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ccogta-my.sharepoint.com/personal/dominic_sampong_eccogta_gov_za/Documents/Documents/Budgets/Budget 2026 - 27/S40 Projections/"/>
    </mc:Choice>
  </mc:AlternateContent>
  <xr:revisionPtr revIDLastSave="0" documentId="8_{518DDD76-255F-45E7-9728-E8A858787963}" xr6:coauthVersionLast="47" xr6:coauthVersionMax="47" xr10:uidLastSave="{00000000-0000-0000-0000-000000000000}"/>
  <bookViews>
    <workbookView xWindow="-108" yWindow="-108" windowWidth="23256" windowHeight="12456" xr2:uid="{02ED9893-0D91-4E7B-899C-BB71978BBAB2}"/>
  </bookViews>
  <sheets>
    <sheet name="Programme 5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B3686" i="1" l="1"/>
  <c r="BA3686" i="1"/>
  <c r="AZ3686" i="1"/>
  <c r="AY3686" i="1"/>
  <c r="BC3686" i="1" s="1"/>
  <c r="AV3686" i="1"/>
  <c r="AE3686" i="1"/>
  <c r="AH3686" i="1" s="1"/>
  <c r="X3686" i="1"/>
  <c r="AA3686" i="1" s="1"/>
  <c r="T3686" i="1"/>
  <c r="Q3686" i="1"/>
  <c r="K3686" i="1"/>
  <c r="H3686" i="1"/>
  <c r="E3686" i="1"/>
  <c r="BB3685" i="1"/>
  <c r="BA3685" i="1"/>
  <c r="BC3685" i="1" s="1"/>
  <c r="AZ3685" i="1"/>
  <c r="AY3685" i="1"/>
  <c r="AW3685" i="1"/>
  <c r="AV3685" i="1"/>
  <c r="AE3685" i="1"/>
  <c r="AH3685" i="1" s="1"/>
  <c r="X3685" i="1"/>
  <c r="AA3685" i="1" s="1"/>
  <c r="T3685" i="1"/>
  <c r="Q3685" i="1"/>
  <c r="K3685" i="1"/>
  <c r="H3685" i="1"/>
  <c r="E3685" i="1"/>
  <c r="BB3684" i="1"/>
  <c r="BC3684" i="1" s="1"/>
  <c r="BA3684" i="1"/>
  <c r="AZ3684" i="1"/>
  <c r="AY3684" i="1"/>
  <c r="AV3684" i="1"/>
  <c r="AE3684" i="1"/>
  <c r="AH3684" i="1" s="1"/>
  <c r="AA3684" i="1"/>
  <c r="X3684" i="1"/>
  <c r="Q3684" i="1"/>
  <c r="T3684" i="1" s="1"/>
  <c r="K3684" i="1"/>
  <c r="H3684" i="1"/>
  <c r="E3684" i="1"/>
  <c r="BC3682" i="1"/>
  <c r="BD3682" i="1" s="1"/>
  <c r="BB3682" i="1"/>
  <c r="BA3682" i="1"/>
  <c r="AZ3682" i="1"/>
  <c r="AY3682" i="1"/>
  <c r="AV3682" i="1"/>
  <c r="AW3682" i="1" s="1"/>
  <c r="AE3682" i="1"/>
  <c r="AH3682" i="1" s="1"/>
  <c r="AA3682" i="1"/>
  <c r="X3682" i="1"/>
  <c r="T3682" i="1"/>
  <c r="Q3682" i="1"/>
  <c r="K3682" i="1"/>
  <c r="H3682" i="1"/>
  <c r="E3682" i="1"/>
  <c r="BD3681" i="1"/>
  <c r="BB3681" i="1"/>
  <c r="BA3681" i="1"/>
  <c r="AZ3681" i="1"/>
  <c r="AY3681" i="1"/>
  <c r="BC3681" i="1" s="1"/>
  <c r="AV3681" i="1"/>
  <c r="AH3681" i="1"/>
  <c r="AE3681" i="1"/>
  <c r="X3681" i="1"/>
  <c r="AA3681" i="1" s="1"/>
  <c r="Q3681" i="1"/>
  <c r="T3681" i="1" s="1"/>
  <c r="AW3681" i="1" s="1"/>
  <c r="K3681" i="1"/>
  <c r="H3681" i="1"/>
  <c r="E3681" i="1"/>
  <c r="BB3680" i="1"/>
  <c r="BA3680" i="1"/>
  <c r="AZ3680" i="1"/>
  <c r="AY3680" i="1"/>
  <c r="BC3680" i="1" s="1"/>
  <c r="AV3680" i="1"/>
  <c r="AH3680" i="1"/>
  <c r="AE3680" i="1"/>
  <c r="AA3680" i="1"/>
  <c r="X3680" i="1"/>
  <c r="Q3680" i="1"/>
  <c r="T3680" i="1" s="1"/>
  <c r="K3680" i="1"/>
  <c r="H3680" i="1"/>
  <c r="E3680" i="1"/>
  <c r="BB3679" i="1"/>
  <c r="BA3679" i="1"/>
  <c r="AZ3679" i="1"/>
  <c r="AY3679" i="1"/>
  <c r="BC3679" i="1" s="1"/>
  <c r="AW3679" i="1"/>
  <c r="AV3679" i="1"/>
  <c r="AE3679" i="1"/>
  <c r="AH3679" i="1" s="1"/>
  <c r="X3679" i="1"/>
  <c r="AA3679" i="1" s="1"/>
  <c r="Q3679" i="1"/>
  <c r="T3679" i="1" s="1"/>
  <c r="BD3679" i="1" s="1"/>
  <c r="K3679" i="1"/>
  <c r="H3679" i="1"/>
  <c r="E3679" i="1"/>
  <c r="BB3678" i="1"/>
  <c r="BA3678" i="1"/>
  <c r="AZ3678" i="1"/>
  <c r="AY3678" i="1"/>
  <c r="BC3678" i="1" s="1"/>
  <c r="AV3678" i="1"/>
  <c r="AH3678" i="1"/>
  <c r="AE3678" i="1"/>
  <c r="X3678" i="1"/>
  <c r="AA3678" i="1" s="1"/>
  <c r="Q3678" i="1"/>
  <c r="T3678" i="1" s="1"/>
  <c r="K3678" i="1"/>
  <c r="H3678" i="1"/>
  <c r="E3678" i="1"/>
  <c r="BB3677" i="1"/>
  <c r="BA3677" i="1"/>
  <c r="AZ3677" i="1"/>
  <c r="BC3677" i="1" s="1"/>
  <c r="AY3677" i="1"/>
  <c r="AV3677" i="1"/>
  <c r="AE3677" i="1"/>
  <c r="AH3677" i="1" s="1"/>
  <c r="X3677" i="1"/>
  <c r="AA3677" i="1" s="1"/>
  <c r="T3677" i="1"/>
  <c r="Q3677" i="1"/>
  <c r="K3677" i="1"/>
  <c r="H3677" i="1"/>
  <c r="E3677" i="1"/>
  <c r="BB3676" i="1"/>
  <c r="BA3676" i="1"/>
  <c r="BC3676" i="1" s="1"/>
  <c r="BD3676" i="1" s="1"/>
  <c r="AZ3676" i="1"/>
  <c r="AY3676" i="1"/>
  <c r="AV3676" i="1"/>
  <c r="AW3676" i="1" s="1"/>
  <c r="AE3676" i="1"/>
  <c r="AH3676" i="1" s="1"/>
  <c r="X3676" i="1"/>
  <c r="AA3676" i="1" s="1"/>
  <c r="T3676" i="1"/>
  <c r="Q3676" i="1"/>
  <c r="K3676" i="1"/>
  <c r="H3676" i="1"/>
  <c r="E3676" i="1"/>
  <c r="BB3675" i="1"/>
  <c r="BC3675" i="1" s="1"/>
  <c r="BA3675" i="1"/>
  <c r="AZ3675" i="1"/>
  <c r="AY3675" i="1"/>
  <c r="AV3675" i="1"/>
  <c r="AE3675" i="1"/>
  <c r="AH3675" i="1" s="1"/>
  <c r="AA3675" i="1"/>
  <c r="X3675" i="1"/>
  <c r="Q3675" i="1"/>
  <c r="T3675" i="1" s="1"/>
  <c r="K3675" i="1"/>
  <c r="H3675" i="1"/>
  <c r="E3675" i="1"/>
  <c r="BC3674" i="1"/>
  <c r="BD3674" i="1" s="1"/>
  <c r="BB3674" i="1"/>
  <c r="BA3674" i="1"/>
  <c r="AZ3674" i="1"/>
  <c r="AY3674" i="1"/>
  <c r="AV3674" i="1"/>
  <c r="AW3674" i="1" s="1"/>
  <c r="AE3674" i="1"/>
  <c r="AH3674" i="1" s="1"/>
  <c r="AA3674" i="1"/>
  <c r="X3674" i="1"/>
  <c r="T3674" i="1"/>
  <c r="Q3674" i="1"/>
  <c r="K3674" i="1"/>
  <c r="H3674" i="1"/>
  <c r="E3674" i="1"/>
  <c r="BB3673" i="1"/>
  <c r="BA3673" i="1"/>
  <c r="AZ3673" i="1"/>
  <c r="AY3673" i="1"/>
  <c r="BC3673" i="1" s="1"/>
  <c r="BD3673" i="1" s="1"/>
  <c r="AV3673" i="1"/>
  <c r="AH3673" i="1"/>
  <c r="AE3673" i="1"/>
  <c r="X3673" i="1"/>
  <c r="AA3673" i="1" s="1"/>
  <c r="Q3673" i="1"/>
  <c r="T3673" i="1" s="1"/>
  <c r="AW3673" i="1" s="1"/>
  <c r="K3673" i="1"/>
  <c r="H3673" i="1"/>
  <c r="E3673" i="1"/>
  <c r="BB3672" i="1"/>
  <c r="BA3672" i="1"/>
  <c r="AZ3672" i="1"/>
  <c r="AY3672" i="1"/>
  <c r="BC3672" i="1" s="1"/>
  <c r="AV3672" i="1"/>
  <c r="AH3672" i="1"/>
  <c r="AE3672" i="1"/>
  <c r="X3672" i="1"/>
  <c r="AA3672" i="1" s="1"/>
  <c r="Q3672" i="1"/>
  <c r="T3672" i="1" s="1"/>
  <c r="K3672" i="1"/>
  <c r="H3672" i="1"/>
  <c r="E3672" i="1"/>
  <c r="BB3671" i="1"/>
  <c r="BA3671" i="1"/>
  <c r="AZ3671" i="1"/>
  <c r="AY3671" i="1"/>
  <c r="BC3671" i="1" s="1"/>
  <c r="AV3671" i="1"/>
  <c r="AE3671" i="1"/>
  <c r="AH3671" i="1" s="1"/>
  <c r="X3671" i="1"/>
  <c r="AA3671" i="1" s="1"/>
  <c r="Q3671" i="1"/>
  <c r="T3671" i="1" s="1"/>
  <c r="K3671" i="1"/>
  <c r="H3671" i="1"/>
  <c r="E3671" i="1"/>
  <c r="AZ3670" i="1"/>
  <c r="AY3670" i="1"/>
  <c r="AU3670" i="1"/>
  <c r="AT3670" i="1"/>
  <c r="AS3670" i="1"/>
  <c r="BB3670" i="1" s="1"/>
  <c r="AR3670" i="1"/>
  <c r="AQ3670" i="1"/>
  <c r="AP3670" i="1"/>
  <c r="AO3670" i="1"/>
  <c r="AN3670" i="1"/>
  <c r="AM3670" i="1"/>
  <c r="AL3670" i="1"/>
  <c r="AK3670" i="1"/>
  <c r="AJ3670" i="1"/>
  <c r="AG3670" i="1"/>
  <c r="AG3665" i="1" s="1"/>
  <c r="AF3670" i="1"/>
  <c r="AD3670" i="1"/>
  <c r="AC3670" i="1"/>
  <c r="AE3670" i="1" s="1"/>
  <c r="Z3670" i="1"/>
  <c r="Y3670" i="1"/>
  <c r="X3670" i="1"/>
  <c r="AA3670" i="1" s="1"/>
  <c r="W3670" i="1"/>
  <c r="V3670" i="1"/>
  <c r="S3670" i="1"/>
  <c r="R3670" i="1"/>
  <c r="P3670" i="1"/>
  <c r="O3670" i="1"/>
  <c r="N3670" i="1"/>
  <c r="M3670" i="1"/>
  <c r="L3670" i="1"/>
  <c r="J3670" i="1"/>
  <c r="K3670" i="1" s="1"/>
  <c r="I3670" i="1"/>
  <c r="G3670" i="1"/>
  <c r="F3670" i="1"/>
  <c r="D3670" i="1"/>
  <c r="E3670" i="1" s="1"/>
  <c r="C3670" i="1"/>
  <c r="BB3669" i="1"/>
  <c r="BA3669" i="1"/>
  <c r="BC3669" i="1" s="1"/>
  <c r="BD3669" i="1" s="1"/>
  <c r="AZ3669" i="1"/>
  <c r="AY3669" i="1"/>
  <c r="AV3669" i="1"/>
  <c r="AW3669" i="1" s="1"/>
  <c r="AE3669" i="1"/>
  <c r="AH3669" i="1" s="1"/>
  <c r="X3669" i="1"/>
  <c r="AA3669" i="1" s="1"/>
  <c r="T3669" i="1"/>
  <c r="Q3669" i="1"/>
  <c r="K3669" i="1"/>
  <c r="H3669" i="1"/>
  <c r="E3669" i="1"/>
  <c r="BB3668" i="1"/>
  <c r="BC3668" i="1" s="1"/>
  <c r="BA3668" i="1"/>
  <c r="AZ3668" i="1"/>
  <c r="AY3668" i="1"/>
  <c r="AV3668" i="1"/>
  <c r="AE3668" i="1"/>
  <c r="AH3668" i="1" s="1"/>
  <c r="AA3668" i="1"/>
  <c r="X3668" i="1"/>
  <c r="Q3668" i="1"/>
  <c r="T3668" i="1" s="1"/>
  <c r="K3668" i="1"/>
  <c r="H3668" i="1"/>
  <c r="E3668" i="1"/>
  <c r="BC3667" i="1"/>
  <c r="BB3667" i="1"/>
  <c r="BA3667" i="1"/>
  <c r="AZ3667" i="1"/>
  <c r="AY3667" i="1"/>
  <c r="AV3667" i="1"/>
  <c r="AE3667" i="1"/>
  <c r="AH3667" i="1" s="1"/>
  <c r="X3667" i="1"/>
  <c r="AA3667" i="1" s="1"/>
  <c r="Q3667" i="1"/>
  <c r="T3667" i="1" s="1"/>
  <c r="K3667" i="1"/>
  <c r="H3667" i="1"/>
  <c r="E3667" i="1"/>
  <c r="AY3666" i="1"/>
  <c r="AU3666" i="1"/>
  <c r="AU3665" i="1" s="1"/>
  <c r="AU3658" i="1" s="1"/>
  <c r="AT3666" i="1"/>
  <c r="AS3666" i="1"/>
  <c r="BB3666" i="1" s="1"/>
  <c r="AR3666" i="1"/>
  <c r="AQ3666" i="1"/>
  <c r="AP3666" i="1"/>
  <c r="BA3666" i="1" s="1"/>
  <c r="AO3666" i="1"/>
  <c r="AN3666" i="1"/>
  <c r="AN3665" i="1" s="1"/>
  <c r="AM3666" i="1"/>
  <c r="AL3666" i="1"/>
  <c r="AK3666" i="1"/>
  <c r="AJ3666" i="1"/>
  <c r="AG3666" i="1"/>
  <c r="AF3666" i="1"/>
  <c r="AD3666" i="1"/>
  <c r="AC3666" i="1"/>
  <c r="Z3666" i="1"/>
  <c r="Y3666" i="1"/>
  <c r="W3666" i="1"/>
  <c r="V3666" i="1"/>
  <c r="X3666" i="1" s="1"/>
  <c r="AA3666" i="1" s="1"/>
  <c r="T3666" i="1"/>
  <c r="S3666" i="1"/>
  <c r="R3666" i="1"/>
  <c r="P3666" i="1"/>
  <c r="O3666" i="1"/>
  <c r="Q3666" i="1" s="1"/>
  <c r="N3666" i="1"/>
  <c r="M3666" i="1"/>
  <c r="M3665" i="1" s="1"/>
  <c r="L3666" i="1"/>
  <c r="L3665" i="1" s="1"/>
  <c r="L3658" i="1" s="1"/>
  <c r="J3666" i="1"/>
  <c r="I3666" i="1"/>
  <c r="K3666" i="1" s="1"/>
  <c r="G3666" i="1"/>
  <c r="H3666" i="1" s="1"/>
  <c r="F3666" i="1"/>
  <c r="D3666" i="1"/>
  <c r="C3666" i="1"/>
  <c r="AY3665" i="1"/>
  <c r="AT3665" i="1"/>
  <c r="AS3665" i="1"/>
  <c r="BB3665" i="1" s="1"/>
  <c r="AR3665" i="1"/>
  <c r="AQ3665" i="1"/>
  <c r="AO3665" i="1"/>
  <c r="AL3665" i="1"/>
  <c r="AK3665" i="1"/>
  <c r="AJ3665" i="1"/>
  <c r="AF3665" i="1"/>
  <c r="AC3665" i="1"/>
  <c r="Z3665" i="1"/>
  <c r="Y3665" i="1"/>
  <c r="W3665" i="1"/>
  <c r="S3665" i="1"/>
  <c r="R3665" i="1"/>
  <c r="P3665" i="1"/>
  <c r="N3665" i="1"/>
  <c r="J3665" i="1"/>
  <c r="K3665" i="1" s="1"/>
  <c r="I3665" i="1"/>
  <c r="F3665" i="1"/>
  <c r="C3665" i="1"/>
  <c r="BB3664" i="1"/>
  <c r="BA3664" i="1"/>
  <c r="AZ3664" i="1"/>
  <c r="BC3664" i="1" s="1"/>
  <c r="AY3664" i="1"/>
  <c r="AV3664" i="1"/>
  <c r="AE3664" i="1"/>
  <c r="AH3664" i="1" s="1"/>
  <c r="X3664" i="1"/>
  <c r="AA3664" i="1" s="1"/>
  <c r="T3664" i="1"/>
  <c r="Q3664" i="1"/>
  <c r="K3664" i="1"/>
  <c r="H3664" i="1"/>
  <c r="E3664" i="1"/>
  <c r="BA3663" i="1"/>
  <c r="AU3663" i="1"/>
  <c r="AT3663" i="1"/>
  <c r="AT3659" i="1" s="1"/>
  <c r="AT3658" i="1" s="1"/>
  <c r="AS3663" i="1"/>
  <c r="BB3663" i="1" s="1"/>
  <c r="AR3663" i="1"/>
  <c r="AR3659" i="1" s="1"/>
  <c r="AQ3663" i="1"/>
  <c r="AP3663" i="1"/>
  <c r="AO3663" i="1"/>
  <c r="AN3663" i="1"/>
  <c r="AM3663" i="1"/>
  <c r="AZ3663" i="1" s="1"/>
  <c r="AL3663" i="1"/>
  <c r="AL3659" i="1" s="1"/>
  <c r="AL3658" i="1" s="1"/>
  <c r="AK3663" i="1"/>
  <c r="AJ3663" i="1"/>
  <c r="AG3663" i="1"/>
  <c r="AF3663" i="1"/>
  <c r="AD3663" i="1"/>
  <c r="AC3663" i="1"/>
  <c r="AE3663" i="1" s="1"/>
  <c r="AH3663" i="1" s="1"/>
  <c r="Z3663" i="1"/>
  <c r="Z3659" i="1" s="1"/>
  <c r="Y3663" i="1"/>
  <c r="W3663" i="1"/>
  <c r="V3663" i="1"/>
  <c r="X3663" i="1" s="1"/>
  <c r="AA3663" i="1" s="1"/>
  <c r="S3663" i="1"/>
  <c r="S3659" i="1" s="1"/>
  <c r="S3658" i="1" s="1"/>
  <c r="R3663" i="1"/>
  <c r="Q3663" i="1"/>
  <c r="T3663" i="1" s="1"/>
  <c r="P3663" i="1"/>
  <c r="O3663" i="1"/>
  <c r="N3663" i="1"/>
  <c r="M3663" i="1"/>
  <c r="L3663" i="1"/>
  <c r="J3663" i="1"/>
  <c r="I3663" i="1"/>
  <c r="I3659" i="1" s="1"/>
  <c r="I3658" i="1" s="1"/>
  <c r="G3663" i="1"/>
  <c r="H3663" i="1" s="1"/>
  <c r="F3663" i="1"/>
  <c r="D3663" i="1"/>
  <c r="E3663" i="1" s="1"/>
  <c r="C3663" i="1"/>
  <c r="C3659" i="1" s="1"/>
  <c r="BC3662" i="1"/>
  <c r="BB3662" i="1"/>
  <c r="BA3662" i="1"/>
  <c r="AZ3662" i="1"/>
  <c r="AY3662" i="1"/>
  <c r="AV3662" i="1"/>
  <c r="AE3662" i="1"/>
  <c r="AH3662" i="1" s="1"/>
  <c r="X3662" i="1"/>
  <c r="AA3662" i="1" s="1"/>
  <c r="Q3662" i="1"/>
  <c r="T3662" i="1" s="1"/>
  <c r="K3662" i="1"/>
  <c r="H3662" i="1"/>
  <c r="E3662" i="1"/>
  <c r="BB3661" i="1"/>
  <c r="BA3661" i="1"/>
  <c r="AZ3661" i="1"/>
  <c r="AY3661" i="1"/>
  <c r="BC3661" i="1" s="1"/>
  <c r="AV3661" i="1"/>
  <c r="AH3661" i="1"/>
  <c r="AE3661" i="1"/>
  <c r="X3661" i="1"/>
  <c r="AA3661" i="1" s="1"/>
  <c r="Q3661" i="1"/>
  <c r="T3661" i="1" s="1"/>
  <c r="K3661" i="1"/>
  <c r="H3661" i="1"/>
  <c r="E3661" i="1"/>
  <c r="AY3660" i="1"/>
  <c r="AU3660" i="1"/>
  <c r="AT3660" i="1"/>
  <c r="AS3660" i="1"/>
  <c r="BB3660" i="1" s="1"/>
  <c r="AR3660" i="1"/>
  <c r="AQ3660" i="1"/>
  <c r="AP3660" i="1"/>
  <c r="BA3660" i="1" s="1"/>
  <c r="AO3660" i="1"/>
  <c r="AO3659" i="1" s="1"/>
  <c r="AO3658" i="1" s="1"/>
  <c r="AN3660" i="1"/>
  <c r="AM3660" i="1"/>
  <c r="AL3660" i="1"/>
  <c r="AK3660" i="1"/>
  <c r="AJ3660" i="1"/>
  <c r="AG3660" i="1"/>
  <c r="AF3660" i="1"/>
  <c r="AF3659" i="1" s="1"/>
  <c r="AE3660" i="1"/>
  <c r="AH3660" i="1" s="1"/>
  <c r="AD3660" i="1"/>
  <c r="AC3660" i="1"/>
  <c r="Z3660" i="1"/>
  <c r="Y3660" i="1"/>
  <c r="W3660" i="1"/>
  <c r="W3659" i="1" s="1"/>
  <c r="W3658" i="1" s="1"/>
  <c r="V3660" i="1"/>
  <c r="S3660" i="1"/>
  <c r="R3660" i="1"/>
  <c r="P3660" i="1"/>
  <c r="O3660" i="1"/>
  <c r="Q3660" i="1" s="1"/>
  <c r="T3660" i="1" s="1"/>
  <c r="N3660" i="1"/>
  <c r="N3659" i="1" s="1"/>
  <c r="N3658" i="1" s="1"/>
  <c r="M3660" i="1"/>
  <c r="M3659" i="1" s="1"/>
  <c r="M3658" i="1" s="1"/>
  <c r="L3660" i="1"/>
  <c r="K3660" i="1"/>
  <c r="J3660" i="1"/>
  <c r="I3660" i="1"/>
  <c r="G3660" i="1"/>
  <c r="H3660" i="1" s="1"/>
  <c r="F3660" i="1"/>
  <c r="F3659" i="1" s="1"/>
  <c r="F3658" i="1" s="1"/>
  <c r="E3660" i="1"/>
  <c r="D3660" i="1"/>
  <c r="C3660" i="1"/>
  <c r="AU3659" i="1"/>
  <c r="AS3659" i="1"/>
  <c r="BB3659" i="1" s="1"/>
  <c r="AQ3659" i="1"/>
  <c r="AQ3658" i="1" s="1"/>
  <c r="AP3659" i="1"/>
  <c r="AM3659" i="1"/>
  <c r="AK3659" i="1"/>
  <c r="AG3659" i="1"/>
  <c r="AD3659" i="1"/>
  <c r="Y3659" i="1"/>
  <c r="Y3658" i="1" s="1"/>
  <c r="R3659" i="1"/>
  <c r="P3659" i="1"/>
  <c r="P3658" i="1" s="1"/>
  <c r="O3659" i="1"/>
  <c r="L3659" i="1"/>
  <c r="J3659" i="1"/>
  <c r="K3659" i="1" s="1"/>
  <c r="G3659" i="1"/>
  <c r="D3659" i="1"/>
  <c r="AS3658" i="1"/>
  <c r="BB3658" i="1" s="1"/>
  <c r="AR3658" i="1"/>
  <c r="AK3658" i="1"/>
  <c r="Z3658" i="1"/>
  <c r="R3658" i="1"/>
  <c r="J3658" i="1"/>
  <c r="BC3657" i="1"/>
  <c r="BD3657" i="1" s="1"/>
  <c r="BB3657" i="1"/>
  <c r="BA3657" i="1"/>
  <c r="AZ3657" i="1"/>
  <c r="AY3657" i="1"/>
  <c r="AV3657" i="1"/>
  <c r="AW3657" i="1" s="1"/>
  <c r="AE3657" i="1"/>
  <c r="AH3657" i="1" s="1"/>
  <c r="X3657" i="1"/>
  <c r="AA3657" i="1" s="1"/>
  <c r="T3657" i="1"/>
  <c r="Q3657" i="1"/>
  <c r="K3657" i="1"/>
  <c r="H3657" i="1"/>
  <c r="E3657" i="1"/>
  <c r="AY3656" i="1"/>
  <c r="AU3656" i="1"/>
  <c r="AU3651" i="1" s="1"/>
  <c r="AT3656" i="1"/>
  <c r="AS3656" i="1"/>
  <c r="BB3656" i="1" s="1"/>
  <c r="AR3656" i="1"/>
  <c r="AQ3656" i="1"/>
  <c r="AP3656" i="1"/>
  <c r="BA3656" i="1" s="1"/>
  <c r="AO3656" i="1"/>
  <c r="AN3656" i="1"/>
  <c r="AM3656" i="1"/>
  <c r="AL3656" i="1"/>
  <c r="AK3656" i="1"/>
  <c r="AJ3656" i="1"/>
  <c r="AG3656" i="1"/>
  <c r="AG3651" i="1" s="1"/>
  <c r="AF3656" i="1"/>
  <c r="AD3656" i="1"/>
  <c r="AC3656" i="1"/>
  <c r="Z3656" i="1"/>
  <c r="Y3656" i="1"/>
  <c r="W3656" i="1"/>
  <c r="V3656" i="1"/>
  <c r="X3656" i="1" s="1"/>
  <c r="AA3656" i="1" s="1"/>
  <c r="T3656" i="1"/>
  <c r="S3656" i="1"/>
  <c r="R3656" i="1"/>
  <c r="P3656" i="1"/>
  <c r="O3656" i="1"/>
  <c r="Q3656" i="1" s="1"/>
  <c r="N3656" i="1"/>
  <c r="M3656" i="1"/>
  <c r="L3656" i="1"/>
  <c r="L3651" i="1" s="1"/>
  <c r="J3656" i="1"/>
  <c r="K3656" i="1" s="1"/>
  <c r="I3656" i="1"/>
  <c r="G3656" i="1"/>
  <c r="H3656" i="1" s="1"/>
  <c r="F3656" i="1"/>
  <c r="D3656" i="1"/>
  <c r="C3656" i="1"/>
  <c r="BB3655" i="1"/>
  <c r="BA3655" i="1"/>
  <c r="AZ3655" i="1"/>
  <c r="AY3655" i="1"/>
  <c r="BC3655" i="1" s="1"/>
  <c r="AV3655" i="1"/>
  <c r="AH3655" i="1"/>
  <c r="AE3655" i="1"/>
  <c r="X3655" i="1"/>
  <c r="AA3655" i="1" s="1"/>
  <c r="Q3655" i="1"/>
  <c r="T3655" i="1" s="1"/>
  <c r="K3655" i="1"/>
  <c r="H3655" i="1"/>
  <c r="E3655" i="1"/>
  <c r="BB3654" i="1"/>
  <c r="BA3654" i="1"/>
  <c r="AZ3654" i="1"/>
  <c r="AY3654" i="1"/>
  <c r="BC3654" i="1" s="1"/>
  <c r="AV3654" i="1"/>
  <c r="AE3654" i="1"/>
  <c r="AH3654" i="1" s="1"/>
  <c r="X3654" i="1"/>
  <c r="AA3654" i="1" s="1"/>
  <c r="Q3654" i="1"/>
  <c r="T3654" i="1" s="1"/>
  <c r="K3654" i="1"/>
  <c r="H3654" i="1"/>
  <c r="E3654" i="1"/>
  <c r="BB3653" i="1"/>
  <c r="BA3653" i="1"/>
  <c r="AZ3653" i="1"/>
  <c r="BC3653" i="1" s="1"/>
  <c r="AY3653" i="1"/>
  <c r="AV3653" i="1"/>
  <c r="AE3653" i="1"/>
  <c r="AH3653" i="1" s="1"/>
  <c r="X3653" i="1"/>
  <c r="AA3653" i="1" s="1"/>
  <c r="T3653" i="1"/>
  <c r="Q3653" i="1"/>
  <c r="K3653" i="1"/>
  <c r="H3653" i="1"/>
  <c r="E3653" i="1"/>
  <c r="AU3652" i="1"/>
  <c r="AT3652" i="1"/>
  <c r="AS3652" i="1"/>
  <c r="BB3652" i="1" s="1"/>
  <c r="AR3652" i="1"/>
  <c r="AR3651" i="1" s="1"/>
  <c r="AR3636" i="1" s="1"/>
  <c r="AQ3652" i="1"/>
  <c r="AP3652" i="1"/>
  <c r="AO3652" i="1"/>
  <c r="AN3652" i="1"/>
  <c r="AM3652" i="1"/>
  <c r="AZ3652" i="1" s="1"/>
  <c r="AL3652" i="1"/>
  <c r="AK3652" i="1"/>
  <c r="AK3651" i="1" s="1"/>
  <c r="AJ3652" i="1"/>
  <c r="AG3652" i="1"/>
  <c r="AF3652" i="1"/>
  <c r="AD3652" i="1"/>
  <c r="AC3652" i="1"/>
  <c r="AE3652" i="1" s="1"/>
  <c r="AH3652" i="1" s="1"/>
  <c r="Z3652" i="1"/>
  <c r="Y3652" i="1"/>
  <c r="X3652" i="1"/>
  <c r="W3652" i="1"/>
  <c r="V3652" i="1"/>
  <c r="S3652" i="1"/>
  <c r="R3652" i="1"/>
  <c r="R3651" i="1" s="1"/>
  <c r="Q3652" i="1"/>
  <c r="T3652" i="1" s="1"/>
  <c r="P3652" i="1"/>
  <c r="O3652" i="1"/>
  <c r="N3652" i="1"/>
  <c r="M3652" i="1"/>
  <c r="L3652" i="1"/>
  <c r="J3652" i="1"/>
  <c r="K3652" i="1" s="1"/>
  <c r="I3652" i="1"/>
  <c r="I3651" i="1" s="1"/>
  <c r="G3652" i="1"/>
  <c r="H3652" i="1" s="1"/>
  <c r="F3652" i="1"/>
  <c r="D3652" i="1"/>
  <c r="E3652" i="1" s="1"/>
  <c r="C3652" i="1"/>
  <c r="AT3651" i="1"/>
  <c r="AQ3651" i="1"/>
  <c r="AO3651" i="1"/>
  <c r="AN3651" i="1"/>
  <c r="AL3651" i="1"/>
  <c r="AF3651" i="1"/>
  <c r="AC3651" i="1"/>
  <c r="Y3651" i="1"/>
  <c r="W3651" i="1"/>
  <c r="V3651" i="1"/>
  <c r="X3651" i="1" s="1"/>
  <c r="S3651" i="1"/>
  <c r="P3651" i="1"/>
  <c r="N3651" i="1"/>
  <c r="M3651" i="1"/>
  <c r="F3651" i="1"/>
  <c r="C3651" i="1"/>
  <c r="BB3650" i="1"/>
  <c r="BA3650" i="1"/>
  <c r="AZ3650" i="1"/>
  <c r="AY3650" i="1"/>
  <c r="BC3650" i="1" s="1"/>
  <c r="AV3650" i="1"/>
  <c r="AE3650" i="1"/>
  <c r="AH3650" i="1" s="1"/>
  <c r="X3650" i="1"/>
  <c r="AA3650" i="1" s="1"/>
  <c r="Q3650" i="1"/>
  <c r="T3650" i="1" s="1"/>
  <c r="K3650" i="1"/>
  <c r="H3650" i="1"/>
  <c r="E3650" i="1"/>
  <c r="BB3649" i="1"/>
  <c r="BA3649" i="1"/>
  <c r="AZ3649" i="1"/>
  <c r="AY3649" i="1"/>
  <c r="BC3649" i="1" s="1"/>
  <c r="AW3649" i="1"/>
  <c r="AV3649" i="1"/>
  <c r="AH3649" i="1"/>
  <c r="AE3649" i="1"/>
  <c r="X3649" i="1"/>
  <c r="AA3649" i="1" s="1"/>
  <c r="Q3649" i="1"/>
  <c r="T3649" i="1" s="1"/>
  <c r="K3649" i="1"/>
  <c r="H3649" i="1"/>
  <c r="E3649" i="1"/>
  <c r="BB3648" i="1"/>
  <c r="BA3648" i="1"/>
  <c r="AZ3648" i="1"/>
  <c r="AY3648" i="1"/>
  <c r="BC3648" i="1" s="1"/>
  <c r="AV3648" i="1"/>
  <c r="AE3648" i="1"/>
  <c r="AH3648" i="1" s="1"/>
  <c r="X3648" i="1"/>
  <c r="AA3648" i="1" s="1"/>
  <c r="Q3648" i="1"/>
  <c r="T3648" i="1" s="1"/>
  <c r="K3648" i="1"/>
  <c r="H3648" i="1"/>
  <c r="E3648" i="1"/>
  <c r="AZ3647" i="1"/>
  <c r="AU3647" i="1"/>
  <c r="AT3647" i="1"/>
  <c r="AS3647" i="1"/>
  <c r="BB3647" i="1" s="1"/>
  <c r="AR3647" i="1"/>
  <c r="AQ3647" i="1"/>
  <c r="BA3647" i="1" s="1"/>
  <c r="AP3647" i="1"/>
  <c r="AO3647" i="1"/>
  <c r="AN3647" i="1"/>
  <c r="AM3647" i="1"/>
  <c r="AL3647" i="1"/>
  <c r="AK3647" i="1"/>
  <c r="AJ3647" i="1"/>
  <c r="AV3647" i="1" s="1"/>
  <c r="AH3647" i="1"/>
  <c r="AG3647" i="1"/>
  <c r="AF3647" i="1"/>
  <c r="AD3647" i="1"/>
  <c r="AC3647" i="1"/>
  <c r="AE3647" i="1" s="1"/>
  <c r="Z3647" i="1"/>
  <c r="Y3647" i="1"/>
  <c r="W3647" i="1"/>
  <c r="X3647" i="1" s="1"/>
  <c r="AA3647" i="1" s="1"/>
  <c r="V3647" i="1"/>
  <c r="S3647" i="1"/>
  <c r="R3647" i="1"/>
  <c r="P3647" i="1"/>
  <c r="Q3647" i="1" s="1"/>
  <c r="T3647" i="1" s="1"/>
  <c r="O3647" i="1"/>
  <c r="N3647" i="1"/>
  <c r="M3647" i="1"/>
  <c r="L3647" i="1"/>
  <c r="J3647" i="1"/>
  <c r="K3647" i="1" s="1"/>
  <c r="I3647" i="1"/>
  <c r="H3647" i="1"/>
  <c r="G3647" i="1"/>
  <c r="F3647" i="1"/>
  <c r="D3647" i="1"/>
  <c r="E3647" i="1" s="1"/>
  <c r="C3647" i="1"/>
  <c r="BB3646" i="1"/>
  <c r="BC3646" i="1" s="1"/>
  <c r="BD3646" i="1" s="1"/>
  <c r="BA3646" i="1"/>
  <c r="AZ3646" i="1"/>
  <c r="AY3646" i="1"/>
  <c r="AV3646" i="1"/>
  <c r="AE3646" i="1"/>
  <c r="AH3646" i="1" s="1"/>
  <c r="AA3646" i="1"/>
  <c r="X3646" i="1"/>
  <c r="T3646" i="1"/>
  <c r="AW3646" i="1" s="1"/>
  <c r="Q3646" i="1"/>
  <c r="K3646" i="1"/>
  <c r="H3646" i="1"/>
  <c r="E3646" i="1"/>
  <c r="BC3645" i="1"/>
  <c r="BB3645" i="1"/>
  <c r="BA3645" i="1"/>
  <c r="AZ3645" i="1"/>
  <c r="AY3645" i="1"/>
  <c r="AV3645" i="1"/>
  <c r="AH3645" i="1"/>
  <c r="AE3645" i="1"/>
  <c r="X3645" i="1"/>
  <c r="AA3645" i="1" s="1"/>
  <c r="Q3645" i="1"/>
  <c r="T3645" i="1" s="1"/>
  <c r="AW3645" i="1" s="1"/>
  <c r="K3645" i="1"/>
  <c r="H3645" i="1"/>
  <c r="E3645" i="1"/>
  <c r="BB3644" i="1"/>
  <c r="BA3644" i="1"/>
  <c r="AZ3644" i="1"/>
  <c r="AY3644" i="1"/>
  <c r="BC3644" i="1" s="1"/>
  <c r="BD3644" i="1" s="1"/>
  <c r="AV3644" i="1"/>
  <c r="AH3644" i="1"/>
  <c r="AE3644" i="1"/>
  <c r="AA3644" i="1"/>
  <c r="X3644" i="1"/>
  <c r="Q3644" i="1"/>
  <c r="T3644" i="1" s="1"/>
  <c r="K3644" i="1"/>
  <c r="H3644" i="1"/>
  <c r="E3644" i="1"/>
  <c r="BB3643" i="1"/>
  <c r="BA3643" i="1"/>
  <c r="AZ3643" i="1"/>
  <c r="AY3643" i="1"/>
  <c r="BC3643" i="1" s="1"/>
  <c r="AV3643" i="1"/>
  <c r="AE3643" i="1"/>
  <c r="AH3643" i="1" s="1"/>
  <c r="X3643" i="1"/>
  <c r="AA3643" i="1" s="1"/>
  <c r="Q3643" i="1"/>
  <c r="T3643" i="1" s="1"/>
  <c r="AW3643" i="1" s="1"/>
  <c r="K3643" i="1"/>
  <c r="H3643" i="1"/>
  <c r="E3643" i="1"/>
  <c r="AY3642" i="1"/>
  <c r="AU3642" i="1"/>
  <c r="AT3642" i="1"/>
  <c r="AS3642" i="1"/>
  <c r="BB3642" i="1" s="1"/>
  <c r="AR3642" i="1"/>
  <c r="AQ3642" i="1"/>
  <c r="AP3642" i="1"/>
  <c r="BA3642" i="1" s="1"/>
  <c r="AO3642" i="1"/>
  <c r="AZ3642" i="1" s="1"/>
  <c r="AN3642" i="1"/>
  <c r="AM3642" i="1"/>
  <c r="AL3642" i="1"/>
  <c r="AK3642" i="1"/>
  <c r="AJ3642" i="1"/>
  <c r="AG3642" i="1"/>
  <c r="AF3642" i="1"/>
  <c r="AD3642" i="1"/>
  <c r="AE3642" i="1" s="1"/>
  <c r="AH3642" i="1" s="1"/>
  <c r="AC3642" i="1"/>
  <c r="Z3642" i="1"/>
  <c r="Y3642" i="1"/>
  <c r="W3642" i="1"/>
  <c r="X3642" i="1" s="1"/>
  <c r="AA3642" i="1" s="1"/>
  <c r="V3642" i="1"/>
  <c r="S3642" i="1"/>
  <c r="R3642" i="1"/>
  <c r="P3642" i="1"/>
  <c r="P3636" i="1" s="1"/>
  <c r="O3642" i="1"/>
  <c r="Q3642" i="1" s="1"/>
  <c r="T3642" i="1" s="1"/>
  <c r="N3642" i="1"/>
  <c r="M3642" i="1"/>
  <c r="L3642" i="1"/>
  <c r="J3642" i="1"/>
  <c r="K3642" i="1" s="1"/>
  <c r="I3642" i="1"/>
  <c r="G3642" i="1"/>
  <c r="F3642" i="1"/>
  <c r="D3642" i="1"/>
  <c r="E3642" i="1" s="1"/>
  <c r="C3642" i="1"/>
  <c r="BB3641" i="1"/>
  <c r="BA3641" i="1"/>
  <c r="AZ3641" i="1"/>
  <c r="AY3641" i="1"/>
  <c r="AV3641" i="1"/>
  <c r="AE3641" i="1"/>
  <c r="AH3641" i="1" s="1"/>
  <c r="AA3641" i="1"/>
  <c r="X3641" i="1"/>
  <c r="T3641" i="1"/>
  <c r="Q3641" i="1"/>
  <c r="K3641" i="1"/>
  <c r="H3641" i="1"/>
  <c r="E3641" i="1"/>
  <c r="AU3640" i="1"/>
  <c r="AT3640" i="1"/>
  <c r="BB3640" i="1" s="1"/>
  <c r="AS3640" i="1"/>
  <c r="AR3640" i="1"/>
  <c r="BA3640" i="1" s="1"/>
  <c r="AQ3640" i="1"/>
  <c r="AP3640" i="1"/>
  <c r="AO3640" i="1"/>
  <c r="AN3640" i="1"/>
  <c r="AM3640" i="1"/>
  <c r="AZ3640" i="1" s="1"/>
  <c r="AL3640" i="1"/>
  <c r="AK3640" i="1"/>
  <c r="AJ3640" i="1"/>
  <c r="AG3640" i="1"/>
  <c r="AF3640" i="1"/>
  <c r="AD3640" i="1"/>
  <c r="AC3640" i="1"/>
  <c r="Z3640" i="1"/>
  <c r="AA3640" i="1" s="1"/>
  <c r="Y3640" i="1"/>
  <c r="X3640" i="1"/>
  <c r="W3640" i="1"/>
  <c r="V3640" i="1"/>
  <c r="S3640" i="1"/>
  <c r="R3640" i="1"/>
  <c r="Q3640" i="1"/>
  <c r="T3640" i="1" s="1"/>
  <c r="P3640" i="1"/>
  <c r="O3640" i="1"/>
  <c r="N3640" i="1"/>
  <c r="M3640" i="1"/>
  <c r="L3640" i="1"/>
  <c r="J3640" i="1"/>
  <c r="K3640" i="1" s="1"/>
  <c r="I3640" i="1"/>
  <c r="G3640" i="1"/>
  <c r="H3640" i="1" s="1"/>
  <c r="F3640" i="1"/>
  <c r="D3640" i="1"/>
  <c r="C3640" i="1"/>
  <c r="BC3639" i="1"/>
  <c r="BB3639" i="1"/>
  <c r="BA3639" i="1"/>
  <c r="AZ3639" i="1"/>
  <c r="AY3639" i="1"/>
  <c r="AV3639" i="1"/>
  <c r="AW3639" i="1" s="1"/>
  <c r="AH3639" i="1"/>
  <c r="AE3639" i="1"/>
  <c r="X3639" i="1"/>
  <c r="AA3639" i="1" s="1"/>
  <c r="Q3639" i="1"/>
  <c r="T3639" i="1" s="1"/>
  <c r="BD3639" i="1" s="1"/>
  <c r="K3639" i="1"/>
  <c r="H3639" i="1"/>
  <c r="E3639" i="1"/>
  <c r="AU3638" i="1"/>
  <c r="AT3638" i="1"/>
  <c r="AS3638" i="1"/>
  <c r="AR3638" i="1"/>
  <c r="AQ3638" i="1"/>
  <c r="AP3638" i="1"/>
  <c r="BA3638" i="1" s="1"/>
  <c r="AO3638" i="1"/>
  <c r="AO3637" i="1" s="1"/>
  <c r="AO3636" i="1" s="1"/>
  <c r="AN3638" i="1"/>
  <c r="AM3638" i="1"/>
  <c r="AZ3638" i="1" s="1"/>
  <c r="AL3638" i="1"/>
  <c r="AK3638" i="1"/>
  <c r="AK3637" i="1" s="1"/>
  <c r="AJ3638" i="1"/>
  <c r="AG3638" i="1"/>
  <c r="AG3637" i="1" s="1"/>
  <c r="AG3636" i="1" s="1"/>
  <c r="AF3638" i="1"/>
  <c r="AD3638" i="1"/>
  <c r="AD3637" i="1" s="1"/>
  <c r="AC3638" i="1"/>
  <c r="AC3637" i="1" s="1"/>
  <c r="Z3638" i="1"/>
  <c r="Y3638" i="1"/>
  <c r="X3638" i="1"/>
  <c r="AA3638" i="1" s="1"/>
  <c r="W3638" i="1"/>
  <c r="V3638" i="1"/>
  <c r="S3638" i="1"/>
  <c r="S3637" i="1" s="1"/>
  <c r="R3638" i="1"/>
  <c r="P3638" i="1"/>
  <c r="O3638" i="1"/>
  <c r="Q3638" i="1" s="1"/>
  <c r="T3638" i="1" s="1"/>
  <c r="N3638" i="1"/>
  <c r="N3637" i="1" s="1"/>
  <c r="N3636" i="1" s="1"/>
  <c r="M3638" i="1"/>
  <c r="L3638" i="1"/>
  <c r="J3638" i="1"/>
  <c r="J3637" i="1" s="1"/>
  <c r="K3637" i="1" s="1"/>
  <c r="I3638" i="1"/>
  <c r="G3638" i="1"/>
  <c r="F3638" i="1"/>
  <c r="F3637" i="1" s="1"/>
  <c r="F3636" i="1" s="1"/>
  <c r="E3638" i="1"/>
  <c r="D3638" i="1"/>
  <c r="C3638" i="1"/>
  <c r="AU3637" i="1"/>
  <c r="AR3637" i="1"/>
  <c r="AQ3637" i="1"/>
  <c r="AP3637" i="1"/>
  <c r="BA3637" i="1" s="1"/>
  <c r="AN3637" i="1"/>
  <c r="AN3636" i="1" s="1"/>
  <c r="AM3637" i="1"/>
  <c r="AZ3637" i="1" s="1"/>
  <c r="AJ3637" i="1"/>
  <c r="AF3637" i="1"/>
  <c r="Z3637" i="1"/>
  <c r="Y3637" i="1"/>
  <c r="Y3636" i="1" s="1"/>
  <c r="X3637" i="1"/>
  <c r="AA3637" i="1" s="1"/>
  <c r="W3637" i="1"/>
  <c r="V3637" i="1"/>
  <c r="P3637" i="1"/>
  <c r="M3637" i="1"/>
  <c r="M3636" i="1" s="1"/>
  <c r="L3637" i="1"/>
  <c r="I3637" i="1"/>
  <c r="G3637" i="1"/>
  <c r="H3637" i="1" s="1"/>
  <c r="D3637" i="1"/>
  <c r="AU3636" i="1"/>
  <c r="AQ3636" i="1"/>
  <c r="AK3636" i="1"/>
  <c r="AF3636" i="1"/>
  <c r="AC3636" i="1"/>
  <c r="W3636" i="1"/>
  <c r="V3636" i="1"/>
  <c r="X3636" i="1" s="1"/>
  <c r="S3636" i="1"/>
  <c r="I3636" i="1"/>
  <c r="BC3635" i="1"/>
  <c r="BB3635" i="1"/>
  <c r="BA3635" i="1"/>
  <c r="AZ3635" i="1"/>
  <c r="AY3635" i="1"/>
  <c r="AV3635" i="1"/>
  <c r="AE3635" i="1"/>
  <c r="AH3635" i="1" s="1"/>
  <c r="X3635" i="1"/>
  <c r="AA3635" i="1" s="1"/>
  <c r="Q3635" i="1"/>
  <c r="T3635" i="1" s="1"/>
  <c r="K3635" i="1"/>
  <c r="H3635" i="1"/>
  <c r="E3635" i="1"/>
  <c r="BD3634" i="1"/>
  <c r="BB3634" i="1"/>
  <c r="BA3634" i="1"/>
  <c r="AZ3634" i="1"/>
  <c r="BC3634" i="1" s="1"/>
  <c r="AY3634" i="1"/>
  <c r="AV3634" i="1"/>
  <c r="AH3634" i="1"/>
  <c r="AE3634" i="1"/>
  <c r="X3634" i="1"/>
  <c r="AA3634" i="1" s="1"/>
  <c r="T3634" i="1"/>
  <c r="AW3634" i="1" s="1"/>
  <c r="Q3634" i="1"/>
  <c r="K3634" i="1"/>
  <c r="H3634" i="1"/>
  <c r="E3634" i="1"/>
  <c r="AU3633" i="1"/>
  <c r="AT3633" i="1"/>
  <c r="AS3633" i="1"/>
  <c r="BB3633" i="1" s="1"/>
  <c r="AR3633" i="1"/>
  <c r="BA3633" i="1" s="1"/>
  <c r="AQ3633" i="1"/>
  <c r="AP3633" i="1"/>
  <c r="AO3633" i="1"/>
  <c r="AN3633" i="1"/>
  <c r="AV3633" i="1" s="1"/>
  <c r="AM3633" i="1"/>
  <c r="AL3633" i="1"/>
  <c r="AK3633" i="1"/>
  <c r="AJ3633" i="1"/>
  <c r="AY3633" i="1" s="1"/>
  <c r="AG3633" i="1"/>
  <c r="AF3633" i="1"/>
  <c r="AE3633" i="1"/>
  <c r="AH3633" i="1" s="1"/>
  <c r="AD3633" i="1"/>
  <c r="AC3633" i="1"/>
  <c r="Z3633" i="1"/>
  <c r="Y3633" i="1"/>
  <c r="W3633" i="1"/>
  <c r="V3633" i="1"/>
  <c r="X3633" i="1" s="1"/>
  <c r="AA3633" i="1" s="1"/>
  <c r="S3633" i="1"/>
  <c r="R3633" i="1"/>
  <c r="Q3633" i="1"/>
  <c r="T3633" i="1" s="1"/>
  <c r="P3633" i="1"/>
  <c r="O3633" i="1"/>
  <c r="N3633" i="1"/>
  <c r="M3633" i="1"/>
  <c r="L3633" i="1"/>
  <c r="J3633" i="1"/>
  <c r="K3633" i="1" s="1"/>
  <c r="I3633" i="1"/>
  <c r="G3633" i="1"/>
  <c r="H3633" i="1" s="1"/>
  <c r="F3633" i="1"/>
  <c r="E3633" i="1"/>
  <c r="D3633" i="1"/>
  <c r="C3633" i="1"/>
  <c r="BB3632" i="1"/>
  <c r="BA3632" i="1"/>
  <c r="AZ3632" i="1"/>
  <c r="AY3632" i="1"/>
  <c r="BC3632" i="1" s="1"/>
  <c r="AV3632" i="1"/>
  <c r="AE3632" i="1"/>
  <c r="AH3632" i="1" s="1"/>
  <c r="X3632" i="1"/>
  <c r="AA3632" i="1" s="1"/>
  <c r="Q3632" i="1"/>
  <c r="T3632" i="1" s="1"/>
  <c r="K3632" i="1"/>
  <c r="H3632" i="1"/>
  <c r="E3632" i="1"/>
  <c r="AZ3631" i="1"/>
  <c r="AU3631" i="1"/>
  <c r="AT3631" i="1"/>
  <c r="AS3631" i="1"/>
  <c r="BB3631" i="1" s="1"/>
  <c r="AR3631" i="1"/>
  <c r="AQ3631" i="1"/>
  <c r="BA3631" i="1" s="1"/>
  <c r="AP3631" i="1"/>
  <c r="AO3631" i="1"/>
  <c r="AN3631" i="1"/>
  <c r="AM3631" i="1"/>
  <c r="AL3631" i="1"/>
  <c r="AK3631" i="1"/>
  <c r="AJ3631" i="1"/>
  <c r="AY3631" i="1" s="1"/>
  <c r="AG3631" i="1"/>
  <c r="AF3631" i="1"/>
  <c r="AD3631" i="1"/>
  <c r="AE3631" i="1" s="1"/>
  <c r="AH3631" i="1" s="1"/>
  <c r="AC3631" i="1"/>
  <c r="Z3631" i="1"/>
  <c r="Y3631" i="1"/>
  <c r="W3631" i="1"/>
  <c r="V3631" i="1"/>
  <c r="X3631" i="1" s="1"/>
  <c r="AA3631" i="1" s="1"/>
  <c r="S3631" i="1"/>
  <c r="R3631" i="1"/>
  <c r="P3631" i="1"/>
  <c r="Q3631" i="1" s="1"/>
  <c r="T3631" i="1" s="1"/>
  <c r="O3631" i="1"/>
  <c r="N3631" i="1"/>
  <c r="M3631" i="1"/>
  <c r="L3631" i="1"/>
  <c r="J3631" i="1"/>
  <c r="K3631" i="1" s="1"/>
  <c r="I3631" i="1"/>
  <c r="H3631" i="1"/>
  <c r="G3631" i="1"/>
  <c r="F3631" i="1"/>
  <c r="D3631" i="1"/>
  <c r="E3631" i="1" s="1"/>
  <c r="C3631" i="1"/>
  <c r="BB3630" i="1"/>
  <c r="BC3630" i="1" s="1"/>
  <c r="BA3630" i="1"/>
  <c r="AZ3630" i="1"/>
  <c r="AY3630" i="1"/>
  <c r="AV3630" i="1"/>
  <c r="AE3630" i="1"/>
  <c r="AH3630" i="1" s="1"/>
  <c r="AA3630" i="1"/>
  <c r="X3630" i="1"/>
  <c r="Q3630" i="1"/>
  <c r="T3630" i="1" s="1"/>
  <c r="K3630" i="1"/>
  <c r="H3630" i="1"/>
  <c r="E3630" i="1"/>
  <c r="AU3629" i="1"/>
  <c r="AT3629" i="1"/>
  <c r="AS3629" i="1"/>
  <c r="AR3629" i="1"/>
  <c r="AQ3629" i="1"/>
  <c r="AP3629" i="1"/>
  <c r="BA3629" i="1" s="1"/>
  <c r="AO3629" i="1"/>
  <c r="AN3629" i="1"/>
  <c r="AM3629" i="1"/>
  <c r="AZ3629" i="1" s="1"/>
  <c r="AL3629" i="1"/>
  <c r="AY3629" i="1" s="1"/>
  <c r="AK3629" i="1"/>
  <c r="AJ3629" i="1"/>
  <c r="AG3629" i="1"/>
  <c r="AF3629" i="1"/>
  <c r="AD3629" i="1"/>
  <c r="AC3629" i="1"/>
  <c r="AE3629" i="1" s="1"/>
  <c r="AH3629" i="1" s="1"/>
  <c r="Z3629" i="1"/>
  <c r="Y3629" i="1"/>
  <c r="X3629" i="1"/>
  <c r="AA3629" i="1" s="1"/>
  <c r="W3629" i="1"/>
  <c r="V3629" i="1"/>
  <c r="S3629" i="1"/>
  <c r="R3629" i="1"/>
  <c r="P3629" i="1"/>
  <c r="O3629" i="1"/>
  <c r="Q3629" i="1" s="1"/>
  <c r="N3629" i="1"/>
  <c r="M3629" i="1"/>
  <c r="L3629" i="1"/>
  <c r="K3629" i="1"/>
  <c r="J3629" i="1"/>
  <c r="I3629" i="1"/>
  <c r="G3629" i="1"/>
  <c r="H3629" i="1" s="1"/>
  <c r="F3629" i="1"/>
  <c r="D3629" i="1"/>
  <c r="E3629" i="1" s="1"/>
  <c r="C3629" i="1"/>
  <c r="BB3628" i="1"/>
  <c r="BA3628" i="1"/>
  <c r="BC3628" i="1" s="1"/>
  <c r="AZ3628" i="1"/>
  <c r="AY3628" i="1"/>
  <c r="AV3628" i="1"/>
  <c r="AE3628" i="1"/>
  <c r="AH3628" i="1" s="1"/>
  <c r="X3628" i="1"/>
  <c r="AA3628" i="1" s="1"/>
  <c r="Q3628" i="1"/>
  <c r="T3628" i="1" s="1"/>
  <c r="K3628" i="1"/>
  <c r="H3628" i="1"/>
  <c r="E3628" i="1"/>
  <c r="BB3627" i="1"/>
  <c r="BA3627" i="1"/>
  <c r="AZ3627" i="1"/>
  <c r="AY3627" i="1"/>
  <c r="BC3627" i="1" s="1"/>
  <c r="AV3627" i="1"/>
  <c r="AE3627" i="1"/>
  <c r="AH3627" i="1" s="1"/>
  <c r="AA3627" i="1"/>
  <c r="X3627" i="1"/>
  <c r="Q3627" i="1"/>
  <c r="T3627" i="1" s="1"/>
  <c r="BD3627" i="1" s="1"/>
  <c r="K3627" i="1"/>
  <c r="H3627" i="1"/>
  <c r="E3627" i="1"/>
  <c r="BB3626" i="1"/>
  <c r="BA3626" i="1"/>
  <c r="AZ3626" i="1"/>
  <c r="AY3626" i="1"/>
  <c r="BC3626" i="1" s="1"/>
  <c r="AV3626" i="1"/>
  <c r="AE3626" i="1"/>
  <c r="AH3626" i="1" s="1"/>
  <c r="X3626" i="1"/>
  <c r="AA3626" i="1" s="1"/>
  <c r="Q3626" i="1"/>
  <c r="T3626" i="1" s="1"/>
  <c r="K3626" i="1"/>
  <c r="H3626" i="1"/>
  <c r="E3626" i="1"/>
  <c r="BB3625" i="1"/>
  <c r="BA3625" i="1"/>
  <c r="AZ3625" i="1"/>
  <c r="AY3625" i="1"/>
  <c r="BC3625" i="1" s="1"/>
  <c r="AV3625" i="1"/>
  <c r="AH3625" i="1"/>
  <c r="AE3625" i="1"/>
  <c r="X3625" i="1"/>
  <c r="AA3625" i="1" s="1"/>
  <c r="T3625" i="1"/>
  <c r="Q3625" i="1"/>
  <c r="K3625" i="1"/>
  <c r="H3625" i="1"/>
  <c r="E3625" i="1"/>
  <c r="BB3624" i="1"/>
  <c r="BA3624" i="1"/>
  <c r="AZ3624" i="1"/>
  <c r="AY3624" i="1"/>
  <c r="AV3624" i="1"/>
  <c r="AE3624" i="1"/>
  <c r="AH3624" i="1" s="1"/>
  <c r="X3624" i="1"/>
  <c r="AA3624" i="1" s="1"/>
  <c r="Q3624" i="1"/>
  <c r="T3624" i="1" s="1"/>
  <c r="K3624" i="1"/>
  <c r="H3624" i="1"/>
  <c r="E3624" i="1"/>
  <c r="AU3623" i="1"/>
  <c r="AT3623" i="1"/>
  <c r="AS3623" i="1"/>
  <c r="BB3623" i="1" s="1"/>
  <c r="AR3623" i="1"/>
  <c r="AQ3623" i="1"/>
  <c r="AP3623" i="1"/>
  <c r="BA3623" i="1" s="1"/>
  <c r="AO3623" i="1"/>
  <c r="AZ3623" i="1" s="1"/>
  <c r="AN3623" i="1"/>
  <c r="AM3623" i="1"/>
  <c r="AL3623" i="1"/>
  <c r="AK3623" i="1"/>
  <c r="AY3623" i="1" s="1"/>
  <c r="AJ3623" i="1"/>
  <c r="AG3623" i="1"/>
  <c r="AF3623" i="1"/>
  <c r="AD3623" i="1"/>
  <c r="AC3623" i="1"/>
  <c r="AE3623" i="1" s="1"/>
  <c r="AH3623" i="1" s="1"/>
  <c r="AA3623" i="1"/>
  <c r="Z3623" i="1"/>
  <c r="Y3623" i="1"/>
  <c r="X3623" i="1"/>
  <c r="W3623" i="1"/>
  <c r="V3623" i="1"/>
  <c r="S3623" i="1"/>
  <c r="R3623" i="1"/>
  <c r="P3623" i="1"/>
  <c r="O3623" i="1"/>
  <c r="Q3623" i="1" s="1"/>
  <c r="N3623" i="1"/>
  <c r="M3623" i="1"/>
  <c r="L3623" i="1"/>
  <c r="J3623" i="1"/>
  <c r="K3623" i="1" s="1"/>
  <c r="I3623" i="1"/>
  <c r="G3623" i="1"/>
  <c r="H3623" i="1" s="1"/>
  <c r="F3623" i="1"/>
  <c r="D3623" i="1"/>
  <c r="E3623" i="1" s="1"/>
  <c r="C3623" i="1"/>
  <c r="BB3622" i="1"/>
  <c r="BA3622" i="1"/>
  <c r="AZ3622" i="1"/>
  <c r="BC3622" i="1" s="1"/>
  <c r="BD3622" i="1" s="1"/>
  <c r="AY3622" i="1"/>
  <c r="AV3622" i="1"/>
  <c r="AH3622" i="1"/>
  <c r="AE3622" i="1"/>
  <c r="X3622" i="1"/>
  <c r="AA3622" i="1" s="1"/>
  <c r="T3622" i="1"/>
  <c r="AW3622" i="1" s="1"/>
  <c r="Q3622" i="1"/>
  <c r="K3622" i="1"/>
  <c r="H3622" i="1"/>
  <c r="E3622" i="1"/>
  <c r="AU3621" i="1"/>
  <c r="AT3621" i="1"/>
  <c r="AS3621" i="1"/>
  <c r="BB3621" i="1" s="1"/>
  <c r="AR3621" i="1"/>
  <c r="BA3621" i="1" s="1"/>
  <c r="AQ3621" i="1"/>
  <c r="AP3621" i="1"/>
  <c r="AO3621" i="1"/>
  <c r="AN3621" i="1"/>
  <c r="AV3621" i="1" s="1"/>
  <c r="AM3621" i="1"/>
  <c r="AZ3621" i="1" s="1"/>
  <c r="AL3621" i="1"/>
  <c r="AK3621" i="1"/>
  <c r="AJ3621" i="1"/>
  <c r="AY3621" i="1" s="1"/>
  <c r="AG3621" i="1"/>
  <c r="AF3621" i="1"/>
  <c r="AE3621" i="1"/>
  <c r="AH3621" i="1" s="1"/>
  <c r="AD3621" i="1"/>
  <c r="AC3621" i="1"/>
  <c r="Z3621" i="1"/>
  <c r="Y3621" i="1"/>
  <c r="W3621" i="1"/>
  <c r="V3621" i="1"/>
  <c r="X3621" i="1" s="1"/>
  <c r="AA3621" i="1" s="1"/>
  <c r="S3621" i="1"/>
  <c r="R3621" i="1"/>
  <c r="Q3621" i="1"/>
  <c r="T3621" i="1" s="1"/>
  <c r="P3621" i="1"/>
  <c r="O3621" i="1"/>
  <c r="N3621" i="1"/>
  <c r="M3621" i="1"/>
  <c r="L3621" i="1"/>
  <c r="J3621" i="1"/>
  <c r="K3621" i="1" s="1"/>
  <c r="I3621" i="1"/>
  <c r="G3621" i="1"/>
  <c r="H3621" i="1" s="1"/>
  <c r="F3621" i="1"/>
  <c r="E3621" i="1"/>
  <c r="D3621" i="1"/>
  <c r="C3621" i="1"/>
  <c r="BB3620" i="1"/>
  <c r="BA3620" i="1"/>
  <c r="AZ3620" i="1"/>
  <c r="AY3620" i="1"/>
  <c r="BC3620" i="1" s="1"/>
  <c r="AV3620" i="1"/>
  <c r="AE3620" i="1"/>
  <c r="AH3620" i="1" s="1"/>
  <c r="X3620" i="1"/>
  <c r="AA3620" i="1" s="1"/>
  <c r="Q3620" i="1"/>
  <c r="T3620" i="1" s="1"/>
  <c r="K3620" i="1"/>
  <c r="H3620" i="1"/>
  <c r="E3620" i="1"/>
  <c r="BB3619" i="1"/>
  <c r="BA3619" i="1"/>
  <c r="AZ3619" i="1"/>
  <c r="AY3619" i="1"/>
  <c r="AV3619" i="1"/>
  <c r="AH3619" i="1"/>
  <c r="AE3619" i="1"/>
  <c r="X3619" i="1"/>
  <c r="AA3619" i="1" s="1"/>
  <c r="T3619" i="1"/>
  <c r="Q3619" i="1"/>
  <c r="K3619" i="1"/>
  <c r="H3619" i="1"/>
  <c r="E3619" i="1"/>
  <c r="BB3618" i="1"/>
  <c r="BA3618" i="1"/>
  <c r="AZ3618" i="1"/>
  <c r="AY3618" i="1"/>
  <c r="AV3618" i="1"/>
  <c r="AE3618" i="1"/>
  <c r="AH3618" i="1" s="1"/>
  <c r="X3618" i="1"/>
  <c r="AA3618" i="1" s="1"/>
  <c r="Q3618" i="1"/>
  <c r="T3618" i="1" s="1"/>
  <c r="K3618" i="1"/>
  <c r="H3618" i="1"/>
  <c r="E3618" i="1"/>
  <c r="BB3617" i="1"/>
  <c r="BC3617" i="1" s="1"/>
  <c r="BA3617" i="1"/>
  <c r="AZ3617" i="1"/>
  <c r="AY3617" i="1"/>
  <c r="AV3617" i="1"/>
  <c r="AE3617" i="1"/>
  <c r="AH3617" i="1" s="1"/>
  <c r="AA3617" i="1"/>
  <c r="X3617" i="1"/>
  <c r="Q3617" i="1"/>
  <c r="T3617" i="1" s="1"/>
  <c r="K3617" i="1"/>
  <c r="H3617" i="1"/>
  <c r="E3617" i="1"/>
  <c r="BC3616" i="1"/>
  <c r="BD3616" i="1" s="1"/>
  <c r="BB3616" i="1"/>
  <c r="BA3616" i="1"/>
  <c r="AZ3616" i="1"/>
  <c r="AY3616" i="1"/>
  <c r="AV3616" i="1"/>
  <c r="AE3616" i="1"/>
  <c r="AH3616" i="1" s="1"/>
  <c r="X3616" i="1"/>
  <c r="AA3616" i="1" s="1"/>
  <c r="T3616" i="1"/>
  <c r="AW3616" i="1" s="1"/>
  <c r="Q3616" i="1"/>
  <c r="K3616" i="1"/>
  <c r="H3616" i="1"/>
  <c r="E3616" i="1"/>
  <c r="BD3615" i="1"/>
  <c r="BB3615" i="1"/>
  <c r="BA3615" i="1"/>
  <c r="AZ3615" i="1"/>
  <c r="BC3615" i="1" s="1"/>
  <c r="AY3615" i="1"/>
  <c r="AV3615" i="1"/>
  <c r="AH3615" i="1"/>
  <c r="AE3615" i="1"/>
  <c r="X3615" i="1"/>
  <c r="AA3615" i="1" s="1"/>
  <c r="T3615" i="1"/>
  <c r="AW3615" i="1" s="1"/>
  <c r="Q3615" i="1"/>
  <c r="K3615" i="1"/>
  <c r="H3615" i="1"/>
  <c r="E3615" i="1"/>
  <c r="AU3614" i="1"/>
  <c r="AT3614" i="1"/>
  <c r="AS3614" i="1"/>
  <c r="BB3614" i="1" s="1"/>
  <c r="AR3614" i="1"/>
  <c r="BA3614" i="1" s="1"/>
  <c r="AQ3614" i="1"/>
  <c r="AP3614" i="1"/>
  <c r="AO3614" i="1"/>
  <c r="AN3614" i="1"/>
  <c r="AV3614" i="1" s="1"/>
  <c r="AW3614" i="1" s="1"/>
  <c r="AM3614" i="1"/>
  <c r="AL3614" i="1"/>
  <c r="AK3614" i="1"/>
  <c r="AJ3614" i="1"/>
  <c r="AY3614" i="1" s="1"/>
  <c r="AG3614" i="1"/>
  <c r="AF3614" i="1"/>
  <c r="AE3614" i="1"/>
  <c r="AH3614" i="1" s="1"/>
  <c r="AD3614" i="1"/>
  <c r="AC3614" i="1"/>
  <c r="Z3614" i="1"/>
  <c r="Y3614" i="1"/>
  <c r="W3614" i="1"/>
  <c r="V3614" i="1"/>
  <c r="S3614" i="1"/>
  <c r="R3614" i="1"/>
  <c r="Q3614" i="1"/>
  <c r="T3614" i="1" s="1"/>
  <c r="P3614" i="1"/>
  <c r="O3614" i="1"/>
  <c r="N3614" i="1"/>
  <c r="M3614" i="1"/>
  <c r="L3614" i="1"/>
  <c r="J3614" i="1"/>
  <c r="K3614" i="1" s="1"/>
  <c r="I3614" i="1"/>
  <c r="G3614" i="1"/>
  <c r="F3614" i="1"/>
  <c r="E3614" i="1"/>
  <c r="D3614" i="1"/>
  <c r="C3614" i="1"/>
  <c r="BB3613" i="1"/>
  <c r="BA3613" i="1"/>
  <c r="AZ3613" i="1"/>
  <c r="AY3613" i="1"/>
  <c r="AV3613" i="1"/>
  <c r="AH3613" i="1"/>
  <c r="AE3613" i="1"/>
  <c r="X3613" i="1"/>
  <c r="AA3613" i="1" s="1"/>
  <c r="T3613" i="1"/>
  <c r="Q3613" i="1"/>
  <c r="K3613" i="1"/>
  <c r="H3613" i="1"/>
  <c r="E3613" i="1"/>
  <c r="AZ3612" i="1"/>
  <c r="AU3612" i="1"/>
  <c r="AT3612" i="1"/>
  <c r="AS3612" i="1"/>
  <c r="BB3612" i="1" s="1"/>
  <c r="AR3612" i="1"/>
  <c r="AQ3612" i="1"/>
  <c r="BA3612" i="1" s="1"/>
  <c r="AP3612" i="1"/>
  <c r="AO3612" i="1"/>
  <c r="AN3612" i="1"/>
  <c r="AM3612" i="1"/>
  <c r="AL3612" i="1"/>
  <c r="AK3612" i="1"/>
  <c r="AJ3612" i="1"/>
  <c r="AH3612" i="1"/>
  <c r="AG3612" i="1"/>
  <c r="AF3612" i="1"/>
  <c r="AE3612" i="1"/>
  <c r="AD3612" i="1"/>
  <c r="AC3612" i="1"/>
  <c r="Z3612" i="1"/>
  <c r="Y3612" i="1"/>
  <c r="W3612" i="1"/>
  <c r="V3612" i="1"/>
  <c r="X3612" i="1" s="1"/>
  <c r="S3612" i="1"/>
  <c r="R3612" i="1"/>
  <c r="Q3612" i="1"/>
  <c r="T3612" i="1" s="1"/>
  <c r="P3612" i="1"/>
  <c r="O3612" i="1"/>
  <c r="N3612" i="1"/>
  <c r="M3612" i="1"/>
  <c r="L3612" i="1"/>
  <c r="J3612" i="1"/>
  <c r="I3612" i="1"/>
  <c r="K3612" i="1" s="1"/>
  <c r="H3612" i="1"/>
  <c r="G3612" i="1"/>
  <c r="F3612" i="1"/>
  <c r="E3612" i="1"/>
  <c r="D3612" i="1"/>
  <c r="C3612" i="1"/>
  <c r="BC3611" i="1"/>
  <c r="BB3611" i="1"/>
  <c r="BA3611" i="1"/>
  <c r="AZ3611" i="1"/>
  <c r="AY3611" i="1"/>
  <c r="AV3611" i="1"/>
  <c r="AE3611" i="1"/>
  <c r="AH3611" i="1" s="1"/>
  <c r="AA3611" i="1"/>
  <c r="X3611" i="1"/>
  <c r="Q3611" i="1"/>
  <c r="T3611" i="1" s="1"/>
  <c r="K3611" i="1"/>
  <c r="H3611" i="1"/>
  <c r="E3611" i="1"/>
  <c r="BD3610" i="1"/>
  <c r="BC3610" i="1"/>
  <c r="BB3610" i="1"/>
  <c r="BA3610" i="1"/>
  <c r="AZ3610" i="1"/>
  <c r="AY3610" i="1"/>
  <c r="AV3610" i="1"/>
  <c r="AE3610" i="1"/>
  <c r="AH3610" i="1" s="1"/>
  <c r="X3610" i="1"/>
  <c r="AA3610" i="1" s="1"/>
  <c r="T3610" i="1"/>
  <c r="AW3610" i="1" s="1"/>
  <c r="Q3610" i="1"/>
  <c r="K3610" i="1"/>
  <c r="H3610" i="1"/>
  <c r="E3610" i="1"/>
  <c r="BB3609" i="1"/>
  <c r="BA3609" i="1"/>
  <c r="AZ3609" i="1"/>
  <c r="BC3609" i="1" s="1"/>
  <c r="BD3609" i="1" s="1"/>
  <c r="AY3609" i="1"/>
  <c r="AV3609" i="1"/>
  <c r="AH3609" i="1"/>
  <c r="AE3609" i="1"/>
  <c r="X3609" i="1"/>
  <c r="AA3609" i="1" s="1"/>
  <c r="T3609" i="1"/>
  <c r="AW3609" i="1" s="1"/>
  <c r="Q3609" i="1"/>
  <c r="K3609" i="1"/>
  <c r="H3609" i="1"/>
  <c r="E3609" i="1"/>
  <c r="BB3608" i="1"/>
  <c r="BA3608" i="1"/>
  <c r="BC3608" i="1" s="1"/>
  <c r="BD3608" i="1" s="1"/>
  <c r="AZ3608" i="1"/>
  <c r="AY3608" i="1"/>
  <c r="AV3608" i="1"/>
  <c r="AW3608" i="1" s="1"/>
  <c r="AH3608" i="1"/>
  <c r="AE3608" i="1"/>
  <c r="AA3608" i="1"/>
  <c r="X3608" i="1"/>
  <c r="T3608" i="1"/>
  <c r="Q3608" i="1"/>
  <c r="K3608" i="1"/>
  <c r="H3608" i="1"/>
  <c r="E3608" i="1"/>
  <c r="AY3607" i="1"/>
  <c r="AU3607" i="1"/>
  <c r="AT3607" i="1"/>
  <c r="AS3607" i="1"/>
  <c r="BB3607" i="1" s="1"/>
  <c r="AR3607" i="1"/>
  <c r="AQ3607" i="1"/>
  <c r="AP3607" i="1"/>
  <c r="BA3607" i="1" s="1"/>
  <c r="AO3607" i="1"/>
  <c r="AN3607" i="1"/>
  <c r="AM3607" i="1"/>
  <c r="AZ3607" i="1" s="1"/>
  <c r="AL3607" i="1"/>
  <c r="AK3607" i="1"/>
  <c r="AV3607" i="1" s="1"/>
  <c r="AW3607" i="1" s="1"/>
  <c r="AJ3607" i="1"/>
  <c r="AG3607" i="1"/>
  <c r="AF3607" i="1"/>
  <c r="AD3607" i="1"/>
  <c r="AC3607" i="1"/>
  <c r="AE3607" i="1" s="1"/>
  <c r="Z3607" i="1"/>
  <c r="Y3607" i="1"/>
  <c r="X3607" i="1"/>
  <c r="AA3607" i="1" s="1"/>
  <c r="W3607" i="1"/>
  <c r="V3607" i="1"/>
  <c r="S3607" i="1"/>
  <c r="R3607" i="1"/>
  <c r="P3607" i="1"/>
  <c r="O3607" i="1"/>
  <c r="Q3607" i="1" s="1"/>
  <c r="T3607" i="1" s="1"/>
  <c r="N3607" i="1"/>
  <c r="M3607" i="1"/>
  <c r="L3607" i="1"/>
  <c r="K3607" i="1"/>
  <c r="J3607" i="1"/>
  <c r="I3607" i="1"/>
  <c r="G3607" i="1"/>
  <c r="H3607" i="1" s="1"/>
  <c r="F3607" i="1"/>
  <c r="D3607" i="1"/>
  <c r="C3607" i="1"/>
  <c r="E3607" i="1" s="1"/>
  <c r="BB3606" i="1"/>
  <c r="BA3606" i="1"/>
  <c r="AZ3606" i="1"/>
  <c r="AY3606" i="1"/>
  <c r="AV3606" i="1"/>
  <c r="AH3606" i="1"/>
  <c r="AE3606" i="1"/>
  <c r="X3606" i="1"/>
  <c r="AA3606" i="1" s="1"/>
  <c r="T3606" i="1"/>
  <c r="Q3606" i="1"/>
  <c r="K3606" i="1"/>
  <c r="H3606" i="1"/>
  <c r="E3606" i="1"/>
  <c r="AU3605" i="1"/>
  <c r="AT3605" i="1"/>
  <c r="AS3605" i="1"/>
  <c r="BB3605" i="1" s="1"/>
  <c r="AR3605" i="1"/>
  <c r="BA3605" i="1" s="1"/>
  <c r="AQ3605" i="1"/>
  <c r="AP3605" i="1"/>
  <c r="AO3605" i="1"/>
  <c r="AN3605" i="1"/>
  <c r="AZ3605" i="1" s="1"/>
  <c r="AM3605" i="1"/>
  <c r="AL3605" i="1"/>
  <c r="AK3605" i="1"/>
  <c r="AJ3605" i="1"/>
  <c r="AG3605" i="1"/>
  <c r="AF3605" i="1"/>
  <c r="AE3605" i="1"/>
  <c r="AH3605" i="1" s="1"/>
  <c r="AD3605" i="1"/>
  <c r="AC3605" i="1"/>
  <c r="Z3605" i="1"/>
  <c r="Y3605" i="1"/>
  <c r="W3605" i="1"/>
  <c r="V3605" i="1"/>
  <c r="X3605" i="1" s="1"/>
  <c r="AA3605" i="1" s="1"/>
  <c r="S3605" i="1"/>
  <c r="R3605" i="1"/>
  <c r="Q3605" i="1"/>
  <c r="T3605" i="1" s="1"/>
  <c r="P3605" i="1"/>
  <c r="O3605" i="1"/>
  <c r="N3605" i="1"/>
  <c r="M3605" i="1"/>
  <c r="L3605" i="1"/>
  <c r="J3605" i="1"/>
  <c r="K3605" i="1" s="1"/>
  <c r="I3605" i="1"/>
  <c r="G3605" i="1"/>
  <c r="H3605" i="1" s="1"/>
  <c r="F3605" i="1"/>
  <c r="E3605" i="1"/>
  <c r="D3605" i="1"/>
  <c r="C3605" i="1"/>
  <c r="BD3604" i="1"/>
  <c r="BC3604" i="1"/>
  <c r="BB3604" i="1"/>
  <c r="BA3604" i="1"/>
  <c r="AZ3604" i="1"/>
  <c r="AY3604" i="1"/>
  <c r="AV3604" i="1"/>
  <c r="AE3604" i="1"/>
  <c r="AH3604" i="1" s="1"/>
  <c r="X3604" i="1"/>
  <c r="AA3604" i="1" s="1"/>
  <c r="T3604" i="1"/>
  <c r="AW3604" i="1" s="1"/>
  <c r="Q3604" i="1"/>
  <c r="K3604" i="1"/>
  <c r="H3604" i="1"/>
  <c r="E3604" i="1"/>
  <c r="BB3603" i="1"/>
  <c r="BA3603" i="1"/>
  <c r="AZ3603" i="1"/>
  <c r="BC3603" i="1" s="1"/>
  <c r="BD3603" i="1" s="1"/>
  <c r="AY3603" i="1"/>
  <c r="AV3603" i="1"/>
  <c r="AH3603" i="1"/>
  <c r="AE3603" i="1"/>
  <c r="X3603" i="1"/>
  <c r="AA3603" i="1" s="1"/>
  <c r="T3603" i="1"/>
  <c r="AW3603" i="1" s="1"/>
  <c r="Q3603" i="1"/>
  <c r="K3603" i="1"/>
  <c r="H3603" i="1"/>
  <c r="E3603" i="1"/>
  <c r="BB3602" i="1"/>
  <c r="BA3602" i="1"/>
  <c r="BC3602" i="1" s="1"/>
  <c r="AZ3602" i="1"/>
  <c r="AY3602" i="1"/>
  <c r="AW3602" i="1"/>
  <c r="AV3602" i="1"/>
  <c r="AE3602" i="1"/>
  <c r="AH3602" i="1" s="1"/>
  <c r="AA3602" i="1"/>
  <c r="X3602" i="1"/>
  <c r="Q3602" i="1"/>
  <c r="T3602" i="1" s="1"/>
  <c r="BD3602" i="1" s="1"/>
  <c r="K3602" i="1"/>
  <c r="H3602" i="1"/>
  <c r="E3602" i="1"/>
  <c r="BB3601" i="1"/>
  <c r="BA3601" i="1"/>
  <c r="AZ3601" i="1"/>
  <c r="AY3601" i="1"/>
  <c r="BC3601" i="1" s="1"/>
  <c r="AV3601" i="1"/>
  <c r="AE3601" i="1"/>
  <c r="AH3601" i="1" s="1"/>
  <c r="AA3601" i="1"/>
  <c r="X3601" i="1"/>
  <c r="Q3601" i="1"/>
  <c r="T3601" i="1" s="1"/>
  <c r="BD3601" i="1" s="1"/>
  <c r="K3601" i="1"/>
  <c r="H3601" i="1"/>
  <c r="E3601" i="1"/>
  <c r="BB3600" i="1"/>
  <c r="BA3600" i="1"/>
  <c r="AZ3600" i="1"/>
  <c r="AY3600" i="1"/>
  <c r="AV3600" i="1"/>
  <c r="AH3600" i="1"/>
  <c r="AE3600" i="1"/>
  <c r="X3600" i="1"/>
  <c r="AA3600" i="1" s="1"/>
  <c r="Q3600" i="1"/>
  <c r="T3600" i="1" s="1"/>
  <c r="K3600" i="1"/>
  <c r="H3600" i="1"/>
  <c r="E3600" i="1"/>
  <c r="BB3599" i="1"/>
  <c r="BA3599" i="1"/>
  <c r="AZ3599" i="1"/>
  <c r="AY3599" i="1"/>
  <c r="AV3599" i="1"/>
  <c r="AH3599" i="1"/>
  <c r="AE3599" i="1"/>
  <c r="X3599" i="1"/>
  <c r="AA3599" i="1" s="1"/>
  <c r="T3599" i="1"/>
  <c r="Q3599" i="1"/>
  <c r="K3599" i="1"/>
  <c r="H3599" i="1"/>
  <c r="E3599" i="1"/>
  <c r="BB3598" i="1"/>
  <c r="BA3598" i="1"/>
  <c r="AZ3598" i="1"/>
  <c r="AY3598" i="1"/>
  <c r="AV3598" i="1"/>
  <c r="AE3598" i="1"/>
  <c r="AH3598" i="1" s="1"/>
  <c r="X3598" i="1"/>
  <c r="AA3598" i="1" s="1"/>
  <c r="Q3598" i="1"/>
  <c r="T3598" i="1" s="1"/>
  <c r="K3598" i="1"/>
  <c r="H3598" i="1"/>
  <c r="E3598" i="1"/>
  <c r="AU3597" i="1"/>
  <c r="AT3597" i="1"/>
  <c r="AS3597" i="1"/>
  <c r="BB3597" i="1" s="1"/>
  <c r="AR3597" i="1"/>
  <c r="AQ3597" i="1"/>
  <c r="AP3597" i="1"/>
  <c r="BA3597" i="1" s="1"/>
  <c r="AO3597" i="1"/>
  <c r="AZ3597" i="1" s="1"/>
  <c r="AN3597" i="1"/>
  <c r="AM3597" i="1"/>
  <c r="AL3597" i="1"/>
  <c r="AK3597" i="1"/>
  <c r="AY3597" i="1" s="1"/>
  <c r="BC3597" i="1" s="1"/>
  <c r="AJ3597" i="1"/>
  <c r="AG3597" i="1"/>
  <c r="AF3597" i="1"/>
  <c r="AD3597" i="1"/>
  <c r="AC3597" i="1"/>
  <c r="AE3597" i="1" s="1"/>
  <c r="AH3597" i="1" s="1"/>
  <c r="AA3597" i="1"/>
  <c r="Z3597" i="1"/>
  <c r="Y3597" i="1"/>
  <c r="X3597" i="1"/>
  <c r="W3597" i="1"/>
  <c r="V3597" i="1"/>
  <c r="S3597" i="1"/>
  <c r="R3597" i="1"/>
  <c r="P3597" i="1"/>
  <c r="O3597" i="1"/>
  <c r="Q3597" i="1" s="1"/>
  <c r="T3597" i="1" s="1"/>
  <c r="N3597" i="1"/>
  <c r="M3597" i="1"/>
  <c r="L3597" i="1"/>
  <c r="J3597" i="1"/>
  <c r="K3597" i="1" s="1"/>
  <c r="I3597" i="1"/>
  <c r="G3597" i="1"/>
  <c r="H3597" i="1" s="1"/>
  <c r="F3597" i="1"/>
  <c r="D3597" i="1"/>
  <c r="C3597" i="1"/>
  <c r="E3597" i="1" s="1"/>
  <c r="BD3596" i="1"/>
  <c r="BB3596" i="1"/>
  <c r="BA3596" i="1"/>
  <c r="AZ3596" i="1"/>
  <c r="BC3596" i="1" s="1"/>
  <c r="AY3596" i="1"/>
  <c r="AV3596" i="1"/>
  <c r="AH3596" i="1"/>
  <c r="AE3596" i="1"/>
  <c r="X3596" i="1"/>
  <c r="AA3596" i="1" s="1"/>
  <c r="T3596" i="1"/>
  <c r="Q3596" i="1"/>
  <c r="K3596" i="1"/>
  <c r="H3596" i="1"/>
  <c r="E3596" i="1"/>
  <c r="BB3595" i="1"/>
  <c r="BA3595" i="1"/>
  <c r="BC3595" i="1" s="1"/>
  <c r="AZ3595" i="1"/>
  <c r="AY3595" i="1"/>
  <c r="AW3595" i="1"/>
  <c r="AV3595" i="1"/>
  <c r="AE3595" i="1"/>
  <c r="AH3595" i="1" s="1"/>
  <c r="AA3595" i="1"/>
  <c r="X3595" i="1"/>
  <c r="Q3595" i="1"/>
  <c r="T3595" i="1" s="1"/>
  <c r="BD3595" i="1" s="1"/>
  <c r="K3595" i="1"/>
  <c r="H3595" i="1"/>
  <c r="E3595" i="1"/>
  <c r="BB3594" i="1"/>
  <c r="BA3594" i="1"/>
  <c r="AZ3594" i="1"/>
  <c r="AY3594" i="1"/>
  <c r="BC3594" i="1" s="1"/>
  <c r="AW3594" i="1"/>
  <c r="AV3594" i="1"/>
  <c r="AE3594" i="1"/>
  <c r="AH3594" i="1" s="1"/>
  <c r="AA3594" i="1"/>
  <c r="X3594" i="1"/>
  <c r="Q3594" i="1"/>
  <c r="T3594" i="1" s="1"/>
  <c r="K3594" i="1"/>
  <c r="H3594" i="1"/>
  <c r="E3594" i="1"/>
  <c r="BB3593" i="1"/>
  <c r="BA3593" i="1"/>
  <c r="AZ3593" i="1"/>
  <c r="AY3593" i="1"/>
  <c r="BC3593" i="1" s="1"/>
  <c r="BD3593" i="1" s="1"/>
  <c r="AW3593" i="1"/>
  <c r="AV3593" i="1"/>
  <c r="AH3593" i="1"/>
  <c r="AE3593" i="1"/>
  <c r="X3593" i="1"/>
  <c r="AA3593" i="1" s="1"/>
  <c r="T3593" i="1"/>
  <c r="Q3593" i="1"/>
  <c r="K3593" i="1"/>
  <c r="H3593" i="1"/>
  <c r="E3593" i="1"/>
  <c r="BB3592" i="1"/>
  <c r="BA3592" i="1"/>
  <c r="AZ3592" i="1"/>
  <c r="AY3592" i="1"/>
  <c r="AV3592" i="1"/>
  <c r="AW3592" i="1" s="1"/>
  <c r="AH3592" i="1"/>
  <c r="AE3592" i="1"/>
  <c r="X3592" i="1"/>
  <c r="AA3592" i="1" s="1"/>
  <c r="T3592" i="1"/>
  <c r="Q3592" i="1"/>
  <c r="K3592" i="1"/>
  <c r="H3592" i="1"/>
  <c r="E3592" i="1"/>
  <c r="BB3591" i="1"/>
  <c r="BA3591" i="1"/>
  <c r="AZ3591" i="1"/>
  <c r="AY3591" i="1"/>
  <c r="AV3591" i="1"/>
  <c r="AE3591" i="1"/>
  <c r="AH3591" i="1" s="1"/>
  <c r="AA3591" i="1"/>
  <c r="X3591" i="1"/>
  <c r="T3591" i="1"/>
  <c r="Q3591" i="1"/>
  <c r="K3591" i="1"/>
  <c r="H3591" i="1"/>
  <c r="E3591" i="1"/>
  <c r="BB3590" i="1"/>
  <c r="BA3590" i="1"/>
  <c r="AZ3590" i="1"/>
  <c r="BC3590" i="1" s="1"/>
  <c r="AY3590" i="1"/>
  <c r="AV3590" i="1"/>
  <c r="AE3590" i="1"/>
  <c r="AH3590" i="1" s="1"/>
  <c r="X3590" i="1"/>
  <c r="AA3590" i="1" s="1"/>
  <c r="Q3590" i="1"/>
  <c r="T3590" i="1" s="1"/>
  <c r="K3590" i="1"/>
  <c r="H3590" i="1"/>
  <c r="E3590" i="1"/>
  <c r="BB3589" i="1"/>
  <c r="BC3589" i="1" s="1"/>
  <c r="BA3589" i="1"/>
  <c r="AZ3589" i="1"/>
  <c r="AY3589" i="1"/>
  <c r="AV3589" i="1"/>
  <c r="AH3589" i="1"/>
  <c r="AE3589" i="1"/>
  <c r="X3589" i="1"/>
  <c r="AA3589" i="1" s="1"/>
  <c r="Q3589" i="1"/>
  <c r="T3589" i="1" s="1"/>
  <c r="K3589" i="1"/>
  <c r="H3589" i="1"/>
  <c r="E3589" i="1"/>
  <c r="BB3588" i="1"/>
  <c r="BC3588" i="1" s="1"/>
  <c r="BA3588" i="1"/>
  <c r="AZ3588" i="1"/>
  <c r="AY3588" i="1"/>
  <c r="AV3588" i="1"/>
  <c r="AH3588" i="1"/>
  <c r="AE3588" i="1"/>
  <c r="X3588" i="1"/>
  <c r="AA3588" i="1" s="1"/>
  <c r="T3588" i="1"/>
  <c r="Q3588" i="1"/>
  <c r="K3588" i="1"/>
  <c r="H3588" i="1"/>
  <c r="E3588" i="1"/>
  <c r="BB3587" i="1"/>
  <c r="AU3587" i="1"/>
  <c r="AT3587" i="1"/>
  <c r="AS3587" i="1"/>
  <c r="AR3587" i="1"/>
  <c r="BA3587" i="1" s="1"/>
  <c r="AQ3587" i="1"/>
  <c r="AP3587" i="1"/>
  <c r="AO3587" i="1"/>
  <c r="AN3587" i="1"/>
  <c r="AM3587" i="1"/>
  <c r="AL3587" i="1"/>
  <c r="AK3587" i="1"/>
  <c r="AJ3587" i="1"/>
  <c r="AY3587" i="1" s="1"/>
  <c r="AG3587" i="1"/>
  <c r="AF3587" i="1"/>
  <c r="AE3587" i="1"/>
  <c r="AH3587" i="1" s="1"/>
  <c r="AD3587" i="1"/>
  <c r="AC3587" i="1"/>
  <c r="Z3587" i="1"/>
  <c r="Y3587" i="1"/>
  <c r="W3587" i="1"/>
  <c r="V3587" i="1"/>
  <c r="T3587" i="1"/>
  <c r="S3587" i="1"/>
  <c r="R3587" i="1"/>
  <c r="Q3587" i="1"/>
  <c r="P3587" i="1"/>
  <c r="O3587" i="1"/>
  <c r="N3587" i="1"/>
  <c r="M3587" i="1"/>
  <c r="L3587" i="1"/>
  <c r="J3587" i="1"/>
  <c r="K3587" i="1" s="1"/>
  <c r="I3587" i="1"/>
  <c r="G3587" i="1"/>
  <c r="F3587" i="1"/>
  <c r="E3587" i="1"/>
  <c r="D3587" i="1"/>
  <c r="C3587" i="1"/>
  <c r="BB3586" i="1"/>
  <c r="BA3586" i="1"/>
  <c r="AZ3586" i="1"/>
  <c r="AY3586" i="1"/>
  <c r="BC3586" i="1" s="1"/>
  <c r="AV3586" i="1"/>
  <c r="AE3586" i="1"/>
  <c r="AH3586" i="1" s="1"/>
  <c r="X3586" i="1"/>
  <c r="AA3586" i="1" s="1"/>
  <c r="Q3586" i="1"/>
  <c r="T3586" i="1" s="1"/>
  <c r="K3586" i="1"/>
  <c r="H3586" i="1"/>
  <c r="E3586" i="1"/>
  <c r="AU3585" i="1"/>
  <c r="AT3585" i="1"/>
  <c r="AS3585" i="1"/>
  <c r="BB3585" i="1" s="1"/>
  <c r="AR3585" i="1"/>
  <c r="BA3585" i="1" s="1"/>
  <c r="AQ3585" i="1"/>
  <c r="AP3585" i="1"/>
  <c r="AO3585" i="1"/>
  <c r="AN3585" i="1"/>
  <c r="AV3585" i="1" s="1"/>
  <c r="AM3585" i="1"/>
  <c r="AZ3585" i="1" s="1"/>
  <c r="AL3585" i="1"/>
  <c r="AK3585" i="1"/>
  <c r="AJ3585" i="1"/>
  <c r="AY3585" i="1" s="1"/>
  <c r="BC3585" i="1" s="1"/>
  <c r="AG3585" i="1"/>
  <c r="AF3585" i="1"/>
  <c r="AE3585" i="1"/>
  <c r="AH3585" i="1" s="1"/>
  <c r="AD3585" i="1"/>
  <c r="AC3585" i="1"/>
  <c r="Z3585" i="1"/>
  <c r="Y3585" i="1"/>
  <c r="W3585" i="1"/>
  <c r="V3585" i="1"/>
  <c r="X3585" i="1" s="1"/>
  <c r="AA3585" i="1" s="1"/>
  <c r="S3585" i="1"/>
  <c r="R3585" i="1"/>
  <c r="P3585" i="1"/>
  <c r="Q3585" i="1" s="1"/>
  <c r="T3585" i="1" s="1"/>
  <c r="O3585" i="1"/>
  <c r="N3585" i="1"/>
  <c r="M3585" i="1"/>
  <c r="L3585" i="1"/>
  <c r="J3585" i="1"/>
  <c r="I3585" i="1"/>
  <c r="K3585" i="1" s="1"/>
  <c r="G3585" i="1"/>
  <c r="H3585" i="1" s="1"/>
  <c r="F3585" i="1"/>
  <c r="D3585" i="1"/>
  <c r="E3585" i="1" s="1"/>
  <c r="C3585" i="1"/>
  <c r="BB3584" i="1"/>
  <c r="BA3584" i="1"/>
  <c r="AZ3584" i="1"/>
  <c r="BC3584" i="1" s="1"/>
  <c r="AY3584" i="1"/>
  <c r="AV3584" i="1"/>
  <c r="AE3584" i="1"/>
  <c r="AH3584" i="1" s="1"/>
  <c r="X3584" i="1"/>
  <c r="AA3584" i="1" s="1"/>
  <c r="Q3584" i="1"/>
  <c r="T3584" i="1" s="1"/>
  <c r="K3584" i="1"/>
  <c r="H3584" i="1"/>
  <c r="E3584" i="1"/>
  <c r="AZ3583" i="1"/>
  <c r="AU3583" i="1"/>
  <c r="AT3583" i="1"/>
  <c r="AS3583" i="1"/>
  <c r="BB3583" i="1" s="1"/>
  <c r="AR3583" i="1"/>
  <c r="AQ3583" i="1"/>
  <c r="AP3583" i="1"/>
  <c r="BA3583" i="1" s="1"/>
  <c r="AO3583" i="1"/>
  <c r="AN3583" i="1"/>
  <c r="AM3583" i="1"/>
  <c r="AL3583" i="1"/>
  <c r="AK3583" i="1"/>
  <c r="AJ3583" i="1"/>
  <c r="AG3583" i="1"/>
  <c r="AF3583" i="1"/>
  <c r="AD3583" i="1"/>
  <c r="AC3583" i="1"/>
  <c r="Z3583" i="1"/>
  <c r="AA3583" i="1" s="1"/>
  <c r="Y3583" i="1"/>
  <c r="X3583" i="1"/>
  <c r="W3583" i="1"/>
  <c r="V3583" i="1"/>
  <c r="S3583" i="1"/>
  <c r="R3583" i="1"/>
  <c r="Q3583" i="1"/>
  <c r="T3583" i="1" s="1"/>
  <c r="P3583" i="1"/>
  <c r="O3583" i="1"/>
  <c r="N3583" i="1"/>
  <c r="M3583" i="1"/>
  <c r="L3583" i="1"/>
  <c r="J3583" i="1"/>
  <c r="K3583" i="1" s="1"/>
  <c r="I3583" i="1"/>
  <c r="G3583" i="1"/>
  <c r="H3583" i="1" s="1"/>
  <c r="F3583" i="1"/>
  <c r="D3583" i="1"/>
  <c r="E3583" i="1" s="1"/>
  <c r="C3583" i="1"/>
  <c r="BB3582" i="1"/>
  <c r="BC3582" i="1" s="1"/>
  <c r="BD3582" i="1" s="1"/>
  <c r="BA3582" i="1"/>
  <c r="AZ3582" i="1"/>
  <c r="AY3582" i="1"/>
  <c r="AW3582" i="1"/>
  <c r="AV3582" i="1"/>
  <c r="AE3582" i="1"/>
  <c r="AH3582" i="1" s="1"/>
  <c r="AA3582" i="1"/>
  <c r="X3582" i="1"/>
  <c r="T3582" i="1"/>
  <c r="Q3582" i="1"/>
  <c r="K3582" i="1"/>
  <c r="H3582" i="1"/>
  <c r="E3582" i="1"/>
  <c r="AU3581" i="1"/>
  <c r="AT3581" i="1"/>
  <c r="AS3581" i="1"/>
  <c r="BB3581" i="1" s="1"/>
  <c r="AR3581" i="1"/>
  <c r="AQ3581" i="1"/>
  <c r="AP3581" i="1"/>
  <c r="AO3581" i="1"/>
  <c r="AN3581" i="1"/>
  <c r="AM3581" i="1"/>
  <c r="AL3581" i="1"/>
  <c r="AK3581" i="1"/>
  <c r="AJ3581" i="1"/>
  <c r="AY3581" i="1" s="1"/>
  <c r="AG3581" i="1"/>
  <c r="AF3581" i="1"/>
  <c r="AD3581" i="1"/>
  <c r="AE3581" i="1" s="1"/>
  <c r="AH3581" i="1" s="1"/>
  <c r="AC3581" i="1"/>
  <c r="Z3581" i="1"/>
  <c r="Y3581" i="1"/>
  <c r="W3581" i="1"/>
  <c r="X3581" i="1" s="1"/>
  <c r="AA3581" i="1" s="1"/>
  <c r="V3581" i="1"/>
  <c r="S3581" i="1"/>
  <c r="R3581" i="1"/>
  <c r="Q3581" i="1"/>
  <c r="T3581" i="1" s="1"/>
  <c r="P3581" i="1"/>
  <c r="O3581" i="1"/>
  <c r="N3581" i="1"/>
  <c r="M3581" i="1"/>
  <c r="L3581" i="1"/>
  <c r="J3581" i="1"/>
  <c r="I3581" i="1"/>
  <c r="K3581" i="1" s="1"/>
  <c r="G3581" i="1"/>
  <c r="H3581" i="1" s="1"/>
  <c r="F3581" i="1"/>
  <c r="E3581" i="1"/>
  <c r="D3581" i="1"/>
  <c r="C3581" i="1"/>
  <c r="BB3580" i="1"/>
  <c r="BA3580" i="1"/>
  <c r="AZ3580" i="1"/>
  <c r="AY3580" i="1"/>
  <c r="BC3580" i="1" s="1"/>
  <c r="AV3580" i="1"/>
  <c r="AH3580" i="1"/>
  <c r="AE3580" i="1"/>
  <c r="X3580" i="1"/>
  <c r="AA3580" i="1" s="1"/>
  <c r="Q3580" i="1"/>
  <c r="T3580" i="1" s="1"/>
  <c r="K3580" i="1"/>
  <c r="H3580" i="1"/>
  <c r="E3580" i="1"/>
  <c r="AU3579" i="1"/>
  <c r="AT3579" i="1"/>
  <c r="AS3579" i="1"/>
  <c r="BB3579" i="1" s="1"/>
  <c r="AR3579" i="1"/>
  <c r="AQ3579" i="1"/>
  <c r="BA3579" i="1" s="1"/>
  <c r="AP3579" i="1"/>
  <c r="AO3579" i="1"/>
  <c r="AZ3579" i="1" s="1"/>
  <c r="AN3579" i="1"/>
  <c r="AM3579" i="1"/>
  <c r="AL3579" i="1"/>
  <c r="AK3579" i="1"/>
  <c r="AJ3579" i="1"/>
  <c r="AV3579" i="1" s="1"/>
  <c r="AG3579" i="1"/>
  <c r="AF3579" i="1"/>
  <c r="AD3579" i="1"/>
  <c r="AC3579" i="1"/>
  <c r="AE3579" i="1" s="1"/>
  <c r="AH3579" i="1" s="1"/>
  <c r="Z3579" i="1"/>
  <c r="Y3579" i="1"/>
  <c r="W3579" i="1"/>
  <c r="X3579" i="1" s="1"/>
  <c r="AA3579" i="1" s="1"/>
  <c r="V3579" i="1"/>
  <c r="S3579" i="1"/>
  <c r="R3579" i="1"/>
  <c r="P3579" i="1"/>
  <c r="Q3579" i="1" s="1"/>
  <c r="T3579" i="1" s="1"/>
  <c r="O3579" i="1"/>
  <c r="N3579" i="1"/>
  <c r="M3579" i="1"/>
  <c r="L3579" i="1"/>
  <c r="J3579" i="1"/>
  <c r="K3579" i="1" s="1"/>
  <c r="I3579" i="1"/>
  <c r="H3579" i="1"/>
  <c r="G3579" i="1"/>
  <c r="F3579" i="1"/>
  <c r="D3579" i="1"/>
  <c r="C3579" i="1"/>
  <c r="E3579" i="1" s="1"/>
  <c r="BB3578" i="1"/>
  <c r="BA3578" i="1"/>
  <c r="AZ3578" i="1"/>
  <c r="BC3578" i="1" s="1"/>
  <c r="BD3578" i="1" s="1"/>
  <c r="AY3578" i="1"/>
  <c r="AV3578" i="1"/>
  <c r="AH3578" i="1"/>
  <c r="AE3578" i="1"/>
  <c r="AA3578" i="1"/>
  <c r="X3578" i="1"/>
  <c r="T3578" i="1"/>
  <c r="AW3578" i="1" s="1"/>
  <c r="Q3578" i="1"/>
  <c r="K3578" i="1"/>
  <c r="H3578" i="1"/>
  <c r="E3578" i="1"/>
  <c r="AU3577" i="1"/>
  <c r="AT3577" i="1"/>
  <c r="AS3577" i="1"/>
  <c r="BB3577" i="1" s="1"/>
  <c r="AR3577" i="1"/>
  <c r="BA3577" i="1" s="1"/>
  <c r="AQ3577" i="1"/>
  <c r="AP3577" i="1"/>
  <c r="AO3577" i="1"/>
  <c r="AN3577" i="1"/>
  <c r="AV3577" i="1" s="1"/>
  <c r="AM3577" i="1"/>
  <c r="AZ3577" i="1" s="1"/>
  <c r="AL3577" i="1"/>
  <c r="AK3577" i="1"/>
  <c r="AJ3577" i="1"/>
  <c r="AY3577" i="1" s="1"/>
  <c r="AG3577" i="1"/>
  <c r="AF3577" i="1"/>
  <c r="AE3577" i="1"/>
  <c r="AH3577" i="1" s="1"/>
  <c r="AD3577" i="1"/>
  <c r="AC3577" i="1"/>
  <c r="Z3577" i="1"/>
  <c r="Y3577" i="1"/>
  <c r="W3577" i="1"/>
  <c r="V3577" i="1"/>
  <c r="X3577" i="1" s="1"/>
  <c r="AA3577" i="1" s="1"/>
  <c r="S3577" i="1"/>
  <c r="R3577" i="1"/>
  <c r="Q3577" i="1"/>
  <c r="T3577" i="1" s="1"/>
  <c r="P3577" i="1"/>
  <c r="O3577" i="1"/>
  <c r="N3577" i="1"/>
  <c r="M3577" i="1"/>
  <c r="L3577" i="1"/>
  <c r="K3577" i="1"/>
  <c r="J3577" i="1"/>
  <c r="I3577" i="1"/>
  <c r="G3577" i="1"/>
  <c r="F3577" i="1"/>
  <c r="H3577" i="1" s="1"/>
  <c r="E3577" i="1"/>
  <c r="D3577" i="1"/>
  <c r="C3577" i="1"/>
  <c r="BB3576" i="1"/>
  <c r="BA3576" i="1"/>
  <c r="AZ3576" i="1"/>
  <c r="AY3576" i="1"/>
  <c r="BC3576" i="1" s="1"/>
  <c r="AV3576" i="1"/>
  <c r="AE3576" i="1"/>
  <c r="AH3576" i="1" s="1"/>
  <c r="AA3576" i="1"/>
  <c r="X3576" i="1"/>
  <c r="Q3576" i="1"/>
  <c r="T3576" i="1" s="1"/>
  <c r="K3576" i="1"/>
  <c r="H3576" i="1"/>
  <c r="E3576" i="1"/>
  <c r="AZ3575" i="1"/>
  <c r="AU3575" i="1"/>
  <c r="AT3575" i="1"/>
  <c r="AS3575" i="1"/>
  <c r="BB3575" i="1" s="1"/>
  <c r="AR3575" i="1"/>
  <c r="AQ3575" i="1"/>
  <c r="BA3575" i="1" s="1"/>
  <c r="AP3575" i="1"/>
  <c r="AO3575" i="1"/>
  <c r="AN3575" i="1"/>
  <c r="AM3575" i="1"/>
  <c r="AL3575" i="1"/>
  <c r="AK3575" i="1"/>
  <c r="AJ3575" i="1"/>
  <c r="AY3575" i="1" s="1"/>
  <c r="AG3575" i="1"/>
  <c r="AF3575" i="1"/>
  <c r="AD3575" i="1"/>
  <c r="AC3575" i="1"/>
  <c r="AE3575" i="1" s="1"/>
  <c r="AH3575" i="1" s="1"/>
  <c r="Z3575" i="1"/>
  <c r="Y3575" i="1"/>
  <c r="W3575" i="1"/>
  <c r="X3575" i="1" s="1"/>
  <c r="AA3575" i="1" s="1"/>
  <c r="V3575" i="1"/>
  <c r="S3575" i="1"/>
  <c r="R3575" i="1"/>
  <c r="P3575" i="1"/>
  <c r="Q3575" i="1" s="1"/>
  <c r="T3575" i="1" s="1"/>
  <c r="O3575" i="1"/>
  <c r="N3575" i="1"/>
  <c r="M3575" i="1"/>
  <c r="L3575" i="1"/>
  <c r="J3575" i="1"/>
  <c r="I3575" i="1"/>
  <c r="K3575" i="1" s="1"/>
  <c r="H3575" i="1"/>
  <c r="G3575" i="1"/>
  <c r="F3575" i="1"/>
  <c r="D3575" i="1"/>
  <c r="E3575" i="1" s="1"/>
  <c r="C3575" i="1"/>
  <c r="BB3574" i="1"/>
  <c r="BC3574" i="1" s="1"/>
  <c r="BA3574" i="1"/>
  <c r="AZ3574" i="1"/>
  <c r="AY3574" i="1"/>
  <c r="AV3574" i="1"/>
  <c r="AE3574" i="1"/>
  <c r="AH3574" i="1" s="1"/>
  <c r="AA3574" i="1"/>
  <c r="X3574" i="1"/>
  <c r="T3574" i="1"/>
  <c r="BD3574" i="1" s="1"/>
  <c r="Q3574" i="1"/>
  <c r="K3574" i="1"/>
  <c r="H3574" i="1"/>
  <c r="E3574" i="1"/>
  <c r="AU3573" i="1"/>
  <c r="AT3573" i="1"/>
  <c r="AS3573" i="1"/>
  <c r="BB3573" i="1" s="1"/>
  <c r="AR3573" i="1"/>
  <c r="AQ3573" i="1"/>
  <c r="AP3573" i="1"/>
  <c r="BA3573" i="1" s="1"/>
  <c r="AO3573" i="1"/>
  <c r="AN3573" i="1"/>
  <c r="AM3573" i="1"/>
  <c r="AZ3573" i="1" s="1"/>
  <c r="AL3573" i="1"/>
  <c r="AK3573" i="1"/>
  <c r="AJ3573" i="1"/>
  <c r="AV3573" i="1" s="1"/>
  <c r="AG3573" i="1"/>
  <c r="AF3573" i="1"/>
  <c r="AD3573" i="1"/>
  <c r="AC3573" i="1"/>
  <c r="AE3573" i="1" s="1"/>
  <c r="AH3573" i="1" s="1"/>
  <c r="Z3573" i="1"/>
  <c r="Y3573" i="1"/>
  <c r="X3573" i="1"/>
  <c r="AA3573" i="1" s="1"/>
  <c r="W3573" i="1"/>
  <c r="V3573" i="1"/>
  <c r="S3573" i="1"/>
  <c r="R3573" i="1"/>
  <c r="P3573" i="1"/>
  <c r="O3573" i="1"/>
  <c r="Q3573" i="1" s="1"/>
  <c r="T3573" i="1" s="1"/>
  <c r="N3573" i="1"/>
  <c r="M3573" i="1"/>
  <c r="L3573" i="1"/>
  <c r="K3573" i="1"/>
  <c r="J3573" i="1"/>
  <c r="I3573" i="1"/>
  <c r="G3573" i="1"/>
  <c r="H3573" i="1" s="1"/>
  <c r="F3573" i="1"/>
  <c r="D3573" i="1"/>
  <c r="E3573" i="1" s="1"/>
  <c r="C3573" i="1"/>
  <c r="BB3572" i="1"/>
  <c r="BA3572" i="1"/>
  <c r="BC3572" i="1" s="1"/>
  <c r="AZ3572" i="1"/>
  <c r="AY3572" i="1"/>
  <c r="AV3572" i="1"/>
  <c r="AW3572" i="1" s="1"/>
  <c r="AE3572" i="1"/>
  <c r="AH3572" i="1" s="1"/>
  <c r="X3572" i="1"/>
  <c r="AA3572" i="1" s="1"/>
  <c r="T3572" i="1"/>
  <c r="BD3572" i="1" s="1"/>
  <c r="Q3572" i="1"/>
  <c r="K3572" i="1"/>
  <c r="H3572" i="1"/>
  <c r="E3572" i="1"/>
  <c r="AY3571" i="1"/>
  <c r="AU3571" i="1"/>
  <c r="AT3571" i="1"/>
  <c r="AS3571" i="1"/>
  <c r="BB3571" i="1" s="1"/>
  <c r="AR3571" i="1"/>
  <c r="AQ3571" i="1"/>
  <c r="AP3571" i="1"/>
  <c r="BA3571" i="1" s="1"/>
  <c r="AO3571" i="1"/>
  <c r="AN3571" i="1"/>
  <c r="AM3571" i="1"/>
  <c r="AZ3571" i="1" s="1"/>
  <c r="AL3571" i="1"/>
  <c r="AK3571" i="1"/>
  <c r="AV3571" i="1" s="1"/>
  <c r="AJ3571" i="1"/>
  <c r="AG3571" i="1"/>
  <c r="AF3571" i="1"/>
  <c r="AD3571" i="1"/>
  <c r="AE3571" i="1" s="1"/>
  <c r="AH3571" i="1" s="1"/>
  <c r="AC3571" i="1"/>
  <c r="Z3571" i="1"/>
  <c r="Y3571" i="1"/>
  <c r="W3571" i="1"/>
  <c r="X3571" i="1" s="1"/>
  <c r="AA3571" i="1" s="1"/>
  <c r="V3571" i="1"/>
  <c r="S3571" i="1"/>
  <c r="R3571" i="1"/>
  <c r="P3571" i="1"/>
  <c r="O3571" i="1"/>
  <c r="Q3571" i="1" s="1"/>
  <c r="T3571" i="1" s="1"/>
  <c r="N3571" i="1"/>
  <c r="M3571" i="1"/>
  <c r="L3571" i="1"/>
  <c r="J3571" i="1"/>
  <c r="K3571" i="1" s="1"/>
  <c r="I3571" i="1"/>
  <c r="G3571" i="1"/>
  <c r="H3571" i="1" s="1"/>
  <c r="F3571" i="1"/>
  <c r="D3571" i="1"/>
  <c r="E3571" i="1" s="1"/>
  <c r="C3571" i="1"/>
  <c r="BB3570" i="1"/>
  <c r="BA3570" i="1"/>
  <c r="AZ3570" i="1"/>
  <c r="AY3570" i="1"/>
  <c r="BC3570" i="1" s="1"/>
  <c r="AV3570" i="1"/>
  <c r="AH3570" i="1"/>
  <c r="AE3570" i="1"/>
  <c r="X3570" i="1"/>
  <c r="AA3570" i="1" s="1"/>
  <c r="T3570" i="1"/>
  <c r="AW3570" i="1" s="1"/>
  <c r="Q3570" i="1"/>
  <c r="K3570" i="1"/>
  <c r="H3570" i="1"/>
  <c r="E3570" i="1"/>
  <c r="AU3569" i="1"/>
  <c r="AT3569" i="1"/>
  <c r="AS3569" i="1"/>
  <c r="BB3569" i="1" s="1"/>
  <c r="AR3569" i="1"/>
  <c r="BA3569" i="1" s="1"/>
  <c r="AQ3569" i="1"/>
  <c r="AP3569" i="1"/>
  <c r="AO3569" i="1"/>
  <c r="AN3569" i="1"/>
  <c r="AM3569" i="1"/>
  <c r="AZ3569" i="1" s="1"/>
  <c r="AL3569" i="1"/>
  <c r="AK3569" i="1"/>
  <c r="AJ3569" i="1"/>
  <c r="AY3569" i="1" s="1"/>
  <c r="AG3569" i="1"/>
  <c r="AF3569" i="1"/>
  <c r="AE3569" i="1"/>
  <c r="AH3569" i="1" s="1"/>
  <c r="AD3569" i="1"/>
  <c r="AC3569" i="1"/>
  <c r="Z3569" i="1"/>
  <c r="Y3569" i="1"/>
  <c r="W3569" i="1"/>
  <c r="V3569" i="1"/>
  <c r="X3569" i="1" s="1"/>
  <c r="AA3569" i="1" s="1"/>
  <c r="S3569" i="1"/>
  <c r="R3569" i="1"/>
  <c r="Q3569" i="1"/>
  <c r="T3569" i="1" s="1"/>
  <c r="P3569" i="1"/>
  <c r="O3569" i="1"/>
  <c r="N3569" i="1"/>
  <c r="M3569" i="1"/>
  <c r="L3569" i="1"/>
  <c r="J3569" i="1"/>
  <c r="K3569" i="1" s="1"/>
  <c r="I3569" i="1"/>
  <c r="G3569" i="1"/>
  <c r="H3569" i="1" s="1"/>
  <c r="F3569" i="1"/>
  <c r="E3569" i="1"/>
  <c r="D3569" i="1"/>
  <c r="C3569" i="1"/>
  <c r="BC3568" i="1"/>
  <c r="BB3568" i="1"/>
  <c r="BA3568" i="1"/>
  <c r="AZ3568" i="1"/>
  <c r="AY3568" i="1"/>
  <c r="AV3568" i="1"/>
  <c r="AE3568" i="1"/>
  <c r="AH3568" i="1" s="1"/>
  <c r="X3568" i="1"/>
  <c r="AA3568" i="1" s="1"/>
  <c r="Q3568" i="1"/>
  <c r="T3568" i="1" s="1"/>
  <c r="K3568" i="1"/>
  <c r="H3568" i="1"/>
  <c r="E3568" i="1"/>
  <c r="AU3567" i="1"/>
  <c r="AT3567" i="1"/>
  <c r="AS3567" i="1"/>
  <c r="BB3567" i="1" s="1"/>
  <c r="AR3567" i="1"/>
  <c r="AQ3567" i="1"/>
  <c r="AP3567" i="1"/>
  <c r="BA3567" i="1" s="1"/>
  <c r="AO3567" i="1"/>
  <c r="AN3567" i="1"/>
  <c r="AM3567" i="1"/>
  <c r="AV3567" i="1" s="1"/>
  <c r="AL3567" i="1"/>
  <c r="AK3567" i="1"/>
  <c r="AY3567" i="1" s="1"/>
  <c r="AJ3567" i="1"/>
  <c r="AG3567" i="1"/>
  <c r="AF3567" i="1"/>
  <c r="AD3567" i="1"/>
  <c r="AE3567" i="1" s="1"/>
  <c r="AH3567" i="1" s="1"/>
  <c r="AC3567" i="1"/>
  <c r="Z3567" i="1"/>
  <c r="Y3567" i="1"/>
  <c r="W3567" i="1"/>
  <c r="V3567" i="1"/>
  <c r="X3567" i="1" s="1"/>
  <c r="AA3567" i="1" s="1"/>
  <c r="S3567" i="1"/>
  <c r="R3567" i="1"/>
  <c r="P3567" i="1"/>
  <c r="O3567" i="1"/>
  <c r="Q3567" i="1" s="1"/>
  <c r="T3567" i="1" s="1"/>
  <c r="N3567" i="1"/>
  <c r="M3567" i="1"/>
  <c r="L3567" i="1"/>
  <c r="J3567" i="1"/>
  <c r="K3567" i="1" s="1"/>
  <c r="I3567" i="1"/>
  <c r="H3567" i="1"/>
  <c r="G3567" i="1"/>
  <c r="F3567" i="1"/>
  <c r="D3567" i="1"/>
  <c r="E3567" i="1" s="1"/>
  <c r="C3567" i="1"/>
  <c r="BB3566" i="1"/>
  <c r="BA3566" i="1"/>
  <c r="AZ3566" i="1"/>
  <c r="AY3566" i="1"/>
  <c r="BC3566" i="1" s="1"/>
  <c r="AV3566" i="1"/>
  <c r="AH3566" i="1"/>
  <c r="AE3566" i="1"/>
  <c r="AA3566" i="1"/>
  <c r="X3566" i="1"/>
  <c r="Q3566" i="1"/>
  <c r="T3566" i="1" s="1"/>
  <c r="K3566" i="1"/>
  <c r="H3566" i="1"/>
  <c r="E3566" i="1"/>
  <c r="AZ3565" i="1"/>
  <c r="AY3565" i="1"/>
  <c r="BC3565" i="1" s="1"/>
  <c r="AU3565" i="1"/>
  <c r="AT3565" i="1"/>
  <c r="AS3565" i="1"/>
  <c r="BB3565" i="1" s="1"/>
  <c r="AR3565" i="1"/>
  <c r="AQ3565" i="1"/>
  <c r="AP3565" i="1"/>
  <c r="BA3565" i="1" s="1"/>
  <c r="AO3565" i="1"/>
  <c r="AN3565" i="1"/>
  <c r="AM3565" i="1"/>
  <c r="AL3565" i="1"/>
  <c r="AV3565" i="1" s="1"/>
  <c r="AK3565" i="1"/>
  <c r="AJ3565" i="1"/>
  <c r="AG3565" i="1"/>
  <c r="AF3565" i="1"/>
  <c r="AD3565" i="1"/>
  <c r="AC3565" i="1"/>
  <c r="AE3565" i="1" s="1"/>
  <c r="AH3565" i="1" s="1"/>
  <c r="Z3565" i="1"/>
  <c r="Y3565" i="1"/>
  <c r="X3565" i="1"/>
  <c r="AA3565" i="1" s="1"/>
  <c r="W3565" i="1"/>
  <c r="V3565" i="1"/>
  <c r="S3565" i="1"/>
  <c r="R3565" i="1"/>
  <c r="P3565" i="1"/>
  <c r="O3565" i="1"/>
  <c r="Q3565" i="1" s="1"/>
  <c r="T3565" i="1" s="1"/>
  <c r="N3565" i="1"/>
  <c r="M3565" i="1"/>
  <c r="L3565" i="1"/>
  <c r="K3565" i="1"/>
  <c r="J3565" i="1"/>
  <c r="I3565" i="1"/>
  <c r="G3565" i="1"/>
  <c r="H3565" i="1" s="1"/>
  <c r="F3565" i="1"/>
  <c r="D3565" i="1"/>
  <c r="C3565" i="1"/>
  <c r="E3565" i="1" s="1"/>
  <c r="BB3564" i="1"/>
  <c r="BA3564" i="1"/>
  <c r="AZ3564" i="1"/>
  <c r="AY3564" i="1"/>
  <c r="BC3564" i="1" s="1"/>
  <c r="AV3564" i="1"/>
  <c r="AH3564" i="1"/>
  <c r="AE3564" i="1"/>
  <c r="X3564" i="1"/>
  <c r="AA3564" i="1" s="1"/>
  <c r="Q3564" i="1"/>
  <c r="T3564" i="1" s="1"/>
  <c r="K3564" i="1"/>
  <c r="H3564" i="1"/>
  <c r="E3564" i="1"/>
  <c r="BB3563" i="1"/>
  <c r="BC3563" i="1" s="1"/>
  <c r="BA3563" i="1"/>
  <c r="AZ3563" i="1"/>
  <c r="AY3563" i="1"/>
  <c r="AV3563" i="1"/>
  <c r="AE3563" i="1"/>
  <c r="AH3563" i="1" s="1"/>
  <c r="AA3563" i="1"/>
  <c r="X3563" i="1"/>
  <c r="T3563" i="1"/>
  <c r="BD3563" i="1" s="1"/>
  <c r="Q3563" i="1"/>
  <c r="K3563" i="1"/>
  <c r="H3563" i="1"/>
  <c r="E3563" i="1"/>
  <c r="BC3562" i="1"/>
  <c r="BB3562" i="1"/>
  <c r="BA3562" i="1"/>
  <c r="AZ3562" i="1"/>
  <c r="AY3562" i="1"/>
  <c r="AV3562" i="1"/>
  <c r="AE3562" i="1"/>
  <c r="AH3562" i="1" s="1"/>
  <c r="X3562" i="1"/>
  <c r="AA3562" i="1" s="1"/>
  <c r="Q3562" i="1"/>
  <c r="T3562" i="1" s="1"/>
  <c r="K3562" i="1"/>
  <c r="H3562" i="1"/>
  <c r="E3562" i="1"/>
  <c r="BB3561" i="1"/>
  <c r="BA3561" i="1"/>
  <c r="AZ3561" i="1"/>
  <c r="AY3561" i="1"/>
  <c r="BC3561" i="1" s="1"/>
  <c r="BD3561" i="1" s="1"/>
  <c r="AV3561" i="1"/>
  <c r="AH3561" i="1"/>
  <c r="AE3561" i="1"/>
  <c r="AA3561" i="1"/>
  <c r="X3561" i="1"/>
  <c r="T3561" i="1"/>
  <c r="AW3561" i="1" s="1"/>
  <c r="Q3561" i="1"/>
  <c r="K3561" i="1"/>
  <c r="H3561" i="1"/>
  <c r="E3561" i="1"/>
  <c r="BB3560" i="1"/>
  <c r="BA3560" i="1"/>
  <c r="BC3560" i="1" s="1"/>
  <c r="AZ3560" i="1"/>
  <c r="AY3560" i="1"/>
  <c r="AV3560" i="1"/>
  <c r="AW3560" i="1" s="1"/>
  <c r="AE3560" i="1"/>
  <c r="AH3560" i="1" s="1"/>
  <c r="X3560" i="1"/>
  <c r="AA3560" i="1" s="1"/>
  <c r="T3560" i="1"/>
  <c r="Q3560" i="1"/>
  <c r="K3560" i="1"/>
  <c r="H3560" i="1"/>
  <c r="E3560" i="1"/>
  <c r="AY3559" i="1"/>
  <c r="AU3559" i="1"/>
  <c r="AT3559" i="1"/>
  <c r="AS3559" i="1"/>
  <c r="BB3559" i="1" s="1"/>
  <c r="AR3559" i="1"/>
  <c r="AQ3559" i="1"/>
  <c r="AP3559" i="1"/>
  <c r="BA3559" i="1" s="1"/>
  <c r="AO3559" i="1"/>
  <c r="AN3559" i="1"/>
  <c r="AM3559" i="1"/>
  <c r="AZ3559" i="1" s="1"/>
  <c r="AL3559" i="1"/>
  <c r="AK3559" i="1"/>
  <c r="AJ3559" i="1"/>
  <c r="AV3559" i="1" s="1"/>
  <c r="AG3559" i="1"/>
  <c r="AF3559" i="1"/>
  <c r="AD3559" i="1"/>
  <c r="AE3559" i="1" s="1"/>
  <c r="AH3559" i="1" s="1"/>
  <c r="AC3559" i="1"/>
  <c r="Z3559" i="1"/>
  <c r="Y3559" i="1"/>
  <c r="W3559" i="1"/>
  <c r="X3559" i="1" s="1"/>
  <c r="AA3559" i="1" s="1"/>
  <c r="V3559" i="1"/>
  <c r="S3559" i="1"/>
  <c r="R3559" i="1"/>
  <c r="P3559" i="1"/>
  <c r="O3559" i="1"/>
  <c r="Q3559" i="1" s="1"/>
  <c r="T3559" i="1" s="1"/>
  <c r="N3559" i="1"/>
  <c r="M3559" i="1"/>
  <c r="L3559" i="1"/>
  <c r="J3559" i="1"/>
  <c r="K3559" i="1" s="1"/>
  <c r="I3559" i="1"/>
  <c r="G3559" i="1"/>
  <c r="H3559" i="1" s="1"/>
  <c r="F3559" i="1"/>
  <c r="D3559" i="1"/>
  <c r="E3559" i="1" s="1"/>
  <c r="C3559" i="1"/>
  <c r="BB3558" i="1"/>
  <c r="BA3558" i="1"/>
  <c r="AZ3558" i="1"/>
  <c r="AY3558" i="1"/>
  <c r="BC3558" i="1" s="1"/>
  <c r="AV3558" i="1"/>
  <c r="AH3558" i="1"/>
  <c r="AE3558" i="1"/>
  <c r="X3558" i="1"/>
  <c r="AA3558" i="1" s="1"/>
  <c r="T3558" i="1"/>
  <c r="AW3558" i="1" s="1"/>
  <c r="Q3558" i="1"/>
  <c r="K3558" i="1"/>
  <c r="H3558" i="1"/>
  <c r="E3558" i="1"/>
  <c r="AU3557" i="1"/>
  <c r="AT3557" i="1"/>
  <c r="AS3557" i="1"/>
  <c r="BB3557" i="1" s="1"/>
  <c r="AR3557" i="1"/>
  <c r="BA3557" i="1" s="1"/>
  <c r="AQ3557" i="1"/>
  <c r="AP3557" i="1"/>
  <c r="AO3557" i="1"/>
  <c r="AN3557" i="1"/>
  <c r="AM3557" i="1"/>
  <c r="AZ3557" i="1" s="1"/>
  <c r="AL3557" i="1"/>
  <c r="AK3557" i="1"/>
  <c r="AJ3557" i="1"/>
  <c r="AY3557" i="1" s="1"/>
  <c r="AG3557" i="1"/>
  <c r="AF3557" i="1"/>
  <c r="AE3557" i="1"/>
  <c r="AH3557" i="1" s="1"/>
  <c r="AD3557" i="1"/>
  <c r="AC3557" i="1"/>
  <c r="Z3557" i="1"/>
  <c r="Y3557" i="1"/>
  <c r="W3557" i="1"/>
  <c r="V3557" i="1"/>
  <c r="X3557" i="1" s="1"/>
  <c r="AA3557" i="1" s="1"/>
  <c r="S3557" i="1"/>
  <c r="R3557" i="1"/>
  <c r="Q3557" i="1"/>
  <c r="T3557" i="1" s="1"/>
  <c r="P3557" i="1"/>
  <c r="O3557" i="1"/>
  <c r="N3557" i="1"/>
  <c r="M3557" i="1"/>
  <c r="L3557" i="1"/>
  <c r="J3557" i="1"/>
  <c r="K3557" i="1" s="1"/>
  <c r="I3557" i="1"/>
  <c r="G3557" i="1"/>
  <c r="H3557" i="1" s="1"/>
  <c r="F3557" i="1"/>
  <c r="E3557" i="1"/>
  <c r="D3557" i="1"/>
  <c r="C3557" i="1"/>
  <c r="BC3556" i="1"/>
  <c r="BB3556" i="1"/>
  <c r="BA3556" i="1"/>
  <c r="AZ3556" i="1"/>
  <c r="AY3556" i="1"/>
  <c r="AV3556" i="1"/>
  <c r="AE3556" i="1"/>
  <c r="AH3556" i="1" s="1"/>
  <c r="X3556" i="1"/>
  <c r="AA3556" i="1" s="1"/>
  <c r="Q3556" i="1"/>
  <c r="T3556" i="1" s="1"/>
  <c r="K3556" i="1"/>
  <c r="H3556" i="1"/>
  <c r="E3556" i="1"/>
  <c r="BD3555" i="1"/>
  <c r="BB3555" i="1"/>
  <c r="BA3555" i="1"/>
  <c r="AZ3555" i="1"/>
  <c r="AY3555" i="1"/>
  <c r="BC3555" i="1" s="1"/>
  <c r="AV3555" i="1"/>
  <c r="AH3555" i="1"/>
  <c r="AE3555" i="1"/>
  <c r="AA3555" i="1"/>
  <c r="X3555" i="1"/>
  <c r="T3555" i="1"/>
  <c r="AW3555" i="1" s="1"/>
  <c r="Q3555" i="1"/>
  <c r="K3555" i="1"/>
  <c r="H3555" i="1"/>
  <c r="E3555" i="1"/>
  <c r="BC3554" i="1"/>
  <c r="BB3554" i="1"/>
  <c r="BA3554" i="1"/>
  <c r="AZ3554" i="1"/>
  <c r="AY3554" i="1"/>
  <c r="AV3554" i="1"/>
  <c r="AW3554" i="1" s="1"/>
  <c r="AE3554" i="1"/>
  <c r="AH3554" i="1" s="1"/>
  <c r="X3554" i="1"/>
  <c r="AA3554" i="1" s="1"/>
  <c r="T3554" i="1"/>
  <c r="BD3554" i="1" s="1"/>
  <c r="Q3554" i="1"/>
  <c r="K3554" i="1"/>
  <c r="H3554" i="1"/>
  <c r="E3554" i="1"/>
  <c r="AY3553" i="1"/>
  <c r="AU3553" i="1"/>
  <c r="AT3553" i="1"/>
  <c r="AS3553" i="1"/>
  <c r="BB3553" i="1" s="1"/>
  <c r="AR3553" i="1"/>
  <c r="AQ3553" i="1"/>
  <c r="AP3553" i="1"/>
  <c r="BA3553" i="1" s="1"/>
  <c r="AO3553" i="1"/>
  <c r="AN3553" i="1"/>
  <c r="AM3553" i="1"/>
  <c r="AZ3553" i="1" s="1"/>
  <c r="AL3553" i="1"/>
  <c r="AK3553" i="1"/>
  <c r="AJ3553" i="1"/>
  <c r="AG3553" i="1"/>
  <c r="AF3553" i="1"/>
  <c r="AD3553" i="1"/>
  <c r="AE3553" i="1" s="1"/>
  <c r="AC3553" i="1"/>
  <c r="Z3553" i="1"/>
  <c r="Y3553" i="1"/>
  <c r="W3553" i="1"/>
  <c r="X3553" i="1" s="1"/>
  <c r="AA3553" i="1" s="1"/>
  <c r="V3553" i="1"/>
  <c r="S3553" i="1"/>
  <c r="R3553" i="1"/>
  <c r="P3553" i="1"/>
  <c r="O3553" i="1"/>
  <c r="Q3553" i="1" s="1"/>
  <c r="T3553" i="1" s="1"/>
  <c r="N3553" i="1"/>
  <c r="M3553" i="1"/>
  <c r="L3553" i="1"/>
  <c r="J3553" i="1"/>
  <c r="K3553" i="1" s="1"/>
  <c r="I3553" i="1"/>
  <c r="G3553" i="1"/>
  <c r="H3553" i="1" s="1"/>
  <c r="F3553" i="1"/>
  <c r="D3553" i="1"/>
  <c r="E3553" i="1" s="1"/>
  <c r="C3553" i="1"/>
  <c r="BB3552" i="1"/>
  <c r="BA3552" i="1"/>
  <c r="AZ3552" i="1"/>
  <c r="AY3552" i="1"/>
  <c r="AV3552" i="1"/>
  <c r="AH3552" i="1"/>
  <c r="AE3552" i="1"/>
  <c r="X3552" i="1"/>
  <c r="AA3552" i="1" s="1"/>
  <c r="T3552" i="1"/>
  <c r="Q3552" i="1"/>
  <c r="K3552" i="1"/>
  <c r="H3552" i="1"/>
  <c r="E3552" i="1"/>
  <c r="BB3551" i="1"/>
  <c r="BA3551" i="1"/>
  <c r="AZ3551" i="1"/>
  <c r="AY3551" i="1"/>
  <c r="AV3551" i="1"/>
  <c r="AH3551" i="1"/>
  <c r="AE3551" i="1"/>
  <c r="AA3551" i="1"/>
  <c r="X3551" i="1"/>
  <c r="Q3551" i="1"/>
  <c r="T3551" i="1" s="1"/>
  <c r="K3551" i="1"/>
  <c r="H3551" i="1"/>
  <c r="E3551" i="1"/>
  <c r="BC3550" i="1"/>
  <c r="BB3550" i="1"/>
  <c r="BA3550" i="1"/>
  <c r="AZ3550" i="1"/>
  <c r="AY3550" i="1"/>
  <c r="AV3550" i="1"/>
  <c r="AE3550" i="1"/>
  <c r="AH3550" i="1" s="1"/>
  <c r="AA3550" i="1"/>
  <c r="X3550" i="1"/>
  <c r="T3550" i="1"/>
  <c r="Q3550" i="1"/>
  <c r="K3550" i="1"/>
  <c r="H3550" i="1"/>
  <c r="E3550" i="1"/>
  <c r="AU3549" i="1"/>
  <c r="AT3549" i="1"/>
  <c r="AS3549" i="1"/>
  <c r="BB3549" i="1" s="1"/>
  <c r="AR3549" i="1"/>
  <c r="AQ3549" i="1"/>
  <c r="AP3549" i="1"/>
  <c r="BA3549" i="1" s="1"/>
  <c r="AO3549" i="1"/>
  <c r="AN3549" i="1"/>
  <c r="AM3549" i="1"/>
  <c r="AZ3549" i="1" s="1"/>
  <c r="AL3549" i="1"/>
  <c r="AK3549" i="1"/>
  <c r="AJ3549" i="1"/>
  <c r="AV3549" i="1" s="1"/>
  <c r="AG3549" i="1"/>
  <c r="AF3549" i="1"/>
  <c r="AD3549" i="1"/>
  <c r="AC3549" i="1"/>
  <c r="AE3549" i="1" s="1"/>
  <c r="AH3549" i="1" s="1"/>
  <c r="Z3549" i="1"/>
  <c r="Y3549" i="1"/>
  <c r="X3549" i="1"/>
  <c r="AA3549" i="1" s="1"/>
  <c r="W3549" i="1"/>
  <c r="V3549" i="1"/>
  <c r="T3549" i="1"/>
  <c r="AW3549" i="1" s="1"/>
  <c r="S3549" i="1"/>
  <c r="R3549" i="1"/>
  <c r="P3549" i="1"/>
  <c r="O3549" i="1"/>
  <c r="Q3549" i="1" s="1"/>
  <c r="N3549" i="1"/>
  <c r="M3549" i="1"/>
  <c r="L3549" i="1"/>
  <c r="J3549" i="1"/>
  <c r="I3549" i="1"/>
  <c r="K3549" i="1" s="1"/>
  <c r="G3549" i="1"/>
  <c r="H3549" i="1" s="1"/>
  <c r="F3549" i="1"/>
  <c r="D3549" i="1"/>
  <c r="E3549" i="1" s="1"/>
  <c r="C3549" i="1"/>
  <c r="BC3548" i="1"/>
  <c r="BB3548" i="1"/>
  <c r="BA3548" i="1"/>
  <c r="AZ3548" i="1"/>
  <c r="AY3548" i="1"/>
  <c r="AV3548" i="1"/>
  <c r="AW3548" i="1" s="1"/>
  <c r="AE3548" i="1"/>
  <c r="AH3548" i="1" s="1"/>
  <c r="X3548" i="1"/>
  <c r="AA3548" i="1" s="1"/>
  <c r="T3548" i="1"/>
  <c r="BD3548" i="1" s="1"/>
  <c r="Q3548" i="1"/>
  <c r="K3548" i="1"/>
  <c r="H3548" i="1"/>
  <c r="E3548" i="1"/>
  <c r="AY3547" i="1"/>
  <c r="AU3547" i="1"/>
  <c r="AT3547" i="1"/>
  <c r="AS3547" i="1"/>
  <c r="BB3547" i="1" s="1"/>
  <c r="AR3547" i="1"/>
  <c r="AQ3547" i="1"/>
  <c r="AP3547" i="1"/>
  <c r="BA3547" i="1" s="1"/>
  <c r="AO3547" i="1"/>
  <c r="AN3547" i="1"/>
  <c r="AM3547" i="1"/>
  <c r="AL3547" i="1"/>
  <c r="AK3547" i="1"/>
  <c r="AJ3547" i="1"/>
  <c r="AG3547" i="1"/>
  <c r="AF3547" i="1"/>
  <c r="AD3547" i="1"/>
  <c r="AE3547" i="1" s="1"/>
  <c r="AH3547" i="1" s="1"/>
  <c r="AC3547" i="1"/>
  <c r="Z3547" i="1"/>
  <c r="Y3547" i="1"/>
  <c r="W3547" i="1"/>
  <c r="X3547" i="1" s="1"/>
  <c r="AA3547" i="1" s="1"/>
  <c r="V3547" i="1"/>
  <c r="T3547" i="1"/>
  <c r="S3547" i="1"/>
  <c r="R3547" i="1"/>
  <c r="P3547" i="1"/>
  <c r="O3547" i="1"/>
  <c r="Q3547" i="1" s="1"/>
  <c r="N3547" i="1"/>
  <c r="M3547" i="1"/>
  <c r="L3547" i="1"/>
  <c r="J3547" i="1"/>
  <c r="K3547" i="1" s="1"/>
  <c r="I3547" i="1"/>
  <c r="G3547" i="1"/>
  <c r="F3547" i="1"/>
  <c r="D3547" i="1"/>
  <c r="E3547" i="1" s="1"/>
  <c r="C3547" i="1"/>
  <c r="BB3546" i="1"/>
  <c r="BA3546" i="1"/>
  <c r="AZ3546" i="1"/>
  <c r="AY3546" i="1"/>
  <c r="AW3546" i="1"/>
  <c r="AV3546" i="1"/>
  <c r="AH3546" i="1"/>
  <c r="AE3546" i="1"/>
  <c r="X3546" i="1"/>
  <c r="AA3546" i="1" s="1"/>
  <c r="T3546" i="1"/>
  <c r="Q3546" i="1"/>
  <c r="K3546" i="1"/>
  <c r="H3546" i="1"/>
  <c r="E3546" i="1"/>
  <c r="BB3545" i="1"/>
  <c r="BA3545" i="1"/>
  <c r="AZ3545" i="1"/>
  <c r="AY3545" i="1"/>
  <c r="BC3545" i="1" s="1"/>
  <c r="AV3545" i="1"/>
  <c r="AH3545" i="1"/>
  <c r="AE3545" i="1"/>
  <c r="AA3545" i="1"/>
  <c r="X3545" i="1"/>
  <c r="T3545" i="1"/>
  <c r="Q3545" i="1"/>
  <c r="K3545" i="1"/>
  <c r="H3545" i="1"/>
  <c r="E3545" i="1"/>
  <c r="AU3544" i="1"/>
  <c r="AT3544" i="1"/>
  <c r="AS3544" i="1"/>
  <c r="AR3544" i="1"/>
  <c r="AQ3544" i="1"/>
  <c r="BA3544" i="1" s="1"/>
  <c r="AP3544" i="1"/>
  <c r="AO3544" i="1"/>
  <c r="AN3544" i="1"/>
  <c r="AZ3544" i="1" s="1"/>
  <c r="AM3544" i="1"/>
  <c r="AL3544" i="1"/>
  <c r="AK3544" i="1"/>
  <c r="AJ3544" i="1"/>
  <c r="AG3544" i="1"/>
  <c r="AF3544" i="1"/>
  <c r="AE3544" i="1"/>
  <c r="AH3544" i="1" s="1"/>
  <c r="AD3544" i="1"/>
  <c r="AC3544" i="1"/>
  <c r="Z3544" i="1"/>
  <c r="Y3544" i="1"/>
  <c r="W3544" i="1"/>
  <c r="V3544" i="1"/>
  <c r="S3544" i="1"/>
  <c r="R3544" i="1"/>
  <c r="P3544" i="1"/>
  <c r="Q3544" i="1" s="1"/>
  <c r="T3544" i="1" s="1"/>
  <c r="O3544" i="1"/>
  <c r="N3544" i="1"/>
  <c r="M3544" i="1"/>
  <c r="L3544" i="1"/>
  <c r="K3544" i="1"/>
  <c r="J3544" i="1"/>
  <c r="I3544" i="1"/>
  <c r="H3544" i="1"/>
  <c r="G3544" i="1"/>
  <c r="F3544" i="1"/>
  <c r="D3544" i="1"/>
  <c r="C3544" i="1"/>
  <c r="E3544" i="1" s="1"/>
  <c r="BB3543" i="1"/>
  <c r="BC3543" i="1" s="1"/>
  <c r="BA3543" i="1"/>
  <c r="AZ3543" i="1"/>
  <c r="AY3543" i="1"/>
  <c r="AV3543" i="1"/>
  <c r="AH3543" i="1"/>
  <c r="AE3543" i="1"/>
  <c r="AA3543" i="1"/>
  <c r="X3543" i="1"/>
  <c r="T3543" i="1"/>
  <c r="AW3543" i="1" s="1"/>
  <c r="Q3543" i="1"/>
  <c r="K3543" i="1"/>
  <c r="H3543" i="1"/>
  <c r="E3543" i="1"/>
  <c r="AU3542" i="1"/>
  <c r="AT3542" i="1"/>
  <c r="AS3542" i="1"/>
  <c r="AR3542" i="1"/>
  <c r="AQ3542" i="1"/>
  <c r="BA3542" i="1" s="1"/>
  <c r="AP3542" i="1"/>
  <c r="AO3542" i="1"/>
  <c r="AN3542" i="1"/>
  <c r="AZ3542" i="1" s="1"/>
  <c r="AM3542" i="1"/>
  <c r="AL3542" i="1"/>
  <c r="AK3542" i="1"/>
  <c r="AJ3542" i="1"/>
  <c r="AH3542" i="1"/>
  <c r="AG3542" i="1"/>
  <c r="AF3542" i="1"/>
  <c r="AD3542" i="1"/>
  <c r="AC3542" i="1"/>
  <c r="AE3542" i="1" s="1"/>
  <c r="Z3542" i="1"/>
  <c r="Y3542" i="1"/>
  <c r="W3542" i="1"/>
  <c r="V3542" i="1"/>
  <c r="S3542" i="1"/>
  <c r="R3542" i="1"/>
  <c r="Q3542" i="1"/>
  <c r="T3542" i="1" s="1"/>
  <c r="P3542" i="1"/>
  <c r="O3542" i="1"/>
  <c r="N3542" i="1"/>
  <c r="M3542" i="1"/>
  <c r="L3542" i="1"/>
  <c r="J3542" i="1"/>
  <c r="I3542" i="1"/>
  <c r="K3542" i="1" s="1"/>
  <c r="G3542" i="1"/>
  <c r="F3542" i="1"/>
  <c r="H3542" i="1" s="1"/>
  <c r="D3542" i="1"/>
  <c r="C3542" i="1"/>
  <c r="E3542" i="1" s="1"/>
  <c r="BB3541" i="1"/>
  <c r="BA3541" i="1"/>
  <c r="AZ3541" i="1"/>
  <c r="AY3541" i="1"/>
  <c r="BC3541" i="1" s="1"/>
  <c r="AV3541" i="1"/>
  <c r="AE3541" i="1"/>
  <c r="AH3541" i="1" s="1"/>
  <c r="AA3541" i="1"/>
  <c r="X3541" i="1"/>
  <c r="Q3541" i="1"/>
  <c r="T3541" i="1" s="1"/>
  <c r="K3541" i="1"/>
  <c r="H3541" i="1"/>
  <c r="E3541" i="1"/>
  <c r="BB3540" i="1"/>
  <c r="BA3540" i="1"/>
  <c r="AZ3540" i="1"/>
  <c r="AY3540" i="1"/>
  <c r="BC3540" i="1" s="1"/>
  <c r="AV3540" i="1"/>
  <c r="AH3540" i="1"/>
  <c r="AE3540" i="1"/>
  <c r="X3540" i="1"/>
  <c r="AA3540" i="1" s="1"/>
  <c r="Q3540" i="1"/>
  <c r="T3540" i="1" s="1"/>
  <c r="K3540" i="1"/>
  <c r="H3540" i="1"/>
  <c r="E3540" i="1"/>
  <c r="AZ3539" i="1"/>
  <c r="AY3539" i="1"/>
  <c r="AU3539" i="1"/>
  <c r="AT3539" i="1"/>
  <c r="AS3539" i="1"/>
  <c r="BB3539" i="1" s="1"/>
  <c r="AR3539" i="1"/>
  <c r="AQ3539" i="1"/>
  <c r="AP3539" i="1"/>
  <c r="AO3539" i="1"/>
  <c r="AN3539" i="1"/>
  <c r="AM3539" i="1"/>
  <c r="AL3539" i="1"/>
  <c r="AK3539" i="1"/>
  <c r="AJ3539" i="1"/>
  <c r="AG3539" i="1"/>
  <c r="AG3502" i="1" s="1"/>
  <c r="AF3539" i="1"/>
  <c r="AD3539" i="1"/>
  <c r="AC3539" i="1"/>
  <c r="AE3539" i="1" s="1"/>
  <c r="AH3539" i="1" s="1"/>
  <c r="Z3539" i="1"/>
  <c r="Y3539" i="1"/>
  <c r="X3539" i="1"/>
  <c r="AA3539" i="1" s="1"/>
  <c r="W3539" i="1"/>
  <c r="V3539" i="1"/>
  <c r="S3539" i="1"/>
  <c r="R3539" i="1"/>
  <c r="P3539" i="1"/>
  <c r="O3539" i="1"/>
  <c r="N3539" i="1"/>
  <c r="M3539" i="1"/>
  <c r="L3539" i="1"/>
  <c r="J3539" i="1"/>
  <c r="K3539" i="1" s="1"/>
  <c r="I3539" i="1"/>
  <c r="G3539" i="1"/>
  <c r="F3539" i="1"/>
  <c r="D3539" i="1"/>
  <c r="E3539" i="1" s="1"/>
  <c r="C3539" i="1"/>
  <c r="BB3538" i="1"/>
  <c r="BA3538" i="1"/>
  <c r="AZ3538" i="1"/>
  <c r="BC3538" i="1" s="1"/>
  <c r="BD3538" i="1" s="1"/>
  <c r="AY3538" i="1"/>
  <c r="AW3538" i="1"/>
  <c r="AV3538" i="1"/>
  <c r="AH3538" i="1"/>
  <c r="AE3538" i="1"/>
  <c r="X3538" i="1"/>
  <c r="AA3538" i="1" s="1"/>
  <c r="T3538" i="1"/>
  <c r="Q3538" i="1"/>
  <c r="K3538" i="1"/>
  <c r="H3538" i="1"/>
  <c r="E3538" i="1"/>
  <c r="BB3537" i="1"/>
  <c r="BC3537" i="1" s="1"/>
  <c r="BA3537" i="1"/>
  <c r="AZ3537" i="1"/>
  <c r="AY3537" i="1"/>
  <c r="AV3537" i="1"/>
  <c r="AE3537" i="1"/>
  <c r="AH3537" i="1" s="1"/>
  <c r="AA3537" i="1"/>
  <c r="X3537" i="1"/>
  <c r="Q3537" i="1"/>
  <c r="T3537" i="1" s="1"/>
  <c r="K3537" i="1"/>
  <c r="H3537" i="1"/>
  <c r="E3537" i="1"/>
  <c r="BC3536" i="1"/>
  <c r="BD3536" i="1" s="1"/>
  <c r="BB3536" i="1"/>
  <c r="BA3536" i="1"/>
  <c r="AZ3536" i="1"/>
  <c r="AY3536" i="1"/>
  <c r="AW3536" i="1"/>
  <c r="AV3536" i="1"/>
  <c r="AE3536" i="1"/>
  <c r="AH3536" i="1" s="1"/>
  <c r="AA3536" i="1"/>
  <c r="X3536" i="1"/>
  <c r="T3536" i="1"/>
  <c r="Q3536" i="1"/>
  <c r="K3536" i="1"/>
  <c r="H3536" i="1"/>
  <c r="E3536" i="1"/>
  <c r="BB3535" i="1"/>
  <c r="BA3535" i="1"/>
  <c r="AZ3535" i="1"/>
  <c r="AY3535" i="1"/>
  <c r="BC3535" i="1" s="1"/>
  <c r="AV3535" i="1"/>
  <c r="AH3535" i="1"/>
  <c r="AE3535" i="1"/>
  <c r="X3535" i="1"/>
  <c r="AA3535" i="1" s="1"/>
  <c r="Q3535" i="1"/>
  <c r="T3535" i="1" s="1"/>
  <c r="AW3535" i="1" s="1"/>
  <c r="K3535" i="1"/>
  <c r="H3535" i="1"/>
  <c r="E3535" i="1"/>
  <c r="AU3534" i="1"/>
  <c r="AT3534" i="1"/>
  <c r="AS3534" i="1"/>
  <c r="BB3534" i="1" s="1"/>
  <c r="AR3534" i="1"/>
  <c r="AQ3534" i="1"/>
  <c r="AP3534" i="1"/>
  <c r="BA3534" i="1" s="1"/>
  <c r="AO3534" i="1"/>
  <c r="AN3534" i="1"/>
  <c r="AZ3534" i="1" s="1"/>
  <c r="AM3534" i="1"/>
  <c r="AL3534" i="1"/>
  <c r="AK3534" i="1"/>
  <c r="AJ3534" i="1"/>
  <c r="AY3534" i="1" s="1"/>
  <c r="AG3534" i="1"/>
  <c r="AF3534" i="1"/>
  <c r="AE3534" i="1"/>
  <c r="AH3534" i="1" s="1"/>
  <c r="AD3534" i="1"/>
  <c r="AC3534" i="1"/>
  <c r="Z3534" i="1"/>
  <c r="Y3534" i="1"/>
  <c r="W3534" i="1"/>
  <c r="V3534" i="1"/>
  <c r="X3534" i="1" s="1"/>
  <c r="AA3534" i="1" s="1"/>
  <c r="S3534" i="1"/>
  <c r="R3534" i="1"/>
  <c r="P3534" i="1"/>
  <c r="Q3534" i="1" s="1"/>
  <c r="T3534" i="1" s="1"/>
  <c r="O3534" i="1"/>
  <c r="N3534" i="1"/>
  <c r="M3534" i="1"/>
  <c r="L3534" i="1"/>
  <c r="J3534" i="1"/>
  <c r="K3534" i="1" s="1"/>
  <c r="I3534" i="1"/>
  <c r="G3534" i="1"/>
  <c r="F3534" i="1"/>
  <c r="H3534" i="1" s="1"/>
  <c r="E3534" i="1"/>
  <c r="D3534" i="1"/>
  <c r="C3534" i="1"/>
  <c r="BB3533" i="1"/>
  <c r="BA3533" i="1"/>
  <c r="AZ3533" i="1"/>
  <c r="AY3533" i="1"/>
  <c r="BC3533" i="1" s="1"/>
  <c r="AV3533" i="1"/>
  <c r="AH3533" i="1"/>
  <c r="AE3533" i="1"/>
  <c r="AA3533" i="1"/>
  <c r="X3533" i="1"/>
  <c r="Q3533" i="1"/>
  <c r="T3533" i="1" s="1"/>
  <c r="K3533" i="1"/>
  <c r="H3533" i="1"/>
  <c r="E3533" i="1"/>
  <c r="BB3532" i="1"/>
  <c r="BA3532" i="1"/>
  <c r="AZ3532" i="1"/>
  <c r="BC3532" i="1" s="1"/>
  <c r="AY3532" i="1"/>
  <c r="AV3532" i="1"/>
  <c r="AE3532" i="1"/>
  <c r="AH3532" i="1" s="1"/>
  <c r="X3532" i="1"/>
  <c r="AA3532" i="1" s="1"/>
  <c r="T3532" i="1"/>
  <c r="Q3532" i="1"/>
  <c r="K3532" i="1"/>
  <c r="H3532" i="1"/>
  <c r="E3532" i="1"/>
  <c r="BB3531" i="1"/>
  <c r="BA3531" i="1"/>
  <c r="AZ3531" i="1"/>
  <c r="BC3531" i="1" s="1"/>
  <c r="BD3531" i="1" s="1"/>
  <c r="AY3531" i="1"/>
  <c r="AW3531" i="1"/>
  <c r="AV3531" i="1"/>
  <c r="AH3531" i="1"/>
  <c r="AE3531" i="1"/>
  <c r="X3531" i="1"/>
  <c r="AA3531" i="1" s="1"/>
  <c r="T3531" i="1"/>
  <c r="Q3531" i="1"/>
  <c r="K3531" i="1"/>
  <c r="H3531" i="1"/>
  <c r="E3531" i="1"/>
  <c r="BB3530" i="1"/>
  <c r="BC3530" i="1" s="1"/>
  <c r="BA3530" i="1"/>
  <c r="AZ3530" i="1"/>
  <c r="AY3530" i="1"/>
  <c r="AV3530" i="1"/>
  <c r="AE3530" i="1"/>
  <c r="AH3530" i="1" s="1"/>
  <c r="AA3530" i="1"/>
  <c r="X3530" i="1"/>
  <c r="Q3530" i="1"/>
  <c r="T3530" i="1" s="1"/>
  <c r="K3530" i="1"/>
  <c r="H3530" i="1"/>
  <c r="E3530" i="1"/>
  <c r="BC3529" i="1"/>
  <c r="BD3529" i="1" s="1"/>
  <c r="BB3529" i="1"/>
  <c r="BA3529" i="1"/>
  <c r="AZ3529" i="1"/>
  <c r="AY3529" i="1"/>
  <c r="AW3529" i="1"/>
  <c r="AV3529" i="1"/>
  <c r="AE3529" i="1"/>
  <c r="AH3529" i="1" s="1"/>
  <c r="AA3529" i="1"/>
  <c r="X3529" i="1"/>
  <c r="T3529" i="1"/>
  <c r="Q3529" i="1"/>
  <c r="K3529" i="1"/>
  <c r="H3529" i="1"/>
  <c r="E3529" i="1"/>
  <c r="BB3528" i="1"/>
  <c r="BA3528" i="1"/>
  <c r="AZ3528" i="1"/>
  <c r="AY3528" i="1"/>
  <c r="BC3528" i="1" s="1"/>
  <c r="AV3528" i="1"/>
  <c r="AH3528" i="1"/>
  <c r="AE3528" i="1"/>
  <c r="X3528" i="1"/>
  <c r="AA3528" i="1" s="1"/>
  <c r="Q3528" i="1"/>
  <c r="T3528" i="1" s="1"/>
  <c r="AW3528" i="1" s="1"/>
  <c r="K3528" i="1"/>
  <c r="H3528" i="1"/>
  <c r="E3528" i="1"/>
  <c r="AU3527" i="1"/>
  <c r="AT3527" i="1"/>
  <c r="AS3527" i="1"/>
  <c r="BB3527" i="1" s="1"/>
  <c r="AR3527" i="1"/>
  <c r="AQ3527" i="1"/>
  <c r="AP3527" i="1"/>
  <c r="BA3527" i="1" s="1"/>
  <c r="AO3527" i="1"/>
  <c r="AN3527" i="1"/>
  <c r="AZ3527" i="1" s="1"/>
  <c r="AM3527" i="1"/>
  <c r="AL3527" i="1"/>
  <c r="AK3527" i="1"/>
  <c r="AJ3527" i="1"/>
  <c r="AY3527" i="1" s="1"/>
  <c r="BC3527" i="1" s="1"/>
  <c r="AG3527" i="1"/>
  <c r="AF3527" i="1"/>
  <c r="AE3527" i="1"/>
  <c r="AH3527" i="1" s="1"/>
  <c r="AD3527" i="1"/>
  <c r="AC3527" i="1"/>
  <c r="Z3527" i="1"/>
  <c r="Y3527" i="1"/>
  <c r="W3527" i="1"/>
  <c r="V3527" i="1"/>
  <c r="X3527" i="1" s="1"/>
  <c r="AA3527" i="1" s="1"/>
  <c r="S3527" i="1"/>
  <c r="R3527" i="1"/>
  <c r="P3527" i="1"/>
  <c r="O3527" i="1"/>
  <c r="Q3527" i="1" s="1"/>
  <c r="T3527" i="1" s="1"/>
  <c r="N3527" i="1"/>
  <c r="M3527" i="1"/>
  <c r="L3527" i="1"/>
  <c r="J3527" i="1"/>
  <c r="K3527" i="1" s="1"/>
  <c r="I3527" i="1"/>
  <c r="H3527" i="1"/>
  <c r="G3527" i="1"/>
  <c r="F3527" i="1"/>
  <c r="E3527" i="1"/>
  <c r="D3527" i="1"/>
  <c r="C3527" i="1"/>
  <c r="BB3526" i="1"/>
  <c r="BA3526" i="1"/>
  <c r="AZ3526" i="1"/>
  <c r="AY3526" i="1"/>
  <c r="BC3526" i="1" s="1"/>
  <c r="AV3526" i="1"/>
  <c r="AH3526" i="1"/>
  <c r="AE3526" i="1"/>
  <c r="AA3526" i="1"/>
  <c r="X3526" i="1"/>
  <c r="Q3526" i="1"/>
  <c r="T3526" i="1" s="1"/>
  <c r="K3526" i="1"/>
  <c r="H3526" i="1"/>
  <c r="E3526" i="1"/>
  <c r="BB3525" i="1"/>
  <c r="BA3525" i="1"/>
  <c r="AZ3525" i="1"/>
  <c r="BC3525" i="1" s="1"/>
  <c r="AY3525" i="1"/>
  <c r="AV3525" i="1"/>
  <c r="AE3525" i="1"/>
  <c r="AH3525" i="1" s="1"/>
  <c r="X3525" i="1"/>
  <c r="AA3525" i="1" s="1"/>
  <c r="T3525" i="1"/>
  <c r="Q3525" i="1"/>
  <c r="K3525" i="1"/>
  <c r="H3525" i="1"/>
  <c r="E3525" i="1"/>
  <c r="BB3524" i="1"/>
  <c r="BA3524" i="1"/>
  <c r="BC3524" i="1" s="1"/>
  <c r="BD3524" i="1" s="1"/>
  <c r="AZ3524" i="1"/>
  <c r="AY3524" i="1"/>
  <c r="AW3524" i="1"/>
  <c r="AV3524" i="1"/>
  <c r="AH3524" i="1"/>
  <c r="AE3524" i="1"/>
  <c r="X3524" i="1"/>
  <c r="AA3524" i="1" s="1"/>
  <c r="T3524" i="1"/>
  <c r="Q3524" i="1"/>
  <c r="K3524" i="1"/>
  <c r="H3524" i="1"/>
  <c r="E3524" i="1"/>
  <c r="BB3523" i="1"/>
  <c r="BC3523" i="1" s="1"/>
  <c r="BA3523" i="1"/>
  <c r="AZ3523" i="1"/>
  <c r="AY3523" i="1"/>
  <c r="AV3523" i="1"/>
  <c r="AE3523" i="1"/>
  <c r="AH3523" i="1" s="1"/>
  <c r="AA3523" i="1"/>
  <c r="X3523" i="1"/>
  <c r="Q3523" i="1"/>
  <c r="T3523" i="1" s="1"/>
  <c r="K3523" i="1"/>
  <c r="H3523" i="1"/>
  <c r="E3523" i="1"/>
  <c r="BC3522" i="1"/>
  <c r="BD3522" i="1" s="1"/>
  <c r="BB3522" i="1"/>
  <c r="BA3522" i="1"/>
  <c r="AZ3522" i="1"/>
  <c r="AY3522" i="1"/>
  <c r="AW3522" i="1"/>
  <c r="AV3522" i="1"/>
  <c r="AE3522" i="1"/>
  <c r="AH3522" i="1" s="1"/>
  <c r="AA3522" i="1"/>
  <c r="X3522" i="1"/>
  <c r="T3522" i="1"/>
  <c r="Q3522" i="1"/>
  <c r="K3522" i="1"/>
  <c r="H3522" i="1"/>
  <c r="E3522" i="1"/>
  <c r="BB3521" i="1"/>
  <c r="BA3521" i="1"/>
  <c r="AZ3521" i="1"/>
  <c r="AY3521" i="1"/>
  <c r="BC3521" i="1" s="1"/>
  <c r="AV3521" i="1"/>
  <c r="AH3521" i="1"/>
  <c r="AE3521" i="1"/>
  <c r="X3521" i="1"/>
  <c r="AA3521" i="1" s="1"/>
  <c r="Q3521" i="1"/>
  <c r="T3521" i="1" s="1"/>
  <c r="AW3521" i="1" s="1"/>
  <c r="K3521" i="1"/>
  <c r="H3521" i="1"/>
  <c r="E3521" i="1"/>
  <c r="AU3520" i="1"/>
  <c r="AT3520" i="1"/>
  <c r="AS3520" i="1"/>
  <c r="BB3520" i="1" s="1"/>
  <c r="AR3520" i="1"/>
  <c r="AQ3520" i="1"/>
  <c r="AP3520" i="1"/>
  <c r="BA3520" i="1" s="1"/>
  <c r="AO3520" i="1"/>
  <c r="AN3520" i="1"/>
  <c r="AM3520" i="1"/>
  <c r="AL3520" i="1"/>
  <c r="AK3520" i="1"/>
  <c r="AJ3520" i="1"/>
  <c r="AY3520" i="1" s="1"/>
  <c r="AG3520" i="1"/>
  <c r="AF3520" i="1"/>
  <c r="AE3520" i="1"/>
  <c r="AH3520" i="1" s="1"/>
  <c r="AD3520" i="1"/>
  <c r="AC3520" i="1"/>
  <c r="Z3520" i="1"/>
  <c r="Y3520" i="1"/>
  <c r="W3520" i="1"/>
  <c r="V3520" i="1"/>
  <c r="S3520" i="1"/>
  <c r="R3520" i="1"/>
  <c r="P3520" i="1"/>
  <c r="O3520" i="1"/>
  <c r="Q3520" i="1" s="1"/>
  <c r="T3520" i="1" s="1"/>
  <c r="N3520" i="1"/>
  <c r="M3520" i="1"/>
  <c r="L3520" i="1"/>
  <c r="J3520" i="1"/>
  <c r="K3520" i="1" s="1"/>
  <c r="I3520" i="1"/>
  <c r="G3520" i="1"/>
  <c r="F3520" i="1"/>
  <c r="H3520" i="1" s="1"/>
  <c r="E3520" i="1"/>
  <c r="D3520" i="1"/>
  <c r="C3520" i="1"/>
  <c r="BB3519" i="1"/>
  <c r="BA3519" i="1"/>
  <c r="AZ3519" i="1"/>
  <c r="AY3519" i="1"/>
  <c r="BC3519" i="1" s="1"/>
  <c r="AV3519" i="1"/>
  <c r="AE3519" i="1"/>
  <c r="AH3519" i="1" s="1"/>
  <c r="AA3519" i="1"/>
  <c r="X3519" i="1"/>
  <c r="Q3519" i="1"/>
  <c r="T3519" i="1" s="1"/>
  <c r="K3519" i="1"/>
  <c r="H3519" i="1"/>
  <c r="E3519" i="1"/>
  <c r="AZ3518" i="1"/>
  <c r="AU3518" i="1"/>
  <c r="AT3518" i="1"/>
  <c r="AS3518" i="1"/>
  <c r="BB3518" i="1" s="1"/>
  <c r="AR3518" i="1"/>
  <c r="AQ3518" i="1"/>
  <c r="AP3518" i="1"/>
  <c r="AO3518" i="1"/>
  <c r="AN3518" i="1"/>
  <c r="AM3518" i="1"/>
  <c r="AL3518" i="1"/>
  <c r="AK3518" i="1"/>
  <c r="AJ3518" i="1"/>
  <c r="AY3518" i="1" s="1"/>
  <c r="AG3518" i="1"/>
  <c r="AF3518" i="1"/>
  <c r="AD3518" i="1"/>
  <c r="AC3518" i="1"/>
  <c r="AE3518" i="1" s="1"/>
  <c r="AH3518" i="1" s="1"/>
  <c r="Z3518" i="1"/>
  <c r="Y3518" i="1"/>
  <c r="Y3502" i="1" s="1"/>
  <c r="W3518" i="1"/>
  <c r="V3518" i="1"/>
  <c r="X3518" i="1" s="1"/>
  <c r="AA3518" i="1" s="1"/>
  <c r="S3518" i="1"/>
  <c r="R3518" i="1"/>
  <c r="P3518" i="1"/>
  <c r="O3518" i="1"/>
  <c r="N3518" i="1"/>
  <c r="M3518" i="1"/>
  <c r="L3518" i="1"/>
  <c r="J3518" i="1"/>
  <c r="I3518" i="1"/>
  <c r="K3518" i="1" s="1"/>
  <c r="H3518" i="1"/>
  <c r="G3518" i="1"/>
  <c r="F3518" i="1"/>
  <c r="D3518" i="1"/>
  <c r="C3518" i="1"/>
  <c r="E3518" i="1" s="1"/>
  <c r="BB3517" i="1"/>
  <c r="BC3517" i="1" s="1"/>
  <c r="BA3517" i="1"/>
  <c r="AZ3517" i="1"/>
  <c r="AY3517" i="1"/>
  <c r="AV3517" i="1"/>
  <c r="AE3517" i="1"/>
  <c r="AH3517" i="1" s="1"/>
  <c r="AA3517" i="1"/>
  <c r="X3517" i="1"/>
  <c r="Q3517" i="1"/>
  <c r="T3517" i="1" s="1"/>
  <c r="K3517" i="1"/>
  <c r="H3517" i="1"/>
  <c r="E3517" i="1"/>
  <c r="AU3516" i="1"/>
  <c r="AT3516" i="1"/>
  <c r="AT3502" i="1" s="1"/>
  <c r="AS3516" i="1"/>
  <c r="BB3516" i="1" s="1"/>
  <c r="AR3516" i="1"/>
  <c r="AQ3516" i="1"/>
  <c r="AP3516" i="1"/>
  <c r="BA3516" i="1" s="1"/>
  <c r="AO3516" i="1"/>
  <c r="AN3516" i="1"/>
  <c r="AM3516" i="1"/>
  <c r="AZ3516" i="1" s="1"/>
  <c r="AL3516" i="1"/>
  <c r="AK3516" i="1"/>
  <c r="AJ3516" i="1"/>
  <c r="AG3516" i="1"/>
  <c r="AF3516" i="1"/>
  <c r="AD3516" i="1"/>
  <c r="AC3516" i="1"/>
  <c r="Z3516" i="1"/>
  <c r="Y3516" i="1"/>
  <c r="W3516" i="1"/>
  <c r="X3516" i="1" s="1"/>
  <c r="AA3516" i="1" s="1"/>
  <c r="V3516" i="1"/>
  <c r="S3516" i="1"/>
  <c r="S3502" i="1" s="1"/>
  <c r="R3516" i="1"/>
  <c r="P3516" i="1"/>
  <c r="O3516" i="1"/>
  <c r="Q3516" i="1" s="1"/>
  <c r="T3516" i="1" s="1"/>
  <c r="N3516" i="1"/>
  <c r="M3516" i="1"/>
  <c r="L3516" i="1"/>
  <c r="K3516" i="1"/>
  <c r="J3516" i="1"/>
  <c r="I3516" i="1"/>
  <c r="G3516" i="1"/>
  <c r="F3516" i="1"/>
  <c r="H3516" i="1" s="1"/>
  <c r="D3516" i="1"/>
  <c r="E3516" i="1" s="1"/>
  <c r="C3516" i="1"/>
  <c r="C3502" i="1" s="1"/>
  <c r="BB3515" i="1"/>
  <c r="BA3515" i="1"/>
  <c r="AZ3515" i="1"/>
  <c r="AY3515" i="1"/>
  <c r="BC3515" i="1" s="1"/>
  <c r="AV3515" i="1"/>
  <c r="AH3515" i="1"/>
  <c r="AE3515" i="1"/>
  <c r="AA3515" i="1"/>
  <c r="X3515" i="1"/>
  <c r="T3515" i="1"/>
  <c r="BD3515" i="1" s="1"/>
  <c r="Q3515" i="1"/>
  <c r="K3515" i="1"/>
  <c r="H3515" i="1"/>
  <c r="E3515" i="1"/>
  <c r="AU3514" i="1"/>
  <c r="AT3514" i="1"/>
  <c r="AS3514" i="1"/>
  <c r="BB3514" i="1" s="1"/>
  <c r="AR3514" i="1"/>
  <c r="AQ3514" i="1"/>
  <c r="AP3514" i="1"/>
  <c r="BA3514" i="1" s="1"/>
  <c r="AO3514" i="1"/>
  <c r="AZ3514" i="1" s="1"/>
  <c r="AN3514" i="1"/>
  <c r="AM3514" i="1"/>
  <c r="AL3514" i="1"/>
  <c r="AK3514" i="1"/>
  <c r="AJ3514" i="1"/>
  <c r="AG3514" i="1"/>
  <c r="AF3514" i="1"/>
  <c r="AD3514" i="1"/>
  <c r="AC3514" i="1"/>
  <c r="AE3514" i="1" s="1"/>
  <c r="AH3514" i="1" s="1"/>
  <c r="Z3514" i="1"/>
  <c r="Y3514" i="1"/>
  <c r="W3514" i="1"/>
  <c r="X3514" i="1" s="1"/>
  <c r="AA3514" i="1" s="1"/>
  <c r="V3514" i="1"/>
  <c r="S3514" i="1"/>
  <c r="R3514" i="1"/>
  <c r="P3514" i="1"/>
  <c r="O3514" i="1"/>
  <c r="Q3514" i="1" s="1"/>
  <c r="T3514" i="1" s="1"/>
  <c r="N3514" i="1"/>
  <c r="M3514" i="1"/>
  <c r="L3514" i="1"/>
  <c r="J3514" i="1"/>
  <c r="I3514" i="1"/>
  <c r="K3514" i="1" s="1"/>
  <c r="G3514" i="1"/>
  <c r="F3514" i="1"/>
  <c r="F3502" i="1" s="1"/>
  <c r="D3514" i="1"/>
  <c r="C3514" i="1"/>
  <c r="E3514" i="1" s="1"/>
  <c r="BB3513" i="1"/>
  <c r="BA3513" i="1"/>
  <c r="AZ3513" i="1"/>
  <c r="BC3513" i="1" s="1"/>
  <c r="AY3513" i="1"/>
  <c r="AV3513" i="1"/>
  <c r="AE3513" i="1"/>
  <c r="AH3513" i="1" s="1"/>
  <c r="X3513" i="1"/>
  <c r="AA3513" i="1" s="1"/>
  <c r="T3513" i="1"/>
  <c r="Q3513" i="1"/>
  <c r="K3513" i="1"/>
  <c r="H3513" i="1"/>
  <c r="E3513" i="1"/>
  <c r="BB3512" i="1"/>
  <c r="BA3512" i="1"/>
  <c r="BC3512" i="1" s="1"/>
  <c r="BD3512" i="1" s="1"/>
  <c r="AZ3512" i="1"/>
  <c r="AY3512" i="1"/>
  <c r="AW3512" i="1"/>
  <c r="AV3512" i="1"/>
  <c r="AH3512" i="1"/>
  <c r="AE3512" i="1"/>
  <c r="X3512" i="1"/>
  <c r="AA3512" i="1" s="1"/>
  <c r="T3512" i="1"/>
  <c r="Q3512" i="1"/>
  <c r="K3512" i="1"/>
  <c r="H3512" i="1"/>
  <c r="E3512" i="1"/>
  <c r="BB3511" i="1"/>
  <c r="BC3511" i="1" s="1"/>
  <c r="BA3511" i="1"/>
  <c r="AZ3511" i="1"/>
  <c r="AY3511" i="1"/>
  <c r="AV3511" i="1"/>
  <c r="AE3511" i="1"/>
  <c r="AH3511" i="1" s="1"/>
  <c r="AA3511" i="1"/>
  <c r="X3511" i="1"/>
  <c r="Q3511" i="1"/>
  <c r="T3511" i="1" s="1"/>
  <c r="K3511" i="1"/>
  <c r="H3511" i="1"/>
  <c r="E3511" i="1"/>
  <c r="BC3510" i="1"/>
  <c r="BB3510" i="1"/>
  <c r="BA3510" i="1"/>
  <c r="AZ3510" i="1"/>
  <c r="AY3510" i="1"/>
  <c r="AW3510" i="1"/>
  <c r="AV3510" i="1"/>
  <c r="AE3510" i="1"/>
  <c r="AH3510" i="1" s="1"/>
  <c r="AA3510" i="1"/>
  <c r="X3510" i="1"/>
  <c r="T3510" i="1"/>
  <c r="Q3510" i="1"/>
  <c r="K3510" i="1"/>
  <c r="H3510" i="1"/>
  <c r="E3510" i="1"/>
  <c r="AU3509" i="1"/>
  <c r="AT3509" i="1"/>
  <c r="AS3509" i="1"/>
  <c r="AR3509" i="1"/>
  <c r="AQ3509" i="1"/>
  <c r="AP3509" i="1"/>
  <c r="BA3509" i="1" s="1"/>
  <c r="AO3509" i="1"/>
  <c r="AN3509" i="1"/>
  <c r="AM3509" i="1"/>
  <c r="AL3509" i="1"/>
  <c r="AK3509" i="1"/>
  <c r="AJ3509" i="1"/>
  <c r="AY3509" i="1" s="1"/>
  <c r="AG3509" i="1"/>
  <c r="AF3509" i="1"/>
  <c r="AD3509" i="1"/>
  <c r="AE3509" i="1" s="1"/>
  <c r="AH3509" i="1" s="1"/>
  <c r="AC3509" i="1"/>
  <c r="Z3509" i="1"/>
  <c r="Y3509" i="1"/>
  <c r="W3509" i="1"/>
  <c r="V3509" i="1"/>
  <c r="X3509" i="1" s="1"/>
  <c r="AA3509" i="1" s="1"/>
  <c r="S3509" i="1"/>
  <c r="R3509" i="1"/>
  <c r="P3509" i="1"/>
  <c r="O3509" i="1"/>
  <c r="Q3509" i="1" s="1"/>
  <c r="T3509" i="1" s="1"/>
  <c r="N3509" i="1"/>
  <c r="M3509" i="1"/>
  <c r="L3509" i="1"/>
  <c r="J3509" i="1"/>
  <c r="I3509" i="1"/>
  <c r="K3509" i="1" s="1"/>
  <c r="G3509" i="1"/>
  <c r="H3509" i="1" s="1"/>
  <c r="F3509" i="1"/>
  <c r="D3509" i="1"/>
  <c r="E3509" i="1" s="1"/>
  <c r="C3509" i="1"/>
  <c r="BB3508" i="1"/>
  <c r="BA3508" i="1"/>
  <c r="AZ3508" i="1"/>
  <c r="AY3508" i="1"/>
  <c r="BC3508" i="1" s="1"/>
  <c r="AW3508" i="1"/>
  <c r="AV3508" i="1"/>
  <c r="AE3508" i="1"/>
  <c r="AH3508" i="1" s="1"/>
  <c r="X3508" i="1"/>
  <c r="AA3508" i="1" s="1"/>
  <c r="Q3508" i="1"/>
  <c r="T3508" i="1" s="1"/>
  <c r="BD3508" i="1" s="1"/>
  <c r="K3508" i="1"/>
  <c r="H3508" i="1"/>
  <c r="E3508" i="1"/>
  <c r="BB3507" i="1"/>
  <c r="BA3507" i="1"/>
  <c r="AZ3507" i="1"/>
  <c r="AY3507" i="1"/>
  <c r="BC3507" i="1" s="1"/>
  <c r="AV3507" i="1"/>
  <c r="AE3507" i="1"/>
  <c r="AH3507" i="1" s="1"/>
  <c r="AA3507" i="1"/>
  <c r="X3507" i="1"/>
  <c r="Q3507" i="1"/>
  <c r="T3507" i="1" s="1"/>
  <c r="K3507" i="1"/>
  <c r="H3507" i="1"/>
  <c r="E3507" i="1"/>
  <c r="BB3506" i="1"/>
  <c r="BA3506" i="1"/>
  <c r="AZ3506" i="1"/>
  <c r="BC3506" i="1" s="1"/>
  <c r="AY3506" i="1"/>
  <c r="AV3506" i="1"/>
  <c r="AE3506" i="1"/>
  <c r="AH3506" i="1" s="1"/>
  <c r="X3506" i="1"/>
  <c r="AA3506" i="1" s="1"/>
  <c r="T3506" i="1"/>
  <c r="Q3506" i="1"/>
  <c r="K3506" i="1"/>
  <c r="H3506" i="1"/>
  <c r="E3506" i="1"/>
  <c r="BA3505" i="1"/>
  <c r="AU3505" i="1"/>
  <c r="AT3505" i="1"/>
  <c r="AS3505" i="1"/>
  <c r="BB3505" i="1" s="1"/>
  <c r="AR3505" i="1"/>
  <c r="AR3502" i="1" s="1"/>
  <c r="AQ3505" i="1"/>
  <c r="AP3505" i="1"/>
  <c r="AO3505" i="1"/>
  <c r="AN3505" i="1"/>
  <c r="AM3505" i="1"/>
  <c r="AZ3505" i="1" s="1"/>
  <c r="AL3505" i="1"/>
  <c r="AK3505" i="1"/>
  <c r="AJ3505" i="1"/>
  <c r="AG3505" i="1"/>
  <c r="AF3505" i="1"/>
  <c r="AD3505" i="1"/>
  <c r="AE3505" i="1" s="1"/>
  <c r="AH3505" i="1" s="1"/>
  <c r="AC3505" i="1"/>
  <c r="Z3505" i="1"/>
  <c r="Z3502" i="1" s="1"/>
  <c r="Y3505" i="1"/>
  <c r="W3505" i="1"/>
  <c r="V3505" i="1"/>
  <c r="X3505" i="1" s="1"/>
  <c r="S3505" i="1"/>
  <c r="R3505" i="1"/>
  <c r="Q3505" i="1"/>
  <c r="T3505" i="1" s="1"/>
  <c r="P3505" i="1"/>
  <c r="O3505" i="1"/>
  <c r="N3505" i="1"/>
  <c r="M3505" i="1"/>
  <c r="L3505" i="1"/>
  <c r="J3505" i="1"/>
  <c r="K3505" i="1" s="1"/>
  <c r="I3505" i="1"/>
  <c r="I3502" i="1" s="1"/>
  <c r="K3502" i="1" s="1"/>
  <c r="G3505" i="1"/>
  <c r="F3505" i="1"/>
  <c r="H3505" i="1" s="1"/>
  <c r="D3505" i="1"/>
  <c r="E3505" i="1" s="1"/>
  <c r="C3505" i="1"/>
  <c r="BC3504" i="1"/>
  <c r="BB3504" i="1"/>
  <c r="BA3504" i="1"/>
  <c r="AZ3504" i="1"/>
  <c r="AY3504" i="1"/>
  <c r="AV3504" i="1"/>
  <c r="AE3504" i="1"/>
  <c r="AH3504" i="1" s="1"/>
  <c r="AA3504" i="1"/>
  <c r="X3504" i="1"/>
  <c r="Q3504" i="1"/>
  <c r="T3504" i="1" s="1"/>
  <c r="K3504" i="1"/>
  <c r="H3504" i="1"/>
  <c r="E3504" i="1"/>
  <c r="AY3503" i="1"/>
  <c r="AU3503" i="1"/>
  <c r="AT3503" i="1"/>
  <c r="AS3503" i="1"/>
  <c r="AR3503" i="1"/>
  <c r="AQ3503" i="1"/>
  <c r="AP3503" i="1"/>
  <c r="BA3503" i="1" s="1"/>
  <c r="AO3503" i="1"/>
  <c r="AN3503" i="1"/>
  <c r="AM3503" i="1"/>
  <c r="AL3503" i="1"/>
  <c r="AK3503" i="1"/>
  <c r="AJ3503" i="1"/>
  <c r="AG3503" i="1"/>
  <c r="AF3503" i="1"/>
  <c r="AD3503" i="1"/>
  <c r="AC3503" i="1"/>
  <c r="Z3503" i="1"/>
  <c r="Y3503" i="1"/>
  <c r="W3503" i="1"/>
  <c r="V3503" i="1"/>
  <c r="X3503" i="1" s="1"/>
  <c r="AA3503" i="1" s="1"/>
  <c r="S3503" i="1"/>
  <c r="R3503" i="1"/>
  <c r="P3503" i="1"/>
  <c r="O3503" i="1"/>
  <c r="Q3503" i="1" s="1"/>
  <c r="T3503" i="1" s="1"/>
  <c r="N3503" i="1"/>
  <c r="M3503" i="1"/>
  <c r="L3503" i="1"/>
  <c r="L3502" i="1" s="1"/>
  <c r="J3503" i="1"/>
  <c r="I3503" i="1"/>
  <c r="K3503" i="1" s="1"/>
  <c r="G3503" i="1"/>
  <c r="H3503" i="1" s="1"/>
  <c r="F3503" i="1"/>
  <c r="D3503" i="1"/>
  <c r="C3503" i="1"/>
  <c r="AO3502" i="1"/>
  <c r="AF3502" i="1"/>
  <c r="W3502" i="1"/>
  <c r="R3502" i="1"/>
  <c r="N3502" i="1"/>
  <c r="J3502" i="1"/>
  <c r="BB3501" i="1"/>
  <c r="BA3501" i="1"/>
  <c r="AZ3501" i="1"/>
  <c r="BC3501" i="1" s="1"/>
  <c r="AY3501" i="1"/>
  <c r="AV3501" i="1"/>
  <c r="AH3501" i="1"/>
  <c r="AE3501" i="1"/>
  <c r="X3501" i="1"/>
  <c r="AA3501" i="1" s="1"/>
  <c r="T3501" i="1"/>
  <c r="Q3501" i="1"/>
  <c r="K3501" i="1"/>
  <c r="H3501" i="1"/>
  <c r="E3501" i="1"/>
  <c r="BB3500" i="1"/>
  <c r="BA3500" i="1"/>
  <c r="BC3500" i="1" s="1"/>
  <c r="BD3500" i="1" s="1"/>
  <c r="AZ3500" i="1"/>
  <c r="AY3500" i="1"/>
  <c r="AW3500" i="1"/>
  <c r="AV3500" i="1"/>
  <c r="AH3500" i="1"/>
  <c r="AE3500" i="1"/>
  <c r="X3500" i="1"/>
  <c r="AA3500" i="1" s="1"/>
  <c r="T3500" i="1"/>
  <c r="Q3500" i="1"/>
  <c r="K3500" i="1"/>
  <c r="H3500" i="1"/>
  <c r="E3500" i="1"/>
  <c r="BB3499" i="1"/>
  <c r="BA3499" i="1"/>
  <c r="AZ3499" i="1"/>
  <c r="AY3499" i="1"/>
  <c r="BC3499" i="1" s="1"/>
  <c r="AV3499" i="1"/>
  <c r="AE3499" i="1"/>
  <c r="AH3499" i="1" s="1"/>
  <c r="AA3499" i="1"/>
  <c r="X3499" i="1"/>
  <c r="Q3499" i="1"/>
  <c r="T3499" i="1" s="1"/>
  <c r="K3499" i="1"/>
  <c r="H3499" i="1"/>
  <c r="E3499" i="1"/>
  <c r="BC3498" i="1"/>
  <c r="BB3498" i="1"/>
  <c r="BA3498" i="1"/>
  <c r="AZ3498" i="1"/>
  <c r="AY3498" i="1"/>
  <c r="AV3498" i="1"/>
  <c r="AE3498" i="1"/>
  <c r="AH3498" i="1" s="1"/>
  <c r="AA3498" i="1"/>
  <c r="X3498" i="1"/>
  <c r="T3498" i="1"/>
  <c r="AW3498" i="1" s="1"/>
  <c r="Q3498" i="1"/>
  <c r="K3498" i="1"/>
  <c r="H3498" i="1"/>
  <c r="E3498" i="1"/>
  <c r="AU3497" i="1"/>
  <c r="AT3497" i="1"/>
  <c r="AS3497" i="1"/>
  <c r="AR3497" i="1"/>
  <c r="BA3497" i="1" s="1"/>
  <c r="AQ3497" i="1"/>
  <c r="AP3497" i="1"/>
  <c r="AO3497" i="1"/>
  <c r="AN3497" i="1"/>
  <c r="AM3497" i="1"/>
  <c r="AZ3497" i="1" s="1"/>
  <c r="AL3497" i="1"/>
  <c r="AK3497" i="1"/>
  <c r="AJ3497" i="1"/>
  <c r="AY3497" i="1" s="1"/>
  <c r="AG3497" i="1"/>
  <c r="AF3497" i="1"/>
  <c r="AD3497" i="1"/>
  <c r="AE3497" i="1" s="1"/>
  <c r="AH3497" i="1" s="1"/>
  <c r="AC3497" i="1"/>
  <c r="Z3497" i="1"/>
  <c r="Y3497" i="1"/>
  <c r="W3497" i="1"/>
  <c r="V3497" i="1"/>
  <c r="X3497" i="1" s="1"/>
  <c r="AA3497" i="1" s="1"/>
  <c r="T3497" i="1"/>
  <c r="S3497" i="1"/>
  <c r="R3497" i="1"/>
  <c r="Q3497" i="1"/>
  <c r="P3497" i="1"/>
  <c r="O3497" i="1"/>
  <c r="N3497" i="1"/>
  <c r="M3497" i="1"/>
  <c r="L3497" i="1"/>
  <c r="J3497" i="1"/>
  <c r="I3497" i="1"/>
  <c r="K3497" i="1" s="1"/>
  <c r="H3497" i="1"/>
  <c r="G3497" i="1"/>
  <c r="F3497" i="1"/>
  <c r="D3497" i="1"/>
  <c r="E3497" i="1" s="1"/>
  <c r="C3497" i="1"/>
  <c r="BC3496" i="1"/>
  <c r="BB3496" i="1"/>
  <c r="BA3496" i="1"/>
  <c r="AZ3496" i="1"/>
  <c r="AY3496" i="1"/>
  <c r="AV3496" i="1"/>
  <c r="AE3496" i="1"/>
  <c r="AH3496" i="1" s="1"/>
  <c r="AA3496" i="1"/>
  <c r="X3496" i="1"/>
  <c r="Q3496" i="1"/>
  <c r="T3496" i="1" s="1"/>
  <c r="BD3496" i="1" s="1"/>
  <c r="K3496" i="1"/>
  <c r="H3496" i="1"/>
  <c r="E3496" i="1"/>
  <c r="BB3495" i="1"/>
  <c r="BA3495" i="1"/>
  <c r="AZ3495" i="1"/>
  <c r="AY3495" i="1"/>
  <c r="BC3495" i="1" s="1"/>
  <c r="AV3495" i="1"/>
  <c r="AH3495" i="1"/>
  <c r="AE3495" i="1"/>
  <c r="AA3495" i="1"/>
  <c r="X3495" i="1"/>
  <c r="Q3495" i="1"/>
  <c r="T3495" i="1" s="1"/>
  <c r="AW3495" i="1" s="1"/>
  <c r="K3495" i="1"/>
  <c r="H3495" i="1"/>
  <c r="E3495" i="1"/>
  <c r="BB3494" i="1"/>
  <c r="BA3494" i="1"/>
  <c r="AZ3494" i="1"/>
  <c r="BC3494" i="1" s="1"/>
  <c r="AY3494" i="1"/>
  <c r="AV3494" i="1"/>
  <c r="AH3494" i="1"/>
  <c r="AE3494" i="1"/>
  <c r="X3494" i="1"/>
  <c r="AA3494" i="1" s="1"/>
  <c r="T3494" i="1"/>
  <c r="Q3494" i="1"/>
  <c r="K3494" i="1"/>
  <c r="H3494" i="1"/>
  <c r="E3494" i="1"/>
  <c r="BB3493" i="1"/>
  <c r="BA3493" i="1"/>
  <c r="BC3493" i="1" s="1"/>
  <c r="BD3493" i="1" s="1"/>
  <c r="AZ3493" i="1"/>
  <c r="AY3493" i="1"/>
  <c r="AW3493" i="1"/>
  <c r="AV3493" i="1"/>
  <c r="AH3493" i="1"/>
  <c r="AE3493" i="1"/>
  <c r="X3493" i="1"/>
  <c r="AA3493" i="1" s="1"/>
  <c r="T3493" i="1"/>
  <c r="Q3493" i="1"/>
  <c r="K3493" i="1"/>
  <c r="H3493" i="1"/>
  <c r="E3493" i="1"/>
  <c r="BB3492" i="1"/>
  <c r="BA3492" i="1"/>
  <c r="AZ3492" i="1"/>
  <c r="AY3492" i="1"/>
  <c r="AV3492" i="1"/>
  <c r="AE3492" i="1"/>
  <c r="AH3492" i="1" s="1"/>
  <c r="AA3492" i="1"/>
  <c r="X3492" i="1"/>
  <c r="Q3492" i="1"/>
  <c r="T3492" i="1" s="1"/>
  <c r="K3492" i="1"/>
  <c r="H3492" i="1"/>
  <c r="E3492" i="1"/>
  <c r="BC3491" i="1"/>
  <c r="BB3491" i="1"/>
  <c r="BA3491" i="1"/>
  <c r="AZ3491" i="1"/>
  <c r="AY3491" i="1"/>
  <c r="AV3491" i="1"/>
  <c r="AE3491" i="1"/>
  <c r="AH3491" i="1" s="1"/>
  <c r="AA3491" i="1"/>
  <c r="X3491" i="1"/>
  <c r="T3491" i="1"/>
  <c r="Q3491" i="1"/>
  <c r="K3491" i="1"/>
  <c r="H3491" i="1"/>
  <c r="E3491" i="1"/>
  <c r="BB3490" i="1"/>
  <c r="BA3490" i="1"/>
  <c r="AZ3490" i="1"/>
  <c r="AY3490" i="1"/>
  <c r="AV3490" i="1"/>
  <c r="AH3490" i="1"/>
  <c r="AE3490" i="1"/>
  <c r="X3490" i="1"/>
  <c r="AA3490" i="1" s="1"/>
  <c r="T3490" i="1"/>
  <c r="AW3490" i="1" s="1"/>
  <c r="Q3490" i="1"/>
  <c r="K3490" i="1"/>
  <c r="H3490" i="1"/>
  <c r="E3490" i="1"/>
  <c r="BB3489" i="1"/>
  <c r="BA3489" i="1"/>
  <c r="AZ3489" i="1"/>
  <c r="AY3489" i="1"/>
  <c r="AV3489" i="1"/>
  <c r="AW3489" i="1" s="1"/>
  <c r="AH3489" i="1"/>
  <c r="AE3489" i="1"/>
  <c r="AA3489" i="1"/>
  <c r="X3489" i="1"/>
  <c r="T3489" i="1"/>
  <c r="Q3489" i="1"/>
  <c r="K3489" i="1"/>
  <c r="H3489" i="1"/>
  <c r="E3489" i="1"/>
  <c r="BC3488" i="1"/>
  <c r="BB3488" i="1"/>
  <c r="BA3488" i="1"/>
  <c r="AZ3488" i="1"/>
  <c r="AY3488" i="1"/>
  <c r="AV3488" i="1"/>
  <c r="AE3488" i="1"/>
  <c r="AH3488" i="1" s="1"/>
  <c r="AA3488" i="1"/>
  <c r="X3488" i="1"/>
  <c r="Q3488" i="1"/>
  <c r="T3488" i="1" s="1"/>
  <c r="BD3488" i="1" s="1"/>
  <c r="K3488" i="1"/>
  <c r="H3488" i="1"/>
  <c r="E3488" i="1"/>
  <c r="AY3487" i="1"/>
  <c r="AU3487" i="1"/>
  <c r="AT3487" i="1"/>
  <c r="AT3486" i="1" s="1"/>
  <c r="AT3485" i="1" s="1"/>
  <c r="AS3487" i="1"/>
  <c r="BB3487" i="1" s="1"/>
  <c r="AR3487" i="1"/>
  <c r="AQ3487" i="1"/>
  <c r="AQ3486" i="1" s="1"/>
  <c r="AP3487" i="1"/>
  <c r="AO3487" i="1"/>
  <c r="AN3487" i="1"/>
  <c r="AM3487" i="1"/>
  <c r="AL3487" i="1"/>
  <c r="AL3486" i="1" s="1"/>
  <c r="AK3487" i="1"/>
  <c r="AJ3487" i="1"/>
  <c r="AV3487" i="1" s="1"/>
  <c r="AG3487" i="1"/>
  <c r="AG3486" i="1" s="1"/>
  <c r="AF3487" i="1"/>
  <c r="AD3487" i="1"/>
  <c r="AD3486" i="1" s="1"/>
  <c r="AC3487" i="1"/>
  <c r="AE3487" i="1" s="1"/>
  <c r="AH3487" i="1" s="1"/>
  <c r="Z3487" i="1"/>
  <c r="Y3487" i="1"/>
  <c r="Y3486" i="1" s="1"/>
  <c r="Y3485" i="1" s="1"/>
  <c r="Y3687" i="1" s="1"/>
  <c r="X3487" i="1"/>
  <c r="AA3487" i="1" s="1"/>
  <c r="W3487" i="1"/>
  <c r="V3487" i="1"/>
  <c r="S3487" i="1"/>
  <c r="S3486" i="1" s="1"/>
  <c r="R3487" i="1"/>
  <c r="P3487" i="1"/>
  <c r="P3486" i="1" s="1"/>
  <c r="O3487" i="1"/>
  <c r="N3487" i="1"/>
  <c r="M3487" i="1"/>
  <c r="L3487" i="1"/>
  <c r="K3487" i="1"/>
  <c r="J3487" i="1"/>
  <c r="I3487" i="1"/>
  <c r="G3487" i="1"/>
  <c r="F3487" i="1"/>
  <c r="D3487" i="1"/>
  <c r="C3487" i="1"/>
  <c r="C3486" i="1" s="1"/>
  <c r="AS3486" i="1"/>
  <c r="AR3486" i="1"/>
  <c r="AR3485" i="1" s="1"/>
  <c r="AR3687" i="1" s="1"/>
  <c r="AO3486" i="1"/>
  <c r="AN3486" i="1"/>
  <c r="AK3486" i="1"/>
  <c r="AJ3486" i="1"/>
  <c r="AF3486" i="1"/>
  <c r="AF3485" i="1" s="1"/>
  <c r="Z3486" i="1"/>
  <c r="Z3485" i="1" s="1"/>
  <c r="W3486" i="1"/>
  <c r="W3485" i="1" s="1"/>
  <c r="W3687" i="1" s="1"/>
  <c r="V3486" i="1"/>
  <c r="R3486" i="1"/>
  <c r="R3485" i="1" s="1"/>
  <c r="N3486" i="1"/>
  <c r="M3486" i="1"/>
  <c r="J3486" i="1"/>
  <c r="J3485" i="1" s="1"/>
  <c r="I3486" i="1"/>
  <c r="I3485" i="1" s="1"/>
  <c r="I3687" i="1" s="1"/>
  <c r="F3486" i="1"/>
  <c r="F3485" i="1" s="1"/>
  <c r="F3687" i="1" s="1"/>
  <c r="AG3485" i="1"/>
  <c r="S3485" i="1"/>
  <c r="S3687" i="1" s="1"/>
  <c r="N3485" i="1"/>
  <c r="N3687" i="1" s="1"/>
  <c r="C3485" i="1"/>
  <c r="BB3482" i="1"/>
  <c r="BC3482" i="1" s="1"/>
  <c r="BA3482" i="1"/>
  <c r="AZ3482" i="1"/>
  <c r="AY3482" i="1"/>
  <c r="AV3482" i="1"/>
  <c r="AE3482" i="1"/>
  <c r="AH3482" i="1" s="1"/>
  <c r="AA3482" i="1"/>
  <c r="X3482" i="1"/>
  <c r="Q3482" i="1"/>
  <c r="T3482" i="1" s="1"/>
  <c r="K3482" i="1"/>
  <c r="H3482" i="1"/>
  <c r="E3482" i="1"/>
  <c r="BB3481" i="1"/>
  <c r="BA3481" i="1"/>
  <c r="AZ3481" i="1"/>
  <c r="AY3481" i="1"/>
  <c r="BC3481" i="1" s="1"/>
  <c r="AV3481" i="1"/>
  <c r="AE3481" i="1"/>
  <c r="AH3481" i="1" s="1"/>
  <c r="AA3481" i="1"/>
  <c r="X3481" i="1"/>
  <c r="Q3481" i="1"/>
  <c r="T3481" i="1" s="1"/>
  <c r="K3481" i="1"/>
  <c r="H3481" i="1"/>
  <c r="E3481" i="1"/>
  <c r="BC3480" i="1"/>
  <c r="BD3480" i="1" s="1"/>
  <c r="BB3480" i="1"/>
  <c r="BA3480" i="1"/>
  <c r="AZ3480" i="1"/>
  <c r="AY3480" i="1"/>
  <c r="AW3480" i="1"/>
  <c r="AV3480" i="1"/>
  <c r="AE3480" i="1"/>
  <c r="AH3480" i="1" s="1"/>
  <c r="AA3480" i="1"/>
  <c r="X3480" i="1"/>
  <c r="T3480" i="1"/>
  <c r="Q3480" i="1"/>
  <c r="K3480" i="1"/>
  <c r="H3480" i="1"/>
  <c r="E3480" i="1"/>
  <c r="BB3478" i="1"/>
  <c r="BA3478" i="1"/>
  <c r="AZ3478" i="1"/>
  <c r="AY3478" i="1"/>
  <c r="BC3478" i="1" s="1"/>
  <c r="AV3478" i="1"/>
  <c r="AH3478" i="1"/>
  <c r="AE3478" i="1"/>
  <c r="X3478" i="1"/>
  <c r="AA3478" i="1" s="1"/>
  <c r="Q3478" i="1"/>
  <c r="T3478" i="1" s="1"/>
  <c r="AW3478" i="1" s="1"/>
  <c r="K3478" i="1"/>
  <c r="H3478" i="1"/>
  <c r="E3478" i="1"/>
  <c r="BB3477" i="1"/>
  <c r="BA3477" i="1"/>
  <c r="AZ3477" i="1"/>
  <c r="AY3477" i="1"/>
  <c r="BC3477" i="1" s="1"/>
  <c r="AV3477" i="1"/>
  <c r="AH3477" i="1"/>
  <c r="AE3477" i="1"/>
  <c r="AA3477" i="1"/>
  <c r="X3477" i="1"/>
  <c r="Q3477" i="1"/>
  <c r="T3477" i="1" s="1"/>
  <c r="K3477" i="1"/>
  <c r="H3477" i="1"/>
  <c r="E3477" i="1"/>
  <c r="BB3476" i="1"/>
  <c r="BA3476" i="1"/>
  <c r="AZ3476" i="1"/>
  <c r="AY3476" i="1"/>
  <c r="BC3476" i="1" s="1"/>
  <c r="AV3476" i="1"/>
  <c r="AH3476" i="1"/>
  <c r="AE3476" i="1"/>
  <c r="X3476" i="1"/>
  <c r="AA3476" i="1" s="1"/>
  <c r="Q3476" i="1"/>
  <c r="T3476" i="1" s="1"/>
  <c r="K3476" i="1"/>
  <c r="H3476" i="1"/>
  <c r="E3476" i="1"/>
  <c r="BB3475" i="1"/>
  <c r="BA3475" i="1"/>
  <c r="AZ3475" i="1"/>
  <c r="AY3475" i="1"/>
  <c r="BC3475" i="1" s="1"/>
  <c r="AV3475" i="1"/>
  <c r="AH3475" i="1"/>
  <c r="AE3475" i="1"/>
  <c r="X3475" i="1"/>
  <c r="AA3475" i="1" s="1"/>
  <c r="Q3475" i="1"/>
  <c r="T3475" i="1" s="1"/>
  <c r="K3475" i="1"/>
  <c r="H3475" i="1"/>
  <c r="E3475" i="1"/>
  <c r="BB3474" i="1"/>
  <c r="BA3474" i="1"/>
  <c r="AZ3474" i="1"/>
  <c r="AY3474" i="1"/>
  <c r="BC3474" i="1" s="1"/>
  <c r="AV3474" i="1"/>
  <c r="AE3474" i="1"/>
  <c r="AH3474" i="1" s="1"/>
  <c r="AA3474" i="1"/>
  <c r="X3474" i="1"/>
  <c r="Q3474" i="1"/>
  <c r="T3474" i="1" s="1"/>
  <c r="K3474" i="1"/>
  <c r="H3474" i="1"/>
  <c r="E3474" i="1"/>
  <c r="BB3473" i="1"/>
  <c r="BA3473" i="1"/>
  <c r="AZ3473" i="1"/>
  <c r="AY3473" i="1"/>
  <c r="BC3473" i="1" s="1"/>
  <c r="AV3473" i="1"/>
  <c r="AH3473" i="1"/>
  <c r="AE3473" i="1"/>
  <c r="X3473" i="1"/>
  <c r="AA3473" i="1" s="1"/>
  <c r="Q3473" i="1"/>
  <c r="T3473" i="1" s="1"/>
  <c r="K3473" i="1"/>
  <c r="H3473" i="1"/>
  <c r="E3473" i="1"/>
  <c r="BB3472" i="1"/>
  <c r="BA3472" i="1"/>
  <c r="AZ3472" i="1"/>
  <c r="AY3472" i="1"/>
  <c r="BC3472" i="1" s="1"/>
  <c r="AV3472" i="1"/>
  <c r="AH3472" i="1"/>
  <c r="AE3472" i="1"/>
  <c r="X3472" i="1"/>
  <c r="AA3472" i="1" s="1"/>
  <c r="Q3472" i="1"/>
  <c r="T3472" i="1" s="1"/>
  <c r="K3472" i="1"/>
  <c r="H3472" i="1"/>
  <c r="E3472" i="1"/>
  <c r="BB3471" i="1"/>
  <c r="BA3471" i="1"/>
  <c r="AZ3471" i="1"/>
  <c r="BC3471" i="1" s="1"/>
  <c r="AY3471" i="1"/>
  <c r="AV3471" i="1"/>
  <c r="AH3471" i="1"/>
  <c r="AE3471" i="1"/>
  <c r="X3471" i="1"/>
  <c r="AA3471" i="1" s="1"/>
  <c r="T3471" i="1"/>
  <c r="Q3471" i="1"/>
  <c r="K3471" i="1"/>
  <c r="H3471" i="1"/>
  <c r="E3471" i="1"/>
  <c r="BB3470" i="1"/>
  <c r="BA3470" i="1"/>
  <c r="AZ3470" i="1"/>
  <c r="AY3470" i="1"/>
  <c r="BC3470" i="1" s="1"/>
  <c r="BD3470" i="1" s="1"/>
  <c r="AW3470" i="1"/>
  <c r="AV3470" i="1"/>
  <c r="AE3470" i="1"/>
  <c r="AH3470" i="1" s="1"/>
  <c r="X3470" i="1"/>
  <c r="AA3470" i="1" s="1"/>
  <c r="Q3470" i="1"/>
  <c r="T3470" i="1" s="1"/>
  <c r="K3470" i="1"/>
  <c r="H3470" i="1"/>
  <c r="E3470" i="1"/>
  <c r="BB3469" i="1"/>
  <c r="BA3469" i="1"/>
  <c r="AZ3469" i="1"/>
  <c r="AY3469" i="1"/>
  <c r="AV3469" i="1"/>
  <c r="AE3469" i="1"/>
  <c r="AH3469" i="1" s="1"/>
  <c r="X3469" i="1"/>
  <c r="AA3469" i="1" s="1"/>
  <c r="Q3469" i="1"/>
  <c r="T3469" i="1" s="1"/>
  <c r="K3469" i="1"/>
  <c r="H3469" i="1"/>
  <c r="E3469" i="1"/>
  <c r="BB3468" i="1"/>
  <c r="BC3468" i="1" s="1"/>
  <c r="BA3468" i="1"/>
  <c r="AZ3468" i="1"/>
  <c r="AY3468" i="1"/>
  <c r="AV3468" i="1"/>
  <c r="AE3468" i="1"/>
  <c r="AH3468" i="1" s="1"/>
  <c r="AA3468" i="1"/>
  <c r="X3468" i="1"/>
  <c r="Q3468" i="1"/>
  <c r="T3468" i="1" s="1"/>
  <c r="K3468" i="1"/>
  <c r="H3468" i="1"/>
  <c r="E3468" i="1"/>
  <c r="BC3467" i="1"/>
  <c r="BD3467" i="1" s="1"/>
  <c r="BB3467" i="1"/>
  <c r="BA3467" i="1"/>
  <c r="AZ3467" i="1"/>
  <c r="AY3467" i="1"/>
  <c r="AV3467" i="1"/>
  <c r="AE3467" i="1"/>
  <c r="AH3467" i="1" s="1"/>
  <c r="X3467" i="1"/>
  <c r="AA3467" i="1" s="1"/>
  <c r="T3467" i="1"/>
  <c r="AW3467" i="1" s="1"/>
  <c r="Q3467" i="1"/>
  <c r="K3467" i="1"/>
  <c r="H3467" i="1"/>
  <c r="E3467" i="1"/>
  <c r="AU3466" i="1"/>
  <c r="AU3461" i="1" s="1"/>
  <c r="AT3466" i="1"/>
  <c r="AS3466" i="1"/>
  <c r="BB3466" i="1" s="1"/>
  <c r="AR3466" i="1"/>
  <c r="BA3466" i="1" s="1"/>
  <c r="AQ3466" i="1"/>
  <c r="AP3466" i="1"/>
  <c r="AO3466" i="1"/>
  <c r="AN3466" i="1"/>
  <c r="AN3461" i="1" s="1"/>
  <c r="AN3454" i="1" s="1"/>
  <c r="AM3466" i="1"/>
  <c r="AL3466" i="1"/>
  <c r="AK3466" i="1"/>
  <c r="AJ3466" i="1"/>
  <c r="AY3466" i="1" s="1"/>
  <c r="AG3466" i="1"/>
  <c r="AF3466" i="1"/>
  <c r="AD3466" i="1"/>
  <c r="AC3466" i="1"/>
  <c r="Z3466" i="1"/>
  <c r="Y3466" i="1"/>
  <c r="W3466" i="1"/>
  <c r="V3466" i="1"/>
  <c r="X3466" i="1" s="1"/>
  <c r="AA3466" i="1" s="1"/>
  <c r="T3466" i="1"/>
  <c r="S3466" i="1"/>
  <c r="R3466" i="1"/>
  <c r="Q3466" i="1"/>
  <c r="P3466" i="1"/>
  <c r="O3466" i="1"/>
  <c r="N3466" i="1"/>
  <c r="M3466" i="1"/>
  <c r="M3461" i="1" s="1"/>
  <c r="L3466" i="1"/>
  <c r="L3461" i="1" s="1"/>
  <c r="J3466" i="1"/>
  <c r="K3466" i="1" s="1"/>
  <c r="I3466" i="1"/>
  <c r="H3466" i="1"/>
  <c r="G3466" i="1"/>
  <c r="F3466" i="1"/>
  <c r="D3466" i="1"/>
  <c r="C3466" i="1"/>
  <c r="BB3465" i="1"/>
  <c r="BA3465" i="1"/>
  <c r="AZ3465" i="1"/>
  <c r="AY3465" i="1"/>
  <c r="BC3465" i="1" s="1"/>
  <c r="AV3465" i="1"/>
  <c r="AE3465" i="1"/>
  <c r="AH3465" i="1" s="1"/>
  <c r="AA3465" i="1"/>
  <c r="X3465" i="1"/>
  <c r="Q3465" i="1"/>
  <c r="T3465" i="1" s="1"/>
  <c r="K3465" i="1"/>
  <c r="H3465" i="1"/>
  <c r="E3465" i="1"/>
  <c r="BB3464" i="1"/>
  <c r="BA3464" i="1"/>
  <c r="AZ3464" i="1"/>
  <c r="AY3464" i="1"/>
  <c r="BC3464" i="1" s="1"/>
  <c r="AV3464" i="1"/>
  <c r="AH3464" i="1"/>
  <c r="AE3464" i="1"/>
  <c r="X3464" i="1"/>
  <c r="AA3464" i="1" s="1"/>
  <c r="Q3464" i="1"/>
  <c r="T3464" i="1" s="1"/>
  <c r="K3464" i="1"/>
  <c r="H3464" i="1"/>
  <c r="E3464" i="1"/>
  <c r="BB3463" i="1"/>
  <c r="BA3463" i="1"/>
  <c r="AZ3463" i="1"/>
  <c r="BC3463" i="1" s="1"/>
  <c r="AY3463" i="1"/>
  <c r="AV3463" i="1"/>
  <c r="AH3463" i="1"/>
  <c r="AE3463" i="1"/>
  <c r="X3463" i="1"/>
  <c r="AA3463" i="1" s="1"/>
  <c r="T3463" i="1"/>
  <c r="Q3463" i="1"/>
  <c r="K3463" i="1"/>
  <c r="H3463" i="1"/>
  <c r="E3463" i="1"/>
  <c r="BA3462" i="1"/>
  <c r="AU3462" i="1"/>
  <c r="AT3462" i="1"/>
  <c r="AS3462" i="1"/>
  <c r="AS3461" i="1" s="1"/>
  <c r="BB3461" i="1" s="1"/>
  <c r="AR3462" i="1"/>
  <c r="AR3461" i="1" s="1"/>
  <c r="AQ3462" i="1"/>
  <c r="AP3462" i="1"/>
  <c r="AO3462" i="1"/>
  <c r="AO3461" i="1" s="1"/>
  <c r="AN3462" i="1"/>
  <c r="AM3462" i="1"/>
  <c r="AZ3462" i="1" s="1"/>
  <c r="AL3462" i="1"/>
  <c r="AK3462" i="1"/>
  <c r="AK3461" i="1" s="1"/>
  <c r="AJ3462" i="1"/>
  <c r="AG3462" i="1"/>
  <c r="AF3462" i="1"/>
  <c r="AF3461" i="1" s="1"/>
  <c r="AD3462" i="1"/>
  <c r="AE3462" i="1" s="1"/>
  <c r="AH3462" i="1" s="1"/>
  <c r="AC3462" i="1"/>
  <c r="Z3462" i="1"/>
  <c r="Z3461" i="1" s="1"/>
  <c r="Y3462" i="1"/>
  <c r="W3462" i="1"/>
  <c r="W3461" i="1" s="1"/>
  <c r="V3462" i="1"/>
  <c r="X3462" i="1" s="1"/>
  <c r="S3462" i="1"/>
  <c r="R3462" i="1"/>
  <c r="R3461" i="1" s="1"/>
  <c r="Q3462" i="1"/>
  <c r="T3462" i="1" s="1"/>
  <c r="P3462" i="1"/>
  <c r="O3462" i="1"/>
  <c r="N3462" i="1"/>
  <c r="N3461" i="1" s="1"/>
  <c r="N3454" i="1" s="1"/>
  <c r="M3462" i="1"/>
  <c r="L3462" i="1"/>
  <c r="J3462" i="1"/>
  <c r="J3461" i="1" s="1"/>
  <c r="I3462" i="1"/>
  <c r="I3461" i="1" s="1"/>
  <c r="G3462" i="1"/>
  <c r="H3462" i="1" s="1"/>
  <c r="F3462" i="1"/>
  <c r="F3461" i="1" s="1"/>
  <c r="H3461" i="1" s="1"/>
  <c r="D3462" i="1"/>
  <c r="E3462" i="1" s="1"/>
  <c r="C3462" i="1"/>
  <c r="AT3461" i="1"/>
  <c r="AQ3461" i="1"/>
  <c r="AP3461" i="1"/>
  <c r="BA3461" i="1" s="1"/>
  <c r="AL3461" i="1"/>
  <c r="AG3461" i="1"/>
  <c r="AC3461" i="1"/>
  <c r="Y3461" i="1"/>
  <c r="S3461" i="1"/>
  <c r="P3461" i="1"/>
  <c r="O3461" i="1"/>
  <c r="Q3461" i="1" s="1"/>
  <c r="K3461" i="1"/>
  <c r="G3461" i="1"/>
  <c r="C3461" i="1"/>
  <c r="BB3460" i="1"/>
  <c r="BA3460" i="1"/>
  <c r="AZ3460" i="1"/>
  <c r="BC3460" i="1" s="1"/>
  <c r="AY3460" i="1"/>
  <c r="AV3460" i="1"/>
  <c r="AW3460" i="1" s="1"/>
  <c r="AE3460" i="1"/>
  <c r="AH3460" i="1" s="1"/>
  <c r="AA3460" i="1"/>
  <c r="X3460" i="1"/>
  <c r="T3460" i="1"/>
  <c r="Q3460" i="1"/>
  <c r="K3460" i="1"/>
  <c r="H3460" i="1"/>
  <c r="E3460" i="1"/>
  <c r="AY3459" i="1"/>
  <c r="AU3459" i="1"/>
  <c r="AT3459" i="1"/>
  <c r="AS3459" i="1"/>
  <c r="BB3459" i="1" s="1"/>
  <c r="AR3459" i="1"/>
  <c r="AQ3459" i="1"/>
  <c r="AP3459" i="1"/>
  <c r="BA3459" i="1" s="1"/>
  <c r="AO3459" i="1"/>
  <c r="AO3455" i="1" s="1"/>
  <c r="AO3454" i="1" s="1"/>
  <c r="AN3459" i="1"/>
  <c r="AM3459" i="1"/>
  <c r="AZ3459" i="1" s="1"/>
  <c r="AL3459" i="1"/>
  <c r="AK3459" i="1"/>
  <c r="AJ3459" i="1"/>
  <c r="AV3459" i="1" s="1"/>
  <c r="AG3459" i="1"/>
  <c r="AF3459" i="1"/>
  <c r="AF3455" i="1" s="1"/>
  <c r="AE3459" i="1"/>
  <c r="AH3459" i="1" s="1"/>
  <c r="AD3459" i="1"/>
  <c r="AC3459" i="1"/>
  <c r="Z3459" i="1"/>
  <c r="Y3459" i="1"/>
  <c r="W3459" i="1"/>
  <c r="W3455" i="1" s="1"/>
  <c r="V3459" i="1"/>
  <c r="S3459" i="1"/>
  <c r="R3459" i="1"/>
  <c r="P3459" i="1"/>
  <c r="O3459" i="1"/>
  <c r="Q3459" i="1" s="1"/>
  <c r="T3459" i="1" s="1"/>
  <c r="N3459" i="1"/>
  <c r="N3455" i="1" s="1"/>
  <c r="M3459" i="1"/>
  <c r="M3455" i="1" s="1"/>
  <c r="M3454" i="1" s="1"/>
  <c r="L3459" i="1"/>
  <c r="K3459" i="1"/>
  <c r="J3459" i="1"/>
  <c r="I3459" i="1"/>
  <c r="G3459" i="1"/>
  <c r="G3455" i="1" s="1"/>
  <c r="F3459" i="1"/>
  <c r="F3455" i="1" s="1"/>
  <c r="E3459" i="1"/>
  <c r="D3459" i="1"/>
  <c r="C3459" i="1"/>
  <c r="BB3458" i="1"/>
  <c r="BA3458" i="1"/>
  <c r="AZ3458" i="1"/>
  <c r="AY3458" i="1"/>
  <c r="BC3458" i="1" s="1"/>
  <c r="AV3458" i="1"/>
  <c r="AE3458" i="1"/>
  <c r="AH3458" i="1" s="1"/>
  <c r="X3458" i="1"/>
  <c r="AA3458" i="1" s="1"/>
  <c r="T3458" i="1"/>
  <c r="Q3458" i="1"/>
  <c r="K3458" i="1"/>
  <c r="H3458" i="1"/>
  <c r="E3458" i="1"/>
  <c r="BB3457" i="1"/>
  <c r="BA3457" i="1"/>
  <c r="AZ3457" i="1"/>
  <c r="AY3457" i="1"/>
  <c r="BC3457" i="1" s="1"/>
  <c r="AV3457" i="1"/>
  <c r="AH3457" i="1"/>
  <c r="AE3457" i="1"/>
  <c r="X3457" i="1"/>
  <c r="AA3457" i="1" s="1"/>
  <c r="T3457" i="1"/>
  <c r="AW3457" i="1" s="1"/>
  <c r="Q3457" i="1"/>
  <c r="K3457" i="1"/>
  <c r="H3457" i="1"/>
  <c r="E3457" i="1"/>
  <c r="AU3456" i="1"/>
  <c r="AT3456" i="1"/>
  <c r="AS3456" i="1"/>
  <c r="AS3455" i="1" s="1"/>
  <c r="AR3456" i="1"/>
  <c r="BA3456" i="1" s="1"/>
  <c r="AQ3456" i="1"/>
  <c r="AP3456" i="1"/>
  <c r="AP3455" i="1" s="1"/>
  <c r="AO3456" i="1"/>
  <c r="AN3456" i="1"/>
  <c r="AZ3456" i="1" s="1"/>
  <c r="AM3456" i="1"/>
  <c r="AL3456" i="1"/>
  <c r="AK3456" i="1"/>
  <c r="AK3455" i="1" s="1"/>
  <c r="AJ3456" i="1"/>
  <c r="AG3456" i="1"/>
  <c r="AG3455" i="1" s="1"/>
  <c r="AG3454" i="1" s="1"/>
  <c r="AF3456" i="1"/>
  <c r="AD3456" i="1"/>
  <c r="AC3456" i="1"/>
  <c r="AE3456" i="1" s="1"/>
  <c r="AH3456" i="1" s="1"/>
  <c r="AA3456" i="1"/>
  <c r="Z3456" i="1"/>
  <c r="Z3455" i="1" s="1"/>
  <c r="Z3454" i="1" s="1"/>
  <c r="Y3456" i="1"/>
  <c r="X3456" i="1"/>
  <c r="W3456" i="1"/>
  <c r="V3456" i="1"/>
  <c r="S3456" i="1"/>
  <c r="R3456" i="1"/>
  <c r="R3455" i="1" s="1"/>
  <c r="R3454" i="1" s="1"/>
  <c r="Q3456" i="1"/>
  <c r="T3456" i="1" s="1"/>
  <c r="P3456" i="1"/>
  <c r="O3456" i="1"/>
  <c r="O3455" i="1" s="1"/>
  <c r="N3456" i="1"/>
  <c r="M3456" i="1"/>
  <c r="L3456" i="1"/>
  <c r="J3456" i="1"/>
  <c r="I3456" i="1"/>
  <c r="I3455" i="1" s="1"/>
  <c r="I3454" i="1" s="1"/>
  <c r="G3456" i="1"/>
  <c r="H3456" i="1" s="1"/>
  <c r="F3456" i="1"/>
  <c r="D3456" i="1"/>
  <c r="C3456" i="1"/>
  <c r="E3456" i="1" s="1"/>
  <c r="AU3455" i="1"/>
  <c r="AU3454" i="1" s="1"/>
  <c r="AT3455" i="1"/>
  <c r="AT3454" i="1" s="1"/>
  <c r="AQ3455" i="1"/>
  <c r="AN3455" i="1"/>
  <c r="AM3455" i="1"/>
  <c r="AL3455" i="1"/>
  <c r="AL3454" i="1" s="1"/>
  <c r="AD3455" i="1"/>
  <c r="AC3455" i="1"/>
  <c r="AC3454" i="1" s="1"/>
  <c r="Y3455" i="1"/>
  <c r="S3455" i="1"/>
  <c r="P3455" i="1"/>
  <c r="L3455" i="1"/>
  <c r="D3455" i="1"/>
  <c r="C3455" i="1"/>
  <c r="AQ3454" i="1"/>
  <c r="AF3454" i="1"/>
  <c r="Y3454" i="1"/>
  <c r="P3454" i="1"/>
  <c r="F3454" i="1"/>
  <c r="BB3453" i="1"/>
  <c r="BA3453" i="1"/>
  <c r="AZ3453" i="1"/>
  <c r="AY3453" i="1"/>
  <c r="AV3453" i="1"/>
  <c r="AE3453" i="1"/>
  <c r="AH3453" i="1" s="1"/>
  <c r="X3453" i="1"/>
  <c r="AA3453" i="1" s="1"/>
  <c r="T3453" i="1"/>
  <c r="Q3453" i="1"/>
  <c r="K3453" i="1"/>
  <c r="H3453" i="1"/>
  <c r="E3453" i="1"/>
  <c r="BA3452" i="1"/>
  <c r="AZ3452" i="1"/>
  <c r="AU3452" i="1"/>
  <c r="AT3452" i="1"/>
  <c r="AS3452" i="1"/>
  <c r="AS3447" i="1" s="1"/>
  <c r="BB3447" i="1" s="1"/>
  <c r="AR3452" i="1"/>
  <c r="AR3447" i="1" s="1"/>
  <c r="AQ3452" i="1"/>
  <c r="AP3452" i="1"/>
  <c r="AO3452" i="1"/>
  <c r="AN3452" i="1"/>
  <c r="AM3452" i="1"/>
  <c r="AL3452" i="1"/>
  <c r="AK3452" i="1"/>
  <c r="AJ3452" i="1"/>
  <c r="AG3452" i="1"/>
  <c r="AF3452" i="1"/>
  <c r="AD3452" i="1"/>
  <c r="AE3452" i="1" s="1"/>
  <c r="AH3452" i="1" s="1"/>
  <c r="AC3452" i="1"/>
  <c r="Z3452" i="1"/>
  <c r="Z3447" i="1" s="1"/>
  <c r="Y3452" i="1"/>
  <c r="W3452" i="1"/>
  <c r="V3452" i="1"/>
  <c r="X3452" i="1" s="1"/>
  <c r="S3452" i="1"/>
  <c r="R3452" i="1"/>
  <c r="Q3452" i="1"/>
  <c r="T3452" i="1" s="1"/>
  <c r="P3452" i="1"/>
  <c r="O3452" i="1"/>
  <c r="N3452" i="1"/>
  <c r="M3452" i="1"/>
  <c r="L3452" i="1"/>
  <c r="J3452" i="1"/>
  <c r="K3452" i="1" s="1"/>
  <c r="I3452" i="1"/>
  <c r="I3447" i="1" s="1"/>
  <c r="K3447" i="1" s="1"/>
  <c r="H3452" i="1"/>
  <c r="G3452" i="1"/>
  <c r="F3452" i="1"/>
  <c r="D3452" i="1"/>
  <c r="E3452" i="1" s="1"/>
  <c r="C3452" i="1"/>
  <c r="BC3451" i="1"/>
  <c r="BD3451" i="1" s="1"/>
  <c r="BB3451" i="1"/>
  <c r="BA3451" i="1"/>
  <c r="AZ3451" i="1"/>
  <c r="AY3451" i="1"/>
  <c r="AV3451" i="1"/>
  <c r="AE3451" i="1"/>
  <c r="AH3451" i="1" s="1"/>
  <c r="AA3451" i="1"/>
  <c r="X3451" i="1"/>
  <c r="T3451" i="1"/>
  <c r="AW3451" i="1" s="1"/>
  <c r="Q3451" i="1"/>
  <c r="K3451" i="1"/>
  <c r="H3451" i="1"/>
  <c r="E3451" i="1"/>
  <c r="BD3450" i="1"/>
  <c r="BC3450" i="1"/>
  <c r="BB3450" i="1"/>
  <c r="BA3450" i="1"/>
  <c r="AZ3450" i="1"/>
  <c r="AY3450" i="1"/>
  <c r="AV3450" i="1"/>
  <c r="AH3450" i="1"/>
  <c r="AE3450" i="1"/>
  <c r="X3450" i="1"/>
  <c r="AA3450" i="1" s="1"/>
  <c r="Q3450" i="1"/>
  <c r="T3450" i="1" s="1"/>
  <c r="AW3450" i="1" s="1"/>
  <c r="K3450" i="1"/>
  <c r="H3450" i="1"/>
  <c r="E3450" i="1"/>
  <c r="BB3449" i="1"/>
  <c r="BA3449" i="1"/>
  <c r="AZ3449" i="1"/>
  <c r="BC3449" i="1" s="1"/>
  <c r="BD3449" i="1" s="1"/>
  <c r="AY3449" i="1"/>
  <c r="AV3449" i="1"/>
  <c r="AW3449" i="1" s="1"/>
  <c r="AH3449" i="1"/>
  <c r="AE3449" i="1"/>
  <c r="AA3449" i="1"/>
  <c r="X3449" i="1"/>
  <c r="T3449" i="1"/>
  <c r="Q3449" i="1"/>
  <c r="K3449" i="1"/>
  <c r="H3449" i="1"/>
  <c r="E3449" i="1"/>
  <c r="AY3448" i="1"/>
  <c r="AU3448" i="1"/>
  <c r="AT3448" i="1"/>
  <c r="AS3448" i="1"/>
  <c r="BB3448" i="1" s="1"/>
  <c r="AR3448" i="1"/>
  <c r="AQ3448" i="1"/>
  <c r="AP3448" i="1"/>
  <c r="BA3448" i="1" s="1"/>
  <c r="AO3448" i="1"/>
  <c r="AO3447" i="1" s="1"/>
  <c r="AN3448" i="1"/>
  <c r="AV3448" i="1" s="1"/>
  <c r="AM3448" i="1"/>
  <c r="AZ3448" i="1" s="1"/>
  <c r="AL3448" i="1"/>
  <c r="AK3448" i="1"/>
  <c r="AJ3448" i="1"/>
  <c r="AG3448" i="1"/>
  <c r="AF3448" i="1"/>
  <c r="AF3447" i="1" s="1"/>
  <c r="AH3447" i="1" s="1"/>
  <c r="AE3448" i="1"/>
  <c r="AH3448" i="1" s="1"/>
  <c r="AD3448" i="1"/>
  <c r="AC3448" i="1"/>
  <c r="Z3448" i="1"/>
  <c r="Y3448" i="1"/>
  <c r="W3448" i="1"/>
  <c r="W3447" i="1" s="1"/>
  <c r="X3447" i="1" s="1"/>
  <c r="AA3447" i="1" s="1"/>
  <c r="V3448" i="1"/>
  <c r="V3447" i="1" s="1"/>
  <c r="S3448" i="1"/>
  <c r="R3448" i="1"/>
  <c r="P3448" i="1"/>
  <c r="O3448" i="1"/>
  <c r="Q3448" i="1" s="1"/>
  <c r="T3448" i="1" s="1"/>
  <c r="N3448" i="1"/>
  <c r="N3447" i="1" s="1"/>
  <c r="M3448" i="1"/>
  <c r="M3447" i="1" s="1"/>
  <c r="L3448" i="1"/>
  <c r="K3448" i="1"/>
  <c r="J3448" i="1"/>
  <c r="I3448" i="1"/>
  <c r="G3448" i="1"/>
  <c r="F3448" i="1"/>
  <c r="F3447" i="1" s="1"/>
  <c r="E3448" i="1"/>
  <c r="D3448" i="1"/>
  <c r="C3448" i="1"/>
  <c r="AU3447" i="1"/>
  <c r="AT3447" i="1"/>
  <c r="AQ3447" i="1"/>
  <c r="AP3447" i="1"/>
  <c r="BA3447" i="1" s="1"/>
  <c r="AM3447" i="1"/>
  <c r="AL3447" i="1"/>
  <c r="AK3447" i="1"/>
  <c r="AG3447" i="1"/>
  <c r="AE3447" i="1"/>
  <c r="AD3447" i="1"/>
  <c r="AC3447" i="1"/>
  <c r="Y3447" i="1"/>
  <c r="S3447" i="1"/>
  <c r="R3447" i="1"/>
  <c r="P3447" i="1"/>
  <c r="O3447" i="1"/>
  <c r="Q3447" i="1" s="1"/>
  <c r="T3447" i="1" s="1"/>
  <c r="L3447" i="1"/>
  <c r="J3447" i="1"/>
  <c r="G3447" i="1"/>
  <c r="H3447" i="1" s="1"/>
  <c r="E3447" i="1"/>
  <c r="D3447" i="1"/>
  <c r="C3447" i="1"/>
  <c r="BB3446" i="1"/>
  <c r="BA3446" i="1"/>
  <c r="BC3446" i="1" s="1"/>
  <c r="AZ3446" i="1"/>
  <c r="AY3446" i="1"/>
  <c r="AV3446" i="1"/>
  <c r="AE3446" i="1"/>
  <c r="AH3446" i="1" s="1"/>
  <c r="X3446" i="1"/>
  <c r="AA3446" i="1" s="1"/>
  <c r="Q3446" i="1"/>
  <c r="T3446" i="1" s="1"/>
  <c r="K3446" i="1"/>
  <c r="H3446" i="1"/>
  <c r="E3446" i="1"/>
  <c r="BB3445" i="1"/>
  <c r="BC3445" i="1" s="1"/>
  <c r="BD3445" i="1" s="1"/>
  <c r="BA3445" i="1"/>
  <c r="AZ3445" i="1"/>
  <c r="AY3445" i="1"/>
  <c r="AV3445" i="1"/>
  <c r="AE3445" i="1"/>
  <c r="AH3445" i="1" s="1"/>
  <c r="AA3445" i="1"/>
  <c r="X3445" i="1"/>
  <c r="T3445" i="1"/>
  <c r="AW3445" i="1" s="1"/>
  <c r="Q3445" i="1"/>
  <c r="K3445" i="1"/>
  <c r="H3445" i="1"/>
  <c r="E3445" i="1"/>
  <c r="BC3444" i="1"/>
  <c r="BB3444" i="1"/>
  <c r="BA3444" i="1"/>
  <c r="AZ3444" i="1"/>
  <c r="AY3444" i="1"/>
  <c r="AV3444" i="1"/>
  <c r="AE3444" i="1"/>
  <c r="AH3444" i="1" s="1"/>
  <c r="X3444" i="1"/>
  <c r="AA3444" i="1" s="1"/>
  <c r="Q3444" i="1"/>
  <c r="T3444" i="1" s="1"/>
  <c r="K3444" i="1"/>
  <c r="H3444" i="1"/>
  <c r="E3444" i="1"/>
  <c r="AU3443" i="1"/>
  <c r="AT3443" i="1"/>
  <c r="AS3443" i="1"/>
  <c r="BB3443" i="1" s="1"/>
  <c r="AR3443" i="1"/>
  <c r="AQ3443" i="1"/>
  <c r="AP3443" i="1"/>
  <c r="BA3443" i="1" s="1"/>
  <c r="AO3443" i="1"/>
  <c r="AN3443" i="1"/>
  <c r="AM3443" i="1"/>
  <c r="AZ3443" i="1" s="1"/>
  <c r="AL3443" i="1"/>
  <c r="AK3443" i="1"/>
  <c r="AY3443" i="1" s="1"/>
  <c r="BC3443" i="1" s="1"/>
  <c r="AJ3443" i="1"/>
  <c r="AG3443" i="1"/>
  <c r="AF3443" i="1"/>
  <c r="AD3443" i="1"/>
  <c r="AE3443" i="1" s="1"/>
  <c r="AH3443" i="1" s="1"/>
  <c r="AC3443" i="1"/>
  <c r="Z3443" i="1"/>
  <c r="Y3443" i="1"/>
  <c r="W3443" i="1"/>
  <c r="V3443" i="1"/>
  <c r="X3443" i="1" s="1"/>
  <c r="AA3443" i="1" s="1"/>
  <c r="S3443" i="1"/>
  <c r="R3443" i="1"/>
  <c r="P3443" i="1"/>
  <c r="O3443" i="1"/>
  <c r="Q3443" i="1" s="1"/>
  <c r="T3443" i="1" s="1"/>
  <c r="N3443" i="1"/>
  <c r="M3443" i="1"/>
  <c r="L3443" i="1"/>
  <c r="J3443" i="1"/>
  <c r="K3443" i="1" s="1"/>
  <c r="I3443" i="1"/>
  <c r="G3443" i="1"/>
  <c r="H3443" i="1" s="1"/>
  <c r="F3443" i="1"/>
  <c r="D3443" i="1"/>
  <c r="E3443" i="1" s="1"/>
  <c r="C3443" i="1"/>
  <c r="BB3442" i="1"/>
  <c r="BA3442" i="1"/>
  <c r="AZ3442" i="1"/>
  <c r="AY3442" i="1"/>
  <c r="BC3442" i="1" s="1"/>
  <c r="AW3442" i="1"/>
  <c r="AV3442" i="1"/>
  <c r="AH3442" i="1"/>
  <c r="AE3442" i="1"/>
  <c r="X3442" i="1"/>
  <c r="AA3442" i="1" s="1"/>
  <c r="Q3442" i="1"/>
  <c r="T3442" i="1" s="1"/>
  <c r="K3442" i="1"/>
  <c r="H3442" i="1"/>
  <c r="E3442" i="1"/>
  <c r="BB3441" i="1"/>
  <c r="BA3441" i="1"/>
  <c r="AZ3441" i="1"/>
  <c r="AY3441" i="1"/>
  <c r="AV3441" i="1"/>
  <c r="AE3441" i="1"/>
  <c r="AH3441" i="1" s="1"/>
  <c r="X3441" i="1"/>
  <c r="AA3441" i="1" s="1"/>
  <c r="T3441" i="1"/>
  <c r="Q3441" i="1"/>
  <c r="K3441" i="1"/>
  <c r="H3441" i="1"/>
  <c r="E3441" i="1"/>
  <c r="BB3440" i="1"/>
  <c r="BA3440" i="1"/>
  <c r="AZ3440" i="1"/>
  <c r="BC3440" i="1" s="1"/>
  <c r="AY3440" i="1"/>
  <c r="AV3440" i="1"/>
  <c r="AE3440" i="1"/>
  <c r="AH3440" i="1" s="1"/>
  <c r="X3440" i="1"/>
  <c r="AA3440" i="1" s="1"/>
  <c r="T3440" i="1"/>
  <c r="Q3440" i="1"/>
  <c r="K3440" i="1"/>
  <c r="H3440" i="1"/>
  <c r="E3440" i="1"/>
  <c r="BB3439" i="1"/>
  <c r="BA3439" i="1"/>
  <c r="BC3439" i="1" s="1"/>
  <c r="AZ3439" i="1"/>
  <c r="AY3439" i="1"/>
  <c r="AV3439" i="1"/>
  <c r="AE3439" i="1"/>
  <c r="AH3439" i="1" s="1"/>
  <c r="X3439" i="1"/>
  <c r="AA3439" i="1" s="1"/>
  <c r="Q3439" i="1"/>
  <c r="T3439" i="1" s="1"/>
  <c r="K3439" i="1"/>
  <c r="H3439" i="1"/>
  <c r="E3439" i="1"/>
  <c r="AU3438" i="1"/>
  <c r="AT3438" i="1"/>
  <c r="BB3438" i="1" s="1"/>
  <c r="AS3438" i="1"/>
  <c r="AR3438" i="1"/>
  <c r="AQ3438" i="1"/>
  <c r="AP3438" i="1"/>
  <c r="BA3438" i="1" s="1"/>
  <c r="AO3438" i="1"/>
  <c r="AN3438" i="1"/>
  <c r="AM3438" i="1"/>
  <c r="AZ3438" i="1" s="1"/>
  <c r="AL3438" i="1"/>
  <c r="AK3438" i="1"/>
  <c r="AJ3438" i="1"/>
  <c r="AY3438" i="1" s="1"/>
  <c r="AG3438" i="1"/>
  <c r="AF3438" i="1"/>
  <c r="AD3438" i="1"/>
  <c r="AC3438" i="1"/>
  <c r="AE3438" i="1" s="1"/>
  <c r="AH3438" i="1" s="1"/>
  <c r="Z3438" i="1"/>
  <c r="Y3438" i="1"/>
  <c r="W3438" i="1"/>
  <c r="V3438" i="1"/>
  <c r="X3438" i="1" s="1"/>
  <c r="AA3438" i="1" s="1"/>
  <c r="S3438" i="1"/>
  <c r="R3438" i="1"/>
  <c r="P3438" i="1"/>
  <c r="O3438" i="1"/>
  <c r="Q3438" i="1" s="1"/>
  <c r="T3438" i="1" s="1"/>
  <c r="N3438" i="1"/>
  <c r="M3438" i="1"/>
  <c r="L3438" i="1"/>
  <c r="K3438" i="1"/>
  <c r="J3438" i="1"/>
  <c r="I3438" i="1"/>
  <c r="G3438" i="1"/>
  <c r="F3438" i="1"/>
  <c r="H3438" i="1" s="1"/>
  <c r="D3438" i="1"/>
  <c r="E3438" i="1" s="1"/>
  <c r="C3438" i="1"/>
  <c r="BD3437" i="1"/>
  <c r="BB3437" i="1"/>
  <c r="BA3437" i="1"/>
  <c r="AZ3437" i="1"/>
  <c r="AY3437" i="1"/>
  <c r="BC3437" i="1" s="1"/>
  <c r="AV3437" i="1"/>
  <c r="AH3437" i="1"/>
  <c r="AE3437" i="1"/>
  <c r="AA3437" i="1"/>
  <c r="X3437" i="1"/>
  <c r="Q3437" i="1"/>
  <c r="T3437" i="1" s="1"/>
  <c r="K3437" i="1"/>
  <c r="H3437" i="1"/>
  <c r="E3437" i="1"/>
  <c r="AY3436" i="1"/>
  <c r="AU3436" i="1"/>
  <c r="AT3436" i="1"/>
  <c r="AS3436" i="1"/>
  <c r="BB3436" i="1" s="1"/>
  <c r="AR3436" i="1"/>
  <c r="AQ3436" i="1"/>
  <c r="AP3436" i="1"/>
  <c r="AP3433" i="1" s="1"/>
  <c r="AO3436" i="1"/>
  <c r="AN3436" i="1"/>
  <c r="AM3436" i="1"/>
  <c r="AL3436" i="1"/>
  <c r="AK3436" i="1"/>
  <c r="AJ3436" i="1"/>
  <c r="AG3436" i="1"/>
  <c r="AG3433" i="1" s="1"/>
  <c r="AF3436" i="1"/>
  <c r="AF3433" i="1" s="1"/>
  <c r="AF3432" i="1" s="1"/>
  <c r="AE3436" i="1"/>
  <c r="AD3436" i="1"/>
  <c r="AC3436" i="1"/>
  <c r="Z3436" i="1"/>
  <c r="Y3436" i="1"/>
  <c r="W3436" i="1"/>
  <c r="V3436" i="1"/>
  <c r="X3436" i="1" s="1"/>
  <c r="AA3436" i="1" s="1"/>
  <c r="S3436" i="1"/>
  <c r="R3436" i="1"/>
  <c r="P3436" i="1"/>
  <c r="O3436" i="1"/>
  <c r="N3436" i="1"/>
  <c r="M3436" i="1"/>
  <c r="L3436" i="1"/>
  <c r="J3436" i="1"/>
  <c r="I3436" i="1"/>
  <c r="K3436" i="1" s="1"/>
  <c r="G3436" i="1"/>
  <c r="F3436" i="1"/>
  <c r="F3433" i="1" s="1"/>
  <c r="F3432" i="1" s="1"/>
  <c r="E3436" i="1"/>
  <c r="D3436" i="1"/>
  <c r="C3436" i="1"/>
  <c r="BB3435" i="1"/>
  <c r="BA3435" i="1"/>
  <c r="AZ3435" i="1"/>
  <c r="AY3435" i="1"/>
  <c r="BC3435" i="1" s="1"/>
  <c r="AV3435" i="1"/>
  <c r="AE3435" i="1"/>
  <c r="AH3435" i="1" s="1"/>
  <c r="X3435" i="1"/>
  <c r="AA3435" i="1" s="1"/>
  <c r="Q3435" i="1"/>
  <c r="T3435" i="1" s="1"/>
  <c r="K3435" i="1"/>
  <c r="H3435" i="1"/>
  <c r="E3435" i="1"/>
  <c r="BB3434" i="1"/>
  <c r="AZ3434" i="1"/>
  <c r="AU3434" i="1"/>
  <c r="AT3434" i="1"/>
  <c r="AS3434" i="1"/>
  <c r="AS3433" i="1" s="1"/>
  <c r="AR3434" i="1"/>
  <c r="AR3433" i="1" s="1"/>
  <c r="AR3432" i="1" s="1"/>
  <c r="AQ3434" i="1"/>
  <c r="AP3434" i="1"/>
  <c r="AO3434" i="1"/>
  <c r="AN3434" i="1"/>
  <c r="AM3434" i="1"/>
  <c r="AL3434" i="1"/>
  <c r="AL3433" i="1" s="1"/>
  <c r="AL3432" i="1" s="1"/>
  <c r="AK3434" i="1"/>
  <c r="AJ3434" i="1"/>
  <c r="AH3434" i="1"/>
  <c r="AG3434" i="1"/>
  <c r="AF3434" i="1"/>
  <c r="AD3434" i="1"/>
  <c r="AC3434" i="1"/>
  <c r="AE3434" i="1" s="1"/>
  <c r="Z3434" i="1"/>
  <c r="Z3433" i="1" s="1"/>
  <c r="Y3434" i="1"/>
  <c r="W3434" i="1"/>
  <c r="V3434" i="1"/>
  <c r="X3434" i="1" s="1"/>
  <c r="AA3434" i="1" s="1"/>
  <c r="S3434" i="1"/>
  <c r="R3434" i="1"/>
  <c r="P3434" i="1"/>
  <c r="Q3434" i="1" s="1"/>
  <c r="T3434" i="1" s="1"/>
  <c r="O3434" i="1"/>
  <c r="N3434" i="1"/>
  <c r="M3434" i="1"/>
  <c r="L3434" i="1"/>
  <c r="J3434" i="1"/>
  <c r="I3434" i="1"/>
  <c r="I3433" i="1" s="1"/>
  <c r="H3434" i="1"/>
  <c r="G3434" i="1"/>
  <c r="F3434" i="1"/>
  <c r="D3434" i="1"/>
  <c r="C3434" i="1"/>
  <c r="C3433" i="1" s="1"/>
  <c r="C3432" i="1" s="1"/>
  <c r="AU3433" i="1"/>
  <c r="AU3432" i="1" s="1"/>
  <c r="AT3433" i="1"/>
  <c r="AT3432" i="1" s="1"/>
  <c r="AO3433" i="1"/>
  <c r="AM3433" i="1"/>
  <c r="AM3432" i="1" s="1"/>
  <c r="AK3433" i="1"/>
  <c r="AK3432" i="1" s="1"/>
  <c r="AH3433" i="1"/>
  <c r="AD3433" i="1"/>
  <c r="AC3433" i="1"/>
  <c r="AE3433" i="1" s="1"/>
  <c r="Y3433" i="1"/>
  <c r="W3433" i="1"/>
  <c r="V3433" i="1"/>
  <c r="S3433" i="1"/>
  <c r="R3433" i="1"/>
  <c r="P3433" i="1"/>
  <c r="P3432" i="1" s="1"/>
  <c r="N3433" i="1"/>
  <c r="M3433" i="1"/>
  <c r="L3433" i="1"/>
  <c r="L3432" i="1" s="1"/>
  <c r="K3433" i="1"/>
  <c r="J3433" i="1"/>
  <c r="AP3432" i="1"/>
  <c r="AO3432" i="1"/>
  <c r="AG3432" i="1"/>
  <c r="AD3432" i="1"/>
  <c r="Z3432" i="1"/>
  <c r="Y3432" i="1"/>
  <c r="W3432" i="1"/>
  <c r="S3432" i="1"/>
  <c r="R3432" i="1"/>
  <c r="N3432" i="1"/>
  <c r="J3432" i="1"/>
  <c r="K3432" i="1" s="1"/>
  <c r="I3432" i="1"/>
  <c r="BB3431" i="1"/>
  <c r="BA3431" i="1"/>
  <c r="AZ3431" i="1"/>
  <c r="BC3431" i="1" s="1"/>
  <c r="AY3431" i="1"/>
  <c r="AV3431" i="1"/>
  <c r="AE3431" i="1"/>
  <c r="AH3431" i="1" s="1"/>
  <c r="X3431" i="1"/>
  <c r="AA3431" i="1" s="1"/>
  <c r="T3431" i="1"/>
  <c r="Q3431" i="1"/>
  <c r="K3431" i="1"/>
  <c r="H3431" i="1"/>
  <c r="E3431" i="1"/>
  <c r="BB3430" i="1"/>
  <c r="BA3430" i="1"/>
  <c r="BC3430" i="1" s="1"/>
  <c r="AZ3430" i="1"/>
  <c r="AY3430" i="1"/>
  <c r="AV3430" i="1"/>
  <c r="AH3430" i="1"/>
  <c r="AE3430" i="1"/>
  <c r="X3430" i="1"/>
  <c r="AA3430" i="1" s="1"/>
  <c r="Q3430" i="1"/>
  <c r="T3430" i="1" s="1"/>
  <c r="K3430" i="1"/>
  <c r="H3430" i="1"/>
  <c r="E3430" i="1"/>
  <c r="AU3429" i="1"/>
  <c r="AT3429" i="1"/>
  <c r="AS3429" i="1"/>
  <c r="BB3429" i="1" s="1"/>
  <c r="AR3429" i="1"/>
  <c r="AQ3429" i="1"/>
  <c r="AP3429" i="1"/>
  <c r="BA3429" i="1" s="1"/>
  <c r="AO3429" i="1"/>
  <c r="AN3429" i="1"/>
  <c r="AM3429" i="1"/>
  <c r="AZ3429" i="1" s="1"/>
  <c r="AL3429" i="1"/>
  <c r="AK3429" i="1"/>
  <c r="AV3429" i="1" s="1"/>
  <c r="AJ3429" i="1"/>
  <c r="AG3429" i="1"/>
  <c r="AF3429" i="1"/>
  <c r="AD3429" i="1"/>
  <c r="AC3429" i="1"/>
  <c r="AE3429" i="1" s="1"/>
  <c r="AH3429" i="1" s="1"/>
  <c r="Z3429" i="1"/>
  <c r="Y3429" i="1"/>
  <c r="W3429" i="1"/>
  <c r="V3429" i="1"/>
  <c r="X3429" i="1" s="1"/>
  <c r="AA3429" i="1" s="1"/>
  <c r="S3429" i="1"/>
  <c r="R3429" i="1"/>
  <c r="P3429" i="1"/>
  <c r="O3429" i="1"/>
  <c r="Q3429" i="1" s="1"/>
  <c r="T3429" i="1" s="1"/>
  <c r="N3429" i="1"/>
  <c r="M3429" i="1"/>
  <c r="L3429" i="1"/>
  <c r="K3429" i="1"/>
  <c r="J3429" i="1"/>
  <c r="I3429" i="1"/>
  <c r="G3429" i="1"/>
  <c r="H3429" i="1" s="1"/>
  <c r="F3429" i="1"/>
  <c r="D3429" i="1"/>
  <c r="C3429" i="1"/>
  <c r="E3429" i="1" s="1"/>
  <c r="BD3428" i="1"/>
  <c r="BB3428" i="1"/>
  <c r="BA3428" i="1"/>
  <c r="AZ3428" i="1"/>
  <c r="AY3428" i="1"/>
  <c r="BC3428" i="1" s="1"/>
  <c r="AV3428" i="1"/>
  <c r="AH3428" i="1"/>
  <c r="AE3428" i="1"/>
  <c r="AA3428" i="1"/>
  <c r="X3428" i="1"/>
  <c r="Q3428" i="1"/>
  <c r="T3428" i="1" s="1"/>
  <c r="K3428" i="1"/>
  <c r="H3428" i="1"/>
  <c r="E3428" i="1"/>
  <c r="AU3427" i="1"/>
  <c r="AT3427" i="1"/>
  <c r="AS3427" i="1"/>
  <c r="BB3427" i="1" s="1"/>
  <c r="AR3427" i="1"/>
  <c r="AQ3427" i="1"/>
  <c r="BA3427" i="1" s="1"/>
  <c r="AP3427" i="1"/>
  <c r="AO3427" i="1"/>
  <c r="AN3427" i="1"/>
  <c r="AZ3427" i="1" s="1"/>
  <c r="AM3427" i="1"/>
  <c r="AL3427" i="1"/>
  <c r="AK3427" i="1"/>
  <c r="AJ3427" i="1"/>
  <c r="AY3427" i="1" s="1"/>
  <c r="AG3427" i="1"/>
  <c r="AF3427" i="1"/>
  <c r="AE3427" i="1"/>
  <c r="AH3427" i="1" s="1"/>
  <c r="AD3427" i="1"/>
  <c r="AC3427" i="1"/>
  <c r="Z3427" i="1"/>
  <c r="Y3427" i="1"/>
  <c r="W3427" i="1"/>
  <c r="V3427" i="1"/>
  <c r="X3427" i="1" s="1"/>
  <c r="AA3427" i="1" s="1"/>
  <c r="S3427" i="1"/>
  <c r="R3427" i="1"/>
  <c r="P3427" i="1"/>
  <c r="Q3427" i="1" s="1"/>
  <c r="T3427" i="1" s="1"/>
  <c r="O3427" i="1"/>
  <c r="N3427" i="1"/>
  <c r="M3427" i="1"/>
  <c r="L3427" i="1"/>
  <c r="J3427" i="1"/>
  <c r="I3427" i="1"/>
  <c r="K3427" i="1" s="1"/>
  <c r="G3427" i="1"/>
  <c r="F3427" i="1"/>
  <c r="H3427" i="1" s="1"/>
  <c r="E3427" i="1"/>
  <c r="D3427" i="1"/>
  <c r="C3427" i="1"/>
  <c r="BB3426" i="1"/>
  <c r="BA3426" i="1"/>
  <c r="AZ3426" i="1"/>
  <c r="AY3426" i="1"/>
  <c r="BC3426" i="1" s="1"/>
  <c r="AV3426" i="1"/>
  <c r="AE3426" i="1"/>
  <c r="AH3426" i="1" s="1"/>
  <c r="AA3426" i="1"/>
  <c r="X3426" i="1"/>
  <c r="Q3426" i="1"/>
  <c r="T3426" i="1" s="1"/>
  <c r="K3426" i="1"/>
  <c r="H3426" i="1"/>
  <c r="E3426" i="1"/>
  <c r="AZ3425" i="1"/>
  <c r="AU3425" i="1"/>
  <c r="AT3425" i="1"/>
  <c r="AS3425" i="1"/>
  <c r="BB3425" i="1" s="1"/>
  <c r="AR3425" i="1"/>
  <c r="AQ3425" i="1"/>
  <c r="BA3425" i="1" s="1"/>
  <c r="AP3425" i="1"/>
  <c r="AO3425" i="1"/>
  <c r="AN3425" i="1"/>
  <c r="AM3425" i="1"/>
  <c r="AL3425" i="1"/>
  <c r="AK3425" i="1"/>
  <c r="AJ3425" i="1"/>
  <c r="AH3425" i="1"/>
  <c r="AG3425" i="1"/>
  <c r="AF3425" i="1"/>
  <c r="AD3425" i="1"/>
  <c r="AC3425" i="1"/>
  <c r="AE3425" i="1" s="1"/>
  <c r="Z3425" i="1"/>
  <c r="Y3425" i="1"/>
  <c r="AA3425" i="1" s="1"/>
  <c r="X3425" i="1"/>
  <c r="W3425" i="1"/>
  <c r="V3425" i="1"/>
  <c r="S3425" i="1"/>
  <c r="R3425" i="1"/>
  <c r="P3425" i="1"/>
  <c r="Q3425" i="1" s="1"/>
  <c r="T3425" i="1" s="1"/>
  <c r="O3425" i="1"/>
  <c r="N3425" i="1"/>
  <c r="M3425" i="1"/>
  <c r="L3425" i="1"/>
  <c r="J3425" i="1"/>
  <c r="I3425" i="1"/>
  <c r="K3425" i="1" s="1"/>
  <c r="H3425" i="1"/>
  <c r="G3425" i="1"/>
  <c r="F3425" i="1"/>
  <c r="D3425" i="1"/>
  <c r="E3425" i="1" s="1"/>
  <c r="C3425" i="1"/>
  <c r="BC3424" i="1"/>
  <c r="BD3424" i="1" s="1"/>
  <c r="BB3424" i="1"/>
  <c r="BA3424" i="1"/>
  <c r="AZ3424" i="1"/>
  <c r="AY3424" i="1"/>
  <c r="AW3424" i="1"/>
  <c r="AV3424" i="1"/>
  <c r="AE3424" i="1"/>
  <c r="AH3424" i="1" s="1"/>
  <c r="AA3424" i="1"/>
  <c r="X3424" i="1"/>
  <c r="T3424" i="1"/>
  <c r="Q3424" i="1"/>
  <c r="K3424" i="1"/>
  <c r="H3424" i="1"/>
  <c r="E3424" i="1"/>
  <c r="BC3423" i="1"/>
  <c r="BB3423" i="1"/>
  <c r="BA3423" i="1"/>
  <c r="AZ3423" i="1"/>
  <c r="AY3423" i="1"/>
  <c r="AV3423" i="1"/>
  <c r="AE3423" i="1"/>
  <c r="AH3423" i="1" s="1"/>
  <c r="AA3423" i="1"/>
  <c r="X3423" i="1"/>
  <c r="Q3423" i="1"/>
  <c r="T3423" i="1" s="1"/>
  <c r="K3423" i="1"/>
  <c r="H3423" i="1"/>
  <c r="E3423" i="1"/>
  <c r="BB3422" i="1"/>
  <c r="BA3422" i="1"/>
  <c r="AZ3422" i="1"/>
  <c r="AY3422" i="1"/>
  <c r="BC3422" i="1" s="1"/>
  <c r="BD3422" i="1" s="1"/>
  <c r="AV3422" i="1"/>
  <c r="AH3422" i="1"/>
  <c r="AE3422" i="1"/>
  <c r="AA3422" i="1"/>
  <c r="X3422" i="1"/>
  <c r="T3422" i="1"/>
  <c r="AW3422" i="1" s="1"/>
  <c r="Q3422" i="1"/>
  <c r="K3422" i="1"/>
  <c r="H3422" i="1"/>
  <c r="E3422" i="1"/>
  <c r="BB3421" i="1"/>
  <c r="BA3421" i="1"/>
  <c r="AZ3421" i="1"/>
  <c r="AY3421" i="1"/>
  <c r="BC3421" i="1" s="1"/>
  <c r="AV3421" i="1"/>
  <c r="AW3421" i="1" s="1"/>
  <c r="AH3421" i="1"/>
  <c r="AE3421" i="1"/>
  <c r="X3421" i="1"/>
  <c r="AA3421" i="1" s="1"/>
  <c r="T3421" i="1"/>
  <c r="Q3421" i="1"/>
  <c r="K3421" i="1"/>
  <c r="H3421" i="1"/>
  <c r="E3421" i="1"/>
  <c r="BB3420" i="1"/>
  <c r="BA3420" i="1"/>
  <c r="AZ3420" i="1"/>
  <c r="AY3420" i="1"/>
  <c r="BC3420" i="1" s="1"/>
  <c r="AW3420" i="1"/>
  <c r="AV3420" i="1"/>
  <c r="AH3420" i="1"/>
  <c r="AE3420" i="1"/>
  <c r="AA3420" i="1"/>
  <c r="X3420" i="1"/>
  <c r="Q3420" i="1"/>
  <c r="T3420" i="1" s="1"/>
  <c r="K3420" i="1"/>
  <c r="H3420" i="1"/>
  <c r="E3420" i="1"/>
  <c r="AZ3419" i="1"/>
  <c r="AY3419" i="1"/>
  <c r="AU3419" i="1"/>
  <c r="AT3419" i="1"/>
  <c r="AS3419" i="1"/>
  <c r="BB3419" i="1" s="1"/>
  <c r="AR3419" i="1"/>
  <c r="AQ3419" i="1"/>
  <c r="AP3419" i="1"/>
  <c r="BA3419" i="1" s="1"/>
  <c r="AO3419" i="1"/>
  <c r="AN3419" i="1"/>
  <c r="AM3419" i="1"/>
  <c r="AL3419" i="1"/>
  <c r="AK3419" i="1"/>
  <c r="AJ3419" i="1"/>
  <c r="AG3419" i="1"/>
  <c r="AH3419" i="1" s="1"/>
  <c r="AF3419" i="1"/>
  <c r="AD3419" i="1"/>
  <c r="AC3419" i="1"/>
  <c r="AE3419" i="1" s="1"/>
  <c r="Z3419" i="1"/>
  <c r="Y3419" i="1"/>
  <c r="X3419" i="1"/>
  <c r="AA3419" i="1" s="1"/>
  <c r="W3419" i="1"/>
  <c r="V3419" i="1"/>
  <c r="S3419" i="1"/>
  <c r="R3419" i="1"/>
  <c r="P3419" i="1"/>
  <c r="O3419" i="1"/>
  <c r="N3419" i="1"/>
  <c r="M3419" i="1"/>
  <c r="L3419" i="1"/>
  <c r="K3419" i="1"/>
  <c r="J3419" i="1"/>
  <c r="I3419" i="1"/>
  <c r="G3419" i="1"/>
  <c r="H3419" i="1" s="1"/>
  <c r="F3419" i="1"/>
  <c r="D3419" i="1"/>
  <c r="C3419" i="1"/>
  <c r="E3419" i="1" s="1"/>
  <c r="BB3418" i="1"/>
  <c r="BA3418" i="1"/>
  <c r="AZ3418" i="1"/>
  <c r="AY3418" i="1"/>
  <c r="AV3418" i="1"/>
  <c r="AH3418" i="1"/>
  <c r="AE3418" i="1"/>
  <c r="X3418" i="1"/>
  <c r="AA3418" i="1" s="1"/>
  <c r="Q3418" i="1"/>
  <c r="T3418" i="1" s="1"/>
  <c r="K3418" i="1"/>
  <c r="H3418" i="1"/>
  <c r="E3418" i="1"/>
  <c r="AU3417" i="1"/>
  <c r="AT3417" i="1"/>
  <c r="BB3417" i="1" s="1"/>
  <c r="AS3417" i="1"/>
  <c r="AR3417" i="1"/>
  <c r="AQ3417" i="1"/>
  <c r="BA3417" i="1" s="1"/>
  <c r="AP3417" i="1"/>
  <c r="AO3417" i="1"/>
  <c r="AN3417" i="1"/>
  <c r="AM3417" i="1"/>
  <c r="AZ3417" i="1" s="1"/>
  <c r="AL3417" i="1"/>
  <c r="AK3417" i="1"/>
  <c r="AJ3417" i="1"/>
  <c r="AY3417" i="1" s="1"/>
  <c r="BC3417" i="1" s="1"/>
  <c r="AG3417" i="1"/>
  <c r="AF3417" i="1"/>
  <c r="AD3417" i="1"/>
  <c r="AC3417" i="1"/>
  <c r="AE3417" i="1" s="1"/>
  <c r="AH3417" i="1" s="1"/>
  <c r="AA3417" i="1"/>
  <c r="Z3417" i="1"/>
  <c r="Y3417" i="1"/>
  <c r="W3417" i="1"/>
  <c r="V3417" i="1"/>
  <c r="X3417" i="1" s="1"/>
  <c r="S3417" i="1"/>
  <c r="R3417" i="1"/>
  <c r="P3417" i="1"/>
  <c r="Q3417" i="1" s="1"/>
  <c r="T3417" i="1" s="1"/>
  <c r="O3417" i="1"/>
  <c r="N3417" i="1"/>
  <c r="M3417" i="1"/>
  <c r="L3417" i="1"/>
  <c r="K3417" i="1"/>
  <c r="J3417" i="1"/>
  <c r="I3417" i="1"/>
  <c r="G3417" i="1"/>
  <c r="F3417" i="1"/>
  <c r="H3417" i="1" s="1"/>
  <c r="D3417" i="1"/>
  <c r="C3417" i="1"/>
  <c r="E3417" i="1" s="1"/>
  <c r="BD3416" i="1"/>
  <c r="BB3416" i="1"/>
  <c r="BA3416" i="1"/>
  <c r="AZ3416" i="1"/>
  <c r="AY3416" i="1"/>
  <c r="BC3416" i="1" s="1"/>
  <c r="AV3416" i="1"/>
  <c r="AH3416" i="1"/>
  <c r="AE3416" i="1"/>
  <c r="AA3416" i="1"/>
  <c r="X3416" i="1"/>
  <c r="T3416" i="1"/>
  <c r="Q3416" i="1"/>
  <c r="K3416" i="1"/>
  <c r="H3416" i="1"/>
  <c r="E3416" i="1"/>
  <c r="BB3415" i="1"/>
  <c r="BA3415" i="1"/>
  <c r="AZ3415" i="1"/>
  <c r="AY3415" i="1"/>
  <c r="BC3415" i="1" s="1"/>
  <c r="AV3415" i="1"/>
  <c r="AW3415" i="1" s="1"/>
  <c r="AE3415" i="1"/>
  <c r="AH3415" i="1" s="1"/>
  <c r="X3415" i="1"/>
  <c r="AA3415" i="1" s="1"/>
  <c r="T3415" i="1"/>
  <c r="BD3415" i="1" s="1"/>
  <c r="Q3415" i="1"/>
  <c r="K3415" i="1"/>
  <c r="H3415" i="1"/>
  <c r="E3415" i="1"/>
  <c r="BB3414" i="1"/>
  <c r="BA3414" i="1"/>
  <c r="AZ3414" i="1"/>
  <c r="AY3414" i="1"/>
  <c r="BC3414" i="1" s="1"/>
  <c r="AV3414" i="1"/>
  <c r="AH3414" i="1"/>
  <c r="AE3414" i="1"/>
  <c r="AA3414" i="1"/>
  <c r="X3414" i="1"/>
  <c r="Q3414" i="1"/>
  <c r="T3414" i="1" s="1"/>
  <c r="BD3414" i="1" s="1"/>
  <c r="K3414" i="1"/>
  <c r="H3414" i="1"/>
  <c r="E3414" i="1"/>
  <c r="BB3413" i="1"/>
  <c r="BA3413" i="1"/>
  <c r="AZ3413" i="1"/>
  <c r="AY3413" i="1"/>
  <c r="BC3413" i="1" s="1"/>
  <c r="AV3413" i="1"/>
  <c r="AE3413" i="1"/>
  <c r="AH3413" i="1" s="1"/>
  <c r="AA3413" i="1"/>
  <c r="X3413" i="1"/>
  <c r="Q3413" i="1"/>
  <c r="T3413" i="1" s="1"/>
  <c r="K3413" i="1"/>
  <c r="H3413" i="1"/>
  <c r="E3413" i="1"/>
  <c r="BB3412" i="1"/>
  <c r="BA3412" i="1"/>
  <c r="AZ3412" i="1"/>
  <c r="AY3412" i="1"/>
  <c r="AV3412" i="1"/>
  <c r="AH3412" i="1"/>
  <c r="AE3412" i="1"/>
  <c r="X3412" i="1"/>
  <c r="AA3412" i="1" s="1"/>
  <c r="T3412" i="1"/>
  <c r="Q3412" i="1"/>
  <c r="K3412" i="1"/>
  <c r="H3412" i="1"/>
  <c r="E3412" i="1"/>
  <c r="BB3411" i="1"/>
  <c r="BA3411" i="1"/>
  <c r="AZ3411" i="1"/>
  <c r="AY3411" i="1"/>
  <c r="AV3411" i="1"/>
  <c r="AH3411" i="1"/>
  <c r="AE3411" i="1"/>
  <c r="X3411" i="1"/>
  <c r="AA3411" i="1" s="1"/>
  <c r="T3411" i="1"/>
  <c r="AW3411" i="1" s="1"/>
  <c r="Q3411" i="1"/>
  <c r="K3411" i="1"/>
  <c r="H3411" i="1"/>
  <c r="E3411" i="1"/>
  <c r="AU3410" i="1"/>
  <c r="AT3410" i="1"/>
  <c r="AS3410" i="1"/>
  <c r="BB3410" i="1" s="1"/>
  <c r="AR3410" i="1"/>
  <c r="AQ3410" i="1"/>
  <c r="BA3410" i="1" s="1"/>
  <c r="AP3410" i="1"/>
  <c r="AO3410" i="1"/>
  <c r="AN3410" i="1"/>
  <c r="AM3410" i="1"/>
  <c r="AZ3410" i="1" s="1"/>
  <c r="AL3410" i="1"/>
  <c r="AK3410" i="1"/>
  <c r="AV3410" i="1" s="1"/>
  <c r="AJ3410" i="1"/>
  <c r="AG3410" i="1"/>
  <c r="AF3410" i="1"/>
  <c r="AD3410" i="1"/>
  <c r="AC3410" i="1"/>
  <c r="AE3410" i="1" s="1"/>
  <c r="AH3410" i="1" s="1"/>
  <c r="Z3410" i="1"/>
  <c r="Y3410" i="1"/>
  <c r="W3410" i="1"/>
  <c r="V3410" i="1"/>
  <c r="X3410" i="1" s="1"/>
  <c r="AA3410" i="1" s="1"/>
  <c r="S3410" i="1"/>
  <c r="R3410" i="1"/>
  <c r="Q3410" i="1"/>
  <c r="T3410" i="1" s="1"/>
  <c r="P3410" i="1"/>
  <c r="O3410" i="1"/>
  <c r="N3410" i="1"/>
  <c r="M3410" i="1"/>
  <c r="L3410" i="1"/>
  <c r="J3410" i="1"/>
  <c r="K3410" i="1" s="1"/>
  <c r="I3410" i="1"/>
  <c r="G3410" i="1"/>
  <c r="F3410" i="1"/>
  <c r="H3410" i="1" s="1"/>
  <c r="D3410" i="1"/>
  <c r="C3410" i="1"/>
  <c r="E3410" i="1" s="1"/>
  <c r="BD3409" i="1"/>
  <c r="BB3409" i="1"/>
  <c r="BA3409" i="1"/>
  <c r="AZ3409" i="1"/>
  <c r="AY3409" i="1"/>
  <c r="BC3409" i="1" s="1"/>
  <c r="AV3409" i="1"/>
  <c r="AH3409" i="1"/>
  <c r="AE3409" i="1"/>
  <c r="AA3409" i="1"/>
  <c r="X3409" i="1"/>
  <c r="T3409" i="1"/>
  <c r="Q3409" i="1"/>
  <c r="K3409" i="1"/>
  <c r="H3409" i="1"/>
  <c r="E3409" i="1"/>
  <c r="AU3408" i="1"/>
  <c r="AT3408" i="1"/>
  <c r="AS3408" i="1"/>
  <c r="BB3408" i="1" s="1"/>
  <c r="AR3408" i="1"/>
  <c r="BA3408" i="1" s="1"/>
  <c r="AQ3408" i="1"/>
  <c r="AP3408" i="1"/>
  <c r="AO3408" i="1"/>
  <c r="AN3408" i="1"/>
  <c r="AZ3408" i="1" s="1"/>
  <c r="AM3408" i="1"/>
  <c r="AL3408" i="1"/>
  <c r="AK3408" i="1"/>
  <c r="AJ3408" i="1"/>
  <c r="AY3408" i="1" s="1"/>
  <c r="AG3408" i="1"/>
  <c r="AF3408" i="1"/>
  <c r="AE3408" i="1"/>
  <c r="AD3408" i="1"/>
  <c r="AC3408" i="1"/>
  <c r="Z3408" i="1"/>
  <c r="Y3408" i="1"/>
  <c r="W3408" i="1"/>
  <c r="V3408" i="1"/>
  <c r="X3408" i="1" s="1"/>
  <c r="AA3408" i="1" s="1"/>
  <c r="S3408" i="1"/>
  <c r="R3408" i="1"/>
  <c r="Q3408" i="1"/>
  <c r="T3408" i="1" s="1"/>
  <c r="P3408" i="1"/>
  <c r="O3408" i="1"/>
  <c r="N3408" i="1"/>
  <c r="M3408" i="1"/>
  <c r="L3408" i="1"/>
  <c r="J3408" i="1"/>
  <c r="I3408" i="1"/>
  <c r="K3408" i="1" s="1"/>
  <c r="G3408" i="1"/>
  <c r="F3408" i="1"/>
  <c r="H3408" i="1" s="1"/>
  <c r="E3408" i="1"/>
  <c r="D3408" i="1"/>
  <c r="C3408" i="1"/>
  <c r="BB3407" i="1"/>
  <c r="BA3407" i="1"/>
  <c r="AZ3407" i="1"/>
  <c r="AY3407" i="1"/>
  <c r="BC3407" i="1" s="1"/>
  <c r="AV3407" i="1"/>
  <c r="AE3407" i="1"/>
  <c r="AH3407" i="1" s="1"/>
  <c r="AA3407" i="1"/>
  <c r="X3407" i="1"/>
  <c r="Q3407" i="1"/>
  <c r="T3407" i="1" s="1"/>
  <c r="K3407" i="1"/>
  <c r="H3407" i="1"/>
  <c r="E3407" i="1"/>
  <c r="BB3406" i="1"/>
  <c r="BA3406" i="1"/>
  <c r="AZ3406" i="1"/>
  <c r="BC3406" i="1" s="1"/>
  <c r="AY3406" i="1"/>
  <c r="AV3406" i="1"/>
  <c r="AH3406" i="1"/>
  <c r="AE3406" i="1"/>
  <c r="X3406" i="1"/>
  <c r="AA3406" i="1" s="1"/>
  <c r="T3406" i="1"/>
  <c r="Q3406" i="1"/>
  <c r="K3406" i="1"/>
  <c r="H3406" i="1"/>
  <c r="E3406" i="1"/>
  <c r="BB3405" i="1"/>
  <c r="BA3405" i="1"/>
  <c r="AZ3405" i="1"/>
  <c r="AY3405" i="1"/>
  <c r="AV3405" i="1"/>
  <c r="AH3405" i="1"/>
  <c r="AE3405" i="1"/>
  <c r="AA3405" i="1"/>
  <c r="X3405" i="1"/>
  <c r="T3405" i="1"/>
  <c r="AW3405" i="1" s="1"/>
  <c r="Q3405" i="1"/>
  <c r="K3405" i="1"/>
  <c r="H3405" i="1"/>
  <c r="E3405" i="1"/>
  <c r="BB3404" i="1"/>
  <c r="BC3404" i="1" s="1"/>
  <c r="BA3404" i="1"/>
  <c r="AZ3404" i="1"/>
  <c r="AY3404" i="1"/>
  <c r="AW3404" i="1"/>
  <c r="AV3404" i="1"/>
  <c r="AE3404" i="1"/>
  <c r="AH3404" i="1" s="1"/>
  <c r="AA3404" i="1"/>
  <c r="X3404" i="1"/>
  <c r="T3404" i="1"/>
  <c r="Q3404" i="1"/>
  <c r="K3404" i="1"/>
  <c r="H3404" i="1"/>
  <c r="E3404" i="1"/>
  <c r="AU3403" i="1"/>
  <c r="AT3403" i="1"/>
  <c r="AS3403" i="1"/>
  <c r="BB3403" i="1" s="1"/>
  <c r="AR3403" i="1"/>
  <c r="AQ3403" i="1"/>
  <c r="AP3403" i="1"/>
  <c r="BA3403" i="1" s="1"/>
  <c r="AO3403" i="1"/>
  <c r="AN3403" i="1"/>
  <c r="AM3403" i="1"/>
  <c r="AZ3403" i="1" s="1"/>
  <c r="AL3403" i="1"/>
  <c r="AY3403" i="1" s="1"/>
  <c r="AK3403" i="1"/>
  <c r="AV3403" i="1" s="1"/>
  <c r="AJ3403" i="1"/>
  <c r="AG3403" i="1"/>
  <c r="AF3403" i="1"/>
  <c r="AD3403" i="1"/>
  <c r="AC3403" i="1"/>
  <c r="AE3403" i="1" s="1"/>
  <c r="AH3403" i="1" s="1"/>
  <c r="Z3403" i="1"/>
  <c r="Y3403" i="1"/>
  <c r="X3403" i="1"/>
  <c r="AA3403" i="1" s="1"/>
  <c r="W3403" i="1"/>
  <c r="V3403" i="1"/>
  <c r="S3403" i="1"/>
  <c r="R3403" i="1"/>
  <c r="P3403" i="1"/>
  <c r="O3403" i="1"/>
  <c r="Q3403" i="1" s="1"/>
  <c r="T3403" i="1" s="1"/>
  <c r="N3403" i="1"/>
  <c r="M3403" i="1"/>
  <c r="L3403" i="1"/>
  <c r="K3403" i="1"/>
  <c r="J3403" i="1"/>
  <c r="I3403" i="1"/>
  <c r="G3403" i="1"/>
  <c r="H3403" i="1" s="1"/>
  <c r="F3403" i="1"/>
  <c r="D3403" i="1"/>
  <c r="E3403" i="1" s="1"/>
  <c r="C3403" i="1"/>
  <c r="BB3402" i="1"/>
  <c r="BA3402" i="1"/>
  <c r="AZ3402" i="1"/>
  <c r="AY3402" i="1"/>
  <c r="BC3402" i="1" s="1"/>
  <c r="AW3402" i="1"/>
  <c r="AV3402" i="1"/>
  <c r="AH3402" i="1"/>
  <c r="AE3402" i="1"/>
  <c r="X3402" i="1"/>
  <c r="AA3402" i="1" s="1"/>
  <c r="T3402" i="1"/>
  <c r="Q3402" i="1"/>
  <c r="K3402" i="1"/>
  <c r="H3402" i="1"/>
  <c r="E3402" i="1"/>
  <c r="AY3401" i="1"/>
  <c r="AU3401" i="1"/>
  <c r="AT3401" i="1"/>
  <c r="AS3401" i="1"/>
  <c r="BB3401" i="1" s="1"/>
  <c r="AR3401" i="1"/>
  <c r="AQ3401" i="1"/>
  <c r="AP3401" i="1"/>
  <c r="BA3401" i="1" s="1"/>
  <c r="AO3401" i="1"/>
  <c r="AN3401" i="1"/>
  <c r="AM3401" i="1"/>
  <c r="AL3401" i="1"/>
  <c r="AK3401" i="1"/>
  <c r="AJ3401" i="1"/>
  <c r="AG3401" i="1"/>
  <c r="AF3401" i="1"/>
  <c r="AE3401" i="1"/>
  <c r="AH3401" i="1" s="1"/>
  <c r="AD3401" i="1"/>
  <c r="AC3401" i="1"/>
  <c r="Z3401" i="1"/>
  <c r="Y3401" i="1"/>
  <c r="W3401" i="1"/>
  <c r="X3401" i="1" s="1"/>
  <c r="AA3401" i="1" s="1"/>
  <c r="V3401" i="1"/>
  <c r="S3401" i="1"/>
  <c r="R3401" i="1"/>
  <c r="P3401" i="1"/>
  <c r="O3401" i="1"/>
  <c r="Q3401" i="1" s="1"/>
  <c r="T3401" i="1" s="1"/>
  <c r="N3401" i="1"/>
  <c r="M3401" i="1"/>
  <c r="L3401" i="1"/>
  <c r="J3401" i="1"/>
  <c r="K3401" i="1" s="1"/>
  <c r="I3401" i="1"/>
  <c r="G3401" i="1"/>
  <c r="H3401" i="1" s="1"/>
  <c r="F3401" i="1"/>
  <c r="E3401" i="1"/>
  <c r="D3401" i="1"/>
  <c r="C3401" i="1"/>
  <c r="BB3400" i="1"/>
  <c r="BA3400" i="1"/>
  <c r="AZ3400" i="1"/>
  <c r="BC3400" i="1" s="1"/>
  <c r="AY3400" i="1"/>
  <c r="AV3400" i="1"/>
  <c r="AH3400" i="1"/>
  <c r="AE3400" i="1"/>
  <c r="X3400" i="1"/>
  <c r="AA3400" i="1" s="1"/>
  <c r="T3400" i="1"/>
  <c r="Q3400" i="1"/>
  <c r="K3400" i="1"/>
  <c r="H3400" i="1"/>
  <c r="E3400" i="1"/>
  <c r="BB3399" i="1"/>
  <c r="BA3399" i="1"/>
  <c r="AZ3399" i="1"/>
  <c r="BC3399" i="1" s="1"/>
  <c r="BD3399" i="1" s="1"/>
  <c r="AY3399" i="1"/>
  <c r="AV3399" i="1"/>
  <c r="AH3399" i="1"/>
  <c r="AE3399" i="1"/>
  <c r="X3399" i="1"/>
  <c r="AA3399" i="1" s="1"/>
  <c r="T3399" i="1"/>
  <c r="AW3399" i="1" s="1"/>
  <c r="Q3399" i="1"/>
  <c r="K3399" i="1"/>
  <c r="H3399" i="1"/>
  <c r="E3399" i="1"/>
  <c r="BC3398" i="1"/>
  <c r="BD3398" i="1" s="1"/>
  <c r="BB3398" i="1"/>
  <c r="BA3398" i="1"/>
  <c r="AZ3398" i="1"/>
  <c r="AY3398" i="1"/>
  <c r="AW3398" i="1"/>
  <c r="AV3398" i="1"/>
  <c r="AE3398" i="1"/>
  <c r="AH3398" i="1" s="1"/>
  <c r="AA3398" i="1"/>
  <c r="X3398" i="1"/>
  <c r="T3398" i="1"/>
  <c r="Q3398" i="1"/>
  <c r="K3398" i="1"/>
  <c r="H3398" i="1"/>
  <c r="E3398" i="1"/>
  <c r="BD3397" i="1"/>
  <c r="BC3397" i="1"/>
  <c r="BB3397" i="1"/>
  <c r="BA3397" i="1"/>
  <c r="AZ3397" i="1"/>
  <c r="AY3397" i="1"/>
  <c r="AV3397" i="1"/>
  <c r="AE3397" i="1"/>
  <c r="AH3397" i="1" s="1"/>
  <c r="AA3397" i="1"/>
  <c r="X3397" i="1"/>
  <c r="Q3397" i="1"/>
  <c r="T3397" i="1" s="1"/>
  <c r="AW3397" i="1" s="1"/>
  <c r="K3397" i="1"/>
  <c r="H3397" i="1"/>
  <c r="E3397" i="1"/>
  <c r="BD3396" i="1"/>
  <c r="BB3396" i="1"/>
  <c r="BA3396" i="1"/>
  <c r="AZ3396" i="1"/>
  <c r="AY3396" i="1"/>
  <c r="BC3396" i="1" s="1"/>
  <c r="AV3396" i="1"/>
  <c r="AH3396" i="1"/>
  <c r="AE3396" i="1"/>
  <c r="AA3396" i="1"/>
  <c r="X3396" i="1"/>
  <c r="T3396" i="1"/>
  <c r="Q3396" i="1"/>
  <c r="K3396" i="1"/>
  <c r="H3396" i="1"/>
  <c r="E3396" i="1"/>
  <c r="BB3395" i="1"/>
  <c r="BA3395" i="1"/>
  <c r="AZ3395" i="1"/>
  <c r="AY3395" i="1"/>
  <c r="BC3395" i="1" s="1"/>
  <c r="AV3395" i="1"/>
  <c r="AW3395" i="1" s="1"/>
  <c r="AH3395" i="1"/>
  <c r="AE3395" i="1"/>
  <c r="X3395" i="1"/>
  <c r="AA3395" i="1" s="1"/>
  <c r="T3395" i="1"/>
  <c r="BD3395" i="1" s="1"/>
  <c r="Q3395" i="1"/>
  <c r="K3395" i="1"/>
  <c r="H3395" i="1"/>
  <c r="E3395" i="1"/>
  <c r="BB3394" i="1"/>
  <c r="BA3394" i="1"/>
  <c r="AZ3394" i="1"/>
  <c r="AY3394" i="1"/>
  <c r="BC3394" i="1" s="1"/>
  <c r="AV3394" i="1"/>
  <c r="AH3394" i="1"/>
  <c r="AE3394" i="1"/>
  <c r="AA3394" i="1"/>
  <c r="X3394" i="1"/>
  <c r="Q3394" i="1"/>
  <c r="T3394" i="1" s="1"/>
  <c r="BD3394" i="1" s="1"/>
  <c r="K3394" i="1"/>
  <c r="H3394" i="1"/>
  <c r="E3394" i="1"/>
  <c r="AZ3393" i="1"/>
  <c r="AY3393" i="1"/>
  <c r="AU3393" i="1"/>
  <c r="AT3393" i="1"/>
  <c r="AS3393" i="1"/>
  <c r="BB3393" i="1" s="1"/>
  <c r="AR3393" i="1"/>
  <c r="AQ3393" i="1"/>
  <c r="AP3393" i="1"/>
  <c r="AO3393" i="1"/>
  <c r="AN3393" i="1"/>
  <c r="AM3393" i="1"/>
  <c r="AL3393" i="1"/>
  <c r="AK3393" i="1"/>
  <c r="AJ3393" i="1"/>
  <c r="AH3393" i="1"/>
  <c r="AG3393" i="1"/>
  <c r="AF3393" i="1"/>
  <c r="AD3393" i="1"/>
  <c r="AC3393" i="1"/>
  <c r="AE3393" i="1" s="1"/>
  <c r="Z3393" i="1"/>
  <c r="Y3393" i="1"/>
  <c r="X3393" i="1"/>
  <c r="W3393" i="1"/>
  <c r="V3393" i="1"/>
  <c r="S3393" i="1"/>
  <c r="R3393" i="1"/>
  <c r="P3393" i="1"/>
  <c r="O3393" i="1"/>
  <c r="Q3393" i="1" s="1"/>
  <c r="T3393" i="1" s="1"/>
  <c r="N3393" i="1"/>
  <c r="M3393" i="1"/>
  <c r="L3393" i="1"/>
  <c r="K3393" i="1"/>
  <c r="J3393" i="1"/>
  <c r="I3393" i="1"/>
  <c r="G3393" i="1"/>
  <c r="H3393" i="1" s="1"/>
  <c r="F3393" i="1"/>
  <c r="D3393" i="1"/>
  <c r="C3393" i="1"/>
  <c r="E3393" i="1" s="1"/>
  <c r="BB3392" i="1"/>
  <c r="BA3392" i="1"/>
  <c r="AZ3392" i="1"/>
  <c r="AY3392" i="1"/>
  <c r="AV3392" i="1"/>
  <c r="AH3392" i="1"/>
  <c r="AE3392" i="1"/>
  <c r="AA3392" i="1"/>
  <c r="X3392" i="1"/>
  <c r="T3392" i="1"/>
  <c r="AW3392" i="1" s="1"/>
  <c r="Q3392" i="1"/>
  <c r="K3392" i="1"/>
  <c r="H3392" i="1"/>
  <c r="E3392" i="1"/>
  <c r="BB3391" i="1"/>
  <c r="BC3391" i="1" s="1"/>
  <c r="BD3391" i="1" s="1"/>
  <c r="BA3391" i="1"/>
  <c r="AZ3391" i="1"/>
  <c r="AY3391" i="1"/>
  <c r="AW3391" i="1"/>
  <c r="AV3391" i="1"/>
  <c r="AE3391" i="1"/>
  <c r="AH3391" i="1" s="1"/>
  <c r="AA3391" i="1"/>
  <c r="X3391" i="1"/>
  <c r="T3391" i="1"/>
  <c r="Q3391" i="1"/>
  <c r="K3391" i="1"/>
  <c r="H3391" i="1"/>
  <c r="E3391" i="1"/>
  <c r="BD3390" i="1"/>
  <c r="BC3390" i="1"/>
  <c r="BB3390" i="1"/>
  <c r="BA3390" i="1"/>
  <c r="AZ3390" i="1"/>
  <c r="AY3390" i="1"/>
  <c r="AV3390" i="1"/>
  <c r="AE3390" i="1"/>
  <c r="AH3390" i="1" s="1"/>
  <c r="AA3390" i="1"/>
  <c r="X3390" i="1"/>
  <c r="Q3390" i="1"/>
  <c r="T3390" i="1" s="1"/>
  <c r="AW3390" i="1" s="1"/>
  <c r="K3390" i="1"/>
  <c r="H3390" i="1"/>
  <c r="E3390" i="1"/>
  <c r="BD3389" i="1"/>
  <c r="BB3389" i="1"/>
  <c r="BA3389" i="1"/>
  <c r="AZ3389" i="1"/>
  <c r="AY3389" i="1"/>
  <c r="BC3389" i="1" s="1"/>
  <c r="AV3389" i="1"/>
  <c r="AH3389" i="1"/>
  <c r="AE3389" i="1"/>
  <c r="AA3389" i="1"/>
  <c r="X3389" i="1"/>
  <c r="T3389" i="1"/>
  <c r="AW3389" i="1" s="1"/>
  <c r="Q3389" i="1"/>
  <c r="K3389" i="1"/>
  <c r="H3389" i="1"/>
  <c r="E3389" i="1"/>
  <c r="BB3388" i="1"/>
  <c r="BA3388" i="1"/>
  <c r="AZ3388" i="1"/>
  <c r="AY3388" i="1"/>
  <c r="BC3388" i="1" s="1"/>
  <c r="AW3388" i="1"/>
  <c r="AV3388" i="1"/>
  <c r="AH3388" i="1"/>
  <c r="AE3388" i="1"/>
  <c r="X3388" i="1"/>
  <c r="AA3388" i="1" s="1"/>
  <c r="T3388" i="1"/>
  <c r="BD3388" i="1" s="1"/>
  <c r="Q3388" i="1"/>
  <c r="K3388" i="1"/>
  <c r="H3388" i="1"/>
  <c r="E3388" i="1"/>
  <c r="BB3387" i="1"/>
  <c r="BA3387" i="1"/>
  <c r="AZ3387" i="1"/>
  <c r="AY3387" i="1"/>
  <c r="BC3387" i="1" s="1"/>
  <c r="AW3387" i="1"/>
  <c r="AV3387" i="1"/>
  <c r="AH3387" i="1"/>
  <c r="AE3387" i="1"/>
  <c r="AA3387" i="1"/>
  <c r="X3387" i="1"/>
  <c r="Q3387" i="1"/>
  <c r="T3387" i="1" s="1"/>
  <c r="K3387" i="1"/>
  <c r="H3387" i="1"/>
  <c r="E3387" i="1"/>
  <c r="BB3386" i="1"/>
  <c r="BA3386" i="1"/>
  <c r="AZ3386" i="1"/>
  <c r="AY3386" i="1"/>
  <c r="BC3386" i="1" s="1"/>
  <c r="AV3386" i="1"/>
  <c r="AE3386" i="1"/>
  <c r="AH3386" i="1" s="1"/>
  <c r="AA3386" i="1"/>
  <c r="X3386" i="1"/>
  <c r="T3386" i="1"/>
  <c r="Q3386" i="1"/>
  <c r="K3386" i="1"/>
  <c r="H3386" i="1"/>
  <c r="E3386" i="1"/>
  <c r="BB3385" i="1"/>
  <c r="BA3385" i="1"/>
  <c r="AZ3385" i="1"/>
  <c r="AY3385" i="1"/>
  <c r="AV3385" i="1"/>
  <c r="AH3385" i="1"/>
  <c r="AE3385" i="1"/>
  <c r="X3385" i="1"/>
  <c r="AA3385" i="1" s="1"/>
  <c r="T3385" i="1"/>
  <c r="Q3385" i="1"/>
  <c r="K3385" i="1"/>
  <c r="H3385" i="1"/>
  <c r="E3385" i="1"/>
  <c r="BB3384" i="1"/>
  <c r="BA3384" i="1"/>
  <c r="BC3384" i="1" s="1"/>
  <c r="AZ3384" i="1"/>
  <c r="AY3384" i="1"/>
  <c r="AV3384" i="1"/>
  <c r="AH3384" i="1"/>
  <c r="AE3384" i="1"/>
  <c r="AA3384" i="1"/>
  <c r="X3384" i="1"/>
  <c r="Q3384" i="1"/>
  <c r="T3384" i="1" s="1"/>
  <c r="K3384" i="1"/>
  <c r="H3384" i="1"/>
  <c r="E3384" i="1"/>
  <c r="BB3383" i="1"/>
  <c r="AU3383" i="1"/>
  <c r="AT3383" i="1"/>
  <c r="AS3383" i="1"/>
  <c r="AR3383" i="1"/>
  <c r="AQ3383" i="1"/>
  <c r="BA3383" i="1" s="1"/>
  <c r="AP3383" i="1"/>
  <c r="AO3383" i="1"/>
  <c r="AN3383" i="1"/>
  <c r="AM3383" i="1"/>
  <c r="AZ3383" i="1" s="1"/>
  <c r="AL3383" i="1"/>
  <c r="AK3383" i="1"/>
  <c r="AV3383" i="1" s="1"/>
  <c r="AJ3383" i="1"/>
  <c r="AY3383" i="1" s="1"/>
  <c r="AG3383" i="1"/>
  <c r="AF3383" i="1"/>
  <c r="AD3383" i="1"/>
  <c r="AC3383" i="1"/>
  <c r="AE3383" i="1" s="1"/>
  <c r="AH3383" i="1" s="1"/>
  <c r="Z3383" i="1"/>
  <c r="Y3383" i="1"/>
  <c r="W3383" i="1"/>
  <c r="V3383" i="1"/>
  <c r="X3383" i="1" s="1"/>
  <c r="AA3383" i="1" s="1"/>
  <c r="S3383" i="1"/>
  <c r="R3383" i="1"/>
  <c r="P3383" i="1"/>
  <c r="Q3383" i="1" s="1"/>
  <c r="T3383" i="1" s="1"/>
  <c r="O3383" i="1"/>
  <c r="N3383" i="1"/>
  <c r="M3383" i="1"/>
  <c r="L3383" i="1"/>
  <c r="J3383" i="1"/>
  <c r="K3383" i="1" s="1"/>
  <c r="I3383" i="1"/>
  <c r="G3383" i="1"/>
  <c r="F3383" i="1"/>
  <c r="H3383" i="1" s="1"/>
  <c r="D3383" i="1"/>
  <c r="C3383" i="1"/>
  <c r="E3383" i="1" s="1"/>
  <c r="BB3382" i="1"/>
  <c r="BA3382" i="1"/>
  <c r="AZ3382" i="1"/>
  <c r="AY3382" i="1"/>
  <c r="BC3382" i="1" s="1"/>
  <c r="BD3382" i="1" s="1"/>
  <c r="AV3382" i="1"/>
  <c r="AH3382" i="1"/>
  <c r="AE3382" i="1"/>
  <c r="AA3382" i="1"/>
  <c r="X3382" i="1"/>
  <c r="T3382" i="1"/>
  <c r="AW3382" i="1" s="1"/>
  <c r="Q3382" i="1"/>
  <c r="K3382" i="1"/>
  <c r="H3382" i="1"/>
  <c r="E3382" i="1"/>
  <c r="AU3381" i="1"/>
  <c r="AT3381" i="1"/>
  <c r="AS3381" i="1"/>
  <c r="BB3381" i="1" s="1"/>
  <c r="AR3381" i="1"/>
  <c r="BA3381" i="1" s="1"/>
  <c r="AQ3381" i="1"/>
  <c r="AP3381" i="1"/>
  <c r="AO3381" i="1"/>
  <c r="AN3381" i="1"/>
  <c r="AZ3381" i="1" s="1"/>
  <c r="AM3381" i="1"/>
  <c r="AL3381" i="1"/>
  <c r="AK3381" i="1"/>
  <c r="AJ3381" i="1"/>
  <c r="AY3381" i="1" s="1"/>
  <c r="BC3381" i="1" s="1"/>
  <c r="AG3381" i="1"/>
  <c r="AF3381" i="1"/>
  <c r="AE3381" i="1"/>
  <c r="AH3381" i="1" s="1"/>
  <c r="AD3381" i="1"/>
  <c r="AC3381" i="1"/>
  <c r="Z3381" i="1"/>
  <c r="Y3381" i="1"/>
  <c r="W3381" i="1"/>
  <c r="V3381" i="1"/>
  <c r="S3381" i="1"/>
  <c r="R3381" i="1"/>
  <c r="Q3381" i="1"/>
  <c r="T3381" i="1" s="1"/>
  <c r="P3381" i="1"/>
  <c r="O3381" i="1"/>
  <c r="N3381" i="1"/>
  <c r="M3381" i="1"/>
  <c r="L3381" i="1"/>
  <c r="J3381" i="1"/>
  <c r="I3381" i="1"/>
  <c r="K3381" i="1" s="1"/>
  <c r="G3381" i="1"/>
  <c r="F3381" i="1"/>
  <c r="H3381" i="1" s="1"/>
  <c r="E3381" i="1"/>
  <c r="D3381" i="1"/>
  <c r="C3381" i="1"/>
  <c r="BB3380" i="1"/>
  <c r="BA3380" i="1"/>
  <c r="AZ3380" i="1"/>
  <c r="AY3380" i="1"/>
  <c r="BC3380" i="1" s="1"/>
  <c r="AV3380" i="1"/>
  <c r="AE3380" i="1"/>
  <c r="AH3380" i="1" s="1"/>
  <c r="AA3380" i="1"/>
  <c r="X3380" i="1"/>
  <c r="T3380" i="1"/>
  <c r="Q3380" i="1"/>
  <c r="K3380" i="1"/>
  <c r="H3380" i="1"/>
  <c r="E3380" i="1"/>
  <c r="BA3379" i="1"/>
  <c r="AZ3379" i="1"/>
  <c r="AU3379" i="1"/>
  <c r="AT3379" i="1"/>
  <c r="AS3379" i="1"/>
  <c r="BB3379" i="1" s="1"/>
  <c r="AR3379" i="1"/>
  <c r="AQ3379" i="1"/>
  <c r="AP3379" i="1"/>
  <c r="AO3379" i="1"/>
  <c r="AN3379" i="1"/>
  <c r="AM3379" i="1"/>
  <c r="AL3379" i="1"/>
  <c r="AK3379" i="1"/>
  <c r="AJ3379" i="1"/>
  <c r="AG3379" i="1"/>
  <c r="AF3379" i="1"/>
  <c r="AD3379" i="1"/>
  <c r="AC3379" i="1"/>
  <c r="AE3379" i="1" s="1"/>
  <c r="AH3379" i="1" s="1"/>
  <c r="Z3379" i="1"/>
  <c r="Y3379" i="1"/>
  <c r="X3379" i="1"/>
  <c r="AA3379" i="1" s="1"/>
  <c r="W3379" i="1"/>
  <c r="V3379" i="1"/>
  <c r="S3379" i="1"/>
  <c r="R3379" i="1"/>
  <c r="Q3379" i="1"/>
  <c r="T3379" i="1" s="1"/>
  <c r="P3379" i="1"/>
  <c r="O3379" i="1"/>
  <c r="N3379" i="1"/>
  <c r="M3379" i="1"/>
  <c r="L3379" i="1"/>
  <c r="J3379" i="1"/>
  <c r="I3379" i="1"/>
  <c r="K3379" i="1" s="1"/>
  <c r="H3379" i="1"/>
  <c r="G3379" i="1"/>
  <c r="F3379" i="1"/>
  <c r="D3379" i="1"/>
  <c r="E3379" i="1" s="1"/>
  <c r="C3379" i="1"/>
  <c r="BB3378" i="1"/>
  <c r="BC3378" i="1" s="1"/>
  <c r="BD3378" i="1" s="1"/>
  <c r="BA3378" i="1"/>
  <c r="AZ3378" i="1"/>
  <c r="AY3378" i="1"/>
  <c r="AW3378" i="1"/>
  <c r="AV3378" i="1"/>
  <c r="AE3378" i="1"/>
  <c r="AH3378" i="1" s="1"/>
  <c r="AA3378" i="1"/>
  <c r="X3378" i="1"/>
  <c r="T3378" i="1"/>
  <c r="Q3378" i="1"/>
  <c r="K3378" i="1"/>
  <c r="H3378" i="1"/>
  <c r="E3378" i="1"/>
  <c r="AU3377" i="1"/>
  <c r="AT3377" i="1"/>
  <c r="AS3377" i="1"/>
  <c r="BB3377" i="1" s="1"/>
  <c r="AR3377" i="1"/>
  <c r="AQ3377" i="1"/>
  <c r="AP3377" i="1"/>
  <c r="BA3377" i="1" s="1"/>
  <c r="AO3377" i="1"/>
  <c r="AN3377" i="1"/>
  <c r="AM3377" i="1"/>
  <c r="AZ3377" i="1" s="1"/>
  <c r="AL3377" i="1"/>
  <c r="AK3377" i="1"/>
  <c r="AJ3377" i="1"/>
  <c r="AG3377" i="1"/>
  <c r="AF3377" i="1"/>
  <c r="AD3377" i="1"/>
  <c r="AC3377" i="1"/>
  <c r="AE3377" i="1" s="1"/>
  <c r="AH3377" i="1" s="1"/>
  <c r="Z3377" i="1"/>
  <c r="Y3377" i="1"/>
  <c r="X3377" i="1"/>
  <c r="AA3377" i="1" s="1"/>
  <c r="W3377" i="1"/>
  <c r="V3377" i="1"/>
  <c r="S3377" i="1"/>
  <c r="R3377" i="1"/>
  <c r="P3377" i="1"/>
  <c r="O3377" i="1"/>
  <c r="Q3377" i="1" s="1"/>
  <c r="T3377" i="1" s="1"/>
  <c r="N3377" i="1"/>
  <c r="M3377" i="1"/>
  <c r="L3377" i="1"/>
  <c r="K3377" i="1"/>
  <c r="J3377" i="1"/>
  <c r="I3377" i="1"/>
  <c r="G3377" i="1"/>
  <c r="H3377" i="1" s="1"/>
  <c r="F3377" i="1"/>
  <c r="D3377" i="1"/>
  <c r="E3377" i="1" s="1"/>
  <c r="C3377" i="1"/>
  <c r="BB3376" i="1"/>
  <c r="BA3376" i="1"/>
  <c r="AZ3376" i="1"/>
  <c r="AY3376" i="1"/>
  <c r="BC3376" i="1" s="1"/>
  <c r="AW3376" i="1"/>
  <c r="AV3376" i="1"/>
  <c r="AH3376" i="1"/>
  <c r="AE3376" i="1"/>
  <c r="X3376" i="1"/>
  <c r="AA3376" i="1" s="1"/>
  <c r="T3376" i="1"/>
  <c r="Q3376" i="1"/>
  <c r="K3376" i="1"/>
  <c r="H3376" i="1"/>
  <c r="E3376" i="1"/>
  <c r="AY3375" i="1"/>
  <c r="BC3375" i="1" s="1"/>
  <c r="AU3375" i="1"/>
  <c r="AT3375" i="1"/>
  <c r="AS3375" i="1"/>
  <c r="BB3375" i="1" s="1"/>
  <c r="AR3375" i="1"/>
  <c r="AQ3375" i="1"/>
  <c r="AP3375" i="1"/>
  <c r="BA3375" i="1" s="1"/>
  <c r="AO3375" i="1"/>
  <c r="AZ3375" i="1" s="1"/>
  <c r="AN3375" i="1"/>
  <c r="AM3375" i="1"/>
  <c r="AL3375" i="1"/>
  <c r="AK3375" i="1"/>
  <c r="AJ3375" i="1"/>
  <c r="AG3375" i="1"/>
  <c r="AF3375" i="1"/>
  <c r="AE3375" i="1"/>
  <c r="AD3375" i="1"/>
  <c r="AC3375" i="1"/>
  <c r="Z3375" i="1"/>
  <c r="Y3375" i="1"/>
  <c r="W3375" i="1"/>
  <c r="X3375" i="1" s="1"/>
  <c r="AA3375" i="1" s="1"/>
  <c r="V3375" i="1"/>
  <c r="S3375" i="1"/>
  <c r="R3375" i="1"/>
  <c r="P3375" i="1"/>
  <c r="O3375" i="1"/>
  <c r="Q3375" i="1" s="1"/>
  <c r="T3375" i="1" s="1"/>
  <c r="N3375" i="1"/>
  <c r="M3375" i="1"/>
  <c r="L3375" i="1"/>
  <c r="J3375" i="1"/>
  <c r="K3375" i="1" s="1"/>
  <c r="I3375" i="1"/>
  <c r="G3375" i="1"/>
  <c r="H3375" i="1" s="1"/>
  <c r="F3375" i="1"/>
  <c r="E3375" i="1"/>
  <c r="D3375" i="1"/>
  <c r="C3375" i="1"/>
  <c r="BB3374" i="1"/>
  <c r="BA3374" i="1"/>
  <c r="AZ3374" i="1"/>
  <c r="BC3374" i="1" s="1"/>
  <c r="AY3374" i="1"/>
  <c r="AV3374" i="1"/>
  <c r="AH3374" i="1"/>
  <c r="AE3374" i="1"/>
  <c r="X3374" i="1"/>
  <c r="AA3374" i="1" s="1"/>
  <c r="T3374" i="1"/>
  <c r="Q3374" i="1"/>
  <c r="K3374" i="1"/>
  <c r="H3374" i="1"/>
  <c r="E3374" i="1"/>
  <c r="BA3373" i="1"/>
  <c r="AU3373" i="1"/>
  <c r="AT3373" i="1"/>
  <c r="AS3373" i="1"/>
  <c r="BB3373" i="1" s="1"/>
  <c r="AR3373" i="1"/>
  <c r="AQ3373" i="1"/>
  <c r="AP3373" i="1"/>
  <c r="AO3373" i="1"/>
  <c r="AN3373" i="1"/>
  <c r="AM3373" i="1"/>
  <c r="AZ3373" i="1" s="1"/>
  <c r="AL3373" i="1"/>
  <c r="AK3373" i="1"/>
  <c r="AV3373" i="1" s="1"/>
  <c r="AJ3373" i="1"/>
  <c r="AG3373" i="1"/>
  <c r="AF3373" i="1"/>
  <c r="AE3373" i="1"/>
  <c r="AH3373" i="1" s="1"/>
  <c r="AD3373" i="1"/>
  <c r="AC3373" i="1"/>
  <c r="Z3373" i="1"/>
  <c r="AA3373" i="1" s="1"/>
  <c r="Y3373" i="1"/>
  <c r="W3373" i="1"/>
  <c r="V3373" i="1"/>
  <c r="X3373" i="1" s="1"/>
  <c r="S3373" i="1"/>
  <c r="R3373" i="1"/>
  <c r="Q3373" i="1"/>
  <c r="T3373" i="1" s="1"/>
  <c r="P3373" i="1"/>
  <c r="O3373" i="1"/>
  <c r="N3373" i="1"/>
  <c r="M3373" i="1"/>
  <c r="L3373" i="1"/>
  <c r="J3373" i="1"/>
  <c r="I3373" i="1"/>
  <c r="G3373" i="1"/>
  <c r="H3373" i="1" s="1"/>
  <c r="F3373" i="1"/>
  <c r="E3373" i="1"/>
  <c r="D3373" i="1"/>
  <c r="C3373" i="1"/>
  <c r="BB3372" i="1"/>
  <c r="BA3372" i="1"/>
  <c r="AZ3372" i="1"/>
  <c r="AY3372" i="1"/>
  <c r="BC3372" i="1" s="1"/>
  <c r="AV3372" i="1"/>
  <c r="AE3372" i="1"/>
  <c r="AH3372" i="1" s="1"/>
  <c r="AA3372" i="1"/>
  <c r="X3372" i="1"/>
  <c r="Q3372" i="1"/>
  <c r="T3372" i="1" s="1"/>
  <c r="K3372" i="1"/>
  <c r="H3372" i="1"/>
  <c r="E3372" i="1"/>
  <c r="AY3371" i="1"/>
  <c r="AU3371" i="1"/>
  <c r="AT3371" i="1"/>
  <c r="AS3371" i="1"/>
  <c r="AR3371" i="1"/>
  <c r="AQ3371" i="1"/>
  <c r="AP3371" i="1"/>
  <c r="BA3371" i="1" s="1"/>
  <c r="AO3371" i="1"/>
  <c r="AN3371" i="1"/>
  <c r="AM3371" i="1"/>
  <c r="AL3371" i="1"/>
  <c r="AK3371" i="1"/>
  <c r="AJ3371" i="1"/>
  <c r="AG3371" i="1"/>
  <c r="AF3371" i="1"/>
  <c r="AD3371" i="1"/>
  <c r="AE3371" i="1" s="1"/>
  <c r="AH3371" i="1" s="1"/>
  <c r="AC3371" i="1"/>
  <c r="Z3371" i="1"/>
  <c r="Y3371" i="1"/>
  <c r="W3371" i="1"/>
  <c r="V3371" i="1"/>
  <c r="X3371" i="1" s="1"/>
  <c r="AA3371" i="1" s="1"/>
  <c r="S3371" i="1"/>
  <c r="R3371" i="1"/>
  <c r="P3371" i="1"/>
  <c r="O3371" i="1"/>
  <c r="Q3371" i="1" s="1"/>
  <c r="T3371" i="1" s="1"/>
  <c r="N3371" i="1"/>
  <c r="M3371" i="1"/>
  <c r="L3371" i="1"/>
  <c r="K3371" i="1"/>
  <c r="J3371" i="1"/>
  <c r="I3371" i="1"/>
  <c r="H3371" i="1"/>
  <c r="G3371" i="1"/>
  <c r="F3371" i="1"/>
  <c r="D3371" i="1"/>
  <c r="E3371" i="1" s="1"/>
  <c r="C3371" i="1"/>
  <c r="BB3370" i="1"/>
  <c r="BA3370" i="1"/>
  <c r="AZ3370" i="1"/>
  <c r="AY3370" i="1"/>
  <c r="BC3370" i="1" s="1"/>
  <c r="AV3370" i="1"/>
  <c r="AH3370" i="1"/>
  <c r="AE3370" i="1"/>
  <c r="AA3370" i="1"/>
  <c r="X3370" i="1"/>
  <c r="Q3370" i="1"/>
  <c r="T3370" i="1" s="1"/>
  <c r="K3370" i="1"/>
  <c r="H3370" i="1"/>
  <c r="E3370" i="1"/>
  <c r="AZ3369" i="1"/>
  <c r="AY3369" i="1"/>
  <c r="BC3369" i="1" s="1"/>
  <c r="AU3369" i="1"/>
  <c r="AT3369" i="1"/>
  <c r="AS3369" i="1"/>
  <c r="BB3369" i="1" s="1"/>
  <c r="AR3369" i="1"/>
  <c r="AQ3369" i="1"/>
  <c r="AP3369" i="1"/>
  <c r="BA3369" i="1" s="1"/>
  <c r="AO3369" i="1"/>
  <c r="AN3369" i="1"/>
  <c r="AM3369" i="1"/>
  <c r="AL3369" i="1"/>
  <c r="AK3369" i="1"/>
  <c r="AJ3369" i="1"/>
  <c r="AG3369" i="1"/>
  <c r="AF3369" i="1"/>
  <c r="AD3369" i="1"/>
  <c r="AC3369" i="1"/>
  <c r="AE3369" i="1" s="1"/>
  <c r="AH3369" i="1" s="1"/>
  <c r="Z3369" i="1"/>
  <c r="Y3369" i="1"/>
  <c r="X3369" i="1"/>
  <c r="W3369" i="1"/>
  <c r="V3369" i="1"/>
  <c r="S3369" i="1"/>
  <c r="R3369" i="1"/>
  <c r="P3369" i="1"/>
  <c r="O3369" i="1"/>
  <c r="N3369" i="1"/>
  <c r="M3369" i="1"/>
  <c r="L3369" i="1"/>
  <c r="K3369" i="1"/>
  <c r="J3369" i="1"/>
  <c r="I3369" i="1"/>
  <c r="H3369" i="1"/>
  <c r="G3369" i="1"/>
  <c r="F3369" i="1"/>
  <c r="D3369" i="1"/>
  <c r="C3369" i="1"/>
  <c r="E3369" i="1" s="1"/>
  <c r="BB3368" i="1"/>
  <c r="BA3368" i="1"/>
  <c r="BC3368" i="1" s="1"/>
  <c r="AZ3368" i="1"/>
  <c r="AY3368" i="1"/>
  <c r="AV3368" i="1"/>
  <c r="AH3368" i="1"/>
  <c r="AE3368" i="1"/>
  <c r="X3368" i="1"/>
  <c r="AA3368" i="1" s="1"/>
  <c r="Q3368" i="1"/>
  <c r="T3368" i="1" s="1"/>
  <c r="K3368" i="1"/>
  <c r="H3368" i="1"/>
  <c r="E3368" i="1"/>
  <c r="BC3367" i="1"/>
  <c r="AU3367" i="1"/>
  <c r="AT3367" i="1"/>
  <c r="AS3367" i="1"/>
  <c r="BB3367" i="1" s="1"/>
  <c r="AR3367" i="1"/>
  <c r="AQ3367" i="1"/>
  <c r="BA3367" i="1" s="1"/>
  <c r="AP3367" i="1"/>
  <c r="AO3367" i="1"/>
  <c r="AN3367" i="1"/>
  <c r="AM3367" i="1"/>
  <c r="AZ3367" i="1" s="1"/>
  <c r="AL3367" i="1"/>
  <c r="AK3367" i="1"/>
  <c r="AV3367" i="1" s="1"/>
  <c r="AJ3367" i="1"/>
  <c r="AY3367" i="1" s="1"/>
  <c r="AG3367" i="1"/>
  <c r="AF3367" i="1"/>
  <c r="AD3367" i="1"/>
  <c r="AC3367" i="1"/>
  <c r="AE3367" i="1" s="1"/>
  <c r="Z3367" i="1"/>
  <c r="Y3367" i="1"/>
  <c r="W3367" i="1"/>
  <c r="V3367" i="1"/>
  <c r="S3367" i="1"/>
  <c r="R3367" i="1"/>
  <c r="P3367" i="1"/>
  <c r="Q3367" i="1" s="1"/>
  <c r="O3367" i="1"/>
  <c r="N3367" i="1"/>
  <c r="M3367" i="1"/>
  <c r="L3367" i="1"/>
  <c r="J3367" i="1"/>
  <c r="K3367" i="1" s="1"/>
  <c r="I3367" i="1"/>
  <c r="G3367" i="1"/>
  <c r="F3367" i="1"/>
  <c r="H3367" i="1" s="1"/>
  <c r="D3367" i="1"/>
  <c r="C3367" i="1"/>
  <c r="E3367" i="1" s="1"/>
  <c r="BB3366" i="1"/>
  <c r="BA3366" i="1"/>
  <c r="AZ3366" i="1"/>
  <c r="AY3366" i="1"/>
  <c r="BC3366" i="1" s="1"/>
  <c r="AV3366" i="1"/>
  <c r="AH3366" i="1"/>
  <c r="AE3366" i="1"/>
  <c r="AA3366" i="1"/>
  <c r="X3366" i="1"/>
  <c r="T3366" i="1"/>
  <c r="AW3366" i="1" s="1"/>
  <c r="Q3366" i="1"/>
  <c r="K3366" i="1"/>
  <c r="H3366" i="1"/>
  <c r="E3366" i="1"/>
  <c r="BA3365" i="1"/>
  <c r="AU3365" i="1"/>
  <c r="AT3365" i="1"/>
  <c r="AS3365" i="1"/>
  <c r="BB3365" i="1" s="1"/>
  <c r="AR3365" i="1"/>
  <c r="AQ3365" i="1"/>
  <c r="AP3365" i="1"/>
  <c r="AO3365" i="1"/>
  <c r="AN3365" i="1"/>
  <c r="AM3365" i="1"/>
  <c r="AL3365" i="1"/>
  <c r="AK3365" i="1"/>
  <c r="AJ3365" i="1"/>
  <c r="AY3365" i="1" s="1"/>
  <c r="AG3365" i="1"/>
  <c r="AF3365" i="1"/>
  <c r="AE3365" i="1"/>
  <c r="AH3365" i="1" s="1"/>
  <c r="AD3365" i="1"/>
  <c r="AC3365" i="1"/>
  <c r="Z3365" i="1"/>
  <c r="Y3365" i="1"/>
  <c r="W3365" i="1"/>
  <c r="V3365" i="1"/>
  <c r="X3365" i="1" s="1"/>
  <c r="AA3365" i="1" s="1"/>
  <c r="S3365" i="1"/>
  <c r="R3365" i="1"/>
  <c r="Q3365" i="1"/>
  <c r="T3365" i="1" s="1"/>
  <c r="P3365" i="1"/>
  <c r="O3365" i="1"/>
  <c r="N3365" i="1"/>
  <c r="M3365" i="1"/>
  <c r="L3365" i="1"/>
  <c r="J3365" i="1"/>
  <c r="I3365" i="1"/>
  <c r="K3365" i="1" s="1"/>
  <c r="G3365" i="1"/>
  <c r="F3365" i="1"/>
  <c r="H3365" i="1" s="1"/>
  <c r="E3365" i="1"/>
  <c r="D3365" i="1"/>
  <c r="C3365" i="1"/>
  <c r="BB3364" i="1"/>
  <c r="BA3364" i="1"/>
  <c r="AZ3364" i="1"/>
  <c r="AY3364" i="1"/>
  <c r="BC3364" i="1" s="1"/>
  <c r="AV3364" i="1"/>
  <c r="AE3364" i="1"/>
  <c r="AH3364" i="1" s="1"/>
  <c r="AA3364" i="1"/>
  <c r="X3364" i="1"/>
  <c r="Q3364" i="1"/>
  <c r="T3364" i="1" s="1"/>
  <c r="K3364" i="1"/>
  <c r="H3364" i="1"/>
  <c r="E3364" i="1"/>
  <c r="BA3363" i="1"/>
  <c r="AU3363" i="1"/>
  <c r="AT3363" i="1"/>
  <c r="AS3363" i="1"/>
  <c r="BB3363" i="1" s="1"/>
  <c r="AR3363" i="1"/>
  <c r="AQ3363" i="1"/>
  <c r="AP3363" i="1"/>
  <c r="AO3363" i="1"/>
  <c r="AN3363" i="1"/>
  <c r="AM3363" i="1"/>
  <c r="AZ3363" i="1" s="1"/>
  <c r="AL3363" i="1"/>
  <c r="AK3363" i="1"/>
  <c r="AJ3363" i="1"/>
  <c r="AG3363" i="1"/>
  <c r="AF3363" i="1"/>
  <c r="AD3363" i="1"/>
  <c r="AC3363" i="1"/>
  <c r="AE3363" i="1" s="1"/>
  <c r="AH3363" i="1" s="1"/>
  <c r="Z3363" i="1"/>
  <c r="Y3363" i="1"/>
  <c r="W3363" i="1"/>
  <c r="X3363" i="1" s="1"/>
  <c r="AA3363" i="1" s="1"/>
  <c r="V3363" i="1"/>
  <c r="S3363" i="1"/>
  <c r="R3363" i="1"/>
  <c r="P3363" i="1"/>
  <c r="Q3363" i="1" s="1"/>
  <c r="T3363" i="1" s="1"/>
  <c r="O3363" i="1"/>
  <c r="N3363" i="1"/>
  <c r="M3363" i="1"/>
  <c r="L3363" i="1"/>
  <c r="J3363" i="1"/>
  <c r="K3363" i="1" s="1"/>
  <c r="I3363" i="1"/>
  <c r="H3363" i="1"/>
  <c r="G3363" i="1"/>
  <c r="F3363" i="1"/>
  <c r="D3363" i="1"/>
  <c r="C3363" i="1"/>
  <c r="BC3362" i="1"/>
  <c r="BD3362" i="1" s="1"/>
  <c r="BB3362" i="1"/>
  <c r="BA3362" i="1"/>
  <c r="AZ3362" i="1"/>
  <c r="AY3362" i="1"/>
  <c r="AV3362" i="1"/>
  <c r="AW3362" i="1" s="1"/>
  <c r="AE3362" i="1"/>
  <c r="AH3362" i="1" s="1"/>
  <c r="X3362" i="1"/>
  <c r="AA3362" i="1" s="1"/>
  <c r="T3362" i="1"/>
  <c r="Q3362" i="1"/>
  <c r="K3362" i="1"/>
  <c r="H3362" i="1"/>
  <c r="E3362" i="1"/>
  <c r="AU3361" i="1"/>
  <c r="AT3361" i="1"/>
  <c r="BB3361" i="1" s="1"/>
  <c r="AS3361" i="1"/>
  <c r="AR3361" i="1"/>
  <c r="AQ3361" i="1"/>
  <c r="AP3361" i="1"/>
  <c r="AO3361" i="1"/>
  <c r="AN3361" i="1"/>
  <c r="AM3361" i="1"/>
  <c r="AZ3361" i="1" s="1"/>
  <c r="AL3361" i="1"/>
  <c r="AK3361" i="1"/>
  <c r="AJ3361" i="1"/>
  <c r="AG3361" i="1"/>
  <c r="AF3361" i="1"/>
  <c r="AD3361" i="1"/>
  <c r="AC3361" i="1"/>
  <c r="AE3361" i="1" s="1"/>
  <c r="AH3361" i="1" s="1"/>
  <c r="AA3361" i="1"/>
  <c r="Z3361" i="1"/>
  <c r="Y3361" i="1"/>
  <c r="W3361" i="1"/>
  <c r="V3361" i="1"/>
  <c r="X3361" i="1" s="1"/>
  <c r="S3361" i="1"/>
  <c r="R3361" i="1"/>
  <c r="T3361" i="1" s="1"/>
  <c r="Q3361" i="1"/>
  <c r="P3361" i="1"/>
  <c r="O3361" i="1"/>
  <c r="N3361" i="1"/>
  <c r="M3361" i="1"/>
  <c r="L3361" i="1"/>
  <c r="J3361" i="1"/>
  <c r="K3361" i="1" s="1"/>
  <c r="I3361" i="1"/>
  <c r="G3361" i="1"/>
  <c r="H3361" i="1" s="1"/>
  <c r="F3361" i="1"/>
  <c r="D3361" i="1"/>
  <c r="E3361" i="1" s="1"/>
  <c r="C3361" i="1"/>
  <c r="BC3360" i="1"/>
  <c r="BB3360" i="1"/>
  <c r="BA3360" i="1"/>
  <c r="AZ3360" i="1"/>
  <c r="AY3360" i="1"/>
  <c r="AV3360" i="1"/>
  <c r="AE3360" i="1"/>
  <c r="AH3360" i="1" s="1"/>
  <c r="X3360" i="1"/>
  <c r="AA3360" i="1" s="1"/>
  <c r="T3360" i="1"/>
  <c r="Q3360" i="1"/>
  <c r="K3360" i="1"/>
  <c r="H3360" i="1"/>
  <c r="E3360" i="1"/>
  <c r="BB3359" i="1"/>
  <c r="BA3359" i="1"/>
  <c r="AZ3359" i="1"/>
  <c r="AY3359" i="1"/>
  <c r="AV3359" i="1"/>
  <c r="AH3359" i="1"/>
  <c r="AE3359" i="1"/>
  <c r="AA3359" i="1"/>
  <c r="X3359" i="1"/>
  <c r="T3359" i="1"/>
  <c r="Q3359" i="1"/>
  <c r="K3359" i="1"/>
  <c r="H3359" i="1"/>
  <c r="E3359" i="1"/>
  <c r="BB3358" i="1"/>
  <c r="BA3358" i="1"/>
  <c r="AZ3358" i="1"/>
  <c r="AY3358" i="1"/>
  <c r="AV3358" i="1"/>
  <c r="AE3358" i="1"/>
  <c r="AH3358" i="1" s="1"/>
  <c r="X3358" i="1"/>
  <c r="AA3358" i="1" s="1"/>
  <c r="Q3358" i="1"/>
  <c r="T3358" i="1" s="1"/>
  <c r="K3358" i="1"/>
  <c r="H3358" i="1"/>
  <c r="E3358" i="1"/>
  <c r="BB3357" i="1"/>
  <c r="BA3357" i="1"/>
  <c r="AZ3357" i="1"/>
  <c r="AY3357" i="1"/>
  <c r="AV3357" i="1"/>
  <c r="AE3357" i="1"/>
  <c r="AH3357" i="1" s="1"/>
  <c r="AA3357" i="1"/>
  <c r="X3357" i="1"/>
  <c r="T3357" i="1"/>
  <c r="Q3357" i="1"/>
  <c r="K3357" i="1"/>
  <c r="H3357" i="1"/>
  <c r="E3357" i="1"/>
  <c r="BC3356" i="1"/>
  <c r="BB3356" i="1"/>
  <c r="BA3356" i="1"/>
  <c r="AZ3356" i="1"/>
  <c r="AY3356" i="1"/>
  <c r="AV3356" i="1"/>
  <c r="AE3356" i="1"/>
  <c r="AH3356" i="1" s="1"/>
  <c r="AA3356" i="1"/>
  <c r="X3356" i="1"/>
  <c r="T3356" i="1"/>
  <c r="Q3356" i="1"/>
  <c r="K3356" i="1"/>
  <c r="H3356" i="1"/>
  <c r="E3356" i="1"/>
  <c r="AU3355" i="1"/>
  <c r="AT3355" i="1"/>
  <c r="AS3355" i="1"/>
  <c r="BB3355" i="1" s="1"/>
  <c r="AR3355" i="1"/>
  <c r="AQ3355" i="1"/>
  <c r="BA3355" i="1" s="1"/>
  <c r="AP3355" i="1"/>
  <c r="AO3355" i="1"/>
  <c r="AN3355" i="1"/>
  <c r="AM3355" i="1"/>
  <c r="AZ3355" i="1" s="1"/>
  <c r="AL3355" i="1"/>
  <c r="AK3355" i="1"/>
  <c r="AJ3355" i="1"/>
  <c r="AH3355" i="1"/>
  <c r="AG3355" i="1"/>
  <c r="AF3355" i="1"/>
  <c r="AD3355" i="1"/>
  <c r="AC3355" i="1"/>
  <c r="AE3355" i="1" s="1"/>
  <c r="Z3355" i="1"/>
  <c r="Y3355" i="1"/>
  <c r="AA3355" i="1" s="1"/>
  <c r="W3355" i="1"/>
  <c r="V3355" i="1"/>
  <c r="X3355" i="1" s="1"/>
  <c r="S3355" i="1"/>
  <c r="R3355" i="1"/>
  <c r="Q3355" i="1"/>
  <c r="T3355" i="1" s="1"/>
  <c r="P3355" i="1"/>
  <c r="O3355" i="1"/>
  <c r="N3355" i="1"/>
  <c r="M3355" i="1"/>
  <c r="L3355" i="1"/>
  <c r="J3355" i="1"/>
  <c r="I3355" i="1"/>
  <c r="H3355" i="1"/>
  <c r="G3355" i="1"/>
  <c r="F3355" i="1"/>
  <c r="D3355" i="1"/>
  <c r="E3355" i="1" s="1"/>
  <c r="C3355" i="1"/>
  <c r="BC3354" i="1"/>
  <c r="BB3354" i="1"/>
  <c r="BA3354" i="1"/>
  <c r="AZ3354" i="1"/>
  <c r="AY3354" i="1"/>
  <c r="AV3354" i="1"/>
  <c r="AE3354" i="1"/>
  <c r="AH3354" i="1" s="1"/>
  <c r="AA3354" i="1"/>
  <c r="X3354" i="1"/>
  <c r="Q3354" i="1"/>
  <c r="T3354" i="1" s="1"/>
  <c r="K3354" i="1"/>
  <c r="H3354" i="1"/>
  <c r="E3354" i="1"/>
  <c r="BA3353" i="1"/>
  <c r="AU3353" i="1"/>
  <c r="AT3353" i="1"/>
  <c r="AS3353" i="1"/>
  <c r="AR3353" i="1"/>
  <c r="AQ3353" i="1"/>
  <c r="AP3353" i="1"/>
  <c r="AO3353" i="1"/>
  <c r="AN3353" i="1"/>
  <c r="AM3353" i="1"/>
  <c r="AZ3353" i="1" s="1"/>
  <c r="AL3353" i="1"/>
  <c r="AK3353" i="1"/>
  <c r="AJ3353" i="1"/>
  <c r="AG3353" i="1"/>
  <c r="AF3353" i="1"/>
  <c r="AD3353" i="1"/>
  <c r="AC3353" i="1"/>
  <c r="AE3353" i="1" s="1"/>
  <c r="AH3353" i="1" s="1"/>
  <c r="Z3353" i="1"/>
  <c r="Y3353" i="1"/>
  <c r="W3353" i="1"/>
  <c r="V3353" i="1"/>
  <c r="X3353" i="1" s="1"/>
  <c r="S3353" i="1"/>
  <c r="R3353" i="1"/>
  <c r="P3353" i="1"/>
  <c r="Q3353" i="1" s="1"/>
  <c r="T3353" i="1" s="1"/>
  <c r="O3353" i="1"/>
  <c r="N3353" i="1"/>
  <c r="M3353" i="1"/>
  <c r="L3353" i="1"/>
  <c r="K3353" i="1"/>
  <c r="J3353" i="1"/>
  <c r="I3353" i="1"/>
  <c r="H3353" i="1"/>
  <c r="G3353" i="1"/>
  <c r="F3353" i="1"/>
  <c r="D3353" i="1"/>
  <c r="E3353" i="1" s="1"/>
  <c r="C3353" i="1"/>
  <c r="BB3352" i="1"/>
  <c r="BA3352" i="1"/>
  <c r="BC3352" i="1" s="1"/>
  <c r="AZ3352" i="1"/>
  <c r="AY3352" i="1"/>
  <c r="AV3352" i="1"/>
  <c r="AE3352" i="1"/>
  <c r="AH3352" i="1" s="1"/>
  <c r="AA3352" i="1"/>
  <c r="X3352" i="1"/>
  <c r="T3352" i="1"/>
  <c r="Q3352" i="1"/>
  <c r="K3352" i="1"/>
  <c r="H3352" i="1"/>
  <c r="E3352" i="1"/>
  <c r="BC3351" i="1"/>
  <c r="BB3351" i="1"/>
  <c r="BA3351" i="1"/>
  <c r="AZ3351" i="1"/>
  <c r="AY3351" i="1"/>
  <c r="AV3351" i="1"/>
  <c r="AE3351" i="1"/>
  <c r="AH3351" i="1" s="1"/>
  <c r="X3351" i="1"/>
  <c r="AA3351" i="1" s="1"/>
  <c r="Q3351" i="1"/>
  <c r="T3351" i="1" s="1"/>
  <c r="K3351" i="1"/>
  <c r="H3351" i="1"/>
  <c r="E3351" i="1"/>
  <c r="BB3350" i="1"/>
  <c r="BC3350" i="1" s="1"/>
  <c r="BA3350" i="1"/>
  <c r="AZ3350" i="1"/>
  <c r="AY3350" i="1"/>
  <c r="AV3350" i="1"/>
  <c r="AE3350" i="1"/>
  <c r="AH3350" i="1" s="1"/>
  <c r="X3350" i="1"/>
  <c r="AA3350" i="1" s="1"/>
  <c r="Q3350" i="1"/>
  <c r="T3350" i="1" s="1"/>
  <c r="AW3350" i="1" s="1"/>
  <c r="K3350" i="1"/>
  <c r="H3350" i="1"/>
  <c r="E3350" i="1"/>
  <c r="AU3349" i="1"/>
  <c r="AT3349" i="1"/>
  <c r="BB3349" i="1" s="1"/>
  <c r="AS3349" i="1"/>
  <c r="AR3349" i="1"/>
  <c r="AQ3349" i="1"/>
  <c r="BA3349" i="1" s="1"/>
  <c r="AP3349" i="1"/>
  <c r="AO3349" i="1"/>
  <c r="AN3349" i="1"/>
  <c r="AM3349" i="1"/>
  <c r="AZ3349" i="1" s="1"/>
  <c r="AL3349" i="1"/>
  <c r="AK3349" i="1"/>
  <c r="AJ3349" i="1"/>
  <c r="AG3349" i="1"/>
  <c r="AF3349" i="1"/>
  <c r="AD3349" i="1"/>
  <c r="AC3349" i="1"/>
  <c r="AE3349" i="1" s="1"/>
  <c r="AH3349" i="1" s="1"/>
  <c r="Z3349" i="1"/>
  <c r="AA3349" i="1" s="1"/>
  <c r="Y3349" i="1"/>
  <c r="W3349" i="1"/>
  <c r="V3349" i="1"/>
  <c r="X3349" i="1" s="1"/>
  <c r="S3349" i="1"/>
  <c r="R3349" i="1"/>
  <c r="P3349" i="1"/>
  <c r="Q3349" i="1" s="1"/>
  <c r="T3349" i="1" s="1"/>
  <c r="O3349" i="1"/>
  <c r="N3349" i="1"/>
  <c r="M3349" i="1"/>
  <c r="L3349" i="1"/>
  <c r="J3349" i="1"/>
  <c r="K3349" i="1" s="1"/>
  <c r="I3349" i="1"/>
  <c r="H3349" i="1"/>
  <c r="G3349" i="1"/>
  <c r="F3349" i="1"/>
  <c r="D3349" i="1"/>
  <c r="E3349" i="1" s="1"/>
  <c r="C3349" i="1"/>
  <c r="BB3348" i="1"/>
  <c r="BC3348" i="1" s="1"/>
  <c r="BA3348" i="1"/>
  <c r="AZ3348" i="1"/>
  <c r="AY3348" i="1"/>
  <c r="AV3348" i="1"/>
  <c r="AH3348" i="1"/>
  <c r="AE3348" i="1"/>
  <c r="AA3348" i="1"/>
  <c r="X3348" i="1"/>
  <c r="Q3348" i="1"/>
  <c r="T3348" i="1" s="1"/>
  <c r="K3348" i="1"/>
  <c r="H3348" i="1"/>
  <c r="E3348" i="1"/>
  <c r="BC3347" i="1"/>
  <c r="BB3347" i="1"/>
  <c r="BA3347" i="1"/>
  <c r="AZ3347" i="1"/>
  <c r="AY3347" i="1"/>
  <c r="AV3347" i="1"/>
  <c r="AE3347" i="1"/>
  <c r="AH3347" i="1" s="1"/>
  <c r="X3347" i="1"/>
  <c r="AA3347" i="1" s="1"/>
  <c r="Q3347" i="1"/>
  <c r="T3347" i="1" s="1"/>
  <c r="K3347" i="1"/>
  <c r="H3347" i="1"/>
  <c r="E3347" i="1"/>
  <c r="BB3346" i="1"/>
  <c r="BA3346" i="1"/>
  <c r="AZ3346" i="1"/>
  <c r="AY3346" i="1"/>
  <c r="AV3346" i="1"/>
  <c r="AH3346" i="1"/>
  <c r="AE3346" i="1"/>
  <c r="AA3346" i="1"/>
  <c r="X3346" i="1"/>
  <c r="Q3346" i="1"/>
  <c r="T3346" i="1" s="1"/>
  <c r="K3346" i="1"/>
  <c r="H3346" i="1"/>
  <c r="E3346" i="1"/>
  <c r="AU3345" i="1"/>
  <c r="AT3345" i="1"/>
  <c r="AS3345" i="1"/>
  <c r="BB3345" i="1" s="1"/>
  <c r="AR3345" i="1"/>
  <c r="AQ3345" i="1"/>
  <c r="AP3345" i="1"/>
  <c r="BA3345" i="1" s="1"/>
  <c r="AO3345" i="1"/>
  <c r="AN3345" i="1"/>
  <c r="AZ3345" i="1" s="1"/>
  <c r="AM3345" i="1"/>
  <c r="AL3345" i="1"/>
  <c r="AK3345" i="1"/>
  <c r="AJ3345" i="1"/>
  <c r="AG3345" i="1"/>
  <c r="AF3345" i="1"/>
  <c r="AE3345" i="1"/>
  <c r="AH3345" i="1" s="1"/>
  <c r="AD3345" i="1"/>
  <c r="AC3345" i="1"/>
  <c r="AA3345" i="1"/>
  <c r="Z3345" i="1"/>
  <c r="Y3345" i="1"/>
  <c r="W3345" i="1"/>
  <c r="V3345" i="1"/>
  <c r="X3345" i="1" s="1"/>
  <c r="S3345" i="1"/>
  <c r="R3345" i="1"/>
  <c r="Q3345" i="1"/>
  <c r="T3345" i="1" s="1"/>
  <c r="P3345" i="1"/>
  <c r="O3345" i="1"/>
  <c r="N3345" i="1"/>
  <c r="M3345" i="1"/>
  <c r="L3345" i="1"/>
  <c r="J3345" i="1"/>
  <c r="I3345" i="1"/>
  <c r="K3345" i="1" s="1"/>
  <c r="G3345" i="1"/>
  <c r="H3345" i="1" s="1"/>
  <c r="F3345" i="1"/>
  <c r="D3345" i="1"/>
  <c r="C3345" i="1"/>
  <c r="E3345" i="1" s="1"/>
  <c r="BC3344" i="1"/>
  <c r="BB3344" i="1"/>
  <c r="BA3344" i="1"/>
  <c r="AZ3344" i="1"/>
  <c r="AY3344" i="1"/>
  <c r="AV3344" i="1"/>
  <c r="AH3344" i="1"/>
  <c r="AE3344" i="1"/>
  <c r="AA3344" i="1"/>
  <c r="X3344" i="1"/>
  <c r="Q3344" i="1"/>
  <c r="T3344" i="1" s="1"/>
  <c r="K3344" i="1"/>
  <c r="H3344" i="1"/>
  <c r="E3344" i="1"/>
  <c r="AU3343" i="1"/>
  <c r="AT3343" i="1"/>
  <c r="AS3343" i="1"/>
  <c r="AR3343" i="1"/>
  <c r="AQ3343" i="1"/>
  <c r="BA3343" i="1" s="1"/>
  <c r="AP3343" i="1"/>
  <c r="AO3343" i="1"/>
  <c r="AN3343" i="1"/>
  <c r="AM3343" i="1"/>
  <c r="AZ3343" i="1" s="1"/>
  <c r="AL3343" i="1"/>
  <c r="AK3343" i="1"/>
  <c r="AJ3343" i="1"/>
  <c r="AG3343" i="1"/>
  <c r="AF3343" i="1"/>
  <c r="AD3343" i="1"/>
  <c r="AE3343" i="1" s="1"/>
  <c r="AH3343" i="1" s="1"/>
  <c r="AC3343" i="1"/>
  <c r="AA3343" i="1"/>
  <c r="Z3343" i="1"/>
  <c r="Y3343" i="1"/>
  <c r="W3343" i="1"/>
  <c r="V3343" i="1"/>
  <c r="X3343" i="1" s="1"/>
  <c r="S3343" i="1"/>
  <c r="R3343" i="1"/>
  <c r="T3343" i="1" s="1"/>
  <c r="P3343" i="1"/>
  <c r="O3343" i="1"/>
  <c r="Q3343" i="1" s="1"/>
  <c r="N3343" i="1"/>
  <c r="M3343" i="1"/>
  <c r="L3343" i="1"/>
  <c r="J3343" i="1"/>
  <c r="K3343" i="1" s="1"/>
  <c r="I3343" i="1"/>
  <c r="G3343" i="1"/>
  <c r="H3343" i="1" s="1"/>
  <c r="F3343" i="1"/>
  <c r="D3343" i="1"/>
  <c r="E3343" i="1" s="1"/>
  <c r="C3343" i="1"/>
  <c r="BB3342" i="1"/>
  <c r="BA3342" i="1"/>
  <c r="AZ3342" i="1"/>
  <c r="AY3342" i="1"/>
  <c r="BC3342" i="1" s="1"/>
  <c r="AW3342" i="1"/>
  <c r="AV3342" i="1"/>
  <c r="AH3342" i="1"/>
  <c r="AE3342" i="1"/>
  <c r="X3342" i="1"/>
  <c r="AA3342" i="1" s="1"/>
  <c r="Q3342" i="1"/>
  <c r="T3342" i="1" s="1"/>
  <c r="BD3342" i="1" s="1"/>
  <c r="K3342" i="1"/>
  <c r="H3342" i="1"/>
  <c r="E3342" i="1"/>
  <c r="BB3341" i="1"/>
  <c r="BA3341" i="1"/>
  <c r="AZ3341" i="1"/>
  <c r="AY3341" i="1"/>
  <c r="BC3341" i="1" s="1"/>
  <c r="AV3341" i="1"/>
  <c r="AE3341" i="1"/>
  <c r="AH3341" i="1" s="1"/>
  <c r="X3341" i="1"/>
  <c r="AA3341" i="1" s="1"/>
  <c r="Q3341" i="1"/>
  <c r="T3341" i="1" s="1"/>
  <c r="K3341" i="1"/>
  <c r="H3341" i="1"/>
  <c r="E3341" i="1"/>
  <c r="AU3340" i="1"/>
  <c r="AT3340" i="1"/>
  <c r="AS3340" i="1"/>
  <c r="BB3340" i="1" s="1"/>
  <c r="AR3340" i="1"/>
  <c r="AQ3340" i="1"/>
  <c r="BA3340" i="1" s="1"/>
  <c r="AP3340" i="1"/>
  <c r="AO3340" i="1"/>
  <c r="AZ3340" i="1" s="1"/>
  <c r="AN3340" i="1"/>
  <c r="AM3340" i="1"/>
  <c r="AL3340" i="1"/>
  <c r="AK3340" i="1"/>
  <c r="AJ3340" i="1"/>
  <c r="AG3340" i="1"/>
  <c r="AF3340" i="1"/>
  <c r="AD3340" i="1"/>
  <c r="AC3340" i="1"/>
  <c r="AE3340" i="1" s="1"/>
  <c r="AH3340" i="1" s="1"/>
  <c r="Z3340" i="1"/>
  <c r="Y3340" i="1"/>
  <c r="W3340" i="1"/>
  <c r="X3340" i="1" s="1"/>
  <c r="V3340" i="1"/>
  <c r="S3340" i="1"/>
  <c r="R3340" i="1"/>
  <c r="P3340" i="1"/>
  <c r="Q3340" i="1" s="1"/>
  <c r="T3340" i="1" s="1"/>
  <c r="O3340" i="1"/>
  <c r="N3340" i="1"/>
  <c r="M3340" i="1"/>
  <c r="L3340" i="1"/>
  <c r="J3340" i="1"/>
  <c r="K3340" i="1" s="1"/>
  <c r="I3340" i="1"/>
  <c r="G3340" i="1"/>
  <c r="F3340" i="1"/>
  <c r="D3340" i="1"/>
  <c r="C3340" i="1"/>
  <c r="E3340" i="1" s="1"/>
  <c r="BB3339" i="1"/>
  <c r="BA3339" i="1"/>
  <c r="AZ3339" i="1"/>
  <c r="BC3339" i="1" s="1"/>
  <c r="AY3339" i="1"/>
  <c r="AV3339" i="1"/>
  <c r="AE3339" i="1"/>
  <c r="AH3339" i="1" s="1"/>
  <c r="AA3339" i="1"/>
  <c r="X3339" i="1"/>
  <c r="T3339" i="1"/>
  <c r="Q3339" i="1"/>
  <c r="K3339" i="1"/>
  <c r="H3339" i="1"/>
  <c r="E3339" i="1"/>
  <c r="BA3338" i="1"/>
  <c r="AU3338" i="1"/>
  <c r="AT3338" i="1"/>
  <c r="AS3338" i="1"/>
  <c r="BB3338" i="1" s="1"/>
  <c r="AR3338" i="1"/>
  <c r="AQ3338" i="1"/>
  <c r="AP3338" i="1"/>
  <c r="AO3338" i="1"/>
  <c r="AN3338" i="1"/>
  <c r="AM3338" i="1"/>
  <c r="AZ3338" i="1" s="1"/>
  <c r="AL3338" i="1"/>
  <c r="AK3338" i="1"/>
  <c r="AJ3338" i="1"/>
  <c r="AG3338" i="1"/>
  <c r="AF3338" i="1"/>
  <c r="AD3338" i="1"/>
  <c r="AC3338" i="1"/>
  <c r="AE3338" i="1" s="1"/>
  <c r="AH3338" i="1" s="1"/>
  <c r="Z3338" i="1"/>
  <c r="Y3338" i="1"/>
  <c r="W3338" i="1"/>
  <c r="V3338" i="1"/>
  <c r="X3338" i="1" s="1"/>
  <c r="S3338" i="1"/>
  <c r="R3338" i="1"/>
  <c r="Q3338" i="1"/>
  <c r="T3338" i="1" s="1"/>
  <c r="P3338" i="1"/>
  <c r="O3338" i="1"/>
  <c r="N3338" i="1"/>
  <c r="M3338" i="1"/>
  <c r="L3338" i="1"/>
  <c r="J3338" i="1"/>
  <c r="I3338" i="1"/>
  <c r="K3338" i="1" s="1"/>
  <c r="G3338" i="1"/>
  <c r="H3338" i="1" s="1"/>
  <c r="F3338" i="1"/>
  <c r="D3338" i="1"/>
  <c r="C3338" i="1"/>
  <c r="BC3337" i="1"/>
  <c r="BB3337" i="1"/>
  <c r="BA3337" i="1"/>
  <c r="AZ3337" i="1"/>
  <c r="AY3337" i="1"/>
  <c r="AV3337" i="1"/>
  <c r="AE3337" i="1"/>
  <c r="AH3337" i="1" s="1"/>
  <c r="X3337" i="1"/>
  <c r="AA3337" i="1" s="1"/>
  <c r="Q3337" i="1"/>
  <c r="T3337" i="1" s="1"/>
  <c r="K3337" i="1"/>
  <c r="H3337" i="1"/>
  <c r="E3337" i="1"/>
  <c r="BD3336" i="1"/>
  <c r="BB3336" i="1"/>
  <c r="BA3336" i="1"/>
  <c r="AZ3336" i="1"/>
  <c r="AY3336" i="1"/>
  <c r="BC3336" i="1" s="1"/>
  <c r="AW3336" i="1"/>
  <c r="AV3336" i="1"/>
  <c r="AH3336" i="1"/>
  <c r="AE3336" i="1"/>
  <c r="X3336" i="1"/>
  <c r="AA3336" i="1" s="1"/>
  <c r="Q3336" i="1"/>
  <c r="T3336" i="1" s="1"/>
  <c r="K3336" i="1"/>
  <c r="H3336" i="1"/>
  <c r="E3336" i="1"/>
  <c r="AY3335" i="1"/>
  <c r="AU3335" i="1"/>
  <c r="AT3335" i="1"/>
  <c r="AS3335" i="1"/>
  <c r="BB3335" i="1" s="1"/>
  <c r="AR3335" i="1"/>
  <c r="AQ3335" i="1"/>
  <c r="AP3335" i="1"/>
  <c r="BA3335" i="1" s="1"/>
  <c r="AO3335" i="1"/>
  <c r="AN3335" i="1"/>
  <c r="AZ3335" i="1" s="1"/>
  <c r="AM3335" i="1"/>
  <c r="AL3335" i="1"/>
  <c r="AK3335" i="1"/>
  <c r="AJ3335" i="1"/>
  <c r="AG3335" i="1"/>
  <c r="AF3335" i="1"/>
  <c r="AE3335" i="1"/>
  <c r="AH3335" i="1" s="1"/>
  <c r="AD3335" i="1"/>
  <c r="AC3335" i="1"/>
  <c r="Z3335" i="1"/>
  <c r="Y3335" i="1"/>
  <c r="W3335" i="1"/>
  <c r="V3335" i="1"/>
  <c r="X3335" i="1" s="1"/>
  <c r="AA3335" i="1" s="1"/>
  <c r="S3335" i="1"/>
  <c r="R3335" i="1"/>
  <c r="P3335" i="1"/>
  <c r="O3335" i="1"/>
  <c r="Q3335" i="1" s="1"/>
  <c r="T3335" i="1" s="1"/>
  <c r="N3335" i="1"/>
  <c r="M3335" i="1"/>
  <c r="L3335" i="1"/>
  <c r="J3335" i="1"/>
  <c r="K3335" i="1" s="1"/>
  <c r="I3335" i="1"/>
  <c r="G3335" i="1"/>
  <c r="H3335" i="1" s="1"/>
  <c r="F3335" i="1"/>
  <c r="E3335" i="1"/>
  <c r="D3335" i="1"/>
  <c r="C3335" i="1"/>
  <c r="BB3334" i="1"/>
  <c r="BA3334" i="1"/>
  <c r="AZ3334" i="1"/>
  <c r="AY3334" i="1"/>
  <c r="BC3334" i="1" s="1"/>
  <c r="AV3334" i="1"/>
  <c r="AE3334" i="1"/>
  <c r="AH3334" i="1" s="1"/>
  <c r="X3334" i="1"/>
  <c r="AA3334" i="1" s="1"/>
  <c r="Q3334" i="1"/>
  <c r="T3334" i="1" s="1"/>
  <c r="K3334" i="1"/>
  <c r="H3334" i="1"/>
  <c r="E3334" i="1"/>
  <c r="BB3333" i="1"/>
  <c r="BA3333" i="1"/>
  <c r="AZ3333" i="1"/>
  <c r="AY3333" i="1"/>
  <c r="AV3333" i="1"/>
  <c r="AE3333" i="1"/>
  <c r="AH3333" i="1" s="1"/>
  <c r="AA3333" i="1"/>
  <c r="X3333" i="1"/>
  <c r="T3333" i="1"/>
  <c r="Q3333" i="1"/>
  <c r="K3333" i="1"/>
  <c r="H3333" i="1"/>
  <c r="E3333" i="1"/>
  <c r="BB3332" i="1"/>
  <c r="BA3332" i="1"/>
  <c r="BC3332" i="1" s="1"/>
  <c r="AZ3332" i="1"/>
  <c r="AY3332" i="1"/>
  <c r="AV3332" i="1"/>
  <c r="AE3332" i="1"/>
  <c r="AH3332" i="1" s="1"/>
  <c r="X3332" i="1"/>
  <c r="AA3332" i="1" s="1"/>
  <c r="Q3332" i="1"/>
  <c r="T3332" i="1" s="1"/>
  <c r="K3332" i="1"/>
  <c r="H3332" i="1"/>
  <c r="E3332" i="1"/>
  <c r="BB3331" i="1"/>
  <c r="BC3331" i="1" s="1"/>
  <c r="BD3331" i="1" s="1"/>
  <c r="BA3331" i="1"/>
  <c r="AZ3331" i="1"/>
  <c r="AY3331" i="1"/>
  <c r="AV3331" i="1"/>
  <c r="AH3331" i="1"/>
  <c r="AE3331" i="1"/>
  <c r="AA3331" i="1"/>
  <c r="X3331" i="1"/>
  <c r="Q3331" i="1"/>
  <c r="T3331" i="1" s="1"/>
  <c r="AW3331" i="1" s="1"/>
  <c r="K3331" i="1"/>
  <c r="H3331" i="1"/>
  <c r="E3331" i="1"/>
  <c r="AU3330" i="1"/>
  <c r="AT3330" i="1"/>
  <c r="AS3330" i="1"/>
  <c r="AR3330" i="1"/>
  <c r="AQ3330" i="1"/>
  <c r="AP3330" i="1"/>
  <c r="BA3330" i="1" s="1"/>
  <c r="AO3330" i="1"/>
  <c r="AN3330" i="1"/>
  <c r="AV3330" i="1" s="1"/>
  <c r="AM3330" i="1"/>
  <c r="AL3330" i="1"/>
  <c r="AY3330" i="1" s="1"/>
  <c r="AK3330" i="1"/>
  <c r="AJ3330" i="1"/>
  <c r="AG3330" i="1"/>
  <c r="AF3330" i="1"/>
  <c r="AD3330" i="1"/>
  <c r="AC3330" i="1"/>
  <c r="AE3330" i="1" s="1"/>
  <c r="AH3330" i="1" s="1"/>
  <c r="Z3330" i="1"/>
  <c r="Y3330" i="1"/>
  <c r="W3330" i="1"/>
  <c r="V3330" i="1"/>
  <c r="X3330" i="1" s="1"/>
  <c r="AA3330" i="1" s="1"/>
  <c r="S3330" i="1"/>
  <c r="R3330" i="1"/>
  <c r="P3330" i="1"/>
  <c r="O3330" i="1"/>
  <c r="Q3330" i="1" s="1"/>
  <c r="N3330" i="1"/>
  <c r="M3330" i="1"/>
  <c r="L3330" i="1"/>
  <c r="K3330" i="1"/>
  <c r="J3330" i="1"/>
  <c r="I3330" i="1"/>
  <c r="G3330" i="1"/>
  <c r="H3330" i="1" s="1"/>
  <c r="F3330" i="1"/>
  <c r="E3330" i="1"/>
  <c r="D3330" i="1"/>
  <c r="C3330" i="1"/>
  <c r="BB3329" i="1"/>
  <c r="BA3329" i="1"/>
  <c r="AZ3329" i="1"/>
  <c r="AY3329" i="1"/>
  <c r="BC3329" i="1" s="1"/>
  <c r="AV3329" i="1"/>
  <c r="AE3329" i="1"/>
  <c r="AH3329" i="1" s="1"/>
  <c r="X3329" i="1"/>
  <c r="AA3329" i="1" s="1"/>
  <c r="Q3329" i="1"/>
  <c r="T3329" i="1" s="1"/>
  <c r="K3329" i="1"/>
  <c r="H3329" i="1"/>
  <c r="E3329" i="1"/>
  <c r="BB3328" i="1"/>
  <c r="BA3328" i="1"/>
  <c r="AZ3328" i="1"/>
  <c r="AY3328" i="1"/>
  <c r="AV3328" i="1"/>
  <c r="AE3328" i="1"/>
  <c r="AH3328" i="1" s="1"/>
  <c r="X3328" i="1"/>
  <c r="AA3328" i="1" s="1"/>
  <c r="T3328" i="1"/>
  <c r="Q3328" i="1"/>
  <c r="K3328" i="1"/>
  <c r="H3328" i="1"/>
  <c r="E3328" i="1"/>
  <c r="BB3327" i="1"/>
  <c r="BA3327" i="1"/>
  <c r="AZ3327" i="1"/>
  <c r="AY3327" i="1"/>
  <c r="BC3327" i="1" s="1"/>
  <c r="AV3327" i="1"/>
  <c r="AE3327" i="1"/>
  <c r="AH3327" i="1" s="1"/>
  <c r="X3327" i="1"/>
  <c r="AA3327" i="1" s="1"/>
  <c r="Q3327" i="1"/>
  <c r="T3327" i="1" s="1"/>
  <c r="K3327" i="1"/>
  <c r="H3327" i="1"/>
  <c r="E3327" i="1"/>
  <c r="BC3326" i="1"/>
  <c r="BB3326" i="1"/>
  <c r="BA3326" i="1"/>
  <c r="AZ3326" i="1"/>
  <c r="AY3326" i="1"/>
  <c r="AV3326" i="1"/>
  <c r="AE3326" i="1"/>
  <c r="AH3326" i="1" s="1"/>
  <c r="AA3326" i="1"/>
  <c r="X3326" i="1"/>
  <c r="T3326" i="1"/>
  <c r="Q3326" i="1"/>
  <c r="K3326" i="1"/>
  <c r="H3326" i="1"/>
  <c r="E3326" i="1"/>
  <c r="BB3325" i="1"/>
  <c r="BA3325" i="1"/>
  <c r="BC3325" i="1" s="1"/>
  <c r="AZ3325" i="1"/>
  <c r="AY3325" i="1"/>
  <c r="AV3325" i="1"/>
  <c r="AE3325" i="1"/>
  <c r="AH3325" i="1" s="1"/>
  <c r="X3325" i="1"/>
  <c r="AA3325" i="1" s="1"/>
  <c r="Q3325" i="1"/>
  <c r="T3325" i="1" s="1"/>
  <c r="K3325" i="1"/>
  <c r="H3325" i="1"/>
  <c r="E3325" i="1"/>
  <c r="BB3324" i="1"/>
  <c r="BC3324" i="1" s="1"/>
  <c r="BA3324" i="1"/>
  <c r="AZ3324" i="1"/>
  <c r="AY3324" i="1"/>
  <c r="AV3324" i="1"/>
  <c r="AH3324" i="1"/>
  <c r="AE3324" i="1"/>
  <c r="AA3324" i="1"/>
  <c r="X3324" i="1"/>
  <c r="Q3324" i="1"/>
  <c r="T3324" i="1" s="1"/>
  <c r="AW3324" i="1" s="1"/>
  <c r="K3324" i="1"/>
  <c r="H3324" i="1"/>
  <c r="E3324" i="1"/>
  <c r="AU3323" i="1"/>
  <c r="AT3323" i="1"/>
  <c r="AS3323" i="1"/>
  <c r="AR3323" i="1"/>
  <c r="AQ3323" i="1"/>
  <c r="AP3323" i="1"/>
  <c r="BA3323" i="1" s="1"/>
  <c r="AO3323" i="1"/>
  <c r="AN3323" i="1"/>
  <c r="AM3323" i="1"/>
  <c r="AZ3323" i="1" s="1"/>
  <c r="AL3323" i="1"/>
  <c r="AY3323" i="1" s="1"/>
  <c r="AK3323" i="1"/>
  <c r="AJ3323" i="1"/>
  <c r="AG3323" i="1"/>
  <c r="AF3323" i="1"/>
  <c r="AD3323" i="1"/>
  <c r="AC3323" i="1"/>
  <c r="AE3323" i="1" s="1"/>
  <c r="AH3323" i="1" s="1"/>
  <c r="Z3323" i="1"/>
  <c r="Y3323" i="1"/>
  <c r="W3323" i="1"/>
  <c r="V3323" i="1"/>
  <c r="S3323" i="1"/>
  <c r="R3323" i="1"/>
  <c r="P3323" i="1"/>
  <c r="O3323" i="1"/>
  <c r="Q3323" i="1" s="1"/>
  <c r="N3323" i="1"/>
  <c r="M3323" i="1"/>
  <c r="L3323" i="1"/>
  <c r="K3323" i="1"/>
  <c r="J3323" i="1"/>
  <c r="I3323" i="1"/>
  <c r="G3323" i="1"/>
  <c r="F3323" i="1"/>
  <c r="D3323" i="1"/>
  <c r="C3323" i="1"/>
  <c r="E3323" i="1" s="1"/>
  <c r="BB3322" i="1"/>
  <c r="BA3322" i="1"/>
  <c r="AZ3322" i="1"/>
  <c r="AY3322" i="1"/>
  <c r="BC3322" i="1" s="1"/>
  <c r="AV3322" i="1"/>
  <c r="AE3322" i="1"/>
  <c r="AH3322" i="1" s="1"/>
  <c r="X3322" i="1"/>
  <c r="AA3322" i="1" s="1"/>
  <c r="T3322" i="1"/>
  <c r="Q3322" i="1"/>
  <c r="K3322" i="1"/>
  <c r="H3322" i="1"/>
  <c r="E3322" i="1"/>
  <c r="BB3321" i="1"/>
  <c r="BA3321" i="1"/>
  <c r="AZ3321" i="1"/>
  <c r="AY3321" i="1"/>
  <c r="BC3321" i="1" s="1"/>
  <c r="AW3321" i="1"/>
  <c r="AV3321" i="1"/>
  <c r="AE3321" i="1"/>
  <c r="AH3321" i="1" s="1"/>
  <c r="X3321" i="1"/>
  <c r="AA3321" i="1" s="1"/>
  <c r="T3321" i="1"/>
  <c r="Q3321" i="1"/>
  <c r="K3321" i="1"/>
  <c r="H3321" i="1"/>
  <c r="E3321" i="1"/>
  <c r="BB3320" i="1"/>
  <c r="BA3320" i="1"/>
  <c r="AZ3320" i="1"/>
  <c r="AY3320" i="1"/>
  <c r="AV3320" i="1"/>
  <c r="AE3320" i="1"/>
  <c r="AH3320" i="1" s="1"/>
  <c r="AA3320" i="1"/>
  <c r="X3320" i="1"/>
  <c r="Q3320" i="1"/>
  <c r="T3320" i="1" s="1"/>
  <c r="K3320" i="1"/>
  <c r="H3320" i="1"/>
  <c r="E3320" i="1"/>
  <c r="BC3319" i="1"/>
  <c r="BB3319" i="1"/>
  <c r="BA3319" i="1"/>
  <c r="AZ3319" i="1"/>
  <c r="AY3319" i="1"/>
  <c r="AV3319" i="1"/>
  <c r="AE3319" i="1"/>
  <c r="AH3319" i="1" s="1"/>
  <c r="AA3319" i="1"/>
  <c r="X3319" i="1"/>
  <c r="T3319" i="1"/>
  <c r="Q3319" i="1"/>
  <c r="K3319" i="1"/>
  <c r="H3319" i="1"/>
  <c r="E3319" i="1"/>
  <c r="BB3318" i="1"/>
  <c r="BA3318" i="1"/>
  <c r="BC3318" i="1" s="1"/>
  <c r="AZ3318" i="1"/>
  <c r="AY3318" i="1"/>
  <c r="AV3318" i="1"/>
  <c r="AE3318" i="1"/>
  <c r="AH3318" i="1" s="1"/>
  <c r="X3318" i="1"/>
  <c r="AA3318" i="1" s="1"/>
  <c r="Q3318" i="1"/>
  <c r="T3318" i="1" s="1"/>
  <c r="AW3318" i="1" s="1"/>
  <c r="K3318" i="1"/>
  <c r="H3318" i="1"/>
  <c r="E3318" i="1"/>
  <c r="BD3317" i="1"/>
  <c r="BB3317" i="1"/>
  <c r="BC3317" i="1" s="1"/>
  <c r="BA3317" i="1"/>
  <c r="AZ3317" i="1"/>
  <c r="AY3317" i="1"/>
  <c r="AV3317" i="1"/>
  <c r="AH3317" i="1"/>
  <c r="AE3317" i="1"/>
  <c r="AA3317" i="1"/>
  <c r="X3317" i="1"/>
  <c r="Q3317" i="1"/>
  <c r="T3317" i="1" s="1"/>
  <c r="K3317" i="1"/>
  <c r="H3317" i="1"/>
  <c r="E3317" i="1"/>
  <c r="AU3316" i="1"/>
  <c r="AT3316" i="1"/>
  <c r="AS3316" i="1"/>
  <c r="BB3316" i="1" s="1"/>
  <c r="AR3316" i="1"/>
  <c r="AQ3316" i="1"/>
  <c r="AP3316" i="1"/>
  <c r="BA3316" i="1" s="1"/>
  <c r="AO3316" i="1"/>
  <c r="AN3316" i="1"/>
  <c r="AV3316" i="1" s="1"/>
  <c r="AM3316" i="1"/>
  <c r="AL3316" i="1"/>
  <c r="AY3316" i="1" s="1"/>
  <c r="AK3316" i="1"/>
  <c r="AJ3316" i="1"/>
  <c r="AG3316" i="1"/>
  <c r="AF3316" i="1"/>
  <c r="AE3316" i="1"/>
  <c r="AD3316" i="1"/>
  <c r="AC3316" i="1"/>
  <c r="Z3316" i="1"/>
  <c r="Y3316" i="1"/>
  <c r="W3316" i="1"/>
  <c r="V3316" i="1"/>
  <c r="S3316" i="1"/>
  <c r="R3316" i="1"/>
  <c r="P3316" i="1"/>
  <c r="O3316" i="1"/>
  <c r="Q3316" i="1" s="1"/>
  <c r="N3316" i="1"/>
  <c r="M3316" i="1"/>
  <c r="L3316" i="1"/>
  <c r="K3316" i="1"/>
  <c r="J3316" i="1"/>
  <c r="I3316" i="1"/>
  <c r="G3316" i="1"/>
  <c r="H3316" i="1" s="1"/>
  <c r="F3316" i="1"/>
  <c r="D3316" i="1"/>
  <c r="C3316" i="1"/>
  <c r="E3316" i="1" s="1"/>
  <c r="BB3315" i="1"/>
  <c r="BA3315" i="1"/>
  <c r="AZ3315" i="1"/>
  <c r="AY3315" i="1"/>
  <c r="BC3315" i="1" s="1"/>
  <c r="AV3315" i="1"/>
  <c r="AE3315" i="1"/>
  <c r="AH3315" i="1" s="1"/>
  <c r="X3315" i="1"/>
  <c r="AA3315" i="1" s="1"/>
  <c r="T3315" i="1"/>
  <c r="Q3315" i="1"/>
  <c r="K3315" i="1"/>
  <c r="H3315" i="1"/>
  <c r="E3315" i="1"/>
  <c r="AU3314" i="1"/>
  <c r="AT3314" i="1"/>
  <c r="AS3314" i="1"/>
  <c r="BB3314" i="1" s="1"/>
  <c r="AR3314" i="1"/>
  <c r="AQ3314" i="1"/>
  <c r="BA3314" i="1" s="1"/>
  <c r="AP3314" i="1"/>
  <c r="AO3314" i="1"/>
  <c r="AZ3314" i="1" s="1"/>
  <c r="AN3314" i="1"/>
  <c r="AM3314" i="1"/>
  <c r="AL3314" i="1"/>
  <c r="AK3314" i="1"/>
  <c r="AJ3314" i="1"/>
  <c r="AH3314" i="1"/>
  <c r="AG3314" i="1"/>
  <c r="AF3314" i="1"/>
  <c r="AD3314" i="1"/>
  <c r="AC3314" i="1"/>
  <c r="AE3314" i="1" s="1"/>
  <c r="Z3314" i="1"/>
  <c r="Y3314" i="1"/>
  <c r="Y3298" i="1" s="1"/>
  <c r="W3314" i="1"/>
  <c r="X3314" i="1" s="1"/>
  <c r="V3314" i="1"/>
  <c r="S3314" i="1"/>
  <c r="R3314" i="1"/>
  <c r="P3314" i="1"/>
  <c r="Q3314" i="1" s="1"/>
  <c r="T3314" i="1" s="1"/>
  <c r="O3314" i="1"/>
  <c r="N3314" i="1"/>
  <c r="M3314" i="1"/>
  <c r="L3314" i="1"/>
  <c r="J3314" i="1"/>
  <c r="I3314" i="1"/>
  <c r="G3314" i="1"/>
  <c r="F3314" i="1"/>
  <c r="H3314" i="1" s="1"/>
  <c r="D3314" i="1"/>
  <c r="E3314" i="1" s="1"/>
  <c r="C3314" i="1"/>
  <c r="BC3313" i="1"/>
  <c r="BB3313" i="1"/>
  <c r="BA3313" i="1"/>
  <c r="AZ3313" i="1"/>
  <c r="AY3313" i="1"/>
  <c r="AV3313" i="1"/>
  <c r="AE3313" i="1"/>
  <c r="AH3313" i="1" s="1"/>
  <c r="AA3313" i="1"/>
  <c r="X3313" i="1"/>
  <c r="T3313" i="1"/>
  <c r="Q3313" i="1"/>
  <c r="K3313" i="1"/>
  <c r="H3313" i="1"/>
  <c r="E3313" i="1"/>
  <c r="BA3312" i="1"/>
  <c r="AU3312" i="1"/>
  <c r="AT3312" i="1"/>
  <c r="AS3312" i="1"/>
  <c r="BB3312" i="1" s="1"/>
  <c r="AR3312" i="1"/>
  <c r="AQ3312" i="1"/>
  <c r="AP3312" i="1"/>
  <c r="AO3312" i="1"/>
  <c r="AN3312" i="1"/>
  <c r="AM3312" i="1"/>
  <c r="AZ3312" i="1" s="1"/>
  <c r="AL3312" i="1"/>
  <c r="AK3312" i="1"/>
  <c r="AJ3312" i="1"/>
  <c r="AG3312" i="1"/>
  <c r="AF3312" i="1"/>
  <c r="AD3312" i="1"/>
  <c r="AC3312" i="1"/>
  <c r="AE3312" i="1" s="1"/>
  <c r="AH3312" i="1" s="1"/>
  <c r="Z3312" i="1"/>
  <c r="Y3312" i="1"/>
  <c r="W3312" i="1"/>
  <c r="V3312" i="1"/>
  <c r="X3312" i="1" s="1"/>
  <c r="AA3312" i="1" s="1"/>
  <c r="S3312" i="1"/>
  <c r="R3312" i="1"/>
  <c r="Q3312" i="1"/>
  <c r="T3312" i="1" s="1"/>
  <c r="P3312" i="1"/>
  <c r="O3312" i="1"/>
  <c r="N3312" i="1"/>
  <c r="M3312" i="1"/>
  <c r="L3312" i="1"/>
  <c r="K3312" i="1"/>
  <c r="J3312" i="1"/>
  <c r="I3312" i="1"/>
  <c r="G3312" i="1"/>
  <c r="H3312" i="1" s="1"/>
  <c r="F3312" i="1"/>
  <c r="D3312" i="1"/>
  <c r="C3312" i="1"/>
  <c r="BC3311" i="1"/>
  <c r="BB3311" i="1"/>
  <c r="BA3311" i="1"/>
  <c r="AZ3311" i="1"/>
  <c r="AY3311" i="1"/>
  <c r="AV3311" i="1"/>
  <c r="AE3311" i="1"/>
  <c r="AH3311" i="1" s="1"/>
  <c r="AA3311" i="1"/>
  <c r="X3311" i="1"/>
  <c r="Q3311" i="1"/>
  <c r="T3311" i="1" s="1"/>
  <c r="BD3311" i="1" s="1"/>
  <c r="K3311" i="1"/>
  <c r="H3311" i="1"/>
  <c r="E3311" i="1"/>
  <c r="AY3310" i="1"/>
  <c r="AU3310" i="1"/>
  <c r="AT3310" i="1"/>
  <c r="AS3310" i="1"/>
  <c r="AR3310" i="1"/>
  <c r="AQ3310" i="1"/>
  <c r="AP3310" i="1"/>
  <c r="AO3310" i="1"/>
  <c r="AN3310" i="1"/>
  <c r="AM3310" i="1"/>
  <c r="AL3310" i="1"/>
  <c r="AK3310" i="1"/>
  <c r="AJ3310" i="1"/>
  <c r="AG3310" i="1"/>
  <c r="AF3310" i="1"/>
  <c r="AD3310" i="1"/>
  <c r="AE3310" i="1" s="1"/>
  <c r="AH3310" i="1" s="1"/>
  <c r="AC3310" i="1"/>
  <c r="Z3310" i="1"/>
  <c r="Y3310" i="1"/>
  <c r="W3310" i="1"/>
  <c r="V3310" i="1"/>
  <c r="X3310" i="1" s="1"/>
  <c r="AA3310" i="1" s="1"/>
  <c r="T3310" i="1"/>
  <c r="S3310" i="1"/>
  <c r="R3310" i="1"/>
  <c r="P3310" i="1"/>
  <c r="O3310" i="1"/>
  <c r="Q3310" i="1" s="1"/>
  <c r="N3310" i="1"/>
  <c r="M3310" i="1"/>
  <c r="L3310" i="1"/>
  <c r="J3310" i="1"/>
  <c r="K3310" i="1" s="1"/>
  <c r="I3310" i="1"/>
  <c r="G3310" i="1"/>
  <c r="H3310" i="1" s="1"/>
  <c r="F3310" i="1"/>
  <c r="E3310" i="1"/>
  <c r="D3310" i="1"/>
  <c r="C3310" i="1"/>
  <c r="BB3309" i="1"/>
  <c r="BA3309" i="1"/>
  <c r="AZ3309" i="1"/>
  <c r="AY3309" i="1"/>
  <c r="AV3309" i="1"/>
  <c r="AE3309" i="1"/>
  <c r="AH3309" i="1" s="1"/>
  <c r="AA3309" i="1"/>
  <c r="X3309" i="1"/>
  <c r="T3309" i="1"/>
  <c r="Q3309" i="1"/>
  <c r="K3309" i="1"/>
  <c r="H3309" i="1"/>
  <c r="E3309" i="1"/>
  <c r="BB3308" i="1"/>
  <c r="BA3308" i="1"/>
  <c r="AZ3308" i="1"/>
  <c r="BC3308" i="1" s="1"/>
  <c r="AY3308" i="1"/>
  <c r="AV3308" i="1"/>
  <c r="AE3308" i="1"/>
  <c r="AH3308" i="1" s="1"/>
  <c r="AA3308" i="1"/>
  <c r="X3308" i="1"/>
  <c r="T3308" i="1"/>
  <c r="Q3308" i="1"/>
  <c r="K3308" i="1"/>
  <c r="H3308" i="1"/>
  <c r="E3308" i="1"/>
  <c r="BB3307" i="1"/>
  <c r="BA3307" i="1"/>
  <c r="AZ3307" i="1"/>
  <c r="BC3307" i="1" s="1"/>
  <c r="AY3307" i="1"/>
  <c r="AV3307" i="1"/>
  <c r="AE3307" i="1"/>
  <c r="AH3307" i="1" s="1"/>
  <c r="AA3307" i="1"/>
  <c r="X3307" i="1"/>
  <c r="T3307" i="1"/>
  <c r="Q3307" i="1"/>
  <c r="K3307" i="1"/>
  <c r="H3307" i="1"/>
  <c r="E3307" i="1"/>
  <c r="BB3306" i="1"/>
  <c r="BA3306" i="1"/>
  <c r="BC3306" i="1" s="1"/>
  <c r="AZ3306" i="1"/>
  <c r="AY3306" i="1"/>
  <c r="AV3306" i="1"/>
  <c r="AE3306" i="1"/>
  <c r="AH3306" i="1" s="1"/>
  <c r="X3306" i="1"/>
  <c r="AA3306" i="1" s="1"/>
  <c r="Q3306" i="1"/>
  <c r="T3306" i="1" s="1"/>
  <c r="AW3306" i="1" s="1"/>
  <c r="K3306" i="1"/>
  <c r="H3306" i="1"/>
  <c r="E3306" i="1"/>
  <c r="BB3305" i="1"/>
  <c r="AY3305" i="1"/>
  <c r="AU3305" i="1"/>
  <c r="AT3305" i="1"/>
  <c r="AS3305" i="1"/>
  <c r="AR3305" i="1"/>
  <c r="AQ3305" i="1"/>
  <c r="AP3305" i="1"/>
  <c r="AO3305" i="1"/>
  <c r="AN3305" i="1"/>
  <c r="AV3305" i="1" s="1"/>
  <c r="AM3305" i="1"/>
  <c r="AL3305" i="1"/>
  <c r="AK3305" i="1"/>
  <c r="AJ3305" i="1"/>
  <c r="AG3305" i="1"/>
  <c r="AF3305" i="1"/>
  <c r="AD3305" i="1"/>
  <c r="AE3305" i="1" s="1"/>
  <c r="AH3305" i="1" s="1"/>
  <c r="AC3305" i="1"/>
  <c r="Z3305" i="1"/>
  <c r="Y3305" i="1"/>
  <c r="W3305" i="1"/>
  <c r="W3298" i="1" s="1"/>
  <c r="V3305" i="1"/>
  <c r="X3305" i="1" s="1"/>
  <c r="AA3305" i="1" s="1"/>
  <c r="T3305" i="1"/>
  <c r="S3305" i="1"/>
  <c r="R3305" i="1"/>
  <c r="P3305" i="1"/>
  <c r="O3305" i="1"/>
  <c r="Q3305" i="1" s="1"/>
  <c r="N3305" i="1"/>
  <c r="M3305" i="1"/>
  <c r="M3298" i="1" s="1"/>
  <c r="M3281" i="1" s="1"/>
  <c r="L3305" i="1"/>
  <c r="K3305" i="1"/>
  <c r="J3305" i="1"/>
  <c r="I3305" i="1"/>
  <c r="G3305" i="1"/>
  <c r="F3305" i="1"/>
  <c r="D3305" i="1"/>
  <c r="E3305" i="1" s="1"/>
  <c r="C3305" i="1"/>
  <c r="BB3304" i="1"/>
  <c r="BA3304" i="1"/>
  <c r="AZ3304" i="1"/>
  <c r="AY3304" i="1"/>
  <c r="BC3304" i="1" s="1"/>
  <c r="AV3304" i="1"/>
  <c r="AH3304" i="1"/>
  <c r="AE3304" i="1"/>
  <c r="X3304" i="1"/>
  <c r="AA3304" i="1" s="1"/>
  <c r="Q3304" i="1"/>
  <c r="T3304" i="1" s="1"/>
  <c r="K3304" i="1"/>
  <c r="H3304" i="1"/>
  <c r="E3304" i="1"/>
  <c r="BB3303" i="1"/>
  <c r="BA3303" i="1"/>
  <c r="AZ3303" i="1"/>
  <c r="AY3303" i="1"/>
  <c r="AV3303" i="1"/>
  <c r="AE3303" i="1"/>
  <c r="AH3303" i="1" s="1"/>
  <c r="AA3303" i="1"/>
  <c r="X3303" i="1"/>
  <c r="T3303" i="1"/>
  <c r="Q3303" i="1"/>
  <c r="K3303" i="1"/>
  <c r="H3303" i="1"/>
  <c r="E3303" i="1"/>
  <c r="BB3302" i="1"/>
  <c r="BA3302" i="1"/>
  <c r="AZ3302" i="1"/>
  <c r="BC3302" i="1" s="1"/>
  <c r="AY3302" i="1"/>
  <c r="AV3302" i="1"/>
  <c r="AE3302" i="1"/>
  <c r="AH3302" i="1" s="1"/>
  <c r="X3302" i="1"/>
  <c r="AA3302" i="1" s="1"/>
  <c r="Q3302" i="1"/>
  <c r="T3302" i="1" s="1"/>
  <c r="K3302" i="1"/>
  <c r="H3302" i="1"/>
  <c r="E3302" i="1"/>
  <c r="BB3301" i="1"/>
  <c r="AZ3301" i="1"/>
  <c r="AU3301" i="1"/>
  <c r="AT3301" i="1"/>
  <c r="AS3301" i="1"/>
  <c r="AR3301" i="1"/>
  <c r="AQ3301" i="1"/>
  <c r="AQ3298" i="1" s="1"/>
  <c r="AP3301" i="1"/>
  <c r="BA3301" i="1" s="1"/>
  <c r="AO3301" i="1"/>
  <c r="AN3301" i="1"/>
  <c r="AM3301" i="1"/>
  <c r="AL3301" i="1"/>
  <c r="AK3301" i="1"/>
  <c r="AJ3301" i="1"/>
  <c r="AH3301" i="1"/>
  <c r="AG3301" i="1"/>
  <c r="AF3301" i="1"/>
  <c r="AD3301" i="1"/>
  <c r="AC3301" i="1"/>
  <c r="AE3301" i="1" s="1"/>
  <c r="Z3301" i="1"/>
  <c r="Z3298" i="1" s="1"/>
  <c r="Y3301" i="1"/>
  <c r="X3301" i="1"/>
  <c r="AA3301" i="1" s="1"/>
  <c r="W3301" i="1"/>
  <c r="V3301" i="1"/>
  <c r="S3301" i="1"/>
  <c r="R3301" i="1"/>
  <c r="P3301" i="1"/>
  <c r="O3301" i="1"/>
  <c r="N3301" i="1"/>
  <c r="M3301" i="1"/>
  <c r="L3301" i="1"/>
  <c r="J3301" i="1"/>
  <c r="K3301" i="1" s="1"/>
  <c r="I3301" i="1"/>
  <c r="G3301" i="1"/>
  <c r="F3301" i="1"/>
  <c r="D3301" i="1"/>
  <c r="E3301" i="1" s="1"/>
  <c r="C3301" i="1"/>
  <c r="BB3300" i="1"/>
  <c r="BA3300" i="1"/>
  <c r="BC3300" i="1" s="1"/>
  <c r="AZ3300" i="1"/>
  <c r="AY3300" i="1"/>
  <c r="AV3300" i="1"/>
  <c r="AE3300" i="1"/>
  <c r="AH3300" i="1" s="1"/>
  <c r="AA3300" i="1"/>
  <c r="X3300" i="1"/>
  <c r="Q3300" i="1"/>
  <c r="T3300" i="1" s="1"/>
  <c r="K3300" i="1"/>
  <c r="H3300" i="1"/>
  <c r="E3300" i="1"/>
  <c r="AY3299" i="1"/>
  <c r="AU3299" i="1"/>
  <c r="BB3299" i="1" s="1"/>
  <c r="AT3299" i="1"/>
  <c r="AS3299" i="1"/>
  <c r="AR3299" i="1"/>
  <c r="AQ3299" i="1"/>
  <c r="AP3299" i="1"/>
  <c r="BA3299" i="1" s="1"/>
  <c r="AO3299" i="1"/>
  <c r="AO3298" i="1" s="1"/>
  <c r="AN3299" i="1"/>
  <c r="AM3299" i="1"/>
  <c r="AL3299" i="1"/>
  <c r="AK3299" i="1"/>
  <c r="AJ3299" i="1"/>
  <c r="AG3299" i="1"/>
  <c r="AF3299" i="1"/>
  <c r="AE3299" i="1"/>
  <c r="AH3299" i="1" s="1"/>
  <c r="AD3299" i="1"/>
  <c r="AC3299" i="1"/>
  <c r="Z3299" i="1"/>
  <c r="Y3299" i="1"/>
  <c r="W3299" i="1"/>
  <c r="V3299" i="1"/>
  <c r="X3299" i="1" s="1"/>
  <c r="AA3299" i="1" s="1"/>
  <c r="S3299" i="1"/>
  <c r="R3299" i="1"/>
  <c r="P3299" i="1"/>
  <c r="O3299" i="1"/>
  <c r="Q3299" i="1" s="1"/>
  <c r="N3299" i="1"/>
  <c r="M3299" i="1"/>
  <c r="L3299" i="1"/>
  <c r="L3298" i="1" s="1"/>
  <c r="J3299" i="1"/>
  <c r="J3298" i="1" s="1"/>
  <c r="I3299" i="1"/>
  <c r="G3299" i="1"/>
  <c r="F3299" i="1"/>
  <c r="D3299" i="1"/>
  <c r="C3299" i="1"/>
  <c r="AR3298" i="1"/>
  <c r="AG3298" i="1"/>
  <c r="V3298" i="1"/>
  <c r="X3298" i="1" s="1"/>
  <c r="I3298" i="1"/>
  <c r="BB3297" i="1"/>
  <c r="BA3297" i="1"/>
  <c r="AZ3297" i="1"/>
  <c r="AY3297" i="1"/>
  <c r="BC3297" i="1" s="1"/>
  <c r="AV3297" i="1"/>
  <c r="AE3297" i="1"/>
  <c r="AH3297" i="1" s="1"/>
  <c r="AA3297" i="1"/>
  <c r="X3297" i="1"/>
  <c r="T3297" i="1"/>
  <c r="Q3297" i="1"/>
  <c r="K3297" i="1"/>
  <c r="H3297" i="1"/>
  <c r="E3297" i="1"/>
  <c r="BB3296" i="1"/>
  <c r="BA3296" i="1"/>
  <c r="AZ3296" i="1"/>
  <c r="AY3296" i="1"/>
  <c r="AV3296" i="1"/>
  <c r="AE3296" i="1"/>
  <c r="AH3296" i="1" s="1"/>
  <c r="AA3296" i="1"/>
  <c r="X3296" i="1"/>
  <c r="T3296" i="1"/>
  <c r="Q3296" i="1"/>
  <c r="K3296" i="1"/>
  <c r="H3296" i="1"/>
  <c r="E3296" i="1"/>
  <c r="BB3295" i="1"/>
  <c r="BA3295" i="1"/>
  <c r="BC3295" i="1" s="1"/>
  <c r="AZ3295" i="1"/>
  <c r="AY3295" i="1"/>
  <c r="AV3295" i="1"/>
  <c r="AE3295" i="1"/>
  <c r="AH3295" i="1" s="1"/>
  <c r="AA3295" i="1"/>
  <c r="X3295" i="1"/>
  <c r="T3295" i="1"/>
  <c r="Q3295" i="1"/>
  <c r="K3295" i="1"/>
  <c r="H3295" i="1"/>
  <c r="E3295" i="1"/>
  <c r="BB3294" i="1"/>
  <c r="BA3294" i="1"/>
  <c r="BC3294" i="1" s="1"/>
  <c r="BD3294" i="1" s="1"/>
  <c r="AZ3294" i="1"/>
  <c r="AY3294" i="1"/>
  <c r="AW3294" i="1"/>
  <c r="AV3294" i="1"/>
  <c r="AE3294" i="1"/>
  <c r="AH3294" i="1" s="1"/>
  <c r="X3294" i="1"/>
  <c r="AA3294" i="1" s="1"/>
  <c r="T3294" i="1"/>
  <c r="Q3294" i="1"/>
  <c r="K3294" i="1"/>
  <c r="H3294" i="1"/>
  <c r="E3294" i="1"/>
  <c r="BB3293" i="1"/>
  <c r="AU3293" i="1"/>
  <c r="AT3293" i="1"/>
  <c r="AS3293" i="1"/>
  <c r="AR3293" i="1"/>
  <c r="AQ3293" i="1"/>
  <c r="AP3293" i="1"/>
  <c r="BA3293" i="1" s="1"/>
  <c r="AO3293" i="1"/>
  <c r="AO3282" i="1" s="1"/>
  <c r="AN3293" i="1"/>
  <c r="AM3293" i="1"/>
  <c r="AL3293" i="1"/>
  <c r="AK3293" i="1"/>
  <c r="AV3293" i="1" s="1"/>
  <c r="AJ3293" i="1"/>
  <c r="AG3293" i="1"/>
  <c r="AG3282" i="1" s="1"/>
  <c r="AF3293" i="1"/>
  <c r="AE3293" i="1"/>
  <c r="AD3293" i="1"/>
  <c r="AC3293" i="1"/>
  <c r="Z3293" i="1"/>
  <c r="Y3293" i="1"/>
  <c r="X3293" i="1"/>
  <c r="AA3293" i="1" s="1"/>
  <c r="W3293" i="1"/>
  <c r="V3293" i="1"/>
  <c r="S3293" i="1"/>
  <c r="R3293" i="1"/>
  <c r="P3293" i="1"/>
  <c r="O3293" i="1"/>
  <c r="Q3293" i="1" s="1"/>
  <c r="T3293" i="1" s="1"/>
  <c r="N3293" i="1"/>
  <c r="N3282" i="1" s="1"/>
  <c r="M3293" i="1"/>
  <c r="L3293" i="1"/>
  <c r="K3293" i="1"/>
  <c r="J3293" i="1"/>
  <c r="I3293" i="1"/>
  <c r="G3293" i="1"/>
  <c r="H3293" i="1" s="1"/>
  <c r="F3293" i="1"/>
  <c r="E3293" i="1"/>
  <c r="D3293" i="1"/>
  <c r="C3293" i="1"/>
  <c r="C3282" i="1" s="1"/>
  <c r="BB3292" i="1"/>
  <c r="BA3292" i="1"/>
  <c r="AZ3292" i="1"/>
  <c r="AY3292" i="1"/>
  <c r="AW3292" i="1"/>
  <c r="AV3292" i="1"/>
  <c r="AH3292" i="1"/>
  <c r="AE3292" i="1"/>
  <c r="X3292" i="1"/>
  <c r="AA3292" i="1" s="1"/>
  <c r="Q3292" i="1"/>
  <c r="T3292" i="1" s="1"/>
  <c r="K3292" i="1"/>
  <c r="H3292" i="1"/>
  <c r="E3292" i="1"/>
  <c r="BB3291" i="1"/>
  <c r="BA3291" i="1"/>
  <c r="AZ3291" i="1"/>
  <c r="AY3291" i="1"/>
  <c r="AV3291" i="1"/>
  <c r="AH3291" i="1"/>
  <c r="AE3291" i="1"/>
  <c r="AA3291" i="1"/>
  <c r="X3291" i="1"/>
  <c r="Q3291" i="1"/>
  <c r="T3291" i="1" s="1"/>
  <c r="K3291" i="1"/>
  <c r="H3291" i="1"/>
  <c r="E3291" i="1"/>
  <c r="BB3290" i="1"/>
  <c r="BC3290" i="1" s="1"/>
  <c r="BA3290" i="1"/>
  <c r="AZ3290" i="1"/>
  <c r="AY3290" i="1"/>
  <c r="AW3290" i="1"/>
  <c r="AV3290" i="1"/>
  <c r="AE3290" i="1"/>
  <c r="AH3290" i="1" s="1"/>
  <c r="X3290" i="1"/>
  <c r="AA3290" i="1" s="1"/>
  <c r="T3290" i="1"/>
  <c r="Q3290" i="1"/>
  <c r="K3290" i="1"/>
  <c r="H3290" i="1"/>
  <c r="E3290" i="1"/>
  <c r="BB3289" i="1"/>
  <c r="BC3289" i="1" s="1"/>
  <c r="BA3289" i="1"/>
  <c r="AZ3289" i="1"/>
  <c r="AY3289" i="1"/>
  <c r="AV3289" i="1"/>
  <c r="AH3289" i="1"/>
  <c r="AE3289" i="1"/>
  <c r="AA3289" i="1"/>
  <c r="X3289" i="1"/>
  <c r="Q3289" i="1"/>
  <c r="T3289" i="1" s="1"/>
  <c r="AW3289" i="1" s="1"/>
  <c r="K3289" i="1"/>
  <c r="H3289" i="1"/>
  <c r="E3289" i="1"/>
  <c r="BC3288" i="1"/>
  <c r="BB3288" i="1"/>
  <c r="BA3288" i="1"/>
  <c r="AZ3288" i="1"/>
  <c r="AY3288" i="1"/>
  <c r="AV3288" i="1"/>
  <c r="AE3288" i="1"/>
  <c r="AH3288" i="1" s="1"/>
  <c r="AA3288" i="1"/>
  <c r="X3288" i="1"/>
  <c r="Q3288" i="1"/>
  <c r="T3288" i="1" s="1"/>
  <c r="K3288" i="1"/>
  <c r="H3288" i="1"/>
  <c r="E3288" i="1"/>
  <c r="BB3287" i="1"/>
  <c r="BA3287" i="1"/>
  <c r="AZ3287" i="1"/>
  <c r="AY3287" i="1"/>
  <c r="BC3287" i="1" s="1"/>
  <c r="BD3287" i="1" s="1"/>
  <c r="AW3287" i="1"/>
  <c r="AV3287" i="1"/>
  <c r="AH3287" i="1"/>
  <c r="AE3287" i="1"/>
  <c r="X3287" i="1"/>
  <c r="AA3287" i="1" s="1"/>
  <c r="T3287" i="1"/>
  <c r="Q3287" i="1"/>
  <c r="K3287" i="1"/>
  <c r="H3287" i="1"/>
  <c r="E3287" i="1"/>
  <c r="BB3286" i="1"/>
  <c r="BA3286" i="1"/>
  <c r="AZ3286" i="1"/>
  <c r="AY3286" i="1"/>
  <c r="BC3286" i="1" s="1"/>
  <c r="AV3286" i="1"/>
  <c r="AH3286" i="1"/>
  <c r="AE3286" i="1"/>
  <c r="X3286" i="1"/>
  <c r="AA3286" i="1" s="1"/>
  <c r="Q3286" i="1"/>
  <c r="T3286" i="1" s="1"/>
  <c r="K3286" i="1"/>
  <c r="H3286" i="1"/>
  <c r="E3286" i="1"/>
  <c r="BB3285" i="1"/>
  <c r="BA3285" i="1"/>
  <c r="AZ3285" i="1"/>
  <c r="AY3285" i="1"/>
  <c r="AV3285" i="1"/>
  <c r="AE3285" i="1"/>
  <c r="AH3285" i="1" s="1"/>
  <c r="AA3285" i="1"/>
  <c r="X3285" i="1"/>
  <c r="T3285" i="1"/>
  <c r="Q3285" i="1"/>
  <c r="K3285" i="1"/>
  <c r="H3285" i="1"/>
  <c r="E3285" i="1"/>
  <c r="BB3284" i="1"/>
  <c r="BA3284" i="1"/>
  <c r="AZ3284" i="1"/>
  <c r="AY3284" i="1"/>
  <c r="BC3284" i="1" s="1"/>
  <c r="AV3284" i="1"/>
  <c r="AE3284" i="1"/>
  <c r="AH3284" i="1" s="1"/>
  <c r="X3284" i="1"/>
  <c r="AA3284" i="1" s="1"/>
  <c r="Q3284" i="1"/>
  <c r="T3284" i="1" s="1"/>
  <c r="K3284" i="1"/>
  <c r="H3284" i="1"/>
  <c r="E3284" i="1"/>
  <c r="BB3283" i="1"/>
  <c r="AZ3283" i="1"/>
  <c r="AU3283" i="1"/>
  <c r="AT3283" i="1"/>
  <c r="AS3283" i="1"/>
  <c r="AS3282" i="1" s="1"/>
  <c r="AR3283" i="1"/>
  <c r="AR3282" i="1" s="1"/>
  <c r="AQ3283" i="1"/>
  <c r="AQ3282" i="1" s="1"/>
  <c r="AP3283" i="1"/>
  <c r="AO3283" i="1"/>
  <c r="AN3283" i="1"/>
  <c r="AN3282" i="1" s="1"/>
  <c r="AM3283" i="1"/>
  <c r="AL3283" i="1"/>
  <c r="AK3283" i="1"/>
  <c r="AK3282" i="1" s="1"/>
  <c r="AJ3283" i="1"/>
  <c r="AG3283" i="1"/>
  <c r="AF3283" i="1"/>
  <c r="AD3283" i="1"/>
  <c r="AE3283" i="1" s="1"/>
  <c r="AH3283" i="1" s="1"/>
  <c r="AC3283" i="1"/>
  <c r="AA3283" i="1"/>
  <c r="Z3283" i="1"/>
  <c r="Z3282" i="1" s="1"/>
  <c r="Y3283" i="1"/>
  <c r="Y3282" i="1" s="1"/>
  <c r="W3283" i="1"/>
  <c r="V3283" i="1"/>
  <c r="X3283" i="1" s="1"/>
  <c r="S3283" i="1"/>
  <c r="R3283" i="1"/>
  <c r="R3282" i="1" s="1"/>
  <c r="P3283" i="1"/>
  <c r="P3282" i="1" s="1"/>
  <c r="O3283" i="1"/>
  <c r="N3283" i="1"/>
  <c r="M3283" i="1"/>
  <c r="L3283" i="1"/>
  <c r="J3283" i="1"/>
  <c r="I3283" i="1"/>
  <c r="I3282" i="1" s="1"/>
  <c r="H3283" i="1"/>
  <c r="G3283" i="1"/>
  <c r="F3283" i="1"/>
  <c r="D3283" i="1"/>
  <c r="E3283" i="1" s="1"/>
  <c r="C3283" i="1"/>
  <c r="AU3282" i="1"/>
  <c r="AT3282" i="1"/>
  <c r="AP3282" i="1"/>
  <c r="BA3282" i="1" s="1"/>
  <c r="AM3282" i="1"/>
  <c r="AL3282" i="1"/>
  <c r="AF3282" i="1"/>
  <c r="AD3282" i="1"/>
  <c r="AC3282" i="1"/>
  <c r="W3282" i="1"/>
  <c r="S3282" i="1"/>
  <c r="O3282" i="1"/>
  <c r="M3282" i="1"/>
  <c r="L3282" i="1"/>
  <c r="G3282" i="1"/>
  <c r="H3282" i="1" s="1"/>
  <c r="F3282" i="1"/>
  <c r="D3282" i="1"/>
  <c r="AO3281" i="1"/>
  <c r="AO3483" i="1" s="1"/>
  <c r="W3281" i="1"/>
  <c r="BB3278" i="1"/>
  <c r="BA3278" i="1"/>
  <c r="AZ3278" i="1"/>
  <c r="BC3278" i="1" s="1"/>
  <c r="AY3278" i="1"/>
  <c r="AV3278" i="1"/>
  <c r="AH3278" i="1"/>
  <c r="AE3278" i="1"/>
  <c r="AA3278" i="1"/>
  <c r="X3278" i="1"/>
  <c r="T3278" i="1"/>
  <c r="Q3278" i="1"/>
  <c r="K3278" i="1"/>
  <c r="H3278" i="1"/>
  <c r="E3278" i="1"/>
  <c r="BC3277" i="1"/>
  <c r="BB3277" i="1"/>
  <c r="BA3277" i="1"/>
  <c r="AZ3277" i="1"/>
  <c r="AY3277" i="1"/>
  <c r="AV3277" i="1"/>
  <c r="AE3277" i="1"/>
  <c r="AH3277" i="1" s="1"/>
  <c r="X3277" i="1"/>
  <c r="AA3277" i="1" s="1"/>
  <c r="Q3277" i="1"/>
  <c r="T3277" i="1" s="1"/>
  <c r="K3277" i="1"/>
  <c r="H3277" i="1"/>
  <c r="E3277" i="1"/>
  <c r="BB3276" i="1"/>
  <c r="BC3276" i="1" s="1"/>
  <c r="BA3276" i="1"/>
  <c r="AZ3276" i="1"/>
  <c r="AY3276" i="1"/>
  <c r="AV3276" i="1"/>
  <c r="AH3276" i="1"/>
  <c r="AE3276" i="1"/>
  <c r="AA3276" i="1"/>
  <c r="X3276" i="1"/>
  <c r="Q3276" i="1"/>
  <c r="T3276" i="1" s="1"/>
  <c r="AW3276" i="1" s="1"/>
  <c r="K3276" i="1"/>
  <c r="H3276" i="1"/>
  <c r="E3276" i="1"/>
  <c r="BC3274" i="1"/>
  <c r="BB3274" i="1"/>
  <c r="BA3274" i="1"/>
  <c r="AZ3274" i="1"/>
  <c r="AY3274" i="1"/>
  <c r="AV3274" i="1"/>
  <c r="AE3274" i="1"/>
  <c r="AH3274" i="1" s="1"/>
  <c r="X3274" i="1"/>
  <c r="AA3274" i="1" s="1"/>
  <c r="Q3274" i="1"/>
  <c r="T3274" i="1" s="1"/>
  <c r="K3274" i="1"/>
  <c r="H3274" i="1"/>
  <c r="E3274" i="1"/>
  <c r="BD3273" i="1"/>
  <c r="BB3273" i="1"/>
  <c r="BA3273" i="1"/>
  <c r="AZ3273" i="1"/>
  <c r="AY3273" i="1"/>
  <c r="BC3273" i="1" s="1"/>
  <c r="AW3273" i="1"/>
  <c r="AV3273" i="1"/>
  <c r="AH3273" i="1"/>
  <c r="AE3273" i="1"/>
  <c r="X3273" i="1"/>
  <c r="AA3273" i="1" s="1"/>
  <c r="T3273" i="1"/>
  <c r="Q3273" i="1"/>
  <c r="K3273" i="1"/>
  <c r="H3273" i="1"/>
  <c r="E3273" i="1"/>
  <c r="BB3272" i="1"/>
  <c r="BA3272" i="1"/>
  <c r="AZ3272" i="1"/>
  <c r="AY3272" i="1"/>
  <c r="BC3272" i="1" s="1"/>
  <c r="AV3272" i="1"/>
  <c r="AE3272" i="1"/>
  <c r="AH3272" i="1" s="1"/>
  <c r="X3272" i="1"/>
  <c r="AA3272" i="1" s="1"/>
  <c r="Q3272" i="1"/>
  <c r="T3272" i="1" s="1"/>
  <c r="K3272" i="1"/>
  <c r="H3272" i="1"/>
  <c r="E3272" i="1"/>
  <c r="BB3271" i="1"/>
  <c r="BA3271" i="1"/>
  <c r="AZ3271" i="1"/>
  <c r="AY3271" i="1"/>
  <c r="BC3271" i="1" s="1"/>
  <c r="AV3271" i="1"/>
  <c r="AE3271" i="1"/>
  <c r="AH3271" i="1" s="1"/>
  <c r="AA3271" i="1"/>
  <c r="X3271" i="1"/>
  <c r="T3271" i="1"/>
  <c r="Q3271" i="1"/>
  <c r="K3271" i="1"/>
  <c r="H3271" i="1"/>
  <c r="E3271" i="1"/>
  <c r="BB3270" i="1"/>
  <c r="BA3270" i="1"/>
  <c r="AZ3270" i="1"/>
  <c r="AY3270" i="1"/>
  <c r="AV3270" i="1"/>
  <c r="AE3270" i="1"/>
  <c r="AH3270" i="1" s="1"/>
  <c r="X3270" i="1"/>
  <c r="AA3270" i="1" s="1"/>
  <c r="Q3270" i="1"/>
  <c r="T3270" i="1" s="1"/>
  <c r="K3270" i="1"/>
  <c r="H3270" i="1"/>
  <c r="E3270" i="1"/>
  <c r="BB3269" i="1"/>
  <c r="BA3269" i="1"/>
  <c r="AZ3269" i="1"/>
  <c r="AY3269" i="1"/>
  <c r="AV3269" i="1"/>
  <c r="AH3269" i="1"/>
  <c r="AE3269" i="1"/>
  <c r="AA3269" i="1"/>
  <c r="X3269" i="1"/>
  <c r="T3269" i="1"/>
  <c r="Q3269" i="1"/>
  <c r="K3269" i="1"/>
  <c r="H3269" i="1"/>
  <c r="E3269" i="1"/>
  <c r="BC3268" i="1"/>
  <c r="BB3268" i="1"/>
  <c r="BA3268" i="1"/>
  <c r="AZ3268" i="1"/>
  <c r="AY3268" i="1"/>
  <c r="AV3268" i="1"/>
  <c r="AW3268" i="1" s="1"/>
  <c r="AE3268" i="1"/>
  <c r="AH3268" i="1" s="1"/>
  <c r="X3268" i="1"/>
  <c r="AA3268" i="1" s="1"/>
  <c r="T3268" i="1"/>
  <c r="BD3268" i="1" s="1"/>
  <c r="Q3268" i="1"/>
  <c r="K3268" i="1"/>
  <c r="H3268" i="1"/>
  <c r="E3268" i="1"/>
  <c r="BB3267" i="1"/>
  <c r="BC3267" i="1" s="1"/>
  <c r="BA3267" i="1"/>
  <c r="AZ3267" i="1"/>
  <c r="AY3267" i="1"/>
  <c r="AV3267" i="1"/>
  <c r="AH3267" i="1"/>
  <c r="AE3267" i="1"/>
  <c r="AA3267" i="1"/>
  <c r="X3267" i="1"/>
  <c r="Q3267" i="1"/>
  <c r="T3267" i="1" s="1"/>
  <c r="AW3267" i="1" s="1"/>
  <c r="K3267" i="1"/>
  <c r="H3267" i="1"/>
  <c r="E3267" i="1"/>
  <c r="BC3266" i="1"/>
  <c r="BB3266" i="1"/>
  <c r="BA3266" i="1"/>
  <c r="AZ3266" i="1"/>
  <c r="AY3266" i="1"/>
  <c r="AV3266" i="1"/>
  <c r="AE3266" i="1"/>
  <c r="AH3266" i="1" s="1"/>
  <c r="AA3266" i="1"/>
  <c r="X3266" i="1"/>
  <c r="Q3266" i="1"/>
  <c r="T3266" i="1" s="1"/>
  <c r="K3266" i="1"/>
  <c r="H3266" i="1"/>
  <c r="E3266" i="1"/>
  <c r="BD3265" i="1"/>
  <c r="BB3265" i="1"/>
  <c r="BA3265" i="1"/>
  <c r="AZ3265" i="1"/>
  <c r="AY3265" i="1"/>
  <c r="BC3265" i="1" s="1"/>
  <c r="AW3265" i="1"/>
  <c r="AV3265" i="1"/>
  <c r="AH3265" i="1"/>
  <c r="AE3265" i="1"/>
  <c r="X3265" i="1"/>
  <c r="AA3265" i="1" s="1"/>
  <c r="T3265" i="1"/>
  <c r="Q3265" i="1"/>
  <c r="K3265" i="1"/>
  <c r="H3265" i="1"/>
  <c r="E3265" i="1"/>
  <c r="BB3264" i="1"/>
  <c r="BA3264" i="1"/>
  <c r="AZ3264" i="1"/>
  <c r="AY3264" i="1"/>
  <c r="BC3264" i="1" s="1"/>
  <c r="AV3264" i="1"/>
  <c r="AH3264" i="1"/>
  <c r="AE3264" i="1"/>
  <c r="X3264" i="1"/>
  <c r="AA3264" i="1" s="1"/>
  <c r="Q3264" i="1"/>
  <c r="T3264" i="1" s="1"/>
  <c r="K3264" i="1"/>
  <c r="H3264" i="1"/>
  <c r="E3264" i="1"/>
  <c r="BB3263" i="1"/>
  <c r="BA3263" i="1"/>
  <c r="AZ3263" i="1"/>
  <c r="AY3263" i="1"/>
  <c r="BC3263" i="1" s="1"/>
  <c r="AW3263" i="1"/>
  <c r="AV3263" i="1"/>
  <c r="AE3263" i="1"/>
  <c r="AH3263" i="1" s="1"/>
  <c r="AA3263" i="1"/>
  <c r="X3263" i="1"/>
  <c r="T3263" i="1"/>
  <c r="Q3263" i="1"/>
  <c r="K3263" i="1"/>
  <c r="H3263" i="1"/>
  <c r="E3263" i="1"/>
  <c r="AZ3262" i="1"/>
  <c r="AU3262" i="1"/>
  <c r="AT3262" i="1"/>
  <c r="AS3262" i="1"/>
  <c r="BB3262" i="1" s="1"/>
  <c r="AR3262" i="1"/>
  <c r="AR3257" i="1" s="1"/>
  <c r="AQ3262" i="1"/>
  <c r="AP3262" i="1"/>
  <c r="AO3262" i="1"/>
  <c r="AN3262" i="1"/>
  <c r="AM3262" i="1"/>
  <c r="AL3262" i="1"/>
  <c r="AK3262" i="1"/>
  <c r="AJ3262" i="1"/>
  <c r="AG3262" i="1"/>
  <c r="AG3257" i="1" s="1"/>
  <c r="AF3262" i="1"/>
  <c r="AD3262" i="1"/>
  <c r="AC3262" i="1"/>
  <c r="AE3262" i="1" s="1"/>
  <c r="Z3262" i="1"/>
  <c r="Z3257" i="1" s="1"/>
  <c r="Y3262" i="1"/>
  <c r="X3262" i="1"/>
  <c r="AA3262" i="1" s="1"/>
  <c r="W3262" i="1"/>
  <c r="V3262" i="1"/>
  <c r="S3262" i="1"/>
  <c r="R3262" i="1"/>
  <c r="P3262" i="1"/>
  <c r="O3262" i="1"/>
  <c r="O3257" i="1" s="1"/>
  <c r="N3262" i="1"/>
  <c r="M3262" i="1"/>
  <c r="L3262" i="1"/>
  <c r="J3262" i="1"/>
  <c r="I3262" i="1"/>
  <c r="G3262" i="1"/>
  <c r="F3262" i="1"/>
  <c r="D3262" i="1"/>
  <c r="E3262" i="1" s="1"/>
  <c r="C3262" i="1"/>
  <c r="BB3261" i="1"/>
  <c r="BA3261" i="1"/>
  <c r="BC3261" i="1" s="1"/>
  <c r="BD3261" i="1" s="1"/>
  <c r="AZ3261" i="1"/>
  <c r="AY3261" i="1"/>
  <c r="AV3261" i="1"/>
  <c r="AW3261" i="1" s="1"/>
  <c r="AE3261" i="1"/>
  <c r="AH3261" i="1" s="1"/>
  <c r="X3261" i="1"/>
  <c r="AA3261" i="1" s="1"/>
  <c r="T3261" i="1"/>
  <c r="Q3261" i="1"/>
  <c r="K3261" i="1"/>
  <c r="H3261" i="1"/>
  <c r="E3261" i="1"/>
  <c r="BB3260" i="1"/>
  <c r="BC3260" i="1" s="1"/>
  <c r="BA3260" i="1"/>
  <c r="AZ3260" i="1"/>
  <c r="AY3260" i="1"/>
  <c r="AV3260" i="1"/>
  <c r="AH3260" i="1"/>
  <c r="AE3260" i="1"/>
  <c r="AA3260" i="1"/>
  <c r="X3260" i="1"/>
  <c r="Q3260" i="1"/>
  <c r="T3260" i="1" s="1"/>
  <c r="AW3260" i="1" s="1"/>
  <c r="K3260" i="1"/>
  <c r="H3260" i="1"/>
  <c r="E3260" i="1"/>
  <c r="BC3259" i="1"/>
  <c r="BB3259" i="1"/>
  <c r="BA3259" i="1"/>
  <c r="AZ3259" i="1"/>
  <c r="AY3259" i="1"/>
  <c r="AV3259" i="1"/>
  <c r="AE3259" i="1"/>
  <c r="AH3259" i="1" s="1"/>
  <c r="X3259" i="1"/>
  <c r="AA3259" i="1" s="1"/>
  <c r="Q3259" i="1"/>
  <c r="T3259" i="1" s="1"/>
  <c r="K3259" i="1"/>
  <c r="H3259" i="1"/>
  <c r="E3259" i="1"/>
  <c r="AU3258" i="1"/>
  <c r="AU3257" i="1" s="1"/>
  <c r="AU3250" i="1" s="1"/>
  <c r="AT3258" i="1"/>
  <c r="AS3258" i="1"/>
  <c r="BB3258" i="1" s="1"/>
  <c r="AR3258" i="1"/>
  <c r="AQ3258" i="1"/>
  <c r="BA3258" i="1" s="1"/>
  <c r="AP3258" i="1"/>
  <c r="AO3258" i="1"/>
  <c r="AN3258" i="1"/>
  <c r="AN3257" i="1" s="1"/>
  <c r="AM3258" i="1"/>
  <c r="AL3258" i="1"/>
  <c r="AK3258" i="1"/>
  <c r="AJ3258" i="1"/>
  <c r="AY3258" i="1" s="1"/>
  <c r="AG3258" i="1"/>
  <c r="AF3258" i="1"/>
  <c r="AF3257" i="1" s="1"/>
  <c r="AD3258" i="1"/>
  <c r="AC3258" i="1"/>
  <c r="Z3258" i="1"/>
  <c r="Y3258" i="1"/>
  <c r="W3258" i="1"/>
  <c r="W3257" i="1" s="1"/>
  <c r="V3258" i="1"/>
  <c r="V3257" i="1" s="1"/>
  <c r="S3258" i="1"/>
  <c r="R3258" i="1"/>
  <c r="P3258" i="1"/>
  <c r="Q3258" i="1" s="1"/>
  <c r="T3258" i="1" s="1"/>
  <c r="O3258" i="1"/>
  <c r="N3258" i="1"/>
  <c r="M3258" i="1"/>
  <c r="M3257" i="1" s="1"/>
  <c r="L3258" i="1"/>
  <c r="L3257" i="1" s="1"/>
  <c r="L3250" i="1" s="1"/>
  <c r="J3258" i="1"/>
  <c r="K3258" i="1" s="1"/>
  <c r="I3258" i="1"/>
  <c r="G3258" i="1"/>
  <c r="F3258" i="1"/>
  <c r="H3258" i="1" s="1"/>
  <c r="D3258" i="1"/>
  <c r="C3258" i="1"/>
  <c r="AT3257" i="1"/>
  <c r="AS3257" i="1"/>
  <c r="AQ3257" i="1"/>
  <c r="AO3257" i="1"/>
  <c r="AL3257" i="1"/>
  <c r="AK3257" i="1"/>
  <c r="AC3257" i="1"/>
  <c r="Y3257" i="1"/>
  <c r="S3257" i="1"/>
  <c r="R3257" i="1"/>
  <c r="P3257" i="1"/>
  <c r="N3257" i="1"/>
  <c r="J3257" i="1"/>
  <c r="C3257" i="1"/>
  <c r="BB3256" i="1"/>
  <c r="BA3256" i="1"/>
  <c r="AZ3256" i="1"/>
  <c r="BC3256" i="1" s="1"/>
  <c r="AY3256" i="1"/>
  <c r="AV3256" i="1"/>
  <c r="AH3256" i="1"/>
  <c r="AE3256" i="1"/>
  <c r="AA3256" i="1"/>
  <c r="X3256" i="1"/>
  <c r="T3256" i="1"/>
  <c r="Q3256" i="1"/>
  <c r="K3256" i="1"/>
  <c r="H3256" i="1"/>
  <c r="E3256" i="1"/>
  <c r="AU3255" i="1"/>
  <c r="AT3255" i="1"/>
  <c r="AT3251" i="1" s="1"/>
  <c r="AS3255" i="1"/>
  <c r="AS3251" i="1" s="1"/>
  <c r="AR3255" i="1"/>
  <c r="AQ3255" i="1"/>
  <c r="AP3255" i="1"/>
  <c r="AO3255" i="1"/>
  <c r="AN3255" i="1"/>
  <c r="AM3255" i="1"/>
  <c r="AZ3255" i="1" s="1"/>
  <c r="AL3255" i="1"/>
  <c r="AL3251" i="1" s="1"/>
  <c r="AL3250" i="1" s="1"/>
  <c r="AK3255" i="1"/>
  <c r="AK3251" i="1" s="1"/>
  <c r="AK3250" i="1" s="1"/>
  <c r="AJ3255" i="1"/>
  <c r="AJ3251" i="1" s="1"/>
  <c r="AG3255" i="1"/>
  <c r="AF3255" i="1"/>
  <c r="AD3255" i="1"/>
  <c r="AC3255" i="1"/>
  <c r="Z3255" i="1"/>
  <c r="Z3251" i="1" s="1"/>
  <c r="Z3250" i="1" s="1"/>
  <c r="Y3255" i="1"/>
  <c r="W3255" i="1"/>
  <c r="V3255" i="1"/>
  <c r="X3255" i="1" s="1"/>
  <c r="AA3255" i="1" s="1"/>
  <c r="S3255" i="1"/>
  <c r="S3251" i="1" s="1"/>
  <c r="R3255" i="1"/>
  <c r="R3251" i="1" s="1"/>
  <c r="R3250" i="1" s="1"/>
  <c r="Q3255" i="1"/>
  <c r="T3255" i="1" s="1"/>
  <c r="P3255" i="1"/>
  <c r="O3255" i="1"/>
  <c r="N3255" i="1"/>
  <c r="M3255" i="1"/>
  <c r="L3255" i="1"/>
  <c r="J3255" i="1"/>
  <c r="J3251" i="1" s="1"/>
  <c r="I3255" i="1"/>
  <c r="K3255" i="1" s="1"/>
  <c r="G3255" i="1"/>
  <c r="H3255" i="1" s="1"/>
  <c r="F3255" i="1"/>
  <c r="D3255" i="1"/>
  <c r="C3255" i="1"/>
  <c r="BC3254" i="1"/>
  <c r="BB3254" i="1"/>
  <c r="BA3254" i="1"/>
  <c r="AZ3254" i="1"/>
  <c r="AY3254" i="1"/>
  <c r="AV3254" i="1"/>
  <c r="AE3254" i="1"/>
  <c r="AH3254" i="1" s="1"/>
  <c r="X3254" i="1"/>
  <c r="AA3254" i="1" s="1"/>
  <c r="Q3254" i="1"/>
  <c r="T3254" i="1" s="1"/>
  <c r="K3254" i="1"/>
  <c r="H3254" i="1"/>
  <c r="E3254" i="1"/>
  <c r="BB3253" i="1"/>
  <c r="BA3253" i="1"/>
  <c r="AZ3253" i="1"/>
  <c r="AY3253" i="1"/>
  <c r="BC3253" i="1" s="1"/>
  <c r="BD3253" i="1" s="1"/>
  <c r="AW3253" i="1"/>
  <c r="AV3253" i="1"/>
  <c r="AH3253" i="1"/>
  <c r="AE3253" i="1"/>
  <c r="X3253" i="1"/>
  <c r="AA3253" i="1" s="1"/>
  <c r="T3253" i="1"/>
  <c r="Q3253" i="1"/>
  <c r="K3253" i="1"/>
  <c r="H3253" i="1"/>
  <c r="E3253" i="1"/>
  <c r="AY3252" i="1"/>
  <c r="AU3252" i="1"/>
  <c r="AT3252" i="1"/>
  <c r="AS3252" i="1"/>
  <c r="BB3252" i="1" s="1"/>
  <c r="AR3252" i="1"/>
  <c r="AQ3252" i="1"/>
  <c r="AP3252" i="1"/>
  <c r="BA3252" i="1" s="1"/>
  <c r="AO3252" i="1"/>
  <c r="AO3251" i="1" s="1"/>
  <c r="AN3252" i="1"/>
  <c r="AM3252" i="1"/>
  <c r="AL3252" i="1"/>
  <c r="AK3252" i="1"/>
  <c r="AJ3252" i="1"/>
  <c r="AG3252" i="1"/>
  <c r="AF3252" i="1"/>
  <c r="AF3251" i="1" s="1"/>
  <c r="AE3252" i="1"/>
  <c r="AH3252" i="1" s="1"/>
  <c r="AD3252" i="1"/>
  <c r="AC3252" i="1"/>
  <c r="Z3252" i="1"/>
  <c r="Y3252" i="1"/>
  <c r="X3252" i="1"/>
  <c r="AA3252" i="1" s="1"/>
  <c r="W3252" i="1"/>
  <c r="W3251" i="1" s="1"/>
  <c r="V3252" i="1"/>
  <c r="V3251" i="1" s="1"/>
  <c r="V3250" i="1" s="1"/>
  <c r="S3252" i="1"/>
  <c r="R3252" i="1"/>
  <c r="P3252" i="1"/>
  <c r="O3252" i="1"/>
  <c r="N3252" i="1"/>
  <c r="N3251" i="1" s="1"/>
  <c r="N3250" i="1" s="1"/>
  <c r="M3252" i="1"/>
  <c r="M3251" i="1" s="1"/>
  <c r="M3250" i="1" s="1"/>
  <c r="L3252" i="1"/>
  <c r="J3252" i="1"/>
  <c r="K3252" i="1" s="1"/>
  <c r="I3252" i="1"/>
  <c r="G3252" i="1"/>
  <c r="H3252" i="1" s="1"/>
  <c r="F3252" i="1"/>
  <c r="F3251" i="1" s="1"/>
  <c r="E3252" i="1"/>
  <c r="D3252" i="1"/>
  <c r="C3252" i="1"/>
  <c r="AU3251" i="1"/>
  <c r="AQ3251" i="1"/>
  <c r="AQ3250" i="1" s="1"/>
  <c r="AP3251" i="1"/>
  <c r="AM3251" i="1"/>
  <c r="AG3251" i="1"/>
  <c r="AD3251" i="1"/>
  <c r="Y3251" i="1"/>
  <c r="Y3250" i="1" s="1"/>
  <c r="X3251" i="1"/>
  <c r="P3251" i="1"/>
  <c r="L3251" i="1"/>
  <c r="I3251" i="1"/>
  <c r="D3251" i="1"/>
  <c r="AT3250" i="1"/>
  <c r="S3250" i="1"/>
  <c r="BC3249" i="1"/>
  <c r="BB3249" i="1"/>
  <c r="BA3249" i="1"/>
  <c r="AZ3249" i="1"/>
  <c r="AY3249" i="1"/>
  <c r="AV3249" i="1"/>
  <c r="AE3249" i="1"/>
  <c r="AH3249" i="1" s="1"/>
  <c r="X3249" i="1"/>
  <c r="AA3249" i="1" s="1"/>
  <c r="Q3249" i="1"/>
  <c r="T3249" i="1" s="1"/>
  <c r="K3249" i="1"/>
  <c r="H3249" i="1"/>
  <c r="E3249" i="1"/>
  <c r="AU3248" i="1"/>
  <c r="AU3243" i="1" s="1"/>
  <c r="AT3248" i="1"/>
  <c r="AS3248" i="1"/>
  <c r="AR3248" i="1"/>
  <c r="AQ3248" i="1"/>
  <c r="AP3248" i="1"/>
  <c r="BA3248" i="1" s="1"/>
  <c r="AO3248" i="1"/>
  <c r="AO3243" i="1" s="1"/>
  <c r="AN3248" i="1"/>
  <c r="AM3248" i="1"/>
  <c r="AL3248" i="1"/>
  <c r="AK3248" i="1"/>
  <c r="AJ3248" i="1"/>
  <c r="AY3248" i="1" s="1"/>
  <c r="AG3248" i="1"/>
  <c r="AF3248" i="1"/>
  <c r="AF3243" i="1" s="1"/>
  <c r="AD3248" i="1"/>
  <c r="AC3248" i="1"/>
  <c r="Z3248" i="1"/>
  <c r="Y3248" i="1"/>
  <c r="W3248" i="1"/>
  <c r="W3243" i="1" s="1"/>
  <c r="V3248" i="1"/>
  <c r="S3248" i="1"/>
  <c r="R3248" i="1"/>
  <c r="P3248" i="1"/>
  <c r="O3248" i="1"/>
  <c r="Q3248" i="1" s="1"/>
  <c r="T3248" i="1" s="1"/>
  <c r="N3248" i="1"/>
  <c r="N3243" i="1" s="1"/>
  <c r="M3248" i="1"/>
  <c r="L3248" i="1"/>
  <c r="L3243" i="1" s="1"/>
  <c r="J3248" i="1"/>
  <c r="K3248" i="1" s="1"/>
  <c r="I3248" i="1"/>
  <c r="G3248" i="1"/>
  <c r="F3248" i="1"/>
  <c r="D3248" i="1"/>
  <c r="C3248" i="1"/>
  <c r="BB3247" i="1"/>
  <c r="BA3247" i="1"/>
  <c r="AZ3247" i="1"/>
  <c r="AY3247" i="1"/>
  <c r="BC3247" i="1" s="1"/>
  <c r="AW3247" i="1"/>
  <c r="AV3247" i="1"/>
  <c r="AE3247" i="1"/>
  <c r="AH3247" i="1" s="1"/>
  <c r="AA3247" i="1"/>
  <c r="X3247" i="1"/>
  <c r="T3247" i="1"/>
  <c r="Q3247" i="1"/>
  <c r="K3247" i="1"/>
  <c r="H3247" i="1"/>
  <c r="E3247" i="1"/>
  <c r="BB3246" i="1"/>
  <c r="BA3246" i="1"/>
  <c r="AZ3246" i="1"/>
  <c r="AY3246" i="1"/>
  <c r="BC3246" i="1" s="1"/>
  <c r="AV3246" i="1"/>
  <c r="AE3246" i="1"/>
  <c r="AH3246" i="1" s="1"/>
  <c r="X3246" i="1"/>
  <c r="AA3246" i="1" s="1"/>
  <c r="Q3246" i="1"/>
  <c r="T3246" i="1" s="1"/>
  <c r="K3246" i="1"/>
  <c r="H3246" i="1"/>
  <c r="E3246" i="1"/>
  <c r="BB3245" i="1"/>
  <c r="BA3245" i="1"/>
  <c r="AZ3245" i="1"/>
  <c r="BC3245" i="1" s="1"/>
  <c r="AY3245" i="1"/>
  <c r="AV3245" i="1"/>
  <c r="AH3245" i="1"/>
  <c r="AE3245" i="1"/>
  <c r="AA3245" i="1"/>
  <c r="X3245" i="1"/>
  <c r="T3245" i="1"/>
  <c r="Q3245" i="1"/>
  <c r="K3245" i="1"/>
  <c r="H3245" i="1"/>
  <c r="E3245" i="1"/>
  <c r="AU3244" i="1"/>
  <c r="AT3244" i="1"/>
  <c r="AS3244" i="1"/>
  <c r="AS3243" i="1" s="1"/>
  <c r="AR3244" i="1"/>
  <c r="AQ3244" i="1"/>
  <c r="AP3244" i="1"/>
  <c r="AO3244" i="1"/>
  <c r="AN3244" i="1"/>
  <c r="AM3244" i="1"/>
  <c r="AZ3244" i="1" s="1"/>
  <c r="AL3244" i="1"/>
  <c r="AK3244" i="1"/>
  <c r="AK3243" i="1" s="1"/>
  <c r="AJ3244" i="1"/>
  <c r="AG3244" i="1"/>
  <c r="AF3244" i="1"/>
  <c r="AD3244" i="1"/>
  <c r="AC3244" i="1"/>
  <c r="AE3244" i="1" s="1"/>
  <c r="AH3244" i="1" s="1"/>
  <c r="Z3244" i="1"/>
  <c r="Z3243" i="1" s="1"/>
  <c r="Y3244" i="1"/>
  <c r="W3244" i="1"/>
  <c r="V3244" i="1"/>
  <c r="X3244" i="1" s="1"/>
  <c r="AA3244" i="1" s="1"/>
  <c r="S3244" i="1"/>
  <c r="S3243" i="1" s="1"/>
  <c r="R3244" i="1"/>
  <c r="R3243" i="1" s="1"/>
  <c r="Q3244" i="1"/>
  <c r="P3244" i="1"/>
  <c r="O3244" i="1"/>
  <c r="N3244" i="1"/>
  <c r="M3244" i="1"/>
  <c r="L3244" i="1"/>
  <c r="K3244" i="1"/>
  <c r="J3244" i="1"/>
  <c r="J3243" i="1" s="1"/>
  <c r="I3244" i="1"/>
  <c r="I3243" i="1" s="1"/>
  <c r="G3244" i="1"/>
  <c r="H3244" i="1" s="1"/>
  <c r="F3244" i="1"/>
  <c r="D3244" i="1"/>
  <c r="C3244" i="1"/>
  <c r="E3244" i="1" s="1"/>
  <c r="AT3243" i="1"/>
  <c r="AQ3243" i="1"/>
  <c r="AP3243" i="1"/>
  <c r="AN3243" i="1"/>
  <c r="AL3243" i="1"/>
  <c r="AG3243" i="1"/>
  <c r="AC3243" i="1"/>
  <c r="Y3243" i="1"/>
  <c r="V3243" i="1"/>
  <c r="P3243" i="1"/>
  <c r="O3243" i="1"/>
  <c r="Q3243" i="1" s="1"/>
  <c r="M3243" i="1"/>
  <c r="K3243" i="1"/>
  <c r="G3243" i="1"/>
  <c r="BB3242" i="1"/>
  <c r="BA3242" i="1"/>
  <c r="AZ3242" i="1"/>
  <c r="AY3242" i="1"/>
  <c r="BC3242" i="1" s="1"/>
  <c r="AV3242" i="1"/>
  <c r="AE3242" i="1"/>
  <c r="AH3242" i="1" s="1"/>
  <c r="X3242" i="1"/>
  <c r="AA3242" i="1" s="1"/>
  <c r="Q3242" i="1"/>
  <c r="T3242" i="1" s="1"/>
  <c r="K3242" i="1"/>
  <c r="H3242" i="1"/>
  <c r="E3242" i="1"/>
  <c r="BB3241" i="1"/>
  <c r="BA3241" i="1"/>
  <c r="AZ3241" i="1"/>
  <c r="AY3241" i="1"/>
  <c r="AV3241" i="1"/>
  <c r="AE3241" i="1"/>
  <c r="AH3241" i="1" s="1"/>
  <c r="AA3241" i="1"/>
  <c r="X3241" i="1"/>
  <c r="T3241" i="1"/>
  <c r="Q3241" i="1"/>
  <c r="K3241" i="1"/>
  <c r="H3241" i="1"/>
  <c r="E3241" i="1"/>
  <c r="BB3240" i="1"/>
  <c r="BA3240" i="1"/>
  <c r="AZ3240" i="1"/>
  <c r="AY3240" i="1"/>
  <c r="BC3240" i="1" s="1"/>
  <c r="AV3240" i="1"/>
  <c r="AE3240" i="1"/>
  <c r="AH3240" i="1" s="1"/>
  <c r="X3240" i="1"/>
  <c r="AA3240" i="1" s="1"/>
  <c r="Q3240" i="1"/>
  <c r="T3240" i="1" s="1"/>
  <c r="K3240" i="1"/>
  <c r="H3240" i="1"/>
  <c r="E3240" i="1"/>
  <c r="BB3239" i="1"/>
  <c r="AZ3239" i="1"/>
  <c r="AU3239" i="1"/>
  <c r="AT3239" i="1"/>
  <c r="AS3239" i="1"/>
  <c r="AR3239" i="1"/>
  <c r="AQ3239" i="1"/>
  <c r="BA3239" i="1" s="1"/>
  <c r="AP3239" i="1"/>
  <c r="AO3239" i="1"/>
  <c r="AN3239" i="1"/>
  <c r="AM3239" i="1"/>
  <c r="AL3239" i="1"/>
  <c r="AK3239" i="1"/>
  <c r="AK3228" i="1" s="1"/>
  <c r="AJ3239" i="1"/>
  <c r="AG3239" i="1"/>
  <c r="AF3239" i="1"/>
  <c r="AD3239" i="1"/>
  <c r="AE3239" i="1" s="1"/>
  <c r="AH3239" i="1" s="1"/>
  <c r="AC3239" i="1"/>
  <c r="Z3239" i="1"/>
  <c r="Y3239" i="1"/>
  <c r="W3239" i="1"/>
  <c r="V3239" i="1"/>
  <c r="X3239" i="1" s="1"/>
  <c r="AA3239" i="1" s="1"/>
  <c r="S3239" i="1"/>
  <c r="R3239" i="1"/>
  <c r="R3228" i="1" s="1"/>
  <c r="P3239" i="1"/>
  <c r="Q3239" i="1" s="1"/>
  <c r="T3239" i="1" s="1"/>
  <c r="O3239" i="1"/>
  <c r="N3239" i="1"/>
  <c r="M3239" i="1"/>
  <c r="L3239" i="1"/>
  <c r="J3239" i="1"/>
  <c r="K3239" i="1" s="1"/>
  <c r="I3239" i="1"/>
  <c r="H3239" i="1"/>
  <c r="G3239" i="1"/>
  <c r="F3239" i="1"/>
  <c r="D3239" i="1"/>
  <c r="E3239" i="1" s="1"/>
  <c r="C3239" i="1"/>
  <c r="BB3238" i="1"/>
  <c r="BC3238" i="1" s="1"/>
  <c r="BA3238" i="1"/>
  <c r="AZ3238" i="1"/>
  <c r="AY3238" i="1"/>
  <c r="AV3238" i="1"/>
  <c r="AH3238" i="1"/>
  <c r="AE3238" i="1"/>
  <c r="AA3238" i="1"/>
  <c r="X3238" i="1"/>
  <c r="Q3238" i="1"/>
  <c r="T3238" i="1" s="1"/>
  <c r="K3238" i="1"/>
  <c r="H3238" i="1"/>
  <c r="E3238" i="1"/>
  <c r="BC3237" i="1"/>
  <c r="BB3237" i="1"/>
  <c r="BA3237" i="1"/>
  <c r="AZ3237" i="1"/>
  <c r="AY3237" i="1"/>
  <c r="AV3237" i="1"/>
  <c r="AE3237" i="1"/>
  <c r="AH3237" i="1" s="1"/>
  <c r="X3237" i="1"/>
  <c r="AA3237" i="1" s="1"/>
  <c r="Q3237" i="1"/>
  <c r="T3237" i="1" s="1"/>
  <c r="K3237" i="1"/>
  <c r="H3237" i="1"/>
  <c r="E3237" i="1"/>
  <c r="BD3236" i="1"/>
  <c r="BB3236" i="1"/>
  <c r="BA3236" i="1"/>
  <c r="AZ3236" i="1"/>
  <c r="AY3236" i="1"/>
  <c r="BC3236" i="1" s="1"/>
  <c r="AW3236" i="1"/>
  <c r="AV3236" i="1"/>
  <c r="AH3236" i="1"/>
  <c r="AE3236" i="1"/>
  <c r="X3236" i="1"/>
  <c r="AA3236" i="1" s="1"/>
  <c r="T3236" i="1"/>
  <c r="Q3236" i="1"/>
  <c r="K3236" i="1"/>
  <c r="H3236" i="1"/>
  <c r="E3236" i="1"/>
  <c r="BB3235" i="1"/>
  <c r="BA3235" i="1"/>
  <c r="AZ3235" i="1"/>
  <c r="AY3235" i="1"/>
  <c r="BC3235" i="1" s="1"/>
  <c r="AV3235" i="1"/>
  <c r="AE3235" i="1"/>
  <c r="AH3235" i="1" s="1"/>
  <c r="X3235" i="1"/>
  <c r="AA3235" i="1" s="1"/>
  <c r="Q3235" i="1"/>
  <c r="T3235" i="1" s="1"/>
  <c r="K3235" i="1"/>
  <c r="H3235" i="1"/>
  <c r="E3235" i="1"/>
  <c r="AU3234" i="1"/>
  <c r="AT3234" i="1"/>
  <c r="AS3234" i="1"/>
  <c r="BB3234" i="1" s="1"/>
  <c r="AR3234" i="1"/>
  <c r="AQ3234" i="1"/>
  <c r="AP3234" i="1"/>
  <c r="AO3234" i="1"/>
  <c r="AZ3234" i="1" s="1"/>
  <c r="AN3234" i="1"/>
  <c r="AM3234" i="1"/>
  <c r="AL3234" i="1"/>
  <c r="AK3234" i="1"/>
  <c r="AY3234" i="1" s="1"/>
  <c r="AJ3234" i="1"/>
  <c r="AG3234" i="1"/>
  <c r="AF3234" i="1"/>
  <c r="AH3234" i="1" s="1"/>
  <c r="AD3234" i="1"/>
  <c r="AC3234" i="1"/>
  <c r="AE3234" i="1" s="1"/>
  <c r="Z3234" i="1"/>
  <c r="Y3234" i="1"/>
  <c r="W3234" i="1"/>
  <c r="X3234" i="1" s="1"/>
  <c r="AA3234" i="1" s="1"/>
  <c r="V3234" i="1"/>
  <c r="S3234" i="1"/>
  <c r="R3234" i="1"/>
  <c r="P3234" i="1"/>
  <c r="O3234" i="1"/>
  <c r="Q3234" i="1" s="1"/>
  <c r="T3234" i="1" s="1"/>
  <c r="N3234" i="1"/>
  <c r="M3234" i="1"/>
  <c r="L3234" i="1"/>
  <c r="J3234" i="1"/>
  <c r="K3234" i="1" s="1"/>
  <c r="I3234" i="1"/>
  <c r="H3234" i="1"/>
  <c r="G3234" i="1"/>
  <c r="F3234" i="1"/>
  <c r="D3234" i="1"/>
  <c r="E3234" i="1" s="1"/>
  <c r="C3234" i="1"/>
  <c r="BB3233" i="1"/>
  <c r="BA3233" i="1"/>
  <c r="AZ3233" i="1"/>
  <c r="BC3233" i="1" s="1"/>
  <c r="AY3233" i="1"/>
  <c r="AV3233" i="1"/>
  <c r="AH3233" i="1"/>
  <c r="AE3233" i="1"/>
  <c r="AA3233" i="1"/>
  <c r="X3233" i="1"/>
  <c r="T3233" i="1"/>
  <c r="Q3233" i="1"/>
  <c r="K3233" i="1"/>
  <c r="H3233" i="1"/>
  <c r="E3233" i="1"/>
  <c r="AU3232" i="1"/>
  <c r="AT3232" i="1"/>
  <c r="AT3229" i="1" s="1"/>
  <c r="AT3228" i="1" s="1"/>
  <c r="AS3232" i="1"/>
  <c r="AR3232" i="1"/>
  <c r="AQ3232" i="1"/>
  <c r="AP3232" i="1"/>
  <c r="AO3232" i="1"/>
  <c r="AN3232" i="1"/>
  <c r="AM3232" i="1"/>
  <c r="AZ3232" i="1" s="1"/>
  <c r="AL3232" i="1"/>
  <c r="AL3229" i="1" s="1"/>
  <c r="AL3228" i="1" s="1"/>
  <c r="AK3232" i="1"/>
  <c r="AJ3232" i="1"/>
  <c r="AG3232" i="1"/>
  <c r="AF3232" i="1"/>
  <c r="AD3232" i="1"/>
  <c r="AC3232" i="1"/>
  <c r="Z3232" i="1"/>
  <c r="Z3229" i="1" s="1"/>
  <c r="Z3228" i="1" s="1"/>
  <c r="Y3232" i="1"/>
  <c r="W3232" i="1"/>
  <c r="V3232" i="1"/>
  <c r="X3232" i="1" s="1"/>
  <c r="AA3232" i="1" s="1"/>
  <c r="S3232" i="1"/>
  <c r="S3229" i="1" s="1"/>
  <c r="R3232" i="1"/>
  <c r="Q3232" i="1"/>
  <c r="T3232" i="1" s="1"/>
  <c r="P3232" i="1"/>
  <c r="O3232" i="1"/>
  <c r="N3232" i="1"/>
  <c r="M3232" i="1"/>
  <c r="L3232" i="1"/>
  <c r="J3232" i="1"/>
  <c r="I3232" i="1"/>
  <c r="I3229" i="1" s="1"/>
  <c r="I3228" i="1" s="1"/>
  <c r="G3232" i="1"/>
  <c r="F3232" i="1"/>
  <c r="H3232" i="1" s="1"/>
  <c r="D3232" i="1"/>
  <c r="C3232" i="1"/>
  <c r="BC3231" i="1"/>
  <c r="BB3231" i="1"/>
  <c r="BA3231" i="1"/>
  <c r="AZ3231" i="1"/>
  <c r="AY3231" i="1"/>
  <c r="AV3231" i="1"/>
  <c r="AE3231" i="1"/>
  <c r="AH3231" i="1" s="1"/>
  <c r="AA3231" i="1"/>
  <c r="X3231" i="1"/>
  <c r="Q3231" i="1"/>
  <c r="T3231" i="1" s="1"/>
  <c r="K3231" i="1"/>
  <c r="H3231" i="1"/>
  <c r="E3231" i="1"/>
  <c r="AU3230" i="1"/>
  <c r="AU3229" i="1" s="1"/>
  <c r="AU3228" i="1" s="1"/>
  <c r="AT3230" i="1"/>
  <c r="AS3230" i="1"/>
  <c r="AR3230" i="1"/>
  <c r="AQ3230" i="1"/>
  <c r="AP3230" i="1"/>
  <c r="BA3230" i="1" s="1"/>
  <c r="AO3230" i="1"/>
  <c r="AN3230" i="1"/>
  <c r="AN3229" i="1" s="1"/>
  <c r="AN3228" i="1" s="1"/>
  <c r="AM3230" i="1"/>
  <c r="AL3230" i="1"/>
  <c r="AK3230" i="1"/>
  <c r="AJ3230" i="1"/>
  <c r="AY3230" i="1" s="1"/>
  <c r="AG3230" i="1"/>
  <c r="AF3230" i="1"/>
  <c r="AF3229" i="1" s="1"/>
  <c r="AF3228" i="1" s="1"/>
  <c r="AD3230" i="1"/>
  <c r="AC3230" i="1"/>
  <c r="Z3230" i="1"/>
  <c r="Y3230" i="1"/>
  <c r="W3230" i="1"/>
  <c r="V3230" i="1"/>
  <c r="V3229" i="1" s="1"/>
  <c r="S3230" i="1"/>
  <c r="R3230" i="1"/>
  <c r="P3230" i="1"/>
  <c r="Q3230" i="1" s="1"/>
  <c r="T3230" i="1" s="1"/>
  <c r="O3230" i="1"/>
  <c r="N3230" i="1"/>
  <c r="N3229" i="1" s="1"/>
  <c r="N3228" i="1" s="1"/>
  <c r="M3230" i="1"/>
  <c r="M3229" i="1" s="1"/>
  <c r="L3230" i="1"/>
  <c r="L3229" i="1" s="1"/>
  <c r="L3228" i="1" s="1"/>
  <c r="J3230" i="1"/>
  <c r="K3230" i="1" s="1"/>
  <c r="I3230" i="1"/>
  <c r="G3230" i="1"/>
  <c r="F3230" i="1"/>
  <c r="D3230" i="1"/>
  <c r="C3230" i="1"/>
  <c r="AS3229" i="1"/>
  <c r="AQ3229" i="1"/>
  <c r="AP3229" i="1"/>
  <c r="AP3228" i="1" s="1"/>
  <c r="AO3229" i="1"/>
  <c r="AK3229" i="1"/>
  <c r="AG3229" i="1"/>
  <c r="AG3228" i="1" s="1"/>
  <c r="Y3229" i="1"/>
  <c r="W3229" i="1"/>
  <c r="R3229" i="1"/>
  <c r="P3229" i="1"/>
  <c r="P3228" i="1" s="1"/>
  <c r="O3229" i="1"/>
  <c r="O3228" i="1" s="1"/>
  <c r="J3229" i="1"/>
  <c r="K3229" i="1" s="1"/>
  <c r="G3229" i="1"/>
  <c r="G3228" i="1" s="1"/>
  <c r="AS3228" i="1"/>
  <c r="AQ3228" i="1"/>
  <c r="Y3228" i="1"/>
  <c r="J3228" i="1"/>
  <c r="K3228" i="1" s="1"/>
  <c r="BC3227" i="1"/>
  <c r="BB3227" i="1"/>
  <c r="BA3227" i="1"/>
  <c r="AZ3227" i="1"/>
  <c r="AY3227" i="1"/>
  <c r="AW3227" i="1"/>
  <c r="AV3227" i="1"/>
  <c r="AE3227" i="1"/>
  <c r="AH3227" i="1" s="1"/>
  <c r="AA3227" i="1"/>
  <c r="X3227" i="1"/>
  <c r="Q3227" i="1"/>
  <c r="T3227" i="1" s="1"/>
  <c r="BD3227" i="1" s="1"/>
  <c r="K3227" i="1"/>
  <c r="H3227" i="1"/>
  <c r="E3227" i="1"/>
  <c r="BB3226" i="1"/>
  <c r="BA3226" i="1"/>
  <c r="AZ3226" i="1"/>
  <c r="AY3226" i="1"/>
  <c r="BC3226" i="1" s="1"/>
  <c r="AV3226" i="1"/>
  <c r="AH3226" i="1"/>
  <c r="AE3226" i="1"/>
  <c r="X3226" i="1"/>
  <c r="AA3226" i="1" s="1"/>
  <c r="Q3226" i="1"/>
  <c r="T3226" i="1" s="1"/>
  <c r="K3226" i="1"/>
  <c r="H3226" i="1"/>
  <c r="E3226" i="1"/>
  <c r="AZ3225" i="1"/>
  <c r="AU3225" i="1"/>
  <c r="AT3225" i="1"/>
  <c r="AS3225" i="1"/>
  <c r="BB3225" i="1" s="1"/>
  <c r="AR3225" i="1"/>
  <c r="AQ3225" i="1"/>
  <c r="AP3225" i="1"/>
  <c r="BA3225" i="1" s="1"/>
  <c r="AO3225" i="1"/>
  <c r="AN3225" i="1"/>
  <c r="AV3225" i="1" s="1"/>
  <c r="AM3225" i="1"/>
  <c r="AL3225" i="1"/>
  <c r="AK3225" i="1"/>
  <c r="AJ3225" i="1"/>
  <c r="AY3225" i="1" s="1"/>
  <c r="AH3225" i="1"/>
  <c r="AG3225" i="1"/>
  <c r="AF3225" i="1"/>
  <c r="AE3225" i="1"/>
  <c r="AD3225" i="1"/>
  <c r="AC3225" i="1"/>
  <c r="Z3225" i="1"/>
  <c r="Y3225" i="1"/>
  <c r="W3225" i="1"/>
  <c r="V3225" i="1"/>
  <c r="X3225" i="1" s="1"/>
  <c r="AA3225" i="1" s="1"/>
  <c r="S3225" i="1"/>
  <c r="R3225" i="1"/>
  <c r="P3225" i="1"/>
  <c r="O3225" i="1"/>
  <c r="Q3225" i="1" s="1"/>
  <c r="T3225" i="1" s="1"/>
  <c r="N3225" i="1"/>
  <c r="M3225" i="1"/>
  <c r="L3225" i="1"/>
  <c r="J3225" i="1"/>
  <c r="K3225" i="1" s="1"/>
  <c r="I3225" i="1"/>
  <c r="G3225" i="1"/>
  <c r="H3225" i="1" s="1"/>
  <c r="F3225" i="1"/>
  <c r="D3225" i="1"/>
  <c r="E3225" i="1" s="1"/>
  <c r="C3225" i="1"/>
  <c r="BB3224" i="1"/>
  <c r="BA3224" i="1"/>
  <c r="AZ3224" i="1"/>
  <c r="AY3224" i="1"/>
  <c r="BC3224" i="1" s="1"/>
  <c r="AV3224" i="1"/>
  <c r="AE3224" i="1"/>
  <c r="AH3224" i="1" s="1"/>
  <c r="X3224" i="1"/>
  <c r="AA3224" i="1" s="1"/>
  <c r="Q3224" i="1"/>
  <c r="T3224" i="1" s="1"/>
  <c r="AW3224" i="1" s="1"/>
  <c r="K3224" i="1"/>
  <c r="H3224" i="1"/>
  <c r="E3224" i="1"/>
  <c r="AU3223" i="1"/>
  <c r="AT3223" i="1"/>
  <c r="AS3223" i="1"/>
  <c r="AR3223" i="1"/>
  <c r="AQ3223" i="1"/>
  <c r="AP3223" i="1"/>
  <c r="BA3223" i="1" s="1"/>
  <c r="AO3223" i="1"/>
  <c r="AN3223" i="1"/>
  <c r="AM3223" i="1"/>
  <c r="AZ3223" i="1" s="1"/>
  <c r="AL3223" i="1"/>
  <c r="AK3223" i="1"/>
  <c r="AJ3223" i="1"/>
  <c r="AG3223" i="1"/>
  <c r="AF3223" i="1"/>
  <c r="AD3223" i="1"/>
  <c r="AC3223" i="1"/>
  <c r="AE3223" i="1" s="1"/>
  <c r="AH3223" i="1" s="1"/>
  <c r="Z3223" i="1"/>
  <c r="AA3223" i="1" s="1"/>
  <c r="Y3223" i="1"/>
  <c r="X3223" i="1"/>
  <c r="W3223" i="1"/>
  <c r="V3223" i="1"/>
  <c r="S3223" i="1"/>
  <c r="R3223" i="1"/>
  <c r="Q3223" i="1"/>
  <c r="P3223" i="1"/>
  <c r="O3223" i="1"/>
  <c r="N3223" i="1"/>
  <c r="M3223" i="1"/>
  <c r="L3223" i="1"/>
  <c r="K3223" i="1"/>
  <c r="J3223" i="1"/>
  <c r="I3223" i="1"/>
  <c r="G3223" i="1"/>
  <c r="H3223" i="1" s="1"/>
  <c r="F3223" i="1"/>
  <c r="D3223" i="1"/>
  <c r="C3223" i="1"/>
  <c r="BD3222" i="1"/>
  <c r="BC3222" i="1"/>
  <c r="BB3222" i="1"/>
  <c r="BA3222" i="1"/>
  <c r="AZ3222" i="1"/>
  <c r="AY3222" i="1"/>
  <c r="AV3222" i="1"/>
  <c r="AW3222" i="1" s="1"/>
  <c r="AE3222" i="1"/>
  <c r="AH3222" i="1" s="1"/>
  <c r="AA3222" i="1"/>
  <c r="X3222" i="1"/>
  <c r="Q3222" i="1"/>
  <c r="T3222" i="1" s="1"/>
  <c r="K3222" i="1"/>
  <c r="H3222" i="1"/>
  <c r="E3222" i="1"/>
  <c r="AU3221" i="1"/>
  <c r="AT3221" i="1"/>
  <c r="AS3221" i="1"/>
  <c r="BB3221" i="1" s="1"/>
  <c r="AR3221" i="1"/>
  <c r="AQ3221" i="1"/>
  <c r="AP3221" i="1"/>
  <c r="BA3221" i="1" s="1"/>
  <c r="AO3221" i="1"/>
  <c r="AN3221" i="1"/>
  <c r="AM3221" i="1"/>
  <c r="AZ3221" i="1" s="1"/>
  <c r="AL3221" i="1"/>
  <c r="AK3221" i="1"/>
  <c r="AJ3221" i="1"/>
  <c r="AG3221" i="1"/>
  <c r="AF3221" i="1"/>
  <c r="AD3221" i="1"/>
  <c r="AC3221" i="1"/>
  <c r="AE3221" i="1" s="1"/>
  <c r="AH3221" i="1" s="1"/>
  <c r="Z3221" i="1"/>
  <c r="Y3221" i="1"/>
  <c r="X3221" i="1"/>
  <c r="AA3221" i="1" s="1"/>
  <c r="W3221" i="1"/>
  <c r="V3221" i="1"/>
  <c r="S3221" i="1"/>
  <c r="R3221" i="1"/>
  <c r="P3221" i="1"/>
  <c r="O3221" i="1"/>
  <c r="Q3221" i="1" s="1"/>
  <c r="T3221" i="1" s="1"/>
  <c r="N3221" i="1"/>
  <c r="M3221" i="1"/>
  <c r="L3221" i="1"/>
  <c r="J3221" i="1"/>
  <c r="K3221" i="1" s="1"/>
  <c r="I3221" i="1"/>
  <c r="G3221" i="1"/>
  <c r="H3221" i="1" s="1"/>
  <c r="F3221" i="1"/>
  <c r="E3221" i="1"/>
  <c r="D3221" i="1"/>
  <c r="C3221" i="1"/>
  <c r="BB3220" i="1"/>
  <c r="BA3220" i="1"/>
  <c r="AZ3220" i="1"/>
  <c r="AY3220" i="1"/>
  <c r="BC3220" i="1" s="1"/>
  <c r="AW3220" i="1"/>
  <c r="AV3220" i="1"/>
  <c r="AH3220" i="1"/>
  <c r="AE3220" i="1"/>
  <c r="X3220" i="1"/>
  <c r="AA3220" i="1" s="1"/>
  <c r="Q3220" i="1"/>
  <c r="T3220" i="1" s="1"/>
  <c r="K3220" i="1"/>
  <c r="H3220" i="1"/>
  <c r="E3220" i="1"/>
  <c r="BB3219" i="1"/>
  <c r="BA3219" i="1"/>
  <c r="AZ3219" i="1"/>
  <c r="AY3219" i="1"/>
  <c r="BC3219" i="1" s="1"/>
  <c r="AV3219" i="1"/>
  <c r="AE3219" i="1"/>
  <c r="AH3219" i="1" s="1"/>
  <c r="X3219" i="1"/>
  <c r="AA3219" i="1" s="1"/>
  <c r="Q3219" i="1"/>
  <c r="T3219" i="1" s="1"/>
  <c r="BD3219" i="1" s="1"/>
  <c r="K3219" i="1"/>
  <c r="H3219" i="1"/>
  <c r="E3219" i="1"/>
  <c r="BB3218" i="1"/>
  <c r="BA3218" i="1"/>
  <c r="AZ3218" i="1"/>
  <c r="AY3218" i="1"/>
  <c r="AV3218" i="1"/>
  <c r="AH3218" i="1"/>
  <c r="AE3218" i="1"/>
  <c r="X3218" i="1"/>
  <c r="AA3218" i="1" s="1"/>
  <c r="Q3218" i="1"/>
  <c r="T3218" i="1" s="1"/>
  <c r="K3218" i="1"/>
  <c r="H3218" i="1"/>
  <c r="E3218" i="1"/>
  <c r="BB3217" i="1"/>
  <c r="BA3217" i="1"/>
  <c r="AZ3217" i="1"/>
  <c r="AY3217" i="1"/>
  <c r="BC3217" i="1" s="1"/>
  <c r="AV3217" i="1"/>
  <c r="AE3217" i="1"/>
  <c r="AH3217" i="1" s="1"/>
  <c r="X3217" i="1"/>
  <c r="AA3217" i="1" s="1"/>
  <c r="Q3217" i="1"/>
  <c r="T3217" i="1" s="1"/>
  <c r="K3217" i="1"/>
  <c r="H3217" i="1"/>
  <c r="E3217" i="1"/>
  <c r="BB3216" i="1"/>
  <c r="BA3216" i="1"/>
  <c r="AZ3216" i="1"/>
  <c r="AY3216" i="1"/>
  <c r="AV3216" i="1"/>
  <c r="AE3216" i="1"/>
  <c r="AH3216" i="1" s="1"/>
  <c r="X3216" i="1"/>
  <c r="AA3216" i="1" s="1"/>
  <c r="T3216" i="1"/>
  <c r="Q3216" i="1"/>
  <c r="K3216" i="1"/>
  <c r="H3216" i="1"/>
  <c r="E3216" i="1"/>
  <c r="BA3215" i="1"/>
  <c r="AU3215" i="1"/>
  <c r="AT3215" i="1"/>
  <c r="AS3215" i="1"/>
  <c r="BB3215" i="1" s="1"/>
  <c r="AR3215" i="1"/>
  <c r="AQ3215" i="1"/>
  <c r="AP3215" i="1"/>
  <c r="AO3215" i="1"/>
  <c r="AN3215" i="1"/>
  <c r="AM3215" i="1"/>
  <c r="AZ3215" i="1" s="1"/>
  <c r="AL3215" i="1"/>
  <c r="AK3215" i="1"/>
  <c r="AJ3215" i="1"/>
  <c r="AG3215" i="1"/>
  <c r="AF3215" i="1"/>
  <c r="AD3215" i="1"/>
  <c r="AC3215" i="1"/>
  <c r="AE3215" i="1" s="1"/>
  <c r="AH3215" i="1" s="1"/>
  <c r="AA3215" i="1"/>
  <c r="Z3215" i="1"/>
  <c r="Y3215" i="1"/>
  <c r="W3215" i="1"/>
  <c r="V3215" i="1"/>
  <c r="X3215" i="1" s="1"/>
  <c r="S3215" i="1"/>
  <c r="R3215" i="1"/>
  <c r="Q3215" i="1"/>
  <c r="T3215" i="1" s="1"/>
  <c r="P3215" i="1"/>
  <c r="O3215" i="1"/>
  <c r="N3215" i="1"/>
  <c r="M3215" i="1"/>
  <c r="L3215" i="1"/>
  <c r="J3215" i="1"/>
  <c r="K3215" i="1" s="1"/>
  <c r="I3215" i="1"/>
  <c r="G3215" i="1"/>
  <c r="H3215" i="1" s="1"/>
  <c r="F3215" i="1"/>
  <c r="D3215" i="1"/>
  <c r="E3215" i="1" s="1"/>
  <c r="C3215" i="1"/>
  <c r="BD3214" i="1"/>
  <c r="BC3214" i="1"/>
  <c r="BB3214" i="1"/>
  <c r="BA3214" i="1"/>
  <c r="AZ3214" i="1"/>
  <c r="AY3214" i="1"/>
  <c r="AV3214" i="1"/>
  <c r="AE3214" i="1"/>
  <c r="AH3214" i="1" s="1"/>
  <c r="X3214" i="1"/>
  <c r="AA3214" i="1" s="1"/>
  <c r="Q3214" i="1"/>
  <c r="T3214" i="1" s="1"/>
  <c r="K3214" i="1"/>
  <c r="H3214" i="1"/>
  <c r="E3214" i="1"/>
  <c r="AY3213" i="1"/>
  <c r="AU3213" i="1"/>
  <c r="AT3213" i="1"/>
  <c r="AS3213" i="1"/>
  <c r="BB3213" i="1" s="1"/>
  <c r="AR3213" i="1"/>
  <c r="AQ3213" i="1"/>
  <c r="AP3213" i="1"/>
  <c r="BA3213" i="1" s="1"/>
  <c r="AO3213" i="1"/>
  <c r="AN3213" i="1"/>
  <c r="AM3213" i="1"/>
  <c r="AL3213" i="1"/>
  <c r="AK3213" i="1"/>
  <c r="AJ3213" i="1"/>
  <c r="AG3213" i="1"/>
  <c r="AF3213" i="1"/>
  <c r="AE3213" i="1"/>
  <c r="AH3213" i="1" s="1"/>
  <c r="AD3213" i="1"/>
  <c r="AC3213" i="1"/>
  <c r="Z3213" i="1"/>
  <c r="Y3213" i="1"/>
  <c r="W3213" i="1"/>
  <c r="V3213" i="1"/>
  <c r="S3213" i="1"/>
  <c r="R3213" i="1"/>
  <c r="P3213" i="1"/>
  <c r="O3213" i="1"/>
  <c r="Q3213" i="1" s="1"/>
  <c r="T3213" i="1" s="1"/>
  <c r="N3213" i="1"/>
  <c r="M3213" i="1"/>
  <c r="L3213" i="1"/>
  <c r="J3213" i="1"/>
  <c r="K3213" i="1" s="1"/>
  <c r="I3213" i="1"/>
  <c r="G3213" i="1"/>
  <c r="F3213" i="1"/>
  <c r="D3213" i="1"/>
  <c r="E3213" i="1" s="1"/>
  <c r="C3213" i="1"/>
  <c r="BB3212" i="1"/>
  <c r="BA3212" i="1"/>
  <c r="AZ3212" i="1"/>
  <c r="AY3212" i="1"/>
  <c r="AV3212" i="1"/>
  <c r="AH3212" i="1"/>
  <c r="AE3212" i="1"/>
  <c r="X3212" i="1"/>
  <c r="AA3212" i="1" s="1"/>
  <c r="Q3212" i="1"/>
  <c r="T3212" i="1" s="1"/>
  <c r="K3212" i="1"/>
  <c r="H3212" i="1"/>
  <c r="E3212" i="1"/>
  <c r="BB3211" i="1"/>
  <c r="BA3211" i="1"/>
  <c r="AZ3211" i="1"/>
  <c r="AY3211" i="1"/>
  <c r="AV3211" i="1"/>
  <c r="AE3211" i="1"/>
  <c r="AH3211" i="1" s="1"/>
  <c r="X3211" i="1"/>
  <c r="AA3211" i="1" s="1"/>
  <c r="T3211" i="1"/>
  <c r="Q3211" i="1"/>
  <c r="K3211" i="1"/>
  <c r="H3211" i="1"/>
  <c r="E3211" i="1"/>
  <c r="BB3210" i="1"/>
  <c r="BA3210" i="1"/>
  <c r="AZ3210" i="1"/>
  <c r="AY3210" i="1"/>
  <c r="AV3210" i="1"/>
  <c r="AE3210" i="1"/>
  <c r="AH3210" i="1" s="1"/>
  <c r="AA3210" i="1"/>
  <c r="X3210" i="1"/>
  <c r="T3210" i="1"/>
  <c r="Q3210" i="1"/>
  <c r="K3210" i="1"/>
  <c r="H3210" i="1"/>
  <c r="E3210" i="1"/>
  <c r="BC3209" i="1"/>
  <c r="BB3209" i="1"/>
  <c r="BA3209" i="1"/>
  <c r="AZ3209" i="1"/>
  <c r="AY3209" i="1"/>
  <c r="AV3209" i="1"/>
  <c r="AE3209" i="1"/>
  <c r="AH3209" i="1" s="1"/>
  <c r="AA3209" i="1"/>
  <c r="X3209" i="1"/>
  <c r="Q3209" i="1"/>
  <c r="T3209" i="1" s="1"/>
  <c r="K3209" i="1"/>
  <c r="H3209" i="1"/>
  <c r="E3209" i="1"/>
  <c r="BB3208" i="1"/>
  <c r="BC3208" i="1" s="1"/>
  <c r="BD3208" i="1" s="1"/>
  <c r="BA3208" i="1"/>
  <c r="AZ3208" i="1"/>
  <c r="AY3208" i="1"/>
  <c r="AV3208" i="1"/>
  <c r="AW3208" i="1" s="1"/>
  <c r="AE3208" i="1"/>
  <c r="AH3208" i="1" s="1"/>
  <c r="AA3208" i="1"/>
  <c r="X3208" i="1"/>
  <c r="T3208" i="1"/>
  <c r="Q3208" i="1"/>
  <c r="K3208" i="1"/>
  <c r="H3208" i="1"/>
  <c r="E3208" i="1"/>
  <c r="BC3207" i="1"/>
  <c r="BB3207" i="1"/>
  <c r="BA3207" i="1"/>
  <c r="AZ3207" i="1"/>
  <c r="AY3207" i="1"/>
  <c r="AV3207" i="1"/>
  <c r="AE3207" i="1"/>
  <c r="AH3207" i="1" s="1"/>
  <c r="X3207" i="1"/>
  <c r="AA3207" i="1" s="1"/>
  <c r="Q3207" i="1"/>
  <c r="T3207" i="1" s="1"/>
  <c r="K3207" i="1"/>
  <c r="H3207" i="1"/>
  <c r="E3207" i="1"/>
  <c r="AY3206" i="1"/>
  <c r="AU3206" i="1"/>
  <c r="AT3206" i="1"/>
  <c r="AS3206" i="1"/>
  <c r="AR3206" i="1"/>
  <c r="AQ3206" i="1"/>
  <c r="AP3206" i="1"/>
  <c r="BA3206" i="1" s="1"/>
  <c r="AO3206" i="1"/>
  <c r="AN3206" i="1"/>
  <c r="AM3206" i="1"/>
  <c r="AZ3206" i="1" s="1"/>
  <c r="AL3206" i="1"/>
  <c r="AK3206" i="1"/>
  <c r="AJ3206" i="1"/>
  <c r="AG3206" i="1"/>
  <c r="AF3206" i="1"/>
  <c r="AD3206" i="1"/>
  <c r="AE3206" i="1" s="1"/>
  <c r="AH3206" i="1" s="1"/>
  <c r="AC3206" i="1"/>
  <c r="Z3206" i="1"/>
  <c r="Y3206" i="1"/>
  <c r="W3206" i="1"/>
  <c r="V3206" i="1"/>
  <c r="X3206" i="1" s="1"/>
  <c r="AA3206" i="1" s="1"/>
  <c r="T3206" i="1"/>
  <c r="S3206" i="1"/>
  <c r="R3206" i="1"/>
  <c r="P3206" i="1"/>
  <c r="O3206" i="1"/>
  <c r="Q3206" i="1" s="1"/>
  <c r="N3206" i="1"/>
  <c r="M3206" i="1"/>
  <c r="L3206" i="1"/>
  <c r="J3206" i="1"/>
  <c r="K3206" i="1" s="1"/>
  <c r="I3206" i="1"/>
  <c r="G3206" i="1"/>
  <c r="H3206" i="1" s="1"/>
  <c r="F3206" i="1"/>
  <c r="D3206" i="1"/>
  <c r="E3206" i="1" s="1"/>
  <c r="C3206" i="1"/>
  <c r="BB3205" i="1"/>
  <c r="BA3205" i="1"/>
  <c r="AZ3205" i="1"/>
  <c r="AY3205" i="1"/>
  <c r="BC3205" i="1" s="1"/>
  <c r="AW3205" i="1"/>
  <c r="AV3205" i="1"/>
  <c r="AH3205" i="1"/>
  <c r="AE3205" i="1"/>
  <c r="X3205" i="1"/>
  <c r="AA3205" i="1" s="1"/>
  <c r="T3205" i="1"/>
  <c r="Q3205" i="1"/>
  <c r="K3205" i="1"/>
  <c r="H3205" i="1"/>
  <c r="E3205" i="1"/>
  <c r="AZ3204" i="1"/>
  <c r="AU3204" i="1"/>
  <c r="AT3204" i="1"/>
  <c r="AS3204" i="1"/>
  <c r="BB3204" i="1" s="1"/>
  <c r="AR3204" i="1"/>
  <c r="AQ3204" i="1"/>
  <c r="AP3204" i="1"/>
  <c r="BA3204" i="1" s="1"/>
  <c r="AO3204" i="1"/>
  <c r="AN3204" i="1"/>
  <c r="AM3204" i="1"/>
  <c r="AL3204" i="1"/>
  <c r="AK3204" i="1"/>
  <c r="AJ3204" i="1"/>
  <c r="AG3204" i="1"/>
  <c r="AF3204" i="1"/>
  <c r="AD3204" i="1"/>
  <c r="AC3204" i="1"/>
  <c r="AE3204" i="1" s="1"/>
  <c r="AH3204" i="1" s="1"/>
  <c r="Z3204" i="1"/>
  <c r="Y3204" i="1"/>
  <c r="X3204" i="1"/>
  <c r="AA3204" i="1" s="1"/>
  <c r="W3204" i="1"/>
  <c r="V3204" i="1"/>
  <c r="S3204" i="1"/>
  <c r="R3204" i="1"/>
  <c r="P3204" i="1"/>
  <c r="O3204" i="1"/>
  <c r="Q3204" i="1" s="1"/>
  <c r="T3204" i="1" s="1"/>
  <c r="N3204" i="1"/>
  <c r="M3204" i="1"/>
  <c r="L3204" i="1"/>
  <c r="J3204" i="1"/>
  <c r="I3204" i="1"/>
  <c r="H3204" i="1"/>
  <c r="G3204" i="1"/>
  <c r="F3204" i="1"/>
  <c r="D3204" i="1"/>
  <c r="C3204" i="1"/>
  <c r="E3204" i="1" s="1"/>
  <c r="BB3203" i="1"/>
  <c r="BA3203" i="1"/>
  <c r="BC3203" i="1" s="1"/>
  <c r="AZ3203" i="1"/>
  <c r="AY3203" i="1"/>
  <c r="AV3203" i="1"/>
  <c r="AE3203" i="1"/>
  <c r="AH3203" i="1" s="1"/>
  <c r="X3203" i="1"/>
  <c r="AA3203" i="1" s="1"/>
  <c r="Q3203" i="1"/>
  <c r="T3203" i="1" s="1"/>
  <c r="K3203" i="1"/>
  <c r="H3203" i="1"/>
  <c r="E3203" i="1"/>
  <c r="BC3202" i="1"/>
  <c r="BD3202" i="1" s="1"/>
  <c r="BB3202" i="1"/>
  <c r="BA3202" i="1"/>
  <c r="AZ3202" i="1"/>
  <c r="AY3202" i="1"/>
  <c r="AV3202" i="1"/>
  <c r="AW3202" i="1" s="1"/>
  <c r="AE3202" i="1"/>
  <c r="AH3202" i="1" s="1"/>
  <c r="AA3202" i="1"/>
  <c r="X3202" i="1"/>
  <c r="T3202" i="1"/>
  <c r="Q3202" i="1"/>
  <c r="K3202" i="1"/>
  <c r="H3202" i="1"/>
  <c r="E3202" i="1"/>
  <c r="BD3201" i="1"/>
  <c r="BC3201" i="1"/>
  <c r="BB3201" i="1"/>
  <c r="BA3201" i="1"/>
  <c r="AZ3201" i="1"/>
  <c r="AY3201" i="1"/>
  <c r="AV3201" i="1"/>
  <c r="AE3201" i="1"/>
  <c r="AH3201" i="1" s="1"/>
  <c r="X3201" i="1"/>
  <c r="AA3201" i="1" s="1"/>
  <c r="Q3201" i="1"/>
  <c r="T3201" i="1" s="1"/>
  <c r="K3201" i="1"/>
  <c r="H3201" i="1"/>
  <c r="E3201" i="1"/>
  <c r="BB3200" i="1"/>
  <c r="BA3200" i="1"/>
  <c r="AZ3200" i="1"/>
  <c r="AY3200" i="1"/>
  <c r="BC3200" i="1" s="1"/>
  <c r="AV3200" i="1"/>
  <c r="AH3200" i="1"/>
  <c r="AE3200" i="1"/>
  <c r="AA3200" i="1"/>
  <c r="X3200" i="1"/>
  <c r="Q3200" i="1"/>
  <c r="T3200" i="1" s="1"/>
  <c r="K3200" i="1"/>
  <c r="H3200" i="1"/>
  <c r="E3200" i="1"/>
  <c r="AY3199" i="1"/>
  <c r="AU3199" i="1"/>
  <c r="AT3199" i="1"/>
  <c r="AS3199" i="1"/>
  <c r="BB3199" i="1" s="1"/>
  <c r="AR3199" i="1"/>
  <c r="AQ3199" i="1"/>
  <c r="AP3199" i="1"/>
  <c r="BA3199" i="1" s="1"/>
  <c r="AO3199" i="1"/>
  <c r="AN3199" i="1"/>
  <c r="AM3199" i="1"/>
  <c r="AL3199" i="1"/>
  <c r="AK3199" i="1"/>
  <c r="AJ3199" i="1"/>
  <c r="AG3199" i="1"/>
  <c r="AF3199" i="1"/>
  <c r="AE3199" i="1"/>
  <c r="AD3199" i="1"/>
  <c r="AC3199" i="1"/>
  <c r="Z3199" i="1"/>
  <c r="Y3199" i="1"/>
  <c r="W3199" i="1"/>
  <c r="V3199" i="1"/>
  <c r="X3199" i="1" s="1"/>
  <c r="AA3199" i="1" s="1"/>
  <c r="S3199" i="1"/>
  <c r="R3199" i="1"/>
  <c r="P3199" i="1"/>
  <c r="O3199" i="1"/>
  <c r="Q3199" i="1" s="1"/>
  <c r="T3199" i="1" s="1"/>
  <c r="N3199" i="1"/>
  <c r="M3199" i="1"/>
  <c r="L3199" i="1"/>
  <c r="J3199" i="1"/>
  <c r="I3199" i="1"/>
  <c r="K3199" i="1" s="1"/>
  <c r="G3199" i="1"/>
  <c r="F3199" i="1"/>
  <c r="E3199" i="1"/>
  <c r="D3199" i="1"/>
  <c r="C3199" i="1"/>
  <c r="BB3198" i="1"/>
  <c r="BA3198" i="1"/>
  <c r="AZ3198" i="1"/>
  <c r="AY3198" i="1"/>
  <c r="AV3198" i="1"/>
  <c r="AE3198" i="1"/>
  <c r="AH3198" i="1" s="1"/>
  <c r="X3198" i="1"/>
  <c r="AA3198" i="1" s="1"/>
  <c r="T3198" i="1"/>
  <c r="Q3198" i="1"/>
  <c r="K3198" i="1"/>
  <c r="H3198" i="1"/>
  <c r="E3198" i="1"/>
  <c r="BB3197" i="1"/>
  <c r="BA3197" i="1"/>
  <c r="AZ3197" i="1"/>
  <c r="AU3197" i="1"/>
  <c r="AT3197" i="1"/>
  <c r="AS3197" i="1"/>
  <c r="AR3197" i="1"/>
  <c r="AQ3197" i="1"/>
  <c r="AP3197" i="1"/>
  <c r="AO3197" i="1"/>
  <c r="AN3197" i="1"/>
  <c r="AM3197" i="1"/>
  <c r="AL3197" i="1"/>
  <c r="AK3197" i="1"/>
  <c r="AJ3197" i="1"/>
  <c r="AH3197" i="1"/>
  <c r="AG3197" i="1"/>
  <c r="AF3197" i="1"/>
  <c r="AD3197" i="1"/>
  <c r="AC3197" i="1"/>
  <c r="AE3197" i="1" s="1"/>
  <c r="Z3197" i="1"/>
  <c r="Y3197" i="1"/>
  <c r="W3197" i="1"/>
  <c r="V3197" i="1"/>
  <c r="X3197" i="1" s="1"/>
  <c r="AA3197" i="1" s="1"/>
  <c r="S3197" i="1"/>
  <c r="R3197" i="1"/>
  <c r="Q3197" i="1"/>
  <c r="P3197" i="1"/>
  <c r="O3197" i="1"/>
  <c r="N3197" i="1"/>
  <c r="M3197" i="1"/>
  <c r="L3197" i="1"/>
  <c r="J3197" i="1"/>
  <c r="K3197" i="1" s="1"/>
  <c r="I3197" i="1"/>
  <c r="H3197" i="1"/>
  <c r="G3197" i="1"/>
  <c r="F3197" i="1"/>
  <c r="D3197" i="1"/>
  <c r="E3197" i="1" s="1"/>
  <c r="C3197" i="1"/>
  <c r="BC3196" i="1"/>
  <c r="BD3196" i="1" s="1"/>
  <c r="BB3196" i="1"/>
  <c r="BA3196" i="1"/>
  <c r="AZ3196" i="1"/>
  <c r="AY3196" i="1"/>
  <c r="AV3196" i="1"/>
  <c r="AW3196" i="1" s="1"/>
  <c r="AE3196" i="1"/>
  <c r="AH3196" i="1" s="1"/>
  <c r="AA3196" i="1"/>
  <c r="X3196" i="1"/>
  <c r="T3196" i="1"/>
  <c r="Q3196" i="1"/>
  <c r="K3196" i="1"/>
  <c r="H3196" i="1"/>
  <c r="E3196" i="1"/>
  <c r="BD3195" i="1"/>
  <c r="BC3195" i="1"/>
  <c r="BB3195" i="1"/>
  <c r="BA3195" i="1"/>
  <c r="AZ3195" i="1"/>
  <c r="AY3195" i="1"/>
  <c r="AV3195" i="1"/>
  <c r="AE3195" i="1"/>
  <c r="AH3195" i="1" s="1"/>
  <c r="X3195" i="1"/>
  <c r="AA3195" i="1" s="1"/>
  <c r="Q3195" i="1"/>
  <c r="T3195" i="1" s="1"/>
  <c r="K3195" i="1"/>
  <c r="H3195" i="1"/>
  <c r="E3195" i="1"/>
  <c r="BB3194" i="1"/>
  <c r="BA3194" i="1"/>
  <c r="AZ3194" i="1"/>
  <c r="AY3194" i="1"/>
  <c r="BC3194" i="1" s="1"/>
  <c r="AV3194" i="1"/>
  <c r="AH3194" i="1"/>
  <c r="AE3194" i="1"/>
  <c r="AA3194" i="1"/>
  <c r="X3194" i="1"/>
  <c r="Q3194" i="1"/>
  <c r="T3194" i="1" s="1"/>
  <c r="K3194" i="1"/>
  <c r="H3194" i="1"/>
  <c r="E3194" i="1"/>
  <c r="BB3193" i="1"/>
  <c r="BA3193" i="1"/>
  <c r="AZ3193" i="1"/>
  <c r="AY3193" i="1"/>
  <c r="BC3193" i="1" s="1"/>
  <c r="AW3193" i="1"/>
  <c r="AV3193" i="1"/>
  <c r="AE3193" i="1"/>
  <c r="AH3193" i="1" s="1"/>
  <c r="X3193" i="1"/>
  <c r="AA3193" i="1" s="1"/>
  <c r="Q3193" i="1"/>
  <c r="T3193" i="1" s="1"/>
  <c r="K3193" i="1"/>
  <c r="H3193" i="1"/>
  <c r="E3193" i="1"/>
  <c r="BB3192" i="1"/>
  <c r="BA3192" i="1"/>
  <c r="AZ3192" i="1"/>
  <c r="AY3192" i="1"/>
  <c r="AW3192" i="1"/>
  <c r="AV3192" i="1"/>
  <c r="AH3192" i="1"/>
  <c r="AE3192" i="1"/>
  <c r="X3192" i="1"/>
  <c r="AA3192" i="1" s="1"/>
  <c r="T3192" i="1"/>
  <c r="Q3192" i="1"/>
  <c r="K3192" i="1"/>
  <c r="H3192" i="1"/>
  <c r="E3192" i="1"/>
  <c r="BB3191" i="1"/>
  <c r="BA3191" i="1"/>
  <c r="AZ3191" i="1"/>
  <c r="AY3191" i="1"/>
  <c r="AV3191" i="1"/>
  <c r="AE3191" i="1"/>
  <c r="AH3191" i="1" s="1"/>
  <c r="X3191" i="1"/>
  <c r="AA3191" i="1" s="1"/>
  <c r="T3191" i="1"/>
  <c r="Q3191" i="1"/>
  <c r="K3191" i="1"/>
  <c r="H3191" i="1"/>
  <c r="E3191" i="1"/>
  <c r="BB3190" i="1"/>
  <c r="BA3190" i="1"/>
  <c r="AZ3190" i="1"/>
  <c r="BC3190" i="1" s="1"/>
  <c r="AY3190" i="1"/>
  <c r="AV3190" i="1"/>
  <c r="AE3190" i="1"/>
  <c r="AH3190" i="1" s="1"/>
  <c r="AA3190" i="1"/>
  <c r="X3190" i="1"/>
  <c r="T3190" i="1"/>
  <c r="Q3190" i="1"/>
  <c r="K3190" i="1"/>
  <c r="H3190" i="1"/>
  <c r="E3190" i="1"/>
  <c r="BB3189" i="1"/>
  <c r="AU3189" i="1"/>
  <c r="AT3189" i="1"/>
  <c r="AS3189" i="1"/>
  <c r="AR3189" i="1"/>
  <c r="BA3189" i="1" s="1"/>
  <c r="AQ3189" i="1"/>
  <c r="AP3189" i="1"/>
  <c r="AO3189" i="1"/>
  <c r="AN3189" i="1"/>
  <c r="AM3189" i="1"/>
  <c r="AZ3189" i="1" s="1"/>
  <c r="AL3189" i="1"/>
  <c r="AK3189" i="1"/>
  <c r="AJ3189" i="1"/>
  <c r="AG3189" i="1"/>
  <c r="AF3189" i="1"/>
  <c r="AD3189" i="1"/>
  <c r="AC3189" i="1"/>
  <c r="AE3189" i="1" s="1"/>
  <c r="AH3189" i="1" s="1"/>
  <c r="Z3189" i="1"/>
  <c r="Y3189" i="1"/>
  <c r="W3189" i="1"/>
  <c r="V3189" i="1"/>
  <c r="X3189" i="1" s="1"/>
  <c r="AA3189" i="1" s="1"/>
  <c r="S3189" i="1"/>
  <c r="R3189" i="1"/>
  <c r="Q3189" i="1"/>
  <c r="P3189" i="1"/>
  <c r="O3189" i="1"/>
  <c r="N3189" i="1"/>
  <c r="M3189" i="1"/>
  <c r="L3189" i="1"/>
  <c r="J3189" i="1"/>
  <c r="K3189" i="1" s="1"/>
  <c r="I3189" i="1"/>
  <c r="G3189" i="1"/>
  <c r="H3189" i="1" s="1"/>
  <c r="F3189" i="1"/>
  <c r="D3189" i="1"/>
  <c r="E3189" i="1" s="1"/>
  <c r="C3189" i="1"/>
  <c r="BC3188" i="1"/>
  <c r="BB3188" i="1"/>
  <c r="BA3188" i="1"/>
  <c r="AZ3188" i="1"/>
  <c r="AY3188" i="1"/>
  <c r="AV3188" i="1"/>
  <c r="AH3188" i="1"/>
  <c r="AE3188" i="1"/>
  <c r="X3188" i="1"/>
  <c r="AA3188" i="1" s="1"/>
  <c r="Q3188" i="1"/>
  <c r="T3188" i="1" s="1"/>
  <c r="K3188" i="1"/>
  <c r="H3188" i="1"/>
  <c r="E3188" i="1"/>
  <c r="BB3187" i="1"/>
  <c r="BA3187" i="1"/>
  <c r="AZ3187" i="1"/>
  <c r="AY3187" i="1"/>
  <c r="BC3187" i="1" s="1"/>
  <c r="AV3187" i="1"/>
  <c r="AH3187" i="1"/>
  <c r="AE3187" i="1"/>
  <c r="AA3187" i="1"/>
  <c r="X3187" i="1"/>
  <c r="Q3187" i="1"/>
  <c r="T3187" i="1" s="1"/>
  <c r="K3187" i="1"/>
  <c r="H3187" i="1"/>
  <c r="E3187" i="1"/>
  <c r="BB3186" i="1"/>
  <c r="BA3186" i="1"/>
  <c r="AZ3186" i="1"/>
  <c r="AY3186" i="1"/>
  <c r="BC3186" i="1" s="1"/>
  <c r="AW3186" i="1"/>
  <c r="AV3186" i="1"/>
  <c r="AE3186" i="1"/>
  <c r="AH3186" i="1" s="1"/>
  <c r="X3186" i="1"/>
  <c r="AA3186" i="1" s="1"/>
  <c r="Q3186" i="1"/>
  <c r="T3186" i="1" s="1"/>
  <c r="K3186" i="1"/>
  <c r="H3186" i="1"/>
  <c r="E3186" i="1"/>
  <c r="BB3185" i="1"/>
  <c r="BA3185" i="1"/>
  <c r="AZ3185" i="1"/>
  <c r="AY3185" i="1"/>
  <c r="AV3185" i="1"/>
  <c r="AH3185" i="1"/>
  <c r="AE3185" i="1"/>
  <c r="X3185" i="1"/>
  <c r="AA3185" i="1" s="1"/>
  <c r="T3185" i="1"/>
  <c r="Q3185" i="1"/>
  <c r="K3185" i="1"/>
  <c r="H3185" i="1"/>
  <c r="E3185" i="1"/>
  <c r="BB3184" i="1"/>
  <c r="BA3184" i="1"/>
  <c r="AZ3184" i="1"/>
  <c r="AY3184" i="1"/>
  <c r="AV3184" i="1"/>
  <c r="AE3184" i="1"/>
  <c r="AH3184" i="1" s="1"/>
  <c r="X3184" i="1"/>
  <c r="AA3184" i="1" s="1"/>
  <c r="T3184" i="1"/>
  <c r="Q3184" i="1"/>
  <c r="K3184" i="1"/>
  <c r="H3184" i="1"/>
  <c r="E3184" i="1"/>
  <c r="BB3183" i="1"/>
  <c r="BA3183" i="1"/>
  <c r="AZ3183" i="1"/>
  <c r="AY3183" i="1"/>
  <c r="AV3183" i="1"/>
  <c r="AE3183" i="1"/>
  <c r="AH3183" i="1" s="1"/>
  <c r="AA3183" i="1"/>
  <c r="X3183" i="1"/>
  <c r="T3183" i="1"/>
  <c r="Q3183" i="1"/>
  <c r="K3183" i="1"/>
  <c r="H3183" i="1"/>
  <c r="E3183" i="1"/>
  <c r="BB3182" i="1"/>
  <c r="BA3182" i="1"/>
  <c r="BC3182" i="1" s="1"/>
  <c r="AZ3182" i="1"/>
  <c r="AY3182" i="1"/>
  <c r="AV3182" i="1"/>
  <c r="AE3182" i="1"/>
  <c r="AH3182" i="1" s="1"/>
  <c r="X3182" i="1"/>
  <c r="AA3182" i="1" s="1"/>
  <c r="Q3182" i="1"/>
  <c r="T3182" i="1" s="1"/>
  <c r="K3182" i="1"/>
  <c r="H3182" i="1"/>
  <c r="E3182" i="1"/>
  <c r="BC3181" i="1"/>
  <c r="BD3181" i="1" s="1"/>
  <c r="BB3181" i="1"/>
  <c r="BA3181" i="1"/>
  <c r="AZ3181" i="1"/>
  <c r="AY3181" i="1"/>
  <c r="AV3181" i="1"/>
  <c r="AW3181" i="1" s="1"/>
  <c r="AH3181" i="1"/>
  <c r="AE3181" i="1"/>
  <c r="AA3181" i="1"/>
  <c r="X3181" i="1"/>
  <c r="T3181" i="1"/>
  <c r="Q3181" i="1"/>
  <c r="K3181" i="1"/>
  <c r="H3181" i="1"/>
  <c r="E3181" i="1"/>
  <c r="BC3180" i="1"/>
  <c r="BB3180" i="1"/>
  <c r="BA3180" i="1"/>
  <c r="AZ3180" i="1"/>
  <c r="AY3180" i="1"/>
  <c r="AV3180" i="1"/>
  <c r="AH3180" i="1"/>
  <c r="AE3180" i="1"/>
  <c r="X3180" i="1"/>
  <c r="AA3180" i="1" s="1"/>
  <c r="Q3180" i="1"/>
  <c r="T3180" i="1" s="1"/>
  <c r="K3180" i="1"/>
  <c r="H3180" i="1"/>
  <c r="E3180" i="1"/>
  <c r="AY3179" i="1"/>
  <c r="AU3179" i="1"/>
  <c r="AT3179" i="1"/>
  <c r="AS3179" i="1"/>
  <c r="BB3179" i="1" s="1"/>
  <c r="AR3179" i="1"/>
  <c r="AQ3179" i="1"/>
  <c r="AP3179" i="1"/>
  <c r="BA3179" i="1" s="1"/>
  <c r="AO3179" i="1"/>
  <c r="AN3179" i="1"/>
  <c r="AV3179" i="1" s="1"/>
  <c r="AM3179" i="1"/>
  <c r="AL3179" i="1"/>
  <c r="AK3179" i="1"/>
  <c r="AJ3179" i="1"/>
  <c r="AG3179" i="1"/>
  <c r="AF3179" i="1"/>
  <c r="AD3179" i="1"/>
  <c r="AE3179" i="1" s="1"/>
  <c r="AH3179" i="1" s="1"/>
  <c r="AC3179" i="1"/>
  <c r="Z3179" i="1"/>
  <c r="Y3179" i="1"/>
  <c r="W3179" i="1"/>
  <c r="V3179" i="1"/>
  <c r="T3179" i="1"/>
  <c r="S3179" i="1"/>
  <c r="R3179" i="1"/>
  <c r="P3179" i="1"/>
  <c r="O3179" i="1"/>
  <c r="Q3179" i="1" s="1"/>
  <c r="N3179" i="1"/>
  <c r="M3179" i="1"/>
  <c r="L3179" i="1"/>
  <c r="J3179" i="1"/>
  <c r="K3179" i="1" s="1"/>
  <c r="I3179" i="1"/>
  <c r="G3179" i="1"/>
  <c r="H3179" i="1" s="1"/>
  <c r="F3179" i="1"/>
  <c r="D3179" i="1"/>
  <c r="E3179" i="1" s="1"/>
  <c r="C3179" i="1"/>
  <c r="BB3178" i="1"/>
  <c r="BA3178" i="1"/>
  <c r="AZ3178" i="1"/>
  <c r="AY3178" i="1"/>
  <c r="BC3178" i="1" s="1"/>
  <c r="AV3178" i="1"/>
  <c r="AH3178" i="1"/>
  <c r="AE3178" i="1"/>
  <c r="X3178" i="1"/>
  <c r="AA3178" i="1" s="1"/>
  <c r="T3178" i="1"/>
  <c r="Q3178" i="1"/>
  <c r="K3178" i="1"/>
  <c r="H3178" i="1"/>
  <c r="E3178" i="1"/>
  <c r="AZ3177" i="1"/>
  <c r="AY3177" i="1"/>
  <c r="AU3177" i="1"/>
  <c r="AT3177" i="1"/>
  <c r="AS3177" i="1"/>
  <c r="BB3177" i="1" s="1"/>
  <c r="AR3177" i="1"/>
  <c r="AQ3177" i="1"/>
  <c r="AP3177" i="1"/>
  <c r="BA3177" i="1" s="1"/>
  <c r="AO3177" i="1"/>
  <c r="AN3177" i="1"/>
  <c r="AM3177" i="1"/>
  <c r="AL3177" i="1"/>
  <c r="AK3177" i="1"/>
  <c r="AJ3177" i="1"/>
  <c r="AG3177" i="1"/>
  <c r="AF3177" i="1"/>
  <c r="AD3177" i="1"/>
  <c r="AC3177" i="1"/>
  <c r="AE3177" i="1" s="1"/>
  <c r="AH3177" i="1" s="1"/>
  <c r="Z3177" i="1"/>
  <c r="Y3177" i="1"/>
  <c r="X3177" i="1"/>
  <c r="W3177" i="1"/>
  <c r="V3177" i="1"/>
  <c r="S3177" i="1"/>
  <c r="R3177" i="1"/>
  <c r="P3177" i="1"/>
  <c r="O3177" i="1"/>
  <c r="Q3177" i="1" s="1"/>
  <c r="T3177" i="1" s="1"/>
  <c r="N3177" i="1"/>
  <c r="M3177" i="1"/>
  <c r="L3177" i="1"/>
  <c r="J3177" i="1"/>
  <c r="K3177" i="1" s="1"/>
  <c r="I3177" i="1"/>
  <c r="H3177" i="1"/>
  <c r="G3177" i="1"/>
  <c r="F3177" i="1"/>
  <c r="D3177" i="1"/>
  <c r="C3177" i="1"/>
  <c r="E3177" i="1" s="1"/>
  <c r="BB3176" i="1"/>
  <c r="BC3176" i="1" s="1"/>
  <c r="BA3176" i="1"/>
  <c r="AZ3176" i="1"/>
  <c r="AY3176" i="1"/>
  <c r="AV3176" i="1"/>
  <c r="AE3176" i="1"/>
  <c r="AH3176" i="1" s="1"/>
  <c r="X3176" i="1"/>
  <c r="AA3176" i="1" s="1"/>
  <c r="Q3176" i="1"/>
  <c r="T3176" i="1" s="1"/>
  <c r="K3176" i="1"/>
  <c r="H3176" i="1"/>
  <c r="E3176" i="1"/>
  <c r="AU3175" i="1"/>
  <c r="AT3175" i="1"/>
  <c r="AS3175" i="1"/>
  <c r="AR3175" i="1"/>
  <c r="AQ3175" i="1"/>
  <c r="AP3175" i="1"/>
  <c r="BA3175" i="1" s="1"/>
  <c r="AO3175" i="1"/>
  <c r="AN3175" i="1"/>
  <c r="AM3175" i="1"/>
  <c r="AZ3175" i="1" s="1"/>
  <c r="AL3175" i="1"/>
  <c r="AK3175" i="1"/>
  <c r="AJ3175" i="1"/>
  <c r="AG3175" i="1"/>
  <c r="AF3175" i="1"/>
  <c r="AD3175" i="1"/>
  <c r="AC3175" i="1"/>
  <c r="AA3175" i="1"/>
  <c r="Z3175" i="1"/>
  <c r="Y3175" i="1"/>
  <c r="W3175" i="1"/>
  <c r="V3175" i="1"/>
  <c r="X3175" i="1" s="1"/>
  <c r="S3175" i="1"/>
  <c r="R3175" i="1"/>
  <c r="P3175" i="1"/>
  <c r="O3175" i="1"/>
  <c r="Q3175" i="1" s="1"/>
  <c r="T3175" i="1" s="1"/>
  <c r="N3175" i="1"/>
  <c r="M3175" i="1"/>
  <c r="L3175" i="1"/>
  <c r="K3175" i="1"/>
  <c r="J3175" i="1"/>
  <c r="I3175" i="1"/>
  <c r="G3175" i="1"/>
  <c r="F3175" i="1"/>
  <c r="H3175" i="1" s="1"/>
  <c r="D3175" i="1"/>
  <c r="E3175" i="1" s="1"/>
  <c r="C3175" i="1"/>
  <c r="BB3174" i="1"/>
  <c r="BA3174" i="1"/>
  <c r="AZ3174" i="1"/>
  <c r="AY3174" i="1"/>
  <c r="BC3174" i="1" s="1"/>
  <c r="AW3174" i="1"/>
  <c r="AV3174" i="1"/>
  <c r="AH3174" i="1"/>
  <c r="AE3174" i="1"/>
  <c r="AA3174" i="1"/>
  <c r="X3174" i="1"/>
  <c r="Q3174" i="1"/>
  <c r="T3174" i="1" s="1"/>
  <c r="K3174" i="1"/>
  <c r="H3174" i="1"/>
  <c r="E3174" i="1"/>
  <c r="AY3173" i="1"/>
  <c r="AU3173" i="1"/>
  <c r="AT3173" i="1"/>
  <c r="AS3173" i="1"/>
  <c r="BB3173" i="1" s="1"/>
  <c r="AR3173" i="1"/>
  <c r="AQ3173" i="1"/>
  <c r="AP3173" i="1"/>
  <c r="BA3173" i="1" s="1"/>
  <c r="AO3173" i="1"/>
  <c r="AN3173" i="1"/>
  <c r="AZ3173" i="1" s="1"/>
  <c r="AM3173" i="1"/>
  <c r="AL3173" i="1"/>
  <c r="AK3173" i="1"/>
  <c r="AJ3173" i="1"/>
  <c r="AG3173" i="1"/>
  <c r="AF3173" i="1"/>
  <c r="AE3173" i="1"/>
  <c r="AD3173" i="1"/>
  <c r="AC3173" i="1"/>
  <c r="Z3173" i="1"/>
  <c r="Y3173" i="1"/>
  <c r="X3173" i="1"/>
  <c r="AA3173" i="1" s="1"/>
  <c r="W3173" i="1"/>
  <c r="V3173" i="1"/>
  <c r="S3173" i="1"/>
  <c r="R3173" i="1"/>
  <c r="P3173" i="1"/>
  <c r="O3173" i="1"/>
  <c r="Q3173" i="1" s="1"/>
  <c r="T3173" i="1" s="1"/>
  <c r="N3173" i="1"/>
  <c r="M3173" i="1"/>
  <c r="L3173" i="1"/>
  <c r="J3173" i="1"/>
  <c r="I3173" i="1"/>
  <c r="K3173" i="1" s="1"/>
  <c r="G3173" i="1"/>
  <c r="H3173" i="1" s="1"/>
  <c r="F3173" i="1"/>
  <c r="E3173" i="1"/>
  <c r="D3173" i="1"/>
  <c r="C3173" i="1"/>
  <c r="BB3172" i="1"/>
  <c r="BA3172" i="1"/>
  <c r="AZ3172" i="1"/>
  <c r="AY3172" i="1"/>
  <c r="BC3172" i="1" s="1"/>
  <c r="AV3172" i="1"/>
  <c r="AE3172" i="1"/>
  <c r="AH3172" i="1" s="1"/>
  <c r="X3172" i="1"/>
  <c r="AA3172" i="1" s="1"/>
  <c r="T3172" i="1"/>
  <c r="Q3172" i="1"/>
  <c r="K3172" i="1"/>
  <c r="H3172" i="1"/>
  <c r="E3172" i="1"/>
  <c r="AZ3171" i="1"/>
  <c r="AU3171" i="1"/>
  <c r="AT3171" i="1"/>
  <c r="AS3171" i="1"/>
  <c r="BB3171" i="1" s="1"/>
  <c r="AR3171" i="1"/>
  <c r="AQ3171" i="1"/>
  <c r="BA3171" i="1" s="1"/>
  <c r="AP3171" i="1"/>
  <c r="AO3171" i="1"/>
  <c r="AN3171" i="1"/>
  <c r="AM3171" i="1"/>
  <c r="AL3171" i="1"/>
  <c r="AK3171" i="1"/>
  <c r="AJ3171" i="1"/>
  <c r="AG3171" i="1"/>
  <c r="AF3171" i="1"/>
  <c r="AD3171" i="1"/>
  <c r="AC3171" i="1"/>
  <c r="AE3171" i="1" s="1"/>
  <c r="AH3171" i="1" s="1"/>
  <c r="AA3171" i="1"/>
  <c r="Z3171" i="1"/>
  <c r="Y3171" i="1"/>
  <c r="W3171" i="1"/>
  <c r="V3171" i="1"/>
  <c r="X3171" i="1" s="1"/>
  <c r="S3171" i="1"/>
  <c r="R3171" i="1"/>
  <c r="Q3171" i="1"/>
  <c r="P3171" i="1"/>
  <c r="O3171" i="1"/>
  <c r="N3171" i="1"/>
  <c r="M3171" i="1"/>
  <c r="L3171" i="1"/>
  <c r="J3171" i="1"/>
  <c r="I3171" i="1"/>
  <c r="H3171" i="1"/>
  <c r="G3171" i="1"/>
  <c r="F3171" i="1"/>
  <c r="D3171" i="1"/>
  <c r="E3171" i="1" s="1"/>
  <c r="C3171" i="1"/>
  <c r="BB3170" i="1"/>
  <c r="BC3170" i="1" s="1"/>
  <c r="BA3170" i="1"/>
  <c r="AZ3170" i="1"/>
  <c r="AY3170" i="1"/>
  <c r="AV3170" i="1"/>
  <c r="AH3170" i="1"/>
  <c r="AE3170" i="1"/>
  <c r="AA3170" i="1"/>
  <c r="X3170" i="1"/>
  <c r="Q3170" i="1"/>
  <c r="T3170" i="1" s="1"/>
  <c r="K3170" i="1"/>
  <c r="H3170" i="1"/>
  <c r="E3170" i="1"/>
  <c r="AU3169" i="1"/>
  <c r="AT3169" i="1"/>
  <c r="AS3169" i="1"/>
  <c r="AR3169" i="1"/>
  <c r="AQ3169" i="1"/>
  <c r="AP3169" i="1"/>
  <c r="BA3169" i="1" s="1"/>
  <c r="AO3169" i="1"/>
  <c r="AN3169" i="1"/>
  <c r="AM3169" i="1"/>
  <c r="AZ3169" i="1" s="1"/>
  <c r="AL3169" i="1"/>
  <c r="AK3169" i="1"/>
  <c r="AJ3169" i="1"/>
  <c r="AG3169" i="1"/>
  <c r="AF3169" i="1"/>
  <c r="AD3169" i="1"/>
  <c r="AC3169" i="1"/>
  <c r="AE3169" i="1" s="1"/>
  <c r="AH3169" i="1" s="1"/>
  <c r="Z3169" i="1"/>
  <c r="Y3169" i="1"/>
  <c r="W3169" i="1"/>
  <c r="V3169" i="1"/>
  <c r="X3169" i="1" s="1"/>
  <c r="AA3169" i="1" s="1"/>
  <c r="S3169" i="1"/>
  <c r="R3169" i="1"/>
  <c r="P3169" i="1"/>
  <c r="O3169" i="1"/>
  <c r="Q3169" i="1" s="1"/>
  <c r="T3169" i="1" s="1"/>
  <c r="N3169" i="1"/>
  <c r="M3169" i="1"/>
  <c r="L3169" i="1"/>
  <c r="K3169" i="1"/>
  <c r="J3169" i="1"/>
  <c r="I3169" i="1"/>
  <c r="G3169" i="1"/>
  <c r="H3169" i="1" s="1"/>
  <c r="F3169" i="1"/>
  <c r="E3169" i="1"/>
  <c r="D3169" i="1"/>
  <c r="C3169" i="1"/>
  <c r="BB3168" i="1"/>
  <c r="BA3168" i="1"/>
  <c r="AZ3168" i="1"/>
  <c r="AY3168" i="1"/>
  <c r="BC3168" i="1" s="1"/>
  <c r="AW3168" i="1"/>
  <c r="AV3168" i="1"/>
  <c r="AE3168" i="1"/>
  <c r="AH3168" i="1" s="1"/>
  <c r="X3168" i="1"/>
  <c r="AA3168" i="1" s="1"/>
  <c r="Q3168" i="1"/>
  <c r="T3168" i="1" s="1"/>
  <c r="K3168" i="1"/>
  <c r="H3168" i="1"/>
  <c r="E3168" i="1"/>
  <c r="AZ3167" i="1"/>
  <c r="AY3167" i="1"/>
  <c r="AU3167" i="1"/>
  <c r="AT3167" i="1"/>
  <c r="AS3167" i="1"/>
  <c r="BB3167" i="1" s="1"/>
  <c r="AR3167" i="1"/>
  <c r="AQ3167" i="1"/>
  <c r="AP3167" i="1"/>
  <c r="AO3167" i="1"/>
  <c r="AN3167" i="1"/>
  <c r="AM3167" i="1"/>
  <c r="AL3167" i="1"/>
  <c r="AK3167" i="1"/>
  <c r="AJ3167" i="1"/>
  <c r="AH3167" i="1"/>
  <c r="AG3167" i="1"/>
  <c r="AF3167" i="1"/>
  <c r="AD3167" i="1"/>
  <c r="AC3167" i="1"/>
  <c r="AE3167" i="1" s="1"/>
  <c r="Z3167" i="1"/>
  <c r="Y3167" i="1"/>
  <c r="W3167" i="1"/>
  <c r="X3167" i="1" s="1"/>
  <c r="AA3167" i="1" s="1"/>
  <c r="V3167" i="1"/>
  <c r="S3167" i="1"/>
  <c r="R3167" i="1"/>
  <c r="P3167" i="1"/>
  <c r="O3167" i="1"/>
  <c r="Q3167" i="1" s="1"/>
  <c r="T3167" i="1" s="1"/>
  <c r="N3167" i="1"/>
  <c r="M3167" i="1"/>
  <c r="L3167" i="1"/>
  <c r="J3167" i="1"/>
  <c r="K3167" i="1" s="1"/>
  <c r="I3167" i="1"/>
  <c r="G3167" i="1"/>
  <c r="F3167" i="1"/>
  <c r="H3167" i="1" s="1"/>
  <c r="D3167" i="1"/>
  <c r="E3167" i="1" s="1"/>
  <c r="C3167" i="1"/>
  <c r="BB3166" i="1"/>
  <c r="BA3166" i="1"/>
  <c r="AZ3166" i="1"/>
  <c r="AY3166" i="1"/>
  <c r="AV3166" i="1"/>
  <c r="AE3166" i="1"/>
  <c r="AH3166" i="1" s="1"/>
  <c r="X3166" i="1"/>
  <c r="AA3166" i="1" s="1"/>
  <c r="T3166" i="1"/>
  <c r="Q3166" i="1"/>
  <c r="K3166" i="1"/>
  <c r="H3166" i="1"/>
  <c r="E3166" i="1"/>
  <c r="BA3165" i="1"/>
  <c r="AU3165" i="1"/>
  <c r="AT3165" i="1"/>
  <c r="AS3165" i="1"/>
  <c r="BB3165" i="1" s="1"/>
  <c r="AR3165" i="1"/>
  <c r="AQ3165" i="1"/>
  <c r="AP3165" i="1"/>
  <c r="AO3165" i="1"/>
  <c r="AN3165" i="1"/>
  <c r="AM3165" i="1"/>
  <c r="AZ3165" i="1" s="1"/>
  <c r="AL3165" i="1"/>
  <c r="AK3165" i="1"/>
  <c r="AJ3165" i="1"/>
  <c r="AG3165" i="1"/>
  <c r="AF3165" i="1"/>
  <c r="AD3165" i="1"/>
  <c r="AC3165" i="1"/>
  <c r="AE3165" i="1" s="1"/>
  <c r="AH3165" i="1" s="1"/>
  <c r="Z3165" i="1"/>
  <c r="AA3165" i="1" s="1"/>
  <c r="Y3165" i="1"/>
  <c r="W3165" i="1"/>
  <c r="V3165" i="1"/>
  <c r="X3165" i="1" s="1"/>
  <c r="S3165" i="1"/>
  <c r="R3165" i="1"/>
  <c r="Q3165" i="1"/>
  <c r="P3165" i="1"/>
  <c r="O3165" i="1"/>
  <c r="N3165" i="1"/>
  <c r="M3165" i="1"/>
  <c r="L3165" i="1"/>
  <c r="K3165" i="1"/>
  <c r="J3165" i="1"/>
  <c r="I3165" i="1"/>
  <c r="G3165" i="1"/>
  <c r="H3165" i="1" s="1"/>
  <c r="F3165" i="1"/>
  <c r="D3165" i="1"/>
  <c r="E3165" i="1" s="1"/>
  <c r="C3165" i="1"/>
  <c r="BC3164" i="1"/>
  <c r="BB3164" i="1"/>
  <c r="BA3164" i="1"/>
  <c r="AZ3164" i="1"/>
  <c r="AY3164" i="1"/>
  <c r="AV3164" i="1"/>
  <c r="AH3164" i="1"/>
  <c r="AE3164" i="1"/>
  <c r="X3164" i="1"/>
  <c r="AA3164" i="1" s="1"/>
  <c r="Q3164" i="1"/>
  <c r="T3164" i="1" s="1"/>
  <c r="K3164" i="1"/>
  <c r="H3164" i="1"/>
  <c r="E3164" i="1"/>
  <c r="AY3163" i="1"/>
  <c r="AU3163" i="1"/>
  <c r="AT3163" i="1"/>
  <c r="AS3163" i="1"/>
  <c r="BB3163" i="1" s="1"/>
  <c r="AR3163" i="1"/>
  <c r="AQ3163" i="1"/>
  <c r="AP3163" i="1"/>
  <c r="BA3163" i="1" s="1"/>
  <c r="AO3163" i="1"/>
  <c r="AN3163" i="1"/>
  <c r="AV3163" i="1" s="1"/>
  <c r="AM3163" i="1"/>
  <c r="AL3163" i="1"/>
  <c r="AK3163" i="1"/>
  <c r="AJ3163" i="1"/>
  <c r="AG3163" i="1"/>
  <c r="AF3163" i="1"/>
  <c r="AD3163" i="1"/>
  <c r="AE3163" i="1" s="1"/>
  <c r="AH3163" i="1" s="1"/>
  <c r="AC3163" i="1"/>
  <c r="Z3163" i="1"/>
  <c r="Y3163" i="1"/>
  <c r="W3163" i="1"/>
  <c r="V3163" i="1"/>
  <c r="S3163" i="1"/>
  <c r="R3163" i="1"/>
  <c r="P3163" i="1"/>
  <c r="O3163" i="1"/>
  <c r="Q3163" i="1" s="1"/>
  <c r="T3163" i="1" s="1"/>
  <c r="N3163" i="1"/>
  <c r="M3163" i="1"/>
  <c r="L3163" i="1"/>
  <c r="J3163" i="1"/>
  <c r="K3163" i="1" s="1"/>
  <c r="I3163" i="1"/>
  <c r="G3163" i="1"/>
  <c r="H3163" i="1" s="1"/>
  <c r="F3163" i="1"/>
  <c r="D3163" i="1"/>
  <c r="E3163" i="1" s="1"/>
  <c r="C3163" i="1"/>
  <c r="BB3162" i="1"/>
  <c r="BA3162" i="1"/>
  <c r="AZ3162" i="1"/>
  <c r="AY3162" i="1"/>
  <c r="BC3162" i="1" s="1"/>
  <c r="AV3162" i="1"/>
  <c r="AE3162" i="1"/>
  <c r="AH3162" i="1" s="1"/>
  <c r="X3162" i="1"/>
  <c r="AA3162" i="1" s="1"/>
  <c r="T3162" i="1"/>
  <c r="Q3162" i="1"/>
  <c r="K3162" i="1"/>
  <c r="H3162" i="1"/>
  <c r="E3162" i="1"/>
  <c r="AZ3161" i="1"/>
  <c r="AY3161" i="1"/>
  <c r="AU3161" i="1"/>
  <c r="AT3161" i="1"/>
  <c r="AS3161" i="1"/>
  <c r="BB3161" i="1" s="1"/>
  <c r="AR3161" i="1"/>
  <c r="AQ3161" i="1"/>
  <c r="AP3161" i="1"/>
  <c r="BA3161" i="1" s="1"/>
  <c r="AO3161" i="1"/>
  <c r="AN3161" i="1"/>
  <c r="AM3161" i="1"/>
  <c r="AL3161" i="1"/>
  <c r="AK3161" i="1"/>
  <c r="AJ3161" i="1"/>
  <c r="AV3161" i="1" s="1"/>
  <c r="AG3161" i="1"/>
  <c r="AF3161" i="1"/>
  <c r="AD3161" i="1"/>
  <c r="AC3161" i="1"/>
  <c r="AE3161" i="1" s="1"/>
  <c r="AH3161" i="1" s="1"/>
  <c r="Z3161" i="1"/>
  <c r="Y3161" i="1"/>
  <c r="X3161" i="1"/>
  <c r="AA3161" i="1" s="1"/>
  <c r="W3161" i="1"/>
  <c r="V3161" i="1"/>
  <c r="S3161" i="1"/>
  <c r="R3161" i="1"/>
  <c r="Q3161" i="1"/>
  <c r="T3161" i="1" s="1"/>
  <c r="P3161" i="1"/>
  <c r="O3161" i="1"/>
  <c r="N3161" i="1"/>
  <c r="M3161" i="1"/>
  <c r="L3161" i="1"/>
  <c r="J3161" i="1"/>
  <c r="I3161" i="1"/>
  <c r="H3161" i="1"/>
  <c r="G3161" i="1"/>
  <c r="F3161" i="1"/>
  <c r="D3161" i="1"/>
  <c r="E3161" i="1" s="1"/>
  <c r="C3161" i="1"/>
  <c r="BB3160" i="1"/>
  <c r="BA3160" i="1"/>
  <c r="AZ3160" i="1"/>
  <c r="AY3160" i="1"/>
  <c r="AV3160" i="1"/>
  <c r="AE3160" i="1"/>
  <c r="AH3160" i="1" s="1"/>
  <c r="X3160" i="1"/>
  <c r="AA3160" i="1" s="1"/>
  <c r="Q3160" i="1"/>
  <c r="T3160" i="1" s="1"/>
  <c r="K3160" i="1"/>
  <c r="H3160" i="1"/>
  <c r="E3160" i="1"/>
  <c r="AU3159" i="1"/>
  <c r="AT3159" i="1"/>
  <c r="AS3159" i="1"/>
  <c r="BB3159" i="1" s="1"/>
  <c r="AR3159" i="1"/>
  <c r="AQ3159" i="1"/>
  <c r="AP3159" i="1"/>
  <c r="BA3159" i="1" s="1"/>
  <c r="AO3159" i="1"/>
  <c r="AN3159" i="1"/>
  <c r="AM3159" i="1"/>
  <c r="AZ3159" i="1" s="1"/>
  <c r="AL3159" i="1"/>
  <c r="AK3159" i="1"/>
  <c r="AJ3159" i="1"/>
  <c r="AG3159" i="1"/>
  <c r="AF3159" i="1"/>
  <c r="AD3159" i="1"/>
  <c r="AC3159" i="1"/>
  <c r="AA3159" i="1"/>
  <c r="Z3159" i="1"/>
  <c r="Y3159" i="1"/>
  <c r="W3159" i="1"/>
  <c r="V3159" i="1"/>
  <c r="X3159" i="1" s="1"/>
  <c r="S3159" i="1"/>
  <c r="R3159" i="1"/>
  <c r="P3159" i="1"/>
  <c r="O3159" i="1"/>
  <c r="Q3159" i="1" s="1"/>
  <c r="T3159" i="1" s="1"/>
  <c r="N3159" i="1"/>
  <c r="M3159" i="1"/>
  <c r="L3159" i="1"/>
  <c r="J3159" i="1"/>
  <c r="K3159" i="1" s="1"/>
  <c r="I3159" i="1"/>
  <c r="G3159" i="1"/>
  <c r="H3159" i="1" s="1"/>
  <c r="F3159" i="1"/>
  <c r="D3159" i="1"/>
  <c r="E3159" i="1" s="1"/>
  <c r="C3159" i="1"/>
  <c r="BB3158" i="1"/>
  <c r="BA3158" i="1"/>
  <c r="AZ3158" i="1"/>
  <c r="AY3158" i="1"/>
  <c r="BC3158" i="1" s="1"/>
  <c r="AV3158" i="1"/>
  <c r="AW3158" i="1" s="1"/>
  <c r="AH3158" i="1"/>
  <c r="AE3158" i="1"/>
  <c r="X3158" i="1"/>
  <c r="AA3158" i="1" s="1"/>
  <c r="Q3158" i="1"/>
  <c r="T3158" i="1" s="1"/>
  <c r="BD3158" i="1" s="1"/>
  <c r="K3158" i="1"/>
  <c r="H3158" i="1"/>
  <c r="E3158" i="1"/>
  <c r="AY3157" i="1"/>
  <c r="AU3157" i="1"/>
  <c r="AT3157" i="1"/>
  <c r="AS3157" i="1"/>
  <c r="BB3157" i="1" s="1"/>
  <c r="AR3157" i="1"/>
  <c r="AQ3157" i="1"/>
  <c r="AP3157" i="1"/>
  <c r="BA3157" i="1" s="1"/>
  <c r="AO3157" i="1"/>
  <c r="AN3157" i="1"/>
  <c r="AM3157" i="1"/>
  <c r="AL3157" i="1"/>
  <c r="AK3157" i="1"/>
  <c r="AJ3157" i="1"/>
  <c r="AG3157" i="1"/>
  <c r="AG3094" i="1" s="1"/>
  <c r="AG3077" i="1" s="1"/>
  <c r="AF3157" i="1"/>
  <c r="AE3157" i="1"/>
  <c r="AD3157" i="1"/>
  <c r="AC3157" i="1"/>
  <c r="Z3157" i="1"/>
  <c r="Y3157" i="1"/>
  <c r="W3157" i="1"/>
  <c r="V3157" i="1"/>
  <c r="X3157" i="1" s="1"/>
  <c r="AA3157" i="1" s="1"/>
  <c r="S3157" i="1"/>
  <c r="R3157" i="1"/>
  <c r="P3157" i="1"/>
  <c r="O3157" i="1"/>
  <c r="Q3157" i="1" s="1"/>
  <c r="T3157" i="1" s="1"/>
  <c r="N3157" i="1"/>
  <c r="M3157" i="1"/>
  <c r="L3157" i="1"/>
  <c r="J3157" i="1"/>
  <c r="I3157" i="1"/>
  <c r="K3157" i="1" s="1"/>
  <c r="G3157" i="1"/>
  <c r="H3157" i="1" s="1"/>
  <c r="F3157" i="1"/>
  <c r="E3157" i="1"/>
  <c r="D3157" i="1"/>
  <c r="C3157" i="1"/>
  <c r="BB3156" i="1"/>
  <c r="BA3156" i="1"/>
  <c r="AZ3156" i="1"/>
  <c r="AY3156" i="1"/>
  <c r="AV3156" i="1"/>
  <c r="AE3156" i="1"/>
  <c r="AH3156" i="1" s="1"/>
  <c r="X3156" i="1"/>
  <c r="AA3156" i="1" s="1"/>
  <c r="Q3156" i="1"/>
  <c r="T3156" i="1" s="1"/>
  <c r="K3156" i="1"/>
  <c r="H3156" i="1"/>
  <c r="E3156" i="1"/>
  <c r="BB3155" i="1"/>
  <c r="BA3155" i="1"/>
  <c r="AZ3155" i="1"/>
  <c r="AY3155" i="1"/>
  <c r="AV3155" i="1"/>
  <c r="AE3155" i="1"/>
  <c r="AH3155" i="1" s="1"/>
  <c r="AA3155" i="1"/>
  <c r="X3155" i="1"/>
  <c r="T3155" i="1"/>
  <c r="Q3155" i="1"/>
  <c r="K3155" i="1"/>
  <c r="H3155" i="1"/>
  <c r="E3155" i="1"/>
  <c r="BC3154" i="1"/>
  <c r="BB3154" i="1"/>
  <c r="BA3154" i="1"/>
  <c r="AZ3154" i="1"/>
  <c r="AY3154" i="1"/>
  <c r="AV3154" i="1"/>
  <c r="AE3154" i="1"/>
  <c r="AH3154" i="1" s="1"/>
  <c r="AA3154" i="1"/>
  <c r="X3154" i="1"/>
  <c r="Q3154" i="1"/>
  <c r="T3154" i="1" s="1"/>
  <c r="K3154" i="1"/>
  <c r="H3154" i="1"/>
  <c r="E3154" i="1"/>
  <c r="BB3153" i="1"/>
  <c r="BC3153" i="1" s="1"/>
  <c r="BA3153" i="1"/>
  <c r="AZ3153" i="1"/>
  <c r="AY3153" i="1"/>
  <c r="AV3153" i="1"/>
  <c r="AH3153" i="1"/>
  <c r="AE3153" i="1"/>
  <c r="AA3153" i="1"/>
  <c r="X3153" i="1"/>
  <c r="Q3153" i="1"/>
  <c r="T3153" i="1" s="1"/>
  <c r="K3153" i="1"/>
  <c r="H3153" i="1"/>
  <c r="E3153" i="1"/>
  <c r="BD3152" i="1"/>
  <c r="BC3152" i="1"/>
  <c r="BB3152" i="1"/>
  <c r="BA3152" i="1"/>
  <c r="AZ3152" i="1"/>
  <c r="AY3152" i="1"/>
  <c r="AV3152" i="1"/>
  <c r="AE3152" i="1"/>
  <c r="AH3152" i="1" s="1"/>
  <c r="X3152" i="1"/>
  <c r="AA3152" i="1" s="1"/>
  <c r="Q3152" i="1"/>
  <c r="T3152" i="1" s="1"/>
  <c r="AW3152" i="1" s="1"/>
  <c r="K3152" i="1"/>
  <c r="H3152" i="1"/>
  <c r="E3152" i="1"/>
  <c r="AY3151" i="1"/>
  <c r="AU3151" i="1"/>
  <c r="AT3151" i="1"/>
  <c r="AS3151" i="1"/>
  <c r="BB3151" i="1" s="1"/>
  <c r="AR3151" i="1"/>
  <c r="AQ3151" i="1"/>
  <c r="AP3151" i="1"/>
  <c r="BA3151" i="1" s="1"/>
  <c r="AO3151" i="1"/>
  <c r="AN3151" i="1"/>
  <c r="AM3151" i="1"/>
  <c r="AL3151" i="1"/>
  <c r="AK3151" i="1"/>
  <c r="AJ3151" i="1"/>
  <c r="AG3151" i="1"/>
  <c r="AF3151" i="1"/>
  <c r="AE3151" i="1"/>
  <c r="AH3151" i="1" s="1"/>
  <c r="AD3151" i="1"/>
  <c r="AC3151" i="1"/>
  <c r="Z3151" i="1"/>
  <c r="Y3151" i="1"/>
  <c r="W3151" i="1"/>
  <c r="V3151" i="1"/>
  <c r="X3151" i="1" s="1"/>
  <c r="AA3151" i="1" s="1"/>
  <c r="S3151" i="1"/>
  <c r="R3151" i="1"/>
  <c r="P3151" i="1"/>
  <c r="O3151" i="1"/>
  <c r="Q3151" i="1" s="1"/>
  <c r="T3151" i="1" s="1"/>
  <c r="N3151" i="1"/>
  <c r="M3151" i="1"/>
  <c r="L3151" i="1"/>
  <c r="J3151" i="1"/>
  <c r="K3151" i="1" s="1"/>
  <c r="I3151" i="1"/>
  <c r="G3151" i="1"/>
  <c r="F3151" i="1"/>
  <c r="D3151" i="1"/>
  <c r="E3151" i="1" s="1"/>
  <c r="C3151" i="1"/>
  <c r="BB3150" i="1"/>
  <c r="BA3150" i="1"/>
  <c r="AZ3150" i="1"/>
  <c r="AY3150" i="1"/>
  <c r="AV3150" i="1"/>
  <c r="AE3150" i="1"/>
  <c r="AH3150" i="1" s="1"/>
  <c r="X3150" i="1"/>
  <c r="AA3150" i="1" s="1"/>
  <c r="T3150" i="1"/>
  <c r="Q3150" i="1"/>
  <c r="K3150" i="1"/>
  <c r="H3150" i="1"/>
  <c r="E3150" i="1"/>
  <c r="BA3149" i="1"/>
  <c r="AZ3149" i="1"/>
  <c r="AU3149" i="1"/>
  <c r="AT3149" i="1"/>
  <c r="AS3149" i="1"/>
  <c r="BB3149" i="1" s="1"/>
  <c r="AR3149" i="1"/>
  <c r="AQ3149" i="1"/>
  <c r="AP3149" i="1"/>
  <c r="AO3149" i="1"/>
  <c r="AN3149" i="1"/>
  <c r="AM3149" i="1"/>
  <c r="AL3149" i="1"/>
  <c r="AK3149" i="1"/>
  <c r="AJ3149" i="1"/>
  <c r="AY3149" i="1" s="1"/>
  <c r="AG3149" i="1"/>
  <c r="AF3149" i="1"/>
  <c r="AD3149" i="1"/>
  <c r="AC3149" i="1"/>
  <c r="AE3149" i="1" s="1"/>
  <c r="AH3149" i="1" s="1"/>
  <c r="Z3149" i="1"/>
  <c r="Y3149" i="1"/>
  <c r="X3149" i="1"/>
  <c r="W3149" i="1"/>
  <c r="V3149" i="1"/>
  <c r="S3149" i="1"/>
  <c r="R3149" i="1"/>
  <c r="Q3149" i="1"/>
  <c r="T3149" i="1" s="1"/>
  <c r="P3149" i="1"/>
  <c r="O3149" i="1"/>
  <c r="N3149" i="1"/>
  <c r="M3149" i="1"/>
  <c r="L3149" i="1"/>
  <c r="J3149" i="1"/>
  <c r="K3149" i="1" s="1"/>
  <c r="I3149" i="1"/>
  <c r="H3149" i="1"/>
  <c r="G3149" i="1"/>
  <c r="F3149" i="1"/>
  <c r="D3149" i="1"/>
  <c r="E3149" i="1" s="1"/>
  <c r="C3149" i="1"/>
  <c r="BC3148" i="1"/>
  <c r="BB3148" i="1"/>
  <c r="BA3148" i="1"/>
  <c r="AZ3148" i="1"/>
  <c r="AY3148" i="1"/>
  <c r="AV3148" i="1"/>
  <c r="AE3148" i="1"/>
  <c r="AH3148" i="1" s="1"/>
  <c r="X3148" i="1"/>
  <c r="AA3148" i="1" s="1"/>
  <c r="Q3148" i="1"/>
  <c r="T3148" i="1" s="1"/>
  <c r="K3148" i="1"/>
  <c r="H3148" i="1"/>
  <c r="E3148" i="1"/>
  <c r="BC3147" i="1"/>
  <c r="BB3147" i="1"/>
  <c r="BA3147" i="1"/>
  <c r="AZ3147" i="1"/>
  <c r="AY3147" i="1"/>
  <c r="AV3147" i="1"/>
  <c r="AE3147" i="1"/>
  <c r="AH3147" i="1" s="1"/>
  <c r="AA3147" i="1"/>
  <c r="X3147" i="1"/>
  <c r="Q3147" i="1"/>
  <c r="T3147" i="1" s="1"/>
  <c r="K3147" i="1"/>
  <c r="H3147" i="1"/>
  <c r="E3147" i="1"/>
  <c r="BC3146" i="1"/>
  <c r="BB3146" i="1"/>
  <c r="BA3146" i="1"/>
  <c r="AZ3146" i="1"/>
  <c r="AY3146" i="1"/>
  <c r="AV3146" i="1"/>
  <c r="AH3146" i="1"/>
  <c r="AE3146" i="1"/>
  <c r="X3146" i="1"/>
  <c r="AA3146" i="1" s="1"/>
  <c r="Q3146" i="1"/>
  <c r="T3146" i="1" s="1"/>
  <c r="AW3146" i="1" s="1"/>
  <c r="K3146" i="1"/>
  <c r="H3146" i="1"/>
  <c r="E3146" i="1"/>
  <c r="AY3145" i="1"/>
  <c r="AU3145" i="1"/>
  <c r="AT3145" i="1"/>
  <c r="AS3145" i="1"/>
  <c r="BB3145" i="1" s="1"/>
  <c r="AR3145" i="1"/>
  <c r="AQ3145" i="1"/>
  <c r="AP3145" i="1"/>
  <c r="BA3145" i="1" s="1"/>
  <c r="AO3145" i="1"/>
  <c r="AN3145" i="1"/>
  <c r="AV3145" i="1" s="1"/>
  <c r="AM3145" i="1"/>
  <c r="AL3145" i="1"/>
  <c r="AK3145" i="1"/>
  <c r="AJ3145" i="1"/>
  <c r="AG3145" i="1"/>
  <c r="AF3145" i="1"/>
  <c r="AD3145" i="1"/>
  <c r="AE3145" i="1" s="1"/>
  <c r="AH3145" i="1" s="1"/>
  <c r="AC3145" i="1"/>
  <c r="Z3145" i="1"/>
  <c r="Y3145" i="1"/>
  <c r="W3145" i="1"/>
  <c r="V3145" i="1"/>
  <c r="T3145" i="1"/>
  <c r="S3145" i="1"/>
  <c r="R3145" i="1"/>
  <c r="P3145" i="1"/>
  <c r="O3145" i="1"/>
  <c r="Q3145" i="1" s="1"/>
  <c r="N3145" i="1"/>
  <c r="M3145" i="1"/>
  <c r="L3145" i="1"/>
  <c r="J3145" i="1"/>
  <c r="K3145" i="1" s="1"/>
  <c r="I3145" i="1"/>
  <c r="G3145" i="1"/>
  <c r="H3145" i="1" s="1"/>
  <c r="F3145" i="1"/>
  <c r="D3145" i="1"/>
  <c r="E3145" i="1" s="1"/>
  <c r="C3145" i="1"/>
  <c r="BB3144" i="1"/>
  <c r="BA3144" i="1"/>
  <c r="AZ3144" i="1"/>
  <c r="AY3144" i="1"/>
  <c r="BC3144" i="1" s="1"/>
  <c r="AV3144" i="1"/>
  <c r="AE3144" i="1"/>
  <c r="AH3144" i="1" s="1"/>
  <c r="X3144" i="1"/>
  <c r="AA3144" i="1" s="1"/>
  <c r="Q3144" i="1"/>
  <c r="T3144" i="1" s="1"/>
  <c r="K3144" i="1"/>
  <c r="H3144" i="1"/>
  <c r="E3144" i="1"/>
  <c r="BB3143" i="1"/>
  <c r="BA3143" i="1"/>
  <c r="AZ3143" i="1"/>
  <c r="AY3143" i="1"/>
  <c r="AV3143" i="1"/>
  <c r="AE3143" i="1"/>
  <c r="AH3143" i="1" s="1"/>
  <c r="X3143" i="1"/>
  <c r="AA3143" i="1" s="1"/>
  <c r="T3143" i="1"/>
  <c r="Q3143" i="1"/>
  <c r="K3143" i="1"/>
  <c r="H3143" i="1"/>
  <c r="E3143" i="1"/>
  <c r="BB3142" i="1"/>
  <c r="BA3142" i="1"/>
  <c r="AZ3142" i="1"/>
  <c r="AY3142" i="1"/>
  <c r="AV3142" i="1"/>
  <c r="AE3142" i="1"/>
  <c r="AH3142" i="1" s="1"/>
  <c r="AA3142" i="1"/>
  <c r="X3142" i="1"/>
  <c r="T3142" i="1"/>
  <c r="Q3142" i="1"/>
  <c r="K3142" i="1"/>
  <c r="H3142" i="1"/>
  <c r="E3142" i="1"/>
  <c r="BB3141" i="1"/>
  <c r="AU3141" i="1"/>
  <c r="AT3141" i="1"/>
  <c r="AS3141" i="1"/>
  <c r="AR3141" i="1"/>
  <c r="BA3141" i="1" s="1"/>
  <c r="AQ3141" i="1"/>
  <c r="AP3141" i="1"/>
  <c r="AO3141" i="1"/>
  <c r="AN3141" i="1"/>
  <c r="AM3141" i="1"/>
  <c r="AZ3141" i="1" s="1"/>
  <c r="AL3141" i="1"/>
  <c r="AK3141" i="1"/>
  <c r="AJ3141" i="1"/>
  <c r="AG3141" i="1"/>
  <c r="AF3141" i="1"/>
  <c r="AD3141" i="1"/>
  <c r="AC3141" i="1"/>
  <c r="AE3141" i="1" s="1"/>
  <c r="AH3141" i="1" s="1"/>
  <c r="AA3141" i="1"/>
  <c r="Z3141" i="1"/>
  <c r="Y3141" i="1"/>
  <c r="W3141" i="1"/>
  <c r="V3141" i="1"/>
  <c r="X3141" i="1" s="1"/>
  <c r="S3141" i="1"/>
  <c r="S3094" i="1" s="1"/>
  <c r="R3141" i="1"/>
  <c r="Q3141" i="1"/>
  <c r="P3141" i="1"/>
  <c r="O3141" i="1"/>
  <c r="N3141" i="1"/>
  <c r="M3141" i="1"/>
  <c r="L3141" i="1"/>
  <c r="J3141" i="1"/>
  <c r="J3094" i="1" s="1"/>
  <c r="I3141" i="1"/>
  <c r="G3141" i="1"/>
  <c r="H3141" i="1" s="1"/>
  <c r="F3141" i="1"/>
  <c r="D3141" i="1"/>
  <c r="E3141" i="1" s="1"/>
  <c r="C3141" i="1"/>
  <c r="BC3140" i="1"/>
  <c r="BB3140" i="1"/>
  <c r="BA3140" i="1"/>
  <c r="AZ3140" i="1"/>
  <c r="AY3140" i="1"/>
  <c r="AV3140" i="1"/>
  <c r="AH3140" i="1"/>
  <c r="AE3140" i="1"/>
  <c r="X3140" i="1"/>
  <c r="AA3140" i="1" s="1"/>
  <c r="Q3140" i="1"/>
  <c r="T3140" i="1" s="1"/>
  <c r="K3140" i="1"/>
  <c r="H3140" i="1"/>
  <c r="E3140" i="1"/>
  <c r="AY3139" i="1"/>
  <c r="AU3139" i="1"/>
  <c r="AT3139" i="1"/>
  <c r="AS3139" i="1"/>
  <c r="BB3139" i="1" s="1"/>
  <c r="AR3139" i="1"/>
  <c r="AQ3139" i="1"/>
  <c r="AP3139" i="1"/>
  <c r="BA3139" i="1" s="1"/>
  <c r="AO3139" i="1"/>
  <c r="AN3139" i="1"/>
  <c r="AM3139" i="1"/>
  <c r="AZ3139" i="1" s="1"/>
  <c r="AL3139" i="1"/>
  <c r="AK3139" i="1"/>
  <c r="AJ3139" i="1"/>
  <c r="AG3139" i="1"/>
  <c r="AF3139" i="1"/>
  <c r="AD3139" i="1"/>
  <c r="AE3139" i="1" s="1"/>
  <c r="AH3139" i="1" s="1"/>
  <c r="AC3139" i="1"/>
  <c r="Z3139" i="1"/>
  <c r="Y3139" i="1"/>
  <c r="W3139" i="1"/>
  <c r="V3139" i="1"/>
  <c r="X3139" i="1" s="1"/>
  <c r="AA3139" i="1" s="1"/>
  <c r="T3139" i="1"/>
  <c r="S3139" i="1"/>
  <c r="R3139" i="1"/>
  <c r="P3139" i="1"/>
  <c r="O3139" i="1"/>
  <c r="Q3139" i="1" s="1"/>
  <c r="N3139" i="1"/>
  <c r="M3139" i="1"/>
  <c r="L3139" i="1"/>
  <c r="J3139" i="1"/>
  <c r="K3139" i="1" s="1"/>
  <c r="I3139" i="1"/>
  <c r="G3139" i="1"/>
  <c r="H3139" i="1" s="1"/>
  <c r="F3139" i="1"/>
  <c r="D3139" i="1"/>
  <c r="E3139" i="1" s="1"/>
  <c r="C3139" i="1"/>
  <c r="BB3138" i="1"/>
  <c r="BA3138" i="1"/>
  <c r="AZ3138" i="1"/>
  <c r="AY3138" i="1"/>
  <c r="BC3138" i="1" s="1"/>
  <c r="AW3138" i="1"/>
  <c r="AV3138" i="1"/>
  <c r="AE3138" i="1"/>
  <c r="AH3138" i="1" s="1"/>
  <c r="X3138" i="1"/>
  <c r="AA3138" i="1" s="1"/>
  <c r="T3138" i="1"/>
  <c r="Q3138" i="1"/>
  <c r="K3138" i="1"/>
  <c r="H3138" i="1"/>
  <c r="E3138" i="1"/>
  <c r="BB3137" i="1"/>
  <c r="BA3137" i="1"/>
  <c r="AZ3137" i="1"/>
  <c r="AY3137" i="1"/>
  <c r="AV3137" i="1"/>
  <c r="AE3137" i="1"/>
  <c r="AH3137" i="1" s="1"/>
  <c r="X3137" i="1"/>
  <c r="AA3137" i="1" s="1"/>
  <c r="T3137" i="1"/>
  <c r="Q3137" i="1"/>
  <c r="K3137" i="1"/>
  <c r="H3137" i="1"/>
  <c r="E3137" i="1"/>
  <c r="AZ3136" i="1"/>
  <c r="AU3136" i="1"/>
  <c r="AT3136" i="1"/>
  <c r="AS3136" i="1"/>
  <c r="BB3136" i="1" s="1"/>
  <c r="AR3136" i="1"/>
  <c r="AQ3136" i="1"/>
  <c r="BA3136" i="1" s="1"/>
  <c r="AP3136" i="1"/>
  <c r="AO3136" i="1"/>
  <c r="AN3136" i="1"/>
  <c r="AM3136" i="1"/>
  <c r="AL3136" i="1"/>
  <c r="AK3136" i="1"/>
  <c r="AJ3136" i="1"/>
  <c r="AG3136" i="1"/>
  <c r="AF3136" i="1"/>
  <c r="AD3136" i="1"/>
  <c r="AC3136" i="1"/>
  <c r="AE3136" i="1" s="1"/>
  <c r="AH3136" i="1" s="1"/>
  <c r="Z3136" i="1"/>
  <c r="Y3136" i="1"/>
  <c r="W3136" i="1"/>
  <c r="V3136" i="1"/>
  <c r="X3136" i="1" s="1"/>
  <c r="S3136" i="1"/>
  <c r="R3136" i="1"/>
  <c r="Q3136" i="1"/>
  <c r="T3136" i="1" s="1"/>
  <c r="P3136" i="1"/>
  <c r="O3136" i="1"/>
  <c r="N3136" i="1"/>
  <c r="M3136" i="1"/>
  <c r="L3136" i="1"/>
  <c r="J3136" i="1"/>
  <c r="I3136" i="1"/>
  <c r="H3136" i="1"/>
  <c r="G3136" i="1"/>
  <c r="F3136" i="1"/>
  <c r="D3136" i="1"/>
  <c r="E3136" i="1" s="1"/>
  <c r="C3136" i="1"/>
  <c r="BB3135" i="1"/>
  <c r="BC3135" i="1" s="1"/>
  <c r="BA3135" i="1"/>
  <c r="AZ3135" i="1"/>
  <c r="AY3135" i="1"/>
  <c r="AV3135" i="1"/>
  <c r="AH3135" i="1"/>
  <c r="AE3135" i="1"/>
  <c r="AA3135" i="1"/>
  <c r="X3135" i="1"/>
  <c r="Q3135" i="1"/>
  <c r="T3135" i="1" s="1"/>
  <c r="K3135" i="1"/>
  <c r="H3135" i="1"/>
  <c r="E3135" i="1"/>
  <c r="AU3134" i="1"/>
  <c r="AT3134" i="1"/>
  <c r="AS3134" i="1"/>
  <c r="AR3134" i="1"/>
  <c r="AQ3134" i="1"/>
  <c r="AP3134" i="1"/>
  <c r="BA3134" i="1" s="1"/>
  <c r="AO3134" i="1"/>
  <c r="AN3134" i="1"/>
  <c r="AM3134" i="1"/>
  <c r="AZ3134" i="1" s="1"/>
  <c r="AL3134" i="1"/>
  <c r="AK3134" i="1"/>
  <c r="AJ3134" i="1"/>
  <c r="AG3134" i="1"/>
  <c r="AF3134" i="1"/>
  <c r="AD3134" i="1"/>
  <c r="AC3134" i="1"/>
  <c r="AE3134" i="1" s="1"/>
  <c r="AH3134" i="1" s="1"/>
  <c r="Z3134" i="1"/>
  <c r="Y3134" i="1"/>
  <c r="W3134" i="1"/>
  <c r="V3134" i="1"/>
  <c r="X3134" i="1" s="1"/>
  <c r="AA3134" i="1" s="1"/>
  <c r="S3134" i="1"/>
  <c r="R3134" i="1"/>
  <c r="P3134" i="1"/>
  <c r="O3134" i="1"/>
  <c r="Q3134" i="1" s="1"/>
  <c r="T3134" i="1" s="1"/>
  <c r="N3134" i="1"/>
  <c r="M3134" i="1"/>
  <c r="L3134" i="1"/>
  <c r="K3134" i="1"/>
  <c r="J3134" i="1"/>
  <c r="I3134" i="1"/>
  <c r="G3134" i="1"/>
  <c r="H3134" i="1" s="1"/>
  <c r="F3134" i="1"/>
  <c r="D3134" i="1"/>
  <c r="E3134" i="1" s="1"/>
  <c r="C3134" i="1"/>
  <c r="BB3133" i="1"/>
  <c r="BA3133" i="1"/>
  <c r="AZ3133" i="1"/>
  <c r="AY3133" i="1"/>
  <c r="BC3133" i="1" s="1"/>
  <c r="AW3133" i="1"/>
  <c r="AV3133" i="1"/>
  <c r="AE3133" i="1"/>
  <c r="AH3133" i="1" s="1"/>
  <c r="X3133" i="1"/>
  <c r="AA3133" i="1" s="1"/>
  <c r="Q3133" i="1"/>
  <c r="T3133" i="1" s="1"/>
  <c r="K3133" i="1"/>
  <c r="H3133" i="1"/>
  <c r="E3133" i="1"/>
  <c r="BB3132" i="1"/>
  <c r="BA3132" i="1"/>
  <c r="AZ3132" i="1"/>
  <c r="AY3132" i="1"/>
  <c r="AV3132" i="1"/>
  <c r="AE3132" i="1"/>
  <c r="AH3132" i="1" s="1"/>
  <c r="X3132" i="1"/>
  <c r="AA3132" i="1" s="1"/>
  <c r="T3132" i="1"/>
  <c r="Q3132" i="1"/>
  <c r="K3132" i="1"/>
  <c r="H3132" i="1"/>
  <c r="E3132" i="1"/>
  <c r="AZ3131" i="1"/>
  <c r="AY3131" i="1"/>
  <c r="AU3131" i="1"/>
  <c r="AT3131" i="1"/>
  <c r="AS3131" i="1"/>
  <c r="BB3131" i="1" s="1"/>
  <c r="AR3131" i="1"/>
  <c r="AQ3131" i="1"/>
  <c r="AP3131" i="1"/>
  <c r="BA3131" i="1" s="1"/>
  <c r="AO3131" i="1"/>
  <c r="AN3131" i="1"/>
  <c r="AM3131" i="1"/>
  <c r="AL3131" i="1"/>
  <c r="AK3131" i="1"/>
  <c r="AJ3131" i="1"/>
  <c r="AG3131" i="1"/>
  <c r="AF3131" i="1"/>
  <c r="AD3131" i="1"/>
  <c r="AC3131" i="1"/>
  <c r="AE3131" i="1" s="1"/>
  <c r="AH3131" i="1" s="1"/>
  <c r="Z3131" i="1"/>
  <c r="Y3131" i="1"/>
  <c r="X3131" i="1"/>
  <c r="W3131" i="1"/>
  <c r="V3131" i="1"/>
  <c r="S3131" i="1"/>
  <c r="R3131" i="1"/>
  <c r="P3131" i="1"/>
  <c r="O3131" i="1"/>
  <c r="Q3131" i="1" s="1"/>
  <c r="T3131" i="1" s="1"/>
  <c r="N3131" i="1"/>
  <c r="M3131" i="1"/>
  <c r="L3131" i="1"/>
  <c r="J3131" i="1"/>
  <c r="I3131" i="1"/>
  <c r="H3131" i="1"/>
  <c r="G3131" i="1"/>
  <c r="F3131" i="1"/>
  <c r="D3131" i="1"/>
  <c r="E3131" i="1" s="1"/>
  <c r="C3131" i="1"/>
  <c r="BB3130" i="1"/>
  <c r="BA3130" i="1"/>
  <c r="BC3130" i="1" s="1"/>
  <c r="AZ3130" i="1"/>
  <c r="AY3130" i="1"/>
  <c r="AV3130" i="1"/>
  <c r="AE3130" i="1"/>
  <c r="AH3130" i="1" s="1"/>
  <c r="AA3130" i="1"/>
  <c r="X3130" i="1"/>
  <c r="Q3130" i="1"/>
  <c r="T3130" i="1" s="1"/>
  <c r="K3130" i="1"/>
  <c r="H3130" i="1"/>
  <c r="E3130" i="1"/>
  <c r="BB3129" i="1"/>
  <c r="BC3129" i="1" s="1"/>
  <c r="BD3129" i="1" s="1"/>
  <c r="BA3129" i="1"/>
  <c r="AZ3129" i="1"/>
  <c r="AY3129" i="1"/>
  <c r="AV3129" i="1"/>
  <c r="AE3129" i="1"/>
  <c r="AH3129" i="1" s="1"/>
  <c r="AA3129" i="1"/>
  <c r="X3129" i="1"/>
  <c r="Q3129" i="1"/>
  <c r="T3129" i="1" s="1"/>
  <c r="AW3129" i="1" s="1"/>
  <c r="K3129" i="1"/>
  <c r="H3129" i="1"/>
  <c r="E3129" i="1"/>
  <c r="BC3128" i="1"/>
  <c r="BB3128" i="1"/>
  <c r="BA3128" i="1"/>
  <c r="AZ3128" i="1"/>
  <c r="AY3128" i="1"/>
  <c r="AW3128" i="1"/>
  <c r="AV3128" i="1"/>
  <c r="AE3128" i="1"/>
  <c r="AH3128" i="1" s="1"/>
  <c r="X3128" i="1"/>
  <c r="AA3128" i="1" s="1"/>
  <c r="Q3128" i="1"/>
  <c r="T3128" i="1" s="1"/>
  <c r="K3128" i="1"/>
  <c r="H3128" i="1"/>
  <c r="E3128" i="1"/>
  <c r="BD3127" i="1"/>
  <c r="BB3127" i="1"/>
  <c r="BA3127" i="1"/>
  <c r="AZ3127" i="1"/>
  <c r="AY3127" i="1"/>
  <c r="BC3127" i="1" s="1"/>
  <c r="AV3127" i="1"/>
  <c r="AH3127" i="1"/>
  <c r="AE3127" i="1"/>
  <c r="X3127" i="1"/>
  <c r="AA3127" i="1" s="1"/>
  <c r="Q3127" i="1"/>
  <c r="T3127" i="1" s="1"/>
  <c r="AW3127" i="1" s="1"/>
  <c r="K3127" i="1"/>
  <c r="H3127" i="1"/>
  <c r="E3127" i="1"/>
  <c r="AY3126" i="1"/>
  <c r="AU3126" i="1"/>
  <c r="AT3126" i="1"/>
  <c r="AS3126" i="1"/>
  <c r="BB3126" i="1" s="1"/>
  <c r="AR3126" i="1"/>
  <c r="AQ3126" i="1"/>
  <c r="AP3126" i="1"/>
  <c r="BA3126" i="1" s="1"/>
  <c r="AO3126" i="1"/>
  <c r="AZ3126" i="1" s="1"/>
  <c r="AN3126" i="1"/>
  <c r="AV3126" i="1" s="1"/>
  <c r="AW3126" i="1" s="1"/>
  <c r="AM3126" i="1"/>
  <c r="AL3126" i="1"/>
  <c r="AK3126" i="1"/>
  <c r="AJ3126" i="1"/>
  <c r="AG3126" i="1"/>
  <c r="AF3126" i="1"/>
  <c r="AE3126" i="1"/>
  <c r="AD3126" i="1"/>
  <c r="AC3126" i="1"/>
  <c r="Z3126" i="1"/>
  <c r="Y3126" i="1"/>
  <c r="W3126" i="1"/>
  <c r="V3126" i="1"/>
  <c r="X3126" i="1" s="1"/>
  <c r="AA3126" i="1" s="1"/>
  <c r="S3126" i="1"/>
  <c r="R3126" i="1"/>
  <c r="P3126" i="1"/>
  <c r="O3126" i="1"/>
  <c r="Q3126" i="1" s="1"/>
  <c r="T3126" i="1" s="1"/>
  <c r="N3126" i="1"/>
  <c r="M3126" i="1"/>
  <c r="L3126" i="1"/>
  <c r="J3126" i="1"/>
  <c r="K3126" i="1" s="1"/>
  <c r="I3126" i="1"/>
  <c r="H3126" i="1"/>
  <c r="G3126" i="1"/>
  <c r="F3126" i="1"/>
  <c r="E3126" i="1"/>
  <c r="D3126" i="1"/>
  <c r="C3126" i="1"/>
  <c r="BB3125" i="1"/>
  <c r="BA3125" i="1"/>
  <c r="AZ3125" i="1"/>
  <c r="AY3125" i="1"/>
  <c r="AV3125" i="1"/>
  <c r="AE3125" i="1"/>
  <c r="AH3125" i="1" s="1"/>
  <c r="X3125" i="1"/>
  <c r="AA3125" i="1" s="1"/>
  <c r="T3125" i="1"/>
  <c r="Q3125" i="1"/>
  <c r="K3125" i="1"/>
  <c r="H3125" i="1"/>
  <c r="E3125" i="1"/>
  <c r="BB3124" i="1"/>
  <c r="BA3124" i="1"/>
  <c r="AZ3124" i="1"/>
  <c r="BC3124" i="1" s="1"/>
  <c r="AY3124" i="1"/>
  <c r="AV3124" i="1"/>
  <c r="AE3124" i="1"/>
  <c r="AH3124" i="1" s="1"/>
  <c r="AA3124" i="1"/>
  <c r="X3124" i="1"/>
  <c r="T3124" i="1"/>
  <c r="Q3124" i="1"/>
  <c r="K3124" i="1"/>
  <c r="H3124" i="1"/>
  <c r="E3124" i="1"/>
  <c r="BC3123" i="1"/>
  <c r="BB3123" i="1"/>
  <c r="BA3123" i="1"/>
  <c r="AZ3123" i="1"/>
  <c r="AY3123" i="1"/>
  <c r="AV3123" i="1"/>
  <c r="AH3123" i="1"/>
  <c r="AE3123" i="1"/>
  <c r="AA3123" i="1"/>
  <c r="X3123" i="1"/>
  <c r="Q3123" i="1"/>
  <c r="T3123" i="1" s="1"/>
  <c r="AW3123" i="1" s="1"/>
  <c r="K3123" i="1"/>
  <c r="H3123" i="1"/>
  <c r="E3123" i="1"/>
  <c r="BB3122" i="1"/>
  <c r="BC3122" i="1" s="1"/>
  <c r="BD3122" i="1" s="1"/>
  <c r="BA3122" i="1"/>
  <c r="AZ3122" i="1"/>
  <c r="AY3122" i="1"/>
  <c r="AV3122" i="1"/>
  <c r="AE3122" i="1"/>
  <c r="AH3122" i="1" s="1"/>
  <c r="AA3122" i="1"/>
  <c r="X3122" i="1"/>
  <c r="Q3122" i="1"/>
  <c r="T3122" i="1" s="1"/>
  <c r="K3122" i="1"/>
  <c r="H3122" i="1"/>
  <c r="E3122" i="1"/>
  <c r="BC3121" i="1"/>
  <c r="BB3121" i="1"/>
  <c r="BA3121" i="1"/>
  <c r="AZ3121" i="1"/>
  <c r="AY3121" i="1"/>
  <c r="AW3121" i="1"/>
  <c r="AV3121" i="1"/>
  <c r="AE3121" i="1"/>
  <c r="AH3121" i="1" s="1"/>
  <c r="X3121" i="1"/>
  <c r="AA3121" i="1" s="1"/>
  <c r="Q3121" i="1"/>
  <c r="T3121" i="1" s="1"/>
  <c r="BD3121" i="1" s="1"/>
  <c r="K3121" i="1"/>
  <c r="H3121" i="1"/>
  <c r="E3121" i="1"/>
  <c r="BD3120" i="1"/>
  <c r="BB3120" i="1"/>
  <c r="BA3120" i="1"/>
  <c r="AZ3120" i="1"/>
  <c r="AY3120" i="1"/>
  <c r="BC3120" i="1" s="1"/>
  <c r="AV3120" i="1"/>
  <c r="AH3120" i="1"/>
  <c r="AE3120" i="1"/>
  <c r="X3120" i="1"/>
  <c r="AA3120" i="1" s="1"/>
  <c r="T3120" i="1"/>
  <c r="AW3120" i="1" s="1"/>
  <c r="Q3120" i="1"/>
  <c r="K3120" i="1"/>
  <c r="H3120" i="1"/>
  <c r="E3120" i="1"/>
  <c r="AU3119" i="1"/>
  <c r="AT3119" i="1"/>
  <c r="AS3119" i="1"/>
  <c r="BB3119" i="1" s="1"/>
  <c r="AR3119" i="1"/>
  <c r="AQ3119" i="1"/>
  <c r="BA3119" i="1" s="1"/>
  <c r="AP3119" i="1"/>
  <c r="AO3119" i="1"/>
  <c r="AZ3119" i="1" s="1"/>
  <c r="AN3119" i="1"/>
  <c r="AM3119" i="1"/>
  <c r="AL3119" i="1"/>
  <c r="AK3119" i="1"/>
  <c r="AJ3119" i="1"/>
  <c r="AH3119" i="1"/>
  <c r="AG3119" i="1"/>
  <c r="AF3119" i="1"/>
  <c r="AE3119" i="1"/>
  <c r="AD3119" i="1"/>
  <c r="AC3119" i="1"/>
  <c r="Z3119" i="1"/>
  <c r="Y3119" i="1"/>
  <c r="X3119" i="1"/>
  <c r="AA3119" i="1" s="1"/>
  <c r="W3119" i="1"/>
  <c r="V3119" i="1"/>
  <c r="S3119" i="1"/>
  <c r="R3119" i="1"/>
  <c r="P3119" i="1"/>
  <c r="O3119" i="1"/>
  <c r="Q3119" i="1" s="1"/>
  <c r="T3119" i="1" s="1"/>
  <c r="N3119" i="1"/>
  <c r="M3119" i="1"/>
  <c r="L3119" i="1"/>
  <c r="J3119" i="1"/>
  <c r="I3119" i="1"/>
  <c r="G3119" i="1"/>
  <c r="F3119" i="1"/>
  <c r="H3119" i="1" s="1"/>
  <c r="E3119" i="1"/>
  <c r="D3119" i="1"/>
  <c r="C3119" i="1"/>
  <c r="BB3118" i="1"/>
  <c r="BA3118" i="1"/>
  <c r="AZ3118" i="1"/>
  <c r="AY3118" i="1"/>
  <c r="BC3118" i="1" s="1"/>
  <c r="AV3118" i="1"/>
  <c r="AE3118" i="1"/>
  <c r="AH3118" i="1" s="1"/>
  <c r="AA3118" i="1"/>
  <c r="X3118" i="1"/>
  <c r="T3118" i="1"/>
  <c r="Q3118" i="1"/>
  <c r="K3118" i="1"/>
  <c r="H3118" i="1"/>
  <c r="E3118" i="1"/>
  <c r="BC3117" i="1"/>
  <c r="BB3117" i="1"/>
  <c r="BA3117" i="1"/>
  <c r="AZ3117" i="1"/>
  <c r="AY3117" i="1"/>
  <c r="AV3117" i="1"/>
  <c r="AH3117" i="1"/>
  <c r="AE3117" i="1"/>
  <c r="AA3117" i="1"/>
  <c r="X3117" i="1"/>
  <c r="T3117" i="1"/>
  <c r="AW3117" i="1" s="1"/>
  <c r="Q3117" i="1"/>
  <c r="K3117" i="1"/>
  <c r="H3117" i="1"/>
  <c r="E3117" i="1"/>
  <c r="BC3116" i="1"/>
  <c r="BB3116" i="1"/>
  <c r="BA3116" i="1"/>
  <c r="AZ3116" i="1"/>
  <c r="AY3116" i="1"/>
  <c r="AV3116" i="1"/>
  <c r="AH3116" i="1"/>
  <c r="AE3116" i="1"/>
  <c r="AA3116" i="1"/>
  <c r="X3116" i="1"/>
  <c r="Q3116" i="1"/>
  <c r="T3116" i="1" s="1"/>
  <c r="BD3116" i="1" s="1"/>
  <c r="K3116" i="1"/>
  <c r="H3116" i="1"/>
  <c r="E3116" i="1"/>
  <c r="BD3115" i="1"/>
  <c r="BB3115" i="1"/>
  <c r="BC3115" i="1" s="1"/>
  <c r="BA3115" i="1"/>
  <c r="AZ3115" i="1"/>
  <c r="AY3115" i="1"/>
  <c r="AV3115" i="1"/>
  <c r="AH3115" i="1"/>
  <c r="AE3115" i="1"/>
  <c r="AA3115" i="1"/>
  <c r="X3115" i="1"/>
  <c r="Q3115" i="1"/>
  <c r="T3115" i="1" s="1"/>
  <c r="K3115" i="1"/>
  <c r="H3115" i="1"/>
  <c r="E3115" i="1"/>
  <c r="BB3114" i="1"/>
  <c r="BA3114" i="1"/>
  <c r="AZ3114" i="1"/>
  <c r="AY3114" i="1"/>
  <c r="BC3114" i="1" s="1"/>
  <c r="BD3114" i="1" s="1"/>
  <c r="AV3114" i="1"/>
  <c r="AW3114" i="1" s="1"/>
  <c r="AH3114" i="1"/>
  <c r="AE3114" i="1"/>
  <c r="X3114" i="1"/>
  <c r="AA3114" i="1" s="1"/>
  <c r="Q3114" i="1"/>
  <c r="T3114" i="1" s="1"/>
  <c r="K3114" i="1"/>
  <c r="H3114" i="1"/>
  <c r="E3114" i="1"/>
  <c r="BB3113" i="1"/>
  <c r="BA3113" i="1"/>
  <c r="AZ3113" i="1"/>
  <c r="AY3113" i="1"/>
  <c r="AV3113" i="1"/>
  <c r="AH3113" i="1"/>
  <c r="AE3113" i="1"/>
  <c r="X3113" i="1"/>
  <c r="AA3113" i="1" s="1"/>
  <c r="Q3113" i="1"/>
  <c r="T3113" i="1" s="1"/>
  <c r="K3113" i="1"/>
  <c r="H3113" i="1"/>
  <c r="E3113" i="1"/>
  <c r="AY3112" i="1"/>
  <c r="AU3112" i="1"/>
  <c r="AT3112" i="1"/>
  <c r="AS3112" i="1"/>
  <c r="BB3112" i="1" s="1"/>
  <c r="AR3112" i="1"/>
  <c r="AQ3112" i="1"/>
  <c r="AP3112" i="1"/>
  <c r="AO3112" i="1"/>
  <c r="AN3112" i="1"/>
  <c r="AZ3112" i="1" s="1"/>
  <c r="AM3112" i="1"/>
  <c r="AL3112" i="1"/>
  <c r="AK3112" i="1"/>
  <c r="AJ3112" i="1"/>
  <c r="AG3112" i="1"/>
  <c r="AF3112" i="1"/>
  <c r="AE3112" i="1"/>
  <c r="AH3112" i="1" s="1"/>
  <c r="AD3112" i="1"/>
  <c r="AC3112" i="1"/>
  <c r="Z3112" i="1"/>
  <c r="Y3112" i="1"/>
  <c r="X3112" i="1"/>
  <c r="AA3112" i="1" s="1"/>
  <c r="W3112" i="1"/>
  <c r="V3112" i="1"/>
  <c r="S3112" i="1"/>
  <c r="R3112" i="1"/>
  <c r="Q3112" i="1"/>
  <c r="T3112" i="1" s="1"/>
  <c r="P3112" i="1"/>
  <c r="O3112" i="1"/>
  <c r="N3112" i="1"/>
  <c r="M3112" i="1"/>
  <c r="L3112" i="1"/>
  <c r="J3112" i="1"/>
  <c r="K3112" i="1" s="1"/>
  <c r="I3112" i="1"/>
  <c r="H3112" i="1"/>
  <c r="G3112" i="1"/>
  <c r="F3112" i="1"/>
  <c r="E3112" i="1"/>
  <c r="D3112" i="1"/>
  <c r="C3112" i="1"/>
  <c r="BC3111" i="1"/>
  <c r="BB3111" i="1"/>
  <c r="BA3111" i="1"/>
  <c r="AZ3111" i="1"/>
  <c r="AY3111" i="1"/>
  <c r="AV3111" i="1"/>
  <c r="AE3111" i="1"/>
  <c r="AH3111" i="1" s="1"/>
  <c r="X3111" i="1"/>
  <c r="AA3111" i="1" s="1"/>
  <c r="Q3111" i="1"/>
  <c r="T3111" i="1" s="1"/>
  <c r="K3111" i="1"/>
  <c r="H3111" i="1"/>
  <c r="E3111" i="1"/>
  <c r="AU3110" i="1"/>
  <c r="AT3110" i="1"/>
  <c r="AS3110" i="1"/>
  <c r="BB3110" i="1" s="1"/>
  <c r="AR3110" i="1"/>
  <c r="AQ3110" i="1"/>
  <c r="BA3110" i="1" s="1"/>
  <c r="AP3110" i="1"/>
  <c r="AO3110" i="1"/>
  <c r="AN3110" i="1"/>
  <c r="AZ3110" i="1" s="1"/>
  <c r="AM3110" i="1"/>
  <c r="AL3110" i="1"/>
  <c r="AK3110" i="1"/>
  <c r="AJ3110" i="1"/>
  <c r="AG3110" i="1"/>
  <c r="AF3110" i="1"/>
  <c r="AE3110" i="1"/>
  <c r="AH3110" i="1" s="1"/>
  <c r="AD3110" i="1"/>
  <c r="AC3110" i="1"/>
  <c r="Z3110" i="1"/>
  <c r="Y3110" i="1"/>
  <c r="W3110" i="1"/>
  <c r="V3110" i="1"/>
  <c r="S3110" i="1"/>
  <c r="R3110" i="1"/>
  <c r="Q3110" i="1"/>
  <c r="T3110" i="1" s="1"/>
  <c r="P3110" i="1"/>
  <c r="O3110" i="1"/>
  <c r="N3110" i="1"/>
  <c r="M3110" i="1"/>
  <c r="L3110" i="1"/>
  <c r="J3110" i="1"/>
  <c r="I3110" i="1"/>
  <c r="K3110" i="1" s="1"/>
  <c r="G3110" i="1"/>
  <c r="F3110" i="1"/>
  <c r="H3110" i="1" s="1"/>
  <c r="D3110" i="1"/>
  <c r="E3110" i="1" s="1"/>
  <c r="C3110" i="1"/>
  <c r="BC3109" i="1"/>
  <c r="BB3109" i="1"/>
  <c r="BA3109" i="1"/>
  <c r="AZ3109" i="1"/>
  <c r="AY3109" i="1"/>
  <c r="AV3109" i="1"/>
  <c r="AE3109" i="1"/>
  <c r="AH3109" i="1" s="1"/>
  <c r="AA3109" i="1"/>
  <c r="X3109" i="1"/>
  <c r="T3109" i="1"/>
  <c r="Q3109" i="1"/>
  <c r="K3109" i="1"/>
  <c r="H3109" i="1"/>
  <c r="E3109" i="1"/>
  <c r="AZ3108" i="1"/>
  <c r="AU3108" i="1"/>
  <c r="AT3108" i="1"/>
  <c r="AS3108" i="1"/>
  <c r="AR3108" i="1"/>
  <c r="AQ3108" i="1"/>
  <c r="BA3108" i="1" s="1"/>
  <c r="AP3108" i="1"/>
  <c r="AO3108" i="1"/>
  <c r="AN3108" i="1"/>
  <c r="AM3108" i="1"/>
  <c r="AL3108" i="1"/>
  <c r="AK3108" i="1"/>
  <c r="AJ3108" i="1"/>
  <c r="AG3108" i="1"/>
  <c r="AF3108" i="1"/>
  <c r="AD3108" i="1"/>
  <c r="AC3108" i="1"/>
  <c r="Z3108" i="1"/>
  <c r="Y3108" i="1"/>
  <c r="X3108" i="1"/>
  <c r="W3108" i="1"/>
  <c r="V3108" i="1"/>
  <c r="S3108" i="1"/>
  <c r="R3108" i="1"/>
  <c r="Q3108" i="1"/>
  <c r="T3108" i="1" s="1"/>
  <c r="P3108" i="1"/>
  <c r="O3108" i="1"/>
  <c r="N3108" i="1"/>
  <c r="M3108" i="1"/>
  <c r="L3108" i="1"/>
  <c r="J3108" i="1"/>
  <c r="I3108" i="1"/>
  <c r="G3108" i="1"/>
  <c r="H3108" i="1" s="1"/>
  <c r="F3108" i="1"/>
  <c r="E3108" i="1"/>
  <c r="D3108" i="1"/>
  <c r="C3108" i="1"/>
  <c r="BB3107" i="1"/>
  <c r="BC3107" i="1" s="1"/>
  <c r="BA3107" i="1"/>
  <c r="AZ3107" i="1"/>
  <c r="AY3107" i="1"/>
  <c r="AV3107" i="1"/>
  <c r="AE3107" i="1"/>
  <c r="AH3107" i="1" s="1"/>
  <c r="AA3107" i="1"/>
  <c r="X3107" i="1"/>
  <c r="Q3107" i="1"/>
  <c r="T3107" i="1" s="1"/>
  <c r="K3107" i="1"/>
  <c r="H3107" i="1"/>
  <c r="E3107" i="1"/>
  <c r="AZ3106" i="1"/>
  <c r="AU3106" i="1"/>
  <c r="AT3106" i="1"/>
  <c r="AS3106" i="1"/>
  <c r="AR3106" i="1"/>
  <c r="AQ3106" i="1"/>
  <c r="AP3106" i="1"/>
  <c r="AO3106" i="1"/>
  <c r="AN3106" i="1"/>
  <c r="AM3106" i="1"/>
  <c r="AL3106" i="1"/>
  <c r="AK3106" i="1"/>
  <c r="AK3094" i="1" s="1"/>
  <c r="AJ3106" i="1"/>
  <c r="AG3106" i="1"/>
  <c r="AF3106" i="1"/>
  <c r="AE3106" i="1"/>
  <c r="AD3106" i="1"/>
  <c r="AC3106" i="1"/>
  <c r="Z3106" i="1"/>
  <c r="Z3094" i="1" s="1"/>
  <c r="Y3106" i="1"/>
  <c r="X3106" i="1"/>
  <c r="W3106" i="1"/>
  <c r="V3106" i="1"/>
  <c r="S3106" i="1"/>
  <c r="R3106" i="1"/>
  <c r="Q3106" i="1"/>
  <c r="T3106" i="1" s="1"/>
  <c r="P3106" i="1"/>
  <c r="O3106" i="1"/>
  <c r="N3106" i="1"/>
  <c r="M3106" i="1"/>
  <c r="L3106" i="1"/>
  <c r="J3106" i="1"/>
  <c r="K3106" i="1" s="1"/>
  <c r="I3106" i="1"/>
  <c r="G3106" i="1"/>
  <c r="H3106" i="1" s="1"/>
  <c r="F3106" i="1"/>
  <c r="E3106" i="1"/>
  <c r="D3106" i="1"/>
  <c r="C3106" i="1"/>
  <c r="BB3105" i="1"/>
  <c r="BA3105" i="1"/>
  <c r="BC3105" i="1" s="1"/>
  <c r="AZ3105" i="1"/>
  <c r="AY3105" i="1"/>
  <c r="AV3105" i="1"/>
  <c r="AH3105" i="1"/>
  <c r="AE3105" i="1"/>
  <c r="X3105" i="1"/>
  <c r="AA3105" i="1" s="1"/>
  <c r="Q3105" i="1"/>
  <c r="T3105" i="1" s="1"/>
  <c r="AW3105" i="1" s="1"/>
  <c r="K3105" i="1"/>
  <c r="H3105" i="1"/>
  <c r="E3105" i="1"/>
  <c r="BB3104" i="1"/>
  <c r="BA3104" i="1"/>
  <c r="AZ3104" i="1"/>
  <c r="AY3104" i="1"/>
  <c r="BC3104" i="1" s="1"/>
  <c r="BD3104" i="1" s="1"/>
  <c r="AV3104" i="1"/>
  <c r="AH3104" i="1"/>
  <c r="AE3104" i="1"/>
  <c r="AA3104" i="1"/>
  <c r="X3104" i="1"/>
  <c r="T3104" i="1"/>
  <c r="Q3104" i="1"/>
  <c r="K3104" i="1"/>
  <c r="H3104" i="1"/>
  <c r="E3104" i="1"/>
  <c r="BC3103" i="1"/>
  <c r="BB3103" i="1"/>
  <c r="BA3103" i="1"/>
  <c r="AZ3103" i="1"/>
  <c r="AY3103" i="1"/>
  <c r="AV3103" i="1"/>
  <c r="AW3103" i="1" s="1"/>
  <c r="AE3103" i="1"/>
  <c r="AH3103" i="1" s="1"/>
  <c r="X3103" i="1"/>
  <c r="AA3103" i="1" s="1"/>
  <c r="T3103" i="1"/>
  <c r="BD3103" i="1" s="1"/>
  <c r="Q3103" i="1"/>
  <c r="K3103" i="1"/>
  <c r="H3103" i="1"/>
  <c r="E3103" i="1"/>
  <c r="BD3102" i="1"/>
  <c r="BB3102" i="1"/>
  <c r="BA3102" i="1"/>
  <c r="AZ3102" i="1"/>
  <c r="AY3102" i="1"/>
  <c r="BC3102" i="1" s="1"/>
  <c r="AV3102" i="1"/>
  <c r="AH3102" i="1"/>
  <c r="AE3102" i="1"/>
  <c r="AA3102" i="1"/>
  <c r="X3102" i="1"/>
  <c r="Q3102" i="1"/>
  <c r="T3102" i="1" s="1"/>
  <c r="AW3102" i="1" s="1"/>
  <c r="K3102" i="1"/>
  <c r="H3102" i="1"/>
  <c r="E3102" i="1"/>
  <c r="AY3101" i="1"/>
  <c r="AU3101" i="1"/>
  <c r="AT3101" i="1"/>
  <c r="AS3101" i="1"/>
  <c r="BB3101" i="1" s="1"/>
  <c r="AR3101" i="1"/>
  <c r="AQ3101" i="1"/>
  <c r="AP3101" i="1"/>
  <c r="AO3101" i="1"/>
  <c r="AN3101" i="1"/>
  <c r="AZ3101" i="1" s="1"/>
  <c r="AM3101" i="1"/>
  <c r="AL3101" i="1"/>
  <c r="AK3101" i="1"/>
  <c r="AJ3101" i="1"/>
  <c r="AG3101" i="1"/>
  <c r="AF3101" i="1"/>
  <c r="AE3101" i="1"/>
  <c r="AH3101" i="1" s="1"/>
  <c r="AD3101" i="1"/>
  <c r="AC3101" i="1"/>
  <c r="Z3101" i="1"/>
  <c r="Y3101" i="1"/>
  <c r="W3101" i="1"/>
  <c r="V3101" i="1"/>
  <c r="X3101" i="1" s="1"/>
  <c r="AA3101" i="1" s="1"/>
  <c r="S3101" i="1"/>
  <c r="R3101" i="1"/>
  <c r="P3101" i="1"/>
  <c r="O3101" i="1"/>
  <c r="N3101" i="1"/>
  <c r="M3101" i="1"/>
  <c r="L3101" i="1"/>
  <c r="K3101" i="1"/>
  <c r="J3101" i="1"/>
  <c r="I3101" i="1"/>
  <c r="H3101" i="1"/>
  <c r="G3101" i="1"/>
  <c r="F3101" i="1"/>
  <c r="E3101" i="1"/>
  <c r="D3101" i="1"/>
  <c r="C3101" i="1"/>
  <c r="BB3100" i="1"/>
  <c r="BA3100" i="1"/>
  <c r="AZ3100" i="1"/>
  <c r="AY3100" i="1"/>
  <c r="AV3100" i="1"/>
  <c r="AH3100" i="1"/>
  <c r="AE3100" i="1"/>
  <c r="X3100" i="1"/>
  <c r="AA3100" i="1" s="1"/>
  <c r="Q3100" i="1"/>
  <c r="T3100" i="1" s="1"/>
  <c r="K3100" i="1"/>
  <c r="H3100" i="1"/>
  <c r="E3100" i="1"/>
  <c r="BB3099" i="1"/>
  <c r="BA3099" i="1"/>
  <c r="AZ3099" i="1"/>
  <c r="BC3099" i="1" s="1"/>
  <c r="AY3099" i="1"/>
  <c r="AV3099" i="1"/>
  <c r="AE3099" i="1"/>
  <c r="AH3099" i="1" s="1"/>
  <c r="AA3099" i="1"/>
  <c r="X3099" i="1"/>
  <c r="T3099" i="1"/>
  <c r="Q3099" i="1"/>
  <c r="K3099" i="1"/>
  <c r="H3099" i="1"/>
  <c r="E3099" i="1"/>
  <c r="BB3098" i="1"/>
  <c r="BA3098" i="1"/>
  <c r="BC3098" i="1" s="1"/>
  <c r="AZ3098" i="1"/>
  <c r="AY3098" i="1"/>
  <c r="AV3098" i="1"/>
  <c r="AH3098" i="1"/>
  <c r="AE3098" i="1"/>
  <c r="X3098" i="1"/>
  <c r="AA3098" i="1" s="1"/>
  <c r="Q3098" i="1"/>
  <c r="T3098" i="1" s="1"/>
  <c r="AW3098" i="1" s="1"/>
  <c r="K3098" i="1"/>
  <c r="H3098" i="1"/>
  <c r="E3098" i="1"/>
  <c r="AU3097" i="1"/>
  <c r="AT3097" i="1"/>
  <c r="AS3097" i="1"/>
  <c r="BB3097" i="1" s="1"/>
  <c r="AR3097" i="1"/>
  <c r="AQ3097" i="1"/>
  <c r="AP3097" i="1"/>
  <c r="BA3097" i="1" s="1"/>
  <c r="AO3097" i="1"/>
  <c r="AN3097" i="1"/>
  <c r="AM3097" i="1"/>
  <c r="AL3097" i="1"/>
  <c r="AK3097" i="1"/>
  <c r="AY3097" i="1" s="1"/>
  <c r="AJ3097" i="1"/>
  <c r="AG3097" i="1"/>
  <c r="AF3097" i="1"/>
  <c r="AE3097" i="1"/>
  <c r="AH3097" i="1" s="1"/>
  <c r="AD3097" i="1"/>
  <c r="AC3097" i="1"/>
  <c r="AA3097" i="1"/>
  <c r="Z3097" i="1"/>
  <c r="Y3097" i="1"/>
  <c r="W3097" i="1"/>
  <c r="V3097" i="1"/>
  <c r="X3097" i="1" s="1"/>
  <c r="S3097" i="1"/>
  <c r="R3097" i="1"/>
  <c r="P3097" i="1"/>
  <c r="O3097" i="1"/>
  <c r="Q3097" i="1" s="1"/>
  <c r="T3097" i="1" s="1"/>
  <c r="N3097" i="1"/>
  <c r="M3097" i="1"/>
  <c r="L3097" i="1"/>
  <c r="L3094" i="1" s="1"/>
  <c r="J3097" i="1"/>
  <c r="K3097" i="1" s="1"/>
  <c r="I3097" i="1"/>
  <c r="H3097" i="1"/>
  <c r="G3097" i="1"/>
  <c r="F3097" i="1"/>
  <c r="E3097" i="1"/>
  <c r="D3097" i="1"/>
  <c r="D3094" i="1" s="1"/>
  <c r="C3097" i="1"/>
  <c r="BB3096" i="1"/>
  <c r="BA3096" i="1"/>
  <c r="AZ3096" i="1"/>
  <c r="AY3096" i="1"/>
  <c r="BC3096" i="1" s="1"/>
  <c r="AW3096" i="1"/>
  <c r="AV3096" i="1"/>
  <c r="AH3096" i="1"/>
  <c r="AE3096" i="1"/>
  <c r="AA3096" i="1"/>
  <c r="X3096" i="1"/>
  <c r="Q3096" i="1"/>
  <c r="T3096" i="1" s="1"/>
  <c r="BD3096" i="1" s="1"/>
  <c r="K3096" i="1"/>
  <c r="H3096" i="1"/>
  <c r="E3096" i="1"/>
  <c r="AZ3095" i="1"/>
  <c r="AY3095" i="1"/>
  <c r="AU3095" i="1"/>
  <c r="AT3095" i="1"/>
  <c r="AS3095" i="1"/>
  <c r="BB3095" i="1" s="1"/>
  <c r="AR3095" i="1"/>
  <c r="AQ3095" i="1"/>
  <c r="AQ3094" i="1" s="1"/>
  <c r="AP3095" i="1"/>
  <c r="AO3095" i="1"/>
  <c r="AO3094" i="1" s="1"/>
  <c r="AO3077" i="1" s="1"/>
  <c r="AN3095" i="1"/>
  <c r="AM3095" i="1"/>
  <c r="AL3095" i="1"/>
  <c r="AK3095" i="1"/>
  <c r="AJ3095" i="1"/>
  <c r="AH3095" i="1"/>
  <c r="AG3095" i="1"/>
  <c r="AF3095" i="1"/>
  <c r="AE3095" i="1"/>
  <c r="AD3095" i="1"/>
  <c r="AC3095" i="1"/>
  <c r="Z3095" i="1"/>
  <c r="Y3095" i="1"/>
  <c r="Y3094" i="1" s="1"/>
  <c r="X3095" i="1"/>
  <c r="W3095" i="1"/>
  <c r="V3095" i="1"/>
  <c r="S3095" i="1"/>
  <c r="R3095" i="1"/>
  <c r="P3095" i="1"/>
  <c r="P3094" i="1" s="1"/>
  <c r="O3095" i="1"/>
  <c r="N3095" i="1"/>
  <c r="M3095" i="1"/>
  <c r="M3094" i="1" s="1"/>
  <c r="L3095" i="1"/>
  <c r="K3095" i="1"/>
  <c r="J3095" i="1"/>
  <c r="I3095" i="1"/>
  <c r="H3095" i="1"/>
  <c r="G3095" i="1"/>
  <c r="G3094" i="1" s="1"/>
  <c r="F3095" i="1"/>
  <c r="F3094" i="1" s="1"/>
  <c r="F3077" i="1" s="1"/>
  <c r="E3095" i="1"/>
  <c r="D3095" i="1"/>
  <c r="C3095" i="1"/>
  <c r="AR3094" i="1"/>
  <c r="AP3094" i="1"/>
  <c r="R3094" i="1"/>
  <c r="Q3094" i="1"/>
  <c r="T3094" i="1" s="1"/>
  <c r="O3094" i="1"/>
  <c r="C3094" i="1"/>
  <c r="BC3093" i="1"/>
  <c r="BB3093" i="1"/>
  <c r="BA3093" i="1"/>
  <c r="AZ3093" i="1"/>
  <c r="AY3093" i="1"/>
  <c r="AV3093" i="1"/>
  <c r="AH3093" i="1"/>
  <c r="AE3093" i="1"/>
  <c r="X3093" i="1"/>
  <c r="AA3093" i="1" s="1"/>
  <c r="Q3093" i="1"/>
  <c r="T3093" i="1" s="1"/>
  <c r="K3093" i="1"/>
  <c r="H3093" i="1"/>
  <c r="E3093" i="1"/>
  <c r="BB3092" i="1"/>
  <c r="BA3092" i="1"/>
  <c r="AZ3092" i="1"/>
  <c r="AY3092" i="1"/>
  <c r="BC3092" i="1" s="1"/>
  <c r="AV3092" i="1"/>
  <c r="AH3092" i="1"/>
  <c r="AE3092" i="1"/>
  <c r="AA3092" i="1"/>
  <c r="X3092" i="1"/>
  <c r="Q3092" i="1"/>
  <c r="T3092" i="1" s="1"/>
  <c r="K3092" i="1"/>
  <c r="H3092" i="1"/>
  <c r="E3092" i="1"/>
  <c r="BC3091" i="1"/>
  <c r="BB3091" i="1"/>
  <c r="BA3091" i="1"/>
  <c r="AZ3091" i="1"/>
  <c r="AY3091" i="1"/>
  <c r="AV3091" i="1"/>
  <c r="AW3091" i="1" s="1"/>
  <c r="AE3091" i="1"/>
  <c r="AH3091" i="1" s="1"/>
  <c r="X3091" i="1"/>
  <c r="AA3091" i="1" s="1"/>
  <c r="T3091" i="1"/>
  <c r="Q3091" i="1"/>
  <c r="K3091" i="1"/>
  <c r="H3091" i="1"/>
  <c r="E3091" i="1"/>
  <c r="BD3090" i="1"/>
  <c r="BB3090" i="1"/>
  <c r="BA3090" i="1"/>
  <c r="AZ3090" i="1"/>
  <c r="AY3090" i="1"/>
  <c r="BC3090" i="1" s="1"/>
  <c r="AV3090" i="1"/>
  <c r="AH3090" i="1"/>
  <c r="AE3090" i="1"/>
  <c r="X3090" i="1"/>
  <c r="AA3090" i="1" s="1"/>
  <c r="Q3090" i="1"/>
  <c r="T3090" i="1" s="1"/>
  <c r="AW3090" i="1" s="1"/>
  <c r="K3090" i="1"/>
  <c r="H3090" i="1"/>
  <c r="E3090" i="1"/>
  <c r="AY3089" i="1"/>
  <c r="AU3089" i="1"/>
  <c r="AT3089" i="1"/>
  <c r="AS3089" i="1"/>
  <c r="BB3089" i="1" s="1"/>
  <c r="AR3089" i="1"/>
  <c r="AQ3089" i="1"/>
  <c r="AP3089" i="1"/>
  <c r="AO3089" i="1"/>
  <c r="AN3089" i="1"/>
  <c r="AM3089" i="1"/>
  <c r="AL3089" i="1"/>
  <c r="AK3089" i="1"/>
  <c r="AJ3089" i="1"/>
  <c r="AG3089" i="1"/>
  <c r="AG3078" i="1" s="1"/>
  <c r="AF3089" i="1"/>
  <c r="AE3089" i="1"/>
  <c r="AH3089" i="1" s="1"/>
  <c r="AD3089" i="1"/>
  <c r="AC3089" i="1"/>
  <c r="Z3089" i="1"/>
  <c r="Y3089" i="1"/>
  <c r="W3089" i="1"/>
  <c r="V3089" i="1"/>
  <c r="S3089" i="1"/>
  <c r="R3089" i="1"/>
  <c r="P3089" i="1"/>
  <c r="O3089" i="1"/>
  <c r="N3089" i="1"/>
  <c r="M3089" i="1"/>
  <c r="L3089" i="1"/>
  <c r="J3089" i="1"/>
  <c r="K3089" i="1" s="1"/>
  <c r="I3089" i="1"/>
  <c r="G3089" i="1"/>
  <c r="G3078" i="1" s="1"/>
  <c r="H3078" i="1" s="1"/>
  <c r="F3089" i="1"/>
  <c r="E3089" i="1"/>
  <c r="D3089" i="1"/>
  <c r="C3089" i="1"/>
  <c r="BB3088" i="1"/>
  <c r="BA3088" i="1"/>
  <c r="AZ3088" i="1"/>
  <c r="AY3088" i="1"/>
  <c r="AV3088" i="1"/>
  <c r="AH3088" i="1"/>
  <c r="AE3088" i="1"/>
  <c r="X3088" i="1"/>
  <c r="AA3088" i="1" s="1"/>
  <c r="Q3088" i="1"/>
  <c r="T3088" i="1" s="1"/>
  <c r="K3088" i="1"/>
  <c r="H3088" i="1"/>
  <c r="E3088" i="1"/>
  <c r="BB3087" i="1"/>
  <c r="BA3087" i="1"/>
  <c r="AZ3087" i="1"/>
  <c r="BC3087" i="1" s="1"/>
  <c r="AY3087" i="1"/>
  <c r="AV3087" i="1"/>
  <c r="AE3087" i="1"/>
  <c r="AH3087" i="1" s="1"/>
  <c r="AA3087" i="1"/>
  <c r="X3087" i="1"/>
  <c r="T3087" i="1"/>
  <c r="Q3087" i="1"/>
  <c r="K3087" i="1"/>
  <c r="H3087" i="1"/>
  <c r="E3087" i="1"/>
  <c r="BB3086" i="1"/>
  <c r="BA3086" i="1"/>
  <c r="BC3086" i="1" s="1"/>
  <c r="BD3086" i="1" s="1"/>
  <c r="AZ3086" i="1"/>
  <c r="AY3086" i="1"/>
  <c r="AV3086" i="1"/>
  <c r="AE3086" i="1"/>
  <c r="AH3086" i="1" s="1"/>
  <c r="X3086" i="1"/>
  <c r="AA3086" i="1" s="1"/>
  <c r="Q3086" i="1"/>
  <c r="T3086" i="1" s="1"/>
  <c r="AW3086" i="1" s="1"/>
  <c r="K3086" i="1"/>
  <c r="H3086" i="1"/>
  <c r="E3086" i="1"/>
  <c r="BB3085" i="1"/>
  <c r="BA3085" i="1"/>
  <c r="AZ3085" i="1"/>
  <c r="AY3085" i="1"/>
  <c r="AV3085" i="1"/>
  <c r="AH3085" i="1"/>
  <c r="AE3085" i="1"/>
  <c r="AA3085" i="1"/>
  <c r="X3085" i="1"/>
  <c r="Q3085" i="1"/>
  <c r="T3085" i="1" s="1"/>
  <c r="AW3085" i="1" s="1"/>
  <c r="K3085" i="1"/>
  <c r="H3085" i="1"/>
  <c r="E3085" i="1"/>
  <c r="BC3084" i="1"/>
  <c r="BB3084" i="1"/>
  <c r="BA3084" i="1"/>
  <c r="AZ3084" i="1"/>
  <c r="AY3084" i="1"/>
  <c r="AV3084" i="1"/>
  <c r="AE3084" i="1"/>
  <c r="AH3084" i="1" s="1"/>
  <c r="X3084" i="1"/>
  <c r="AA3084" i="1" s="1"/>
  <c r="Q3084" i="1"/>
  <c r="T3084" i="1" s="1"/>
  <c r="K3084" i="1"/>
  <c r="H3084" i="1"/>
  <c r="E3084" i="1"/>
  <c r="BB3083" i="1"/>
  <c r="BA3083" i="1"/>
  <c r="AZ3083" i="1"/>
  <c r="AY3083" i="1"/>
  <c r="BC3083" i="1" s="1"/>
  <c r="AW3083" i="1"/>
  <c r="AV3083" i="1"/>
  <c r="AH3083" i="1"/>
  <c r="AE3083" i="1"/>
  <c r="X3083" i="1"/>
  <c r="AA3083" i="1" s="1"/>
  <c r="Q3083" i="1"/>
  <c r="T3083" i="1" s="1"/>
  <c r="K3083" i="1"/>
  <c r="H3083" i="1"/>
  <c r="E3083" i="1"/>
  <c r="BB3082" i="1"/>
  <c r="BA3082" i="1"/>
  <c r="AZ3082" i="1"/>
  <c r="AY3082" i="1"/>
  <c r="AV3082" i="1"/>
  <c r="AE3082" i="1"/>
  <c r="AH3082" i="1" s="1"/>
  <c r="X3082" i="1"/>
  <c r="AA3082" i="1" s="1"/>
  <c r="T3082" i="1"/>
  <c r="Q3082" i="1"/>
  <c r="K3082" i="1"/>
  <c r="H3082" i="1"/>
  <c r="E3082" i="1"/>
  <c r="BB3081" i="1"/>
  <c r="BA3081" i="1"/>
  <c r="AZ3081" i="1"/>
  <c r="BC3081" i="1" s="1"/>
  <c r="AY3081" i="1"/>
  <c r="AV3081" i="1"/>
  <c r="AE3081" i="1"/>
  <c r="AH3081" i="1" s="1"/>
  <c r="X3081" i="1"/>
  <c r="AA3081" i="1" s="1"/>
  <c r="T3081" i="1"/>
  <c r="AW3081" i="1" s="1"/>
  <c r="Q3081" i="1"/>
  <c r="K3081" i="1"/>
  <c r="H3081" i="1"/>
  <c r="E3081" i="1"/>
  <c r="BB3080" i="1"/>
  <c r="BA3080" i="1"/>
  <c r="AZ3080" i="1"/>
  <c r="AY3080" i="1"/>
  <c r="BC3080" i="1" s="1"/>
  <c r="AV3080" i="1"/>
  <c r="AH3080" i="1"/>
  <c r="AE3080" i="1"/>
  <c r="X3080" i="1"/>
  <c r="AA3080" i="1" s="1"/>
  <c r="Q3080" i="1"/>
  <c r="T3080" i="1" s="1"/>
  <c r="K3080" i="1"/>
  <c r="H3080" i="1"/>
  <c r="E3080" i="1"/>
  <c r="BB3079" i="1"/>
  <c r="AZ3079" i="1"/>
  <c r="AU3079" i="1"/>
  <c r="AT3079" i="1"/>
  <c r="AT3078" i="1" s="1"/>
  <c r="AS3079" i="1"/>
  <c r="AR3079" i="1"/>
  <c r="AR3078" i="1" s="1"/>
  <c r="AQ3079" i="1"/>
  <c r="AP3079" i="1"/>
  <c r="AO3079" i="1"/>
  <c r="AN3079" i="1"/>
  <c r="AM3079" i="1"/>
  <c r="AL3079" i="1"/>
  <c r="AL3078" i="1" s="1"/>
  <c r="AK3079" i="1"/>
  <c r="AJ3079" i="1"/>
  <c r="AY3079" i="1" s="1"/>
  <c r="AG3079" i="1"/>
  <c r="AF3079" i="1"/>
  <c r="AD3079" i="1"/>
  <c r="AC3079" i="1"/>
  <c r="Z3079" i="1"/>
  <c r="Z3078" i="1" s="1"/>
  <c r="Y3079" i="1"/>
  <c r="Y3078" i="1" s="1"/>
  <c r="W3079" i="1"/>
  <c r="V3079" i="1"/>
  <c r="X3079" i="1" s="1"/>
  <c r="AA3079" i="1" s="1"/>
  <c r="S3079" i="1"/>
  <c r="S3078" i="1" s="1"/>
  <c r="S3077" i="1" s="1"/>
  <c r="R3079" i="1"/>
  <c r="P3079" i="1"/>
  <c r="O3079" i="1"/>
  <c r="N3079" i="1"/>
  <c r="M3079" i="1"/>
  <c r="L3079" i="1"/>
  <c r="J3079" i="1"/>
  <c r="J3078" i="1" s="1"/>
  <c r="I3079" i="1"/>
  <c r="I3078" i="1" s="1"/>
  <c r="H3079" i="1"/>
  <c r="G3079" i="1"/>
  <c r="F3079" i="1"/>
  <c r="D3079" i="1"/>
  <c r="C3079" i="1"/>
  <c r="BB3078" i="1"/>
  <c r="AU3078" i="1"/>
  <c r="AS3078" i="1"/>
  <c r="AO3078" i="1"/>
  <c r="AM3078" i="1"/>
  <c r="AK3078" i="1"/>
  <c r="AF3078" i="1"/>
  <c r="AD3078" i="1"/>
  <c r="W3078" i="1"/>
  <c r="R3078" i="1"/>
  <c r="R3077" i="1" s="1"/>
  <c r="R3279" i="1" s="1"/>
  <c r="N3078" i="1"/>
  <c r="M3078" i="1"/>
  <c r="L3078" i="1"/>
  <c r="L3077" i="1" s="1"/>
  <c r="L3279" i="1" s="1"/>
  <c r="F3078" i="1"/>
  <c r="D3078" i="1"/>
  <c r="G3077" i="1"/>
  <c r="BB3074" i="1"/>
  <c r="BA3074" i="1"/>
  <c r="AZ3074" i="1"/>
  <c r="BC3074" i="1" s="1"/>
  <c r="AY3074" i="1"/>
  <c r="AV3074" i="1"/>
  <c r="AE3074" i="1"/>
  <c r="AH3074" i="1" s="1"/>
  <c r="AA3074" i="1"/>
  <c r="X3074" i="1"/>
  <c r="T3074" i="1"/>
  <c r="Q3074" i="1"/>
  <c r="K3074" i="1"/>
  <c r="H3074" i="1"/>
  <c r="E3074" i="1"/>
  <c r="BB3073" i="1"/>
  <c r="BA3073" i="1"/>
  <c r="BC3073" i="1" s="1"/>
  <c r="BD3073" i="1" s="1"/>
  <c r="AZ3073" i="1"/>
  <c r="AY3073" i="1"/>
  <c r="AV3073" i="1"/>
  <c r="AE3073" i="1"/>
  <c r="AH3073" i="1" s="1"/>
  <c r="X3073" i="1"/>
  <c r="AA3073" i="1" s="1"/>
  <c r="Q3073" i="1"/>
  <c r="T3073" i="1" s="1"/>
  <c r="AW3073" i="1" s="1"/>
  <c r="K3073" i="1"/>
  <c r="H3073" i="1"/>
  <c r="E3073" i="1"/>
  <c r="BB3072" i="1"/>
  <c r="BA3072" i="1"/>
  <c r="AZ3072" i="1"/>
  <c r="AY3072" i="1"/>
  <c r="AV3072" i="1"/>
  <c r="AH3072" i="1"/>
  <c r="AE3072" i="1"/>
  <c r="AA3072" i="1"/>
  <c r="X3072" i="1"/>
  <c r="Q3072" i="1"/>
  <c r="T3072" i="1" s="1"/>
  <c r="K3072" i="1"/>
  <c r="H3072" i="1"/>
  <c r="E3072" i="1"/>
  <c r="BC3070" i="1"/>
  <c r="BB3070" i="1"/>
  <c r="BA3070" i="1"/>
  <c r="AZ3070" i="1"/>
  <c r="AY3070" i="1"/>
  <c r="AW3070" i="1"/>
  <c r="AV3070" i="1"/>
  <c r="AE3070" i="1"/>
  <c r="AH3070" i="1" s="1"/>
  <c r="X3070" i="1"/>
  <c r="AA3070" i="1" s="1"/>
  <c r="T3070" i="1"/>
  <c r="BD3070" i="1" s="1"/>
  <c r="Q3070" i="1"/>
  <c r="K3070" i="1"/>
  <c r="H3070" i="1"/>
  <c r="E3070" i="1"/>
  <c r="BB3069" i="1"/>
  <c r="BA3069" i="1"/>
  <c r="AZ3069" i="1"/>
  <c r="AY3069" i="1"/>
  <c r="BC3069" i="1" s="1"/>
  <c r="AW3069" i="1"/>
  <c r="AV3069" i="1"/>
  <c r="AH3069" i="1"/>
  <c r="AE3069" i="1"/>
  <c r="X3069" i="1"/>
  <c r="AA3069" i="1" s="1"/>
  <c r="Q3069" i="1"/>
  <c r="T3069" i="1" s="1"/>
  <c r="K3069" i="1"/>
  <c r="H3069" i="1"/>
  <c r="E3069" i="1"/>
  <c r="BB3068" i="1"/>
  <c r="BA3068" i="1"/>
  <c r="AZ3068" i="1"/>
  <c r="AY3068" i="1"/>
  <c r="BC3068" i="1" s="1"/>
  <c r="AV3068" i="1"/>
  <c r="AE3068" i="1"/>
  <c r="AH3068" i="1" s="1"/>
  <c r="AA3068" i="1"/>
  <c r="X3068" i="1"/>
  <c r="T3068" i="1"/>
  <c r="Q3068" i="1"/>
  <c r="K3068" i="1"/>
  <c r="H3068" i="1"/>
  <c r="E3068" i="1"/>
  <c r="BB3067" i="1"/>
  <c r="BA3067" i="1"/>
  <c r="AZ3067" i="1"/>
  <c r="AY3067" i="1"/>
  <c r="AV3067" i="1"/>
  <c r="AE3067" i="1"/>
  <c r="AH3067" i="1" s="1"/>
  <c r="X3067" i="1"/>
  <c r="AA3067" i="1" s="1"/>
  <c r="T3067" i="1"/>
  <c r="Q3067" i="1"/>
  <c r="K3067" i="1"/>
  <c r="H3067" i="1"/>
  <c r="E3067" i="1"/>
  <c r="BB3066" i="1"/>
  <c r="BA3066" i="1"/>
  <c r="AZ3066" i="1"/>
  <c r="AY3066" i="1"/>
  <c r="BC3066" i="1" s="1"/>
  <c r="AV3066" i="1"/>
  <c r="AH3066" i="1"/>
  <c r="AE3066" i="1"/>
  <c r="AA3066" i="1"/>
  <c r="X3066" i="1"/>
  <c r="Q3066" i="1"/>
  <c r="T3066" i="1" s="1"/>
  <c r="K3066" i="1"/>
  <c r="H3066" i="1"/>
  <c r="E3066" i="1"/>
  <c r="BB3065" i="1"/>
  <c r="BC3065" i="1" s="1"/>
  <c r="BA3065" i="1"/>
  <c r="AZ3065" i="1"/>
  <c r="AY3065" i="1"/>
  <c r="AV3065" i="1"/>
  <c r="AE3065" i="1"/>
  <c r="AH3065" i="1" s="1"/>
  <c r="AA3065" i="1"/>
  <c r="X3065" i="1"/>
  <c r="T3065" i="1"/>
  <c r="Q3065" i="1"/>
  <c r="K3065" i="1"/>
  <c r="H3065" i="1"/>
  <c r="E3065" i="1"/>
  <c r="BC3064" i="1"/>
  <c r="BD3064" i="1" s="1"/>
  <c r="BB3064" i="1"/>
  <c r="BA3064" i="1"/>
  <c r="AZ3064" i="1"/>
  <c r="AY3064" i="1"/>
  <c r="AV3064" i="1"/>
  <c r="AE3064" i="1"/>
  <c r="AH3064" i="1" s="1"/>
  <c r="X3064" i="1"/>
  <c r="AA3064" i="1" s="1"/>
  <c r="Q3064" i="1"/>
  <c r="T3064" i="1" s="1"/>
  <c r="AW3064" i="1" s="1"/>
  <c r="K3064" i="1"/>
  <c r="H3064" i="1"/>
  <c r="E3064" i="1"/>
  <c r="BB3063" i="1"/>
  <c r="BA3063" i="1"/>
  <c r="AZ3063" i="1"/>
  <c r="AY3063" i="1"/>
  <c r="BC3063" i="1" s="1"/>
  <c r="AV3063" i="1"/>
  <c r="AH3063" i="1"/>
  <c r="AE3063" i="1"/>
  <c r="AA3063" i="1"/>
  <c r="X3063" i="1"/>
  <c r="Q3063" i="1"/>
  <c r="T3063" i="1" s="1"/>
  <c r="K3063" i="1"/>
  <c r="H3063" i="1"/>
  <c r="E3063" i="1"/>
  <c r="BC3062" i="1"/>
  <c r="BB3062" i="1"/>
  <c r="BA3062" i="1"/>
  <c r="AZ3062" i="1"/>
  <c r="AY3062" i="1"/>
  <c r="AW3062" i="1"/>
  <c r="AV3062" i="1"/>
  <c r="AE3062" i="1"/>
  <c r="AH3062" i="1" s="1"/>
  <c r="X3062" i="1"/>
  <c r="AA3062" i="1" s="1"/>
  <c r="T3062" i="1"/>
  <c r="Q3062" i="1"/>
  <c r="K3062" i="1"/>
  <c r="H3062" i="1"/>
  <c r="E3062" i="1"/>
  <c r="BB3061" i="1"/>
  <c r="BA3061" i="1"/>
  <c r="AZ3061" i="1"/>
  <c r="AY3061" i="1"/>
  <c r="BC3061" i="1" s="1"/>
  <c r="BD3061" i="1" s="1"/>
  <c r="AV3061" i="1"/>
  <c r="AH3061" i="1"/>
  <c r="AE3061" i="1"/>
  <c r="X3061" i="1"/>
  <c r="AA3061" i="1" s="1"/>
  <c r="Q3061" i="1"/>
  <c r="T3061" i="1" s="1"/>
  <c r="AW3061" i="1" s="1"/>
  <c r="K3061" i="1"/>
  <c r="H3061" i="1"/>
  <c r="E3061" i="1"/>
  <c r="BB3060" i="1"/>
  <c r="BA3060" i="1"/>
  <c r="AZ3060" i="1"/>
  <c r="AY3060" i="1"/>
  <c r="BC3060" i="1" s="1"/>
  <c r="AV3060" i="1"/>
  <c r="AE3060" i="1"/>
  <c r="AH3060" i="1" s="1"/>
  <c r="AA3060" i="1"/>
  <c r="X3060" i="1"/>
  <c r="Q3060" i="1"/>
  <c r="T3060" i="1" s="1"/>
  <c r="K3060" i="1"/>
  <c r="H3060" i="1"/>
  <c r="E3060" i="1"/>
  <c r="BB3059" i="1"/>
  <c r="BA3059" i="1"/>
  <c r="AZ3059" i="1"/>
  <c r="AY3059" i="1"/>
  <c r="AW3059" i="1"/>
  <c r="AV3059" i="1"/>
  <c r="AE3059" i="1"/>
  <c r="AH3059" i="1" s="1"/>
  <c r="X3059" i="1"/>
  <c r="AA3059" i="1" s="1"/>
  <c r="T3059" i="1"/>
  <c r="Q3059" i="1"/>
  <c r="K3059" i="1"/>
  <c r="H3059" i="1"/>
  <c r="E3059" i="1"/>
  <c r="BB3058" i="1"/>
  <c r="AU3058" i="1"/>
  <c r="AT3058" i="1"/>
  <c r="AS3058" i="1"/>
  <c r="AS3053" i="1" s="1"/>
  <c r="AR3058" i="1"/>
  <c r="AQ3058" i="1"/>
  <c r="AP3058" i="1"/>
  <c r="AO3058" i="1"/>
  <c r="AN3058" i="1"/>
  <c r="AM3058" i="1"/>
  <c r="AZ3058" i="1" s="1"/>
  <c r="AL3058" i="1"/>
  <c r="AK3058" i="1"/>
  <c r="AK3053" i="1" s="1"/>
  <c r="AJ3058" i="1"/>
  <c r="AG3058" i="1"/>
  <c r="AF3058" i="1"/>
  <c r="AD3058" i="1"/>
  <c r="AC3058" i="1"/>
  <c r="AE3058" i="1" s="1"/>
  <c r="Z3058" i="1"/>
  <c r="Z3053" i="1" s="1"/>
  <c r="Y3058" i="1"/>
  <c r="X3058" i="1"/>
  <c r="AA3058" i="1" s="1"/>
  <c r="W3058" i="1"/>
  <c r="V3058" i="1"/>
  <c r="S3058" i="1"/>
  <c r="R3058" i="1"/>
  <c r="R3053" i="1" s="1"/>
  <c r="P3058" i="1"/>
  <c r="O3058" i="1"/>
  <c r="Q3058" i="1" s="1"/>
  <c r="T3058" i="1" s="1"/>
  <c r="N3058" i="1"/>
  <c r="M3058" i="1"/>
  <c r="L3058" i="1"/>
  <c r="J3058" i="1"/>
  <c r="I3058" i="1"/>
  <c r="G3058" i="1"/>
  <c r="H3058" i="1" s="1"/>
  <c r="F3058" i="1"/>
  <c r="D3058" i="1"/>
  <c r="E3058" i="1" s="1"/>
  <c r="C3058" i="1"/>
  <c r="BD3057" i="1"/>
  <c r="BC3057" i="1"/>
  <c r="BB3057" i="1"/>
  <c r="BA3057" i="1"/>
  <c r="AZ3057" i="1"/>
  <c r="AY3057" i="1"/>
  <c r="AV3057" i="1"/>
  <c r="AE3057" i="1"/>
  <c r="AH3057" i="1" s="1"/>
  <c r="X3057" i="1"/>
  <c r="AA3057" i="1" s="1"/>
  <c r="Q3057" i="1"/>
  <c r="T3057" i="1" s="1"/>
  <c r="AW3057" i="1" s="1"/>
  <c r="K3057" i="1"/>
  <c r="H3057" i="1"/>
  <c r="E3057" i="1"/>
  <c r="BB3056" i="1"/>
  <c r="BA3056" i="1"/>
  <c r="AZ3056" i="1"/>
  <c r="AY3056" i="1"/>
  <c r="AV3056" i="1"/>
  <c r="AH3056" i="1"/>
  <c r="AE3056" i="1"/>
  <c r="AA3056" i="1"/>
  <c r="X3056" i="1"/>
  <c r="Q3056" i="1"/>
  <c r="T3056" i="1" s="1"/>
  <c r="K3056" i="1"/>
  <c r="H3056" i="1"/>
  <c r="E3056" i="1"/>
  <c r="BC3055" i="1"/>
  <c r="BB3055" i="1"/>
  <c r="BA3055" i="1"/>
  <c r="AZ3055" i="1"/>
  <c r="AY3055" i="1"/>
  <c r="AV3055" i="1"/>
  <c r="AW3055" i="1" s="1"/>
  <c r="AE3055" i="1"/>
  <c r="AH3055" i="1" s="1"/>
  <c r="X3055" i="1"/>
  <c r="AA3055" i="1" s="1"/>
  <c r="T3055" i="1"/>
  <c r="BD3055" i="1" s="1"/>
  <c r="Q3055" i="1"/>
  <c r="K3055" i="1"/>
  <c r="H3055" i="1"/>
  <c r="E3055" i="1"/>
  <c r="AY3054" i="1"/>
  <c r="AU3054" i="1"/>
  <c r="AU3053" i="1" s="1"/>
  <c r="AT3054" i="1"/>
  <c r="AS3054" i="1"/>
  <c r="BB3054" i="1" s="1"/>
  <c r="AR3054" i="1"/>
  <c r="AQ3054" i="1"/>
  <c r="AP3054" i="1"/>
  <c r="AO3054" i="1"/>
  <c r="AN3054" i="1"/>
  <c r="AN3053" i="1" s="1"/>
  <c r="AM3054" i="1"/>
  <c r="AL3054" i="1"/>
  <c r="AK3054" i="1"/>
  <c r="AJ3054" i="1"/>
  <c r="AV3054" i="1" s="1"/>
  <c r="AG3054" i="1"/>
  <c r="AF3054" i="1"/>
  <c r="AD3054" i="1"/>
  <c r="AC3054" i="1"/>
  <c r="Z3054" i="1"/>
  <c r="Y3054" i="1"/>
  <c r="W3054" i="1"/>
  <c r="V3054" i="1"/>
  <c r="V3053" i="1" s="1"/>
  <c r="S3054" i="1"/>
  <c r="R3054" i="1"/>
  <c r="P3054" i="1"/>
  <c r="O3054" i="1"/>
  <c r="N3054" i="1"/>
  <c r="N3053" i="1" s="1"/>
  <c r="M3054" i="1"/>
  <c r="M3053" i="1" s="1"/>
  <c r="L3054" i="1"/>
  <c r="L3053" i="1" s="1"/>
  <c r="J3054" i="1"/>
  <c r="K3054" i="1" s="1"/>
  <c r="I3054" i="1"/>
  <c r="G3054" i="1"/>
  <c r="F3054" i="1"/>
  <c r="D3054" i="1"/>
  <c r="C3054" i="1"/>
  <c r="AT3053" i="1"/>
  <c r="AQ3053" i="1"/>
  <c r="AO3053" i="1"/>
  <c r="AL3053" i="1"/>
  <c r="AJ3053" i="1"/>
  <c r="AF3053" i="1"/>
  <c r="AC3053" i="1"/>
  <c r="Y3053" i="1"/>
  <c r="S3053" i="1"/>
  <c r="P3053" i="1"/>
  <c r="I3053" i="1"/>
  <c r="F3053" i="1"/>
  <c r="C3053" i="1"/>
  <c r="BC3052" i="1"/>
  <c r="BB3052" i="1"/>
  <c r="BA3052" i="1"/>
  <c r="AZ3052" i="1"/>
  <c r="AY3052" i="1"/>
  <c r="AV3052" i="1"/>
  <c r="AE3052" i="1"/>
  <c r="AH3052" i="1" s="1"/>
  <c r="AA3052" i="1"/>
  <c r="X3052" i="1"/>
  <c r="T3052" i="1"/>
  <c r="Q3052" i="1"/>
  <c r="K3052" i="1"/>
  <c r="H3052" i="1"/>
  <c r="E3052" i="1"/>
  <c r="BA3051" i="1"/>
  <c r="AU3051" i="1"/>
  <c r="AU3047" i="1" s="1"/>
  <c r="AT3051" i="1"/>
  <c r="AT3047" i="1" s="1"/>
  <c r="AS3051" i="1"/>
  <c r="AR3051" i="1"/>
  <c r="AQ3051" i="1"/>
  <c r="AP3051" i="1"/>
  <c r="AO3051" i="1"/>
  <c r="AN3051" i="1"/>
  <c r="AM3051" i="1"/>
  <c r="AL3051" i="1"/>
  <c r="AL3047" i="1" s="1"/>
  <c r="AK3051" i="1"/>
  <c r="AJ3051" i="1"/>
  <c r="AG3051" i="1"/>
  <c r="AF3051" i="1"/>
  <c r="AD3051" i="1"/>
  <c r="AD3047" i="1" s="1"/>
  <c r="AC3051" i="1"/>
  <c r="Z3051" i="1"/>
  <c r="Z3047" i="1" s="1"/>
  <c r="Z3046" i="1" s="1"/>
  <c r="Y3051" i="1"/>
  <c r="W3051" i="1"/>
  <c r="V3051" i="1"/>
  <c r="X3051" i="1" s="1"/>
  <c r="S3051" i="1"/>
  <c r="S3047" i="1" s="1"/>
  <c r="R3051" i="1"/>
  <c r="Q3051" i="1"/>
  <c r="T3051" i="1" s="1"/>
  <c r="P3051" i="1"/>
  <c r="O3051" i="1"/>
  <c r="N3051" i="1"/>
  <c r="M3051" i="1"/>
  <c r="L3051" i="1"/>
  <c r="L3047" i="1" s="1"/>
  <c r="J3051" i="1"/>
  <c r="I3051" i="1"/>
  <c r="G3051" i="1"/>
  <c r="H3051" i="1" s="1"/>
  <c r="F3051" i="1"/>
  <c r="D3051" i="1"/>
  <c r="C3051" i="1"/>
  <c r="C3047" i="1" s="1"/>
  <c r="BC3050" i="1"/>
  <c r="BB3050" i="1"/>
  <c r="BA3050" i="1"/>
  <c r="AZ3050" i="1"/>
  <c r="AY3050" i="1"/>
  <c r="AV3050" i="1"/>
  <c r="AW3050" i="1" s="1"/>
  <c r="AE3050" i="1"/>
  <c r="AH3050" i="1" s="1"/>
  <c r="X3050" i="1"/>
  <c r="AA3050" i="1" s="1"/>
  <c r="T3050" i="1"/>
  <c r="BD3050" i="1" s="1"/>
  <c r="Q3050" i="1"/>
  <c r="K3050" i="1"/>
  <c r="H3050" i="1"/>
  <c r="E3050" i="1"/>
  <c r="BD3049" i="1"/>
  <c r="BB3049" i="1"/>
  <c r="BA3049" i="1"/>
  <c r="AZ3049" i="1"/>
  <c r="AY3049" i="1"/>
  <c r="BC3049" i="1" s="1"/>
  <c r="AW3049" i="1"/>
  <c r="AV3049" i="1"/>
  <c r="AH3049" i="1"/>
  <c r="AE3049" i="1"/>
  <c r="X3049" i="1"/>
  <c r="AA3049" i="1" s="1"/>
  <c r="Q3049" i="1"/>
  <c r="T3049" i="1" s="1"/>
  <c r="K3049" i="1"/>
  <c r="H3049" i="1"/>
  <c r="E3049" i="1"/>
  <c r="AZ3048" i="1"/>
  <c r="AY3048" i="1"/>
  <c r="AU3048" i="1"/>
  <c r="AT3048" i="1"/>
  <c r="AS3048" i="1"/>
  <c r="BB3048" i="1" s="1"/>
  <c r="AR3048" i="1"/>
  <c r="AQ3048" i="1"/>
  <c r="AQ3047" i="1" s="1"/>
  <c r="AQ3046" i="1" s="1"/>
  <c r="AP3048" i="1"/>
  <c r="AO3048" i="1"/>
  <c r="AO3047" i="1" s="1"/>
  <c r="AO3046" i="1" s="1"/>
  <c r="AN3048" i="1"/>
  <c r="AN3047" i="1" s="1"/>
  <c r="AN3046" i="1" s="1"/>
  <c r="AM3048" i="1"/>
  <c r="AL3048" i="1"/>
  <c r="AK3048" i="1"/>
  <c r="AJ3048" i="1"/>
  <c r="AH3048" i="1"/>
  <c r="AG3048" i="1"/>
  <c r="AG3047" i="1" s="1"/>
  <c r="AF3048" i="1"/>
  <c r="AF3047" i="1" s="1"/>
  <c r="AF3046" i="1" s="1"/>
  <c r="AE3048" i="1"/>
  <c r="AD3048" i="1"/>
  <c r="AC3048" i="1"/>
  <c r="Z3048" i="1"/>
  <c r="Y3048" i="1"/>
  <c r="Y3047" i="1" s="1"/>
  <c r="X3048" i="1"/>
  <c r="AA3048" i="1" s="1"/>
  <c r="W3048" i="1"/>
  <c r="W3047" i="1" s="1"/>
  <c r="V3048" i="1"/>
  <c r="V3047" i="1" s="1"/>
  <c r="V3046" i="1" s="1"/>
  <c r="S3048" i="1"/>
  <c r="R3048" i="1"/>
  <c r="P3048" i="1"/>
  <c r="P3047" i="1" s="1"/>
  <c r="O3048" i="1"/>
  <c r="Q3048" i="1" s="1"/>
  <c r="T3048" i="1" s="1"/>
  <c r="N3048" i="1"/>
  <c r="N3047" i="1" s="1"/>
  <c r="M3048" i="1"/>
  <c r="M3047" i="1" s="1"/>
  <c r="M3046" i="1" s="1"/>
  <c r="L3048" i="1"/>
  <c r="J3048" i="1"/>
  <c r="K3048" i="1" s="1"/>
  <c r="I3048" i="1"/>
  <c r="H3048" i="1"/>
  <c r="G3048" i="1"/>
  <c r="F3048" i="1"/>
  <c r="F3047" i="1" s="1"/>
  <c r="F3046" i="1" s="1"/>
  <c r="E3048" i="1"/>
  <c r="D3048" i="1"/>
  <c r="C3048" i="1"/>
  <c r="AS3047" i="1"/>
  <c r="AR3047" i="1"/>
  <c r="AK3047" i="1"/>
  <c r="AK3046" i="1" s="1"/>
  <c r="AJ3047" i="1"/>
  <c r="R3047" i="1"/>
  <c r="R3046" i="1" s="1"/>
  <c r="O3047" i="1"/>
  <c r="J3047" i="1"/>
  <c r="G3047" i="1"/>
  <c r="AT3046" i="1"/>
  <c r="AL3046" i="1"/>
  <c r="S3046" i="1"/>
  <c r="L3046" i="1"/>
  <c r="C3046" i="1"/>
  <c r="BC3045" i="1"/>
  <c r="BB3045" i="1"/>
  <c r="BA3045" i="1"/>
  <c r="AZ3045" i="1"/>
  <c r="AY3045" i="1"/>
  <c r="AV3045" i="1"/>
  <c r="AE3045" i="1"/>
  <c r="AH3045" i="1" s="1"/>
  <c r="X3045" i="1"/>
  <c r="AA3045" i="1" s="1"/>
  <c r="Q3045" i="1"/>
  <c r="T3045" i="1" s="1"/>
  <c r="K3045" i="1"/>
  <c r="H3045" i="1"/>
  <c r="E3045" i="1"/>
  <c r="AY3044" i="1"/>
  <c r="AU3044" i="1"/>
  <c r="AT3044" i="1"/>
  <c r="AS3044" i="1"/>
  <c r="AR3044" i="1"/>
  <c r="AQ3044" i="1"/>
  <c r="AP3044" i="1"/>
  <c r="BA3044" i="1" s="1"/>
  <c r="AO3044" i="1"/>
  <c r="AN3044" i="1"/>
  <c r="AM3044" i="1"/>
  <c r="AZ3044" i="1" s="1"/>
  <c r="AL3044" i="1"/>
  <c r="AK3044" i="1"/>
  <c r="AJ3044" i="1"/>
  <c r="AG3044" i="1"/>
  <c r="AF3044" i="1"/>
  <c r="AD3044" i="1"/>
  <c r="AE3044" i="1" s="1"/>
  <c r="AH3044" i="1" s="1"/>
  <c r="AC3044" i="1"/>
  <c r="Z3044" i="1"/>
  <c r="Y3044" i="1"/>
  <c r="W3044" i="1"/>
  <c r="X3044" i="1" s="1"/>
  <c r="AA3044" i="1" s="1"/>
  <c r="V3044" i="1"/>
  <c r="S3044" i="1"/>
  <c r="R3044" i="1"/>
  <c r="P3044" i="1"/>
  <c r="O3044" i="1"/>
  <c r="N3044" i="1"/>
  <c r="M3044" i="1"/>
  <c r="L3044" i="1"/>
  <c r="J3044" i="1"/>
  <c r="K3044" i="1" s="1"/>
  <c r="I3044" i="1"/>
  <c r="G3044" i="1"/>
  <c r="F3044" i="1"/>
  <c r="F3039" i="1" s="1"/>
  <c r="F3024" i="1" s="1"/>
  <c r="D3044" i="1"/>
  <c r="C3044" i="1"/>
  <c r="BB3043" i="1"/>
  <c r="BA3043" i="1"/>
  <c r="AZ3043" i="1"/>
  <c r="AY3043" i="1"/>
  <c r="AV3043" i="1"/>
  <c r="AE3043" i="1"/>
  <c r="AH3043" i="1" s="1"/>
  <c r="X3043" i="1"/>
  <c r="AA3043" i="1" s="1"/>
  <c r="T3043" i="1"/>
  <c r="Q3043" i="1"/>
  <c r="K3043" i="1"/>
  <c r="H3043" i="1"/>
  <c r="E3043" i="1"/>
  <c r="BB3042" i="1"/>
  <c r="BA3042" i="1"/>
  <c r="AZ3042" i="1"/>
  <c r="AY3042" i="1"/>
  <c r="AV3042" i="1"/>
  <c r="AE3042" i="1"/>
  <c r="AH3042" i="1" s="1"/>
  <c r="AA3042" i="1"/>
  <c r="X3042" i="1"/>
  <c r="Q3042" i="1"/>
  <c r="T3042" i="1" s="1"/>
  <c r="K3042" i="1"/>
  <c r="H3042" i="1"/>
  <c r="E3042" i="1"/>
  <c r="BB3041" i="1"/>
  <c r="BA3041" i="1"/>
  <c r="AZ3041" i="1"/>
  <c r="BC3041" i="1" s="1"/>
  <c r="AY3041" i="1"/>
  <c r="AV3041" i="1"/>
  <c r="AH3041" i="1"/>
  <c r="AE3041" i="1"/>
  <c r="AA3041" i="1"/>
  <c r="X3041" i="1"/>
  <c r="T3041" i="1"/>
  <c r="AW3041" i="1" s="1"/>
  <c r="Q3041" i="1"/>
  <c r="K3041" i="1"/>
  <c r="H3041" i="1"/>
  <c r="E3041" i="1"/>
  <c r="BA3040" i="1"/>
  <c r="AU3040" i="1"/>
  <c r="AT3040" i="1"/>
  <c r="AS3040" i="1"/>
  <c r="AS3039" i="1" s="1"/>
  <c r="AR3040" i="1"/>
  <c r="AR3039" i="1" s="1"/>
  <c r="AQ3040" i="1"/>
  <c r="AP3040" i="1"/>
  <c r="AO3040" i="1"/>
  <c r="AN3040" i="1"/>
  <c r="AN3039" i="1" s="1"/>
  <c r="AN3024" i="1" s="1"/>
  <c r="AM3040" i="1"/>
  <c r="AL3040" i="1"/>
  <c r="AL3039" i="1" s="1"/>
  <c r="AK3040" i="1"/>
  <c r="AK3039" i="1" s="1"/>
  <c r="AJ3040" i="1"/>
  <c r="AG3040" i="1"/>
  <c r="AF3040" i="1"/>
  <c r="AF3039" i="1" s="1"/>
  <c r="AD3040" i="1"/>
  <c r="AC3040" i="1"/>
  <c r="Z3040" i="1"/>
  <c r="Z3039" i="1" s="1"/>
  <c r="Y3040" i="1"/>
  <c r="W3040" i="1"/>
  <c r="W3039" i="1" s="1"/>
  <c r="V3040" i="1"/>
  <c r="S3040" i="1"/>
  <c r="R3040" i="1"/>
  <c r="R3039" i="1" s="1"/>
  <c r="Q3040" i="1"/>
  <c r="P3040" i="1"/>
  <c r="O3040" i="1"/>
  <c r="N3040" i="1"/>
  <c r="M3040" i="1"/>
  <c r="L3040" i="1"/>
  <c r="L3039" i="1" s="1"/>
  <c r="J3040" i="1"/>
  <c r="I3040" i="1"/>
  <c r="I3039" i="1" s="1"/>
  <c r="G3040" i="1"/>
  <c r="F3040" i="1"/>
  <c r="D3040" i="1"/>
  <c r="C3040" i="1"/>
  <c r="E3040" i="1" s="1"/>
  <c r="AT3039" i="1"/>
  <c r="AQ3039" i="1"/>
  <c r="AP3039" i="1"/>
  <c r="BA3039" i="1" s="1"/>
  <c r="AO3039" i="1"/>
  <c r="AO3024" i="1" s="1"/>
  <c r="AG3039" i="1"/>
  <c r="AD3039" i="1"/>
  <c r="Y3039" i="1"/>
  <c r="V3039" i="1"/>
  <c r="X3039" i="1" s="1"/>
  <c r="AA3039" i="1" s="1"/>
  <c r="S3039" i="1"/>
  <c r="P3039" i="1"/>
  <c r="N3039" i="1"/>
  <c r="M3039" i="1"/>
  <c r="G3039" i="1"/>
  <c r="BB3038" i="1"/>
  <c r="BA3038" i="1"/>
  <c r="AZ3038" i="1"/>
  <c r="AY3038" i="1"/>
  <c r="BC3038" i="1" s="1"/>
  <c r="AW3038" i="1"/>
  <c r="AV3038" i="1"/>
  <c r="AE3038" i="1"/>
  <c r="AH3038" i="1" s="1"/>
  <c r="AA3038" i="1"/>
  <c r="X3038" i="1"/>
  <c r="T3038" i="1"/>
  <c r="Q3038" i="1"/>
  <c r="K3038" i="1"/>
  <c r="H3038" i="1"/>
  <c r="E3038" i="1"/>
  <c r="BB3037" i="1"/>
  <c r="BA3037" i="1"/>
  <c r="AZ3037" i="1"/>
  <c r="BC3037" i="1" s="1"/>
  <c r="AY3037" i="1"/>
  <c r="AW3037" i="1"/>
  <c r="AV3037" i="1"/>
  <c r="AE3037" i="1"/>
  <c r="AH3037" i="1" s="1"/>
  <c r="AA3037" i="1"/>
  <c r="X3037" i="1"/>
  <c r="Q3037" i="1"/>
  <c r="T3037" i="1" s="1"/>
  <c r="BD3037" i="1" s="1"/>
  <c r="K3037" i="1"/>
  <c r="H3037" i="1"/>
  <c r="E3037" i="1"/>
  <c r="BB3036" i="1"/>
  <c r="BA3036" i="1"/>
  <c r="AZ3036" i="1"/>
  <c r="BC3036" i="1" s="1"/>
  <c r="AY3036" i="1"/>
  <c r="AV3036" i="1"/>
  <c r="AH3036" i="1"/>
  <c r="AE3036" i="1"/>
  <c r="AA3036" i="1"/>
  <c r="X3036" i="1"/>
  <c r="Q3036" i="1"/>
  <c r="T3036" i="1" s="1"/>
  <c r="K3036" i="1"/>
  <c r="H3036" i="1"/>
  <c r="E3036" i="1"/>
  <c r="AU3035" i="1"/>
  <c r="AT3035" i="1"/>
  <c r="AS3035" i="1"/>
  <c r="BB3035" i="1" s="1"/>
  <c r="AR3035" i="1"/>
  <c r="AQ3035" i="1"/>
  <c r="BA3035" i="1" s="1"/>
  <c r="AP3035" i="1"/>
  <c r="AO3035" i="1"/>
  <c r="AN3035" i="1"/>
  <c r="AM3035" i="1"/>
  <c r="AZ3035" i="1" s="1"/>
  <c r="AL3035" i="1"/>
  <c r="AK3035" i="1"/>
  <c r="AJ3035" i="1"/>
  <c r="AG3035" i="1"/>
  <c r="AF3035" i="1"/>
  <c r="AD3035" i="1"/>
  <c r="AC3035" i="1"/>
  <c r="Z3035" i="1"/>
  <c r="Y3035" i="1"/>
  <c r="W3035" i="1"/>
  <c r="V3035" i="1"/>
  <c r="X3035" i="1" s="1"/>
  <c r="AA3035" i="1" s="1"/>
  <c r="S3035" i="1"/>
  <c r="R3035" i="1"/>
  <c r="P3035" i="1"/>
  <c r="Q3035" i="1" s="1"/>
  <c r="T3035" i="1" s="1"/>
  <c r="O3035" i="1"/>
  <c r="N3035" i="1"/>
  <c r="M3035" i="1"/>
  <c r="L3035" i="1"/>
  <c r="J3035" i="1"/>
  <c r="K3035" i="1" s="1"/>
  <c r="I3035" i="1"/>
  <c r="H3035" i="1"/>
  <c r="G3035" i="1"/>
  <c r="F3035" i="1"/>
  <c r="D3035" i="1"/>
  <c r="C3035" i="1"/>
  <c r="E3035" i="1" s="1"/>
  <c r="BB3034" i="1"/>
  <c r="BA3034" i="1"/>
  <c r="AZ3034" i="1"/>
  <c r="AY3034" i="1"/>
  <c r="BC3034" i="1" s="1"/>
  <c r="BD3034" i="1" s="1"/>
  <c r="AV3034" i="1"/>
  <c r="AH3034" i="1"/>
  <c r="AE3034" i="1"/>
  <c r="AA3034" i="1"/>
  <c r="X3034" i="1"/>
  <c r="Q3034" i="1"/>
  <c r="T3034" i="1" s="1"/>
  <c r="K3034" i="1"/>
  <c r="H3034" i="1"/>
  <c r="E3034" i="1"/>
  <c r="BB3033" i="1"/>
  <c r="BA3033" i="1"/>
  <c r="AZ3033" i="1"/>
  <c r="BC3033" i="1" s="1"/>
  <c r="AY3033" i="1"/>
  <c r="AV3033" i="1"/>
  <c r="AE3033" i="1"/>
  <c r="AH3033" i="1" s="1"/>
  <c r="X3033" i="1"/>
  <c r="AA3033" i="1" s="1"/>
  <c r="Q3033" i="1"/>
  <c r="T3033" i="1" s="1"/>
  <c r="BD3033" i="1" s="1"/>
  <c r="K3033" i="1"/>
  <c r="H3033" i="1"/>
  <c r="E3033" i="1"/>
  <c r="BB3032" i="1"/>
  <c r="BA3032" i="1"/>
  <c r="AZ3032" i="1"/>
  <c r="AY3032" i="1"/>
  <c r="BC3032" i="1" s="1"/>
  <c r="AV3032" i="1"/>
  <c r="AH3032" i="1"/>
  <c r="AE3032" i="1"/>
  <c r="AA3032" i="1"/>
  <c r="X3032" i="1"/>
  <c r="Q3032" i="1"/>
  <c r="T3032" i="1" s="1"/>
  <c r="K3032" i="1"/>
  <c r="H3032" i="1"/>
  <c r="E3032" i="1"/>
  <c r="BB3031" i="1"/>
  <c r="BA3031" i="1"/>
  <c r="AZ3031" i="1"/>
  <c r="AY3031" i="1"/>
  <c r="BC3031" i="1" s="1"/>
  <c r="AV3031" i="1"/>
  <c r="AW3031" i="1" s="1"/>
  <c r="AE3031" i="1"/>
  <c r="AH3031" i="1" s="1"/>
  <c r="X3031" i="1"/>
  <c r="AA3031" i="1" s="1"/>
  <c r="T3031" i="1"/>
  <c r="Q3031" i="1"/>
  <c r="K3031" i="1"/>
  <c r="H3031" i="1"/>
  <c r="E3031" i="1"/>
  <c r="AU3030" i="1"/>
  <c r="AT3030" i="1"/>
  <c r="AS3030" i="1"/>
  <c r="AR3030" i="1"/>
  <c r="AQ3030" i="1"/>
  <c r="BA3030" i="1" s="1"/>
  <c r="AP3030" i="1"/>
  <c r="AO3030" i="1"/>
  <c r="AN3030" i="1"/>
  <c r="AM3030" i="1"/>
  <c r="AZ3030" i="1" s="1"/>
  <c r="AL3030" i="1"/>
  <c r="AY3030" i="1" s="1"/>
  <c r="AK3030" i="1"/>
  <c r="AJ3030" i="1"/>
  <c r="AG3030" i="1"/>
  <c r="AF3030" i="1"/>
  <c r="AD3030" i="1"/>
  <c r="AC3030" i="1"/>
  <c r="Z3030" i="1"/>
  <c r="Y3030" i="1"/>
  <c r="W3030" i="1"/>
  <c r="V3030" i="1"/>
  <c r="X3030" i="1" s="1"/>
  <c r="AA3030" i="1" s="1"/>
  <c r="S3030" i="1"/>
  <c r="S3024" i="1" s="1"/>
  <c r="R3030" i="1"/>
  <c r="Q3030" i="1"/>
  <c r="T3030" i="1" s="1"/>
  <c r="P3030" i="1"/>
  <c r="O3030" i="1"/>
  <c r="N3030" i="1"/>
  <c r="M3030" i="1"/>
  <c r="L3030" i="1"/>
  <c r="J3030" i="1"/>
  <c r="I3030" i="1"/>
  <c r="K3030" i="1" s="1"/>
  <c r="G3030" i="1"/>
  <c r="F3030" i="1"/>
  <c r="H3030" i="1" s="1"/>
  <c r="D3030" i="1"/>
  <c r="C3030" i="1"/>
  <c r="BC3029" i="1"/>
  <c r="BB3029" i="1"/>
  <c r="BA3029" i="1"/>
  <c r="AZ3029" i="1"/>
  <c r="AY3029" i="1"/>
  <c r="AV3029" i="1"/>
  <c r="AW3029" i="1" s="1"/>
  <c r="AE3029" i="1"/>
  <c r="AH3029" i="1" s="1"/>
  <c r="AA3029" i="1"/>
  <c r="X3029" i="1"/>
  <c r="T3029" i="1"/>
  <c r="Q3029" i="1"/>
  <c r="K3029" i="1"/>
  <c r="H3029" i="1"/>
  <c r="E3029" i="1"/>
  <c r="AY3028" i="1"/>
  <c r="AU3028" i="1"/>
  <c r="AT3028" i="1"/>
  <c r="AS3028" i="1"/>
  <c r="BB3028" i="1" s="1"/>
  <c r="AR3028" i="1"/>
  <c r="AQ3028" i="1"/>
  <c r="AP3028" i="1"/>
  <c r="BA3028" i="1" s="1"/>
  <c r="AO3028" i="1"/>
  <c r="AO3025" i="1" s="1"/>
  <c r="AN3028" i="1"/>
  <c r="AM3028" i="1"/>
  <c r="AL3028" i="1"/>
  <c r="AK3028" i="1"/>
  <c r="AJ3028" i="1"/>
  <c r="AG3028" i="1"/>
  <c r="AF3028" i="1"/>
  <c r="AF3025" i="1" s="1"/>
  <c r="AD3028" i="1"/>
  <c r="AE3028" i="1" s="1"/>
  <c r="AC3028" i="1"/>
  <c r="Z3028" i="1"/>
  <c r="Y3028" i="1"/>
  <c r="X3028" i="1"/>
  <c r="AA3028" i="1" s="1"/>
  <c r="W3028" i="1"/>
  <c r="W3025" i="1" s="1"/>
  <c r="V3028" i="1"/>
  <c r="S3028" i="1"/>
  <c r="R3028" i="1"/>
  <c r="P3028" i="1"/>
  <c r="O3028" i="1"/>
  <c r="Q3028" i="1" s="1"/>
  <c r="T3028" i="1" s="1"/>
  <c r="N3028" i="1"/>
  <c r="N3025" i="1" s="1"/>
  <c r="N3024" i="1" s="1"/>
  <c r="M3028" i="1"/>
  <c r="L3028" i="1"/>
  <c r="J3028" i="1"/>
  <c r="I3028" i="1"/>
  <c r="K3028" i="1" s="1"/>
  <c r="G3028" i="1"/>
  <c r="H3028" i="1" s="1"/>
  <c r="F3028" i="1"/>
  <c r="F3025" i="1" s="1"/>
  <c r="D3028" i="1"/>
  <c r="C3028" i="1"/>
  <c r="BB3027" i="1"/>
  <c r="BA3027" i="1"/>
  <c r="AZ3027" i="1"/>
  <c r="BC3027" i="1" s="1"/>
  <c r="AY3027" i="1"/>
  <c r="AW3027" i="1"/>
  <c r="AV3027" i="1"/>
  <c r="AE3027" i="1"/>
  <c r="AH3027" i="1" s="1"/>
  <c r="X3027" i="1"/>
  <c r="AA3027" i="1" s="1"/>
  <c r="T3027" i="1"/>
  <c r="Q3027" i="1"/>
  <c r="K3027" i="1"/>
  <c r="H3027" i="1"/>
  <c r="E3027" i="1"/>
  <c r="BA3026" i="1"/>
  <c r="AU3026" i="1"/>
  <c r="AT3026" i="1"/>
  <c r="AS3026" i="1"/>
  <c r="AS3025" i="1" s="1"/>
  <c r="AR3026" i="1"/>
  <c r="AQ3026" i="1"/>
  <c r="AQ3025" i="1" s="1"/>
  <c r="AQ3024" i="1" s="1"/>
  <c r="AP3026" i="1"/>
  <c r="AO3026" i="1"/>
  <c r="AN3026" i="1"/>
  <c r="AM3026" i="1"/>
  <c r="AZ3026" i="1" s="1"/>
  <c r="AL3026" i="1"/>
  <c r="AK3026" i="1"/>
  <c r="AK3025" i="1" s="1"/>
  <c r="AK3024" i="1" s="1"/>
  <c r="AJ3026" i="1"/>
  <c r="AJ3025" i="1" s="1"/>
  <c r="AG3026" i="1"/>
  <c r="AG3025" i="1" s="1"/>
  <c r="AG3024" i="1" s="1"/>
  <c r="AF3026" i="1"/>
  <c r="AD3026" i="1"/>
  <c r="AC3026" i="1"/>
  <c r="AE3026" i="1" s="1"/>
  <c r="Z3026" i="1"/>
  <c r="Z3025" i="1" s="1"/>
  <c r="Z3024" i="1" s="1"/>
  <c r="Y3026" i="1"/>
  <c r="Y3025" i="1" s="1"/>
  <c r="Y3024" i="1" s="1"/>
  <c r="X3026" i="1"/>
  <c r="AA3026" i="1" s="1"/>
  <c r="W3026" i="1"/>
  <c r="V3026" i="1"/>
  <c r="S3026" i="1"/>
  <c r="R3026" i="1"/>
  <c r="R3025" i="1" s="1"/>
  <c r="R3024" i="1" s="1"/>
  <c r="P3026" i="1"/>
  <c r="P3025" i="1" s="1"/>
  <c r="P3024" i="1" s="1"/>
  <c r="O3026" i="1"/>
  <c r="N3026" i="1"/>
  <c r="M3026" i="1"/>
  <c r="L3026" i="1"/>
  <c r="J3026" i="1"/>
  <c r="I3026" i="1"/>
  <c r="I3025" i="1" s="1"/>
  <c r="I3024" i="1" s="1"/>
  <c r="G3026" i="1"/>
  <c r="F3026" i="1"/>
  <c r="D3026" i="1"/>
  <c r="E3026" i="1" s="1"/>
  <c r="C3026" i="1"/>
  <c r="AU3025" i="1"/>
  <c r="AT3025" i="1"/>
  <c r="AR3025" i="1"/>
  <c r="AR3024" i="1" s="1"/>
  <c r="AN3025" i="1"/>
  <c r="AM3025" i="1"/>
  <c r="AL3025" i="1"/>
  <c r="AL3024" i="1" s="1"/>
  <c r="AD3025" i="1"/>
  <c r="AD3024" i="1" s="1"/>
  <c r="AC3025" i="1"/>
  <c r="V3025" i="1"/>
  <c r="X3025" i="1" s="1"/>
  <c r="S3025" i="1"/>
  <c r="M3025" i="1"/>
  <c r="L3025" i="1"/>
  <c r="L3024" i="1" s="1"/>
  <c r="C3025" i="1"/>
  <c r="AT3024" i="1"/>
  <c r="AF3024" i="1"/>
  <c r="W3024" i="1"/>
  <c r="V3024" i="1"/>
  <c r="X3024" i="1" s="1"/>
  <c r="AA3024" i="1" s="1"/>
  <c r="M3024" i="1"/>
  <c r="BB3023" i="1"/>
  <c r="BA3023" i="1"/>
  <c r="AZ3023" i="1"/>
  <c r="AY3023" i="1"/>
  <c r="BC3023" i="1" s="1"/>
  <c r="AV3023" i="1"/>
  <c r="AH3023" i="1"/>
  <c r="AE3023" i="1"/>
  <c r="AA3023" i="1"/>
  <c r="X3023" i="1"/>
  <c r="T3023" i="1"/>
  <c r="Q3023" i="1"/>
  <c r="K3023" i="1"/>
  <c r="H3023" i="1"/>
  <c r="E3023" i="1"/>
  <c r="BB3022" i="1"/>
  <c r="BA3022" i="1"/>
  <c r="AZ3022" i="1"/>
  <c r="BC3022" i="1" s="1"/>
  <c r="AY3022" i="1"/>
  <c r="AV3022" i="1"/>
  <c r="AE3022" i="1"/>
  <c r="AH3022" i="1" s="1"/>
  <c r="X3022" i="1"/>
  <c r="AA3022" i="1" s="1"/>
  <c r="T3022" i="1"/>
  <c r="Q3022" i="1"/>
  <c r="K3022" i="1"/>
  <c r="H3022" i="1"/>
  <c r="E3022" i="1"/>
  <c r="BA3021" i="1"/>
  <c r="AU3021" i="1"/>
  <c r="AT3021" i="1"/>
  <c r="AS3021" i="1"/>
  <c r="BB3021" i="1" s="1"/>
  <c r="AR3021" i="1"/>
  <c r="AQ3021" i="1"/>
  <c r="AP3021" i="1"/>
  <c r="AO3021" i="1"/>
  <c r="AN3021" i="1"/>
  <c r="AM3021" i="1"/>
  <c r="AZ3021" i="1" s="1"/>
  <c r="AL3021" i="1"/>
  <c r="AK3021" i="1"/>
  <c r="AJ3021" i="1"/>
  <c r="AY3021" i="1" s="1"/>
  <c r="BC3021" i="1" s="1"/>
  <c r="AG3021" i="1"/>
  <c r="AF3021" i="1"/>
  <c r="AD3021" i="1"/>
  <c r="AC3021" i="1"/>
  <c r="AE3021" i="1" s="1"/>
  <c r="AH3021" i="1" s="1"/>
  <c r="AA3021" i="1"/>
  <c r="Z3021" i="1"/>
  <c r="Y3021" i="1"/>
  <c r="X3021" i="1"/>
  <c r="W3021" i="1"/>
  <c r="V3021" i="1"/>
  <c r="S3021" i="1"/>
  <c r="R3021" i="1"/>
  <c r="P3021" i="1"/>
  <c r="O3021" i="1"/>
  <c r="Q3021" i="1" s="1"/>
  <c r="T3021" i="1" s="1"/>
  <c r="N3021" i="1"/>
  <c r="M3021" i="1"/>
  <c r="L3021" i="1"/>
  <c r="J3021" i="1"/>
  <c r="K3021" i="1" s="1"/>
  <c r="I3021" i="1"/>
  <c r="G3021" i="1"/>
  <c r="H3021" i="1" s="1"/>
  <c r="F3021" i="1"/>
  <c r="D3021" i="1"/>
  <c r="E3021" i="1" s="1"/>
  <c r="C3021" i="1"/>
  <c r="BC3020" i="1"/>
  <c r="BD3020" i="1" s="1"/>
  <c r="BB3020" i="1"/>
  <c r="BA3020" i="1"/>
  <c r="AZ3020" i="1"/>
  <c r="AY3020" i="1"/>
  <c r="AW3020" i="1"/>
  <c r="AV3020" i="1"/>
  <c r="AE3020" i="1"/>
  <c r="AH3020" i="1" s="1"/>
  <c r="X3020" i="1"/>
  <c r="AA3020" i="1" s="1"/>
  <c r="T3020" i="1"/>
  <c r="Q3020" i="1"/>
  <c r="K3020" i="1"/>
  <c r="H3020" i="1"/>
  <c r="E3020" i="1"/>
  <c r="BB3019" i="1"/>
  <c r="AU3019" i="1"/>
  <c r="AT3019" i="1"/>
  <c r="AS3019" i="1"/>
  <c r="AR3019" i="1"/>
  <c r="AQ3019" i="1"/>
  <c r="AP3019" i="1"/>
  <c r="BA3019" i="1" s="1"/>
  <c r="AO3019" i="1"/>
  <c r="AN3019" i="1"/>
  <c r="AV3019" i="1" s="1"/>
  <c r="AM3019" i="1"/>
  <c r="AL3019" i="1"/>
  <c r="AK3019" i="1"/>
  <c r="AY3019" i="1" s="1"/>
  <c r="AJ3019" i="1"/>
  <c r="AG3019" i="1"/>
  <c r="AF3019" i="1"/>
  <c r="AD3019" i="1"/>
  <c r="AE3019" i="1" s="1"/>
  <c r="AH3019" i="1" s="1"/>
  <c r="AC3019" i="1"/>
  <c r="AA3019" i="1"/>
  <c r="Z3019" i="1"/>
  <c r="Y3019" i="1"/>
  <c r="W3019" i="1"/>
  <c r="V3019" i="1"/>
  <c r="X3019" i="1" s="1"/>
  <c r="T3019" i="1"/>
  <c r="S3019" i="1"/>
  <c r="R3019" i="1"/>
  <c r="P3019" i="1"/>
  <c r="O3019" i="1"/>
  <c r="Q3019" i="1" s="1"/>
  <c r="N3019" i="1"/>
  <c r="M3019" i="1"/>
  <c r="L3019" i="1"/>
  <c r="J3019" i="1"/>
  <c r="K3019" i="1" s="1"/>
  <c r="I3019" i="1"/>
  <c r="G3019" i="1"/>
  <c r="H3019" i="1" s="1"/>
  <c r="F3019" i="1"/>
  <c r="D3019" i="1"/>
  <c r="E3019" i="1" s="1"/>
  <c r="C3019" i="1"/>
  <c r="BB3018" i="1"/>
  <c r="BA3018" i="1"/>
  <c r="AZ3018" i="1"/>
  <c r="AY3018" i="1"/>
  <c r="BC3018" i="1" s="1"/>
  <c r="AV3018" i="1"/>
  <c r="AH3018" i="1"/>
  <c r="AE3018" i="1"/>
  <c r="X3018" i="1"/>
  <c r="AA3018" i="1" s="1"/>
  <c r="Q3018" i="1"/>
  <c r="T3018" i="1" s="1"/>
  <c r="BD3018" i="1" s="1"/>
  <c r="K3018" i="1"/>
  <c r="H3018" i="1"/>
  <c r="E3018" i="1"/>
  <c r="AZ3017" i="1"/>
  <c r="AY3017" i="1"/>
  <c r="AU3017" i="1"/>
  <c r="AT3017" i="1"/>
  <c r="AS3017" i="1"/>
  <c r="BB3017" i="1" s="1"/>
  <c r="AR3017" i="1"/>
  <c r="AQ3017" i="1"/>
  <c r="AP3017" i="1"/>
  <c r="BA3017" i="1" s="1"/>
  <c r="AO3017" i="1"/>
  <c r="AN3017" i="1"/>
  <c r="AM3017" i="1"/>
  <c r="AL3017" i="1"/>
  <c r="AK3017" i="1"/>
  <c r="AJ3017" i="1"/>
  <c r="AG3017" i="1"/>
  <c r="AF3017" i="1"/>
  <c r="AE3017" i="1"/>
  <c r="AH3017" i="1" s="1"/>
  <c r="AD3017" i="1"/>
  <c r="AC3017" i="1"/>
  <c r="Z3017" i="1"/>
  <c r="Y3017" i="1"/>
  <c r="W3017" i="1"/>
  <c r="V3017" i="1"/>
  <c r="X3017" i="1" s="1"/>
  <c r="AA3017" i="1" s="1"/>
  <c r="S3017" i="1"/>
  <c r="R3017" i="1"/>
  <c r="P3017" i="1"/>
  <c r="O3017" i="1"/>
  <c r="N3017" i="1"/>
  <c r="M3017" i="1"/>
  <c r="L3017" i="1"/>
  <c r="J3017" i="1"/>
  <c r="K3017" i="1" s="1"/>
  <c r="I3017" i="1"/>
  <c r="G3017" i="1"/>
  <c r="H3017" i="1" s="1"/>
  <c r="F3017" i="1"/>
  <c r="E3017" i="1"/>
  <c r="D3017" i="1"/>
  <c r="C3017" i="1"/>
  <c r="BB3016" i="1"/>
  <c r="BA3016" i="1"/>
  <c r="AZ3016" i="1"/>
  <c r="AY3016" i="1"/>
  <c r="BC3016" i="1" s="1"/>
  <c r="AV3016" i="1"/>
  <c r="AH3016" i="1"/>
  <c r="AE3016" i="1"/>
  <c r="AA3016" i="1"/>
  <c r="X3016" i="1"/>
  <c r="Q3016" i="1"/>
  <c r="T3016" i="1" s="1"/>
  <c r="K3016" i="1"/>
  <c r="H3016" i="1"/>
  <c r="E3016" i="1"/>
  <c r="BC3015" i="1"/>
  <c r="BB3015" i="1"/>
  <c r="BA3015" i="1"/>
  <c r="AZ3015" i="1"/>
  <c r="AY3015" i="1"/>
  <c r="AV3015" i="1"/>
  <c r="AE3015" i="1"/>
  <c r="AH3015" i="1" s="1"/>
  <c r="AA3015" i="1"/>
  <c r="X3015" i="1"/>
  <c r="T3015" i="1"/>
  <c r="Q3015" i="1"/>
  <c r="K3015" i="1"/>
  <c r="H3015" i="1"/>
  <c r="E3015" i="1"/>
  <c r="BD3014" i="1"/>
  <c r="BC3014" i="1"/>
  <c r="BB3014" i="1"/>
  <c r="BA3014" i="1"/>
  <c r="AZ3014" i="1"/>
  <c r="AY3014" i="1"/>
  <c r="AW3014" i="1"/>
  <c r="AV3014" i="1"/>
  <c r="AH3014" i="1"/>
  <c r="AE3014" i="1"/>
  <c r="X3014" i="1"/>
  <c r="AA3014" i="1" s="1"/>
  <c r="T3014" i="1"/>
  <c r="Q3014" i="1"/>
  <c r="K3014" i="1"/>
  <c r="H3014" i="1"/>
  <c r="E3014" i="1"/>
  <c r="BB3013" i="1"/>
  <c r="BA3013" i="1"/>
  <c r="AZ3013" i="1"/>
  <c r="AY3013" i="1"/>
  <c r="BC3013" i="1" s="1"/>
  <c r="AV3013" i="1"/>
  <c r="AH3013" i="1"/>
  <c r="AE3013" i="1"/>
  <c r="AA3013" i="1"/>
  <c r="X3013" i="1"/>
  <c r="Q3013" i="1"/>
  <c r="T3013" i="1" s="1"/>
  <c r="AW3013" i="1" s="1"/>
  <c r="K3013" i="1"/>
  <c r="H3013" i="1"/>
  <c r="E3013" i="1"/>
  <c r="BC3012" i="1"/>
  <c r="BB3012" i="1"/>
  <c r="BA3012" i="1"/>
  <c r="AZ3012" i="1"/>
  <c r="AY3012" i="1"/>
  <c r="AV3012" i="1"/>
  <c r="AW3012" i="1" s="1"/>
  <c r="AE3012" i="1"/>
  <c r="AH3012" i="1" s="1"/>
  <c r="AA3012" i="1"/>
  <c r="X3012" i="1"/>
  <c r="T3012" i="1"/>
  <c r="BD3012" i="1" s="1"/>
  <c r="Q3012" i="1"/>
  <c r="K3012" i="1"/>
  <c r="H3012" i="1"/>
  <c r="E3012" i="1"/>
  <c r="AY3011" i="1"/>
  <c r="AU3011" i="1"/>
  <c r="AT3011" i="1"/>
  <c r="AS3011" i="1"/>
  <c r="BB3011" i="1" s="1"/>
  <c r="AR3011" i="1"/>
  <c r="AQ3011" i="1"/>
  <c r="AP3011" i="1"/>
  <c r="BA3011" i="1" s="1"/>
  <c r="AO3011" i="1"/>
  <c r="AN3011" i="1"/>
  <c r="AM3011" i="1"/>
  <c r="AZ3011" i="1" s="1"/>
  <c r="AL3011" i="1"/>
  <c r="AK3011" i="1"/>
  <c r="AJ3011" i="1"/>
  <c r="AG3011" i="1"/>
  <c r="AF3011" i="1"/>
  <c r="AD3011" i="1"/>
  <c r="AE3011" i="1" s="1"/>
  <c r="AC3011" i="1"/>
  <c r="Z3011" i="1"/>
  <c r="Y3011" i="1"/>
  <c r="X3011" i="1"/>
  <c r="AA3011" i="1" s="1"/>
  <c r="W3011" i="1"/>
  <c r="V3011" i="1"/>
  <c r="T3011" i="1"/>
  <c r="S3011" i="1"/>
  <c r="R3011" i="1"/>
  <c r="P3011" i="1"/>
  <c r="O3011" i="1"/>
  <c r="Q3011" i="1" s="1"/>
  <c r="N3011" i="1"/>
  <c r="M3011" i="1"/>
  <c r="L3011" i="1"/>
  <c r="J3011" i="1"/>
  <c r="I3011" i="1"/>
  <c r="K3011" i="1" s="1"/>
  <c r="G3011" i="1"/>
  <c r="F3011" i="1"/>
  <c r="D3011" i="1"/>
  <c r="E3011" i="1" s="1"/>
  <c r="C3011" i="1"/>
  <c r="BB3010" i="1"/>
  <c r="BA3010" i="1"/>
  <c r="AZ3010" i="1"/>
  <c r="AY3010" i="1"/>
  <c r="AW3010" i="1"/>
  <c r="AV3010" i="1"/>
  <c r="AE3010" i="1"/>
  <c r="AH3010" i="1" s="1"/>
  <c r="X3010" i="1"/>
  <c r="AA3010" i="1" s="1"/>
  <c r="T3010" i="1"/>
  <c r="Q3010" i="1"/>
  <c r="K3010" i="1"/>
  <c r="H3010" i="1"/>
  <c r="E3010" i="1"/>
  <c r="BB3009" i="1"/>
  <c r="AY3009" i="1"/>
  <c r="AU3009" i="1"/>
  <c r="AT3009" i="1"/>
  <c r="AS3009" i="1"/>
  <c r="AR3009" i="1"/>
  <c r="AQ3009" i="1"/>
  <c r="AP3009" i="1"/>
  <c r="BA3009" i="1" s="1"/>
  <c r="AO3009" i="1"/>
  <c r="AN3009" i="1"/>
  <c r="AM3009" i="1"/>
  <c r="AZ3009" i="1" s="1"/>
  <c r="AL3009" i="1"/>
  <c r="AK3009" i="1"/>
  <c r="AJ3009" i="1"/>
  <c r="AG3009" i="1"/>
  <c r="AF3009" i="1"/>
  <c r="AD3009" i="1"/>
  <c r="AC3009" i="1"/>
  <c r="AE3009" i="1" s="1"/>
  <c r="AH3009" i="1" s="1"/>
  <c r="Z3009" i="1"/>
  <c r="Y3009" i="1"/>
  <c r="X3009" i="1"/>
  <c r="AA3009" i="1" s="1"/>
  <c r="W3009" i="1"/>
  <c r="V3009" i="1"/>
  <c r="S3009" i="1"/>
  <c r="R3009" i="1"/>
  <c r="P3009" i="1"/>
  <c r="O3009" i="1"/>
  <c r="Q3009" i="1" s="1"/>
  <c r="T3009" i="1" s="1"/>
  <c r="N3009" i="1"/>
  <c r="M3009" i="1"/>
  <c r="L3009" i="1"/>
  <c r="J3009" i="1"/>
  <c r="I3009" i="1"/>
  <c r="G3009" i="1"/>
  <c r="H3009" i="1" s="1"/>
  <c r="F3009" i="1"/>
  <c r="D3009" i="1"/>
  <c r="E3009" i="1" s="1"/>
  <c r="C3009" i="1"/>
  <c r="BB3008" i="1"/>
  <c r="BA3008" i="1"/>
  <c r="BC3008" i="1" s="1"/>
  <c r="BD3008" i="1" s="1"/>
  <c r="AZ3008" i="1"/>
  <c r="AY3008" i="1"/>
  <c r="AW3008" i="1"/>
  <c r="AV3008" i="1"/>
  <c r="AE3008" i="1"/>
  <c r="AH3008" i="1" s="1"/>
  <c r="X3008" i="1"/>
  <c r="AA3008" i="1" s="1"/>
  <c r="T3008" i="1"/>
  <c r="Q3008" i="1"/>
  <c r="K3008" i="1"/>
  <c r="H3008" i="1"/>
  <c r="E3008" i="1"/>
  <c r="BB3007" i="1"/>
  <c r="BA3007" i="1"/>
  <c r="AZ3007" i="1"/>
  <c r="AY3007" i="1"/>
  <c r="AV3007" i="1"/>
  <c r="AH3007" i="1"/>
  <c r="AE3007" i="1"/>
  <c r="AA3007" i="1"/>
  <c r="X3007" i="1"/>
  <c r="Q3007" i="1"/>
  <c r="T3007" i="1" s="1"/>
  <c r="K3007" i="1"/>
  <c r="H3007" i="1"/>
  <c r="E3007" i="1"/>
  <c r="BC3006" i="1"/>
  <c r="BB3006" i="1"/>
  <c r="BA3006" i="1"/>
  <c r="AZ3006" i="1"/>
  <c r="AY3006" i="1"/>
  <c r="AW3006" i="1"/>
  <c r="AV3006" i="1"/>
  <c r="AE3006" i="1"/>
  <c r="AH3006" i="1" s="1"/>
  <c r="AA3006" i="1"/>
  <c r="X3006" i="1"/>
  <c r="T3006" i="1"/>
  <c r="Q3006" i="1"/>
  <c r="K3006" i="1"/>
  <c r="H3006" i="1"/>
  <c r="E3006" i="1"/>
  <c r="BD3005" i="1"/>
  <c r="BB3005" i="1"/>
  <c r="BA3005" i="1"/>
  <c r="AZ3005" i="1"/>
  <c r="AY3005" i="1"/>
  <c r="BC3005" i="1" s="1"/>
  <c r="AW3005" i="1"/>
  <c r="AV3005" i="1"/>
  <c r="AH3005" i="1"/>
  <c r="AE3005" i="1"/>
  <c r="X3005" i="1"/>
  <c r="AA3005" i="1" s="1"/>
  <c r="Q3005" i="1"/>
  <c r="T3005" i="1" s="1"/>
  <c r="K3005" i="1"/>
  <c r="H3005" i="1"/>
  <c r="E3005" i="1"/>
  <c r="BB3004" i="1"/>
  <c r="BA3004" i="1"/>
  <c r="AZ3004" i="1"/>
  <c r="AY3004" i="1"/>
  <c r="AV3004" i="1"/>
  <c r="AH3004" i="1"/>
  <c r="AE3004" i="1"/>
  <c r="AA3004" i="1"/>
  <c r="X3004" i="1"/>
  <c r="Q3004" i="1"/>
  <c r="T3004" i="1" s="1"/>
  <c r="K3004" i="1"/>
  <c r="H3004" i="1"/>
  <c r="E3004" i="1"/>
  <c r="BB3003" i="1"/>
  <c r="BA3003" i="1"/>
  <c r="AZ3003" i="1"/>
  <c r="BC3003" i="1" s="1"/>
  <c r="AY3003" i="1"/>
  <c r="AW3003" i="1"/>
  <c r="AV3003" i="1"/>
  <c r="AE3003" i="1"/>
  <c r="AH3003" i="1" s="1"/>
  <c r="X3003" i="1"/>
  <c r="AA3003" i="1" s="1"/>
  <c r="T3003" i="1"/>
  <c r="Q3003" i="1"/>
  <c r="K3003" i="1"/>
  <c r="H3003" i="1"/>
  <c r="E3003" i="1"/>
  <c r="AU3002" i="1"/>
  <c r="AT3002" i="1"/>
  <c r="AS3002" i="1"/>
  <c r="BB3002" i="1" s="1"/>
  <c r="AR3002" i="1"/>
  <c r="AQ3002" i="1"/>
  <c r="AP3002" i="1"/>
  <c r="BA3002" i="1" s="1"/>
  <c r="AO3002" i="1"/>
  <c r="AN3002" i="1"/>
  <c r="AM3002" i="1"/>
  <c r="AZ3002" i="1" s="1"/>
  <c r="AL3002" i="1"/>
  <c r="AK3002" i="1"/>
  <c r="AY3002" i="1" s="1"/>
  <c r="AJ3002" i="1"/>
  <c r="AG3002" i="1"/>
  <c r="AF3002" i="1"/>
  <c r="AD3002" i="1"/>
  <c r="AC3002" i="1"/>
  <c r="AE3002" i="1" s="1"/>
  <c r="AA3002" i="1"/>
  <c r="Z3002" i="1"/>
  <c r="Y3002" i="1"/>
  <c r="X3002" i="1"/>
  <c r="W3002" i="1"/>
  <c r="V3002" i="1"/>
  <c r="S3002" i="1"/>
  <c r="R3002" i="1"/>
  <c r="P3002" i="1"/>
  <c r="O3002" i="1"/>
  <c r="Q3002" i="1" s="1"/>
  <c r="T3002" i="1" s="1"/>
  <c r="N3002" i="1"/>
  <c r="M3002" i="1"/>
  <c r="L3002" i="1"/>
  <c r="J3002" i="1"/>
  <c r="I3002" i="1"/>
  <c r="G3002" i="1"/>
  <c r="H3002" i="1" s="1"/>
  <c r="F3002" i="1"/>
  <c r="D3002" i="1"/>
  <c r="E3002" i="1" s="1"/>
  <c r="C3002" i="1"/>
  <c r="BD3001" i="1"/>
  <c r="BC3001" i="1"/>
  <c r="BB3001" i="1"/>
  <c r="BA3001" i="1"/>
  <c r="AZ3001" i="1"/>
  <c r="AY3001" i="1"/>
  <c r="AW3001" i="1"/>
  <c r="AV3001" i="1"/>
  <c r="AH3001" i="1"/>
  <c r="AE3001" i="1"/>
  <c r="X3001" i="1"/>
  <c r="AA3001" i="1" s="1"/>
  <c r="T3001" i="1"/>
  <c r="Q3001" i="1"/>
  <c r="K3001" i="1"/>
  <c r="H3001" i="1"/>
  <c r="E3001" i="1"/>
  <c r="BB3000" i="1"/>
  <c r="AU3000" i="1"/>
  <c r="AT3000" i="1"/>
  <c r="AS3000" i="1"/>
  <c r="AR3000" i="1"/>
  <c r="AQ3000" i="1"/>
  <c r="AP3000" i="1"/>
  <c r="BA3000" i="1" s="1"/>
  <c r="AO3000" i="1"/>
  <c r="AN3000" i="1"/>
  <c r="AM3000" i="1"/>
  <c r="AZ3000" i="1" s="1"/>
  <c r="AL3000" i="1"/>
  <c r="AK3000" i="1"/>
  <c r="AY3000" i="1" s="1"/>
  <c r="AJ3000" i="1"/>
  <c r="AG3000" i="1"/>
  <c r="AF3000" i="1"/>
  <c r="AE3000" i="1"/>
  <c r="AH3000" i="1" s="1"/>
  <c r="AD3000" i="1"/>
  <c r="AC3000" i="1"/>
  <c r="Z3000" i="1"/>
  <c r="Y3000" i="1"/>
  <c r="W3000" i="1"/>
  <c r="V3000" i="1"/>
  <c r="X3000" i="1" s="1"/>
  <c r="AA3000" i="1" s="1"/>
  <c r="T3000" i="1"/>
  <c r="S3000" i="1"/>
  <c r="R3000" i="1"/>
  <c r="P3000" i="1"/>
  <c r="O3000" i="1"/>
  <c r="Q3000" i="1" s="1"/>
  <c r="N3000" i="1"/>
  <c r="M3000" i="1"/>
  <c r="L3000" i="1"/>
  <c r="L2890" i="1" s="1"/>
  <c r="J3000" i="1"/>
  <c r="K3000" i="1" s="1"/>
  <c r="I3000" i="1"/>
  <c r="G3000" i="1"/>
  <c r="H3000" i="1" s="1"/>
  <c r="F3000" i="1"/>
  <c r="D3000" i="1"/>
  <c r="E3000" i="1" s="1"/>
  <c r="C3000" i="1"/>
  <c r="BD2999" i="1"/>
  <c r="BB2999" i="1"/>
  <c r="BA2999" i="1"/>
  <c r="AZ2999" i="1"/>
  <c r="AY2999" i="1"/>
  <c r="BC2999" i="1" s="1"/>
  <c r="AW2999" i="1"/>
  <c r="AV2999" i="1"/>
  <c r="AH2999" i="1"/>
  <c r="AE2999" i="1"/>
  <c r="X2999" i="1"/>
  <c r="AA2999" i="1" s="1"/>
  <c r="Q2999" i="1"/>
  <c r="T2999" i="1" s="1"/>
  <c r="K2999" i="1"/>
  <c r="H2999" i="1"/>
  <c r="E2999" i="1"/>
  <c r="BB2998" i="1"/>
  <c r="BA2998" i="1"/>
  <c r="AZ2998" i="1"/>
  <c r="AY2998" i="1"/>
  <c r="AV2998" i="1"/>
  <c r="AH2998" i="1"/>
  <c r="AE2998" i="1"/>
  <c r="AA2998" i="1"/>
  <c r="X2998" i="1"/>
  <c r="Q2998" i="1"/>
  <c r="T2998" i="1" s="1"/>
  <c r="K2998" i="1"/>
  <c r="H2998" i="1"/>
  <c r="E2998" i="1"/>
  <c r="BB2997" i="1"/>
  <c r="BA2997" i="1"/>
  <c r="AZ2997" i="1"/>
  <c r="BC2997" i="1" s="1"/>
  <c r="AY2997" i="1"/>
  <c r="AW2997" i="1"/>
  <c r="AV2997" i="1"/>
  <c r="AE2997" i="1"/>
  <c r="AH2997" i="1" s="1"/>
  <c r="X2997" i="1"/>
  <c r="AA2997" i="1" s="1"/>
  <c r="T2997" i="1"/>
  <c r="Q2997" i="1"/>
  <c r="K2997" i="1"/>
  <c r="H2997" i="1"/>
  <c r="E2997" i="1"/>
  <c r="BB2996" i="1"/>
  <c r="BA2996" i="1"/>
  <c r="AZ2996" i="1"/>
  <c r="AY2996" i="1"/>
  <c r="BC2996" i="1" s="1"/>
  <c r="AV2996" i="1"/>
  <c r="AH2996" i="1"/>
  <c r="AE2996" i="1"/>
  <c r="AA2996" i="1"/>
  <c r="X2996" i="1"/>
  <c r="Q2996" i="1"/>
  <c r="T2996" i="1" s="1"/>
  <c r="K2996" i="1"/>
  <c r="H2996" i="1"/>
  <c r="E2996" i="1"/>
  <c r="AZ2995" i="1"/>
  <c r="AU2995" i="1"/>
  <c r="AT2995" i="1"/>
  <c r="AS2995" i="1"/>
  <c r="BB2995" i="1" s="1"/>
  <c r="BC2995" i="1" s="1"/>
  <c r="AR2995" i="1"/>
  <c r="AQ2995" i="1"/>
  <c r="BA2995" i="1" s="1"/>
  <c r="AP2995" i="1"/>
  <c r="AO2995" i="1"/>
  <c r="AN2995" i="1"/>
  <c r="AM2995" i="1"/>
  <c r="AL2995" i="1"/>
  <c r="AK2995" i="1"/>
  <c r="AV2995" i="1" s="1"/>
  <c r="AJ2995" i="1"/>
  <c r="AY2995" i="1" s="1"/>
  <c r="AG2995" i="1"/>
  <c r="AF2995" i="1"/>
  <c r="AD2995" i="1"/>
  <c r="AC2995" i="1"/>
  <c r="AE2995" i="1" s="1"/>
  <c r="AH2995" i="1" s="1"/>
  <c r="Z2995" i="1"/>
  <c r="Y2995" i="1"/>
  <c r="W2995" i="1"/>
  <c r="V2995" i="1"/>
  <c r="X2995" i="1" s="1"/>
  <c r="AA2995" i="1" s="1"/>
  <c r="S2995" i="1"/>
  <c r="R2995" i="1"/>
  <c r="P2995" i="1"/>
  <c r="Q2995" i="1" s="1"/>
  <c r="O2995" i="1"/>
  <c r="N2995" i="1"/>
  <c r="M2995" i="1"/>
  <c r="L2995" i="1"/>
  <c r="K2995" i="1"/>
  <c r="J2995" i="1"/>
  <c r="I2995" i="1"/>
  <c r="H2995" i="1"/>
  <c r="G2995" i="1"/>
  <c r="F2995" i="1"/>
  <c r="D2995" i="1"/>
  <c r="C2995" i="1"/>
  <c r="E2995" i="1" s="1"/>
  <c r="BB2994" i="1"/>
  <c r="BA2994" i="1"/>
  <c r="AZ2994" i="1"/>
  <c r="AY2994" i="1"/>
  <c r="BC2994" i="1" s="1"/>
  <c r="AV2994" i="1"/>
  <c r="AH2994" i="1"/>
  <c r="AE2994" i="1"/>
  <c r="AA2994" i="1"/>
  <c r="X2994" i="1"/>
  <c r="Q2994" i="1"/>
  <c r="T2994" i="1" s="1"/>
  <c r="AW2994" i="1" s="1"/>
  <c r="K2994" i="1"/>
  <c r="H2994" i="1"/>
  <c r="E2994" i="1"/>
  <c r="AU2993" i="1"/>
  <c r="AT2993" i="1"/>
  <c r="AS2993" i="1"/>
  <c r="AR2993" i="1"/>
  <c r="AQ2993" i="1"/>
  <c r="AP2993" i="1"/>
  <c r="BA2993" i="1" s="1"/>
  <c r="AO2993" i="1"/>
  <c r="AN2993" i="1"/>
  <c r="AZ2993" i="1" s="1"/>
  <c r="AM2993" i="1"/>
  <c r="AL2993" i="1"/>
  <c r="AY2993" i="1" s="1"/>
  <c r="AK2993" i="1"/>
  <c r="AJ2993" i="1"/>
  <c r="AG2993" i="1"/>
  <c r="AF2993" i="1"/>
  <c r="AE2993" i="1"/>
  <c r="AD2993" i="1"/>
  <c r="AC2993" i="1"/>
  <c r="Z2993" i="1"/>
  <c r="Y2993" i="1"/>
  <c r="W2993" i="1"/>
  <c r="V2993" i="1"/>
  <c r="X2993" i="1" s="1"/>
  <c r="AA2993" i="1" s="1"/>
  <c r="S2993" i="1"/>
  <c r="R2993" i="1"/>
  <c r="P2993" i="1"/>
  <c r="O2993" i="1"/>
  <c r="Q2993" i="1" s="1"/>
  <c r="N2993" i="1"/>
  <c r="M2993" i="1"/>
  <c r="L2993" i="1"/>
  <c r="K2993" i="1"/>
  <c r="J2993" i="1"/>
  <c r="I2993" i="1"/>
  <c r="G2993" i="1"/>
  <c r="F2993" i="1"/>
  <c r="H2993" i="1" s="1"/>
  <c r="E2993" i="1"/>
  <c r="D2993" i="1"/>
  <c r="C2993" i="1"/>
  <c r="BB2992" i="1"/>
  <c r="BA2992" i="1"/>
  <c r="AZ2992" i="1"/>
  <c r="AY2992" i="1"/>
  <c r="BC2992" i="1" s="1"/>
  <c r="AV2992" i="1"/>
  <c r="AH2992" i="1"/>
  <c r="AE2992" i="1"/>
  <c r="AA2992" i="1"/>
  <c r="X2992" i="1"/>
  <c r="T2992" i="1"/>
  <c r="Q2992" i="1"/>
  <c r="K2992" i="1"/>
  <c r="H2992" i="1"/>
  <c r="E2992" i="1"/>
  <c r="BB2991" i="1"/>
  <c r="BA2991" i="1"/>
  <c r="AZ2991" i="1"/>
  <c r="BC2991" i="1" s="1"/>
  <c r="AY2991" i="1"/>
  <c r="AV2991" i="1"/>
  <c r="AE2991" i="1"/>
  <c r="AH2991" i="1" s="1"/>
  <c r="X2991" i="1"/>
  <c r="AA2991" i="1" s="1"/>
  <c r="T2991" i="1"/>
  <c r="BD2991" i="1" s="1"/>
  <c r="Q2991" i="1"/>
  <c r="K2991" i="1"/>
  <c r="H2991" i="1"/>
  <c r="E2991" i="1"/>
  <c r="BB2990" i="1"/>
  <c r="BA2990" i="1"/>
  <c r="AZ2990" i="1"/>
  <c r="AY2990" i="1"/>
  <c r="AV2990" i="1"/>
  <c r="AH2990" i="1"/>
  <c r="AE2990" i="1"/>
  <c r="X2990" i="1"/>
  <c r="AA2990" i="1" s="1"/>
  <c r="Q2990" i="1"/>
  <c r="T2990" i="1" s="1"/>
  <c r="K2990" i="1"/>
  <c r="H2990" i="1"/>
  <c r="E2990" i="1"/>
  <c r="BB2989" i="1"/>
  <c r="BA2989" i="1"/>
  <c r="AZ2989" i="1"/>
  <c r="BC2989" i="1" s="1"/>
  <c r="AY2989" i="1"/>
  <c r="AV2989" i="1"/>
  <c r="AE2989" i="1"/>
  <c r="AH2989" i="1" s="1"/>
  <c r="AA2989" i="1"/>
  <c r="X2989" i="1"/>
  <c r="T2989" i="1"/>
  <c r="Q2989" i="1"/>
  <c r="K2989" i="1"/>
  <c r="H2989" i="1"/>
  <c r="E2989" i="1"/>
  <c r="BB2988" i="1"/>
  <c r="BA2988" i="1"/>
  <c r="BC2988" i="1" s="1"/>
  <c r="BD2988" i="1" s="1"/>
  <c r="AZ2988" i="1"/>
  <c r="AY2988" i="1"/>
  <c r="AW2988" i="1"/>
  <c r="AV2988" i="1"/>
  <c r="AH2988" i="1"/>
  <c r="AE2988" i="1"/>
  <c r="X2988" i="1"/>
  <c r="AA2988" i="1" s="1"/>
  <c r="T2988" i="1"/>
  <c r="Q2988" i="1"/>
  <c r="K2988" i="1"/>
  <c r="H2988" i="1"/>
  <c r="E2988" i="1"/>
  <c r="BD2987" i="1"/>
  <c r="BB2987" i="1"/>
  <c r="BA2987" i="1"/>
  <c r="AZ2987" i="1"/>
  <c r="AY2987" i="1"/>
  <c r="BC2987" i="1" s="1"/>
  <c r="AV2987" i="1"/>
  <c r="AH2987" i="1"/>
  <c r="AE2987" i="1"/>
  <c r="AA2987" i="1"/>
  <c r="X2987" i="1"/>
  <c r="Q2987" i="1"/>
  <c r="T2987" i="1" s="1"/>
  <c r="K2987" i="1"/>
  <c r="H2987" i="1"/>
  <c r="E2987" i="1"/>
  <c r="BC2986" i="1"/>
  <c r="BB2986" i="1"/>
  <c r="BA2986" i="1"/>
  <c r="AZ2986" i="1"/>
  <c r="AY2986" i="1"/>
  <c r="AW2986" i="1"/>
  <c r="AV2986" i="1"/>
  <c r="AE2986" i="1"/>
  <c r="AH2986" i="1" s="1"/>
  <c r="AA2986" i="1"/>
  <c r="X2986" i="1"/>
  <c r="T2986" i="1"/>
  <c r="BD2986" i="1" s="1"/>
  <c r="Q2986" i="1"/>
  <c r="K2986" i="1"/>
  <c r="H2986" i="1"/>
  <c r="E2986" i="1"/>
  <c r="AY2985" i="1"/>
  <c r="AU2985" i="1"/>
  <c r="AT2985" i="1"/>
  <c r="AS2985" i="1"/>
  <c r="AR2985" i="1"/>
  <c r="AQ2985" i="1"/>
  <c r="AP2985" i="1"/>
  <c r="BA2985" i="1" s="1"/>
  <c r="AO2985" i="1"/>
  <c r="AN2985" i="1"/>
  <c r="AM2985" i="1"/>
  <c r="AZ2985" i="1" s="1"/>
  <c r="AL2985" i="1"/>
  <c r="AK2985" i="1"/>
  <c r="AJ2985" i="1"/>
  <c r="AG2985" i="1"/>
  <c r="AF2985" i="1"/>
  <c r="AD2985" i="1"/>
  <c r="AE2985" i="1" s="1"/>
  <c r="AC2985" i="1"/>
  <c r="Z2985" i="1"/>
  <c r="Y2985" i="1"/>
  <c r="W2985" i="1"/>
  <c r="X2985" i="1" s="1"/>
  <c r="AA2985" i="1" s="1"/>
  <c r="V2985" i="1"/>
  <c r="T2985" i="1"/>
  <c r="S2985" i="1"/>
  <c r="R2985" i="1"/>
  <c r="P2985" i="1"/>
  <c r="O2985" i="1"/>
  <c r="Q2985" i="1" s="1"/>
  <c r="N2985" i="1"/>
  <c r="M2985" i="1"/>
  <c r="L2985" i="1"/>
  <c r="J2985" i="1"/>
  <c r="I2985" i="1"/>
  <c r="K2985" i="1" s="1"/>
  <c r="G2985" i="1"/>
  <c r="H2985" i="1" s="1"/>
  <c r="F2985" i="1"/>
  <c r="D2985" i="1"/>
  <c r="E2985" i="1" s="1"/>
  <c r="C2985" i="1"/>
  <c r="BB2984" i="1"/>
  <c r="BA2984" i="1"/>
  <c r="AZ2984" i="1"/>
  <c r="BC2984" i="1" s="1"/>
  <c r="AY2984" i="1"/>
  <c r="AW2984" i="1"/>
  <c r="AV2984" i="1"/>
  <c r="AE2984" i="1"/>
  <c r="AH2984" i="1" s="1"/>
  <c r="X2984" i="1"/>
  <c r="AA2984" i="1" s="1"/>
  <c r="T2984" i="1"/>
  <c r="Q2984" i="1"/>
  <c r="K2984" i="1"/>
  <c r="H2984" i="1"/>
  <c r="E2984" i="1"/>
  <c r="BB2983" i="1"/>
  <c r="BA2983" i="1"/>
  <c r="AZ2983" i="1"/>
  <c r="AY2983" i="1"/>
  <c r="BC2983" i="1" s="1"/>
  <c r="AV2983" i="1"/>
  <c r="AH2983" i="1"/>
  <c r="AE2983" i="1"/>
  <c r="AA2983" i="1"/>
  <c r="X2983" i="1"/>
  <c r="Q2983" i="1"/>
  <c r="T2983" i="1" s="1"/>
  <c r="K2983" i="1"/>
  <c r="H2983" i="1"/>
  <c r="E2983" i="1"/>
  <c r="BC2982" i="1"/>
  <c r="BB2982" i="1"/>
  <c r="BA2982" i="1"/>
  <c r="AZ2982" i="1"/>
  <c r="AY2982" i="1"/>
  <c r="AV2982" i="1"/>
  <c r="AE2982" i="1"/>
  <c r="AH2982" i="1" s="1"/>
  <c r="AA2982" i="1"/>
  <c r="X2982" i="1"/>
  <c r="T2982" i="1"/>
  <c r="Q2982" i="1"/>
  <c r="K2982" i="1"/>
  <c r="H2982" i="1"/>
  <c r="E2982" i="1"/>
  <c r="BD2981" i="1"/>
  <c r="BC2981" i="1"/>
  <c r="BB2981" i="1"/>
  <c r="BA2981" i="1"/>
  <c r="AZ2981" i="1"/>
  <c r="AY2981" i="1"/>
  <c r="AW2981" i="1"/>
  <c r="AV2981" i="1"/>
  <c r="AH2981" i="1"/>
  <c r="AE2981" i="1"/>
  <c r="X2981" i="1"/>
  <c r="AA2981" i="1" s="1"/>
  <c r="T2981" i="1"/>
  <c r="Q2981" i="1"/>
  <c r="K2981" i="1"/>
  <c r="H2981" i="1"/>
  <c r="E2981" i="1"/>
  <c r="BB2980" i="1"/>
  <c r="BA2980" i="1"/>
  <c r="AZ2980" i="1"/>
  <c r="AY2980" i="1"/>
  <c r="BC2980" i="1" s="1"/>
  <c r="AV2980" i="1"/>
  <c r="AH2980" i="1"/>
  <c r="AE2980" i="1"/>
  <c r="AA2980" i="1"/>
  <c r="X2980" i="1"/>
  <c r="Q2980" i="1"/>
  <c r="T2980" i="1" s="1"/>
  <c r="K2980" i="1"/>
  <c r="H2980" i="1"/>
  <c r="E2980" i="1"/>
  <c r="BC2979" i="1"/>
  <c r="BB2979" i="1"/>
  <c r="BA2979" i="1"/>
  <c r="AZ2979" i="1"/>
  <c r="AY2979" i="1"/>
  <c r="AV2979" i="1"/>
  <c r="AW2979" i="1" s="1"/>
  <c r="AE2979" i="1"/>
  <c r="AH2979" i="1" s="1"/>
  <c r="AA2979" i="1"/>
  <c r="X2979" i="1"/>
  <c r="T2979" i="1"/>
  <c r="BD2979" i="1" s="1"/>
  <c r="Q2979" i="1"/>
  <c r="K2979" i="1"/>
  <c r="H2979" i="1"/>
  <c r="E2979" i="1"/>
  <c r="BD2978" i="1"/>
  <c r="BB2978" i="1"/>
  <c r="BA2978" i="1"/>
  <c r="AZ2978" i="1"/>
  <c r="AY2978" i="1"/>
  <c r="BC2978" i="1" s="1"/>
  <c r="AW2978" i="1"/>
  <c r="AV2978" i="1"/>
  <c r="AH2978" i="1"/>
  <c r="AE2978" i="1"/>
  <c r="X2978" i="1"/>
  <c r="AA2978" i="1" s="1"/>
  <c r="Q2978" i="1"/>
  <c r="T2978" i="1" s="1"/>
  <c r="K2978" i="1"/>
  <c r="H2978" i="1"/>
  <c r="E2978" i="1"/>
  <c r="BB2977" i="1"/>
  <c r="BA2977" i="1"/>
  <c r="AZ2977" i="1"/>
  <c r="AY2977" i="1"/>
  <c r="AV2977" i="1"/>
  <c r="AH2977" i="1"/>
  <c r="AE2977" i="1"/>
  <c r="AA2977" i="1"/>
  <c r="X2977" i="1"/>
  <c r="T2977" i="1"/>
  <c r="Q2977" i="1"/>
  <c r="K2977" i="1"/>
  <c r="H2977" i="1"/>
  <c r="E2977" i="1"/>
  <c r="BB2976" i="1"/>
  <c r="BA2976" i="1"/>
  <c r="AZ2976" i="1"/>
  <c r="AY2976" i="1"/>
  <c r="AW2976" i="1"/>
  <c r="AV2976" i="1"/>
  <c r="AE2976" i="1"/>
  <c r="AH2976" i="1" s="1"/>
  <c r="X2976" i="1"/>
  <c r="AA2976" i="1" s="1"/>
  <c r="T2976" i="1"/>
  <c r="Q2976" i="1"/>
  <c r="K2976" i="1"/>
  <c r="H2976" i="1"/>
  <c r="E2976" i="1"/>
  <c r="BB2975" i="1"/>
  <c r="AU2975" i="1"/>
  <c r="AT2975" i="1"/>
  <c r="AS2975" i="1"/>
  <c r="AR2975" i="1"/>
  <c r="BA2975" i="1" s="1"/>
  <c r="AQ2975" i="1"/>
  <c r="AP2975" i="1"/>
  <c r="AO2975" i="1"/>
  <c r="AN2975" i="1"/>
  <c r="AM2975" i="1"/>
  <c r="AZ2975" i="1" s="1"/>
  <c r="AL2975" i="1"/>
  <c r="AK2975" i="1"/>
  <c r="AJ2975" i="1"/>
  <c r="AG2975" i="1"/>
  <c r="AF2975" i="1"/>
  <c r="AD2975" i="1"/>
  <c r="AC2975" i="1"/>
  <c r="AE2975" i="1" s="1"/>
  <c r="AH2975" i="1" s="1"/>
  <c r="Z2975" i="1"/>
  <c r="Y2975" i="1"/>
  <c r="X2975" i="1"/>
  <c r="AA2975" i="1" s="1"/>
  <c r="W2975" i="1"/>
  <c r="V2975" i="1"/>
  <c r="S2975" i="1"/>
  <c r="R2975" i="1"/>
  <c r="Q2975" i="1"/>
  <c r="P2975" i="1"/>
  <c r="O2975" i="1"/>
  <c r="N2975" i="1"/>
  <c r="M2975" i="1"/>
  <c r="L2975" i="1"/>
  <c r="J2975" i="1"/>
  <c r="I2975" i="1"/>
  <c r="G2975" i="1"/>
  <c r="H2975" i="1" s="1"/>
  <c r="F2975" i="1"/>
  <c r="D2975" i="1"/>
  <c r="E2975" i="1" s="1"/>
  <c r="C2975" i="1"/>
  <c r="BB2974" i="1"/>
  <c r="BA2974" i="1"/>
  <c r="BC2974" i="1" s="1"/>
  <c r="BD2974" i="1" s="1"/>
  <c r="AZ2974" i="1"/>
  <c r="AY2974" i="1"/>
  <c r="AW2974" i="1"/>
  <c r="AV2974" i="1"/>
  <c r="AH2974" i="1"/>
  <c r="AE2974" i="1"/>
  <c r="X2974" i="1"/>
  <c r="AA2974" i="1" s="1"/>
  <c r="T2974" i="1"/>
  <c r="Q2974" i="1"/>
  <c r="K2974" i="1"/>
  <c r="H2974" i="1"/>
  <c r="E2974" i="1"/>
  <c r="AU2973" i="1"/>
  <c r="AT2973" i="1"/>
  <c r="AS2973" i="1"/>
  <c r="BB2973" i="1" s="1"/>
  <c r="AR2973" i="1"/>
  <c r="AQ2973" i="1"/>
  <c r="AP2973" i="1"/>
  <c r="BA2973" i="1" s="1"/>
  <c r="AO2973" i="1"/>
  <c r="AN2973" i="1"/>
  <c r="AM2973" i="1"/>
  <c r="AZ2973" i="1" s="1"/>
  <c r="AL2973" i="1"/>
  <c r="AK2973" i="1"/>
  <c r="AJ2973" i="1"/>
  <c r="AG2973" i="1"/>
  <c r="AF2973" i="1"/>
  <c r="AD2973" i="1"/>
  <c r="AE2973" i="1" s="1"/>
  <c r="AH2973" i="1" s="1"/>
  <c r="AC2973" i="1"/>
  <c r="Z2973" i="1"/>
  <c r="Y2973" i="1"/>
  <c r="W2973" i="1"/>
  <c r="V2973" i="1"/>
  <c r="X2973" i="1" s="1"/>
  <c r="AA2973" i="1" s="1"/>
  <c r="S2973" i="1"/>
  <c r="R2973" i="1"/>
  <c r="P2973" i="1"/>
  <c r="O2973" i="1"/>
  <c r="Q2973" i="1" s="1"/>
  <c r="T2973" i="1" s="1"/>
  <c r="N2973" i="1"/>
  <c r="M2973" i="1"/>
  <c r="L2973" i="1"/>
  <c r="J2973" i="1"/>
  <c r="K2973" i="1" s="1"/>
  <c r="I2973" i="1"/>
  <c r="G2973" i="1"/>
  <c r="H2973" i="1" s="1"/>
  <c r="F2973" i="1"/>
  <c r="E2973" i="1"/>
  <c r="D2973" i="1"/>
  <c r="C2973" i="1"/>
  <c r="BD2972" i="1"/>
  <c r="BB2972" i="1"/>
  <c r="BA2972" i="1"/>
  <c r="AZ2972" i="1"/>
  <c r="AY2972" i="1"/>
  <c r="BC2972" i="1" s="1"/>
  <c r="AW2972" i="1"/>
  <c r="AV2972" i="1"/>
  <c r="AH2972" i="1"/>
  <c r="AE2972" i="1"/>
  <c r="X2972" i="1"/>
  <c r="AA2972" i="1" s="1"/>
  <c r="Q2972" i="1"/>
  <c r="T2972" i="1" s="1"/>
  <c r="K2972" i="1"/>
  <c r="H2972" i="1"/>
  <c r="E2972" i="1"/>
  <c r="AY2971" i="1"/>
  <c r="AU2971" i="1"/>
  <c r="AT2971" i="1"/>
  <c r="AS2971" i="1"/>
  <c r="BB2971" i="1" s="1"/>
  <c r="AR2971" i="1"/>
  <c r="AQ2971" i="1"/>
  <c r="AP2971" i="1"/>
  <c r="AO2971" i="1"/>
  <c r="AN2971" i="1"/>
  <c r="AV2971" i="1" s="1"/>
  <c r="AM2971" i="1"/>
  <c r="AL2971" i="1"/>
  <c r="AK2971" i="1"/>
  <c r="AJ2971" i="1"/>
  <c r="AH2971" i="1"/>
  <c r="AG2971" i="1"/>
  <c r="AF2971" i="1"/>
  <c r="AE2971" i="1"/>
  <c r="AD2971" i="1"/>
  <c r="AC2971" i="1"/>
  <c r="Z2971" i="1"/>
  <c r="Y2971" i="1"/>
  <c r="W2971" i="1"/>
  <c r="V2971" i="1"/>
  <c r="X2971" i="1" s="1"/>
  <c r="AA2971" i="1" s="1"/>
  <c r="S2971" i="1"/>
  <c r="R2971" i="1"/>
  <c r="P2971" i="1"/>
  <c r="O2971" i="1"/>
  <c r="Q2971" i="1" s="1"/>
  <c r="T2971" i="1" s="1"/>
  <c r="N2971" i="1"/>
  <c r="M2971" i="1"/>
  <c r="L2971" i="1"/>
  <c r="J2971" i="1"/>
  <c r="K2971" i="1" s="1"/>
  <c r="I2971" i="1"/>
  <c r="G2971" i="1"/>
  <c r="H2971" i="1" s="1"/>
  <c r="F2971" i="1"/>
  <c r="E2971" i="1"/>
  <c r="D2971" i="1"/>
  <c r="C2971" i="1"/>
  <c r="BB2970" i="1"/>
  <c r="BA2970" i="1"/>
  <c r="AZ2970" i="1"/>
  <c r="AY2970" i="1"/>
  <c r="AV2970" i="1"/>
  <c r="AH2970" i="1"/>
  <c r="AE2970" i="1"/>
  <c r="X2970" i="1"/>
  <c r="AA2970" i="1" s="1"/>
  <c r="Q2970" i="1"/>
  <c r="T2970" i="1" s="1"/>
  <c r="K2970" i="1"/>
  <c r="H2970" i="1"/>
  <c r="E2970" i="1"/>
  <c r="BB2969" i="1"/>
  <c r="AZ2969" i="1"/>
  <c r="AU2969" i="1"/>
  <c r="AT2969" i="1"/>
  <c r="AS2969" i="1"/>
  <c r="AR2969" i="1"/>
  <c r="AQ2969" i="1"/>
  <c r="BA2969" i="1" s="1"/>
  <c r="AP2969" i="1"/>
  <c r="AO2969" i="1"/>
  <c r="AN2969" i="1"/>
  <c r="AM2969" i="1"/>
  <c r="AL2969" i="1"/>
  <c r="AK2969" i="1"/>
  <c r="AJ2969" i="1"/>
  <c r="AG2969" i="1"/>
  <c r="AF2969" i="1"/>
  <c r="AD2969" i="1"/>
  <c r="AC2969" i="1"/>
  <c r="AE2969" i="1" s="1"/>
  <c r="AH2969" i="1" s="1"/>
  <c r="AA2969" i="1"/>
  <c r="Z2969" i="1"/>
  <c r="Y2969" i="1"/>
  <c r="W2969" i="1"/>
  <c r="V2969" i="1"/>
  <c r="X2969" i="1" s="1"/>
  <c r="S2969" i="1"/>
  <c r="R2969" i="1"/>
  <c r="P2969" i="1"/>
  <c r="Q2969" i="1" s="1"/>
  <c r="T2969" i="1" s="1"/>
  <c r="O2969" i="1"/>
  <c r="N2969" i="1"/>
  <c r="M2969" i="1"/>
  <c r="L2969" i="1"/>
  <c r="J2969" i="1"/>
  <c r="K2969" i="1" s="1"/>
  <c r="I2969" i="1"/>
  <c r="H2969" i="1"/>
  <c r="G2969" i="1"/>
  <c r="F2969" i="1"/>
  <c r="D2969" i="1"/>
  <c r="C2969" i="1"/>
  <c r="E2969" i="1" s="1"/>
  <c r="BB2968" i="1"/>
  <c r="BA2968" i="1"/>
  <c r="AZ2968" i="1"/>
  <c r="AY2968" i="1"/>
  <c r="AV2968" i="1"/>
  <c r="AH2968" i="1"/>
  <c r="AE2968" i="1"/>
  <c r="AA2968" i="1"/>
  <c r="X2968" i="1"/>
  <c r="Q2968" i="1"/>
  <c r="T2968" i="1" s="1"/>
  <c r="K2968" i="1"/>
  <c r="H2968" i="1"/>
  <c r="E2968" i="1"/>
  <c r="AU2967" i="1"/>
  <c r="AT2967" i="1"/>
  <c r="AS2967" i="1"/>
  <c r="BB2967" i="1" s="1"/>
  <c r="AR2967" i="1"/>
  <c r="AQ2967" i="1"/>
  <c r="AP2967" i="1"/>
  <c r="BA2967" i="1" s="1"/>
  <c r="AO2967" i="1"/>
  <c r="AN2967" i="1"/>
  <c r="AV2967" i="1" s="1"/>
  <c r="AM2967" i="1"/>
  <c r="AZ2967" i="1" s="1"/>
  <c r="AL2967" i="1"/>
  <c r="AY2967" i="1" s="1"/>
  <c r="AK2967" i="1"/>
  <c r="AJ2967" i="1"/>
  <c r="AG2967" i="1"/>
  <c r="AF2967" i="1"/>
  <c r="AD2967" i="1"/>
  <c r="AC2967" i="1"/>
  <c r="AE2967" i="1" s="1"/>
  <c r="AH2967" i="1" s="1"/>
  <c r="Z2967" i="1"/>
  <c r="Y2967" i="1"/>
  <c r="W2967" i="1"/>
  <c r="V2967" i="1"/>
  <c r="S2967" i="1"/>
  <c r="R2967" i="1"/>
  <c r="P2967" i="1"/>
  <c r="O2967" i="1"/>
  <c r="Q2967" i="1" s="1"/>
  <c r="T2967" i="1" s="1"/>
  <c r="N2967" i="1"/>
  <c r="M2967" i="1"/>
  <c r="L2967" i="1"/>
  <c r="K2967" i="1"/>
  <c r="J2967" i="1"/>
  <c r="I2967" i="1"/>
  <c r="G2967" i="1"/>
  <c r="F2967" i="1"/>
  <c r="H2967" i="1" s="1"/>
  <c r="D2967" i="1"/>
  <c r="C2967" i="1"/>
  <c r="E2967" i="1" s="1"/>
  <c r="BB2966" i="1"/>
  <c r="BA2966" i="1"/>
  <c r="AZ2966" i="1"/>
  <c r="AY2966" i="1"/>
  <c r="AV2966" i="1"/>
  <c r="AH2966" i="1"/>
  <c r="AE2966" i="1"/>
  <c r="AA2966" i="1"/>
  <c r="X2966" i="1"/>
  <c r="Q2966" i="1"/>
  <c r="T2966" i="1" s="1"/>
  <c r="K2966" i="1"/>
  <c r="H2966" i="1"/>
  <c r="E2966" i="1"/>
  <c r="BA2965" i="1"/>
  <c r="AU2965" i="1"/>
  <c r="AT2965" i="1"/>
  <c r="AS2965" i="1"/>
  <c r="BB2965" i="1" s="1"/>
  <c r="AR2965" i="1"/>
  <c r="AQ2965" i="1"/>
  <c r="AP2965" i="1"/>
  <c r="AO2965" i="1"/>
  <c r="AZ2965" i="1" s="1"/>
  <c r="AN2965" i="1"/>
  <c r="AM2965" i="1"/>
  <c r="AL2965" i="1"/>
  <c r="AK2965" i="1"/>
  <c r="AJ2965" i="1"/>
  <c r="AG2965" i="1"/>
  <c r="AF2965" i="1"/>
  <c r="AD2965" i="1"/>
  <c r="AC2965" i="1"/>
  <c r="AE2965" i="1" s="1"/>
  <c r="AH2965" i="1" s="1"/>
  <c r="Z2965" i="1"/>
  <c r="Y2965" i="1"/>
  <c r="W2965" i="1"/>
  <c r="X2965" i="1" s="1"/>
  <c r="AA2965" i="1" s="1"/>
  <c r="V2965" i="1"/>
  <c r="S2965" i="1"/>
  <c r="R2965" i="1"/>
  <c r="P2965" i="1"/>
  <c r="Q2965" i="1" s="1"/>
  <c r="T2965" i="1" s="1"/>
  <c r="O2965" i="1"/>
  <c r="N2965" i="1"/>
  <c r="M2965" i="1"/>
  <c r="L2965" i="1"/>
  <c r="J2965" i="1"/>
  <c r="I2965" i="1"/>
  <c r="K2965" i="1" s="1"/>
  <c r="G2965" i="1"/>
  <c r="F2965" i="1"/>
  <c r="H2965" i="1" s="1"/>
  <c r="D2965" i="1"/>
  <c r="C2965" i="1"/>
  <c r="E2965" i="1" s="1"/>
  <c r="BB2964" i="1"/>
  <c r="BA2964" i="1"/>
  <c r="AZ2964" i="1"/>
  <c r="BC2964" i="1" s="1"/>
  <c r="AY2964" i="1"/>
  <c r="AV2964" i="1"/>
  <c r="AE2964" i="1"/>
  <c r="AH2964" i="1" s="1"/>
  <c r="AA2964" i="1"/>
  <c r="X2964" i="1"/>
  <c r="T2964" i="1"/>
  <c r="Q2964" i="1"/>
  <c r="K2964" i="1"/>
  <c r="H2964" i="1"/>
  <c r="E2964" i="1"/>
  <c r="AU2963" i="1"/>
  <c r="AT2963" i="1"/>
  <c r="AS2963" i="1"/>
  <c r="AR2963" i="1"/>
  <c r="BA2963" i="1" s="1"/>
  <c r="AQ2963" i="1"/>
  <c r="AP2963" i="1"/>
  <c r="AO2963" i="1"/>
  <c r="AN2963" i="1"/>
  <c r="AM2963" i="1"/>
  <c r="AZ2963" i="1" s="1"/>
  <c r="AL2963" i="1"/>
  <c r="AK2963" i="1"/>
  <c r="AJ2963" i="1"/>
  <c r="AG2963" i="1"/>
  <c r="AF2963" i="1"/>
  <c r="AD2963" i="1"/>
  <c r="AC2963" i="1"/>
  <c r="Z2963" i="1"/>
  <c r="Y2963" i="1"/>
  <c r="W2963" i="1"/>
  <c r="V2963" i="1"/>
  <c r="X2963" i="1" s="1"/>
  <c r="T2963" i="1"/>
  <c r="S2963" i="1"/>
  <c r="R2963" i="1"/>
  <c r="Q2963" i="1"/>
  <c r="P2963" i="1"/>
  <c r="O2963" i="1"/>
  <c r="N2963" i="1"/>
  <c r="M2963" i="1"/>
  <c r="L2963" i="1"/>
  <c r="K2963" i="1"/>
  <c r="J2963" i="1"/>
  <c r="I2963" i="1"/>
  <c r="G2963" i="1"/>
  <c r="F2963" i="1"/>
  <c r="H2963" i="1" s="1"/>
  <c r="D2963" i="1"/>
  <c r="C2963" i="1"/>
  <c r="BC2962" i="1"/>
  <c r="BB2962" i="1"/>
  <c r="BA2962" i="1"/>
  <c r="AZ2962" i="1"/>
  <c r="AY2962" i="1"/>
  <c r="AW2962" i="1"/>
  <c r="AV2962" i="1"/>
  <c r="AE2962" i="1"/>
  <c r="AH2962" i="1" s="1"/>
  <c r="AA2962" i="1"/>
  <c r="X2962" i="1"/>
  <c r="T2962" i="1"/>
  <c r="BD2962" i="1" s="1"/>
  <c r="Q2962" i="1"/>
  <c r="K2962" i="1"/>
  <c r="H2962" i="1"/>
  <c r="E2962" i="1"/>
  <c r="AY2961" i="1"/>
  <c r="AU2961" i="1"/>
  <c r="AT2961" i="1"/>
  <c r="AS2961" i="1"/>
  <c r="BB2961" i="1" s="1"/>
  <c r="AR2961" i="1"/>
  <c r="AQ2961" i="1"/>
  <c r="AP2961" i="1"/>
  <c r="BA2961" i="1" s="1"/>
  <c r="AO2961" i="1"/>
  <c r="AN2961" i="1"/>
  <c r="AM2961" i="1"/>
  <c r="AZ2961" i="1" s="1"/>
  <c r="AL2961" i="1"/>
  <c r="AK2961" i="1"/>
  <c r="AJ2961" i="1"/>
  <c r="AG2961" i="1"/>
  <c r="AF2961" i="1"/>
  <c r="AD2961" i="1"/>
  <c r="AE2961" i="1" s="1"/>
  <c r="AH2961" i="1" s="1"/>
  <c r="AC2961" i="1"/>
  <c r="Z2961" i="1"/>
  <c r="Y2961" i="1"/>
  <c r="X2961" i="1"/>
  <c r="AA2961" i="1" s="1"/>
  <c r="W2961" i="1"/>
  <c r="V2961" i="1"/>
  <c r="T2961" i="1"/>
  <c r="S2961" i="1"/>
  <c r="R2961" i="1"/>
  <c r="P2961" i="1"/>
  <c r="O2961" i="1"/>
  <c r="Q2961" i="1" s="1"/>
  <c r="N2961" i="1"/>
  <c r="M2961" i="1"/>
  <c r="L2961" i="1"/>
  <c r="J2961" i="1"/>
  <c r="I2961" i="1"/>
  <c r="K2961" i="1" s="1"/>
  <c r="G2961" i="1"/>
  <c r="F2961" i="1"/>
  <c r="D2961" i="1"/>
  <c r="E2961" i="1" s="1"/>
  <c r="C2961" i="1"/>
  <c r="BB2960" i="1"/>
  <c r="BA2960" i="1"/>
  <c r="AZ2960" i="1"/>
  <c r="AY2960" i="1"/>
  <c r="BC2960" i="1" s="1"/>
  <c r="AV2960" i="1"/>
  <c r="AE2960" i="1"/>
  <c r="AH2960" i="1" s="1"/>
  <c r="X2960" i="1"/>
  <c r="AA2960" i="1" s="1"/>
  <c r="T2960" i="1"/>
  <c r="AW2960" i="1" s="1"/>
  <c r="Q2960" i="1"/>
  <c r="K2960" i="1"/>
  <c r="H2960" i="1"/>
  <c r="E2960" i="1"/>
  <c r="BB2959" i="1"/>
  <c r="AY2959" i="1"/>
  <c r="BC2959" i="1" s="1"/>
  <c r="AU2959" i="1"/>
  <c r="AT2959" i="1"/>
  <c r="AS2959" i="1"/>
  <c r="AR2959" i="1"/>
  <c r="AQ2959" i="1"/>
  <c r="AP2959" i="1"/>
  <c r="BA2959" i="1" s="1"/>
  <c r="AO2959" i="1"/>
  <c r="AN2959" i="1"/>
  <c r="AM2959" i="1"/>
  <c r="AZ2959" i="1" s="1"/>
  <c r="AL2959" i="1"/>
  <c r="AK2959" i="1"/>
  <c r="AJ2959" i="1"/>
  <c r="AG2959" i="1"/>
  <c r="AF2959" i="1"/>
  <c r="AD2959" i="1"/>
  <c r="AC2959" i="1"/>
  <c r="AE2959" i="1" s="1"/>
  <c r="AH2959" i="1" s="1"/>
  <c r="Z2959" i="1"/>
  <c r="Y2959" i="1"/>
  <c r="X2959" i="1"/>
  <c r="AA2959" i="1" s="1"/>
  <c r="W2959" i="1"/>
  <c r="V2959" i="1"/>
  <c r="S2959" i="1"/>
  <c r="R2959" i="1"/>
  <c r="Q2959" i="1"/>
  <c r="P2959" i="1"/>
  <c r="O2959" i="1"/>
  <c r="N2959" i="1"/>
  <c r="M2959" i="1"/>
  <c r="L2959" i="1"/>
  <c r="J2959" i="1"/>
  <c r="I2959" i="1"/>
  <c r="G2959" i="1"/>
  <c r="H2959" i="1" s="1"/>
  <c r="F2959" i="1"/>
  <c r="D2959" i="1"/>
  <c r="E2959" i="1" s="1"/>
  <c r="C2959" i="1"/>
  <c r="BC2958" i="1"/>
  <c r="BD2958" i="1" s="1"/>
  <c r="BB2958" i="1"/>
  <c r="BA2958" i="1"/>
  <c r="AZ2958" i="1"/>
  <c r="AY2958" i="1"/>
  <c r="AW2958" i="1"/>
  <c r="AV2958" i="1"/>
  <c r="AE2958" i="1"/>
  <c r="AH2958" i="1" s="1"/>
  <c r="X2958" i="1"/>
  <c r="AA2958" i="1" s="1"/>
  <c r="T2958" i="1"/>
  <c r="Q2958" i="1"/>
  <c r="K2958" i="1"/>
  <c r="H2958" i="1"/>
  <c r="E2958" i="1"/>
  <c r="AU2957" i="1"/>
  <c r="BB2957" i="1" s="1"/>
  <c r="AT2957" i="1"/>
  <c r="AS2957" i="1"/>
  <c r="AR2957" i="1"/>
  <c r="AQ2957" i="1"/>
  <c r="AP2957" i="1"/>
  <c r="BA2957" i="1" s="1"/>
  <c r="AO2957" i="1"/>
  <c r="AN2957" i="1"/>
  <c r="AM2957" i="1"/>
  <c r="AL2957" i="1"/>
  <c r="AK2957" i="1"/>
  <c r="AY2957" i="1" s="1"/>
  <c r="AJ2957" i="1"/>
  <c r="AG2957" i="1"/>
  <c r="AF2957" i="1"/>
  <c r="AE2957" i="1"/>
  <c r="AH2957" i="1" s="1"/>
  <c r="AD2957" i="1"/>
  <c r="AC2957" i="1"/>
  <c r="AA2957" i="1"/>
  <c r="Z2957" i="1"/>
  <c r="Y2957" i="1"/>
  <c r="W2957" i="1"/>
  <c r="V2957" i="1"/>
  <c r="X2957" i="1" s="1"/>
  <c r="S2957" i="1"/>
  <c r="R2957" i="1"/>
  <c r="R2890" i="1" s="1"/>
  <c r="P2957" i="1"/>
  <c r="O2957" i="1"/>
  <c r="Q2957" i="1" s="1"/>
  <c r="N2957" i="1"/>
  <c r="M2957" i="1"/>
  <c r="L2957" i="1"/>
  <c r="J2957" i="1"/>
  <c r="K2957" i="1" s="1"/>
  <c r="I2957" i="1"/>
  <c r="G2957" i="1"/>
  <c r="H2957" i="1" s="1"/>
  <c r="F2957" i="1"/>
  <c r="D2957" i="1"/>
  <c r="E2957" i="1" s="1"/>
  <c r="C2957" i="1"/>
  <c r="BB2956" i="1"/>
  <c r="BA2956" i="1"/>
  <c r="AZ2956" i="1"/>
  <c r="AY2956" i="1"/>
  <c r="BC2956" i="1" s="1"/>
  <c r="BD2956" i="1" s="1"/>
  <c r="AV2956" i="1"/>
  <c r="AH2956" i="1"/>
  <c r="AE2956" i="1"/>
  <c r="X2956" i="1"/>
  <c r="AA2956" i="1" s="1"/>
  <c r="Q2956" i="1"/>
  <c r="T2956" i="1" s="1"/>
  <c r="AW2956" i="1" s="1"/>
  <c r="K2956" i="1"/>
  <c r="H2956" i="1"/>
  <c r="E2956" i="1"/>
  <c r="AZ2955" i="1"/>
  <c r="AY2955" i="1"/>
  <c r="AU2955" i="1"/>
  <c r="AT2955" i="1"/>
  <c r="AS2955" i="1"/>
  <c r="BB2955" i="1" s="1"/>
  <c r="AR2955" i="1"/>
  <c r="AQ2955" i="1"/>
  <c r="AP2955" i="1"/>
  <c r="BA2955" i="1" s="1"/>
  <c r="AO2955" i="1"/>
  <c r="AN2955" i="1"/>
  <c r="AV2955" i="1" s="1"/>
  <c r="AM2955" i="1"/>
  <c r="AL2955" i="1"/>
  <c r="AK2955" i="1"/>
  <c r="AJ2955" i="1"/>
  <c r="AG2955" i="1"/>
  <c r="AF2955" i="1"/>
  <c r="AE2955" i="1"/>
  <c r="AH2955" i="1" s="1"/>
  <c r="AD2955" i="1"/>
  <c r="AC2955" i="1"/>
  <c r="Z2955" i="1"/>
  <c r="Y2955" i="1"/>
  <c r="W2955" i="1"/>
  <c r="V2955" i="1"/>
  <c r="X2955" i="1" s="1"/>
  <c r="AA2955" i="1" s="1"/>
  <c r="S2955" i="1"/>
  <c r="R2955" i="1"/>
  <c r="P2955" i="1"/>
  <c r="O2955" i="1"/>
  <c r="Q2955" i="1" s="1"/>
  <c r="T2955" i="1" s="1"/>
  <c r="N2955" i="1"/>
  <c r="M2955" i="1"/>
  <c r="L2955" i="1"/>
  <c r="J2955" i="1"/>
  <c r="K2955" i="1" s="1"/>
  <c r="I2955" i="1"/>
  <c r="H2955" i="1"/>
  <c r="G2955" i="1"/>
  <c r="F2955" i="1"/>
  <c r="E2955" i="1"/>
  <c r="D2955" i="1"/>
  <c r="C2955" i="1"/>
  <c r="BB2954" i="1"/>
  <c r="BA2954" i="1"/>
  <c r="AZ2954" i="1"/>
  <c r="AY2954" i="1"/>
  <c r="AV2954" i="1"/>
  <c r="AH2954" i="1"/>
  <c r="AE2954" i="1"/>
  <c r="X2954" i="1"/>
  <c r="AA2954" i="1" s="1"/>
  <c r="Q2954" i="1"/>
  <c r="T2954" i="1" s="1"/>
  <c r="K2954" i="1"/>
  <c r="H2954" i="1"/>
  <c r="E2954" i="1"/>
  <c r="AZ2953" i="1"/>
  <c r="AU2953" i="1"/>
  <c r="AT2953" i="1"/>
  <c r="AS2953" i="1"/>
  <c r="BB2953" i="1" s="1"/>
  <c r="AR2953" i="1"/>
  <c r="AQ2953" i="1"/>
  <c r="BA2953" i="1" s="1"/>
  <c r="AP2953" i="1"/>
  <c r="AO2953" i="1"/>
  <c r="AN2953" i="1"/>
  <c r="AM2953" i="1"/>
  <c r="AL2953" i="1"/>
  <c r="AK2953" i="1"/>
  <c r="AJ2953" i="1"/>
  <c r="AH2953" i="1"/>
  <c r="AG2953" i="1"/>
  <c r="AF2953" i="1"/>
  <c r="AD2953" i="1"/>
  <c r="AC2953" i="1"/>
  <c r="AE2953" i="1" s="1"/>
  <c r="Z2953" i="1"/>
  <c r="Y2953" i="1"/>
  <c r="W2953" i="1"/>
  <c r="V2953" i="1"/>
  <c r="X2953" i="1" s="1"/>
  <c r="AA2953" i="1" s="1"/>
  <c r="S2953" i="1"/>
  <c r="R2953" i="1"/>
  <c r="P2953" i="1"/>
  <c r="Q2953" i="1" s="1"/>
  <c r="T2953" i="1" s="1"/>
  <c r="O2953" i="1"/>
  <c r="N2953" i="1"/>
  <c r="M2953" i="1"/>
  <c r="L2953" i="1"/>
  <c r="K2953" i="1"/>
  <c r="J2953" i="1"/>
  <c r="I2953" i="1"/>
  <c r="H2953" i="1"/>
  <c r="G2953" i="1"/>
  <c r="F2953" i="1"/>
  <c r="D2953" i="1"/>
  <c r="C2953" i="1"/>
  <c r="E2953" i="1" s="1"/>
  <c r="BD2952" i="1"/>
  <c r="BB2952" i="1"/>
  <c r="BA2952" i="1"/>
  <c r="AZ2952" i="1"/>
  <c r="AY2952" i="1"/>
  <c r="BC2952" i="1" s="1"/>
  <c r="AV2952" i="1"/>
  <c r="AH2952" i="1"/>
  <c r="AE2952" i="1"/>
  <c r="AA2952" i="1"/>
  <c r="X2952" i="1"/>
  <c r="Q2952" i="1"/>
  <c r="T2952" i="1" s="1"/>
  <c r="K2952" i="1"/>
  <c r="H2952" i="1"/>
  <c r="E2952" i="1"/>
  <c r="BC2951" i="1"/>
  <c r="BB2951" i="1"/>
  <c r="BA2951" i="1"/>
  <c r="AZ2951" i="1"/>
  <c r="AY2951" i="1"/>
  <c r="AW2951" i="1"/>
  <c r="AV2951" i="1"/>
  <c r="AE2951" i="1"/>
  <c r="AH2951" i="1" s="1"/>
  <c r="AA2951" i="1"/>
  <c r="X2951" i="1"/>
  <c r="T2951" i="1"/>
  <c r="BD2951" i="1" s="1"/>
  <c r="Q2951" i="1"/>
  <c r="K2951" i="1"/>
  <c r="H2951" i="1"/>
  <c r="E2951" i="1"/>
  <c r="BB2950" i="1"/>
  <c r="BA2950" i="1"/>
  <c r="AZ2950" i="1"/>
  <c r="AY2950" i="1"/>
  <c r="BC2950" i="1" s="1"/>
  <c r="AV2950" i="1"/>
  <c r="AH2950" i="1"/>
  <c r="AE2950" i="1"/>
  <c r="X2950" i="1"/>
  <c r="AA2950" i="1" s="1"/>
  <c r="Q2950" i="1"/>
  <c r="T2950" i="1" s="1"/>
  <c r="AW2950" i="1" s="1"/>
  <c r="K2950" i="1"/>
  <c r="H2950" i="1"/>
  <c r="E2950" i="1"/>
  <c r="BB2949" i="1"/>
  <c r="BA2949" i="1"/>
  <c r="AZ2949" i="1"/>
  <c r="AY2949" i="1"/>
  <c r="AV2949" i="1"/>
  <c r="AH2949" i="1"/>
  <c r="AE2949" i="1"/>
  <c r="AA2949" i="1"/>
  <c r="X2949" i="1"/>
  <c r="Q2949" i="1"/>
  <c r="T2949" i="1" s="1"/>
  <c r="K2949" i="1"/>
  <c r="H2949" i="1"/>
  <c r="E2949" i="1"/>
  <c r="BB2948" i="1"/>
  <c r="BA2948" i="1"/>
  <c r="AZ2948" i="1"/>
  <c r="AY2948" i="1"/>
  <c r="AV2948" i="1"/>
  <c r="AE2948" i="1"/>
  <c r="AH2948" i="1" s="1"/>
  <c r="X2948" i="1"/>
  <c r="AA2948" i="1" s="1"/>
  <c r="Q2948" i="1"/>
  <c r="T2948" i="1" s="1"/>
  <c r="K2948" i="1"/>
  <c r="H2948" i="1"/>
  <c r="E2948" i="1"/>
  <c r="AU2947" i="1"/>
  <c r="AT2947" i="1"/>
  <c r="AS2947" i="1"/>
  <c r="BB2947" i="1" s="1"/>
  <c r="AR2947" i="1"/>
  <c r="AQ2947" i="1"/>
  <c r="AP2947" i="1"/>
  <c r="BA2947" i="1" s="1"/>
  <c r="AO2947" i="1"/>
  <c r="AN2947" i="1"/>
  <c r="AM2947" i="1"/>
  <c r="AZ2947" i="1" s="1"/>
  <c r="AL2947" i="1"/>
  <c r="AK2947" i="1"/>
  <c r="AY2947" i="1" s="1"/>
  <c r="AJ2947" i="1"/>
  <c r="AH2947" i="1"/>
  <c r="AG2947" i="1"/>
  <c r="AF2947" i="1"/>
  <c r="AD2947" i="1"/>
  <c r="AC2947" i="1"/>
  <c r="AE2947" i="1" s="1"/>
  <c r="Z2947" i="1"/>
  <c r="Y2947" i="1"/>
  <c r="X2947" i="1"/>
  <c r="AA2947" i="1" s="1"/>
  <c r="W2947" i="1"/>
  <c r="V2947" i="1"/>
  <c r="S2947" i="1"/>
  <c r="R2947" i="1"/>
  <c r="P2947" i="1"/>
  <c r="O2947" i="1"/>
  <c r="Q2947" i="1" s="1"/>
  <c r="T2947" i="1" s="1"/>
  <c r="N2947" i="1"/>
  <c r="M2947" i="1"/>
  <c r="L2947" i="1"/>
  <c r="J2947" i="1"/>
  <c r="K2947" i="1" s="1"/>
  <c r="I2947" i="1"/>
  <c r="H2947" i="1"/>
  <c r="G2947" i="1"/>
  <c r="F2947" i="1"/>
  <c r="D2947" i="1"/>
  <c r="E2947" i="1" s="1"/>
  <c r="C2947" i="1"/>
  <c r="BB2946" i="1"/>
  <c r="BA2946" i="1"/>
  <c r="BC2946" i="1" s="1"/>
  <c r="BD2946" i="1" s="1"/>
  <c r="AZ2946" i="1"/>
  <c r="AY2946" i="1"/>
  <c r="AW2946" i="1"/>
  <c r="AV2946" i="1"/>
  <c r="AE2946" i="1"/>
  <c r="AH2946" i="1" s="1"/>
  <c r="X2946" i="1"/>
  <c r="AA2946" i="1" s="1"/>
  <c r="T2946" i="1"/>
  <c r="Q2946" i="1"/>
  <c r="K2946" i="1"/>
  <c r="H2946" i="1"/>
  <c r="E2946" i="1"/>
  <c r="BB2945" i="1"/>
  <c r="AU2945" i="1"/>
  <c r="AT2945" i="1"/>
  <c r="AS2945" i="1"/>
  <c r="AR2945" i="1"/>
  <c r="AQ2945" i="1"/>
  <c r="AP2945" i="1"/>
  <c r="BA2945" i="1" s="1"/>
  <c r="AO2945" i="1"/>
  <c r="AN2945" i="1"/>
  <c r="AV2945" i="1" s="1"/>
  <c r="AM2945" i="1"/>
  <c r="AL2945" i="1"/>
  <c r="AK2945" i="1"/>
  <c r="AY2945" i="1" s="1"/>
  <c r="AJ2945" i="1"/>
  <c r="AG2945" i="1"/>
  <c r="AF2945" i="1"/>
  <c r="AD2945" i="1"/>
  <c r="AC2945" i="1"/>
  <c r="Z2945" i="1"/>
  <c r="Y2945" i="1"/>
  <c r="X2945" i="1"/>
  <c r="AA2945" i="1" s="1"/>
  <c r="W2945" i="1"/>
  <c r="V2945" i="1"/>
  <c r="T2945" i="1"/>
  <c r="S2945" i="1"/>
  <c r="R2945" i="1"/>
  <c r="P2945" i="1"/>
  <c r="O2945" i="1"/>
  <c r="Q2945" i="1" s="1"/>
  <c r="N2945" i="1"/>
  <c r="M2945" i="1"/>
  <c r="L2945" i="1"/>
  <c r="K2945" i="1"/>
  <c r="J2945" i="1"/>
  <c r="I2945" i="1"/>
  <c r="G2945" i="1"/>
  <c r="H2945" i="1" s="1"/>
  <c r="F2945" i="1"/>
  <c r="D2945" i="1"/>
  <c r="C2945" i="1"/>
  <c r="BD2944" i="1"/>
  <c r="BB2944" i="1"/>
  <c r="BA2944" i="1"/>
  <c r="AZ2944" i="1"/>
  <c r="AY2944" i="1"/>
  <c r="BC2944" i="1" s="1"/>
  <c r="AV2944" i="1"/>
  <c r="AW2944" i="1" s="1"/>
  <c r="AH2944" i="1"/>
  <c r="AE2944" i="1"/>
  <c r="X2944" i="1"/>
  <c r="AA2944" i="1" s="1"/>
  <c r="Q2944" i="1"/>
  <c r="T2944" i="1" s="1"/>
  <c r="K2944" i="1"/>
  <c r="H2944" i="1"/>
  <c r="E2944" i="1"/>
  <c r="BB2943" i="1"/>
  <c r="BA2943" i="1"/>
  <c r="AZ2943" i="1"/>
  <c r="AY2943" i="1"/>
  <c r="AV2943" i="1"/>
  <c r="AH2943" i="1"/>
  <c r="AE2943" i="1"/>
  <c r="AA2943" i="1"/>
  <c r="X2943" i="1"/>
  <c r="T2943" i="1"/>
  <c r="Q2943" i="1"/>
  <c r="K2943" i="1"/>
  <c r="H2943" i="1"/>
  <c r="E2943" i="1"/>
  <c r="BB2942" i="1"/>
  <c r="BA2942" i="1"/>
  <c r="AZ2942" i="1"/>
  <c r="AY2942" i="1"/>
  <c r="BC2942" i="1" s="1"/>
  <c r="AV2942" i="1"/>
  <c r="AE2942" i="1"/>
  <c r="AH2942" i="1" s="1"/>
  <c r="X2942" i="1"/>
  <c r="AA2942" i="1" s="1"/>
  <c r="T2942" i="1"/>
  <c r="Q2942" i="1"/>
  <c r="K2942" i="1"/>
  <c r="H2942" i="1"/>
  <c r="E2942" i="1"/>
  <c r="AU2941" i="1"/>
  <c r="BB2941" i="1" s="1"/>
  <c r="AT2941" i="1"/>
  <c r="AS2941" i="1"/>
  <c r="AR2941" i="1"/>
  <c r="AQ2941" i="1"/>
  <c r="AP2941" i="1"/>
  <c r="BA2941" i="1" s="1"/>
  <c r="AO2941" i="1"/>
  <c r="AN2941" i="1"/>
  <c r="AM2941" i="1"/>
  <c r="AZ2941" i="1" s="1"/>
  <c r="AL2941" i="1"/>
  <c r="AK2941" i="1"/>
  <c r="AJ2941" i="1"/>
  <c r="AY2941" i="1" s="1"/>
  <c r="AG2941" i="1"/>
  <c r="AF2941" i="1"/>
  <c r="AD2941" i="1"/>
  <c r="AC2941" i="1"/>
  <c r="AE2941" i="1" s="1"/>
  <c r="AH2941" i="1" s="1"/>
  <c r="AA2941" i="1"/>
  <c r="Z2941" i="1"/>
  <c r="Y2941" i="1"/>
  <c r="X2941" i="1"/>
  <c r="W2941" i="1"/>
  <c r="V2941" i="1"/>
  <c r="S2941" i="1"/>
  <c r="R2941" i="1"/>
  <c r="P2941" i="1"/>
  <c r="O2941" i="1"/>
  <c r="Q2941" i="1" s="1"/>
  <c r="T2941" i="1" s="1"/>
  <c r="N2941" i="1"/>
  <c r="M2941" i="1"/>
  <c r="L2941" i="1"/>
  <c r="J2941" i="1"/>
  <c r="I2941" i="1"/>
  <c r="G2941" i="1"/>
  <c r="H2941" i="1" s="1"/>
  <c r="F2941" i="1"/>
  <c r="D2941" i="1"/>
  <c r="E2941" i="1" s="1"/>
  <c r="C2941" i="1"/>
  <c r="BC2940" i="1"/>
  <c r="BD2940" i="1" s="1"/>
  <c r="BB2940" i="1"/>
  <c r="BA2940" i="1"/>
  <c r="AZ2940" i="1"/>
  <c r="AY2940" i="1"/>
  <c r="AW2940" i="1"/>
  <c r="AV2940" i="1"/>
  <c r="AE2940" i="1"/>
  <c r="AH2940" i="1" s="1"/>
  <c r="AA2940" i="1"/>
  <c r="X2940" i="1"/>
  <c r="T2940" i="1"/>
  <c r="Q2940" i="1"/>
  <c r="K2940" i="1"/>
  <c r="H2940" i="1"/>
  <c r="E2940" i="1"/>
  <c r="BD2939" i="1"/>
  <c r="BC2939" i="1"/>
  <c r="BB2939" i="1"/>
  <c r="BA2939" i="1"/>
  <c r="AZ2939" i="1"/>
  <c r="AY2939" i="1"/>
  <c r="AV2939" i="1"/>
  <c r="AE2939" i="1"/>
  <c r="AH2939" i="1" s="1"/>
  <c r="AA2939" i="1"/>
  <c r="X2939" i="1"/>
  <c r="Q2939" i="1"/>
  <c r="T2939" i="1" s="1"/>
  <c r="K2939" i="1"/>
  <c r="H2939" i="1"/>
  <c r="E2939" i="1"/>
  <c r="BC2938" i="1"/>
  <c r="BB2938" i="1"/>
  <c r="BA2938" i="1"/>
  <c r="AZ2938" i="1"/>
  <c r="AY2938" i="1"/>
  <c r="AV2938" i="1"/>
  <c r="AE2938" i="1"/>
  <c r="AH2938" i="1" s="1"/>
  <c r="AA2938" i="1"/>
  <c r="X2938" i="1"/>
  <c r="T2938" i="1"/>
  <c r="Q2938" i="1"/>
  <c r="K2938" i="1"/>
  <c r="H2938" i="1"/>
  <c r="E2938" i="1"/>
  <c r="AU2937" i="1"/>
  <c r="AT2937" i="1"/>
  <c r="AS2937" i="1"/>
  <c r="AR2937" i="1"/>
  <c r="BA2937" i="1" s="1"/>
  <c r="AQ2937" i="1"/>
  <c r="AP2937" i="1"/>
  <c r="AO2937" i="1"/>
  <c r="AN2937" i="1"/>
  <c r="AM2937" i="1"/>
  <c r="AL2937" i="1"/>
  <c r="AK2937" i="1"/>
  <c r="AJ2937" i="1"/>
  <c r="AG2937" i="1"/>
  <c r="AF2937" i="1"/>
  <c r="AD2937" i="1"/>
  <c r="AE2937" i="1" s="1"/>
  <c r="AH2937" i="1" s="1"/>
  <c r="AC2937" i="1"/>
  <c r="Z2937" i="1"/>
  <c r="Y2937" i="1"/>
  <c r="X2937" i="1"/>
  <c r="AA2937" i="1" s="1"/>
  <c r="W2937" i="1"/>
  <c r="V2937" i="1"/>
  <c r="S2937" i="1"/>
  <c r="R2937" i="1"/>
  <c r="Q2937" i="1"/>
  <c r="T2937" i="1" s="1"/>
  <c r="P2937" i="1"/>
  <c r="O2937" i="1"/>
  <c r="N2937" i="1"/>
  <c r="M2937" i="1"/>
  <c r="L2937" i="1"/>
  <c r="J2937" i="1"/>
  <c r="I2937" i="1"/>
  <c r="K2937" i="1" s="1"/>
  <c r="G2937" i="1"/>
  <c r="H2937" i="1" s="1"/>
  <c r="F2937" i="1"/>
  <c r="D2937" i="1"/>
  <c r="E2937" i="1" s="1"/>
  <c r="C2937" i="1"/>
  <c r="BB2936" i="1"/>
  <c r="BA2936" i="1"/>
  <c r="AZ2936" i="1"/>
  <c r="AY2936" i="1"/>
  <c r="BC2936" i="1" s="1"/>
  <c r="AV2936" i="1"/>
  <c r="AE2936" i="1"/>
  <c r="AH2936" i="1" s="1"/>
  <c r="X2936" i="1"/>
  <c r="AA2936" i="1" s="1"/>
  <c r="Q2936" i="1"/>
  <c r="T2936" i="1" s="1"/>
  <c r="K2936" i="1"/>
  <c r="H2936" i="1"/>
  <c r="E2936" i="1"/>
  <c r="BB2935" i="1"/>
  <c r="AZ2935" i="1"/>
  <c r="AU2935" i="1"/>
  <c r="AT2935" i="1"/>
  <c r="AS2935" i="1"/>
  <c r="AR2935" i="1"/>
  <c r="AQ2935" i="1"/>
  <c r="AP2935" i="1"/>
  <c r="AO2935" i="1"/>
  <c r="AN2935" i="1"/>
  <c r="AM2935" i="1"/>
  <c r="AL2935" i="1"/>
  <c r="AK2935" i="1"/>
  <c r="AJ2935" i="1"/>
  <c r="AG2935" i="1"/>
  <c r="AF2935" i="1"/>
  <c r="AD2935" i="1"/>
  <c r="AC2935" i="1"/>
  <c r="AE2935" i="1" s="1"/>
  <c r="AH2935" i="1" s="1"/>
  <c r="Z2935" i="1"/>
  <c r="Y2935" i="1"/>
  <c r="W2935" i="1"/>
  <c r="X2935" i="1" s="1"/>
  <c r="AA2935" i="1" s="1"/>
  <c r="V2935" i="1"/>
  <c r="S2935" i="1"/>
  <c r="R2935" i="1"/>
  <c r="P2935" i="1"/>
  <c r="Q2935" i="1" s="1"/>
  <c r="T2935" i="1" s="1"/>
  <c r="O2935" i="1"/>
  <c r="N2935" i="1"/>
  <c r="M2935" i="1"/>
  <c r="L2935" i="1"/>
  <c r="J2935" i="1"/>
  <c r="K2935" i="1" s="1"/>
  <c r="I2935" i="1"/>
  <c r="G2935" i="1"/>
  <c r="F2935" i="1"/>
  <c r="H2935" i="1" s="1"/>
  <c r="D2935" i="1"/>
  <c r="E2935" i="1" s="1"/>
  <c r="C2935" i="1"/>
  <c r="BB2934" i="1"/>
  <c r="BA2934" i="1"/>
  <c r="BC2934" i="1" s="1"/>
  <c r="BD2934" i="1" s="1"/>
  <c r="AZ2934" i="1"/>
  <c r="AY2934" i="1"/>
  <c r="AW2934" i="1"/>
  <c r="AV2934" i="1"/>
  <c r="AE2934" i="1"/>
  <c r="AH2934" i="1" s="1"/>
  <c r="X2934" i="1"/>
  <c r="AA2934" i="1" s="1"/>
  <c r="T2934" i="1"/>
  <c r="Q2934" i="1"/>
  <c r="K2934" i="1"/>
  <c r="H2934" i="1"/>
  <c r="E2934" i="1"/>
  <c r="BB2933" i="1"/>
  <c r="BA2933" i="1"/>
  <c r="AZ2933" i="1"/>
  <c r="AY2933" i="1"/>
  <c r="AV2933" i="1"/>
  <c r="AH2933" i="1"/>
  <c r="AE2933" i="1"/>
  <c r="AA2933" i="1"/>
  <c r="X2933" i="1"/>
  <c r="Q2933" i="1"/>
  <c r="T2933" i="1" s="1"/>
  <c r="K2933" i="1"/>
  <c r="H2933" i="1"/>
  <c r="E2933" i="1"/>
  <c r="BB2932" i="1"/>
  <c r="AY2932" i="1"/>
  <c r="AU2932" i="1"/>
  <c r="AT2932" i="1"/>
  <c r="AS2932" i="1"/>
  <c r="AR2932" i="1"/>
  <c r="AQ2932" i="1"/>
  <c r="AP2932" i="1"/>
  <c r="BA2932" i="1" s="1"/>
  <c r="AO2932" i="1"/>
  <c r="AN2932" i="1"/>
  <c r="AM2932" i="1"/>
  <c r="AZ2932" i="1" s="1"/>
  <c r="AL2932" i="1"/>
  <c r="AK2932" i="1"/>
  <c r="AJ2932" i="1"/>
  <c r="AG2932" i="1"/>
  <c r="AF2932" i="1"/>
  <c r="AD2932" i="1"/>
  <c r="AC2932" i="1"/>
  <c r="AE2932" i="1" s="1"/>
  <c r="AH2932" i="1" s="1"/>
  <c r="Z2932" i="1"/>
  <c r="Y2932" i="1"/>
  <c r="X2932" i="1"/>
  <c r="AA2932" i="1" s="1"/>
  <c r="W2932" i="1"/>
  <c r="V2932" i="1"/>
  <c r="S2932" i="1"/>
  <c r="R2932" i="1"/>
  <c r="P2932" i="1"/>
  <c r="O2932" i="1"/>
  <c r="N2932" i="1"/>
  <c r="M2932" i="1"/>
  <c r="L2932" i="1"/>
  <c r="J2932" i="1"/>
  <c r="K2932" i="1" s="1"/>
  <c r="I2932" i="1"/>
  <c r="G2932" i="1"/>
  <c r="F2932" i="1"/>
  <c r="H2932" i="1" s="1"/>
  <c r="E2932" i="1"/>
  <c r="D2932" i="1"/>
  <c r="C2932" i="1"/>
  <c r="BB2931" i="1"/>
  <c r="BA2931" i="1"/>
  <c r="AZ2931" i="1"/>
  <c r="AY2931" i="1"/>
  <c r="AV2931" i="1"/>
  <c r="AH2931" i="1"/>
  <c r="AE2931" i="1"/>
  <c r="X2931" i="1"/>
  <c r="AA2931" i="1" s="1"/>
  <c r="Q2931" i="1"/>
  <c r="T2931" i="1" s="1"/>
  <c r="K2931" i="1"/>
  <c r="H2931" i="1"/>
  <c r="E2931" i="1"/>
  <c r="BA2930" i="1"/>
  <c r="AY2930" i="1"/>
  <c r="BC2930" i="1" s="1"/>
  <c r="AU2930" i="1"/>
  <c r="AT2930" i="1"/>
  <c r="AS2930" i="1"/>
  <c r="BB2930" i="1" s="1"/>
  <c r="AR2930" i="1"/>
  <c r="AQ2930" i="1"/>
  <c r="AP2930" i="1"/>
  <c r="AO2930" i="1"/>
  <c r="AZ2930" i="1" s="1"/>
  <c r="AN2930" i="1"/>
  <c r="AM2930" i="1"/>
  <c r="AL2930" i="1"/>
  <c r="AK2930" i="1"/>
  <c r="AJ2930" i="1"/>
  <c r="AV2930" i="1" s="1"/>
  <c r="AG2930" i="1"/>
  <c r="AF2930" i="1"/>
  <c r="AD2930" i="1"/>
  <c r="AC2930" i="1"/>
  <c r="AE2930" i="1" s="1"/>
  <c r="AH2930" i="1" s="1"/>
  <c r="Z2930" i="1"/>
  <c r="Y2930" i="1"/>
  <c r="X2930" i="1"/>
  <c r="AA2930" i="1" s="1"/>
  <c r="W2930" i="1"/>
  <c r="V2930" i="1"/>
  <c r="S2930" i="1"/>
  <c r="R2930" i="1"/>
  <c r="P2930" i="1"/>
  <c r="Q2930" i="1" s="1"/>
  <c r="T2930" i="1" s="1"/>
  <c r="O2930" i="1"/>
  <c r="N2930" i="1"/>
  <c r="M2930" i="1"/>
  <c r="L2930" i="1"/>
  <c r="J2930" i="1"/>
  <c r="K2930" i="1" s="1"/>
  <c r="I2930" i="1"/>
  <c r="H2930" i="1"/>
  <c r="G2930" i="1"/>
  <c r="F2930" i="1"/>
  <c r="E2930" i="1"/>
  <c r="D2930" i="1"/>
  <c r="C2930" i="1"/>
  <c r="BB2929" i="1"/>
  <c r="BA2929" i="1"/>
  <c r="AZ2929" i="1"/>
  <c r="AY2929" i="1"/>
  <c r="BC2929" i="1" s="1"/>
  <c r="AV2929" i="1"/>
  <c r="AE2929" i="1"/>
  <c r="AH2929" i="1" s="1"/>
  <c r="X2929" i="1"/>
  <c r="AA2929" i="1" s="1"/>
  <c r="Q2929" i="1"/>
  <c r="T2929" i="1" s="1"/>
  <c r="K2929" i="1"/>
  <c r="H2929" i="1"/>
  <c r="E2929" i="1"/>
  <c r="BB2928" i="1"/>
  <c r="BA2928" i="1"/>
  <c r="AZ2928" i="1"/>
  <c r="AY2928" i="1"/>
  <c r="AV2928" i="1"/>
  <c r="AH2928" i="1"/>
  <c r="AE2928" i="1"/>
  <c r="AA2928" i="1"/>
  <c r="X2928" i="1"/>
  <c r="T2928" i="1"/>
  <c r="Q2928" i="1"/>
  <c r="K2928" i="1"/>
  <c r="H2928" i="1"/>
  <c r="E2928" i="1"/>
  <c r="BA2927" i="1"/>
  <c r="AU2927" i="1"/>
  <c r="AT2927" i="1"/>
  <c r="AS2927" i="1"/>
  <c r="AR2927" i="1"/>
  <c r="AQ2927" i="1"/>
  <c r="AP2927" i="1"/>
  <c r="AO2927" i="1"/>
  <c r="AN2927" i="1"/>
  <c r="AM2927" i="1"/>
  <c r="AZ2927" i="1" s="1"/>
  <c r="AL2927" i="1"/>
  <c r="AK2927" i="1"/>
  <c r="AJ2927" i="1"/>
  <c r="AG2927" i="1"/>
  <c r="AF2927" i="1"/>
  <c r="AD2927" i="1"/>
  <c r="AC2927" i="1"/>
  <c r="AE2927" i="1" s="1"/>
  <c r="AH2927" i="1" s="1"/>
  <c r="Z2927" i="1"/>
  <c r="Y2927" i="1"/>
  <c r="X2927" i="1"/>
  <c r="W2927" i="1"/>
  <c r="V2927" i="1"/>
  <c r="S2927" i="1"/>
  <c r="R2927" i="1"/>
  <c r="Q2927" i="1"/>
  <c r="T2927" i="1" s="1"/>
  <c r="P2927" i="1"/>
  <c r="O2927" i="1"/>
  <c r="N2927" i="1"/>
  <c r="M2927" i="1"/>
  <c r="L2927" i="1"/>
  <c r="J2927" i="1"/>
  <c r="I2927" i="1"/>
  <c r="K2927" i="1" s="1"/>
  <c r="G2927" i="1"/>
  <c r="F2927" i="1"/>
  <c r="E2927" i="1"/>
  <c r="D2927" i="1"/>
  <c r="C2927" i="1"/>
  <c r="BB2926" i="1"/>
  <c r="BA2926" i="1"/>
  <c r="AZ2926" i="1"/>
  <c r="AY2926" i="1"/>
  <c r="BC2926" i="1" s="1"/>
  <c r="AV2926" i="1"/>
  <c r="AH2926" i="1"/>
  <c r="AE2926" i="1"/>
  <c r="X2926" i="1"/>
  <c r="AA2926" i="1" s="1"/>
  <c r="Q2926" i="1"/>
  <c r="T2926" i="1" s="1"/>
  <c r="K2926" i="1"/>
  <c r="H2926" i="1"/>
  <c r="E2926" i="1"/>
  <c r="BB2925" i="1"/>
  <c r="BA2925" i="1"/>
  <c r="AZ2925" i="1"/>
  <c r="AY2925" i="1"/>
  <c r="BC2925" i="1" s="1"/>
  <c r="AV2925" i="1"/>
  <c r="AH2925" i="1"/>
  <c r="AE2925" i="1"/>
  <c r="X2925" i="1"/>
  <c r="AA2925" i="1" s="1"/>
  <c r="Q2925" i="1"/>
  <c r="T2925" i="1" s="1"/>
  <c r="K2925" i="1"/>
  <c r="H2925" i="1"/>
  <c r="E2925" i="1"/>
  <c r="BB2924" i="1"/>
  <c r="BA2924" i="1"/>
  <c r="AZ2924" i="1"/>
  <c r="AY2924" i="1"/>
  <c r="BC2924" i="1" s="1"/>
  <c r="AV2924" i="1"/>
  <c r="AE2924" i="1"/>
  <c r="AH2924" i="1" s="1"/>
  <c r="AA2924" i="1"/>
  <c r="X2924" i="1"/>
  <c r="T2924" i="1"/>
  <c r="Q2924" i="1"/>
  <c r="K2924" i="1"/>
  <c r="H2924" i="1"/>
  <c r="E2924" i="1"/>
  <c r="BB2923" i="1"/>
  <c r="BA2923" i="1"/>
  <c r="AZ2923" i="1"/>
  <c r="AY2923" i="1"/>
  <c r="BC2923" i="1" s="1"/>
  <c r="AV2923" i="1"/>
  <c r="AE2923" i="1"/>
  <c r="AH2923" i="1" s="1"/>
  <c r="X2923" i="1"/>
  <c r="AA2923" i="1" s="1"/>
  <c r="Q2923" i="1"/>
  <c r="T2923" i="1" s="1"/>
  <c r="K2923" i="1"/>
  <c r="H2923" i="1"/>
  <c r="E2923" i="1"/>
  <c r="BB2922" i="1"/>
  <c r="AZ2922" i="1"/>
  <c r="AU2922" i="1"/>
  <c r="AT2922" i="1"/>
  <c r="AS2922" i="1"/>
  <c r="AR2922" i="1"/>
  <c r="AQ2922" i="1"/>
  <c r="AP2922" i="1"/>
  <c r="AO2922" i="1"/>
  <c r="AN2922" i="1"/>
  <c r="AM2922" i="1"/>
  <c r="AL2922" i="1"/>
  <c r="AK2922" i="1"/>
  <c r="AJ2922" i="1"/>
  <c r="AG2922" i="1"/>
  <c r="AF2922" i="1"/>
  <c r="AD2922" i="1"/>
  <c r="AC2922" i="1"/>
  <c r="AE2922" i="1" s="1"/>
  <c r="Z2922" i="1"/>
  <c r="Y2922" i="1"/>
  <c r="X2922" i="1"/>
  <c r="AA2922" i="1" s="1"/>
  <c r="W2922" i="1"/>
  <c r="V2922" i="1"/>
  <c r="S2922" i="1"/>
  <c r="R2922" i="1"/>
  <c r="P2922" i="1"/>
  <c r="O2922" i="1"/>
  <c r="O2890" i="1" s="1"/>
  <c r="N2922" i="1"/>
  <c r="M2922" i="1"/>
  <c r="L2922" i="1"/>
  <c r="J2922" i="1"/>
  <c r="I2922" i="1"/>
  <c r="K2922" i="1" s="1"/>
  <c r="G2922" i="1"/>
  <c r="F2922" i="1"/>
  <c r="D2922" i="1"/>
  <c r="E2922" i="1" s="1"/>
  <c r="C2922" i="1"/>
  <c r="BB2921" i="1"/>
  <c r="BA2921" i="1"/>
  <c r="BC2921" i="1" s="1"/>
  <c r="AZ2921" i="1"/>
  <c r="AY2921" i="1"/>
  <c r="AV2921" i="1"/>
  <c r="AE2921" i="1"/>
  <c r="AH2921" i="1" s="1"/>
  <c r="X2921" i="1"/>
  <c r="AA2921" i="1" s="1"/>
  <c r="Q2921" i="1"/>
  <c r="T2921" i="1" s="1"/>
  <c r="AW2921" i="1" s="1"/>
  <c r="K2921" i="1"/>
  <c r="H2921" i="1"/>
  <c r="E2921" i="1"/>
  <c r="BC2920" i="1"/>
  <c r="BB2920" i="1"/>
  <c r="BA2920" i="1"/>
  <c r="AZ2920" i="1"/>
  <c r="AY2920" i="1"/>
  <c r="AV2920" i="1"/>
  <c r="AE2920" i="1"/>
  <c r="AH2920" i="1" s="1"/>
  <c r="AA2920" i="1"/>
  <c r="X2920" i="1"/>
  <c r="T2920" i="1"/>
  <c r="AW2920" i="1" s="1"/>
  <c r="Q2920" i="1"/>
  <c r="K2920" i="1"/>
  <c r="H2920" i="1"/>
  <c r="E2920" i="1"/>
  <c r="BB2919" i="1"/>
  <c r="BA2919" i="1"/>
  <c r="AZ2919" i="1"/>
  <c r="AY2919" i="1"/>
  <c r="BC2919" i="1" s="1"/>
  <c r="BD2919" i="1" s="1"/>
  <c r="AV2919" i="1"/>
  <c r="AH2919" i="1"/>
  <c r="AE2919" i="1"/>
  <c r="X2919" i="1"/>
  <c r="AA2919" i="1" s="1"/>
  <c r="T2919" i="1"/>
  <c r="AW2919" i="1" s="1"/>
  <c r="Q2919" i="1"/>
  <c r="K2919" i="1"/>
  <c r="H2919" i="1"/>
  <c r="E2919" i="1"/>
  <c r="BB2918" i="1"/>
  <c r="BA2918" i="1"/>
  <c r="AZ2918" i="1"/>
  <c r="AY2918" i="1"/>
  <c r="AV2918" i="1"/>
  <c r="AH2918" i="1"/>
  <c r="AE2918" i="1"/>
  <c r="X2918" i="1"/>
  <c r="AA2918" i="1" s="1"/>
  <c r="T2918" i="1"/>
  <c r="AW2918" i="1" s="1"/>
  <c r="Q2918" i="1"/>
  <c r="K2918" i="1"/>
  <c r="H2918" i="1"/>
  <c r="E2918" i="1"/>
  <c r="BC2917" i="1"/>
  <c r="BB2917" i="1"/>
  <c r="BA2917" i="1"/>
  <c r="AZ2917" i="1"/>
  <c r="AY2917" i="1"/>
  <c r="AV2917" i="1"/>
  <c r="AE2917" i="1"/>
  <c r="AH2917" i="1" s="1"/>
  <c r="AA2917" i="1"/>
  <c r="X2917" i="1"/>
  <c r="T2917" i="1"/>
  <c r="Q2917" i="1"/>
  <c r="K2917" i="1"/>
  <c r="H2917" i="1"/>
  <c r="E2917" i="1"/>
  <c r="BB2916" i="1"/>
  <c r="BA2916" i="1"/>
  <c r="BC2916" i="1" s="1"/>
  <c r="AZ2916" i="1"/>
  <c r="AY2916" i="1"/>
  <c r="AV2916" i="1"/>
  <c r="AE2916" i="1"/>
  <c r="AH2916" i="1" s="1"/>
  <c r="X2916" i="1"/>
  <c r="AA2916" i="1" s="1"/>
  <c r="T2916" i="1"/>
  <c r="AW2916" i="1" s="1"/>
  <c r="Q2916" i="1"/>
  <c r="K2916" i="1"/>
  <c r="H2916" i="1"/>
  <c r="E2916" i="1"/>
  <c r="BB2915" i="1"/>
  <c r="AU2915" i="1"/>
  <c r="AT2915" i="1"/>
  <c r="AS2915" i="1"/>
  <c r="AR2915" i="1"/>
  <c r="AQ2915" i="1"/>
  <c r="AP2915" i="1"/>
  <c r="AO2915" i="1"/>
  <c r="AN2915" i="1"/>
  <c r="AM2915" i="1"/>
  <c r="AZ2915" i="1" s="1"/>
  <c r="AL2915" i="1"/>
  <c r="AK2915" i="1"/>
  <c r="AJ2915" i="1"/>
  <c r="AG2915" i="1"/>
  <c r="AF2915" i="1"/>
  <c r="AD2915" i="1"/>
  <c r="AC2915" i="1"/>
  <c r="AE2915" i="1" s="1"/>
  <c r="AH2915" i="1" s="1"/>
  <c r="Z2915" i="1"/>
  <c r="Y2915" i="1"/>
  <c r="W2915" i="1"/>
  <c r="V2915" i="1"/>
  <c r="X2915" i="1" s="1"/>
  <c r="AA2915" i="1" s="1"/>
  <c r="S2915" i="1"/>
  <c r="R2915" i="1"/>
  <c r="Q2915" i="1"/>
  <c r="P2915" i="1"/>
  <c r="O2915" i="1"/>
  <c r="N2915" i="1"/>
  <c r="M2915" i="1"/>
  <c r="L2915" i="1"/>
  <c r="K2915" i="1"/>
  <c r="J2915" i="1"/>
  <c r="I2915" i="1"/>
  <c r="H2915" i="1"/>
  <c r="G2915" i="1"/>
  <c r="F2915" i="1"/>
  <c r="D2915" i="1"/>
  <c r="C2915" i="1"/>
  <c r="E2915" i="1" s="1"/>
  <c r="BC2914" i="1"/>
  <c r="BB2914" i="1"/>
  <c r="BA2914" i="1"/>
  <c r="AZ2914" i="1"/>
  <c r="AY2914" i="1"/>
  <c r="AV2914" i="1"/>
  <c r="AE2914" i="1"/>
  <c r="AH2914" i="1" s="1"/>
  <c r="AA2914" i="1"/>
  <c r="X2914" i="1"/>
  <c r="Q2914" i="1"/>
  <c r="T2914" i="1" s="1"/>
  <c r="K2914" i="1"/>
  <c r="H2914" i="1"/>
  <c r="E2914" i="1"/>
  <c r="BC2913" i="1"/>
  <c r="BB2913" i="1"/>
  <c r="BA2913" i="1"/>
  <c r="AZ2913" i="1"/>
  <c r="AY2913" i="1"/>
  <c r="AV2913" i="1"/>
  <c r="AE2913" i="1"/>
  <c r="AH2913" i="1" s="1"/>
  <c r="AA2913" i="1"/>
  <c r="X2913" i="1"/>
  <c r="Q2913" i="1"/>
  <c r="T2913" i="1" s="1"/>
  <c r="K2913" i="1"/>
  <c r="H2913" i="1"/>
  <c r="E2913" i="1"/>
  <c r="BD2912" i="1"/>
  <c r="BC2912" i="1"/>
  <c r="BB2912" i="1"/>
  <c r="BA2912" i="1"/>
  <c r="AZ2912" i="1"/>
  <c r="AY2912" i="1"/>
  <c r="AW2912" i="1"/>
  <c r="AV2912" i="1"/>
  <c r="AH2912" i="1"/>
  <c r="AE2912" i="1"/>
  <c r="X2912" i="1"/>
  <c r="AA2912" i="1" s="1"/>
  <c r="Q2912" i="1"/>
  <c r="T2912" i="1" s="1"/>
  <c r="K2912" i="1"/>
  <c r="H2912" i="1"/>
  <c r="E2912" i="1"/>
  <c r="BB2911" i="1"/>
  <c r="BA2911" i="1"/>
  <c r="AZ2911" i="1"/>
  <c r="AY2911" i="1"/>
  <c r="AV2911" i="1"/>
  <c r="AH2911" i="1"/>
  <c r="AE2911" i="1"/>
  <c r="AA2911" i="1"/>
  <c r="X2911" i="1"/>
  <c r="Q2911" i="1"/>
  <c r="T2911" i="1" s="1"/>
  <c r="K2911" i="1"/>
  <c r="H2911" i="1"/>
  <c r="E2911" i="1"/>
  <c r="BC2910" i="1"/>
  <c r="BB2910" i="1"/>
  <c r="BA2910" i="1"/>
  <c r="AZ2910" i="1"/>
  <c r="AY2910" i="1"/>
  <c r="AV2910" i="1"/>
  <c r="AE2910" i="1"/>
  <c r="AH2910" i="1" s="1"/>
  <c r="AA2910" i="1"/>
  <c r="X2910" i="1"/>
  <c r="Q2910" i="1"/>
  <c r="T2910" i="1" s="1"/>
  <c r="K2910" i="1"/>
  <c r="H2910" i="1"/>
  <c r="E2910" i="1"/>
  <c r="BC2909" i="1"/>
  <c r="BB2909" i="1"/>
  <c r="BA2909" i="1"/>
  <c r="AZ2909" i="1"/>
  <c r="AY2909" i="1"/>
  <c r="AV2909" i="1"/>
  <c r="AE2909" i="1"/>
  <c r="AH2909" i="1" s="1"/>
  <c r="AA2909" i="1"/>
  <c r="X2909" i="1"/>
  <c r="Q2909" i="1"/>
  <c r="T2909" i="1" s="1"/>
  <c r="K2909" i="1"/>
  <c r="H2909" i="1"/>
  <c r="E2909" i="1"/>
  <c r="AU2908" i="1"/>
  <c r="AT2908" i="1"/>
  <c r="AS2908" i="1"/>
  <c r="AR2908" i="1"/>
  <c r="AQ2908" i="1"/>
  <c r="AP2908" i="1"/>
  <c r="BA2908" i="1" s="1"/>
  <c r="AO2908" i="1"/>
  <c r="AN2908" i="1"/>
  <c r="AZ2908" i="1" s="1"/>
  <c r="AM2908" i="1"/>
  <c r="AL2908" i="1"/>
  <c r="AV2908" i="1" s="1"/>
  <c r="AK2908" i="1"/>
  <c r="AJ2908" i="1"/>
  <c r="AG2908" i="1"/>
  <c r="AF2908" i="1"/>
  <c r="AD2908" i="1"/>
  <c r="AC2908" i="1"/>
  <c r="Z2908" i="1"/>
  <c r="Y2908" i="1"/>
  <c r="W2908" i="1"/>
  <c r="V2908" i="1"/>
  <c r="X2908" i="1" s="1"/>
  <c r="AA2908" i="1" s="1"/>
  <c r="S2908" i="1"/>
  <c r="R2908" i="1"/>
  <c r="P2908" i="1"/>
  <c r="O2908" i="1"/>
  <c r="Q2908" i="1" s="1"/>
  <c r="T2908" i="1" s="1"/>
  <c r="N2908" i="1"/>
  <c r="M2908" i="1"/>
  <c r="L2908" i="1"/>
  <c r="K2908" i="1"/>
  <c r="J2908" i="1"/>
  <c r="I2908" i="1"/>
  <c r="G2908" i="1"/>
  <c r="H2908" i="1" s="1"/>
  <c r="F2908" i="1"/>
  <c r="E2908" i="1"/>
  <c r="D2908" i="1"/>
  <c r="C2908" i="1"/>
  <c r="BB2907" i="1"/>
  <c r="BA2907" i="1"/>
  <c r="AZ2907" i="1"/>
  <c r="AY2907" i="1"/>
  <c r="BC2907" i="1" s="1"/>
  <c r="BD2907" i="1" s="1"/>
  <c r="AV2907" i="1"/>
  <c r="AH2907" i="1"/>
  <c r="AE2907" i="1"/>
  <c r="X2907" i="1"/>
  <c r="AA2907" i="1" s="1"/>
  <c r="Q2907" i="1"/>
  <c r="T2907" i="1" s="1"/>
  <c r="K2907" i="1"/>
  <c r="H2907" i="1"/>
  <c r="E2907" i="1"/>
  <c r="AU2906" i="1"/>
  <c r="AT2906" i="1"/>
  <c r="AS2906" i="1"/>
  <c r="AR2906" i="1"/>
  <c r="AQ2906" i="1"/>
  <c r="AP2906" i="1"/>
  <c r="AO2906" i="1"/>
  <c r="AN2906" i="1"/>
  <c r="AM2906" i="1"/>
  <c r="AZ2906" i="1" s="1"/>
  <c r="AL2906" i="1"/>
  <c r="AY2906" i="1" s="1"/>
  <c r="AK2906" i="1"/>
  <c r="AJ2906" i="1"/>
  <c r="AG2906" i="1"/>
  <c r="AF2906" i="1"/>
  <c r="AD2906" i="1"/>
  <c r="AC2906" i="1"/>
  <c r="AE2906" i="1" s="1"/>
  <c r="AH2906" i="1" s="1"/>
  <c r="Z2906" i="1"/>
  <c r="Y2906" i="1"/>
  <c r="W2906" i="1"/>
  <c r="X2906" i="1" s="1"/>
  <c r="AA2906" i="1" s="1"/>
  <c r="V2906" i="1"/>
  <c r="T2906" i="1"/>
  <c r="S2906" i="1"/>
  <c r="R2906" i="1"/>
  <c r="P2906" i="1"/>
  <c r="O2906" i="1"/>
  <c r="Q2906" i="1" s="1"/>
  <c r="N2906" i="1"/>
  <c r="M2906" i="1"/>
  <c r="L2906" i="1"/>
  <c r="K2906" i="1"/>
  <c r="J2906" i="1"/>
  <c r="I2906" i="1"/>
  <c r="G2906" i="1"/>
  <c r="H2906" i="1" s="1"/>
  <c r="F2906" i="1"/>
  <c r="D2906" i="1"/>
  <c r="C2906" i="1"/>
  <c r="E2906" i="1" s="1"/>
  <c r="BB2905" i="1"/>
  <c r="BA2905" i="1"/>
  <c r="AZ2905" i="1"/>
  <c r="AY2905" i="1"/>
  <c r="AW2905" i="1"/>
  <c r="AV2905" i="1"/>
  <c r="AH2905" i="1"/>
  <c r="AE2905" i="1"/>
  <c r="X2905" i="1"/>
  <c r="AA2905" i="1" s="1"/>
  <c r="T2905" i="1"/>
  <c r="Q2905" i="1"/>
  <c r="K2905" i="1"/>
  <c r="H2905" i="1"/>
  <c r="E2905" i="1"/>
  <c r="AU2904" i="1"/>
  <c r="AT2904" i="1"/>
  <c r="AS2904" i="1"/>
  <c r="BB2904" i="1" s="1"/>
  <c r="AR2904" i="1"/>
  <c r="AQ2904" i="1"/>
  <c r="BA2904" i="1" s="1"/>
  <c r="AP2904" i="1"/>
  <c r="AO2904" i="1"/>
  <c r="AZ2904" i="1" s="1"/>
  <c r="AN2904" i="1"/>
  <c r="AM2904" i="1"/>
  <c r="AL2904" i="1"/>
  <c r="AK2904" i="1"/>
  <c r="AJ2904" i="1"/>
  <c r="AY2904" i="1" s="1"/>
  <c r="AG2904" i="1"/>
  <c r="AF2904" i="1"/>
  <c r="AD2904" i="1"/>
  <c r="AC2904" i="1"/>
  <c r="AE2904" i="1" s="1"/>
  <c r="Z2904" i="1"/>
  <c r="Y2904" i="1"/>
  <c r="W2904" i="1"/>
  <c r="X2904" i="1" s="1"/>
  <c r="AA2904" i="1" s="1"/>
  <c r="V2904" i="1"/>
  <c r="S2904" i="1"/>
  <c r="S2890" i="1" s="1"/>
  <c r="R2904" i="1"/>
  <c r="P2904" i="1"/>
  <c r="O2904" i="1"/>
  <c r="Q2904" i="1" s="1"/>
  <c r="N2904" i="1"/>
  <c r="M2904" i="1"/>
  <c r="L2904" i="1"/>
  <c r="K2904" i="1"/>
  <c r="J2904" i="1"/>
  <c r="I2904" i="1"/>
  <c r="G2904" i="1"/>
  <c r="H2904" i="1" s="1"/>
  <c r="F2904" i="1"/>
  <c r="E2904" i="1"/>
  <c r="D2904" i="1"/>
  <c r="C2904" i="1"/>
  <c r="BB2903" i="1"/>
  <c r="BA2903" i="1"/>
  <c r="AZ2903" i="1"/>
  <c r="AY2903" i="1"/>
  <c r="BC2903" i="1" s="1"/>
  <c r="BD2903" i="1" s="1"/>
  <c r="AV2903" i="1"/>
  <c r="AH2903" i="1"/>
  <c r="AE2903" i="1"/>
  <c r="X2903" i="1"/>
  <c r="AA2903" i="1" s="1"/>
  <c r="T2903" i="1"/>
  <c r="AW2903" i="1" s="1"/>
  <c r="Q2903" i="1"/>
  <c r="K2903" i="1"/>
  <c r="H2903" i="1"/>
  <c r="E2903" i="1"/>
  <c r="AU2902" i="1"/>
  <c r="AT2902" i="1"/>
  <c r="AS2902" i="1"/>
  <c r="AR2902" i="1"/>
  <c r="AQ2902" i="1"/>
  <c r="BA2902" i="1" s="1"/>
  <c r="AP2902" i="1"/>
  <c r="AO2902" i="1"/>
  <c r="AN2902" i="1"/>
  <c r="AM2902" i="1"/>
  <c r="AL2902" i="1"/>
  <c r="AK2902" i="1"/>
  <c r="AJ2902" i="1"/>
  <c r="AV2902" i="1" s="1"/>
  <c r="AW2902" i="1" s="1"/>
  <c r="AG2902" i="1"/>
  <c r="AF2902" i="1"/>
  <c r="AD2902" i="1"/>
  <c r="AD2890" i="1" s="1"/>
  <c r="AC2902" i="1"/>
  <c r="AE2902" i="1" s="1"/>
  <c r="AH2902" i="1" s="1"/>
  <c r="Z2902" i="1"/>
  <c r="Y2902" i="1"/>
  <c r="W2902" i="1"/>
  <c r="V2902" i="1"/>
  <c r="S2902" i="1"/>
  <c r="R2902" i="1"/>
  <c r="P2902" i="1"/>
  <c r="Q2902" i="1" s="1"/>
  <c r="T2902" i="1" s="1"/>
  <c r="O2902" i="1"/>
  <c r="N2902" i="1"/>
  <c r="M2902" i="1"/>
  <c r="L2902" i="1"/>
  <c r="K2902" i="1"/>
  <c r="J2902" i="1"/>
  <c r="I2902" i="1"/>
  <c r="G2902" i="1"/>
  <c r="H2902" i="1" s="1"/>
  <c r="F2902" i="1"/>
  <c r="E2902" i="1"/>
  <c r="D2902" i="1"/>
  <c r="C2902" i="1"/>
  <c r="BB2901" i="1"/>
  <c r="BA2901" i="1"/>
  <c r="AZ2901" i="1"/>
  <c r="AY2901" i="1"/>
  <c r="BC2901" i="1" s="1"/>
  <c r="AV2901" i="1"/>
  <c r="AH2901" i="1"/>
  <c r="AE2901" i="1"/>
  <c r="X2901" i="1"/>
  <c r="AA2901" i="1" s="1"/>
  <c r="Q2901" i="1"/>
  <c r="T2901" i="1" s="1"/>
  <c r="K2901" i="1"/>
  <c r="H2901" i="1"/>
  <c r="E2901" i="1"/>
  <c r="BB2900" i="1"/>
  <c r="BA2900" i="1"/>
  <c r="AZ2900" i="1"/>
  <c r="BC2900" i="1" s="1"/>
  <c r="AY2900" i="1"/>
  <c r="AW2900" i="1"/>
  <c r="AV2900" i="1"/>
  <c r="AE2900" i="1"/>
  <c r="AH2900" i="1" s="1"/>
  <c r="AA2900" i="1"/>
  <c r="X2900" i="1"/>
  <c r="T2900" i="1"/>
  <c r="BD2900" i="1" s="1"/>
  <c r="Q2900" i="1"/>
  <c r="K2900" i="1"/>
  <c r="H2900" i="1"/>
  <c r="E2900" i="1"/>
  <c r="BB2899" i="1"/>
  <c r="BA2899" i="1"/>
  <c r="AZ2899" i="1"/>
  <c r="AY2899" i="1"/>
  <c r="BC2899" i="1" s="1"/>
  <c r="AV2899" i="1"/>
  <c r="AE2899" i="1"/>
  <c r="AH2899" i="1" s="1"/>
  <c r="X2899" i="1"/>
  <c r="AA2899" i="1" s="1"/>
  <c r="Q2899" i="1"/>
  <c r="T2899" i="1" s="1"/>
  <c r="K2899" i="1"/>
  <c r="H2899" i="1"/>
  <c r="E2899" i="1"/>
  <c r="BB2898" i="1"/>
  <c r="BA2898" i="1"/>
  <c r="AZ2898" i="1"/>
  <c r="AY2898" i="1"/>
  <c r="BC2898" i="1" s="1"/>
  <c r="AV2898" i="1"/>
  <c r="AH2898" i="1"/>
  <c r="AE2898" i="1"/>
  <c r="AA2898" i="1"/>
  <c r="X2898" i="1"/>
  <c r="T2898" i="1"/>
  <c r="Q2898" i="1"/>
  <c r="K2898" i="1"/>
  <c r="H2898" i="1"/>
  <c r="E2898" i="1"/>
  <c r="BA2897" i="1"/>
  <c r="AZ2897" i="1"/>
  <c r="AU2897" i="1"/>
  <c r="AT2897" i="1"/>
  <c r="AS2897" i="1"/>
  <c r="BB2897" i="1" s="1"/>
  <c r="AR2897" i="1"/>
  <c r="AQ2897" i="1"/>
  <c r="AP2897" i="1"/>
  <c r="AO2897" i="1"/>
  <c r="AN2897" i="1"/>
  <c r="AM2897" i="1"/>
  <c r="AL2897" i="1"/>
  <c r="AK2897" i="1"/>
  <c r="AJ2897" i="1"/>
  <c r="AG2897" i="1"/>
  <c r="AF2897" i="1"/>
  <c r="AD2897" i="1"/>
  <c r="AC2897" i="1"/>
  <c r="AE2897" i="1" s="1"/>
  <c r="AH2897" i="1" s="1"/>
  <c r="Z2897" i="1"/>
  <c r="Y2897" i="1"/>
  <c r="W2897" i="1"/>
  <c r="V2897" i="1"/>
  <c r="X2897" i="1" s="1"/>
  <c r="AA2897" i="1" s="1"/>
  <c r="S2897" i="1"/>
  <c r="R2897" i="1"/>
  <c r="Q2897" i="1"/>
  <c r="T2897" i="1" s="1"/>
  <c r="P2897" i="1"/>
  <c r="O2897" i="1"/>
  <c r="N2897" i="1"/>
  <c r="M2897" i="1"/>
  <c r="L2897" i="1"/>
  <c r="J2897" i="1"/>
  <c r="I2897" i="1"/>
  <c r="K2897" i="1" s="1"/>
  <c r="H2897" i="1"/>
  <c r="G2897" i="1"/>
  <c r="F2897" i="1"/>
  <c r="D2897" i="1"/>
  <c r="C2897" i="1"/>
  <c r="E2897" i="1" s="1"/>
  <c r="BC2896" i="1"/>
  <c r="BB2896" i="1"/>
  <c r="BA2896" i="1"/>
  <c r="AZ2896" i="1"/>
  <c r="AY2896" i="1"/>
  <c r="AV2896" i="1"/>
  <c r="AE2896" i="1"/>
  <c r="AH2896" i="1" s="1"/>
  <c r="AA2896" i="1"/>
  <c r="X2896" i="1"/>
  <c r="Q2896" i="1"/>
  <c r="T2896" i="1" s="1"/>
  <c r="K2896" i="1"/>
  <c r="H2896" i="1"/>
  <c r="E2896" i="1"/>
  <c r="BD2895" i="1"/>
  <c r="BC2895" i="1"/>
  <c r="BB2895" i="1"/>
  <c r="BA2895" i="1"/>
  <c r="AZ2895" i="1"/>
  <c r="AY2895" i="1"/>
  <c r="AW2895" i="1"/>
  <c r="AV2895" i="1"/>
  <c r="AH2895" i="1"/>
  <c r="AE2895" i="1"/>
  <c r="X2895" i="1"/>
  <c r="AA2895" i="1" s="1"/>
  <c r="T2895" i="1"/>
  <c r="Q2895" i="1"/>
  <c r="K2895" i="1"/>
  <c r="H2895" i="1"/>
  <c r="E2895" i="1"/>
  <c r="BB2894" i="1"/>
  <c r="BA2894" i="1"/>
  <c r="AZ2894" i="1"/>
  <c r="AY2894" i="1"/>
  <c r="BC2894" i="1" s="1"/>
  <c r="AV2894" i="1"/>
  <c r="AH2894" i="1"/>
  <c r="AE2894" i="1"/>
  <c r="X2894" i="1"/>
  <c r="AA2894" i="1" s="1"/>
  <c r="Q2894" i="1"/>
  <c r="T2894" i="1" s="1"/>
  <c r="K2894" i="1"/>
  <c r="H2894" i="1"/>
  <c r="E2894" i="1"/>
  <c r="AU2893" i="1"/>
  <c r="AT2893" i="1"/>
  <c r="AS2893" i="1"/>
  <c r="BB2893" i="1" s="1"/>
  <c r="AR2893" i="1"/>
  <c r="AQ2893" i="1"/>
  <c r="BA2893" i="1" s="1"/>
  <c r="AP2893" i="1"/>
  <c r="AO2893" i="1"/>
  <c r="AZ2893" i="1" s="1"/>
  <c r="AN2893" i="1"/>
  <c r="AV2893" i="1" s="1"/>
  <c r="AM2893" i="1"/>
  <c r="AL2893" i="1"/>
  <c r="AK2893" i="1"/>
  <c r="AJ2893" i="1"/>
  <c r="AY2893" i="1" s="1"/>
  <c r="AG2893" i="1"/>
  <c r="AF2893" i="1"/>
  <c r="AH2893" i="1" s="1"/>
  <c r="AE2893" i="1"/>
  <c r="AD2893" i="1"/>
  <c r="AC2893" i="1"/>
  <c r="Z2893" i="1"/>
  <c r="Y2893" i="1"/>
  <c r="W2893" i="1"/>
  <c r="V2893" i="1"/>
  <c r="S2893" i="1"/>
  <c r="R2893" i="1"/>
  <c r="P2893" i="1"/>
  <c r="Q2893" i="1" s="1"/>
  <c r="T2893" i="1" s="1"/>
  <c r="AW2893" i="1" s="1"/>
  <c r="O2893" i="1"/>
  <c r="N2893" i="1"/>
  <c r="M2893" i="1"/>
  <c r="L2893" i="1"/>
  <c r="J2893" i="1"/>
  <c r="K2893" i="1" s="1"/>
  <c r="I2893" i="1"/>
  <c r="H2893" i="1"/>
  <c r="G2893" i="1"/>
  <c r="F2893" i="1"/>
  <c r="E2893" i="1"/>
  <c r="D2893" i="1"/>
  <c r="C2893" i="1"/>
  <c r="BB2892" i="1"/>
  <c r="BA2892" i="1"/>
  <c r="AZ2892" i="1"/>
  <c r="AY2892" i="1"/>
  <c r="BC2892" i="1" s="1"/>
  <c r="AV2892" i="1"/>
  <c r="AH2892" i="1"/>
  <c r="AE2892" i="1"/>
  <c r="AA2892" i="1"/>
  <c r="X2892" i="1"/>
  <c r="T2892" i="1"/>
  <c r="Q2892" i="1"/>
  <c r="K2892" i="1"/>
  <c r="H2892" i="1"/>
  <c r="E2892" i="1"/>
  <c r="BA2891" i="1"/>
  <c r="AZ2891" i="1"/>
  <c r="AU2891" i="1"/>
  <c r="AU2890" i="1" s="1"/>
  <c r="AT2891" i="1"/>
  <c r="AT2890" i="1" s="1"/>
  <c r="AS2891" i="1"/>
  <c r="BB2891" i="1" s="1"/>
  <c r="AR2891" i="1"/>
  <c r="AQ2891" i="1"/>
  <c r="AP2891" i="1"/>
  <c r="AO2891" i="1"/>
  <c r="AO2890" i="1" s="1"/>
  <c r="AN2891" i="1"/>
  <c r="AM2891" i="1"/>
  <c r="AL2891" i="1"/>
  <c r="AK2891" i="1"/>
  <c r="AJ2891" i="1"/>
  <c r="AG2891" i="1"/>
  <c r="AF2891" i="1"/>
  <c r="AF2890" i="1" s="1"/>
  <c r="AD2891" i="1"/>
  <c r="AC2891" i="1"/>
  <c r="AE2891" i="1" s="1"/>
  <c r="AH2891" i="1" s="1"/>
  <c r="Z2891" i="1"/>
  <c r="Z2890" i="1" s="1"/>
  <c r="Y2891" i="1"/>
  <c r="W2891" i="1"/>
  <c r="W2890" i="1" s="1"/>
  <c r="V2891" i="1"/>
  <c r="X2891" i="1" s="1"/>
  <c r="S2891" i="1"/>
  <c r="R2891" i="1"/>
  <c r="Q2891" i="1"/>
  <c r="T2891" i="1" s="1"/>
  <c r="P2891" i="1"/>
  <c r="O2891" i="1"/>
  <c r="N2891" i="1"/>
  <c r="N2890" i="1" s="1"/>
  <c r="M2891" i="1"/>
  <c r="L2891" i="1"/>
  <c r="J2891" i="1"/>
  <c r="I2891" i="1"/>
  <c r="H2891" i="1"/>
  <c r="G2891" i="1"/>
  <c r="F2891" i="1"/>
  <c r="F2890" i="1" s="1"/>
  <c r="D2891" i="1"/>
  <c r="C2891" i="1"/>
  <c r="E2891" i="1" s="1"/>
  <c r="AN2890" i="1"/>
  <c r="AL2890" i="1"/>
  <c r="M2890" i="1"/>
  <c r="C2890" i="1"/>
  <c r="BB2889" i="1"/>
  <c r="BA2889" i="1"/>
  <c r="AZ2889" i="1"/>
  <c r="AY2889" i="1"/>
  <c r="BC2889" i="1" s="1"/>
  <c r="AV2889" i="1"/>
  <c r="AH2889" i="1"/>
  <c r="AE2889" i="1"/>
  <c r="X2889" i="1"/>
  <c r="AA2889" i="1" s="1"/>
  <c r="Q2889" i="1"/>
  <c r="T2889" i="1" s="1"/>
  <c r="K2889" i="1"/>
  <c r="H2889" i="1"/>
  <c r="E2889" i="1"/>
  <c r="BB2888" i="1"/>
  <c r="BA2888" i="1"/>
  <c r="AZ2888" i="1"/>
  <c r="BC2888" i="1" s="1"/>
  <c r="AY2888" i="1"/>
  <c r="AW2888" i="1"/>
  <c r="AV2888" i="1"/>
  <c r="AE2888" i="1"/>
  <c r="AH2888" i="1" s="1"/>
  <c r="AA2888" i="1"/>
  <c r="X2888" i="1"/>
  <c r="T2888" i="1"/>
  <c r="BD2888" i="1" s="1"/>
  <c r="Q2888" i="1"/>
  <c r="K2888" i="1"/>
  <c r="H2888" i="1"/>
  <c r="E2888" i="1"/>
  <c r="BB2887" i="1"/>
  <c r="BA2887" i="1"/>
  <c r="AZ2887" i="1"/>
  <c r="AY2887" i="1"/>
  <c r="BC2887" i="1" s="1"/>
  <c r="AV2887" i="1"/>
  <c r="AE2887" i="1"/>
  <c r="AH2887" i="1" s="1"/>
  <c r="X2887" i="1"/>
  <c r="AA2887" i="1" s="1"/>
  <c r="Q2887" i="1"/>
  <c r="T2887" i="1" s="1"/>
  <c r="K2887" i="1"/>
  <c r="H2887" i="1"/>
  <c r="E2887" i="1"/>
  <c r="BB2886" i="1"/>
  <c r="BA2886" i="1"/>
  <c r="AZ2886" i="1"/>
  <c r="AY2886" i="1"/>
  <c r="BC2886" i="1" s="1"/>
  <c r="AV2886" i="1"/>
  <c r="AH2886" i="1"/>
  <c r="AE2886" i="1"/>
  <c r="AA2886" i="1"/>
  <c r="X2886" i="1"/>
  <c r="T2886" i="1"/>
  <c r="Q2886" i="1"/>
  <c r="K2886" i="1"/>
  <c r="H2886" i="1"/>
  <c r="E2886" i="1"/>
  <c r="BA2885" i="1"/>
  <c r="AZ2885" i="1"/>
  <c r="AU2885" i="1"/>
  <c r="AT2885" i="1"/>
  <c r="AS2885" i="1"/>
  <c r="BB2885" i="1" s="1"/>
  <c r="AR2885" i="1"/>
  <c r="AQ2885" i="1"/>
  <c r="AP2885" i="1"/>
  <c r="AO2885" i="1"/>
  <c r="AN2885" i="1"/>
  <c r="AM2885" i="1"/>
  <c r="AL2885" i="1"/>
  <c r="AK2885" i="1"/>
  <c r="AJ2885" i="1"/>
  <c r="AG2885" i="1"/>
  <c r="AF2885" i="1"/>
  <c r="AD2885" i="1"/>
  <c r="AC2885" i="1"/>
  <c r="AE2885" i="1" s="1"/>
  <c r="AH2885" i="1" s="1"/>
  <c r="Z2885" i="1"/>
  <c r="Y2885" i="1"/>
  <c r="W2885" i="1"/>
  <c r="V2885" i="1"/>
  <c r="X2885" i="1" s="1"/>
  <c r="AA2885" i="1" s="1"/>
  <c r="S2885" i="1"/>
  <c r="R2885" i="1"/>
  <c r="Q2885" i="1"/>
  <c r="T2885" i="1" s="1"/>
  <c r="P2885" i="1"/>
  <c r="O2885" i="1"/>
  <c r="N2885" i="1"/>
  <c r="M2885" i="1"/>
  <c r="L2885" i="1"/>
  <c r="J2885" i="1"/>
  <c r="I2885" i="1"/>
  <c r="K2885" i="1" s="1"/>
  <c r="H2885" i="1"/>
  <c r="G2885" i="1"/>
  <c r="F2885" i="1"/>
  <c r="D2885" i="1"/>
  <c r="C2885" i="1"/>
  <c r="E2885" i="1" s="1"/>
  <c r="BC2884" i="1"/>
  <c r="BB2884" i="1"/>
  <c r="BA2884" i="1"/>
  <c r="AZ2884" i="1"/>
  <c r="AY2884" i="1"/>
  <c r="AV2884" i="1"/>
  <c r="AE2884" i="1"/>
  <c r="AH2884" i="1" s="1"/>
  <c r="AA2884" i="1"/>
  <c r="X2884" i="1"/>
  <c r="Q2884" i="1"/>
  <c r="T2884" i="1" s="1"/>
  <c r="K2884" i="1"/>
  <c r="H2884" i="1"/>
  <c r="E2884" i="1"/>
  <c r="BD2883" i="1"/>
  <c r="BC2883" i="1"/>
  <c r="BB2883" i="1"/>
  <c r="BA2883" i="1"/>
  <c r="AZ2883" i="1"/>
  <c r="AY2883" i="1"/>
  <c r="AW2883" i="1"/>
  <c r="AV2883" i="1"/>
  <c r="AH2883" i="1"/>
  <c r="AE2883" i="1"/>
  <c r="X2883" i="1"/>
  <c r="AA2883" i="1" s="1"/>
  <c r="T2883" i="1"/>
  <c r="Q2883" i="1"/>
  <c r="K2883" i="1"/>
  <c r="H2883" i="1"/>
  <c r="E2883" i="1"/>
  <c r="BB2882" i="1"/>
  <c r="BA2882" i="1"/>
  <c r="AZ2882" i="1"/>
  <c r="AY2882" i="1"/>
  <c r="BC2882" i="1" s="1"/>
  <c r="AV2882" i="1"/>
  <c r="AH2882" i="1"/>
  <c r="AE2882" i="1"/>
  <c r="X2882" i="1"/>
  <c r="AA2882" i="1" s="1"/>
  <c r="Q2882" i="1"/>
  <c r="T2882" i="1" s="1"/>
  <c r="K2882" i="1"/>
  <c r="H2882" i="1"/>
  <c r="E2882" i="1"/>
  <c r="BB2881" i="1"/>
  <c r="BA2881" i="1"/>
  <c r="AZ2881" i="1"/>
  <c r="BC2881" i="1" s="1"/>
  <c r="AY2881" i="1"/>
  <c r="AV2881" i="1"/>
  <c r="AE2881" i="1"/>
  <c r="AH2881" i="1" s="1"/>
  <c r="AA2881" i="1"/>
  <c r="X2881" i="1"/>
  <c r="T2881" i="1"/>
  <c r="Q2881" i="1"/>
  <c r="K2881" i="1"/>
  <c r="H2881" i="1"/>
  <c r="E2881" i="1"/>
  <c r="BB2880" i="1"/>
  <c r="BA2880" i="1"/>
  <c r="AZ2880" i="1"/>
  <c r="AY2880" i="1"/>
  <c r="BC2880" i="1" s="1"/>
  <c r="AV2880" i="1"/>
  <c r="AE2880" i="1"/>
  <c r="AH2880" i="1" s="1"/>
  <c r="X2880" i="1"/>
  <c r="AA2880" i="1" s="1"/>
  <c r="Q2880" i="1"/>
  <c r="T2880" i="1" s="1"/>
  <c r="AW2880" i="1" s="1"/>
  <c r="K2880" i="1"/>
  <c r="H2880" i="1"/>
  <c r="E2880" i="1"/>
  <c r="BB2879" i="1"/>
  <c r="BA2879" i="1"/>
  <c r="AZ2879" i="1"/>
  <c r="AY2879" i="1"/>
  <c r="BC2879" i="1" s="1"/>
  <c r="AV2879" i="1"/>
  <c r="AH2879" i="1"/>
  <c r="AE2879" i="1"/>
  <c r="AA2879" i="1"/>
  <c r="X2879" i="1"/>
  <c r="Q2879" i="1"/>
  <c r="T2879" i="1" s="1"/>
  <c r="K2879" i="1"/>
  <c r="H2879" i="1"/>
  <c r="E2879" i="1"/>
  <c r="BB2878" i="1"/>
  <c r="BA2878" i="1"/>
  <c r="AZ2878" i="1"/>
  <c r="BC2878" i="1" s="1"/>
  <c r="AY2878" i="1"/>
  <c r="AV2878" i="1"/>
  <c r="AE2878" i="1"/>
  <c r="AH2878" i="1" s="1"/>
  <c r="X2878" i="1"/>
  <c r="AA2878" i="1" s="1"/>
  <c r="T2878" i="1"/>
  <c r="Q2878" i="1"/>
  <c r="K2878" i="1"/>
  <c r="H2878" i="1"/>
  <c r="E2878" i="1"/>
  <c r="BB2877" i="1"/>
  <c r="BA2877" i="1"/>
  <c r="AZ2877" i="1"/>
  <c r="AY2877" i="1"/>
  <c r="BC2877" i="1" s="1"/>
  <c r="BD2877" i="1" s="1"/>
  <c r="AV2877" i="1"/>
  <c r="AH2877" i="1"/>
  <c r="AE2877" i="1"/>
  <c r="AA2877" i="1"/>
  <c r="X2877" i="1"/>
  <c r="Q2877" i="1"/>
  <c r="T2877" i="1" s="1"/>
  <c r="AW2877" i="1" s="1"/>
  <c r="K2877" i="1"/>
  <c r="H2877" i="1"/>
  <c r="E2877" i="1"/>
  <c r="BB2876" i="1"/>
  <c r="BC2876" i="1" s="1"/>
  <c r="BA2876" i="1"/>
  <c r="AZ2876" i="1"/>
  <c r="AY2876" i="1"/>
  <c r="AV2876" i="1"/>
  <c r="AE2876" i="1"/>
  <c r="AH2876" i="1" s="1"/>
  <c r="AA2876" i="1"/>
  <c r="X2876" i="1"/>
  <c r="Q2876" i="1"/>
  <c r="T2876" i="1" s="1"/>
  <c r="K2876" i="1"/>
  <c r="H2876" i="1"/>
  <c r="E2876" i="1"/>
  <c r="AU2875" i="1"/>
  <c r="AU2874" i="1" s="1"/>
  <c r="AT2875" i="1"/>
  <c r="AT2874" i="1" s="1"/>
  <c r="AS2875" i="1"/>
  <c r="BB2875" i="1" s="1"/>
  <c r="AR2875" i="1"/>
  <c r="AR2874" i="1" s="1"/>
  <c r="AQ2875" i="1"/>
  <c r="BA2875" i="1" s="1"/>
  <c r="AP2875" i="1"/>
  <c r="AO2875" i="1"/>
  <c r="AO2874" i="1" s="1"/>
  <c r="AO2873" i="1" s="1"/>
  <c r="AO3075" i="1" s="1"/>
  <c r="AN2875" i="1"/>
  <c r="AM2875" i="1"/>
  <c r="AL2875" i="1"/>
  <c r="AL2874" i="1" s="1"/>
  <c r="AL2873" i="1" s="1"/>
  <c r="AL3075" i="1" s="1"/>
  <c r="AK2875" i="1"/>
  <c r="AJ2875" i="1"/>
  <c r="AG2875" i="1"/>
  <c r="AF2875" i="1"/>
  <c r="AF2874" i="1" s="1"/>
  <c r="AD2875" i="1"/>
  <c r="AD2874" i="1" s="1"/>
  <c r="AD2873" i="1" s="1"/>
  <c r="AC2875" i="1"/>
  <c r="Z2875" i="1"/>
  <c r="Z2874" i="1" s="1"/>
  <c r="Z2873" i="1" s="1"/>
  <c r="Z3075" i="1" s="1"/>
  <c r="Y2875" i="1"/>
  <c r="Y2874" i="1" s="1"/>
  <c r="W2875" i="1"/>
  <c r="W2874" i="1" s="1"/>
  <c r="W2873" i="1" s="1"/>
  <c r="V2875" i="1"/>
  <c r="S2875" i="1"/>
  <c r="S2874" i="1" s="1"/>
  <c r="R2875" i="1"/>
  <c r="P2875" i="1"/>
  <c r="Q2875" i="1" s="1"/>
  <c r="T2875" i="1" s="1"/>
  <c r="O2875" i="1"/>
  <c r="N2875" i="1"/>
  <c r="M2875" i="1"/>
  <c r="L2875" i="1"/>
  <c r="L2874" i="1" s="1"/>
  <c r="K2875" i="1"/>
  <c r="J2875" i="1"/>
  <c r="I2875" i="1"/>
  <c r="G2875" i="1"/>
  <c r="F2875" i="1"/>
  <c r="F2874" i="1" s="1"/>
  <c r="D2875" i="1"/>
  <c r="C2875" i="1"/>
  <c r="AS2874" i="1"/>
  <c r="BB2874" i="1" s="1"/>
  <c r="AQ2874" i="1"/>
  <c r="AP2874" i="1"/>
  <c r="BA2874" i="1" s="1"/>
  <c r="AN2874" i="1"/>
  <c r="AN2873" i="1" s="1"/>
  <c r="AN3075" i="1" s="1"/>
  <c r="AK2874" i="1"/>
  <c r="AG2874" i="1"/>
  <c r="V2874" i="1"/>
  <c r="R2874" i="1"/>
  <c r="P2874" i="1"/>
  <c r="O2874" i="1"/>
  <c r="Q2874" i="1" s="1"/>
  <c r="N2874" i="1"/>
  <c r="N2873" i="1" s="1"/>
  <c r="M2874" i="1"/>
  <c r="J2874" i="1"/>
  <c r="G2874" i="1"/>
  <c r="AU2873" i="1"/>
  <c r="R2873" i="1"/>
  <c r="R3075" i="1" s="1"/>
  <c r="O2873" i="1"/>
  <c r="L2873" i="1"/>
  <c r="L3075" i="1" s="1"/>
  <c r="BB2870" i="1"/>
  <c r="BA2870" i="1"/>
  <c r="AZ2870" i="1"/>
  <c r="BC2870" i="1" s="1"/>
  <c r="AY2870" i="1"/>
  <c r="AV2870" i="1"/>
  <c r="AH2870" i="1"/>
  <c r="AE2870" i="1"/>
  <c r="X2870" i="1"/>
  <c r="AA2870" i="1" s="1"/>
  <c r="T2870" i="1"/>
  <c r="AW2870" i="1" s="1"/>
  <c r="Q2870" i="1"/>
  <c r="K2870" i="1"/>
  <c r="H2870" i="1"/>
  <c r="E2870" i="1"/>
  <c r="BB2869" i="1"/>
  <c r="BA2869" i="1"/>
  <c r="AZ2869" i="1"/>
  <c r="AY2869" i="1"/>
  <c r="AV2869" i="1"/>
  <c r="AH2869" i="1"/>
  <c r="AE2869" i="1"/>
  <c r="AA2869" i="1"/>
  <c r="X2869" i="1"/>
  <c r="Q2869" i="1"/>
  <c r="T2869" i="1" s="1"/>
  <c r="AW2869" i="1" s="1"/>
  <c r="K2869" i="1"/>
  <c r="H2869" i="1"/>
  <c r="E2869" i="1"/>
  <c r="BB2868" i="1"/>
  <c r="BA2868" i="1"/>
  <c r="AZ2868" i="1"/>
  <c r="AY2868" i="1"/>
  <c r="AV2868" i="1"/>
  <c r="AW2868" i="1" s="1"/>
  <c r="AE2868" i="1"/>
  <c r="AH2868" i="1" s="1"/>
  <c r="AA2868" i="1"/>
  <c r="X2868" i="1"/>
  <c r="T2868" i="1"/>
  <c r="Q2868" i="1"/>
  <c r="K2868" i="1"/>
  <c r="H2868" i="1"/>
  <c r="E2868" i="1"/>
  <c r="BB2866" i="1"/>
  <c r="BA2866" i="1"/>
  <c r="AZ2866" i="1"/>
  <c r="AY2866" i="1"/>
  <c r="BC2866" i="1" s="1"/>
  <c r="AW2866" i="1"/>
  <c r="AV2866" i="1"/>
  <c r="AE2866" i="1"/>
  <c r="AH2866" i="1" s="1"/>
  <c r="X2866" i="1"/>
  <c r="AA2866" i="1" s="1"/>
  <c r="Q2866" i="1"/>
  <c r="T2866" i="1" s="1"/>
  <c r="BD2866" i="1" s="1"/>
  <c r="K2866" i="1"/>
  <c r="H2866" i="1"/>
  <c r="E2866" i="1"/>
  <c r="BB2865" i="1"/>
  <c r="BA2865" i="1"/>
  <c r="AZ2865" i="1"/>
  <c r="AY2865" i="1"/>
  <c r="AV2865" i="1"/>
  <c r="AH2865" i="1"/>
  <c r="AE2865" i="1"/>
  <c r="AA2865" i="1"/>
  <c r="X2865" i="1"/>
  <c r="Q2865" i="1"/>
  <c r="T2865" i="1" s="1"/>
  <c r="K2865" i="1"/>
  <c r="H2865" i="1"/>
  <c r="E2865" i="1"/>
  <c r="BC2864" i="1"/>
  <c r="BB2864" i="1"/>
  <c r="BA2864" i="1"/>
  <c r="AZ2864" i="1"/>
  <c r="AY2864" i="1"/>
  <c r="AV2864" i="1"/>
  <c r="AE2864" i="1"/>
  <c r="AH2864" i="1" s="1"/>
  <c r="X2864" i="1"/>
  <c r="AA2864" i="1" s="1"/>
  <c r="T2864" i="1"/>
  <c r="BD2864" i="1" s="1"/>
  <c r="Q2864" i="1"/>
  <c r="K2864" i="1"/>
  <c r="H2864" i="1"/>
  <c r="E2864" i="1"/>
  <c r="BB2863" i="1"/>
  <c r="BA2863" i="1"/>
  <c r="AZ2863" i="1"/>
  <c r="AY2863" i="1"/>
  <c r="AV2863" i="1"/>
  <c r="AH2863" i="1"/>
  <c r="AE2863" i="1"/>
  <c r="AA2863" i="1"/>
  <c r="X2863" i="1"/>
  <c r="Q2863" i="1"/>
  <c r="T2863" i="1" s="1"/>
  <c r="AW2863" i="1" s="1"/>
  <c r="K2863" i="1"/>
  <c r="H2863" i="1"/>
  <c r="E2863" i="1"/>
  <c r="BB2862" i="1"/>
  <c r="BA2862" i="1"/>
  <c r="AZ2862" i="1"/>
  <c r="AY2862" i="1"/>
  <c r="BC2862" i="1" s="1"/>
  <c r="AV2862" i="1"/>
  <c r="AE2862" i="1"/>
  <c r="AH2862" i="1" s="1"/>
  <c r="AA2862" i="1"/>
  <c r="X2862" i="1"/>
  <c r="T2862" i="1"/>
  <c r="Q2862" i="1"/>
  <c r="K2862" i="1"/>
  <c r="H2862" i="1"/>
  <c r="E2862" i="1"/>
  <c r="BD2861" i="1"/>
  <c r="BB2861" i="1"/>
  <c r="BA2861" i="1"/>
  <c r="AZ2861" i="1"/>
  <c r="BC2861" i="1" s="1"/>
  <c r="AY2861" i="1"/>
  <c r="AV2861" i="1"/>
  <c r="AH2861" i="1"/>
  <c r="AE2861" i="1"/>
  <c r="X2861" i="1"/>
  <c r="AA2861" i="1" s="1"/>
  <c r="T2861" i="1"/>
  <c r="AW2861" i="1" s="1"/>
  <c r="Q2861" i="1"/>
  <c r="K2861" i="1"/>
  <c r="H2861" i="1"/>
  <c r="E2861" i="1"/>
  <c r="BD2860" i="1"/>
  <c r="BB2860" i="1"/>
  <c r="BA2860" i="1"/>
  <c r="AZ2860" i="1"/>
  <c r="AY2860" i="1"/>
  <c r="BC2860" i="1" s="1"/>
  <c r="AV2860" i="1"/>
  <c r="AH2860" i="1"/>
  <c r="AE2860" i="1"/>
  <c r="AA2860" i="1"/>
  <c r="X2860" i="1"/>
  <c r="Q2860" i="1"/>
  <c r="T2860" i="1" s="1"/>
  <c r="AW2860" i="1" s="1"/>
  <c r="K2860" i="1"/>
  <c r="H2860" i="1"/>
  <c r="E2860" i="1"/>
  <c r="BB2859" i="1"/>
  <c r="BA2859" i="1"/>
  <c r="AZ2859" i="1"/>
  <c r="AY2859" i="1"/>
  <c r="AW2859" i="1"/>
  <c r="AV2859" i="1"/>
  <c r="AE2859" i="1"/>
  <c r="AH2859" i="1" s="1"/>
  <c r="AA2859" i="1"/>
  <c r="X2859" i="1"/>
  <c r="T2859" i="1"/>
  <c r="Q2859" i="1"/>
  <c r="K2859" i="1"/>
  <c r="H2859" i="1"/>
  <c r="E2859" i="1"/>
  <c r="BB2858" i="1"/>
  <c r="BA2858" i="1"/>
  <c r="AZ2858" i="1"/>
  <c r="AY2858" i="1"/>
  <c r="BC2858" i="1" s="1"/>
  <c r="AW2858" i="1"/>
  <c r="AV2858" i="1"/>
  <c r="AE2858" i="1"/>
  <c r="AH2858" i="1" s="1"/>
  <c r="X2858" i="1"/>
  <c r="AA2858" i="1" s="1"/>
  <c r="T2858" i="1"/>
  <c r="BD2858" i="1" s="1"/>
  <c r="Q2858" i="1"/>
  <c r="K2858" i="1"/>
  <c r="H2858" i="1"/>
  <c r="E2858" i="1"/>
  <c r="BB2857" i="1"/>
  <c r="BA2857" i="1"/>
  <c r="AZ2857" i="1"/>
  <c r="AY2857" i="1"/>
  <c r="AV2857" i="1"/>
  <c r="AH2857" i="1"/>
  <c r="AE2857" i="1"/>
  <c r="X2857" i="1"/>
  <c r="AA2857" i="1" s="1"/>
  <c r="T2857" i="1"/>
  <c r="Q2857" i="1"/>
  <c r="K2857" i="1"/>
  <c r="H2857" i="1"/>
  <c r="E2857" i="1"/>
  <c r="BB2856" i="1"/>
  <c r="BA2856" i="1"/>
  <c r="AZ2856" i="1"/>
  <c r="BC2856" i="1" s="1"/>
  <c r="AY2856" i="1"/>
  <c r="AV2856" i="1"/>
  <c r="AW2856" i="1" s="1"/>
  <c r="AE2856" i="1"/>
  <c r="AH2856" i="1" s="1"/>
  <c r="AA2856" i="1"/>
  <c r="X2856" i="1"/>
  <c r="T2856" i="1"/>
  <c r="Q2856" i="1"/>
  <c r="K2856" i="1"/>
  <c r="H2856" i="1"/>
  <c r="E2856" i="1"/>
  <c r="BC2855" i="1"/>
  <c r="BB2855" i="1"/>
  <c r="BA2855" i="1"/>
  <c r="AZ2855" i="1"/>
  <c r="AY2855" i="1"/>
  <c r="AV2855" i="1"/>
  <c r="AH2855" i="1"/>
  <c r="AE2855" i="1"/>
  <c r="X2855" i="1"/>
  <c r="AA2855" i="1" s="1"/>
  <c r="Q2855" i="1"/>
  <c r="T2855" i="1" s="1"/>
  <c r="K2855" i="1"/>
  <c r="H2855" i="1"/>
  <c r="E2855" i="1"/>
  <c r="AY2854" i="1"/>
  <c r="BC2854" i="1" s="1"/>
  <c r="AU2854" i="1"/>
  <c r="AU2849" i="1" s="1"/>
  <c r="AT2854" i="1"/>
  <c r="AS2854" i="1"/>
  <c r="BB2854" i="1" s="1"/>
  <c r="AR2854" i="1"/>
  <c r="AQ2854" i="1"/>
  <c r="AP2854" i="1"/>
  <c r="BA2854" i="1" s="1"/>
  <c r="AO2854" i="1"/>
  <c r="AN2854" i="1"/>
  <c r="AM2854" i="1"/>
  <c r="AZ2854" i="1" s="1"/>
  <c r="AL2854" i="1"/>
  <c r="AK2854" i="1"/>
  <c r="AJ2854" i="1"/>
  <c r="AG2854" i="1"/>
  <c r="AF2854" i="1"/>
  <c r="AD2854" i="1"/>
  <c r="AD2849" i="1" s="1"/>
  <c r="AC2854" i="1"/>
  <c r="AE2854" i="1" s="1"/>
  <c r="AH2854" i="1" s="1"/>
  <c r="Z2854" i="1"/>
  <c r="Y2854" i="1"/>
  <c r="X2854" i="1"/>
  <c r="AA2854" i="1" s="1"/>
  <c r="W2854" i="1"/>
  <c r="V2854" i="1"/>
  <c r="T2854" i="1"/>
  <c r="S2854" i="1"/>
  <c r="R2854" i="1"/>
  <c r="P2854" i="1"/>
  <c r="O2854" i="1"/>
  <c r="Q2854" i="1" s="1"/>
  <c r="N2854" i="1"/>
  <c r="M2854" i="1"/>
  <c r="L2854" i="1"/>
  <c r="K2854" i="1"/>
  <c r="J2854" i="1"/>
  <c r="I2854" i="1"/>
  <c r="G2854" i="1"/>
  <c r="F2854" i="1"/>
  <c r="D2854" i="1"/>
  <c r="C2854" i="1"/>
  <c r="E2854" i="1" s="1"/>
  <c r="BB2853" i="1"/>
  <c r="BA2853" i="1"/>
  <c r="AZ2853" i="1"/>
  <c r="BC2853" i="1" s="1"/>
  <c r="AY2853" i="1"/>
  <c r="AV2853" i="1"/>
  <c r="AH2853" i="1"/>
  <c r="AE2853" i="1"/>
  <c r="X2853" i="1"/>
  <c r="AA2853" i="1" s="1"/>
  <c r="T2853" i="1"/>
  <c r="Q2853" i="1"/>
  <c r="K2853" i="1"/>
  <c r="H2853" i="1"/>
  <c r="E2853" i="1"/>
  <c r="BB2852" i="1"/>
  <c r="BA2852" i="1"/>
  <c r="AZ2852" i="1"/>
  <c r="AY2852" i="1"/>
  <c r="BC2852" i="1" s="1"/>
  <c r="BD2852" i="1" s="1"/>
  <c r="AW2852" i="1"/>
  <c r="AV2852" i="1"/>
  <c r="AH2852" i="1"/>
  <c r="AE2852" i="1"/>
  <c r="X2852" i="1"/>
  <c r="AA2852" i="1" s="1"/>
  <c r="T2852" i="1"/>
  <c r="Q2852" i="1"/>
  <c r="K2852" i="1"/>
  <c r="H2852" i="1"/>
  <c r="E2852" i="1"/>
  <c r="BB2851" i="1"/>
  <c r="BA2851" i="1"/>
  <c r="AZ2851" i="1"/>
  <c r="AY2851" i="1"/>
  <c r="AV2851" i="1"/>
  <c r="AE2851" i="1"/>
  <c r="AH2851" i="1" s="1"/>
  <c r="AA2851" i="1"/>
  <c r="X2851" i="1"/>
  <c r="Q2851" i="1"/>
  <c r="T2851" i="1" s="1"/>
  <c r="K2851" i="1"/>
  <c r="H2851" i="1"/>
  <c r="E2851" i="1"/>
  <c r="AZ2850" i="1"/>
  <c r="AU2850" i="1"/>
  <c r="AT2850" i="1"/>
  <c r="AT2849" i="1" s="1"/>
  <c r="AT2842" i="1" s="1"/>
  <c r="AS2850" i="1"/>
  <c r="BB2850" i="1" s="1"/>
  <c r="AR2850" i="1"/>
  <c r="AQ2850" i="1"/>
  <c r="AP2850" i="1"/>
  <c r="AO2850" i="1"/>
  <c r="AO2849" i="1" s="1"/>
  <c r="AN2850" i="1"/>
  <c r="AM2850" i="1"/>
  <c r="AL2850" i="1"/>
  <c r="AK2850" i="1"/>
  <c r="AJ2850" i="1"/>
  <c r="AG2850" i="1"/>
  <c r="AG2849" i="1" s="1"/>
  <c r="AF2850" i="1"/>
  <c r="AF2849" i="1" s="1"/>
  <c r="AD2850" i="1"/>
  <c r="AC2850" i="1"/>
  <c r="Z2850" i="1"/>
  <c r="Y2850" i="1"/>
  <c r="X2850" i="1"/>
  <c r="AA2850" i="1" s="1"/>
  <c r="W2850" i="1"/>
  <c r="W2849" i="1" s="1"/>
  <c r="V2850" i="1"/>
  <c r="S2850" i="1"/>
  <c r="S2849" i="1" s="1"/>
  <c r="S2842" i="1" s="1"/>
  <c r="R2850" i="1"/>
  <c r="P2850" i="1"/>
  <c r="O2850" i="1"/>
  <c r="O2849" i="1" s="1"/>
  <c r="Q2849" i="1" s="1"/>
  <c r="T2849" i="1" s="1"/>
  <c r="N2850" i="1"/>
  <c r="N2849" i="1" s="1"/>
  <c r="M2850" i="1"/>
  <c r="L2850" i="1"/>
  <c r="K2850" i="1"/>
  <c r="J2850" i="1"/>
  <c r="I2850" i="1"/>
  <c r="H2850" i="1"/>
  <c r="G2850" i="1"/>
  <c r="G2849" i="1" s="1"/>
  <c r="F2850" i="1"/>
  <c r="D2850" i="1"/>
  <c r="E2850" i="1" s="1"/>
  <c r="C2850" i="1"/>
  <c r="C2849" i="1" s="1"/>
  <c r="C2842" i="1" s="1"/>
  <c r="AS2849" i="1"/>
  <c r="AR2849" i="1"/>
  <c r="AQ2849" i="1"/>
  <c r="AN2849" i="1"/>
  <c r="AK2849" i="1"/>
  <c r="AJ2849" i="1"/>
  <c r="Z2849" i="1"/>
  <c r="Y2849" i="1"/>
  <c r="V2849" i="1"/>
  <c r="X2849" i="1" s="1"/>
  <c r="AA2849" i="1" s="1"/>
  <c r="R2849" i="1"/>
  <c r="P2849" i="1"/>
  <c r="M2849" i="1"/>
  <c r="L2849" i="1"/>
  <c r="J2849" i="1"/>
  <c r="K2849" i="1" s="1"/>
  <c r="I2849" i="1"/>
  <c r="E2849" i="1"/>
  <c r="D2849" i="1"/>
  <c r="BB2848" i="1"/>
  <c r="BA2848" i="1"/>
  <c r="AZ2848" i="1"/>
  <c r="AY2848" i="1"/>
  <c r="BC2848" i="1" s="1"/>
  <c r="AV2848" i="1"/>
  <c r="AE2848" i="1"/>
  <c r="AH2848" i="1" s="1"/>
  <c r="AA2848" i="1"/>
  <c r="X2848" i="1"/>
  <c r="Q2848" i="1"/>
  <c r="T2848" i="1" s="1"/>
  <c r="K2848" i="1"/>
  <c r="H2848" i="1"/>
  <c r="E2848" i="1"/>
  <c r="AZ2847" i="1"/>
  <c r="AU2847" i="1"/>
  <c r="AT2847" i="1"/>
  <c r="AS2847" i="1"/>
  <c r="BB2847" i="1" s="1"/>
  <c r="AR2847" i="1"/>
  <c r="AQ2847" i="1"/>
  <c r="AP2847" i="1"/>
  <c r="AO2847" i="1"/>
  <c r="AN2847" i="1"/>
  <c r="AN2843" i="1" s="1"/>
  <c r="AM2847" i="1"/>
  <c r="AL2847" i="1"/>
  <c r="AY2847" i="1" s="1"/>
  <c r="AK2847" i="1"/>
  <c r="AJ2847" i="1"/>
  <c r="AH2847" i="1"/>
  <c r="AG2847" i="1"/>
  <c r="AF2847" i="1"/>
  <c r="AE2847" i="1"/>
  <c r="AD2847" i="1"/>
  <c r="AC2847" i="1"/>
  <c r="Z2847" i="1"/>
  <c r="Y2847" i="1"/>
  <c r="W2847" i="1"/>
  <c r="V2847" i="1"/>
  <c r="X2847" i="1" s="1"/>
  <c r="S2847" i="1"/>
  <c r="R2847" i="1"/>
  <c r="P2847" i="1"/>
  <c r="O2847" i="1"/>
  <c r="N2847" i="1"/>
  <c r="M2847" i="1"/>
  <c r="M2843" i="1" s="1"/>
  <c r="M2842" i="1" s="1"/>
  <c r="L2847" i="1"/>
  <c r="K2847" i="1"/>
  <c r="J2847" i="1"/>
  <c r="I2847" i="1"/>
  <c r="H2847" i="1"/>
  <c r="G2847" i="1"/>
  <c r="F2847" i="1"/>
  <c r="E2847" i="1"/>
  <c r="D2847" i="1"/>
  <c r="C2847" i="1"/>
  <c r="BB2846" i="1"/>
  <c r="BA2846" i="1"/>
  <c r="AZ2846" i="1"/>
  <c r="AY2846" i="1"/>
  <c r="AV2846" i="1"/>
  <c r="AE2846" i="1"/>
  <c r="AH2846" i="1" s="1"/>
  <c r="AA2846" i="1"/>
  <c r="X2846" i="1"/>
  <c r="Q2846" i="1"/>
  <c r="T2846" i="1" s="1"/>
  <c r="K2846" i="1"/>
  <c r="H2846" i="1"/>
  <c r="E2846" i="1"/>
  <c r="BC2845" i="1"/>
  <c r="BB2845" i="1"/>
  <c r="BA2845" i="1"/>
  <c r="AZ2845" i="1"/>
  <c r="AY2845" i="1"/>
  <c r="AV2845" i="1"/>
  <c r="AE2845" i="1"/>
  <c r="AH2845" i="1" s="1"/>
  <c r="AA2845" i="1"/>
  <c r="X2845" i="1"/>
  <c r="T2845" i="1"/>
  <c r="AW2845" i="1" s="1"/>
  <c r="Q2845" i="1"/>
  <c r="K2845" i="1"/>
  <c r="H2845" i="1"/>
  <c r="E2845" i="1"/>
  <c r="AU2844" i="1"/>
  <c r="AU2843" i="1" s="1"/>
  <c r="AU2842" i="1" s="1"/>
  <c r="AT2844" i="1"/>
  <c r="AS2844" i="1"/>
  <c r="BB2844" i="1" s="1"/>
  <c r="AR2844" i="1"/>
  <c r="AQ2844" i="1"/>
  <c r="AP2844" i="1"/>
  <c r="AP2843" i="1" s="1"/>
  <c r="AO2844" i="1"/>
  <c r="AN2844" i="1"/>
  <c r="AM2844" i="1"/>
  <c r="AL2844" i="1"/>
  <c r="AK2844" i="1"/>
  <c r="AJ2844" i="1"/>
  <c r="AY2844" i="1" s="1"/>
  <c r="AG2844" i="1"/>
  <c r="AG2843" i="1" s="1"/>
  <c r="AF2844" i="1"/>
  <c r="AD2844" i="1"/>
  <c r="AD2843" i="1" s="1"/>
  <c r="AD2842" i="1" s="1"/>
  <c r="AC2844" i="1"/>
  <c r="AE2844" i="1" s="1"/>
  <c r="AH2844" i="1" s="1"/>
  <c r="Z2844" i="1"/>
  <c r="Y2844" i="1"/>
  <c r="X2844" i="1"/>
  <c r="AA2844" i="1" s="1"/>
  <c r="W2844" i="1"/>
  <c r="V2844" i="1"/>
  <c r="S2844" i="1"/>
  <c r="R2844" i="1"/>
  <c r="P2844" i="1"/>
  <c r="O2844" i="1"/>
  <c r="O2843" i="1" s="1"/>
  <c r="N2844" i="1"/>
  <c r="M2844" i="1"/>
  <c r="L2844" i="1"/>
  <c r="L2843" i="1" s="1"/>
  <c r="L2842" i="1" s="1"/>
  <c r="J2844" i="1"/>
  <c r="I2844" i="1"/>
  <c r="K2844" i="1" s="1"/>
  <c r="H2844" i="1"/>
  <c r="G2844" i="1"/>
  <c r="G2843" i="1" s="1"/>
  <c r="F2844" i="1"/>
  <c r="D2844" i="1"/>
  <c r="C2844" i="1"/>
  <c r="AT2843" i="1"/>
  <c r="AS2843" i="1"/>
  <c r="AS2842" i="1" s="1"/>
  <c r="BB2842" i="1" s="1"/>
  <c r="AR2843" i="1"/>
  <c r="AR2842" i="1" s="1"/>
  <c r="AO2843" i="1"/>
  <c r="AO2842" i="1" s="1"/>
  <c r="AL2843" i="1"/>
  <c r="AK2843" i="1"/>
  <c r="AK2842" i="1" s="1"/>
  <c r="AJ2843" i="1"/>
  <c r="AY2843" i="1" s="1"/>
  <c r="AF2843" i="1"/>
  <c r="AF2842" i="1" s="1"/>
  <c r="AC2843" i="1"/>
  <c r="AE2843" i="1" s="1"/>
  <c r="AH2843" i="1" s="1"/>
  <c r="Z2843" i="1"/>
  <c r="Z2842" i="1" s="1"/>
  <c r="W2843" i="1"/>
  <c r="W2842" i="1" s="1"/>
  <c r="S2843" i="1"/>
  <c r="R2843" i="1"/>
  <c r="R2842" i="1" s="1"/>
  <c r="N2843" i="1"/>
  <c r="N2842" i="1" s="1"/>
  <c r="J2843" i="1"/>
  <c r="J2842" i="1" s="1"/>
  <c r="K2842" i="1" s="1"/>
  <c r="I2843" i="1"/>
  <c r="I2842" i="1" s="1"/>
  <c r="F2843" i="1"/>
  <c r="C2843" i="1"/>
  <c r="BB2841" i="1"/>
  <c r="BA2841" i="1"/>
  <c r="AZ2841" i="1"/>
  <c r="AY2841" i="1"/>
  <c r="AV2841" i="1"/>
  <c r="AE2841" i="1"/>
  <c r="AH2841" i="1" s="1"/>
  <c r="AA2841" i="1"/>
  <c r="X2841" i="1"/>
  <c r="Q2841" i="1"/>
  <c r="T2841" i="1" s="1"/>
  <c r="K2841" i="1"/>
  <c r="H2841" i="1"/>
  <c r="E2841" i="1"/>
  <c r="AU2840" i="1"/>
  <c r="AT2840" i="1"/>
  <c r="AS2840" i="1"/>
  <c r="AR2840" i="1"/>
  <c r="AQ2840" i="1"/>
  <c r="AP2840" i="1"/>
  <c r="BA2840" i="1" s="1"/>
  <c r="AO2840" i="1"/>
  <c r="AZ2840" i="1" s="1"/>
  <c r="AN2840" i="1"/>
  <c r="AM2840" i="1"/>
  <c r="AL2840" i="1"/>
  <c r="AY2840" i="1" s="1"/>
  <c r="AK2840" i="1"/>
  <c r="AJ2840" i="1"/>
  <c r="AV2840" i="1" s="1"/>
  <c r="AG2840" i="1"/>
  <c r="AF2840" i="1"/>
  <c r="AD2840" i="1"/>
  <c r="AC2840" i="1"/>
  <c r="AE2840" i="1" s="1"/>
  <c r="AH2840" i="1" s="1"/>
  <c r="Z2840" i="1"/>
  <c r="Y2840" i="1"/>
  <c r="W2840" i="1"/>
  <c r="X2840" i="1" s="1"/>
  <c r="AA2840" i="1" s="1"/>
  <c r="V2840" i="1"/>
  <c r="S2840" i="1"/>
  <c r="R2840" i="1"/>
  <c r="P2840" i="1"/>
  <c r="O2840" i="1"/>
  <c r="Q2840" i="1" s="1"/>
  <c r="T2840" i="1" s="1"/>
  <c r="N2840" i="1"/>
  <c r="M2840" i="1"/>
  <c r="L2840" i="1"/>
  <c r="K2840" i="1"/>
  <c r="J2840" i="1"/>
  <c r="I2840" i="1"/>
  <c r="G2840" i="1"/>
  <c r="H2840" i="1" s="1"/>
  <c r="F2840" i="1"/>
  <c r="D2840" i="1"/>
  <c r="C2840" i="1"/>
  <c r="BB2839" i="1"/>
  <c r="BA2839" i="1"/>
  <c r="AZ2839" i="1"/>
  <c r="BC2839" i="1" s="1"/>
  <c r="AY2839" i="1"/>
  <c r="AV2839" i="1"/>
  <c r="AH2839" i="1"/>
  <c r="AE2839" i="1"/>
  <c r="X2839" i="1"/>
  <c r="AA2839" i="1" s="1"/>
  <c r="T2839" i="1"/>
  <c r="AW2839" i="1" s="1"/>
  <c r="Q2839" i="1"/>
  <c r="K2839" i="1"/>
  <c r="H2839" i="1"/>
  <c r="E2839" i="1"/>
  <c r="BB2838" i="1"/>
  <c r="BA2838" i="1"/>
  <c r="BC2838" i="1" s="1"/>
  <c r="AZ2838" i="1"/>
  <c r="AY2838" i="1"/>
  <c r="AW2838" i="1"/>
  <c r="AV2838" i="1"/>
  <c r="AE2838" i="1"/>
  <c r="AH2838" i="1" s="1"/>
  <c r="X2838" i="1"/>
  <c r="AA2838" i="1" s="1"/>
  <c r="Q2838" i="1"/>
  <c r="T2838" i="1" s="1"/>
  <c r="K2838" i="1"/>
  <c r="H2838" i="1"/>
  <c r="E2838" i="1"/>
  <c r="BB2837" i="1"/>
  <c r="BA2837" i="1"/>
  <c r="AZ2837" i="1"/>
  <c r="AY2837" i="1"/>
  <c r="BC2837" i="1" s="1"/>
  <c r="AV2837" i="1"/>
  <c r="AE2837" i="1"/>
  <c r="AH2837" i="1" s="1"/>
  <c r="AA2837" i="1"/>
  <c r="X2837" i="1"/>
  <c r="Q2837" i="1"/>
  <c r="T2837" i="1" s="1"/>
  <c r="K2837" i="1"/>
  <c r="H2837" i="1"/>
  <c r="E2837" i="1"/>
  <c r="AZ2836" i="1"/>
  <c r="AU2836" i="1"/>
  <c r="AU2835" i="1" s="1"/>
  <c r="AT2836" i="1"/>
  <c r="AT2835" i="1" s="1"/>
  <c r="AS2836" i="1"/>
  <c r="BB2836" i="1" s="1"/>
  <c r="AR2836" i="1"/>
  <c r="AQ2836" i="1"/>
  <c r="AQ2835" i="1" s="1"/>
  <c r="AP2836" i="1"/>
  <c r="BA2836" i="1" s="1"/>
  <c r="AO2836" i="1"/>
  <c r="AN2836" i="1"/>
  <c r="AM2836" i="1"/>
  <c r="AM2835" i="1" s="1"/>
  <c r="AZ2835" i="1" s="1"/>
  <c r="AL2836" i="1"/>
  <c r="AL2835" i="1" s="1"/>
  <c r="AK2836" i="1"/>
  <c r="AJ2836" i="1"/>
  <c r="AG2836" i="1"/>
  <c r="AF2836" i="1"/>
  <c r="AD2836" i="1"/>
  <c r="AD2835" i="1" s="1"/>
  <c r="AC2836" i="1"/>
  <c r="AC2835" i="1" s="1"/>
  <c r="AE2835" i="1" s="1"/>
  <c r="AH2835" i="1" s="1"/>
  <c r="Z2836" i="1"/>
  <c r="Y2836" i="1"/>
  <c r="Y2835" i="1" s="1"/>
  <c r="W2836" i="1"/>
  <c r="V2836" i="1"/>
  <c r="X2836" i="1" s="1"/>
  <c r="S2836" i="1"/>
  <c r="S2835" i="1" s="1"/>
  <c r="R2836" i="1"/>
  <c r="P2836" i="1"/>
  <c r="P2835" i="1" s="1"/>
  <c r="O2836" i="1"/>
  <c r="Q2836" i="1" s="1"/>
  <c r="T2836" i="1" s="1"/>
  <c r="N2836" i="1"/>
  <c r="M2836" i="1"/>
  <c r="L2836" i="1"/>
  <c r="L2835" i="1" s="1"/>
  <c r="K2836" i="1"/>
  <c r="J2836" i="1"/>
  <c r="I2836" i="1"/>
  <c r="H2836" i="1"/>
  <c r="G2836" i="1"/>
  <c r="F2836" i="1"/>
  <c r="D2836" i="1"/>
  <c r="D2835" i="1" s="1"/>
  <c r="C2836" i="1"/>
  <c r="C2835" i="1" s="1"/>
  <c r="AS2835" i="1"/>
  <c r="AS2820" i="1" s="1"/>
  <c r="AR2835" i="1"/>
  <c r="AP2835" i="1"/>
  <c r="BA2835" i="1" s="1"/>
  <c r="AO2835" i="1"/>
  <c r="AN2835" i="1"/>
  <c r="AK2835" i="1"/>
  <c r="AJ2835" i="1"/>
  <c r="AG2835" i="1"/>
  <c r="AF2835" i="1"/>
  <c r="Z2835" i="1"/>
  <c r="W2835" i="1"/>
  <c r="V2835" i="1"/>
  <c r="X2835" i="1" s="1"/>
  <c r="AA2835" i="1" s="1"/>
  <c r="R2835" i="1"/>
  <c r="R2820" i="1" s="1"/>
  <c r="O2835" i="1"/>
  <c r="Q2835" i="1" s="1"/>
  <c r="T2835" i="1" s="1"/>
  <c r="N2835" i="1"/>
  <c r="M2835" i="1"/>
  <c r="J2835" i="1"/>
  <c r="I2835" i="1"/>
  <c r="G2835" i="1"/>
  <c r="H2835" i="1" s="1"/>
  <c r="F2835" i="1"/>
  <c r="BB2834" i="1"/>
  <c r="BA2834" i="1"/>
  <c r="AZ2834" i="1"/>
  <c r="AY2834" i="1"/>
  <c r="BC2834" i="1" s="1"/>
  <c r="AV2834" i="1"/>
  <c r="AH2834" i="1"/>
  <c r="AE2834" i="1"/>
  <c r="X2834" i="1"/>
  <c r="AA2834" i="1" s="1"/>
  <c r="Q2834" i="1"/>
  <c r="T2834" i="1" s="1"/>
  <c r="K2834" i="1"/>
  <c r="H2834" i="1"/>
  <c r="E2834" i="1"/>
  <c r="BB2833" i="1"/>
  <c r="BA2833" i="1"/>
  <c r="AZ2833" i="1"/>
  <c r="BC2833" i="1" s="1"/>
  <c r="AY2833" i="1"/>
  <c r="AV2833" i="1"/>
  <c r="AH2833" i="1"/>
  <c r="AE2833" i="1"/>
  <c r="X2833" i="1"/>
  <c r="AA2833" i="1" s="1"/>
  <c r="T2833" i="1"/>
  <c r="Q2833" i="1"/>
  <c r="K2833" i="1"/>
  <c r="H2833" i="1"/>
  <c r="E2833" i="1"/>
  <c r="BB2832" i="1"/>
  <c r="BA2832" i="1"/>
  <c r="BC2832" i="1" s="1"/>
  <c r="AZ2832" i="1"/>
  <c r="AY2832" i="1"/>
  <c r="AW2832" i="1"/>
  <c r="AV2832" i="1"/>
  <c r="AE2832" i="1"/>
  <c r="AH2832" i="1" s="1"/>
  <c r="X2832" i="1"/>
  <c r="AA2832" i="1" s="1"/>
  <c r="Q2832" i="1"/>
  <c r="T2832" i="1" s="1"/>
  <c r="K2832" i="1"/>
  <c r="H2832" i="1"/>
  <c r="E2832" i="1"/>
  <c r="AY2831" i="1"/>
  <c r="AU2831" i="1"/>
  <c r="AT2831" i="1"/>
  <c r="AS2831" i="1"/>
  <c r="BB2831" i="1" s="1"/>
  <c r="AR2831" i="1"/>
  <c r="AQ2831" i="1"/>
  <c r="AP2831" i="1"/>
  <c r="BA2831" i="1" s="1"/>
  <c r="AO2831" i="1"/>
  <c r="AN2831" i="1"/>
  <c r="AM2831" i="1"/>
  <c r="AZ2831" i="1" s="1"/>
  <c r="AL2831" i="1"/>
  <c r="AK2831" i="1"/>
  <c r="AV2831" i="1" s="1"/>
  <c r="AJ2831" i="1"/>
  <c r="AG2831" i="1"/>
  <c r="AF2831" i="1"/>
  <c r="AD2831" i="1"/>
  <c r="AC2831" i="1"/>
  <c r="AE2831" i="1" s="1"/>
  <c r="Z2831" i="1"/>
  <c r="Y2831" i="1"/>
  <c r="X2831" i="1"/>
  <c r="AA2831" i="1" s="1"/>
  <c r="W2831" i="1"/>
  <c r="V2831" i="1"/>
  <c r="S2831" i="1"/>
  <c r="R2831" i="1"/>
  <c r="P2831" i="1"/>
  <c r="O2831" i="1"/>
  <c r="Q2831" i="1" s="1"/>
  <c r="T2831" i="1" s="1"/>
  <c r="N2831" i="1"/>
  <c r="M2831" i="1"/>
  <c r="L2831" i="1"/>
  <c r="J2831" i="1"/>
  <c r="K2831" i="1" s="1"/>
  <c r="I2831" i="1"/>
  <c r="G2831" i="1"/>
  <c r="H2831" i="1" s="1"/>
  <c r="F2831" i="1"/>
  <c r="D2831" i="1"/>
  <c r="E2831" i="1" s="1"/>
  <c r="C2831" i="1"/>
  <c r="BB2830" i="1"/>
  <c r="BA2830" i="1"/>
  <c r="AZ2830" i="1"/>
  <c r="AY2830" i="1"/>
  <c r="BC2830" i="1" s="1"/>
  <c r="BD2830" i="1" s="1"/>
  <c r="AV2830" i="1"/>
  <c r="AW2830" i="1" s="1"/>
  <c r="AH2830" i="1"/>
  <c r="AE2830" i="1"/>
  <c r="X2830" i="1"/>
  <c r="AA2830" i="1" s="1"/>
  <c r="T2830" i="1"/>
  <c r="Q2830" i="1"/>
  <c r="K2830" i="1"/>
  <c r="H2830" i="1"/>
  <c r="E2830" i="1"/>
  <c r="BB2829" i="1"/>
  <c r="BA2829" i="1"/>
  <c r="AZ2829" i="1"/>
  <c r="AY2829" i="1"/>
  <c r="BC2829" i="1" s="1"/>
  <c r="AV2829" i="1"/>
  <c r="AE2829" i="1"/>
  <c r="AH2829" i="1" s="1"/>
  <c r="AA2829" i="1"/>
  <c r="X2829" i="1"/>
  <c r="Q2829" i="1"/>
  <c r="T2829" i="1" s="1"/>
  <c r="K2829" i="1"/>
  <c r="H2829" i="1"/>
  <c r="E2829" i="1"/>
  <c r="BC2828" i="1"/>
  <c r="BB2828" i="1"/>
  <c r="BA2828" i="1"/>
  <c r="AZ2828" i="1"/>
  <c r="AY2828" i="1"/>
  <c r="AV2828" i="1"/>
  <c r="AE2828" i="1"/>
  <c r="AH2828" i="1" s="1"/>
  <c r="AA2828" i="1"/>
  <c r="X2828" i="1"/>
  <c r="Q2828" i="1"/>
  <c r="T2828" i="1" s="1"/>
  <c r="K2828" i="1"/>
  <c r="H2828" i="1"/>
  <c r="E2828" i="1"/>
  <c r="BD2827" i="1"/>
  <c r="BB2827" i="1"/>
  <c r="BA2827" i="1"/>
  <c r="AZ2827" i="1"/>
  <c r="AY2827" i="1"/>
  <c r="BC2827" i="1" s="1"/>
  <c r="AV2827" i="1"/>
  <c r="AH2827" i="1"/>
  <c r="AE2827" i="1"/>
  <c r="X2827" i="1"/>
  <c r="AA2827" i="1" s="1"/>
  <c r="Q2827" i="1"/>
  <c r="T2827" i="1" s="1"/>
  <c r="AW2827" i="1" s="1"/>
  <c r="K2827" i="1"/>
  <c r="H2827" i="1"/>
  <c r="E2827" i="1"/>
  <c r="AU2826" i="1"/>
  <c r="AT2826" i="1"/>
  <c r="AS2826" i="1"/>
  <c r="BB2826" i="1" s="1"/>
  <c r="AR2826" i="1"/>
  <c r="AQ2826" i="1"/>
  <c r="BA2826" i="1" s="1"/>
  <c r="AP2826" i="1"/>
  <c r="AO2826" i="1"/>
  <c r="AN2826" i="1"/>
  <c r="AZ2826" i="1" s="1"/>
  <c r="AM2826" i="1"/>
  <c r="AL2826" i="1"/>
  <c r="AK2826" i="1"/>
  <c r="AJ2826" i="1"/>
  <c r="AY2826" i="1" s="1"/>
  <c r="AG2826" i="1"/>
  <c r="AF2826" i="1"/>
  <c r="AE2826" i="1"/>
  <c r="AH2826" i="1" s="1"/>
  <c r="AD2826" i="1"/>
  <c r="AC2826" i="1"/>
  <c r="Z2826" i="1"/>
  <c r="Y2826" i="1"/>
  <c r="W2826" i="1"/>
  <c r="V2826" i="1"/>
  <c r="X2826" i="1" s="1"/>
  <c r="AA2826" i="1" s="1"/>
  <c r="S2826" i="1"/>
  <c r="R2826" i="1"/>
  <c r="P2826" i="1"/>
  <c r="Q2826" i="1" s="1"/>
  <c r="T2826" i="1" s="1"/>
  <c r="O2826" i="1"/>
  <c r="N2826" i="1"/>
  <c r="M2826" i="1"/>
  <c r="L2826" i="1"/>
  <c r="J2826" i="1"/>
  <c r="K2826" i="1" s="1"/>
  <c r="I2826" i="1"/>
  <c r="H2826" i="1"/>
  <c r="G2826" i="1"/>
  <c r="F2826" i="1"/>
  <c r="E2826" i="1"/>
  <c r="D2826" i="1"/>
  <c r="C2826" i="1"/>
  <c r="BB2825" i="1"/>
  <c r="BA2825" i="1"/>
  <c r="AZ2825" i="1"/>
  <c r="AY2825" i="1"/>
  <c r="BC2825" i="1" s="1"/>
  <c r="AV2825" i="1"/>
  <c r="AE2825" i="1"/>
  <c r="AH2825" i="1" s="1"/>
  <c r="AA2825" i="1"/>
  <c r="X2825" i="1"/>
  <c r="Q2825" i="1"/>
  <c r="T2825" i="1" s="1"/>
  <c r="K2825" i="1"/>
  <c r="H2825" i="1"/>
  <c r="E2825" i="1"/>
  <c r="AZ2824" i="1"/>
  <c r="AU2824" i="1"/>
  <c r="AU2821" i="1" s="1"/>
  <c r="AU2820" i="1" s="1"/>
  <c r="AT2824" i="1"/>
  <c r="AS2824" i="1"/>
  <c r="BB2824" i="1" s="1"/>
  <c r="AR2824" i="1"/>
  <c r="AQ2824" i="1"/>
  <c r="AQ2821" i="1" s="1"/>
  <c r="AQ2820" i="1" s="1"/>
  <c r="AP2824" i="1"/>
  <c r="BA2824" i="1" s="1"/>
  <c r="AO2824" i="1"/>
  <c r="AN2824" i="1"/>
  <c r="AM2824" i="1"/>
  <c r="AM2821" i="1" s="1"/>
  <c r="AL2824" i="1"/>
  <c r="AY2824" i="1" s="1"/>
  <c r="BC2824" i="1" s="1"/>
  <c r="AK2824" i="1"/>
  <c r="AJ2824" i="1"/>
  <c r="AG2824" i="1"/>
  <c r="AF2824" i="1"/>
  <c r="AD2824" i="1"/>
  <c r="AD2821" i="1" s="1"/>
  <c r="AD2820" i="1" s="1"/>
  <c r="AC2824" i="1"/>
  <c r="AE2824" i="1" s="1"/>
  <c r="AH2824" i="1" s="1"/>
  <c r="Z2824" i="1"/>
  <c r="Y2824" i="1"/>
  <c r="Y2821" i="1" s="1"/>
  <c r="Y2820" i="1" s="1"/>
  <c r="W2824" i="1"/>
  <c r="V2824" i="1"/>
  <c r="X2824" i="1" s="1"/>
  <c r="S2824" i="1"/>
  <c r="R2824" i="1"/>
  <c r="P2824" i="1"/>
  <c r="P2821" i="1" s="1"/>
  <c r="P2820" i="1" s="1"/>
  <c r="O2824" i="1"/>
  <c r="Q2824" i="1" s="1"/>
  <c r="T2824" i="1" s="1"/>
  <c r="N2824" i="1"/>
  <c r="M2824" i="1"/>
  <c r="L2824" i="1"/>
  <c r="L2821" i="1" s="1"/>
  <c r="L2820" i="1" s="1"/>
  <c r="K2824" i="1"/>
  <c r="J2824" i="1"/>
  <c r="I2824" i="1"/>
  <c r="H2824" i="1"/>
  <c r="G2824" i="1"/>
  <c r="F2824" i="1"/>
  <c r="D2824" i="1"/>
  <c r="D2821" i="1" s="1"/>
  <c r="D2820" i="1" s="1"/>
  <c r="C2824" i="1"/>
  <c r="E2824" i="1" s="1"/>
  <c r="BB2823" i="1"/>
  <c r="BA2823" i="1"/>
  <c r="AZ2823" i="1"/>
  <c r="AY2823" i="1"/>
  <c r="BC2823" i="1" s="1"/>
  <c r="AV2823" i="1"/>
  <c r="AE2823" i="1"/>
  <c r="AH2823" i="1" s="1"/>
  <c r="AA2823" i="1"/>
  <c r="X2823" i="1"/>
  <c r="Q2823" i="1"/>
  <c r="T2823" i="1" s="1"/>
  <c r="K2823" i="1"/>
  <c r="H2823" i="1"/>
  <c r="E2823" i="1"/>
  <c r="AU2822" i="1"/>
  <c r="AT2822" i="1"/>
  <c r="AT2821" i="1" s="1"/>
  <c r="AS2822" i="1"/>
  <c r="BB2822" i="1" s="1"/>
  <c r="AR2822" i="1"/>
  <c r="AQ2822" i="1"/>
  <c r="AP2822" i="1"/>
  <c r="AP2821" i="1" s="1"/>
  <c r="BA2821" i="1" s="1"/>
  <c r="AO2822" i="1"/>
  <c r="AO2821" i="1" s="1"/>
  <c r="AO2820" i="1" s="1"/>
  <c r="AN2822" i="1"/>
  <c r="AM2822" i="1"/>
  <c r="AL2822" i="1"/>
  <c r="AK2822" i="1"/>
  <c r="AJ2822" i="1"/>
  <c r="AG2822" i="1"/>
  <c r="AG2821" i="1" s="1"/>
  <c r="AF2822" i="1"/>
  <c r="AF2821" i="1" s="1"/>
  <c r="AF2820" i="1" s="1"/>
  <c r="AD2822" i="1"/>
  <c r="AC2822" i="1"/>
  <c r="Z2822" i="1"/>
  <c r="Y2822" i="1"/>
  <c r="W2822" i="1"/>
  <c r="W2821" i="1" s="1"/>
  <c r="W2820" i="1" s="1"/>
  <c r="V2822" i="1"/>
  <c r="S2822" i="1"/>
  <c r="S2821" i="1" s="1"/>
  <c r="S2820" i="1" s="1"/>
  <c r="R2822" i="1"/>
  <c r="P2822" i="1"/>
  <c r="O2822" i="1"/>
  <c r="O2821" i="1" s="1"/>
  <c r="Q2821" i="1" s="1"/>
  <c r="N2822" i="1"/>
  <c r="N2821" i="1" s="1"/>
  <c r="N2820" i="1" s="1"/>
  <c r="M2822" i="1"/>
  <c r="L2822" i="1"/>
  <c r="K2822" i="1"/>
  <c r="J2822" i="1"/>
  <c r="I2822" i="1"/>
  <c r="G2822" i="1"/>
  <c r="G2821" i="1" s="1"/>
  <c r="F2822" i="1"/>
  <c r="F2821" i="1" s="1"/>
  <c r="F2820" i="1" s="1"/>
  <c r="D2822" i="1"/>
  <c r="E2822" i="1" s="1"/>
  <c r="C2822" i="1"/>
  <c r="C2821" i="1" s="1"/>
  <c r="AS2821" i="1"/>
  <c r="AR2821" i="1"/>
  <c r="AR2820" i="1" s="1"/>
  <c r="AN2821" i="1"/>
  <c r="AN2820" i="1" s="1"/>
  <c r="AK2821" i="1"/>
  <c r="AJ2821" i="1"/>
  <c r="Z2821" i="1"/>
  <c r="Z2820" i="1" s="1"/>
  <c r="V2821" i="1"/>
  <c r="R2821" i="1"/>
  <c r="M2821" i="1"/>
  <c r="J2821" i="1"/>
  <c r="K2821" i="1" s="1"/>
  <c r="I2821" i="1"/>
  <c r="I2820" i="1" s="1"/>
  <c r="E2821" i="1"/>
  <c r="AP2820" i="1"/>
  <c r="AG2820" i="1"/>
  <c r="BB2819" i="1"/>
  <c r="BA2819" i="1"/>
  <c r="AZ2819" i="1"/>
  <c r="AY2819" i="1"/>
  <c r="BC2819" i="1" s="1"/>
  <c r="BD2819" i="1" s="1"/>
  <c r="AV2819" i="1"/>
  <c r="AW2819" i="1" s="1"/>
  <c r="AH2819" i="1"/>
  <c r="AE2819" i="1"/>
  <c r="X2819" i="1"/>
  <c r="AA2819" i="1" s="1"/>
  <c r="T2819" i="1"/>
  <c r="Q2819" i="1"/>
  <c r="K2819" i="1"/>
  <c r="H2819" i="1"/>
  <c r="E2819" i="1"/>
  <c r="BB2818" i="1"/>
  <c r="BA2818" i="1"/>
  <c r="AZ2818" i="1"/>
  <c r="AY2818" i="1"/>
  <c r="BC2818" i="1" s="1"/>
  <c r="AV2818" i="1"/>
  <c r="AE2818" i="1"/>
  <c r="AH2818" i="1" s="1"/>
  <c r="AA2818" i="1"/>
  <c r="X2818" i="1"/>
  <c r="Q2818" i="1"/>
  <c r="T2818" i="1" s="1"/>
  <c r="K2818" i="1"/>
  <c r="H2818" i="1"/>
  <c r="E2818" i="1"/>
  <c r="AU2817" i="1"/>
  <c r="AT2817" i="1"/>
  <c r="AS2817" i="1"/>
  <c r="BB2817" i="1" s="1"/>
  <c r="AR2817" i="1"/>
  <c r="AQ2817" i="1"/>
  <c r="AP2817" i="1"/>
  <c r="BA2817" i="1" s="1"/>
  <c r="AO2817" i="1"/>
  <c r="AZ2817" i="1" s="1"/>
  <c r="AN2817" i="1"/>
  <c r="AM2817" i="1"/>
  <c r="AL2817" i="1"/>
  <c r="AY2817" i="1" s="1"/>
  <c r="BC2817" i="1" s="1"/>
  <c r="AK2817" i="1"/>
  <c r="AJ2817" i="1"/>
  <c r="AG2817" i="1"/>
  <c r="AF2817" i="1"/>
  <c r="AD2817" i="1"/>
  <c r="AC2817" i="1"/>
  <c r="AE2817" i="1" s="1"/>
  <c r="AH2817" i="1" s="1"/>
  <c r="Z2817" i="1"/>
  <c r="Y2817" i="1"/>
  <c r="W2817" i="1"/>
  <c r="X2817" i="1" s="1"/>
  <c r="AA2817" i="1" s="1"/>
  <c r="V2817" i="1"/>
  <c r="S2817" i="1"/>
  <c r="R2817" i="1"/>
  <c r="P2817" i="1"/>
  <c r="O2817" i="1"/>
  <c r="Q2817" i="1" s="1"/>
  <c r="N2817" i="1"/>
  <c r="M2817" i="1"/>
  <c r="L2817" i="1"/>
  <c r="K2817" i="1"/>
  <c r="J2817" i="1"/>
  <c r="I2817" i="1"/>
  <c r="G2817" i="1"/>
  <c r="H2817" i="1" s="1"/>
  <c r="F2817" i="1"/>
  <c r="D2817" i="1"/>
  <c r="E2817" i="1" s="1"/>
  <c r="C2817" i="1"/>
  <c r="BB2816" i="1"/>
  <c r="BA2816" i="1"/>
  <c r="AZ2816" i="1"/>
  <c r="BC2816" i="1" s="1"/>
  <c r="AY2816" i="1"/>
  <c r="AV2816" i="1"/>
  <c r="AH2816" i="1"/>
  <c r="AE2816" i="1"/>
  <c r="X2816" i="1"/>
  <c r="AA2816" i="1" s="1"/>
  <c r="T2816" i="1"/>
  <c r="AW2816" i="1" s="1"/>
  <c r="Q2816" i="1"/>
  <c r="K2816" i="1"/>
  <c r="H2816" i="1"/>
  <c r="E2816" i="1"/>
  <c r="AU2815" i="1"/>
  <c r="AT2815" i="1"/>
  <c r="AS2815" i="1"/>
  <c r="BB2815" i="1" s="1"/>
  <c r="AR2815" i="1"/>
  <c r="BA2815" i="1" s="1"/>
  <c r="AQ2815" i="1"/>
  <c r="AP2815" i="1"/>
  <c r="AO2815" i="1"/>
  <c r="AN2815" i="1"/>
  <c r="AM2815" i="1"/>
  <c r="AZ2815" i="1" s="1"/>
  <c r="AL2815" i="1"/>
  <c r="AK2815" i="1"/>
  <c r="AJ2815" i="1"/>
  <c r="AG2815" i="1"/>
  <c r="AF2815" i="1"/>
  <c r="AD2815" i="1"/>
  <c r="AC2815" i="1"/>
  <c r="AE2815" i="1" s="1"/>
  <c r="AH2815" i="1" s="1"/>
  <c r="Z2815" i="1"/>
  <c r="Y2815" i="1"/>
  <c r="W2815" i="1"/>
  <c r="V2815" i="1"/>
  <c r="S2815" i="1"/>
  <c r="R2815" i="1"/>
  <c r="Q2815" i="1"/>
  <c r="P2815" i="1"/>
  <c r="O2815" i="1"/>
  <c r="N2815" i="1"/>
  <c r="M2815" i="1"/>
  <c r="L2815" i="1"/>
  <c r="K2815" i="1"/>
  <c r="J2815" i="1"/>
  <c r="I2815" i="1"/>
  <c r="G2815" i="1"/>
  <c r="F2815" i="1"/>
  <c r="D2815" i="1"/>
  <c r="C2815" i="1"/>
  <c r="E2815" i="1" s="1"/>
  <c r="BC2814" i="1"/>
  <c r="BB2814" i="1"/>
  <c r="BA2814" i="1"/>
  <c r="AZ2814" i="1"/>
  <c r="AY2814" i="1"/>
  <c r="AV2814" i="1"/>
  <c r="AH2814" i="1"/>
  <c r="AE2814" i="1"/>
  <c r="X2814" i="1"/>
  <c r="AA2814" i="1" s="1"/>
  <c r="T2814" i="1"/>
  <c r="Q2814" i="1"/>
  <c r="K2814" i="1"/>
  <c r="H2814" i="1"/>
  <c r="E2814" i="1"/>
  <c r="AU2813" i="1"/>
  <c r="AT2813" i="1"/>
  <c r="AS2813" i="1"/>
  <c r="BB2813" i="1" s="1"/>
  <c r="AR2813" i="1"/>
  <c r="BA2813" i="1" s="1"/>
  <c r="AQ2813" i="1"/>
  <c r="AP2813" i="1"/>
  <c r="AO2813" i="1"/>
  <c r="AN2813" i="1"/>
  <c r="AM2813" i="1"/>
  <c r="AL2813" i="1"/>
  <c r="AK2813" i="1"/>
  <c r="AJ2813" i="1"/>
  <c r="AY2813" i="1" s="1"/>
  <c r="AG2813" i="1"/>
  <c r="AF2813" i="1"/>
  <c r="AE2813" i="1"/>
  <c r="AH2813" i="1" s="1"/>
  <c r="AD2813" i="1"/>
  <c r="AC2813" i="1"/>
  <c r="Z2813" i="1"/>
  <c r="Y2813" i="1"/>
  <c r="W2813" i="1"/>
  <c r="V2813" i="1"/>
  <c r="X2813" i="1" s="1"/>
  <c r="AA2813" i="1" s="1"/>
  <c r="S2813" i="1"/>
  <c r="R2813" i="1"/>
  <c r="Q2813" i="1"/>
  <c r="T2813" i="1" s="1"/>
  <c r="P2813" i="1"/>
  <c r="O2813" i="1"/>
  <c r="N2813" i="1"/>
  <c r="M2813" i="1"/>
  <c r="L2813" i="1"/>
  <c r="J2813" i="1"/>
  <c r="K2813" i="1" s="1"/>
  <c r="I2813" i="1"/>
  <c r="G2813" i="1"/>
  <c r="F2813" i="1"/>
  <c r="H2813" i="1" s="1"/>
  <c r="E2813" i="1"/>
  <c r="D2813" i="1"/>
  <c r="C2813" i="1"/>
  <c r="BB2812" i="1"/>
  <c r="BA2812" i="1"/>
  <c r="AZ2812" i="1"/>
  <c r="AY2812" i="1"/>
  <c r="BC2812" i="1" s="1"/>
  <c r="AV2812" i="1"/>
  <c r="AE2812" i="1"/>
  <c r="AH2812" i="1" s="1"/>
  <c r="AA2812" i="1"/>
  <c r="X2812" i="1"/>
  <c r="Q2812" i="1"/>
  <c r="T2812" i="1" s="1"/>
  <c r="AW2812" i="1" s="1"/>
  <c r="K2812" i="1"/>
  <c r="H2812" i="1"/>
  <c r="E2812" i="1"/>
  <c r="BB2811" i="1"/>
  <c r="BA2811" i="1"/>
  <c r="AZ2811" i="1"/>
  <c r="AY2811" i="1"/>
  <c r="AV2811" i="1"/>
  <c r="AH2811" i="1"/>
  <c r="AE2811" i="1"/>
  <c r="X2811" i="1"/>
  <c r="AA2811" i="1" s="1"/>
  <c r="Q2811" i="1"/>
  <c r="T2811" i="1" s="1"/>
  <c r="AW2811" i="1" s="1"/>
  <c r="K2811" i="1"/>
  <c r="H2811" i="1"/>
  <c r="E2811" i="1"/>
  <c r="BB2810" i="1"/>
  <c r="BA2810" i="1"/>
  <c r="AZ2810" i="1"/>
  <c r="BC2810" i="1" s="1"/>
  <c r="AY2810" i="1"/>
  <c r="AV2810" i="1"/>
  <c r="AH2810" i="1"/>
  <c r="AE2810" i="1"/>
  <c r="X2810" i="1"/>
  <c r="AA2810" i="1" s="1"/>
  <c r="T2810" i="1"/>
  <c r="Q2810" i="1"/>
  <c r="K2810" i="1"/>
  <c r="H2810" i="1"/>
  <c r="E2810" i="1"/>
  <c r="BB2809" i="1"/>
  <c r="BA2809" i="1"/>
  <c r="BC2809" i="1" s="1"/>
  <c r="AZ2809" i="1"/>
  <c r="AY2809" i="1"/>
  <c r="AV2809" i="1"/>
  <c r="AE2809" i="1"/>
  <c r="AH2809" i="1" s="1"/>
  <c r="X2809" i="1"/>
  <c r="AA2809" i="1" s="1"/>
  <c r="Q2809" i="1"/>
  <c r="T2809" i="1" s="1"/>
  <c r="K2809" i="1"/>
  <c r="H2809" i="1"/>
  <c r="E2809" i="1"/>
  <c r="BB2808" i="1"/>
  <c r="BA2808" i="1"/>
  <c r="AZ2808" i="1"/>
  <c r="AY2808" i="1"/>
  <c r="BC2808" i="1" s="1"/>
  <c r="BD2808" i="1" s="1"/>
  <c r="AV2808" i="1"/>
  <c r="AE2808" i="1"/>
  <c r="AH2808" i="1" s="1"/>
  <c r="AA2808" i="1"/>
  <c r="X2808" i="1"/>
  <c r="Q2808" i="1"/>
  <c r="T2808" i="1" s="1"/>
  <c r="AW2808" i="1" s="1"/>
  <c r="K2808" i="1"/>
  <c r="H2808" i="1"/>
  <c r="E2808" i="1"/>
  <c r="AU2807" i="1"/>
  <c r="AT2807" i="1"/>
  <c r="AS2807" i="1"/>
  <c r="AR2807" i="1"/>
  <c r="AQ2807" i="1"/>
  <c r="AP2807" i="1"/>
  <c r="BA2807" i="1" s="1"/>
  <c r="AO2807" i="1"/>
  <c r="AN2807" i="1"/>
  <c r="AM2807" i="1"/>
  <c r="AZ2807" i="1" s="1"/>
  <c r="AL2807" i="1"/>
  <c r="AK2807" i="1"/>
  <c r="AJ2807" i="1"/>
  <c r="AG2807" i="1"/>
  <c r="AF2807" i="1"/>
  <c r="AD2807" i="1"/>
  <c r="AC2807" i="1"/>
  <c r="AE2807" i="1" s="1"/>
  <c r="AH2807" i="1" s="1"/>
  <c r="Z2807" i="1"/>
  <c r="Y2807" i="1"/>
  <c r="W2807" i="1"/>
  <c r="V2807" i="1"/>
  <c r="X2807" i="1" s="1"/>
  <c r="S2807" i="1"/>
  <c r="R2807" i="1"/>
  <c r="P2807" i="1"/>
  <c r="O2807" i="1"/>
  <c r="N2807" i="1"/>
  <c r="M2807" i="1"/>
  <c r="L2807" i="1"/>
  <c r="K2807" i="1"/>
  <c r="J2807" i="1"/>
  <c r="I2807" i="1"/>
  <c r="H2807" i="1"/>
  <c r="G2807" i="1"/>
  <c r="F2807" i="1"/>
  <c r="D2807" i="1"/>
  <c r="E2807" i="1" s="1"/>
  <c r="C2807" i="1"/>
  <c r="BB2806" i="1"/>
  <c r="BA2806" i="1"/>
  <c r="AZ2806" i="1"/>
  <c r="AY2806" i="1"/>
  <c r="BC2806" i="1" s="1"/>
  <c r="AW2806" i="1"/>
  <c r="AV2806" i="1"/>
  <c r="AE2806" i="1"/>
  <c r="AH2806" i="1" s="1"/>
  <c r="AA2806" i="1"/>
  <c r="X2806" i="1"/>
  <c r="Q2806" i="1"/>
  <c r="T2806" i="1" s="1"/>
  <c r="K2806" i="1"/>
  <c r="H2806" i="1"/>
  <c r="E2806" i="1"/>
  <c r="AZ2805" i="1"/>
  <c r="AU2805" i="1"/>
  <c r="AT2805" i="1"/>
  <c r="AS2805" i="1"/>
  <c r="AR2805" i="1"/>
  <c r="AQ2805" i="1"/>
  <c r="AP2805" i="1"/>
  <c r="BA2805" i="1" s="1"/>
  <c r="AO2805" i="1"/>
  <c r="AN2805" i="1"/>
  <c r="AM2805" i="1"/>
  <c r="AL2805" i="1"/>
  <c r="AY2805" i="1" s="1"/>
  <c r="AK2805" i="1"/>
  <c r="AJ2805" i="1"/>
  <c r="AV2805" i="1" s="1"/>
  <c r="AG2805" i="1"/>
  <c r="AF2805" i="1"/>
  <c r="AD2805" i="1"/>
  <c r="AC2805" i="1"/>
  <c r="AE2805" i="1" s="1"/>
  <c r="AH2805" i="1" s="1"/>
  <c r="Z2805" i="1"/>
  <c r="Y2805" i="1"/>
  <c r="X2805" i="1"/>
  <c r="AA2805" i="1" s="1"/>
  <c r="W2805" i="1"/>
  <c r="V2805" i="1"/>
  <c r="S2805" i="1"/>
  <c r="R2805" i="1"/>
  <c r="P2805" i="1"/>
  <c r="O2805" i="1"/>
  <c r="Q2805" i="1" s="1"/>
  <c r="T2805" i="1" s="1"/>
  <c r="N2805" i="1"/>
  <c r="M2805" i="1"/>
  <c r="L2805" i="1"/>
  <c r="K2805" i="1"/>
  <c r="J2805" i="1"/>
  <c r="I2805" i="1"/>
  <c r="G2805" i="1"/>
  <c r="H2805" i="1" s="1"/>
  <c r="F2805" i="1"/>
  <c r="D2805" i="1"/>
  <c r="E2805" i="1" s="1"/>
  <c r="C2805" i="1"/>
  <c r="BB2804" i="1"/>
  <c r="BA2804" i="1"/>
  <c r="AZ2804" i="1"/>
  <c r="AY2804" i="1"/>
  <c r="AV2804" i="1"/>
  <c r="AH2804" i="1"/>
  <c r="AE2804" i="1"/>
  <c r="X2804" i="1"/>
  <c r="AA2804" i="1" s="1"/>
  <c r="T2804" i="1"/>
  <c r="Q2804" i="1"/>
  <c r="K2804" i="1"/>
  <c r="H2804" i="1"/>
  <c r="E2804" i="1"/>
  <c r="BC2803" i="1"/>
  <c r="BB2803" i="1"/>
  <c r="BA2803" i="1"/>
  <c r="AZ2803" i="1"/>
  <c r="AY2803" i="1"/>
  <c r="AV2803" i="1"/>
  <c r="AE2803" i="1"/>
  <c r="AH2803" i="1" s="1"/>
  <c r="AA2803" i="1"/>
  <c r="X2803" i="1"/>
  <c r="Q2803" i="1"/>
  <c r="T2803" i="1" s="1"/>
  <c r="AW2803" i="1" s="1"/>
  <c r="K2803" i="1"/>
  <c r="H2803" i="1"/>
  <c r="E2803" i="1"/>
  <c r="BD2802" i="1"/>
  <c r="BB2802" i="1"/>
  <c r="BC2802" i="1" s="1"/>
  <c r="BA2802" i="1"/>
  <c r="AZ2802" i="1"/>
  <c r="AY2802" i="1"/>
  <c r="AV2802" i="1"/>
  <c r="AH2802" i="1"/>
  <c r="AE2802" i="1"/>
  <c r="AA2802" i="1"/>
  <c r="X2802" i="1"/>
  <c r="Q2802" i="1"/>
  <c r="T2802" i="1" s="1"/>
  <c r="AW2802" i="1" s="1"/>
  <c r="K2802" i="1"/>
  <c r="H2802" i="1"/>
  <c r="E2802" i="1"/>
  <c r="BB2801" i="1"/>
  <c r="BA2801" i="1"/>
  <c r="AZ2801" i="1"/>
  <c r="BC2801" i="1" s="1"/>
  <c r="AY2801" i="1"/>
  <c r="AV2801" i="1"/>
  <c r="AE2801" i="1"/>
  <c r="AH2801" i="1" s="1"/>
  <c r="X2801" i="1"/>
  <c r="AA2801" i="1" s="1"/>
  <c r="T2801" i="1"/>
  <c r="AW2801" i="1" s="1"/>
  <c r="Q2801" i="1"/>
  <c r="K2801" i="1"/>
  <c r="H2801" i="1"/>
  <c r="E2801" i="1"/>
  <c r="BB2800" i="1"/>
  <c r="BA2800" i="1"/>
  <c r="AZ2800" i="1"/>
  <c r="AY2800" i="1"/>
  <c r="AW2800" i="1"/>
  <c r="AV2800" i="1"/>
  <c r="AH2800" i="1"/>
  <c r="AE2800" i="1"/>
  <c r="X2800" i="1"/>
  <c r="AA2800" i="1" s="1"/>
  <c r="T2800" i="1"/>
  <c r="Q2800" i="1"/>
  <c r="K2800" i="1"/>
  <c r="H2800" i="1"/>
  <c r="E2800" i="1"/>
  <c r="BB2799" i="1"/>
  <c r="BA2799" i="1"/>
  <c r="AZ2799" i="1"/>
  <c r="AY2799" i="1"/>
  <c r="BC2799" i="1" s="1"/>
  <c r="AW2799" i="1"/>
  <c r="AV2799" i="1"/>
  <c r="AE2799" i="1"/>
  <c r="AH2799" i="1" s="1"/>
  <c r="X2799" i="1"/>
  <c r="AA2799" i="1" s="1"/>
  <c r="Q2799" i="1"/>
  <c r="T2799" i="1" s="1"/>
  <c r="K2799" i="1"/>
  <c r="H2799" i="1"/>
  <c r="E2799" i="1"/>
  <c r="AU2798" i="1"/>
  <c r="AT2798" i="1"/>
  <c r="BB2798" i="1" s="1"/>
  <c r="AS2798" i="1"/>
  <c r="AR2798" i="1"/>
  <c r="AQ2798" i="1"/>
  <c r="AP2798" i="1"/>
  <c r="BA2798" i="1" s="1"/>
  <c r="AO2798" i="1"/>
  <c r="AZ2798" i="1" s="1"/>
  <c r="AN2798" i="1"/>
  <c r="AM2798" i="1"/>
  <c r="AL2798" i="1"/>
  <c r="AK2798" i="1"/>
  <c r="AJ2798" i="1"/>
  <c r="AG2798" i="1"/>
  <c r="AF2798" i="1"/>
  <c r="AD2798" i="1"/>
  <c r="AC2798" i="1"/>
  <c r="AE2798" i="1" s="1"/>
  <c r="AH2798" i="1" s="1"/>
  <c r="AA2798" i="1"/>
  <c r="Z2798" i="1"/>
  <c r="Y2798" i="1"/>
  <c r="W2798" i="1"/>
  <c r="X2798" i="1" s="1"/>
  <c r="V2798" i="1"/>
  <c r="S2798" i="1"/>
  <c r="R2798" i="1"/>
  <c r="Q2798" i="1"/>
  <c r="T2798" i="1" s="1"/>
  <c r="P2798" i="1"/>
  <c r="O2798" i="1"/>
  <c r="N2798" i="1"/>
  <c r="M2798" i="1"/>
  <c r="L2798" i="1"/>
  <c r="J2798" i="1"/>
  <c r="I2798" i="1"/>
  <c r="K2798" i="1" s="1"/>
  <c r="G2798" i="1"/>
  <c r="H2798" i="1" s="1"/>
  <c r="F2798" i="1"/>
  <c r="D2798" i="1"/>
  <c r="E2798" i="1" s="1"/>
  <c r="C2798" i="1"/>
  <c r="BB2797" i="1"/>
  <c r="BA2797" i="1"/>
  <c r="AZ2797" i="1"/>
  <c r="BC2797" i="1" s="1"/>
  <c r="BD2797" i="1" s="1"/>
  <c r="AY2797" i="1"/>
  <c r="AV2797" i="1"/>
  <c r="AE2797" i="1"/>
  <c r="AH2797" i="1" s="1"/>
  <c r="X2797" i="1"/>
  <c r="AA2797" i="1" s="1"/>
  <c r="T2797" i="1"/>
  <c r="Q2797" i="1"/>
  <c r="K2797" i="1"/>
  <c r="H2797" i="1"/>
  <c r="E2797" i="1"/>
  <c r="BB2796" i="1"/>
  <c r="AU2796" i="1"/>
  <c r="AT2796" i="1"/>
  <c r="AS2796" i="1"/>
  <c r="AR2796" i="1"/>
  <c r="BA2796" i="1" s="1"/>
  <c r="AQ2796" i="1"/>
  <c r="AP2796" i="1"/>
  <c r="AO2796" i="1"/>
  <c r="AN2796" i="1"/>
  <c r="AM2796" i="1"/>
  <c r="AL2796" i="1"/>
  <c r="AK2796" i="1"/>
  <c r="AJ2796" i="1"/>
  <c r="AG2796" i="1"/>
  <c r="AF2796" i="1"/>
  <c r="AE2796" i="1"/>
  <c r="AH2796" i="1" s="1"/>
  <c r="AD2796" i="1"/>
  <c r="AC2796" i="1"/>
  <c r="Z2796" i="1"/>
  <c r="Y2796" i="1"/>
  <c r="W2796" i="1"/>
  <c r="V2796" i="1"/>
  <c r="T2796" i="1"/>
  <c r="S2796" i="1"/>
  <c r="R2796" i="1"/>
  <c r="Q2796" i="1"/>
  <c r="P2796" i="1"/>
  <c r="O2796" i="1"/>
  <c r="N2796" i="1"/>
  <c r="M2796" i="1"/>
  <c r="L2796" i="1"/>
  <c r="J2796" i="1"/>
  <c r="K2796" i="1" s="1"/>
  <c r="I2796" i="1"/>
  <c r="G2796" i="1"/>
  <c r="H2796" i="1" s="1"/>
  <c r="F2796" i="1"/>
  <c r="E2796" i="1"/>
  <c r="D2796" i="1"/>
  <c r="C2796" i="1"/>
  <c r="BB2795" i="1"/>
  <c r="BA2795" i="1"/>
  <c r="AZ2795" i="1"/>
  <c r="AY2795" i="1"/>
  <c r="BC2795" i="1" s="1"/>
  <c r="AV2795" i="1"/>
  <c r="AE2795" i="1"/>
  <c r="AH2795" i="1" s="1"/>
  <c r="X2795" i="1"/>
  <c r="AA2795" i="1" s="1"/>
  <c r="T2795" i="1"/>
  <c r="Q2795" i="1"/>
  <c r="K2795" i="1"/>
  <c r="H2795" i="1"/>
  <c r="E2795" i="1"/>
  <c r="BB2794" i="1"/>
  <c r="BA2794" i="1"/>
  <c r="AZ2794" i="1"/>
  <c r="AY2794" i="1"/>
  <c r="AV2794" i="1"/>
  <c r="AH2794" i="1"/>
  <c r="AE2794" i="1"/>
  <c r="X2794" i="1"/>
  <c r="AA2794" i="1" s="1"/>
  <c r="Q2794" i="1"/>
  <c r="T2794" i="1" s="1"/>
  <c r="AW2794" i="1" s="1"/>
  <c r="K2794" i="1"/>
  <c r="H2794" i="1"/>
  <c r="E2794" i="1"/>
  <c r="BB2793" i="1"/>
  <c r="BA2793" i="1"/>
  <c r="AZ2793" i="1"/>
  <c r="AY2793" i="1"/>
  <c r="AV2793" i="1"/>
  <c r="AE2793" i="1"/>
  <c r="AH2793" i="1" s="1"/>
  <c r="X2793" i="1"/>
  <c r="AA2793" i="1" s="1"/>
  <c r="Q2793" i="1"/>
  <c r="T2793" i="1" s="1"/>
  <c r="K2793" i="1"/>
  <c r="H2793" i="1"/>
  <c r="E2793" i="1"/>
  <c r="BC2792" i="1"/>
  <c r="BB2792" i="1"/>
  <c r="BA2792" i="1"/>
  <c r="AZ2792" i="1"/>
  <c r="AY2792" i="1"/>
  <c r="AV2792" i="1"/>
  <c r="AE2792" i="1"/>
  <c r="AH2792" i="1" s="1"/>
  <c r="AA2792" i="1"/>
  <c r="X2792" i="1"/>
  <c r="T2792" i="1"/>
  <c r="AW2792" i="1" s="1"/>
  <c r="Q2792" i="1"/>
  <c r="K2792" i="1"/>
  <c r="H2792" i="1"/>
  <c r="E2792" i="1"/>
  <c r="AU2791" i="1"/>
  <c r="AT2791" i="1"/>
  <c r="AS2791" i="1"/>
  <c r="AR2791" i="1"/>
  <c r="AQ2791" i="1"/>
  <c r="BA2791" i="1" s="1"/>
  <c r="AP2791" i="1"/>
  <c r="AO2791" i="1"/>
  <c r="AN2791" i="1"/>
  <c r="AM2791" i="1"/>
  <c r="AZ2791" i="1" s="1"/>
  <c r="AL2791" i="1"/>
  <c r="AK2791" i="1"/>
  <c r="AJ2791" i="1"/>
  <c r="AG2791" i="1"/>
  <c r="AF2791" i="1"/>
  <c r="AD2791" i="1"/>
  <c r="AC2791" i="1"/>
  <c r="AA2791" i="1"/>
  <c r="Z2791" i="1"/>
  <c r="Y2791" i="1"/>
  <c r="W2791" i="1"/>
  <c r="V2791" i="1"/>
  <c r="X2791" i="1" s="1"/>
  <c r="T2791" i="1"/>
  <c r="S2791" i="1"/>
  <c r="R2791" i="1"/>
  <c r="P2791" i="1"/>
  <c r="O2791" i="1"/>
  <c r="Q2791" i="1" s="1"/>
  <c r="N2791" i="1"/>
  <c r="M2791" i="1"/>
  <c r="L2791" i="1"/>
  <c r="J2791" i="1"/>
  <c r="K2791" i="1" s="1"/>
  <c r="I2791" i="1"/>
  <c r="H2791" i="1"/>
  <c r="G2791" i="1"/>
  <c r="F2791" i="1"/>
  <c r="D2791" i="1"/>
  <c r="E2791" i="1" s="1"/>
  <c r="C2791" i="1"/>
  <c r="BB2790" i="1"/>
  <c r="BA2790" i="1"/>
  <c r="AZ2790" i="1"/>
  <c r="AY2790" i="1"/>
  <c r="BC2790" i="1" s="1"/>
  <c r="BD2790" i="1" s="1"/>
  <c r="AW2790" i="1"/>
  <c r="AV2790" i="1"/>
  <c r="AH2790" i="1"/>
  <c r="AE2790" i="1"/>
  <c r="AA2790" i="1"/>
  <c r="X2790" i="1"/>
  <c r="Q2790" i="1"/>
  <c r="T2790" i="1" s="1"/>
  <c r="K2790" i="1"/>
  <c r="H2790" i="1"/>
  <c r="E2790" i="1"/>
  <c r="AU2789" i="1"/>
  <c r="AT2789" i="1"/>
  <c r="BB2789" i="1" s="1"/>
  <c r="AS2789" i="1"/>
  <c r="AR2789" i="1"/>
  <c r="AQ2789" i="1"/>
  <c r="AP2789" i="1"/>
  <c r="BA2789" i="1" s="1"/>
  <c r="AO2789" i="1"/>
  <c r="AN2789" i="1"/>
  <c r="AM2789" i="1"/>
  <c r="AZ2789" i="1" s="1"/>
  <c r="AL2789" i="1"/>
  <c r="AY2789" i="1" s="1"/>
  <c r="AK2789" i="1"/>
  <c r="AJ2789" i="1"/>
  <c r="AG2789" i="1"/>
  <c r="AF2789" i="1"/>
  <c r="AD2789" i="1"/>
  <c r="AC2789" i="1"/>
  <c r="AE2789" i="1" s="1"/>
  <c r="AH2789" i="1" s="1"/>
  <c r="Z2789" i="1"/>
  <c r="Y2789" i="1"/>
  <c r="W2789" i="1"/>
  <c r="V2789" i="1"/>
  <c r="X2789" i="1" s="1"/>
  <c r="AA2789" i="1" s="1"/>
  <c r="S2789" i="1"/>
  <c r="R2789" i="1"/>
  <c r="P2789" i="1"/>
  <c r="O2789" i="1"/>
  <c r="N2789" i="1"/>
  <c r="M2789" i="1"/>
  <c r="L2789" i="1"/>
  <c r="J2789" i="1"/>
  <c r="K2789" i="1" s="1"/>
  <c r="I2789" i="1"/>
  <c r="H2789" i="1"/>
  <c r="G2789" i="1"/>
  <c r="F2789" i="1"/>
  <c r="D2789" i="1"/>
  <c r="E2789" i="1" s="1"/>
  <c r="C2789" i="1"/>
  <c r="BB2788" i="1"/>
  <c r="BA2788" i="1"/>
  <c r="AZ2788" i="1"/>
  <c r="AY2788" i="1"/>
  <c r="AV2788" i="1"/>
  <c r="AE2788" i="1"/>
  <c r="AH2788" i="1" s="1"/>
  <c r="X2788" i="1"/>
  <c r="AA2788" i="1" s="1"/>
  <c r="Q2788" i="1"/>
  <c r="T2788" i="1" s="1"/>
  <c r="K2788" i="1"/>
  <c r="H2788" i="1"/>
  <c r="E2788" i="1"/>
  <c r="BB2787" i="1"/>
  <c r="BA2787" i="1"/>
  <c r="AZ2787" i="1"/>
  <c r="AY2787" i="1"/>
  <c r="BC2787" i="1" s="1"/>
  <c r="BD2787" i="1" s="1"/>
  <c r="AW2787" i="1"/>
  <c r="AV2787" i="1"/>
  <c r="AH2787" i="1"/>
  <c r="AE2787" i="1"/>
  <c r="AA2787" i="1"/>
  <c r="X2787" i="1"/>
  <c r="T2787" i="1"/>
  <c r="Q2787" i="1"/>
  <c r="K2787" i="1"/>
  <c r="H2787" i="1"/>
  <c r="E2787" i="1"/>
  <c r="BB2786" i="1"/>
  <c r="BA2786" i="1"/>
  <c r="AZ2786" i="1"/>
  <c r="AY2786" i="1"/>
  <c r="BC2786" i="1" s="1"/>
  <c r="AV2786" i="1"/>
  <c r="AE2786" i="1"/>
  <c r="AH2786" i="1" s="1"/>
  <c r="X2786" i="1"/>
  <c r="AA2786" i="1" s="1"/>
  <c r="Q2786" i="1"/>
  <c r="T2786" i="1" s="1"/>
  <c r="K2786" i="1"/>
  <c r="H2786" i="1"/>
  <c r="E2786" i="1"/>
  <c r="BB2785" i="1"/>
  <c r="BA2785" i="1"/>
  <c r="AZ2785" i="1"/>
  <c r="AY2785" i="1"/>
  <c r="AV2785" i="1"/>
  <c r="AH2785" i="1"/>
  <c r="AE2785" i="1"/>
  <c r="AA2785" i="1"/>
  <c r="X2785" i="1"/>
  <c r="T2785" i="1"/>
  <c r="AW2785" i="1" s="1"/>
  <c r="Q2785" i="1"/>
  <c r="K2785" i="1"/>
  <c r="H2785" i="1"/>
  <c r="E2785" i="1"/>
  <c r="BB2784" i="1"/>
  <c r="BA2784" i="1"/>
  <c r="AZ2784" i="1"/>
  <c r="AY2784" i="1"/>
  <c r="BC2784" i="1" s="1"/>
  <c r="AV2784" i="1"/>
  <c r="AE2784" i="1"/>
  <c r="AH2784" i="1" s="1"/>
  <c r="X2784" i="1"/>
  <c r="AA2784" i="1" s="1"/>
  <c r="Q2784" i="1"/>
  <c r="T2784" i="1" s="1"/>
  <c r="K2784" i="1"/>
  <c r="H2784" i="1"/>
  <c r="E2784" i="1"/>
  <c r="BB2783" i="1"/>
  <c r="BA2783" i="1"/>
  <c r="AZ2783" i="1"/>
  <c r="AY2783" i="1"/>
  <c r="AV2783" i="1"/>
  <c r="AH2783" i="1"/>
  <c r="AE2783" i="1"/>
  <c r="AA2783" i="1"/>
  <c r="X2783" i="1"/>
  <c r="T2783" i="1"/>
  <c r="Q2783" i="1"/>
  <c r="K2783" i="1"/>
  <c r="H2783" i="1"/>
  <c r="E2783" i="1"/>
  <c r="BB2782" i="1"/>
  <c r="BA2782" i="1"/>
  <c r="BC2782" i="1" s="1"/>
  <c r="AZ2782" i="1"/>
  <c r="AY2782" i="1"/>
  <c r="AV2782" i="1"/>
  <c r="AE2782" i="1"/>
  <c r="AH2782" i="1" s="1"/>
  <c r="X2782" i="1"/>
  <c r="AA2782" i="1" s="1"/>
  <c r="Q2782" i="1"/>
  <c r="T2782" i="1" s="1"/>
  <c r="K2782" i="1"/>
  <c r="H2782" i="1"/>
  <c r="E2782" i="1"/>
  <c r="AU2781" i="1"/>
  <c r="BB2781" i="1" s="1"/>
  <c r="AT2781" i="1"/>
  <c r="AS2781" i="1"/>
  <c r="AR2781" i="1"/>
  <c r="AQ2781" i="1"/>
  <c r="AP2781" i="1"/>
  <c r="BA2781" i="1" s="1"/>
  <c r="AO2781" i="1"/>
  <c r="AN2781" i="1"/>
  <c r="AM2781" i="1"/>
  <c r="AZ2781" i="1" s="1"/>
  <c r="AL2781" i="1"/>
  <c r="AK2781" i="1"/>
  <c r="AJ2781" i="1"/>
  <c r="AY2781" i="1" s="1"/>
  <c r="AG2781" i="1"/>
  <c r="AF2781" i="1"/>
  <c r="AD2781" i="1"/>
  <c r="AC2781" i="1"/>
  <c r="AA2781" i="1"/>
  <c r="Z2781" i="1"/>
  <c r="Y2781" i="1"/>
  <c r="W2781" i="1"/>
  <c r="V2781" i="1"/>
  <c r="X2781" i="1" s="1"/>
  <c r="S2781" i="1"/>
  <c r="R2781" i="1"/>
  <c r="P2781" i="1"/>
  <c r="O2781" i="1"/>
  <c r="Q2781" i="1" s="1"/>
  <c r="T2781" i="1" s="1"/>
  <c r="N2781" i="1"/>
  <c r="M2781" i="1"/>
  <c r="L2781" i="1"/>
  <c r="J2781" i="1"/>
  <c r="K2781" i="1" s="1"/>
  <c r="I2781" i="1"/>
  <c r="H2781" i="1"/>
  <c r="G2781" i="1"/>
  <c r="F2781" i="1"/>
  <c r="D2781" i="1"/>
  <c r="E2781" i="1" s="1"/>
  <c r="C2781" i="1"/>
  <c r="BB2780" i="1"/>
  <c r="BA2780" i="1"/>
  <c r="AZ2780" i="1"/>
  <c r="AY2780" i="1"/>
  <c r="BC2780" i="1" s="1"/>
  <c r="BD2780" i="1" s="1"/>
  <c r="AW2780" i="1"/>
  <c r="AV2780" i="1"/>
  <c r="AH2780" i="1"/>
  <c r="AE2780" i="1"/>
  <c r="AA2780" i="1"/>
  <c r="X2780" i="1"/>
  <c r="T2780" i="1"/>
  <c r="Q2780" i="1"/>
  <c r="K2780" i="1"/>
  <c r="H2780" i="1"/>
  <c r="E2780" i="1"/>
  <c r="BB2779" i="1"/>
  <c r="BA2779" i="1"/>
  <c r="AZ2779" i="1"/>
  <c r="AY2779" i="1"/>
  <c r="BC2779" i="1" s="1"/>
  <c r="AV2779" i="1"/>
  <c r="AE2779" i="1"/>
  <c r="AH2779" i="1" s="1"/>
  <c r="X2779" i="1"/>
  <c r="AA2779" i="1" s="1"/>
  <c r="Q2779" i="1"/>
  <c r="T2779" i="1" s="1"/>
  <c r="K2779" i="1"/>
  <c r="H2779" i="1"/>
  <c r="E2779" i="1"/>
  <c r="BB2778" i="1"/>
  <c r="BA2778" i="1"/>
  <c r="AZ2778" i="1"/>
  <c r="AY2778" i="1"/>
  <c r="AV2778" i="1"/>
  <c r="AH2778" i="1"/>
  <c r="AE2778" i="1"/>
  <c r="AA2778" i="1"/>
  <c r="X2778" i="1"/>
  <c r="T2778" i="1"/>
  <c r="Q2778" i="1"/>
  <c r="K2778" i="1"/>
  <c r="H2778" i="1"/>
  <c r="E2778" i="1"/>
  <c r="BB2777" i="1"/>
  <c r="BA2777" i="1"/>
  <c r="AZ2777" i="1"/>
  <c r="AY2777" i="1"/>
  <c r="BC2777" i="1" s="1"/>
  <c r="AV2777" i="1"/>
  <c r="AE2777" i="1"/>
  <c r="AH2777" i="1" s="1"/>
  <c r="X2777" i="1"/>
  <c r="AA2777" i="1" s="1"/>
  <c r="Q2777" i="1"/>
  <c r="T2777" i="1" s="1"/>
  <c r="K2777" i="1"/>
  <c r="H2777" i="1"/>
  <c r="E2777" i="1"/>
  <c r="BB2776" i="1"/>
  <c r="BA2776" i="1"/>
  <c r="AZ2776" i="1"/>
  <c r="AY2776" i="1"/>
  <c r="AV2776" i="1"/>
  <c r="AH2776" i="1"/>
  <c r="AE2776" i="1"/>
  <c r="AA2776" i="1"/>
  <c r="X2776" i="1"/>
  <c r="T2776" i="1"/>
  <c r="Q2776" i="1"/>
  <c r="K2776" i="1"/>
  <c r="H2776" i="1"/>
  <c r="E2776" i="1"/>
  <c r="BB2775" i="1"/>
  <c r="BA2775" i="1"/>
  <c r="BC2775" i="1" s="1"/>
  <c r="AZ2775" i="1"/>
  <c r="AY2775" i="1"/>
  <c r="AV2775" i="1"/>
  <c r="AE2775" i="1"/>
  <c r="AH2775" i="1" s="1"/>
  <c r="X2775" i="1"/>
  <c r="AA2775" i="1" s="1"/>
  <c r="Q2775" i="1"/>
  <c r="T2775" i="1" s="1"/>
  <c r="K2775" i="1"/>
  <c r="H2775" i="1"/>
  <c r="E2775" i="1"/>
  <c r="BB2774" i="1"/>
  <c r="BA2774" i="1"/>
  <c r="AZ2774" i="1"/>
  <c r="AY2774" i="1"/>
  <c r="AV2774" i="1"/>
  <c r="AH2774" i="1"/>
  <c r="AE2774" i="1"/>
  <c r="AA2774" i="1"/>
  <c r="X2774" i="1"/>
  <c r="T2774" i="1"/>
  <c r="AW2774" i="1" s="1"/>
  <c r="Q2774" i="1"/>
  <c r="K2774" i="1"/>
  <c r="H2774" i="1"/>
  <c r="E2774" i="1"/>
  <c r="BC2773" i="1"/>
  <c r="BB2773" i="1"/>
  <c r="BA2773" i="1"/>
  <c r="AZ2773" i="1"/>
  <c r="AY2773" i="1"/>
  <c r="AV2773" i="1"/>
  <c r="AE2773" i="1"/>
  <c r="AH2773" i="1" s="1"/>
  <c r="X2773" i="1"/>
  <c r="AA2773" i="1" s="1"/>
  <c r="Q2773" i="1"/>
  <c r="T2773" i="1" s="1"/>
  <c r="K2773" i="1"/>
  <c r="H2773" i="1"/>
  <c r="E2773" i="1"/>
  <c r="BD2772" i="1"/>
  <c r="BB2772" i="1"/>
  <c r="BA2772" i="1"/>
  <c r="AZ2772" i="1"/>
  <c r="AY2772" i="1"/>
  <c r="BC2772" i="1" s="1"/>
  <c r="AW2772" i="1"/>
  <c r="AV2772" i="1"/>
  <c r="AH2772" i="1"/>
  <c r="AE2772" i="1"/>
  <c r="AA2772" i="1"/>
  <c r="X2772" i="1"/>
  <c r="T2772" i="1"/>
  <c r="Q2772" i="1"/>
  <c r="K2772" i="1"/>
  <c r="H2772" i="1"/>
  <c r="E2772" i="1"/>
  <c r="AY2771" i="1"/>
  <c r="BC2771" i="1" s="1"/>
  <c r="AU2771" i="1"/>
  <c r="AT2771" i="1"/>
  <c r="AS2771" i="1"/>
  <c r="BB2771" i="1" s="1"/>
  <c r="AR2771" i="1"/>
  <c r="AQ2771" i="1"/>
  <c r="AP2771" i="1"/>
  <c r="BA2771" i="1" s="1"/>
  <c r="AO2771" i="1"/>
  <c r="AN2771" i="1"/>
  <c r="AZ2771" i="1" s="1"/>
  <c r="AM2771" i="1"/>
  <c r="AL2771" i="1"/>
  <c r="AK2771" i="1"/>
  <c r="AJ2771" i="1"/>
  <c r="AG2771" i="1"/>
  <c r="AF2771" i="1"/>
  <c r="AE2771" i="1"/>
  <c r="AD2771" i="1"/>
  <c r="AC2771" i="1"/>
  <c r="Z2771" i="1"/>
  <c r="Y2771" i="1"/>
  <c r="X2771" i="1"/>
  <c r="AA2771" i="1" s="1"/>
  <c r="W2771" i="1"/>
  <c r="V2771" i="1"/>
  <c r="S2771" i="1"/>
  <c r="R2771" i="1"/>
  <c r="P2771" i="1"/>
  <c r="O2771" i="1"/>
  <c r="Q2771" i="1" s="1"/>
  <c r="T2771" i="1" s="1"/>
  <c r="N2771" i="1"/>
  <c r="M2771" i="1"/>
  <c r="L2771" i="1"/>
  <c r="K2771" i="1"/>
  <c r="J2771" i="1"/>
  <c r="I2771" i="1"/>
  <c r="G2771" i="1"/>
  <c r="F2771" i="1"/>
  <c r="E2771" i="1"/>
  <c r="D2771" i="1"/>
  <c r="C2771" i="1"/>
  <c r="BB2770" i="1"/>
  <c r="BA2770" i="1"/>
  <c r="AZ2770" i="1"/>
  <c r="AY2770" i="1"/>
  <c r="BC2770" i="1" s="1"/>
  <c r="AV2770" i="1"/>
  <c r="AE2770" i="1"/>
  <c r="AH2770" i="1" s="1"/>
  <c r="X2770" i="1"/>
  <c r="AA2770" i="1" s="1"/>
  <c r="Q2770" i="1"/>
  <c r="T2770" i="1" s="1"/>
  <c r="K2770" i="1"/>
  <c r="H2770" i="1"/>
  <c r="E2770" i="1"/>
  <c r="BB2769" i="1"/>
  <c r="AU2769" i="1"/>
  <c r="AT2769" i="1"/>
  <c r="AS2769" i="1"/>
  <c r="AR2769" i="1"/>
  <c r="AQ2769" i="1"/>
  <c r="BA2769" i="1" s="1"/>
  <c r="AP2769" i="1"/>
  <c r="AO2769" i="1"/>
  <c r="AZ2769" i="1" s="1"/>
  <c r="AN2769" i="1"/>
  <c r="AM2769" i="1"/>
  <c r="AL2769" i="1"/>
  <c r="AK2769" i="1"/>
  <c r="AJ2769" i="1"/>
  <c r="AY2769" i="1" s="1"/>
  <c r="AG2769" i="1"/>
  <c r="AF2769" i="1"/>
  <c r="AD2769" i="1"/>
  <c r="AC2769" i="1"/>
  <c r="AE2769" i="1" s="1"/>
  <c r="AH2769" i="1" s="1"/>
  <c r="Z2769" i="1"/>
  <c r="Y2769" i="1"/>
  <c r="W2769" i="1"/>
  <c r="V2769" i="1"/>
  <c r="X2769" i="1" s="1"/>
  <c r="AA2769" i="1" s="1"/>
  <c r="S2769" i="1"/>
  <c r="R2769" i="1"/>
  <c r="P2769" i="1"/>
  <c r="Q2769" i="1" s="1"/>
  <c r="T2769" i="1" s="1"/>
  <c r="O2769" i="1"/>
  <c r="N2769" i="1"/>
  <c r="M2769" i="1"/>
  <c r="L2769" i="1"/>
  <c r="J2769" i="1"/>
  <c r="K2769" i="1" s="1"/>
  <c r="I2769" i="1"/>
  <c r="G2769" i="1"/>
  <c r="F2769" i="1"/>
  <c r="H2769" i="1" s="1"/>
  <c r="D2769" i="1"/>
  <c r="E2769" i="1" s="1"/>
  <c r="C2769" i="1"/>
  <c r="BB2768" i="1"/>
  <c r="BA2768" i="1"/>
  <c r="AZ2768" i="1"/>
  <c r="AY2768" i="1"/>
  <c r="AV2768" i="1"/>
  <c r="AH2768" i="1"/>
  <c r="AE2768" i="1"/>
  <c r="AA2768" i="1"/>
  <c r="X2768" i="1"/>
  <c r="T2768" i="1"/>
  <c r="AW2768" i="1" s="1"/>
  <c r="Q2768" i="1"/>
  <c r="K2768" i="1"/>
  <c r="H2768" i="1"/>
  <c r="E2768" i="1"/>
  <c r="AU2767" i="1"/>
  <c r="AT2767" i="1"/>
  <c r="AS2767" i="1"/>
  <c r="BB2767" i="1" s="1"/>
  <c r="AR2767" i="1"/>
  <c r="BA2767" i="1" s="1"/>
  <c r="AQ2767" i="1"/>
  <c r="AP2767" i="1"/>
  <c r="AO2767" i="1"/>
  <c r="AN2767" i="1"/>
  <c r="AV2767" i="1" s="1"/>
  <c r="AM2767" i="1"/>
  <c r="AL2767" i="1"/>
  <c r="AK2767" i="1"/>
  <c r="AJ2767" i="1"/>
  <c r="AY2767" i="1" s="1"/>
  <c r="AG2767" i="1"/>
  <c r="AF2767" i="1"/>
  <c r="AD2767" i="1"/>
  <c r="AC2767" i="1"/>
  <c r="AE2767" i="1" s="1"/>
  <c r="AH2767" i="1" s="1"/>
  <c r="Z2767" i="1"/>
  <c r="Y2767" i="1"/>
  <c r="W2767" i="1"/>
  <c r="V2767" i="1"/>
  <c r="X2767" i="1" s="1"/>
  <c r="S2767" i="1"/>
  <c r="R2767" i="1"/>
  <c r="Q2767" i="1"/>
  <c r="T2767" i="1" s="1"/>
  <c r="P2767" i="1"/>
  <c r="O2767" i="1"/>
  <c r="N2767" i="1"/>
  <c r="M2767" i="1"/>
  <c r="L2767" i="1"/>
  <c r="J2767" i="1"/>
  <c r="I2767" i="1"/>
  <c r="K2767" i="1" s="1"/>
  <c r="G2767" i="1"/>
  <c r="H2767" i="1" s="1"/>
  <c r="F2767" i="1"/>
  <c r="E2767" i="1"/>
  <c r="D2767" i="1"/>
  <c r="C2767" i="1"/>
  <c r="BC2766" i="1"/>
  <c r="BB2766" i="1"/>
  <c r="BA2766" i="1"/>
  <c r="AZ2766" i="1"/>
  <c r="AY2766" i="1"/>
  <c r="AV2766" i="1"/>
  <c r="AE2766" i="1"/>
  <c r="AH2766" i="1" s="1"/>
  <c r="X2766" i="1"/>
  <c r="AA2766" i="1" s="1"/>
  <c r="Q2766" i="1"/>
  <c r="T2766" i="1" s="1"/>
  <c r="K2766" i="1"/>
  <c r="H2766" i="1"/>
  <c r="E2766" i="1"/>
  <c r="AY2765" i="1"/>
  <c r="AU2765" i="1"/>
  <c r="AT2765" i="1"/>
  <c r="AS2765" i="1"/>
  <c r="BB2765" i="1" s="1"/>
  <c r="AR2765" i="1"/>
  <c r="AQ2765" i="1"/>
  <c r="AP2765" i="1"/>
  <c r="BA2765" i="1" s="1"/>
  <c r="AO2765" i="1"/>
  <c r="AN2765" i="1"/>
  <c r="AM2765" i="1"/>
  <c r="AZ2765" i="1" s="1"/>
  <c r="AL2765" i="1"/>
  <c r="AK2765" i="1"/>
  <c r="AJ2765" i="1"/>
  <c r="AG2765" i="1"/>
  <c r="AF2765" i="1"/>
  <c r="AD2765" i="1"/>
  <c r="AC2765" i="1"/>
  <c r="AE2765" i="1" s="1"/>
  <c r="AH2765" i="1" s="1"/>
  <c r="Z2765" i="1"/>
  <c r="Y2765" i="1"/>
  <c r="W2765" i="1"/>
  <c r="X2765" i="1" s="1"/>
  <c r="V2765" i="1"/>
  <c r="S2765" i="1"/>
  <c r="R2765" i="1"/>
  <c r="P2765" i="1"/>
  <c r="O2765" i="1"/>
  <c r="N2765" i="1"/>
  <c r="M2765" i="1"/>
  <c r="L2765" i="1"/>
  <c r="J2765" i="1"/>
  <c r="K2765" i="1" s="1"/>
  <c r="I2765" i="1"/>
  <c r="G2765" i="1"/>
  <c r="F2765" i="1"/>
  <c r="H2765" i="1" s="1"/>
  <c r="D2765" i="1"/>
  <c r="E2765" i="1" s="1"/>
  <c r="C2765" i="1"/>
  <c r="BB2764" i="1"/>
  <c r="BA2764" i="1"/>
  <c r="AZ2764" i="1"/>
  <c r="BC2764" i="1" s="1"/>
  <c r="AY2764" i="1"/>
  <c r="AV2764" i="1"/>
  <c r="AH2764" i="1"/>
  <c r="AE2764" i="1"/>
  <c r="AA2764" i="1"/>
  <c r="X2764" i="1"/>
  <c r="T2764" i="1"/>
  <c r="BD2764" i="1" s="1"/>
  <c r="Q2764" i="1"/>
  <c r="K2764" i="1"/>
  <c r="H2764" i="1"/>
  <c r="E2764" i="1"/>
  <c r="AY2763" i="1"/>
  <c r="AU2763" i="1"/>
  <c r="AT2763" i="1"/>
  <c r="AS2763" i="1"/>
  <c r="BB2763" i="1" s="1"/>
  <c r="AR2763" i="1"/>
  <c r="AQ2763" i="1"/>
  <c r="AP2763" i="1"/>
  <c r="BA2763" i="1" s="1"/>
  <c r="AO2763" i="1"/>
  <c r="AN2763" i="1"/>
  <c r="AM2763" i="1"/>
  <c r="AZ2763" i="1" s="1"/>
  <c r="BC2763" i="1" s="1"/>
  <c r="AL2763" i="1"/>
  <c r="AK2763" i="1"/>
  <c r="AJ2763" i="1"/>
  <c r="AG2763" i="1"/>
  <c r="AF2763" i="1"/>
  <c r="AD2763" i="1"/>
  <c r="AC2763" i="1"/>
  <c r="AE2763" i="1" s="1"/>
  <c r="Z2763" i="1"/>
  <c r="Y2763" i="1"/>
  <c r="X2763" i="1"/>
  <c r="W2763" i="1"/>
  <c r="V2763" i="1"/>
  <c r="S2763" i="1"/>
  <c r="R2763" i="1"/>
  <c r="Q2763" i="1"/>
  <c r="P2763" i="1"/>
  <c r="O2763" i="1"/>
  <c r="N2763" i="1"/>
  <c r="M2763" i="1"/>
  <c r="L2763" i="1"/>
  <c r="K2763" i="1"/>
  <c r="J2763" i="1"/>
  <c r="I2763" i="1"/>
  <c r="G2763" i="1"/>
  <c r="H2763" i="1" s="1"/>
  <c r="F2763" i="1"/>
  <c r="D2763" i="1"/>
  <c r="C2763" i="1"/>
  <c r="E2763" i="1" s="1"/>
  <c r="BC2762" i="1"/>
  <c r="BB2762" i="1"/>
  <c r="BA2762" i="1"/>
  <c r="AZ2762" i="1"/>
  <c r="AY2762" i="1"/>
  <c r="AV2762" i="1"/>
  <c r="AE2762" i="1"/>
  <c r="AH2762" i="1" s="1"/>
  <c r="X2762" i="1"/>
  <c r="AA2762" i="1" s="1"/>
  <c r="Q2762" i="1"/>
  <c r="T2762" i="1" s="1"/>
  <c r="K2762" i="1"/>
  <c r="H2762" i="1"/>
  <c r="E2762" i="1"/>
  <c r="AU2761" i="1"/>
  <c r="AT2761" i="1"/>
  <c r="AS2761" i="1"/>
  <c r="BB2761" i="1" s="1"/>
  <c r="AR2761" i="1"/>
  <c r="AQ2761" i="1"/>
  <c r="AP2761" i="1"/>
  <c r="BA2761" i="1" s="1"/>
  <c r="AO2761" i="1"/>
  <c r="AN2761" i="1"/>
  <c r="AM2761" i="1"/>
  <c r="AZ2761" i="1" s="1"/>
  <c r="AL2761" i="1"/>
  <c r="AK2761" i="1"/>
  <c r="AJ2761" i="1"/>
  <c r="AG2761" i="1"/>
  <c r="AF2761" i="1"/>
  <c r="AD2761" i="1"/>
  <c r="AE2761" i="1" s="1"/>
  <c r="AC2761" i="1"/>
  <c r="Z2761" i="1"/>
  <c r="Y2761" i="1"/>
  <c r="W2761" i="1"/>
  <c r="V2761" i="1"/>
  <c r="X2761" i="1" s="1"/>
  <c r="AA2761" i="1" s="1"/>
  <c r="S2761" i="1"/>
  <c r="R2761" i="1"/>
  <c r="P2761" i="1"/>
  <c r="O2761" i="1"/>
  <c r="Q2761" i="1" s="1"/>
  <c r="T2761" i="1" s="1"/>
  <c r="N2761" i="1"/>
  <c r="M2761" i="1"/>
  <c r="L2761" i="1"/>
  <c r="J2761" i="1"/>
  <c r="K2761" i="1" s="1"/>
  <c r="I2761" i="1"/>
  <c r="G2761" i="1"/>
  <c r="F2761" i="1"/>
  <c r="H2761" i="1" s="1"/>
  <c r="D2761" i="1"/>
  <c r="E2761" i="1" s="1"/>
  <c r="C2761" i="1"/>
  <c r="BB2760" i="1"/>
  <c r="BA2760" i="1"/>
  <c r="AZ2760" i="1"/>
  <c r="AY2760" i="1"/>
  <c r="BC2760" i="1" s="1"/>
  <c r="AW2760" i="1"/>
  <c r="AV2760" i="1"/>
  <c r="AH2760" i="1"/>
  <c r="AE2760" i="1"/>
  <c r="AA2760" i="1"/>
  <c r="X2760" i="1"/>
  <c r="T2760" i="1"/>
  <c r="BD2760" i="1" s="1"/>
  <c r="Q2760" i="1"/>
  <c r="K2760" i="1"/>
  <c r="H2760" i="1"/>
  <c r="E2760" i="1"/>
  <c r="AU2759" i="1"/>
  <c r="AT2759" i="1"/>
  <c r="AS2759" i="1"/>
  <c r="BB2759" i="1" s="1"/>
  <c r="AR2759" i="1"/>
  <c r="AR2686" i="1" s="1"/>
  <c r="AR2669" i="1" s="1"/>
  <c r="AR2871" i="1" s="1"/>
  <c r="AQ2759" i="1"/>
  <c r="AP2759" i="1"/>
  <c r="AO2759" i="1"/>
  <c r="AN2759" i="1"/>
  <c r="AZ2759" i="1" s="1"/>
  <c r="AM2759" i="1"/>
  <c r="AL2759" i="1"/>
  <c r="AK2759" i="1"/>
  <c r="AJ2759" i="1"/>
  <c r="AG2759" i="1"/>
  <c r="AF2759" i="1"/>
  <c r="AE2759" i="1"/>
  <c r="AD2759" i="1"/>
  <c r="AC2759" i="1"/>
  <c r="Z2759" i="1"/>
  <c r="Y2759" i="1"/>
  <c r="X2759" i="1"/>
  <c r="AA2759" i="1" s="1"/>
  <c r="W2759" i="1"/>
  <c r="V2759" i="1"/>
  <c r="S2759" i="1"/>
  <c r="R2759" i="1"/>
  <c r="P2759" i="1"/>
  <c r="O2759" i="1"/>
  <c r="Q2759" i="1" s="1"/>
  <c r="T2759" i="1" s="1"/>
  <c r="N2759" i="1"/>
  <c r="M2759" i="1"/>
  <c r="L2759" i="1"/>
  <c r="J2759" i="1"/>
  <c r="I2759" i="1"/>
  <c r="K2759" i="1" s="1"/>
  <c r="G2759" i="1"/>
  <c r="H2759" i="1" s="1"/>
  <c r="F2759" i="1"/>
  <c r="E2759" i="1"/>
  <c r="D2759" i="1"/>
  <c r="C2759" i="1"/>
  <c r="BB2758" i="1"/>
  <c r="BA2758" i="1"/>
  <c r="AZ2758" i="1"/>
  <c r="AY2758" i="1"/>
  <c r="BC2758" i="1" s="1"/>
  <c r="AV2758" i="1"/>
  <c r="AE2758" i="1"/>
  <c r="AH2758" i="1" s="1"/>
  <c r="X2758" i="1"/>
  <c r="AA2758" i="1" s="1"/>
  <c r="Q2758" i="1"/>
  <c r="T2758" i="1" s="1"/>
  <c r="K2758" i="1"/>
  <c r="H2758" i="1"/>
  <c r="E2758" i="1"/>
  <c r="AZ2757" i="1"/>
  <c r="AU2757" i="1"/>
  <c r="BB2757" i="1" s="1"/>
  <c r="AT2757" i="1"/>
  <c r="AS2757" i="1"/>
  <c r="AR2757" i="1"/>
  <c r="AQ2757" i="1"/>
  <c r="AP2757" i="1"/>
  <c r="BA2757" i="1" s="1"/>
  <c r="AO2757" i="1"/>
  <c r="AN2757" i="1"/>
  <c r="AM2757" i="1"/>
  <c r="AL2757" i="1"/>
  <c r="AK2757" i="1"/>
  <c r="AJ2757" i="1"/>
  <c r="AY2757" i="1" s="1"/>
  <c r="AG2757" i="1"/>
  <c r="AF2757" i="1"/>
  <c r="AD2757" i="1"/>
  <c r="AC2757" i="1"/>
  <c r="Z2757" i="1"/>
  <c r="Y2757" i="1"/>
  <c r="W2757" i="1"/>
  <c r="V2757" i="1"/>
  <c r="X2757" i="1" s="1"/>
  <c r="AA2757" i="1" s="1"/>
  <c r="S2757" i="1"/>
  <c r="R2757" i="1"/>
  <c r="P2757" i="1"/>
  <c r="O2757" i="1"/>
  <c r="Q2757" i="1" s="1"/>
  <c r="T2757" i="1" s="1"/>
  <c r="N2757" i="1"/>
  <c r="M2757" i="1"/>
  <c r="L2757" i="1"/>
  <c r="J2757" i="1"/>
  <c r="K2757" i="1" s="1"/>
  <c r="I2757" i="1"/>
  <c r="H2757" i="1"/>
  <c r="G2757" i="1"/>
  <c r="F2757" i="1"/>
  <c r="D2757" i="1"/>
  <c r="E2757" i="1" s="1"/>
  <c r="C2757" i="1"/>
  <c r="BB2756" i="1"/>
  <c r="BA2756" i="1"/>
  <c r="AZ2756" i="1"/>
  <c r="AY2756" i="1"/>
  <c r="AW2756" i="1"/>
  <c r="AV2756" i="1"/>
  <c r="AH2756" i="1"/>
  <c r="AE2756" i="1"/>
  <c r="AA2756" i="1"/>
  <c r="X2756" i="1"/>
  <c r="T2756" i="1"/>
  <c r="Q2756" i="1"/>
  <c r="K2756" i="1"/>
  <c r="H2756" i="1"/>
  <c r="E2756" i="1"/>
  <c r="AY2755" i="1"/>
  <c r="AU2755" i="1"/>
  <c r="AT2755" i="1"/>
  <c r="AS2755" i="1"/>
  <c r="BB2755" i="1" s="1"/>
  <c r="AR2755" i="1"/>
  <c r="AQ2755" i="1"/>
  <c r="AP2755" i="1"/>
  <c r="BA2755" i="1" s="1"/>
  <c r="AO2755" i="1"/>
  <c r="AN2755" i="1"/>
  <c r="AZ2755" i="1" s="1"/>
  <c r="BC2755" i="1" s="1"/>
  <c r="AM2755" i="1"/>
  <c r="AL2755" i="1"/>
  <c r="AK2755" i="1"/>
  <c r="AJ2755" i="1"/>
  <c r="AG2755" i="1"/>
  <c r="AF2755" i="1"/>
  <c r="AD2755" i="1"/>
  <c r="AC2755" i="1"/>
  <c r="AE2755" i="1" s="1"/>
  <c r="AH2755" i="1" s="1"/>
  <c r="Z2755" i="1"/>
  <c r="Y2755" i="1"/>
  <c r="X2755" i="1"/>
  <c r="AA2755" i="1" s="1"/>
  <c r="W2755" i="1"/>
  <c r="V2755" i="1"/>
  <c r="S2755" i="1"/>
  <c r="R2755" i="1"/>
  <c r="P2755" i="1"/>
  <c r="O2755" i="1"/>
  <c r="Q2755" i="1" s="1"/>
  <c r="N2755" i="1"/>
  <c r="M2755" i="1"/>
  <c r="L2755" i="1"/>
  <c r="K2755" i="1"/>
  <c r="J2755" i="1"/>
  <c r="I2755" i="1"/>
  <c r="G2755" i="1"/>
  <c r="H2755" i="1" s="1"/>
  <c r="F2755" i="1"/>
  <c r="E2755" i="1"/>
  <c r="D2755" i="1"/>
  <c r="C2755" i="1"/>
  <c r="BB2754" i="1"/>
  <c r="BA2754" i="1"/>
  <c r="AZ2754" i="1"/>
  <c r="AY2754" i="1"/>
  <c r="BC2754" i="1" s="1"/>
  <c r="AV2754" i="1"/>
  <c r="AE2754" i="1"/>
  <c r="AH2754" i="1" s="1"/>
  <c r="X2754" i="1"/>
  <c r="AA2754" i="1" s="1"/>
  <c r="Q2754" i="1"/>
  <c r="T2754" i="1" s="1"/>
  <c r="K2754" i="1"/>
  <c r="H2754" i="1"/>
  <c r="E2754" i="1"/>
  <c r="BB2753" i="1"/>
  <c r="AU2753" i="1"/>
  <c r="AT2753" i="1"/>
  <c r="AS2753" i="1"/>
  <c r="AR2753" i="1"/>
  <c r="AQ2753" i="1"/>
  <c r="BA2753" i="1" s="1"/>
  <c r="AP2753" i="1"/>
  <c r="AO2753" i="1"/>
  <c r="AZ2753" i="1" s="1"/>
  <c r="AN2753" i="1"/>
  <c r="AM2753" i="1"/>
  <c r="AL2753" i="1"/>
  <c r="AK2753" i="1"/>
  <c r="AJ2753" i="1"/>
  <c r="AH2753" i="1"/>
  <c r="AG2753" i="1"/>
  <c r="AF2753" i="1"/>
  <c r="AD2753" i="1"/>
  <c r="AC2753" i="1"/>
  <c r="AE2753" i="1" s="1"/>
  <c r="Z2753" i="1"/>
  <c r="Y2753" i="1"/>
  <c r="W2753" i="1"/>
  <c r="V2753" i="1"/>
  <c r="S2753" i="1"/>
  <c r="R2753" i="1"/>
  <c r="P2753" i="1"/>
  <c r="Q2753" i="1" s="1"/>
  <c r="T2753" i="1" s="1"/>
  <c r="O2753" i="1"/>
  <c r="N2753" i="1"/>
  <c r="M2753" i="1"/>
  <c r="L2753" i="1"/>
  <c r="J2753" i="1"/>
  <c r="K2753" i="1" s="1"/>
  <c r="I2753" i="1"/>
  <c r="H2753" i="1"/>
  <c r="G2753" i="1"/>
  <c r="F2753" i="1"/>
  <c r="D2753" i="1"/>
  <c r="E2753" i="1" s="1"/>
  <c r="C2753" i="1"/>
  <c r="BB2752" i="1"/>
  <c r="BA2752" i="1"/>
  <c r="AZ2752" i="1"/>
  <c r="AY2752" i="1"/>
  <c r="AV2752" i="1"/>
  <c r="AH2752" i="1"/>
  <c r="AE2752" i="1"/>
  <c r="AA2752" i="1"/>
  <c r="X2752" i="1"/>
  <c r="T2752" i="1"/>
  <c r="AW2752" i="1" s="1"/>
  <c r="Q2752" i="1"/>
  <c r="K2752" i="1"/>
  <c r="H2752" i="1"/>
  <c r="E2752" i="1"/>
  <c r="BA2751" i="1"/>
  <c r="AU2751" i="1"/>
  <c r="AT2751" i="1"/>
  <c r="AS2751" i="1"/>
  <c r="BB2751" i="1" s="1"/>
  <c r="AR2751" i="1"/>
  <c r="AQ2751" i="1"/>
  <c r="AP2751" i="1"/>
  <c r="AO2751" i="1"/>
  <c r="AN2751" i="1"/>
  <c r="AV2751" i="1" s="1"/>
  <c r="AM2751" i="1"/>
  <c r="AL2751" i="1"/>
  <c r="AK2751" i="1"/>
  <c r="AJ2751" i="1"/>
  <c r="AG2751" i="1"/>
  <c r="AF2751" i="1"/>
  <c r="AE2751" i="1"/>
  <c r="AH2751" i="1" s="1"/>
  <c r="AD2751" i="1"/>
  <c r="AC2751" i="1"/>
  <c r="Z2751" i="1"/>
  <c r="Y2751" i="1"/>
  <c r="W2751" i="1"/>
  <c r="V2751" i="1"/>
  <c r="X2751" i="1" s="1"/>
  <c r="AA2751" i="1" s="1"/>
  <c r="S2751" i="1"/>
  <c r="R2751" i="1"/>
  <c r="Q2751" i="1"/>
  <c r="T2751" i="1" s="1"/>
  <c r="P2751" i="1"/>
  <c r="O2751" i="1"/>
  <c r="N2751" i="1"/>
  <c r="M2751" i="1"/>
  <c r="L2751" i="1"/>
  <c r="J2751" i="1"/>
  <c r="I2751" i="1"/>
  <c r="K2751" i="1" s="1"/>
  <c r="G2751" i="1"/>
  <c r="H2751" i="1" s="1"/>
  <c r="F2751" i="1"/>
  <c r="E2751" i="1"/>
  <c r="D2751" i="1"/>
  <c r="C2751" i="1"/>
  <c r="BC2750" i="1"/>
  <c r="BB2750" i="1"/>
  <c r="BA2750" i="1"/>
  <c r="AZ2750" i="1"/>
  <c r="AY2750" i="1"/>
  <c r="AV2750" i="1"/>
  <c r="AE2750" i="1"/>
  <c r="AH2750" i="1" s="1"/>
  <c r="X2750" i="1"/>
  <c r="AA2750" i="1" s="1"/>
  <c r="Q2750" i="1"/>
  <c r="T2750" i="1" s="1"/>
  <c r="K2750" i="1"/>
  <c r="H2750" i="1"/>
  <c r="E2750" i="1"/>
  <c r="AZ2749" i="1"/>
  <c r="AY2749" i="1"/>
  <c r="AU2749" i="1"/>
  <c r="AT2749" i="1"/>
  <c r="AS2749" i="1"/>
  <c r="BB2749" i="1" s="1"/>
  <c r="AR2749" i="1"/>
  <c r="AQ2749" i="1"/>
  <c r="AP2749" i="1"/>
  <c r="BA2749" i="1" s="1"/>
  <c r="AO2749" i="1"/>
  <c r="AN2749" i="1"/>
  <c r="AM2749" i="1"/>
  <c r="AL2749" i="1"/>
  <c r="AK2749" i="1"/>
  <c r="AJ2749" i="1"/>
  <c r="AG2749" i="1"/>
  <c r="AF2749" i="1"/>
  <c r="AD2749" i="1"/>
  <c r="AC2749" i="1"/>
  <c r="Z2749" i="1"/>
  <c r="Y2749" i="1"/>
  <c r="W2749" i="1"/>
  <c r="X2749" i="1" s="1"/>
  <c r="V2749" i="1"/>
  <c r="S2749" i="1"/>
  <c r="R2749" i="1"/>
  <c r="P2749" i="1"/>
  <c r="O2749" i="1"/>
  <c r="Q2749" i="1" s="1"/>
  <c r="T2749" i="1" s="1"/>
  <c r="N2749" i="1"/>
  <c r="M2749" i="1"/>
  <c r="L2749" i="1"/>
  <c r="J2749" i="1"/>
  <c r="K2749" i="1" s="1"/>
  <c r="I2749" i="1"/>
  <c r="G2749" i="1"/>
  <c r="F2749" i="1"/>
  <c r="H2749" i="1" s="1"/>
  <c r="D2749" i="1"/>
  <c r="E2749" i="1" s="1"/>
  <c r="C2749" i="1"/>
  <c r="BB2748" i="1"/>
  <c r="BA2748" i="1"/>
  <c r="AZ2748" i="1"/>
  <c r="AY2748" i="1"/>
  <c r="AW2748" i="1"/>
  <c r="AV2748" i="1"/>
  <c r="AH2748" i="1"/>
  <c r="AE2748" i="1"/>
  <c r="AA2748" i="1"/>
  <c r="X2748" i="1"/>
  <c r="T2748" i="1"/>
  <c r="Q2748" i="1"/>
  <c r="K2748" i="1"/>
  <c r="H2748" i="1"/>
  <c r="E2748" i="1"/>
  <c r="BB2747" i="1"/>
  <c r="BA2747" i="1"/>
  <c r="AZ2747" i="1"/>
  <c r="AY2747" i="1"/>
  <c r="BC2747" i="1" s="1"/>
  <c r="AV2747" i="1"/>
  <c r="AE2747" i="1"/>
  <c r="AH2747" i="1" s="1"/>
  <c r="X2747" i="1"/>
  <c r="AA2747" i="1" s="1"/>
  <c r="Q2747" i="1"/>
  <c r="T2747" i="1" s="1"/>
  <c r="K2747" i="1"/>
  <c r="H2747" i="1"/>
  <c r="E2747" i="1"/>
  <c r="BB2746" i="1"/>
  <c r="BA2746" i="1"/>
  <c r="AZ2746" i="1"/>
  <c r="BC2746" i="1" s="1"/>
  <c r="AY2746" i="1"/>
  <c r="AV2746" i="1"/>
  <c r="AH2746" i="1"/>
  <c r="AE2746" i="1"/>
  <c r="AA2746" i="1"/>
  <c r="X2746" i="1"/>
  <c r="T2746" i="1"/>
  <c r="Q2746" i="1"/>
  <c r="K2746" i="1"/>
  <c r="H2746" i="1"/>
  <c r="E2746" i="1"/>
  <c r="BB2745" i="1"/>
  <c r="BA2745" i="1"/>
  <c r="BC2745" i="1" s="1"/>
  <c r="AZ2745" i="1"/>
  <c r="AY2745" i="1"/>
  <c r="AV2745" i="1"/>
  <c r="AE2745" i="1"/>
  <c r="AH2745" i="1" s="1"/>
  <c r="X2745" i="1"/>
  <c r="AA2745" i="1" s="1"/>
  <c r="Q2745" i="1"/>
  <c r="T2745" i="1" s="1"/>
  <c r="K2745" i="1"/>
  <c r="H2745" i="1"/>
  <c r="E2745" i="1"/>
  <c r="BB2744" i="1"/>
  <c r="BA2744" i="1"/>
  <c r="AZ2744" i="1"/>
  <c r="AY2744" i="1"/>
  <c r="AW2744" i="1"/>
  <c r="AV2744" i="1"/>
  <c r="AH2744" i="1"/>
  <c r="AE2744" i="1"/>
  <c r="AA2744" i="1"/>
  <c r="X2744" i="1"/>
  <c r="T2744" i="1"/>
  <c r="Q2744" i="1"/>
  <c r="K2744" i="1"/>
  <c r="H2744" i="1"/>
  <c r="E2744" i="1"/>
  <c r="AY2743" i="1"/>
  <c r="AU2743" i="1"/>
  <c r="AT2743" i="1"/>
  <c r="AS2743" i="1"/>
  <c r="BB2743" i="1" s="1"/>
  <c r="AR2743" i="1"/>
  <c r="AQ2743" i="1"/>
  <c r="AP2743" i="1"/>
  <c r="BA2743" i="1" s="1"/>
  <c r="BC2743" i="1" s="1"/>
  <c r="AO2743" i="1"/>
  <c r="AN2743" i="1"/>
  <c r="AZ2743" i="1" s="1"/>
  <c r="AM2743" i="1"/>
  <c r="AL2743" i="1"/>
  <c r="AK2743" i="1"/>
  <c r="AJ2743" i="1"/>
  <c r="AG2743" i="1"/>
  <c r="AF2743" i="1"/>
  <c r="AD2743" i="1"/>
  <c r="AC2743" i="1"/>
  <c r="AE2743" i="1" s="1"/>
  <c r="AH2743" i="1" s="1"/>
  <c r="Z2743" i="1"/>
  <c r="Y2743" i="1"/>
  <c r="W2743" i="1"/>
  <c r="V2743" i="1"/>
  <c r="X2743" i="1" s="1"/>
  <c r="AA2743" i="1" s="1"/>
  <c r="S2743" i="1"/>
  <c r="R2743" i="1"/>
  <c r="P2743" i="1"/>
  <c r="O2743" i="1"/>
  <c r="Q2743" i="1" s="1"/>
  <c r="N2743" i="1"/>
  <c r="M2743" i="1"/>
  <c r="L2743" i="1"/>
  <c r="K2743" i="1"/>
  <c r="J2743" i="1"/>
  <c r="I2743" i="1"/>
  <c r="G2743" i="1"/>
  <c r="H2743" i="1" s="1"/>
  <c r="F2743" i="1"/>
  <c r="D2743" i="1"/>
  <c r="C2743" i="1"/>
  <c r="E2743" i="1" s="1"/>
  <c r="BB2742" i="1"/>
  <c r="BA2742" i="1"/>
  <c r="AZ2742" i="1"/>
  <c r="AY2742" i="1"/>
  <c r="BC2742" i="1" s="1"/>
  <c r="AV2742" i="1"/>
  <c r="AE2742" i="1"/>
  <c r="AH2742" i="1" s="1"/>
  <c r="X2742" i="1"/>
  <c r="AA2742" i="1" s="1"/>
  <c r="Q2742" i="1"/>
  <c r="T2742" i="1" s="1"/>
  <c r="K2742" i="1"/>
  <c r="H2742" i="1"/>
  <c r="E2742" i="1"/>
  <c r="BB2741" i="1"/>
  <c r="AU2741" i="1"/>
  <c r="AT2741" i="1"/>
  <c r="AS2741" i="1"/>
  <c r="AR2741" i="1"/>
  <c r="AQ2741" i="1"/>
  <c r="BA2741" i="1" s="1"/>
  <c r="AP2741" i="1"/>
  <c r="AO2741" i="1"/>
  <c r="AZ2741" i="1" s="1"/>
  <c r="AN2741" i="1"/>
  <c r="AM2741" i="1"/>
  <c r="AL2741" i="1"/>
  <c r="AK2741" i="1"/>
  <c r="AJ2741" i="1"/>
  <c r="AG2741" i="1"/>
  <c r="AF2741" i="1"/>
  <c r="AD2741" i="1"/>
  <c r="AC2741" i="1"/>
  <c r="AE2741" i="1" s="1"/>
  <c r="AH2741" i="1" s="1"/>
  <c r="AA2741" i="1"/>
  <c r="Z2741" i="1"/>
  <c r="Y2741" i="1"/>
  <c r="W2741" i="1"/>
  <c r="V2741" i="1"/>
  <c r="X2741" i="1" s="1"/>
  <c r="S2741" i="1"/>
  <c r="R2741" i="1"/>
  <c r="P2741" i="1"/>
  <c r="Q2741" i="1" s="1"/>
  <c r="O2741" i="1"/>
  <c r="N2741" i="1"/>
  <c r="M2741" i="1"/>
  <c r="L2741" i="1"/>
  <c r="J2741" i="1"/>
  <c r="K2741" i="1" s="1"/>
  <c r="I2741" i="1"/>
  <c r="G2741" i="1"/>
  <c r="F2741" i="1"/>
  <c r="H2741" i="1" s="1"/>
  <c r="D2741" i="1"/>
  <c r="E2741" i="1" s="1"/>
  <c r="C2741" i="1"/>
  <c r="BB2740" i="1"/>
  <c r="BA2740" i="1"/>
  <c r="AZ2740" i="1"/>
  <c r="AY2740" i="1"/>
  <c r="AV2740" i="1"/>
  <c r="AH2740" i="1"/>
  <c r="AE2740" i="1"/>
  <c r="AA2740" i="1"/>
  <c r="X2740" i="1"/>
  <c r="T2740" i="1"/>
  <c r="AW2740" i="1" s="1"/>
  <c r="Q2740" i="1"/>
  <c r="K2740" i="1"/>
  <c r="H2740" i="1"/>
  <c r="E2740" i="1"/>
  <c r="BB2739" i="1"/>
  <c r="BA2739" i="1"/>
  <c r="BC2739" i="1" s="1"/>
  <c r="AZ2739" i="1"/>
  <c r="AY2739" i="1"/>
  <c r="AV2739" i="1"/>
  <c r="AE2739" i="1"/>
  <c r="AH2739" i="1" s="1"/>
  <c r="X2739" i="1"/>
  <c r="AA2739" i="1" s="1"/>
  <c r="Q2739" i="1"/>
  <c r="T2739" i="1" s="1"/>
  <c r="K2739" i="1"/>
  <c r="H2739" i="1"/>
  <c r="E2739" i="1"/>
  <c r="BB2738" i="1"/>
  <c r="BA2738" i="1"/>
  <c r="AZ2738" i="1"/>
  <c r="AY2738" i="1"/>
  <c r="AW2738" i="1"/>
  <c r="AV2738" i="1"/>
  <c r="AH2738" i="1"/>
  <c r="AE2738" i="1"/>
  <c r="AA2738" i="1"/>
  <c r="X2738" i="1"/>
  <c r="T2738" i="1"/>
  <c r="Q2738" i="1"/>
  <c r="K2738" i="1"/>
  <c r="H2738" i="1"/>
  <c r="E2738" i="1"/>
  <c r="AY2737" i="1"/>
  <c r="AU2737" i="1"/>
  <c r="AT2737" i="1"/>
  <c r="AS2737" i="1"/>
  <c r="BB2737" i="1" s="1"/>
  <c r="AR2737" i="1"/>
  <c r="AQ2737" i="1"/>
  <c r="AP2737" i="1"/>
  <c r="BA2737" i="1" s="1"/>
  <c r="AO2737" i="1"/>
  <c r="AN2737" i="1"/>
  <c r="AZ2737" i="1" s="1"/>
  <c r="BC2737" i="1" s="1"/>
  <c r="AM2737" i="1"/>
  <c r="AL2737" i="1"/>
  <c r="AK2737" i="1"/>
  <c r="AJ2737" i="1"/>
  <c r="AG2737" i="1"/>
  <c r="AF2737" i="1"/>
  <c r="AD2737" i="1"/>
  <c r="AC2737" i="1"/>
  <c r="AE2737" i="1" s="1"/>
  <c r="AH2737" i="1" s="1"/>
  <c r="Z2737" i="1"/>
  <c r="Y2737" i="1"/>
  <c r="X2737" i="1"/>
  <c r="AA2737" i="1" s="1"/>
  <c r="W2737" i="1"/>
  <c r="V2737" i="1"/>
  <c r="S2737" i="1"/>
  <c r="R2737" i="1"/>
  <c r="P2737" i="1"/>
  <c r="O2737" i="1"/>
  <c r="Q2737" i="1" s="1"/>
  <c r="N2737" i="1"/>
  <c r="M2737" i="1"/>
  <c r="L2737" i="1"/>
  <c r="K2737" i="1"/>
  <c r="J2737" i="1"/>
  <c r="I2737" i="1"/>
  <c r="G2737" i="1"/>
  <c r="H2737" i="1" s="1"/>
  <c r="F2737" i="1"/>
  <c r="E2737" i="1"/>
  <c r="D2737" i="1"/>
  <c r="C2737" i="1"/>
  <c r="BB2736" i="1"/>
  <c r="BA2736" i="1"/>
  <c r="AZ2736" i="1"/>
  <c r="AY2736" i="1"/>
  <c r="BC2736" i="1" s="1"/>
  <c r="AV2736" i="1"/>
  <c r="AE2736" i="1"/>
  <c r="AH2736" i="1" s="1"/>
  <c r="X2736" i="1"/>
  <c r="AA2736" i="1" s="1"/>
  <c r="Q2736" i="1"/>
  <c r="T2736" i="1" s="1"/>
  <c r="K2736" i="1"/>
  <c r="H2736" i="1"/>
  <c r="E2736" i="1"/>
  <c r="BB2735" i="1"/>
  <c r="BA2735" i="1"/>
  <c r="AZ2735" i="1"/>
  <c r="AY2735" i="1"/>
  <c r="AV2735" i="1"/>
  <c r="AH2735" i="1"/>
  <c r="AE2735" i="1"/>
  <c r="AA2735" i="1"/>
  <c r="X2735" i="1"/>
  <c r="T2735" i="1"/>
  <c r="AW2735" i="1" s="1"/>
  <c r="Q2735" i="1"/>
  <c r="K2735" i="1"/>
  <c r="H2735" i="1"/>
  <c r="E2735" i="1"/>
  <c r="BC2734" i="1"/>
  <c r="BB2734" i="1"/>
  <c r="BA2734" i="1"/>
  <c r="AZ2734" i="1"/>
  <c r="AY2734" i="1"/>
  <c r="AV2734" i="1"/>
  <c r="AE2734" i="1"/>
  <c r="AH2734" i="1" s="1"/>
  <c r="X2734" i="1"/>
  <c r="AA2734" i="1" s="1"/>
  <c r="Q2734" i="1"/>
  <c r="T2734" i="1" s="1"/>
  <c r="K2734" i="1"/>
  <c r="H2734" i="1"/>
  <c r="E2734" i="1"/>
  <c r="AZ2733" i="1"/>
  <c r="AU2733" i="1"/>
  <c r="AT2733" i="1"/>
  <c r="AS2733" i="1"/>
  <c r="BB2733" i="1" s="1"/>
  <c r="AR2733" i="1"/>
  <c r="AQ2733" i="1"/>
  <c r="AP2733" i="1"/>
  <c r="BA2733" i="1" s="1"/>
  <c r="AO2733" i="1"/>
  <c r="AN2733" i="1"/>
  <c r="AM2733" i="1"/>
  <c r="AL2733" i="1"/>
  <c r="AK2733" i="1"/>
  <c r="AV2733" i="1" s="1"/>
  <c r="AJ2733" i="1"/>
  <c r="AG2733" i="1"/>
  <c r="AF2733" i="1"/>
  <c r="AD2733" i="1"/>
  <c r="AC2733" i="1"/>
  <c r="AA2733" i="1"/>
  <c r="Z2733" i="1"/>
  <c r="Y2733" i="1"/>
  <c r="W2733" i="1"/>
  <c r="V2733" i="1"/>
  <c r="X2733" i="1" s="1"/>
  <c r="S2733" i="1"/>
  <c r="R2733" i="1"/>
  <c r="P2733" i="1"/>
  <c r="O2733" i="1"/>
  <c r="N2733" i="1"/>
  <c r="M2733" i="1"/>
  <c r="L2733" i="1"/>
  <c r="J2733" i="1"/>
  <c r="K2733" i="1" s="1"/>
  <c r="I2733" i="1"/>
  <c r="H2733" i="1"/>
  <c r="G2733" i="1"/>
  <c r="F2733" i="1"/>
  <c r="D2733" i="1"/>
  <c r="E2733" i="1" s="1"/>
  <c r="C2733" i="1"/>
  <c r="BB2732" i="1"/>
  <c r="BA2732" i="1"/>
  <c r="AZ2732" i="1"/>
  <c r="AY2732" i="1"/>
  <c r="BC2732" i="1" s="1"/>
  <c r="BD2732" i="1" s="1"/>
  <c r="AW2732" i="1"/>
  <c r="AV2732" i="1"/>
  <c r="AH2732" i="1"/>
  <c r="AE2732" i="1"/>
  <c r="AA2732" i="1"/>
  <c r="X2732" i="1"/>
  <c r="T2732" i="1"/>
  <c r="Q2732" i="1"/>
  <c r="K2732" i="1"/>
  <c r="H2732" i="1"/>
  <c r="E2732" i="1"/>
  <c r="AU2731" i="1"/>
  <c r="AT2731" i="1"/>
  <c r="AS2731" i="1"/>
  <c r="AR2731" i="1"/>
  <c r="AQ2731" i="1"/>
  <c r="AP2731" i="1"/>
  <c r="BA2731" i="1" s="1"/>
  <c r="AO2731" i="1"/>
  <c r="AN2731" i="1"/>
  <c r="AZ2731" i="1" s="1"/>
  <c r="AM2731" i="1"/>
  <c r="AL2731" i="1"/>
  <c r="AK2731" i="1"/>
  <c r="AJ2731" i="1"/>
  <c r="AG2731" i="1"/>
  <c r="AF2731" i="1"/>
  <c r="AD2731" i="1"/>
  <c r="AC2731" i="1"/>
  <c r="AE2731" i="1" s="1"/>
  <c r="AH2731" i="1" s="1"/>
  <c r="Z2731" i="1"/>
  <c r="Y2731" i="1"/>
  <c r="W2731" i="1"/>
  <c r="V2731" i="1"/>
  <c r="X2731" i="1" s="1"/>
  <c r="AA2731" i="1" s="1"/>
  <c r="S2731" i="1"/>
  <c r="R2731" i="1"/>
  <c r="P2731" i="1"/>
  <c r="O2731" i="1"/>
  <c r="N2731" i="1"/>
  <c r="M2731" i="1"/>
  <c r="L2731" i="1"/>
  <c r="K2731" i="1"/>
  <c r="J2731" i="1"/>
  <c r="I2731" i="1"/>
  <c r="G2731" i="1"/>
  <c r="H2731" i="1" s="1"/>
  <c r="F2731" i="1"/>
  <c r="E2731" i="1"/>
  <c r="D2731" i="1"/>
  <c r="C2731" i="1"/>
  <c r="BB2730" i="1"/>
  <c r="BA2730" i="1"/>
  <c r="AZ2730" i="1"/>
  <c r="AY2730" i="1"/>
  <c r="BC2730" i="1" s="1"/>
  <c r="AV2730" i="1"/>
  <c r="AE2730" i="1"/>
  <c r="AH2730" i="1" s="1"/>
  <c r="X2730" i="1"/>
  <c r="AA2730" i="1" s="1"/>
  <c r="Q2730" i="1"/>
  <c r="T2730" i="1" s="1"/>
  <c r="K2730" i="1"/>
  <c r="H2730" i="1"/>
  <c r="E2730" i="1"/>
  <c r="BB2729" i="1"/>
  <c r="BA2729" i="1"/>
  <c r="AZ2729" i="1"/>
  <c r="BC2729" i="1" s="1"/>
  <c r="AY2729" i="1"/>
  <c r="AV2729" i="1"/>
  <c r="AH2729" i="1"/>
  <c r="AE2729" i="1"/>
  <c r="AA2729" i="1"/>
  <c r="X2729" i="1"/>
  <c r="T2729" i="1"/>
  <c r="BD2729" i="1" s="1"/>
  <c r="Q2729" i="1"/>
  <c r="K2729" i="1"/>
  <c r="H2729" i="1"/>
  <c r="E2729" i="1"/>
  <c r="AY2728" i="1"/>
  <c r="BC2728" i="1" s="1"/>
  <c r="AU2728" i="1"/>
  <c r="AT2728" i="1"/>
  <c r="AS2728" i="1"/>
  <c r="BB2728" i="1" s="1"/>
  <c r="AR2728" i="1"/>
  <c r="BA2728" i="1" s="1"/>
  <c r="AQ2728" i="1"/>
  <c r="AP2728" i="1"/>
  <c r="AO2728" i="1"/>
  <c r="AN2728" i="1"/>
  <c r="AM2728" i="1"/>
  <c r="AZ2728" i="1" s="1"/>
  <c r="AL2728" i="1"/>
  <c r="AK2728" i="1"/>
  <c r="AJ2728" i="1"/>
  <c r="AV2728" i="1" s="1"/>
  <c r="AG2728" i="1"/>
  <c r="AF2728" i="1"/>
  <c r="AD2728" i="1"/>
  <c r="AC2728" i="1"/>
  <c r="AE2728" i="1" s="1"/>
  <c r="AH2728" i="1" s="1"/>
  <c r="Z2728" i="1"/>
  <c r="Y2728" i="1"/>
  <c r="X2728" i="1"/>
  <c r="W2728" i="1"/>
  <c r="V2728" i="1"/>
  <c r="S2728" i="1"/>
  <c r="R2728" i="1"/>
  <c r="Q2728" i="1"/>
  <c r="T2728" i="1" s="1"/>
  <c r="P2728" i="1"/>
  <c r="O2728" i="1"/>
  <c r="N2728" i="1"/>
  <c r="M2728" i="1"/>
  <c r="L2728" i="1"/>
  <c r="J2728" i="1"/>
  <c r="I2728" i="1"/>
  <c r="K2728" i="1" s="1"/>
  <c r="G2728" i="1"/>
  <c r="H2728" i="1" s="1"/>
  <c r="F2728" i="1"/>
  <c r="D2728" i="1"/>
  <c r="C2728" i="1"/>
  <c r="E2728" i="1" s="1"/>
  <c r="BB2727" i="1"/>
  <c r="BA2727" i="1"/>
  <c r="BC2727" i="1" s="1"/>
  <c r="AZ2727" i="1"/>
  <c r="AY2727" i="1"/>
  <c r="AV2727" i="1"/>
  <c r="AE2727" i="1"/>
  <c r="AH2727" i="1" s="1"/>
  <c r="X2727" i="1"/>
  <c r="AA2727" i="1" s="1"/>
  <c r="Q2727" i="1"/>
  <c r="T2727" i="1" s="1"/>
  <c r="K2727" i="1"/>
  <c r="H2727" i="1"/>
  <c r="E2727" i="1"/>
  <c r="AU2726" i="1"/>
  <c r="AT2726" i="1"/>
  <c r="AS2726" i="1"/>
  <c r="BB2726" i="1" s="1"/>
  <c r="AR2726" i="1"/>
  <c r="AQ2726" i="1"/>
  <c r="AP2726" i="1"/>
  <c r="BA2726" i="1" s="1"/>
  <c r="AO2726" i="1"/>
  <c r="AN2726" i="1"/>
  <c r="AM2726" i="1"/>
  <c r="AZ2726" i="1" s="1"/>
  <c r="AL2726" i="1"/>
  <c r="AK2726" i="1"/>
  <c r="AJ2726" i="1"/>
  <c r="AG2726" i="1"/>
  <c r="AF2726" i="1"/>
  <c r="AD2726" i="1"/>
  <c r="AE2726" i="1" s="1"/>
  <c r="AC2726" i="1"/>
  <c r="Z2726" i="1"/>
  <c r="Y2726" i="1"/>
  <c r="W2726" i="1"/>
  <c r="V2726" i="1"/>
  <c r="X2726" i="1" s="1"/>
  <c r="AA2726" i="1" s="1"/>
  <c r="T2726" i="1"/>
  <c r="S2726" i="1"/>
  <c r="R2726" i="1"/>
  <c r="P2726" i="1"/>
  <c r="O2726" i="1"/>
  <c r="Q2726" i="1" s="1"/>
  <c r="N2726" i="1"/>
  <c r="M2726" i="1"/>
  <c r="L2726" i="1"/>
  <c r="J2726" i="1"/>
  <c r="K2726" i="1" s="1"/>
  <c r="I2726" i="1"/>
  <c r="G2726" i="1"/>
  <c r="F2726" i="1"/>
  <c r="H2726" i="1" s="1"/>
  <c r="D2726" i="1"/>
  <c r="E2726" i="1" s="1"/>
  <c r="C2726" i="1"/>
  <c r="BB2725" i="1"/>
  <c r="BA2725" i="1"/>
  <c r="AZ2725" i="1"/>
  <c r="AY2725" i="1"/>
  <c r="BC2725" i="1" s="1"/>
  <c r="BD2725" i="1" s="1"/>
  <c r="AW2725" i="1"/>
  <c r="AV2725" i="1"/>
  <c r="AH2725" i="1"/>
  <c r="AE2725" i="1"/>
  <c r="AA2725" i="1"/>
  <c r="X2725" i="1"/>
  <c r="T2725" i="1"/>
  <c r="Q2725" i="1"/>
  <c r="K2725" i="1"/>
  <c r="H2725" i="1"/>
  <c r="E2725" i="1"/>
  <c r="BB2724" i="1"/>
  <c r="BA2724" i="1"/>
  <c r="AZ2724" i="1"/>
  <c r="AY2724" i="1"/>
  <c r="AV2724" i="1"/>
  <c r="AE2724" i="1"/>
  <c r="AH2724" i="1" s="1"/>
  <c r="X2724" i="1"/>
  <c r="AA2724" i="1" s="1"/>
  <c r="Q2724" i="1"/>
  <c r="T2724" i="1" s="1"/>
  <c r="K2724" i="1"/>
  <c r="H2724" i="1"/>
  <c r="E2724" i="1"/>
  <c r="AU2723" i="1"/>
  <c r="AT2723" i="1"/>
  <c r="AS2723" i="1"/>
  <c r="BB2723" i="1" s="1"/>
  <c r="AR2723" i="1"/>
  <c r="AQ2723" i="1"/>
  <c r="BA2723" i="1" s="1"/>
  <c r="AP2723" i="1"/>
  <c r="AO2723" i="1"/>
  <c r="AZ2723" i="1" s="1"/>
  <c r="AN2723" i="1"/>
  <c r="AM2723" i="1"/>
  <c r="AL2723" i="1"/>
  <c r="AK2723" i="1"/>
  <c r="AJ2723" i="1"/>
  <c r="AY2723" i="1" s="1"/>
  <c r="AH2723" i="1"/>
  <c r="AG2723" i="1"/>
  <c r="AF2723" i="1"/>
  <c r="AD2723" i="1"/>
  <c r="AC2723" i="1"/>
  <c r="AE2723" i="1" s="1"/>
  <c r="Z2723" i="1"/>
  <c r="Y2723" i="1"/>
  <c r="W2723" i="1"/>
  <c r="V2723" i="1"/>
  <c r="S2723" i="1"/>
  <c r="R2723" i="1"/>
  <c r="P2723" i="1"/>
  <c r="Q2723" i="1" s="1"/>
  <c r="O2723" i="1"/>
  <c r="N2723" i="1"/>
  <c r="M2723" i="1"/>
  <c r="L2723" i="1"/>
  <c r="J2723" i="1"/>
  <c r="K2723" i="1" s="1"/>
  <c r="I2723" i="1"/>
  <c r="H2723" i="1"/>
  <c r="G2723" i="1"/>
  <c r="F2723" i="1"/>
  <c r="D2723" i="1"/>
  <c r="E2723" i="1" s="1"/>
  <c r="C2723" i="1"/>
  <c r="BB2722" i="1"/>
  <c r="BA2722" i="1"/>
  <c r="AZ2722" i="1"/>
  <c r="BC2722" i="1" s="1"/>
  <c r="BD2722" i="1" s="1"/>
  <c r="AY2722" i="1"/>
  <c r="AV2722" i="1"/>
  <c r="AH2722" i="1"/>
  <c r="AE2722" i="1"/>
  <c r="AA2722" i="1"/>
  <c r="X2722" i="1"/>
  <c r="T2722" i="1"/>
  <c r="AW2722" i="1" s="1"/>
  <c r="Q2722" i="1"/>
  <c r="K2722" i="1"/>
  <c r="H2722" i="1"/>
  <c r="E2722" i="1"/>
  <c r="BC2721" i="1"/>
  <c r="BB2721" i="1"/>
  <c r="BA2721" i="1"/>
  <c r="AZ2721" i="1"/>
  <c r="AY2721" i="1"/>
  <c r="AV2721" i="1"/>
  <c r="AE2721" i="1"/>
  <c r="AH2721" i="1" s="1"/>
  <c r="X2721" i="1"/>
  <c r="AA2721" i="1" s="1"/>
  <c r="Q2721" i="1"/>
  <c r="T2721" i="1" s="1"/>
  <c r="K2721" i="1"/>
  <c r="H2721" i="1"/>
  <c r="E2721" i="1"/>
  <c r="BB2720" i="1"/>
  <c r="BA2720" i="1"/>
  <c r="AZ2720" i="1"/>
  <c r="AY2720" i="1"/>
  <c r="BC2720" i="1" s="1"/>
  <c r="BD2720" i="1" s="1"/>
  <c r="AW2720" i="1"/>
  <c r="AV2720" i="1"/>
  <c r="AH2720" i="1"/>
  <c r="AE2720" i="1"/>
  <c r="AA2720" i="1"/>
  <c r="X2720" i="1"/>
  <c r="T2720" i="1"/>
  <c r="Q2720" i="1"/>
  <c r="K2720" i="1"/>
  <c r="H2720" i="1"/>
  <c r="E2720" i="1"/>
  <c r="BB2719" i="1"/>
  <c r="BA2719" i="1"/>
  <c r="AZ2719" i="1"/>
  <c r="AY2719" i="1"/>
  <c r="BC2719" i="1" s="1"/>
  <c r="AV2719" i="1"/>
  <c r="AE2719" i="1"/>
  <c r="AH2719" i="1" s="1"/>
  <c r="X2719" i="1"/>
  <c r="AA2719" i="1" s="1"/>
  <c r="Q2719" i="1"/>
  <c r="T2719" i="1" s="1"/>
  <c r="K2719" i="1"/>
  <c r="H2719" i="1"/>
  <c r="E2719" i="1"/>
  <c r="AY2718" i="1"/>
  <c r="AU2718" i="1"/>
  <c r="AT2718" i="1"/>
  <c r="AS2718" i="1"/>
  <c r="AR2718" i="1"/>
  <c r="AQ2718" i="1"/>
  <c r="AP2718" i="1"/>
  <c r="AO2718" i="1"/>
  <c r="AN2718" i="1"/>
  <c r="AM2718" i="1"/>
  <c r="AZ2718" i="1" s="1"/>
  <c r="AL2718" i="1"/>
  <c r="AK2718" i="1"/>
  <c r="AJ2718" i="1"/>
  <c r="AH2718" i="1"/>
  <c r="AG2718" i="1"/>
  <c r="AF2718" i="1"/>
  <c r="AD2718" i="1"/>
  <c r="AC2718" i="1"/>
  <c r="AE2718" i="1" s="1"/>
  <c r="Z2718" i="1"/>
  <c r="Y2718" i="1"/>
  <c r="W2718" i="1"/>
  <c r="X2718" i="1" s="1"/>
  <c r="AA2718" i="1" s="1"/>
  <c r="V2718" i="1"/>
  <c r="S2718" i="1"/>
  <c r="R2718" i="1"/>
  <c r="P2718" i="1"/>
  <c r="O2718" i="1"/>
  <c r="N2718" i="1"/>
  <c r="M2718" i="1"/>
  <c r="L2718" i="1"/>
  <c r="J2718" i="1"/>
  <c r="K2718" i="1" s="1"/>
  <c r="I2718" i="1"/>
  <c r="H2718" i="1"/>
  <c r="G2718" i="1"/>
  <c r="F2718" i="1"/>
  <c r="D2718" i="1"/>
  <c r="E2718" i="1" s="1"/>
  <c r="C2718" i="1"/>
  <c r="BB2717" i="1"/>
  <c r="BA2717" i="1"/>
  <c r="AZ2717" i="1"/>
  <c r="AY2717" i="1"/>
  <c r="AW2717" i="1"/>
  <c r="AV2717" i="1"/>
  <c r="AH2717" i="1"/>
  <c r="AE2717" i="1"/>
  <c r="AA2717" i="1"/>
  <c r="X2717" i="1"/>
  <c r="T2717" i="1"/>
  <c r="Q2717" i="1"/>
  <c r="K2717" i="1"/>
  <c r="H2717" i="1"/>
  <c r="E2717" i="1"/>
  <c r="BB2716" i="1"/>
  <c r="BA2716" i="1"/>
  <c r="AZ2716" i="1"/>
  <c r="AY2716" i="1"/>
  <c r="BC2716" i="1" s="1"/>
  <c r="AV2716" i="1"/>
  <c r="AE2716" i="1"/>
  <c r="AH2716" i="1" s="1"/>
  <c r="X2716" i="1"/>
  <c r="AA2716" i="1" s="1"/>
  <c r="Q2716" i="1"/>
  <c r="T2716" i="1" s="1"/>
  <c r="K2716" i="1"/>
  <c r="H2716" i="1"/>
  <c r="E2716" i="1"/>
  <c r="BB2715" i="1"/>
  <c r="BA2715" i="1"/>
  <c r="AZ2715" i="1"/>
  <c r="AY2715" i="1"/>
  <c r="AV2715" i="1"/>
  <c r="AH2715" i="1"/>
  <c r="AE2715" i="1"/>
  <c r="AA2715" i="1"/>
  <c r="X2715" i="1"/>
  <c r="T2715" i="1"/>
  <c r="AW2715" i="1" s="1"/>
  <c r="Q2715" i="1"/>
  <c r="K2715" i="1"/>
  <c r="H2715" i="1"/>
  <c r="E2715" i="1"/>
  <c r="BB2714" i="1"/>
  <c r="BA2714" i="1"/>
  <c r="BC2714" i="1" s="1"/>
  <c r="AZ2714" i="1"/>
  <c r="AY2714" i="1"/>
  <c r="AV2714" i="1"/>
  <c r="AE2714" i="1"/>
  <c r="AH2714" i="1" s="1"/>
  <c r="X2714" i="1"/>
  <c r="AA2714" i="1" s="1"/>
  <c r="Q2714" i="1"/>
  <c r="T2714" i="1" s="1"/>
  <c r="K2714" i="1"/>
  <c r="H2714" i="1"/>
  <c r="E2714" i="1"/>
  <c r="BB2713" i="1"/>
  <c r="BA2713" i="1"/>
  <c r="AZ2713" i="1"/>
  <c r="AY2713" i="1"/>
  <c r="AW2713" i="1"/>
  <c r="AV2713" i="1"/>
  <c r="AH2713" i="1"/>
  <c r="AE2713" i="1"/>
  <c r="AA2713" i="1"/>
  <c r="X2713" i="1"/>
  <c r="T2713" i="1"/>
  <c r="Q2713" i="1"/>
  <c r="K2713" i="1"/>
  <c r="H2713" i="1"/>
  <c r="E2713" i="1"/>
  <c r="BC2712" i="1"/>
  <c r="BB2712" i="1"/>
  <c r="BA2712" i="1"/>
  <c r="AZ2712" i="1"/>
  <c r="AY2712" i="1"/>
  <c r="AV2712" i="1"/>
  <c r="AE2712" i="1"/>
  <c r="AH2712" i="1" s="1"/>
  <c r="X2712" i="1"/>
  <c r="AA2712" i="1" s="1"/>
  <c r="Q2712" i="1"/>
  <c r="T2712" i="1" s="1"/>
  <c r="K2712" i="1"/>
  <c r="H2712" i="1"/>
  <c r="E2712" i="1"/>
  <c r="AY2711" i="1"/>
  <c r="AU2711" i="1"/>
  <c r="AT2711" i="1"/>
  <c r="AS2711" i="1"/>
  <c r="BB2711" i="1" s="1"/>
  <c r="AR2711" i="1"/>
  <c r="AQ2711" i="1"/>
  <c r="AP2711" i="1"/>
  <c r="BA2711" i="1" s="1"/>
  <c r="AO2711" i="1"/>
  <c r="AZ2711" i="1" s="1"/>
  <c r="AN2711" i="1"/>
  <c r="AM2711" i="1"/>
  <c r="AL2711" i="1"/>
  <c r="AK2711" i="1"/>
  <c r="AJ2711" i="1"/>
  <c r="AG2711" i="1"/>
  <c r="AF2711" i="1"/>
  <c r="AH2711" i="1" s="1"/>
  <c r="AD2711" i="1"/>
  <c r="AE2711" i="1" s="1"/>
  <c r="AC2711" i="1"/>
  <c r="Z2711" i="1"/>
  <c r="Y2711" i="1"/>
  <c r="W2711" i="1"/>
  <c r="X2711" i="1" s="1"/>
  <c r="V2711" i="1"/>
  <c r="S2711" i="1"/>
  <c r="R2711" i="1"/>
  <c r="P2711" i="1"/>
  <c r="O2711" i="1"/>
  <c r="N2711" i="1"/>
  <c r="M2711" i="1"/>
  <c r="L2711" i="1"/>
  <c r="J2711" i="1"/>
  <c r="K2711" i="1" s="1"/>
  <c r="I2711" i="1"/>
  <c r="G2711" i="1"/>
  <c r="F2711" i="1"/>
  <c r="H2711" i="1" s="1"/>
  <c r="D2711" i="1"/>
  <c r="E2711" i="1" s="1"/>
  <c r="C2711" i="1"/>
  <c r="BB2710" i="1"/>
  <c r="BA2710" i="1"/>
  <c r="AZ2710" i="1"/>
  <c r="BC2710" i="1" s="1"/>
  <c r="AY2710" i="1"/>
  <c r="AV2710" i="1"/>
  <c r="AH2710" i="1"/>
  <c r="AE2710" i="1"/>
  <c r="AA2710" i="1"/>
  <c r="X2710" i="1"/>
  <c r="T2710" i="1"/>
  <c r="BD2710" i="1" s="1"/>
  <c r="Q2710" i="1"/>
  <c r="K2710" i="1"/>
  <c r="H2710" i="1"/>
  <c r="E2710" i="1"/>
  <c r="BB2709" i="1"/>
  <c r="BA2709" i="1"/>
  <c r="BC2709" i="1" s="1"/>
  <c r="AZ2709" i="1"/>
  <c r="AY2709" i="1"/>
  <c r="AV2709" i="1"/>
  <c r="AE2709" i="1"/>
  <c r="AH2709" i="1" s="1"/>
  <c r="X2709" i="1"/>
  <c r="AA2709" i="1" s="1"/>
  <c r="Q2709" i="1"/>
  <c r="T2709" i="1" s="1"/>
  <c r="K2709" i="1"/>
  <c r="H2709" i="1"/>
  <c r="E2709" i="1"/>
  <c r="BB2708" i="1"/>
  <c r="BA2708" i="1"/>
  <c r="AZ2708" i="1"/>
  <c r="BC2708" i="1" s="1"/>
  <c r="AY2708" i="1"/>
  <c r="AV2708" i="1"/>
  <c r="AH2708" i="1"/>
  <c r="AE2708" i="1"/>
  <c r="AA2708" i="1"/>
  <c r="X2708" i="1"/>
  <c r="T2708" i="1"/>
  <c r="AW2708" i="1" s="1"/>
  <c r="Q2708" i="1"/>
  <c r="K2708" i="1"/>
  <c r="H2708" i="1"/>
  <c r="E2708" i="1"/>
  <c r="BC2707" i="1"/>
  <c r="BB2707" i="1"/>
  <c r="BA2707" i="1"/>
  <c r="AZ2707" i="1"/>
  <c r="AY2707" i="1"/>
  <c r="AV2707" i="1"/>
  <c r="AE2707" i="1"/>
  <c r="AH2707" i="1" s="1"/>
  <c r="X2707" i="1"/>
  <c r="AA2707" i="1" s="1"/>
  <c r="Q2707" i="1"/>
  <c r="T2707" i="1" s="1"/>
  <c r="K2707" i="1"/>
  <c r="H2707" i="1"/>
  <c r="E2707" i="1"/>
  <c r="BD2706" i="1"/>
  <c r="BB2706" i="1"/>
  <c r="BA2706" i="1"/>
  <c r="AZ2706" i="1"/>
  <c r="AY2706" i="1"/>
  <c r="BC2706" i="1" s="1"/>
  <c r="AW2706" i="1"/>
  <c r="AV2706" i="1"/>
  <c r="AH2706" i="1"/>
  <c r="AE2706" i="1"/>
  <c r="AA2706" i="1"/>
  <c r="X2706" i="1"/>
  <c r="T2706" i="1"/>
  <c r="Q2706" i="1"/>
  <c r="K2706" i="1"/>
  <c r="H2706" i="1"/>
  <c r="E2706" i="1"/>
  <c r="BC2705" i="1"/>
  <c r="BB2705" i="1"/>
  <c r="BA2705" i="1"/>
  <c r="AZ2705" i="1"/>
  <c r="AY2705" i="1"/>
  <c r="AV2705" i="1"/>
  <c r="AE2705" i="1"/>
  <c r="AH2705" i="1" s="1"/>
  <c r="X2705" i="1"/>
  <c r="AA2705" i="1" s="1"/>
  <c r="Q2705" i="1"/>
  <c r="T2705" i="1" s="1"/>
  <c r="K2705" i="1"/>
  <c r="H2705" i="1"/>
  <c r="E2705" i="1"/>
  <c r="AY2704" i="1"/>
  <c r="AU2704" i="1"/>
  <c r="AT2704" i="1"/>
  <c r="AS2704" i="1"/>
  <c r="AR2704" i="1"/>
  <c r="AQ2704" i="1"/>
  <c r="AP2704" i="1"/>
  <c r="AO2704" i="1"/>
  <c r="AN2704" i="1"/>
  <c r="AM2704" i="1"/>
  <c r="AZ2704" i="1" s="1"/>
  <c r="AL2704" i="1"/>
  <c r="AK2704" i="1"/>
  <c r="AJ2704" i="1"/>
  <c r="AH2704" i="1"/>
  <c r="AG2704" i="1"/>
  <c r="AF2704" i="1"/>
  <c r="AD2704" i="1"/>
  <c r="AE2704" i="1" s="1"/>
  <c r="AC2704" i="1"/>
  <c r="Z2704" i="1"/>
  <c r="Y2704" i="1"/>
  <c r="W2704" i="1"/>
  <c r="X2704" i="1" s="1"/>
  <c r="AA2704" i="1" s="1"/>
  <c r="V2704" i="1"/>
  <c r="S2704" i="1"/>
  <c r="R2704" i="1"/>
  <c r="P2704" i="1"/>
  <c r="O2704" i="1"/>
  <c r="N2704" i="1"/>
  <c r="M2704" i="1"/>
  <c r="L2704" i="1"/>
  <c r="J2704" i="1"/>
  <c r="K2704" i="1" s="1"/>
  <c r="I2704" i="1"/>
  <c r="G2704" i="1"/>
  <c r="F2704" i="1"/>
  <c r="H2704" i="1" s="1"/>
  <c r="D2704" i="1"/>
  <c r="E2704" i="1" s="1"/>
  <c r="C2704" i="1"/>
  <c r="BB2703" i="1"/>
  <c r="BA2703" i="1"/>
  <c r="AZ2703" i="1"/>
  <c r="AY2703" i="1"/>
  <c r="AW2703" i="1"/>
  <c r="AV2703" i="1"/>
  <c r="AH2703" i="1"/>
  <c r="AE2703" i="1"/>
  <c r="AA2703" i="1"/>
  <c r="X2703" i="1"/>
  <c r="T2703" i="1"/>
  <c r="Q2703" i="1"/>
  <c r="K2703" i="1"/>
  <c r="H2703" i="1"/>
  <c r="E2703" i="1"/>
  <c r="AU2702" i="1"/>
  <c r="AT2702" i="1"/>
  <c r="AS2702" i="1"/>
  <c r="BB2702" i="1" s="1"/>
  <c r="AR2702" i="1"/>
  <c r="AQ2702" i="1"/>
  <c r="AP2702" i="1"/>
  <c r="BA2702" i="1" s="1"/>
  <c r="AO2702" i="1"/>
  <c r="AN2702" i="1"/>
  <c r="AM2702" i="1"/>
  <c r="AZ2702" i="1" s="1"/>
  <c r="AL2702" i="1"/>
  <c r="AK2702" i="1"/>
  <c r="AJ2702" i="1"/>
  <c r="AG2702" i="1"/>
  <c r="AF2702" i="1"/>
  <c r="AD2702" i="1"/>
  <c r="AC2702" i="1"/>
  <c r="AE2702" i="1" s="1"/>
  <c r="Z2702" i="1"/>
  <c r="Y2702" i="1"/>
  <c r="X2702" i="1"/>
  <c r="AA2702" i="1" s="1"/>
  <c r="W2702" i="1"/>
  <c r="V2702" i="1"/>
  <c r="S2702" i="1"/>
  <c r="R2702" i="1"/>
  <c r="P2702" i="1"/>
  <c r="O2702" i="1"/>
  <c r="Q2702" i="1" s="1"/>
  <c r="T2702" i="1" s="1"/>
  <c r="N2702" i="1"/>
  <c r="M2702" i="1"/>
  <c r="L2702" i="1"/>
  <c r="K2702" i="1"/>
  <c r="J2702" i="1"/>
  <c r="I2702" i="1"/>
  <c r="G2702" i="1"/>
  <c r="H2702" i="1" s="1"/>
  <c r="F2702" i="1"/>
  <c r="D2702" i="1"/>
  <c r="C2702" i="1"/>
  <c r="E2702" i="1" s="1"/>
  <c r="BB2701" i="1"/>
  <c r="BA2701" i="1"/>
  <c r="BC2701" i="1" s="1"/>
  <c r="AZ2701" i="1"/>
  <c r="AY2701" i="1"/>
  <c r="AV2701" i="1"/>
  <c r="AE2701" i="1"/>
  <c r="AH2701" i="1" s="1"/>
  <c r="X2701" i="1"/>
  <c r="AA2701" i="1" s="1"/>
  <c r="Q2701" i="1"/>
  <c r="T2701" i="1" s="1"/>
  <c r="K2701" i="1"/>
  <c r="H2701" i="1"/>
  <c r="E2701" i="1"/>
  <c r="AU2700" i="1"/>
  <c r="AT2700" i="1"/>
  <c r="AS2700" i="1"/>
  <c r="BB2700" i="1" s="1"/>
  <c r="AR2700" i="1"/>
  <c r="AQ2700" i="1"/>
  <c r="AP2700" i="1"/>
  <c r="BA2700" i="1" s="1"/>
  <c r="AO2700" i="1"/>
  <c r="AN2700" i="1"/>
  <c r="AM2700" i="1"/>
  <c r="AZ2700" i="1" s="1"/>
  <c r="AL2700" i="1"/>
  <c r="AK2700" i="1"/>
  <c r="AJ2700" i="1"/>
  <c r="AG2700" i="1"/>
  <c r="AF2700" i="1"/>
  <c r="AD2700" i="1"/>
  <c r="AE2700" i="1" s="1"/>
  <c r="AH2700" i="1" s="1"/>
  <c r="AC2700" i="1"/>
  <c r="Z2700" i="1"/>
  <c r="Y2700" i="1"/>
  <c r="W2700" i="1"/>
  <c r="V2700" i="1"/>
  <c r="S2700" i="1"/>
  <c r="R2700" i="1"/>
  <c r="T2700" i="1" s="1"/>
  <c r="P2700" i="1"/>
  <c r="O2700" i="1"/>
  <c r="Q2700" i="1" s="1"/>
  <c r="N2700" i="1"/>
  <c r="M2700" i="1"/>
  <c r="L2700" i="1"/>
  <c r="J2700" i="1"/>
  <c r="K2700" i="1" s="1"/>
  <c r="I2700" i="1"/>
  <c r="G2700" i="1"/>
  <c r="F2700" i="1"/>
  <c r="D2700" i="1"/>
  <c r="E2700" i="1" s="1"/>
  <c r="C2700" i="1"/>
  <c r="BB2699" i="1"/>
  <c r="BA2699" i="1"/>
  <c r="AZ2699" i="1"/>
  <c r="AY2699" i="1"/>
  <c r="BC2699" i="1" s="1"/>
  <c r="BD2699" i="1" s="1"/>
  <c r="AW2699" i="1"/>
  <c r="AV2699" i="1"/>
  <c r="AH2699" i="1"/>
  <c r="AE2699" i="1"/>
  <c r="AA2699" i="1"/>
  <c r="X2699" i="1"/>
  <c r="T2699" i="1"/>
  <c r="Q2699" i="1"/>
  <c r="K2699" i="1"/>
  <c r="H2699" i="1"/>
  <c r="E2699" i="1"/>
  <c r="AU2698" i="1"/>
  <c r="AT2698" i="1"/>
  <c r="AS2698" i="1"/>
  <c r="BB2698" i="1" s="1"/>
  <c r="AR2698" i="1"/>
  <c r="AQ2698" i="1"/>
  <c r="AP2698" i="1"/>
  <c r="BA2698" i="1" s="1"/>
  <c r="AO2698" i="1"/>
  <c r="AN2698" i="1"/>
  <c r="AZ2698" i="1" s="1"/>
  <c r="AM2698" i="1"/>
  <c r="AL2698" i="1"/>
  <c r="AK2698" i="1"/>
  <c r="AJ2698" i="1"/>
  <c r="AY2698" i="1" s="1"/>
  <c r="BC2698" i="1" s="1"/>
  <c r="AG2698" i="1"/>
  <c r="AF2698" i="1"/>
  <c r="AE2698" i="1"/>
  <c r="AD2698" i="1"/>
  <c r="AC2698" i="1"/>
  <c r="Z2698" i="1"/>
  <c r="Z2686" i="1" s="1"/>
  <c r="Y2698" i="1"/>
  <c r="W2698" i="1"/>
  <c r="V2698" i="1"/>
  <c r="X2698" i="1" s="1"/>
  <c r="AA2698" i="1" s="1"/>
  <c r="S2698" i="1"/>
  <c r="R2698" i="1"/>
  <c r="P2698" i="1"/>
  <c r="O2698" i="1"/>
  <c r="Q2698" i="1" s="1"/>
  <c r="T2698" i="1" s="1"/>
  <c r="N2698" i="1"/>
  <c r="M2698" i="1"/>
  <c r="L2698" i="1"/>
  <c r="J2698" i="1"/>
  <c r="I2698" i="1"/>
  <c r="K2698" i="1" s="1"/>
  <c r="G2698" i="1"/>
  <c r="H2698" i="1" s="1"/>
  <c r="F2698" i="1"/>
  <c r="E2698" i="1"/>
  <c r="D2698" i="1"/>
  <c r="C2698" i="1"/>
  <c r="BB2697" i="1"/>
  <c r="BA2697" i="1"/>
  <c r="AZ2697" i="1"/>
  <c r="AY2697" i="1"/>
  <c r="BC2697" i="1" s="1"/>
  <c r="AV2697" i="1"/>
  <c r="AE2697" i="1"/>
  <c r="AH2697" i="1" s="1"/>
  <c r="X2697" i="1"/>
  <c r="AA2697" i="1" s="1"/>
  <c r="Q2697" i="1"/>
  <c r="T2697" i="1" s="1"/>
  <c r="K2697" i="1"/>
  <c r="H2697" i="1"/>
  <c r="E2697" i="1"/>
  <c r="BD2696" i="1"/>
  <c r="BB2696" i="1"/>
  <c r="BA2696" i="1"/>
  <c r="AZ2696" i="1"/>
  <c r="BC2696" i="1" s="1"/>
  <c r="AY2696" i="1"/>
  <c r="AV2696" i="1"/>
  <c r="AH2696" i="1"/>
  <c r="AE2696" i="1"/>
  <c r="AA2696" i="1"/>
  <c r="X2696" i="1"/>
  <c r="T2696" i="1"/>
  <c r="AW2696" i="1" s="1"/>
  <c r="Q2696" i="1"/>
  <c r="K2696" i="1"/>
  <c r="H2696" i="1"/>
  <c r="E2696" i="1"/>
  <c r="BB2695" i="1"/>
  <c r="BA2695" i="1"/>
  <c r="BC2695" i="1" s="1"/>
  <c r="AZ2695" i="1"/>
  <c r="AY2695" i="1"/>
  <c r="AV2695" i="1"/>
  <c r="AE2695" i="1"/>
  <c r="AH2695" i="1" s="1"/>
  <c r="X2695" i="1"/>
  <c r="AA2695" i="1" s="1"/>
  <c r="Q2695" i="1"/>
  <c r="T2695" i="1" s="1"/>
  <c r="K2695" i="1"/>
  <c r="H2695" i="1"/>
  <c r="E2695" i="1"/>
  <c r="BB2694" i="1"/>
  <c r="BA2694" i="1"/>
  <c r="AZ2694" i="1"/>
  <c r="AY2694" i="1"/>
  <c r="AW2694" i="1"/>
  <c r="AV2694" i="1"/>
  <c r="AH2694" i="1"/>
  <c r="AE2694" i="1"/>
  <c r="AA2694" i="1"/>
  <c r="X2694" i="1"/>
  <c r="T2694" i="1"/>
  <c r="Q2694" i="1"/>
  <c r="K2694" i="1"/>
  <c r="H2694" i="1"/>
  <c r="E2694" i="1"/>
  <c r="AY2693" i="1"/>
  <c r="AU2693" i="1"/>
  <c r="AT2693" i="1"/>
  <c r="AS2693" i="1"/>
  <c r="BB2693" i="1" s="1"/>
  <c r="AR2693" i="1"/>
  <c r="AQ2693" i="1"/>
  <c r="AP2693" i="1"/>
  <c r="BA2693" i="1" s="1"/>
  <c r="AO2693" i="1"/>
  <c r="AN2693" i="1"/>
  <c r="AM2693" i="1"/>
  <c r="AZ2693" i="1" s="1"/>
  <c r="AL2693" i="1"/>
  <c r="AV2693" i="1" s="1"/>
  <c r="AK2693" i="1"/>
  <c r="AJ2693" i="1"/>
  <c r="AG2693" i="1"/>
  <c r="AF2693" i="1"/>
  <c r="AE2693" i="1"/>
  <c r="AH2693" i="1" s="1"/>
  <c r="AD2693" i="1"/>
  <c r="AC2693" i="1"/>
  <c r="Z2693" i="1"/>
  <c r="Y2693" i="1"/>
  <c r="W2693" i="1"/>
  <c r="V2693" i="1"/>
  <c r="X2693" i="1" s="1"/>
  <c r="AA2693" i="1" s="1"/>
  <c r="S2693" i="1"/>
  <c r="R2693" i="1"/>
  <c r="P2693" i="1"/>
  <c r="O2693" i="1"/>
  <c r="Q2693" i="1" s="1"/>
  <c r="N2693" i="1"/>
  <c r="M2693" i="1"/>
  <c r="L2693" i="1"/>
  <c r="K2693" i="1"/>
  <c r="J2693" i="1"/>
  <c r="I2693" i="1"/>
  <c r="G2693" i="1"/>
  <c r="H2693" i="1" s="1"/>
  <c r="F2693" i="1"/>
  <c r="E2693" i="1"/>
  <c r="D2693" i="1"/>
  <c r="C2693" i="1"/>
  <c r="BB2692" i="1"/>
  <c r="BA2692" i="1"/>
  <c r="AZ2692" i="1"/>
  <c r="AY2692" i="1"/>
  <c r="AV2692" i="1"/>
  <c r="AE2692" i="1"/>
  <c r="AH2692" i="1" s="1"/>
  <c r="X2692" i="1"/>
  <c r="AA2692" i="1" s="1"/>
  <c r="Q2692" i="1"/>
  <c r="T2692" i="1" s="1"/>
  <c r="K2692" i="1"/>
  <c r="H2692" i="1"/>
  <c r="E2692" i="1"/>
  <c r="BB2691" i="1"/>
  <c r="BA2691" i="1"/>
  <c r="AZ2691" i="1"/>
  <c r="BC2691" i="1" s="1"/>
  <c r="AY2691" i="1"/>
  <c r="AV2691" i="1"/>
  <c r="AH2691" i="1"/>
  <c r="AE2691" i="1"/>
  <c r="AA2691" i="1"/>
  <c r="X2691" i="1"/>
  <c r="T2691" i="1"/>
  <c r="Q2691" i="1"/>
  <c r="K2691" i="1"/>
  <c r="H2691" i="1"/>
  <c r="E2691" i="1"/>
  <c r="BB2690" i="1"/>
  <c r="BA2690" i="1"/>
  <c r="AZ2690" i="1"/>
  <c r="AY2690" i="1"/>
  <c r="BC2690" i="1" s="1"/>
  <c r="AV2690" i="1"/>
  <c r="AE2690" i="1"/>
  <c r="AH2690" i="1" s="1"/>
  <c r="X2690" i="1"/>
  <c r="AA2690" i="1" s="1"/>
  <c r="Q2690" i="1"/>
  <c r="T2690" i="1" s="1"/>
  <c r="K2690" i="1"/>
  <c r="H2690" i="1"/>
  <c r="E2690" i="1"/>
  <c r="AZ2689" i="1"/>
  <c r="AU2689" i="1"/>
  <c r="AT2689" i="1"/>
  <c r="AS2689" i="1"/>
  <c r="AS2686" i="1" s="1"/>
  <c r="AR2689" i="1"/>
  <c r="AQ2689" i="1"/>
  <c r="AQ2686" i="1" s="1"/>
  <c r="AP2689" i="1"/>
  <c r="AO2689" i="1"/>
  <c r="AN2689" i="1"/>
  <c r="AM2689" i="1"/>
  <c r="AL2689" i="1"/>
  <c r="AK2689" i="1"/>
  <c r="AJ2689" i="1"/>
  <c r="AG2689" i="1"/>
  <c r="AF2689" i="1"/>
  <c r="AD2689" i="1"/>
  <c r="AC2689" i="1"/>
  <c r="Z2689" i="1"/>
  <c r="Y2689" i="1"/>
  <c r="W2689" i="1"/>
  <c r="V2689" i="1"/>
  <c r="X2689" i="1" s="1"/>
  <c r="AA2689" i="1" s="1"/>
  <c r="S2689" i="1"/>
  <c r="R2689" i="1"/>
  <c r="P2689" i="1"/>
  <c r="O2689" i="1"/>
  <c r="Q2689" i="1" s="1"/>
  <c r="T2689" i="1" s="1"/>
  <c r="N2689" i="1"/>
  <c r="M2689" i="1"/>
  <c r="L2689" i="1"/>
  <c r="J2689" i="1"/>
  <c r="I2689" i="1"/>
  <c r="H2689" i="1"/>
  <c r="G2689" i="1"/>
  <c r="F2689" i="1"/>
  <c r="D2689" i="1"/>
  <c r="C2689" i="1"/>
  <c r="BD2688" i="1"/>
  <c r="BB2688" i="1"/>
  <c r="BA2688" i="1"/>
  <c r="AZ2688" i="1"/>
  <c r="AY2688" i="1"/>
  <c r="BC2688" i="1" s="1"/>
  <c r="AW2688" i="1"/>
  <c r="AV2688" i="1"/>
  <c r="AH2688" i="1"/>
  <c r="AE2688" i="1"/>
  <c r="AA2688" i="1"/>
  <c r="X2688" i="1"/>
  <c r="T2688" i="1"/>
  <c r="Q2688" i="1"/>
  <c r="K2688" i="1"/>
  <c r="H2688" i="1"/>
  <c r="E2688" i="1"/>
  <c r="AU2687" i="1"/>
  <c r="AT2687" i="1"/>
  <c r="AS2687" i="1"/>
  <c r="BB2687" i="1" s="1"/>
  <c r="AR2687" i="1"/>
  <c r="AQ2687" i="1"/>
  <c r="AP2687" i="1"/>
  <c r="BA2687" i="1" s="1"/>
  <c r="AO2687" i="1"/>
  <c r="AN2687" i="1"/>
  <c r="AZ2687" i="1" s="1"/>
  <c r="AM2687" i="1"/>
  <c r="AL2687" i="1"/>
  <c r="AY2687" i="1" s="1"/>
  <c r="BC2687" i="1" s="1"/>
  <c r="AK2687" i="1"/>
  <c r="AJ2687" i="1"/>
  <c r="AG2687" i="1"/>
  <c r="AF2687" i="1"/>
  <c r="AF2686" i="1" s="1"/>
  <c r="AD2687" i="1"/>
  <c r="AC2687" i="1"/>
  <c r="AE2687" i="1" s="1"/>
  <c r="AH2687" i="1" s="1"/>
  <c r="Z2687" i="1"/>
  <c r="Y2687" i="1"/>
  <c r="W2687" i="1"/>
  <c r="W2686" i="1" s="1"/>
  <c r="V2687" i="1"/>
  <c r="X2687" i="1" s="1"/>
  <c r="AA2687" i="1" s="1"/>
  <c r="S2687" i="1"/>
  <c r="R2687" i="1"/>
  <c r="P2687" i="1"/>
  <c r="O2687" i="1"/>
  <c r="Q2687" i="1" s="1"/>
  <c r="T2687" i="1" s="1"/>
  <c r="N2687" i="1"/>
  <c r="M2687" i="1"/>
  <c r="L2687" i="1"/>
  <c r="K2687" i="1"/>
  <c r="J2687" i="1"/>
  <c r="I2687" i="1"/>
  <c r="G2687" i="1"/>
  <c r="H2687" i="1" s="1"/>
  <c r="F2687" i="1"/>
  <c r="D2687" i="1"/>
  <c r="C2687" i="1"/>
  <c r="AG2686" i="1"/>
  <c r="V2686" i="1"/>
  <c r="M2686" i="1"/>
  <c r="I2686" i="1"/>
  <c r="I2669" i="1" s="1"/>
  <c r="I2871" i="1" s="1"/>
  <c r="BC2685" i="1"/>
  <c r="BB2685" i="1"/>
  <c r="BA2685" i="1"/>
  <c r="AZ2685" i="1"/>
  <c r="AY2685" i="1"/>
  <c r="AV2685" i="1"/>
  <c r="AE2685" i="1"/>
  <c r="AH2685" i="1" s="1"/>
  <c r="X2685" i="1"/>
  <c r="AA2685" i="1" s="1"/>
  <c r="Q2685" i="1"/>
  <c r="T2685" i="1" s="1"/>
  <c r="K2685" i="1"/>
  <c r="H2685" i="1"/>
  <c r="E2685" i="1"/>
  <c r="BB2684" i="1"/>
  <c r="BA2684" i="1"/>
  <c r="AZ2684" i="1"/>
  <c r="AY2684" i="1"/>
  <c r="AV2684" i="1"/>
  <c r="AH2684" i="1"/>
  <c r="AE2684" i="1"/>
  <c r="AA2684" i="1"/>
  <c r="X2684" i="1"/>
  <c r="T2684" i="1"/>
  <c r="AW2684" i="1" s="1"/>
  <c r="Q2684" i="1"/>
  <c r="K2684" i="1"/>
  <c r="H2684" i="1"/>
  <c r="E2684" i="1"/>
  <c r="BB2683" i="1"/>
  <c r="BA2683" i="1"/>
  <c r="BC2683" i="1" s="1"/>
  <c r="AZ2683" i="1"/>
  <c r="AY2683" i="1"/>
  <c r="AV2683" i="1"/>
  <c r="AE2683" i="1"/>
  <c r="AH2683" i="1" s="1"/>
  <c r="X2683" i="1"/>
  <c r="AA2683" i="1" s="1"/>
  <c r="Q2683" i="1"/>
  <c r="T2683" i="1" s="1"/>
  <c r="K2683" i="1"/>
  <c r="H2683" i="1"/>
  <c r="E2683" i="1"/>
  <c r="BB2682" i="1"/>
  <c r="BA2682" i="1"/>
  <c r="AZ2682" i="1"/>
  <c r="AY2682" i="1"/>
  <c r="AW2682" i="1"/>
  <c r="AV2682" i="1"/>
  <c r="AH2682" i="1"/>
  <c r="AE2682" i="1"/>
  <c r="AA2682" i="1"/>
  <c r="X2682" i="1"/>
  <c r="T2682" i="1"/>
  <c r="Q2682" i="1"/>
  <c r="K2682" i="1"/>
  <c r="H2682" i="1"/>
  <c r="E2682" i="1"/>
  <c r="AY2681" i="1"/>
  <c r="AU2681" i="1"/>
  <c r="AT2681" i="1"/>
  <c r="AS2681" i="1"/>
  <c r="BB2681" i="1" s="1"/>
  <c r="AR2681" i="1"/>
  <c r="AQ2681" i="1"/>
  <c r="AP2681" i="1"/>
  <c r="BA2681" i="1" s="1"/>
  <c r="AO2681" i="1"/>
  <c r="AN2681" i="1"/>
  <c r="AV2681" i="1" s="1"/>
  <c r="AM2681" i="1"/>
  <c r="AL2681" i="1"/>
  <c r="AK2681" i="1"/>
  <c r="AJ2681" i="1"/>
  <c r="AG2681" i="1"/>
  <c r="AF2681" i="1"/>
  <c r="AE2681" i="1"/>
  <c r="AD2681" i="1"/>
  <c r="AC2681" i="1"/>
  <c r="Z2681" i="1"/>
  <c r="Y2681" i="1"/>
  <c r="X2681" i="1"/>
  <c r="AA2681" i="1" s="1"/>
  <c r="W2681" i="1"/>
  <c r="V2681" i="1"/>
  <c r="S2681" i="1"/>
  <c r="R2681" i="1"/>
  <c r="P2681" i="1"/>
  <c r="O2681" i="1"/>
  <c r="Q2681" i="1" s="1"/>
  <c r="N2681" i="1"/>
  <c r="M2681" i="1"/>
  <c r="M2670" i="1" s="1"/>
  <c r="M2669" i="1" s="1"/>
  <c r="L2681" i="1"/>
  <c r="K2681" i="1"/>
  <c r="J2681" i="1"/>
  <c r="I2681" i="1"/>
  <c r="G2681" i="1"/>
  <c r="H2681" i="1" s="1"/>
  <c r="F2681" i="1"/>
  <c r="D2681" i="1"/>
  <c r="C2681" i="1"/>
  <c r="E2681" i="1" s="1"/>
  <c r="BB2680" i="1"/>
  <c r="BA2680" i="1"/>
  <c r="AZ2680" i="1"/>
  <c r="AY2680" i="1"/>
  <c r="AV2680" i="1"/>
  <c r="AE2680" i="1"/>
  <c r="AH2680" i="1" s="1"/>
  <c r="X2680" i="1"/>
  <c r="AA2680" i="1" s="1"/>
  <c r="Q2680" i="1"/>
  <c r="T2680" i="1" s="1"/>
  <c r="K2680" i="1"/>
  <c r="H2680" i="1"/>
  <c r="E2680" i="1"/>
  <c r="BB2679" i="1"/>
  <c r="BA2679" i="1"/>
  <c r="AZ2679" i="1"/>
  <c r="AY2679" i="1"/>
  <c r="AV2679" i="1"/>
  <c r="AH2679" i="1"/>
  <c r="AE2679" i="1"/>
  <c r="AA2679" i="1"/>
  <c r="X2679" i="1"/>
  <c r="T2679" i="1"/>
  <c r="Q2679" i="1"/>
  <c r="K2679" i="1"/>
  <c r="H2679" i="1"/>
  <c r="E2679" i="1"/>
  <c r="BB2678" i="1"/>
  <c r="BA2678" i="1"/>
  <c r="AZ2678" i="1"/>
  <c r="AY2678" i="1"/>
  <c r="BC2678" i="1" s="1"/>
  <c r="AV2678" i="1"/>
  <c r="AE2678" i="1"/>
  <c r="AH2678" i="1" s="1"/>
  <c r="AA2678" i="1"/>
  <c r="X2678" i="1"/>
  <c r="Q2678" i="1"/>
  <c r="T2678" i="1" s="1"/>
  <c r="K2678" i="1"/>
  <c r="H2678" i="1"/>
  <c r="E2678" i="1"/>
  <c r="BB2677" i="1"/>
  <c r="BC2677" i="1" s="1"/>
  <c r="BA2677" i="1"/>
  <c r="AZ2677" i="1"/>
  <c r="AY2677" i="1"/>
  <c r="AW2677" i="1"/>
  <c r="AV2677" i="1"/>
  <c r="AE2677" i="1"/>
  <c r="AH2677" i="1" s="1"/>
  <c r="AA2677" i="1"/>
  <c r="X2677" i="1"/>
  <c r="T2677" i="1"/>
  <c r="BD2677" i="1" s="1"/>
  <c r="Q2677" i="1"/>
  <c r="K2677" i="1"/>
  <c r="H2677" i="1"/>
  <c r="E2677" i="1"/>
  <c r="BB2676" i="1"/>
  <c r="BA2676" i="1"/>
  <c r="AZ2676" i="1"/>
  <c r="AY2676" i="1"/>
  <c r="BC2676" i="1" s="1"/>
  <c r="BD2676" i="1" s="1"/>
  <c r="AV2676" i="1"/>
  <c r="AE2676" i="1"/>
  <c r="AH2676" i="1" s="1"/>
  <c r="X2676" i="1"/>
  <c r="AA2676" i="1" s="1"/>
  <c r="Q2676" i="1"/>
  <c r="T2676" i="1" s="1"/>
  <c r="K2676" i="1"/>
  <c r="H2676" i="1"/>
  <c r="E2676" i="1"/>
  <c r="BB2675" i="1"/>
  <c r="BA2675" i="1"/>
  <c r="AZ2675" i="1"/>
  <c r="BC2675" i="1" s="1"/>
  <c r="AY2675" i="1"/>
  <c r="AV2675" i="1"/>
  <c r="AH2675" i="1"/>
  <c r="AE2675" i="1"/>
  <c r="AA2675" i="1"/>
  <c r="X2675" i="1"/>
  <c r="T2675" i="1"/>
  <c r="AW2675" i="1" s="1"/>
  <c r="Q2675" i="1"/>
  <c r="K2675" i="1"/>
  <c r="H2675" i="1"/>
  <c r="E2675" i="1"/>
  <c r="BC2674" i="1"/>
  <c r="BB2674" i="1"/>
  <c r="BA2674" i="1"/>
  <c r="AZ2674" i="1"/>
  <c r="AY2674" i="1"/>
  <c r="AV2674" i="1"/>
  <c r="AW2674" i="1" s="1"/>
  <c r="AE2674" i="1"/>
  <c r="AH2674" i="1" s="1"/>
  <c r="X2674" i="1"/>
  <c r="AA2674" i="1" s="1"/>
  <c r="Q2674" i="1"/>
  <c r="T2674" i="1" s="1"/>
  <c r="K2674" i="1"/>
  <c r="H2674" i="1"/>
  <c r="E2674" i="1"/>
  <c r="BB2673" i="1"/>
  <c r="BA2673" i="1"/>
  <c r="AZ2673" i="1"/>
  <c r="AY2673" i="1"/>
  <c r="AV2673" i="1"/>
  <c r="AH2673" i="1"/>
  <c r="AE2673" i="1"/>
  <c r="AA2673" i="1"/>
  <c r="X2673" i="1"/>
  <c r="T2673" i="1"/>
  <c r="AW2673" i="1" s="1"/>
  <c r="Q2673" i="1"/>
  <c r="K2673" i="1"/>
  <c r="H2673" i="1"/>
  <c r="E2673" i="1"/>
  <c r="BB2672" i="1"/>
  <c r="BA2672" i="1"/>
  <c r="AZ2672" i="1"/>
  <c r="BC2672" i="1" s="1"/>
  <c r="AY2672" i="1"/>
  <c r="AV2672" i="1"/>
  <c r="AH2672" i="1"/>
  <c r="AE2672" i="1"/>
  <c r="X2672" i="1"/>
  <c r="AA2672" i="1" s="1"/>
  <c r="Q2672" i="1"/>
  <c r="T2672" i="1" s="1"/>
  <c r="K2672" i="1"/>
  <c r="H2672" i="1"/>
  <c r="E2672" i="1"/>
  <c r="AY2671" i="1"/>
  <c r="AU2671" i="1"/>
  <c r="AT2671" i="1"/>
  <c r="AS2671" i="1"/>
  <c r="BB2671" i="1" s="1"/>
  <c r="AR2671" i="1"/>
  <c r="AQ2671" i="1"/>
  <c r="AP2671" i="1"/>
  <c r="BA2671" i="1" s="1"/>
  <c r="AO2671" i="1"/>
  <c r="AN2671" i="1"/>
  <c r="AM2671" i="1"/>
  <c r="AZ2671" i="1" s="1"/>
  <c r="AL2671" i="1"/>
  <c r="AK2671" i="1"/>
  <c r="AJ2671" i="1"/>
  <c r="AJ2670" i="1" s="1"/>
  <c r="AG2671" i="1"/>
  <c r="AG2670" i="1" s="1"/>
  <c r="AF2671" i="1"/>
  <c r="AD2671" i="1"/>
  <c r="AE2671" i="1" s="1"/>
  <c r="AH2671" i="1" s="1"/>
  <c r="AC2671" i="1"/>
  <c r="Z2671" i="1"/>
  <c r="Z2670" i="1" s="1"/>
  <c r="Z2669" i="1" s="1"/>
  <c r="Z2871" i="1" s="1"/>
  <c r="Y2671" i="1"/>
  <c r="X2671" i="1"/>
  <c r="AA2671" i="1" s="1"/>
  <c r="W2671" i="1"/>
  <c r="V2671" i="1"/>
  <c r="S2671" i="1"/>
  <c r="R2671" i="1"/>
  <c r="P2671" i="1"/>
  <c r="O2671" i="1"/>
  <c r="N2671" i="1"/>
  <c r="M2671" i="1"/>
  <c r="L2671" i="1"/>
  <c r="L2670" i="1" s="1"/>
  <c r="J2671" i="1"/>
  <c r="K2671" i="1" s="1"/>
  <c r="I2671" i="1"/>
  <c r="G2671" i="1"/>
  <c r="H2671" i="1" s="1"/>
  <c r="F2671" i="1"/>
  <c r="F2670" i="1" s="1"/>
  <c r="E2671" i="1"/>
  <c r="D2671" i="1"/>
  <c r="C2671" i="1"/>
  <c r="AU2670" i="1"/>
  <c r="AT2670" i="1"/>
  <c r="AS2670" i="1"/>
  <c r="AR2670" i="1"/>
  <c r="AQ2670" i="1"/>
  <c r="AO2670" i="1"/>
  <c r="AL2670" i="1"/>
  <c r="AK2670" i="1"/>
  <c r="AF2670" i="1"/>
  <c r="AF2669" i="1" s="1"/>
  <c r="AF2871" i="1" s="1"/>
  <c r="AC2670" i="1"/>
  <c r="Y2670" i="1"/>
  <c r="W2670" i="1"/>
  <c r="W2669" i="1" s="1"/>
  <c r="V2670" i="1"/>
  <c r="S2670" i="1"/>
  <c r="R2670" i="1"/>
  <c r="P2670" i="1"/>
  <c r="N2670" i="1"/>
  <c r="J2670" i="1"/>
  <c r="K2670" i="1" s="1"/>
  <c r="I2670" i="1"/>
  <c r="G2670" i="1"/>
  <c r="E2670" i="1"/>
  <c r="D2670" i="1"/>
  <c r="C2670" i="1"/>
  <c r="AS2669" i="1"/>
  <c r="AS2871" i="1" s="1"/>
  <c r="AQ2669" i="1"/>
  <c r="V2669" i="1"/>
  <c r="BB2666" i="1"/>
  <c r="BA2666" i="1"/>
  <c r="AZ2666" i="1"/>
  <c r="BC2666" i="1" s="1"/>
  <c r="BD2666" i="1" s="1"/>
  <c r="AY2666" i="1"/>
  <c r="AV2666" i="1"/>
  <c r="AH2666" i="1"/>
  <c r="AE2666" i="1"/>
  <c r="X2666" i="1"/>
  <c r="AA2666" i="1" s="1"/>
  <c r="T2666" i="1"/>
  <c r="AW2666" i="1" s="1"/>
  <c r="Q2666" i="1"/>
  <c r="K2666" i="1"/>
  <c r="H2666" i="1"/>
  <c r="E2666" i="1"/>
  <c r="BB2665" i="1"/>
  <c r="BA2665" i="1"/>
  <c r="AZ2665" i="1"/>
  <c r="AY2665" i="1"/>
  <c r="BC2665" i="1" s="1"/>
  <c r="AV2665" i="1"/>
  <c r="AH2665" i="1"/>
  <c r="AE2665" i="1"/>
  <c r="X2665" i="1"/>
  <c r="AA2665" i="1" s="1"/>
  <c r="Q2665" i="1"/>
  <c r="T2665" i="1" s="1"/>
  <c r="K2665" i="1"/>
  <c r="H2665" i="1"/>
  <c r="E2665" i="1"/>
  <c r="BB2664" i="1"/>
  <c r="BC2664" i="1" s="1"/>
  <c r="BA2664" i="1"/>
  <c r="AZ2664" i="1"/>
  <c r="AY2664" i="1"/>
  <c r="AV2664" i="1"/>
  <c r="AE2664" i="1"/>
  <c r="AH2664" i="1" s="1"/>
  <c r="AA2664" i="1"/>
  <c r="X2664" i="1"/>
  <c r="Q2664" i="1"/>
  <c r="T2664" i="1" s="1"/>
  <c r="K2664" i="1"/>
  <c r="H2664" i="1"/>
  <c r="E2664" i="1"/>
  <c r="BB2662" i="1"/>
  <c r="BA2662" i="1"/>
  <c r="AZ2662" i="1"/>
  <c r="AY2662" i="1"/>
  <c r="BC2662" i="1" s="1"/>
  <c r="AV2662" i="1"/>
  <c r="AE2662" i="1"/>
  <c r="AH2662" i="1" s="1"/>
  <c r="X2662" i="1"/>
  <c r="AA2662" i="1" s="1"/>
  <c r="Q2662" i="1"/>
  <c r="T2662" i="1" s="1"/>
  <c r="K2662" i="1"/>
  <c r="H2662" i="1"/>
  <c r="E2662" i="1"/>
  <c r="BB2661" i="1"/>
  <c r="BA2661" i="1"/>
  <c r="AZ2661" i="1"/>
  <c r="AY2661" i="1"/>
  <c r="BC2661" i="1" s="1"/>
  <c r="AV2661" i="1"/>
  <c r="AH2661" i="1"/>
  <c r="AE2661" i="1"/>
  <c r="X2661" i="1"/>
  <c r="AA2661" i="1" s="1"/>
  <c r="T2661" i="1"/>
  <c r="Q2661" i="1"/>
  <c r="K2661" i="1"/>
  <c r="H2661" i="1"/>
  <c r="E2661" i="1"/>
  <c r="BB2660" i="1"/>
  <c r="BA2660" i="1"/>
  <c r="AZ2660" i="1"/>
  <c r="AY2660" i="1"/>
  <c r="AV2660" i="1"/>
  <c r="AE2660" i="1"/>
  <c r="AH2660" i="1" s="1"/>
  <c r="X2660" i="1"/>
  <c r="AA2660" i="1" s="1"/>
  <c r="T2660" i="1"/>
  <c r="AW2660" i="1" s="1"/>
  <c r="Q2660" i="1"/>
  <c r="K2660" i="1"/>
  <c r="H2660" i="1"/>
  <c r="E2660" i="1"/>
  <c r="BB2659" i="1"/>
  <c r="BA2659" i="1"/>
  <c r="AZ2659" i="1"/>
  <c r="AY2659" i="1"/>
  <c r="AV2659" i="1"/>
  <c r="AE2659" i="1"/>
  <c r="AH2659" i="1" s="1"/>
  <c r="AA2659" i="1"/>
  <c r="X2659" i="1"/>
  <c r="Q2659" i="1"/>
  <c r="T2659" i="1" s="1"/>
  <c r="K2659" i="1"/>
  <c r="H2659" i="1"/>
  <c r="E2659" i="1"/>
  <c r="BC2658" i="1"/>
  <c r="BB2658" i="1"/>
  <c r="BA2658" i="1"/>
  <c r="AZ2658" i="1"/>
  <c r="AY2658" i="1"/>
  <c r="AV2658" i="1"/>
  <c r="AE2658" i="1"/>
  <c r="AH2658" i="1" s="1"/>
  <c r="AA2658" i="1"/>
  <c r="X2658" i="1"/>
  <c r="T2658" i="1"/>
  <c r="AW2658" i="1" s="1"/>
  <c r="Q2658" i="1"/>
  <c r="K2658" i="1"/>
  <c r="H2658" i="1"/>
  <c r="E2658" i="1"/>
  <c r="BD2657" i="1"/>
  <c r="BB2657" i="1"/>
  <c r="BA2657" i="1"/>
  <c r="AZ2657" i="1"/>
  <c r="BC2657" i="1" s="1"/>
  <c r="AY2657" i="1"/>
  <c r="AV2657" i="1"/>
  <c r="AH2657" i="1"/>
  <c r="AE2657" i="1"/>
  <c r="X2657" i="1"/>
  <c r="AA2657" i="1" s="1"/>
  <c r="T2657" i="1"/>
  <c r="AW2657" i="1" s="1"/>
  <c r="Q2657" i="1"/>
  <c r="K2657" i="1"/>
  <c r="H2657" i="1"/>
  <c r="E2657" i="1"/>
  <c r="BB2656" i="1"/>
  <c r="BA2656" i="1"/>
  <c r="AZ2656" i="1"/>
  <c r="AY2656" i="1"/>
  <c r="BC2656" i="1" s="1"/>
  <c r="AV2656" i="1"/>
  <c r="AH2656" i="1"/>
  <c r="AE2656" i="1"/>
  <c r="AA2656" i="1"/>
  <c r="X2656" i="1"/>
  <c r="Q2656" i="1"/>
  <c r="T2656" i="1" s="1"/>
  <c r="K2656" i="1"/>
  <c r="H2656" i="1"/>
  <c r="E2656" i="1"/>
  <c r="BC2655" i="1"/>
  <c r="BB2655" i="1"/>
  <c r="BA2655" i="1"/>
  <c r="AZ2655" i="1"/>
  <c r="AY2655" i="1"/>
  <c r="AW2655" i="1"/>
  <c r="AV2655" i="1"/>
  <c r="AE2655" i="1"/>
  <c r="AH2655" i="1" s="1"/>
  <c r="AA2655" i="1"/>
  <c r="X2655" i="1"/>
  <c r="Q2655" i="1"/>
  <c r="T2655" i="1" s="1"/>
  <c r="BD2655" i="1" s="1"/>
  <c r="K2655" i="1"/>
  <c r="H2655" i="1"/>
  <c r="E2655" i="1"/>
  <c r="BB2654" i="1"/>
  <c r="BA2654" i="1"/>
  <c r="AZ2654" i="1"/>
  <c r="AY2654" i="1"/>
  <c r="BC2654" i="1" s="1"/>
  <c r="AV2654" i="1"/>
  <c r="AH2654" i="1"/>
  <c r="AE2654" i="1"/>
  <c r="X2654" i="1"/>
  <c r="AA2654" i="1" s="1"/>
  <c r="Q2654" i="1"/>
  <c r="T2654" i="1" s="1"/>
  <c r="K2654" i="1"/>
  <c r="H2654" i="1"/>
  <c r="E2654" i="1"/>
  <c r="BB2653" i="1"/>
  <c r="BA2653" i="1"/>
  <c r="AZ2653" i="1"/>
  <c r="AY2653" i="1"/>
  <c r="BC2653" i="1" s="1"/>
  <c r="AV2653" i="1"/>
  <c r="AH2653" i="1"/>
  <c r="AE2653" i="1"/>
  <c r="X2653" i="1"/>
  <c r="AA2653" i="1" s="1"/>
  <c r="T2653" i="1"/>
  <c r="Q2653" i="1"/>
  <c r="K2653" i="1"/>
  <c r="H2653" i="1"/>
  <c r="E2653" i="1"/>
  <c r="BB2652" i="1"/>
  <c r="BA2652" i="1"/>
  <c r="AZ2652" i="1"/>
  <c r="AY2652" i="1"/>
  <c r="AW2652" i="1"/>
  <c r="AV2652" i="1"/>
  <c r="AE2652" i="1"/>
  <c r="AH2652" i="1" s="1"/>
  <c r="X2652" i="1"/>
  <c r="AA2652" i="1" s="1"/>
  <c r="T2652" i="1"/>
  <c r="Q2652" i="1"/>
  <c r="K2652" i="1"/>
  <c r="H2652" i="1"/>
  <c r="E2652" i="1"/>
  <c r="BB2651" i="1"/>
  <c r="BA2651" i="1"/>
  <c r="AZ2651" i="1"/>
  <c r="AY2651" i="1"/>
  <c r="AV2651" i="1"/>
  <c r="AE2651" i="1"/>
  <c r="AH2651" i="1" s="1"/>
  <c r="AA2651" i="1"/>
  <c r="X2651" i="1"/>
  <c r="Q2651" i="1"/>
  <c r="T2651" i="1" s="1"/>
  <c r="K2651" i="1"/>
  <c r="H2651" i="1"/>
  <c r="E2651" i="1"/>
  <c r="AZ2650" i="1"/>
  <c r="AU2650" i="1"/>
  <c r="AT2650" i="1"/>
  <c r="AT2645" i="1" s="1"/>
  <c r="AS2650" i="1"/>
  <c r="AR2650" i="1"/>
  <c r="AQ2650" i="1"/>
  <c r="AP2650" i="1"/>
  <c r="BA2650" i="1" s="1"/>
  <c r="AO2650" i="1"/>
  <c r="AN2650" i="1"/>
  <c r="AM2650" i="1"/>
  <c r="AL2650" i="1"/>
  <c r="AL2645" i="1" s="1"/>
  <c r="AK2650" i="1"/>
  <c r="AJ2650" i="1"/>
  <c r="AG2650" i="1"/>
  <c r="AF2650" i="1"/>
  <c r="AD2650" i="1"/>
  <c r="AC2650" i="1"/>
  <c r="Z2650" i="1"/>
  <c r="Y2650" i="1"/>
  <c r="X2650" i="1"/>
  <c r="AA2650" i="1" s="1"/>
  <c r="W2650" i="1"/>
  <c r="V2650" i="1"/>
  <c r="S2650" i="1"/>
  <c r="S2645" i="1" s="1"/>
  <c r="R2650" i="1"/>
  <c r="P2650" i="1"/>
  <c r="O2650" i="1"/>
  <c r="Q2650" i="1" s="1"/>
  <c r="T2650" i="1" s="1"/>
  <c r="N2650" i="1"/>
  <c r="M2650" i="1"/>
  <c r="L2650" i="1"/>
  <c r="K2650" i="1"/>
  <c r="J2650" i="1"/>
  <c r="I2650" i="1"/>
  <c r="H2650" i="1"/>
  <c r="G2650" i="1"/>
  <c r="F2650" i="1"/>
  <c r="D2650" i="1"/>
  <c r="C2650" i="1"/>
  <c r="C2645" i="1" s="1"/>
  <c r="BB2649" i="1"/>
  <c r="BA2649" i="1"/>
  <c r="AZ2649" i="1"/>
  <c r="AY2649" i="1"/>
  <c r="BC2649" i="1" s="1"/>
  <c r="AV2649" i="1"/>
  <c r="AH2649" i="1"/>
  <c r="AE2649" i="1"/>
  <c r="AA2649" i="1"/>
  <c r="X2649" i="1"/>
  <c r="Q2649" i="1"/>
  <c r="T2649" i="1" s="1"/>
  <c r="K2649" i="1"/>
  <c r="H2649" i="1"/>
  <c r="E2649" i="1"/>
  <c r="BC2648" i="1"/>
  <c r="BB2648" i="1"/>
  <c r="BA2648" i="1"/>
  <c r="AZ2648" i="1"/>
  <c r="AY2648" i="1"/>
  <c r="AV2648" i="1"/>
  <c r="AE2648" i="1"/>
  <c r="AH2648" i="1" s="1"/>
  <c r="AA2648" i="1"/>
  <c r="X2648" i="1"/>
  <c r="Q2648" i="1"/>
  <c r="T2648" i="1" s="1"/>
  <c r="BD2648" i="1" s="1"/>
  <c r="K2648" i="1"/>
  <c r="H2648" i="1"/>
  <c r="E2648" i="1"/>
  <c r="BB2647" i="1"/>
  <c r="BA2647" i="1"/>
  <c r="AZ2647" i="1"/>
  <c r="AY2647" i="1"/>
  <c r="BC2647" i="1" s="1"/>
  <c r="AV2647" i="1"/>
  <c r="AH2647" i="1"/>
  <c r="AE2647" i="1"/>
  <c r="X2647" i="1"/>
  <c r="AA2647" i="1" s="1"/>
  <c r="Q2647" i="1"/>
  <c r="T2647" i="1" s="1"/>
  <c r="K2647" i="1"/>
  <c r="H2647" i="1"/>
  <c r="E2647" i="1"/>
  <c r="AZ2646" i="1"/>
  <c r="AY2646" i="1"/>
  <c r="AU2646" i="1"/>
  <c r="AU2645" i="1" s="1"/>
  <c r="AU2638" i="1" s="1"/>
  <c r="AT2646" i="1"/>
  <c r="AS2646" i="1"/>
  <c r="BB2646" i="1" s="1"/>
  <c r="AR2646" i="1"/>
  <c r="AQ2646" i="1"/>
  <c r="AQ2645" i="1" s="1"/>
  <c r="AP2646" i="1"/>
  <c r="AO2646" i="1"/>
  <c r="AN2646" i="1"/>
  <c r="AM2646" i="1"/>
  <c r="AM2645" i="1" s="1"/>
  <c r="AL2646" i="1"/>
  <c r="AK2646" i="1"/>
  <c r="AJ2646" i="1"/>
  <c r="AH2646" i="1"/>
  <c r="AG2646" i="1"/>
  <c r="AF2646" i="1"/>
  <c r="AE2646" i="1"/>
  <c r="AD2646" i="1"/>
  <c r="AD2645" i="1" s="1"/>
  <c r="AD2638" i="1" s="1"/>
  <c r="AC2646" i="1"/>
  <c r="Z2646" i="1"/>
  <c r="Y2646" i="1"/>
  <c r="Y2645" i="1" s="1"/>
  <c r="W2646" i="1"/>
  <c r="V2646" i="1"/>
  <c r="V2645" i="1" s="1"/>
  <c r="X2645" i="1" s="1"/>
  <c r="S2646" i="1"/>
  <c r="R2646" i="1"/>
  <c r="P2646" i="1"/>
  <c r="P2645" i="1" s="1"/>
  <c r="O2646" i="1"/>
  <c r="Q2646" i="1" s="1"/>
  <c r="T2646" i="1" s="1"/>
  <c r="N2646" i="1"/>
  <c r="M2646" i="1"/>
  <c r="M2645" i="1" s="1"/>
  <c r="L2646" i="1"/>
  <c r="L2645" i="1" s="1"/>
  <c r="L2638" i="1" s="1"/>
  <c r="J2646" i="1"/>
  <c r="K2646" i="1" s="1"/>
  <c r="I2646" i="1"/>
  <c r="H2646" i="1"/>
  <c r="G2646" i="1"/>
  <c r="F2646" i="1"/>
  <c r="E2646" i="1"/>
  <c r="D2646" i="1"/>
  <c r="D2645" i="1" s="1"/>
  <c r="C2646" i="1"/>
  <c r="AS2645" i="1"/>
  <c r="AS2638" i="1" s="1"/>
  <c r="AR2645" i="1"/>
  <c r="AP2645" i="1"/>
  <c r="AO2645" i="1"/>
  <c r="AK2645" i="1"/>
  <c r="AJ2645" i="1"/>
  <c r="AG2645" i="1"/>
  <c r="AF2645" i="1"/>
  <c r="AA2645" i="1"/>
  <c r="Z2645" i="1"/>
  <c r="W2645" i="1"/>
  <c r="R2645" i="1"/>
  <c r="R2638" i="1" s="1"/>
  <c r="O2645" i="1"/>
  <c r="Q2645" i="1" s="1"/>
  <c r="N2645" i="1"/>
  <c r="J2645" i="1"/>
  <c r="I2645" i="1"/>
  <c r="G2645" i="1"/>
  <c r="H2645" i="1" s="1"/>
  <c r="F2645" i="1"/>
  <c r="BB2644" i="1"/>
  <c r="BA2644" i="1"/>
  <c r="BC2644" i="1" s="1"/>
  <c r="BD2644" i="1" s="1"/>
  <c r="AZ2644" i="1"/>
  <c r="AY2644" i="1"/>
  <c r="AV2644" i="1"/>
  <c r="AH2644" i="1"/>
  <c r="AE2644" i="1"/>
  <c r="X2644" i="1"/>
  <c r="AA2644" i="1" s="1"/>
  <c r="T2644" i="1"/>
  <c r="AW2644" i="1" s="1"/>
  <c r="Q2644" i="1"/>
  <c r="K2644" i="1"/>
  <c r="H2644" i="1"/>
  <c r="E2644" i="1"/>
  <c r="AU2643" i="1"/>
  <c r="AT2643" i="1"/>
  <c r="AS2643" i="1"/>
  <c r="BB2643" i="1" s="1"/>
  <c r="AR2643" i="1"/>
  <c r="BA2643" i="1" s="1"/>
  <c r="AQ2643" i="1"/>
  <c r="AP2643" i="1"/>
  <c r="AO2643" i="1"/>
  <c r="AN2643" i="1"/>
  <c r="AV2643" i="1" s="1"/>
  <c r="AM2643" i="1"/>
  <c r="AL2643" i="1"/>
  <c r="AK2643" i="1"/>
  <c r="AJ2643" i="1"/>
  <c r="AY2643" i="1" s="1"/>
  <c r="AG2643" i="1"/>
  <c r="AF2643" i="1"/>
  <c r="AE2643" i="1"/>
  <c r="AH2643" i="1" s="1"/>
  <c r="AD2643" i="1"/>
  <c r="AC2643" i="1"/>
  <c r="Z2643" i="1"/>
  <c r="Y2643" i="1"/>
  <c r="W2643" i="1"/>
  <c r="V2643" i="1"/>
  <c r="X2643" i="1" s="1"/>
  <c r="AA2643" i="1" s="1"/>
  <c r="S2643" i="1"/>
  <c r="R2643" i="1"/>
  <c r="T2643" i="1" s="1"/>
  <c r="Q2643" i="1"/>
  <c r="P2643" i="1"/>
  <c r="O2643" i="1"/>
  <c r="N2643" i="1"/>
  <c r="M2643" i="1"/>
  <c r="L2643" i="1"/>
  <c r="J2643" i="1"/>
  <c r="K2643" i="1" s="1"/>
  <c r="I2643" i="1"/>
  <c r="G2643" i="1"/>
  <c r="H2643" i="1" s="1"/>
  <c r="F2643" i="1"/>
  <c r="E2643" i="1"/>
  <c r="D2643" i="1"/>
  <c r="C2643" i="1"/>
  <c r="BB2642" i="1"/>
  <c r="BA2642" i="1"/>
  <c r="AZ2642" i="1"/>
  <c r="AY2642" i="1"/>
  <c r="BC2642" i="1" s="1"/>
  <c r="AV2642" i="1"/>
  <c r="AH2642" i="1"/>
  <c r="AE2642" i="1"/>
  <c r="X2642" i="1"/>
  <c r="AA2642" i="1" s="1"/>
  <c r="Q2642" i="1"/>
  <c r="T2642" i="1" s="1"/>
  <c r="K2642" i="1"/>
  <c r="H2642" i="1"/>
  <c r="E2642" i="1"/>
  <c r="BB2641" i="1"/>
  <c r="BA2641" i="1"/>
  <c r="AZ2641" i="1"/>
  <c r="AY2641" i="1"/>
  <c r="AV2641" i="1"/>
  <c r="AH2641" i="1"/>
  <c r="AE2641" i="1"/>
  <c r="X2641" i="1"/>
  <c r="AA2641" i="1" s="1"/>
  <c r="T2641" i="1"/>
  <c r="Q2641" i="1"/>
  <c r="K2641" i="1"/>
  <c r="H2641" i="1"/>
  <c r="E2641" i="1"/>
  <c r="BA2640" i="1"/>
  <c r="AU2640" i="1"/>
  <c r="AT2640" i="1"/>
  <c r="AS2640" i="1"/>
  <c r="BB2640" i="1" s="1"/>
  <c r="AR2640" i="1"/>
  <c r="AR2639" i="1" s="1"/>
  <c r="AR2638" i="1" s="1"/>
  <c r="AQ2640" i="1"/>
  <c r="AP2640" i="1"/>
  <c r="AO2640" i="1"/>
  <c r="AO2639" i="1" s="1"/>
  <c r="AO2638" i="1" s="1"/>
  <c r="AN2640" i="1"/>
  <c r="AN2639" i="1" s="1"/>
  <c r="AM2640" i="1"/>
  <c r="AL2640" i="1"/>
  <c r="AK2640" i="1"/>
  <c r="AJ2640" i="1"/>
  <c r="AG2640" i="1"/>
  <c r="AF2640" i="1"/>
  <c r="AF2639" i="1" s="1"/>
  <c r="AF2638" i="1" s="1"/>
  <c r="AE2640" i="1"/>
  <c r="AH2640" i="1" s="1"/>
  <c r="AD2640" i="1"/>
  <c r="AC2640" i="1"/>
  <c r="Z2640" i="1"/>
  <c r="Z2639" i="1" s="1"/>
  <c r="Z2638" i="1" s="1"/>
  <c r="Y2640" i="1"/>
  <c r="W2640" i="1"/>
  <c r="W2639" i="1" s="1"/>
  <c r="W2638" i="1" s="1"/>
  <c r="V2640" i="1"/>
  <c r="V2639" i="1" s="1"/>
  <c r="X2639" i="1" s="1"/>
  <c r="S2640" i="1"/>
  <c r="R2640" i="1"/>
  <c r="Q2640" i="1"/>
  <c r="T2640" i="1" s="1"/>
  <c r="P2640" i="1"/>
  <c r="O2640" i="1"/>
  <c r="N2640" i="1"/>
  <c r="N2639" i="1" s="1"/>
  <c r="N2638" i="1" s="1"/>
  <c r="M2640" i="1"/>
  <c r="M2639" i="1" s="1"/>
  <c r="L2640" i="1"/>
  <c r="J2640" i="1"/>
  <c r="I2640" i="1"/>
  <c r="I2639" i="1" s="1"/>
  <c r="I2638" i="1" s="1"/>
  <c r="G2640" i="1"/>
  <c r="F2640" i="1"/>
  <c r="F2639" i="1" s="1"/>
  <c r="E2640" i="1"/>
  <c r="D2640" i="1"/>
  <c r="C2640" i="1"/>
  <c r="AU2639" i="1"/>
  <c r="AT2639" i="1"/>
  <c r="AS2639" i="1"/>
  <c r="BB2639" i="1" s="1"/>
  <c r="AQ2639" i="1"/>
  <c r="AP2639" i="1"/>
  <c r="AP2638" i="1" s="1"/>
  <c r="AM2639" i="1"/>
  <c r="AL2639" i="1"/>
  <c r="AK2639" i="1"/>
  <c r="AG2639" i="1"/>
  <c r="AG2638" i="1" s="1"/>
  <c r="AD2639" i="1"/>
  <c r="AC2639" i="1"/>
  <c r="Y2639" i="1"/>
  <c r="Y2638" i="1" s="1"/>
  <c r="S2639" i="1"/>
  <c r="S2638" i="1" s="1"/>
  <c r="R2639" i="1"/>
  <c r="P2639" i="1"/>
  <c r="P2638" i="1" s="1"/>
  <c r="O2639" i="1"/>
  <c r="O2638" i="1" s="1"/>
  <c r="Q2638" i="1" s="1"/>
  <c r="L2639" i="1"/>
  <c r="K2639" i="1"/>
  <c r="J2639" i="1"/>
  <c r="G2639" i="1"/>
  <c r="G2638" i="1" s="1"/>
  <c r="D2639" i="1"/>
  <c r="E2639" i="1" s="1"/>
  <c r="C2639" i="1"/>
  <c r="V2638" i="1"/>
  <c r="X2638" i="1" s="1"/>
  <c r="M2638" i="1"/>
  <c r="BB2637" i="1"/>
  <c r="BA2637" i="1"/>
  <c r="AZ2637" i="1"/>
  <c r="AY2637" i="1"/>
  <c r="BC2637" i="1" s="1"/>
  <c r="AV2637" i="1"/>
  <c r="AH2637" i="1"/>
  <c r="AE2637" i="1"/>
  <c r="X2637" i="1"/>
  <c r="AA2637" i="1" s="1"/>
  <c r="Q2637" i="1"/>
  <c r="T2637" i="1" s="1"/>
  <c r="K2637" i="1"/>
  <c r="H2637" i="1"/>
  <c r="E2637" i="1"/>
  <c r="AZ2636" i="1"/>
  <c r="AY2636" i="1"/>
  <c r="AU2636" i="1"/>
  <c r="AT2636" i="1"/>
  <c r="AS2636" i="1"/>
  <c r="BB2636" i="1" s="1"/>
  <c r="AR2636" i="1"/>
  <c r="AQ2636" i="1"/>
  <c r="AQ2631" i="1" s="1"/>
  <c r="AP2636" i="1"/>
  <c r="BA2636" i="1" s="1"/>
  <c r="AO2636" i="1"/>
  <c r="AN2636" i="1"/>
  <c r="AV2636" i="1" s="1"/>
  <c r="AM2636" i="1"/>
  <c r="AL2636" i="1"/>
  <c r="AK2636" i="1"/>
  <c r="AJ2636" i="1"/>
  <c r="AH2636" i="1"/>
  <c r="AG2636" i="1"/>
  <c r="AF2636" i="1"/>
  <c r="AE2636" i="1"/>
  <c r="AD2636" i="1"/>
  <c r="AC2636" i="1"/>
  <c r="Z2636" i="1"/>
  <c r="Y2636" i="1"/>
  <c r="Y2631" i="1" s="1"/>
  <c r="W2636" i="1"/>
  <c r="V2636" i="1"/>
  <c r="X2636" i="1" s="1"/>
  <c r="AA2636" i="1" s="1"/>
  <c r="S2636" i="1"/>
  <c r="R2636" i="1"/>
  <c r="P2636" i="1"/>
  <c r="P2631" i="1" s="1"/>
  <c r="P2616" i="1" s="1"/>
  <c r="O2636" i="1"/>
  <c r="N2636" i="1"/>
  <c r="M2636" i="1"/>
  <c r="L2636" i="1"/>
  <c r="J2636" i="1"/>
  <c r="K2636" i="1" s="1"/>
  <c r="I2636" i="1"/>
  <c r="H2636" i="1"/>
  <c r="G2636" i="1"/>
  <c r="F2636" i="1"/>
  <c r="E2636" i="1"/>
  <c r="D2636" i="1"/>
  <c r="C2636" i="1"/>
  <c r="BB2635" i="1"/>
  <c r="BA2635" i="1"/>
  <c r="AZ2635" i="1"/>
  <c r="AY2635" i="1"/>
  <c r="BC2635" i="1" s="1"/>
  <c r="AV2635" i="1"/>
  <c r="AE2635" i="1"/>
  <c r="AH2635" i="1" s="1"/>
  <c r="AA2635" i="1"/>
  <c r="X2635" i="1"/>
  <c r="Q2635" i="1"/>
  <c r="T2635" i="1" s="1"/>
  <c r="K2635" i="1"/>
  <c r="H2635" i="1"/>
  <c r="E2635" i="1"/>
  <c r="BC2634" i="1"/>
  <c r="BB2634" i="1"/>
  <c r="BA2634" i="1"/>
  <c r="AZ2634" i="1"/>
  <c r="AY2634" i="1"/>
  <c r="AV2634" i="1"/>
  <c r="AE2634" i="1"/>
  <c r="AH2634" i="1" s="1"/>
  <c r="AA2634" i="1"/>
  <c r="X2634" i="1"/>
  <c r="T2634" i="1"/>
  <c r="AW2634" i="1" s="1"/>
  <c r="Q2634" i="1"/>
  <c r="K2634" i="1"/>
  <c r="H2634" i="1"/>
  <c r="E2634" i="1"/>
  <c r="BD2633" i="1"/>
  <c r="BB2633" i="1"/>
  <c r="BA2633" i="1"/>
  <c r="BC2633" i="1" s="1"/>
  <c r="AZ2633" i="1"/>
  <c r="AY2633" i="1"/>
  <c r="AV2633" i="1"/>
  <c r="AH2633" i="1"/>
  <c r="AE2633" i="1"/>
  <c r="X2633" i="1"/>
  <c r="AA2633" i="1" s="1"/>
  <c r="T2633" i="1"/>
  <c r="AW2633" i="1" s="1"/>
  <c r="Q2633" i="1"/>
  <c r="K2633" i="1"/>
  <c r="H2633" i="1"/>
  <c r="E2633" i="1"/>
  <c r="AU2632" i="1"/>
  <c r="AT2632" i="1"/>
  <c r="AS2632" i="1"/>
  <c r="BB2632" i="1" s="1"/>
  <c r="AR2632" i="1"/>
  <c r="BA2632" i="1" s="1"/>
  <c r="AQ2632" i="1"/>
  <c r="AP2632" i="1"/>
  <c r="AO2632" i="1"/>
  <c r="AN2632" i="1"/>
  <c r="AN2631" i="1" s="1"/>
  <c r="AM2632" i="1"/>
  <c r="AL2632" i="1"/>
  <c r="AK2632" i="1"/>
  <c r="AK2631" i="1" s="1"/>
  <c r="AJ2632" i="1"/>
  <c r="AY2632" i="1" s="1"/>
  <c r="AG2632" i="1"/>
  <c r="AF2632" i="1"/>
  <c r="AE2632" i="1"/>
  <c r="AH2632" i="1" s="1"/>
  <c r="AD2632" i="1"/>
  <c r="AC2632" i="1"/>
  <c r="Z2632" i="1"/>
  <c r="Z2631" i="1" s="1"/>
  <c r="Y2632" i="1"/>
  <c r="W2632" i="1"/>
  <c r="V2632" i="1"/>
  <c r="S2632" i="1"/>
  <c r="R2632" i="1"/>
  <c r="R2631" i="1" s="1"/>
  <c r="Q2632" i="1"/>
  <c r="P2632" i="1"/>
  <c r="O2632" i="1"/>
  <c r="N2632" i="1"/>
  <c r="M2632" i="1"/>
  <c r="M2631" i="1" s="1"/>
  <c r="L2632" i="1"/>
  <c r="J2632" i="1"/>
  <c r="J2631" i="1" s="1"/>
  <c r="I2632" i="1"/>
  <c r="I2631" i="1" s="1"/>
  <c r="G2632" i="1"/>
  <c r="H2632" i="1" s="1"/>
  <c r="F2632" i="1"/>
  <c r="E2632" i="1"/>
  <c r="D2632" i="1"/>
  <c r="C2632" i="1"/>
  <c r="AU2631" i="1"/>
  <c r="AT2631" i="1"/>
  <c r="AP2631" i="1"/>
  <c r="AO2631" i="1"/>
  <c r="AM2631" i="1"/>
  <c r="AZ2631" i="1" s="1"/>
  <c r="AL2631" i="1"/>
  <c r="AG2631" i="1"/>
  <c r="AF2631" i="1"/>
  <c r="AD2631" i="1"/>
  <c r="AC2631" i="1"/>
  <c r="AE2631" i="1" s="1"/>
  <c r="W2631" i="1"/>
  <c r="S2631" i="1"/>
  <c r="O2631" i="1"/>
  <c r="N2631" i="1"/>
  <c r="L2631" i="1"/>
  <c r="G2631" i="1"/>
  <c r="H2631" i="1" s="1"/>
  <c r="F2631" i="1"/>
  <c r="D2631" i="1"/>
  <c r="E2631" i="1" s="1"/>
  <c r="C2631" i="1"/>
  <c r="BB2630" i="1"/>
  <c r="BA2630" i="1"/>
  <c r="AZ2630" i="1"/>
  <c r="AY2630" i="1"/>
  <c r="AW2630" i="1"/>
  <c r="AV2630" i="1"/>
  <c r="AE2630" i="1"/>
  <c r="AH2630" i="1" s="1"/>
  <c r="X2630" i="1"/>
  <c r="AA2630" i="1" s="1"/>
  <c r="T2630" i="1"/>
  <c r="Q2630" i="1"/>
  <c r="K2630" i="1"/>
  <c r="H2630" i="1"/>
  <c r="E2630" i="1"/>
  <c r="BB2629" i="1"/>
  <c r="BA2629" i="1"/>
  <c r="AZ2629" i="1"/>
  <c r="AY2629" i="1"/>
  <c r="BC2629" i="1" s="1"/>
  <c r="AV2629" i="1"/>
  <c r="AE2629" i="1"/>
  <c r="AH2629" i="1" s="1"/>
  <c r="AA2629" i="1"/>
  <c r="X2629" i="1"/>
  <c r="Q2629" i="1"/>
  <c r="T2629" i="1" s="1"/>
  <c r="K2629" i="1"/>
  <c r="H2629" i="1"/>
  <c r="E2629" i="1"/>
  <c r="BC2628" i="1"/>
  <c r="BB2628" i="1"/>
  <c r="BA2628" i="1"/>
  <c r="AZ2628" i="1"/>
  <c r="AY2628" i="1"/>
  <c r="AV2628" i="1"/>
  <c r="AE2628" i="1"/>
  <c r="AH2628" i="1" s="1"/>
  <c r="AA2628" i="1"/>
  <c r="X2628" i="1"/>
  <c r="Q2628" i="1"/>
  <c r="T2628" i="1" s="1"/>
  <c r="K2628" i="1"/>
  <c r="H2628" i="1"/>
  <c r="E2628" i="1"/>
  <c r="BA2627" i="1"/>
  <c r="AU2627" i="1"/>
  <c r="AT2627" i="1"/>
  <c r="AS2627" i="1"/>
  <c r="AR2627" i="1"/>
  <c r="AQ2627" i="1"/>
  <c r="AP2627" i="1"/>
  <c r="AO2627" i="1"/>
  <c r="AN2627" i="1"/>
  <c r="AM2627" i="1"/>
  <c r="AZ2627" i="1" s="1"/>
  <c r="AL2627" i="1"/>
  <c r="AK2627" i="1"/>
  <c r="AJ2627" i="1"/>
  <c r="AG2627" i="1"/>
  <c r="AF2627" i="1"/>
  <c r="AD2627" i="1"/>
  <c r="AC2627" i="1"/>
  <c r="AE2627" i="1" s="1"/>
  <c r="AH2627" i="1" s="1"/>
  <c r="Z2627" i="1"/>
  <c r="Y2627" i="1"/>
  <c r="W2627" i="1"/>
  <c r="V2627" i="1"/>
  <c r="X2627" i="1" s="1"/>
  <c r="S2627" i="1"/>
  <c r="S2616" i="1" s="1"/>
  <c r="R2627" i="1"/>
  <c r="Q2627" i="1"/>
  <c r="T2627" i="1" s="1"/>
  <c r="P2627" i="1"/>
  <c r="O2627" i="1"/>
  <c r="N2627" i="1"/>
  <c r="M2627" i="1"/>
  <c r="L2627" i="1"/>
  <c r="K2627" i="1"/>
  <c r="J2627" i="1"/>
  <c r="I2627" i="1"/>
  <c r="H2627" i="1"/>
  <c r="G2627" i="1"/>
  <c r="F2627" i="1"/>
  <c r="D2627" i="1"/>
  <c r="C2627" i="1"/>
  <c r="C2616" i="1" s="1"/>
  <c r="BB2626" i="1"/>
  <c r="BA2626" i="1"/>
  <c r="AZ2626" i="1"/>
  <c r="AY2626" i="1"/>
  <c r="BC2626" i="1" s="1"/>
  <c r="AV2626" i="1"/>
  <c r="AW2626" i="1" s="1"/>
  <c r="AE2626" i="1"/>
  <c r="AH2626" i="1" s="1"/>
  <c r="AA2626" i="1"/>
  <c r="X2626" i="1"/>
  <c r="Q2626" i="1"/>
  <c r="T2626" i="1" s="1"/>
  <c r="K2626" i="1"/>
  <c r="H2626" i="1"/>
  <c r="E2626" i="1"/>
  <c r="BC2625" i="1"/>
  <c r="BB2625" i="1"/>
  <c r="BA2625" i="1"/>
  <c r="AZ2625" i="1"/>
  <c r="AY2625" i="1"/>
  <c r="AV2625" i="1"/>
  <c r="AE2625" i="1"/>
  <c r="AH2625" i="1" s="1"/>
  <c r="X2625" i="1"/>
  <c r="AA2625" i="1" s="1"/>
  <c r="T2625" i="1"/>
  <c r="AW2625" i="1" s="1"/>
  <c r="Q2625" i="1"/>
  <c r="K2625" i="1"/>
  <c r="H2625" i="1"/>
  <c r="E2625" i="1"/>
  <c r="BB2624" i="1"/>
  <c r="BA2624" i="1"/>
  <c r="AZ2624" i="1"/>
  <c r="AY2624" i="1"/>
  <c r="AV2624" i="1"/>
  <c r="AH2624" i="1"/>
  <c r="AE2624" i="1"/>
  <c r="X2624" i="1"/>
  <c r="AA2624" i="1" s="1"/>
  <c r="T2624" i="1"/>
  <c r="Q2624" i="1"/>
  <c r="K2624" i="1"/>
  <c r="H2624" i="1"/>
  <c r="E2624" i="1"/>
  <c r="BB2623" i="1"/>
  <c r="BA2623" i="1"/>
  <c r="AZ2623" i="1"/>
  <c r="BC2623" i="1" s="1"/>
  <c r="AY2623" i="1"/>
  <c r="AV2623" i="1"/>
  <c r="AW2623" i="1" s="1"/>
  <c r="AE2623" i="1"/>
  <c r="AH2623" i="1" s="1"/>
  <c r="X2623" i="1"/>
  <c r="AA2623" i="1" s="1"/>
  <c r="T2623" i="1"/>
  <c r="Q2623" i="1"/>
  <c r="K2623" i="1"/>
  <c r="H2623" i="1"/>
  <c r="E2623" i="1"/>
  <c r="AU2622" i="1"/>
  <c r="AT2622" i="1"/>
  <c r="AS2622" i="1"/>
  <c r="BB2622" i="1" s="1"/>
  <c r="AR2622" i="1"/>
  <c r="AQ2622" i="1"/>
  <c r="AP2622" i="1"/>
  <c r="BA2622" i="1" s="1"/>
  <c r="AO2622" i="1"/>
  <c r="AN2622" i="1"/>
  <c r="AM2622" i="1"/>
  <c r="AZ2622" i="1" s="1"/>
  <c r="AL2622" i="1"/>
  <c r="AK2622" i="1"/>
  <c r="AJ2622" i="1"/>
  <c r="AY2622" i="1" s="1"/>
  <c r="BC2622" i="1" s="1"/>
  <c r="AG2622" i="1"/>
  <c r="AF2622" i="1"/>
  <c r="AD2622" i="1"/>
  <c r="AC2622" i="1"/>
  <c r="AE2622" i="1" s="1"/>
  <c r="AH2622" i="1" s="1"/>
  <c r="Z2622" i="1"/>
  <c r="Y2622" i="1"/>
  <c r="W2622" i="1"/>
  <c r="X2622" i="1" s="1"/>
  <c r="AA2622" i="1" s="1"/>
  <c r="V2622" i="1"/>
  <c r="S2622" i="1"/>
  <c r="R2622" i="1"/>
  <c r="Q2622" i="1"/>
  <c r="T2622" i="1" s="1"/>
  <c r="P2622" i="1"/>
  <c r="O2622" i="1"/>
  <c r="N2622" i="1"/>
  <c r="M2622" i="1"/>
  <c r="L2622" i="1"/>
  <c r="J2622" i="1"/>
  <c r="K2622" i="1" s="1"/>
  <c r="I2622" i="1"/>
  <c r="G2622" i="1"/>
  <c r="F2622" i="1"/>
  <c r="D2622" i="1"/>
  <c r="C2622" i="1"/>
  <c r="BB2621" i="1"/>
  <c r="BA2621" i="1"/>
  <c r="AZ2621" i="1"/>
  <c r="BC2621" i="1" s="1"/>
  <c r="AY2621" i="1"/>
  <c r="AV2621" i="1"/>
  <c r="AE2621" i="1"/>
  <c r="AH2621" i="1" s="1"/>
  <c r="X2621" i="1"/>
  <c r="AA2621" i="1" s="1"/>
  <c r="T2621" i="1"/>
  <c r="AW2621" i="1" s="1"/>
  <c r="Q2621" i="1"/>
  <c r="K2621" i="1"/>
  <c r="H2621" i="1"/>
  <c r="E2621" i="1"/>
  <c r="AY2620" i="1"/>
  <c r="AU2620" i="1"/>
  <c r="BB2620" i="1" s="1"/>
  <c r="AT2620" i="1"/>
  <c r="AS2620" i="1"/>
  <c r="AR2620" i="1"/>
  <c r="AQ2620" i="1"/>
  <c r="AP2620" i="1"/>
  <c r="BA2620" i="1" s="1"/>
  <c r="AO2620" i="1"/>
  <c r="AO2617" i="1" s="1"/>
  <c r="AO2616" i="1" s="1"/>
  <c r="AN2620" i="1"/>
  <c r="AM2620" i="1"/>
  <c r="AL2620" i="1"/>
  <c r="AK2620" i="1"/>
  <c r="AJ2620" i="1"/>
  <c r="AG2620" i="1"/>
  <c r="AF2620" i="1"/>
  <c r="AF2617" i="1" s="1"/>
  <c r="AF2616" i="1" s="1"/>
  <c r="AE2620" i="1"/>
  <c r="AH2620" i="1" s="1"/>
  <c r="AD2620" i="1"/>
  <c r="AC2620" i="1"/>
  <c r="Z2620" i="1"/>
  <c r="Y2620" i="1"/>
  <c r="W2620" i="1"/>
  <c r="V2620" i="1"/>
  <c r="X2620" i="1" s="1"/>
  <c r="AA2620" i="1" s="1"/>
  <c r="T2620" i="1"/>
  <c r="S2620" i="1"/>
  <c r="R2620" i="1"/>
  <c r="Q2620" i="1"/>
  <c r="P2620" i="1"/>
  <c r="O2620" i="1"/>
  <c r="N2620" i="1"/>
  <c r="N2617" i="1" s="1"/>
  <c r="N2616" i="1" s="1"/>
  <c r="M2620" i="1"/>
  <c r="L2620" i="1"/>
  <c r="J2620" i="1"/>
  <c r="K2620" i="1" s="1"/>
  <c r="I2620" i="1"/>
  <c r="G2620" i="1"/>
  <c r="F2620" i="1"/>
  <c r="D2620" i="1"/>
  <c r="D2617" i="1" s="1"/>
  <c r="C2620" i="1"/>
  <c r="BC2619" i="1"/>
  <c r="BB2619" i="1"/>
  <c r="BA2619" i="1"/>
  <c r="AZ2619" i="1"/>
  <c r="AY2619" i="1"/>
  <c r="AV2619" i="1"/>
  <c r="AE2619" i="1"/>
  <c r="AH2619" i="1" s="1"/>
  <c r="X2619" i="1"/>
  <c r="AA2619" i="1" s="1"/>
  <c r="Q2619" i="1"/>
  <c r="T2619" i="1" s="1"/>
  <c r="K2619" i="1"/>
  <c r="H2619" i="1"/>
  <c r="E2619" i="1"/>
  <c r="BB2618" i="1"/>
  <c r="AU2618" i="1"/>
  <c r="AU2617" i="1" s="1"/>
  <c r="AU2616" i="1" s="1"/>
  <c r="AT2618" i="1"/>
  <c r="AS2618" i="1"/>
  <c r="AR2618" i="1"/>
  <c r="AR2617" i="1" s="1"/>
  <c r="AQ2618" i="1"/>
  <c r="AQ2617" i="1" s="1"/>
  <c r="AP2618" i="1"/>
  <c r="BA2618" i="1" s="1"/>
  <c r="AO2618" i="1"/>
  <c r="AN2618" i="1"/>
  <c r="AM2618" i="1"/>
  <c r="AZ2618" i="1" s="1"/>
  <c r="AL2618" i="1"/>
  <c r="AK2618" i="1"/>
  <c r="AK2617" i="1" s="1"/>
  <c r="AK2616" i="1" s="1"/>
  <c r="AJ2618" i="1"/>
  <c r="AY2618" i="1" s="1"/>
  <c r="AG2618" i="1"/>
  <c r="AF2618" i="1"/>
  <c r="AD2618" i="1"/>
  <c r="AE2618" i="1" s="1"/>
  <c r="AH2618" i="1" s="1"/>
  <c r="AC2618" i="1"/>
  <c r="Z2618" i="1"/>
  <c r="AA2618" i="1" s="1"/>
  <c r="Y2618" i="1"/>
  <c r="Y2617" i="1" s="1"/>
  <c r="X2618" i="1"/>
  <c r="W2618" i="1"/>
  <c r="V2618" i="1"/>
  <c r="S2618" i="1"/>
  <c r="R2618" i="1"/>
  <c r="Q2618" i="1"/>
  <c r="T2618" i="1" s="1"/>
  <c r="P2618" i="1"/>
  <c r="P2617" i="1" s="1"/>
  <c r="O2618" i="1"/>
  <c r="N2618" i="1"/>
  <c r="M2618" i="1"/>
  <c r="L2618" i="1"/>
  <c r="L2617" i="1" s="1"/>
  <c r="L2616" i="1" s="1"/>
  <c r="J2618" i="1"/>
  <c r="I2618" i="1"/>
  <c r="H2618" i="1"/>
  <c r="G2618" i="1"/>
  <c r="F2618" i="1"/>
  <c r="E2618" i="1"/>
  <c r="D2618" i="1"/>
  <c r="C2618" i="1"/>
  <c r="AT2617" i="1"/>
  <c r="AT2616" i="1" s="1"/>
  <c r="AS2617" i="1"/>
  <c r="AP2617" i="1"/>
  <c r="AP2616" i="1" s="1"/>
  <c r="AL2617" i="1"/>
  <c r="AL2616" i="1" s="1"/>
  <c r="AG2617" i="1"/>
  <c r="AG2616" i="1" s="1"/>
  <c r="AD2617" i="1"/>
  <c r="AC2617" i="1"/>
  <c r="W2617" i="1"/>
  <c r="W2616" i="1" s="1"/>
  <c r="S2617" i="1"/>
  <c r="R2617" i="1"/>
  <c r="R2616" i="1" s="1"/>
  <c r="O2617" i="1"/>
  <c r="I2617" i="1"/>
  <c r="I2616" i="1" s="1"/>
  <c r="G2617" i="1"/>
  <c r="F2617" i="1"/>
  <c r="C2617" i="1"/>
  <c r="AQ2616" i="1"/>
  <c r="AD2616" i="1"/>
  <c r="AE2616" i="1" s="1"/>
  <c r="AH2616" i="1" s="1"/>
  <c r="AC2616" i="1"/>
  <c r="Y2616" i="1"/>
  <c r="F2616" i="1"/>
  <c r="BB2615" i="1"/>
  <c r="BA2615" i="1"/>
  <c r="AZ2615" i="1"/>
  <c r="AY2615" i="1"/>
  <c r="AV2615" i="1"/>
  <c r="AH2615" i="1"/>
  <c r="AE2615" i="1"/>
  <c r="X2615" i="1"/>
  <c r="AA2615" i="1" s="1"/>
  <c r="T2615" i="1"/>
  <c r="Q2615" i="1"/>
  <c r="K2615" i="1"/>
  <c r="H2615" i="1"/>
  <c r="E2615" i="1"/>
  <c r="BB2614" i="1"/>
  <c r="BA2614" i="1"/>
  <c r="AZ2614" i="1"/>
  <c r="AY2614" i="1"/>
  <c r="AV2614" i="1"/>
  <c r="AH2614" i="1"/>
  <c r="AE2614" i="1"/>
  <c r="X2614" i="1"/>
  <c r="AA2614" i="1" s="1"/>
  <c r="Q2614" i="1"/>
  <c r="T2614" i="1" s="1"/>
  <c r="K2614" i="1"/>
  <c r="H2614" i="1"/>
  <c r="E2614" i="1"/>
  <c r="AZ2613" i="1"/>
  <c r="AU2613" i="1"/>
  <c r="AT2613" i="1"/>
  <c r="AS2613" i="1"/>
  <c r="BB2613" i="1" s="1"/>
  <c r="AR2613" i="1"/>
  <c r="AQ2613" i="1"/>
  <c r="BA2613" i="1" s="1"/>
  <c r="AP2613" i="1"/>
  <c r="AO2613" i="1"/>
  <c r="AN2613" i="1"/>
  <c r="AM2613" i="1"/>
  <c r="AL2613" i="1"/>
  <c r="AK2613" i="1"/>
  <c r="AJ2613" i="1"/>
  <c r="AY2613" i="1" s="1"/>
  <c r="BC2613" i="1" s="1"/>
  <c r="AG2613" i="1"/>
  <c r="AF2613" i="1"/>
  <c r="AD2613" i="1"/>
  <c r="AC2613" i="1"/>
  <c r="AE2613" i="1" s="1"/>
  <c r="AH2613" i="1" s="1"/>
  <c r="Z2613" i="1"/>
  <c r="Y2613" i="1"/>
  <c r="W2613" i="1"/>
  <c r="V2613" i="1"/>
  <c r="X2613" i="1" s="1"/>
  <c r="AA2613" i="1" s="1"/>
  <c r="S2613" i="1"/>
  <c r="R2613" i="1"/>
  <c r="P2613" i="1"/>
  <c r="Q2613" i="1" s="1"/>
  <c r="T2613" i="1" s="1"/>
  <c r="O2613" i="1"/>
  <c r="N2613" i="1"/>
  <c r="M2613" i="1"/>
  <c r="L2613" i="1"/>
  <c r="J2613" i="1"/>
  <c r="K2613" i="1" s="1"/>
  <c r="I2613" i="1"/>
  <c r="H2613" i="1"/>
  <c r="G2613" i="1"/>
  <c r="F2613" i="1"/>
  <c r="D2613" i="1"/>
  <c r="C2613" i="1"/>
  <c r="E2613" i="1" s="1"/>
  <c r="BD2612" i="1"/>
  <c r="BB2612" i="1"/>
  <c r="BC2612" i="1" s="1"/>
  <c r="BA2612" i="1"/>
  <c r="AZ2612" i="1"/>
  <c r="AY2612" i="1"/>
  <c r="AV2612" i="1"/>
  <c r="AH2612" i="1"/>
  <c r="AE2612" i="1"/>
  <c r="AA2612" i="1"/>
  <c r="X2612" i="1"/>
  <c r="T2612" i="1"/>
  <c r="AW2612" i="1" s="1"/>
  <c r="Q2612" i="1"/>
  <c r="K2612" i="1"/>
  <c r="H2612" i="1"/>
  <c r="E2612" i="1"/>
  <c r="AU2611" i="1"/>
  <c r="AT2611" i="1"/>
  <c r="AS2611" i="1"/>
  <c r="BB2611" i="1" s="1"/>
  <c r="AR2611" i="1"/>
  <c r="BA2611" i="1" s="1"/>
  <c r="AQ2611" i="1"/>
  <c r="AP2611" i="1"/>
  <c r="AO2611" i="1"/>
  <c r="AN2611" i="1"/>
  <c r="AV2611" i="1" s="1"/>
  <c r="AM2611" i="1"/>
  <c r="AZ2611" i="1" s="1"/>
  <c r="AL2611" i="1"/>
  <c r="AK2611" i="1"/>
  <c r="AJ2611" i="1"/>
  <c r="AY2611" i="1" s="1"/>
  <c r="AG2611" i="1"/>
  <c r="AF2611" i="1"/>
  <c r="AE2611" i="1"/>
  <c r="AH2611" i="1" s="1"/>
  <c r="AD2611" i="1"/>
  <c r="AC2611" i="1"/>
  <c r="Z2611" i="1"/>
  <c r="Y2611" i="1"/>
  <c r="W2611" i="1"/>
  <c r="V2611" i="1"/>
  <c r="X2611" i="1" s="1"/>
  <c r="AA2611" i="1" s="1"/>
  <c r="S2611" i="1"/>
  <c r="T2611" i="1" s="1"/>
  <c r="R2611" i="1"/>
  <c r="Q2611" i="1"/>
  <c r="P2611" i="1"/>
  <c r="O2611" i="1"/>
  <c r="N2611" i="1"/>
  <c r="M2611" i="1"/>
  <c r="L2611" i="1"/>
  <c r="K2611" i="1"/>
  <c r="J2611" i="1"/>
  <c r="I2611" i="1"/>
  <c r="G2611" i="1"/>
  <c r="F2611" i="1"/>
  <c r="H2611" i="1" s="1"/>
  <c r="E2611" i="1"/>
  <c r="D2611" i="1"/>
  <c r="C2611" i="1"/>
  <c r="BB2610" i="1"/>
  <c r="BA2610" i="1"/>
  <c r="AZ2610" i="1"/>
  <c r="AY2610" i="1"/>
  <c r="BC2610" i="1" s="1"/>
  <c r="AV2610" i="1"/>
  <c r="AE2610" i="1"/>
  <c r="AH2610" i="1" s="1"/>
  <c r="AA2610" i="1"/>
  <c r="X2610" i="1"/>
  <c r="Q2610" i="1"/>
  <c r="T2610" i="1" s="1"/>
  <c r="K2610" i="1"/>
  <c r="H2610" i="1"/>
  <c r="E2610" i="1"/>
  <c r="AZ2609" i="1"/>
  <c r="AU2609" i="1"/>
  <c r="AT2609" i="1"/>
  <c r="AS2609" i="1"/>
  <c r="BB2609" i="1" s="1"/>
  <c r="AR2609" i="1"/>
  <c r="AQ2609" i="1"/>
  <c r="BA2609" i="1" s="1"/>
  <c r="AP2609" i="1"/>
  <c r="AO2609" i="1"/>
  <c r="AN2609" i="1"/>
  <c r="AM2609" i="1"/>
  <c r="AL2609" i="1"/>
  <c r="AK2609" i="1"/>
  <c r="AJ2609" i="1"/>
  <c r="AY2609" i="1" s="1"/>
  <c r="AG2609" i="1"/>
  <c r="AF2609" i="1"/>
  <c r="AD2609" i="1"/>
  <c r="AC2609" i="1"/>
  <c r="AE2609" i="1" s="1"/>
  <c r="AH2609" i="1" s="1"/>
  <c r="Z2609" i="1"/>
  <c r="Y2609" i="1"/>
  <c r="W2609" i="1"/>
  <c r="X2609" i="1" s="1"/>
  <c r="V2609" i="1"/>
  <c r="S2609" i="1"/>
  <c r="R2609" i="1"/>
  <c r="P2609" i="1"/>
  <c r="Q2609" i="1" s="1"/>
  <c r="T2609" i="1" s="1"/>
  <c r="O2609" i="1"/>
  <c r="N2609" i="1"/>
  <c r="M2609" i="1"/>
  <c r="L2609" i="1"/>
  <c r="J2609" i="1"/>
  <c r="I2609" i="1"/>
  <c r="K2609" i="1" s="1"/>
  <c r="H2609" i="1"/>
  <c r="G2609" i="1"/>
  <c r="F2609" i="1"/>
  <c r="D2609" i="1"/>
  <c r="E2609" i="1" s="1"/>
  <c r="C2609" i="1"/>
  <c r="BB2608" i="1"/>
  <c r="BA2608" i="1"/>
  <c r="AZ2608" i="1"/>
  <c r="BC2608" i="1" s="1"/>
  <c r="AY2608" i="1"/>
  <c r="AV2608" i="1"/>
  <c r="AE2608" i="1"/>
  <c r="AH2608" i="1" s="1"/>
  <c r="AA2608" i="1"/>
  <c r="X2608" i="1"/>
  <c r="T2608" i="1"/>
  <c r="AW2608" i="1" s="1"/>
  <c r="Q2608" i="1"/>
  <c r="K2608" i="1"/>
  <c r="H2608" i="1"/>
  <c r="E2608" i="1"/>
  <c r="BC2607" i="1"/>
  <c r="BB2607" i="1"/>
  <c r="BA2607" i="1"/>
  <c r="AZ2607" i="1"/>
  <c r="AY2607" i="1"/>
  <c r="AV2607" i="1"/>
  <c r="AE2607" i="1"/>
  <c r="AH2607" i="1" s="1"/>
  <c r="X2607" i="1"/>
  <c r="AA2607" i="1" s="1"/>
  <c r="Q2607" i="1"/>
  <c r="T2607" i="1" s="1"/>
  <c r="K2607" i="1"/>
  <c r="H2607" i="1"/>
  <c r="E2607" i="1"/>
  <c r="BB2606" i="1"/>
  <c r="BC2606" i="1" s="1"/>
  <c r="BD2606" i="1" s="1"/>
  <c r="BA2606" i="1"/>
  <c r="AZ2606" i="1"/>
  <c r="AY2606" i="1"/>
  <c r="AV2606" i="1"/>
  <c r="AH2606" i="1"/>
  <c r="AE2606" i="1"/>
  <c r="AA2606" i="1"/>
  <c r="X2606" i="1"/>
  <c r="T2606" i="1"/>
  <c r="AW2606" i="1" s="1"/>
  <c r="Q2606" i="1"/>
  <c r="K2606" i="1"/>
  <c r="H2606" i="1"/>
  <c r="E2606" i="1"/>
  <c r="BC2605" i="1"/>
  <c r="BD2605" i="1" s="1"/>
  <c r="BB2605" i="1"/>
  <c r="BA2605" i="1"/>
  <c r="AZ2605" i="1"/>
  <c r="AY2605" i="1"/>
  <c r="AV2605" i="1"/>
  <c r="AW2605" i="1" s="1"/>
  <c r="AE2605" i="1"/>
  <c r="AH2605" i="1" s="1"/>
  <c r="X2605" i="1"/>
  <c r="AA2605" i="1" s="1"/>
  <c r="T2605" i="1"/>
  <c r="Q2605" i="1"/>
  <c r="K2605" i="1"/>
  <c r="H2605" i="1"/>
  <c r="E2605" i="1"/>
  <c r="BB2604" i="1"/>
  <c r="BA2604" i="1"/>
  <c r="AZ2604" i="1"/>
  <c r="AY2604" i="1"/>
  <c r="BC2604" i="1" s="1"/>
  <c r="AV2604" i="1"/>
  <c r="AH2604" i="1"/>
  <c r="AE2604" i="1"/>
  <c r="AA2604" i="1"/>
  <c r="X2604" i="1"/>
  <c r="Q2604" i="1"/>
  <c r="T2604" i="1" s="1"/>
  <c r="BD2604" i="1" s="1"/>
  <c r="K2604" i="1"/>
  <c r="H2604" i="1"/>
  <c r="E2604" i="1"/>
  <c r="AY2603" i="1"/>
  <c r="AU2603" i="1"/>
  <c r="AT2603" i="1"/>
  <c r="AS2603" i="1"/>
  <c r="BB2603" i="1" s="1"/>
  <c r="AR2603" i="1"/>
  <c r="AQ2603" i="1"/>
  <c r="AP2603" i="1"/>
  <c r="BA2603" i="1" s="1"/>
  <c r="AO2603" i="1"/>
  <c r="AN2603" i="1"/>
  <c r="AV2603" i="1" s="1"/>
  <c r="AM2603" i="1"/>
  <c r="AL2603" i="1"/>
  <c r="AK2603" i="1"/>
  <c r="AJ2603" i="1"/>
  <c r="AG2603" i="1"/>
  <c r="AF2603" i="1"/>
  <c r="AE2603" i="1"/>
  <c r="AH2603" i="1" s="1"/>
  <c r="AD2603" i="1"/>
  <c r="AC2603" i="1"/>
  <c r="Z2603" i="1"/>
  <c r="Y2603" i="1"/>
  <c r="X2603" i="1"/>
  <c r="AA2603" i="1" s="1"/>
  <c r="W2603" i="1"/>
  <c r="V2603" i="1"/>
  <c r="S2603" i="1"/>
  <c r="R2603" i="1"/>
  <c r="P2603" i="1"/>
  <c r="O2603" i="1"/>
  <c r="Q2603" i="1" s="1"/>
  <c r="T2603" i="1" s="1"/>
  <c r="N2603" i="1"/>
  <c r="M2603" i="1"/>
  <c r="L2603" i="1"/>
  <c r="K2603" i="1"/>
  <c r="J2603" i="1"/>
  <c r="I2603" i="1"/>
  <c r="G2603" i="1"/>
  <c r="H2603" i="1" s="1"/>
  <c r="F2603" i="1"/>
  <c r="E2603" i="1"/>
  <c r="D2603" i="1"/>
  <c r="C2603" i="1"/>
  <c r="BB2602" i="1"/>
  <c r="BA2602" i="1"/>
  <c r="AZ2602" i="1"/>
  <c r="AY2602" i="1"/>
  <c r="BC2602" i="1" s="1"/>
  <c r="AV2602" i="1"/>
  <c r="AH2602" i="1"/>
  <c r="AE2602" i="1"/>
  <c r="X2602" i="1"/>
  <c r="AA2602" i="1" s="1"/>
  <c r="Q2602" i="1"/>
  <c r="T2602" i="1" s="1"/>
  <c r="K2602" i="1"/>
  <c r="H2602" i="1"/>
  <c r="E2602" i="1"/>
  <c r="BB2601" i="1"/>
  <c r="AZ2601" i="1"/>
  <c r="AU2601" i="1"/>
  <c r="AT2601" i="1"/>
  <c r="AS2601" i="1"/>
  <c r="AR2601" i="1"/>
  <c r="AQ2601" i="1"/>
  <c r="BA2601" i="1" s="1"/>
  <c r="AP2601" i="1"/>
  <c r="AO2601" i="1"/>
  <c r="AN2601" i="1"/>
  <c r="AM2601" i="1"/>
  <c r="AL2601" i="1"/>
  <c r="AK2601" i="1"/>
  <c r="AJ2601" i="1"/>
  <c r="AG2601" i="1"/>
  <c r="AF2601" i="1"/>
  <c r="AD2601" i="1"/>
  <c r="AC2601" i="1"/>
  <c r="AE2601" i="1" s="1"/>
  <c r="AH2601" i="1" s="1"/>
  <c r="Z2601" i="1"/>
  <c r="Y2601" i="1"/>
  <c r="W2601" i="1"/>
  <c r="V2601" i="1"/>
  <c r="X2601" i="1" s="1"/>
  <c r="AA2601" i="1" s="1"/>
  <c r="S2601" i="1"/>
  <c r="R2601" i="1"/>
  <c r="P2601" i="1"/>
  <c r="Q2601" i="1" s="1"/>
  <c r="O2601" i="1"/>
  <c r="N2601" i="1"/>
  <c r="M2601" i="1"/>
  <c r="L2601" i="1"/>
  <c r="J2601" i="1"/>
  <c r="K2601" i="1" s="1"/>
  <c r="I2601" i="1"/>
  <c r="H2601" i="1"/>
  <c r="G2601" i="1"/>
  <c r="F2601" i="1"/>
  <c r="D2601" i="1"/>
  <c r="C2601" i="1"/>
  <c r="E2601" i="1" s="1"/>
  <c r="BB2600" i="1"/>
  <c r="BC2600" i="1" s="1"/>
  <c r="BD2600" i="1" s="1"/>
  <c r="BA2600" i="1"/>
  <c r="AZ2600" i="1"/>
  <c r="AY2600" i="1"/>
  <c r="AV2600" i="1"/>
  <c r="AH2600" i="1"/>
  <c r="AE2600" i="1"/>
  <c r="AA2600" i="1"/>
  <c r="X2600" i="1"/>
  <c r="T2600" i="1"/>
  <c r="AW2600" i="1" s="1"/>
  <c r="Q2600" i="1"/>
  <c r="K2600" i="1"/>
  <c r="H2600" i="1"/>
  <c r="E2600" i="1"/>
  <c r="BC2599" i="1"/>
  <c r="BD2599" i="1" s="1"/>
  <c r="BB2599" i="1"/>
  <c r="BA2599" i="1"/>
  <c r="AZ2599" i="1"/>
  <c r="AY2599" i="1"/>
  <c r="AV2599" i="1"/>
  <c r="AW2599" i="1" s="1"/>
  <c r="AE2599" i="1"/>
  <c r="AH2599" i="1" s="1"/>
  <c r="X2599" i="1"/>
  <c r="AA2599" i="1" s="1"/>
  <c r="T2599" i="1"/>
  <c r="Q2599" i="1"/>
  <c r="K2599" i="1"/>
  <c r="H2599" i="1"/>
  <c r="E2599" i="1"/>
  <c r="BB2598" i="1"/>
  <c r="BA2598" i="1"/>
  <c r="AZ2598" i="1"/>
  <c r="AY2598" i="1"/>
  <c r="BC2598" i="1" s="1"/>
  <c r="AW2598" i="1"/>
  <c r="AV2598" i="1"/>
  <c r="AH2598" i="1"/>
  <c r="AE2598" i="1"/>
  <c r="AA2598" i="1"/>
  <c r="X2598" i="1"/>
  <c r="Q2598" i="1"/>
  <c r="T2598" i="1" s="1"/>
  <c r="K2598" i="1"/>
  <c r="H2598" i="1"/>
  <c r="E2598" i="1"/>
  <c r="BB2597" i="1"/>
  <c r="BA2597" i="1"/>
  <c r="AZ2597" i="1"/>
  <c r="AY2597" i="1"/>
  <c r="BC2597" i="1" s="1"/>
  <c r="AV2597" i="1"/>
  <c r="AE2597" i="1"/>
  <c r="AH2597" i="1" s="1"/>
  <c r="AA2597" i="1"/>
  <c r="X2597" i="1"/>
  <c r="Q2597" i="1"/>
  <c r="T2597" i="1" s="1"/>
  <c r="K2597" i="1"/>
  <c r="H2597" i="1"/>
  <c r="E2597" i="1"/>
  <c r="BB2596" i="1"/>
  <c r="BA2596" i="1"/>
  <c r="AZ2596" i="1"/>
  <c r="AY2596" i="1"/>
  <c r="BC2596" i="1" s="1"/>
  <c r="AV2596" i="1"/>
  <c r="AH2596" i="1"/>
  <c r="AE2596" i="1"/>
  <c r="X2596" i="1"/>
  <c r="AA2596" i="1" s="1"/>
  <c r="T2596" i="1"/>
  <c r="Q2596" i="1"/>
  <c r="K2596" i="1"/>
  <c r="H2596" i="1"/>
  <c r="E2596" i="1"/>
  <c r="BB2595" i="1"/>
  <c r="BA2595" i="1"/>
  <c r="AZ2595" i="1"/>
  <c r="AY2595" i="1"/>
  <c r="BC2595" i="1" s="1"/>
  <c r="AV2595" i="1"/>
  <c r="AH2595" i="1"/>
  <c r="AE2595" i="1"/>
  <c r="X2595" i="1"/>
  <c r="AA2595" i="1" s="1"/>
  <c r="Q2595" i="1"/>
  <c r="T2595" i="1" s="1"/>
  <c r="K2595" i="1"/>
  <c r="H2595" i="1"/>
  <c r="E2595" i="1"/>
  <c r="AZ2594" i="1"/>
  <c r="AU2594" i="1"/>
  <c r="AT2594" i="1"/>
  <c r="AS2594" i="1"/>
  <c r="BB2594" i="1" s="1"/>
  <c r="AR2594" i="1"/>
  <c r="AQ2594" i="1"/>
  <c r="BA2594" i="1" s="1"/>
  <c r="AP2594" i="1"/>
  <c r="AO2594" i="1"/>
  <c r="AN2594" i="1"/>
  <c r="AM2594" i="1"/>
  <c r="AL2594" i="1"/>
  <c r="AK2594" i="1"/>
  <c r="AJ2594" i="1"/>
  <c r="AG2594" i="1"/>
  <c r="AF2594" i="1"/>
  <c r="AD2594" i="1"/>
  <c r="AC2594" i="1"/>
  <c r="AE2594" i="1" s="1"/>
  <c r="AH2594" i="1" s="1"/>
  <c r="AA2594" i="1"/>
  <c r="Z2594" i="1"/>
  <c r="Y2594" i="1"/>
  <c r="W2594" i="1"/>
  <c r="V2594" i="1"/>
  <c r="X2594" i="1" s="1"/>
  <c r="S2594" i="1"/>
  <c r="R2594" i="1"/>
  <c r="P2594" i="1"/>
  <c r="Q2594" i="1" s="1"/>
  <c r="O2594" i="1"/>
  <c r="N2594" i="1"/>
  <c r="M2594" i="1"/>
  <c r="L2594" i="1"/>
  <c r="J2594" i="1"/>
  <c r="K2594" i="1" s="1"/>
  <c r="I2594" i="1"/>
  <c r="H2594" i="1"/>
  <c r="G2594" i="1"/>
  <c r="F2594" i="1"/>
  <c r="D2594" i="1"/>
  <c r="C2594" i="1"/>
  <c r="E2594" i="1" s="1"/>
  <c r="BB2593" i="1"/>
  <c r="BC2593" i="1" s="1"/>
  <c r="BD2593" i="1" s="1"/>
  <c r="BA2593" i="1"/>
  <c r="AZ2593" i="1"/>
  <c r="AY2593" i="1"/>
  <c r="AV2593" i="1"/>
  <c r="AH2593" i="1"/>
  <c r="AE2593" i="1"/>
  <c r="AA2593" i="1"/>
  <c r="X2593" i="1"/>
  <c r="T2593" i="1"/>
  <c r="AW2593" i="1" s="1"/>
  <c r="Q2593" i="1"/>
  <c r="K2593" i="1"/>
  <c r="H2593" i="1"/>
  <c r="E2593" i="1"/>
  <c r="AU2592" i="1"/>
  <c r="AT2592" i="1"/>
  <c r="AS2592" i="1"/>
  <c r="BB2592" i="1" s="1"/>
  <c r="AR2592" i="1"/>
  <c r="BA2592" i="1" s="1"/>
  <c r="AQ2592" i="1"/>
  <c r="AP2592" i="1"/>
  <c r="AO2592" i="1"/>
  <c r="AN2592" i="1"/>
  <c r="AV2592" i="1" s="1"/>
  <c r="AM2592" i="1"/>
  <c r="AL2592" i="1"/>
  <c r="AK2592" i="1"/>
  <c r="AJ2592" i="1"/>
  <c r="AY2592" i="1" s="1"/>
  <c r="AG2592" i="1"/>
  <c r="AF2592" i="1"/>
  <c r="AE2592" i="1"/>
  <c r="AH2592" i="1" s="1"/>
  <c r="AD2592" i="1"/>
  <c r="AC2592" i="1"/>
  <c r="Z2592" i="1"/>
  <c r="Y2592" i="1"/>
  <c r="W2592" i="1"/>
  <c r="V2592" i="1"/>
  <c r="X2592" i="1" s="1"/>
  <c r="AA2592" i="1" s="1"/>
  <c r="S2592" i="1"/>
  <c r="T2592" i="1" s="1"/>
  <c r="R2592" i="1"/>
  <c r="Q2592" i="1"/>
  <c r="P2592" i="1"/>
  <c r="O2592" i="1"/>
  <c r="N2592" i="1"/>
  <c r="M2592" i="1"/>
  <c r="L2592" i="1"/>
  <c r="K2592" i="1"/>
  <c r="J2592" i="1"/>
  <c r="I2592" i="1"/>
  <c r="G2592" i="1"/>
  <c r="F2592" i="1"/>
  <c r="H2592" i="1" s="1"/>
  <c r="E2592" i="1"/>
  <c r="D2592" i="1"/>
  <c r="C2592" i="1"/>
  <c r="BB2591" i="1"/>
  <c r="BA2591" i="1"/>
  <c r="AZ2591" i="1"/>
  <c r="AY2591" i="1"/>
  <c r="BC2591" i="1" s="1"/>
  <c r="AV2591" i="1"/>
  <c r="AE2591" i="1"/>
  <c r="AH2591" i="1" s="1"/>
  <c r="AA2591" i="1"/>
  <c r="X2591" i="1"/>
  <c r="Q2591" i="1"/>
  <c r="T2591" i="1" s="1"/>
  <c r="K2591" i="1"/>
  <c r="H2591" i="1"/>
  <c r="E2591" i="1"/>
  <c r="BB2590" i="1"/>
  <c r="BA2590" i="1"/>
  <c r="AZ2590" i="1"/>
  <c r="AY2590" i="1"/>
  <c r="AV2590" i="1"/>
  <c r="AH2590" i="1"/>
  <c r="AE2590" i="1"/>
  <c r="X2590" i="1"/>
  <c r="AA2590" i="1" s="1"/>
  <c r="T2590" i="1"/>
  <c r="Q2590" i="1"/>
  <c r="K2590" i="1"/>
  <c r="H2590" i="1"/>
  <c r="E2590" i="1"/>
  <c r="BB2589" i="1"/>
  <c r="BA2589" i="1"/>
  <c r="AZ2589" i="1"/>
  <c r="AY2589" i="1"/>
  <c r="AV2589" i="1"/>
  <c r="AH2589" i="1"/>
  <c r="AE2589" i="1"/>
  <c r="X2589" i="1"/>
  <c r="AA2589" i="1" s="1"/>
  <c r="Q2589" i="1"/>
  <c r="T2589" i="1" s="1"/>
  <c r="K2589" i="1"/>
  <c r="H2589" i="1"/>
  <c r="E2589" i="1"/>
  <c r="BB2588" i="1"/>
  <c r="BA2588" i="1"/>
  <c r="AZ2588" i="1"/>
  <c r="BC2588" i="1" s="1"/>
  <c r="AY2588" i="1"/>
  <c r="AV2588" i="1"/>
  <c r="AE2588" i="1"/>
  <c r="AH2588" i="1" s="1"/>
  <c r="AA2588" i="1"/>
  <c r="X2588" i="1"/>
  <c r="T2588" i="1"/>
  <c r="AW2588" i="1" s="1"/>
  <c r="Q2588" i="1"/>
  <c r="K2588" i="1"/>
  <c r="H2588" i="1"/>
  <c r="E2588" i="1"/>
  <c r="AU2587" i="1"/>
  <c r="AT2587" i="1"/>
  <c r="AS2587" i="1"/>
  <c r="AR2587" i="1"/>
  <c r="BA2587" i="1" s="1"/>
  <c r="AQ2587" i="1"/>
  <c r="AP2587" i="1"/>
  <c r="AO2587" i="1"/>
  <c r="AN2587" i="1"/>
  <c r="AM2587" i="1"/>
  <c r="AZ2587" i="1" s="1"/>
  <c r="AL2587" i="1"/>
  <c r="AK2587" i="1"/>
  <c r="AJ2587" i="1"/>
  <c r="AG2587" i="1"/>
  <c r="AF2587" i="1"/>
  <c r="AD2587" i="1"/>
  <c r="AC2587" i="1"/>
  <c r="AE2587" i="1" s="1"/>
  <c r="AH2587" i="1" s="1"/>
  <c r="Z2587" i="1"/>
  <c r="AA2587" i="1" s="1"/>
  <c r="Y2587" i="1"/>
  <c r="X2587" i="1"/>
  <c r="W2587" i="1"/>
  <c r="V2587" i="1"/>
  <c r="S2587" i="1"/>
  <c r="R2587" i="1"/>
  <c r="Q2587" i="1"/>
  <c r="P2587" i="1"/>
  <c r="O2587" i="1"/>
  <c r="N2587" i="1"/>
  <c r="M2587" i="1"/>
  <c r="L2587" i="1"/>
  <c r="K2587" i="1"/>
  <c r="J2587" i="1"/>
  <c r="I2587" i="1"/>
  <c r="G2587" i="1"/>
  <c r="H2587" i="1" s="1"/>
  <c r="F2587" i="1"/>
  <c r="D2587" i="1"/>
  <c r="C2587" i="1"/>
  <c r="BC2586" i="1"/>
  <c r="BD2586" i="1" s="1"/>
  <c r="BB2586" i="1"/>
  <c r="BA2586" i="1"/>
  <c r="AZ2586" i="1"/>
  <c r="AY2586" i="1"/>
  <c r="AV2586" i="1"/>
  <c r="AW2586" i="1" s="1"/>
  <c r="AE2586" i="1"/>
  <c r="AH2586" i="1" s="1"/>
  <c r="X2586" i="1"/>
  <c r="AA2586" i="1" s="1"/>
  <c r="T2586" i="1"/>
  <c r="Q2586" i="1"/>
  <c r="K2586" i="1"/>
  <c r="H2586" i="1"/>
  <c r="E2586" i="1"/>
  <c r="AY2585" i="1"/>
  <c r="AU2585" i="1"/>
  <c r="AT2585" i="1"/>
  <c r="AS2585" i="1"/>
  <c r="BB2585" i="1" s="1"/>
  <c r="AR2585" i="1"/>
  <c r="AQ2585" i="1"/>
  <c r="AP2585" i="1"/>
  <c r="BA2585" i="1" s="1"/>
  <c r="AO2585" i="1"/>
  <c r="AN2585" i="1"/>
  <c r="AM2585" i="1"/>
  <c r="AL2585" i="1"/>
  <c r="AK2585" i="1"/>
  <c r="AJ2585" i="1"/>
  <c r="AG2585" i="1"/>
  <c r="AF2585" i="1"/>
  <c r="AD2585" i="1"/>
  <c r="AE2585" i="1" s="1"/>
  <c r="AH2585" i="1" s="1"/>
  <c r="AC2585" i="1"/>
  <c r="Z2585" i="1"/>
  <c r="Y2585" i="1"/>
  <c r="W2585" i="1"/>
  <c r="X2585" i="1" s="1"/>
  <c r="AA2585" i="1" s="1"/>
  <c r="V2585" i="1"/>
  <c r="S2585" i="1"/>
  <c r="R2585" i="1"/>
  <c r="P2585" i="1"/>
  <c r="O2585" i="1"/>
  <c r="Q2585" i="1" s="1"/>
  <c r="T2585" i="1" s="1"/>
  <c r="N2585" i="1"/>
  <c r="M2585" i="1"/>
  <c r="L2585" i="1"/>
  <c r="J2585" i="1"/>
  <c r="K2585" i="1" s="1"/>
  <c r="I2585" i="1"/>
  <c r="G2585" i="1"/>
  <c r="F2585" i="1"/>
  <c r="D2585" i="1"/>
  <c r="E2585" i="1" s="1"/>
  <c r="C2585" i="1"/>
  <c r="BB2584" i="1"/>
  <c r="BA2584" i="1"/>
  <c r="AZ2584" i="1"/>
  <c r="AY2584" i="1"/>
  <c r="BC2584" i="1" s="1"/>
  <c r="AV2584" i="1"/>
  <c r="AH2584" i="1"/>
  <c r="AE2584" i="1"/>
  <c r="X2584" i="1"/>
  <c r="AA2584" i="1" s="1"/>
  <c r="T2584" i="1"/>
  <c r="Q2584" i="1"/>
  <c r="K2584" i="1"/>
  <c r="H2584" i="1"/>
  <c r="E2584" i="1"/>
  <c r="BB2583" i="1"/>
  <c r="BA2583" i="1"/>
  <c r="AZ2583" i="1"/>
  <c r="AY2583" i="1"/>
  <c r="BC2583" i="1" s="1"/>
  <c r="AV2583" i="1"/>
  <c r="AE2583" i="1"/>
  <c r="AH2583" i="1" s="1"/>
  <c r="X2583" i="1"/>
  <c r="AA2583" i="1" s="1"/>
  <c r="Q2583" i="1"/>
  <c r="T2583" i="1" s="1"/>
  <c r="K2583" i="1"/>
  <c r="H2583" i="1"/>
  <c r="E2583" i="1"/>
  <c r="BB2582" i="1"/>
  <c r="BA2582" i="1"/>
  <c r="AZ2582" i="1"/>
  <c r="BC2582" i="1" s="1"/>
  <c r="AY2582" i="1"/>
  <c r="AV2582" i="1"/>
  <c r="AE2582" i="1"/>
  <c r="AH2582" i="1" s="1"/>
  <c r="AA2582" i="1"/>
  <c r="X2582" i="1"/>
  <c r="T2582" i="1"/>
  <c r="AW2582" i="1" s="1"/>
  <c r="Q2582" i="1"/>
  <c r="K2582" i="1"/>
  <c r="H2582" i="1"/>
  <c r="E2582" i="1"/>
  <c r="BC2581" i="1"/>
  <c r="BB2581" i="1"/>
  <c r="BA2581" i="1"/>
  <c r="AZ2581" i="1"/>
  <c r="AY2581" i="1"/>
  <c r="AV2581" i="1"/>
  <c r="AE2581" i="1"/>
  <c r="AH2581" i="1" s="1"/>
  <c r="X2581" i="1"/>
  <c r="AA2581" i="1" s="1"/>
  <c r="Q2581" i="1"/>
  <c r="T2581" i="1" s="1"/>
  <c r="K2581" i="1"/>
  <c r="H2581" i="1"/>
  <c r="E2581" i="1"/>
  <c r="BD2580" i="1"/>
  <c r="BB2580" i="1"/>
  <c r="BC2580" i="1" s="1"/>
  <c r="BA2580" i="1"/>
  <c r="AZ2580" i="1"/>
  <c r="AY2580" i="1"/>
  <c r="AV2580" i="1"/>
  <c r="AH2580" i="1"/>
  <c r="AE2580" i="1"/>
  <c r="AA2580" i="1"/>
  <c r="X2580" i="1"/>
  <c r="T2580" i="1"/>
  <c r="AW2580" i="1" s="1"/>
  <c r="Q2580" i="1"/>
  <c r="K2580" i="1"/>
  <c r="H2580" i="1"/>
  <c r="E2580" i="1"/>
  <c r="BC2579" i="1"/>
  <c r="BB2579" i="1"/>
  <c r="BA2579" i="1"/>
  <c r="AZ2579" i="1"/>
  <c r="AY2579" i="1"/>
  <c r="AV2579" i="1"/>
  <c r="AE2579" i="1"/>
  <c r="AH2579" i="1" s="1"/>
  <c r="X2579" i="1"/>
  <c r="AA2579" i="1" s="1"/>
  <c r="Q2579" i="1"/>
  <c r="T2579" i="1" s="1"/>
  <c r="K2579" i="1"/>
  <c r="H2579" i="1"/>
  <c r="E2579" i="1"/>
  <c r="BB2578" i="1"/>
  <c r="BA2578" i="1"/>
  <c r="AZ2578" i="1"/>
  <c r="AY2578" i="1"/>
  <c r="BC2578" i="1" s="1"/>
  <c r="AW2578" i="1"/>
  <c r="AV2578" i="1"/>
  <c r="AH2578" i="1"/>
  <c r="AE2578" i="1"/>
  <c r="AA2578" i="1"/>
  <c r="X2578" i="1"/>
  <c r="Q2578" i="1"/>
  <c r="T2578" i="1" s="1"/>
  <c r="K2578" i="1"/>
  <c r="H2578" i="1"/>
  <c r="E2578" i="1"/>
  <c r="AY2577" i="1"/>
  <c r="AU2577" i="1"/>
  <c r="AT2577" i="1"/>
  <c r="AS2577" i="1"/>
  <c r="BB2577" i="1" s="1"/>
  <c r="AR2577" i="1"/>
  <c r="AQ2577" i="1"/>
  <c r="AP2577" i="1"/>
  <c r="BA2577" i="1" s="1"/>
  <c r="AO2577" i="1"/>
  <c r="AN2577" i="1"/>
  <c r="AV2577" i="1" s="1"/>
  <c r="AM2577" i="1"/>
  <c r="AL2577" i="1"/>
  <c r="AK2577" i="1"/>
  <c r="AJ2577" i="1"/>
  <c r="AG2577" i="1"/>
  <c r="AF2577" i="1"/>
  <c r="AE2577" i="1"/>
  <c r="AH2577" i="1" s="1"/>
  <c r="AD2577" i="1"/>
  <c r="AC2577" i="1"/>
  <c r="Z2577" i="1"/>
  <c r="Y2577" i="1"/>
  <c r="X2577" i="1"/>
  <c r="AA2577" i="1" s="1"/>
  <c r="W2577" i="1"/>
  <c r="V2577" i="1"/>
  <c r="S2577" i="1"/>
  <c r="R2577" i="1"/>
  <c r="P2577" i="1"/>
  <c r="O2577" i="1"/>
  <c r="Q2577" i="1" s="1"/>
  <c r="T2577" i="1" s="1"/>
  <c r="N2577" i="1"/>
  <c r="M2577" i="1"/>
  <c r="L2577" i="1"/>
  <c r="K2577" i="1"/>
  <c r="J2577" i="1"/>
  <c r="I2577" i="1"/>
  <c r="G2577" i="1"/>
  <c r="H2577" i="1" s="1"/>
  <c r="F2577" i="1"/>
  <c r="E2577" i="1"/>
  <c r="D2577" i="1"/>
  <c r="C2577" i="1"/>
  <c r="BB2576" i="1"/>
  <c r="BA2576" i="1"/>
  <c r="AZ2576" i="1"/>
  <c r="AY2576" i="1"/>
  <c r="AV2576" i="1"/>
  <c r="AE2576" i="1"/>
  <c r="AH2576" i="1" s="1"/>
  <c r="X2576" i="1"/>
  <c r="AA2576" i="1" s="1"/>
  <c r="Q2576" i="1"/>
  <c r="T2576" i="1" s="1"/>
  <c r="K2576" i="1"/>
  <c r="H2576" i="1"/>
  <c r="E2576" i="1"/>
  <c r="BB2575" i="1"/>
  <c r="BA2575" i="1"/>
  <c r="AZ2575" i="1"/>
  <c r="AY2575" i="1"/>
  <c r="AV2575" i="1"/>
  <c r="AE2575" i="1"/>
  <c r="AH2575" i="1" s="1"/>
  <c r="AA2575" i="1"/>
  <c r="X2575" i="1"/>
  <c r="T2575" i="1"/>
  <c r="AW2575" i="1" s="1"/>
  <c r="Q2575" i="1"/>
  <c r="K2575" i="1"/>
  <c r="H2575" i="1"/>
  <c r="E2575" i="1"/>
  <c r="BC2574" i="1"/>
  <c r="BB2574" i="1"/>
  <c r="BA2574" i="1"/>
  <c r="AZ2574" i="1"/>
  <c r="AY2574" i="1"/>
  <c r="AV2574" i="1"/>
  <c r="AE2574" i="1"/>
  <c r="AH2574" i="1" s="1"/>
  <c r="X2574" i="1"/>
  <c r="AA2574" i="1" s="1"/>
  <c r="Q2574" i="1"/>
  <c r="T2574" i="1" s="1"/>
  <c r="K2574" i="1"/>
  <c r="H2574" i="1"/>
  <c r="E2574" i="1"/>
  <c r="BB2573" i="1"/>
  <c r="BC2573" i="1" s="1"/>
  <c r="BD2573" i="1" s="1"/>
  <c r="BA2573" i="1"/>
  <c r="AZ2573" i="1"/>
  <c r="AY2573" i="1"/>
  <c r="AV2573" i="1"/>
  <c r="AH2573" i="1"/>
  <c r="AE2573" i="1"/>
  <c r="AA2573" i="1"/>
  <c r="X2573" i="1"/>
  <c r="T2573" i="1"/>
  <c r="AW2573" i="1" s="1"/>
  <c r="Q2573" i="1"/>
  <c r="K2573" i="1"/>
  <c r="H2573" i="1"/>
  <c r="E2573" i="1"/>
  <c r="BC2572" i="1"/>
  <c r="BB2572" i="1"/>
  <c r="BA2572" i="1"/>
  <c r="AZ2572" i="1"/>
  <c r="AY2572" i="1"/>
  <c r="AV2572" i="1"/>
  <c r="AE2572" i="1"/>
  <c r="AH2572" i="1" s="1"/>
  <c r="X2572" i="1"/>
  <c r="AA2572" i="1" s="1"/>
  <c r="Q2572" i="1"/>
  <c r="T2572" i="1" s="1"/>
  <c r="K2572" i="1"/>
  <c r="H2572" i="1"/>
  <c r="E2572" i="1"/>
  <c r="BB2571" i="1"/>
  <c r="BA2571" i="1"/>
  <c r="AZ2571" i="1"/>
  <c r="AY2571" i="1"/>
  <c r="BC2571" i="1" s="1"/>
  <c r="AV2571" i="1"/>
  <c r="AH2571" i="1"/>
  <c r="AE2571" i="1"/>
  <c r="AA2571" i="1"/>
  <c r="X2571" i="1"/>
  <c r="Q2571" i="1"/>
  <c r="T2571" i="1" s="1"/>
  <c r="K2571" i="1"/>
  <c r="H2571" i="1"/>
  <c r="E2571" i="1"/>
  <c r="BB2570" i="1"/>
  <c r="BA2570" i="1"/>
  <c r="AZ2570" i="1"/>
  <c r="AY2570" i="1"/>
  <c r="BC2570" i="1" s="1"/>
  <c r="AV2570" i="1"/>
  <c r="AE2570" i="1"/>
  <c r="AH2570" i="1" s="1"/>
  <c r="X2570" i="1"/>
  <c r="AA2570" i="1" s="1"/>
  <c r="Q2570" i="1"/>
  <c r="T2570" i="1" s="1"/>
  <c r="K2570" i="1"/>
  <c r="H2570" i="1"/>
  <c r="E2570" i="1"/>
  <c r="BB2569" i="1"/>
  <c r="BA2569" i="1"/>
  <c r="AZ2569" i="1"/>
  <c r="AY2569" i="1"/>
  <c r="BC2569" i="1" s="1"/>
  <c r="AV2569" i="1"/>
  <c r="AH2569" i="1"/>
  <c r="AE2569" i="1"/>
  <c r="X2569" i="1"/>
  <c r="AA2569" i="1" s="1"/>
  <c r="T2569" i="1"/>
  <c r="Q2569" i="1"/>
  <c r="K2569" i="1"/>
  <c r="H2569" i="1"/>
  <c r="E2569" i="1"/>
  <c r="BB2568" i="1"/>
  <c r="BA2568" i="1"/>
  <c r="AZ2568" i="1"/>
  <c r="AY2568" i="1"/>
  <c r="BC2568" i="1" s="1"/>
  <c r="AV2568" i="1"/>
  <c r="AE2568" i="1"/>
  <c r="AH2568" i="1" s="1"/>
  <c r="X2568" i="1"/>
  <c r="AA2568" i="1" s="1"/>
  <c r="Q2568" i="1"/>
  <c r="T2568" i="1" s="1"/>
  <c r="K2568" i="1"/>
  <c r="H2568" i="1"/>
  <c r="E2568" i="1"/>
  <c r="BB2567" i="1"/>
  <c r="AZ2567" i="1"/>
  <c r="AU2567" i="1"/>
  <c r="AT2567" i="1"/>
  <c r="AS2567" i="1"/>
  <c r="AR2567" i="1"/>
  <c r="AQ2567" i="1"/>
  <c r="BA2567" i="1" s="1"/>
  <c r="AP2567" i="1"/>
  <c r="AO2567" i="1"/>
  <c r="AN2567" i="1"/>
  <c r="AM2567" i="1"/>
  <c r="AL2567" i="1"/>
  <c r="AK2567" i="1"/>
  <c r="AJ2567" i="1"/>
  <c r="AY2567" i="1" s="1"/>
  <c r="BC2567" i="1" s="1"/>
  <c r="AG2567" i="1"/>
  <c r="AF2567" i="1"/>
  <c r="AD2567" i="1"/>
  <c r="AC2567" i="1"/>
  <c r="AE2567" i="1" s="1"/>
  <c r="AH2567" i="1" s="1"/>
  <c r="AA2567" i="1"/>
  <c r="Z2567" i="1"/>
  <c r="Y2567" i="1"/>
  <c r="W2567" i="1"/>
  <c r="X2567" i="1" s="1"/>
  <c r="V2567" i="1"/>
  <c r="S2567" i="1"/>
  <c r="R2567" i="1"/>
  <c r="P2567" i="1"/>
  <c r="Q2567" i="1" s="1"/>
  <c r="T2567" i="1" s="1"/>
  <c r="O2567" i="1"/>
  <c r="N2567" i="1"/>
  <c r="M2567" i="1"/>
  <c r="L2567" i="1"/>
  <c r="J2567" i="1"/>
  <c r="K2567" i="1" s="1"/>
  <c r="I2567" i="1"/>
  <c r="H2567" i="1"/>
  <c r="G2567" i="1"/>
  <c r="F2567" i="1"/>
  <c r="D2567" i="1"/>
  <c r="E2567" i="1" s="1"/>
  <c r="C2567" i="1"/>
  <c r="BD2566" i="1"/>
  <c r="BB2566" i="1"/>
  <c r="BC2566" i="1" s="1"/>
  <c r="BA2566" i="1"/>
  <c r="AZ2566" i="1"/>
  <c r="AY2566" i="1"/>
  <c r="AV2566" i="1"/>
  <c r="AH2566" i="1"/>
  <c r="AE2566" i="1"/>
  <c r="AA2566" i="1"/>
  <c r="X2566" i="1"/>
  <c r="T2566" i="1"/>
  <c r="AW2566" i="1" s="1"/>
  <c r="Q2566" i="1"/>
  <c r="K2566" i="1"/>
  <c r="H2566" i="1"/>
  <c r="E2566" i="1"/>
  <c r="AU2565" i="1"/>
  <c r="AT2565" i="1"/>
  <c r="AS2565" i="1"/>
  <c r="BB2565" i="1" s="1"/>
  <c r="AR2565" i="1"/>
  <c r="BA2565" i="1" s="1"/>
  <c r="AQ2565" i="1"/>
  <c r="AP2565" i="1"/>
  <c r="AO2565" i="1"/>
  <c r="AN2565" i="1"/>
  <c r="AV2565" i="1" s="1"/>
  <c r="AM2565" i="1"/>
  <c r="AZ2565" i="1" s="1"/>
  <c r="AL2565" i="1"/>
  <c r="AK2565" i="1"/>
  <c r="AJ2565" i="1"/>
  <c r="AY2565" i="1" s="1"/>
  <c r="AG2565" i="1"/>
  <c r="AF2565" i="1"/>
  <c r="AE2565" i="1"/>
  <c r="AH2565" i="1" s="1"/>
  <c r="AD2565" i="1"/>
  <c r="AC2565" i="1"/>
  <c r="Z2565" i="1"/>
  <c r="Y2565" i="1"/>
  <c r="W2565" i="1"/>
  <c r="V2565" i="1"/>
  <c r="X2565" i="1" s="1"/>
  <c r="AA2565" i="1" s="1"/>
  <c r="S2565" i="1"/>
  <c r="T2565" i="1" s="1"/>
  <c r="R2565" i="1"/>
  <c r="Q2565" i="1"/>
  <c r="P2565" i="1"/>
  <c r="O2565" i="1"/>
  <c r="N2565" i="1"/>
  <c r="M2565" i="1"/>
  <c r="L2565" i="1"/>
  <c r="K2565" i="1"/>
  <c r="J2565" i="1"/>
  <c r="I2565" i="1"/>
  <c r="G2565" i="1"/>
  <c r="H2565" i="1" s="1"/>
  <c r="F2565" i="1"/>
  <c r="E2565" i="1"/>
  <c r="D2565" i="1"/>
  <c r="C2565" i="1"/>
  <c r="BB2564" i="1"/>
  <c r="BA2564" i="1"/>
  <c r="AZ2564" i="1"/>
  <c r="AY2564" i="1"/>
  <c r="BC2564" i="1" s="1"/>
  <c r="AV2564" i="1"/>
  <c r="AE2564" i="1"/>
  <c r="AH2564" i="1" s="1"/>
  <c r="X2564" i="1"/>
  <c r="AA2564" i="1" s="1"/>
  <c r="Q2564" i="1"/>
  <c r="T2564" i="1" s="1"/>
  <c r="K2564" i="1"/>
  <c r="H2564" i="1"/>
  <c r="E2564" i="1"/>
  <c r="AZ2563" i="1"/>
  <c r="AU2563" i="1"/>
  <c r="AT2563" i="1"/>
  <c r="AS2563" i="1"/>
  <c r="BB2563" i="1" s="1"/>
  <c r="AR2563" i="1"/>
  <c r="AQ2563" i="1"/>
  <c r="BA2563" i="1" s="1"/>
  <c r="AP2563" i="1"/>
  <c r="AO2563" i="1"/>
  <c r="AN2563" i="1"/>
  <c r="AM2563" i="1"/>
  <c r="AL2563" i="1"/>
  <c r="AK2563" i="1"/>
  <c r="AJ2563" i="1"/>
  <c r="AY2563" i="1" s="1"/>
  <c r="BC2563" i="1" s="1"/>
  <c r="AH2563" i="1"/>
  <c r="AG2563" i="1"/>
  <c r="AF2563" i="1"/>
  <c r="AD2563" i="1"/>
  <c r="AE2563" i="1" s="1"/>
  <c r="AC2563" i="1"/>
  <c r="Z2563" i="1"/>
  <c r="Y2563" i="1"/>
  <c r="W2563" i="1"/>
  <c r="X2563" i="1" s="1"/>
  <c r="AA2563" i="1" s="1"/>
  <c r="V2563" i="1"/>
  <c r="S2563" i="1"/>
  <c r="R2563" i="1"/>
  <c r="P2563" i="1"/>
  <c r="Q2563" i="1" s="1"/>
  <c r="T2563" i="1" s="1"/>
  <c r="O2563" i="1"/>
  <c r="N2563" i="1"/>
  <c r="M2563" i="1"/>
  <c r="L2563" i="1"/>
  <c r="J2563" i="1"/>
  <c r="K2563" i="1" s="1"/>
  <c r="I2563" i="1"/>
  <c r="H2563" i="1"/>
  <c r="G2563" i="1"/>
  <c r="F2563" i="1"/>
  <c r="D2563" i="1"/>
  <c r="E2563" i="1" s="1"/>
  <c r="C2563" i="1"/>
  <c r="BB2562" i="1"/>
  <c r="BA2562" i="1"/>
  <c r="AZ2562" i="1"/>
  <c r="AY2562" i="1"/>
  <c r="AV2562" i="1"/>
  <c r="AE2562" i="1"/>
  <c r="AH2562" i="1" s="1"/>
  <c r="AA2562" i="1"/>
  <c r="X2562" i="1"/>
  <c r="T2562" i="1"/>
  <c r="AW2562" i="1" s="1"/>
  <c r="Q2562" i="1"/>
  <c r="K2562" i="1"/>
  <c r="H2562" i="1"/>
  <c r="E2562" i="1"/>
  <c r="AU2561" i="1"/>
  <c r="AT2561" i="1"/>
  <c r="AS2561" i="1"/>
  <c r="BB2561" i="1" s="1"/>
  <c r="AR2561" i="1"/>
  <c r="BA2561" i="1" s="1"/>
  <c r="AQ2561" i="1"/>
  <c r="AP2561" i="1"/>
  <c r="AO2561" i="1"/>
  <c r="AN2561" i="1"/>
  <c r="AM2561" i="1"/>
  <c r="AZ2561" i="1" s="1"/>
  <c r="AL2561" i="1"/>
  <c r="AK2561" i="1"/>
  <c r="AJ2561" i="1"/>
  <c r="AY2561" i="1" s="1"/>
  <c r="AG2561" i="1"/>
  <c r="AF2561" i="1"/>
  <c r="AD2561" i="1"/>
  <c r="AC2561" i="1"/>
  <c r="AE2561" i="1" s="1"/>
  <c r="AH2561" i="1" s="1"/>
  <c r="Z2561" i="1"/>
  <c r="AA2561" i="1" s="1"/>
  <c r="Y2561" i="1"/>
  <c r="X2561" i="1"/>
  <c r="W2561" i="1"/>
  <c r="V2561" i="1"/>
  <c r="S2561" i="1"/>
  <c r="R2561" i="1"/>
  <c r="Q2561" i="1"/>
  <c r="T2561" i="1" s="1"/>
  <c r="P2561" i="1"/>
  <c r="O2561" i="1"/>
  <c r="N2561" i="1"/>
  <c r="M2561" i="1"/>
  <c r="L2561" i="1"/>
  <c r="K2561" i="1"/>
  <c r="J2561" i="1"/>
  <c r="I2561" i="1"/>
  <c r="G2561" i="1"/>
  <c r="H2561" i="1" s="1"/>
  <c r="F2561" i="1"/>
  <c r="D2561" i="1"/>
  <c r="E2561" i="1" s="1"/>
  <c r="C2561" i="1"/>
  <c r="BC2560" i="1"/>
  <c r="BB2560" i="1"/>
  <c r="BA2560" i="1"/>
  <c r="AZ2560" i="1"/>
  <c r="AY2560" i="1"/>
  <c r="AV2560" i="1"/>
  <c r="AE2560" i="1"/>
  <c r="AH2560" i="1" s="1"/>
  <c r="X2560" i="1"/>
  <c r="AA2560" i="1" s="1"/>
  <c r="Q2560" i="1"/>
  <c r="T2560" i="1" s="1"/>
  <c r="K2560" i="1"/>
  <c r="H2560" i="1"/>
  <c r="E2560" i="1"/>
  <c r="AY2559" i="1"/>
  <c r="AU2559" i="1"/>
  <c r="AT2559" i="1"/>
  <c r="AS2559" i="1"/>
  <c r="BB2559" i="1" s="1"/>
  <c r="AR2559" i="1"/>
  <c r="AQ2559" i="1"/>
  <c r="AP2559" i="1"/>
  <c r="BA2559" i="1" s="1"/>
  <c r="AO2559" i="1"/>
  <c r="AN2559" i="1"/>
  <c r="AM2559" i="1"/>
  <c r="AV2559" i="1" s="1"/>
  <c r="AL2559" i="1"/>
  <c r="AK2559" i="1"/>
  <c r="AJ2559" i="1"/>
  <c r="AG2559" i="1"/>
  <c r="AF2559" i="1"/>
  <c r="AD2559" i="1"/>
  <c r="AE2559" i="1" s="1"/>
  <c r="AH2559" i="1" s="1"/>
  <c r="AC2559" i="1"/>
  <c r="Z2559" i="1"/>
  <c r="Y2559" i="1"/>
  <c r="W2559" i="1"/>
  <c r="X2559" i="1" s="1"/>
  <c r="AA2559" i="1" s="1"/>
  <c r="V2559" i="1"/>
  <c r="S2559" i="1"/>
  <c r="R2559" i="1"/>
  <c r="P2559" i="1"/>
  <c r="O2559" i="1"/>
  <c r="Q2559" i="1" s="1"/>
  <c r="T2559" i="1" s="1"/>
  <c r="N2559" i="1"/>
  <c r="N2482" i="1" s="1"/>
  <c r="M2559" i="1"/>
  <c r="L2559" i="1"/>
  <c r="J2559" i="1"/>
  <c r="K2559" i="1" s="1"/>
  <c r="I2559" i="1"/>
  <c r="G2559" i="1"/>
  <c r="F2559" i="1"/>
  <c r="D2559" i="1"/>
  <c r="E2559" i="1" s="1"/>
  <c r="C2559" i="1"/>
  <c r="BB2558" i="1"/>
  <c r="BA2558" i="1"/>
  <c r="AZ2558" i="1"/>
  <c r="AY2558" i="1"/>
  <c r="BC2558" i="1" s="1"/>
  <c r="AV2558" i="1"/>
  <c r="AH2558" i="1"/>
  <c r="AE2558" i="1"/>
  <c r="X2558" i="1"/>
  <c r="AA2558" i="1" s="1"/>
  <c r="T2558" i="1"/>
  <c r="Q2558" i="1"/>
  <c r="K2558" i="1"/>
  <c r="H2558" i="1"/>
  <c r="E2558" i="1"/>
  <c r="BA2557" i="1"/>
  <c r="AZ2557" i="1"/>
  <c r="AU2557" i="1"/>
  <c r="AT2557" i="1"/>
  <c r="AS2557" i="1"/>
  <c r="BB2557" i="1" s="1"/>
  <c r="AR2557" i="1"/>
  <c r="AQ2557" i="1"/>
  <c r="AP2557" i="1"/>
  <c r="AO2557" i="1"/>
  <c r="AN2557" i="1"/>
  <c r="AM2557" i="1"/>
  <c r="AL2557" i="1"/>
  <c r="AK2557" i="1"/>
  <c r="AJ2557" i="1"/>
  <c r="AG2557" i="1"/>
  <c r="AH2557" i="1" s="1"/>
  <c r="AF2557" i="1"/>
  <c r="AE2557" i="1"/>
  <c r="AD2557" i="1"/>
  <c r="AC2557" i="1"/>
  <c r="Z2557" i="1"/>
  <c r="Y2557" i="1"/>
  <c r="X2557" i="1"/>
  <c r="W2557" i="1"/>
  <c r="V2557" i="1"/>
  <c r="S2557" i="1"/>
  <c r="R2557" i="1"/>
  <c r="Q2557" i="1"/>
  <c r="T2557" i="1" s="1"/>
  <c r="P2557" i="1"/>
  <c r="O2557" i="1"/>
  <c r="N2557" i="1"/>
  <c r="M2557" i="1"/>
  <c r="L2557" i="1"/>
  <c r="J2557" i="1"/>
  <c r="I2557" i="1"/>
  <c r="G2557" i="1"/>
  <c r="H2557" i="1" s="1"/>
  <c r="F2557" i="1"/>
  <c r="E2557" i="1"/>
  <c r="D2557" i="1"/>
  <c r="C2557" i="1"/>
  <c r="BC2556" i="1"/>
  <c r="BB2556" i="1"/>
  <c r="BA2556" i="1"/>
  <c r="AZ2556" i="1"/>
  <c r="AY2556" i="1"/>
  <c r="AV2556" i="1"/>
  <c r="AE2556" i="1"/>
  <c r="AH2556" i="1" s="1"/>
  <c r="X2556" i="1"/>
  <c r="AA2556" i="1" s="1"/>
  <c r="Q2556" i="1"/>
  <c r="T2556" i="1" s="1"/>
  <c r="K2556" i="1"/>
  <c r="H2556" i="1"/>
  <c r="E2556" i="1"/>
  <c r="AU2555" i="1"/>
  <c r="AT2555" i="1"/>
  <c r="AS2555" i="1"/>
  <c r="AR2555" i="1"/>
  <c r="AQ2555" i="1"/>
  <c r="BA2555" i="1" s="1"/>
  <c r="AP2555" i="1"/>
  <c r="AO2555" i="1"/>
  <c r="AN2555" i="1"/>
  <c r="AM2555" i="1"/>
  <c r="AZ2555" i="1" s="1"/>
  <c r="AL2555" i="1"/>
  <c r="AK2555" i="1"/>
  <c r="AJ2555" i="1"/>
  <c r="AY2555" i="1" s="1"/>
  <c r="AG2555" i="1"/>
  <c r="AF2555" i="1"/>
  <c r="AD2555" i="1"/>
  <c r="AE2555" i="1" s="1"/>
  <c r="AH2555" i="1" s="1"/>
  <c r="AC2555" i="1"/>
  <c r="Z2555" i="1"/>
  <c r="Y2555" i="1"/>
  <c r="W2555" i="1"/>
  <c r="V2555" i="1"/>
  <c r="X2555" i="1" s="1"/>
  <c r="AA2555" i="1" s="1"/>
  <c r="S2555" i="1"/>
  <c r="R2555" i="1"/>
  <c r="P2555" i="1"/>
  <c r="Q2555" i="1" s="1"/>
  <c r="T2555" i="1" s="1"/>
  <c r="O2555" i="1"/>
  <c r="N2555" i="1"/>
  <c r="M2555" i="1"/>
  <c r="L2555" i="1"/>
  <c r="J2555" i="1"/>
  <c r="K2555" i="1" s="1"/>
  <c r="I2555" i="1"/>
  <c r="H2555" i="1"/>
  <c r="G2555" i="1"/>
  <c r="F2555" i="1"/>
  <c r="D2555" i="1"/>
  <c r="E2555" i="1" s="1"/>
  <c r="C2555" i="1"/>
  <c r="BB2554" i="1"/>
  <c r="BA2554" i="1"/>
  <c r="AZ2554" i="1"/>
  <c r="AY2554" i="1"/>
  <c r="BC2554" i="1" s="1"/>
  <c r="AW2554" i="1"/>
  <c r="AV2554" i="1"/>
  <c r="AH2554" i="1"/>
  <c r="AE2554" i="1"/>
  <c r="AA2554" i="1"/>
  <c r="X2554" i="1"/>
  <c r="Q2554" i="1"/>
  <c r="T2554" i="1" s="1"/>
  <c r="K2554" i="1"/>
  <c r="H2554" i="1"/>
  <c r="E2554" i="1"/>
  <c r="AY2553" i="1"/>
  <c r="AU2553" i="1"/>
  <c r="AT2553" i="1"/>
  <c r="AS2553" i="1"/>
  <c r="BB2553" i="1" s="1"/>
  <c r="AR2553" i="1"/>
  <c r="AQ2553" i="1"/>
  <c r="AP2553" i="1"/>
  <c r="BA2553" i="1" s="1"/>
  <c r="AO2553" i="1"/>
  <c r="AN2553" i="1"/>
  <c r="AM2553" i="1"/>
  <c r="AL2553" i="1"/>
  <c r="AK2553" i="1"/>
  <c r="AJ2553" i="1"/>
  <c r="AG2553" i="1"/>
  <c r="AF2553" i="1"/>
  <c r="AE2553" i="1"/>
  <c r="AD2553" i="1"/>
  <c r="AC2553" i="1"/>
  <c r="Z2553" i="1"/>
  <c r="Y2553" i="1"/>
  <c r="X2553" i="1"/>
  <c r="AA2553" i="1" s="1"/>
  <c r="W2553" i="1"/>
  <c r="V2553" i="1"/>
  <c r="S2553" i="1"/>
  <c r="R2553" i="1"/>
  <c r="P2553" i="1"/>
  <c r="O2553" i="1"/>
  <c r="Q2553" i="1" s="1"/>
  <c r="T2553" i="1" s="1"/>
  <c r="N2553" i="1"/>
  <c r="M2553" i="1"/>
  <c r="L2553" i="1"/>
  <c r="K2553" i="1"/>
  <c r="J2553" i="1"/>
  <c r="I2553" i="1"/>
  <c r="G2553" i="1"/>
  <c r="H2553" i="1" s="1"/>
  <c r="F2553" i="1"/>
  <c r="E2553" i="1"/>
  <c r="D2553" i="1"/>
  <c r="C2553" i="1"/>
  <c r="BB2552" i="1"/>
  <c r="BA2552" i="1"/>
  <c r="AZ2552" i="1"/>
  <c r="AY2552" i="1"/>
  <c r="AV2552" i="1"/>
  <c r="AE2552" i="1"/>
  <c r="AH2552" i="1" s="1"/>
  <c r="X2552" i="1"/>
  <c r="AA2552" i="1" s="1"/>
  <c r="Q2552" i="1"/>
  <c r="T2552" i="1" s="1"/>
  <c r="K2552" i="1"/>
  <c r="H2552" i="1"/>
  <c r="E2552" i="1"/>
  <c r="AZ2551" i="1"/>
  <c r="AU2551" i="1"/>
  <c r="AT2551" i="1"/>
  <c r="AS2551" i="1"/>
  <c r="BB2551" i="1" s="1"/>
  <c r="AR2551" i="1"/>
  <c r="AQ2551" i="1"/>
  <c r="BA2551" i="1" s="1"/>
  <c r="AP2551" i="1"/>
  <c r="AO2551" i="1"/>
  <c r="AN2551" i="1"/>
  <c r="AM2551" i="1"/>
  <c r="AL2551" i="1"/>
  <c r="AK2551" i="1"/>
  <c r="AJ2551" i="1"/>
  <c r="AG2551" i="1"/>
  <c r="AF2551" i="1"/>
  <c r="AD2551" i="1"/>
  <c r="AC2551" i="1"/>
  <c r="AE2551" i="1" s="1"/>
  <c r="AH2551" i="1" s="1"/>
  <c r="Z2551" i="1"/>
  <c r="Y2551" i="1"/>
  <c r="W2551" i="1"/>
  <c r="X2551" i="1" s="1"/>
  <c r="AA2551" i="1" s="1"/>
  <c r="V2551" i="1"/>
  <c r="S2551" i="1"/>
  <c r="R2551" i="1"/>
  <c r="P2551" i="1"/>
  <c r="Q2551" i="1" s="1"/>
  <c r="O2551" i="1"/>
  <c r="N2551" i="1"/>
  <c r="M2551" i="1"/>
  <c r="L2551" i="1"/>
  <c r="J2551" i="1"/>
  <c r="K2551" i="1" s="1"/>
  <c r="I2551" i="1"/>
  <c r="H2551" i="1"/>
  <c r="G2551" i="1"/>
  <c r="F2551" i="1"/>
  <c r="D2551" i="1"/>
  <c r="E2551" i="1" s="1"/>
  <c r="C2551" i="1"/>
  <c r="BB2550" i="1"/>
  <c r="BC2550" i="1" s="1"/>
  <c r="BD2550" i="1" s="1"/>
  <c r="BA2550" i="1"/>
  <c r="AZ2550" i="1"/>
  <c r="AY2550" i="1"/>
  <c r="AV2550" i="1"/>
  <c r="AH2550" i="1"/>
  <c r="AE2550" i="1"/>
  <c r="AA2550" i="1"/>
  <c r="X2550" i="1"/>
  <c r="T2550" i="1"/>
  <c r="AW2550" i="1" s="1"/>
  <c r="Q2550" i="1"/>
  <c r="K2550" i="1"/>
  <c r="H2550" i="1"/>
  <c r="E2550" i="1"/>
  <c r="AU2549" i="1"/>
  <c r="AT2549" i="1"/>
  <c r="AS2549" i="1"/>
  <c r="BB2549" i="1" s="1"/>
  <c r="AR2549" i="1"/>
  <c r="BA2549" i="1" s="1"/>
  <c r="AQ2549" i="1"/>
  <c r="AP2549" i="1"/>
  <c r="AO2549" i="1"/>
  <c r="AN2549" i="1"/>
  <c r="AV2549" i="1" s="1"/>
  <c r="AM2549" i="1"/>
  <c r="AL2549" i="1"/>
  <c r="AK2549" i="1"/>
  <c r="AJ2549" i="1"/>
  <c r="AY2549" i="1" s="1"/>
  <c r="AG2549" i="1"/>
  <c r="AF2549" i="1"/>
  <c r="AE2549" i="1"/>
  <c r="AH2549" i="1" s="1"/>
  <c r="AD2549" i="1"/>
  <c r="AC2549" i="1"/>
  <c r="Z2549" i="1"/>
  <c r="Y2549" i="1"/>
  <c r="W2549" i="1"/>
  <c r="V2549" i="1"/>
  <c r="X2549" i="1" s="1"/>
  <c r="AA2549" i="1" s="1"/>
  <c r="S2549" i="1"/>
  <c r="T2549" i="1" s="1"/>
  <c r="R2549" i="1"/>
  <c r="Q2549" i="1"/>
  <c r="P2549" i="1"/>
  <c r="O2549" i="1"/>
  <c r="N2549" i="1"/>
  <c r="M2549" i="1"/>
  <c r="L2549" i="1"/>
  <c r="K2549" i="1"/>
  <c r="J2549" i="1"/>
  <c r="I2549" i="1"/>
  <c r="G2549" i="1"/>
  <c r="H2549" i="1" s="1"/>
  <c r="F2549" i="1"/>
  <c r="E2549" i="1"/>
  <c r="D2549" i="1"/>
  <c r="C2549" i="1"/>
  <c r="BB2548" i="1"/>
  <c r="BA2548" i="1"/>
  <c r="AZ2548" i="1"/>
  <c r="AY2548" i="1"/>
  <c r="BC2548" i="1" s="1"/>
  <c r="AV2548" i="1"/>
  <c r="AE2548" i="1"/>
  <c r="AH2548" i="1" s="1"/>
  <c r="X2548" i="1"/>
  <c r="AA2548" i="1" s="1"/>
  <c r="Q2548" i="1"/>
  <c r="T2548" i="1" s="1"/>
  <c r="K2548" i="1"/>
  <c r="H2548" i="1"/>
  <c r="E2548" i="1"/>
  <c r="AZ2547" i="1"/>
  <c r="AU2547" i="1"/>
  <c r="AT2547" i="1"/>
  <c r="AS2547" i="1"/>
  <c r="BB2547" i="1" s="1"/>
  <c r="AR2547" i="1"/>
  <c r="AQ2547" i="1"/>
  <c r="BA2547" i="1" s="1"/>
  <c r="AP2547" i="1"/>
  <c r="AO2547" i="1"/>
  <c r="AN2547" i="1"/>
  <c r="AM2547" i="1"/>
  <c r="AL2547" i="1"/>
  <c r="AK2547" i="1"/>
  <c r="AJ2547" i="1"/>
  <c r="AY2547" i="1" s="1"/>
  <c r="AG2547" i="1"/>
  <c r="AF2547" i="1"/>
  <c r="AD2547" i="1"/>
  <c r="AE2547" i="1" s="1"/>
  <c r="AH2547" i="1" s="1"/>
  <c r="AC2547" i="1"/>
  <c r="Z2547" i="1"/>
  <c r="Y2547" i="1"/>
  <c r="W2547" i="1"/>
  <c r="X2547" i="1" s="1"/>
  <c r="V2547" i="1"/>
  <c r="S2547" i="1"/>
  <c r="R2547" i="1"/>
  <c r="P2547" i="1"/>
  <c r="Q2547" i="1" s="1"/>
  <c r="T2547" i="1" s="1"/>
  <c r="O2547" i="1"/>
  <c r="N2547" i="1"/>
  <c r="M2547" i="1"/>
  <c r="L2547" i="1"/>
  <c r="J2547" i="1"/>
  <c r="K2547" i="1" s="1"/>
  <c r="I2547" i="1"/>
  <c r="H2547" i="1"/>
  <c r="G2547" i="1"/>
  <c r="F2547" i="1"/>
  <c r="D2547" i="1"/>
  <c r="E2547" i="1" s="1"/>
  <c r="C2547" i="1"/>
  <c r="BB2546" i="1"/>
  <c r="BA2546" i="1"/>
  <c r="AZ2546" i="1"/>
  <c r="AY2546" i="1"/>
  <c r="AV2546" i="1"/>
  <c r="AE2546" i="1"/>
  <c r="AH2546" i="1" s="1"/>
  <c r="AA2546" i="1"/>
  <c r="X2546" i="1"/>
  <c r="T2546" i="1"/>
  <c r="AW2546" i="1" s="1"/>
  <c r="Q2546" i="1"/>
  <c r="K2546" i="1"/>
  <c r="H2546" i="1"/>
  <c r="E2546" i="1"/>
  <c r="AU2545" i="1"/>
  <c r="AT2545" i="1"/>
  <c r="AS2545" i="1"/>
  <c r="BB2545" i="1" s="1"/>
  <c r="AR2545" i="1"/>
  <c r="BA2545" i="1" s="1"/>
  <c r="AQ2545" i="1"/>
  <c r="AP2545" i="1"/>
  <c r="AO2545" i="1"/>
  <c r="AN2545" i="1"/>
  <c r="AM2545" i="1"/>
  <c r="AZ2545" i="1" s="1"/>
  <c r="AL2545" i="1"/>
  <c r="AK2545" i="1"/>
  <c r="AJ2545" i="1"/>
  <c r="AG2545" i="1"/>
  <c r="AF2545" i="1"/>
  <c r="AD2545" i="1"/>
  <c r="AC2545" i="1"/>
  <c r="AE2545" i="1" s="1"/>
  <c r="AH2545" i="1" s="1"/>
  <c r="Z2545" i="1"/>
  <c r="AA2545" i="1" s="1"/>
  <c r="Y2545" i="1"/>
  <c r="X2545" i="1"/>
  <c r="W2545" i="1"/>
  <c r="V2545" i="1"/>
  <c r="S2545" i="1"/>
  <c r="R2545" i="1"/>
  <c r="Q2545" i="1"/>
  <c r="P2545" i="1"/>
  <c r="O2545" i="1"/>
  <c r="N2545" i="1"/>
  <c r="M2545" i="1"/>
  <c r="L2545" i="1"/>
  <c r="K2545" i="1"/>
  <c r="J2545" i="1"/>
  <c r="I2545" i="1"/>
  <c r="G2545" i="1"/>
  <c r="H2545" i="1" s="1"/>
  <c r="F2545" i="1"/>
  <c r="D2545" i="1"/>
  <c r="E2545" i="1" s="1"/>
  <c r="C2545" i="1"/>
  <c r="BC2544" i="1"/>
  <c r="BB2544" i="1"/>
  <c r="BA2544" i="1"/>
  <c r="AZ2544" i="1"/>
  <c r="AY2544" i="1"/>
  <c r="AV2544" i="1"/>
  <c r="AE2544" i="1"/>
  <c r="AH2544" i="1" s="1"/>
  <c r="X2544" i="1"/>
  <c r="AA2544" i="1" s="1"/>
  <c r="Q2544" i="1"/>
  <c r="T2544" i="1" s="1"/>
  <c r="K2544" i="1"/>
  <c r="H2544" i="1"/>
  <c r="E2544" i="1"/>
  <c r="BB2543" i="1"/>
  <c r="BA2543" i="1"/>
  <c r="AZ2543" i="1"/>
  <c r="AY2543" i="1"/>
  <c r="BC2543" i="1" s="1"/>
  <c r="AV2543" i="1"/>
  <c r="AH2543" i="1"/>
  <c r="AE2543" i="1"/>
  <c r="AA2543" i="1"/>
  <c r="X2543" i="1"/>
  <c r="Q2543" i="1"/>
  <c r="T2543" i="1" s="1"/>
  <c r="BD2543" i="1" s="1"/>
  <c r="K2543" i="1"/>
  <c r="H2543" i="1"/>
  <c r="E2543" i="1"/>
  <c r="BB2542" i="1"/>
  <c r="BA2542" i="1"/>
  <c r="AZ2542" i="1"/>
  <c r="AY2542" i="1"/>
  <c r="BC2542" i="1" s="1"/>
  <c r="AV2542" i="1"/>
  <c r="AE2542" i="1"/>
  <c r="AH2542" i="1" s="1"/>
  <c r="X2542" i="1"/>
  <c r="AA2542" i="1" s="1"/>
  <c r="Q2542" i="1"/>
  <c r="T2542" i="1" s="1"/>
  <c r="K2542" i="1"/>
  <c r="H2542" i="1"/>
  <c r="E2542" i="1"/>
  <c r="BB2541" i="1"/>
  <c r="BA2541" i="1"/>
  <c r="AZ2541" i="1"/>
  <c r="AY2541" i="1"/>
  <c r="AV2541" i="1"/>
  <c r="AH2541" i="1"/>
  <c r="AE2541" i="1"/>
  <c r="X2541" i="1"/>
  <c r="AA2541" i="1" s="1"/>
  <c r="T2541" i="1"/>
  <c r="Q2541" i="1"/>
  <c r="K2541" i="1"/>
  <c r="H2541" i="1"/>
  <c r="E2541" i="1"/>
  <c r="BB2540" i="1"/>
  <c r="BA2540" i="1"/>
  <c r="AZ2540" i="1"/>
  <c r="AY2540" i="1"/>
  <c r="AV2540" i="1"/>
  <c r="AE2540" i="1"/>
  <c r="AH2540" i="1" s="1"/>
  <c r="X2540" i="1"/>
  <c r="AA2540" i="1" s="1"/>
  <c r="Q2540" i="1"/>
  <c r="T2540" i="1" s="1"/>
  <c r="K2540" i="1"/>
  <c r="H2540" i="1"/>
  <c r="E2540" i="1"/>
  <c r="AZ2539" i="1"/>
  <c r="AU2539" i="1"/>
  <c r="AT2539" i="1"/>
  <c r="AS2539" i="1"/>
  <c r="BB2539" i="1" s="1"/>
  <c r="AR2539" i="1"/>
  <c r="AQ2539" i="1"/>
  <c r="BA2539" i="1" s="1"/>
  <c r="AP2539" i="1"/>
  <c r="AO2539" i="1"/>
  <c r="AN2539" i="1"/>
  <c r="AM2539" i="1"/>
  <c r="AL2539" i="1"/>
  <c r="AK2539" i="1"/>
  <c r="AJ2539" i="1"/>
  <c r="AG2539" i="1"/>
  <c r="AF2539" i="1"/>
  <c r="AD2539" i="1"/>
  <c r="AC2539" i="1"/>
  <c r="AE2539" i="1" s="1"/>
  <c r="AH2539" i="1" s="1"/>
  <c r="Z2539" i="1"/>
  <c r="Y2539" i="1"/>
  <c r="W2539" i="1"/>
  <c r="X2539" i="1" s="1"/>
  <c r="AA2539" i="1" s="1"/>
  <c r="V2539" i="1"/>
  <c r="S2539" i="1"/>
  <c r="R2539" i="1"/>
  <c r="P2539" i="1"/>
  <c r="Q2539" i="1" s="1"/>
  <c r="O2539" i="1"/>
  <c r="N2539" i="1"/>
  <c r="M2539" i="1"/>
  <c r="L2539" i="1"/>
  <c r="J2539" i="1"/>
  <c r="K2539" i="1" s="1"/>
  <c r="I2539" i="1"/>
  <c r="H2539" i="1"/>
  <c r="G2539" i="1"/>
  <c r="F2539" i="1"/>
  <c r="D2539" i="1"/>
  <c r="E2539" i="1" s="1"/>
  <c r="C2539" i="1"/>
  <c r="BB2538" i="1"/>
  <c r="BC2538" i="1" s="1"/>
  <c r="BD2538" i="1" s="1"/>
  <c r="BA2538" i="1"/>
  <c r="AZ2538" i="1"/>
  <c r="AY2538" i="1"/>
  <c r="AV2538" i="1"/>
  <c r="AH2538" i="1"/>
  <c r="AE2538" i="1"/>
  <c r="AA2538" i="1"/>
  <c r="X2538" i="1"/>
  <c r="T2538" i="1"/>
  <c r="AW2538" i="1" s="1"/>
  <c r="Q2538" i="1"/>
  <c r="K2538" i="1"/>
  <c r="H2538" i="1"/>
  <c r="E2538" i="1"/>
  <c r="AU2537" i="1"/>
  <c r="AT2537" i="1"/>
  <c r="AS2537" i="1"/>
  <c r="BB2537" i="1" s="1"/>
  <c r="AR2537" i="1"/>
  <c r="BA2537" i="1" s="1"/>
  <c r="AQ2537" i="1"/>
  <c r="AP2537" i="1"/>
  <c r="AO2537" i="1"/>
  <c r="AN2537" i="1"/>
  <c r="AV2537" i="1" s="1"/>
  <c r="AM2537" i="1"/>
  <c r="AL2537" i="1"/>
  <c r="AK2537" i="1"/>
  <c r="AJ2537" i="1"/>
  <c r="AY2537" i="1" s="1"/>
  <c r="AG2537" i="1"/>
  <c r="AF2537" i="1"/>
  <c r="AE2537" i="1"/>
  <c r="AH2537" i="1" s="1"/>
  <c r="AD2537" i="1"/>
  <c r="AC2537" i="1"/>
  <c r="Z2537" i="1"/>
  <c r="Y2537" i="1"/>
  <c r="W2537" i="1"/>
  <c r="V2537" i="1"/>
  <c r="X2537" i="1" s="1"/>
  <c r="AA2537" i="1" s="1"/>
  <c r="S2537" i="1"/>
  <c r="T2537" i="1" s="1"/>
  <c r="R2537" i="1"/>
  <c r="Q2537" i="1"/>
  <c r="P2537" i="1"/>
  <c r="O2537" i="1"/>
  <c r="N2537" i="1"/>
  <c r="M2537" i="1"/>
  <c r="L2537" i="1"/>
  <c r="K2537" i="1"/>
  <c r="J2537" i="1"/>
  <c r="I2537" i="1"/>
  <c r="G2537" i="1"/>
  <c r="H2537" i="1" s="1"/>
  <c r="F2537" i="1"/>
  <c r="E2537" i="1"/>
  <c r="D2537" i="1"/>
  <c r="C2537" i="1"/>
  <c r="BB2536" i="1"/>
  <c r="BA2536" i="1"/>
  <c r="AZ2536" i="1"/>
  <c r="AY2536" i="1"/>
  <c r="BC2536" i="1" s="1"/>
  <c r="AV2536" i="1"/>
  <c r="AE2536" i="1"/>
  <c r="AH2536" i="1" s="1"/>
  <c r="X2536" i="1"/>
  <c r="AA2536" i="1" s="1"/>
  <c r="Q2536" i="1"/>
  <c r="T2536" i="1" s="1"/>
  <c r="K2536" i="1"/>
  <c r="H2536" i="1"/>
  <c r="E2536" i="1"/>
  <c r="BB2535" i="1"/>
  <c r="BA2535" i="1"/>
  <c r="AZ2535" i="1"/>
  <c r="AY2535" i="1"/>
  <c r="BC2535" i="1" s="1"/>
  <c r="AV2535" i="1"/>
  <c r="AH2535" i="1"/>
  <c r="AE2535" i="1"/>
  <c r="X2535" i="1"/>
  <c r="AA2535" i="1" s="1"/>
  <c r="T2535" i="1"/>
  <c r="Q2535" i="1"/>
  <c r="K2535" i="1"/>
  <c r="H2535" i="1"/>
  <c r="E2535" i="1"/>
  <c r="BB2534" i="1"/>
  <c r="BA2534" i="1"/>
  <c r="AZ2534" i="1"/>
  <c r="AY2534" i="1"/>
  <c r="BC2534" i="1" s="1"/>
  <c r="AV2534" i="1"/>
  <c r="AE2534" i="1"/>
  <c r="AH2534" i="1" s="1"/>
  <c r="X2534" i="1"/>
  <c r="AA2534" i="1" s="1"/>
  <c r="Q2534" i="1"/>
  <c r="T2534" i="1" s="1"/>
  <c r="K2534" i="1"/>
  <c r="H2534" i="1"/>
  <c r="E2534" i="1"/>
  <c r="BB2533" i="1"/>
  <c r="AZ2533" i="1"/>
  <c r="AU2533" i="1"/>
  <c r="AT2533" i="1"/>
  <c r="AS2533" i="1"/>
  <c r="AR2533" i="1"/>
  <c r="AQ2533" i="1"/>
  <c r="BA2533" i="1" s="1"/>
  <c r="AP2533" i="1"/>
  <c r="AO2533" i="1"/>
  <c r="AN2533" i="1"/>
  <c r="AM2533" i="1"/>
  <c r="AL2533" i="1"/>
  <c r="AK2533" i="1"/>
  <c r="AJ2533" i="1"/>
  <c r="AG2533" i="1"/>
  <c r="AF2533" i="1"/>
  <c r="AD2533" i="1"/>
  <c r="AC2533" i="1"/>
  <c r="AE2533" i="1" s="1"/>
  <c r="AH2533" i="1" s="1"/>
  <c r="Z2533" i="1"/>
  <c r="Y2533" i="1"/>
  <c r="W2533" i="1"/>
  <c r="X2533" i="1" s="1"/>
  <c r="AA2533" i="1" s="1"/>
  <c r="V2533" i="1"/>
  <c r="S2533" i="1"/>
  <c r="R2533" i="1"/>
  <c r="P2533" i="1"/>
  <c r="Q2533" i="1" s="1"/>
  <c r="T2533" i="1" s="1"/>
  <c r="O2533" i="1"/>
  <c r="N2533" i="1"/>
  <c r="M2533" i="1"/>
  <c r="L2533" i="1"/>
  <c r="J2533" i="1"/>
  <c r="K2533" i="1" s="1"/>
  <c r="I2533" i="1"/>
  <c r="H2533" i="1"/>
  <c r="G2533" i="1"/>
  <c r="F2533" i="1"/>
  <c r="D2533" i="1"/>
  <c r="E2533" i="1" s="1"/>
  <c r="C2533" i="1"/>
  <c r="BB2532" i="1"/>
  <c r="BC2532" i="1" s="1"/>
  <c r="BD2532" i="1" s="1"/>
  <c r="BA2532" i="1"/>
  <c r="AZ2532" i="1"/>
  <c r="AY2532" i="1"/>
  <c r="AV2532" i="1"/>
  <c r="AH2532" i="1"/>
  <c r="AE2532" i="1"/>
  <c r="AA2532" i="1"/>
  <c r="X2532" i="1"/>
  <c r="T2532" i="1"/>
  <c r="AW2532" i="1" s="1"/>
  <c r="Q2532" i="1"/>
  <c r="K2532" i="1"/>
  <c r="H2532" i="1"/>
  <c r="E2532" i="1"/>
  <c r="BC2531" i="1"/>
  <c r="BB2531" i="1"/>
  <c r="BA2531" i="1"/>
  <c r="AZ2531" i="1"/>
  <c r="AY2531" i="1"/>
  <c r="AV2531" i="1"/>
  <c r="AE2531" i="1"/>
  <c r="AH2531" i="1" s="1"/>
  <c r="X2531" i="1"/>
  <c r="AA2531" i="1" s="1"/>
  <c r="Q2531" i="1"/>
  <c r="T2531" i="1" s="1"/>
  <c r="K2531" i="1"/>
  <c r="H2531" i="1"/>
  <c r="E2531" i="1"/>
  <c r="BB2530" i="1"/>
  <c r="BA2530" i="1"/>
  <c r="AZ2530" i="1"/>
  <c r="AY2530" i="1"/>
  <c r="BC2530" i="1" s="1"/>
  <c r="AW2530" i="1"/>
  <c r="AV2530" i="1"/>
  <c r="AH2530" i="1"/>
  <c r="AE2530" i="1"/>
  <c r="AA2530" i="1"/>
  <c r="X2530" i="1"/>
  <c r="Q2530" i="1"/>
  <c r="T2530" i="1" s="1"/>
  <c r="K2530" i="1"/>
  <c r="H2530" i="1"/>
  <c r="E2530" i="1"/>
  <c r="AY2529" i="1"/>
  <c r="AU2529" i="1"/>
  <c r="AT2529" i="1"/>
  <c r="AS2529" i="1"/>
  <c r="BB2529" i="1" s="1"/>
  <c r="AR2529" i="1"/>
  <c r="AQ2529" i="1"/>
  <c r="AP2529" i="1"/>
  <c r="BA2529" i="1" s="1"/>
  <c r="AO2529" i="1"/>
  <c r="AN2529" i="1"/>
  <c r="AM2529" i="1"/>
  <c r="AL2529" i="1"/>
  <c r="AK2529" i="1"/>
  <c r="AJ2529" i="1"/>
  <c r="AG2529" i="1"/>
  <c r="AF2529" i="1"/>
  <c r="AE2529" i="1"/>
  <c r="AD2529" i="1"/>
  <c r="AC2529" i="1"/>
  <c r="Z2529" i="1"/>
  <c r="Y2529" i="1"/>
  <c r="X2529" i="1"/>
  <c r="AA2529" i="1" s="1"/>
  <c r="W2529" i="1"/>
  <c r="V2529" i="1"/>
  <c r="S2529" i="1"/>
  <c r="R2529" i="1"/>
  <c r="P2529" i="1"/>
  <c r="O2529" i="1"/>
  <c r="Q2529" i="1" s="1"/>
  <c r="T2529" i="1" s="1"/>
  <c r="N2529" i="1"/>
  <c r="M2529" i="1"/>
  <c r="L2529" i="1"/>
  <c r="K2529" i="1"/>
  <c r="J2529" i="1"/>
  <c r="I2529" i="1"/>
  <c r="G2529" i="1"/>
  <c r="H2529" i="1" s="1"/>
  <c r="F2529" i="1"/>
  <c r="E2529" i="1"/>
  <c r="D2529" i="1"/>
  <c r="C2529" i="1"/>
  <c r="BB2528" i="1"/>
  <c r="BA2528" i="1"/>
  <c r="AZ2528" i="1"/>
  <c r="AY2528" i="1"/>
  <c r="BC2528" i="1" s="1"/>
  <c r="AV2528" i="1"/>
  <c r="AE2528" i="1"/>
  <c r="AH2528" i="1" s="1"/>
  <c r="X2528" i="1"/>
  <c r="AA2528" i="1" s="1"/>
  <c r="Q2528" i="1"/>
  <c r="T2528" i="1" s="1"/>
  <c r="K2528" i="1"/>
  <c r="H2528" i="1"/>
  <c r="E2528" i="1"/>
  <c r="BB2527" i="1"/>
  <c r="AZ2527" i="1"/>
  <c r="AU2527" i="1"/>
  <c r="AT2527" i="1"/>
  <c r="AS2527" i="1"/>
  <c r="AR2527" i="1"/>
  <c r="AQ2527" i="1"/>
  <c r="BA2527" i="1" s="1"/>
  <c r="AP2527" i="1"/>
  <c r="AO2527" i="1"/>
  <c r="AN2527" i="1"/>
  <c r="AM2527" i="1"/>
  <c r="AL2527" i="1"/>
  <c r="AK2527" i="1"/>
  <c r="AJ2527" i="1"/>
  <c r="AG2527" i="1"/>
  <c r="AF2527" i="1"/>
  <c r="AD2527" i="1"/>
  <c r="AC2527" i="1"/>
  <c r="AE2527" i="1" s="1"/>
  <c r="AH2527" i="1" s="1"/>
  <c r="AA2527" i="1"/>
  <c r="Z2527" i="1"/>
  <c r="Y2527" i="1"/>
  <c r="W2527" i="1"/>
  <c r="X2527" i="1" s="1"/>
  <c r="V2527" i="1"/>
  <c r="S2527" i="1"/>
  <c r="R2527" i="1"/>
  <c r="P2527" i="1"/>
  <c r="Q2527" i="1" s="1"/>
  <c r="O2527" i="1"/>
  <c r="N2527" i="1"/>
  <c r="M2527" i="1"/>
  <c r="L2527" i="1"/>
  <c r="J2527" i="1"/>
  <c r="K2527" i="1" s="1"/>
  <c r="I2527" i="1"/>
  <c r="H2527" i="1"/>
  <c r="G2527" i="1"/>
  <c r="F2527" i="1"/>
  <c r="D2527" i="1"/>
  <c r="E2527" i="1" s="1"/>
  <c r="C2527" i="1"/>
  <c r="BD2526" i="1"/>
  <c r="BB2526" i="1"/>
  <c r="BC2526" i="1" s="1"/>
  <c r="BA2526" i="1"/>
  <c r="AZ2526" i="1"/>
  <c r="AY2526" i="1"/>
  <c r="AV2526" i="1"/>
  <c r="AH2526" i="1"/>
  <c r="AE2526" i="1"/>
  <c r="AA2526" i="1"/>
  <c r="X2526" i="1"/>
  <c r="T2526" i="1"/>
  <c r="AW2526" i="1" s="1"/>
  <c r="Q2526" i="1"/>
  <c r="K2526" i="1"/>
  <c r="H2526" i="1"/>
  <c r="E2526" i="1"/>
  <c r="BC2525" i="1"/>
  <c r="BB2525" i="1"/>
  <c r="BA2525" i="1"/>
  <c r="AZ2525" i="1"/>
  <c r="AY2525" i="1"/>
  <c r="AV2525" i="1"/>
  <c r="AE2525" i="1"/>
  <c r="AH2525" i="1" s="1"/>
  <c r="X2525" i="1"/>
  <c r="AA2525" i="1" s="1"/>
  <c r="Q2525" i="1"/>
  <c r="T2525" i="1" s="1"/>
  <c r="K2525" i="1"/>
  <c r="H2525" i="1"/>
  <c r="E2525" i="1"/>
  <c r="AY2524" i="1"/>
  <c r="AU2524" i="1"/>
  <c r="AT2524" i="1"/>
  <c r="AS2524" i="1"/>
  <c r="BB2524" i="1" s="1"/>
  <c r="AR2524" i="1"/>
  <c r="AQ2524" i="1"/>
  <c r="AP2524" i="1"/>
  <c r="BA2524" i="1" s="1"/>
  <c r="AO2524" i="1"/>
  <c r="AN2524" i="1"/>
  <c r="AM2524" i="1"/>
  <c r="AL2524" i="1"/>
  <c r="AK2524" i="1"/>
  <c r="AJ2524" i="1"/>
  <c r="AG2524" i="1"/>
  <c r="AF2524" i="1"/>
  <c r="AD2524" i="1"/>
  <c r="AE2524" i="1" s="1"/>
  <c r="AH2524" i="1" s="1"/>
  <c r="AC2524" i="1"/>
  <c r="Z2524" i="1"/>
  <c r="Y2524" i="1"/>
  <c r="W2524" i="1"/>
  <c r="X2524" i="1" s="1"/>
  <c r="AA2524" i="1" s="1"/>
  <c r="V2524" i="1"/>
  <c r="S2524" i="1"/>
  <c r="R2524" i="1"/>
  <c r="P2524" i="1"/>
  <c r="O2524" i="1"/>
  <c r="Q2524" i="1" s="1"/>
  <c r="T2524" i="1" s="1"/>
  <c r="N2524" i="1"/>
  <c r="M2524" i="1"/>
  <c r="L2524" i="1"/>
  <c r="J2524" i="1"/>
  <c r="K2524" i="1" s="1"/>
  <c r="I2524" i="1"/>
  <c r="G2524" i="1"/>
  <c r="F2524" i="1"/>
  <c r="F2482" i="1" s="1"/>
  <c r="D2524" i="1"/>
  <c r="E2524" i="1" s="1"/>
  <c r="C2524" i="1"/>
  <c r="BB2523" i="1"/>
  <c r="BA2523" i="1"/>
  <c r="AZ2523" i="1"/>
  <c r="AY2523" i="1"/>
  <c r="AV2523" i="1"/>
  <c r="AH2523" i="1"/>
  <c r="AE2523" i="1"/>
  <c r="X2523" i="1"/>
  <c r="AA2523" i="1" s="1"/>
  <c r="T2523" i="1"/>
  <c r="Q2523" i="1"/>
  <c r="K2523" i="1"/>
  <c r="H2523" i="1"/>
  <c r="E2523" i="1"/>
  <c r="BA2522" i="1"/>
  <c r="AZ2522" i="1"/>
  <c r="AU2522" i="1"/>
  <c r="AT2522" i="1"/>
  <c r="AS2522" i="1"/>
  <c r="BB2522" i="1" s="1"/>
  <c r="AR2522" i="1"/>
  <c r="AQ2522" i="1"/>
  <c r="AP2522" i="1"/>
  <c r="AO2522" i="1"/>
  <c r="AN2522" i="1"/>
  <c r="AM2522" i="1"/>
  <c r="AL2522" i="1"/>
  <c r="AK2522" i="1"/>
  <c r="AJ2522" i="1"/>
  <c r="AG2522" i="1"/>
  <c r="AH2522" i="1" s="1"/>
  <c r="AF2522" i="1"/>
  <c r="AE2522" i="1"/>
  <c r="AD2522" i="1"/>
  <c r="AC2522" i="1"/>
  <c r="Z2522" i="1"/>
  <c r="Y2522" i="1"/>
  <c r="X2522" i="1"/>
  <c r="AA2522" i="1" s="1"/>
  <c r="W2522" i="1"/>
  <c r="V2522" i="1"/>
  <c r="S2522" i="1"/>
  <c r="R2522" i="1"/>
  <c r="Q2522" i="1"/>
  <c r="T2522" i="1" s="1"/>
  <c r="P2522" i="1"/>
  <c r="O2522" i="1"/>
  <c r="N2522" i="1"/>
  <c r="M2522" i="1"/>
  <c r="L2522" i="1"/>
  <c r="J2522" i="1"/>
  <c r="K2522" i="1" s="1"/>
  <c r="I2522" i="1"/>
  <c r="G2522" i="1"/>
  <c r="H2522" i="1" s="1"/>
  <c r="F2522" i="1"/>
  <c r="E2522" i="1"/>
  <c r="D2522" i="1"/>
  <c r="C2522" i="1"/>
  <c r="BC2521" i="1"/>
  <c r="BB2521" i="1"/>
  <c r="BA2521" i="1"/>
  <c r="AZ2521" i="1"/>
  <c r="AY2521" i="1"/>
  <c r="AV2521" i="1"/>
  <c r="AE2521" i="1"/>
  <c r="AH2521" i="1" s="1"/>
  <c r="X2521" i="1"/>
  <c r="AA2521" i="1" s="1"/>
  <c r="Q2521" i="1"/>
  <c r="T2521" i="1" s="1"/>
  <c r="K2521" i="1"/>
  <c r="H2521" i="1"/>
  <c r="E2521" i="1"/>
  <c r="BB2520" i="1"/>
  <c r="BC2520" i="1" s="1"/>
  <c r="BD2520" i="1" s="1"/>
  <c r="BA2520" i="1"/>
  <c r="AZ2520" i="1"/>
  <c r="AY2520" i="1"/>
  <c r="AV2520" i="1"/>
  <c r="AH2520" i="1"/>
  <c r="AE2520" i="1"/>
  <c r="AA2520" i="1"/>
  <c r="X2520" i="1"/>
  <c r="T2520" i="1"/>
  <c r="AW2520" i="1" s="1"/>
  <c r="Q2520" i="1"/>
  <c r="K2520" i="1"/>
  <c r="H2520" i="1"/>
  <c r="E2520" i="1"/>
  <c r="AY2519" i="1"/>
  <c r="BC2519" i="1" s="1"/>
  <c r="AU2519" i="1"/>
  <c r="AT2519" i="1"/>
  <c r="AS2519" i="1"/>
  <c r="BB2519" i="1" s="1"/>
  <c r="AR2519" i="1"/>
  <c r="AQ2519" i="1"/>
  <c r="AP2519" i="1"/>
  <c r="BA2519" i="1" s="1"/>
  <c r="AO2519" i="1"/>
  <c r="AN2519" i="1"/>
  <c r="AV2519" i="1" s="1"/>
  <c r="AM2519" i="1"/>
  <c r="AZ2519" i="1" s="1"/>
  <c r="AL2519" i="1"/>
  <c r="AK2519" i="1"/>
  <c r="AJ2519" i="1"/>
  <c r="AG2519" i="1"/>
  <c r="AF2519" i="1"/>
  <c r="AE2519" i="1"/>
  <c r="AD2519" i="1"/>
  <c r="AC2519" i="1"/>
  <c r="Z2519" i="1"/>
  <c r="Y2519" i="1"/>
  <c r="W2519" i="1"/>
  <c r="V2519" i="1"/>
  <c r="X2519" i="1" s="1"/>
  <c r="AA2519" i="1" s="1"/>
  <c r="S2519" i="1"/>
  <c r="R2519" i="1"/>
  <c r="P2519" i="1"/>
  <c r="O2519" i="1"/>
  <c r="Q2519" i="1" s="1"/>
  <c r="T2519" i="1" s="1"/>
  <c r="N2519" i="1"/>
  <c r="M2519" i="1"/>
  <c r="L2519" i="1"/>
  <c r="K2519" i="1"/>
  <c r="J2519" i="1"/>
  <c r="I2519" i="1"/>
  <c r="G2519" i="1"/>
  <c r="H2519" i="1" s="1"/>
  <c r="F2519" i="1"/>
  <c r="E2519" i="1"/>
  <c r="D2519" i="1"/>
  <c r="C2519" i="1"/>
  <c r="BB2518" i="1"/>
  <c r="BA2518" i="1"/>
  <c r="AZ2518" i="1"/>
  <c r="AY2518" i="1"/>
  <c r="AV2518" i="1"/>
  <c r="AE2518" i="1"/>
  <c r="AH2518" i="1" s="1"/>
  <c r="X2518" i="1"/>
  <c r="AA2518" i="1" s="1"/>
  <c r="Q2518" i="1"/>
  <c r="T2518" i="1" s="1"/>
  <c r="K2518" i="1"/>
  <c r="H2518" i="1"/>
  <c r="E2518" i="1"/>
  <c r="BB2517" i="1"/>
  <c r="BA2517" i="1"/>
  <c r="AZ2517" i="1"/>
  <c r="AY2517" i="1"/>
  <c r="AV2517" i="1"/>
  <c r="AH2517" i="1"/>
  <c r="AE2517" i="1"/>
  <c r="AA2517" i="1"/>
  <c r="X2517" i="1"/>
  <c r="T2517" i="1"/>
  <c r="Q2517" i="1"/>
  <c r="K2517" i="1"/>
  <c r="H2517" i="1"/>
  <c r="E2517" i="1"/>
  <c r="BC2516" i="1"/>
  <c r="BB2516" i="1"/>
  <c r="BA2516" i="1"/>
  <c r="AZ2516" i="1"/>
  <c r="AY2516" i="1"/>
  <c r="AV2516" i="1"/>
  <c r="AE2516" i="1"/>
  <c r="AH2516" i="1" s="1"/>
  <c r="X2516" i="1"/>
  <c r="AA2516" i="1" s="1"/>
  <c r="Q2516" i="1"/>
  <c r="T2516" i="1" s="1"/>
  <c r="K2516" i="1"/>
  <c r="H2516" i="1"/>
  <c r="E2516" i="1"/>
  <c r="BB2515" i="1"/>
  <c r="BC2515" i="1" s="1"/>
  <c r="BD2515" i="1" s="1"/>
  <c r="BA2515" i="1"/>
  <c r="AZ2515" i="1"/>
  <c r="AY2515" i="1"/>
  <c r="AV2515" i="1"/>
  <c r="AH2515" i="1"/>
  <c r="AE2515" i="1"/>
  <c r="AA2515" i="1"/>
  <c r="X2515" i="1"/>
  <c r="T2515" i="1"/>
  <c r="AW2515" i="1" s="1"/>
  <c r="Q2515" i="1"/>
  <c r="K2515" i="1"/>
  <c r="H2515" i="1"/>
  <c r="E2515" i="1"/>
  <c r="AU2514" i="1"/>
  <c r="AT2514" i="1"/>
  <c r="AS2514" i="1"/>
  <c r="AR2514" i="1"/>
  <c r="BA2514" i="1" s="1"/>
  <c r="AQ2514" i="1"/>
  <c r="AP2514" i="1"/>
  <c r="AO2514" i="1"/>
  <c r="AN2514" i="1"/>
  <c r="AM2514" i="1"/>
  <c r="AZ2514" i="1" s="1"/>
  <c r="AL2514" i="1"/>
  <c r="AV2514" i="1" s="1"/>
  <c r="AK2514" i="1"/>
  <c r="AJ2514" i="1"/>
  <c r="AG2514" i="1"/>
  <c r="AF2514" i="1"/>
  <c r="AE2514" i="1"/>
  <c r="AH2514" i="1" s="1"/>
  <c r="AD2514" i="1"/>
  <c r="AC2514" i="1"/>
  <c r="Z2514" i="1"/>
  <c r="Y2514" i="1"/>
  <c r="W2514" i="1"/>
  <c r="V2514" i="1"/>
  <c r="X2514" i="1" s="1"/>
  <c r="AA2514" i="1" s="1"/>
  <c r="S2514" i="1"/>
  <c r="T2514" i="1" s="1"/>
  <c r="R2514" i="1"/>
  <c r="Q2514" i="1"/>
  <c r="P2514" i="1"/>
  <c r="O2514" i="1"/>
  <c r="N2514" i="1"/>
  <c r="M2514" i="1"/>
  <c r="L2514" i="1"/>
  <c r="K2514" i="1"/>
  <c r="J2514" i="1"/>
  <c r="I2514" i="1"/>
  <c r="G2514" i="1"/>
  <c r="H2514" i="1" s="1"/>
  <c r="F2514" i="1"/>
  <c r="E2514" i="1"/>
  <c r="D2514" i="1"/>
  <c r="C2514" i="1"/>
  <c r="BB2513" i="1"/>
  <c r="BA2513" i="1"/>
  <c r="AZ2513" i="1"/>
  <c r="AY2513" i="1"/>
  <c r="BC2513" i="1" s="1"/>
  <c r="AV2513" i="1"/>
  <c r="AE2513" i="1"/>
  <c r="AH2513" i="1" s="1"/>
  <c r="X2513" i="1"/>
  <c r="AA2513" i="1" s="1"/>
  <c r="Q2513" i="1"/>
  <c r="T2513" i="1" s="1"/>
  <c r="K2513" i="1"/>
  <c r="H2513" i="1"/>
  <c r="E2513" i="1"/>
  <c r="BB2512" i="1"/>
  <c r="BA2512" i="1"/>
  <c r="AZ2512" i="1"/>
  <c r="AY2512" i="1"/>
  <c r="BC2512" i="1" s="1"/>
  <c r="AV2512" i="1"/>
  <c r="AH2512" i="1"/>
  <c r="AE2512" i="1"/>
  <c r="AA2512" i="1"/>
  <c r="X2512" i="1"/>
  <c r="T2512" i="1"/>
  <c r="Q2512" i="1"/>
  <c r="K2512" i="1"/>
  <c r="H2512" i="1"/>
  <c r="E2512" i="1"/>
  <c r="BB2511" i="1"/>
  <c r="BA2511" i="1"/>
  <c r="AZ2511" i="1"/>
  <c r="AY2511" i="1"/>
  <c r="BC2511" i="1" s="1"/>
  <c r="AV2511" i="1"/>
  <c r="AE2511" i="1"/>
  <c r="AH2511" i="1" s="1"/>
  <c r="X2511" i="1"/>
  <c r="AA2511" i="1" s="1"/>
  <c r="Q2511" i="1"/>
  <c r="T2511" i="1" s="1"/>
  <c r="K2511" i="1"/>
  <c r="H2511" i="1"/>
  <c r="E2511" i="1"/>
  <c r="BB2510" i="1"/>
  <c r="BA2510" i="1"/>
  <c r="AZ2510" i="1"/>
  <c r="AY2510" i="1"/>
  <c r="AV2510" i="1"/>
  <c r="AH2510" i="1"/>
  <c r="AE2510" i="1"/>
  <c r="AA2510" i="1"/>
  <c r="X2510" i="1"/>
  <c r="T2510" i="1"/>
  <c r="Q2510" i="1"/>
  <c r="K2510" i="1"/>
  <c r="H2510" i="1"/>
  <c r="E2510" i="1"/>
  <c r="BB2509" i="1"/>
  <c r="BA2509" i="1"/>
  <c r="BC2509" i="1" s="1"/>
  <c r="AZ2509" i="1"/>
  <c r="AY2509" i="1"/>
  <c r="AV2509" i="1"/>
  <c r="AE2509" i="1"/>
  <c r="AH2509" i="1" s="1"/>
  <c r="X2509" i="1"/>
  <c r="AA2509" i="1" s="1"/>
  <c r="Q2509" i="1"/>
  <c r="T2509" i="1" s="1"/>
  <c r="K2509" i="1"/>
  <c r="H2509" i="1"/>
  <c r="E2509" i="1"/>
  <c r="BB2508" i="1"/>
  <c r="BC2508" i="1" s="1"/>
  <c r="BD2508" i="1" s="1"/>
  <c r="BA2508" i="1"/>
  <c r="AZ2508" i="1"/>
  <c r="AY2508" i="1"/>
  <c r="AV2508" i="1"/>
  <c r="AH2508" i="1"/>
  <c r="AE2508" i="1"/>
  <c r="AA2508" i="1"/>
  <c r="X2508" i="1"/>
  <c r="T2508" i="1"/>
  <c r="AW2508" i="1" s="1"/>
  <c r="Q2508" i="1"/>
  <c r="K2508" i="1"/>
  <c r="H2508" i="1"/>
  <c r="E2508" i="1"/>
  <c r="AU2507" i="1"/>
  <c r="AT2507" i="1"/>
  <c r="AS2507" i="1"/>
  <c r="AR2507" i="1"/>
  <c r="BA2507" i="1" s="1"/>
  <c r="AQ2507" i="1"/>
  <c r="AP2507" i="1"/>
  <c r="AO2507" i="1"/>
  <c r="AN2507" i="1"/>
  <c r="AM2507" i="1"/>
  <c r="AZ2507" i="1" s="1"/>
  <c r="AL2507" i="1"/>
  <c r="AV2507" i="1" s="1"/>
  <c r="AK2507" i="1"/>
  <c r="AJ2507" i="1"/>
  <c r="AG2507" i="1"/>
  <c r="AF2507" i="1"/>
  <c r="AE2507" i="1"/>
  <c r="AH2507" i="1" s="1"/>
  <c r="AD2507" i="1"/>
  <c r="AC2507" i="1"/>
  <c r="Z2507" i="1"/>
  <c r="Y2507" i="1"/>
  <c r="W2507" i="1"/>
  <c r="V2507" i="1"/>
  <c r="X2507" i="1" s="1"/>
  <c r="AA2507" i="1" s="1"/>
  <c r="S2507" i="1"/>
  <c r="T2507" i="1" s="1"/>
  <c r="R2507" i="1"/>
  <c r="Q2507" i="1"/>
  <c r="P2507" i="1"/>
  <c r="O2507" i="1"/>
  <c r="N2507" i="1"/>
  <c r="M2507" i="1"/>
  <c r="L2507" i="1"/>
  <c r="K2507" i="1"/>
  <c r="J2507" i="1"/>
  <c r="I2507" i="1"/>
  <c r="G2507" i="1"/>
  <c r="H2507" i="1" s="1"/>
  <c r="F2507" i="1"/>
  <c r="D2507" i="1"/>
  <c r="C2507" i="1"/>
  <c r="E2507" i="1" s="1"/>
  <c r="BB2506" i="1"/>
  <c r="BA2506" i="1"/>
  <c r="AZ2506" i="1"/>
  <c r="AY2506" i="1"/>
  <c r="BC2506" i="1" s="1"/>
  <c r="AV2506" i="1"/>
  <c r="AE2506" i="1"/>
  <c r="AH2506" i="1" s="1"/>
  <c r="X2506" i="1"/>
  <c r="AA2506" i="1" s="1"/>
  <c r="Q2506" i="1"/>
  <c r="T2506" i="1" s="1"/>
  <c r="K2506" i="1"/>
  <c r="H2506" i="1"/>
  <c r="E2506" i="1"/>
  <c r="BB2505" i="1"/>
  <c r="BA2505" i="1"/>
  <c r="AZ2505" i="1"/>
  <c r="AY2505" i="1"/>
  <c r="BC2505" i="1" s="1"/>
  <c r="AW2505" i="1"/>
  <c r="AV2505" i="1"/>
  <c r="AH2505" i="1"/>
  <c r="AE2505" i="1"/>
  <c r="AA2505" i="1"/>
  <c r="X2505" i="1"/>
  <c r="T2505" i="1"/>
  <c r="Q2505" i="1"/>
  <c r="K2505" i="1"/>
  <c r="H2505" i="1"/>
  <c r="E2505" i="1"/>
  <c r="BB2504" i="1"/>
  <c r="BA2504" i="1"/>
  <c r="AZ2504" i="1"/>
  <c r="AY2504" i="1"/>
  <c r="AV2504" i="1"/>
  <c r="AE2504" i="1"/>
  <c r="AH2504" i="1" s="1"/>
  <c r="X2504" i="1"/>
  <c r="AA2504" i="1" s="1"/>
  <c r="Q2504" i="1"/>
  <c r="T2504" i="1" s="1"/>
  <c r="K2504" i="1"/>
  <c r="H2504" i="1"/>
  <c r="E2504" i="1"/>
  <c r="BB2503" i="1"/>
  <c r="BA2503" i="1"/>
  <c r="AZ2503" i="1"/>
  <c r="AY2503" i="1"/>
  <c r="AV2503" i="1"/>
  <c r="AH2503" i="1"/>
  <c r="AE2503" i="1"/>
  <c r="AA2503" i="1"/>
  <c r="X2503" i="1"/>
  <c r="T2503" i="1"/>
  <c r="Q2503" i="1"/>
  <c r="K2503" i="1"/>
  <c r="H2503" i="1"/>
  <c r="E2503" i="1"/>
  <c r="BC2502" i="1"/>
  <c r="BB2502" i="1"/>
  <c r="BA2502" i="1"/>
  <c r="AZ2502" i="1"/>
  <c r="AY2502" i="1"/>
  <c r="AV2502" i="1"/>
  <c r="AE2502" i="1"/>
  <c r="AH2502" i="1" s="1"/>
  <c r="X2502" i="1"/>
  <c r="AA2502" i="1" s="1"/>
  <c r="Q2502" i="1"/>
  <c r="T2502" i="1" s="1"/>
  <c r="K2502" i="1"/>
  <c r="H2502" i="1"/>
  <c r="E2502" i="1"/>
  <c r="BD2501" i="1"/>
  <c r="BB2501" i="1"/>
  <c r="BC2501" i="1" s="1"/>
  <c r="BA2501" i="1"/>
  <c r="AZ2501" i="1"/>
  <c r="AY2501" i="1"/>
  <c r="AV2501" i="1"/>
  <c r="AH2501" i="1"/>
  <c r="AE2501" i="1"/>
  <c r="AA2501" i="1"/>
  <c r="X2501" i="1"/>
  <c r="T2501" i="1"/>
  <c r="AW2501" i="1" s="1"/>
  <c r="Q2501" i="1"/>
  <c r="K2501" i="1"/>
  <c r="H2501" i="1"/>
  <c r="E2501" i="1"/>
  <c r="AU2500" i="1"/>
  <c r="AT2500" i="1"/>
  <c r="AS2500" i="1"/>
  <c r="AR2500" i="1"/>
  <c r="BA2500" i="1" s="1"/>
  <c r="AQ2500" i="1"/>
  <c r="AP2500" i="1"/>
  <c r="AO2500" i="1"/>
  <c r="AN2500" i="1"/>
  <c r="AN2482" i="1" s="1"/>
  <c r="AM2500" i="1"/>
  <c r="AL2500" i="1"/>
  <c r="AK2500" i="1"/>
  <c r="AJ2500" i="1"/>
  <c r="AG2500" i="1"/>
  <c r="AF2500" i="1"/>
  <c r="AD2500" i="1"/>
  <c r="AC2500" i="1"/>
  <c r="AE2500" i="1" s="1"/>
  <c r="AH2500" i="1" s="1"/>
  <c r="Z2500" i="1"/>
  <c r="Y2500" i="1"/>
  <c r="W2500" i="1"/>
  <c r="V2500" i="1"/>
  <c r="S2500" i="1"/>
  <c r="R2500" i="1"/>
  <c r="Q2500" i="1"/>
  <c r="T2500" i="1" s="1"/>
  <c r="P2500" i="1"/>
  <c r="O2500" i="1"/>
  <c r="N2500" i="1"/>
  <c r="M2500" i="1"/>
  <c r="L2500" i="1"/>
  <c r="K2500" i="1"/>
  <c r="J2500" i="1"/>
  <c r="I2500" i="1"/>
  <c r="G2500" i="1"/>
  <c r="H2500" i="1" s="1"/>
  <c r="F2500" i="1"/>
  <c r="D2500" i="1"/>
  <c r="C2500" i="1"/>
  <c r="E2500" i="1" s="1"/>
  <c r="BB2499" i="1"/>
  <c r="BA2499" i="1"/>
  <c r="AZ2499" i="1"/>
  <c r="AY2499" i="1"/>
  <c r="BC2499" i="1" s="1"/>
  <c r="AV2499" i="1"/>
  <c r="AE2499" i="1"/>
  <c r="AH2499" i="1" s="1"/>
  <c r="X2499" i="1"/>
  <c r="AA2499" i="1" s="1"/>
  <c r="Q2499" i="1"/>
  <c r="T2499" i="1" s="1"/>
  <c r="K2499" i="1"/>
  <c r="H2499" i="1"/>
  <c r="E2499" i="1"/>
  <c r="AY2498" i="1"/>
  <c r="AU2498" i="1"/>
  <c r="AT2498" i="1"/>
  <c r="AS2498" i="1"/>
  <c r="BB2498" i="1" s="1"/>
  <c r="AR2498" i="1"/>
  <c r="AQ2498" i="1"/>
  <c r="AP2498" i="1"/>
  <c r="AO2498" i="1"/>
  <c r="AZ2498" i="1" s="1"/>
  <c r="AN2498" i="1"/>
  <c r="AM2498" i="1"/>
  <c r="AL2498" i="1"/>
  <c r="AK2498" i="1"/>
  <c r="AJ2498" i="1"/>
  <c r="AH2498" i="1"/>
  <c r="AG2498" i="1"/>
  <c r="AF2498" i="1"/>
  <c r="AF2482" i="1" s="1"/>
  <c r="AD2498" i="1"/>
  <c r="AE2498" i="1" s="1"/>
  <c r="AC2498" i="1"/>
  <c r="Z2498" i="1"/>
  <c r="Y2498" i="1"/>
  <c r="W2498" i="1"/>
  <c r="X2498" i="1" s="1"/>
  <c r="AA2498" i="1" s="1"/>
  <c r="V2498" i="1"/>
  <c r="S2498" i="1"/>
  <c r="R2498" i="1"/>
  <c r="P2498" i="1"/>
  <c r="O2498" i="1"/>
  <c r="Q2498" i="1" s="1"/>
  <c r="T2498" i="1" s="1"/>
  <c r="N2498" i="1"/>
  <c r="M2498" i="1"/>
  <c r="L2498" i="1"/>
  <c r="J2498" i="1"/>
  <c r="K2498" i="1" s="1"/>
  <c r="I2498" i="1"/>
  <c r="H2498" i="1"/>
  <c r="G2498" i="1"/>
  <c r="F2498" i="1"/>
  <c r="D2498" i="1"/>
  <c r="E2498" i="1" s="1"/>
  <c r="C2498" i="1"/>
  <c r="BB2497" i="1"/>
  <c r="BA2497" i="1"/>
  <c r="AZ2497" i="1"/>
  <c r="AY2497" i="1"/>
  <c r="BC2497" i="1" s="1"/>
  <c r="AV2497" i="1"/>
  <c r="AH2497" i="1"/>
  <c r="AE2497" i="1"/>
  <c r="AA2497" i="1"/>
  <c r="X2497" i="1"/>
  <c r="T2497" i="1"/>
  <c r="Q2497" i="1"/>
  <c r="K2497" i="1"/>
  <c r="H2497" i="1"/>
  <c r="E2497" i="1"/>
  <c r="BA2496" i="1"/>
  <c r="AZ2496" i="1"/>
  <c r="AU2496" i="1"/>
  <c r="AT2496" i="1"/>
  <c r="AS2496" i="1"/>
  <c r="BB2496" i="1" s="1"/>
  <c r="AR2496" i="1"/>
  <c r="AQ2496" i="1"/>
  <c r="AP2496" i="1"/>
  <c r="AO2496" i="1"/>
  <c r="AN2496" i="1"/>
  <c r="AM2496" i="1"/>
  <c r="AL2496" i="1"/>
  <c r="AK2496" i="1"/>
  <c r="AJ2496" i="1"/>
  <c r="AG2496" i="1"/>
  <c r="AF2496" i="1"/>
  <c r="AD2496" i="1"/>
  <c r="AC2496" i="1"/>
  <c r="AE2496" i="1" s="1"/>
  <c r="AH2496" i="1" s="1"/>
  <c r="Z2496" i="1"/>
  <c r="Y2496" i="1"/>
  <c r="X2496" i="1"/>
  <c r="W2496" i="1"/>
  <c r="V2496" i="1"/>
  <c r="S2496" i="1"/>
  <c r="R2496" i="1"/>
  <c r="Q2496" i="1"/>
  <c r="P2496" i="1"/>
  <c r="O2496" i="1"/>
  <c r="N2496" i="1"/>
  <c r="M2496" i="1"/>
  <c r="L2496" i="1"/>
  <c r="K2496" i="1"/>
  <c r="J2496" i="1"/>
  <c r="I2496" i="1"/>
  <c r="G2496" i="1"/>
  <c r="H2496" i="1" s="1"/>
  <c r="F2496" i="1"/>
  <c r="D2496" i="1"/>
  <c r="C2496" i="1"/>
  <c r="BC2495" i="1"/>
  <c r="BB2495" i="1"/>
  <c r="BA2495" i="1"/>
  <c r="AZ2495" i="1"/>
  <c r="AY2495" i="1"/>
  <c r="AV2495" i="1"/>
  <c r="AE2495" i="1"/>
  <c r="AH2495" i="1" s="1"/>
  <c r="X2495" i="1"/>
  <c r="AA2495" i="1" s="1"/>
  <c r="Q2495" i="1"/>
  <c r="T2495" i="1" s="1"/>
  <c r="K2495" i="1"/>
  <c r="H2495" i="1"/>
  <c r="E2495" i="1"/>
  <c r="AU2494" i="1"/>
  <c r="AT2494" i="1"/>
  <c r="AS2494" i="1"/>
  <c r="AR2494" i="1"/>
  <c r="AQ2494" i="1"/>
  <c r="BA2494" i="1" s="1"/>
  <c r="AP2494" i="1"/>
  <c r="AO2494" i="1"/>
  <c r="AO2482" i="1" s="1"/>
  <c r="AN2494" i="1"/>
  <c r="AM2494" i="1"/>
  <c r="AL2494" i="1"/>
  <c r="AK2494" i="1"/>
  <c r="AJ2494" i="1"/>
  <c r="AY2494" i="1" s="1"/>
  <c r="AG2494" i="1"/>
  <c r="AF2494" i="1"/>
  <c r="AD2494" i="1"/>
  <c r="AE2494" i="1" s="1"/>
  <c r="AH2494" i="1" s="1"/>
  <c r="AC2494" i="1"/>
  <c r="Z2494" i="1"/>
  <c r="Y2494" i="1"/>
  <c r="W2494" i="1"/>
  <c r="V2494" i="1"/>
  <c r="S2494" i="1"/>
  <c r="R2494" i="1"/>
  <c r="P2494" i="1"/>
  <c r="Q2494" i="1" s="1"/>
  <c r="T2494" i="1" s="1"/>
  <c r="O2494" i="1"/>
  <c r="N2494" i="1"/>
  <c r="M2494" i="1"/>
  <c r="L2494" i="1"/>
  <c r="J2494" i="1"/>
  <c r="K2494" i="1" s="1"/>
  <c r="I2494" i="1"/>
  <c r="G2494" i="1"/>
  <c r="F2494" i="1"/>
  <c r="H2494" i="1" s="1"/>
  <c r="D2494" i="1"/>
  <c r="E2494" i="1" s="1"/>
  <c r="C2494" i="1"/>
  <c r="BB2493" i="1"/>
  <c r="BA2493" i="1"/>
  <c r="AZ2493" i="1"/>
  <c r="AY2493" i="1"/>
  <c r="BC2493" i="1" s="1"/>
  <c r="AW2493" i="1"/>
  <c r="AV2493" i="1"/>
  <c r="AH2493" i="1"/>
  <c r="AE2493" i="1"/>
  <c r="AA2493" i="1"/>
  <c r="X2493" i="1"/>
  <c r="T2493" i="1"/>
  <c r="BD2493" i="1" s="1"/>
  <c r="Q2493" i="1"/>
  <c r="K2493" i="1"/>
  <c r="H2493" i="1"/>
  <c r="E2493" i="1"/>
  <c r="BB2492" i="1"/>
  <c r="BA2492" i="1"/>
  <c r="AZ2492" i="1"/>
  <c r="AY2492" i="1"/>
  <c r="AV2492" i="1"/>
  <c r="AE2492" i="1"/>
  <c r="AH2492" i="1" s="1"/>
  <c r="X2492" i="1"/>
  <c r="AA2492" i="1" s="1"/>
  <c r="Q2492" i="1"/>
  <c r="T2492" i="1" s="1"/>
  <c r="K2492" i="1"/>
  <c r="H2492" i="1"/>
  <c r="E2492" i="1"/>
  <c r="BB2491" i="1"/>
  <c r="BA2491" i="1"/>
  <c r="AZ2491" i="1"/>
  <c r="AY2491" i="1"/>
  <c r="AV2491" i="1"/>
  <c r="AH2491" i="1"/>
  <c r="AE2491" i="1"/>
  <c r="AA2491" i="1"/>
  <c r="X2491" i="1"/>
  <c r="T2491" i="1"/>
  <c r="Q2491" i="1"/>
  <c r="K2491" i="1"/>
  <c r="H2491" i="1"/>
  <c r="E2491" i="1"/>
  <c r="BC2490" i="1"/>
  <c r="BB2490" i="1"/>
  <c r="BA2490" i="1"/>
  <c r="AZ2490" i="1"/>
  <c r="AY2490" i="1"/>
  <c r="AV2490" i="1"/>
  <c r="AE2490" i="1"/>
  <c r="AH2490" i="1" s="1"/>
  <c r="X2490" i="1"/>
  <c r="AA2490" i="1" s="1"/>
  <c r="Q2490" i="1"/>
  <c r="T2490" i="1" s="1"/>
  <c r="K2490" i="1"/>
  <c r="H2490" i="1"/>
  <c r="E2490" i="1"/>
  <c r="AU2489" i="1"/>
  <c r="BB2489" i="1" s="1"/>
  <c r="AT2489" i="1"/>
  <c r="AS2489" i="1"/>
  <c r="AR2489" i="1"/>
  <c r="AQ2489" i="1"/>
  <c r="BA2489" i="1" s="1"/>
  <c r="AP2489" i="1"/>
  <c r="AO2489" i="1"/>
  <c r="AN2489" i="1"/>
  <c r="AM2489" i="1"/>
  <c r="AZ2489" i="1" s="1"/>
  <c r="AL2489" i="1"/>
  <c r="AK2489" i="1"/>
  <c r="AJ2489" i="1"/>
  <c r="AG2489" i="1"/>
  <c r="AF2489" i="1"/>
  <c r="AD2489" i="1"/>
  <c r="AD2482" i="1" s="1"/>
  <c r="AC2489" i="1"/>
  <c r="AA2489" i="1"/>
  <c r="Z2489" i="1"/>
  <c r="Y2489" i="1"/>
  <c r="W2489" i="1"/>
  <c r="X2489" i="1" s="1"/>
  <c r="V2489" i="1"/>
  <c r="S2489" i="1"/>
  <c r="R2489" i="1"/>
  <c r="P2489" i="1"/>
  <c r="Q2489" i="1" s="1"/>
  <c r="T2489" i="1" s="1"/>
  <c r="O2489" i="1"/>
  <c r="N2489" i="1"/>
  <c r="M2489" i="1"/>
  <c r="L2489" i="1"/>
  <c r="J2489" i="1"/>
  <c r="K2489" i="1" s="1"/>
  <c r="I2489" i="1"/>
  <c r="H2489" i="1"/>
  <c r="G2489" i="1"/>
  <c r="F2489" i="1"/>
  <c r="D2489" i="1"/>
  <c r="E2489" i="1" s="1"/>
  <c r="C2489" i="1"/>
  <c r="BD2488" i="1"/>
  <c r="BB2488" i="1"/>
  <c r="BC2488" i="1" s="1"/>
  <c r="BA2488" i="1"/>
  <c r="AZ2488" i="1"/>
  <c r="AY2488" i="1"/>
  <c r="AW2488" i="1"/>
  <c r="AV2488" i="1"/>
  <c r="AH2488" i="1"/>
  <c r="AE2488" i="1"/>
  <c r="AA2488" i="1"/>
  <c r="X2488" i="1"/>
  <c r="T2488" i="1"/>
  <c r="Q2488" i="1"/>
  <c r="K2488" i="1"/>
  <c r="H2488" i="1"/>
  <c r="E2488" i="1"/>
  <c r="BB2487" i="1"/>
  <c r="BA2487" i="1"/>
  <c r="AZ2487" i="1"/>
  <c r="AY2487" i="1"/>
  <c r="BC2487" i="1" s="1"/>
  <c r="AV2487" i="1"/>
  <c r="AE2487" i="1"/>
  <c r="AH2487" i="1" s="1"/>
  <c r="X2487" i="1"/>
  <c r="AA2487" i="1" s="1"/>
  <c r="Q2487" i="1"/>
  <c r="T2487" i="1" s="1"/>
  <c r="K2487" i="1"/>
  <c r="H2487" i="1"/>
  <c r="E2487" i="1"/>
  <c r="BB2486" i="1"/>
  <c r="BA2486" i="1"/>
  <c r="AZ2486" i="1"/>
  <c r="AY2486" i="1"/>
  <c r="BC2486" i="1" s="1"/>
  <c r="AW2486" i="1"/>
  <c r="AV2486" i="1"/>
  <c r="AH2486" i="1"/>
  <c r="AE2486" i="1"/>
  <c r="AA2486" i="1"/>
  <c r="X2486" i="1"/>
  <c r="T2486" i="1"/>
  <c r="Q2486" i="1"/>
  <c r="K2486" i="1"/>
  <c r="H2486" i="1"/>
  <c r="E2486" i="1"/>
  <c r="BA2485" i="1"/>
  <c r="AY2485" i="1"/>
  <c r="AU2485" i="1"/>
  <c r="AT2485" i="1"/>
  <c r="AS2485" i="1"/>
  <c r="BB2485" i="1" s="1"/>
  <c r="AR2485" i="1"/>
  <c r="AQ2485" i="1"/>
  <c r="AP2485" i="1"/>
  <c r="AO2485" i="1"/>
  <c r="AN2485" i="1"/>
  <c r="AZ2485" i="1" s="1"/>
  <c r="AM2485" i="1"/>
  <c r="AL2485" i="1"/>
  <c r="AK2485" i="1"/>
  <c r="AJ2485" i="1"/>
  <c r="AG2485" i="1"/>
  <c r="AF2485" i="1"/>
  <c r="AE2485" i="1"/>
  <c r="AH2485" i="1" s="1"/>
  <c r="AD2485" i="1"/>
  <c r="AC2485" i="1"/>
  <c r="Z2485" i="1"/>
  <c r="Y2485" i="1"/>
  <c r="X2485" i="1"/>
  <c r="AA2485" i="1" s="1"/>
  <c r="W2485" i="1"/>
  <c r="V2485" i="1"/>
  <c r="S2485" i="1"/>
  <c r="R2485" i="1"/>
  <c r="Q2485" i="1"/>
  <c r="T2485" i="1" s="1"/>
  <c r="P2485" i="1"/>
  <c r="O2485" i="1"/>
  <c r="N2485" i="1"/>
  <c r="M2485" i="1"/>
  <c r="L2485" i="1"/>
  <c r="J2485" i="1"/>
  <c r="I2485" i="1"/>
  <c r="G2485" i="1"/>
  <c r="H2485" i="1" s="1"/>
  <c r="F2485" i="1"/>
  <c r="E2485" i="1"/>
  <c r="D2485" i="1"/>
  <c r="C2485" i="1"/>
  <c r="BB2484" i="1"/>
  <c r="BA2484" i="1"/>
  <c r="BC2484" i="1" s="1"/>
  <c r="AZ2484" i="1"/>
  <c r="AY2484" i="1"/>
  <c r="AV2484" i="1"/>
  <c r="AE2484" i="1"/>
  <c r="AH2484" i="1" s="1"/>
  <c r="X2484" i="1"/>
  <c r="AA2484" i="1" s="1"/>
  <c r="Q2484" i="1"/>
  <c r="T2484" i="1" s="1"/>
  <c r="K2484" i="1"/>
  <c r="H2484" i="1"/>
  <c r="E2484" i="1"/>
  <c r="BB2483" i="1"/>
  <c r="AU2483" i="1"/>
  <c r="AU2482" i="1" s="1"/>
  <c r="AT2483" i="1"/>
  <c r="AS2483" i="1"/>
  <c r="AR2483" i="1"/>
  <c r="AR2482" i="1" s="1"/>
  <c r="AR2465" i="1" s="1"/>
  <c r="AQ2483" i="1"/>
  <c r="BA2483" i="1" s="1"/>
  <c r="AP2483" i="1"/>
  <c r="AP2482" i="1" s="1"/>
  <c r="AO2483" i="1"/>
  <c r="AN2483" i="1"/>
  <c r="AM2483" i="1"/>
  <c r="AZ2483" i="1" s="1"/>
  <c r="AL2483" i="1"/>
  <c r="AK2483" i="1"/>
  <c r="AJ2483" i="1"/>
  <c r="AY2483" i="1" s="1"/>
  <c r="BC2483" i="1" s="1"/>
  <c r="AG2483" i="1"/>
  <c r="AF2483" i="1"/>
  <c r="AD2483" i="1"/>
  <c r="AC2483" i="1"/>
  <c r="AC2482" i="1" s="1"/>
  <c r="Z2483" i="1"/>
  <c r="Y2483" i="1"/>
  <c r="Y2482" i="1" s="1"/>
  <c r="W2483" i="1"/>
  <c r="X2483" i="1" s="1"/>
  <c r="AA2483" i="1" s="1"/>
  <c r="V2483" i="1"/>
  <c r="T2483" i="1"/>
  <c r="S2483" i="1"/>
  <c r="R2483" i="1"/>
  <c r="P2483" i="1"/>
  <c r="Q2483" i="1" s="1"/>
  <c r="O2483" i="1"/>
  <c r="N2483" i="1"/>
  <c r="M2483" i="1"/>
  <c r="L2483" i="1"/>
  <c r="L2482" i="1" s="1"/>
  <c r="J2483" i="1"/>
  <c r="I2483" i="1"/>
  <c r="H2483" i="1"/>
  <c r="G2483" i="1"/>
  <c r="F2483" i="1"/>
  <c r="D2483" i="1"/>
  <c r="E2483" i="1" s="1"/>
  <c r="C2483" i="1"/>
  <c r="W2482" i="1"/>
  <c r="D2482" i="1"/>
  <c r="BB2481" i="1"/>
  <c r="BA2481" i="1"/>
  <c r="AZ2481" i="1"/>
  <c r="AY2481" i="1"/>
  <c r="AV2481" i="1"/>
  <c r="AH2481" i="1"/>
  <c r="AE2481" i="1"/>
  <c r="AA2481" i="1"/>
  <c r="X2481" i="1"/>
  <c r="T2481" i="1"/>
  <c r="Q2481" i="1"/>
  <c r="K2481" i="1"/>
  <c r="H2481" i="1"/>
  <c r="E2481" i="1"/>
  <c r="BB2480" i="1"/>
  <c r="BA2480" i="1"/>
  <c r="AZ2480" i="1"/>
  <c r="AY2480" i="1"/>
  <c r="BC2480" i="1" s="1"/>
  <c r="AV2480" i="1"/>
  <c r="AE2480" i="1"/>
  <c r="AH2480" i="1" s="1"/>
  <c r="X2480" i="1"/>
  <c r="AA2480" i="1" s="1"/>
  <c r="Q2480" i="1"/>
  <c r="T2480" i="1" s="1"/>
  <c r="K2480" i="1"/>
  <c r="H2480" i="1"/>
  <c r="E2480" i="1"/>
  <c r="BB2479" i="1"/>
  <c r="BA2479" i="1"/>
  <c r="AZ2479" i="1"/>
  <c r="AY2479" i="1"/>
  <c r="AV2479" i="1"/>
  <c r="AH2479" i="1"/>
  <c r="AE2479" i="1"/>
  <c r="AA2479" i="1"/>
  <c r="X2479" i="1"/>
  <c r="T2479" i="1"/>
  <c r="Q2479" i="1"/>
  <c r="K2479" i="1"/>
  <c r="H2479" i="1"/>
  <c r="E2479" i="1"/>
  <c r="BB2478" i="1"/>
  <c r="BA2478" i="1"/>
  <c r="BC2478" i="1" s="1"/>
  <c r="AZ2478" i="1"/>
  <c r="AY2478" i="1"/>
  <c r="AV2478" i="1"/>
  <c r="AE2478" i="1"/>
  <c r="AH2478" i="1" s="1"/>
  <c r="X2478" i="1"/>
  <c r="AA2478" i="1" s="1"/>
  <c r="Q2478" i="1"/>
  <c r="T2478" i="1" s="1"/>
  <c r="K2478" i="1"/>
  <c r="H2478" i="1"/>
  <c r="E2478" i="1"/>
  <c r="AU2477" i="1"/>
  <c r="AT2477" i="1"/>
  <c r="AS2477" i="1"/>
  <c r="BB2477" i="1" s="1"/>
  <c r="AR2477" i="1"/>
  <c r="AQ2477" i="1"/>
  <c r="BA2477" i="1" s="1"/>
  <c r="AP2477" i="1"/>
  <c r="AO2477" i="1"/>
  <c r="AN2477" i="1"/>
  <c r="AM2477" i="1"/>
  <c r="AZ2477" i="1" s="1"/>
  <c r="AL2477" i="1"/>
  <c r="AK2477" i="1"/>
  <c r="AJ2477" i="1"/>
  <c r="AG2477" i="1"/>
  <c r="AF2477" i="1"/>
  <c r="AD2477" i="1"/>
  <c r="AC2477" i="1"/>
  <c r="AA2477" i="1"/>
  <c r="Z2477" i="1"/>
  <c r="Y2477" i="1"/>
  <c r="W2477" i="1"/>
  <c r="X2477" i="1" s="1"/>
  <c r="V2477" i="1"/>
  <c r="S2477" i="1"/>
  <c r="R2477" i="1"/>
  <c r="P2477" i="1"/>
  <c r="Q2477" i="1" s="1"/>
  <c r="T2477" i="1" s="1"/>
  <c r="O2477" i="1"/>
  <c r="N2477" i="1"/>
  <c r="M2477" i="1"/>
  <c r="L2477" i="1"/>
  <c r="J2477" i="1"/>
  <c r="K2477" i="1" s="1"/>
  <c r="I2477" i="1"/>
  <c r="H2477" i="1"/>
  <c r="G2477" i="1"/>
  <c r="F2477" i="1"/>
  <c r="D2477" i="1"/>
  <c r="E2477" i="1" s="1"/>
  <c r="C2477" i="1"/>
  <c r="BD2476" i="1"/>
  <c r="BB2476" i="1"/>
  <c r="BC2476" i="1" s="1"/>
  <c r="BA2476" i="1"/>
  <c r="AZ2476" i="1"/>
  <c r="AY2476" i="1"/>
  <c r="AW2476" i="1"/>
  <c r="AV2476" i="1"/>
  <c r="AH2476" i="1"/>
  <c r="AE2476" i="1"/>
  <c r="AA2476" i="1"/>
  <c r="X2476" i="1"/>
  <c r="T2476" i="1"/>
  <c r="Q2476" i="1"/>
  <c r="K2476" i="1"/>
  <c r="H2476" i="1"/>
  <c r="E2476" i="1"/>
  <c r="BB2475" i="1"/>
  <c r="BA2475" i="1"/>
  <c r="AZ2475" i="1"/>
  <c r="AY2475" i="1"/>
  <c r="BC2475" i="1" s="1"/>
  <c r="AV2475" i="1"/>
  <c r="AE2475" i="1"/>
  <c r="AH2475" i="1" s="1"/>
  <c r="X2475" i="1"/>
  <c r="AA2475" i="1" s="1"/>
  <c r="Q2475" i="1"/>
  <c r="T2475" i="1" s="1"/>
  <c r="K2475" i="1"/>
  <c r="H2475" i="1"/>
  <c r="E2475" i="1"/>
  <c r="BB2474" i="1"/>
  <c r="BA2474" i="1"/>
  <c r="AZ2474" i="1"/>
  <c r="AY2474" i="1"/>
  <c r="AV2474" i="1"/>
  <c r="AH2474" i="1"/>
  <c r="AE2474" i="1"/>
  <c r="AA2474" i="1"/>
  <c r="X2474" i="1"/>
  <c r="T2474" i="1"/>
  <c r="AW2474" i="1" s="1"/>
  <c r="Q2474" i="1"/>
  <c r="K2474" i="1"/>
  <c r="H2474" i="1"/>
  <c r="E2474" i="1"/>
  <c r="BB2473" i="1"/>
  <c r="BA2473" i="1"/>
  <c r="AZ2473" i="1"/>
  <c r="AY2473" i="1"/>
  <c r="BC2473" i="1" s="1"/>
  <c r="AV2473" i="1"/>
  <c r="AE2473" i="1"/>
  <c r="AH2473" i="1" s="1"/>
  <c r="X2473" i="1"/>
  <c r="AA2473" i="1" s="1"/>
  <c r="Q2473" i="1"/>
  <c r="T2473" i="1" s="1"/>
  <c r="K2473" i="1"/>
  <c r="H2473" i="1"/>
  <c r="E2473" i="1"/>
  <c r="BB2472" i="1"/>
  <c r="BA2472" i="1"/>
  <c r="AZ2472" i="1"/>
  <c r="AY2472" i="1"/>
  <c r="BC2472" i="1" s="1"/>
  <c r="AV2472" i="1"/>
  <c r="AH2472" i="1"/>
  <c r="AE2472" i="1"/>
  <c r="AA2472" i="1"/>
  <c r="X2472" i="1"/>
  <c r="T2472" i="1"/>
  <c r="Q2472" i="1"/>
  <c r="K2472" i="1"/>
  <c r="H2472" i="1"/>
  <c r="E2472" i="1"/>
  <c r="BB2471" i="1"/>
  <c r="BA2471" i="1"/>
  <c r="BC2471" i="1" s="1"/>
  <c r="AZ2471" i="1"/>
  <c r="AY2471" i="1"/>
  <c r="AV2471" i="1"/>
  <c r="AE2471" i="1"/>
  <c r="AH2471" i="1" s="1"/>
  <c r="X2471" i="1"/>
  <c r="AA2471" i="1" s="1"/>
  <c r="Q2471" i="1"/>
  <c r="T2471" i="1" s="1"/>
  <c r="K2471" i="1"/>
  <c r="H2471" i="1"/>
  <c r="E2471" i="1"/>
  <c r="BB2470" i="1"/>
  <c r="BA2470" i="1"/>
  <c r="AZ2470" i="1"/>
  <c r="AY2470" i="1"/>
  <c r="AV2470" i="1"/>
  <c r="AH2470" i="1"/>
  <c r="AE2470" i="1"/>
  <c r="AA2470" i="1"/>
  <c r="X2470" i="1"/>
  <c r="T2470" i="1"/>
  <c r="AW2470" i="1" s="1"/>
  <c r="Q2470" i="1"/>
  <c r="K2470" i="1"/>
  <c r="H2470" i="1"/>
  <c r="E2470" i="1"/>
  <c r="BC2469" i="1"/>
  <c r="BB2469" i="1"/>
  <c r="BA2469" i="1"/>
  <c r="AZ2469" i="1"/>
  <c r="AY2469" i="1"/>
  <c r="AV2469" i="1"/>
  <c r="AE2469" i="1"/>
  <c r="AH2469" i="1" s="1"/>
  <c r="X2469" i="1"/>
  <c r="AA2469" i="1" s="1"/>
  <c r="Q2469" i="1"/>
  <c r="T2469" i="1" s="1"/>
  <c r="K2469" i="1"/>
  <c r="H2469" i="1"/>
  <c r="E2469" i="1"/>
  <c r="BD2468" i="1"/>
  <c r="BB2468" i="1"/>
  <c r="BC2468" i="1" s="1"/>
  <c r="BA2468" i="1"/>
  <c r="AZ2468" i="1"/>
  <c r="AY2468" i="1"/>
  <c r="AW2468" i="1"/>
  <c r="AV2468" i="1"/>
  <c r="AH2468" i="1"/>
  <c r="AE2468" i="1"/>
  <c r="AA2468" i="1"/>
  <c r="X2468" i="1"/>
  <c r="T2468" i="1"/>
  <c r="Q2468" i="1"/>
  <c r="K2468" i="1"/>
  <c r="H2468" i="1"/>
  <c r="E2468" i="1"/>
  <c r="AY2467" i="1"/>
  <c r="AU2467" i="1"/>
  <c r="AU2466" i="1" s="1"/>
  <c r="AT2467" i="1"/>
  <c r="AT2466" i="1" s="1"/>
  <c r="AS2467" i="1"/>
  <c r="BB2467" i="1" s="1"/>
  <c r="AR2467" i="1"/>
  <c r="AQ2467" i="1"/>
  <c r="AP2467" i="1"/>
  <c r="BA2467" i="1" s="1"/>
  <c r="AO2467" i="1"/>
  <c r="AO2466" i="1" s="1"/>
  <c r="AN2467" i="1"/>
  <c r="AN2466" i="1" s="1"/>
  <c r="AM2467" i="1"/>
  <c r="AM2466" i="1" s="1"/>
  <c r="AL2467" i="1"/>
  <c r="AL2466" i="1" s="1"/>
  <c r="AK2467" i="1"/>
  <c r="AK2466" i="1" s="1"/>
  <c r="AJ2467" i="1"/>
  <c r="AG2467" i="1"/>
  <c r="AG2466" i="1" s="1"/>
  <c r="AF2467" i="1"/>
  <c r="AF2466" i="1" s="1"/>
  <c r="AE2467" i="1"/>
  <c r="AD2467" i="1"/>
  <c r="AC2467" i="1"/>
  <c r="AC2466" i="1" s="1"/>
  <c r="AC2465" i="1" s="1"/>
  <c r="Z2467" i="1"/>
  <c r="Y2467" i="1"/>
  <c r="W2467" i="1"/>
  <c r="W2466" i="1" s="1"/>
  <c r="V2467" i="1"/>
  <c r="V2466" i="1" s="1"/>
  <c r="S2467" i="1"/>
  <c r="S2466" i="1" s="1"/>
  <c r="R2467" i="1"/>
  <c r="R2466" i="1" s="1"/>
  <c r="P2467" i="1"/>
  <c r="O2467" i="1"/>
  <c r="Q2467" i="1" s="1"/>
  <c r="T2467" i="1" s="1"/>
  <c r="N2467" i="1"/>
  <c r="N2466" i="1" s="1"/>
  <c r="M2467" i="1"/>
  <c r="M2466" i="1" s="1"/>
  <c r="L2467" i="1"/>
  <c r="K2467" i="1"/>
  <c r="J2467" i="1"/>
  <c r="J2466" i="1" s="1"/>
  <c r="I2467" i="1"/>
  <c r="G2467" i="1"/>
  <c r="H2467" i="1" s="1"/>
  <c r="F2467" i="1"/>
  <c r="F2466" i="1" s="1"/>
  <c r="E2467" i="1"/>
  <c r="D2467" i="1"/>
  <c r="D2466" i="1" s="1"/>
  <c r="C2467" i="1"/>
  <c r="C2466" i="1" s="1"/>
  <c r="AY2466" i="1"/>
  <c r="AR2466" i="1"/>
  <c r="AQ2466" i="1"/>
  <c r="AP2466" i="1"/>
  <c r="AP2465" i="1" s="1"/>
  <c r="AP2667" i="1" s="1"/>
  <c r="AJ2466" i="1"/>
  <c r="Z2466" i="1"/>
  <c r="Y2466" i="1"/>
  <c r="Y2465" i="1" s="1"/>
  <c r="Y2667" i="1" s="1"/>
  <c r="P2466" i="1"/>
  <c r="O2466" i="1"/>
  <c r="I2466" i="1"/>
  <c r="BB2462" i="1"/>
  <c r="BA2462" i="1"/>
  <c r="AZ2462" i="1"/>
  <c r="AY2462" i="1"/>
  <c r="BC2462" i="1" s="1"/>
  <c r="AV2462" i="1"/>
  <c r="AE2462" i="1"/>
  <c r="AH2462" i="1" s="1"/>
  <c r="X2462" i="1"/>
  <c r="AA2462" i="1" s="1"/>
  <c r="Q2462" i="1"/>
  <c r="T2462" i="1" s="1"/>
  <c r="K2462" i="1"/>
  <c r="H2462" i="1"/>
  <c r="E2462" i="1"/>
  <c r="BB2461" i="1"/>
  <c r="BA2461" i="1"/>
  <c r="AZ2461" i="1"/>
  <c r="AY2461" i="1"/>
  <c r="BC2461" i="1" s="1"/>
  <c r="AW2461" i="1"/>
  <c r="AV2461" i="1"/>
  <c r="AH2461" i="1"/>
  <c r="AE2461" i="1"/>
  <c r="AA2461" i="1"/>
  <c r="X2461" i="1"/>
  <c r="T2461" i="1"/>
  <c r="Q2461" i="1"/>
  <c r="K2461" i="1"/>
  <c r="H2461" i="1"/>
  <c r="E2461" i="1"/>
  <c r="BB2460" i="1"/>
  <c r="BA2460" i="1"/>
  <c r="AZ2460" i="1"/>
  <c r="AY2460" i="1"/>
  <c r="AV2460" i="1"/>
  <c r="AE2460" i="1"/>
  <c r="AH2460" i="1" s="1"/>
  <c r="X2460" i="1"/>
  <c r="AA2460" i="1" s="1"/>
  <c r="Q2460" i="1"/>
  <c r="T2460" i="1" s="1"/>
  <c r="K2460" i="1"/>
  <c r="H2460" i="1"/>
  <c r="E2460" i="1"/>
  <c r="BB2458" i="1"/>
  <c r="BA2458" i="1"/>
  <c r="AZ2458" i="1"/>
  <c r="AY2458" i="1"/>
  <c r="BC2458" i="1" s="1"/>
  <c r="AV2458" i="1"/>
  <c r="AH2458" i="1"/>
  <c r="AE2458" i="1"/>
  <c r="AA2458" i="1"/>
  <c r="X2458" i="1"/>
  <c r="T2458" i="1"/>
  <c r="Q2458" i="1"/>
  <c r="K2458" i="1"/>
  <c r="H2458" i="1"/>
  <c r="E2458" i="1"/>
  <c r="BC2457" i="1"/>
  <c r="BB2457" i="1"/>
  <c r="BA2457" i="1"/>
  <c r="AZ2457" i="1"/>
  <c r="AY2457" i="1"/>
  <c r="AV2457" i="1"/>
  <c r="AE2457" i="1"/>
  <c r="AH2457" i="1" s="1"/>
  <c r="X2457" i="1"/>
  <c r="AA2457" i="1" s="1"/>
  <c r="Q2457" i="1"/>
  <c r="T2457" i="1" s="1"/>
  <c r="K2457" i="1"/>
  <c r="H2457" i="1"/>
  <c r="E2457" i="1"/>
  <c r="BB2456" i="1"/>
  <c r="BA2456" i="1"/>
  <c r="AZ2456" i="1"/>
  <c r="AY2456" i="1"/>
  <c r="AV2456" i="1"/>
  <c r="AH2456" i="1"/>
  <c r="AE2456" i="1"/>
  <c r="AA2456" i="1"/>
  <c r="X2456" i="1"/>
  <c r="T2456" i="1"/>
  <c r="AW2456" i="1" s="1"/>
  <c r="Q2456" i="1"/>
  <c r="K2456" i="1"/>
  <c r="H2456" i="1"/>
  <c r="E2456" i="1"/>
  <c r="BC2455" i="1"/>
  <c r="BB2455" i="1"/>
  <c r="BA2455" i="1"/>
  <c r="AZ2455" i="1"/>
  <c r="AY2455" i="1"/>
  <c r="AV2455" i="1"/>
  <c r="AE2455" i="1"/>
  <c r="AH2455" i="1" s="1"/>
  <c r="X2455" i="1"/>
  <c r="AA2455" i="1" s="1"/>
  <c r="Q2455" i="1"/>
  <c r="T2455" i="1" s="1"/>
  <c r="K2455" i="1"/>
  <c r="H2455" i="1"/>
  <c r="E2455" i="1"/>
  <c r="BB2454" i="1"/>
  <c r="BC2454" i="1" s="1"/>
  <c r="BD2454" i="1" s="1"/>
  <c r="BA2454" i="1"/>
  <c r="AZ2454" i="1"/>
  <c r="AY2454" i="1"/>
  <c r="AW2454" i="1"/>
  <c r="AV2454" i="1"/>
  <c r="AH2454" i="1"/>
  <c r="AE2454" i="1"/>
  <c r="AA2454" i="1"/>
  <c r="X2454" i="1"/>
  <c r="T2454" i="1"/>
  <c r="Q2454" i="1"/>
  <c r="K2454" i="1"/>
  <c r="H2454" i="1"/>
  <c r="E2454" i="1"/>
  <c r="BB2453" i="1"/>
  <c r="BA2453" i="1"/>
  <c r="AZ2453" i="1"/>
  <c r="AY2453" i="1"/>
  <c r="BC2453" i="1" s="1"/>
  <c r="AV2453" i="1"/>
  <c r="AE2453" i="1"/>
  <c r="AH2453" i="1" s="1"/>
  <c r="X2453" i="1"/>
  <c r="AA2453" i="1" s="1"/>
  <c r="Q2453" i="1"/>
  <c r="T2453" i="1" s="1"/>
  <c r="K2453" i="1"/>
  <c r="H2453" i="1"/>
  <c r="E2453" i="1"/>
  <c r="BB2452" i="1"/>
  <c r="BA2452" i="1"/>
  <c r="AZ2452" i="1"/>
  <c r="AY2452" i="1"/>
  <c r="BC2452" i="1" s="1"/>
  <c r="AV2452" i="1"/>
  <c r="AH2452" i="1"/>
  <c r="AE2452" i="1"/>
  <c r="AA2452" i="1"/>
  <c r="X2452" i="1"/>
  <c r="T2452" i="1"/>
  <c r="Q2452" i="1"/>
  <c r="K2452" i="1"/>
  <c r="H2452" i="1"/>
  <c r="E2452" i="1"/>
  <c r="BB2451" i="1"/>
  <c r="BA2451" i="1"/>
  <c r="AZ2451" i="1"/>
  <c r="AY2451" i="1"/>
  <c r="BC2451" i="1" s="1"/>
  <c r="AV2451" i="1"/>
  <c r="AE2451" i="1"/>
  <c r="AH2451" i="1" s="1"/>
  <c r="X2451" i="1"/>
  <c r="AA2451" i="1" s="1"/>
  <c r="Q2451" i="1"/>
  <c r="T2451" i="1" s="1"/>
  <c r="K2451" i="1"/>
  <c r="H2451" i="1"/>
  <c r="E2451" i="1"/>
  <c r="BB2450" i="1"/>
  <c r="BA2450" i="1"/>
  <c r="AZ2450" i="1"/>
  <c r="AY2450" i="1"/>
  <c r="AV2450" i="1"/>
  <c r="AH2450" i="1"/>
  <c r="AE2450" i="1"/>
  <c r="AA2450" i="1"/>
  <c r="X2450" i="1"/>
  <c r="T2450" i="1"/>
  <c r="Q2450" i="1"/>
  <c r="K2450" i="1"/>
  <c r="H2450" i="1"/>
  <c r="E2450" i="1"/>
  <c r="BB2449" i="1"/>
  <c r="BA2449" i="1"/>
  <c r="BC2449" i="1" s="1"/>
  <c r="AZ2449" i="1"/>
  <c r="AY2449" i="1"/>
  <c r="AV2449" i="1"/>
  <c r="AE2449" i="1"/>
  <c r="AH2449" i="1" s="1"/>
  <c r="X2449" i="1"/>
  <c r="AA2449" i="1" s="1"/>
  <c r="Q2449" i="1"/>
  <c r="T2449" i="1" s="1"/>
  <c r="K2449" i="1"/>
  <c r="H2449" i="1"/>
  <c r="E2449" i="1"/>
  <c r="BB2448" i="1"/>
  <c r="BC2448" i="1" s="1"/>
  <c r="BD2448" i="1" s="1"/>
  <c r="BA2448" i="1"/>
  <c r="AZ2448" i="1"/>
  <c r="AY2448" i="1"/>
  <c r="AV2448" i="1"/>
  <c r="AH2448" i="1"/>
  <c r="AE2448" i="1"/>
  <c r="AA2448" i="1"/>
  <c r="X2448" i="1"/>
  <c r="T2448" i="1"/>
  <c r="AW2448" i="1" s="1"/>
  <c r="Q2448" i="1"/>
  <c r="K2448" i="1"/>
  <c r="H2448" i="1"/>
  <c r="E2448" i="1"/>
  <c r="BC2447" i="1"/>
  <c r="BB2447" i="1"/>
  <c r="BA2447" i="1"/>
  <c r="AZ2447" i="1"/>
  <c r="AY2447" i="1"/>
  <c r="AV2447" i="1"/>
  <c r="AE2447" i="1"/>
  <c r="AH2447" i="1" s="1"/>
  <c r="X2447" i="1"/>
  <c r="AA2447" i="1" s="1"/>
  <c r="Q2447" i="1"/>
  <c r="T2447" i="1" s="1"/>
  <c r="K2447" i="1"/>
  <c r="H2447" i="1"/>
  <c r="E2447" i="1"/>
  <c r="AU2446" i="1"/>
  <c r="AU2441" i="1" s="1"/>
  <c r="AT2446" i="1"/>
  <c r="AS2446" i="1"/>
  <c r="AR2446" i="1"/>
  <c r="AQ2446" i="1"/>
  <c r="BA2446" i="1" s="1"/>
  <c r="AP2446" i="1"/>
  <c r="AO2446" i="1"/>
  <c r="AN2446" i="1"/>
  <c r="AM2446" i="1"/>
  <c r="AL2446" i="1"/>
  <c r="AK2446" i="1"/>
  <c r="AJ2446" i="1"/>
  <c r="AY2446" i="1" s="1"/>
  <c r="AG2446" i="1"/>
  <c r="AF2446" i="1"/>
  <c r="AD2446" i="1"/>
  <c r="AC2446" i="1"/>
  <c r="Z2446" i="1"/>
  <c r="Y2446" i="1"/>
  <c r="W2446" i="1"/>
  <c r="V2446" i="1"/>
  <c r="T2446" i="1"/>
  <c r="S2446" i="1"/>
  <c r="R2446" i="1"/>
  <c r="P2446" i="1"/>
  <c r="Q2446" i="1" s="1"/>
  <c r="O2446" i="1"/>
  <c r="N2446" i="1"/>
  <c r="M2446" i="1"/>
  <c r="L2446" i="1"/>
  <c r="L2441" i="1" s="1"/>
  <c r="J2446" i="1"/>
  <c r="K2446" i="1" s="1"/>
  <c r="I2446" i="1"/>
  <c r="G2446" i="1"/>
  <c r="F2446" i="1"/>
  <c r="H2446" i="1" s="1"/>
  <c r="D2446" i="1"/>
  <c r="C2446" i="1"/>
  <c r="BB2445" i="1"/>
  <c r="BA2445" i="1"/>
  <c r="AZ2445" i="1"/>
  <c r="AY2445" i="1"/>
  <c r="BC2445" i="1" s="1"/>
  <c r="AV2445" i="1"/>
  <c r="AH2445" i="1"/>
  <c r="AE2445" i="1"/>
  <c r="AA2445" i="1"/>
  <c r="X2445" i="1"/>
  <c r="T2445" i="1"/>
  <c r="AW2445" i="1" s="1"/>
  <c r="Q2445" i="1"/>
  <c r="K2445" i="1"/>
  <c r="H2445" i="1"/>
  <c r="E2445" i="1"/>
  <c r="BB2444" i="1"/>
  <c r="BA2444" i="1"/>
  <c r="AZ2444" i="1"/>
  <c r="AY2444" i="1"/>
  <c r="AV2444" i="1"/>
  <c r="AE2444" i="1"/>
  <c r="AH2444" i="1" s="1"/>
  <c r="X2444" i="1"/>
  <c r="AA2444" i="1" s="1"/>
  <c r="Q2444" i="1"/>
  <c r="T2444" i="1" s="1"/>
  <c r="K2444" i="1"/>
  <c r="H2444" i="1"/>
  <c r="E2444" i="1"/>
  <c r="BB2443" i="1"/>
  <c r="BA2443" i="1"/>
  <c r="AZ2443" i="1"/>
  <c r="AY2443" i="1"/>
  <c r="AV2443" i="1"/>
  <c r="AH2443" i="1"/>
  <c r="AE2443" i="1"/>
  <c r="AA2443" i="1"/>
  <c r="X2443" i="1"/>
  <c r="T2443" i="1"/>
  <c r="Q2443" i="1"/>
  <c r="K2443" i="1"/>
  <c r="H2443" i="1"/>
  <c r="E2443" i="1"/>
  <c r="AZ2442" i="1"/>
  <c r="AU2442" i="1"/>
  <c r="AT2442" i="1"/>
  <c r="AT2441" i="1" s="1"/>
  <c r="AS2442" i="1"/>
  <c r="AS2441" i="1" s="1"/>
  <c r="AR2442" i="1"/>
  <c r="AQ2442" i="1"/>
  <c r="AQ2441" i="1" s="1"/>
  <c r="AP2442" i="1"/>
  <c r="AP2441" i="1" s="1"/>
  <c r="AO2442" i="1"/>
  <c r="AN2442" i="1"/>
  <c r="AM2442" i="1"/>
  <c r="AL2442" i="1"/>
  <c r="AK2442" i="1"/>
  <c r="AK2441" i="1" s="1"/>
  <c r="AJ2442" i="1"/>
  <c r="AG2442" i="1"/>
  <c r="AG2441" i="1" s="1"/>
  <c r="AF2442" i="1"/>
  <c r="AF2441" i="1" s="1"/>
  <c r="AD2442" i="1"/>
  <c r="AC2442" i="1"/>
  <c r="AE2442" i="1" s="1"/>
  <c r="AH2442" i="1" s="1"/>
  <c r="Z2442" i="1"/>
  <c r="Y2442" i="1"/>
  <c r="Y2441" i="1" s="1"/>
  <c r="X2442" i="1"/>
  <c r="W2442" i="1"/>
  <c r="W2441" i="1" s="1"/>
  <c r="W2434" i="1" s="1"/>
  <c r="V2442" i="1"/>
  <c r="S2442" i="1"/>
  <c r="S2441" i="1" s="1"/>
  <c r="R2442" i="1"/>
  <c r="R2441" i="1" s="1"/>
  <c r="Q2442" i="1"/>
  <c r="P2442" i="1"/>
  <c r="P2441" i="1" s="1"/>
  <c r="O2442" i="1"/>
  <c r="O2441" i="1" s="1"/>
  <c r="N2442" i="1"/>
  <c r="M2442" i="1"/>
  <c r="L2442" i="1"/>
  <c r="K2442" i="1"/>
  <c r="J2442" i="1"/>
  <c r="J2441" i="1" s="1"/>
  <c r="I2442" i="1"/>
  <c r="I2441" i="1" s="1"/>
  <c r="K2441" i="1" s="1"/>
  <c r="G2442" i="1"/>
  <c r="H2442" i="1" s="1"/>
  <c r="F2442" i="1"/>
  <c r="F2441" i="1" s="1"/>
  <c r="D2442" i="1"/>
  <c r="C2442" i="1"/>
  <c r="AN2441" i="1"/>
  <c r="AL2441" i="1"/>
  <c r="V2441" i="1"/>
  <c r="X2441" i="1" s="1"/>
  <c r="M2441" i="1"/>
  <c r="BB2440" i="1"/>
  <c r="BA2440" i="1"/>
  <c r="AZ2440" i="1"/>
  <c r="AY2440" i="1"/>
  <c r="BC2440" i="1" s="1"/>
  <c r="AV2440" i="1"/>
  <c r="AE2440" i="1"/>
  <c r="AH2440" i="1" s="1"/>
  <c r="X2440" i="1"/>
  <c r="AA2440" i="1" s="1"/>
  <c r="Q2440" i="1"/>
  <c r="T2440" i="1" s="1"/>
  <c r="K2440" i="1"/>
  <c r="H2440" i="1"/>
  <c r="E2440" i="1"/>
  <c r="AY2439" i="1"/>
  <c r="AU2439" i="1"/>
  <c r="AT2439" i="1"/>
  <c r="AS2439" i="1"/>
  <c r="BB2439" i="1" s="1"/>
  <c r="AR2439" i="1"/>
  <c r="AQ2439" i="1"/>
  <c r="AP2439" i="1"/>
  <c r="AO2439" i="1"/>
  <c r="AZ2439" i="1" s="1"/>
  <c r="AN2439" i="1"/>
  <c r="AM2439" i="1"/>
  <c r="AL2439" i="1"/>
  <c r="AK2439" i="1"/>
  <c r="AJ2439" i="1"/>
  <c r="AH2439" i="1"/>
  <c r="AG2439" i="1"/>
  <c r="AF2439" i="1"/>
  <c r="AD2439" i="1"/>
  <c r="AE2439" i="1" s="1"/>
  <c r="AC2439" i="1"/>
  <c r="Z2439" i="1"/>
  <c r="Y2439" i="1"/>
  <c r="W2439" i="1"/>
  <c r="X2439" i="1" s="1"/>
  <c r="AA2439" i="1" s="1"/>
  <c r="V2439" i="1"/>
  <c r="S2439" i="1"/>
  <c r="R2439" i="1"/>
  <c r="P2439" i="1"/>
  <c r="O2439" i="1"/>
  <c r="Q2439" i="1" s="1"/>
  <c r="T2439" i="1" s="1"/>
  <c r="N2439" i="1"/>
  <c r="M2439" i="1"/>
  <c r="L2439" i="1"/>
  <c r="J2439" i="1"/>
  <c r="K2439" i="1" s="1"/>
  <c r="I2439" i="1"/>
  <c r="H2439" i="1"/>
  <c r="G2439" i="1"/>
  <c r="F2439" i="1"/>
  <c r="D2439" i="1"/>
  <c r="E2439" i="1" s="1"/>
  <c r="C2439" i="1"/>
  <c r="BB2438" i="1"/>
  <c r="BA2438" i="1"/>
  <c r="AZ2438" i="1"/>
  <c r="AY2438" i="1"/>
  <c r="BC2438" i="1" s="1"/>
  <c r="AV2438" i="1"/>
  <c r="AH2438" i="1"/>
  <c r="AE2438" i="1"/>
  <c r="AA2438" i="1"/>
  <c r="X2438" i="1"/>
  <c r="T2438" i="1"/>
  <c r="Q2438" i="1"/>
  <c r="K2438" i="1"/>
  <c r="H2438" i="1"/>
  <c r="E2438" i="1"/>
  <c r="BC2437" i="1"/>
  <c r="BB2437" i="1"/>
  <c r="BA2437" i="1"/>
  <c r="AZ2437" i="1"/>
  <c r="AY2437" i="1"/>
  <c r="AV2437" i="1"/>
  <c r="AE2437" i="1"/>
  <c r="AH2437" i="1" s="1"/>
  <c r="X2437" i="1"/>
  <c r="AA2437" i="1" s="1"/>
  <c r="Q2437" i="1"/>
  <c r="T2437" i="1" s="1"/>
  <c r="K2437" i="1"/>
  <c r="H2437" i="1"/>
  <c r="E2437" i="1"/>
  <c r="BB2436" i="1"/>
  <c r="AU2436" i="1"/>
  <c r="AT2436" i="1"/>
  <c r="AT2435" i="1" s="1"/>
  <c r="AS2436" i="1"/>
  <c r="AS2435" i="1" s="1"/>
  <c r="AR2436" i="1"/>
  <c r="AR2435" i="1" s="1"/>
  <c r="AQ2436" i="1"/>
  <c r="BA2436" i="1" s="1"/>
  <c r="AP2436" i="1"/>
  <c r="AP2435" i="1" s="1"/>
  <c r="AO2436" i="1"/>
  <c r="AN2436" i="1"/>
  <c r="AM2436" i="1"/>
  <c r="AZ2436" i="1" s="1"/>
  <c r="AL2436" i="1"/>
  <c r="AL2435" i="1" s="1"/>
  <c r="AL2434" i="1" s="1"/>
  <c r="AK2436" i="1"/>
  <c r="AK2435" i="1" s="1"/>
  <c r="AK2434" i="1" s="1"/>
  <c r="AJ2436" i="1"/>
  <c r="AG2436" i="1"/>
  <c r="AG2435" i="1" s="1"/>
  <c r="AF2436" i="1"/>
  <c r="AD2436" i="1"/>
  <c r="AD2435" i="1" s="1"/>
  <c r="AC2436" i="1"/>
  <c r="AC2435" i="1" s="1"/>
  <c r="Z2436" i="1"/>
  <c r="Z2435" i="1" s="1"/>
  <c r="Y2436" i="1"/>
  <c r="Y2435" i="1" s="1"/>
  <c r="W2436" i="1"/>
  <c r="X2436" i="1" s="1"/>
  <c r="AA2436" i="1" s="1"/>
  <c r="V2436" i="1"/>
  <c r="T2436" i="1"/>
  <c r="S2436" i="1"/>
  <c r="S2435" i="1" s="1"/>
  <c r="R2436" i="1"/>
  <c r="R2435" i="1" s="1"/>
  <c r="R2434" i="1" s="1"/>
  <c r="P2436" i="1"/>
  <c r="Q2436" i="1" s="1"/>
  <c r="O2436" i="1"/>
  <c r="O2435" i="1" s="1"/>
  <c r="N2436" i="1"/>
  <c r="M2436" i="1"/>
  <c r="L2436" i="1"/>
  <c r="J2436" i="1"/>
  <c r="I2436" i="1"/>
  <c r="I2435" i="1" s="1"/>
  <c r="I2434" i="1" s="1"/>
  <c r="H2436" i="1"/>
  <c r="G2436" i="1"/>
  <c r="G2435" i="1" s="1"/>
  <c r="F2436" i="1"/>
  <c r="D2436" i="1"/>
  <c r="E2436" i="1" s="1"/>
  <c r="C2436" i="1"/>
  <c r="C2435" i="1" s="1"/>
  <c r="AU2435" i="1"/>
  <c r="AO2435" i="1"/>
  <c r="AN2435" i="1"/>
  <c r="AM2435" i="1"/>
  <c r="AF2435" i="1"/>
  <c r="AF2434" i="1" s="1"/>
  <c r="W2435" i="1"/>
  <c r="V2435" i="1"/>
  <c r="V2434" i="1" s="1"/>
  <c r="X2434" i="1" s="1"/>
  <c r="N2435" i="1"/>
  <c r="M2435" i="1"/>
  <c r="L2435" i="1"/>
  <c r="L2434" i="1" s="1"/>
  <c r="F2435" i="1"/>
  <c r="Y2434" i="1"/>
  <c r="F2434" i="1"/>
  <c r="BB2433" i="1"/>
  <c r="BA2433" i="1"/>
  <c r="AZ2433" i="1"/>
  <c r="AY2433" i="1"/>
  <c r="AV2433" i="1"/>
  <c r="AH2433" i="1"/>
  <c r="AE2433" i="1"/>
  <c r="AA2433" i="1"/>
  <c r="X2433" i="1"/>
  <c r="T2433" i="1"/>
  <c r="Q2433" i="1"/>
  <c r="K2433" i="1"/>
  <c r="H2433" i="1"/>
  <c r="E2433" i="1"/>
  <c r="BA2432" i="1"/>
  <c r="AU2432" i="1"/>
  <c r="AT2432" i="1"/>
  <c r="AS2432" i="1"/>
  <c r="BB2432" i="1" s="1"/>
  <c r="AR2432" i="1"/>
  <c r="AR2427" i="1" s="1"/>
  <c r="AQ2432" i="1"/>
  <c r="AP2432" i="1"/>
  <c r="AO2432" i="1"/>
  <c r="AN2432" i="1"/>
  <c r="AZ2432" i="1" s="1"/>
  <c r="AM2432" i="1"/>
  <c r="AL2432" i="1"/>
  <c r="AK2432" i="1"/>
  <c r="AJ2432" i="1"/>
  <c r="AG2432" i="1"/>
  <c r="AF2432" i="1"/>
  <c r="AD2432" i="1"/>
  <c r="AC2432" i="1"/>
  <c r="AE2432" i="1" s="1"/>
  <c r="AH2432" i="1" s="1"/>
  <c r="Z2432" i="1"/>
  <c r="Z2427" i="1" s="1"/>
  <c r="Y2432" i="1"/>
  <c r="X2432" i="1"/>
  <c r="AA2432" i="1" s="1"/>
  <c r="W2432" i="1"/>
  <c r="V2432" i="1"/>
  <c r="S2432" i="1"/>
  <c r="R2432" i="1"/>
  <c r="Q2432" i="1"/>
  <c r="P2432" i="1"/>
  <c r="O2432" i="1"/>
  <c r="N2432" i="1"/>
  <c r="M2432" i="1"/>
  <c r="L2432" i="1"/>
  <c r="K2432" i="1"/>
  <c r="J2432" i="1"/>
  <c r="I2432" i="1"/>
  <c r="I2427" i="1" s="1"/>
  <c r="G2432" i="1"/>
  <c r="H2432" i="1" s="1"/>
  <c r="F2432" i="1"/>
  <c r="D2432" i="1"/>
  <c r="C2432" i="1"/>
  <c r="E2432" i="1" s="1"/>
  <c r="BC2431" i="1"/>
  <c r="BB2431" i="1"/>
  <c r="BA2431" i="1"/>
  <c r="AZ2431" i="1"/>
  <c r="AY2431" i="1"/>
  <c r="AV2431" i="1"/>
  <c r="AE2431" i="1"/>
  <c r="AH2431" i="1" s="1"/>
  <c r="X2431" i="1"/>
  <c r="AA2431" i="1" s="1"/>
  <c r="Q2431" i="1"/>
  <c r="T2431" i="1" s="1"/>
  <c r="K2431" i="1"/>
  <c r="H2431" i="1"/>
  <c r="E2431" i="1"/>
  <c r="BB2430" i="1"/>
  <c r="BC2430" i="1" s="1"/>
  <c r="BD2430" i="1" s="1"/>
  <c r="BA2430" i="1"/>
  <c r="AZ2430" i="1"/>
  <c r="AY2430" i="1"/>
  <c r="AW2430" i="1"/>
  <c r="AV2430" i="1"/>
  <c r="AH2430" i="1"/>
  <c r="AE2430" i="1"/>
  <c r="AA2430" i="1"/>
  <c r="X2430" i="1"/>
  <c r="T2430" i="1"/>
  <c r="Q2430" i="1"/>
  <c r="K2430" i="1"/>
  <c r="H2430" i="1"/>
  <c r="E2430" i="1"/>
  <c r="BB2429" i="1"/>
  <c r="BA2429" i="1"/>
  <c r="AZ2429" i="1"/>
  <c r="AY2429" i="1"/>
  <c r="BC2429" i="1" s="1"/>
  <c r="AV2429" i="1"/>
  <c r="AE2429" i="1"/>
  <c r="AH2429" i="1" s="1"/>
  <c r="X2429" i="1"/>
  <c r="AA2429" i="1" s="1"/>
  <c r="Q2429" i="1"/>
  <c r="T2429" i="1" s="1"/>
  <c r="K2429" i="1"/>
  <c r="H2429" i="1"/>
  <c r="E2429" i="1"/>
  <c r="AZ2428" i="1"/>
  <c r="AY2428" i="1"/>
  <c r="AU2428" i="1"/>
  <c r="AU2427" i="1" s="1"/>
  <c r="AT2428" i="1"/>
  <c r="AT2427" i="1" s="1"/>
  <c r="BB2427" i="1" s="1"/>
  <c r="AS2428" i="1"/>
  <c r="BB2428" i="1" s="1"/>
  <c r="AR2428" i="1"/>
  <c r="AQ2428" i="1"/>
  <c r="AQ2427" i="1" s="1"/>
  <c r="AP2428" i="1"/>
  <c r="AP2427" i="1" s="1"/>
  <c r="AO2428" i="1"/>
  <c r="AO2427" i="1" s="1"/>
  <c r="AN2428" i="1"/>
  <c r="AN2427" i="1" s="1"/>
  <c r="AN2412" i="1" s="1"/>
  <c r="AM2428" i="1"/>
  <c r="AV2428" i="1" s="1"/>
  <c r="AL2428" i="1"/>
  <c r="AL2427" i="1" s="1"/>
  <c r="AK2428" i="1"/>
  <c r="AJ2428" i="1"/>
  <c r="AG2428" i="1"/>
  <c r="AG2427" i="1" s="1"/>
  <c r="AF2428" i="1"/>
  <c r="AF2427" i="1" s="1"/>
  <c r="AD2428" i="1"/>
  <c r="AE2428" i="1" s="1"/>
  <c r="AH2428" i="1" s="1"/>
  <c r="AC2428" i="1"/>
  <c r="Z2428" i="1"/>
  <c r="Y2428" i="1"/>
  <c r="W2428" i="1"/>
  <c r="V2428" i="1"/>
  <c r="V2427" i="1" s="1"/>
  <c r="S2428" i="1"/>
  <c r="R2428" i="1"/>
  <c r="P2428" i="1"/>
  <c r="P2427" i="1" s="1"/>
  <c r="O2428" i="1"/>
  <c r="O2427" i="1" s="1"/>
  <c r="N2428" i="1"/>
  <c r="N2427" i="1" s="1"/>
  <c r="M2428" i="1"/>
  <c r="M2427" i="1" s="1"/>
  <c r="L2428" i="1"/>
  <c r="L2427" i="1" s="1"/>
  <c r="J2428" i="1"/>
  <c r="K2428" i="1" s="1"/>
  <c r="I2428" i="1"/>
  <c r="G2428" i="1"/>
  <c r="G2427" i="1" s="1"/>
  <c r="H2427" i="1" s="1"/>
  <c r="F2428" i="1"/>
  <c r="F2427" i="1" s="1"/>
  <c r="D2428" i="1"/>
  <c r="E2428" i="1" s="1"/>
  <c r="C2428" i="1"/>
  <c r="AS2427" i="1"/>
  <c r="AK2427" i="1"/>
  <c r="Y2427" i="1"/>
  <c r="R2427" i="1"/>
  <c r="J2427" i="1"/>
  <c r="BD2426" i="1"/>
  <c r="BB2426" i="1"/>
  <c r="BC2426" i="1" s="1"/>
  <c r="BA2426" i="1"/>
  <c r="AZ2426" i="1"/>
  <c r="AY2426" i="1"/>
  <c r="AV2426" i="1"/>
  <c r="AH2426" i="1"/>
  <c r="AE2426" i="1"/>
  <c r="AA2426" i="1"/>
  <c r="X2426" i="1"/>
  <c r="T2426" i="1"/>
  <c r="AW2426" i="1" s="1"/>
  <c r="Q2426" i="1"/>
  <c r="K2426" i="1"/>
  <c r="H2426" i="1"/>
  <c r="E2426" i="1"/>
  <c r="BC2425" i="1"/>
  <c r="BB2425" i="1"/>
  <c r="BA2425" i="1"/>
  <c r="AZ2425" i="1"/>
  <c r="AY2425" i="1"/>
  <c r="AV2425" i="1"/>
  <c r="AE2425" i="1"/>
  <c r="AH2425" i="1" s="1"/>
  <c r="X2425" i="1"/>
  <c r="AA2425" i="1" s="1"/>
  <c r="Q2425" i="1"/>
  <c r="T2425" i="1" s="1"/>
  <c r="K2425" i="1"/>
  <c r="H2425" i="1"/>
  <c r="E2425" i="1"/>
  <c r="BB2424" i="1"/>
  <c r="BC2424" i="1" s="1"/>
  <c r="BD2424" i="1" s="1"/>
  <c r="BA2424" i="1"/>
  <c r="AZ2424" i="1"/>
  <c r="AY2424" i="1"/>
  <c r="AW2424" i="1"/>
  <c r="AV2424" i="1"/>
  <c r="AH2424" i="1"/>
  <c r="AE2424" i="1"/>
  <c r="AA2424" i="1"/>
  <c r="X2424" i="1"/>
  <c r="T2424" i="1"/>
  <c r="Q2424" i="1"/>
  <c r="K2424" i="1"/>
  <c r="H2424" i="1"/>
  <c r="E2424" i="1"/>
  <c r="AY2423" i="1"/>
  <c r="AU2423" i="1"/>
  <c r="AT2423" i="1"/>
  <c r="AS2423" i="1"/>
  <c r="BB2423" i="1" s="1"/>
  <c r="AR2423" i="1"/>
  <c r="AQ2423" i="1"/>
  <c r="AP2423" i="1"/>
  <c r="BA2423" i="1" s="1"/>
  <c r="AO2423" i="1"/>
  <c r="AN2423" i="1"/>
  <c r="AV2423" i="1" s="1"/>
  <c r="AM2423" i="1"/>
  <c r="AZ2423" i="1" s="1"/>
  <c r="AL2423" i="1"/>
  <c r="AK2423" i="1"/>
  <c r="AJ2423" i="1"/>
  <c r="AG2423" i="1"/>
  <c r="AF2423" i="1"/>
  <c r="AE2423" i="1"/>
  <c r="AD2423" i="1"/>
  <c r="AC2423" i="1"/>
  <c r="Z2423" i="1"/>
  <c r="Y2423" i="1"/>
  <c r="X2423" i="1"/>
  <c r="AA2423" i="1" s="1"/>
  <c r="W2423" i="1"/>
  <c r="V2423" i="1"/>
  <c r="S2423" i="1"/>
  <c r="R2423" i="1"/>
  <c r="P2423" i="1"/>
  <c r="O2423" i="1"/>
  <c r="Q2423" i="1" s="1"/>
  <c r="T2423" i="1" s="1"/>
  <c r="N2423" i="1"/>
  <c r="M2423" i="1"/>
  <c r="L2423" i="1"/>
  <c r="K2423" i="1"/>
  <c r="J2423" i="1"/>
  <c r="I2423" i="1"/>
  <c r="G2423" i="1"/>
  <c r="H2423" i="1" s="1"/>
  <c r="F2423" i="1"/>
  <c r="E2423" i="1"/>
  <c r="D2423" i="1"/>
  <c r="C2423" i="1"/>
  <c r="BB2422" i="1"/>
  <c r="BA2422" i="1"/>
  <c r="AZ2422" i="1"/>
  <c r="AY2422" i="1"/>
  <c r="BC2422" i="1" s="1"/>
  <c r="AV2422" i="1"/>
  <c r="AE2422" i="1"/>
  <c r="AH2422" i="1" s="1"/>
  <c r="X2422" i="1"/>
  <c r="AA2422" i="1" s="1"/>
  <c r="Q2422" i="1"/>
  <c r="T2422" i="1" s="1"/>
  <c r="K2422" i="1"/>
  <c r="H2422" i="1"/>
  <c r="E2422" i="1"/>
  <c r="BB2421" i="1"/>
  <c r="BA2421" i="1"/>
  <c r="AZ2421" i="1"/>
  <c r="AY2421" i="1"/>
  <c r="BC2421" i="1" s="1"/>
  <c r="AV2421" i="1"/>
  <c r="AH2421" i="1"/>
  <c r="AE2421" i="1"/>
  <c r="AA2421" i="1"/>
  <c r="X2421" i="1"/>
  <c r="T2421" i="1"/>
  <c r="Q2421" i="1"/>
  <c r="K2421" i="1"/>
  <c r="H2421" i="1"/>
  <c r="E2421" i="1"/>
  <c r="BB2420" i="1"/>
  <c r="BA2420" i="1"/>
  <c r="BC2420" i="1" s="1"/>
  <c r="AZ2420" i="1"/>
  <c r="AY2420" i="1"/>
  <c r="AV2420" i="1"/>
  <c r="AE2420" i="1"/>
  <c r="AH2420" i="1" s="1"/>
  <c r="X2420" i="1"/>
  <c r="AA2420" i="1" s="1"/>
  <c r="Q2420" i="1"/>
  <c r="T2420" i="1" s="1"/>
  <c r="K2420" i="1"/>
  <c r="H2420" i="1"/>
  <c r="E2420" i="1"/>
  <c r="BB2419" i="1"/>
  <c r="BC2419" i="1" s="1"/>
  <c r="BD2419" i="1" s="1"/>
  <c r="BA2419" i="1"/>
  <c r="AZ2419" i="1"/>
  <c r="AY2419" i="1"/>
  <c r="AV2419" i="1"/>
  <c r="AH2419" i="1"/>
  <c r="AE2419" i="1"/>
  <c r="AA2419" i="1"/>
  <c r="X2419" i="1"/>
  <c r="T2419" i="1"/>
  <c r="AW2419" i="1" s="1"/>
  <c r="Q2419" i="1"/>
  <c r="K2419" i="1"/>
  <c r="H2419" i="1"/>
  <c r="E2419" i="1"/>
  <c r="AU2418" i="1"/>
  <c r="AT2418" i="1"/>
  <c r="AS2418" i="1"/>
  <c r="BB2418" i="1" s="1"/>
  <c r="AR2418" i="1"/>
  <c r="BA2418" i="1" s="1"/>
  <c r="AQ2418" i="1"/>
  <c r="AP2418" i="1"/>
  <c r="AO2418" i="1"/>
  <c r="AN2418" i="1"/>
  <c r="AM2418" i="1"/>
  <c r="AZ2418" i="1" s="1"/>
  <c r="AL2418" i="1"/>
  <c r="AV2418" i="1" s="1"/>
  <c r="AK2418" i="1"/>
  <c r="AJ2418" i="1"/>
  <c r="AG2418" i="1"/>
  <c r="AF2418" i="1"/>
  <c r="AD2418" i="1"/>
  <c r="AC2418" i="1"/>
  <c r="AE2418" i="1" s="1"/>
  <c r="AH2418" i="1" s="1"/>
  <c r="Z2418" i="1"/>
  <c r="Y2418" i="1"/>
  <c r="W2418" i="1"/>
  <c r="V2418" i="1"/>
  <c r="X2418" i="1" s="1"/>
  <c r="AA2418" i="1" s="1"/>
  <c r="T2418" i="1"/>
  <c r="S2418" i="1"/>
  <c r="R2418" i="1"/>
  <c r="Q2418" i="1"/>
  <c r="P2418" i="1"/>
  <c r="O2418" i="1"/>
  <c r="N2418" i="1"/>
  <c r="M2418" i="1"/>
  <c r="L2418" i="1"/>
  <c r="K2418" i="1"/>
  <c r="J2418" i="1"/>
  <c r="I2418" i="1"/>
  <c r="G2418" i="1"/>
  <c r="H2418" i="1" s="1"/>
  <c r="F2418" i="1"/>
  <c r="D2418" i="1"/>
  <c r="E2418" i="1" s="1"/>
  <c r="C2418" i="1"/>
  <c r="BB2417" i="1"/>
  <c r="BA2417" i="1"/>
  <c r="AZ2417" i="1"/>
  <c r="AY2417" i="1"/>
  <c r="BC2417" i="1" s="1"/>
  <c r="AV2417" i="1"/>
  <c r="AE2417" i="1"/>
  <c r="AH2417" i="1" s="1"/>
  <c r="X2417" i="1"/>
  <c r="AA2417" i="1" s="1"/>
  <c r="Q2417" i="1"/>
  <c r="T2417" i="1" s="1"/>
  <c r="K2417" i="1"/>
  <c r="H2417" i="1"/>
  <c r="E2417" i="1"/>
  <c r="AY2416" i="1"/>
  <c r="AU2416" i="1"/>
  <c r="AT2416" i="1"/>
  <c r="AS2416" i="1"/>
  <c r="BB2416" i="1" s="1"/>
  <c r="AR2416" i="1"/>
  <c r="AQ2416" i="1"/>
  <c r="AP2416" i="1"/>
  <c r="BA2416" i="1" s="1"/>
  <c r="AO2416" i="1"/>
  <c r="AZ2416" i="1" s="1"/>
  <c r="AN2416" i="1"/>
  <c r="AM2416" i="1"/>
  <c r="AL2416" i="1"/>
  <c r="AK2416" i="1"/>
  <c r="AV2416" i="1" s="1"/>
  <c r="AJ2416" i="1"/>
  <c r="AG2416" i="1"/>
  <c r="AF2416" i="1"/>
  <c r="AD2416" i="1"/>
  <c r="AE2416" i="1" s="1"/>
  <c r="AH2416" i="1" s="1"/>
  <c r="AC2416" i="1"/>
  <c r="Z2416" i="1"/>
  <c r="Y2416" i="1"/>
  <c r="X2416" i="1"/>
  <c r="AA2416" i="1" s="1"/>
  <c r="W2416" i="1"/>
  <c r="V2416" i="1"/>
  <c r="S2416" i="1"/>
  <c r="R2416" i="1"/>
  <c r="P2416" i="1"/>
  <c r="O2416" i="1"/>
  <c r="N2416" i="1"/>
  <c r="M2416" i="1"/>
  <c r="L2416" i="1"/>
  <c r="J2416" i="1"/>
  <c r="K2416" i="1" s="1"/>
  <c r="I2416" i="1"/>
  <c r="G2416" i="1"/>
  <c r="H2416" i="1" s="1"/>
  <c r="F2416" i="1"/>
  <c r="D2416" i="1"/>
  <c r="E2416" i="1" s="1"/>
  <c r="C2416" i="1"/>
  <c r="BB2415" i="1"/>
  <c r="BA2415" i="1"/>
  <c r="AZ2415" i="1"/>
  <c r="AY2415" i="1"/>
  <c r="AW2415" i="1"/>
  <c r="AV2415" i="1"/>
  <c r="AH2415" i="1"/>
  <c r="AE2415" i="1"/>
  <c r="X2415" i="1"/>
  <c r="AA2415" i="1" s="1"/>
  <c r="T2415" i="1"/>
  <c r="Q2415" i="1"/>
  <c r="K2415" i="1"/>
  <c r="H2415" i="1"/>
  <c r="E2415" i="1"/>
  <c r="AU2414" i="1"/>
  <c r="AT2414" i="1"/>
  <c r="AT2413" i="1" s="1"/>
  <c r="AT2412" i="1" s="1"/>
  <c r="AS2414" i="1"/>
  <c r="AS2413" i="1" s="1"/>
  <c r="AR2414" i="1"/>
  <c r="BA2414" i="1" s="1"/>
  <c r="AQ2414" i="1"/>
  <c r="AQ2413" i="1" s="1"/>
  <c r="AP2414" i="1"/>
  <c r="AP2413" i="1" s="1"/>
  <c r="BA2413" i="1" s="1"/>
  <c r="AO2414" i="1"/>
  <c r="AO2413" i="1" s="1"/>
  <c r="AN2414" i="1"/>
  <c r="AZ2414" i="1" s="1"/>
  <c r="AM2414" i="1"/>
  <c r="AL2414" i="1"/>
  <c r="AL2413" i="1" s="1"/>
  <c r="AL2412" i="1" s="1"/>
  <c r="AK2414" i="1"/>
  <c r="AK2413" i="1" s="1"/>
  <c r="AK2412" i="1" s="1"/>
  <c r="AJ2414" i="1"/>
  <c r="AG2414" i="1"/>
  <c r="AF2414" i="1"/>
  <c r="AD2414" i="1"/>
  <c r="AC2414" i="1"/>
  <c r="AE2414" i="1" s="1"/>
  <c r="AH2414" i="1" s="1"/>
  <c r="Z2414" i="1"/>
  <c r="Z2413" i="1" s="1"/>
  <c r="Z2412" i="1" s="1"/>
  <c r="Y2414" i="1"/>
  <c r="Y2413" i="1" s="1"/>
  <c r="Y2412" i="1" s="1"/>
  <c r="X2414" i="1"/>
  <c r="W2414" i="1"/>
  <c r="W2413" i="1" s="1"/>
  <c r="V2414" i="1"/>
  <c r="S2414" i="1"/>
  <c r="R2414" i="1"/>
  <c r="P2414" i="1"/>
  <c r="P2413" i="1" s="1"/>
  <c r="P2412" i="1" s="1"/>
  <c r="O2414" i="1"/>
  <c r="O2413" i="1" s="1"/>
  <c r="N2414" i="1"/>
  <c r="N2413" i="1" s="1"/>
  <c r="M2414" i="1"/>
  <c r="L2414" i="1"/>
  <c r="K2414" i="1"/>
  <c r="J2414" i="1"/>
  <c r="I2414" i="1"/>
  <c r="G2414" i="1"/>
  <c r="F2414" i="1"/>
  <c r="F2413" i="1" s="1"/>
  <c r="D2414" i="1"/>
  <c r="C2414" i="1"/>
  <c r="E2414" i="1" s="1"/>
  <c r="AU2413" i="1"/>
  <c r="AU2412" i="1" s="1"/>
  <c r="AR2413" i="1"/>
  <c r="AR2412" i="1" s="1"/>
  <c r="AN2413" i="1"/>
  <c r="AM2413" i="1"/>
  <c r="AG2413" i="1"/>
  <c r="AG2412" i="1" s="1"/>
  <c r="AD2413" i="1"/>
  <c r="X2413" i="1"/>
  <c r="V2413" i="1"/>
  <c r="S2413" i="1"/>
  <c r="R2413" i="1"/>
  <c r="R2412" i="1" s="1"/>
  <c r="M2413" i="1"/>
  <c r="L2413" i="1"/>
  <c r="J2413" i="1"/>
  <c r="I2413" i="1"/>
  <c r="I2412" i="1" s="1"/>
  <c r="C2413" i="1"/>
  <c r="AO2412" i="1"/>
  <c r="V2412" i="1"/>
  <c r="N2412" i="1"/>
  <c r="L2412" i="1"/>
  <c r="F2412" i="1"/>
  <c r="BB2411" i="1"/>
  <c r="BA2411" i="1"/>
  <c r="AZ2411" i="1"/>
  <c r="AY2411" i="1"/>
  <c r="AV2411" i="1"/>
  <c r="AE2411" i="1"/>
  <c r="AH2411" i="1" s="1"/>
  <c r="X2411" i="1"/>
  <c r="AA2411" i="1" s="1"/>
  <c r="Q2411" i="1"/>
  <c r="T2411" i="1" s="1"/>
  <c r="K2411" i="1"/>
  <c r="H2411" i="1"/>
  <c r="E2411" i="1"/>
  <c r="BB2410" i="1"/>
  <c r="BA2410" i="1"/>
  <c r="AZ2410" i="1"/>
  <c r="AY2410" i="1"/>
  <c r="BC2410" i="1" s="1"/>
  <c r="AV2410" i="1"/>
  <c r="AH2410" i="1"/>
  <c r="AE2410" i="1"/>
  <c r="AA2410" i="1"/>
  <c r="X2410" i="1"/>
  <c r="Q2410" i="1"/>
  <c r="T2410" i="1" s="1"/>
  <c r="K2410" i="1"/>
  <c r="H2410" i="1"/>
  <c r="E2410" i="1"/>
  <c r="AY2409" i="1"/>
  <c r="AU2409" i="1"/>
  <c r="AT2409" i="1"/>
  <c r="AS2409" i="1"/>
  <c r="BB2409" i="1" s="1"/>
  <c r="AR2409" i="1"/>
  <c r="AQ2409" i="1"/>
  <c r="AP2409" i="1"/>
  <c r="BA2409" i="1" s="1"/>
  <c r="AO2409" i="1"/>
  <c r="AN2409" i="1"/>
  <c r="AZ2409" i="1" s="1"/>
  <c r="AM2409" i="1"/>
  <c r="AL2409" i="1"/>
  <c r="AK2409" i="1"/>
  <c r="AJ2409" i="1"/>
  <c r="AG2409" i="1"/>
  <c r="AF2409" i="1"/>
  <c r="AE2409" i="1"/>
  <c r="AD2409" i="1"/>
  <c r="AC2409" i="1"/>
  <c r="Z2409" i="1"/>
  <c r="Y2409" i="1"/>
  <c r="X2409" i="1"/>
  <c r="AA2409" i="1" s="1"/>
  <c r="W2409" i="1"/>
  <c r="V2409" i="1"/>
  <c r="S2409" i="1"/>
  <c r="R2409" i="1"/>
  <c r="Q2409" i="1"/>
  <c r="T2409" i="1" s="1"/>
  <c r="P2409" i="1"/>
  <c r="O2409" i="1"/>
  <c r="N2409" i="1"/>
  <c r="M2409" i="1"/>
  <c r="L2409" i="1"/>
  <c r="J2409" i="1"/>
  <c r="K2409" i="1" s="1"/>
  <c r="I2409" i="1"/>
  <c r="G2409" i="1"/>
  <c r="F2409" i="1"/>
  <c r="H2409" i="1" s="1"/>
  <c r="E2409" i="1"/>
  <c r="D2409" i="1"/>
  <c r="C2409" i="1"/>
  <c r="BB2408" i="1"/>
  <c r="BA2408" i="1"/>
  <c r="AZ2408" i="1"/>
  <c r="AY2408" i="1"/>
  <c r="AV2408" i="1"/>
  <c r="AE2408" i="1"/>
  <c r="AH2408" i="1" s="1"/>
  <c r="AA2408" i="1"/>
  <c r="X2408" i="1"/>
  <c r="Q2408" i="1"/>
  <c r="T2408" i="1" s="1"/>
  <c r="K2408" i="1"/>
  <c r="H2408" i="1"/>
  <c r="E2408" i="1"/>
  <c r="AZ2407" i="1"/>
  <c r="AU2407" i="1"/>
  <c r="AT2407" i="1"/>
  <c r="AS2407" i="1"/>
  <c r="BB2407" i="1" s="1"/>
  <c r="AR2407" i="1"/>
  <c r="AQ2407" i="1"/>
  <c r="BA2407" i="1" s="1"/>
  <c r="AP2407" i="1"/>
  <c r="AO2407" i="1"/>
  <c r="AN2407" i="1"/>
  <c r="AV2407" i="1" s="1"/>
  <c r="AM2407" i="1"/>
  <c r="AL2407" i="1"/>
  <c r="AK2407" i="1"/>
  <c r="AJ2407" i="1"/>
  <c r="AG2407" i="1"/>
  <c r="AF2407" i="1"/>
  <c r="AE2407" i="1"/>
  <c r="AH2407" i="1" s="1"/>
  <c r="AD2407" i="1"/>
  <c r="AC2407" i="1"/>
  <c r="Z2407" i="1"/>
  <c r="Y2407" i="1"/>
  <c r="W2407" i="1"/>
  <c r="V2407" i="1"/>
  <c r="T2407" i="1"/>
  <c r="S2407" i="1"/>
  <c r="R2407" i="1"/>
  <c r="Q2407" i="1"/>
  <c r="P2407" i="1"/>
  <c r="O2407" i="1"/>
  <c r="N2407" i="1"/>
  <c r="M2407" i="1"/>
  <c r="L2407" i="1"/>
  <c r="J2407" i="1"/>
  <c r="K2407" i="1" s="1"/>
  <c r="I2407" i="1"/>
  <c r="G2407" i="1"/>
  <c r="F2407" i="1"/>
  <c r="H2407" i="1" s="1"/>
  <c r="D2407" i="1"/>
  <c r="E2407" i="1" s="1"/>
  <c r="C2407" i="1"/>
  <c r="BB2406" i="1"/>
  <c r="BA2406" i="1"/>
  <c r="AZ2406" i="1"/>
  <c r="AY2406" i="1"/>
  <c r="AV2406" i="1"/>
  <c r="AE2406" i="1"/>
  <c r="AH2406" i="1" s="1"/>
  <c r="AA2406" i="1"/>
  <c r="X2406" i="1"/>
  <c r="T2406" i="1"/>
  <c r="Q2406" i="1"/>
  <c r="K2406" i="1"/>
  <c r="H2406" i="1"/>
  <c r="E2406" i="1"/>
  <c r="AZ2405" i="1"/>
  <c r="AY2405" i="1"/>
  <c r="AU2405" i="1"/>
  <c r="AT2405" i="1"/>
  <c r="AS2405" i="1"/>
  <c r="AR2405" i="1"/>
  <c r="AQ2405" i="1"/>
  <c r="AP2405" i="1"/>
  <c r="AO2405" i="1"/>
  <c r="AN2405" i="1"/>
  <c r="AM2405" i="1"/>
  <c r="AL2405" i="1"/>
  <c r="AK2405" i="1"/>
  <c r="AJ2405" i="1"/>
  <c r="AV2405" i="1" s="1"/>
  <c r="AH2405" i="1"/>
  <c r="AG2405" i="1"/>
  <c r="AF2405" i="1"/>
  <c r="AD2405" i="1"/>
  <c r="AC2405" i="1"/>
  <c r="AE2405" i="1" s="1"/>
  <c r="Z2405" i="1"/>
  <c r="Y2405" i="1"/>
  <c r="X2405" i="1"/>
  <c r="AA2405" i="1" s="1"/>
  <c r="W2405" i="1"/>
  <c r="V2405" i="1"/>
  <c r="S2405" i="1"/>
  <c r="R2405" i="1"/>
  <c r="P2405" i="1"/>
  <c r="O2405" i="1"/>
  <c r="Q2405" i="1" s="1"/>
  <c r="T2405" i="1" s="1"/>
  <c r="N2405" i="1"/>
  <c r="M2405" i="1"/>
  <c r="L2405" i="1"/>
  <c r="K2405" i="1"/>
  <c r="J2405" i="1"/>
  <c r="I2405" i="1"/>
  <c r="G2405" i="1"/>
  <c r="H2405" i="1" s="1"/>
  <c r="F2405" i="1"/>
  <c r="E2405" i="1"/>
  <c r="D2405" i="1"/>
  <c r="C2405" i="1"/>
  <c r="BB2404" i="1"/>
  <c r="BA2404" i="1"/>
  <c r="AZ2404" i="1"/>
  <c r="AY2404" i="1"/>
  <c r="AV2404" i="1"/>
  <c r="AE2404" i="1"/>
  <c r="AH2404" i="1" s="1"/>
  <c r="AA2404" i="1"/>
  <c r="X2404" i="1"/>
  <c r="Q2404" i="1"/>
  <c r="T2404" i="1" s="1"/>
  <c r="K2404" i="1"/>
  <c r="H2404" i="1"/>
  <c r="E2404" i="1"/>
  <c r="BB2403" i="1"/>
  <c r="BA2403" i="1"/>
  <c r="AZ2403" i="1"/>
  <c r="AY2403" i="1"/>
  <c r="AV2403" i="1"/>
  <c r="AE2403" i="1"/>
  <c r="AH2403" i="1" s="1"/>
  <c r="AA2403" i="1"/>
  <c r="X2403" i="1"/>
  <c r="T2403" i="1"/>
  <c r="Q2403" i="1"/>
  <c r="K2403" i="1"/>
  <c r="H2403" i="1"/>
  <c r="E2403" i="1"/>
  <c r="BB2402" i="1"/>
  <c r="BA2402" i="1"/>
  <c r="AZ2402" i="1"/>
  <c r="AY2402" i="1"/>
  <c r="AV2402" i="1"/>
  <c r="AE2402" i="1"/>
  <c r="AH2402" i="1" s="1"/>
  <c r="AA2402" i="1"/>
  <c r="X2402" i="1"/>
  <c r="T2402" i="1"/>
  <c r="Q2402" i="1"/>
  <c r="K2402" i="1"/>
  <c r="H2402" i="1"/>
  <c r="E2402" i="1"/>
  <c r="BA2401" i="1"/>
  <c r="AZ2401" i="1"/>
  <c r="AY2401" i="1"/>
  <c r="AS2401" i="1"/>
  <c r="AS2399" i="1" s="1"/>
  <c r="BB2399" i="1" s="1"/>
  <c r="AH2401" i="1"/>
  <c r="AE2401" i="1"/>
  <c r="AA2401" i="1"/>
  <c r="X2401" i="1"/>
  <c r="Q2401" i="1"/>
  <c r="T2401" i="1" s="1"/>
  <c r="K2401" i="1"/>
  <c r="H2401" i="1"/>
  <c r="E2401" i="1"/>
  <c r="BB2400" i="1"/>
  <c r="BA2400" i="1"/>
  <c r="AZ2400" i="1"/>
  <c r="AY2400" i="1"/>
  <c r="AV2400" i="1"/>
  <c r="AH2400" i="1"/>
  <c r="AE2400" i="1"/>
  <c r="AA2400" i="1"/>
  <c r="X2400" i="1"/>
  <c r="T2400" i="1"/>
  <c r="AW2400" i="1" s="1"/>
  <c r="Q2400" i="1"/>
  <c r="K2400" i="1"/>
  <c r="H2400" i="1"/>
  <c r="E2400" i="1"/>
  <c r="AZ2399" i="1"/>
  <c r="AU2399" i="1"/>
  <c r="AT2399" i="1"/>
  <c r="AR2399" i="1"/>
  <c r="AQ2399" i="1"/>
  <c r="AP2399" i="1"/>
  <c r="BA2399" i="1" s="1"/>
  <c r="AO2399" i="1"/>
  <c r="AN2399" i="1"/>
  <c r="AM2399" i="1"/>
  <c r="AL2399" i="1"/>
  <c r="AK2399" i="1"/>
  <c r="AJ2399" i="1"/>
  <c r="AG2399" i="1"/>
  <c r="AF2399" i="1"/>
  <c r="AD2399" i="1"/>
  <c r="AE2399" i="1" s="1"/>
  <c r="AH2399" i="1" s="1"/>
  <c r="AC2399" i="1"/>
  <c r="Z2399" i="1"/>
  <c r="Y2399" i="1"/>
  <c r="W2399" i="1"/>
  <c r="X2399" i="1" s="1"/>
  <c r="V2399" i="1"/>
  <c r="S2399" i="1"/>
  <c r="R2399" i="1"/>
  <c r="P2399" i="1"/>
  <c r="O2399" i="1"/>
  <c r="N2399" i="1"/>
  <c r="M2399" i="1"/>
  <c r="L2399" i="1"/>
  <c r="K2399" i="1"/>
  <c r="J2399" i="1"/>
  <c r="I2399" i="1"/>
  <c r="H2399" i="1"/>
  <c r="G2399" i="1"/>
  <c r="F2399" i="1"/>
  <c r="D2399" i="1"/>
  <c r="E2399" i="1" s="1"/>
  <c r="C2399" i="1"/>
  <c r="BB2398" i="1"/>
  <c r="BA2398" i="1"/>
  <c r="AZ2398" i="1"/>
  <c r="AY2398" i="1"/>
  <c r="AV2398" i="1"/>
  <c r="AE2398" i="1"/>
  <c r="AH2398" i="1" s="1"/>
  <c r="AA2398" i="1"/>
  <c r="X2398" i="1"/>
  <c r="T2398" i="1"/>
  <c r="Q2398" i="1"/>
  <c r="K2398" i="1"/>
  <c r="H2398" i="1"/>
  <c r="E2398" i="1"/>
  <c r="AY2397" i="1"/>
  <c r="BC2397" i="1" s="1"/>
  <c r="AU2397" i="1"/>
  <c r="AT2397" i="1"/>
  <c r="AS2397" i="1"/>
  <c r="BB2397" i="1" s="1"/>
  <c r="AR2397" i="1"/>
  <c r="AQ2397" i="1"/>
  <c r="BA2397" i="1" s="1"/>
  <c r="AP2397" i="1"/>
  <c r="AO2397" i="1"/>
  <c r="AZ2397" i="1" s="1"/>
  <c r="AN2397" i="1"/>
  <c r="AM2397" i="1"/>
  <c r="AL2397" i="1"/>
  <c r="AK2397" i="1"/>
  <c r="AJ2397" i="1"/>
  <c r="AH2397" i="1"/>
  <c r="AG2397" i="1"/>
  <c r="AF2397" i="1"/>
  <c r="AD2397" i="1"/>
  <c r="AC2397" i="1"/>
  <c r="AE2397" i="1" s="1"/>
  <c r="Z2397" i="1"/>
  <c r="Y2397" i="1"/>
  <c r="X2397" i="1"/>
  <c r="AA2397" i="1" s="1"/>
  <c r="W2397" i="1"/>
  <c r="V2397" i="1"/>
  <c r="S2397" i="1"/>
  <c r="R2397" i="1"/>
  <c r="P2397" i="1"/>
  <c r="O2397" i="1"/>
  <c r="Q2397" i="1" s="1"/>
  <c r="T2397" i="1" s="1"/>
  <c r="N2397" i="1"/>
  <c r="M2397" i="1"/>
  <c r="L2397" i="1"/>
  <c r="J2397" i="1"/>
  <c r="K2397" i="1" s="1"/>
  <c r="I2397" i="1"/>
  <c r="G2397" i="1"/>
  <c r="H2397" i="1" s="1"/>
  <c r="F2397" i="1"/>
  <c r="D2397" i="1"/>
  <c r="E2397" i="1" s="1"/>
  <c r="C2397" i="1"/>
  <c r="BB2396" i="1"/>
  <c r="BA2396" i="1"/>
  <c r="AZ2396" i="1"/>
  <c r="BC2396" i="1" s="1"/>
  <c r="AY2396" i="1"/>
  <c r="AV2396" i="1"/>
  <c r="AE2396" i="1"/>
  <c r="AH2396" i="1" s="1"/>
  <c r="AA2396" i="1"/>
  <c r="X2396" i="1"/>
  <c r="T2396" i="1"/>
  <c r="Q2396" i="1"/>
  <c r="K2396" i="1"/>
  <c r="H2396" i="1"/>
  <c r="E2396" i="1"/>
  <c r="BB2395" i="1"/>
  <c r="BA2395" i="1"/>
  <c r="AZ2395" i="1"/>
  <c r="AY2395" i="1"/>
  <c r="BC2395" i="1" s="1"/>
  <c r="AV2395" i="1"/>
  <c r="AH2395" i="1"/>
  <c r="AE2395" i="1"/>
  <c r="X2395" i="1"/>
  <c r="AA2395" i="1" s="1"/>
  <c r="Q2395" i="1"/>
  <c r="T2395" i="1" s="1"/>
  <c r="AW2395" i="1" s="1"/>
  <c r="K2395" i="1"/>
  <c r="H2395" i="1"/>
  <c r="E2395" i="1"/>
  <c r="BB2394" i="1"/>
  <c r="AZ2394" i="1"/>
  <c r="AY2394" i="1"/>
  <c r="BC2394" i="1" s="1"/>
  <c r="AR2394" i="1"/>
  <c r="BA2394" i="1" s="1"/>
  <c r="AO2394" i="1"/>
  <c r="AL2394" i="1"/>
  <c r="AV2394" i="1" s="1"/>
  <c r="AJ2394" i="1"/>
  <c r="AH2394" i="1"/>
  <c r="AE2394" i="1"/>
  <c r="AA2394" i="1"/>
  <c r="X2394" i="1"/>
  <c r="Q2394" i="1"/>
  <c r="T2394" i="1" s="1"/>
  <c r="K2394" i="1"/>
  <c r="G2394" i="1"/>
  <c r="H2394" i="1" s="1"/>
  <c r="E2394" i="1"/>
  <c r="D2394" i="1"/>
  <c r="D2390" i="1" s="1"/>
  <c r="E2390" i="1" s="1"/>
  <c r="BB2393" i="1"/>
  <c r="BA2393" i="1"/>
  <c r="AZ2393" i="1"/>
  <c r="AY2393" i="1"/>
  <c r="BC2393" i="1" s="1"/>
  <c r="BD2393" i="1" s="1"/>
  <c r="AW2393" i="1"/>
  <c r="AV2393" i="1"/>
  <c r="AH2393" i="1"/>
  <c r="AE2393" i="1"/>
  <c r="X2393" i="1"/>
  <c r="AA2393" i="1" s="1"/>
  <c r="Q2393" i="1"/>
  <c r="T2393" i="1" s="1"/>
  <c r="K2393" i="1"/>
  <c r="H2393" i="1"/>
  <c r="E2393" i="1"/>
  <c r="AU2392" i="1"/>
  <c r="AU2390" i="1" s="1"/>
  <c r="AS2392" i="1"/>
  <c r="BB2392" i="1" s="1"/>
  <c r="AR2392" i="1"/>
  <c r="AQ2392" i="1"/>
  <c r="AP2392" i="1"/>
  <c r="BA2392" i="1" s="1"/>
  <c r="AO2392" i="1"/>
  <c r="AN2392" i="1"/>
  <c r="AN2390" i="1" s="1"/>
  <c r="AM2392" i="1"/>
  <c r="AL2392" i="1"/>
  <c r="AY2392" i="1" s="1"/>
  <c r="AH2392" i="1"/>
  <c r="AE2392" i="1"/>
  <c r="X2392" i="1"/>
  <c r="AA2392" i="1" s="1"/>
  <c r="T2392" i="1"/>
  <c r="Q2392" i="1"/>
  <c r="K2392" i="1"/>
  <c r="H2392" i="1"/>
  <c r="G2392" i="1"/>
  <c r="E2392" i="1"/>
  <c r="BB2391" i="1"/>
  <c r="AU2391" i="1"/>
  <c r="AS2391" i="1"/>
  <c r="AS2390" i="1" s="1"/>
  <c r="AR2391" i="1"/>
  <c r="AR2390" i="1" s="1"/>
  <c r="AQ2391" i="1"/>
  <c r="BA2391" i="1" s="1"/>
  <c r="AM2391" i="1"/>
  <c r="AZ2391" i="1" s="1"/>
  <c r="AL2391" i="1"/>
  <c r="AL2390" i="1" s="1"/>
  <c r="AK2391" i="1"/>
  <c r="AK2390" i="1" s="1"/>
  <c r="AJ2391" i="1"/>
  <c r="AJ2390" i="1" s="1"/>
  <c r="AE2391" i="1"/>
  <c r="AH2391" i="1" s="1"/>
  <c r="AA2391" i="1"/>
  <c r="X2391" i="1"/>
  <c r="Q2391" i="1"/>
  <c r="T2391" i="1" s="1"/>
  <c r="K2391" i="1"/>
  <c r="H2391" i="1"/>
  <c r="E2391" i="1"/>
  <c r="AT2390" i="1"/>
  <c r="AQ2390" i="1"/>
  <c r="AP2390" i="1"/>
  <c r="AO2390" i="1"/>
  <c r="AH2390" i="1"/>
  <c r="AG2390" i="1"/>
  <c r="AF2390" i="1"/>
  <c r="AD2390" i="1"/>
  <c r="AC2390" i="1"/>
  <c r="AE2390" i="1" s="1"/>
  <c r="Z2390" i="1"/>
  <c r="Y2390" i="1"/>
  <c r="W2390" i="1"/>
  <c r="X2390" i="1" s="1"/>
  <c r="AA2390" i="1" s="1"/>
  <c r="V2390" i="1"/>
  <c r="S2390" i="1"/>
  <c r="R2390" i="1"/>
  <c r="P2390" i="1"/>
  <c r="O2390" i="1"/>
  <c r="Q2390" i="1" s="1"/>
  <c r="T2390" i="1" s="1"/>
  <c r="N2390" i="1"/>
  <c r="M2390" i="1"/>
  <c r="L2390" i="1"/>
  <c r="K2390" i="1"/>
  <c r="J2390" i="1"/>
  <c r="I2390" i="1"/>
  <c r="H2390" i="1"/>
  <c r="G2390" i="1"/>
  <c r="F2390" i="1"/>
  <c r="C2390" i="1"/>
  <c r="BB2389" i="1"/>
  <c r="BA2389" i="1"/>
  <c r="AZ2389" i="1"/>
  <c r="BC2389" i="1" s="1"/>
  <c r="AY2389" i="1"/>
  <c r="AV2389" i="1"/>
  <c r="AH2389" i="1"/>
  <c r="AE2389" i="1"/>
  <c r="AA2389" i="1"/>
  <c r="X2389" i="1"/>
  <c r="T2389" i="1"/>
  <c r="AW2389" i="1" s="1"/>
  <c r="Q2389" i="1"/>
  <c r="K2389" i="1"/>
  <c r="H2389" i="1"/>
  <c r="E2389" i="1"/>
  <c r="AU2388" i="1"/>
  <c r="AT2388" i="1"/>
  <c r="AS2388" i="1"/>
  <c r="BB2388" i="1" s="1"/>
  <c r="BC2388" i="1" s="1"/>
  <c r="AR2388" i="1"/>
  <c r="BA2388" i="1" s="1"/>
  <c r="AQ2388" i="1"/>
  <c r="AP2388" i="1"/>
  <c r="AO2388" i="1"/>
  <c r="AN2388" i="1"/>
  <c r="AM2388" i="1"/>
  <c r="AZ2388" i="1" s="1"/>
  <c r="AL2388" i="1"/>
  <c r="AK2388" i="1"/>
  <c r="AJ2388" i="1"/>
  <c r="AY2388" i="1" s="1"/>
  <c r="AG2388" i="1"/>
  <c r="AF2388" i="1"/>
  <c r="AD2388" i="1"/>
  <c r="AC2388" i="1"/>
  <c r="AE2388" i="1" s="1"/>
  <c r="AH2388" i="1" s="1"/>
  <c r="Z2388" i="1"/>
  <c r="Y2388" i="1"/>
  <c r="W2388" i="1"/>
  <c r="X2388" i="1" s="1"/>
  <c r="AA2388" i="1" s="1"/>
  <c r="V2388" i="1"/>
  <c r="S2388" i="1"/>
  <c r="R2388" i="1"/>
  <c r="Q2388" i="1"/>
  <c r="P2388" i="1"/>
  <c r="O2388" i="1"/>
  <c r="N2388" i="1"/>
  <c r="M2388" i="1"/>
  <c r="L2388" i="1"/>
  <c r="K2388" i="1"/>
  <c r="J2388" i="1"/>
  <c r="I2388" i="1"/>
  <c r="G2388" i="1"/>
  <c r="H2388" i="1" s="1"/>
  <c r="F2388" i="1"/>
  <c r="D2388" i="1"/>
  <c r="C2388" i="1"/>
  <c r="E2388" i="1" s="1"/>
  <c r="BC2387" i="1"/>
  <c r="BD2387" i="1" s="1"/>
  <c r="BB2387" i="1"/>
  <c r="BA2387" i="1"/>
  <c r="AZ2387" i="1"/>
  <c r="AY2387" i="1"/>
  <c r="AV2387" i="1"/>
  <c r="AE2387" i="1"/>
  <c r="AH2387" i="1" s="1"/>
  <c r="X2387" i="1"/>
  <c r="AA2387" i="1" s="1"/>
  <c r="T2387" i="1"/>
  <c r="AW2387" i="1" s="1"/>
  <c r="Q2387" i="1"/>
  <c r="K2387" i="1"/>
  <c r="H2387" i="1"/>
  <c r="E2387" i="1"/>
  <c r="BB2386" i="1"/>
  <c r="BA2386" i="1"/>
  <c r="AZ2386" i="1"/>
  <c r="AY2386" i="1"/>
  <c r="BC2386" i="1" s="1"/>
  <c r="BD2386" i="1" s="1"/>
  <c r="AW2386" i="1"/>
  <c r="AV2386" i="1"/>
  <c r="AH2386" i="1"/>
  <c r="AE2386" i="1"/>
  <c r="X2386" i="1"/>
  <c r="AA2386" i="1" s="1"/>
  <c r="T2386" i="1"/>
  <c r="Q2386" i="1"/>
  <c r="K2386" i="1"/>
  <c r="H2386" i="1"/>
  <c r="E2386" i="1"/>
  <c r="BB2385" i="1"/>
  <c r="BA2385" i="1"/>
  <c r="AZ2385" i="1"/>
  <c r="AY2385" i="1"/>
  <c r="BC2385" i="1" s="1"/>
  <c r="AV2385" i="1"/>
  <c r="AE2385" i="1"/>
  <c r="AH2385" i="1" s="1"/>
  <c r="AA2385" i="1"/>
  <c r="X2385" i="1"/>
  <c r="Q2385" i="1"/>
  <c r="T2385" i="1" s="1"/>
  <c r="K2385" i="1"/>
  <c r="H2385" i="1"/>
  <c r="E2385" i="1"/>
  <c r="BB2384" i="1"/>
  <c r="BA2384" i="1"/>
  <c r="AZ2384" i="1"/>
  <c r="AY2384" i="1"/>
  <c r="AV2384" i="1"/>
  <c r="AE2384" i="1"/>
  <c r="AH2384" i="1" s="1"/>
  <c r="AA2384" i="1"/>
  <c r="X2384" i="1"/>
  <c r="T2384" i="1"/>
  <c r="Q2384" i="1"/>
  <c r="K2384" i="1"/>
  <c r="H2384" i="1"/>
  <c r="E2384" i="1"/>
  <c r="BA2383" i="1"/>
  <c r="AZ2383" i="1"/>
  <c r="AU2383" i="1"/>
  <c r="AT2383" i="1"/>
  <c r="AS2383" i="1"/>
  <c r="BB2383" i="1" s="1"/>
  <c r="AR2383" i="1"/>
  <c r="AQ2383" i="1"/>
  <c r="AP2383" i="1"/>
  <c r="AO2383" i="1"/>
  <c r="AN2383" i="1"/>
  <c r="AM2383" i="1"/>
  <c r="AL2383" i="1"/>
  <c r="AK2383" i="1"/>
  <c r="AJ2383" i="1"/>
  <c r="AG2383" i="1"/>
  <c r="AF2383" i="1"/>
  <c r="AD2383" i="1"/>
  <c r="AE2383" i="1" s="1"/>
  <c r="AH2383" i="1" s="1"/>
  <c r="AC2383" i="1"/>
  <c r="Z2383" i="1"/>
  <c r="Y2383" i="1"/>
  <c r="X2383" i="1"/>
  <c r="AA2383" i="1" s="1"/>
  <c r="W2383" i="1"/>
  <c r="V2383" i="1"/>
  <c r="S2383" i="1"/>
  <c r="R2383" i="1"/>
  <c r="Q2383" i="1"/>
  <c r="T2383" i="1" s="1"/>
  <c r="P2383" i="1"/>
  <c r="O2383" i="1"/>
  <c r="N2383" i="1"/>
  <c r="M2383" i="1"/>
  <c r="L2383" i="1"/>
  <c r="J2383" i="1"/>
  <c r="I2383" i="1"/>
  <c r="K2383" i="1" s="1"/>
  <c r="G2383" i="1"/>
  <c r="H2383" i="1" s="1"/>
  <c r="F2383" i="1"/>
  <c r="D2383" i="1"/>
  <c r="E2383" i="1" s="1"/>
  <c r="C2383" i="1"/>
  <c r="BC2382" i="1"/>
  <c r="BB2382" i="1"/>
  <c r="BA2382" i="1"/>
  <c r="AZ2382" i="1"/>
  <c r="AY2382" i="1"/>
  <c r="AV2382" i="1"/>
  <c r="AE2382" i="1"/>
  <c r="AH2382" i="1" s="1"/>
  <c r="X2382" i="1"/>
  <c r="AA2382" i="1" s="1"/>
  <c r="Q2382" i="1"/>
  <c r="T2382" i="1" s="1"/>
  <c r="K2382" i="1"/>
  <c r="H2382" i="1"/>
  <c r="E2382" i="1"/>
  <c r="AU2381" i="1"/>
  <c r="AT2381" i="1"/>
  <c r="AS2381" i="1"/>
  <c r="BB2381" i="1" s="1"/>
  <c r="AR2381" i="1"/>
  <c r="AQ2381" i="1"/>
  <c r="AP2381" i="1"/>
  <c r="BA2381" i="1" s="1"/>
  <c r="AO2381" i="1"/>
  <c r="AN2381" i="1"/>
  <c r="AM2381" i="1"/>
  <c r="AZ2381" i="1" s="1"/>
  <c r="AL2381" i="1"/>
  <c r="AK2381" i="1"/>
  <c r="AY2381" i="1" s="1"/>
  <c r="BC2381" i="1" s="1"/>
  <c r="AJ2381" i="1"/>
  <c r="AG2381" i="1"/>
  <c r="AF2381" i="1"/>
  <c r="AD2381" i="1"/>
  <c r="AC2381" i="1"/>
  <c r="AA2381" i="1"/>
  <c r="Z2381" i="1"/>
  <c r="Y2381" i="1"/>
  <c r="X2381" i="1"/>
  <c r="W2381" i="1"/>
  <c r="V2381" i="1"/>
  <c r="T2381" i="1"/>
  <c r="S2381" i="1"/>
  <c r="R2381" i="1"/>
  <c r="P2381" i="1"/>
  <c r="O2381" i="1"/>
  <c r="Q2381" i="1" s="1"/>
  <c r="N2381" i="1"/>
  <c r="M2381" i="1"/>
  <c r="L2381" i="1"/>
  <c r="K2381" i="1"/>
  <c r="J2381" i="1"/>
  <c r="I2381" i="1"/>
  <c r="G2381" i="1"/>
  <c r="H2381" i="1" s="1"/>
  <c r="F2381" i="1"/>
  <c r="D2381" i="1"/>
  <c r="E2381" i="1" s="1"/>
  <c r="C2381" i="1"/>
  <c r="BB2380" i="1"/>
  <c r="BA2380" i="1"/>
  <c r="AZ2380" i="1"/>
  <c r="AY2380" i="1"/>
  <c r="BC2380" i="1" s="1"/>
  <c r="BD2380" i="1" s="1"/>
  <c r="AW2380" i="1"/>
  <c r="AV2380" i="1"/>
  <c r="AH2380" i="1"/>
  <c r="AE2380" i="1"/>
  <c r="X2380" i="1"/>
  <c r="AA2380" i="1" s="1"/>
  <c r="T2380" i="1"/>
  <c r="Q2380" i="1"/>
  <c r="K2380" i="1"/>
  <c r="H2380" i="1"/>
  <c r="E2380" i="1"/>
  <c r="BB2379" i="1"/>
  <c r="BA2379" i="1"/>
  <c r="AZ2379" i="1"/>
  <c r="AY2379" i="1"/>
  <c r="BC2379" i="1" s="1"/>
  <c r="AV2379" i="1"/>
  <c r="AE2379" i="1"/>
  <c r="AH2379" i="1" s="1"/>
  <c r="AA2379" i="1"/>
  <c r="X2379" i="1"/>
  <c r="Q2379" i="1"/>
  <c r="T2379" i="1" s="1"/>
  <c r="K2379" i="1"/>
  <c r="H2379" i="1"/>
  <c r="E2379" i="1"/>
  <c r="BB2378" i="1"/>
  <c r="BA2378" i="1"/>
  <c r="AZ2378" i="1"/>
  <c r="AY2378" i="1"/>
  <c r="AV2378" i="1"/>
  <c r="AE2378" i="1"/>
  <c r="AH2378" i="1" s="1"/>
  <c r="AA2378" i="1"/>
  <c r="X2378" i="1"/>
  <c r="T2378" i="1"/>
  <c r="Q2378" i="1"/>
  <c r="K2378" i="1"/>
  <c r="H2378" i="1"/>
  <c r="E2378" i="1"/>
  <c r="BB2377" i="1"/>
  <c r="BA2377" i="1"/>
  <c r="AZ2377" i="1"/>
  <c r="AY2377" i="1"/>
  <c r="AV2377" i="1"/>
  <c r="AH2377" i="1"/>
  <c r="AE2377" i="1"/>
  <c r="X2377" i="1"/>
  <c r="AA2377" i="1" s="1"/>
  <c r="Q2377" i="1"/>
  <c r="T2377" i="1" s="1"/>
  <c r="K2377" i="1"/>
  <c r="H2377" i="1"/>
  <c r="E2377" i="1"/>
  <c r="BB2376" i="1"/>
  <c r="BA2376" i="1"/>
  <c r="AZ2376" i="1"/>
  <c r="BC2376" i="1" s="1"/>
  <c r="AY2376" i="1"/>
  <c r="AV2376" i="1"/>
  <c r="AH2376" i="1"/>
  <c r="AE2376" i="1"/>
  <c r="AA2376" i="1"/>
  <c r="X2376" i="1"/>
  <c r="T2376" i="1"/>
  <c r="AW2376" i="1" s="1"/>
  <c r="Q2376" i="1"/>
  <c r="K2376" i="1"/>
  <c r="H2376" i="1"/>
  <c r="E2376" i="1"/>
  <c r="BC2375" i="1"/>
  <c r="BB2375" i="1"/>
  <c r="BA2375" i="1"/>
  <c r="AZ2375" i="1"/>
  <c r="AY2375" i="1"/>
  <c r="AV2375" i="1"/>
  <c r="AE2375" i="1"/>
  <c r="AH2375" i="1" s="1"/>
  <c r="X2375" i="1"/>
  <c r="AA2375" i="1" s="1"/>
  <c r="Q2375" i="1"/>
  <c r="T2375" i="1" s="1"/>
  <c r="K2375" i="1"/>
  <c r="H2375" i="1"/>
  <c r="E2375" i="1"/>
  <c r="BD2374" i="1"/>
  <c r="BC2374" i="1"/>
  <c r="BB2374" i="1"/>
  <c r="BA2374" i="1"/>
  <c r="AZ2374" i="1"/>
  <c r="AY2374" i="1"/>
  <c r="AV2374" i="1"/>
  <c r="AH2374" i="1"/>
  <c r="AE2374" i="1"/>
  <c r="AA2374" i="1"/>
  <c r="X2374" i="1"/>
  <c r="Q2374" i="1"/>
  <c r="T2374" i="1" s="1"/>
  <c r="AW2374" i="1" s="1"/>
  <c r="K2374" i="1"/>
  <c r="H2374" i="1"/>
  <c r="E2374" i="1"/>
  <c r="AU2373" i="1"/>
  <c r="AT2373" i="1"/>
  <c r="AS2373" i="1"/>
  <c r="BB2373" i="1" s="1"/>
  <c r="AR2373" i="1"/>
  <c r="AQ2373" i="1"/>
  <c r="BA2373" i="1" s="1"/>
  <c r="AP2373" i="1"/>
  <c r="AO2373" i="1"/>
  <c r="AN2373" i="1"/>
  <c r="AV2373" i="1" s="1"/>
  <c r="AM2373" i="1"/>
  <c r="AL2373" i="1"/>
  <c r="AK2373" i="1"/>
  <c r="AJ2373" i="1"/>
  <c r="AY2373" i="1" s="1"/>
  <c r="AG2373" i="1"/>
  <c r="AF2373" i="1"/>
  <c r="AE2373" i="1"/>
  <c r="AH2373" i="1" s="1"/>
  <c r="AD2373" i="1"/>
  <c r="AC2373" i="1"/>
  <c r="Z2373" i="1"/>
  <c r="Y2373" i="1"/>
  <c r="W2373" i="1"/>
  <c r="V2373" i="1"/>
  <c r="X2373" i="1" s="1"/>
  <c r="AA2373" i="1" s="1"/>
  <c r="S2373" i="1"/>
  <c r="R2373" i="1"/>
  <c r="P2373" i="1"/>
  <c r="Q2373" i="1" s="1"/>
  <c r="T2373" i="1" s="1"/>
  <c r="O2373" i="1"/>
  <c r="N2373" i="1"/>
  <c r="M2373" i="1"/>
  <c r="L2373" i="1"/>
  <c r="K2373" i="1"/>
  <c r="J2373" i="1"/>
  <c r="I2373" i="1"/>
  <c r="H2373" i="1"/>
  <c r="G2373" i="1"/>
  <c r="F2373" i="1"/>
  <c r="E2373" i="1"/>
  <c r="D2373" i="1"/>
  <c r="C2373" i="1"/>
  <c r="BB2372" i="1"/>
  <c r="BA2372" i="1"/>
  <c r="AZ2372" i="1"/>
  <c r="AY2372" i="1"/>
  <c r="BC2372" i="1" s="1"/>
  <c r="AV2372" i="1"/>
  <c r="AE2372" i="1"/>
  <c r="AH2372" i="1" s="1"/>
  <c r="AA2372" i="1"/>
  <c r="X2372" i="1"/>
  <c r="Q2372" i="1"/>
  <c r="T2372" i="1" s="1"/>
  <c r="K2372" i="1"/>
  <c r="H2372" i="1"/>
  <c r="E2372" i="1"/>
  <c r="BB2371" i="1"/>
  <c r="BA2371" i="1"/>
  <c r="AZ2371" i="1"/>
  <c r="AY2371" i="1"/>
  <c r="BC2371" i="1" s="1"/>
  <c r="AV2371" i="1"/>
  <c r="AE2371" i="1"/>
  <c r="AH2371" i="1" s="1"/>
  <c r="AA2371" i="1"/>
  <c r="X2371" i="1"/>
  <c r="T2371" i="1"/>
  <c r="Q2371" i="1"/>
  <c r="K2371" i="1"/>
  <c r="H2371" i="1"/>
  <c r="E2371" i="1"/>
  <c r="BB2370" i="1"/>
  <c r="BA2370" i="1"/>
  <c r="AZ2370" i="1"/>
  <c r="AY2370" i="1"/>
  <c r="AV2370" i="1"/>
  <c r="AH2370" i="1"/>
  <c r="AE2370" i="1"/>
  <c r="X2370" i="1"/>
  <c r="AA2370" i="1" s="1"/>
  <c r="Q2370" i="1"/>
  <c r="T2370" i="1" s="1"/>
  <c r="K2370" i="1"/>
  <c r="H2370" i="1"/>
  <c r="E2370" i="1"/>
  <c r="BB2369" i="1"/>
  <c r="BA2369" i="1"/>
  <c r="AZ2369" i="1"/>
  <c r="BC2369" i="1" s="1"/>
  <c r="AY2369" i="1"/>
  <c r="AV2369" i="1"/>
  <c r="AH2369" i="1"/>
  <c r="AE2369" i="1"/>
  <c r="AA2369" i="1"/>
  <c r="X2369" i="1"/>
  <c r="T2369" i="1"/>
  <c r="AW2369" i="1" s="1"/>
  <c r="Q2369" i="1"/>
  <c r="K2369" i="1"/>
  <c r="H2369" i="1"/>
  <c r="E2369" i="1"/>
  <c r="BC2368" i="1"/>
  <c r="BB2368" i="1"/>
  <c r="BA2368" i="1"/>
  <c r="AZ2368" i="1"/>
  <c r="AY2368" i="1"/>
  <c r="AV2368" i="1"/>
  <c r="AE2368" i="1"/>
  <c r="AH2368" i="1" s="1"/>
  <c r="X2368" i="1"/>
  <c r="AA2368" i="1" s="1"/>
  <c r="Q2368" i="1"/>
  <c r="T2368" i="1" s="1"/>
  <c r="K2368" i="1"/>
  <c r="H2368" i="1"/>
  <c r="E2368" i="1"/>
  <c r="BC2367" i="1"/>
  <c r="BB2367" i="1"/>
  <c r="BA2367" i="1"/>
  <c r="AZ2367" i="1"/>
  <c r="AY2367" i="1"/>
  <c r="AV2367" i="1"/>
  <c r="AH2367" i="1"/>
  <c r="AE2367" i="1"/>
  <c r="AA2367" i="1"/>
  <c r="X2367" i="1"/>
  <c r="Q2367" i="1"/>
  <c r="T2367" i="1" s="1"/>
  <c r="K2367" i="1"/>
  <c r="H2367" i="1"/>
  <c r="E2367" i="1"/>
  <c r="BD2366" i="1"/>
  <c r="BC2366" i="1"/>
  <c r="BB2366" i="1"/>
  <c r="BA2366" i="1"/>
  <c r="AZ2366" i="1"/>
  <c r="AY2366" i="1"/>
  <c r="AV2366" i="1"/>
  <c r="AH2366" i="1"/>
  <c r="AE2366" i="1"/>
  <c r="X2366" i="1"/>
  <c r="AA2366" i="1" s="1"/>
  <c r="T2366" i="1"/>
  <c r="Q2366" i="1"/>
  <c r="K2366" i="1"/>
  <c r="H2366" i="1"/>
  <c r="E2366" i="1"/>
  <c r="BB2365" i="1"/>
  <c r="BA2365" i="1"/>
  <c r="AZ2365" i="1"/>
  <c r="AY2365" i="1"/>
  <c r="BC2365" i="1" s="1"/>
  <c r="BD2365" i="1" s="1"/>
  <c r="AW2365" i="1"/>
  <c r="AV2365" i="1"/>
  <c r="AH2365" i="1"/>
  <c r="AE2365" i="1"/>
  <c r="X2365" i="1"/>
  <c r="AA2365" i="1" s="1"/>
  <c r="T2365" i="1"/>
  <c r="Q2365" i="1"/>
  <c r="K2365" i="1"/>
  <c r="H2365" i="1"/>
  <c r="E2365" i="1"/>
  <c r="BB2364" i="1"/>
  <c r="BA2364" i="1"/>
  <c r="AZ2364" i="1"/>
  <c r="AY2364" i="1"/>
  <c r="BC2364" i="1" s="1"/>
  <c r="AV2364" i="1"/>
  <c r="AE2364" i="1"/>
  <c r="AH2364" i="1" s="1"/>
  <c r="AA2364" i="1"/>
  <c r="X2364" i="1"/>
  <c r="Q2364" i="1"/>
  <c r="T2364" i="1" s="1"/>
  <c r="K2364" i="1"/>
  <c r="H2364" i="1"/>
  <c r="E2364" i="1"/>
  <c r="AZ2363" i="1"/>
  <c r="AY2363" i="1"/>
  <c r="AU2363" i="1"/>
  <c r="AT2363" i="1"/>
  <c r="AS2363" i="1"/>
  <c r="BB2363" i="1" s="1"/>
  <c r="AR2363" i="1"/>
  <c r="AQ2363" i="1"/>
  <c r="AP2363" i="1"/>
  <c r="BA2363" i="1" s="1"/>
  <c r="AO2363" i="1"/>
  <c r="AN2363" i="1"/>
  <c r="AM2363" i="1"/>
  <c r="AL2363" i="1"/>
  <c r="AK2363" i="1"/>
  <c r="AJ2363" i="1"/>
  <c r="AV2363" i="1" s="1"/>
  <c r="AG2363" i="1"/>
  <c r="AF2363" i="1"/>
  <c r="AD2363" i="1"/>
  <c r="AC2363" i="1"/>
  <c r="AE2363" i="1" s="1"/>
  <c r="AH2363" i="1" s="1"/>
  <c r="Z2363" i="1"/>
  <c r="Y2363" i="1"/>
  <c r="X2363" i="1"/>
  <c r="W2363" i="1"/>
  <c r="V2363" i="1"/>
  <c r="S2363" i="1"/>
  <c r="R2363" i="1"/>
  <c r="P2363" i="1"/>
  <c r="O2363" i="1"/>
  <c r="Q2363" i="1" s="1"/>
  <c r="T2363" i="1" s="1"/>
  <c r="N2363" i="1"/>
  <c r="M2363" i="1"/>
  <c r="L2363" i="1"/>
  <c r="K2363" i="1"/>
  <c r="J2363" i="1"/>
  <c r="I2363" i="1"/>
  <c r="H2363" i="1"/>
  <c r="G2363" i="1"/>
  <c r="F2363" i="1"/>
  <c r="D2363" i="1"/>
  <c r="E2363" i="1" s="1"/>
  <c r="C2363" i="1"/>
  <c r="BB2362" i="1"/>
  <c r="BA2362" i="1"/>
  <c r="AZ2362" i="1"/>
  <c r="AY2362" i="1"/>
  <c r="AV2362" i="1"/>
  <c r="AE2362" i="1"/>
  <c r="AH2362" i="1" s="1"/>
  <c r="AA2362" i="1"/>
  <c r="X2362" i="1"/>
  <c r="T2362" i="1"/>
  <c r="AW2362" i="1" s="1"/>
  <c r="Q2362" i="1"/>
  <c r="K2362" i="1"/>
  <c r="H2362" i="1"/>
  <c r="E2362" i="1"/>
  <c r="AU2361" i="1"/>
  <c r="AT2361" i="1"/>
  <c r="AS2361" i="1"/>
  <c r="BB2361" i="1" s="1"/>
  <c r="AR2361" i="1"/>
  <c r="BA2361" i="1" s="1"/>
  <c r="AQ2361" i="1"/>
  <c r="AP2361" i="1"/>
  <c r="AO2361" i="1"/>
  <c r="AN2361" i="1"/>
  <c r="AM2361" i="1"/>
  <c r="AZ2361" i="1" s="1"/>
  <c r="AL2361" i="1"/>
  <c r="AK2361" i="1"/>
  <c r="AJ2361" i="1"/>
  <c r="AY2361" i="1" s="1"/>
  <c r="BC2361" i="1" s="1"/>
  <c r="AG2361" i="1"/>
  <c r="AF2361" i="1"/>
  <c r="AD2361" i="1"/>
  <c r="AC2361" i="1"/>
  <c r="AE2361" i="1" s="1"/>
  <c r="AH2361" i="1" s="1"/>
  <c r="Z2361" i="1"/>
  <c r="Y2361" i="1"/>
  <c r="W2361" i="1"/>
  <c r="X2361" i="1" s="1"/>
  <c r="AA2361" i="1" s="1"/>
  <c r="V2361" i="1"/>
  <c r="S2361" i="1"/>
  <c r="R2361" i="1"/>
  <c r="Q2361" i="1"/>
  <c r="T2361" i="1" s="1"/>
  <c r="P2361" i="1"/>
  <c r="O2361" i="1"/>
  <c r="N2361" i="1"/>
  <c r="M2361" i="1"/>
  <c r="L2361" i="1"/>
  <c r="K2361" i="1"/>
  <c r="J2361" i="1"/>
  <c r="I2361" i="1"/>
  <c r="G2361" i="1"/>
  <c r="H2361" i="1" s="1"/>
  <c r="F2361" i="1"/>
  <c r="D2361" i="1"/>
  <c r="C2361" i="1"/>
  <c r="BC2360" i="1"/>
  <c r="BD2360" i="1" s="1"/>
  <c r="BB2360" i="1"/>
  <c r="BA2360" i="1"/>
  <c r="AZ2360" i="1"/>
  <c r="AY2360" i="1"/>
  <c r="AV2360" i="1"/>
  <c r="AE2360" i="1"/>
  <c r="AH2360" i="1" s="1"/>
  <c r="X2360" i="1"/>
  <c r="AA2360" i="1" s="1"/>
  <c r="T2360" i="1"/>
  <c r="AW2360" i="1" s="1"/>
  <c r="Q2360" i="1"/>
  <c r="K2360" i="1"/>
  <c r="H2360" i="1"/>
  <c r="E2360" i="1"/>
  <c r="AU2359" i="1"/>
  <c r="AT2359" i="1"/>
  <c r="AS2359" i="1"/>
  <c r="BB2359" i="1" s="1"/>
  <c r="AR2359" i="1"/>
  <c r="BA2359" i="1" s="1"/>
  <c r="AQ2359" i="1"/>
  <c r="AP2359" i="1"/>
  <c r="AO2359" i="1"/>
  <c r="AN2359" i="1"/>
  <c r="AM2359" i="1"/>
  <c r="AL2359" i="1"/>
  <c r="AK2359" i="1"/>
  <c r="AJ2359" i="1"/>
  <c r="AY2359" i="1" s="1"/>
  <c r="AG2359" i="1"/>
  <c r="AF2359" i="1"/>
  <c r="AE2359" i="1"/>
  <c r="AD2359" i="1"/>
  <c r="AC2359" i="1"/>
  <c r="Z2359" i="1"/>
  <c r="Y2359" i="1"/>
  <c r="W2359" i="1"/>
  <c r="V2359" i="1"/>
  <c r="X2359" i="1" s="1"/>
  <c r="AA2359" i="1" s="1"/>
  <c r="T2359" i="1"/>
  <c r="S2359" i="1"/>
  <c r="R2359" i="1"/>
  <c r="Q2359" i="1"/>
  <c r="P2359" i="1"/>
  <c r="O2359" i="1"/>
  <c r="N2359" i="1"/>
  <c r="M2359" i="1"/>
  <c r="L2359" i="1"/>
  <c r="J2359" i="1"/>
  <c r="K2359" i="1" s="1"/>
  <c r="I2359" i="1"/>
  <c r="G2359" i="1"/>
  <c r="F2359" i="1"/>
  <c r="E2359" i="1"/>
  <c r="D2359" i="1"/>
  <c r="C2359" i="1"/>
  <c r="BB2358" i="1"/>
  <c r="BA2358" i="1"/>
  <c r="AZ2358" i="1"/>
  <c r="AY2358" i="1"/>
  <c r="AV2358" i="1"/>
  <c r="AE2358" i="1"/>
  <c r="AH2358" i="1" s="1"/>
  <c r="X2358" i="1"/>
  <c r="AA2358" i="1" s="1"/>
  <c r="T2358" i="1"/>
  <c r="Q2358" i="1"/>
  <c r="K2358" i="1"/>
  <c r="H2358" i="1"/>
  <c r="E2358" i="1"/>
  <c r="AZ2357" i="1"/>
  <c r="AU2357" i="1"/>
  <c r="AT2357" i="1"/>
  <c r="AS2357" i="1"/>
  <c r="BB2357" i="1" s="1"/>
  <c r="AR2357" i="1"/>
  <c r="BA2357" i="1" s="1"/>
  <c r="AQ2357" i="1"/>
  <c r="AP2357" i="1"/>
  <c r="AO2357" i="1"/>
  <c r="AN2357" i="1"/>
  <c r="AM2357" i="1"/>
  <c r="AL2357" i="1"/>
  <c r="AK2357" i="1"/>
  <c r="AJ2357" i="1"/>
  <c r="AG2357" i="1"/>
  <c r="AF2357" i="1"/>
  <c r="AD2357" i="1"/>
  <c r="AE2357" i="1" s="1"/>
  <c r="AH2357" i="1" s="1"/>
  <c r="AC2357" i="1"/>
  <c r="Z2357" i="1"/>
  <c r="Y2357" i="1"/>
  <c r="X2357" i="1"/>
  <c r="AA2357" i="1" s="1"/>
  <c r="W2357" i="1"/>
  <c r="V2357" i="1"/>
  <c r="S2357" i="1"/>
  <c r="R2357" i="1"/>
  <c r="Q2357" i="1"/>
  <c r="T2357" i="1" s="1"/>
  <c r="P2357" i="1"/>
  <c r="O2357" i="1"/>
  <c r="N2357" i="1"/>
  <c r="M2357" i="1"/>
  <c r="L2357" i="1"/>
  <c r="J2357" i="1"/>
  <c r="I2357" i="1"/>
  <c r="G2357" i="1"/>
  <c r="H2357" i="1" s="1"/>
  <c r="F2357" i="1"/>
  <c r="D2357" i="1"/>
  <c r="E2357" i="1" s="1"/>
  <c r="C2357" i="1"/>
  <c r="BC2356" i="1"/>
  <c r="BB2356" i="1"/>
  <c r="BA2356" i="1"/>
  <c r="AZ2356" i="1"/>
  <c r="AY2356" i="1"/>
  <c r="AV2356" i="1"/>
  <c r="AE2356" i="1"/>
  <c r="AH2356" i="1" s="1"/>
  <c r="AA2356" i="1"/>
  <c r="X2356" i="1"/>
  <c r="Q2356" i="1"/>
  <c r="T2356" i="1" s="1"/>
  <c r="K2356" i="1"/>
  <c r="H2356" i="1"/>
  <c r="E2356" i="1"/>
  <c r="AU2355" i="1"/>
  <c r="AT2355" i="1"/>
  <c r="AS2355" i="1"/>
  <c r="BB2355" i="1" s="1"/>
  <c r="AR2355" i="1"/>
  <c r="AQ2355" i="1"/>
  <c r="AP2355" i="1"/>
  <c r="BA2355" i="1" s="1"/>
  <c r="AO2355" i="1"/>
  <c r="AN2355" i="1"/>
  <c r="AM2355" i="1"/>
  <c r="AZ2355" i="1" s="1"/>
  <c r="AL2355" i="1"/>
  <c r="AK2355" i="1"/>
  <c r="AY2355" i="1" s="1"/>
  <c r="BC2355" i="1" s="1"/>
  <c r="AJ2355" i="1"/>
  <c r="AG2355" i="1"/>
  <c r="AF2355" i="1"/>
  <c r="AD2355" i="1"/>
  <c r="AC2355" i="1"/>
  <c r="AA2355" i="1"/>
  <c r="Z2355" i="1"/>
  <c r="Y2355" i="1"/>
  <c r="X2355" i="1"/>
  <c r="W2355" i="1"/>
  <c r="V2355" i="1"/>
  <c r="T2355" i="1"/>
  <c r="S2355" i="1"/>
  <c r="R2355" i="1"/>
  <c r="P2355" i="1"/>
  <c r="O2355" i="1"/>
  <c r="Q2355" i="1" s="1"/>
  <c r="N2355" i="1"/>
  <c r="M2355" i="1"/>
  <c r="L2355" i="1"/>
  <c r="K2355" i="1"/>
  <c r="J2355" i="1"/>
  <c r="I2355" i="1"/>
  <c r="G2355" i="1"/>
  <c r="H2355" i="1" s="1"/>
  <c r="F2355" i="1"/>
  <c r="D2355" i="1"/>
  <c r="E2355" i="1" s="1"/>
  <c r="C2355" i="1"/>
  <c r="BB2354" i="1"/>
  <c r="BA2354" i="1"/>
  <c r="AZ2354" i="1"/>
  <c r="AY2354" i="1"/>
  <c r="BC2354" i="1" s="1"/>
  <c r="AV2354" i="1"/>
  <c r="AH2354" i="1"/>
  <c r="AE2354" i="1"/>
  <c r="X2354" i="1"/>
  <c r="AA2354" i="1" s="1"/>
  <c r="Q2354" i="1"/>
  <c r="T2354" i="1" s="1"/>
  <c r="K2354" i="1"/>
  <c r="H2354" i="1"/>
  <c r="E2354" i="1"/>
  <c r="AY2353" i="1"/>
  <c r="AU2353" i="1"/>
  <c r="AT2353" i="1"/>
  <c r="AS2353" i="1"/>
  <c r="BB2353" i="1" s="1"/>
  <c r="AR2353" i="1"/>
  <c r="AQ2353" i="1"/>
  <c r="AP2353" i="1"/>
  <c r="BA2353" i="1" s="1"/>
  <c r="AO2353" i="1"/>
  <c r="AN2353" i="1"/>
  <c r="AZ2353" i="1" s="1"/>
  <c r="AM2353" i="1"/>
  <c r="AL2353" i="1"/>
  <c r="AK2353" i="1"/>
  <c r="AJ2353" i="1"/>
  <c r="AG2353" i="1"/>
  <c r="AF2353" i="1"/>
  <c r="AE2353" i="1"/>
  <c r="AH2353" i="1" s="1"/>
  <c r="AD2353" i="1"/>
  <c r="AC2353" i="1"/>
  <c r="Z2353" i="1"/>
  <c r="Y2353" i="1"/>
  <c r="X2353" i="1"/>
  <c r="AA2353" i="1" s="1"/>
  <c r="W2353" i="1"/>
  <c r="V2353" i="1"/>
  <c r="S2353" i="1"/>
  <c r="R2353" i="1"/>
  <c r="P2353" i="1"/>
  <c r="O2353" i="1"/>
  <c r="Q2353" i="1" s="1"/>
  <c r="T2353" i="1" s="1"/>
  <c r="N2353" i="1"/>
  <c r="M2353" i="1"/>
  <c r="L2353" i="1"/>
  <c r="J2353" i="1"/>
  <c r="K2353" i="1" s="1"/>
  <c r="I2353" i="1"/>
  <c r="G2353" i="1"/>
  <c r="H2353" i="1" s="1"/>
  <c r="F2353" i="1"/>
  <c r="E2353" i="1"/>
  <c r="D2353" i="1"/>
  <c r="C2353" i="1"/>
  <c r="BB2352" i="1"/>
  <c r="BA2352" i="1"/>
  <c r="AZ2352" i="1"/>
  <c r="AY2352" i="1"/>
  <c r="BC2352" i="1" s="1"/>
  <c r="AV2352" i="1"/>
  <c r="AH2352" i="1"/>
  <c r="AE2352" i="1"/>
  <c r="X2352" i="1"/>
  <c r="AA2352" i="1" s="1"/>
  <c r="Q2352" i="1"/>
  <c r="T2352" i="1" s="1"/>
  <c r="K2352" i="1"/>
  <c r="H2352" i="1"/>
  <c r="E2352" i="1"/>
  <c r="BB2351" i="1"/>
  <c r="AZ2351" i="1"/>
  <c r="AU2351" i="1"/>
  <c r="AT2351" i="1"/>
  <c r="AS2351" i="1"/>
  <c r="AR2351" i="1"/>
  <c r="AQ2351" i="1"/>
  <c r="BA2351" i="1" s="1"/>
  <c r="AP2351" i="1"/>
  <c r="AO2351" i="1"/>
  <c r="AN2351" i="1"/>
  <c r="AM2351" i="1"/>
  <c r="AL2351" i="1"/>
  <c r="AK2351" i="1"/>
  <c r="AJ2351" i="1"/>
  <c r="AH2351" i="1"/>
  <c r="AG2351" i="1"/>
  <c r="AF2351" i="1"/>
  <c r="AE2351" i="1"/>
  <c r="AD2351" i="1"/>
  <c r="AC2351" i="1"/>
  <c r="AA2351" i="1"/>
  <c r="Z2351" i="1"/>
  <c r="Y2351" i="1"/>
  <c r="W2351" i="1"/>
  <c r="V2351" i="1"/>
  <c r="X2351" i="1" s="1"/>
  <c r="S2351" i="1"/>
  <c r="R2351" i="1"/>
  <c r="R2278" i="1" s="1"/>
  <c r="Q2351" i="1"/>
  <c r="T2351" i="1" s="1"/>
  <c r="P2351" i="1"/>
  <c r="O2351" i="1"/>
  <c r="N2351" i="1"/>
  <c r="M2351" i="1"/>
  <c r="L2351" i="1"/>
  <c r="J2351" i="1"/>
  <c r="I2351" i="1"/>
  <c r="H2351" i="1"/>
  <c r="G2351" i="1"/>
  <c r="F2351" i="1"/>
  <c r="E2351" i="1"/>
  <c r="D2351" i="1"/>
  <c r="C2351" i="1"/>
  <c r="BC2350" i="1"/>
  <c r="BB2350" i="1"/>
  <c r="BA2350" i="1"/>
  <c r="AZ2350" i="1"/>
  <c r="AY2350" i="1"/>
  <c r="AV2350" i="1"/>
  <c r="AH2350" i="1"/>
  <c r="AE2350" i="1"/>
  <c r="AA2350" i="1"/>
  <c r="X2350" i="1"/>
  <c r="Q2350" i="1"/>
  <c r="T2350" i="1" s="1"/>
  <c r="AW2350" i="1" s="1"/>
  <c r="K2350" i="1"/>
  <c r="H2350" i="1"/>
  <c r="E2350" i="1"/>
  <c r="AU2349" i="1"/>
  <c r="AT2349" i="1"/>
  <c r="AS2349" i="1"/>
  <c r="BB2349" i="1" s="1"/>
  <c r="AR2349" i="1"/>
  <c r="AQ2349" i="1"/>
  <c r="BA2349" i="1" s="1"/>
  <c r="AP2349" i="1"/>
  <c r="AO2349" i="1"/>
  <c r="AN2349" i="1"/>
  <c r="AV2349" i="1" s="1"/>
  <c r="AM2349" i="1"/>
  <c r="AL2349" i="1"/>
  <c r="AK2349" i="1"/>
  <c r="AJ2349" i="1"/>
  <c r="AY2349" i="1" s="1"/>
  <c r="AG2349" i="1"/>
  <c r="AF2349" i="1"/>
  <c r="AE2349" i="1"/>
  <c r="AH2349" i="1" s="1"/>
  <c r="AD2349" i="1"/>
  <c r="AC2349" i="1"/>
  <c r="Z2349" i="1"/>
  <c r="Y2349" i="1"/>
  <c r="W2349" i="1"/>
  <c r="V2349" i="1"/>
  <c r="X2349" i="1" s="1"/>
  <c r="AA2349" i="1" s="1"/>
  <c r="S2349" i="1"/>
  <c r="R2349" i="1"/>
  <c r="P2349" i="1"/>
  <c r="Q2349" i="1" s="1"/>
  <c r="T2349" i="1" s="1"/>
  <c r="O2349" i="1"/>
  <c r="N2349" i="1"/>
  <c r="M2349" i="1"/>
  <c r="L2349" i="1"/>
  <c r="K2349" i="1"/>
  <c r="J2349" i="1"/>
  <c r="I2349" i="1"/>
  <c r="H2349" i="1"/>
  <c r="G2349" i="1"/>
  <c r="F2349" i="1"/>
  <c r="E2349" i="1"/>
  <c r="D2349" i="1"/>
  <c r="C2349" i="1"/>
  <c r="BB2348" i="1"/>
  <c r="BA2348" i="1"/>
  <c r="AZ2348" i="1"/>
  <c r="AY2348" i="1"/>
  <c r="BC2348" i="1" s="1"/>
  <c r="AV2348" i="1"/>
  <c r="AE2348" i="1"/>
  <c r="AH2348" i="1" s="1"/>
  <c r="AA2348" i="1"/>
  <c r="X2348" i="1"/>
  <c r="Q2348" i="1"/>
  <c r="T2348" i="1" s="1"/>
  <c r="K2348" i="1"/>
  <c r="H2348" i="1"/>
  <c r="E2348" i="1"/>
  <c r="AZ2347" i="1"/>
  <c r="AY2347" i="1"/>
  <c r="AU2347" i="1"/>
  <c r="AT2347" i="1"/>
  <c r="AS2347" i="1"/>
  <c r="BB2347" i="1" s="1"/>
  <c r="AR2347" i="1"/>
  <c r="AQ2347" i="1"/>
  <c r="AP2347" i="1"/>
  <c r="AO2347" i="1"/>
  <c r="AN2347" i="1"/>
  <c r="AM2347" i="1"/>
  <c r="AL2347" i="1"/>
  <c r="AK2347" i="1"/>
  <c r="AJ2347" i="1"/>
  <c r="AV2347" i="1" s="1"/>
  <c r="AG2347" i="1"/>
  <c r="AF2347" i="1"/>
  <c r="AD2347" i="1"/>
  <c r="AC2347" i="1"/>
  <c r="AE2347" i="1" s="1"/>
  <c r="AH2347" i="1" s="1"/>
  <c r="Z2347" i="1"/>
  <c r="Y2347" i="1"/>
  <c r="X2347" i="1"/>
  <c r="W2347" i="1"/>
  <c r="V2347" i="1"/>
  <c r="S2347" i="1"/>
  <c r="R2347" i="1"/>
  <c r="P2347" i="1"/>
  <c r="O2347" i="1"/>
  <c r="N2347" i="1"/>
  <c r="M2347" i="1"/>
  <c r="L2347" i="1"/>
  <c r="K2347" i="1"/>
  <c r="J2347" i="1"/>
  <c r="I2347" i="1"/>
  <c r="H2347" i="1"/>
  <c r="G2347" i="1"/>
  <c r="F2347" i="1"/>
  <c r="D2347" i="1"/>
  <c r="E2347" i="1" s="1"/>
  <c r="C2347" i="1"/>
  <c r="BB2346" i="1"/>
  <c r="BA2346" i="1"/>
  <c r="AZ2346" i="1"/>
  <c r="BC2346" i="1" s="1"/>
  <c r="AY2346" i="1"/>
  <c r="AV2346" i="1"/>
  <c r="AE2346" i="1"/>
  <c r="AH2346" i="1" s="1"/>
  <c r="AA2346" i="1"/>
  <c r="X2346" i="1"/>
  <c r="T2346" i="1"/>
  <c r="AW2346" i="1" s="1"/>
  <c r="Q2346" i="1"/>
  <c r="K2346" i="1"/>
  <c r="H2346" i="1"/>
  <c r="E2346" i="1"/>
  <c r="AU2345" i="1"/>
  <c r="AT2345" i="1"/>
  <c r="AS2345" i="1"/>
  <c r="AR2345" i="1"/>
  <c r="BA2345" i="1" s="1"/>
  <c r="AQ2345" i="1"/>
  <c r="AP2345" i="1"/>
  <c r="AO2345" i="1"/>
  <c r="AN2345" i="1"/>
  <c r="AM2345" i="1"/>
  <c r="AZ2345" i="1" s="1"/>
  <c r="AL2345" i="1"/>
  <c r="AK2345" i="1"/>
  <c r="AJ2345" i="1"/>
  <c r="AY2345" i="1" s="1"/>
  <c r="AG2345" i="1"/>
  <c r="AF2345" i="1"/>
  <c r="AD2345" i="1"/>
  <c r="AC2345" i="1"/>
  <c r="Z2345" i="1"/>
  <c r="Y2345" i="1"/>
  <c r="W2345" i="1"/>
  <c r="X2345" i="1" s="1"/>
  <c r="AA2345" i="1" s="1"/>
  <c r="V2345" i="1"/>
  <c r="S2345" i="1"/>
  <c r="R2345" i="1"/>
  <c r="Q2345" i="1"/>
  <c r="P2345" i="1"/>
  <c r="O2345" i="1"/>
  <c r="N2345" i="1"/>
  <c r="M2345" i="1"/>
  <c r="L2345" i="1"/>
  <c r="K2345" i="1"/>
  <c r="J2345" i="1"/>
  <c r="I2345" i="1"/>
  <c r="G2345" i="1"/>
  <c r="H2345" i="1" s="1"/>
  <c r="F2345" i="1"/>
  <c r="D2345" i="1"/>
  <c r="E2345" i="1" s="1"/>
  <c r="C2345" i="1"/>
  <c r="BC2344" i="1"/>
  <c r="BD2344" i="1" s="1"/>
  <c r="BB2344" i="1"/>
  <c r="BA2344" i="1"/>
  <c r="AZ2344" i="1"/>
  <c r="AY2344" i="1"/>
  <c r="AV2344" i="1"/>
  <c r="AE2344" i="1"/>
  <c r="AH2344" i="1" s="1"/>
  <c r="X2344" i="1"/>
  <c r="AA2344" i="1" s="1"/>
  <c r="T2344" i="1"/>
  <c r="Q2344" i="1"/>
  <c r="K2344" i="1"/>
  <c r="H2344" i="1"/>
  <c r="E2344" i="1"/>
  <c r="AU2343" i="1"/>
  <c r="AT2343" i="1"/>
  <c r="AS2343" i="1"/>
  <c r="BB2343" i="1" s="1"/>
  <c r="AR2343" i="1"/>
  <c r="BA2343" i="1" s="1"/>
  <c r="AQ2343" i="1"/>
  <c r="AP2343" i="1"/>
  <c r="AO2343" i="1"/>
  <c r="AN2343" i="1"/>
  <c r="AM2343" i="1"/>
  <c r="AL2343" i="1"/>
  <c r="AK2343" i="1"/>
  <c r="AJ2343" i="1"/>
  <c r="AY2343" i="1" s="1"/>
  <c r="AG2343" i="1"/>
  <c r="AF2343" i="1"/>
  <c r="AE2343" i="1"/>
  <c r="AH2343" i="1" s="1"/>
  <c r="AD2343" i="1"/>
  <c r="AC2343" i="1"/>
  <c r="Z2343" i="1"/>
  <c r="Y2343" i="1"/>
  <c r="W2343" i="1"/>
  <c r="V2343" i="1"/>
  <c r="T2343" i="1"/>
  <c r="S2343" i="1"/>
  <c r="R2343" i="1"/>
  <c r="Q2343" i="1"/>
  <c r="P2343" i="1"/>
  <c r="O2343" i="1"/>
  <c r="N2343" i="1"/>
  <c r="M2343" i="1"/>
  <c r="L2343" i="1"/>
  <c r="J2343" i="1"/>
  <c r="K2343" i="1" s="1"/>
  <c r="I2343" i="1"/>
  <c r="G2343" i="1"/>
  <c r="H2343" i="1" s="1"/>
  <c r="F2343" i="1"/>
  <c r="D2343" i="1"/>
  <c r="E2343" i="1" s="1"/>
  <c r="C2343" i="1"/>
  <c r="BB2342" i="1"/>
  <c r="BA2342" i="1"/>
  <c r="AZ2342" i="1"/>
  <c r="AY2342" i="1"/>
  <c r="AV2342" i="1"/>
  <c r="AE2342" i="1"/>
  <c r="AH2342" i="1" s="1"/>
  <c r="X2342" i="1"/>
  <c r="AA2342" i="1" s="1"/>
  <c r="T2342" i="1"/>
  <c r="Q2342" i="1"/>
  <c r="K2342" i="1"/>
  <c r="H2342" i="1"/>
  <c r="E2342" i="1"/>
  <c r="BA2341" i="1"/>
  <c r="AZ2341" i="1"/>
  <c r="AU2341" i="1"/>
  <c r="AT2341" i="1"/>
  <c r="AS2341" i="1"/>
  <c r="BB2341" i="1" s="1"/>
  <c r="AR2341" i="1"/>
  <c r="AQ2341" i="1"/>
  <c r="AP2341" i="1"/>
  <c r="AO2341" i="1"/>
  <c r="AN2341" i="1"/>
  <c r="AM2341" i="1"/>
  <c r="AL2341" i="1"/>
  <c r="AK2341" i="1"/>
  <c r="AJ2341" i="1"/>
  <c r="AG2341" i="1"/>
  <c r="AF2341" i="1"/>
  <c r="AD2341" i="1"/>
  <c r="AE2341" i="1" s="1"/>
  <c r="AH2341" i="1" s="1"/>
  <c r="AC2341" i="1"/>
  <c r="Z2341" i="1"/>
  <c r="Y2341" i="1"/>
  <c r="X2341" i="1"/>
  <c r="W2341" i="1"/>
  <c r="V2341" i="1"/>
  <c r="S2341" i="1"/>
  <c r="R2341" i="1"/>
  <c r="Q2341" i="1"/>
  <c r="T2341" i="1" s="1"/>
  <c r="P2341" i="1"/>
  <c r="O2341" i="1"/>
  <c r="N2341" i="1"/>
  <c r="M2341" i="1"/>
  <c r="L2341" i="1"/>
  <c r="J2341" i="1"/>
  <c r="K2341" i="1" s="1"/>
  <c r="I2341" i="1"/>
  <c r="G2341" i="1"/>
  <c r="H2341" i="1" s="1"/>
  <c r="F2341" i="1"/>
  <c r="D2341" i="1"/>
  <c r="E2341" i="1" s="1"/>
  <c r="C2341" i="1"/>
  <c r="BC2340" i="1"/>
  <c r="BB2340" i="1"/>
  <c r="BA2340" i="1"/>
  <c r="AZ2340" i="1"/>
  <c r="AY2340" i="1"/>
  <c r="AV2340" i="1"/>
  <c r="AE2340" i="1"/>
  <c r="AH2340" i="1" s="1"/>
  <c r="AA2340" i="1"/>
  <c r="X2340" i="1"/>
  <c r="Q2340" i="1"/>
  <c r="T2340" i="1" s="1"/>
  <c r="K2340" i="1"/>
  <c r="H2340" i="1"/>
  <c r="E2340" i="1"/>
  <c r="BC2339" i="1"/>
  <c r="BB2339" i="1"/>
  <c r="BA2339" i="1"/>
  <c r="AZ2339" i="1"/>
  <c r="AY2339" i="1"/>
  <c r="AV2339" i="1"/>
  <c r="AH2339" i="1"/>
  <c r="AE2339" i="1"/>
  <c r="AA2339" i="1"/>
  <c r="X2339" i="1"/>
  <c r="Q2339" i="1"/>
  <c r="T2339" i="1" s="1"/>
  <c r="AW2339" i="1" s="1"/>
  <c r="K2339" i="1"/>
  <c r="H2339" i="1"/>
  <c r="E2339" i="1"/>
  <c r="BC2338" i="1"/>
  <c r="BD2338" i="1" s="1"/>
  <c r="BB2338" i="1"/>
  <c r="BA2338" i="1"/>
  <c r="AZ2338" i="1"/>
  <c r="AY2338" i="1"/>
  <c r="AV2338" i="1"/>
  <c r="AH2338" i="1"/>
  <c r="AE2338" i="1"/>
  <c r="X2338" i="1"/>
  <c r="AA2338" i="1" s="1"/>
  <c r="T2338" i="1"/>
  <c r="Q2338" i="1"/>
  <c r="K2338" i="1"/>
  <c r="H2338" i="1"/>
  <c r="E2338" i="1"/>
  <c r="BB2337" i="1"/>
  <c r="BA2337" i="1"/>
  <c r="AZ2337" i="1"/>
  <c r="AY2337" i="1"/>
  <c r="BC2337" i="1" s="1"/>
  <c r="AW2337" i="1"/>
  <c r="AV2337" i="1"/>
  <c r="AH2337" i="1"/>
  <c r="AE2337" i="1"/>
  <c r="X2337" i="1"/>
  <c r="AA2337" i="1" s="1"/>
  <c r="Q2337" i="1"/>
  <c r="T2337" i="1" s="1"/>
  <c r="K2337" i="1"/>
  <c r="H2337" i="1"/>
  <c r="E2337" i="1"/>
  <c r="BB2336" i="1"/>
  <c r="BA2336" i="1"/>
  <c r="AZ2336" i="1"/>
  <c r="AY2336" i="1"/>
  <c r="BC2336" i="1" s="1"/>
  <c r="AV2336" i="1"/>
  <c r="AE2336" i="1"/>
  <c r="AH2336" i="1" s="1"/>
  <c r="AA2336" i="1"/>
  <c r="X2336" i="1"/>
  <c r="Q2336" i="1"/>
  <c r="T2336" i="1" s="1"/>
  <c r="K2336" i="1"/>
  <c r="H2336" i="1"/>
  <c r="E2336" i="1"/>
  <c r="AZ2335" i="1"/>
  <c r="AY2335" i="1"/>
  <c r="AU2335" i="1"/>
  <c r="AT2335" i="1"/>
  <c r="AS2335" i="1"/>
  <c r="BB2335" i="1" s="1"/>
  <c r="AR2335" i="1"/>
  <c r="AQ2335" i="1"/>
  <c r="AP2335" i="1"/>
  <c r="AO2335" i="1"/>
  <c r="AN2335" i="1"/>
  <c r="AM2335" i="1"/>
  <c r="AL2335" i="1"/>
  <c r="AK2335" i="1"/>
  <c r="AJ2335" i="1"/>
  <c r="AH2335" i="1"/>
  <c r="AG2335" i="1"/>
  <c r="AF2335" i="1"/>
  <c r="AD2335" i="1"/>
  <c r="AC2335" i="1"/>
  <c r="AE2335" i="1" s="1"/>
  <c r="Z2335" i="1"/>
  <c r="Y2335" i="1"/>
  <c r="X2335" i="1"/>
  <c r="AA2335" i="1" s="1"/>
  <c r="W2335" i="1"/>
  <c r="V2335" i="1"/>
  <c r="S2335" i="1"/>
  <c r="R2335" i="1"/>
  <c r="P2335" i="1"/>
  <c r="O2335" i="1"/>
  <c r="Q2335" i="1" s="1"/>
  <c r="T2335" i="1" s="1"/>
  <c r="N2335" i="1"/>
  <c r="M2335" i="1"/>
  <c r="L2335" i="1"/>
  <c r="K2335" i="1"/>
  <c r="J2335" i="1"/>
  <c r="I2335" i="1"/>
  <c r="H2335" i="1"/>
  <c r="G2335" i="1"/>
  <c r="F2335" i="1"/>
  <c r="D2335" i="1"/>
  <c r="E2335" i="1" s="1"/>
  <c r="C2335" i="1"/>
  <c r="BB2334" i="1"/>
  <c r="BA2334" i="1"/>
  <c r="AZ2334" i="1"/>
  <c r="AY2334" i="1"/>
  <c r="AV2334" i="1"/>
  <c r="AE2334" i="1"/>
  <c r="AH2334" i="1" s="1"/>
  <c r="AA2334" i="1"/>
  <c r="X2334" i="1"/>
  <c r="T2334" i="1"/>
  <c r="AW2334" i="1" s="1"/>
  <c r="Q2334" i="1"/>
  <c r="K2334" i="1"/>
  <c r="H2334" i="1"/>
  <c r="E2334" i="1"/>
  <c r="AU2333" i="1"/>
  <c r="AT2333" i="1"/>
  <c r="AS2333" i="1"/>
  <c r="AR2333" i="1"/>
  <c r="BA2333" i="1" s="1"/>
  <c r="AQ2333" i="1"/>
  <c r="AP2333" i="1"/>
  <c r="AO2333" i="1"/>
  <c r="AN2333" i="1"/>
  <c r="AM2333" i="1"/>
  <c r="AZ2333" i="1" s="1"/>
  <c r="AL2333" i="1"/>
  <c r="AK2333" i="1"/>
  <c r="AJ2333" i="1"/>
  <c r="AG2333" i="1"/>
  <c r="AF2333" i="1"/>
  <c r="AD2333" i="1"/>
  <c r="AC2333" i="1"/>
  <c r="AE2333" i="1" s="1"/>
  <c r="AH2333" i="1" s="1"/>
  <c r="Z2333" i="1"/>
  <c r="Y2333" i="1"/>
  <c r="W2333" i="1"/>
  <c r="V2333" i="1"/>
  <c r="X2333" i="1" s="1"/>
  <c r="AA2333" i="1" s="1"/>
  <c r="S2333" i="1"/>
  <c r="R2333" i="1"/>
  <c r="Q2333" i="1"/>
  <c r="T2333" i="1" s="1"/>
  <c r="P2333" i="1"/>
  <c r="O2333" i="1"/>
  <c r="N2333" i="1"/>
  <c r="M2333" i="1"/>
  <c r="L2333" i="1"/>
  <c r="K2333" i="1"/>
  <c r="J2333" i="1"/>
  <c r="I2333" i="1"/>
  <c r="G2333" i="1"/>
  <c r="H2333" i="1" s="1"/>
  <c r="F2333" i="1"/>
  <c r="D2333" i="1"/>
  <c r="E2333" i="1" s="1"/>
  <c r="C2333" i="1"/>
  <c r="C2278" i="1" s="1"/>
  <c r="BC2332" i="1"/>
  <c r="BD2332" i="1" s="1"/>
  <c r="BB2332" i="1"/>
  <c r="BA2332" i="1"/>
  <c r="AZ2332" i="1"/>
  <c r="AY2332" i="1"/>
  <c r="AV2332" i="1"/>
  <c r="AE2332" i="1"/>
  <c r="AH2332" i="1" s="1"/>
  <c r="X2332" i="1"/>
  <c r="AA2332" i="1" s="1"/>
  <c r="T2332" i="1"/>
  <c r="AW2332" i="1" s="1"/>
  <c r="Q2332" i="1"/>
  <c r="K2332" i="1"/>
  <c r="H2332" i="1"/>
  <c r="E2332" i="1"/>
  <c r="BB2331" i="1"/>
  <c r="BA2331" i="1"/>
  <c r="AZ2331" i="1"/>
  <c r="AY2331" i="1"/>
  <c r="BC2331" i="1" s="1"/>
  <c r="AV2331" i="1"/>
  <c r="AH2331" i="1"/>
  <c r="AE2331" i="1"/>
  <c r="X2331" i="1"/>
  <c r="AA2331" i="1" s="1"/>
  <c r="Q2331" i="1"/>
  <c r="T2331" i="1" s="1"/>
  <c r="K2331" i="1"/>
  <c r="H2331" i="1"/>
  <c r="E2331" i="1"/>
  <c r="BB2330" i="1"/>
  <c r="BA2330" i="1"/>
  <c r="AZ2330" i="1"/>
  <c r="AY2330" i="1"/>
  <c r="BC2330" i="1" s="1"/>
  <c r="AV2330" i="1"/>
  <c r="AE2330" i="1"/>
  <c r="AH2330" i="1" s="1"/>
  <c r="AA2330" i="1"/>
  <c r="X2330" i="1"/>
  <c r="Q2330" i="1"/>
  <c r="T2330" i="1" s="1"/>
  <c r="K2330" i="1"/>
  <c r="H2330" i="1"/>
  <c r="E2330" i="1"/>
  <c r="AZ2329" i="1"/>
  <c r="AY2329" i="1"/>
  <c r="AU2329" i="1"/>
  <c r="AT2329" i="1"/>
  <c r="AS2329" i="1"/>
  <c r="BB2329" i="1" s="1"/>
  <c r="AR2329" i="1"/>
  <c r="AQ2329" i="1"/>
  <c r="AP2329" i="1"/>
  <c r="BA2329" i="1" s="1"/>
  <c r="AO2329" i="1"/>
  <c r="AN2329" i="1"/>
  <c r="AM2329" i="1"/>
  <c r="AL2329" i="1"/>
  <c r="AK2329" i="1"/>
  <c r="AJ2329" i="1"/>
  <c r="AV2329" i="1" s="1"/>
  <c r="AG2329" i="1"/>
  <c r="AF2329" i="1"/>
  <c r="AD2329" i="1"/>
  <c r="AC2329" i="1"/>
  <c r="AE2329" i="1" s="1"/>
  <c r="AH2329" i="1" s="1"/>
  <c r="Z2329" i="1"/>
  <c r="Y2329" i="1"/>
  <c r="X2329" i="1"/>
  <c r="AA2329" i="1" s="1"/>
  <c r="W2329" i="1"/>
  <c r="V2329" i="1"/>
  <c r="S2329" i="1"/>
  <c r="R2329" i="1"/>
  <c r="P2329" i="1"/>
  <c r="O2329" i="1"/>
  <c r="N2329" i="1"/>
  <c r="M2329" i="1"/>
  <c r="L2329" i="1"/>
  <c r="K2329" i="1"/>
  <c r="J2329" i="1"/>
  <c r="I2329" i="1"/>
  <c r="H2329" i="1"/>
  <c r="G2329" i="1"/>
  <c r="F2329" i="1"/>
  <c r="D2329" i="1"/>
  <c r="E2329" i="1" s="1"/>
  <c r="C2329" i="1"/>
  <c r="BB2328" i="1"/>
  <c r="BA2328" i="1"/>
  <c r="AZ2328" i="1"/>
  <c r="BC2328" i="1" s="1"/>
  <c r="AY2328" i="1"/>
  <c r="AV2328" i="1"/>
  <c r="AE2328" i="1"/>
  <c r="AH2328" i="1" s="1"/>
  <c r="AA2328" i="1"/>
  <c r="X2328" i="1"/>
  <c r="T2328" i="1"/>
  <c r="AW2328" i="1" s="1"/>
  <c r="Q2328" i="1"/>
  <c r="K2328" i="1"/>
  <c r="H2328" i="1"/>
  <c r="E2328" i="1"/>
  <c r="BC2327" i="1"/>
  <c r="BB2327" i="1"/>
  <c r="BA2327" i="1"/>
  <c r="AZ2327" i="1"/>
  <c r="AY2327" i="1"/>
  <c r="AV2327" i="1"/>
  <c r="AE2327" i="1"/>
  <c r="AH2327" i="1" s="1"/>
  <c r="X2327" i="1"/>
  <c r="AA2327" i="1" s="1"/>
  <c r="Q2327" i="1"/>
  <c r="T2327" i="1" s="1"/>
  <c r="K2327" i="1"/>
  <c r="H2327" i="1"/>
  <c r="E2327" i="1"/>
  <c r="BD2326" i="1"/>
  <c r="BC2326" i="1"/>
  <c r="BB2326" i="1"/>
  <c r="BA2326" i="1"/>
  <c r="AZ2326" i="1"/>
  <c r="AY2326" i="1"/>
  <c r="AV2326" i="1"/>
  <c r="AH2326" i="1"/>
  <c r="AE2326" i="1"/>
  <c r="AA2326" i="1"/>
  <c r="X2326" i="1"/>
  <c r="Q2326" i="1"/>
  <c r="T2326" i="1" s="1"/>
  <c r="AW2326" i="1" s="1"/>
  <c r="K2326" i="1"/>
  <c r="H2326" i="1"/>
  <c r="E2326" i="1"/>
  <c r="AU2325" i="1"/>
  <c r="AT2325" i="1"/>
  <c r="AS2325" i="1"/>
  <c r="BB2325" i="1" s="1"/>
  <c r="AR2325" i="1"/>
  <c r="AQ2325" i="1"/>
  <c r="AP2325" i="1"/>
  <c r="BA2325" i="1" s="1"/>
  <c r="AO2325" i="1"/>
  <c r="AN2325" i="1"/>
  <c r="AV2325" i="1" s="1"/>
  <c r="AM2325" i="1"/>
  <c r="AZ2325" i="1" s="1"/>
  <c r="AL2325" i="1"/>
  <c r="AK2325" i="1"/>
  <c r="AJ2325" i="1"/>
  <c r="AY2325" i="1" s="1"/>
  <c r="AG2325" i="1"/>
  <c r="AF2325" i="1"/>
  <c r="AE2325" i="1"/>
  <c r="AH2325" i="1" s="1"/>
  <c r="AD2325" i="1"/>
  <c r="AC2325" i="1"/>
  <c r="Z2325" i="1"/>
  <c r="Y2325" i="1"/>
  <c r="W2325" i="1"/>
  <c r="V2325" i="1"/>
  <c r="X2325" i="1" s="1"/>
  <c r="AA2325" i="1" s="1"/>
  <c r="S2325" i="1"/>
  <c r="R2325" i="1"/>
  <c r="P2325" i="1"/>
  <c r="O2325" i="1"/>
  <c r="Q2325" i="1" s="1"/>
  <c r="T2325" i="1" s="1"/>
  <c r="N2325" i="1"/>
  <c r="M2325" i="1"/>
  <c r="L2325" i="1"/>
  <c r="K2325" i="1"/>
  <c r="J2325" i="1"/>
  <c r="I2325" i="1"/>
  <c r="H2325" i="1"/>
  <c r="G2325" i="1"/>
  <c r="F2325" i="1"/>
  <c r="E2325" i="1"/>
  <c r="D2325" i="1"/>
  <c r="C2325" i="1"/>
  <c r="BB2324" i="1"/>
  <c r="BA2324" i="1"/>
  <c r="AZ2324" i="1"/>
  <c r="AY2324" i="1"/>
  <c r="BC2324" i="1" s="1"/>
  <c r="AV2324" i="1"/>
  <c r="AE2324" i="1"/>
  <c r="AH2324" i="1" s="1"/>
  <c r="AA2324" i="1"/>
  <c r="X2324" i="1"/>
  <c r="Q2324" i="1"/>
  <c r="T2324" i="1" s="1"/>
  <c r="K2324" i="1"/>
  <c r="H2324" i="1"/>
  <c r="E2324" i="1"/>
  <c r="AZ2323" i="1"/>
  <c r="AY2323" i="1"/>
  <c r="AU2323" i="1"/>
  <c r="AT2323" i="1"/>
  <c r="AS2323" i="1"/>
  <c r="BB2323" i="1" s="1"/>
  <c r="AR2323" i="1"/>
  <c r="AQ2323" i="1"/>
  <c r="AP2323" i="1"/>
  <c r="BA2323" i="1" s="1"/>
  <c r="AO2323" i="1"/>
  <c r="AN2323" i="1"/>
  <c r="AM2323" i="1"/>
  <c r="AL2323" i="1"/>
  <c r="AK2323" i="1"/>
  <c r="AJ2323" i="1"/>
  <c r="AV2323" i="1" s="1"/>
  <c r="AH2323" i="1"/>
  <c r="AG2323" i="1"/>
  <c r="AF2323" i="1"/>
  <c r="AD2323" i="1"/>
  <c r="AC2323" i="1"/>
  <c r="AE2323" i="1" s="1"/>
  <c r="Z2323" i="1"/>
  <c r="Y2323" i="1"/>
  <c r="W2323" i="1"/>
  <c r="X2323" i="1" s="1"/>
  <c r="V2323" i="1"/>
  <c r="S2323" i="1"/>
  <c r="R2323" i="1"/>
  <c r="P2323" i="1"/>
  <c r="O2323" i="1"/>
  <c r="N2323" i="1"/>
  <c r="M2323" i="1"/>
  <c r="L2323" i="1"/>
  <c r="K2323" i="1"/>
  <c r="J2323" i="1"/>
  <c r="I2323" i="1"/>
  <c r="H2323" i="1"/>
  <c r="G2323" i="1"/>
  <c r="F2323" i="1"/>
  <c r="D2323" i="1"/>
  <c r="E2323" i="1" s="1"/>
  <c r="C2323" i="1"/>
  <c r="BB2322" i="1"/>
  <c r="BA2322" i="1"/>
  <c r="AZ2322" i="1"/>
  <c r="BC2322" i="1" s="1"/>
  <c r="AY2322" i="1"/>
  <c r="AV2322" i="1"/>
  <c r="AE2322" i="1"/>
  <c r="AH2322" i="1" s="1"/>
  <c r="AA2322" i="1"/>
  <c r="X2322" i="1"/>
  <c r="T2322" i="1"/>
  <c r="AW2322" i="1" s="1"/>
  <c r="Q2322" i="1"/>
  <c r="K2322" i="1"/>
  <c r="H2322" i="1"/>
  <c r="E2322" i="1"/>
  <c r="BC2321" i="1"/>
  <c r="BB2321" i="1"/>
  <c r="BA2321" i="1"/>
  <c r="AZ2321" i="1"/>
  <c r="AY2321" i="1"/>
  <c r="AV2321" i="1"/>
  <c r="AE2321" i="1"/>
  <c r="AH2321" i="1" s="1"/>
  <c r="X2321" i="1"/>
  <c r="AA2321" i="1" s="1"/>
  <c r="Q2321" i="1"/>
  <c r="T2321" i="1" s="1"/>
  <c r="K2321" i="1"/>
  <c r="H2321" i="1"/>
  <c r="E2321" i="1"/>
  <c r="AU2320" i="1"/>
  <c r="AT2320" i="1"/>
  <c r="AS2320" i="1"/>
  <c r="AR2320" i="1"/>
  <c r="AQ2320" i="1"/>
  <c r="AP2320" i="1"/>
  <c r="BA2320" i="1" s="1"/>
  <c r="AO2320" i="1"/>
  <c r="AN2320" i="1"/>
  <c r="AM2320" i="1"/>
  <c r="AZ2320" i="1" s="1"/>
  <c r="AL2320" i="1"/>
  <c r="AK2320" i="1"/>
  <c r="AY2320" i="1" s="1"/>
  <c r="AJ2320" i="1"/>
  <c r="AG2320" i="1"/>
  <c r="AF2320" i="1"/>
  <c r="AD2320" i="1"/>
  <c r="AC2320" i="1"/>
  <c r="AE2320" i="1" s="1"/>
  <c r="AH2320" i="1" s="1"/>
  <c r="AA2320" i="1"/>
  <c r="Z2320" i="1"/>
  <c r="Y2320" i="1"/>
  <c r="X2320" i="1"/>
  <c r="W2320" i="1"/>
  <c r="V2320" i="1"/>
  <c r="T2320" i="1"/>
  <c r="S2320" i="1"/>
  <c r="R2320" i="1"/>
  <c r="P2320" i="1"/>
  <c r="O2320" i="1"/>
  <c r="Q2320" i="1" s="1"/>
  <c r="N2320" i="1"/>
  <c r="M2320" i="1"/>
  <c r="L2320" i="1"/>
  <c r="K2320" i="1"/>
  <c r="J2320" i="1"/>
  <c r="I2320" i="1"/>
  <c r="G2320" i="1"/>
  <c r="H2320" i="1" s="1"/>
  <c r="F2320" i="1"/>
  <c r="D2320" i="1"/>
  <c r="E2320" i="1" s="1"/>
  <c r="C2320" i="1"/>
  <c r="BB2319" i="1"/>
  <c r="BA2319" i="1"/>
  <c r="AZ2319" i="1"/>
  <c r="AY2319" i="1"/>
  <c r="BC2319" i="1" s="1"/>
  <c r="AW2319" i="1"/>
  <c r="AV2319" i="1"/>
  <c r="AH2319" i="1"/>
  <c r="AE2319" i="1"/>
  <c r="X2319" i="1"/>
  <c r="AA2319" i="1" s="1"/>
  <c r="Q2319" i="1"/>
  <c r="T2319" i="1" s="1"/>
  <c r="K2319" i="1"/>
  <c r="H2319" i="1"/>
  <c r="E2319" i="1"/>
  <c r="AY2318" i="1"/>
  <c r="AU2318" i="1"/>
  <c r="AT2318" i="1"/>
  <c r="AS2318" i="1"/>
  <c r="BB2318" i="1" s="1"/>
  <c r="AR2318" i="1"/>
  <c r="AQ2318" i="1"/>
  <c r="AP2318" i="1"/>
  <c r="BA2318" i="1" s="1"/>
  <c r="AO2318" i="1"/>
  <c r="AN2318" i="1"/>
  <c r="AZ2318" i="1" s="1"/>
  <c r="AM2318" i="1"/>
  <c r="AL2318" i="1"/>
  <c r="AK2318" i="1"/>
  <c r="AJ2318" i="1"/>
  <c r="AG2318" i="1"/>
  <c r="AF2318" i="1"/>
  <c r="AE2318" i="1"/>
  <c r="AD2318" i="1"/>
  <c r="AC2318" i="1"/>
  <c r="Z2318" i="1"/>
  <c r="Y2318" i="1"/>
  <c r="X2318" i="1"/>
  <c r="AA2318" i="1" s="1"/>
  <c r="W2318" i="1"/>
  <c r="V2318" i="1"/>
  <c r="S2318" i="1"/>
  <c r="R2318" i="1"/>
  <c r="P2318" i="1"/>
  <c r="O2318" i="1"/>
  <c r="Q2318" i="1" s="1"/>
  <c r="T2318" i="1" s="1"/>
  <c r="N2318" i="1"/>
  <c r="M2318" i="1"/>
  <c r="L2318" i="1"/>
  <c r="J2318" i="1"/>
  <c r="K2318" i="1" s="1"/>
  <c r="I2318" i="1"/>
  <c r="G2318" i="1"/>
  <c r="H2318" i="1" s="1"/>
  <c r="F2318" i="1"/>
  <c r="E2318" i="1"/>
  <c r="D2318" i="1"/>
  <c r="C2318" i="1"/>
  <c r="BB2317" i="1"/>
  <c r="BA2317" i="1"/>
  <c r="AZ2317" i="1"/>
  <c r="AY2317" i="1"/>
  <c r="AV2317" i="1"/>
  <c r="AH2317" i="1"/>
  <c r="AE2317" i="1"/>
  <c r="X2317" i="1"/>
  <c r="AA2317" i="1" s="1"/>
  <c r="Q2317" i="1"/>
  <c r="T2317" i="1" s="1"/>
  <c r="K2317" i="1"/>
  <c r="H2317" i="1"/>
  <c r="E2317" i="1"/>
  <c r="BB2316" i="1"/>
  <c r="BA2316" i="1"/>
  <c r="AZ2316" i="1"/>
  <c r="BC2316" i="1" s="1"/>
  <c r="AY2316" i="1"/>
  <c r="AV2316" i="1"/>
  <c r="AE2316" i="1"/>
  <c r="AH2316" i="1" s="1"/>
  <c r="AA2316" i="1"/>
  <c r="X2316" i="1"/>
  <c r="T2316" i="1"/>
  <c r="AW2316" i="1" s="1"/>
  <c r="Q2316" i="1"/>
  <c r="K2316" i="1"/>
  <c r="H2316" i="1"/>
  <c r="E2316" i="1"/>
  <c r="AU2315" i="1"/>
  <c r="AT2315" i="1"/>
  <c r="AS2315" i="1"/>
  <c r="BB2315" i="1" s="1"/>
  <c r="AR2315" i="1"/>
  <c r="BA2315" i="1" s="1"/>
  <c r="AQ2315" i="1"/>
  <c r="AP2315" i="1"/>
  <c r="AO2315" i="1"/>
  <c r="AN2315" i="1"/>
  <c r="AM2315" i="1"/>
  <c r="AZ2315" i="1" s="1"/>
  <c r="AL2315" i="1"/>
  <c r="AK2315" i="1"/>
  <c r="AJ2315" i="1"/>
  <c r="AY2315" i="1" s="1"/>
  <c r="BC2315" i="1" s="1"/>
  <c r="AG2315" i="1"/>
  <c r="AF2315" i="1"/>
  <c r="AD2315" i="1"/>
  <c r="AC2315" i="1"/>
  <c r="AE2315" i="1" s="1"/>
  <c r="AH2315" i="1" s="1"/>
  <c r="Z2315" i="1"/>
  <c r="Y2315" i="1"/>
  <c r="W2315" i="1"/>
  <c r="V2315" i="1"/>
  <c r="X2315" i="1" s="1"/>
  <c r="AA2315" i="1" s="1"/>
  <c r="S2315" i="1"/>
  <c r="R2315" i="1"/>
  <c r="Q2315" i="1"/>
  <c r="T2315" i="1" s="1"/>
  <c r="P2315" i="1"/>
  <c r="O2315" i="1"/>
  <c r="N2315" i="1"/>
  <c r="M2315" i="1"/>
  <c r="L2315" i="1"/>
  <c r="K2315" i="1"/>
  <c r="J2315" i="1"/>
  <c r="I2315" i="1"/>
  <c r="G2315" i="1"/>
  <c r="H2315" i="1" s="1"/>
  <c r="F2315" i="1"/>
  <c r="D2315" i="1"/>
  <c r="C2315" i="1"/>
  <c r="BC2314" i="1"/>
  <c r="BD2314" i="1" s="1"/>
  <c r="BB2314" i="1"/>
  <c r="BA2314" i="1"/>
  <c r="AZ2314" i="1"/>
  <c r="AY2314" i="1"/>
  <c r="AV2314" i="1"/>
  <c r="AE2314" i="1"/>
  <c r="AH2314" i="1" s="1"/>
  <c r="X2314" i="1"/>
  <c r="AA2314" i="1" s="1"/>
  <c r="T2314" i="1"/>
  <c r="AW2314" i="1" s="1"/>
  <c r="Q2314" i="1"/>
  <c r="K2314" i="1"/>
  <c r="H2314" i="1"/>
  <c r="E2314" i="1"/>
  <c r="BB2313" i="1"/>
  <c r="BA2313" i="1"/>
  <c r="AZ2313" i="1"/>
  <c r="AY2313" i="1"/>
  <c r="BC2313" i="1" s="1"/>
  <c r="AW2313" i="1"/>
  <c r="AV2313" i="1"/>
  <c r="AH2313" i="1"/>
  <c r="AE2313" i="1"/>
  <c r="X2313" i="1"/>
  <c r="AA2313" i="1" s="1"/>
  <c r="Q2313" i="1"/>
  <c r="T2313" i="1" s="1"/>
  <c r="K2313" i="1"/>
  <c r="H2313" i="1"/>
  <c r="E2313" i="1"/>
  <c r="BB2312" i="1"/>
  <c r="AY2312" i="1"/>
  <c r="AU2312" i="1"/>
  <c r="AS2312" i="1"/>
  <c r="AR2312" i="1"/>
  <c r="AQ2312" i="1"/>
  <c r="BA2312" i="1" s="1"/>
  <c r="AO2312" i="1"/>
  <c r="AO2310" i="1" s="1"/>
  <c r="AM2312" i="1"/>
  <c r="AL2312" i="1"/>
  <c r="AL2310" i="1" s="1"/>
  <c r="AH2312" i="1"/>
  <c r="AE2312" i="1"/>
  <c r="X2312" i="1"/>
  <c r="AA2312" i="1" s="1"/>
  <c r="Q2312" i="1"/>
  <c r="T2312" i="1" s="1"/>
  <c r="K2312" i="1"/>
  <c r="G2312" i="1"/>
  <c r="H2312" i="1" s="1"/>
  <c r="E2312" i="1"/>
  <c r="BB2311" i="1"/>
  <c r="BA2311" i="1"/>
  <c r="AZ2311" i="1"/>
  <c r="AY2311" i="1"/>
  <c r="AV2311" i="1"/>
  <c r="AE2311" i="1"/>
  <c r="AH2311" i="1" s="1"/>
  <c r="X2311" i="1"/>
  <c r="AA2311" i="1" s="1"/>
  <c r="T2311" i="1"/>
  <c r="Q2311" i="1"/>
  <c r="K2311" i="1"/>
  <c r="H2311" i="1"/>
  <c r="E2311" i="1"/>
  <c r="AU2310" i="1"/>
  <c r="AT2310" i="1"/>
  <c r="AS2310" i="1"/>
  <c r="BB2310" i="1" s="1"/>
  <c r="AR2310" i="1"/>
  <c r="BA2310" i="1" s="1"/>
  <c r="AQ2310" i="1"/>
  <c r="AP2310" i="1"/>
  <c r="AN2310" i="1"/>
  <c r="AK2310" i="1"/>
  <c r="AJ2310" i="1"/>
  <c r="AG2310" i="1"/>
  <c r="AF2310" i="1"/>
  <c r="AD2310" i="1"/>
  <c r="AC2310" i="1"/>
  <c r="AE2310" i="1" s="1"/>
  <c r="AH2310" i="1" s="1"/>
  <c r="Z2310" i="1"/>
  <c r="Y2310" i="1"/>
  <c r="X2310" i="1"/>
  <c r="W2310" i="1"/>
  <c r="V2310" i="1"/>
  <c r="S2310" i="1"/>
  <c r="R2310" i="1"/>
  <c r="Q2310" i="1"/>
  <c r="T2310" i="1" s="1"/>
  <c r="P2310" i="1"/>
  <c r="O2310" i="1"/>
  <c r="N2310" i="1"/>
  <c r="M2310" i="1"/>
  <c r="L2310" i="1"/>
  <c r="J2310" i="1"/>
  <c r="K2310" i="1" s="1"/>
  <c r="I2310" i="1"/>
  <c r="G2310" i="1"/>
  <c r="H2310" i="1" s="1"/>
  <c r="F2310" i="1"/>
  <c r="D2310" i="1"/>
  <c r="E2310" i="1" s="1"/>
  <c r="C2310" i="1"/>
  <c r="BC2309" i="1"/>
  <c r="BB2309" i="1"/>
  <c r="BA2309" i="1"/>
  <c r="AZ2309" i="1"/>
  <c r="AY2309" i="1"/>
  <c r="AV2309" i="1"/>
  <c r="AE2309" i="1"/>
  <c r="AH2309" i="1" s="1"/>
  <c r="X2309" i="1"/>
  <c r="AA2309" i="1" s="1"/>
  <c r="Q2309" i="1"/>
  <c r="T2309" i="1" s="1"/>
  <c r="K2309" i="1"/>
  <c r="H2309" i="1"/>
  <c r="E2309" i="1"/>
  <c r="BD2308" i="1"/>
  <c r="BC2308" i="1"/>
  <c r="BB2308" i="1"/>
  <c r="BA2308" i="1"/>
  <c r="AZ2308" i="1"/>
  <c r="AY2308" i="1"/>
  <c r="AV2308" i="1"/>
  <c r="AH2308" i="1"/>
  <c r="AE2308" i="1"/>
  <c r="AA2308" i="1"/>
  <c r="X2308" i="1"/>
  <c r="Q2308" i="1"/>
  <c r="T2308" i="1" s="1"/>
  <c r="AW2308" i="1" s="1"/>
  <c r="K2308" i="1"/>
  <c r="H2308" i="1"/>
  <c r="E2308" i="1"/>
  <c r="BC2307" i="1"/>
  <c r="BD2307" i="1" s="1"/>
  <c r="BB2307" i="1"/>
  <c r="BA2307" i="1"/>
  <c r="AZ2307" i="1"/>
  <c r="AY2307" i="1"/>
  <c r="AV2307" i="1"/>
  <c r="AE2307" i="1"/>
  <c r="AH2307" i="1" s="1"/>
  <c r="X2307" i="1"/>
  <c r="AA2307" i="1" s="1"/>
  <c r="T2307" i="1"/>
  <c r="Q2307" i="1"/>
  <c r="K2307" i="1"/>
  <c r="H2307" i="1"/>
  <c r="E2307" i="1"/>
  <c r="BB2306" i="1"/>
  <c r="BA2306" i="1"/>
  <c r="AZ2306" i="1"/>
  <c r="AY2306" i="1"/>
  <c r="BC2306" i="1" s="1"/>
  <c r="AW2306" i="1"/>
  <c r="AV2306" i="1"/>
  <c r="AH2306" i="1"/>
  <c r="AE2306" i="1"/>
  <c r="X2306" i="1"/>
  <c r="AA2306" i="1" s="1"/>
  <c r="Q2306" i="1"/>
  <c r="T2306" i="1" s="1"/>
  <c r="BD2306" i="1" s="1"/>
  <c r="K2306" i="1"/>
  <c r="H2306" i="1"/>
  <c r="E2306" i="1"/>
  <c r="BB2305" i="1"/>
  <c r="BA2305" i="1"/>
  <c r="AZ2305" i="1"/>
  <c r="AY2305" i="1"/>
  <c r="BC2305" i="1" s="1"/>
  <c r="AV2305" i="1"/>
  <c r="AE2305" i="1"/>
  <c r="AH2305" i="1" s="1"/>
  <c r="AA2305" i="1"/>
  <c r="X2305" i="1"/>
  <c r="Q2305" i="1"/>
  <c r="T2305" i="1" s="1"/>
  <c r="K2305" i="1"/>
  <c r="H2305" i="1"/>
  <c r="E2305" i="1"/>
  <c r="BB2304" i="1"/>
  <c r="BA2304" i="1"/>
  <c r="AZ2304" i="1"/>
  <c r="AY2304" i="1"/>
  <c r="BC2304" i="1" s="1"/>
  <c r="AV2304" i="1"/>
  <c r="AE2304" i="1"/>
  <c r="AH2304" i="1" s="1"/>
  <c r="AA2304" i="1"/>
  <c r="X2304" i="1"/>
  <c r="T2304" i="1"/>
  <c r="Q2304" i="1"/>
  <c r="K2304" i="1"/>
  <c r="H2304" i="1"/>
  <c r="E2304" i="1"/>
  <c r="BA2303" i="1"/>
  <c r="AZ2303" i="1"/>
  <c r="AU2303" i="1"/>
  <c r="AT2303" i="1"/>
  <c r="AS2303" i="1"/>
  <c r="BB2303" i="1" s="1"/>
  <c r="AR2303" i="1"/>
  <c r="AQ2303" i="1"/>
  <c r="AP2303" i="1"/>
  <c r="AO2303" i="1"/>
  <c r="AN2303" i="1"/>
  <c r="AM2303" i="1"/>
  <c r="AL2303" i="1"/>
  <c r="AK2303" i="1"/>
  <c r="AJ2303" i="1"/>
  <c r="AG2303" i="1"/>
  <c r="AF2303" i="1"/>
  <c r="AD2303" i="1"/>
  <c r="AC2303" i="1"/>
  <c r="AE2303" i="1" s="1"/>
  <c r="AH2303" i="1" s="1"/>
  <c r="Z2303" i="1"/>
  <c r="Y2303" i="1"/>
  <c r="X2303" i="1"/>
  <c r="W2303" i="1"/>
  <c r="V2303" i="1"/>
  <c r="S2303" i="1"/>
  <c r="R2303" i="1"/>
  <c r="Q2303" i="1"/>
  <c r="T2303" i="1" s="1"/>
  <c r="P2303" i="1"/>
  <c r="O2303" i="1"/>
  <c r="N2303" i="1"/>
  <c r="M2303" i="1"/>
  <c r="L2303" i="1"/>
  <c r="J2303" i="1"/>
  <c r="K2303" i="1" s="1"/>
  <c r="I2303" i="1"/>
  <c r="G2303" i="1"/>
  <c r="H2303" i="1" s="1"/>
  <c r="F2303" i="1"/>
  <c r="D2303" i="1"/>
  <c r="E2303" i="1" s="1"/>
  <c r="C2303" i="1"/>
  <c r="BC2302" i="1"/>
  <c r="BB2302" i="1"/>
  <c r="BA2302" i="1"/>
  <c r="AZ2302" i="1"/>
  <c r="AY2302" i="1"/>
  <c r="AV2302" i="1"/>
  <c r="AE2302" i="1"/>
  <c r="AH2302" i="1" s="1"/>
  <c r="X2302" i="1"/>
  <c r="AA2302" i="1" s="1"/>
  <c r="Q2302" i="1"/>
  <c r="T2302" i="1" s="1"/>
  <c r="K2302" i="1"/>
  <c r="H2302" i="1"/>
  <c r="E2302" i="1"/>
  <c r="BC2301" i="1"/>
  <c r="BB2301" i="1"/>
  <c r="BA2301" i="1"/>
  <c r="AZ2301" i="1"/>
  <c r="AY2301" i="1"/>
  <c r="AV2301" i="1"/>
  <c r="AH2301" i="1"/>
  <c r="AE2301" i="1"/>
  <c r="AA2301" i="1"/>
  <c r="X2301" i="1"/>
  <c r="Q2301" i="1"/>
  <c r="T2301" i="1" s="1"/>
  <c r="AW2301" i="1" s="1"/>
  <c r="K2301" i="1"/>
  <c r="H2301" i="1"/>
  <c r="E2301" i="1"/>
  <c r="BC2300" i="1"/>
  <c r="BD2300" i="1" s="1"/>
  <c r="BB2300" i="1"/>
  <c r="BA2300" i="1"/>
  <c r="AZ2300" i="1"/>
  <c r="AY2300" i="1"/>
  <c r="AV2300" i="1"/>
  <c r="AH2300" i="1"/>
  <c r="AE2300" i="1"/>
  <c r="X2300" i="1"/>
  <c r="AA2300" i="1" s="1"/>
  <c r="T2300" i="1"/>
  <c r="Q2300" i="1"/>
  <c r="K2300" i="1"/>
  <c r="H2300" i="1"/>
  <c r="E2300" i="1"/>
  <c r="BB2299" i="1"/>
  <c r="BA2299" i="1"/>
  <c r="AZ2299" i="1"/>
  <c r="AY2299" i="1"/>
  <c r="BC2299" i="1" s="1"/>
  <c r="AV2299" i="1"/>
  <c r="AH2299" i="1"/>
  <c r="AE2299" i="1"/>
  <c r="X2299" i="1"/>
  <c r="AA2299" i="1" s="1"/>
  <c r="Q2299" i="1"/>
  <c r="T2299" i="1" s="1"/>
  <c r="BD2299" i="1" s="1"/>
  <c r="K2299" i="1"/>
  <c r="H2299" i="1"/>
  <c r="E2299" i="1"/>
  <c r="BB2298" i="1"/>
  <c r="BA2298" i="1"/>
  <c r="AZ2298" i="1"/>
  <c r="AY2298" i="1"/>
  <c r="BC2298" i="1" s="1"/>
  <c r="AV2298" i="1"/>
  <c r="AE2298" i="1"/>
  <c r="AH2298" i="1" s="1"/>
  <c r="AA2298" i="1"/>
  <c r="X2298" i="1"/>
  <c r="Q2298" i="1"/>
  <c r="T2298" i="1" s="1"/>
  <c r="K2298" i="1"/>
  <c r="H2298" i="1"/>
  <c r="E2298" i="1"/>
  <c r="BB2297" i="1"/>
  <c r="BA2297" i="1"/>
  <c r="AZ2297" i="1"/>
  <c r="AY2297" i="1"/>
  <c r="BC2297" i="1" s="1"/>
  <c r="AV2297" i="1"/>
  <c r="AE2297" i="1"/>
  <c r="AH2297" i="1" s="1"/>
  <c r="X2297" i="1"/>
  <c r="AA2297" i="1" s="1"/>
  <c r="T2297" i="1"/>
  <c r="Q2297" i="1"/>
  <c r="K2297" i="1"/>
  <c r="H2297" i="1"/>
  <c r="E2297" i="1"/>
  <c r="BA2296" i="1"/>
  <c r="AZ2296" i="1"/>
  <c r="AU2296" i="1"/>
  <c r="AT2296" i="1"/>
  <c r="AS2296" i="1"/>
  <c r="BB2296" i="1" s="1"/>
  <c r="AR2296" i="1"/>
  <c r="AQ2296" i="1"/>
  <c r="AP2296" i="1"/>
  <c r="AO2296" i="1"/>
  <c r="AN2296" i="1"/>
  <c r="AM2296" i="1"/>
  <c r="AL2296" i="1"/>
  <c r="AK2296" i="1"/>
  <c r="AJ2296" i="1"/>
  <c r="AG2296" i="1"/>
  <c r="AF2296" i="1"/>
  <c r="AD2296" i="1"/>
  <c r="AC2296" i="1"/>
  <c r="AE2296" i="1" s="1"/>
  <c r="AH2296" i="1" s="1"/>
  <c r="Z2296" i="1"/>
  <c r="Y2296" i="1"/>
  <c r="X2296" i="1"/>
  <c r="AA2296" i="1" s="1"/>
  <c r="W2296" i="1"/>
  <c r="V2296" i="1"/>
  <c r="S2296" i="1"/>
  <c r="R2296" i="1"/>
  <c r="Q2296" i="1"/>
  <c r="T2296" i="1" s="1"/>
  <c r="P2296" i="1"/>
  <c r="O2296" i="1"/>
  <c r="N2296" i="1"/>
  <c r="M2296" i="1"/>
  <c r="L2296" i="1"/>
  <c r="J2296" i="1"/>
  <c r="I2296" i="1"/>
  <c r="K2296" i="1" s="1"/>
  <c r="G2296" i="1"/>
  <c r="H2296" i="1" s="1"/>
  <c r="F2296" i="1"/>
  <c r="D2296" i="1"/>
  <c r="E2296" i="1" s="1"/>
  <c r="C2296" i="1"/>
  <c r="AU2295" i="1"/>
  <c r="AT2295" i="1"/>
  <c r="AR2295" i="1"/>
  <c r="AR2294" i="1" s="1"/>
  <c r="AO2295" i="1"/>
  <c r="AO2294" i="1" s="1"/>
  <c r="AN2295" i="1"/>
  <c r="AM2295" i="1"/>
  <c r="AZ2295" i="1" s="1"/>
  <c r="AL2295" i="1"/>
  <c r="AK2295" i="1"/>
  <c r="AK2294" i="1" s="1"/>
  <c r="AE2295" i="1"/>
  <c r="AH2295" i="1" s="1"/>
  <c r="AA2295" i="1"/>
  <c r="X2295" i="1"/>
  <c r="S2295" i="1"/>
  <c r="Q2295" i="1"/>
  <c r="T2295" i="1" s="1"/>
  <c r="K2295" i="1"/>
  <c r="H2295" i="1"/>
  <c r="E2295" i="1"/>
  <c r="AU2294" i="1"/>
  <c r="AS2294" i="1"/>
  <c r="AQ2294" i="1"/>
  <c r="AP2294" i="1"/>
  <c r="AN2294" i="1"/>
  <c r="AM2294" i="1"/>
  <c r="AL2294" i="1"/>
  <c r="AJ2294" i="1"/>
  <c r="AG2294" i="1"/>
  <c r="AF2294" i="1"/>
  <c r="AE2294" i="1"/>
  <c r="AH2294" i="1" s="1"/>
  <c r="AD2294" i="1"/>
  <c r="AC2294" i="1"/>
  <c r="Z2294" i="1"/>
  <c r="Y2294" i="1"/>
  <c r="W2294" i="1"/>
  <c r="V2294" i="1"/>
  <c r="X2294" i="1" s="1"/>
  <c r="AA2294" i="1" s="1"/>
  <c r="S2294" i="1"/>
  <c r="R2294" i="1"/>
  <c r="P2294" i="1"/>
  <c r="O2294" i="1"/>
  <c r="Q2294" i="1" s="1"/>
  <c r="T2294" i="1" s="1"/>
  <c r="N2294" i="1"/>
  <c r="M2294" i="1"/>
  <c r="L2294" i="1"/>
  <c r="K2294" i="1"/>
  <c r="J2294" i="1"/>
  <c r="I2294" i="1"/>
  <c r="H2294" i="1"/>
  <c r="G2294" i="1"/>
  <c r="F2294" i="1"/>
  <c r="E2294" i="1"/>
  <c r="D2294" i="1"/>
  <c r="C2294" i="1"/>
  <c r="BB2293" i="1"/>
  <c r="BA2293" i="1"/>
  <c r="AZ2293" i="1"/>
  <c r="AY2293" i="1"/>
  <c r="BC2293" i="1" s="1"/>
  <c r="AV2293" i="1"/>
  <c r="AE2293" i="1"/>
  <c r="AH2293" i="1" s="1"/>
  <c r="AA2293" i="1"/>
  <c r="X2293" i="1"/>
  <c r="Q2293" i="1"/>
  <c r="T2293" i="1" s="1"/>
  <c r="K2293" i="1"/>
  <c r="H2293" i="1"/>
  <c r="E2293" i="1"/>
  <c r="AZ2292" i="1"/>
  <c r="AY2292" i="1"/>
  <c r="AU2292" i="1"/>
  <c r="AT2292" i="1"/>
  <c r="AS2292" i="1"/>
  <c r="BB2292" i="1" s="1"/>
  <c r="AR2292" i="1"/>
  <c r="AQ2292" i="1"/>
  <c r="AP2292" i="1"/>
  <c r="BA2292" i="1" s="1"/>
  <c r="AO2292" i="1"/>
  <c r="AN2292" i="1"/>
  <c r="AM2292" i="1"/>
  <c r="AL2292" i="1"/>
  <c r="AK2292" i="1"/>
  <c r="AJ2292" i="1"/>
  <c r="AV2292" i="1" s="1"/>
  <c r="AH2292" i="1"/>
  <c r="AG2292" i="1"/>
  <c r="AF2292" i="1"/>
  <c r="AD2292" i="1"/>
  <c r="AC2292" i="1"/>
  <c r="AE2292" i="1" s="1"/>
  <c r="Z2292" i="1"/>
  <c r="Y2292" i="1"/>
  <c r="W2292" i="1"/>
  <c r="X2292" i="1" s="1"/>
  <c r="V2292" i="1"/>
  <c r="S2292" i="1"/>
  <c r="R2292" i="1"/>
  <c r="P2292" i="1"/>
  <c r="O2292" i="1"/>
  <c r="N2292" i="1"/>
  <c r="M2292" i="1"/>
  <c r="L2292" i="1"/>
  <c r="K2292" i="1"/>
  <c r="J2292" i="1"/>
  <c r="I2292" i="1"/>
  <c r="H2292" i="1"/>
  <c r="G2292" i="1"/>
  <c r="F2292" i="1"/>
  <c r="D2292" i="1"/>
  <c r="E2292" i="1" s="1"/>
  <c r="C2292" i="1"/>
  <c r="BB2291" i="1"/>
  <c r="BA2291" i="1"/>
  <c r="AZ2291" i="1"/>
  <c r="BC2291" i="1" s="1"/>
  <c r="AY2291" i="1"/>
  <c r="AV2291" i="1"/>
  <c r="AE2291" i="1"/>
  <c r="AH2291" i="1" s="1"/>
  <c r="AA2291" i="1"/>
  <c r="X2291" i="1"/>
  <c r="T2291" i="1"/>
  <c r="AW2291" i="1" s="1"/>
  <c r="Q2291" i="1"/>
  <c r="K2291" i="1"/>
  <c r="H2291" i="1"/>
  <c r="E2291" i="1"/>
  <c r="AU2290" i="1"/>
  <c r="AT2290" i="1"/>
  <c r="AS2290" i="1"/>
  <c r="AR2290" i="1"/>
  <c r="BA2290" i="1" s="1"/>
  <c r="AQ2290" i="1"/>
  <c r="AP2290" i="1"/>
  <c r="AO2290" i="1"/>
  <c r="AN2290" i="1"/>
  <c r="AM2290" i="1"/>
  <c r="AZ2290" i="1" s="1"/>
  <c r="AL2290" i="1"/>
  <c r="AK2290" i="1"/>
  <c r="AJ2290" i="1"/>
  <c r="AY2290" i="1" s="1"/>
  <c r="AG2290" i="1"/>
  <c r="AF2290" i="1"/>
  <c r="AD2290" i="1"/>
  <c r="AC2290" i="1"/>
  <c r="AE2290" i="1" s="1"/>
  <c r="AH2290" i="1" s="1"/>
  <c r="Z2290" i="1"/>
  <c r="Y2290" i="1"/>
  <c r="W2290" i="1"/>
  <c r="V2290" i="1"/>
  <c r="X2290" i="1" s="1"/>
  <c r="AA2290" i="1" s="1"/>
  <c r="S2290" i="1"/>
  <c r="S2278" i="1" s="1"/>
  <c r="R2290" i="1"/>
  <c r="Q2290" i="1"/>
  <c r="P2290" i="1"/>
  <c r="O2290" i="1"/>
  <c r="N2290" i="1"/>
  <c r="M2290" i="1"/>
  <c r="L2290" i="1"/>
  <c r="K2290" i="1"/>
  <c r="J2290" i="1"/>
  <c r="I2290" i="1"/>
  <c r="G2290" i="1"/>
  <c r="H2290" i="1" s="1"/>
  <c r="F2290" i="1"/>
  <c r="D2290" i="1"/>
  <c r="E2290" i="1" s="1"/>
  <c r="C2290" i="1"/>
  <c r="BC2289" i="1"/>
  <c r="BD2289" i="1" s="1"/>
  <c r="BB2289" i="1"/>
  <c r="BA2289" i="1"/>
  <c r="AZ2289" i="1"/>
  <c r="AY2289" i="1"/>
  <c r="AV2289" i="1"/>
  <c r="AE2289" i="1"/>
  <c r="AH2289" i="1" s="1"/>
  <c r="X2289" i="1"/>
  <c r="AA2289" i="1" s="1"/>
  <c r="T2289" i="1"/>
  <c r="Q2289" i="1"/>
  <c r="K2289" i="1"/>
  <c r="H2289" i="1"/>
  <c r="E2289" i="1"/>
  <c r="BB2288" i="1"/>
  <c r="BA2288" i="1"/>
  <c r="AZ2288" i="1"/>
  <c r="AY2288" i="1"/>
  <c r="BC2288" i="1" s="1"/>
  <c r="BD2288" i="1" s="1"/>
  <c r="AW2288" i="1"/>
  <c r="AV2288" i="1"/>
  <c r="AH2288" i="1"/>
  <c r="AE2288" i="1"/>
  <c r="X2288" i="1"/>
  <c r="AA2288" i="1" s="1"/>
  <c r="T2288" i="1"/>
  <c r="Q2288" i="1"/>
  <c r="K2288" i="1"/>
  <c r="H2288" i="1"/>
  <c r="E2288" i="1"/>
  <c r="BB2287" i="1"/>
  <c r="BA2287" i="1"/>
  <c r="AZ2287" i="1"/>
  <c r="AY2287" i="1"/>
  <c r="BC2287" i="1" s="1"/>
  <c r="AV2287" i="1"/>
  <c r="AE2287" i="1"/>
  <c r="AH2287" i="1" s="1"/>
  <c r="AA2287" i="1"/>
  <c r="X2287" i="1"/>
  <c r="Q2287" i="1"/>
  <c r="T2287" i="1" s="1"/>
  <c r="K2287" i="1"/>
  <c r="H2287" i="1"/>
  <c r="E2287" i="1"/>
  <c r="BB2286" i="1"/>
  <c r="BA2286" i="1"/>
  <c r="AZ2286" i="1"/>
  <c r="AY2286" i="1"/>
  <c r="AV2286" i="1"/>
  <c r="AE2286" i="1"/>
  <c r="AH2286" i="1" s="1"/>
  <c r="X2286" i="1"/>
  <c r="AA2286" i="1" s="1"/>
  <c r="T2286" i="1"/>
  <c r="Q2286" i="1"/>
  <c r="K2286" i="1"/>
  <c r="H2286" i="1"/>
  <c r="E2286" i="1"/>
  <c r="AZ2285" i="1"/>
  <c r="AU2285" i="1"/>
  <c r="AT2285" i="1"/>
  <c r="AS2285" i="1"/>
  <c r="BB2285" i="1" s="1"/>
  <c r="AR2285" i="1"/>
  <c r="BA2285" i="1" s="1"/>
  <c r="AQ2285" i="1"/>
  <c r="AP2285" i="1"/>
  <c r="AO2285" i="1"/>
  <c r="AN2285" i="1"/>
  <c r="AM2285" i="1"/>
  <c r="AL2285" i="1"/>
  <c r="AK2285" i="1"/>
  <c r="AJ2285" i="1"/>
  <c r="AG2285" i="1"/>
  <c r="AF2285" i="1"/>
  <c r="AD2285" i="1"/>
  <c r="AC2285" i="1"/>
  <c r="AE2285" i="1" s="1"/>
  <c r="AH2285" i="1" s="1"/>
  <c r="Z2285" i="1"/>
  <c r="Y2285" i="1"/>
  <c r="X2285" i="1"/>
  <c r="W2285" i="1"/>
  <c r="V2285" i="1"/>
  <c r="S2285" i="1"/>
  <c r="R2285" i="1"/>
  <c r="Q2285" i="1"/>
  <c r="T2285" i="1" s="1"/>
  <c r="P2285" i="1"/>
  <c r="O2285" i="1"/>
  <c r="N2285" i="1"/>
  <c r="M2285" i="1"/>
  <c r="L2285" i="1"/>
  <c r="J2285" i="1"/>
  <c r="K2285" i="1" s="1"/>
  <c r="I2285" i="1"/>
  <c r="G2285" i="1"/>
  <c r="H2285" i="1" s="1"/>
  <c r="F2285" i="1"/>
  <c r="D2285" i="1"/>
  <c r="E2285" i="1" s="1"/>
  <c r="C2285" i="1"/>
  <c r="BC2284" i="1"/>
  <c r="BB2284" i="1"/>
  <c r="BA2284" i="1"/>
  <c r="AZ2284" i="1"/>
  <c r="AY2284" i="1"/>
  <c r="AV2284" i="1"/>
  <c r="AE2284" i="1"/>
  <c r="AH2284" i="1" s="1"/>
  <c r="X2284" i="1"/>
  <c r="AA2284" i="1" s="1"/>
  <c r="Q2284" i="1"/>
  <c r="T2284" i="1" s="1"/>
  <c r="K2284" i="1"/>
  <c r="H2284" i="1"/>
  <c r="E2284" i="1"/>
  <c r="BD2283" i="1"/>
  <c r="BC2283" i="1"/>
  <c r="BB2283" i="1"/>
  <c r="BA2283" i="1"/>
  <c r="AZ2283" i="1"/>
  <c r="AY2283" i="1"/>
  <c r="AV2283" i="1"/>
  <c r="AH2283" i="1"/>
  <c r="AE2283" i="1"/>
  <c r="AA2283" i="1"/>
  <c r="X2283" i="1"/>
  <c r="Q2283" i="1"/>
  <c r="T2283" i="1" s="1"/>
  <c r="AW2283" i="1" s="1"/>
  <c r="K2283" i="1"/>
  <c r="H2283" i="1"/>
  <c r="E2283" i="1"/>
  <c r="BC2282" i="1"/>
  <c r="BD2282" i="1" s="1"/>
  <c r="BB2282" i="1"/>
  <c r="BA2282" i="1"/>
  <c r="AZ2282" i="1"/>
  <c r="AY2282" i="1"/>
  <c r="AV2282" i="1"/>
  <c r="AE2282" i="1"/>
  <c r="AH2282" i="1" s="1"/>
  <c r="X2282" i="1"/>
  <c r="AA2282" i="1" s="1"/>
  <c r="T2282" i="1"/>
  <c r="Q2282" i="1"/>
  <c r="K2282" i="1"/>
  <c r="H2282" i="1"/>
  <c r="E2282" i="1"/>
  <c r="AU2281" i="1"/>
  <c r="AT2281" i="1"/>
  <c r="AS2281" i="1"/>
  <c r="BB2281" i="1" s="1"/>
  <c r="AR2281" i="1"/>
  <c r="BA2281" i="1" s="1"/>
  <c r="AQ2281" i="1"/>
  <c r="AP2281" i="1"/>
  <c r="AO2281" i="1"/>
  <c r="AN2281" i="1"/>
  <c r="AM2281" i="1"/>
  <c r="AZ2281" i="1" s="1"/>
  <c r="AL2281" i="1"/>
  <c r="AK2281" i="1"/>
  <c r="AJ2281" i="1"/>
  <c r="AY2281" i="1" s="1"/>
  <c r="AG2281" i="1"/>
  <c r="AF2281" i="1"/>
  <c r="AE2281" i="1"/>
  <c r="AD2281" i="1"/>
  <c r="AC2281" i="1"/>
  <c r="Z2281" i="1"/>
  <c r="Y2281" i="1"/>
  <c r="W2281" i="1"/>
  <c r="V2281" i="1"/>
  <c r="V2278" i="1" s="1"/>
  <c r="T2281" i="1"/>
  <c r="S2281" i="1"/>
  <c r="R2281" i="1"/>
  <c r="Q2281" i="1"/>
  <c r="P2281" i="1"/>
  <c r="O2281" i="1"/>
  <c r="N2281" i="1"/>
  <c r="M2281" i="1"/>
  <c r="M2278" i="1" s="1"/>
  <c r="L2281" i="1"/>
  <c r="L2278" i="1" s="1"/>
  <c r="J2281" i="1"/>
  <c r="K2281" i="1" s="1"/>
  <c r="I2281" i="1"/>
  <c r="G2281" i="1"/>
  <c r="H2281" i="1" s="1"/>
  <c r="F2281" i="1"/>
  <c r="F2278" i="1" s="1"/>
  <c r="D2281" i="1"/>
  <c r="D2278" i="1" s="1"/>
  <c r="C2281" i="1"/>
  <c r="BB2280" i="1"/>
  <c r="BA2280" i="1"/>
  <c r="AZ2280" i="1"/>
  <c r="AY2280" i="1"/>
  <c r="BC2280" i="1" s="1"/>
  <c r="AV2280" i="1"/>
  <c r="AE2280" i="1"/>
  <c r="AH2280" i="1" s="1"/>
  <c r="X2280" i="1"/>
  <c r="AA2280" i="1" s="1"/>
  <c r="T2280" i="1"/>
  <c r="Q2280" i="1"/>
  <c r="K2280" i="1"/>
  <c r="H2280" i="1"/>
  <c r="E2280" i="1"/>
  <c r="BA2279" i="1"/>
  <c r="AZ2279" i="1"/>
  <c r="AU2279" i="1"/>
  <c r="AT2279" i="1"/>
  <c r="AS2279" i="1"/>
  <c r="BB2279" i="1" s="1"/>
  <c r="AR2279" i="1"/>
  <c r="AQ2279" i="1"/>
  <c r="AP2279" i="1"/>
  <c r="AP2278" i="1" s="1"/>
  <c r="AO2279" i="1"/>
  <c r="AN2279" i="1"/>
  <c r="AM2279" i="1"/>
  <c r="AL2279" i="1"/>
  <c r="AK2279" i="1"/>
  <c r="AJ2279" i="1"/>
  <c r="AG2279" i="1"/>
  <c r="AF2279" i="1"/>
  <c r="AD2279" i="1"/>
  <c r="AC2279" i="1"/>
  <c r="AE2279" i="1" s="1"/>
  <c r="AH2279" i="1" s="1"/>
  <c r="Z2279" i="1"/>
  <c r="Y2279" i="1"/>
  <c r="X2279" i="1"/>
  <c r="AA2279" i="1" s="1"/>
  <c r="W2279" i="1"/>
  <c r="V2279" i="1"/>
  <c r="S2279" i="1"/>
  <c r="R2279" i="1"/>
  <c r="Q2279" i="1"/>
  <c r="T2279" i="1" s="1"/>
  <c r="P2279" i="1"/>
  <c r="O2279" i="1"/>
  <c r="N2279" i="1"/>
  <c r="M2279" i="1"/>
  <c r="L2279" i="1"/>
  <c r="J2279" i="1"/>
  <c r="K2279" i="1" s="1"/>
  <c r="I2279" i="1"/>
  <c r="G2279" i="1"/>
  <c r="F2279" i="1"/>
  <c r="D2279" i="1"/>
  <c r="E2279" i="1" s="1"/>
  <c r="C2279" i="1"/>
  <c r="AL2278" i="1"/>
  <c r="BD2277" i="1"/>
  <c r="BC2277" i="1"/>
  <c r="BB2277" i="1"/>
  <c r="BA2277" i="1"/>
  <c r="AZ2277" i="1"/>
  <c r="AY2277" i="1"/>
  <c r="AV2277" i="1"/>
  <c r="AH2277" i="1"/>
  <c r="AE2277" i="1"/>
  <c r="X2277" i="1"/>
  <c r="AA2277" i="1" s="1"/>
  <c r="T2277" i="1"/>
  <c r="AW2277" i="1" s="1"/>
  <c r="Q2277" i="1"/>
  <c r="K2277" i="1"/>
  <c r="H2277" i="1"/>
  <c r="E2277" i="1"/>
  <c r="AU2276" i="1"/>
  <c r="AT2276" i="1"/>
  <c r="AS2276" i="1"/>
  <c r="BB2276" i="1" s="1"/>
  <c r="AR2276" i="1"/>
  <c r="BA2276" i="1" s="1"/>
  <c r="AP2276" i="1"/>
  <c r="AO2276" i="1"/>
  <c r="AN2276" i="1"/>
  <c r="AZ2276" i="1" s="1"/>
  <c r="AL2276" i="1"/>
  <c r="AV2276" i="1" s="1"/>
  <c r="AK2276" i="1"/>
  <c r="AY2276" i="1" s="1"/>
  <c r="BC2276" i="1" s="1"/>
  <c r="AJ2276" i="1"/>
  <c r="AE2276" i="1"/>
  <c r="AH2276" i="1" s="1"/>
  <c r="X2276" i="1"/>
  <c r="AA2276" i="1" s="1"/>
  <c r="T2276" i="1"/>
  <c r="Q2276" i="1"/>
  <c r="O2276" i="1"/>
  <c r="K2276" i="1"/>
  <c r="G2276" i="1"/>
  <c r="H2276" i="1" s="1"/>
  <c r="E2276" i="1"/>
  <c r="AU2275" i="1"/>
  <c r="AT2275" i="1"/>
  <c r="AT2273" i="1" s="1"/>
  <c r="AS2275" i="1"/>
  <c r="AS2273" i="1" s="1"/>
  <c r="AR2275" i="1"/>
  <c r="AR2273" i="1" s="1"/>
  <c r="AQ2275" i="1"/>
  <c r="AP2275" i="1"/>
  <c r="AO2275" i="1"/>
  <c r="AO2273" i="1" s="1"/>
  <c r="AN2275" i="1"/>
  <c r="AM2275" i="1"/>
  <c r="AZ2275" i="1" s="1"/>
  <c r="AL2275" i="1"/>
  <c r="AL2273" i="1" s="1"/>
  <c r="AK2275" i="1"/>
  <c r="AK2273" i="1" s="1"/>
  <c r="AJ2275" i="1"/>
  <c r="AE2275" i="1"/>
  <c r="AH2275" i="1" s="1"/>
  <c r="AA2275" i="1"/>
  <c r="X2275" i="1"/>
  <c r="Q2275" i="1"/>
  <c r="T2275" i="1" s="1"/>
  <c r="O2275" i="1"/>
  <c r="O2273" i="1" s="1"/>
  <c r="Q2273" i="1" s="1"/>
  <c r="T2273" i="1" s="1"/>
  <c r="K2275" i="1"/>
  <c r="G2275" i="1"/>
  <c r="H2275" i="1" s="1"/>
  <c r="E2275" i="1"/>
  <c r="D2275" i="1"/>
  <c r="BC2274" i="1"/>
  <c r="BB2274" i="1"/>
  <c r="BA2274" i="1"/>
  <c r="AZ2274" i="1"/>
  <c r="AY2274" i="1"/>
  <c r="AV2274" i="1"/>
  <c r="AE2274" i="1"/>
  <c r="AH2274" i="1" s="1"/>
  <c r="AA2274" i="1"/>
  <c r="X2274" i="1"/>
  <c r="Q2274" i="1"/>
  <c r="T2274" i="1" s="1"/>
  <c r="K2274" i="1"/>
  <c r="G2274" i="1"/>
  <c r="H2274" i="1" s="1"/>
  <c r="E2274" i="1"/>
  <c r="AU2273" i="1"/>
  <c r="AQ2273" i="1"/>
  <c r="AP2273" i="1"/>
  <c r="BA2273" i="1" s="1"/>
  <c r="AN2273" i="1"/>
  <c r="AM2273" i="1"/>
  <c r="AG2273" i="1"/>
  <c r="AF2273" i="1"/>
  <c r="AE2273" i="1"/>
  <c r="AH2273" i="1" s="1"/>
  <c r="AD2273" i="1"/>
  <c r="AC2273" i="1"/>
  <c r="Z2273" i="1"/>
  <c r="Y2273" i="1"/>
  <c r="W2273" i="1"/>
  <c r="V2273" i="1"/>
  <c r="X2273" i="1" s="1"/>
  <c r="AA2273" i="1" s="1"/>
  <c r="S2273" i="1"/>
  <c r="R2273" i="1"/>
  <c r="P2273" i="1"/>
  <c r="N2273" i="1"/>
  <c r="M2273" i="1"/>
  <c r="L2273" i="1"/>
  <c r="K2273" i="1"/>
  <c r="J2273" i="1"/>
  <c r="I2273" i="1"/>
  <c r="F2273" i="1"/>
  <c r="E2273" i="1"/>
  <c r="D2273" i="1"/>
  <c r="C2273" i="1"/>
  <c r="BB2272" i="1"/>
  <c r="BA2272" i="1"/>
  <c r="AZ2272" i="1"/>
  <c r="AY2272" i="1"/>
  <c r="BC2272" i="1" s="1"/>
  <c r="AV2272" i="1"/>
  <c r="AJ2272" i="1"/>
  <c r="AE2272" i="1"/>
  <c r="AH2272" i="1" s="1"/>
  <c r="X2272" i="1"/>
  <c r="AA2272" i="1" s="1"/>
  <c r="T2272" i="1"/>
  <c r="Q2272" i="1"/>
  <c r="K2272" i="1"/>
  <c r="G2272" i="1"/>
  <c r="H2272" i="1" s="1"/>
  <c r="E2272" i="1"/>
  <c r="AZ2271" i="1"/>
  <c r="AU2271" i="1"/>
  <c r="AT2271" i="1"/>
  <c r="AT2263" i="1" s="1"/>
  <c r="AS2271" i="1"/>
  <c r="AS2263" i="1" s="1"/>
  <c r="AR2271" i="1"/>
  <c r="BA2271" i="1" s="1"/>
  <c r="AQ2271" i="1"/>
  <c r="AQ2263" i="1" s="1"/>
  <c r="BA2263" i="1" s="1"/>
  <c r="AP2271" i="1"/>
  <c r="AO2271" i="1"/>
  <c r="AN2271" i="1"/>
  <c r="AM2271" i="1"/>
  <c r="AL2271" i="1"/>
  <c r="AL2263" i="1" s="1"/>
  <c r="AK2271" i="1"/>
  <c r="AK2263" i="1" s="1"/>
  <c r="AJ2271" i="1"/>
  <c r="AY2271" i="1" s="1"/>
  <c r="AH2271" i="1"/>
  <c r="AE2271" i="1"/>
  <c r="X2271" i="1"/>
  <c r="AA2271" i="1" s="1"/>
  <c r="O2271" i="1"/>
  <c r="K2271" i="1"/>
  <c r="H2271" i="1"/>
  <c r="E2271" i="1"/>
  <c r="BB2270" i="1"/>
  <c r="BA2270" i="1"/>
  <c r="AZ2270" i="1"/>
  <c r="AY2270" i="1"/>
  <c r="AV2270" i="1"/>
  <c r="AE2270" i="1"/>
  <c r="AH2270" i="1" s="1"/>
  <c r="X2270" i="1"/>
  <c r="AA2270" i="1" s="1"/>
  <c r="T2270" i="1"/>
  <c r="Q2270" i="1"/>
  <c r="K2270" i="1"/>
  <c r="G2270" i="1"/>
  <c r="H2270" i="1" s="1"/>
  <c r="E2270" i="1"/>
  <c r="BB2269" i="1"/>
  <c r="BA2269" i="1"/>
  <c r="AZ2269" i="1"/>
  <c r="BC2269" i="1" s="1"/>
  <c r="AY2269" i="1"/>
  <c r="AV2269" i="1"/>
  <c r="AE2269" i="1"/>
  <c r="AH2269" i="1" s="1"/>
  <c r="AA2269" i="1"/>
  <c r="X2269" i="1"/>
  <c r="T2269" i="1"/>
  <c r="AW2269" i="1" s="1"/>
  <c r="Q2269" i="1"/>
  <c r="K2269" i="1"/>
  <c r="H2269" i="1"/>
  <c r="E2269" i="1"/>
  <c r="BC2268" i="1"/>
  <c r="BB2268" i="1"/>
  <c r="BA2268" i="1"/>
  <c r="AZ2268" i="1"/>
  <c r="AY2268" i="1"/>
  <c r="AV2268" i="1"/>
  <c r="AE2268" i="1"/>
  <c r="AH2268" i="1" s="1"/>
  <c r="AA2268" i="1"/>
  <c r="X2268" i="1"/>
  <c r="Q2268" i="1"/>
  <c r="T2268" i="1" s="1"/>
  <c r="K2268" i="1"/>
  <c r="H2268" i="1"/>
  <c r="E2268" i="1"/>
  <c r="BC2267" i="1"/>
  <c r="BB2267" i="1"/>
  <c r="BA2267" i="1"/>
  <c r="AZ2267" i="1"/>
  <c r="AY2267" i="1"/>
  <c r="AV2267" i="1"/>
  <c r="AH2267" i="1"/>
  <c r="AE2267" i="1"/>
  <c r="AA2267" i="1"/>
  <c r="X2267" i="1"/>
  <c r="Q2267" i="1"/>
  <c r="T2267" i="1" s="1"/>
  <c r="AW2267" i="1" s="1"/>
  <c r="K2267" i="1"/>
  <c r="H2267" i="1"/>
  <c r="E2267" i="1"/>
  <c r="BD2266" i="1"/>
  <c r="BC2266" i="1"/>
  <c r="BB2266" i="1"/>
  <c r="BA2266" i="1"/>
  <c r="AZ2266" i="1"/>
  <c r="AY2266" i="1"/>
  <c r="AV2266" i="1"/>
  <c r="AH2266" i="1"/>
  <c r="AE2266" i="1"/>
  <c r="X2266" i="1"/>
  <c r="AA2266" i="1" s="1"/>
  <c r="T2266" i="1"/>
  <c r="AW2266" i="1" s="1"/>
  <c r="Q2266" i="1"/>
  <c r="K2266" i="1"/>
  <c r="H2266" i="1"/>
  <c r="E2266" i="1"/>
  <c r="BB2265" i="1"/>
  <c r="BA2265" i="1"/>
  <c r="AZ2265" i="1"/>
  <c r="AY2265" i="1"/>
  <c r="BC2265" i="1" s="1"/>
  <c r="AW2265" i="1"/>
  <c r="AV2265" i="1"/>
  <c r="AH2265" i="1"/>
  <c r="AE2265" i="1"/>
  <c r="X2265" i="1"/>
  <c r="AA2265" i="1" s="1"/>
  <c r="Q2265" i="1"/>
  <c r="T2265" i="1" s="1"/>
  <c r="BD2265" i="1" s="1"/>
  <c r="K2265" i="1"/>
  <c r="H2265" i="1"/>
  <c r="E2265" i="1"/>
  <c r="BB2264" i="1"/>
  <c r="AY2264" i="1"/>
  <c r="AT2264" i="1"/>
  <c r="AS2264" i="1"/>
  <c r="AR2264" i="1"/>
  <c r="AQ2264" i="1"/>
  <c r="AP2264" i="1"/>
  <c r="BA2264" i="1" s="1"/>
  <c r="AO2264" i="1"/>
  <c r="AO2263" i="1" s="1"/>
  <c r="AO2262" i="1" s="1"/>
  <c r="AN2264" i="1"/>
  <c r="AM2264" i="1"/>
  <c r="AL2264" i="1"/>
  <c r="AK2264" i="1"/>
  <c r="AJ2264" i="1"/>
  <c r="AE2264" i="1"/>
  <c r="AH2264" i="1" s="1"/>
  <c r="AA2264" i="1"/>
  <c r="X2264" i="1"/>
  <c r="O2264" i="1"/>
  <c r="Q2264" i="1" s="1"/>
  <c r="T2264" i="1" s="1"/>
  <c r="K2264" i="1"/>
  <c r="G2264" i="1"/>
  <c r="H2264" i="1" s="1"/>
  <c r="E2264" i="1"/>
  <c r="D2264" i="1"/>
  <c r="AU2263" i="1"/>
  <c r="AU2262" i="1" s="1"/>
  <c r="AR2263" i="1"/>
  <c r="AR2262" i="1" s="1"/>
  <c r="AP2263" i="1"/>
  <c r="AN2263" i="1"/>
  <c r="AM2263" i="1"/>
  <c r="AM2262" i="1" s="1"/>
  <c r="AJ2263" i="1"/>
  <c r="AY2263" i="1" s="1"/>
  <c r="AG2263" i="1"/>
  <c r="AF2263" i="1"/>
  <c r="AF2262" i="1" s="1"/>
  <c r="AE2263" i="1"/>
  <c r="AH2263" i="1" s="1"/>
  <c r="AD2263" i="1"/>
  <c r="AD2262" i="1" s="1"/>
  <c r="AC2263" i="1"/>
  <c r="Z2263" i="1"/>
  <c r="Z2262" i="1" s="1"/>
  <c r="Y2263" i="1"/>
  <c r="W2263" i="1"/>
  <c r="W2262" i="1" s="1"/>
  <c r="V2263" i="1"/>
  <c r="S2263" i="1"/>
  <c r="R2263" i="1"/>
  <c r="P2263" i="1"/>
  <c r="N2263" i="1"/>
  <c r="N2262" i="1" s="1"/>
  <c r="M2263" i="1"/>
  <c r="L2263" i="1"/>
  <c r="L2262" i="1" s="1"/>
  <c r="L2261" i="1" s="1"/>
  <c r="L2463" i="1" s="1"/>
  <c r="J2263" i="1"/>
  <c r="K2263" i="1" s="1"/>
  <c r="I2263" i="1"/>
  <c r="I2262" i="1" s="1"/>
  <c r="G2263" i="1"/>
  <c r="F2263" i="1"/>
  <c r="F2262" i="1" s="1"/>
  <c r="F2261" i="1" s="1"/>
  <c r="F2463" i="1" s="1"/>
  <c r="E2263" i="1"/>
  <c r="D2263" i="1"/>
  <c r="D2262" i="1" s="1"/>
  <c r="C2263" i="1"/>
  <c r="AQ2262" i="1"/>
  <c r="AP2262" i="1"/>
  <c r="AH2262" i="1"/>
  <c r="AG2262" i="1"/>
  <c r="AC2262" i="1"/>
  <c r="AE2262" i="1" s="1"/>
  <c r="Y2262" i="1"/>
  <c r="S2262" i="1"/>
  <c r="R2262" i="1"/>
  <c r="P2262" i="1"/>
  <c r="J2262" i="1"/>
  <c r="C2262" i="1"/>
  <c r="C2261" i="1" s="1"/>
  <c r="R2261" i="1"/>
  <c r="R2463" i="1" s="1"/>
  <c r="AU2258" i="1"/>
  <c r="AT2258" i="1"/>
  <c r="AS2258" i="1"/>
  <c r="BB2258" i="1" s="1"/>
  <c r="AR2258" i="1"/>
  <c r="BA2258" i="1" s="1"/>
  <c r="AQ2258" i="1"/>
  <c r="AP2258" i="1"/>
  <c r="AO2258" i="1"/>
  <c r="AN2258" i="1"/>
  <c r="AM2258" i="1"/>
  <c r="AL2258" i="1"/>
  <c r="AK2258" i="1"/>
  <c r="AJ2258" i="1"/>
  <c r="AY2258" i="1" s="1"/>
  <c r="AG2258" i="1"/>
  <c r="AF2258" i="1"/>
  <c r="AD2258" i="1"/>
  <c r="AE2258" i="1" s="1"/>
  <c r="AH2258" i="1" s="1"/>
  <c r="AC2258" i="1"/>
  <c r="Z2258" i="1"/>
  <c r="Y2258" i="1"/>
  <c r="W2258" i="1"/>
  <c r="V2258" i="1"/>
  <c r="T2258" i="1"/>
  <c r="S2258" i="1"/>
  <c r="R2258" i="1"/>
  <c r="Q2258" i="1"/>
  <c r="P2258" i="1"/>
  <c r="O2258" i="1"/>
  <c r="N2258" i="1"/>
  <c r="M2258" i="1"/>
  <c r="L2258" i="1"/>
  <c r="J2258" i="1"/>
  <c r="K2258" i="1" s="1"/>
  <c r="I2258" i="1"/>
  <c r="G2258" i="1"/>
  <c r="F2258" i="1"/>
  <c r="D2258" i="1"/>
  <c r="E2258" i="1" s="1"/>
  <c r="C2258" i="1"/>
  <c r="AZ2257" i="1"/>
  <c r="AY2257" i="1"/>
  <c r="AU2257" i="1"/>
  <c r="AT2257" i="1"/>
  <c r="AS2257" i="1"/>
  <c r="BB2257" i="1" s="1"/>
  <c r="AR2257" i="1"/>
  <c r="AQ2257" i="1"/>
  <c r="AP2257" i="1"/>
  <c r="AO2257" i="1"/>
  <c r="AN2257" i="1"/>
  <c r="AM2257" i="1"/>
  <c r="AL2257" i="1"/>
  <c r="AK2257" i="1"/>
  <c r="AJ2257" i="1"/>
  <c r="AH2257" i="1"/>
  <c r="AG2257" i="1"/>
  <c r="AF2257" i="1"/>
  <c r="AD2257" i="1"/>
  <c r="AC2257" i="1"/>
  <c r="AE2257" i="1" s="1"/>
  <c r="Z2257" i="1"/>
  <c r="Y2257" i="1"/>
  <c r="W2257" i="1"/>
  <c r="X2257" i="1" s="1"/>
  <c r="AA2257" i="1" s="1"/>
  <c r="V2257" i="1"/>
  <c r="S2257" i="1"/>
  <c r="R2257" i="1"/>
  <c r="P2257" i="1"/>
  <c r="O2257" i="1"/>
  <c r="Q2257" i="1" s="1"/>
  <c r="T2257" i="1" s="1"/>
  <c r="N2257" i="1"/>
  <c r="M2257" i="1"/>
  <c r="L2257" i="1"/>
  <c r="K2257" i="1"/>
  <c r="J2257" i="1"/>
  <c r="I2257" i="1"/>
  <c r="H2257" i="1"/>
  <c r="G2257" i="1"/>
  <c r="F2257" i="1"/>
  <c r="D2257" i="1"/>
  <c r="E2257" i="1" s="1"/>
  <c r="C2257" i="1"/>
  <c r="BB2256" i="1"/>
  <c r="AZ2256" i="1"/>
  <c r="AU2256" i="1"/>
  <c r="AT2256" i="1"/>
  <c r="AS2256" i="1"/>
  <c r="AR2256" i="1"/>
  <c r="AQ2256" i="1"/>
  <c r="BA2256" i="1" s="1"/>
  <c r="AP2256" i="1"/>
  <c r="AO2256" i="1"/>
  <c r="AN2256" i="1"/>
  <c r="AM2256" i="1"/>
  <c r="AL2256" i="1"/>
  <c r="AK2256" i="1"/>
  <c r="AJ2256" i="1"/>
  <c r="AY2256" i="1" s="1"/>
  <c r="AH2256" i="1"/>
  <c r="AG2256" i="1"/>
  <c r="AF2256" i="1"/>
  <c r="AE2256" i="1"/>
  <c r="AD2256" i="1"/>
  <c r="AC2256" i="1"/>
  <c r="Z2256" i="1"/>
  <c r="Y2256" i="1"/>
  <c r="W2256" i="1"/>
  <c r="V2256" i="1"/>
  <c r="X2256" i="1" s="1"/>
  <c r="AA2256" i="1" s="1"/>
  <c r="S2256" i="1"/>
  <c r="R2256" i="1"/>
  <c r="P2256" i="1"/>
  <c r="Q2256" i="1" s="1"/>
  <c r="O2256" i="1"/>
  <c r="N2256" i="1"/>
  <c r="M2256" i="1"/>
  <c r="L2256" i="1"/>
  <c r="J2256" i="1"/>
  <c r="K2256" i="1" s="1"/>
  <c r="I2256" i="1"/>
  <c r="H2256" i="1"/>
  <c r="G2256" i="1"/>
  <c r="F2256" i="1"/>
  <c r="E2256" i="1"/>
  <c r="D2256" i="1"/>
  <c r="C2256" i="1"/>
  <c r="AU2254" i="1"/>
  <c r="AT2254" i="1"/>
  <c r="AS2254" i="1"/>
  <c r="AR2254" i="1"/>
  <c r="AQ2254" i="1"/>
  <c r="AP2254" i="1"/>
  <c r="BA2254" i="1" s="1"/>
  <c r="AO2254" i="1"/>
  <c r="AN2254" i="1"/>
  <c r="AM2254" i="1"/>
  <c r="AZ2254" i="1" s="1"/>
  <c r="AL2254" i="1"/>
  <c r="AK2254" i="1"/>
  <c r="AY2254" i="1" s="1"/>
  <c r="AJ2254" i="1"/>
  <c r="AG2254" i="1"/>
  <c r="AF2254" i="1"/>
  <c r="AD2254" i="1"/>
  <c r="AC2254" i="1"/>
  <c r="AE2254" i="1" s="1"/>
  <c r="AH2254" i="1" s="1"/>
  <c r="AA2254" i="1"/>
  <c r="Z2254" i="1"/>
  <c r="Y2254" i="1"/>
  <c r="X2254" i="1"/>
  <c r="W2254" i="1"/>
  <c r="V2254" i="1"/>
  <c r="T2254" i="1"/>
  <c r="S2254" i="1"/>
  <c r="R2254" i="1"/>
  <c r="P2254" i="1"/>
  <c r="O2254" i="1"/>
  <c r="Q2254" i="1" s="1"/>
  <c r="N2254" i="1"/>
  <c r="M2254" i="1"/>
  <c r="L2254" i="1"/>
  <c r="J2254" i="1"/>
  <c r="K2254" i="1" s="1"/>
  <c r="I2254" i="1"/>
  <c r="G2254" i="1"/>
  <c r="H2254" i="1" s="1"/>
  <c r="F2254" i="1"/>
  <c r="D2254" i="1"/>
  <c r="E2254" i="1" s="1"/>
  <c r="C2254" i="1"/>
  <c r="AU2253" i="1"/>
  <c r="AT2253" i="1"/>
  <c r="AS2253" i="1"/>
  <c r="BB2253" i="1" s="1"/>
  <c r="AR2253" i="1"/>
  <c r="BA2253" i="1" s="1"/>
  <c r="AQ2253" i="1"/>
  <c r="AP2253" i="1"/>
  <c r="AO2253" i="1"/>
  <c r="AN2253" i="1"/>
  <c r="AM2253" i="1"/>
  <c r="AL2253" i="1"/>
  <c r="AK2253" i="1"/>
  <c r="AJ2253" i="1"/>
  <c r="AY2253" i="1" s="1"/>
  <c r="AG2253" i="1"/>
  <c r="AF2253" i="1"/>
  <c r="AD2253" i="1"/>
  <c r="AE2253" i="1" s="1"/>
  <c r="AH2253" i="1" s="1"/>
  <c r="AC2253" i="1"/>
  <c r="Z2253" i="1"/>
  <c r="Y2253" i="1"/>
  <c r="W2253" i="1"/>
  <c r="V2253" i="1"/>
  <c r="T2253" i="1"/>
  <c r="S2253" i="1"/>
  <c r="R2253" i="1"/>
  <c r="Q2253" i="1"/>
  <c r="P2253" i="1"/>
  <c r="O2253" i="1"/>
  <c r="N2253" i="1"/>
  <c r="M2253" i="1"/>
  <c r="L2253" i="1"/>
  <c r="J2253" i="1"/>
  <c r="K2253" i="1" s="1"/>
  <c r="I2253" i="1"/>
  <c r="G2253" i="1"/>
  <c r="H2253" i="1" s="1"/>
  <c r="F2253" i="1"/>
  <c r="D2253" i="1"/>
  <c r="E2253" i="1" s="1"/>
  <c r="C2253" i="1"/>
  <c r="AZ2252" i="1"/>
  <c r="AY2252" i="1"/>
  <c r="AU2252" i="1"/>
  <c r="AT2252" i="1"/>
  <c r="AS2252" i="1"/>
  <c r="BB2252" i="1" s="1"/>
  <c r="AR2252" i="1"/>
  <c r="AQ2252" i="1"/>
  <c r="AP2252" i="1"/>
  <c r="BA2252" i="1" s="1"/>
  <c r="AO2252" i="1"/>
  <c r="AN2252" i="1"/>
  <c r="AM2252" i="1"/>
  <c r="AL2252" i="1"/>
  <c r="AK2252" i="1"/>
  <c r="AJ2252" i="1"/>
  <c r="AH2252" i="1"/>
  <c r="AG2252" i="1"/>
  <c r="AF2252" i="1"/>
  <c r="AD2252" i="1"/>
  <c r="AC2252" i="1"/>
  <c r="AE2252" i="1" s="1"/>
  <c r="Z2252" i="1"/>
  <c r="Y2252" i="1"/>
  <c r="W2252" i="1"/>
  <c r="X2252" i="1" s="1"/>
  <c r="V2252" i="1"/>
  <c r="S2252" i="1"/>
  <c r="R2252" i="1"/>
  <c r="P2252" i="1"/>
  <c r="O2252" i="1"/>
  <c r="N2252" i="1"/>
  <c r="M2252" i="1"/>
  <c r="L2252" i="1"/>
  <c r="K2252" i="1"/>
  <c r="J2252" i="1"/>
  <c r="I2252" i="1"/>
  <c r="H2252" i="1"/>
  <c r="G2252" i="1"/>
  <c r="F2252" i="1"/>
  <c r="D2252" i="1"/>
  <c r="E2252" i="1" s="1"/>
  <c r="C2252" i="1"/>
  <c r="BB2251" i="1"/>
  <c r="AZ2251" i="1"/>
  <c r="AU2251" i="1"/>
  <c r="AT2251" i="1"/>
  <c r="AS2251" i="1"/>
  <c r="AR2251" i="1"/>
  <c r="AQ2251" i="1"/>
  <c r="BA2251" i="1" s="1"/>
  <c r="AP2251" i="1"/>
  <c r="AO2251" i="1"/>
  <c r="AN2251" i="1"/>
  <c r="AM2251" i="1"/>
  <c r="AL2251" i="1"/>
  <c r="AK2251" i="1"/>
  <c r="AJ2251" i="1"/>
  <c r="AY2251" i="1" s="1"/>
  <c r="AH2251" i="1"/>
  <c r="AG2251" i="1"/>
  <c r="AF2251" i="1"/>
  <c r="AE2251" i="1"/>
  <c r="AD2251" i="1"/>
  <c r="AC2251" i="1"/>
  <c r="Z2251" i="1"/>
  <c r="Y2251" i="1"/>
  <c r="W2251" i="1"/>
  <c r="V2251" i="1"/>
  <c r="X2251" i="1" s="1"/>
  <c r="AA2251" i="1" s="1"/>
  <c r="S2251" i="1"/>
  <c r="R2251" i="1"/>
  <c r="P2251" i="1"/>
  <c r="Q2251" i="1" s="1"/>
  <c r="O2251" i="1"/>
  <c r="N2251" i="1"/>
  <c r="M2251" i="1"/>
  <c r="L2251" i="1"/>
  <c r="J2251" i="1"/>
  <c r="K2251" i="1" s="1"/>
  <c r="I2251" i="1"/>
  <c r="H2251" i="1"/>
  <c r="G2251" i="1"/>
  <c r="F2251" i="1"/>
  <c r="E2251" i="1"/>
  <c r="D2251" i="1"/>
  <c r="C2251" i="1"/>
  <c r="AU2250" i="1"/>
  <c r="AT2250" i="1"/>
  <c r="AS2250" i="1"/>
  <c r="AR2250" i="1"/>
  <c r="AQ2250" i="1"/>
  <c r="AP2250" i="1"/>
  <c r="BA2250" i="1" s="1"/>
  <c r="AO2250" i="1"/>
  <c r="AN2250" i="1"/>
  <c r="AM2250" i="1"/>
  <c r="AZ2250" i="1" s="1"/>
  <c r="AL2250" i="1"/>
  <c r="AK2250" i="1"/>
  <c r="AY2250" i="1" s="1"/>
  <c r="AJ2250" i="1"/>
  <c r="AG2250" i="1"/>
  <c r="AF2250" i="1"/>
  <c r="AD2250" i="1"/>
  <c r="AC2250" i="1"/>
  <c r="AE2250" i="1" s="1"/>
  <c r="AH2250" i="1" s="1"/>
  <c r="AA2250" i="1"/>
  <c r="Z2250" i="1"/>
  <c r="Y2250" i="1"/>
  <c r="X2250" i="1"/>
  <c r="W2250" i="1"/>
  <c r="V2250" i="1"/>
  <c r="S2250" i="1"/>
  <c r="R2250" i="1"/>
  <c r="P2250" i="1"/>
  <c r="O2250" i="1"/>
  <c r="Q2250" i="1" s="1"/>
  <c r="T2250" i="1" s="1"/>
  <c r="N2250" i="1"/>
  <c r="M2250" i="1"/>
  <c r="L2250" i="1"/>
  <c r="J2250" i="1"/>
  <c r="K2250" i="1" s="1"/>
  <c r="I2250" i="1"/>
  <c r="G2250" i="1"/>
  <c r="H2250" i="1" s="1"/>
  <c r="F2250" i="1"/>
  <c r="D2250" i="1"/>
  <c r="E2250" i="1" s="1"/>
  <c r="C2250" i="1"/>
  <c r="AU2249" i="1"/>
  <c r="AT2249" i="1"/>
  <c r="AS2249" i="1"/>
  <c r="BB2249" i="1" s="1"/>
  <c r="AR2249" i="1"/>
  <c r="BA2249" i="1" s="1"/>
  <c r="AQ2249" i="1"/>
  <c r="AP2249" i="1"/>
  <c r="AO2249" i="1"/>
  <c r="AN2249" i="1"/>
  <c r="AM2249" i="1"/>
  <c r="AZ2249" i="1" s="1"/>
  <c r="AL2249" i="1"/>
  <c r="AK2249" i="1"/>
  <c r="AJ2249" i="1"/>
  <c r="AY2249" i="1" s="1"/>
  <c r="AG2249" i="1"/>
  <c r="AF2249" i="1"/>
  <c r="AD2249" i="1"/>
  <c r="AE2249" i="1" s="1"/>
  <c r="AC2249" i="1"/>
  <c r="Z2249" i="1"/>
  <c r="Y2249" i="1"/>
  <c r="W2249" i="1"/>
  <c r="V2249" i="1"/>
  <c r="T2249" i="1"/>
  <c r="S2249" i="1"/>
  <c r="R2249" i="1"/>
  <c r="Q2249" i="1"/>
  <c r="P2249" i="1"/>
  <c r="O2249" i="1"/>
  <c r="N2249" i="1"/>
  <c r="M2249" i="1"/>
  <c r="L2249" i="1"/>
  <c r="J2249" i="1"/>
  <c r="K2249" i="1" s="1"/>
  <c r="I2249" i="1"/>
  <c r="G2249" i="1"/>
  <c r="F2249" i="1"/>
  <c r="H2249" i="1" s="1"/>
  <c r="D2249" i="1"/>
  <c r="E2249" i="1" s="1"/>
  <c r="C2249" i="1"/>
  <c r="AZ2248" i="1"/>
  <c r="AY2248" i="1"/>
  <c r="AU2248" i="1"/>
  <c r="AT2248" i="1"/>
  <c r="AS2248" i="1"/>
  <c r="BB2248" i="1" s="1"/>
  <c r="AR2248" i="1"/>
  <c r="AQ2248" i="1"/>
  <c r="AP2248" i="1"/>
  <c r="BA2248" i="1" s="1"/>
  <c r="AO2248" i="1"/>
  <c r="AN2248" i="1"/>
  <c r="AM2248" i="1"/>
  <c r="AL2248" i="1"/>
  <c r="AK2248" i="1"/>
  <c r="AJ2248" i="1"/>
  <c r="AH2248" i="1"/>
  <c r="AG2248" i="1"/>
  <c r="AF2248" i="1"/>
  <c r="AD2248" i="1"/>
  <c r="AC2248" i="1"/>
  <c r="AE2248" i="1" s="1"/>
  <c r="Z2248" i="1"/>
  <c r="Y2248" i="1"/>
  <c r="W2248" i="1"/>
  <c r="X2248" i="1" s="1"/>
  <c r="V2248" i="1"/>
  <c r="S2248" i="1"/>
  <c r="R2248" i="1"/>
  <c r="P2248" i="1"/>
  <c r="O2248" i="1"/>
  <c r="N2248" i="1"/>
  <c r="M2248" i="1"/>
  <c r="L2248" i="1"/>
  <c r="K2248" i="1"/>
  <c r="J2248" i="1"/>
  <c r="I2248" i="1"/>
  <c r="H2248" i="1"/>
  <c r="G2248" i="1"/>
  <c r="F2248" i="1"/>
  <c r="D2248" i="1"/>
  <c r="E2248" i="1" s="1"/>
  <c r="C2248" i="1"/>
  <c r="BB2247" i="1"/>
  <c r="AZ2247" i="1"/>
  <c r="AU2247" i="1"/>
  <c r="AT2247" i="1"/>
  <c r="AS2247" i="1"/>
  <c r="AR2247" i="1"/>
  <c r="AQ2247" i="1"/>
  <c r="BA2247" i="1" s="1"/>
  <c r="AP2247" i="1"/>
  <c r="AO2247" i="1"/>
  <c r="AN2247" i="1"/>
  <c r="AM2247" i="1"/>
  <c r="AL2247" i="1"/>
  <c r="AK2247" i="1"/>
  <c r="AJ2247" i="1"/>
  <c r="AY2247" i="1" s="1"/>
  <c r="AH2247" i="1"/>
  <c r="AG2247" i="1"/>
  <c r="AF2247" i="1"/>
  <c r="AE2247" i="1"/>
  <c r="AD2247" i="1"/>
  <c r="AC2247" i="1"/>
  <c r="Z2247" i="1"/>
  <c r="Y2247" i="1"/>
  <c r="W2247" i="1"/>
  <c r="V2247" i="1"/>
  <c r="X2247" i="1" s="1"/>
  <c r="S2247" i="1"/>
  <c r="R2247" i="1"/>
  <c r="P2247" i="1"/>
  <c r="Q2247" i="1" s="1"/>
  <c r="O2247" i="1"/>
  <c r="N2247" i="1"/>
  <c r="M2247" i="1"/>
  <c r="L2247" i="1"/>
  <c r="J2247" i="1"/>
  <c r="K2247" i="1" s="1"/>
  <c r="I2247" i="1"/>
  <c r="H2247" i="1"/>
  <c r="G2247" i="1"/>
  <c r="F2247" i="1"/>
  <c r="E2247" i="1"/>
  <c r="D2247" i="1"/>
  <c r="C2247" i="1"/>
  <c r="BB2246" i="1"/>
  <c r="AU2246" i="1"/>
  <c r="AT2246" i="1"/>
  <c r="AS2246" i="1"/>
  <c r="AR2246" i="1"/>
  <c r="AQ2246" i="1"/>
  <c r="AP2246" i="1"/>
  <c r="BA2246" i="1" s="1"/>
  <c r="AO2246" i="1"/>
  <c r="AN2246" i="1"/>
  <c r="AM2246" i="1"/>
  <c r="AZ2246" i="1" s="1"/>
  <c r="AL2246" i="1"/>
  <c r="AK2246" i="1"/>
  <c r="AJ2246" i="1"/>
  <c r="AG2246" i="1"/>
  <c r="AF2246" i="1"/>
  <c r="AD2246" i="1"/>
  <c r="AC2246" i="1"/>
  <c r="AE2246" i="1" s="1"/>
  <c r="AH2246" i="1" s="1"/>
  <c r="AA2246" i="1"/>
  <c r="Z2246" i="1"/>
  <c r="Y2246" i="1"/>
  <c r="X2246" i="1"/>
  <c r="W2246" i="1"/>
  <c r="V2246" i="1"/>
  <c r="T2246" i="1"/>
  <c r="S2246" i="1"/>
  <c r="R2246" i="1"/>
  <c r="P2246" i="1"/>
  <c r="O2246" i="1"/>
  <c r="Q2246" i="1" s="1"/>
  <c r="N2246" i="1"/>
  <c r="M2246" i="1"/>
  <c r="L2246" i="1"/>
  <c r="J2246" i="1"/>
  <c r="I2246" i="1"/>
  <c r="G2246" i="1"/>
  <c r="H2246" i="1" s="1"/>
  <c r="F2246" i="1"/>
  <c r="D2246" i="1"/>
  <c r="E2246" i="1" s="1"/>
  <c r="C2246" i="1"/>
  <c r="AU2245" i="1"/>
  <c r="AU2242" i="1" s="1"/>
  <c r="AU2237" i="1" s="1"/>
  <c r="AT2245" i="1"/>
  <c r="AS2245" i="1"/>
  <c r="AR2245" i="1"/>
  <c r="BA2245" i="1" s="1"/>
  <c r="AQ2245" i="1"/>
  <c r="AP2245" i="1"/>
  <c r="AO2245" i="1"/>
  <c r="AN2245" i="1"/>
  <c r="AM2245" i="1"/>
  <c r="AL2245" i="1"/>
  <c r="AK2245" i="1"/>
  <c r="AJ2245" i="1"/>
  <c r="AY2245" i="1" s="1"/>
  <c r="AG2245" i="1"/>
  <c r="AF2245" i="1"/>
  <c r="AD2245" i="1"/>
  <c r="AC2245" i="1"/>
  <c r="Z2245" i="1"/>
  <c r="Y2245" i="1"/>
  <c r="W2245" i="1"/>
  <c r="V2245" i="1"/>
  <c r="T2245" i="1"/>
  <c r="S2245" i="1"/>
  <c r="R2245" i="1"/>
  <c r="Q2245" i="1"/>
  <c r="P2245" i="1"/>
  <c r="O2245" i="1"/>
  <c r="N2245" i="1"/>
  <c r="M2245" i="1"/>
  <c r="L2245" i="1"/>
  <c r="J2245" i="1"/>
  <c r="I2245" i="1"/>
  <c r="K2245" i="1" s="1"/>
  <c r="G2245" i="1"/>
  <c r="F2245" i="1"/>
  <c r="D2245" i="1"/>
  <c r="C2245" i="1"/>
  <c r="AZ2244" i="1"/>
  <c r="AY2244" i="1"/>
  <c r="AU2244" i="1"/>
  <c r="AT2244" i="1"/>
  <c r="AS2244" i="1"/>
  <c r="BB2244" i="1" s="1"/>
  <c r="AR2244" i="1"/>
  <c r="AQ2244" i="1"/>
  <c r="AP2244" i="1"/>
  <c r="AP2242" i="1" s="1"/>
  <c r="AO2244" i="1"/>
  <c r="AN2244" i="1"/>
  <c r="AM2244" i="1"/>
  <c r="AL2244" i="1"/>
  <c r="AK2244" i="1"/>
  <c r="AJ2244" i="1"/>
  <c r="AV2244" i="1" s="1"/>
  <c r="AG2244" i="1"/>
  <c r="AG2242" i="1" s="1"/>
  <c r="AF2244" i="1"/>
  <c r="AD2244" i="1"/>
  <c r="AC2244" i="1"/>
  <c r="AE2244" i="1" s="1"/>
  <c r="AH2244" i="1" s="1"/>
  <c r="Z2244" i="1"/>
  <c r="Y2244" i="1"/>
  <c r="W2244" i="1"/>
  <c r="V2244" i="1"/>
  <c r="S2244" i="1"/>
  <c r="R2244" i="1"/>
  <c r="P2244" i="1"/>
  <c r="O2244" i="1"/>
  <c r="O2242" i="1" s="1"/>
  <c r="N2244" i="1"/>
  <c r="M2244" i="1"/>
  <c r="L2244" i="1"/>
  <c r="K2244" i="1"/>
  <c r="J2244" i="1"/>
  <c r="I2244" i="1"/>
  <c r="G2244" i="1"/>
  <c r="G2242" i="1" s="1"/>
  <c r="F2244" i="1"/>
  <c r="D2244" i="1"/>
  <c r="C2244" i="1"/>
  <c r="E2244" i="1" s="1"/>
  <c r="AZ2243" i="1"/>
  <c r="AU2243" i="1"/>
  <c r="AT2243" i="1"/>
  <c r="AS2243" i="1"/>
  <c r="BB2243" i="1" s="1"/>
  <c r="AR2243" i="1"/>
  <c r="AR2242" i="1" s="1"/>
  <c r="AQ2243" i="1"/>
  <c r="AP2243" i="1"/>
  <c r="AO2243" i="1"/>
  <c r="AN2243" i="1"/>
  <c r="AN2242" i="1" s="1"/>
  <c r="AM2243" i="1"/>
  <c r="AL2243" i="1"/>
  <c r="AK2243" i="1"/>
  <c r="AK2242" i="1" s="1"/>
  <c r="AJ2243" i="1"/>
  <c r="AH2243" i="1"/>
  <c r="AG2243" i="1"/>
  <c r="AF2243" i="1"/>
  <c r="AE2243" i="1"/>
  <c r="AD2243" i="1"/>
  <c r="AC2243" i="1"/>
  <c r="AA2243" i="1"/>
  <c r="Z2243" i="1"/>
  <c r="Z2242" i="1" s="1"/>
  <c r="Y2243" i="1"/>
  <c r="W2243" i="1"/>
  <c r="V2243" i="1"/>
  <c r="X2243" i="1" s="1"/>
  <c r="S2243" i="1"/>
  <c r="R2243" i="1"/>
  <c r="P2243" i="1"/>
  <c r="O2243" i="1"/>
  <c r="N2243" i="1"/>
  <c r="M2243" i="1"/>
  <c r="M2242" i="1" s="1"/>
  <c r="L2243" i="1"/>
  <c r="J2243" i="1"/>
  <c r="I2243" i="1"/>
  <c r="I2242" i="1" s="1"/>
  <c r="H2243" i="1"/>
  <c r="G2243" i="1"/>
  <c r="F2243" i="1"/>
  <c r="E2243" i="1"/>
  <c r="D2243" i="1"/>
  <c r="C2243" i="1"/>
  <c r="AT2242" i="1"/>
  <c r="AS2242" i="1"/>
  <c r="AL2242" i="1"/>
  <c r="AC2242" i="1"/>
  <c r="S2242" i="1"/>
  <c r="R2242" i="1"/>
  <c r="L2242" i="1"/>
  <c r="C2242" i="1"/>
  <c r="C2237" i="1" s="1"/>
  <c r="AU2241" i="1"/>
  <c r="AT2241" i="1"/>
  <c r="AS2241" i="1"/>
  <c r="AR2241" i="1"/>
  <c r="BA2241" i="1" s="1"/>
  <c r="AQ2241" i="1"/>
  <c r="AP2241" i="1"/>
  <c r="AO2241" i="1"/>
  <c r="AN2241" i="1"/>
  <c r="AV2241" i="1" s="1"/>
  <c r="AW2241" i="1" s="1"/>
  <c r="AM2241" i="1"/>
  <c r="AL2241" i="1"/>
  <c r="AK2241" i="1"/>
  <c r="AJ2241" i="1"/>
  <c r="AY2241" i="1" s="1"/>
  <c r="AG2241" i="1"/>
  <c r="AF2241" i="1"/>
  <c r="AD2241" i="1"/>
  <c r="AE2241" i="1" s="1"/>
  <c r="AH2241" i="1" s="1"/>
  <c r="AC2241" i="1"/>
  <c r="Z2241" i="1"/>
  <c r="Y2241" i="1"/>
  <c r="W2241" i="1"/>
  <c r="V2241" i="1"/>
  <c r="X2241" i="1" s="1"/>
  <c r="AA2241" i="1" s="1"/>
  <c r="T2241" i="1"/>
  <c r="S2241" i="1"/>
  <c r="R2241" i="1"/>
  <c r="Q2241" i="1"/>
  <c r="P2241" i="1"/>
  <c r="O2241" i="1"/>
  <c r="N2241" i="1"/>
  <c r="M2241" i="1"/>
  <c r="L2241" i="1"/>
  <c r="J2241" i="1"/>
  <c r="I2241" i="1"/>
  <c r="K2241" i="1" s="1"/>
  <c r="G2241" i="1"/>
  <c r="H2241" i="1" s="1"/>
  <c r="F2241" i="1"/>
  <c r="E2241" i="1"/>
  <c r="D2241" i="1"/>
  <c r="C2241" i="1"/>
  <c r="AY2240" i="1"/>
  <c r="AU2240" i="1"/>
  <c r="AT2240" i="1"/>
  <c r="AS2240" i="1"/>
  <c r="BB2240" i="1" s="1"/>
  <c r="AR2240" i="1"/>
  <c r="AQ2240" i="1"/>
  <c r="AP2240" i="1"/>
  <c r="AO2240" i="1"/>
  <c r="AN2240" i="1"/>
  <c r="AM2240" i="1"/>
  <c r="AL2240" i="1"/>
  <c r="AK2240" i="1"/>
  <c r="AJ2240" i="1"/>
  <c r="AG2240" i="1"/>
  <c r="AF2240" i="1"/>
  <c r="AD2240" i="1"/>
  <c r="AC2240" i="1"/>
  <c r="AE2240" i="1" s="1"/>
  <c r="Z2240" i="1"/>
  <c r="Y2240" i="1"/>
  <c r="W2240" i="1"/>
  <c r="V2240" i="1"/>
  <c r="S2240" i="1"/>
  <c r="S2238" i="1" s="1"/>
  <c r="S2237" i="1" s="1"/>
  <c r="R2240" i="1"/>
  <c r="P2240" i="1"/>
  <c r="O2240" i="1"/>
  <c r="N2240" i="1"/>
  <c r="M2240" i="1"/>
  <c r="L2240" i="1"/>
  <c r="K2240" i="1"/>
  <c r="J2240" i="1"/>
  <c r="I2240" i="1"/>
  <c r="H2240" i="1"/>
  <c r="G2240" i="1"/>
  <c r="F2240" i="1"/>
  <c r="D2240" i="1"/>
  <c r="C2240" i="1"/>
  <c r="E2240" i="1" s="1"/>
  <c r="BB2239" i="1"/>
  <c r="BA2239" i="1"/>
  <c r="AZ2239" i="1"/>
  <c r="AU2239" i="1"/>
  <c r="AT2239" i="1"/>
  <c r="AS2239" i="1"/>
  <c r="AR2239" i="1"/>
  <c r="AR2238" i="1" s="1"/>
  <c r="AQ2239" i="1"/>
  <c r="AP2239" i="1"/>
  <c r="AO2239" i="1"/>
  <c r="AN2239" i="1"/>
  <c r="AN2238" i="1" s="1"/>
  <c r="AN2237" i="1" s="1"/>
  <c r="AM2239" i="1"/>
  <c r="AL2239" i="1"/>
  <c r="AK2239" i="1"/>
  <c r="AJ2239" i="1"/>
  <c r="AG2239" i="1"/>
  <c r="AF2239" i="1"/>
  <c r="AE2239" i="1"/>
  <c r="AH2239" i="1" s="1"/>
  <c r="AD2239" i="1"/>
  <c r="AC2239" i="1"/>
  <c r="Z2239" i="1"/>
  <c r="Z2238" i="1" s="1"/>
  <c r="Z2237" i="1" s="1"/>
  <c r="Y2239" i="1"/>
  <c r="W2239" i="1"/>
  <c r="V2239" i="1"/>
  <c r="S2239" i="1"/>
  <c r="R2239" i="1"/>
  <c r="P2239" i="1"/>
  <c r="O2239" i="1"/>
  <c r="N2239" i="1"/>
  <c r="M2239" i="1"/>
  <c r="M2238" i="1" s="1"/>
  <c r="M2237" i="1" s="1"/>
  <c r="L2239" i="1"/>
  <c r="J2239" i="1"/>
  <c r="K2239" i="1" s="1"/>
  <c r="I2239" i="1"/>
  <c r="I2238" i="1" s="1"/>
  <c r="H2239" i="1"/>
  <c r="G2239" i="1"/>
  <c r="F2239" i="1"/>
  <c r="E2239" i="1"/>
  <c r="D2239" i="1"/>
  <c r="C2239" i="1"/>
  <c r="BB2238" i="1"/>
  <c r="AU2238" i="1"/>
  <c r="AT2238" i="1"/>
  <c r="AT2237" i="1" s="1"/>
  <c r="AS2238" i="1"/>
  <c r="AP2238" i="1"/>
  <c r="AP2237" i="1" s="1"/>
  <c r="AM2238" i="1"/>
  <c r="AL2238" i="1"/>
  <c r="AL2237" i="1" s="1"/>
  <c r="AK2238" i="1"/>
  <c r="AG2238" i="1"/>
  <c r="R2238" i="1"/>
  <c r="R2237" i="1" s="1"/>
  <c r="O2238" i="1"/>
  <c r="N2238" i="1"/>
  <c r="L2238" i="1"/>
  <c r="J2238" i="1"/>
  <c r="K2238" i="1" s="1"/>
  <c r="G2238" i="1"/>
  <c r="F2238" i="1"/>
  <c r="D2238" i="1"/>
  <c r="C2238" i="1"/>
  <c r="AR2237" i="1"/>
  <c r="AG2237" i="1"/>
  <c r="L2237" i="1"/>
  <c r="I2237" i="1"/>
  <c r="AU2236" i="1"/>
  <c r="AT2236" i="1"/>
  <c r="AT2235" i="1" s="1"/>
  <c r="AS2236" i="1"/>
  <c r="AR2236" i="1"/>
  <c r="AQ2236" i="1"/>
  <c r="AQ2235" i="1" s="1"/>
  <c r="AP2236" i="1"/>
  <c r="BA2236" i="1" s="1"/>
  <c r="AO2236" i="1"/>
  <c r="AN2236" i="1"/>
  <c r="AM2236" i="1"/>
  <c r="AL2236" i="1"/>
  <c r="AL2235" i="1" s="1"/>
  <c r="AK2236" i="1"/>
  <c r="AJ2236" i="1"/>
  <c r="AG2236" i="1"/>
  <c r="AF2236" i="1"/>
  <c r="AF2235" i="1" s="1"/>
  <c r="AD2236" i="1"/>
  <c r="AC2236" i="1"/>
  <c r="Z2236" i="1"/>
  <c r="Y2236" i="1"/>
  <c r="Y2235" i="1" s="1"/>
  <c r="W2236" i="1"/>
  <c r="V2236" i="1"/>
  <c r="S2236" i="1"/>
  <c r="S2235" i="1" s="1"/>
  <c r="T2235" i="1" s="1"/>
  <c r="R2236" i="1"/>
  <c r="R2235" i="1" s="1"/>
  <c r="Q2236" i="1"/>
  <c r="P2236" i="1"/>
  <c r="O2236" i="1"/>
  <c r="N2236" i="1"/>
  <c r="M2236" i="1"/>
  <c r="M2235" i="1" s="1"/>
  <c r="L2236" i="1"/>
  <c r="K2236" i="1"/>
  <c r="J2236" i="1"/>
  <c r="J2235" i="1" s="1"/>
  <c r="K2235" i="1" s="1"/>
  <c r="I2236" i="1"/>
  <c r="I2235" i="1" s="1"/>
  <c r="G2236" i="1"/>
  <c r="H2236" i="1" s="1"/>
  <c r="F2236" i="1"/>
  <c r="F2235" i="1" s="1"/>
  <c r="E2236" i="1"/>
  <c r="D2236" i="1"/>
  <c r="C2236" i="1"/>
  <c r="C2235" i="1" s="1"/>
  <c r="AU2235" i="1"/>
  <c r="AR2235" i="1"/>
  <c r="AP2235" i="1"/>
  <c r="AN2235" i="1"/>
  <c r="AM2235" i="1"/>
  <c r="AJ2235" i="1"/>
  <c r="AG2235" i="1"/>
  <c r="AD2235" i="1"/>
  <c r="Z2235" i="1"/>
  <c r="V2235" i="1"/>
  <c r="P2235" i="1"/>
  <c r="O2235" i="1"/>
  <c r="Q2235" i="1" s="1"/>
  <c r="N2235" i="1"/>
  <c r="L2235" i="1"/>
  <c r="G2235" i="1"/>
  <c r="H2235" i="1" s="1"/>
  <c r="D2235" i="1"/>
  <c r="E2235" i="1" s="1"/>
  <c r="AY2234" i="1"/>
  <c r="AU2234" i="1"/>
  <c r="AT2234" i="1"/>
  <c r="AS2234" i="1"/>
  <c r="BB2234" i="1" s="1"/>
  <c r="AR2234" i="1"/>
  <c r="AQ2234" i="1"/>
  <c r="AP2234" i="1"/>
  <c r="AP2232" i="1" s="1"/>
  <c r="BA2232" i="1" s="1"/>
  <c r="AO2234" i="1"/>
  <c r="AO2232" i="1" s="1"/>
  <c r="AN2234" i="1"/>
  <c r="AM2234" i="1"/>
  <c r="AL2234" i="1"/>
  <c r="AK2234" i="1"/>
  <c r="AJ2234" i="1"/>
  <c r="AG2234" i="1"/>
  <c r="AG2232" i="1" s="1"/>
  <c r="AG2231" i="1" s="1"/>
  <c r="AG2230" i="1" s="1"/>
  <c r="AF2234" i="1"/>
  <c r="AF2232" i="1" s="1"/>
  <c r="AF2231" i="1" s="1"/>
  <c r="AE2234" i="1"/>
  <c r="AD2234" i="1"/>
  <c r="AC2234" i="1"/>
  <c r="Z2234" i="1"/>
  <c r="Y2234" i="1"/>
  <c r="W2234" i="1"/>
  <c r="W2232" i="1" s="1"/>
  <c r="V2234" i="1"/>
  <c r="S2234" i="1"/>
  <c r="R2234" i="1"/>
  <c r="P2234" i="1"/>
  <c r="O2234" i="1"/>
  <c r="N2234" i="1"/>
  <c r="N2232" i="1" s="1"/>
  <c r="N2231" i="1" s="1"/>
  <c r="M2234" i="1"/>
  <c r="L2234" i="1"/>
  <c r="J2234" i="1"/>
  <c r="I2234" i="1"/>
  <c r="K2234" i="1" s="1"/>
  <c r="G2234" i="1"/>
  <c r="F2234" i="1"/>
  <c r="F2232" i="1" s="1"/>
  <c r="F2231" i="1" s="1"/>
  <c r="E2234" i="1"/>
  <c r="D2234" i="1"/>
  <c r="C2234" i="1"/>
  <c r="AZ2233" i="1"/>
  <c r="AU2233" i="1"/>
  <c r="AU2232" i="1" s="1"/>
  <c r="AT2233" i="1"/>
  <c r="AS2233" i="1"/>
  <c r="BB2233" i="1" s="1"/>
  <c r="AR2233" i="1"/>
  <c r="AR2232" i="1" s="1"/>
  <c r="AR2231" i="1" s="1"/>
  <c r="AR2230" i="1" s="1"/>
  <c r="AQ2233" i="1"/>
  <c r="AQ2232" i="1" s="1"/>
  <c r="AQ2231" i="1" s="1"/>
  <c r="AP2233" i="1"/>
  <c r="AO2233" i="1"/>
  <c r="AN2233" i="1"/>
  <c r="AM2233" i="1"/>
  <c r="AM2232" i="1" s="1"/>
  <c r="AL2233" i="1"/>
  <c r="AK2233" i="1"/>
  <c r="AJ2233" i="1"/>
  <c r="AH2233" i="1"/>
  <c r="AG2233" i="1"/>
  <c r="AF2233" i="1"/>
  <c r="AD2233" i="1"/>
  <c r="AD2232" i="1" s="1"/>
  <c r="AC2233" i="1"/>
  <c r="AE2233" i="1" s="1"/>
  <c r="Z2233" i="1"/>
  <c r="Z2232" i="1" s="1"/>
  <c r="Z2231" i="1" s="1"/>
  <c r="Y2233" i="1"/>
  <c r="Y2232" i="1" s="1"/>
  <c r="X2233" i="1"/>
  <c r="W2233" i="1"/>
  <c r="V2233" i="1"/>
  <c r="S2233" i="1"/>
  <c r="R2233" i="1"/>
  <c r="P2233" i="1"/>
  <c r="P2232" i="1" s="1"/>
  <c r="P2231" i="1" s="1"/>
  <c r="O2233" i="1"/>
  <c r="N2233" i="1"/>
  <c r="M2233" i="1"/>
  <c r="L2233" i="1"/>
  <c r="L2232" i="1" s="1"/>
  <c r="L2231" i="1" s="1"/>
  <c r="L2230" i="1" s="1"/>
  <c r="K2233" i="1"/>
  <c r="J2233" i="1"/>
  <c r="I2233" i="1"/>
  <c r="I2232" i="1" s="1"/>
  <c r="I2231" i="1" s="1"/>
  <c r="H2233" i="1"/>
  <c r="G2233" i="1"/>
  <c r="F2233" i="1"/>
  <c r="D2233" i="1"/>
  <c r="D2232" i="1" s="1"/>
  <c r="C2233" i="1"/>
  <c r="E2233" i="1" s="1"/>
  <c r="AT2232" i="1"/>
  <c r="AS2232" i="1"/>
  <c r="AN2232" i="1"/>
  <c r="AL2232" i="1"/>
  <c r="AK2232" i="1"/>
  <c r="AE2232" i="1"/>
  <c r="AC2232" i="1"/>
  <c r="V2232" i="1"/>
  <c r="X2232" i="1" s="1"/>
  <c r="AA2232" i="1" s="1"/>
  <c r="S2232" i="1"/>
  <c r="S2231" i="1" s="1"/>
  <c r="S2230" i="1" s="1"/>
  <c r="R2232" i="1"/>
  <c r="R2231" i="1" s="1"/>
  <c r="R2230" i="1" s="1"/>
  <c r="M2232" i="1"/>
  <c r="K2232" i="1"/>
  <c r="J2232" i="1"/>
  <c r="J2231" i="1" s="1"/>
  <c r="AU2231" i="1"/>
  <c r="AN2231" i="1"/>
  <c r="AM2231" i="1"/>
  <c r="AD2231" i="1"/>
  <c r="D2231" i="1"/>
  <c r="Z2230" i="1"/>
  <c r="I2230" i="1"/>
  <c r="AZ2229" i="1"/>
  <c r="AU2229" i="1"/>
  <c r="AU2228" i="1" s="1"/>
  <c r="AT2229" i="1"/>
  <c r="AT2228" i="1" s="1"/>
  <c r="AS2229" i="1"/>
  <c r="AR2229" i="1"/>
  <c r="AR2228" i="1" s="1"/>
  <c r="AQ2229" i="1"/>
  <c r="AQ2228" i="1" s="1"/>
  <c r="AP2229" i="1"/>
  <c r="AO2229" i="1"/>
  <c r="AN2229" i="1"/>
  <c r="AM2229" i="1"/>
  <c r="AM2228" i="1" s="1"/>
  <c r="AL2229" i="1"/>
  <c r="AL2228" i="1" s="1"/>
  <c r="AK2229" i="1"/>
  <c r="AJ2229" i="1"/>
  <c r="AH2229" i="1"/>
  <c r="AG2229" i="1"/>
  <c r="AF2229" i="1"/>
  <c r="AD2229" i="1"/>
  <c r="AD2228" i="1" s="1"/>
  <c r="AC2229" i="1"/>
  <c r="AE2229" i="1" s="1"/>
  <c r="Z2229" i="1"/>
  <c r="Z2228" i="1" s="1"/>
  <c r="AA2228" i="1" s="1"/>
  <c r="Y2229" i="1"/>
  <c r="Y2228" i="1" s="1"/>
  <c r="W2229" i="1"/>
  <c r="V2229" i="1"/>
  <c r="X2229" i="1" s="1"/>
  <c r="S2229" i="1"/>
  <c r="S2228" i="1" s="1"/>
  <c r="R2229" i="1"/>
  <c r="P2229" i="1"/>
  <c r="P2228" i="1" s="1"/>
  <c r="O2229" i="1"/>
  <c r="N2229" i="1"/>
  <c r="M2229" i="1"/>
  <c r="L2229" i="1"/>
  <c r="L2228" i="1" s="1"/>
  <c r="K2229" i="1"/>
  <c r="J2229" i="1"/>
  <c r="I2229" i="1"/>
  <c r="I2228" i="1" s="1"/>
  <c r="H2229" i="1"/>
  <c r="G2229" i="1"/>
  <c r="F2229" i="1"/>
  <c r="D2229" i="1"/>
  <c r="D2228" i="1" s="1"/>
  <c r="C2229" i="1"/>
  <c r="E2229" i="1" s="1"/>
  <c r="AS2228" i="1"/>
  <c r="AP2228" i="1"/>
  <c r="AO2228" i="1"/>
  <c r="AN2228" i="1"/>
  <c r="AK2228" i="1"/>
  <c r="AG2228" i="1"/>
  <c r="AF2228" i="1"/>
  <c r="W2228" i="1"/>
  <c r="V2228" i="1"/>
  <c r="X2228" i="1" s="1"/>
  <c r="R2228" i="1"/>
  <c r="O2228" i="1"/>
  <c r="Q2228" i="1" s="1"/>
  <c r="N2228" i="1"/>
  <c r="M2228" i="1"/>
  <c r="J2228" i="1"/>
  <c r="K2228" i="1" s="1"/>
  <c r="G2228" i="1"/>
  <c r="H2228" i="1" s="1"/>
  <c r="F2228" i="1"/>
  <c r="AY2227" i="1"/>
  <c r="AU2227" i="1"/>
  <c r="AT2227" i="1"/>
  <c r="AS2227" i="1"/>
  <c r="AR2227" i="1"/>
  <c r="AQ2227" i="1"/>
  <c r="AP2227" i="1"/>
  <c r="BA2227" i="1" s="1"/>
  <c r="AO2227" i="1"/>
  <c r="AN2227" i="1"/>
  <c r="AM2227" i="1"/>
  <c r="AZ2227" i="1" s="1"/>
  <c r="AL2227" i="1"/>
  <c r="AK2227" i="1"/>
  <c r="AJ2227" i="1"/>
  <c r="AG2227" i="1"/>
  <c r="AF2227" i="1"/>
  <c r="AD2227" i="1"/>
  <c r="AE2227" i="1" s="1"/>
  <c r="AH2227" i="1" s="1"/>
  <c r="AC2227" i="1"/>
  <c r="Z2227" i="1"/>
  <c r="Y2227" i="1"/>
  <c r="W2227" i="1"/>
  <c r="V2227" i="1"/>
  <c r="T2227" i="1"/>
  <c r="S2227" i="1"/>
  <c r="R2227" i="1"/>
  <c r="P2227" i="1"/>
  <c r="O2227" i="1"/>
  <c r="Q2227" i="1" s="1"/>
  <c r="N2227" i="1"/>
  <c r="M2227" i="1"/>
  <c r="M2224" i="1" s="1"/>
  <c r="M2223" i="1" s="1"/>
  <c r="L2227" i="1"/>
  <c r="J2227" i="1"/>
  <c r="I2227" i="1"/>
  <c r="K2227" i="1" s="1"/>
  <c r="G2227" i="1"/>
  <c r="H2227" i="1" s="1"/>
  <c r="F2227" i="1"/>
  <c r="D2227" i="1"/>
  <c r="E2227" i="1" s="1"/>
  <c r="C2227" i="1"/>
  <c r="BA2226" i="1"/>
  <c r="AY2226" i="1"/>
  <c r="AU2226" i="1"/>
  <c r="AT2226" i="1"/>
  <c r="AS2226" i="1"/>
  <c r="BB2226" i="1" s="1"/>
  <c r="AR2226" i="1"/>
  <c r="AQ2226" i="1"/>
  <c r="AP2226" i="1"/>
  <c r="AP2224" i="1" s="1"/>
  <c r="AO2226" i="1"/>
  <c r="AO2224" i="1" s="1"/>
  <c r="AO2223" i="1" s="1"/>
  <c r="AN2226" i="1"/>
  <c r="AM2226" i="1"/>
  <c r="AZ2226" i="1" s="1"/>
  <c r="AL2226" i="1"/>
  <c r="AK2226" i="1"/>
  <c r="AJ2226" i="1"/>
  <c r="AG2226" i="1"/>
  <c r="AG2224" i="1" s="1"/>
  <c r="AF2226" i="1"/>
  <c r="AF2224" i="1" s="1"/>
  <c r="AF2223" i="1" s="1"/>
  <c r="AD2226" i="1"/>
  <c r="AC2226" i="1"/>
  <c r="AE2226" i="1" s="1"/>
  <c r="Z2226" i="1"/>
  <c r="Y2226" i="1"/>
  <c r="W2226" i="1"/>
  <c r="W2224" i="1" s="1"/>
  <c r="W2223" i="1" s="1"/>
  <c r="V2226" i="1"/>
  <c r="S2226" i="1"/>
  <c r="R2226" i="1"/>
  <c r="Q2226" i="1"/>
  <c r="T2226" i="1" s="1"/>
  <c r="P2226" i="1"/>
  <c r="O2226" i="1"/>
  <c r="O2224" i="1" s="1"/>
  <c r="N2226" i="1"/>
  <c r="N2224" i="1" s="1"/>
  <c r="N2223" i="1" s="1"/>
  <c r="M2226" i="1"/>
  <c r="L2226" i="1"/>
  <c r="J2226" i="1"/>
  <c r="I2226" i="1"/>
  <c r="K2226" i="1" s="1"/>
  <c r="G2226" i="1"/>
  <c r="F2226" i="1"/>
  <c r="F2224" i="1" s="1"/>
  <c r="F2223" i="1" s="1"/>
  <c r="D2226" i="1"/>
  <c r="C2226" i="1"/>
  <c r="E2226" i="1" s="1"/>
  <c r="BA2225" i="1"/>
  <c r="AZ2225" i="1"/>
  <c r="AU2225" i="1"/>
  <c r="AT2225" i="1"/>
  <c r="AS2225" i="1"/>
  <c r="BB2225" i="1" s="1"/>
  <c r="AR2225" i="1"/>
  <c r="AR2224" i="1" s="1"/>
  <c r="AR2223" i="1" s="1"/>
  <c r="AQ2225" i="1"/>
  <c r="AQ2224" i="1" s="1"/>
  <c r="AP2225" i="1"/>
  <c r="AO2225" i="1"/>
  <c r="AN2225" i="1"/>
  <c r="AM2225" i="1"/>
  <c r="AL2225" i="1"/>
  <c r="AL2224" i="1" s="1"/>
  <c r="AL2223" i="1" s="1"/>
  <c r="AK2225" i="1"/>
  <c r="AJ2225" i="1"/>
  <c r="AG2225" i="1"/>
  <c r="AF2225" i="1"/>
  <c r="AD2225" i="1"/>
  <c r="AD2224" i="1" s="1"/>
  <c r="AD2223" i="1" s="1"/>
  <c r="AC2225" i="1"/>
  <c r="AE2225" i="1" s="1"/>
  <c r="AH2225" i="1" s="1"/>
  <c r="Z2225" i="1"/>
  <c r="Y2225" i="1"/>
  <c r="Y2224" i="1" s="1"/>
  <c r="Y2223" i="1" s="1"/>
  <c r="W2225" i="1"/>
  <c r="V2225" i="1"/>
  <c r="X2225" i="1" s="1"/>
  <c r="S2225" i="1"/>
  <c r="R2225" i="1"/>
  <c r="Q2225" i="1"/>
  <c r="T2225" i="1" s="1"/>
  <c r="P2225" i="1"/>
  <c r="P2224" i="1" s="1"/>
  <c r="P2223" i="1" s="1"/>
  <c r="O2225" i="1"/>
  <c r="N2225" i="1"/>
  <c r="M2225" i="1"/>
  <c r="L2225" i="1"/>
  <c r="J2225" i="1"/>
  <c r="I2225" i="1"/>
  <c r="H2225" i="1"/>
  <c r="G2225" i="1"/>
  <c r="F2225" i="1"/>
  <c r="D2225" i="1"/>
  <c r="D2224" i="1" s="1"/>
  <c r="C2225" i="1"/>
  <c r="E2225" i="1" s="1"/>
  <c r="AT2224" i="1"/>
  <c r="AS2224" i="1"/>
  <c r="AN2224" i="1"/>
  <c r="AN2223" i="1" s="1"/>
  <c r="AK2224" i="1"/>
  <c r="AK2223" i="1" s="1"/>
  <c r="AC2224" i="1"/>
  <c r="S2224" i="1"/>
  <c r="R2224" i="1"/>
  <c r="R2223" i="1" s="1"/>
  <c r="J2224" i="1"/>
  <c r="C2224" i="1"/>
  <c r="AG2223" i="1"/>
  <c r="O2223" i="1"/>
  <c r="D2223" i="1"/>
  <c r="AU2222" i="1"/>
  <c r="AT2222" i="1"/>
  <c r="AS2222" i="1"/>
  <c r="BB2222" i="1" s="1"/>
  <c r="AR2222" i="1"/>
  <c r="AQ2222" i="1"/>
  <c r="AP2222" i="1"/>
  <c r="BA2222" i="1" s="1"/>
  <c r="AO2222" i="1"/>
  <c r="AN2222" i="1"/>
  <c r="AM2222" i="1"/>
  <c r="AZ2222" i="1" s="1"/>
  <c r="AL2222" i="1"/>
  <c r="AK2222" i="1"/>
  <c r="AJ2222" i="1"/>
  <c r="AV2222" i="1" s="1"/>
  <c r="AG2222" i="1"/>
  <c r="AF2222" i="1"/>
  <c r="AD2222" i="1"/>
  <c r="AC2222" i="1"/>
  <c r="AE2222" i="1" s="1"/>
  <c r="Z2222" i="1"/>
  <c r="Y2222" i="1"/>
  <c r="W2222" i="1"/>
  <c r="X2222" i="1" s="1"/>
  <c r="AA2222" i="1" s="1"/>
  <c r="V2222" i="1"/>
  <c r="S2222" i="1"/>
  <c r="R2222" i="1"/>
  <c r="P2222" i="1"/>
  <c r="O2222" i="1"/>
  <c r="Q2222" i="1" s="1"/>
  <c r="T2222" i="1" s="1"/>
  <c r="N2222" i="1"/>
  <c r="M2222" i="1"/>
  <c r="L2222" i="1"/>
  <c r="J2222" i="1"/>
  <c r="I2222" i="1"/>
  <c r="K2222" i="1" s="1"/>
  <c r="G2222" i="1"/>
  <c r="F2222" i="1"/>
  <c r="D2222" i="1"/>
  <c r="C2222" i="1"/>
  <c r="E2222" i="1" s="1"/>
  <c r="AZ2221" i="1"/>
  <c r="AU2221" i="1"/>
  <c r="AT2221" i="1"/>
  <c r="AS2221" i="1"/>
  <c r="BB2221" i="1" s="1"/>
  <c r="AR2221" i="1"/>
  <c r="AQ2221" i="1"/>
  <c r="AQ2219" i="1" s="1"/>
  <c r="AP2221" i="1"/>
  <c r="AO2221" i="1"/>
  <c r="AN2221" i="1"/>
  <c r="AM2221" i="1"/>
  <c r="AL2221" i="1"/>
  <c r="AK2221" i="1"/>
  <c r="AJ2221" i="1"/>
  <c r="AH2221" i="1"/>
  <c r="AG2221" i="1"/>
  <c r="AF2221" i="1"/>
  <c r="AD2221" i="1"/>
  <c r="AC2221" i="1"/>
  <c r="AE2221" i="1" s="1"/>
  <c r="Z2221" i="1"/>
  <c r="Z2219" i="1" s="1"/>
  <c r="Y2221" i="1"/>
  <c r="Y2219" i="1" s="1"/>
  <c r="W2221" i="1"/>
  <c r="V2221" i="1"/>
  <c r="X2221" i="1" s="1"/>
  <c r="AA2221" i="1" s="1"/>
  <c r="S2221" i="1"/>
  <c r="R2221" i="1"/>
  <c r="Q2221" i="1"/>
  <c r="P2221" i="1"/>
  <c r="P2219" i="1" s="1"/>
  <c r="O2221" i="1"/>
  <c r="N2221" i="1"/>
  <c r="M2221" i="1"/>
  <c r="L2221" i="1"/>
  <c r="K2221" i="1"/>
  <c r="J2221" i="1"/>
  <c r="I2221" i="1"/>
  <c r="I2219" i="1" s="1"/>
  <c r="H2221" i="1"/>
  <c r="G2221" i="1"/>
  <c r="F2221" i="1"/>
  <c r="D2221" i="1"/>
  <c r="C2221" i="1"/>
  <c r="E2221" i="1" s="1"/>
  <c r="BB2220" i="1"/>
  <c r="AU2220" i="1"/>
  <c r="AT2220" i="1"/>
  <c r="AT2219" i="1" s="1"/>
  <c r="AS2220" i="1"/>
  <c r="AS2219" i="1" s="1"/>
  <c r="BB2219" i="1" s="1"/>
  <c r="AR2220" i="1"/>
  <c r="AQ2220" i="1"/>
  <c r="AP2220" i="1"/>
  <c r="BA2220" i="1" s="1"/>
  <c r="AO2220" i="1"/>
  <c r="AO2219" i="1" s="1"/>
  <c r="AN2220" i="1"/>
  <c r="AM2220" i="1"/>
  <c r="AL2220" i="1"/>
  <c r="AL2219" i="1" s="1"/>
  <c r="AK2220" i="1"/>
  <c r="AJ2220" i="1"/>
  <c r="AG2220" i="1"/>
  <c r="AF2220" i="1"/>
  <c r="AF2219" i="1" s="1"/>
  <c r="AE2220" i="1"/>
  <c r="AH2220" i="1" s="1"/>
  <c r="AD2220" i="1"/>
  <c r="AC2220" i="1"/>
  <c r="AC2219" i="1" s="1"/>
  <c r="Z2220" i="1"/>
  <c r="Y2220" i="1"/>
  <c r="W2220" i="1"/>
  <c r="W2219" i="1" s="1"/>
  <c r="V2220" i="1"/>
  <c r="X2220" i="1" s="1"/>
  <c r="AA2220" i="1" s="1"/>
  <c r="S2220" i="1"/>
  <c r="S2219" i="1" s="1"/>
  <c r="R2220" i="1"/>
  <c r="R2219" i="1" s="1"/>
  <c r="P2220" i="1"/>
  <c r="O2220" i="1"/>
  <c r="Q2220" i="1" s="1"/>
  <c r="N2220" i="1"/>
  <c r="N2219" i="1" s="1"/>
  <c r="M2220" i="1"/>
  <c r="L2220" i="1"/>
  <c r="J2220" i="1"/>
  <c r="J2219" i="1" s="1"/>
  <c r="K2219" i="1" s="1"/>
  <c r="I2220" i="1"/>
  <c r="G2220" i="1"/>
  <c r="H2220" i="1" s="1"/>
  <c r="F2220" i="1"/>
  <c r="F2219" i="1" s="1"/>
  <c r="E2220" i="1"/>
  <c r="D2220" i="1"/>
  <c r="C2220" i="1"/>
  <c r="C2219" i="1" s="1"/>
  <c r="AU2219" i="1"/>
  <c r="AP2219" i="1"/>
  <c r="AN2219" i="1"/>
  <c r="AM2219" i="1"/>
  <c r="AZ2219" i="1" s="1"/>
  <c r="AG2219" i="1"/>
  <c r="AD2219" i="1"/>
  <c r="AE2219" i="1" s="1"/>
  <c r="AH2219" i="1" s="1"/>
  <c r="O2219" i="1"/>
  <c r="Q2219" i="1" s="1"/>
  <c r="T2219" i="1" s="1"/>
  <c r="M2219" i="1"/>
  <c r="L2219" i="1"/>
  <c r="G2219" i="1"/>
  <c r="H2219" i="1" s="1"/>
  <c r="E2219" i="1"/>
  <c r="D2219" i="1"/>
  <c r="AU2218" i="1"/>
  <c r="AT2218" i="1"/>
  <c r="AS2218" i="1"/>
  <c r="BB2218" i="1" s="1"/>
  <c r="AR2218" i="1"/>
  <c r="AQ2218" i="1"/>
  <c r="AP2218" i="1"/>
  <c r="BA2218" i="1" s="1"/>
  <c r="AO2218" i="1"/>
  <c r="AN2218" i="1"/>
  <c r="AM2218" i="1"/>
  <c r="AZ2218" i="1" s="1"/>
  <c r="AL2218" i="1"/>
  <c r="AK2218" i="1"/>
  <c r="AJ2218" i="1"/>
  <c r="AV2218" i="1" s="1"/>
  <c r="AG2218" i="1"/>
  <c r="AF2218" i="1"/>
  <c r="AD2218" i="1"/>
  <c r="AC2218" i="1"/>
  <c r="AE2218" i="1" s="1"/>
  <c r="AH2218" i="1" s="1"/>
  <c r="Z2218" i="1"/>
  <c r="Y2218" i="1"/>
  <c r="W2218" i="1"/>
  <c r="X2218" i="1" s="1"/>
  <c r="AA2218" i="1" s="1"/>
  <c r="V2218" i="1"/>
  <c r="S2218" i="1"/>
  <c r="R2218" i="1"/>
  <c r="Q2218" i="1"/>
  <c r="T2218" i="1" s="1"/>
  <c r="P2218" i="1"/>
  <c r="O2218" i="1"/>
  <c r="N2218" i="1"/>
  <c r="M2218" i="1"/>
  <c r="L2218" i="1"/>
  <c r="J2218" i="1"/>
  <c r="I2218" i="1"/>
  <c r="K2218" i="1" s="1"/>
  <c r="G2218" i="1"/>
  <c r="F2218" i="1"/>
  <c r="D2218" i="1"/>
  <c r="C2218" i="1"/>
  <c r="E2218" i="1" s="1"/>
  <c r="AZ2217" i="1"/>
  <c r="AU2217" i="1"/>
  <c r="AT2217" i="1"/>
  <c r="AS2217" i="1"/>
  <c r="BB2217" i="1" s="1"/>
  <c r="AR2217" i="1"/>
  <c r="AQ2217" i="1"/>
  <c r="BA2217" i="1" s="1"/>
  <c r="AP2217" i="1"/>
  <c r="AO2217" i="1"/>
  <c r="AN2217" i="1"/>
  <c r="AM2217" i="1"/>
  <c r="AL2217" i="1"/>
  <c r="AK2217" i="1"/>
  <c r="AJ2217" i="1"/>
  <c r="AH2217" i="1"/>
  <c r="AG2217" i="1"/>
  <c r="AF2217" i="1"/>
  <c r="AD2217" i="1"/>
  <c r="AC2217" i="1"/>
  <c r="AE2217" i="1" s="1"/>
  <c r="Z2217" i="1"/>
  <c r="Y2217" i="1"/>
  <c r="W2217" i="1"/>
  <c r="V2217" i="1"/>
  <c r="X2217" i="1" s="1"/>
  <c r="S2217" i="1"/>
  <c r="R2217" i="1"/>
  <c r="P2217" i="1"/>
  <c r="Q2217" i="1" s="1"/>
  <c r="T2217" i="1" s="1"/>
  <c r="O2217" i="1"/>
  <c r="N2217" i="1"/>
  <c r="M2217" i="1"/>
  <c r="L2217" i="1"/>
  <c r="K2217" i="1"/>
  <c r="J2217" i="1"/>
  <c r="I2217" i="1"/>
  <c r="H2217" i="1"/>
  <c r="G2217" i="1"/>
  <c r="F2217" i="1"/>
  <c r="D2217" i="1"/>
  <c r="C2217" i="1"/>
  <c r="E2217" i="1" s="1"/>
  <c r="AU2216" i="1"/>
  <c r="AT2216" i="1"/>
  <c r="AT2214" i="1" s="1"/>
  <c r="AS2216" i="1"/>
  <c r="AR2216" i="1"/>
  <c r="AQ2216" i="1"/>
  <c r="AP2216" i="1"/>
  <c r="BA2216" i="1" s="1"/>
  <c r="AO2216" i="1"/>
  <c r="AN2216" i="1"/>
  <c r="AM2216" i="1"/>
  <c r="AZ2216" i="1" s="1"/>
  <c r="AL2216" i="1"/>
  <c r="AL2214" i="1" s="1"/>
  <c r="AK2216" i="1"/>
  <c r="AJ2216" i="1"/>
  <c r="AG2216" i="1"/>
  <c r="AF2216" i="1"/>
  <c r="AD2216" i="1"/>
  <c r="AC2216" i="1"/>
  <c r="AC2214" i="1" s="1"/>
  <c r="AE2214" i="1" s="1"/>
  <c r="Z2216" i="1"/>
  <c r="Y2216" i="1"/>
  <c r="W2216" i="1"/>
  <c r="V2216" i="1"/>
  <c r="X2216" i="1" s="1"/>
  <c r="AA2216" i="1" s="1"/>
  <c r="S2216" i="1"/>
  <c r="S2214" i="1" s="1"/>
  <c r="R2216" i="1"/>
  <c r="R2214" i="1" s="1"/>
  <c r="P2216" i="1"/>
  <c r="O2216" i="1"/>
  <c r="Q2216" i="1" s="1"/>
  <c r="T2216" i="1" s="1"/>
  <c r="N2216" i="1"/>
  <c r="M2216" i="1"/>
  <c r="L2216" i="1"/>
  <c r="K2216" i="1"/>
  <c r="J2216" i="1"/>
  <c r="J2214" i="1" s="1"/>
  <c r="I2216" i="1"/>
  <c r="G2216" i="1"/>
  <c r="H2216" i="1" s="1"/>
  <c r="F2216" i="1"/>
  <c r="E2216" i="1"/>
  <c r="D2216" i="1"/>
  <c r="C2216" i="1"/>
  <c r="C2214" i="1" s="1"/>
  <c r="AY2215" i="1"/>
  <c r="AU2215" i="1"/>
  <c r="AU2214" i="1" s="1"/>
  <c r="AT2215" i="1"/>
  <c r="AS2215" i="1"/>
  <c r="BB2215" i="1" s="1"/>
  <c r="AR2215" i="1"/>
  <c r="AQ2215" i="1"/>
  <c r="AQ2214" i="1" s="1"/>
  <c r="AP2215" i="1"/>
  <c r="BA2215" i="1" s="1"/>
  <c r="AO2215" i="1"/>
  <c r="AN2215" i="1"/>
  <c r="AN2214" i="1" s="1"/>
  <c r="AM2215" i="1"/>
  <c r="AL2215" i="1"/>
  <c r="AK2215" i="1"/>
  <c r="AJ2215" i="1"/>
  <c r="AG2215" i="1"/>
  <c r="AF2215" i="1"/>
  <c r="AE2215" i="1"/>
  <c r="AD2215" i="1"/>
  <c r="AD2214" i="1" s="1"/>
  <c r="AC2215" i="1"/>
  <c r="Z2215" i="1"/>
  <c r="Y2215" i="1"/>
  <c r="Y2214" i="1" s="1"/>
  <c r="W2215" i="1"/>
  <c r="V2215" i="1"/>
  <c r="V2214" i="1" s="1"/>
  <c r="S2215" i="1"/>
  <c r="R2215" i="1"/>
  <c r="P2215" i="1"/>
  <c r="P2214" i="1" s="1"/>
  <c r="O2215" i="1"/>
  <c r="N2215" i="1"/>
  <c r="M2215" i="1"/>
  <c r="M2214" i="1" s="1"/>
  <c r="L2215" i="1"/>
  <c r="L2214" i="1" s="1"/>
  <c r="J2215" i="1"/>
  <c r="I2215" i="1"/>
  <c r="K2215" i="1" s="1"/>
  <c r="G2215" i="1"/>
  <c r="H2215" i="1" s="1"/>
  <c r="F2215" i="1"/>
  <c r="E2215" i="1"/>
  <c r="D2215" i="1"/>
  <c r="D2214" i="1" s="1"/>
  <c r="C2215" i="1"/>
  <c r="AR2214" i="1"/>
  <c r="AO2214" i="1"/>
  <c r="AJ2214" i="1"/>
  <c r="AG2214" i="1"/>
  <c r="AF2214" i="1"/>
  <c r="Z2214" i="1"/>
  <c r="W2214" i="1"/>
  <c r="N2214" i="1"/>
  <c r="I2214" i="1"/>
  <c r="G2214" i="1"/>
  <c r="H2214" i="1" s="1"/>
  <c r="F2214" i="1"/>
  <c r="AZ2213" i="1"/>
  <c r="AU2213" i="1"/>
  <c r="AU2212" i="1" s="1"/>
  <c r="AT2213" i="1"/>
  <c r="AS2213" i="1"/>
  <c r="BB2213" i="1" s="1"/>
  <c r="AR2213" i="1"/>
  <c r="AR2212" i="1" s="1"/>
  <c r="AQ2213" i="1"/>
  <c r="AQ2212" i="1" s="1"/>
  <c r="AP2213" i="1"/>
  <c r="AO2213" i="1"/>
  <c r="AN2213" i="1"/>
  <c r="AM2213" i="1"/>
  <c r="AM2212" i="1" s="1"/>
  <c r="AZ2212" i="1" s="1"/>
  <c r="AL2213" i="1"/>
  <c r="AL2212" i="1" s="1"/>
  <c r="AL2209" i="1" s="1"/>
  <c r="AK2213" i="1"/>
  <c r="AJ2213" i="1"/>
  <c r="AG2213" i="1"/>
  <c r="AF2213" i="1"/>
  <c r="AD2213" i="1"/>
  <c r="AD2212" i="1" s="1"/>
  <c r="AC2213" i="1"/>
  <c r="Z2213" i="1"/>
  <c r="Z2212" i="1" s="1"/>
  <c r="Y2213" i="1"/>
  <c r="Y2212" i="1" s="1"/>
  <c r="W2213" i="1"/>
  <c r="V2213" i="1"/>
  <c r="X2213" i="1" s="1"/>
  <c r="S2213" i="1"/>
  <c r="R2213" i="1"/>
  <c r="P2213" i="1"/>
  <c r="O2213" i="1"/>
  <c r="N2213" i="1"/>
  <c r="M2213" i="1"/>
  <c r="L2213" i="1"/>
  <c r="L2212" i="1" s="1"/>
  <c r="J2213" i="1"/>
  <c r="I2213" i="1"/>
  <c r="I2212" i="1" s="1"/>
  <c r="H2213" i="1"/>
  <c r="G2213" i="1"/>
  <c r="F2213" i="1"/>
  <c r="D2213" i="1"/>
  <c r="D2212" i="1" s="1"/>
  <c r="E2212" i="1" s="1"/>
  <c r="C2213" i="1"/>
  <c r="E2213" i="1" s="1"/>
  <c r="AT2212" i="1"/>
  <c r="AS2212" i="1"/>
  <c r="AP2212" i="1"/>
  <c r="AO2212" i="1"/>
  <c r="AN2212" i="1"/>
  <c r="AK2212" i="1"/>
  <c r="AG2212" i="1"/>
  <c r="AF2212" i="1"/>
  <c r="AA2212" i="1"/>
  <c r="W2212" i="1"/>
  <c r="V2212" i="1"/>
  <c r="X2212" i="1" s="1"/>
  <c r="S2212" i="1"/>
  <c r="R2212" i="1"/>
  <c r="O2212" i="1"/>
  <c r="N2212" i="1"/>
  <c r="M2212" i="1"/>
  <c r="K2212" i="1"/>
  <c r="J2212" i="1"/>
  <c r="G2212" i="1"/>
  <c r="H2212" i="1" s="1"/>
  <c r="F2212" i="1"/>
  <c r="C2212" i="1"/>
  <c r="C2209" i="1" s="1"/>
  <c r="AY2211" i="1"/>
  <c r="AU2211" i="1"/>
  <c r="AU2210" i="1" s="1"/>
  <c r="AT2211" i="1"/>
  <c r="AS2211" i="1"/>
  <c r="BB2211" i="1" s="1"/>
  <c r="AR2211" i="1"/>
  <c r="AQ2211" i="1"/>
  <c r="AQ2210" i="1" s="1"/>
  <c r="AQ2209" i="1" s="1"/>
  <c r="AP2211" i="1"/>
  <c r="BA2211" i="1" s="1"/>
  <c r="AO2211" i="1"/>
  <c r="AN2211" i="1"/>
  <c r="AN2210" i="1" s="1"/>
  <c r="AN2209" i="1" s="1"/>
  <c r="AN2208" i="1" s="1"/>
  <c r="AM2211" i="1"/>
  <c r="AL2211" i="1"/>
  <c r="AK2211" i="1"/>
  <c r="AJ2211" i="1"/>
  <c r="AG2211" i="1"/>
  <c r="AG2210" i="1" s="1"/>
  <c r="AG2209" i="1" s="1"/>
  <c r="AG2208" i="1" s="1"/>
  <c r="AF2211" i="1"/>
  <c r="AD2211" i="1"/>
  <c r="AD2210" i="1" s="1"/>
  <c r="AD2209" i="1" s="1"/>
  <c r="AC2211" i="1"/>
  <c r="Z2211" i="1"/>
  <c r="Y2211" i="1"/>
  <c r="Y2210" i="1" s="1"/>
  <c r="X2211" i="1"/>
  <c r="AA2211" i="1" s="1"/>
  <c r="W2211" i="1"/>
  <c r="V2211" i="1"/>
  <c r="V2210" i="1" s="1"/>
  <c r="V2209" i="1" s="1"/>
  <c r="T2211" i="1"/>
  <c r="S2211" i="1"/>
  <c r="R2211" i="1"/>
  <c r="P2211" i="1"/>
  <c r="P2210" i="1" s="1"/>
  <c r="O2211" i="1"/>
  <c r="Q2211" i="1" s="1"/>
  <c r="N2211" i="1"/>
  <c r="M2211" i="1"/>
  <c r="M2210" i="1" s="1"/>
  <c r="M2209" i="1" s="1"/>
  <c r="L2211" i="1"/>
  <c r="L2210" i="1" s="1"/>
  <c r="L2209" i="1" s="1"/>
  <c r="J2211" i="1"/>
  <c r="I2211" i="1"/>
  <c r="K2211" i="1" s="1"/>
  <c r="G2211" i="1"/>
  <c r="H2211" i="1" s="1"/>
  <c r="F2211" i="1"/>
  <c r="D2211" i="1"/>
  <c r="D2210" i="1" s="1"/>
  <c r="C2211" i="1"/>
  <c r="AT2210" i="1"/>
  <c r="AS2210" i="1"/>
  <c r="AR2210" i="1"/>
  <c r="AP2210" i="1"/>
  <c r="AP2209" i="1" s="1"/>
  <c r="AO2210" i="1"/>
  <c r="AO2209" i="1" s="1"/>
  <c r="AO2208" i="1" s="1"/>
  <c r="AL2210" i="1"/>
  <c r="AK2210" i="1"/>
  <c r="AK2209" i="1" s="1"/>
  <c r="AJ2210" i="1"/>
  <c r="AF2210" i="1"/>
  <c r="AF2209" i="1" s="1"/>
  <c r="AC2210" i="1"/>
  <c r="Z2210" i="1"/>
  <c r="Z2209" i="1" s="1"/>
  <c r="X2210" i="1"/>
  <c r="AA2210" i="1" s="1"/>
  <c r="W2210" i="1"/>
  <c r="W2209" i="1" s="1"/>
  <c r="S2210" i="1"/>
  <c r="R2210" i="1"/>
  <c r="R2209" i="1" s="1"/>
  <c r="R2208" i="1" s="1"/>
  <c r="N2210" i="1"/>
  <c r="N2209" i="1" s="1"/>
  <c r="N2208" i="1" s="1"/>
  <c r="J2210" i="1"/>
  <c r="J2209" i="1" s="1"/>
  <c r="I2210" i="1"/>
  <c r="G2210" i="1"/>
  <c r="F2210" i="1"/>
  <c r="F2209" i="1" s="1"/>
  <c r="C2210" i="1"/>
  <c r="AR2209" i="1"/>
  <c r="Y2209" i="1"/>
  <c r="S2209" i="1"/>
  <c r="AY2207" i="1"/>
  <c r="AU2207" i="1"/>
  <c r="AU2205" i="1" s="1"/>
  <c r="AT2207" i="1"/>
  <c r="AS2207" i="1"/>
  <c r="BB2207" i="1" s="1"/>
  <c r="AR2207" i="1"/>
  <c r="AQ2207" i="1"/>
  <c r="AP2207" i="1"/>
  <c r="BA2207" i="1" s="1"/>
  <c r="AO2207" i="1"/>
  <c r="AN2207" i="1"/>
  <c r="AN2205" i="1" s="1"/>
  <c r="AM2207" i="1"/>
  <c r="AL2207" i="1"/>
  <c r="AK2207" i="1"/>
  <c r="AJ2207" i="1"/>
  <c r="AG2207" i="1"/>
  <c r="AF2207" i="1"/>
  <c r="AE2207" i="1"/>
  <c r="AH2207" i="1" s="1"/>
  <c r="AD2207" i="1"/>
  <c r="AD2205" i="1" s="1"/>
  <c r="AC2207" i="1"/>
  <c r="Z2207" i="1"/>
  <c r="Y2207" i="1"/>
  <c r="X2207" i="1"/>
  <c r="AA2207" i="1" s="1"/>
  <c r="W2207" i="1"/>
  <c r="V2207" i="1"/>
  <c r="V2205" i="1" s="1"/>
  <c r="T2207" i="1"/>
  <c r="S2207" i="1"/>
  <c r="R2207" i="1"/>
  <c r="P2207" i="1"/>
  <c r="O2207" i="1"/>
  <c r="Q2207" i="1" s="1"/>
  <c r="N2207" i="1"/>
  <c r="M2207" i="1"/>
  <c r="M2205" i="1" s="1"/>
  <c r="L2207" i="1"/>
  <c r="L2205" i="1" s="1"/>
  <c r="J2207" i="1"/>
  <c r="I2207" i="1"/>
  <c r="K2207" i="1" s="1"/>
  <c r="G2207" i="1"/>
  <c r="H2207" i="1" s="1"/>
  <c r="F2207" i="1"/>
  <c r="D2207" i="1"/>
  <c r="C2207" i="1"/>
  <c r="AU2206" i="1"/>
  <c r="AT2206" i="1"/>
  <c r="AS2206" i="1"/>
  <c r="BB2206" i="1" s="1"/>
  <c r="AR2206" i="1"/>
  <c r="AR2205" i="1" s="1"/>
  <c r="AQ2206" i="1"/>
  <c r="AP2206" i="1"/>
  <c r="AP2205" i="1" s="1"/>
  <c r="BA2205" i="1" s="1"/>
  <c r="AO2206" i="1"/>
  <c r="AO2205" i="1" s="1"/>
  <c r="AN2206" i="1"/>
  <c r="AM2206" i="1"/>
  <c r="AL2206" i="1"/>
  <c r="AK2206" i="1"/>
  <c r="AK2205" i="1" s="1"/>
  <c r="AJ2206" i="1"/>
  <c r="AG2206" i="1"/>
  <c r="AG2205" i="1" s="1"/>
  <c r="AF2206" i="1"/>
  <c r="AF2205" i="1" s="1"/>
  <c r="AD2206" i="1"/>
  <c r="AC2206" i="1"/>
  <c r="AE2206" i="1" s="1"/>
  <c r="Z2206" i="1"/>
  <c r="Y2206" i="1"/>
  <c r="W2206" i="1"/>
  <c r="V2206" i="1"/>
  <c r="S2206" i="1"/>
  <c r="R2206" i="1"/>
  <c r="R2205" i="1" s="1"/>
  <c r="Q2206" i="1"/>
  <c r="T2206" i="1" s="1"/>
  <c r="P2206" i="1"/>
  <c r="O2206" i="1"/>
  <c r="N2206" i="1"/>
  <c r="N2205" i="1" s="1"/>
  <c r="M2206" i="1"/>
  <c r="L2206" i="1"/>
  <c r="J2206" i="1"/>
  <c r="J2205" i="1" s="1"/>
  <c r="I2206" i="1"/>
  <c r="K2206" i="1" s="1"/>
  <c r="G2206" i="1"/>
  <c r="F2206" i="1"/>
  <c r="F2205" i="1" s="1"/>
  <c r="D2206" i="1"/>
  <c r="C2206" i="1"/>
  <c r="E2206" i="1" s="1"/>
  <c r="AT2205" i="1"/>
  <c r="AQ2205" i="1"/>
  <c r="AL2205" i="1"/>
  <c r="AH2205" i="1"/>
  <c r="AC2205" i="1"/>
  <c r="AE2205" i="1" s="1"/>
  <c r="Z2205" i="1"/>
  <c r="Y2205" i="1"/>
  <c r="S2205" i="1"/>
  <c r="P2205" i="1"/>
  <c r="I2205" i="1"/>
  <c r="C2205" i="1"/>
  <c r="AU2204" i="1"/>
  <c r="AT2204" i="1"/>
  <c r="AT2203" i="1" s="1"/>
  <c r="AS2204" i="1"/>
  <c r="AR2204" i="1"/>
  <c r="AQ2204" i="1"/>
  <c r="AP2204" i="1"/>
  <c r="BA2204" i="1" s="1"/>
  <c r="AO2204" i="1"/>
  <c r="AO2203" i="1" s="1"/>
  <c r="AN2204" i="1"/>
  <c r="AM2204" i="1"/>
  <c r="AZ2204" i="1" s="1"/>
  <c r="AL2204" i="1"/>
  <c r="AL2203" i="1" s="1"/>
  <c r="AK2204" i="1"/>
  <c r="AJ2204" i="1"/>
  <c r="AG2204" i="1"/>
  <c r="AF2204" i="1"/>
  <c r="AF2203" i="1" s="1"/>
  <c r="AE2204" i="1"/>
  <c r="AH2204" i="1" s="1"/>
  <c r="AD2204" i="1"/>
  <c r="AC2204" i="1"/>
  <c r="AC2203" i="1" s="1"/>
  <c r="Z2204" i="1"/>
  <c r="Y2204" i="1"/>
  <c r="W2204" i="1"/>
  <c r="W2203" i="1" s="1"/>
  <c r="V2204" i="1"/>
  <c r="X2204" i="1" s="1"/>
  <c r="AA2204" i="1" s="1"/>
  <c r="S2204" i="1"/>
  <c r="S2203" i="1" s="1"/>
  <c r="R2204" i="1"/>
  <c r="R2203" i="1" s="1"/>
  <c r="P2204" i="1"/>
  <c r="O2204" i="1"/>
  <c r="Q2204" i="1" s="1"/>
  <c r="T2204" i="1" s="1"/>
  <c r="N2204" i="1"/>
  <c r="N2203" i="1" s="1"/>
  <c r="M2204" i="1"/>
  <c r="L2204" i="1"/>
  <c r="K2204" i="1"/>
  <c r="J2204" i="1"/>
  <c r="J2203" i="1" s="1"/>
  <c r="K2203" i="1" s="1"/>
  <c r="I2204" i="1"/>
  <c r="G2204" i="1"/>
  <c r="H2204" i="1" s="1"/>
  <c r="F2204" i="1"/>
  <c r="F2203" i="1" s="1"/>
  <c r="E2204" i="1"/>
  <c r="D2204" i="1"/>
  <c r="C2204" i="1"/>
  <c r="C2203" i="1" s="1"/>
  <c r="AU2203" i="1"/>
  <c r="AR2203" i="1"/>
  <c r="AQ2203" i="1"/>
  <c r="AP2203" i="1"/>
  <c r="BA2203" i="1" s="1"/>
  <c r="AN2203" i="1"/>
  <c r="AM2203" i="1"/>
  <c r="AZ2203" i="1" s="1"/>
  <c r="AJ2203" i="1"/>
  <c r="AG2203" i="1"/>
  <c r="AD2203" i="1"/>
  <c r="AE2203" i="1" s="1"/>
  <c r="AH2203" i="1" s="1"/>
  <c r="Z2203" i="1"/>
  <c r="Y2203" i="1"/>
  <c r="V2203" i="1"/>
  <c r="X2203" i="1" s="1"/>
  <c r="AA2203" i="1" s="1"/>
  <c r="T2203" i="1"/>
  <c r="P2203" i="1"/>
  <c r="O2203" i="1"/>
  <c r="Q2203" i="1" s="1"/>
  <c r="M2203" i="1"/>
  <c r="L2203" i="1"/>
  <c r="I2203" i="1"/>
  <c r="G2203" i="1"/>
  <c r="H2203" i="1" s="1"/>
  <c r="E2203" i="1"/>
  <c r="D2203" i="1"/>
  <c r="AU2202" i="1"/>
  <c r="AT2202" i="1"/>
  <c r="AS2202" i="1"/>
  <c r="BB2202" i="1" s="1"/>
  <c r="AR2202" i="1"/>
  <c r="AQ2202" i="1"/>
  <c r="AP2202" i="1"/>
  <c r="AP2201" i="1" s="1"/>
  <c r="AO2202" i="1"/>
  <c r="AO2201" i="1" s="1"/>
  <c r="AZ2201" i="1" s="1"/>
  <c r="AN2202" i="1"/>
  <c r="AM2202" i="1"/>
  <c r="AZ2202" i="1" s="1"/>
  <c r="AL2202" i="1"/>
  <c r="AK2202" i="1"/>
  <c r="AK2201" i="1" s="1"/>
  <c r="AJ2202" i="1"/>
  <c r="AV2202" i="1" s="1"/>
  <c r="AG2202" i="1"/>
  <c r="AG2201" i="1" s="1"/>
  <c r="AF2202" i="1"/>
  <c r="AF2201" i="1" s="1"/>
  <c r="AD2202" i="1"/>
  <c r="AC2202" i="1"/>
  <c r="AE2202" i="1" s="1"/>
  <c r="AH2202" i="1" s="1"/>
  <c r="Z2202" i="1"/>
  <c r="Z2201" i="1" s="1"/>
  <c r="Y2202" i="1"/>
  <c r="W2202" i="1"/>
  <c r="W2201" i="1" s="1"/>
  <c r="V2202" i="1"/>
  <c r="S2202" i="1"/>
  <c r="R2202" i="1"/>
  <c r="R2201" i="1" s="1"/>
  <c r="Q2202" i="1"/>
  <c r="T2202" i="1" s="1"/>
  <c r="P2202" i="1"/>
  <c r="O2202" i="1"/>
  <c r="O2201" i="1" s="1"/>
  <c r="Q2201" i="1" s="1"/>
  <c r="T2201" i="1" s="1"/>
  <c r="N2202" i="1"/>
  <c r="N2201" i="1" s="1"/>
  <c r="M2202" i="1"/>
  <c r="L2202" i="1"/>
  <c r="J2202" i="1"/>
  <c r="J2201" i="1" s="1"/>
  <c r="I2202" i="1"/>
  <c r="K2202" i="1" s="1"/>
  <c r="G2202" i="1"/>
  <c r="F2202" i="1"/>
  <c r="F2201" i="1" s="1"/>
  <c r="D2202" i="1"/>
  <c r="C2202" i="1"/>
  <c r="E2202" i="1" s="1"/>
  <c r="AU2201" i="1"/>
  <c r="AT2201" i="1"/>
  <c r="AR2201" i="1"/>
  <c r="BA2201" i="1" s="1"/>
  <c r="AQ2201" i="1"/>
  <c r="AN2201" i="1"/>
  <c r="AM2201" i="1"/>
  <c r="AL2201" i="1"/>
  <c r="AD2201" i="1"/>
  <c r="AC2201" i="1"/>
  <c r="AE2201" i="1" s="1"/>
  <c r="AH2201" i="1" s="1"/>
  <c r="Y2201" i="1"/>
  <c r="V2201" i="1"/>
  <c r="X2201" i="1" s="1"/>
  <c r="S2201" i="1"/>
  <c r="P2201" i="1"/>
  <c r="M2201" i="1"/>
  <c r="L2201" i="1"/>
  <c r="I2201" i="1"/>
  <c r="K2201" i="1" s="1"/>
  <c r="D2201" i="1"/>
  <c r="C2201" i="1"/>
  <c r="E2201" i="1" s="1"/>
  <c r="AU2200" i="1"/>
  <c r="AT2200" i="1"/>
  <c r="AS2200" i="1"/>
  <c r="BB2200" i="1" s="1"/>
  <c r="AR2200" i="1"/>
  <c r="AQ2200" i="1"/>
  <c r="AP2200" i="1"/>
  <c r="BA2200" i="1" s="1"/>
  <c r="AO2200" i="1"/>
  <c r="AN2200" i="1"/>
  <c r="AV2200" i="1" s="1"/>
  <c r="AM2200" i="1"/>
  <c r="AL2200" i="1"/>
  <c r="AK2200" i="1"/>
  <c r="AY2200" i="1" s="1"/>
  <c r="AJ2200" i="1"/>
  <c r="AG2200" i="1"/>
  <c r="AF2200" i="1"/>
  <c r="AE2200" i="1"/>
  <c r="AH2200" i="1" s="1"/>
  <c r="AD2200" i="1"/>
  <c r="AC2200" i="1"/>
  <c r="AA2200" i="1"/>
  <c r="Z2200" i="1"/>
  <c r="Y2200" i="1"/>
  <c r="W2200" i="1"/>
  <c r="V2200" i="1"/>
  <c r="X2200" i="1" s="1"/>
  <c r="S2200" i="1"/>
  <c r="R2200" i="1"/>
  <c r="P2200" i="1"/>
  <c r="O2200" i="1"/>
  <c r="Q2200" i="1" s="1"/>
  <c r="N2200" i="1"/>
  <c r="M2200" i="1"/>
  <c r="L2200" i="1"/>
  <c r="J2200" i="1"/>
  <c r="K2200" i="1" s="1"/>
  <c r="I2200" i="1"/>
  <c r="G2200" i="1"/>
  <c r="H2200" i="1" s="1"/>
  <c r="F2200" i="1"/>
  <c r="E2200" i="1"/>
  <c r="D2200" i="1"/>
  <c r="C2200" i="1"/>
  <c r="AY2199" i="1"/>
  <c r="AU2199" i="1"/>
  <c r="AT2199" i="1"/>
  <c r="AS2199" i="1"/>
  <c r="BB2199" i="1" s="1"/>
  <c r="AR2199" i="1"/>
  <c r="AQ2199" i="1"/>
  <c r="AP2199" i="1"/>
  <c r="BA2199" i="1" s="1"/>
  <c r="AO2199" i="1"/>
  <c r="AN2199" i="1"/>
  <c r="AN2195" i="1" s="1"/>
  <c r="AM2199" i="1"/>
  <c r="AL2199" i="1"/>
  <c r="AK2199" i="1"/>
  <c r="AJ2199" i="1"/>
  <c r="AG2199" i="1"/>
  <c r="AF2199" i="1"/>
  <c r="AD2199" i="1"/>
  <c r="AC2199" i="1"/>
  <c r="Z2199" i="1"/>
  <c r="Y2199" i="1"/>
  <c r="W2199" i="1"/>
  <c r="V2199" i="1"/>
  <c r="X2199" i="1" s="1"/>
  <c r="AA2199" i="1" s="1"/>
  <c r="S2199" i="1"/>
  <c r="R2199" i="1"/>
  <c r="P2199" i="1"/>
  <c r="O2199" i="1"/>
  <c r="Q2199" i="1" s="1"/>
  <c r="T2199" i="1" s="1"/>
  <c r="N2199" i="1"/>
  <c r="M2199" i="1"/>
  <c r="L2199" i="1"/>
  <c r="J2199" i="1"/>
  <c r="I2199" i="1"/>
  <c r="K2199" i="1" s="1"/>
  <c r="G2199" i="1"/>
  <c r="H2199" i="1" s="1"/>
  <c r="F2199" i="1"/>
  <c r="E2199" i="1"/>
  <c r="D2199" i="1"/>
  <c r="C2199" i="1"/>
  <c r="AY2198" i="1"/>
  <c r="AU2198" i="1"/>
  <c r="AT2198" i="1"/>
  <c r="AS2198" i="1"/>
  <c r="BB2198" i="1" s="1"/>
  <c r="AR2198" i="1"/>
  <c r="AQ2198" i="1"/>
  <c r="AP2198" i="1"/>
  <c r="BA2198" i="1" s="1"/>
  <c r="AO2198" i="1"/>
  <c r="AN2198" i="1"/>
  <c r="AM2198" i="1"/>
  <c r="AL2198" i="1"/>
  <c r="AK2198" i="1"/>
  <c r="AJ2198" i="1"/>
  <c r="AG2198" i="1"/>
  <c r="AF2198" i="1"/>
  <c r="AD2198" i="1"/>
  <c r="AC2198" i="1"/>
  <c r="AE2198" i="1" s="1"/>
  <c r="AH2198" i="1" s="1"/>
  <c r="Z2198" i="1"/>
  <c r="Y2198" i="1"/>
  <c r="X2198" i="1"/>
  <c r="AA2198" i="1" s="1"/>
  <c r="W2198" i="1"/>
  <c r="V2198" i="1"/>
  <c r="S2198" i="1"/>
  <c r="R2198" i="1"/>
  <c r="Q2198" i="1"/>
  <c r="T2198" i="1" s="1"/>
  <c r="P2198" i="1"/>
  <c r="O2198" i="1"/>
  <c r="N2198" i="1"/>
  <c r="M2198" i="1"/>
  <c r="L2198" i="1"/>
  <c r="J2198" i="1"/>
  <c r="I2198" i="1"/>
  <c r="K2198" i="1" s="1"/>
  <c r="G2198" i="1"/>
  <c r="F2198" i="1"/>
  <c r="D2198" i="1"/>
  <c r="C2198" i="1"/>
  <c r="E2198" i="1" s="1"/>
  <c r="AZ2197" i="1"/>
  <c r="AU2197" i="1"/>
  <c r="AT2197" i="1"/>
  <c r="AS2197" i="1"/>
  <c r="AR2197" i="1"/>
  <c r="AR2195" i="1" s="1"/>
  <c r="AQ2197" i="1"/>
  <c r="AQ2195" i="1" s="1"/>
  <c r="AP2197" i="1"/>
  <c r="AO2197" i="1"/>
  <c r="AN2197" i="1"/>
  <c r="AM2197" i="1"/>
  <c r="AL2197" i="1"/>
  <c r="AK2197" i="1"/>
  <c r="AJ2197" i="1"/>
  <c r="AH2197" i="1"/>
  <c r="AG2197" i="1"/>
  <c r="AF2197" i="1"/>
  <c r="AD2197" i="1"/>
  <c r="AC2197" i="1"/>
  <c r="AE2197" i="1" s="1"/>
  <c r="Z2197" i="1"/>
  <c r="Z2195" i="1" s="1"/>
  <c r="Y2197" i="1"/>
  <c r="Y2195" i="1" s="1"/>
  <c r="W2197" i="1"/>
  <c r="V2197" i="1"/>
  <c r="X2197" i="1" s="1"/>
  <c r="S2197" i="1"/>
  <c r="R2197" i="1"/>
  <c r="P2197" i="1"/>
  <c r="P2195" i="1" s="1"/>
  <c r="O2197" i="1"/>
  <c r="N2197" i="1"/>
  <c r="M2197" i="1"/>
  <c r="L2197" i="1"/>
  <c r="J2197" i="1"/>
  <c r="I2197" i="1"/>
  <c r="H2197" i="1"/>
  <c r="G2197" i="1"/>
  <c r="F2197" i="1"/>
  <c r="D2197" i="1"/>
  <c r="C2197" i="1"/>
  <c r="E2197" i="1" s="1"/>
  <c r="AU2196" i="1"/>
  <c r="AT2196" i="1"/>
  <c r="AS2196" i="1"/>
  <c r="BB2196" i="1" s="1"/>
  <c r="AR2196" i="1"/>
  <c r="AQ2196" i="1"/>
  <c r="AP2196" i="1"/>
  <c r="BA2196" i="1" s="1"/>
  <c r="AO2196" i="1"/>
  <c r="AN2196" i="1"/>
  <c r="AM2196" i="1"/>
  <c r="AZ2196" i="1" s="1"/>
  <c r="AL2196" i="1"/>
  <c r="AK2196" i="1"/>
  <c r="AV2196" i="1" s="1"/>
  <c r="AJ2196" i="1"/>
  <c r="AG2196" i="1"/>
  <c r="AF2196" i="1"/>
  <c r="AF2195" i="1" s="1"/>
  <c r="AD2196" i="1"/>
  <c r="AC2196" i="1"/>
  <c r="AC2195" i="1" s="1"/>
  <c r="AA2196" i="1"/>
  <c r="Z2196" i="1"/>
  <c r="Y2196" i="1"/>
  <c r="W2196" i="1"/>
  <c r="W2195" i="1" s="1"/>
  <c r="V2196" i="1"/>
  <c r="X2196" i="1" s="1"/>
  <c r="S2196" i="1"/>
  <c r="R2196" i="1"/>
  <c r="P2196" i="1"/>
  <c r="O2196" i="1"/>
  <c r="Q2196" i="1" s="1"/>
  <c r="T2196" i="1" s="1"/>
  <c r="N2196" i="1"/>
  <c r="M2196" i="1"/>
  <c r="L2196" i="1"/>
  <c r="K2196" i="1"/>
  <c r="J2196" i="1"/>
  <c r="I2196" i="1"/>
  <c r="G2196" i="1"/>
  <c r="H2196" i="1" s="1"/>
  <c r="F2196" i="1"/>
  <c r="F2195" i="1" s="1"/>
  <c r="D2196" i="1"/>
  <c r="C2196" i="1"/>
  <c r="C2195" i="1" s="1"/>
  <c r="AU2195" i="1"/>
  <c r="AP2195" i="1"/>
  <c r="BA2195" i="1" s="1"/>
  <c r="AM2195" i="1"/>
  <c r="AG2195" i="1"/>
  <c r="V2195" i="1"/>
  <c r="X2195" i="1" s="1"/>
  <c r="AA2195" i="1" s="1"/>
  <c r="M2195" i="1"/>
  <c r="L2195" i="1"/>
  <c r="D2195" i="1"/>
  <c r="E2195" i="1" s="1"/>
  <c r="AY2194" i="1"/>
  <c r="AU2194" i="1"/>
  <c r="AT2194" i="1"/>
  <c r="AS2194" i="1"/>
  <c r="BB2194" i="1" s="1"/>
  <c r="AR2194" i="1"/>
  <c r="AQ2194" i="1"/>
  <c r="AP2194" i="1"/>
  <c r="AP2193" i="1" s="1"/>
  <c r="BA2193" i="1" s="1"/>
  <c r="AO2194" i="1"/>
  <c r="AO2193" i="1" s="1"/>
  <c r="AZ2193" i="1" s="1"/>
  <c r="AN2194" i="1"/>
  <c r="AM2194" i="1"/>
  <c r="AL2194" i="1"/>
  <c r="AK2194" i="1"/>
  <c r="AK2193" i="1" s="1"/>
  <c r="AJ2194" i="1"/>
  <c r="AG2194" i="1"/>
  <c r="AG2193" i="1" s="1"/>
  <c r="AF2194" i="1"/>
  <c r="AF2193" i="1" s="1"/>
  <c r="AD2194" i="1"/>
  <c r="AC2194" i="1"/>
  <c r="AE2194" i="1" s="1"/>
  <c r="Z2194" i="1"/>
  <c r="Y2194" i="1"/>
  <c r="X2194" i="1"/>
  <c r="W2194" i="1"/>
  <c r="W2193" i="1" s="1"/>
  <c r="V2194" i="1"/>
  <c r="S2194" i="1"/>
  <c r="R2194" i="1"/>
  <c r="R2193" i="1" s="1"/>
  <c r="P2194" i="1"/>
  <c r="O2194" i="1"/>
  <c r="O2193" i="1" s="1"/>
  <c r="N2194" i="1"/>
  <c r="N2193" i="1" s="1"/>
  <c r="M2194" i="1"/>
  <c r="L2194" i="1"/>
  <c r="J2194" i="1"/>
  <c r="J2193" i="1" s="1"/>
  <c r="I2194" i="1"/>
  <c r="G2194" i="1"/>
  <c r="F2194" i="1"/>
  <c r="F2193" i="1" s="1"/>
  <c r="D2194" i="1"/>
  <c r="C2194" i="1"/>
  <c r="E2194" i="1" s="1"/>
  <c r="AU2193" i="1"/>
  <c r="AT2193" i="1"/>
  <c r="AR2193" i="1"/>
  <c r="AQ2193" i="1"/>
  <c r="AN2193" i="1"/>
  <c r="AM2193" i="1"/>
  <c r="AL2193" i="1"/>
  <c r="AJ2193" i="1"/>
  <c r="AH2193" i="1"/>
  <c r="AD2193" i="1"/>
  <c r="AC2193" i="1"/>
  <c r="AE2193" i="1" s="1"/>
  <c r="Z2193" i="1"/>
  <c r="Y2193" i="1"/>
  <c r="V2193" i="1"/>
  <c r="X2193" i="1" s="1"/>
  <c r="S2193" i="1"/>
  <c r="P2193" i="1"/>
  <c r="M2193" i="1"/>
  <c r="L2193" i="1"/>
  <c r="D2193" i="1"/>
  <c r="C2193" i="1"/>
  <c r="E2193" i="1" s="1"/>
  <c r="AU2192" i="1"/>
  <c r="AT2192" i="1"/>
  <c r="BB2192" i="1" s="1"/>
  <c r="AS2192" i="1"/>
  <c r="AR2192" i="1"/>
  <c r="AQ2192" i="1"/>
  <c r="AP2192" i="1"/>
  <c r="BA2192" i="1" s="1"/>
  <c r="AO2192" i="1"/>
  <c r="AN2192" i="1"/>
  <c r="AM2192" i="1"/>
  <c r="AZ2192" i="1" s="1"/>
  <c r="AL2192" i="1"/>
  <c r="AV2192" i="1" s="1"/>
  <c r="AK2192" i="1"/>
  <c r="AJ2192" i="1"/>
  <c r="AG2192" i="1"/>
  <c r="AF2192" i="1"/>
  <c r="AD2192" i="1"/>
  <c r="AC2192" i="1"/>
  <c r="AE2192" i="1" s="1"/>
  <c r="AH2192" i="1" s="1"/>
  <c r="Z2192" i="1"/>
  <c r="Y2192" i="1"/>
  <c r="W2192" i="1"/>
  <c r="V2192" i="1"/>
  <c r="X2192" i="1" s="1"/>
  <c r="AA2192" i="1" s="1"/>
  <c r="S2192" i="1"/>
  <c r="R2192" i="1"/>
  <c r="P2192" i="1"/>
  <c r="O2192" i="1"/>
  <c r="Q2192" i="1" s="1"/>
  <c r="N2192" i="1"/>
  <c r="M2192" i="1"/>
  <c r="L2192" i="1"/>
  <c r="K2192" i="1"/>
  <c r="J2192" i="1"/>
  <c r="I2192" i="1"/>
  <c r="G2192" i="1"/>
  <c r="H2192" i="1" s="1"/>
  <c r="F2192" i="1"/>
  <c r="D2192" i="1"/>
  <c r="C2192" i="1"/>
  <c r="E2192" i="1" s="1"/>
  <c r="AY2191" i="1"/>
  <c r="AU2191" i="1"/>
  <c r="AT2191" i="1"/>
  <c r="AS2191" i="1"/>
  <c r="AR2191" i="1"/>
  <c r="AQ2191" i="1"/>
  <c r="AP2191" i="1"/>
  <c r="BA2191" i="1" s="1"/>
  <c r="AO2191" i="1"/>
  <c r="AN2191" i="1"/>
  <c r="AM2191" i="1"/>
  <c r="AZ2191" i="1" s="1"/>
  <c r="AL2191" i="1"/>
  <c r="AK2191" i="1"/>
  <c r="AJ2191" i="1"/>
  <c r="AG2191" i="1"/>
  <c r="AF2191" i="1"/>
  <c r="AE2191" i="1"/>
  <c r="AD2191" i="1"/>
  <c r="AC2191" i="1"/>
  <c r="Z2191" i="1"/>
  <c r="Y2191" i="1"/>
  <c r="W2191" i="1"/>
  <c r="V2191" i="1"/>
  <c r="X2191" i="1" s="1"/>
  <c r="AA2191" i="1" s="1"/>
  <c r="T2191" i="1"/>
  <c r="S2191" i="1"/>
  <c r="R2191" i="1"/>
  <c r="P2191" i="1"/>
  <c r="O2191" i="1"/>
  <c r="Q2191" i="1" s="1"/>
  <c r="N2191" i="1"/>
  <c r="M2191" i="1"/>
  <c r="L2191" i="1"/>
  <c r="J2191" i="1"/>
  <c r="I2191" i="1"/>
  <c r="K2191" i="1" s="1"/>
  <c r="G2191" i="1"/>
  <c r="H2191" i="1" s="1"/>
  <c r="F2191" i="1"/>
  <c r="D2191" i="1"/>
  <c r="E2191" i="1" s="1"/>
  <c r="C2191" i="1"/>
  <c r="AY2190" i="1"/>
  <c r="AU2190" i="1"/>
  <c r="AT2190" i="1"/>
  <c r="AS2190" i="1"/>
  <c r="BB2190" i="1" s="1"/>
  <c r="AR2190" i="1"/>
  <c r="AQ2190" i="1"/>
  <c r="AP2190" i="1"/>
  <c r="AP2186" i="1" s="1"/>
  <c r="BA2186" i="1" s="1"/>
  <c r="AO2190" i="1"/>
  <c r="AN2190" i="1"/>
  <c r="AM2190" i="1"/>
  <c r="AZ2190" i="1" s="1"/>
  <c r="AL2190" i="1"/>
  <c r="AK2190" i="1"/>
  <c r="AJ2190" i="1"/>
  <c r="AG2190" i="1"/>
  <c r="AG2186" i="1" s="1"/>
  <c r="AF2190" i="1"/>
  <c r="AF2186" i="1" s="1"/>
  <c r="AD2190" i="1"/>
  <c r="AC2190" i="1"/>
  <c r="AE2190" i="1" s="1"/>
  <c r="Z2190" i="1"/>
  <c r="Z2186" i="1" s="1"/>
  <c r="Y2190" i="1"/>
  <c r="W2190" i="1"/>
  <c r="X2190" i="1" s="1"/>
  <c r="AA2190" i="1" s="1"/>
  <c r="V2190" i="1"/>
  <c r="S2190" i="1"/>
  <c r="R2190" i="1"/>
  <c r="Q2190" i="1"/>
  <c r="T2190" i="1" s="1"/>
  <c r="P2190" i="1"/>
  <c r="O2190" i="1"/>
  <c r="N2190" i="1"/>
  <c r="M2190" i="1"/>
  <c r="L2190" i="1"/>
  <c r="J2190" i="1"/>
  <c r="I2190" i="1"/>
  <c r="K2190" i="1" s="1"/>
  <c r="G2190" i="1"/>
  <c r="F2190" i="1"/>
  <c r="F2186" i="1" s="1"/>
  <c r="D2190" i="1"/>
  <c r="C2190" i="1"/>
  <c r="E2190" i="1" s="1"/>
  <c r="BA2189" i="1"/>
  <c r="AZ2189" i="1"/>
  <c r="AU2189" i="1"/>
  <c r="AT2189" i="1"/>
  <c r="AS2189" i="1"/>
  <c r="BB2189" i="1" s="1"/>
  <c r="AR2189" i="1"/>
  <c r="AQ2189" i="1"/>
  <c r="AP2189" i="1"/>
  <c r="AO2189" i="1"/>
  <c r="AN2189" i="1"/>
  <c r="AM2189" i="1"/>
  <c r="AL2189" i="1"/>
  <c r="AK2189" i="1"/>
  <c r="AJ2189" i="1"/>
  <c r="AG2189" i="1"/>
  <c r="AF2189" i="1"/>
  <c r="AD2189" i="1"/>
  <c r="AC2189" i="1"/>
  <c r="AE2189" i="1" s="1"/>
  <c r="AH2189" i="1" s="1"/>
  <c r="Z2189" i="1"/>
  <c r="Y2189" i="1"/>
  <c r="W2189" i="1"/>
  <c r="V2189" i="1"/>
  <c r="X2189" i="1" s="1"/>
  <c r="S2189" i="1"/>
  <c r="R2189" i="1"/>
  <c r="Q2189" i="1"/>
  <c r="T2189" i="1" s="1"/>
  <c r="P2189" i="1"/>
  <c r="O2189" i="1"/>
  <c r="N2189" i="1"/>
  <c r="M2189" i="1"/>
  <c r="L2189" i="1"/>
  <c r="J2189" i="1"/>
  <c r="I2189" i="1"/>
  <c r="H2189" i="1"/>
  <c r="G2189" i="1"/>
  <c r="F2189" i="1"/>
  <c r="D2189" i="1"/>
  <c r="C2189" i="1"/>
  <c r="E2189" i="1" s="1"/>
  <c r="AU2188" i="1"/>
  <c r="AT2188" i="1"/>
  <c r="AT2186" i="1" s="1"/>
  <c r="AS2188" i="1"/>
  <c r="AS2186" i="1" s="1"/>
  <c r="AR2188" i="1"/>
  <c r="AQ2188" i="1"/>
  <c r="AP2188" i="1"/>
  <c r="BA2188" i="1" s="1"/>
  <c r="AO2188" i="1"/>
  <c r="AN2188" i="1"/>
  <c r="AV2188" i="1" s="1"/>
  <c r="AM2188" i="1"/>
  <c r="AL2188" i="1"/>
  <c r="AL2186" i="1" s="1"/>
  <c r="AK2188" i="1"/>
  <c r="AJ2188" i="1"/>
  <c r="AG2188" i="1"/>
  <c r="AF2188" i="1"/>
  <c r="AD2188" i="1"/>
  <c r="AC2188" i="1"/>
  <c r="AE2188" i="1" s="1"/>
  <c r="AH2188" i="1" s="1"/>
  <c r="AA2188" i="1"/>
  <c r="Z2188" i="1"/>
  <c r="Y2188" i="1"/>
  <c r="W2188" i="1"/>
  <c r="V2188" i="1"/>
  <c r="X2188" i="1" s="1"/>
  <c r="S2188" i="1"/>
  <c r="S2186" i="1" s="1"/>
  <c r="R2188" i="1"/>
  <c r="R2186" i="1" s="1"/>
  <c r="P2188" i="1"/>
  <c r="O2188" i="1"/>
  <c r="Q2188" i="1" s="1"/>
  <c r="N2188" i="1"/>
  <c r="M2188" i="1"/>
  <c r="L2188" i="1"/>
  <c r="J2188" i="1"/>
  <c r="J2186" i="1" s="1"/>
  <c r="I2188" i="1"/>
  <c r="G2188" i="1"/>
  <c r="H2188" i="1" s="1"/>
  <c r="F2188" i="1"/>
  <c r="E2188" i="1"/>
  <c r="D2188" i="1"/>
  <c r="C2188" i="1"/>
  <c r="AY2187" i="1"/>
  <c r="AU2187" i="1"/>
  <c r="AT2187" i="1"/>
  <c r="AS2187" i="1"/>
  <c r="BB2187" i="1" s="1"/>
  <c r="AR2187" i="1"/>
  <c r="AQ2187" i="1"/>
  <c r="AQ2186" i="1" s="1"/>
  <c r="AP2187" i="1"/>
  <c r="BA2187" i="1" s="1"/>
  <c r="AO2187" i="1"/>
  <c r="AN2187" i="1"/>
  <c r="AM2187" i="1"/>
  <c r="AL2187" i="1"/>
  <c r="AK2187" i="1"/>
  <c r="AJ2187" i="1"/>
  <c r="AG2187" i="1"/>
  <c r="AF2187" i="1"/>
  <c r="AD2187" i="1"/>
  <c r="AC2187" i="1"/>
  <c r="Z2187" i="1"/>
  <c r="Y2187" i="1"/>
  <c r="Y2186" i="1" s="1"/>
  <c r="W2187" i="1"/>
  <c r="V2187" i="1"/>
  <c r="S2187" i="1"/>
  <c r="R2187" i="1"/>
  <c r="P2187" i="1"/>
  <c r="P2186" i="1" s="1"/>
  <c r="O2187" i="1"/>
  <c r="Q2187" i="1" s="1"/>
  <c r="T2187" i="1" s="1"/>
  <c r="N2187" i="1"/>
  <c r="M2187" i="1"/>
  <c r="L2187" i="1"/>
  <c r="J2187" i="1"/>
  <c r="I2187" i="1"/>
  <c r="K2187" i="1" s="1"/>
  <c r="G2187" i="1"/>
  <c r="H2187" i="1" s="1"/>
  <c r="F2187" i="1"/>
  <c r="E2187" i="1"/>
  <c r="D2187" i="1"/>
  <c r="D2186" i="1" s="1"/>
  <c r="C2187" i="1"/>
  <c r="AR2186" i="1"/>
  <c r="AO2186" i="1"/>
  <c r="AJ2186" i="1"/>
  <c r="W2186" i="1"/>
  <c r="O2186" i="1"/>
  <c r="Q2186" i="1" s="1"/>
  <c r="T2186" i="1" s="1"/>
  <c r="N2186" i="1"/>
  <c r="BA2185" i="1"/>
  <c r="AZ2185" i="1"/>
  <c r="AU2185" i="1"/>
  <c r="AU2184" i="1" s="1"/>
  <c r="AT2185" i="1"/>
  <c r="AS2185" i="1"/>
  <c r="AR2185" i="1"/>
  <c r="AR2184" i="1" s="1"/>
  <c r="AQ2185" i="1"/>
  <c r="AQ2184" i="1" s="1"/>
  <c r="AP2185" i="1"/>
  <c r="AO2185" i="1"/>
  <c r="AN2185" i="1"/>
  <c r="AM2185" i="1"/>
  <c r="AM2184" i="1" s="1"/>
  <c r="AZ2184" i="1" s="1"/>
  <c r="AL2185" i="1"/>
  <c r="AK2185" i="1"/>
  <c r="AJ2185" i="1"/>
  <c r="AG2185" i="1"/>
  <c r="AF2185" i="1"/>
  <c r="AD2185" i="1"/>
  <c r="AD2184" i="1" s="1"/>
  <c r="AC2185" i="1"/>
  <c r="AE2185" i="1" s="1"/>
  <c r="AH2185" i="1" s="1"/>
  <c r="Z2185" i="1"/>
  <c r="Z2184" i="1" s="1"/>
  <c r="Y2185" i="1"/>
  <c r="Y2184" i="1" s="1"/>
  <c r="W2185" i="1"/>
  <c r="V2185" i="1"/>
  <c r="X2185" i="1" s="1"/>
  <c r="AA2185" i="1" s="1"/>
  <c r="S2185" i="1"/>
  <c r="S2184" i="1" s="1"/>
  <c r="R2185" i="1"/>
  <c r="P2185" i="1"/>
  <c r="P2184" i="1" s="1"/>
  <c r="O2185" i="1"/>
  <c r="N2185" i="1"/>
  <c r="M2185" i="1"/>
  <c r="L2185" i="1"/>
  <c r="L2184" i="1" s="1"/>
  <c r="K2185" i="1"/>
  <c r="J2185" i="1"/>
  <c r="I2185" i="1"/>
  <c r="I2184" i="1" s="1"/>
  <c r="H2185" i="1"/>
  <c r="G2185" i="1"/>
  <c r="F2185" i="1"/>
  <c r="D2185" i="1"/>
  <c r="D2184" i="1" s="1"/>
  <c r="C2185" i="1"/>
  <c r="E2185" i="1" s="1"/>
  <c r="AT2184" i="1"/>
  <c r="BB2184" i="1" s="1"/>
  <c r="AS2184" i="1"/>
  <c r="AP2184" i="1"/>
  <c r="AO2184" i="1"/>
  <c r="AN2184" i="1"/>
  <c r="AL2184" i="1"/>
  <c r="AK2184" i="1"/>
  <c r="AG2184" i="1"/>
  <c r="AF2184" i="1"/>
  <c r="W2184" i="1"/>
  <c r="V2184" i="1"/>
  <c r="X2184" i="1" s="1"/>
  <c r="AA2184" i="1" s="1"/>
  <c r="R2184" i="1"/>
  <c r="O2184" i="1"/>
  <c r="Q2184" i="1" s="1"/>
  <c r="N2184" i="1"/>
  <c r="M2184" i="1"/>
  <c r="J2184" i="1"/>
  <c r="K2184" i="1" s="1"/>
  <c r="G2184" i="1"/>
  <c r="H2184" i="1" s="1"/>
  <c r="F2184" i="1"/>
  <c r="C2184" i="1"/>
  <c r="E2184" i="1" s="1"/>
  <c r="AY2183" i="1"/>
  <c r="AU2183" i="1"/>
  <c r="AU2179" i="1" s="1"/>
  <c r="AT2183" i="1"/>
  <c r="AS2183" i="1"/>
  <c r="AR2183" i="1"/>
  <c r="AQ2183" i="1"/>
  <c r="AP2183" i="1"/>
  <c r="BA2183" i="1" s="1"/>
  <c r="AO2183" i="1"/>
  <c r="AN2183" i="1"/>
  <c r="AM2183" i="1"/>
  <c r="AZ2183" i="1" s="1"/>
  <c r="AL2183" i="1"/>
  <c r="AK2183" i="1"/>
  <c r="AJ2183" i="1"/>
  <c r="AG2183" i="1"/>
  <c r="AF2183" i="1"/>
  <c r="AD2183" i="1"/>
  <c r="AE2183" i="1" s="1"/>
  <c r="AH2183" i="1" s="1"/>
  <c r="AC2183" i="1"/>
  <c r="Z2183" i="1"/>
  <c r="Y2183" i="1"/>
  <c r="X2183" i="1"/>
  <c r="AA2183" i="1" s="1"/>
  <c r="W2183" i="1"/>
  <c r="V2183" i="1"/>
  <c r="S2183" i="1"/>
  <c r="R2183" i="1"/>
  <c r="P2183" i="1"/>
  <c r="O2183" i="1"/>
  <c r="Q2183" i="1" s="1"/>
  <c r="T2183" i="1" s="1"/>
  <c r="N2183" i="1"/>
  <c r="M2183" i="1"/>
  <c r="L2183" i="1"/>
  <c r="J2183" i="1"/>
  <c r="I2183" i="1"/>
  <c r="K2183" i="1" s="1"/>
  <c r="G2183" i="1"/>
  <c r="H2183" i="1" s="1"/>
  <c r="F2183" i="1"/>
  <c r="E2183" i="1"/>
  <c r="D2183" i="1"/>
  <c r="D2179" i="1" s="1"/>
  <c r="E2179" i="1" s="1"/>
  <c r="C2183" i="1"/>
  <c r="AU2182" i="1"/>
  <c r="AT2182" i="1"/>
  <c r="AS2182" i="1"/>
  <c r="BB2182" i="1" s="1"/>
  <c r="AR2182" i="1"/>
  <c r="AQ2182" i="1"/>
  <c r="AP2182" i="1"/>
  <c r="BA2182" i="1" s="1"/>
  <c r="AO2182" i="1"/>
  <c r="AN2182" i="1"/>
  <c r="AM2182" i="1"/>
  <c r="AZ2182" i="1" s="1"/>
  <c r="AL2182" i="1"/>
  <c r="AK2182" i="1"/>
  <c r="AJ2182" i="1"/>
  <c r="AV2182" i="1" s="1"/>
  <c r="AG2182" i="1"/>
  <c r="AG2179" i="1" s="1"/>
  <c r="AF2182" i="1"/>
  <c r="AD2182" i="1"/>
  <c r="AC2182" i="1"/>
  <c r="AE2182" i="1" s="1"/>
  <c r="Z2182" i="1"/>
  <c r="Y2182" i="1"/>
  <c r="X2182" i="1"/>
  <c r="W2182" i="1"/>
  <c r="V2182" i="1"/>
  <c r="S2182" i="1"/>
  <c r="R2182" i="1"/>
  <c r="P2182" i="1"/>
  <c r="O2182" i="1"/>
  <c r="N2182" i="1"/>
  <c r="M2182" i="1"/>
  <c r="L2182" i="1"/>
  <c r="J2182" i="1"/>
  <c r="I2182" i="1"/>
  <c r="K2182" i="1" s="1"/>
  <c r="G2182" i="1"/>
  <c r="F2182" i="1"/>
  <c r="D2182" i="1"/>
  <c r="C2182" i="1"/>
  <c r="E2182" i="1" s="1"/>
  <c r="AZ2181" i="1"/>
  <c r="AU2181" i="1"/>
  <c r="AT2181" i="1"/>
  <c r="AS2181" i="1"/>
  <c r="BB2181" i="1" s="1"/>
  <c r="AR2181" i="1"/>
  <c r="AQ2181" i="1"/>
  <c r="AQ2179" i="1" s="1"/>
  <c r="AP2181" i="1"/>
  <c r="AO2181" i="1"/>
  <c r="AN2181" i="1"/>
  <c r="AM2181" i="1"/>
  <c r="AL2181" i="1"/>
  <c r="AK2181" i="1"/>
  <c r="AJ2181" i="1"/>
  <c r="AH2181" i="1"/>
  <c r="AG2181" i="1"/>
  <c r="AF2181" i="1"/>
  <c r="AD2181" i="1"/>
  <c r="AC2181" i="1"/>
  <c r="AE2181" i="1" s="1"/>
  <c r="Z2181" i="1"/>
  <c r="Z2179" i="1" s="1"/>
  <c r="Y2181" i="1"/>
  <c r="Y2179" i="1" s="1"/>
  <c r="W2181" i="1"/>
  <c r="V2181" i="1"/>
  <c r="X2181" i="1" s="1"/>
  <c r="S2181" i="1"/>
  <c r="R2181" i="1"/>
  <c r="Q2181" i="1"/>
  <c r="P2181" i="1"/>
  <c r="P2179" i="1" s="1"/>
  <c r="O2181" i="1"/>
  <c r="N2181" i="1"/>
  <c r="M2181" i="1"/>
  <c r="L2181" i="1"/>
  <c r="K2181" i="1"/>
  <c r="J2181" i="1"/>
  <c r="I2181" i="1"/>
  <c r="H2181" i="1"/>
  <c r="G2181" i="1"/>
  <c r="F2181" i="1"/>
  <c r="D2181" i="1"/>
  <c r="C2181" i="1"/>
  <c r="E2181" i="1" s="1"/>
  <c r="BB2180" i="1"/>
  <c r="AU2180" i="1"/>
  <c r="AT2180" i="1"/>
  <c r="AT2179" i="1" s="1"/>
  <c r="AS2180" i="1"/>
  <c r="AS2179" i="1" s="1"/>
  <c r="AR2180" i="1"/>
  <c r="AQ2180" i="1"/>
  <c r="AP2180" i="1"/>
  <c r="BA2180" i="1" s="1"/>
  <c r="AO2180" i="1"/>
  <c r="AO2179" i="1" s="1"/>
  <c r="AN2180" i="1"/>
  <c r="AM2180" i="1"/>
  <c r="AL2180" i="1"/>
  <c r="AL2179" i="1" s="1"/>
  <c r="AK2180" i="1"/>
  <c r="AJ2180" i="1"/>
  <c r="AG2180" i="1"/>
  <c r="AF2180" i="1"/>
  <c r="AF2179" i="1" s="1"/>
  <c r="AE2180" i="1"/>
  <c r="AH2180" i="1" s="1"/>
  <c r="AD2180" i="1"/>
  <c r="AC2180" i="1"/>
  <c r="AC2179" i="1" s="1"/>
  <c r="AA2180" i="1"/>
  <c r="Z2180" i="1"/>
  <c r="Y2180" i="1"/>
  <c r="W2180" i="1"/>
  <c r="W2179" i="1" s="1"/>
  <c r="V2180" i="1"/>
  <c r="X2180" i="1" s="1"/>
  <c r="S2180" i="1"/>
  <c r="S2179" i="1" s="1"/>
  <c r="R2180" i="1"/>
  <c r="R2179" i="1" s="1"/>
  <c r="P2180" i="1"/>
  <c r="O2180" i="1"/>
  <c r="Q2180" i="1" s="1"/>
  <c r="N2180" i="1"/>
  <c r="N2179" i="1" s="1"/>
  <c r="M2180" i="1"/>
  <c r="M2179" i="1" s="1"/>
  <c r="L2180" i="1"/>
  <c r="J2180" i="1"/>
  <c r="J2179" i="1" s="1"/>
  <c r="K2179" i="1" s="1"/>
  <c r="I2180" i="1"/>
  <c r="G2180" i="1"/>
  <c r="H2180" i="1" s="1"/>
  <c r="F2180" i="1"/>
  <c r="F2179" i="1" s="1"/>
  <c r="E2180" i="1"/>
  <c r="D2180" i="1"/>
  <c r="C2180" i="1"/>
  <c r="C2179" i="1" s="1"/>
  <c r="AP2179" i="1"/>
  <c r="AN2179" i="1"/>
  <c r="AM2179" i="1"/>
  <c r="AZ2179" i="1" s="1"/>
  <c r="AD2179" i="1"/>
  <c r="AE2179" i="1" s="1"/>
  <c r="AH2179" i="1" s="1"/>
  <c r="L2179" i="1"/>
  <c r="I2179" i="1"/>
  <c r="G2179" i="1"/>
  <c r="H2179" i="1" s="1"/>
  <c r="AY2178" i="1"/>
  <c r="AU2178" i="1"/>
  <c r="AT2178" i="1"/>
  <c r="AS2178" i="1"/>
  <c r="AR2178" i="1"/>
  <c r="AQ2178" i="1"/>
  <c r="AP2178" i="1"/>
  <c r="AP2177" i="1" s="1"/>
  <c r="AO2178" i="1"/>
  <c r="AO2177" i="1" s="1"/>
  <c r="AZ2177" i="1" s="1"/>
  <c r="AN2178" i="1"/>
  <c r="AM2178" i="1"/>
  <c r="AL2178" i="1"/>
  <c r="AK2178" i="1"/>
  <c r="AK2177" i="1" s="1"/>
  <c r="AJ2178" i="1"/>
  <c r="AG2178" i="1"/>
  <c r="AG2177" i="1" s="1"/>
  <c r="AF2178" i="1"/>
  <c r="AF2177" i="1" s="1"/>
  <c r="AD2178" i="1"/>
  <c r="AC2178" i="1"/>
  <c r="AE2178" i="1" s="1"/>
  <c r="Z2178" i="1"/>
  <c r="Y2178" i="1"/>
  <c r="X2178" i="1"/>
  <c r="W2178" i="1"/>
  <c r="W2177" i="1" s="1"/>
  <c r="V2178" i="1"/>
  <c r="S2178" i="1"/>
  <c r="R2178" i="1"/>
  <c r="R2177" i="1" s="1"/>
  <c r="P2178" i="1"/>
  <c r="O2178" i="1"/>
  <c r="O2177" i="1" s="1"/>
  <c r="Q2177" i="1" s="1"/>
  <c r="T2177" i="1" s="1"/>
  <c r="N2178" i="1"/>
  <c r="N2177" i="1" s="1"/>
  <c r="M2178" i="1"/>
  <c r="L2178" i="1"/>
  <c r="K2178" i="1"/>
  <c r="J2178" i="1"/>
  <c r="J2177" i="1" s="1"/>
  <c r="K2177" i="1" s="1"/>
  <c r="I2178" i="1"/>
  <c r="G2178" i="1"/>
  <c r="F2178" i="1"/>
  <c r="F2177" i="1" s="1"/>
  <c r="D2178" i="1"/>
  <c r="C2178" i="1"/>
  <c r="E2178" i="1" s="1"/>
  <c r="BA2177" i="1"/>
  <c r="AU2177" i="1"/>
  <c r="AT2177" i="1"/>
  <c r="AR2177" i="1"/>
  <c r="AQ2177" i="1"/>
  <c r="AN2177" i="1"/>
  <c r="AM2177" i="1"/>
  <c r="AL2177" i="1"/>
  <c r="AJ2177" i="1"/>
  <c r="AD2177" i="1"/>
  <c r="Z2177" i="1"/>
  <c r="Y2177" i="1"/>
  <c r="V2177" i="1"/>
  <c r="X2177" i="1" s="1"/>
  <c r="AA2177" i="1" s="1"/>
  <c r="S2177" i="1"/>
  <c r="P2177" i="1"/>
  <c r="M2177" i="1"/>
  <c r="L2177" i="1"/>
  <c r="I2177" i="1"/>
  <c r="D2177" i="1"/>
  <c r="C2177" i="1"/>
  <c r="E2177" i="1" s="1"/>
  <c r="AU2176" i="1"/>
  <c r="AT2176" i="1"/>
  <c r="AS2176" i="1"/>
  <c r="BB2176" i="1" s="1"/>
  <c r="AR2176" i="1"/>
  <c r="AQ2176" i="1"/>
  <c r="AP2176" i="1"/>
  <c r="BA2176" i="1" s="1"/>
  <c r="AO2176" i="1"/>
  <c r="AN2176" i="1"/>
  <c r="AM2176" i="1"/>
  <c r="AZ2176" i="1" s="1"/>
  <c r="AL2176" i="1"/>
  <c r="AY2176" i="1" s="1"/>
  <c r="BC2176" i="1" s="1"/>
  <c r="AK2176" i="1"/>
  <c r="AJ2176" i="1"/>
  <c r="AG2176" i="1"/>
  <c r="AF2176" i="1"/>
  <c r="AD2176" i="1"/>
  <c r="AC2176" i="1"/>
  <c r="Z2176" i="1"/>
  <c r="Y2176" i="1"/>
  <c r="W2176" i="1"/>
  <c r="V2176" i="1"/>
  <c r="X2176" i="1" s="1"/>
  <c r="AA2176" i="1" s="1"/>
  <c r="S2176" i="1"/>
  <c r="R2176" i="1"/>
  <c r="P2176" i="1"/>
  <c r="O2176" i="1"/>
  <c r="Q2176" i="1" s="1"/>
  <c r="N2176" i="1"/>
  <c r="M2176" i="1"/>
  <c r="L2176" i="1"/>
  <c r="J2176" i="1"/>
  <c r="K2176" i="1" s="1"/>
  <c r="I2176" i="1"/>
  <c r="G2176" i="1"/>
  <c r="H2176" i="1" s="1"/>
  <c r="F2176" i="1"/>
  <c r="E2176" i="1"/>
  <c r="D2176" i="1"/>
  <c r="C2176" i="1"/>
  <c r="AY2175" i="1"/>
  <c r="AU2175" i="1"/>
  <c r="AT2175" i="1"/>
  <c r="AS2175" i="1"/>
  <c r="AR2175" i="1"/>
  <c r="AQ2175" i="1"/>
  <c r="AP2175" i="1"/>
  <c r="BA2175" i="1" s="1"/>
  <c r="AO2175" i="1"/>
  <c r="AN2175" i="1"/>
  <c r="AV2175" i="1" s="1"/>
  <c r="AM2175" i="1"/>
  <c r="AL2175" i="1"/>
  <c r="AK2175" i="1"/>
  <c r="AJ2175" i="1"/>
  <c r="AG2175" i="1"/>
  <c r="AF2175" i="1"/>
  <c r="AE2175" i="1"/>
  <c r="AH2175" i="1" s="1"/>
  <c r="AD2175" i="1"/>
  <c r="AC2175" i="1"/>
  <c r="Z2175" i="1"/>
  <c r="Z2169" i="1" s="1"/>
  <c r="Y2175" i="1"/>
  <c r="W2175" i="1"/>
  <c r="V2175" i="1"/>
  <c r="X2175" i="1" s="1"/>
  <c r="AA2175" i="1" s="1"/>
  <c r="T2175" i="1"/>
  <c r="S2175" i="1"/>
  <c r="R2175" i="1"/>
  <c r="Q2175" i="1"/>
  <c r="P2175" i="1"/>
  <c r="O2175" i="1"/>
  <c r="N2175" i="1"/>
  <c r="M2175" i="1"/>
  <c r="L2175" i="1"/>
  <c r="J2175" i="1"/>
  <c r="I2175" i="1"/>
  <c r="K2175" i="1" s="1"/>
  <c r="G2175" i="1"/>
  <c r="H2175" i="1" s="1"/>
  <c r="F2175" i="1"/>
  <c r="D2175" i="1"/>
  <c r="E2175" i="1" s="1"/>
  <c r="C2175" i="1"/>
  <c r="AU2174" i="1"/>
  <c r="AT2174" i="1"/>
  <c r="AS2174" i="1"/>
  <c r="BB2174" i="1" s="1"/>
  <c r="AR2174" i="1"/>
  <c r="AQ2174" i="1"/>
  <c r="AP2174" i="1"/>
  <c r="BA2174" i="1" s="1"/>
  <c r="AO2174" i="1"/>
  <c r="AN2174" i="1"/>
  <c r="AM2174" i="1"/>
  <c r="AL2174" i="1"/>
  <c r="AK2174" i="1"/>
  <c r="AJ2174" i="1"/>
  <c r="AV2174" i="1" s="1"/>
  <c r="AG2174" i="1"/>
  <c r="AF2174" i="1"/>
  <c r="AD2174" i="1"/>
  <c r="AC2174" i="1"/>
  <c r="AE2174" i="1" s="1"/>
  <c r="Z2174" i="1"/>
  <c r="Y2174" i="1"/>
  <c r="W2174" i="1"/>
  <c r="X2174" i="1" s="1"/>
  <c r="AA2174" i="1" s="1"/>
  <c r="V2174" i="1"/>
  <c r="S2174" i="1"/>
  <c r="R2174" i="1"/>
  <c r="Q2174" i="1"/>
  <c r="T2174" i="1" s="1"/>
  <c r="P2174" i="1"/>
  <c r="O2174" i="1"/>
  <c r="N2174" i="1"/>
  <c r="M2174" i="1"/>
  <c r="L2174" i="1"/>
  <c r="J2174" i="1"/>
  <c r="I2174" i="1"/>
  <c r="K2174" i="1" s="1"/>
  <c r="G2174" i="1"/>
  <c r="H2174" i="1" s="1"/>
  <c r="F2174" i="1"/>
  <c r="D2174" i="1"/>
  <c r="C2174" i="1"/>
  <c r="E2174" i="1" s="1"/>
  <c r="AU2173" i="1"/>
  <c r="AT2173" i="1"/>
  <c r="AS2173" i="1"/>
  <c r="BB2173" i="1" s="1"/>
  <c r="AR2173" i="1"/>
  <c r="AQ2173" i="1"/>
  <c r="BA2173" i="1" s="1"/>
  <c r="AP2173" i="1"/>
  <c r="AO2173" i="1"/>
  <c r="AN2173" i="1"/>
  <c r="AZ2173" i="1" s="1"/>
  <c r="BC2173" i="1" s="1"/>
  <c r="AM2173" i="1"/>
  <c r="AL2173" i="1"/>
  <c r="AK2173" i="1"/>
  <c r="AJ2173" i="1"/>
  <c r="AY2173" i="1" s="1"/>
  <c r="AH2173" i="1"/>
  <c r="AG2173" i="1"/>
  <c r="AF2173" i="1"/>
  <c r="AE2173" i="1"/>
  <c r="AD2173" i="1"/>
  <c r="AC2173" i="1"/>
  <c r="Z2173" i="1"/>
  <c r="Y2173" i="1"/>
  <c r="W2173" i="1"/>
  <c r="V2173" i="1"/>
  <c r="X2173" i="1" s="1"/>
  <c r="S2173" i="1"/>
  <c r="R2173" i="1"/>
  <c r="Q2173" i="1"/>
  <c r="P2173" i="1"/>
  <c r="O2173" i="1"/>
  <c r="N2173" i="1"/>
  <c r="M2173" i="1"/>
  <c r="L2173" i="1"/>
  <c r="K2173" i="1"/>
  <c r="J2173" i="1"/>
  <c r="I2173" i="1"/>
  <c r="H2173" i="1"/>
  <c r="G2173" i="1"/>
  <c r="F2173" i="1"/>
  <c r="E2173" i="1"/>
  <c r="D2173" i="1"/>
  <c r="C2173" i="1"/>
  <c r="AU2172" i="1"/>
  <c r="AT2172" i="1"/>
  <c r="AT2169" i="1" s="1"/>
  <c r="AS2172" i="1"/>
  <c r="BB2172" i="1" s="1"/>
  <c r="AR2172" i="1"/>
  <c r="AQ2172" i="1"/>
  <c r="AP2172" i="1"/>
  <c r="BA2172" i="1" s="1"/>
  <c r="AO2172" i="1"/>
  <c r="AN2172" i="1"/>
  <c r="AM2172" i="1"/>
  <c r="AZ2172" i="1" s="1"/>
  <c r="AL2172" i="1"/>
  <c r="AL2169" i="1" s="1"/>
  <c r="AK2172" i="1"/>
  <c r="AJ2172" i="1"/>
  <c r="AG2172" i="1"/>
  <c r="AF2172" i="1"/>
  <c r="AD2172" i="1"/>
  <c r="AC2172" i="1"/>
  <c r="AE2172" i="1" s="1"/>
  <c r="AH2172" i="1" s="1"/>
  <c r="AA2172" i="1"/>
  <c r="Z2172" i="1"/>
  <c r="Y2172" i="1"/>
  <c r="X2172" i="1"/>
  <c r="W2172" i="1"/>
  <c r="V2172" i="1"/>
  <c r="S2172" i="1"/>
  <c r="R2172" i="1"/>
  <c r="P2172" i="1"/>
  <c r="O2172" i="1"/>
  <c r="Q2172" i="1" s="1"/>
  <c r="N2172" i="1"/>
  <c r="M2172" i="1"/>
  <c r="L2172" i="1"/>
  <c r="J2172" i="1"/>
  <c r="K2172" i="1" s="1"/>
  <c r="I2172" i="1"/>
  <c r="G2172" i="1"/>
  <c r="H2172" i="1" s="1"/>
  <c r="F2172" i="1"/>
  <c r="E2172" i="1"/>
  <c r="D2172" i="1"/>
  <c r="C2172" i="1"/>
  <c r="AY2171" i="1"/>
  <c r="AU2171" i="1"/>
  <c r="AU2169" i="1" s="1"/>
  <c r="AT2171" i="1"/>
  <c r="AS2171" i="1"/>
  <c r="BB2171" i="1" s="1"/>
  <c r="AR2171" i="1"/>
  <c r="AQ2171" i="1"/>
  <c r="AP2171" i="1"/>
  <c r="BA2171" i="1" s="1"/>
  <c r="AO2171" i="1"/>
  <c r="AN2171" i="1"/>
  <c r="AN2169" i="1" s="1"/>
  <c r="AM2171" i="1"/>
  <c r="AL2171" i="1"/>
  <c r="AK2171" i="1"/>
  <c r="AJ2171" i="1"/>
  <c r="AG2171" i="1"/>
  <c r="AF2171" i="1"/>
  <c r="AD2171" i="1"/>
  <c r="AC2171" i="1"/>
  <c r="Z2171" i="1"/>
  <c r="Y2171" i="1"/>
  <c r="W2171" i="1"/>
  <c r="V2171" i="1"/>
  <c r="X2171" i="1" s="1"/>
  <c r="AA2171" i="1" s="1"/>
  <c r="S2171" i="1"/>
  <c r="R2171" i="1"/>
  <c r="P2171" i="1"/>
  <c r="O2171" i="1"/>
  <c r="Q2171" i="1" s="1"/>
  <c r="T2171" i="1" s="1"/>
  <c r="N2171" i="1"/>
  <c r="M2171" i="1"/>
  <c r="L2171" i="1"/>
  <c r="J2171" i="1"/>
  <c r="I2171" i="1"/>
  <c r="K2171" i="1" s="1"/>
  <c r="G2171" i="1"/>
  <c r="H2171" i="1" s="1"/>
  <c r="F2171" i="1"/>
  <c r="E2171" i="1"/>
  <c r="D2171" i="1"/>
  <c r="D2169" i="1" s="1"/>
  <c r="C2171" i="1"/>
  <c r="AY2170" i="1"/>
  <c r="AU2170" i="1"/>
  <c r="AT2170" i="1"/>
  <c r="AS2170" i="1"/>
  <c r="AR2170" i="1"/>
  <c r="AQ2170" i="1"/>
  <c r="AP2170" i="1"/>
  <c r="AP2169" i="1" s="1"/>
  <c r="AO2170" i="1"/>
  <c r="AO2169" i="1" s="1"/>
  <c r="AN2170" i="1"/>
  <c r="AM2170" i="1"/>
  <c r="AZ2170" i="1" s="1"/>
  <c r="AL2170" i="1"/>
  <c r="AK2170" i="1"/>
  <c r="AJ2170" i="1"/>
  <c r="AG2170" i="1"/>
  <c r="AF2170" i="1"/>
  <c r="AF2169" i="1" s="1"/>
  <c r="AD2170" i="1"/>
  <c r="AC2170" i="1"/>
  <c r="AE2170" i="1" s="1"/>
  <c r="Z2170" i="1"/>
  <c r="Y2170" i="1"/>
  <c r="W2170" i="1"/>
  <c r="W2169" i="1" s="1"/>
  <c r="V2170" i="1"/>
  <c r="S2170" i="1"/>
  <c r="S2169" i="1" s="1"/>
  <c r="R2170" i="1"/>
  <c r="Q2170" i="1"/>
  <c r="T2170" i="1" s="1"/>
  <c r="P2170" i="1"/>
  <c r="O2170" i="1"/>
  <c r="N2170" i="1"/>
  <c r="N2169" i="1" s="1"/>
  <c r="M2170" i="1"/>
  <c r="L2170" i="1"/>
  <c r="J2170" i="1"/>
  <c r="J2169" i="1" s="1"/>
  <c r="I2170" i="1"/>
  <c r="K2170" i="1" s="1"/>
  <c r="G2170" i="1"/>
  <c r="H2170" i="1" s="1"/>
  <c r="F2170" i="1"/>
  <c r="F2169" i="1" s="1"/>
  <c r="D2170" i="1"/>
  <c r="C2170" i="1"/>
  <c r="AR2169" i="1"/>
  <c r="AQ2169" i="1"/>
  <c r="AJ2169" i="1"/>
  <c r="Y2169" i="1"/>
  <c r="P2169" i="1"/>
  <c r="O2169" i="1"/>
  <c r="Q2169" i="1" s="1"/>
  <c r="I2169" i="1"/>
  <c r="K2169" i="1" s="1"/>
  <c r="AU2168" i="1"/>
  <c r="AT2168" i="1"/>
  <c r="AS2168" i="1"/>
  <c r="BB2168" i="1" s="1"/>
  <c r="AR2168" i="1"/>
  <c r="AQ2168" i="1"/>
  <c r="AP2168" i="1"/>
  <c r="BA2168" i="1" s="1"/>
  <c r="AO2168" i="1"/>
  <c r="AN2168" i="1"/>
  <c r="AM2168" i="1"/>
  <c r="AL2168" i="1"/>
  <c r="AK2168" i="1"/>
  <c r="AJ2168" i="1"/>
  <c r="AG2168" i="1"/>
  <c r="AF2168" i="1"/>
  <c r="AE2168" i="1"/>
  <c r="AH2168" i="1" s="1"/>
  <c r="AD2168" i="1"/>
  <c r="AC2168" i="1"/>
  <c r="Z2168" i="1"/>
  <c r="Y2168" i="1"/>
  <c r="W2168" i="1"/>
  <c r="V2168" i="1"/>
  <c r="X2168" i="1" s="1"/>
  <c r="AA2168" i="1" s="1"/>
  <c r="S2168" i="1"/>
  <c r="R2168" i="1"/>
  <c r="P2168" i="1"/>
  <c r="O2168" i="1"/>
  <c r="Q2168" i="1" s="1"/>
  <c r="T2168" i="1" s="1"/>
  <c r="N2168" i="1"/>
  <c r="M2168" i="1"/>
  <c r="L2168" i="1"/>
  <c r="J2168" i="1"/>
  <c r="I2168" i="1"/>
  <c r="K2168" i="1" s="1"/>
  <c r="G2168" i="1"/>
  <c r="H2168" i="1" s="1"/>
  <c r="F2168" i="1"/>
  <c r="D2168" i="1"/>
  <c r="C2168" i="1"/>
  <c r="E2168" i="1" s="1"/>
  <c r="AY2167" i="1"/>
  <c r="AU2167" i="1"/>
  <c r="AT2167" i="1"/>
  <c r="AS2167" i="1"/>
  <c r="BB2167" i="1" s="1"/>
  <c r="AR2167" i="1"/>
  <c r="AQ2167" i="1"/>
  <c r="AP2167" i="1"/>
  <c r="BA2167" i="1" s="1"/>
  <c r="AO2167" i="1"/>
  <c r="AN2167" i="1"/>
  <c r="AV2167" i="1" s="1"/>
  <c r="AM2167" i="1"/>
  <c r="AL2167" i="1"/>
  <c r="AK2167" i="1"/>
  <c r="AJ2167" i="1"/>
  <c r="AG2167" i="1"/>
  <c r="AF2167" i="1"/>
  <c r="AD2167" i="1"/>
  <c r="AE2167" i="1" s="1"/>
  <c r="AH2167" i="1" s="1"/>
  <c r="AC2167" i="1"/>
  <c r="Z2167" i="1"/>
  <c r="Y2167" i="1"/>
  <c r="W2167" i="1"/>
  <c r="V2167" i="1"/>
  <c r="X2167" i="1" s="1"/>
  <c r="AA2167" i="1" s="1"/>
  <c r="S2167" i="1"/>
  <c r="R2167" i="1"/>
  <c r="P2167" i="1"/>
  <c r="O2167" i="1"/>
  <c r="Q2167" i="1" s="1"/>
  <c r="N2167" i="1"/>
  <c r="M2167" i="1"/>
  <c r="L2167" i="1"/>
  <c r="K2167" i="1"/>
  <c r="J2167" i="1"/>
  <c r="I2167" i="1"/>
  <c r="G2167" i="1"/>
  <c r="H2167" i="1" s="1"/>
  <c r="F2167" i="1"/>
  <c r="D2167" i="1"/>
  <c r="E2167" i="1" s="1"/>
  <c r="C2167" i="1"/>
  <c r="AU2166" i="1"/>
  <c r="AT2166" i="1"/>
  <c r="AS2166" i="1"/>
  <c r="BB2166" i="1" s="1"/>
  <c r="AR2166" i="1"/>
  <c r="BA2166" i="1" s="1"/>
  <c r="AQ2166" i="1"/>
  <c r="AP2166" i="1"/>
  <c r="AO2166" i="1"/>
  <c r="AN2166" i="1"/>
  <c r="AM2166" i="1"/>
  <c r="AL2166" i="1"/>
  <c r="AK2166" i="1"/>
  <c r="AJ2166" i="1"/>
  <c r="AG2166" i="1"/>
  <c r="AF2166" i="1"/>
  <c r="AE2166" i="1"/>
  <c r="AH2166" i="1" s="1"/>
  <c r="AD2166" i="1"/>
  <c r="AC2166" i="1"/>
  <c r="Z2166" i="1"/>
  <c r="Y2166" i="1"/>
  <c r="X2166" i="1"/>
  <c r="AA2166" i="1" s="1"/>
  <c r="W2166" i="1"/>
  <c r="V2166" i="1"/>
  <c r="S2166" i="1"/>
  <c r="R2166" i="1"/>
  <c r="P2166" i="1"/>
  <c r="O2166" i="1"/>
  <c r="Q2166" i="1" s="1"/>
  <c r="T2166" i="1" s="1"/>
  <c r="N2166" i="1"/>
  <c r="M2166" i="1"/>
  <c r="L2166" i="1"/>
  <c r="K2166" i="1"/>
  <c r="J2166" i="1"/>
  <c r="I2166" i="1"/>
  <c r="G2166" i="1"/>
  <c r="F2166" i="1"/>
  <c r="E2166" i="1"/>
  <c r="D2166" i="1"/>
  <c r="C2166" i="1"/>
  <c r="AU2165" i="1"/>
  <c r="AT2165" i="1"/>
  <c r="AS2165" i="1"/>
  <c r="AR2165" i="1"/>
  <c r="AQ2165" i="1"/>
  <c r="BA2165" i="1" s="1"/>
  <c r="AP2165" i="1"/>
  <c r="AO2165" i="1"/>
  <c r="AN2165" i="1"/>
  <c r="AZ2165" i="1" s="1"/>
  <c r="AM2165" i="1"/>
  <c r="AL2165" i="1"/>
  <c r="AK2165" i="1"/>
  <c r="AJ2165" i="1"/>
  <c r="AY2165" i="1" s="1"/>
  <c r="AG2165" i="1"/>
  <c r="AF2165" i="1"/>
  <c r="AE2165" i="1"/>
  <c r="AH2165" i="1" s="1"/>
  <c r="AD2165" i="1"/>
  <c r="AC2165" i="1"/>
  <c r="Z2165" i="1"/>
  <c r="Y2165" i="1"/>
  <c r="W2165" i="1"/>
  <c r="V2165" i="1"/>
  <c r="X2165" i="1" s="1"/>
  <c r="AA2165" i="1" s="1"/>
  <c r="S2165" i="1"/>
  <c r="R2165" i="1"/>
  <c r="P2165" i="1"/>
  <c r="O2165" i="1"/>
  <c r="Q2165" i="1" s="1"/>
  <c r="T2165" i="1" s="1"/>
  <c r="N2165" i="1"/>
  <c r="M2165" i="1"/>
  <c r="L2165" i="1"/>
  <c r="K2165" i="1"/>
  <c r="J2165" i="1"/>
  <c r="I2165" i="1"/>
  <c r="G2165" i="1"/>
  <c r="H2165" i="1" s="1"/>
  <c r="F2165" i="1"/>
  <c r="D2165" i="1"/>
  <c r="C2165" i="1"/>
  <c r="E2165" i="1" s="1"/>
  <c r="AU2164" i="1"/>
  <c r="AT2164" i="1"/>
  <c r="AS2164" i="1"/>
  <c r="BB2164" i="1" s="1"/>
  <c r="AR2164" i="1"/>
  <c r="AQ2164" i="1"/>
  <c r="AP2164" i="1"/>
  <c r="BA2164" i="1" s="1"/>
  <c r="AO2164" i="1"/>
  <c r="AN2164" i="1"/>
  <c r="AM2164" i="1"/>
  <c r="AL2164" i="1"/>
  <c r="AK2164" i="1"/>
  <c r="AJ2164" i="1"/>
  <c r="AG2164" i="1"/>
  <c r="AF2164" i="1"/>
  <c r="AE2164" i="1"/>
  <c r="AH2164" i="1" s="1"/>
  <c r="AD2164" i="1"/>
  <c r="AC2164" i="1"/>
  <c r="Z2164" i="1"/>
  <c r="Y2164" i="1"/>
  <c r="W2164" i="1"/>
  <c r="V2164" i="1"/>
  <c r="X2164" i="1" s="1"/>
  <c r="AA2164" i="1" s="1"/>
  <c r="S2164" i="1"/>
  <c r="R2164" i="1"/>
  <c r="P2164" i="1"/>
  <c r="O2164" i="1"/>
  <c r="N2164" i="1"/>
  <c r="M2164" i="1"/>
  <c r="L2164" i="1"/>
  <c r="J2164" i="1"/>
  <c r="I2164" i="1"/>
  <c r="K2164" i="1" s="1"/>
  <c r="G2164" i="1"/>
  <c r="H2164" i="1" s="1"/>
  <c r="F2164" i="1"/>
  <c r="D2164" i="1"/>
  <c r="C2164" i="1"/>
  <c r="E2164" i="1" s="1"/>
  <c r="AY2163" i="1"/>
  <c r="AU2163" i="1"/>
  <c r="AT2163" i="1"/>
  <c r="AS2163" i="1"/>
  <c r="BB2163" i="1" s="1"/>
  <c r="AR2163" i="1"/>
  <c r="AQ2163" i="1"/>
  <c r="AP2163" i="1"/>
  <c r="BA2163" i="1" s="1"/>
  <c r="AO2163" i="1"/>
  <c r="AN2163" i="1"/>
  <c r="AN2159" i="1" s="1"/>
  <c r="AM2163" i="1"/>
  <c r="AL2163" i="1"/>
  <c r="AK2163" i="1"/>
  <c r="AJ2163" i="1"/>
  <c r="AG2163" i="1"/>
  <c r="AF2163" i="1"/>
  <c r="AD2163" i="1"/>
  <c r="AE2163" i="1" s="1"/>
  <c r="AH2163" i="1" s="1"/>
  <c r="AC2163" i="1"/>
  <c r="Z2163" i="1"/>
  <c r="Y2163" i="1"/>
  <c r="W2163" i="1"/>
  <c r="V2163" i="1"/>
  <c r="X2163" i="1" s="1"/>
  <c r="AA2163" i="1" s="1"/>
  <c r="S2163" i="1"/>
  <c r="R2163" i="1"/>
  <c r="P2163" i="1"/>
  <c r="O2163" i="1"/>
  <c r="Q2163" i="1" s="1"/>
  <c r="N2163" i="1"/>
  <c r="M2163" i="1"/>
  <c r="L2163" i="1"/>
  <c r="K2163" i="1"/>
  <c r="J2163" i="1"/>
  <c r="I2163" i="1"/>
  <c r="G2163" i="1"/>
  <c r="H2163" i="1" s="1"/>
  <c r="F2163" i="1"/>
  <c r="D2163" i="1"/>
  <c r="E2163" i="1" s="1"/>
  <c r="C2163" i="1"/>
  <c r="AU2162" i="1"/>
  <c r="AT2162" i="1"/>
  <c r="AS2162" i="1"/>
  <c r="BB2162" i="1" s="1"/>
  <c r="AR2162" i="1"/>
  <c r="BA2162" i="1" s="1"/>
  <c r="AQ2162" i="1"/>
  <c r="AP2162" i="1"/>
  <c r="AO2162" i="1"/>
  <c r="AN2162" i="1"/>
  <c r="AM2162" i="1"/>
  <c r="AL2162" i="1"/>
  <c r="AK2162" i="1"/>
  <c r="AJ2162" i="1"/>
  <c r="AG2162" i="1"/>
  <c r="AF2162" i="1"/>
  <c r="AE2162" i="1"/>
  <c r="AH2162" i="1" s="1"/>
  <c r="AD2162" i="1"/>
  <c r="AC2162" i="1"/>
  <c r="Z2162" i="1"/>
  <c r="Y2162" i="1"/>
  <c r="X2162" i="1"/>
  <c r="AA2162" i="1" s="1"/>
  <c r="W2162" i="1"/>
  <c r="V2162" i="1"/>
  <c r="S2162" i="1"/>
  <c r="R2162" i="1"/>
  <c r="P2162" i="1"/>
  <c r="O2162" i="1"/>
  <c r="Q2162" i="1" s="1"/>
  <c r="T2162" i="1" s="1"/>
  <c r="N2162" i="1"/>
  <c r="M2162" i="1"/>
  <c r="L2162" i="1"/>
  <c r="K2162" i="1"/>
  <c r="J2162" i="1"/>
  <c r="I2162" i="1"/>
  <c r="G2162" i="1"/>
  <c r="F2162" i="1"/>
  <c r="E2162" i="1"/>
  <c r="D2162" i="1"/>
  <c r="C2162" i="1"/>
  <c r="AU2161" i="1"/>
  <c r="AT2161" i="1"/>
  <c r="AS2161" i="1"/>
  <c r="AR2161" i="1"/>
  <c r="AR2159" i="1" s="1"/>
  <c r="BA2159" i="1" s="1"/>
  <c r="AQ2161" i="1"/>
  <c r="BA2161" i="1" s="1"/>
  <c r="AP2161" i="1"/>
  <c r="AO2161" i="1"/>
  <c r="AN2161" i="1"/>
  <c r="AZ2161" i="1" s="1"/>
  <c r="AM2161" i="1"/>
  <c r="AL2161" i="1"/>
  <c r="AK2161" i="1"/>
  <c r="AJ2161" i="1"/>
  <c r="AJ2159" i="1" s="1"/>
  <c r="AG2161" i="1"/>
  <c r="AF2161" i="1"/>
  <c r="AE2161" i="1"/>
  <c r="AH2161" i="1" s="1"/>
  <c r="AD2161" i="1"/>
  <c r="AC2161" i="1"/>
  <c r="Z2161" i="1"/>
  <c r="Y2161" i="1"/>
  <c r="W2161" i="1"/>
  <c r="V2161" i="1"/>
  <c r="X2161" i="1" s="1"/>
  <c r="AA2161" i="1" s="1"/>
  <c r="S2161" i="1"/>
  <c r="R2161" i="1"/>
  <c r="P2161" i="1"/>
  <c r="P2159" i="1" s="1"/>
  <c r="O2161" i="1"/>
  <c r="N2161" i="1"/>
  <c r="M2161" i="1"/>
  <c r="L2161" i="1"/>
  <c r="L2159" i="1" s="1"/>
  <c r="K2161" i="1"/>
  <c r="J2161" i="1"/>
  <c r="I2161" i="1"/>
  <c r="H2161" i="1"/>
  <c r="G2161" i="1"/>
  <c r="F2161" i="1"/>
  <c r="D2161" i="1"/>
  <c r="D2159" i="1" s="1"/>
  <c r="C2161" i="1"/>
  <c r="C2159" i="1" s="1"/>
  <c r="BA2160" i="1"/>
  <c r="AU2160" i="1"/>
  <c r="AT2160" i="1"/>
  <c r="AT2159" i="1" s="1"/>
  <c r="AS2160" i="1"/>
  <c r="AS2159" i="1" s="1"/>
  <c r="AR2160" i="1"/>
  <c r="AQ2160" i="1"/>
  <c r="AP2160" i="1"/>
  <c r="AO2160" i="1"/>
  <c r="AN2160" i="1"/>
  <c r="AM2160" i="1"/>
  <c r="AZ2160" i="1" s="1"/>
  <c r="AL2160" i="1"/>
  <c r="AL2159" i="1" s="1"/>
  <c r="AK2160" i="1"/>
  <c r="AK2159" i="1" s="1"/>
  <c r="AJ2160" i="1"/>
  <c r="AG2160" i="1"/>
  <c r="AG2159" i="1" s="1"/>
  <c r="AF2160" i="1"/>
  <c r="AF2159" i="1" s="1"/>
  <c r="AD2160" i="1"/>
  <c r="AC2160" i="1"/>
  <c r="AE2160" i="1" s="1"/>
  <c r="AH2160" i="1" s="1"/>
  <c r="AA2160" i="1"/>
  <c r="Z2160" i="1"/>
  <c r="Z2159" i="1" s="1"/>
  <c r="Y2160" i="1"/>
  <c r="X2160" i="1"/>
  <c r="W2160" i="1"/>
  <c r="W2159" i="1" s="1"/>
  <c r="V2160" i="1"/>
  <c r="S2160" i="1"/>
  <c r="R2160" i="1"/>
  <c r="R2159" i="1" s="1"/>
  <c r="Q2160" i="1"/>
  <c r="T2160" i="1" s="1"/>
  <c r="P2160" i="1"/>
  <c r="O2160" i="1"/>
  <c r="N2160" i="1"/>
  <c r="M2160" i="1"/>
  <c r="L2160" i="1"/>
  <c r="J2160" i="1"/>
  <c r="J2159" i="1" s="1"/>
  <c r="I2160" i="1"/>
  <c r="I2159" i="1" s="1"/>
  <c r="G2160" i="1"/>
  <c r="H2160" i="1" s="1"/>
  <c r="F2160" i="1"/>
  <c r="E2160" i="1"/>
  <c r="D2160" i="1"/>
  <c r="C2160" i="1"/>
  <c r="AU2159" i="1"/>
  <c r="AQ2159" i="1"/>
  <c r="AP2159" i="1"/>
  <c r="AM2159" i="1"/>
  <c r="AC2159" i="1"/>
  <c r="Y2159" i="1"/>
  <c r="M2159" i="1"/>
  <c r="G2159" i="1"/>
  <c r="AU2158" i="1"/>
  <c r="AT2158" i="1"/>
  <c r="AT2157" i="1" s="1"/>
  <c r="AS2158" i="1"/>
  <c r="AS2157" i="1" s="1"/>
  <c r="AR2158" i="1"/>
  <c r="AQ2158" i="1"/>
  <c r="AP2158" i="1"/>
  <c r="BA2158" i="1" s="1"/>
  <c r="AO2158" i="1"/>
  <c r="AO2157" i="1" s="1"/>
  <c r="AN2158" i="1"/>
  <c r="AN2157" i="1" s="1"/>
  <c r="AZ2157" i="1" s="1"/>
  <c r="AM2158" i="1"/>
  <c r="AL2158" i="1"/>
  <c r="AK2158" i="1"/>
  <c r="AK2157" i="1" s="1"/>
  <c r="AJ2158" i="1"/>
  <c r="AG2158" i="1"/>
  <c r="AF2158" i="1"/>
  <c r="AF2157" i="1" s="1"/>
  <c r="AE2158" i="1"/>
  <c r="AH2158" i="1" s="1"/>
  <c r="AD2158" i="1"/>
  <c r="AC2158" i="1"/>
  <c r="Z2158" i="1"/>
  <c r="Z2157" i="1" s="1"/>
  <c r="Y2158" i="1"/>
  <c r="W2158" i="1"/>
  <c r="W2157" i="1" s="1"/>
  <c r="V2158" i="1"/>
  <c r="S2158" i="1"/>
  <c r="S2157" i="1" s="1"/>
  <c r="R2158" i="1"/>
  <c r="R2157" i="1" s="1"/>
  <c r="Q2158" i="1"/>
  <c r="T2158" i="1" s="1"/>
  <c r="P2158" i="1"/>
  <c r="O2158" i="1"/>
  <c r="N2158" i="1"/>
  <c r="M2158" i="1"/>
  <c r="L2158" i="1"/>
  <c r="J2158" i="1"/>
  <c r="I2158" i="1"/>
  <c r="K2158" i="1" s="1"/>
  <c r="G2158" i="1"/>
  <c r="H2158" i="1" s="1"/>
  <c r="F2158" i="1"/>
  <c r="D2158" i="1"/>
  <c r="C2158" i="1"/>
  <c r="BA2157" i="1"/>
  <c r="AU2157" i="1"/>
  <c r="AR2157" i="1"/>
  <c r="AQ2157" i="1"/>
  <c r="AP2157" i="1"/>
  <c r="AM2157" i="1"/>
  <c r="AJ2157" i="1"/>
  <c r="AH2157" i="1"/>
  <c r="AG2157" i="1"/>
  <c r="AD2157" i="1"/>
  <c r="AC2157" i="1"/>
  <c r="AE2157" i="1" s="1"/>
  <c r="Y2157" i="1"/>
  <c r="Q2157" i="1"/>
  <c r="T2157" i="1" s="1"/>
  <c r="P2157" i="1"/>
  <c r="O2157" i="1"/>
  <c r="N2157" i="1"/>
  <c r="M2157" i="1"/>
  <c r="L2157" i="1"/>
  <c r="J2157" i="1"/>
  <c r="F2157" i="1"/>
  <c r="D2157" i="1"/>
  <c r="AU2156" i="1"/>
  <c r="AT2156" i="1"/>
  <c r="AT2155" i="1" s="1"/>
  <c r="AS2156" i="1"/>
  <c r="AR2156" i="1"/>
  <c r="AQ2156" i="1"/>
  <c r="AP2156" i="1"/>
  <c r="AP2155" i="1" s="1"/>
  <c r="AO2156" i="1"/>
  <c r="AO2155" i="1" s="1"/>
  <c r="AN2156" i="1"/>
  <c r="AM2156" i="1"/>
  <c r="AL2156" i="1"/>
  <c r="AK2156" i="1"/>
  <c r="AK2155" i="1" s="1"/>
  <c r="AJ2156" i="1"/>
  <c r="AG2156" i="1"/>
  <c r="AG2155" i="1" s="1"/>
  <c r="AF2156" i="1"/>
  <c r="AF2155" i="1" s="1"/>
  <c r="AD2156" i="1"/>
  <c r="AC2156" i="1"/>
  <c r="Z2156" i="1"/>
  <c r="Y2156" i="1"/>
  <c r="W2156" i="1"/>
  <c r="V2156" i="1"/>
  <c r="S2156" i="1"/>
  <c r="S2155" i="1" s="1"/>
  <c r="R2156" i="1"/>
  <c r="R2155" i="1" s="1"/>
  <c r="P2156" i="1"/>
  <c r="O2156" i="1"/>
  <c r="O2155" i="1" s="1"/>
  <c r="Q2155" i="1" s="1"/>
  <c r="T2155" i="1" s="1"/>
  <c r="N2156" i="1"/>
  <c r="N2155" i="1" s="1"/>
  <c r="M2156" i="1"/>
  <c r="L2156" i="1"/>
  <c r="K2156" i="1"/>
  <c r="J2156" i="1"/>
  <c r="J2155" i="1" s="1"/>
  <c r="K2155" i="1" s="1"/>
  <c r="I2156" i="1"/>
  <c r="G2156" i="1"/>
  <c r="G2155" i="1" s="1"/>
  <c r="F2156" i="1"/>
  <c r="F2155" i="1" s="1"/>
  <c r="D2156" i="1"/>
  <c r="C2156" i="1"/>
  <c r="AU2155" i="1"/>
  <c r="AS2155" i="1"/>
  <c r="AR2155" i="1"/>
  <c r="AQ2155" i="1"/>
  <c r="AN2155" i="1"/>
  <c r="AZ2155" i="1" s="1"/>
  <c r="AM2155" i="1"/>
  <c r="AJ2155" i="1"/>
  <c r="AD2155" i="1"/>
  <c r="Z2155" i="1"/>
  <c r="Y2155" i="1"/>
  <c r="V2155" i="1"/>
  <c r="P2155" i="1"/>
  <c r="M2155" i="1"/>
  <c r="L2155" i="1"/>
  <c r="I2155" i="1"/>
  <c r="D2155" i="1"/>
  <c r="AY2154" i="1"/>
  <c r="AU2154" i="1"/>
  <c r="AT2154" i="1"/>
  <c r="AT2153" i="1" s="1"/>
  <c r="AS2154" i="1"/>
  <c r="AS2153" i="1" s="1"/>
  <c r="AR2154" i="1"/>
  <c r="AQ2154" i="1"/>
  <c r="AP2154" i="1"/>
  <c r="AO2154" i="1"/>
  <c r="AN2154" i="1"/>
  <c r="AM2154" i="1"/>
  <c r="AZ2154" i="1" s="1"/>
  <c r="AL2154" i="1"/>
  <c r="AL2153" i="1" s="1"/>
  <c r="AK2154" i="1"/>
  <c r="AK2153" i="1" s="1"/>
  <c r="AJ2154" i="1"/>
  <c r="AG2154" i="1"/>
  <c r="AG2153" i="1" s="1"/>
  <c r="AF2154" i="1"/>
  <c r="AD2154" i="1"/>
  <c r="AC2154" i="1"/>
  <c r="AC2153" i="1" s="1"/>
  <c r="Z2154" i="1"/>
  <c r="Y2154" i="1"/>
  <c r="X2154" i="1"/>
  <c r="AA2154" i="1" s="1"/>
  <c r="W2154" i="1"/>
  <c r="V2154" i="1"/>
  <c r="S2154" i="1"/>
  <c r="S2153" i="1" s="1"/>
  <c r="R2154" i="1"/>
  <c r="R2153" i="1" s="1"/>
  <c r="P2154" i="1"/>
  <c r="O2154" i="1"/>
  <c r="N2154" i="1"/>
  <c r="N2153" i="1" s="1"/>
  <c r="M2154" i="1"/>
  <c r="L2154" i="1"/>
  <c r="J2154" i="1"/>
  <c r="I2154" i="1"/>
  <c r="G2154" i="1"/>
  <c r="F2154" i="1"/>
  <c r="F2153" i="1" s="1"/>
  <c r="D2154" i="1"/>
  <c r="E2154" i="1" s="1"/>
  <c r="C2154" i="1"/>
  <c r="C2153" i="1" s="1"/>
  <c r="AU2153" i="1"/>
  <c r="AR2153" i="1"/>
  <c r="AQ2153" i="1"/>
  <c r="AO2153" i="1"/>
  <c r="AN2153" i="1"/>
  <c r="AM2153" i="1"/>
  <c r="AZ2153" i="1" s="1"/>
  <c r="AJ2153" i="1"/>
  <c r="AF2153" i="1"/>
  <c r="AD2153" i="1"/>
  <c r="Z2153" i="1"/>
  <c r="Y2153" i="1"/>
  <c r="W2153" i="1"/>
  <c r="V2153" i="1"/>
  <c r="X2153" i="1" s="1"/>
  <c r="AA2153" i="1" s="1"/>
  <c r="P2153" i="1"/>
  <c r="M2153" i="1"/>
  <c r="L2153" i="1"/>
  <c r="I2153" i="1"/>
  <c r="D2153" i="1"/>
  <c r="AU2152" i="1"/>
  <c r="AT2152" i="1"/>
  <c r="AT2151" i="1" s="1"/>
  <c r="AS2152" i="1"/>
  <c r="BB2152" i="1" s="1"/>
  <c r="AR2152" i="1"/>
  <c r="AQ2152" i="1"/>
  <c r="AP2152" i="1"/>
  <c r="AP2151" i="1" s="1"/>
  <c r="AO2152" i="1"/>
  <c r="AO2151" i="1" s="1"/>
  <c r="AN2152" i="1"/>
  <c r="AM2152" i="1"/>
  <c r="AL2152" i="1"/>
  <c r="AK2152" i="1"/>
  <c r="AK2151" i="1" s="1"/>
  <c r="AJ2152" i="1"/>
  <c r="AG2152" i="1"/>
  <c r="AG2151" i="1" s="1"/>
  <c r="AF2152" i="1"/>
  <c r="AF2151" i="1" s="1"/>
  <c r="AD2152" i="1"/>
  <c r="AC2152" i="1"/>
  <c r="Z2152" i="1"/>
  <c r="Y2152" i="1"/>
  <c r="W2152" i="1"/>
  <c r="V2152" i="1"/>
  <c r="S2152" i="1"/>
  <c r="S2151" i="1" s="1"/>
  <c r="R2152" i="1"/>
  <c r="R2151" i="1" s="1"/>
  <c r="P2152" i="1"/>
  <c r="O2152" i="1"/>
  <c r="O2151" i="1" s="1"/>
  <c r="N2152" i="1"/>
  <c r="N2151" i="1" s="1"/>
  <c r="M2152" i="1"/>
  <c r="L2152" i="1"/>
  <c r="K2152" i="1"/>
  <c r="J2152" i="1"/>
  <c r="J2151" i="1" s="1"/>
  <c r="K2151" i="1" s="1"/>
  <c r="I2152" i="1"/>
  <c r="G2152" i="1"/>
  <c r="G2151" i="1" s="1"/>
  <c r="H2151" i="1" s="1"/>
  <c r="F2152" i="1"/>
  <c r="F2151" i="1" s="1"/>
  <c r="D2152" i="1"/>
  <c r="C2152" i="1"/>
  <c r="AZ2151" i="1"/>
  <c r="AU2151" i="1"/>
  <c r="AS2151" i="1"/>
  <c r="AR2151" i="1"/>
  <c r="AQ2151" i="1"/>
  <c r="AN2151" i="1"/>
  <c r="AM2151" i="1"/>
  <c r="AJ2151" i="1"/>
  <c r="AD2151" i="1"/>
  <c r="Z2151" i="1"/>
  <c r="Y2151" i="1"/>
  <c r="V2151" i="1"/>
  <c r="P2151" i="1"/>
  <c r="M2151" i="1"/>
  <c r="L2151" i="1"/>
  <c r="I2151" i="1"/>
  <c r="D2151" i="1"/>
  <c r="AY2150" i="1"/>
  <c r="AU2150" i="1"/>
  <c r="AT2150" i="1"/>
  <c r="AT2149" i="1" s="1"/>
  <c r="AS2150" i="1"/>
  <c r="AS2149" i="1" s="1"/>
  <c r="BB2149" i="1" s="1"/>
  <c r="AR2150" i="1"/>
  <c r="AQ2150" i="1"/>
  <c r="AP2150" i="1"/>
  <c r="AO2150" i="1"/>
  <c r="AN2150" i="1"/>
  <c r="AM2150" i="1"/>
  <c r="AZ2150" i="1" s="1"/>
  <c r="AL2150" i="1"/>
  <c r="AL2149" i="1" s="1"/>
  <c r="AK2150" i="1"/>
  <c r="AK2149" i="1" s="1"/>
  <c r="AJ2150" i="1"/>
  <c r="AG2150" i="1"/>
  <c r="AG2149" i="1" s="1"/>
  <c r="AF2150" i="1"/>
  <c r="AD2150" i="1"/>
  <c r="AC2150" i="1"/>
  <c r="AC2149" i="1" s="1"/>
  <c r="AE2149" i="1" s="1"/>
  <c r="AH2149" i="1" s="1"/>
  <c r="AA2150" i="1"/>
  <c r="Z2150" i="1"/>
  <c r="Y2150" i="1"/>
  <c r="X2150" i="1"/>
  <c r="W2150" i="1"/>
  <c r="W2149" i="1" s="1"/>
  <c r="V2150" i="1"/>
  <c r="S2150" i="1"/>
  <c r="S2149" i="1" s="1"/>
  <c r="R2150" i="1"/>
  <c r="R2149" i="1" s="1"/>
  <c r="P2150" i="1"/>
  <c r="O2150" i="1"/>
  <c r="N2150" i="1"/>
  <c r="N2149" i="1" s="1"/>
  <c r="M2150" i="1"/>
  <c r="L2150" i="1"/>
  <c r="J2150" i="1"/>
  <c r="I2150" i="1"/>
  <c r="G2150" i="1"/>
  <c r="F2150" i="1"/>
  <c r="F2149" i="1" s="1"/>
  <c r="D2150" i="1"/>
  <c r="E2150" i="1" s="1"/>
  <c r="C2150" i="1"/>
  <c r="C2149" i="1" s="1"/>
  <c r="AU2149" i="1"/>
  <c r="AR2149" i="1"/>
  <c r="AQ2149" i="1"/>
  <c r="AO2149" i="1"/>
  <c r="AN2149" i="1"/>
  <c r="AM2149" i="1"/>
  <c r="AZ2149" i="1" s="1"/>
  <c r="AJ2149" i="1"/>
  <c r="AF2149" i="1"/>
  <c r="AD2149" i="1"/>
  <c r="Z2149" i="1"/>
  <c r="Y2149" i="1"/>
  <c r="V2149" i="1"/>
  <c r="P2149" i="1"/>
  <c r="M2149" i="1"/>
  <c r="L2149" i="1"/>
  <c r="I2149" i="1"/>
  <c r="E2149" i="1"/>
  <c r="D2149" i="1"/>
  <c r="AU2148" i="1"/>
  <c r="AT2148" i="1"/>
  <c r="AT2147" i="1" s="1"/>
  <c r="AS2148" i="1"/>
  <c r="BB2148" i="1" s="1"/>
  <c r="AR2148" i="1"/>
  <c r="AQ2148" i="1"/>
  <c r="AP2148" i="1"/>
  <c r="BA2148" i="1" s="1"/>
  <c r="AO2148" i="1"/>
  <c r="AO2147" i="1" s="1"/>
  <c r="AN2148" i="1"/>
  <c r="AM2148" i="1"/>
  <c r="AZ2148" i="1" s="1"/>
  <c r="AL2148" i="1"/>
  <c r="AL2147" i="1" s="1"/>
  <c r="AK2148" i="1"/>
  <c r="AV2148" i="1" s="1"/>
  <c r="AJ2148" i="1"/>
  <c r="AG2148" i="1"/>
  <c r="AF2148" i="1"/>
  <c r="AF2147" i="1" s="1"/>
  <c r="AD2148" i="1"/>
  <c r="AC2148" i="1"/>
  <c r="Z2148" i="1"/>
  <c r="Y2148" i="1"/>
  <c r="W2148" i="1"/>
  <c r="V2148" i="1"/>
  <c r="S2148" i="1"/>
  <c r="S2147" i="1" s="1"/>
  <c r="R2148" i="1"/>
  <c r="R2147" i="1" s="1"/>
  <c r="P2148" i="1"/>
  <c r="O2148" i="1"/>
  <c r="Q2148" i="1" s="1"/>
  <c r="N2148" i="1"/>
  <c r="N2147" i="1" s="1"/>
  <c r="M2148" i="1"/>
  <c r="L2148" i="1"/>
  <c r="K2148" i="1"/>
  <c r="J2148" i="1"/>
  <c r="J2147" i="1" s="1"/>
  <c r="K2147" i="1" s="1"/>
  <c r="I2148" i="1"/>
  <c r="G2148" i="1"/>
  <c r="F2148" i="1"/>
  <c r="D2148" i="1"/>
  <c r="C2148" i="1"/>
  <c r="AU2147" i="1"/>
  <c r="AS2147" i="1"/>
  <c r="BB2147" i="1" s="1"/>
  <c r="AR2147" i="1"/>
  <c r="AQ2147" i="1"/>
  <c r="AP2147" i="1"/>
  <c r="AN2147" i="1"/>
  <c r="AM2147" i="1"/>
  <c r="AZ2147" i="1" s="1"/>
  <c r="AJ2147" i="1"/>
  <c r="AG2147" i="1"/>
  <c r="AD2147" i="1"/>
  <c r="Z2147" i="1"/>
  <c r="Y2147" i="1"/>
  <c r="V2147" i="1"/>
  <c r="P2147" i="1"/>
  <c r="M2147" i="1"/>
  <c r="L2147" i="1"/>
  <c r="I2147" i="1"/>
  <c r="G2147" i="1"/>
  <c r="F2147" i="1"/>
  <c r="H2147" i="1" s="1"/>
  <c r="D2147" i="1"/>
  <c r="AY2146" i="1"/>
  <c r="AU2146" i="1"/>
  <c r="AT2146" i="1"/>
  <c r="AT2145" i="1" s="1"/>
  <c r="AS2146" i="1"/>
  <c r="AR2146" i="1"/>
  <c r="AR2145" i="1" s="1"/>
  <c r="AQ2146" i="1"/>
  <c r="AQ2145" i="1" s="1"/>
  <c r="AP2146" i="1"/>
  <c r="AP2145" i="1" s="1"/>
  <c r="AO2146" i="1"/>
  <c r="AO2145" i="1" s="1"/>
  <c r="AN2146" i="1"/>
  <c r="AM2146" i="1"/>
  <c r="AL2146" i="1"/>
  <c r="AK2146" i="1"/>
  <c r="AJ2146" i="1"/>
  <c r="AG2146" i="1"/>
  <c r="AG2145" i="1" s="1"/>
  <c r="AF2146" i="1"/>
  <c r="AF2145" i="1" s="1"/>
  <c r="AD2146" i="1"/>
  <c r="AD2145" i="1" s="1"/>
  <c r="AC2146" i="1"/>
  <c r="AA2146" i="1"/>
  <c r="Z2146" i="1"/>
  <c r="Y2146" i="1"/>
  <c r="X2146" i="1"/>
  <c r="W2146" i="1"/>
  <c r="W2145" i="1" s="1"/>
  <c r="V2146" i="1"/>
  <c r="S2146" i="1"/>
  <c r="R2146" i="1"/>
  <c r="P2146" i="1"/>
  <c r="P2145" i="1" s="1"/>
  <c r="O2146" i="1"/>
  <c r="O2145" i="1" s="1"/>
  <c r="N2146" i="1"/>
  <c r="M2146" i="1"/>
  <c r="L2146" i="1"/>
  <c r="L2145" i="1" s="1"/>
  <c r="J2146" i="1"/>
  <c r="K2146" i="1" s="1"/>
  <c r="I2146" i="1"/>
  <c r="G2146" i="1"/>
  <c r="G2145" i="1" s="1"/>
  <c r="F2146" i="1"/>
  <c r="F2145" i="1" s="1"/>
  <c r="D2146" i="1"/>
  <c r="C2146" i="1"/>
  <c r="C2145" i="1" s="1"/>
  <c r="AU2145" i="1"/>
  <c r="AS2145" i="1"/>
  <c r="BB2145" i="1" s="1"/>
  <c r="AN2145" i="1"/>
  <c r="AM2145" i="1"/>
  <c r="AL2145" i="1"/>
  <c r="AK2145" i="1"/>
  <c r="AJ2145" i="1"/>
  <c r="AC2145" i="1"/>
  <c r="AE2145" i="1" s="1"/>
  <c r="AH2145" i="1" s="1"/>
  <c r="Z2145" i="1"/>
  <c r="Y2145" i="1"/>
  <c r="V2145" i="1"/>
  <c r="S2145" i="1"/>
  <c r="R2145" i="1"/>
  <c r="Q2145" i="1"/>
  <c r="T2145" i="1" s="1"/>
  <c r="N2145" i="1"/>
  <c r="M2145" i="1"/>
  <c r="I2145" i="1"/>
  <c r="H2145" i="1"/>
  <c r="BB2144" i="1"/>
  <c r="AZ2144" i="1"/>
  <c r="AU2144" i="1"/>
  <c r="AT2144" i="1"/>
  <c r="AS2144" i="1"/>
  <c r="AR2144" i="1"/>
  <c r="AQ2144" i="1"/>
  <c r="AQ2143" i="1" s="1"/>
  <c r="AP2144" i="1"/>
  <c r="AO2144" i="1"/>
  <c r="AO2143" i="1" s="1"/>
  <c r="AZ2143" i="1" s="1"/>
  <c r="AN2144" i="1"/>
  <c r="AM2144" i="1"/>
  <c r="AL2144" i="1"/>
  <c r="AK2144" i="1"/>
  <c r="AY2144" i="1" s="1"/>
  <c r="AJ2144" i="1"/>
  <c r="AH2144" i="1"/>
  <c r="AG2144" i="1"/>
  <c r="AF2144" i="1"/>
  <c r="AF2143" i="1" s="1"/>
  <c r="AD2144" i="1"/>
  <c r="AC2144" i="1"/>
  <c r="AE2144" i="1" s="1"/>
  <c r="Z2144" i="1"/>
  <c r="Z2143" i="1" s="1"/>
  <c r="Y2144" i="1"/>
  <c r="Y2143" i="1" s="1"/>
  <c r="W2144" i="1"/>
  <c r="W2143" i="1" s="1"/>
  <c r="V2144" i="1"/>
  <c r="X2144" i="1" s="1"/>
  <c r="S2144" i="1"/>
  <c r="R2144" i="1"/>
  <c r="P2144" i="1"/>
  <c r="O2144" i="1"/>
  <c r="N2144" i="1"/>
  <c r="N2143" i="1" s="1"/>
  <c r="M2144" i="1"/>
  <c r="L2144" i="1"/>
  <c r="J2144" i="1"/>
  <c r="I2144" i="1"/>
  <c r="I2143" i="1" s="1"/>
  <c r="H2144" i="1"/>
  <c r="G2144" i="1"/>
  <c r="F2144" i="1"/>
  <c r="F2143" i="1" s="1"/>
  <c r="H2143" i="1" s="1"/>
  <c r="D2144" i="1"/>
  <c r="E2144" i="1" s="1"/>
  <c r="C2144" i="1"/>
  <c r="AU2143" i="1"/>
  <c r="AT2143" i="1"/>
  <c r="AS2143" i="1"/>
  <c r="BB2143" i="1" s="1"/>
  <c r="AR2143" i="1"/>
  <c r="AP2143" i="1"/>
  <c r="BA2143" i="1" s="1"/>
  <c r="AN2143" i="1"/>
  <c r="AM2143" i="1"/>
  <c r="AL2143" i="1"/>
  <c r="AK2143" i="1"/>
  <c r="AV2143" i="1" s="1"/>
  <c r="AJ2143" i="1"/>
  <c r="AY2143" i="1" s="1"/>
  <c r="AG2143" i="1"/>
  <c r="AD2143" i="1"/>
  <c r="AC2143" i="1"/>
  <c r="AE2143" i="1" s="1"/>
  <c r="AH2143" i="1" s="1"/>
  <c r="V2143" i="1"/>
  <c r="X2143" i="1" s="1"/>
  <c r="AA2143" i="1" s="1"/>
  <c r="S2143" i="1"/>
  <c r="R2143" i="1"/>
  <c r="O2143" i="1"/>
  <c r="M2143" i="1"/>
  <c r="L2143" i="1"/>
  <c r="J2143" i="1"/>
  <c r="G2143" i="1"/>
  <c r="D2143" i="1"/>
  <c r="C2143" i="1"/>
  <c r="E2143" i="1" s="1"/>
  <c r="AU2142" i="1"/>
  <c r="AU2141" i="1" s="1"/>
  <c r="AT2142" i="1"/>
  <c r="AS2142" i="1"/>
  <c r="AR2142" i="1"/>
  <c r="AQ2142" i="1"/>
  <c r="AP2142" i="1"/>
  <c r="BA2142" i="1" s="1"/>
  <c r="AO2142" i="1"/>
  <c r="AN2142" i="1"/>
  <c r="AN2141" i="1" s="1"/>
  <c r="AM2142" i="1"/>
  <c r="AL2142" i="1"/>
  <c r="AK2142" i="1"/>
  <c r="AK2141" i="1" s="1"/>
  <c r="AY2141" i="1" s="1"/>
  <c r="AJ2142" i="1"/>
  <c r="AG2142" i="1"/>
  <c r="AF2142" i="1"/>
  <c r="AD2142" i="1"/>
  <c r="AC2142" i="1"/>
  <c r="Z2142" i="1"/>
  <c r="Y2142" i="1"/>
  <c r="W2142" i="1"/>
  <c r="V2142" i="1"/>
  <c r="V2141" i="1" s="1"/>
  <c r="S2142" i="1"/>
  <c r="R2142" i="1"/>
  <c r="R2141" i="1" s="1"/>
  <c r="P2142" i="1"/>
  <c r="O2142" i="1"/>
  <c r="Q2142" i="1" s="1"/>
  <c r="T2142" i="1" s="1"/>
  <c r="N2142" i="1"/>
  <c r="M2142" i="1"/>
  <c r="M2141" i="1" s="1"/>
  <c r="L2142" i="1"/>
  <c r="L2141" i="1" s="1"/>
  <c r="J2142" i="1"/>
  <c r="K2142" i="1" s="1"/>
  <c r="I2142" i="1"/>
  <c r="G2142" i="1"/>
  <c r="H2142" i="1" s="1"/>
  <c r="F2142" i="1"/>
  <c r="D2142" i="1"/>
  <c r="C2142" i="1"/>
  <c r="AT2141" i="1"/>
  <c r="AR2141" i="1"/>
  <c r="AQ2141" i="1"/>
  <c r="AP2141" i="1"/>
  <c r="BA2141" i="1" s="1"/>
  <c r="AO2141" i="1"/>
  <c r="AL2141" i="1"/>
  <c r="AJ2141" i="1"/>
  <c r="AG2141" i="1"/>
  <c r="AF2141" i="1"/>
  <c r="AC2141" i="1"/>
  <c r="Z2141" i="1"/>
  <c r="Y2141" i="1"/>
  <c r="W2141" i="1"/>
  <c r="S2141" i="1"/>
  <c r="P2141" i="1"/>
  <c r="O2141" i="1"/>
  <c r="Q2141" i="1" s="1"/>
  <c r="T2141" i="1" s="1"/>
  <c r="N2141" i="1"/>
  <c r="I2141" i="1"/>
  <c r="G2141" i="1"/>
  <c r="H2141" i="1" s="1"/>
  <c r="F2141" i="1"/>
  <c r="C2141" i="1"/>
  <c r="AZ2140" i="1"/>
  <c r="AU2140" i="1"/>
  <c r="AT2140" i="1"/>
  <c r="AS2140" i="1"/>
  <c r="BB2140" i="1" s="1"/>
  <c r="AR2140" i="1"/>
  <c r="AR2139" i="1" s="1"/>
  <c r="AQ2140" i="1"/>
  <c r="AP2140" i="1"/>
  <c r="AO2140" i="1"/>
  <c r="AO2139" i="1" s="1"/>
  <c r="AZ2139" i="1" s="1"/>
  <c r="AN2140" i="1"/>
  <c r="AM2140" i="1"/>
  <c r="AL2140" i="1"/>
  <c r="AK2140" i="1"/>
  <c r="AJ2140" i="1"/>
  <c r="AY2140" i="1" s="1"/>
  <c r="AH2140" i="1"/>
  <c r="AG2140" i="1"/>
  <c r="AF2140" i="1"/>
  <c r="AF2139" i="1" s="1"/>
  <c r="AD2140" i="1"/>
  <c r="AC2140" i="1"/>
  <c r="AE2140" i="1" s="1"/>
  <c r="Z2140" i="1"/>
  <c r="Z2139" i="1" s="1"/>
  <c r="Y2140" i="1"/>
  <c r="Y2139" i="1" s="1"/>
  <c r="W2140" i="1"/>
  <c r="X2140" i="1" s="1"/>
  <c r="AA2140" i="1" s="1"/>
  <c r="V2140" i="1"/>
  <c r="S2140" i="1"/>
  <c r="R2140" i="1"/>
  <c r="P2140" i="1"/>
  <c r="O2140" i="1"/>
  <c r="N2140" i="1"/>
  <c r="N2139" i="1" s="1"/>
  <c r="M2140" i="1"/>
  <c r="L2140" i="1"/>
  <c r="J2140" i="1"/>
  <c r="I2140" i="1"/>
  <c r="I2139" i="1" s="1"/>
  <c r="H2140" i="1"/>
  <c r="G2140" i="1"/>
  <c r="F2140" i="1"/>
  <c r="F2139" i="1" s="1"/>
  <c r="H2139" i="1" s="1"/>
  <c r="D2140" i="1"/>
  <c r="E2140" i="1" s="1"/>
  <c r="C2140" i="1"/>
  <c r="BB2139" i="1"/>
  <c r="AU2139" i="1"/>
  <c r="AT2139" i="1"/>
  <c r="AS2139" i="1"/>
  <c r="AP2139" i="1"/>
  <c r="AN2139" i="1"/>
  <c r="AM2139" i="1"/>
  <c r="AL2139" i="1"/>
  <c r="AK2139" i="1"/>
  <c r="AG2139" i="1"/>
  <c r="AD2139" i="1"/>
  <c r="AC2139" i="1"/>
  <c r="AE2139" i="1" s="1"/>
  <c r="AH2139" i="1" s="1"/>
  <c r="V2139" i="1"/>
  <c r="S2139" i="1"/>
  <c r="R2139" i="1"/>
  <c r="O2139" i="1"/>
  <c r="M2139" i="1"/>
  <c r="L2139" i="1"/>
  <c r="J2139" i="1"/>
  <c r="K2139" i="1" s="1"/>
  <c r="G2139" i="1"/>
  <c r="D2139" i="1"/>
  <c r="C2139" i="1"/>
  <c r="E2139" i="1" s="1"/>
  <c r="AU2138" i="1"/>
  <c r="AU2137" i="1" s="1"/>
  <c r="AT2138" i="1"/>
  <c r="AS2138" i="1"/>
  <c r="AR2138" i="1"/>
  <c r="AQ2138" i="1"/>
  <c r="AP2138" i="1"/>
  <c r="BA2138" i="1" s="1"/>
  <c r="AO2138" i="1"/>
  <c r="AN2138" i="1"/>
  <c r="AN2137" i="1" s="1"/>
  <c r="AM2138" i="1"/>
  <c r="AL2138" i="1"/>
  <c r="AK2138" i="1"/>
  <c r="AK2137" i="1" s="1"/>
  <c r="AY2137" i="1" s="1"/>
  <c r="AJ2138" i="1"/>
  <c r="AG2138" i="1"/>
  <c r="AF2138" i="1"/>
  <c r="AD2138" i="1"/>
  <c r="AC2138" i="1"/>
  <c r="Z2138" i="1"/>
  <c r="Y2138" i="1"/>
  <c r="W2138" i="1"/>
  <c r="V2138" i="1"/>
  <c r="V2137" i="1" s="1"/>
  <c r="T2138" i="1"/>
  <c r="S2138" i="1"/>
  <c r="R2138" i="1"/>
  <c r="R2137" i="1" s="1"/>
  <c r="P2138" i="1"/>
  <c r="O2138" i="1"/>
  <c r="Q2138" i="1" s="1"/>
  <c r="N2138" i="1"/>
  <c r="M2138" i="1"/>
  <c r="M2137" i="1" s="1"/>
  <c r="L2138" i="1"/>
  <c r="L2137" i="1" s="1"/>
  <c r="J2138" i="1"/>
  <c r="K2138" i="1" s="1"/>
  <c r="I2138" i="1"/>
  <c r="G2138" i="1"/>
  <c r="H2138" i="1" s="1"/>
  <c r="F2138" i="1"/>
  <c r="D2138" i="1"/>
  <c r="C2138" i="1"/>
  <c r="C2137" i="1" s="1"/>
  <c r="AT2137" i="1"/>
  <c r="AR2137" i="1"/>
  <c r="AQ2137" i="1"/>
  <c r="AP2137" i="1"/>
  <c r="BA2137" i="1" s="1"/>
  <c r="AO2137" i="1"/>
  <c r="AL2137" i="1"/>
  <c r="AJ2137" i="1"/>
  <c r="AG2137" i="1"/>
  <c r="AF2137" i="1"/>
  <c r="AC2137" i="1"/>
  <c r="Z2137" i="1"/>
  <c r="Y2137" i="1"/>
  <c r="W2137" i="1"/>
  <c r="S2137" i="1"/>
  <c r="P2137" i="1"/>
  <c r="O2137" i="1"/>
  <c r="Q2137" i="1" s="1"/>
  <c r="N2137" i="1"/>
  <c r="I2137" i="1"/>
  <c r="G2137" i="1"/>
  <c r="F2137" i="1"/>
  <c r="AZ2136" i="1"/>
  <c r="AU2136" i="1"/>
  <c r="AT2136" i="1"/>
  <c r="AS2136" i="1"/>
  <c r="BB2136" i="1" s="1"/>
  <c r="AR2136" i="1"/>
  <c r="AQ2136" i="1"/>
  <c r="BA2136" i="1" s="1"/>
  <c r="AP2136" i="1"/>
  <c r="AO2136" i="1"/>
  <c r="AN2136" i="1"/>
  <c r="AM2136" i="1"/>
  <c r="AL2136" i="1"/>
  <c r="AK2136" i="1"/>
  <c r="AJ2136" i="1"/>
  <c r="AY2136" i="1" s="1"/>
  <c r="AH2136" i="1"/>
  <c r="AG2136" i="1"/>
  <c r="AF2136" i="1"/>
  <c r="AD2136" i="1"/>
  <c r="AC2136" i="1"/>
  <c r="AE2136" i="1" s="1"/>
  <c r="Z2136" i="1"/>
  <c r="Y2136" i="1"/>
  <c r="W2136" i="1"/>
  <c r="X2136" i="1" s="1"/>
  <c r="AA2136" i="1" s="1"/>
  <c r="V2136" i="1"/>
  <c r="S2136" i="1"/>
  <c r="R2136" i="1"/>
  <c r="P2136" i="1"/>
  <c r="Q2136" i="1" s="1"/>
  <c r="T2136" i="1" s="1"/>
  <c r="O2136" i="1"/>
  <c r="N2136" i="1"/>
  <c r="M2136" i="1"/>
  <c r="L2136" i="1"/>
  <c r="J2136" i="1"/>
  <c r="I2136" i="1"/>
  <c r="K2136" i="1" s="1"/>
  <c r="H2136" i="1"/>
  <c r="G2136" i="1"/>
  <c r="F2136" i="1"/>
  <c r="D2136" i="1"/>
  <c r="E2136" i="1" s="1"/>
  <c r="C2136" i="1"/>
  <c r="AZ2135" i="1"/>
  <c r="AU2135" i="1"/>
  <c r="AT2135" i="1"/>
  <c r="AS2135" i="1"/>
  <c r="BB2135" i="1" s="1"/>
  <c r="AR2135" i="1"/>
  <c r="AQ2135" i="1"/>
  <c r="BA2135" i="1" s="1"/>
  <c r="AP2135" i="1"/>
  <c r="AO2135" i="1"/>
  <c r="AN2135" i="1"/>
  <c r="AM2135" i="1"/>
  <c r="AL2135" i="1"/>
  <c r="AK2135" i="1"/>
  <c r="AV2135" i="1" s="1"/>
  <c r="AJ2135" i="1"/>
  <c r="AY2135" i="1" s="1"/>
  <c r="AG2135" i="1"/>
  <c r="AF2135" i="1"/>
  <c r="AD2135" i="1"/>
  <c r="AC2135" i="1"/>
  <c r="AE2135" i="1" s="1"/>
  <c r="AH2135" i="1" s="1"/>
  <c r="Z2135" i="1"/>
  <c r="Y2135" i="1"/>
  <c r="W2135" i="1"/>
  <c r="V2135" i="1"/>
  <c r="X2135" i="1" s="1"/>
  <c r="AA2135" i="1" s="1"/>
  <c r="S2135" i="1"/>
  <c r="R2135" i="1"/>
  <c r="R2131" i="1" s="1"/>
  <c r="P2135" i="1"/>
  <c r="Q2135" i="1" s="1"/>
  <c r="T2135" i="1" s="1"/>
  <c r="O2135" i="1"/>
  <c r="N2135" i="1"/>
  <c r="M2135" i="1"/>
  <c r="L2135" i="1"/>
  <c r="J2135" i="1"/>
  <c r="K2135" i="1" s="1"/>
  <c r="I2135" i="1"/>
  <c r="H2135" i="1"/>
  <c r="G2135" i="1"/>
  <c r="F2135" i="1"/>
  <c r="D2135" i="1"/>
  <c r="C2135" i="1"/>
  <c r="E2135" i="1" s="1"/>
  <c r="AU2134" i="1"/>
  <c r="AT2134" i="1"/>
  <c r="AS2134" i="1"/>
  <c r="AR2134" i="1"/>
  <c r="AQ2134" i="1"/>
  <c r="AP2134" i="1"/>
  <c r="BA2134" i="1" s="1"/>
  <c r="AO2134" i="1"/>
  <c r="AN2134" i="1"/>
  <c r="AN2131" i="1" s="1"/>
  <c r="AM2134" i="1"/>
  <c r="AL2134" i="1"/>
  <c r="AK2134" i="1"/>
  <c r="AY2134" i="1" s="1"/>
  <c r="AJ2134" i="1"/>
  <c r="AG2134" i="1"/>
  <c r="AF2134" i="1"/>
  <c r="AD2134" i="1"/>
  <c r="AE2134" i="1" s="1"/>
  <c r="AH2134" i="1" s="1"/>
  <c r="AC2134" i="1"/>
  <c r="Z2134" i="1"/>
  <c r="Y2134" i="1"/>
  <c r="W2134" i="1"/>
  <c r="V2134" i="1"/>
  <c r="X2134" i="1" s="1"/>
  <c r="AA2134" i="1" s="1"/>
  <c r="S2134" i="1"/>
  <c r="R2134" i="1"/>
  <c r="P2134" i="1"/>
  <c r="O2134" i="1"/>
  <c r="Q2134" i="1" s="1"/>
  <c r="T2134" i="1" s="1"/>
  <c r="N2134" i="1"/>
  <c r="M2134" i="1"/>
  <c r="M2131" i="1" s="1"/>
  <c r="L2134" i="1"/>
  <c r="J2134" i="1"/>
  <c r="K2134" i="1" s="1"/>
  <c r="I2134" i="1"/>
  <c r="G2134" i="1"/>
  <c r="H2134" i="1" s="1"/>
  <c r="F2134" i="1"/>
  <c r="D2134" i="1"/>
  <c r="E2134" i="1" s="1"/>
  <c r="C2134" i="1"/>
  <c r="AY2133" i="1"/>
  <c r="AU2133" i="1"/>
  <c r="AT2133" i="1"/>
  <c r="AS2133" i="1"/>
  <c r="BB2133" i="1" s="1"/>
  <c r="AR2133" i="1"/>
  <c r="AQ2133" i="1"/>
  <c r="AP2133" i="1"/>
  <c r="BA2133" i="1" s="1"/>
  <c r="AO2133" i="1"/>
  <c r="AN2133" i="1"/>
  <c r="AM2133" i="1"/>
  <c r="AL2133" i="1"/>
  <c r="AK2133" i="1"/>
  <c r="AJ2133" i="1"/>
  <c r="AG2133" i="1"/>
  <c r="AF2133" i="1"/>
  <c r="AD2133" i="1"/>
  <c r="AE2133" i="1" s="1"/>
  <c r="AH2133" i="1" s="1"/>
  <c r="AC2133" i="1"/>
  <c r="Z2133" i="1"/>
  <c r="Y2133" i="1"/>
  <c r="W2133" i="1"/>
  <c r="X2133" i="1" s="1"/>
  <c r="AA2133" i="1" s="1"/>
  <c r="V2133" i="1"/>
  <c r="S2133" i="1"/>
  <c r="R2133" i="1"/>
  <c r="P2133" i="1"/>
  <c r="O2133" i="1"/>
  <c r="Q2133" i="1" s="1"/>
  <c r="T2133" i="1" s="1"/>
  <c r="N2133" i="1"/>
  <c r="M2133" i="1"/>
  <c r="L2133" i="1"/>
  <c r="J2133" i="1"/>
  <c r="K2133" i="1" s="1"/>
  <c r="I2133" i="1"/>
  <c r="G2133" i="1"/>
  <c r="F2133" i="1"/>
  <c r="D2133" i="1"/>
  <c r="E2133" i="1" s="1"/>
  <c r="C2133" i="1"/>
  <c r="AZ2132" i="1"/>
  <c r="AU2132" i="1"/>
  <c r="AT2132" i="1"/>
  <c r="AS2132" i="1"/>
  <c r="BB2132" i="1" s="1"/>
  <c r="AR2132" i="1"/>
  <c r="AR2131" i="1" s="1"/>
  <c r="AQ2132" i="1"/>
  <c r="AP2132" i="1"/>
  <c r="AP2131" i="1" s="1"/>
  <c r="AO2132" i="1"/>
  <c r="AN2132" i="1"/>
  <c r="AM2132" i="1"/>
  <c r="AL2132" i="1"/>
  <c r="AK2132" i="1"/>
  <c r="AJ2132" i="1"/>
  <c r="AY2132" i="1" s="1"/>
  <c r="AH2132" i="1"/>
  <c r="AG2132" i="1"/>
  <c r="AG2131" i="1" s="1"/>
  <c r="AF2132" i="1"/>
  <c r="AF2131" i="1" s="1"/>
  <c r="AD2132" i="1"/>
  <c r="AC2132" i="1"/>
  <c r="AE2132" i="1" s="1"/>
  <c r="Z2132" i="1"/>
  <c r="Z2131" i="1" s="1"/>
  <c r="Y2132" i="1"/>
  <c r="Y2131" i="1" s="1"/>
  <c r="W2132" i="1"/>
  <c r="X2132" i="1" s="1"/>
  <c r="V2132" i="1"/>
  <c r="S2132" i="1"/>
  <c r="R2132" i="1"/>
  <c r="P2132" i="1"/>
  <c r="O2132" i="1"/>
  <c r="O2131" i="1" s="1"/>
  <c r="N2132" i="1"/>
  <c r="N2131" i="1" s="1"/>
  <c r="M2132" i="1"/>
  <c r="L2132" i="1"/>
  <c r="J2132" i="1"/>
  <c r="I2132" i="1"/>
  <c r="I2131" i="1" s="1"/>
  <c r="H2132" i="1"/>
  <c r="G2132" i="1"/>
  <c r="G2131" i="1" s="1"/>
  <c r="H2131" i="1" s="1"/>
  <c r="F2132" i="1"/>
  <c r="F2131" i="1" s="1"/>
  <c r="D2132" i="1"/>
  <c r="E2132" i="1" s="1"/>
  <c r="C2132" i="1"/>
  <c r="AT2131" i="1"/>
  <c r="AS2131" i="1"/>
  <c r="AL2131" i="1"/>
  <c r="AK2131" i="1"/>
  <c r="AC2131" i="1"/>
  <c r="S2131" i="1"/>
  <c r="J2131" i="1"/>
  <c r="C2131" i="1"/>
  <c r="AU2130" i="1"/>
  <c r="AU2129" i="1" s="1"/>
  <c r="AT2130" i="1"/>
  <c r="AS2130" i="1"/>
  <c r="AR2130" i="1"/>
  <c r="AQ2130" i="1"/>
  <c r="AP2130" i="1"/>
  <c r="BA2130" i="1" s="1"/>
  <c r="AO2130" i="1"/>
  <c r="AN2130" i="1"/>
  <c r="AN2129" i="1" s="1"/>
  <c r="AM2130" i="1"/>
  <c r="AL2130" i="1"/>
  <c r="AK2130" i="1"/>
  <c r="AK2129" i="1" s="1"/>
  <c r="AY2129" i="1" s="1"/>
  <c r="AJ2130" i="1"/>
  <c r="AG2130" i="1"/>
  <c r="AF2130" i="1"/>
  <c r="AD2130" i="1"/>
  <c r="AC2130" i="1"/>
  <c r="AC2129" i="1" s="1"/>
  <c r="Z2130" i="1"/>
  <c r="Y2130" i="1"/>
  <c r="W2130" i="1"/>
  <c r="V2130" i="1"/>
  <c r="V2129" i="1" s="1"/>
  <c r="S2130" i="1"/>
  <c r="S2129" i="1" s="1"/>
  <c r="R2130" i="1"/>
  <c r="R2129" i="1" s="1"/>
  <c r="P2130" i="1"/>
  <c r="O2130" i="1"/>
  <c r="Q2130" i="1" s="1"/>
  <c r="T2130" i="1" s="1"/>
  <c r="N2130" i="1"/>
  <c r="M2130" i="1"/>
  <c r="M2129" i="1" s="1"/>
  <c r="L2130" i="1"/>
  <c r="L2129" i="1" s="1"/>
  <c r="J2130" i="1"/>
  <c r="K2130" i="1" s="1"/>
  <c r="I2130" i="1"/>
  <c r="G2130" i="1"/>
  <c r="H2130" i="1" s="1"/>
  <c r="F2130" i="1"/>
  <c r="D2130" i="1"/>
  <c r="C2130" i="1"/>
  <c r="C2129" i="1" s="1"/>
  <c r="AT2129" i="1"/>
  <c r="AR2129" i="1"/>
  <c r="AQ2129" i="1"/>
  <c r="AP2129" i="1"/>
  <c r="BA2129" i="1" s="1"/>
  <c r="AO2129" i="1"/>
  <c r="AL2129" i="1"/>
  <c r="AJ2129" i="1"/>
  <c r="AG2129" i="1"/>
  <c r="AF2129" i="1"/>
  <c r="Z2129" i="1"/>
  <c r="Y2129" i="1"/>
  <c r="W2129" i="1"/>
  <c r="P2129" i="1"/>
  <c r="O2129" i="1"/>
  <c r="Q2129" i="1" s="1"/>
  <c r="T2129" i="1" s="1"/>
  <c r="N2129" i="1"/>
  <c r="I2129" i="1"/>
  <c r="G2129" i="1"/>
  <c r="H2129" i="1" s="1"/>
  <c r="F2129" i="1"/>
  <c r="AZ2128" i="1"/>
  <c r="AU2128" i="1"/>
  <c r="AT2128" i="1"/>
  <c r="AS2128" i="1"/>
  <c r="BB2128" i="1" s="1"/>
  <c r="AR2128" i="1"/>
  <c r="AR2125" i="1" s="1"/>
  <c r="AQ2128" i="1"/>
  <c r="AP2128" i="1"/>
  <c r="AO2128" i="1"/>
  <c r="AN2128" i="1"/>
  <c r="AM2128" i="1"/>
  <c r="AL2128" i="1"/>
  <c r="AK2128" i="1"/>
  <c r="AJ2128" i="1"/>
  <c r="AY2128" i="1" s="1"/>
  <c r="AG2128" i="1"/>
  <c r="AF2128" i="1"/>
  <c r="AD2128" i="1"/>
  <c r="AC2128" i="1"/>
  <c r="AE2128" i="1" s="1"/>
  <c r="AH2128" i="1" s="1"/>
  <c r="Z2128" i="1"/>
  <c r="Z2125" i="1" s="1"/>
  <c r="Y2128" i="1"/>
  <c r="Y2125" i="1" s="1"/>
  <c r="W2128" i="1"/>
  <c r="X2128" i="1" s="1"/>
  <c r="V2128" i="1"/>
  <c r="S2128" i="1"/>
  <c r="R2128" i="1"/>
  <c r="P2128" i="1"/>
  <c r="O2128" i="1"/>
  <c r="N2128" i="1"/>
  <c r="M2128" i="1"/>
  <c r="L2128" i="1"/>
  <c r="J2128" i="1"/>
  <c r="I2128" i="1"/>
  <c r="K2128" i="1" s="1"/>
  <c r="H2128" i="1"/>
  <c r="G2128" i="1"/>
  <c r="F2128" i="1"/>
  <c r="D2128" i="1"/>
  <c r="E2128" i="1" s="1"/>
  <c r="C2128" i="1"/>
  <c r="BB2127" i="1"/>
  <c r="AZ2127" i="1"/>
  <c r="AU2127" i="1"/>
  <c r="AT2127" i="1"/>
  <c r="AT2125" i="1" s="1"/>
  <c r="AS2127" i="1"/>
  <c r="AR2127" i="1"/>
  <c r="AQ2127" i="1"/>
  <c r="BA2127" i="1" s="1"/>
  <c r="AP2127" i="1"/>
  <c r="AO2127" i="1"/>
  <c r="AN2127" i="1"/>
  <c r="AM2127" i="1"/>
  <c r="AL2127" i="1"/>
  <c r="AL2125" i="1" s="1"/>
  <c r="AK2127" i="1"/>
  <c r="AV2127" i="1" s="1"/>
  <c r="AJ2127" i="1"/>
  <c r="AY2127" i="1" s="1"/>
  <c r="BC2127" i="1" s="1"/>
  <c r="AG2127" i="1"/>
  <c r="AF2127" i="1"/>
  <c r="AD2127" i="1"/>
  <c r="AC2127" i="1"/>
  <c r="AC2125" i="1" s="1"/>
  <c r="AA2127" i="1"/>
  <c r="Z2127" i="1"/>
  <c r="Y2127" i="1"/>
  <c r="W2127" i="1"/>
  <c r="V2127" i="1"/>
  <c r="X2127" i="1" s="1"/>
  <c r="S2127" i="1"/>
  <c r="S2125" i="1" s="1"/>
  <c r="R2127" i="1"/>
  <c r="P2127" i="1"/>
  <c r="Q2127" i="1" s="1"/>
  <c r="T2127" i="1" s="1"/>
  <c r="O2127" i="1"/>
  <c r="N2127" i="1"/>
  <c r="M2127" i="1"/>
  <c r="L2127" i="1"/>
  <c r="J2127" i="1"/>
  <c r="K2127" i="1" s="1"/>
  <c r="I2127" i="1"/>
  <c r="H2127" i="1"/>
  <c r="G2127" i="1"/>
  <c r="F2127" i="1"/>
  <c r="D2127" i="1"/>
  <c r="C2127" i="1"/>
  <c r="C2125" i="1" s="1"/>
  <c r="AU2126" i="1"/>
  <c r="AU2125" i="1" s="1"/>
  <c r="AT2126" i="1"/>
  <c r="AS2126" i="1"/>
  <c r="BB2126" i="1" s="1"/>
  <c r="AR2126" i="1"/>
  <c r="AQ2126" i="1"/>
  <c r="AP2126" i="1"/>
  <c r="BA2126" i="1" s="1"/>
  <c r="AO2126" i="1"/>
  <c r="AN2126" i="1"/>
  <c r="AN2125" i="1" s="1"/>
  <c r="AM2126" i="1"/>
  <c r="AL2126" i="1"/>
  <c r="AK2126" i="1"/>
  <c r="AK2125" i="1" s="1"/>
  <c r="AJ2126" i="1"/>
  <c r="AG2126" i="1"/>
  <c r="AF2126" i="1"/>
  <c r="AD2126" i="1"/>
  <c r="AC2126" i="1"/>
  <c r="Z2126" i="1"/>
  <c r="Y2126" i="1"/>
  <c r="W2126" i="1"/>
  <c r="V2126" i="1"/>
  <c r="V2125" i="1" s="1"/>
  <c r="T2126" i="1"/>
  <c r="S2126" i="1"/>
  <c r="R2126" i="1"/>
  <c r="R2125" i="1" s="1"/>
  <c r="P2126" i="1"/>
  <c r="O2126" i="1"/>
  <c r="Q2126" i="1" s="1"/>
  <c r="N2126" i="1"/>
  <c r="M2126" i="1"/>
  <c r="M2125" i="1" s="1"/>
  <c r="L2126" i="1"/>
  <c r="L2125" i="1" s="1"/>
  <c r="J2126" i="1"/>
  <c r="K2126" i="1" s="1"/>
  <c r="I2126" i="1"/>
  <c r="G2126" i="1"/>
  <c r="H2126" i="1" s="1"/>
  <c r="F2126" i="1"/>
  <c r="D2126" i="1"/>
  <c r="C2126" i="1"/>
  <c r="AP2125" i="1"/>
  <c r="AO2125" i="1"/>
  <c r="AG2125" i="1"/>
  <c r="AF2125" i="1"/>
  <c r="W2125" i="1"/>
  <c r="O2125" i="1"/>
  <c r="N2125" i="1"/>
  <c r="G2125" i="1"/>
  <c r="F2125" i="1"/>
  <c r="AZ2124" i="1"/>
  <c r="AU2124" i="1"/>
  <c r="AT2124" i="1"/>
  <c r="AS2124" i="1"/>
  <c r="BB2124" i="1" s="1"/>
  <c r="AR2124" i="1"/>
  <c r="AR2121" i="1" s="1"/>
  <c r="AQ2124" i="1"/>
  <c r="AP2124" i="1"/>
  <c r="AO2124" i="1"/>
  <c r="AN2124" i="1"/>
  <c r="AM2124" i="1"/>
  <c r="AL2124" i="1"/>
  <c r="AK2124" i="1"/>
  <c r="AJ2124" i="1"/>
  <c r="AY2124" i="1" s="1"/>
  <c r="AH2124" i="1"/>
  <c r="AG2124" i="1"/>
  <c r="AF2124" i="1"/>
  <c r="AD2124" i="1"/>
  <c r="AC2124" i="1"/>
  <c r="AE2124" i="1" s="1"/>
  <c r="Z2124" i="1"/>
  <c r="Z2121" i="1" s="1"/>
  <c r="Y2124" i="1"/>
  <c r="Y2121" i="1" s="1"/>
  <c r="W2124" i="1"/>
  <c r="X2124" i="1" s="1"/>
  <c r="V2124" i="1"/>
  <c r="S2124" i="1"/>
  <c r="R2124" i="1"/>
  <c r="P2124" i="1"/>
  <c r="O2124" i="1"/>
  <c r="N2124" i="1"/>
  <c r="M2124" i="1"/>
  <c r="L2124" i="1"/>
  <c r="J2124" i="1"/>
  <c r="I2124" i="1"/>
  <c r="K2124" i="1" s="1"/>
  <c r="H2124" i="1"/>
  <c r="G2124" i="1"/>
  <c r="F2124" i="1"/>
  <c r="D2124" i="1"/>
  <c r="E2124" i="1" s="1"/>
  <c r="C2124" i="1"/>
  <c r="AZ2123" i="1"/>
  <c r="AU2123" i="1"/>
  <c r="AT2123" i="1"/>
  <c r="AT2121" i="1" s="1"/>
  <c r="AS2123" i="1"/>
  <c r="AS2121" i="1" s="1"/>
  <c r="BB2121" i="1" s="1"/>
  <c r="AR2123" i="1"/>
  <c r="AQ2123" i="1"/>
  <c r="AP2123" i="1"/>
  <c r="BA2123" i="1" s="1"/>
  <c r="AO2123" i="1"/>
  <c r="AN2123" i="1"/>
  <c r="AM2123" i="1"/>
  <c r="AL2123" i="1"/>
  <c r="AL2121" i="1" s="1"/>
  <c r="AK2123" i="1"/>
  <c r="AJ2123" i="1"/>
  <c r="AG2123" i="1"/>
  <c r="AF2123" i="1"/>
  <c r="AD2123" i="1"/>
  <c r="AC2123" i="1"/>
  <c r="AC2121" i="1" s="1"/>
  <c r="Z2123" i="1"/>
  <c r="Y2123" i="1"/>
  <c r="W2123" i="1"/>
  <c r="V2123" i="1"/>
  <c r="X2123" i="1" s="1"/>
  <c r="AA2123" i="1" s="1"/>
  <c r="S2123" i="1"/>
  <c r="S2121" i="1" s="1"/>
  <c r="R2123" i="1"/>
  <c r="P2123" i="1"/>
  <c r="Q2123" i="1" s="1"/>
  <c r="T2123" i="1" s="1"/>
  <c r="O2123" i="1"/>
  <c r="N2123" i="1"/>
  <c r="M2123" i="1"/>
  <c r="L2123" i="1"/>
  <c r="J2123" i="1"/>
  <c r="K2123" i="1" s="1"/>
  <c r="I2123" i="1"/>
  <c r="H2123" i="1"/>
  <c r="G2123" i="1"/>
  <c r="F2123" i="1"/>
  <c r="D2123" i="1"/>
  <c r="E2123" i="1" s="1"/>
  <c r="C2123" i="1"/>
  <c r="C2121" i="1" s="1"/>
  <c r="AU2122" i="1"/>
  <c r="AU2121" i="1" s="1"/>
  <c r="AT2122" i="1"/>
  <c r="AS2122" i="1"/>
  <c r="AR2122" i="1"/>
  <c r="AQ2122" i="1"/>
  <c r="AP2122" i="1"/>
  <c r="BA2122" i="1" s="1"/>
  <c r="AO2122" i="1"/>
  <c r="AN2122" i="1"/>
  <c r="AN2121" i="1" s="1"/>
  <c r="AM2122" i="1"/>
  <c r="AL2122" i="1"/>
  <c r="AK2122" i="1"/>
  <c r="AY2122" i="1" s="1"/>
  <c r="AJ2122" i="1"/>
  <c r="AG2122" i="1"/>
  <c r="AF2122" i="1"/>
  <c r="AD2122" i="1"/>
  <c r="AC2122" i="1"/>
  <c r="Z2122" i="1"/>
  <c r="Y2122" i="1"/>
  <c r="W2122" i="1"/>
  <c r="V2122" i="1"/>
  <c r="V2121" i="1" s="1"/>
  <c r="X2121" i="1" s="1"/>
  <c r="AA2121" i="1" s="1"/>
  <c r="S2122" i="1"/>
  <c r="R2122" i="1"/>
  <c r="R2121" i="1" s="1"/>
  <c r="P2122" i="1"/>
  <c r="O2122" i="1"/>
  <c r="Q2122" i="1" s="1"/>
  <c r="T2122" i="1" s="1"/>
  <c r="N2122" i="1"/>
  <c r="M2122" i="1"/>
  <c r="M2121" i="1" s="1"/>
  <c r="L2122" i="1"/>
  <c r="L2121" i="1" s="1"/>
  <c r="J2122" i="1"/>
  <c r="K2122" i="1" s="1"/>
  <c r="I2122" i="1"/>
  <c r="G2122" i="1"/>
  <c r="H2122" i="1" s="1"/>
  <c r="F2122" i="1"/>
  <c r="D2122" i="1"/>
  <c r="C2122" i="1"/>
  <c r="AP2121" i="1"/>
  <c r="AO2121" i="1"/>
  <c r="AG2121" i="1"/>
  <c r="AF2121" i="1"/>
  <c r="W2121" i="1"/>
  <c r="O2121" i="1"/>
  <c r="N2121" i="1"/>
  <c r="G2121" i="1"/>
  <c r="F2121" i="1"/>
  <c r="AZ2120" i="1"/>
  <c r="AU2120" i="1"/>
  <c r="AT2120" i="1"/>
  <c r="AS2120" i="1"/>
  <c r="BB2120" i="1" s="1"/>
  <c r="AR2120" i="1"/>
  <c r="AR2119" i="1" s="1"/>
  <c r="AQ2120" i="1"/>
  <c r="AP2120" i="1"/>
  <c r="AO2120" i="1"/>
  <c r="AN2120" i="1"/>
  <c r="AM2120" i="1"/>
  <c r="AL2120" i="1"/>
  <c r="AK2120" i="1"/>
  <c r="AJ2120" i="1"/>
  <c r="AY2120" i="1" s="1"/>
  <c r="AH2120" i="1"/>
  <c r="AG2120" i="1"/>
  <c r="AF2120" i="1"/>
  <c r="AD2120" i="1"/>
  <c r="AC2120" i="1"/>
  <c r="AE2120" i="1" s="1"/>
  <c r="Z2120" i="1"/>
  <c r="Z2119" i="1" s="1"/>
  <c r="Y2120" i="1"/>
  <c r="Y2119" i="1" s="1"/>
  <c r="W2120" i="1"/>
  <c r="V2120" i="1"/>
  <c r="X2120" i="1" s="1"/>
  <c r="AA2120" i="1" s="1"/>
  <c r="S2120" i="1"/>
  <c r="R2120" i="1"/>
  <c r="P2120" i="1"/>
  <c r="O2120" i="1"/>
  <c r="N2120" i="1"/>
  <c r="M2120" i="1"/>
  <c r="L2120" i="1"/>
  <c r="J2120" i="1"/>
  <c r="I2120" i="1"/>
  <c r="I2119" i="1" s="1"/>
  <c r="H2120" i="1"/>
  <c r="G2120" i="1"/>
  <c r="F2120" i="1"/>
  <c r="F2119" i="1" s="1"/>
  <c r="H2119" i="1" s="1"/>
  <c r="D2120" i="1"/>
  <c r="E2120" i="1" s="1"/>
  <c r="C2120" i="1"/>
  <c r="AU2119" i="1"/>
  <c r="AT2119" i="1"/>
  <c r="AS2119" i="1"/>
  <c r="BB2119" i="1" s="1"/>
  <c r="AP2119" i="1"/>
  <c r="AO2119" i="1"/>
  <c r="AN2119" i="1"/>
  <c r="AM2119" i="1"/>
  <c r="AZ2119" i="1" s="1"/>
  <c r="AL2119" i="1"/>
  <c r="AK2119" i="1"/>
  <c r="AG2119" i="1"/>
  <c r="AF2119" i="1"/>
  <c r="AD2119" i="1"/>
  <c r="AC2119" i="1"/>
  <c r="AE2119" i="1" s="1"/>
  <c r="AH2119" i="1" s="1"/>
  <c r="AA2119" i="1"/>
  <c r="W2119" i="1"/>
  <c r="V2119" i="1"/>
  <c r="X2119" i="1" s="1"/>
  <c r="S2119" i="1"/>
  <c r="R2119" i="1"/>
  <c r="O2119" i="1"/>
  <c r="N2119" i="1"/>
  <c r="M2119" i="1"/>
  <c r="L2119" i="1"/>
  <c r="J2119" i="1"/>
  <c r="G2119" i="1"/>
  <c r="D2119" i="1"/>
  <c r="C2119" i="1"/>
  <c r="E2119" i="1" s="1"/>
  <c r="AU2118" i="1"/>
  <c r="AU2116" i="1" s="1"/>
  <c r="AT2118" i="1"/>
  <c r="AS2118" i="1"/>
  <c r="BB2118" i="1" s="1"/>
  <c r="AR2118" i="1"/>
  <c r="AQ2118" i="1"/>
  <c r="AP2118" i="1"/>
  <c r="BA2118" i="1" s="1"/>
  <c r="AO2118" i="1"/>
  <c r="AN2118" i="1"/>
  <c r="AN2116" i="1" s="1"/>
  <c r="AM2118" i="1"/>
  <c r="AL2118" i="1"/>
  <c r="AK2118" i="1"/>
  <c r="AY2118" i="1" s="1"/>
  <c r="AJ2118" i="1"/>
  <c r="AG2118" i="1"/>
  <c r="AF2118" i="1"/>
  <c r="AD2118" i="1"/>
  <c r="AC2118" i="1"/>
  <c r="Z2118" i="1"/>
  <c r="Y2118" i="1"/>
  <c r="W2118" i="1"/>
  <c r="V2118" i="1"/>
  <c r="V2116" i="1" s="1"/>
  <c r="S2118" i="1"/>
  <c r="R2118" i="1"/>
  <c r="P2118" i="1"/>
  <c r="O2118" i="1"/>
  <c r="Q2118" i="1" s="1"/>
  <c r="T2118" i="1" s="1"/>
  <c r="N2118" i="1"/>
  <c r="M2118" i="1"/>
  <c r="M2116" i="1" s="1"/>
  <c r="L2118" i="1"/>
  <c r="L2116" i="1" s="1"/>
  <c r="J2118" i="1"/>
  <c r="K2118" i="1" s="1"/>
  <c r="I2118" i="1"/>
  <c r="G2118" i="1"/>
  <c r="H2118" i="1" s="1"/>
  <c r="F2118" i="1"/>
  <c r="D2118" i="1"/>
  <c r="C2118" i="1"/>
  <c r="AY2117" i="1"/>
  <c r="AU2117" i="1"/>
  <c r="AT2117" i="1"/>
  <c r="AS2117" i="1"/>
  <c r="BB2117" i="1" s="1"/>
  <c r="AR2117" i="1"/>
  <c r="AQ2117" i="1"/>
  <c r="AP2117" i="1"/>
  <c r="AP2116" i="1" s="1"/>
  <c r="AO2117" i="1"/>
  <c r="AO2116" i="1" s="1"/>
  <c r="AN2117" i="1"/>
  <c r="AM2117" i="1"/>
  <c r="AL2117" i="1"/>
  <c r="AK2117" i="1"/>
  <c r="AJ2117" i="1"/>
  <c r="AG2117" i="1"/>
  <c r="AG2116" i="1" s="1"/>
  <c r="AF2117" i="1"/>
  <c r="AF2116" i="1" s="1"/>
  <c r="AD2117" i="1"/>
  <c r="AC2117" i="1"/>
  <c r="AE2117" i="1" s="1"/>
  <c r="Z2117" i="1"/>
  <c r="Y2117" i="1"/>
  <c r="W2117" i="1"/>
  <c r="V2117" i="1"/>
  <c r="S2117" i="1"/>
  <c r="R2117" i="1"/>
  <c r="P2117" i="1"/>
  <c r="O2117" i="1"/>
  <c r="O2116" i="1" s="1"/>
  <c r="N2117" i="1"/>
  <c r="N2116" i="1" s="1"/>
  <c r="M2117" i="1"/>
  <c r="L2117" i="1"/>
  <c r="J2117" i="1"/>
  <c r="K2117" i="1" s="1"/>
  <c r="I2117" i="1"/>
  <c r="G2117" i="1"/>
  <c r="G2116" i="1" s="1"/>
  <c r="H2116" i="1" s="1"/>
  <c r="F2117" i="1"/>
  <c r="F2116" i="1" s="1"/>
  <c r="D2117" i="1"/>
  <c r="E2117" i="1" s="1"/>
  <c r="C2117" i="1"/>
  <c r="AT2116" i="1"/>
  <c r="AS2116" i="1"/>
  <c r="BB2116" i="1" s="1"/>
  <c r="AR2116" i="1"/>
  <c r="AQ2116" i="1"/>
  <c r="AL2116" i="1"/>
  <c r="AK2116" i="1"/>
  <c r="AJ2116" i="1"/>
  <c r="AY2116" i="1" s="1"/>
  <c r="AC2116" i="1"/>
  <c r="Z2116" i="1"/>
  <c r="Y2116" i="1"/>
  <c r="S2116" i="1"/>
  <c r="R2116" i="1"/>
  <c r="P2116" i="1"/>
  <c r="J2116" i="1"/>
  <c r="I2116" i="1"/>
  <c r="K2116" i="1" s="1"/>
  <c r="C2116" i="1"/>
  <c r="BB2115" i="1"/>
  <c r="AU2115" i="1"/>
  <c r="AT2115" i="1"/>
  <c r="AT2114" i="1" s="1"/>
  <c r="AS2115" i="1"/>
  <c r="AS2114" i="1" s="1"/>
  <c r="AR2115" i="1"/>
  <c r="AQ2115" i="1"/>
  <c r="AP2115" i="1"/>
  <c r="BA2115" i="1" s="1"/>
  <c r="AO2115" i="1"/>
  <c r="AN2115" i="1"/>
  <c r="AM2115" i="1"/>
  <c r="AZ2115" i="1" s="1"/>
  <c r="AL2115" i="1"/>
  <c r="AL2114" i="1" s="1"/>
  <c r="AK2115" i="1"/>
  <c r="AJ2115" i="1"/>
  <c r="AY2115" i="1" s="1"/>
  <c r="BC2115" i="1" s="1"/>
  <c r="AG2115" i="1"/>
  <c r="AF2115" i="1"/>
  <c r="AD2115" i="1"/>
  <c r="AC2115" i="1"/>
  <c r="AC2114" i="1" s="1"/>
  <c r="AA2115" i="1"/>
  <c r="Z2115" i="1"/>
  <c r="Y2115" i="1"/>
  <c r="W2115" i="1"/>
  <c r="V2115" i="1"/>
  <c r="X2115" i="1" s="1"/>
  <c r="S2115" i="1"/>
  <c r="S2114" i="1" s="1"/>
  <c r="R2115" i="1"/>
  <c r="R2114" i="1" s="1"/>
  <c r="T2114" i="1" s="1"/>
  <c r="P2115" i="1"/>
  <c r="O2115" i="1"/>
  <c r="Q2115" i="1" s="1"/>
  <c r="N2115" i="1"/>
  <c r="M2115" i="1"/>
  <c r="L2115" i="1"/>
  <c r="J2115" i="1"/>
  <c r="I2115" i="1"/>
  <c r="H2115" i="1"/>
  <c r="G2115" i="1"/>
  <c r="F2115" i="1"/>
  <c r="D2115" i="1"/>
  <c r="E2115" i="1" s="1"/>
  <c r="C2115" i="1"/>
  <c r="C2114" i="1" s="1"/>
  <c r="AU2114" i="1"/>
  <c r="AR2114" i="1"/>
  <c r="AQ2114" i="1"/>
  <c r="AP2114" i="1"/>
  <c r="BA2114" i="1" s="1"/>
  <c r="AO2114" i="1"/>
  <c r="AN2114" i="1"/>
  <c r="AM2114" i="1"/>
  <c r="AZ2114" i="1" s="1"/>
  <c r="AJ2114" i="1"/>
  <c r="AG2114" i="1"/>
  <c r="AF2114" i="1"/>
  <c r="AD2114" i="1"/>
  <c r="Z2114" i="1"/>
  <c r="Y2114" i="1"/>
  <c r="W2114" i="1"/>
  <c r="V2114" i="1"/>
  <c r="X2114" i="1" s="1"/>
  <c r="AA2114" i="1" s="1"/>
  <c r="P2114" i="1"/>
  <c r="O2114" i="1"/>
  <c r="Q2114" i="1" s="1"/>
  <c r="N2114" i="1"/>
  <c r="M2114" i="1"/>
  <c r="L2114" i="1"/>
  <c r="I2114" i="1"/>
  <c r="G2114" i="1"/>
  <c r="H2114" i="1" s="1"/>
  <c r="F2114" i="1"/>
  <c r="D2114" i="1"/>
  <c r="E2114" i="1" s="1"/>
  <c r="AY2113" i="1"/>
  <c r="AU2113" i="1"/>
  <c r="AT2113" i="1"/>
  <c r="AS2113" i="1"/>
  <c r="BB2113" i="1" s="1"/>
  <c r="AR2113" i="1"/>
  <c r="AQ2113" i="1"/>
  <c r="AP2113" i="1"/>
  <c r="AP2111" i="1" s="1"/>
  <c r="AO2113" i="1"/>
  <c r="AO2111" i="1" s="1"/>
  <c r="AN2113" i="1"/>
  <c r="AM2113" i="1"/>
  <c r="AZ2113" i="1" s="1"/>
  <c r="AL2113" i="1"/>
  <c r="AK2113" i="1"/>
  <c r="AJ2113" i="1"/>
  <c r="AG2113" i="1"/>
  <c r="AG2111" i="1" s="1"/>
  <c r="AF2113" i="1"/>
  <c r="AF2111" i="1" s="1"/>
  <c r="AD2113" i="1"/>
  <c r="AC2113" i="1"/>
  <c r="AE2113" i="1" s="1"/>
  <c r="AH2113" i="1" s="1"/>
  <c r="Z2113" i="1"/>
  <c r="Y2113" i="1"/>
  <c r="W2113" i="1"/>
  <c r="V2113" i="1"/>
  <c r="S2113" i="1"/>
  <c r="R2113" i="1"/>
  <c r="P2113" i="1"/>
  <c r="O2113" i="1"/>
  <c r="O2111" i="1" s="1"/>
  <c r="N2113" i="1"/>
  <c r="N2111" i="1" s="1"/>
  <c r="M2113" i="1"/>
  <c r="L2113" i="1"/>
  <c r="J2113" i="1"/>
  <c r="K2113" i="1" s="1"/>
  <c r="I2113" i="1"/>
  <c r="G2113" i="1"/>
  <c r="G2111" i="1" s="1"/>
  <c r="H2111" i="1" s="1"/>
  <c r="F2113" i="1"/>
  <c r="F2111" i="1" s="1"/>
  <c r="D2113" i="1"/>
  <c r="E2113" i="1" s="1"/>
  <c r="C2113" i="1"/>
  <c r="AZ2112" i="1"/>
  <c r="AU2112" i="1"/>
  <c r="AT2112" i="1"/>
  <c r="AS2112" i="1"/>
  <c r="BB2112" i="1" s="1"/>
  <c r="AR2112" i="1"/>
  <c r="AR2111" i="1" s="1"/>
  <c r="AQ2112" i="1"/>
  <c r="AP2112" i="1"/>
  <c r="AO2112" i="1"/>
  <c r="AN2112" i="1"/>
  <c r="AM2112" i="1"/>
  <c r="AL2112" i="1"/>
  <c r="AK2112" i="1"/>
  <c r="AJ2112" i="1"/>
  <c r="AY2112" i="1" s="1"/>
  <c r="AG2112" i="1"/>
  <c r="AF2112" i="1"/>
  <c r="AD2112" i="1"/>
  <c r="AC2112" i="1"/>
  <c r="AE2112" i="1" s="1"/>
  <c r="AH2112" i="1" s="1"/>
  <c r="Z2112" i="1"/>
  <c r="Z2111" i="1" s="1"/>
  <c r="Y2112" i="1"/>
  <c r="Y2111" i="1" s="1"/>
  <c r="W2112" i="1"/>
  <c r="V2112" i="1"/>
  <c r="X2112" i="1" s="1"/>
  <c r="S2112" i="1"/>
  <c r="R2112" i="1"/>
  <c r="P2112" i="1"/>
  <c r="O2112" i="1"/>
  <c r="N2112" i="1"/>
  <c r="M2112" i="1"/>
  <c r="L2112" i="1"/>
  <c r="J2112" i="1"/>
  <c r="K2112" i="1" s="1"/>
  <c r="I2112" i="1"/>
  <c r="I2111" i="1" s="1"/>
  <c r="H2112" i="1"/>
  <c r="G2112" i="1"/>
  <c r="F2112" i="1"/>
  <c r="D2112" i="1"/>
  <c r="E2112" i="1" s="1"/>
  <c r="C2112" i="1"/>
  <c r="BB2111" i="1"/>
  <c r="AU2111" i="1"/>
  <c r="AT2111" i="1"/>
  <c r="AS2111" i="1"/>
  <c r="AN2111" i="1"/>
  <c r="AM2111" i="1"/>
  <c r="AZ2111" i="1" s="1"/>
  <c r="AL2111" i="1"/>
  <c r="AK2111" i="1"/>
  <c r="AD2111" i="1"/>
  <c r="AC2111" i="1"/>
  <c r="AE2111" i="1" s="1"/>
  <c r="V2111" i="1"/>
  <c r="S2111" i="1"/>
  <c r="R2111" i="1"/>
  <c r="M2111" i="1"/>
  <c r="L2111" i="1"/>
  <c r="J2111" i="1"/>
  <c r="K2111" i="1" s="1"/>
  <c r="D2111" i="1"/>
  <c r="E2111" i="1" s="1"/>
  <c r="C2111" i="1"/>
  <c r="AU2110" i="1"/>
  <c r="AU2106" i="1" s="1"/>
  <c r="AT2110" i="1"/>
  <c r="AS2110" i="1"/>
  <c r="AR2110" i="1"/>
  <c r="AQ2110" i="1"/>
  <c r="AP2110" i="1"/>
  <c r="BA2110" i="1" s="1"/>
  <c r="AO2110" i="1"/>
  <c r="AN2110" i="1"/>
  <c r="AM2110" i="1"/>
  <c r="AL2110" i="1"/>
  <c r="AK2110" i="1"/>
  <c r="AY2110" i="1" s="1"/>
  <c r="AJ2110" i="1"/>
  <c r="AG2110" i="1"/>
  <c r="AF2110" i="1"/>
  <c r="AD2110" i="1"/>
  <c r="AE2110" i="1" s="1"/>
  <c r="AH2110" i="1" s="1"/>
  <c r="AC2110" i="1"/>
  <c r="Z2110" i="1"/>
  <c r="Y2110" i="1"/>
  <c r="W2110" i="1"/>
  <c r="V2110" i="1"/>
  <c r="X2110" i="1" s="1"/>
  <c r="AA2110" i="1" s="1"/>
  <c r="T2110" i="1"/>
  <c r="S2110" i="1"/>
  <c r="R2110" i="1"/>
  <c r="P2110" i="1"/>
  <c r="O2110" i="1"/>
  <c r="Q2110" i="1" s="1"/>
  <c r="N2110" i="1"/>
  <c r="M2110" i="1"/>
  <c r="L2110" i="1"/>
  <c r="J2110" i="1"/>
  <c r="K2110" i="1" s="1"/>
  <c r="I2110" i="1"/>
  <c r="G2110" i="1"/>
  <c r="H2110" i="1" s="1"/>
  <c r="F2110" i="1"/>
  <c r="D2110" i="1"/>
  <c r="E2110" i="1" s="1"/>
  <c r="C2110" i="1"/>
  <c r="AY2109" i="1"/>
  <c r="AU2109" i="1"/>
  <c r="AT2109" i="1"/>
  <c r="AS2109" i="1"/>
  <c r="BB2109" i="1" s="1"/>
  <c r="AR2109" i="1"/>
  <c r="AQ2109" i="1"/>
  <c r="AP2109" i="1"/>
  <c r="BA2109" i="1" s="1"/>
  <c r="AO2109" i="1"/>
  <c r="AO2106" i="1" s="1"/>
  <c r="AN2109" i="1"/>
  <c r="AM2109" i="1"/>
  <c r="AZ2109" i="1" s="1"/>
  <c r="AL2109" i="1"/>
  <c r="AK2109" i="1"/>
  <c r="AJ2109" i="1"/>
  <c r="AV2109" i="1" s="1"/>
  <c r="AG2109" i="1"/>
  <c r="AG2106" i="1" s="1"/>
  <c r="AF2109" i="1"/>
  <c r="AF2106" i="1" s="1"/>
  <c r="AD2109" i="1"/>
  <c r="AC2109" i="1"/>
  <c r="AE2109" i="1" s="1"/>
  <c r="Z2109" i="1"/>
  <c r="Y2109" i="1"/>
  <c r="W2109" i="1"/>
  <c r="V2109" i="1"/>
  <c r="S2109" i="1"/>
  <c r="R2109" i="1"/>
  <c r="P2109" i="1"/>
  <c r="O2109" i="1"/>
  <c r="Q2109" i="1" s="1"/>
  <c r="T2109" i="1" s="1"/>
  <c r="N2109" i="1"/>
  <c r="N2106" i="1" s="1"/>
  <c r="M2109" i="1"/>
  <c r="L2109" i="1"/>
  <c r="J2109" i="1"/>
  <c r="K2109" i="1" s="1"/>
  <c r="I2109" i="1"/>
  <c r="G2109" i="1"/>
  <c r="G2106" i="1" s="1"/>
  <c r="H2106" i="1" s="1"/>
  <c r="F2109" i="1"/>
  <c r="F2106" i="1" s="1"/>
  <c r="D2109" i="1"/>
  <c r="E2109" i="1" s="1"/>
  <c r="C2109" i="1"/>
  <c r="AZ2108" i="1"/>
  <c r="AU2108" i="1"/>
  <c r="AT2108" i="1"/>
  <c r="AS2108" i="1"/>
  <c r="BB2108" i="1" s="1"/>
  <c r="AR2108" i="1"/>
  <c r="AR2106" i="1" s="1"/>
  <c r="AQ2108" i="1"/>
  <c r="AP2108" i="1"/>
  <c r="AO2108" i="1"/>
  <c r="AN2108" i="1"/>
  <c r="AM2108" i="1"/>
  <c r="AL2108" i="1"/>
  <c r="AK2108" i="1"/>
  <c r="AJ2108" i="1"/>
  <c r="AY2108" i="1" s="1"/>
  <c r="AG2108" i="1"/>
  <c r="AF2108" i="1"/>
  <c r="AD2108" i="1"/>
  <c r="AC2108" i="1"/>
  <c r="AE2108" i="1" s="1"/>
  <c r="AH2108" i="1" s="1"/>
  <c r="Z2108" i="1"/>
  <c r="Z2106" i="1" s="1"/>
  <c r="Y2108" i="1"/>
  <c r="Y2106" i="1" s="1"/>
  <c r="W2108" i="1"/>
  <c r="V2108" i="1"/>
  <c r="X2108" i="1" s="1"/>
  <c r="S2108" i="1"/>
  <c r="R2108" i="1"/>
  <c r="P2108" i="1"/>
  <c r="O2108" i="1"/>
  <c r="N2108" i="1"/>
  <c r="M2108" i="1"/>
  <c r="L2108" i="1"/>
  <c r="J2108" i="1"/>
  <c r="I2108" i="1"/>
  <c r="I2106" i="1" s="1"/>
  <c r="H2108" i="1"/>
  <c r="G2108" i="1"/>
  <c r="F2108" i="1"/>
  <c r="D2108" i="1"/>
  <c r="E2108" i="1" s="1"/>
  <c r="C2108" i="1"/>
  <c r="BB2107" i="1"/>
  <c r="AU2107" i="1"/>
  <c r="AT2107" i="1"/>
  <c r="AT2106" i="1" s="1"/>
  <c r="AS2107" i="1"/>
  <c r="AS2106" i="1" s="1"/>
  <c r="AR2107" i="1"/>
  <c r="AQ2107" i="1"/>
  <c r="AP2107" i="1"/>
  <c r="BA2107" i="1" s="1"/>
  <c r="AO2107" i="1"/>
  <c r="AN2107" i="1"/>
  <c r="AM2107" i="1"/>
  <c r="AZ2107" i="1" s="1"/>
  <c r="AL2107" i="1"/>
  <c r="AL2106" i="1" s="1"/>
  <c r="AK2107" i="1"/>
  <c r="AJ2107" i="1"/>
  <c r="AG2107" i="1"/>
  <c r="AF2107" i="1"/>
  <c r="AD2107" i="1"/>
  <c r="AC2107" i="1"/>
  <c r="AC2106" i="1" s="1"/>
  <c r="AE2106" i="1" s="1"/>
  <c r="AH2106" i="1" s="1"/>
  <c r="Z2107" i="1"/>
  <c r="Y2107" i="1"/>
  <c r="W2107" i="1"/>
  <c r="V2107" i="1"/>
  <c r="X2107" i="1" s="1"/>
  <c r="AA2107" i="1" s="1"/>
  <c r="S2107" i="1"/>
  <c r="S2106" i="1" s="1"/>
  <c r="R2107" i="1"/>
  <c r="R2106" i="1" s="1"/>
  <c r="P2107" i="1"/>
  <c r="Q2107" i="1" s="1"/>
  <c r="T2107" i="1" s="1"/>
  <c r="O2107" i="1"/>
  <c r="N2107" i="1"/>
  <c r="M2107" i="1"/>
  <c r="L2107" i="1"/>
  <c r="J2107" i="1"/>
  <c r="I2107" i="1"/>
  <c r="G2107" i="1"/>
  <c r="F2107" i="1"/>
  <c r="H2107" i="1" s="1"/>
  <c r="D2107" i="1"/>
  <c r="C2107" i="1"/>
  <c r="C2106" i="1" s="1"/>
  <c r="AN2106" i="1"/>
  <c r="AM2106" i="1"/>
  <c r="AZ2106" i="1" s="1"/>
  <c r="AD2106" i="1"/>
  <c r="V2106" i="1"/>
  <c r="M2106" i="1"/>
  <c r="L2106" i="1"/>
  <c r="AY2105" i="1"/>
  <c r="AU2105" i="1"/>
  <c r="AT2105" i="1"/>
  <c r="AS2105" i="1"/>
  <c r="BB2105" i="1" s="1"/>
  <c r="AR2105" i="1"/>
  <c r="AQ2105" i="1"/>
  <c r="AP2105" i="1"/>
  <c r="BA2105" i="1" s="1"/>
  <c r="AO2105" i="1"/>
  <c r="AN2105" i="1"/>
  <c r="AM2105" i="1"/>
  <c r="AL2105" i="1"/>
  <c r="AK2105" i="1"/>
  <c r="AJ2105" i="1"/>
  <c r="AG2105" i="1"/>
  <c r="AF2105" i="1"/>
  <c r="AD2105" i="1"/>
  <c r="AC2105" i="1"/>
  <c r="AE2105" i="1" s="1"/>
  <c r="AH2105" i="1" s="1"/>
  <c r="Z2105" i="1"/>
  <c r="Y2105" i="1"/>
  <c r="W2105" i="1"/>
  <c r="X2105" i="1" s="1"/>
  <c r="AA2105" i="1" s="1"/>
  <c r="V2105" i="1"/>
  <c r="S2105" i="1"/>
  <c r="R2105" i="1"/>
  <c r="P2105" i="1"/>
  <c r="O2105" i="1"/>
  <c r="Q2105" i="1" s="1"/>
  <c r="T2105" i="1" s="1"/>
  <c r="N2105" i="1"/>
  <c r="M2105" i="1"/>
  <c r="L2105" i="1"/>
  <c r="J2105" i="1"/>
  <c r="K2105" i="1" s="1"/>
  <c r="I2105" i="1"/>
  <c r="G2105" i="1"/>
  <c r="F2105" i="1"/>
  <c r="D2105" i="1"/>
  <c r="E2105" i="1" s="1"/>
  <c r="C2105" i="1"/>
  <c r="AZ2104" i="1"/>
  <c r="AU2104" i="1"/>
  <c r="AT2104" i="1"/>
  <c r="AS2104" i="1"/>
  <c r="BB2104" i="1" s="1"/>
  <c r="AR2104" i="1"/>
  <c r="AQ2104" i="1"/>
  <c r="BA2104" i="1" s="1"/>
  <c r="AP2104" i="1"/>
  <c r="AO2104" i="1"/>
  <c r="AN2104" i="1"/>
  <c r="AM2104" i="1"/>
  <c r="AL2104" i="1"/>
  <c r="AK2104" i="1"/>
  <c r="AJ2104" i="1"/>
  <c r="AY2104" i="1" s="1"/>
  <c r="AH2104" i="1"/>
  <c r="AG2104" i="1"/>
  <c r="AF2104" i="1"/>
  <c r="AD2104" i="1"/>
  <c r="AC2104" i="1"/>
  <c r="AE2104" i="1" s="1"/>
  <c r="Z2104" i="1"/>
  <c r="Y2104" i="1"/>
  <c r="W2104" i="1"/>
  <c r="V2104" i="1"/>
  <c r="X2104" i="1" s="1"/>
  <c r="AA2104" i="1" s="1"/>
  <c r="S2104" i="1"/>
  <c r="R2104" i="1"/>
  <c r="P2104" i="1"/>
  <c r="Q2104" i="1" s="1"/>
  <c r="T2104" i="1" s="1"/>
  <c r="O2104" i="1"/>
  <c r="N2104" i="1"/>
  <c r="M2104" i="1"/>
  <c r="L2104" i="1"/>
  <c r="J2104" i="1"/>
  <c r="I2104" i="1"/>
  <c r="K2104" i="1" s="1"/>
  <c r="H2104" i="1"/>
  <c r="G2104" i="1"/>
  <c r="F2104" i="1"/>
  <c r="D2104" i="1"/>
  <c r="E2104" i="1" s="1"/>
  <c r="C2104" i="1"/>
  <c r="AU2103" i="1"/>
  <c r="AT2103" i="1"/>
  <c r="AS2103" i="1"/>
  <c r="BB2103" i="1" s="1"/>
  <c r="AR2103" i="1"/>
  <c r="AQ2103" i="1"/>
  <c r="AP2103" i="1"/>
  <c r="BA2103" i="1" s="1"/>
  <c r="AO2103" i="1"/>
  <c r="AN2103" i="1"/>
  <c r="AZ2103" i="1" s="1"/>
  <c r="AM2103" i="1"/>
  <c r="AL2103" i="1"/>
  <c r="AK2103" i="1"/>
  <c r="AV2103" i="1" s="1"/>
  <c r="AJ2103" i="1"/>
  <c r="AY2103" i="1" s="1"/>
  <c r="AG2103" i="1"/>
  <c r="AF2103" i="1"/>
  <c r="AD2103" i="1"/>
  <c r="AC2103" i="1"/>
  <c r="AE2103" i="1" s="1"/>
  <c r="AH2103" i="1" s="1"/>
  <c r="AA2103" i="1"/>
  <c r="Z2103" i="1"/>
  <c r="Y2103" i="1"/>
  <c r="W2103" i="1"/>
  <c r="V2103" i="1"/>
  <c r="X2103" i="1" s="1"/>
  <c r="S2103" i="1"/>
  <c r="R2103" i="1"/>
  <c r="R2099" i="1" s="1"/>
  <c r="P2103" i="1"/>
  <c r="Q2103" i="1" s="1"/>
  <c r="O2103" i="1"/>
  <c r="N2103" i="1"/>
  <c r="M2103" i="1"/>
  <c r="L2103" i="1"/>
  <c r="J2103" i="1"/>
  <c r="K2103" i="1" s="1"/>
  <c r="I2103" i="1"/>
  <c r="G2103" i="1"/>
  <c r="F2103" i="1"/>
  <c r="H2103" i="1" s="1"/>
  <c r="D2103" i="1"/>
  <c r="C2103" i="1"/>
  <c r="E2103" i="1" s="1"/>
  <c r="AU2102" i="1"/>
  <c r="AT2102" i="1"/>
  <c r="AS2102" i="1"/>
  <c r="AR2102" i="1"/>
  <c r="AQ2102" i="1"/>
  <c r="AP2102" i="1"/>
  <c r="BA2102" i="1" s="1"/>
  <c r="AO2102" i="1"/>
  <c r="AN2102" i="1"/>
  <c r="AN2099" i="1" s="1"/>
  <c r="AM2102" i="1"/>
  <c r="AL2102" i="1"/>
  <c r="AK2102" i="1"/>
  <c r="AY2102" i="1" s="1"/>
  <c r="AJ2102" i="1"/>
  <c r="AG2102" i="1"/>
  <c r="AF2102" i="1"/>
  <c r="AD2102" i="1"/>
  <c r="AE2102" i="1" s="1"/>
  <c r="AH2102" i="1" s="1"/>
  <c r="AC2102" i="1"/>
  <c r="Z2102" i="1"/>
  <c r="Y2102" i="1"/>
  <c r="W2102" i="1"/>
  <c r="V2102" i="1"/>
  <c r="X2102" i="1" s="1"/>
  <c r="AA2102" i="1" s="1"/>
  <c r="S2102" i="1"/>
  <c r="R2102" i="1"/>
  <c r="P2102" i="1"/>
  <c r="O2102" i="1"/>
  <c r="Q2102" i="1" s="1"/>
  <c r="T2102" i="1" s="1"/>
  <c r="N2102" i="1"/>
  <c r="M2102" i="1"/>
  <c r="M2099" i="1" s="1"/>
  <c r="L2102" i="1"/>
  <c r="J2102" i="1"/>
  <c r="K2102" i="1" s="1"/>
  <c r="I2102" i="1"/>
  <c r="H2102" i="1"/>
  <c r="G2102" i="1"/>
  <c r="F2102" i="1"/>
  <c r="D2102" i="1"/>
  <c r="E2102" i="1" s="1"/>
  <c r="C2102" i="1"/>
  <c r="AY2101" i="1"/>
  <c r="AU2101" i="1"/>
  <c r="AT2101" i="1"/>
  <c r="AS2101" i="1"/>
  <c r="BB2101" i="1" s="1"/>
  <c r="AR2101" i="1"/>
  <c r="AQ2101" i="1"/>
  <c r="AP2101" i="1"/>
  <c r="AP2099" i="1" s="1"/>
  <c r="AO2101" i="1"/>
  <c r="AO2099" i="1" s="1"/>
  <c r="AN2101" i="1"/>
  <c r="AM2101" i="1"/>
  <c r="AL2101" i="1"/>
  <c r="AK2101" i="1"/>
  <c r="AJ2101" i="1"/>
  <c r="AV2101" i="1" s="1"/>
  <c r="AG2101" i="1"/>
  <c r="AG2099" i="1" s="1"/>
  <c r="AF2101" i="1"/>
  <c r="AF2099" i="1" s="1"/>
  <c r="AD2101" i="1"/>
  <c r="AC2101" i="1"/>
  <c r="AE2101" i="1" s="1"/>
  <c r="Z2101" i="1"/>
  <c r="Y2101" i="1"/>
  <c r="W2101" i="1"/>
  <c r="V2101" i="1"/>
  <c r="S2101" i="1"/>
  <c r="R2101" i="1"/>
  <c r="P2101" i="1"/>
  <c r="O2101" i="1"/>
  <c r="O2099" i="1" s="1"/>
  <c r="N2101" i="1"/>
  <c r="N2099" i="1" s="1"/>
  <c r="M2101" i="1"/>
  <c r="L2101" i="1"/>
  <c r="J2101" i="1"/>
  <c r="K2101" i="1" s="1"/>
  <c r="I2101" i="1"/>
  <c r="G2101" i="1"/>
  <c r="G2099" i="1" s="1"/>
  <c r="F2101" i="1"/>
  <c r="F2099" i="1" s="1"/>
  <c r="D2101" i="1"/>
  <c r="E2101" i="1" s="1"/>
  <c r="C2101" i="1"/>
  <c r="AZ2100" i="1"/>
  <c r="AU2100" i="1"/>
  <c r="AT2100" i="1"/>
  <c r="AS2100" i="1"/>
  <c r="BB2100" i="1" s="1"/>
  <c r="AR2100" i="1"/>
  <c r="AR2099" i="1" s="1"/>
  <c r="AQ2100" i="1"/>
  <c r="AP2100" i="1"/>
  <c r="AO2100" i="1"/>
  <c r="AN2100" i="1"/>
  <c r="AM2100" i="1"/>
  <c r="AL2100" i="1"/>
  <c r="AK2100" i="1"/>
  <c r="AJ2100" i="1"/>
  <c r="AY2100" i="1" s="1"/>
  <c r="AH2100" i="1"/>
  <c r="AG2100" i="1"/>
  <c r="AF2100" i="1"/>
  <c r="AD2100" i="1"/>
  <c r="AD2099" i="1" s="1"/>
  <c r="AC2100" i="1"/>
  <c r="AE2100" i="1" s="1"/>
  <c r="Z2100" i="1"/>
  <c r="Z2099" i="1" s="1"/>
  <c r="Y2100" i="1"/>
  <c r="W2100" i="1"/>
  <c r="V2100" i="1"/>
  <c r="X2100" i="1" s="1"/>
  <c r="AA2100" i="1" s="1"/>
  <c r="S2100" i="1"/>
  <c r="R2100" i="1"/>
  <c r="P2100" i="1"/>
  <c r="O2100" i="1"/>
  <c r="N2100" i="1"/>
  <c r="M2100" i="1"/>
  <c r="L2100" i="1"/>
  <c r="J2100" i="1"/>
  <c r="I2100" i="1"/>
  <c r="I2099" i="1" s="1"/>
  <c r="H2100" i="1"/>
  <c r="G2100" i="1"/>
  <c r="F2100" i="1"/>
  <c r="D2100" i="1"/>
  <c r="E2100" i="1" s="1"/>
  <c r="C2100" i="1"/>
  <c r="AT2099" i="1"/>
  <c r="AL2099" i="1"/>
  <c r="AC2099" i="1"/>
  <c r="AE2099" i="1" s="1"/>
  <c r="AH2099" i="1" s="1"/>
  <c r="S2099" i="1"/>
  <c r="J2099" i="1"/>
  <c r="K2099" i="1" s="1"/>
  <c r="C2099" i="1"/>
  <c r="AU2098" i="1"/>
  <c r="AT2098" i="1"/>
  <c r="AS2098" i="1"/>
  <c r="BB2098" i="1" s="1"/>
  <c r="AR2098" i="1"/>
  <c r="AQ2098" i="1"/>
  <c r="AP2098" i="1"/>
  <c r="BA2098" i="1" s="1"/>
  <c r="AO2098" i="1"/>
  <c r="AN2098" i="1"/>
  <c r="AM2098" i="1"/>
  <c r="AL2098" i="1"/>
  <c r="AK2098" i="1"/>
  <c r="AY2098" i="1" s="1"/>
  <c r="AJ2098" i="1"/>
  <c r="AG2098" i="1"/>
  <c r="AF2098" i="1"/>
  <c r="AD2098" i="1"/>
  <c r="AE2098" i="1" s="1"/>
  <c r="AH2098" i="1" s="1"/>
  <c r="AC2098" i="1"/>
  <c r="Z2098" i="1"/>
  <c r="Y2098" i="1"/>
  <c r="W2098" i="1"/>
  <c r="V2098" i="1"/>
  <c r="X2098" i="1" s="1"/>
  <c r="AA2098" i="1" s="1"/>
  <c r="S2098" i="1"/>
  <c r="R2098" i="1"/>
  <c r="P2098" i="1"/>
  <c r="O2098" i="1"/>
  <c r="Q2098" i="1" s="1"/>
  <c r="T2098" i="1" s="1"/>
  <c r="N2098" i="1"/>
  <c r="M2098" i="1"/>
  <c r="L2098" i="1"/>
  <c r="J2098" i="1"/>
  <c r="K2098" i="1" s="1"/>
  <c r="I2098" i="1"/>
  <c r="H2098" i="1"/>
  <c r="G2098" i="1"/>
  <c r="F2098" i="1"/>
  <c r="D2098" i="1"/>
  <c r="E2098" i="1" s="1"/>
  <c r="C2098" i="1"/>
  <c r="AY2097" i="1"/>
  <c r="AU2097" i="1"/>
  <c r="AT2097" i="1"/>
  <c r="AS2097" i="1"/>
  <c r="BB2097" i="1" s="1"/>
  <c r="AR2097" i="1"/>
  <c r="AQ2097" i="1"/>
  <c r="AP2097" i="1"/>
  <c r="BA2097" i="1" s="1"/>
  <c r="AO2097" i="1"/>
  <c r="AN2097" i="1"/>
  <c r="AM2097" i="1"/>
  <c r="AZ2097" i="1" s="1"/>
  <c r="AL2097" i="1"/>
  <c r="AK2097" i="1"/>
  <c r="AJ2097" i="1"/>
  <c r="AV2097" i="1" s="1"/>
  <c r="AG2097" i="1"/>
  <c r="AF2097" i="1"/>
  <c r="AD2097" i="1"/>
  <c r="AC2097" i="1"/>
  <c r="AE2097" i="1" s="1"/>
  <c r="Z2097" i="1"/>
  <c r="Y2097" i="1"/>
  <c r="W2097" i="1"/>
  <c r="X2097" i="1" s="1"/>
  <c r="AA2097" i="1" s="1"/>
  <c r="V2097" i="1"/>
  <c r="S2097" i="1"/>
  <c r="R2097" i="1"/>
  <c r="P2097" i="1"/>
  <c r="O2097" i="1"/>
  <c r="Q2097" i="1" s="1"/>
  <c r="T2097" i="1" s="1"/>
  <c r="N2097" i="1"/>
  <c r="M2097" i="1"/>
  <c r="L2097" i="1"/>
  <c r="J2097" i="1"/>
  <c r="K2097" i="1" s="1"/>
  <c r="I2097" i="1"/>
  <c r="G2097" i="1"/>
  <c r="H2097" i="1" s="1"/>
  <c r="F2097" i="1"/>
  <c r="D2097" i="1"/>
  <c r="E2097" i="1" s="1"/>
  <c r="C2097" i="1"/>
  <c r="AZ2096" i="1"/>
  <c r="AU2096" i="1"/>
  <c r="AT2096" i="1"/>
  <c r="AS2096" i="1"/>
  <c r="BB2096" i="1" s="1"/>
  <c r="AR2096" i="1"/>
  <c r="AQ2096" i="1"/>
  <c r="BA2096" i="1" s="1"/>
  <c r="AP2096" i="1"/>
  <c r="AO2096" i="1"/>
  <c r="AN2096" i="1"/>
  <c r="AM2096" i="1"/>
  <c r="AL2096" i="1"/>
  <c r="AK2096" i="1"/>
  <c r="AJ2096" i="1"/>
  <c r="AY2096" i="1" s="1"/>
  <c r="BC2096" i="1" s="1"/>
  <c r="AG2096" i="1"/>
  <c r="AF2096" i="1"/>
  <c r="AD2096" i="1"/>
  <c r="AC2096" i="1"/>
  <c r="AE2096" i="1" s="1"/>
  <c r="AH2096" i="1" s="1"/>
  <c r="Z2096" i="1"/>
  <c r="Y2096" i="1"/>
  <c r="W2096" i="1"/>
  <c r="X2096" i="1" s="1"/>
  <c r="AA2096" i="1" s="1"/>
  <c r="V2096" i="1"/>
  <c r="S2096" i="1"/>
  <c r="R2096" i="1"/>
  <c r="P2096" i="1"/>
  <c r="Q2096" i="1" s="1"/>
  <c r="T2096" i="1" s="1"/>
  <c r="O2096" i="1"/>
  <c r="N2096" i="1"/>
  <c r="M2096" i="1"/>
  <c r="L2096" i="1"/>
  <c r="J2096" i="1"/>
  <c r="I2096" i="1"/>
  <c r="K2096" i="1" s="1"/>
  <c r="H2096" i="1"/>
  <c r="G2096" i="1"/>
  <c r="F2096" i="1"/>
  <c r="D2096" i="1"/>
  <c r="E2096" i="1" s="1"/>
  <c r="C2096" i="1"/>
  <c r="BB2095" i="1"/>
  <c r="AU2095" i="1"/>
  <c r="AT2095" i="1"/>
  <c r="AT2092" i="1" s="1"/>
  <c r="AS2095" i="1"/>
  <c r="AS2092" i="1" s="1"/>
  <c r="AR2095" i="1"/>
  <c r="AQ2095" i="1"/>
  <c r="AP2095" i="1"/>
  <c r="BA2095" i="1" s="1"/>
  <c r="AO2095" i="1"/>
  <c r="AN2095" i="1"/>
  <c r="AZ2095" i="1" s="1"/>
  <c r="AM2095" i="1"/>
  <c r="AL2095" i="1"/>
  <c r="AL2092" i="1" s="1"/>
  <c r="AK2095" i="1"/>
  <c r="AJ2095" i="1"/>
  <c r="AG2095" i="1"/>
  <c r="AF2095" i="1"/>
  <c r="AD2095" i="1"/>
  <c r="AC2095" i="1"/>
  <c r="AE2095" i="1" s="1"/>
  <c r="AH2095" i="1" s="1"/>
  <c r="Z2095" i="1"/>
  <c r="Y2095" i="1"/>
  <c r="W2095" i="1"/>
  <c r="V2095" i="1"/>
  <c r="X2095" i="1" s="1"/>
  <c r="AA2095" i="1" s="1"/>
  <c r="S2095" i="1"/>
  <c r="S2092" i="1" s="1"/>
  <c r="R2095" i="1"/>
  <c r="P2095" i="1"/>
  <c r="O2095" i="1"/>
  <c r="Q2095" i="1" s="1"/>
  <c r="N2095" i="1"/>
  <c r="M2095" i="1"/>
  <c r="L2095" i="1"/>
  <c r="J2095" i="1"/>
  <c r="K2095" i="1" s="1"/>
  <c r="I2095" i="1"/>
  <c r="G2095" i="1"/>
  <c r="F2095" i="1"/>
  <c r="H2095" i="1" s="1"/>
  <c r="D2095" i="1"/>
  <c r="C2095" i="1"/>
  <c r="E2095" i="1" s="1"/>
  <c r="AU2094" i="1"/>
  <c r="AT2094" i="1"/>
  <c r="AS2094" i="1"/>
  <c r="BB2094" i="1" s="1"/>
  <c r="AR2094" i="1"/>
  <c r="AQ2094" i="1"/>
  <c r="AP2094" i="1"/>
  <c r="BA2094" i="1" s="1"/>
  <c r="AO2094" i="1"/>
  <c r="AN2094" i="1"/>
  <c r="AN2092" i="1" s="1"/>
  <c r="AM2094" i="1"/>
  <c r="AL2094" i="1"/>
  <c r="AK2094" i="1"/>
  <c r="AY2094" i="1" s="1"/>
  <c r="AJ2094" i="1"/>
  <c r="AG2094" i="1"/>
  <c r="AF2094" i="1"/>
  <c r="AD2094" i="1"/>
  <c r="AC2094" i="1"/>
  <c r="Z2094" i="1"/>
  <c r="Y2094" i="1"/>
  <c r="W2094" i="1"/>
  <c r="V2094" i="1"/>
  <c r="V2092" i="1" s="1"/>
  <c r="T2094" i="1"/>
  <c r="S2094" i="1"/>
  <c r="R2094" i="1"/>
  <c r="P2094" i="1"/>
  <c r="O2094" i="1"/>
  <c r="Q2094" i="1" s="1"/>
  <c r="N2094" i="1"/>
  <c r="M2094" i="1"/>
  <c r="M2092" i="1" s="1"/>
  <c r="L2094" i="1"/>
  <c r="L2092" i="1" s="1"/>
  <c r="J2094" i="1"/>
  <c r="K2094" i="1" s="1"/>
  <c r="I2094" i="1"/>
  <c r="H2094" i="1"/>
  <c r="G2094" i="1"/>
  <c r="F2094" i="1"/>
  <c r="D2094" i="1"/>
  <c r="C2094" i="1"/>
  <c r="AY2093" i="1"/>
  <c r="AU2093" i="1"/>
  <c r="AT2093" i="1"/>
  <c r="AS2093" i="1"/>
  <c r="BB2093" i="1" s="1"/>
  <c r="AR2093" i="1"/>
  <c r="AQ2093" i="1"/>
  <c r="AP2093" i="1"/>
  <c r="AP2092" i="1" s="1"/>
  <c r="BA2092" i="1" s="1"/>
  <c r="AO2093" i="1"/>
  <c r="AO2092" i="1" s="1"/>
  <c r="AN2093" i="1"/>
  <c r="AM2093" i="1"/>
  <c r="AL2093" i="1"/>
  <c r="AK2093" i="1"/>
  <c r="AJ2093" i="1"/>
  <c r="AG2093" i="1"/>
  <c r="AG2092" i="1" s="1"/>
  <c r="AF2093" i="1"/>
  <c r="AD2093" i="1"/>
  <c r="AC2093" i="1"/>
  <c r="AE2093" i="1" s="1"/>
  <c r="AH2093" i="1" s="1"/>
  <c r="Z2093" i="1"/>
  <c r="Y2093" i="1"/>
  <c r="W2093" i="1"/>
  <c r="V2093" i="1"/>
  <c r="S2093" i="1"/>
  <c r="R2093" i="1"/>
  <c r="P2093" i="1"/>
  <c r="O2093" i="1"/>
  <c r="O2092" i="1" s="1"/>
  <c r="Q2092" i="1" s="1"/>
  <c r="N2093" i="1"/>
  <c r="M2093" i="1"/>
  <c r="L2093" i="1"/>
  <c r="J2093" i="1"/>
  <c r="K2093" i="1" s="1"/>
  <c r="I2093" i="1"/>
  <c r="G2093" i="1"/>
  <c r="G2092" i="1" s="1"/>
  <c r="F2093" i="1"/>
  <c r="F2092" i="1" s="1"/>
  <c r="D2093" i="1"/>
  <c r="E2093" i="1" s="1"/>
  <c r="C2093" i="1"/>
  <c r="AR2092" i="1"/>
  <c r="AQ2092" i="1"/>
  <c r="AJ2092" i="1"/>
  <c r="Z2092" i="1"/>
  <c r="Y2092" i="1"/>
  <c r="P2092" i="1"/>
  <c r="I2092" i="1"/>
  <c r="H2092" i="1"/>
  <c r="AU2091" i="1"/>
  <c r="AT2091" i="1"/>
  <c r="AT2090" i="1" s="1"/>
  <c r="AS2091" i="1"/>
  <c r="AS2090" i="1" s="1"/>
  <c r="AR2091" i="1"/>
  <c r="AQ2091" i="1"/>
  <c r="AP2091" i="1"/>
  <c r="BA2091" i="1" s="1"/>
  <c r="AO2091" i="1"/>
  <c r="AN2091" i="1"/>
  <c r="AZ2091" i="1" s="1"/>
  <c r="AM2091" i="1"/>
  <c r="AL2091" i="1"/>
  <c r="AL2090" i="1" s="1"/>
  <c r="AK2091" i="1"/>
  <c r="AJ2091" i="1"/>
  <c r="AY2091" i="1" s="1"/>
  <c r="AG2091" i="1"/>
  <c r="AF2091" i="1"/>
  <c r="AD2091" i="1"/>
  <c r="AC2091" i="1"/>
  <c r="AC2090" i="1" s="1"/>
  <c r="AA2091" i="1"/>
  <c r="Z2091" i="1"/>
  <c r="Y2091" i="1"/>
  <c r="W2091" i="1"/>
  <c r="W2090" i="1" s="1"/>
  <c r="V2091" i="1"/>
  <c r="X2091" i="1" s="1"/>
  <c r="S2091" i="1"/>
  <c r="S2090" i="1" s="1"/>
  <c r="R2091" i="1"/>
  <c r="R2090" i="1" s="1"/>
  <c r="P2091" i="1"/>
  <c r="O2091" i="1"/>
  <c r="Q2091" i="1" s="1"/>
  <c r="N2091" i="1"/>
  <c r="N2090" i="1" s="1"/>
  <c r="M2091" i="1"/>
  <c r="L2091" i="1"/>
  <c r="J2091" i="1"/>
  <c r="I2091" i="1"/>
  <c r="G2091" i="1"/>
  <c r="F2091" i="1"/>
  <c r="H2091" i="1" s="1"/>
  <c r="D2091" i="1"/>
  <c r="C2091" i="1"/>
  <c r="C2090" i="1" s="1"/>
  <c r="AU2090" i="1"/>
  <c r="AR2090" i="1"/>
  <c r="AQ2090" i="1"/>
  <c r="AP2090" i="1"/>
  <c r="BA2090" i="1" s="1"/>
  <c r="AO2090" i="1"/>
  <c r="AN2090" i="1"/>
  <c r="AM2090" i="1"/>
  <c r="AZ2090" i="1" s="1"/>
  <c r="AJ2090" i="1"/>
  <c r="AG2090" i="1"/>
  <c r="AF2090" i="1"/>
  <c r="AD2090" i="1"/>
  <c r="Z2090" i="1"/>
  <c r="Y2090" i="1"/>
  <c r="V2090" i="1"/>
  <c r="P2090" i="1"/>
  <c r="O2090" i="1"/>
  <c r="Q2090" i="1" s="1"/>
  <c r="T2090" i="1" s="1"/>
  <c r="M2090" i="1"/>
  <c r="L2090" i="1"/>
  <c r="I2090" i="1"/>
  <c r="G2090" i="1"/>
  <c r="D2090" i="1"/>
  <c r="E2090" i="1" s="1"/>
  <c r="AY2089" i="1"/>
  <c r="AU2089" i="1"/>
  <c r="AT2089" i="1"/>
  <c r="AS2089" i="1"/>
  <c r="BB2089" i="1" s="1"/>
  <c r="AR2089" i="1"/>
  <c r="AQ2089" i="1"/>
  <c r="AP2089" i="1"/>
  <c r="AP2088" i="1" s="1"/>
  <c r="BA2088" i="1" s="1"/>
  <c r="AO2089" i="1"/>
  <c r="AO2088" i="1" s="1"/>
  <c r="AZ2088" i="1" s="1"/>
  <c r="AN2089" i="1"/>
  <c r="AM2089" i="1"/>
  <c r="AZ2089" i="1" s="1"/>
  <c r="AL2089" i="1"/>
  <c r="AK2089" i="1"/>
  <c r="AK2088" i="1" s="1"/>
  <c r="AJ2089" i="1"/>
  <c r="AV2089" i="1" s="1"/>
  <c r="AG2089" i="1"/>
  <c r="AG2088" i="1" s="1"/>
  <c r="AF2089" i="1"/>
  <c r="AF2088" i="1" s="1"/>
  <c r="AD2089" i="1"/>
  <c r="AC2089" i="1"/>
  <c r="AE2089" i="1" s="1"/>
  <c r="AH2089" i="1" s="1"/>
  <c r="Z2089" i="1"/>
  <c r="Y2089" i="1"/>
  <c r="W2089" i="1"/>
  <c r="V2089" i="1"/>
  <c r="S2089" i="1"/>
  <c r="R2089" i="1"/>
  <c r="R2088" i="1" s="1"/>
  <c r="P2089" i="1"/>
  <c r="O2089" i="1"/>
  <c r="O2088" i="1" s="1"/>
  <c r="Q2088" i="1" s="1"/>
  <c r="T2088" i="1" s="1"/>
  <c r="N2089" i="1"/>
  <c r="N2088" i="1" s="1"/>
  <c r="M2089" i="1"/>
  <c r="L2089" i="1"/>
  <c r="J2089" i="1"/>
  <c r="K2089" i="1" s="1"/>
  <c r="I2089" i="1"/>
  <c r="G2089" i="1"/>
  <c r="G2088" i="1" s="1"/>
  <c r="H2088" i="1" s="1"/>
  <c r="F2089" i="1"/>
  <c r="F2088" i="1" s="1"/>
  <c r="D2089" i="1"/>
  <c r="E2089" i="1" s="1"/>
  <c r="C2089" i="1"/>
  <c r="AU2088" i="1"/>
  <c r="AT2088" i="1"/>
  <c r="AS2088" i="1"/>
  <c r="BB2088" i="1" s="1"/>
  <c r="AR2088" i="1"/>
  <c r="AQ2088" i="1"/>
  <c r="AN2088" i="1"/>
  <c r="AM2088" i="1"/>
  <c r="AL2088" i="1"/>
  <c r="AJ2088" i="1"/>
  <c r="AY2088" i="1" s="1"/>
  <c r="AH2088" i="1"/>
  <c r="AD2088" i="1"/>
  <c r="AC2088" i="1"/>
  <c r="AE2088" i="1" s="1"/>
  <c r="Z2088" i="1"/>
  <c r="Y2088" i="1"/>
  <c r="V2088" i="1"/>
  <c r="S2088" i="1"/>
  <c r="P2088" i="1"/>
  <c r="M2088" i="1"/>
  <c r="L2088" i="1"/>
  <c r="I2088" i="1"/>
  <c r="D2088" i="1"/>
  <c r="E2088" i="1" s="1"/>
  <c r="C2088" i="1"/>
  <c r="AU2087" i="1"/>
  <c r="AT2087" i="1"/>
  <c r="AT2086" i="1" s="1"/>
  <c r="AS2087" i="1"/>
  <c r="AS2086" i="1" s="1"/>
  <c r="AR2087" i="1"/>
  <c r="AQ2087" i="1"/>
  <c r="AP2087" i="1"/>
  <c r="BA2087" i="1" s="1"/>
  <c r="AO2087" i="1"/>
  <c r="AN2087" i="1"/>
  <c r="AZ2087" i="1" s="1"/>
  <c r="AM2087" i="1"/>
  <c r="AL2087" i="1"/>
  <c r="AL2086" i="1" s="1"/>
  <c r="AK2087" i="1"/>
  <c r="AJ2087" i="1"/>
  <c r="AY2087" i="1" s="1"/>
  <c r="AG2087" i="1"/>
  <c r="AF2087" i="1"/>
  <c r="AD2087" i="1"/>
  <c r="AC2087" i="1"/>
  <c r="AC2086" i="1" s="1"/>
  <c r="Z2087" i="1"/>
  <c r="Y2087" i="1"/>
  <c r="W2087" i="1"/>
  <c r="W2086" i="1" s="1"/>
  <c r="V2087" i="1"/>
  <c r="X2087" i="1" s="1"/>
  <c r="AA2087" i="1" s="1"/>
  <c r="S2087" i="1"/>
  <c r="S2086" i="1" s="1"/>
  <c r="R2087" i="1"/>
  <c r="R2086" i="1" s="1"/>
  <c r="T2086" i="1" s="1"/>
  <c r="P2087" i="1"/>
  <c r="O2087" i="1"/>
  <c r="Q2087" i="1" s="1"/>
  <c r="N2087" i="1"/>
  <c r="N2086" i="1" s="1"/>
  <c r="M2087" i="1"/>
  <c r="L2087" i="1"/>
  <c r="J2087" i="1"/>
  <c r="I2087" i="1"/>
  <c r="G2087" i="1"/>
  <c r="F2087" i="1"/>
  <c r="H2087" i="1" s="1"/>
  <c r="D2087" i="1"/>
  <c r="C2087" i="1"/>
  <c r="C2086" i="1" s="1"/>
  <c r="AU2086" i="1"/>
  <c r="AR2086" i="1"/>
  <c r="AQ2086" i="1"/>
  <c r="AP2086" i="1"/>
  <c r="BA2086" i="1" s="1"/>
  <c r="AO2086" i="1"/>
  <c r="AN2086" i="1"/>
  <c r="AM2086" i="1"/>
  <c r="AZ2086" i="1" s="1"/>
  <c r="AJ2086" i="1"/>
  <c r="AG2086" i="1"/>
  <c r="AF2086" i="1"/>
  <c r="AD2086" i="1"/>
  <c r="Z2086" i="1"/>
  <c r="Y2086" i="1"/>
  <c r="V2086" i="1"/>
  <c r="P2086" i="1"/>
  <c r="O2086" i="1"/>
  <c r="Q2086" i="1" s="1"/>
  <c r="M2086" i="1"/>
  <c r="L2086" i="1"/>
  <c r="I2086" i="1"/>
  <c r="G2086" i="1"/>
  <c r="D2086" i="1"/>
  <c r="AY2085" i="1"/>
  <c r="AU2085" i="1"/>
  <c r="AT2085" i="1"/>
  <c r="AS2085" i="1"/>
  <c r="BB2085" i="1" s="1"/>
  <c r="AR2085" i="1"/>
  <c r="AQ2085" i="1"/>
  <c r="AP2085" i="1"/>
  <c r="BA2085" i="1" s="1"/>
  <c r="AO2085" i="1"/>
  <c r="AN2085" i="1"/>
  <c r="AM2085" i="1"/>
  <c r="AL2085" i="1"/>
  <c r="AK2085" i="1"/>
  <c r="AJ2085" i="1"/>
  <c r="AV2085" i="1" s="1"/>
  <c r="AG2085" i="1"/>
  <c r="AF2085" i="1"/>
  <c r="AD2085" i="1"/>
  <c r="AC2085" i="1"/>
  <c r="AE2085" i="1" s="1"/>
  <c r="Z2085" i="1"/>
  <c r="Y2085" i="1"/>
  <c r="W2085" i="1"/>
  <c r="X2085" i="1" s="1"/>
  <c r="AA2085" i="1" s="1"/>
  <c r="V2085" i="1"/>
  <c r="S2085" i="1"/>
  <c r="R2085" i="1"/>
  <c r="P2085" i="1"/>
  <c r="O2085" i="1"/>
  <c r="Q2085" i="1" s="1"/>
  <c r="T2085" i="1" s="1"/>
  <c r="N2085" i="1"/>
  <c r="M2085" i="1"/>
  <c r="L2085" i="1"/>
  <c r="J2085" i="1"/>
  <c r="K2085" i="1" s="1"/>
  <c r="I2085" i="1"/>
  <c r="G2085" i="1"/>
  <c r="F2085" i="1"/>
  <c r="F2081" i="1" s="1"/>
  <c r="D2085" i="1"/>
  <c r="E2085" i="1" s="1"/>
  <c r="C2085" i="1"/>
  <c r="AZ2084" i="1"/>
  <c r="AU2084" i="1"/>
  <c r="AT2084" i="1"/>
  <c r="AS2084" i="1"/>
  <c r="BB2084" i="1" s="1"/>
  <c r="AR2084" i="1"/>
  <c r="AR2081" i="1" s="1"/>
  <c r="AQ2084" i="1"/>
  <c r="AP2084" i="1"/>
  <c r="AO2084" i="1"/>
  <c r="AN2084" i="1"/>
  <c r="AM2084" i="1"/>
  <c r="AL2084" i="1"/>
  <c r="AK2084" i="1"/>
  <c r="AJ2084" i="1"/>
  <c r="AY2084" i="1" s="1"/>
  <c r="AH2084" i="1"/>
  <c r="AG2084" i="1"/>
  <c r="AF2084" i="1"/>
  <c r="AD2084" i="1"/>
  <c r="AC2084" i="1"/>
  <c r="AE2084" i="1" s="1"/>
  <c r="Z2084" i="1"/>
  <c r="Z2081" i="1" s="1"/>
  <c r="Y2084" i="1"/>
  <c r="Y2081" i="1" s="1"/>
  <c r="W2084" i="1"/>
  <c r="V2084" i="1"/>
  <c r="X2084" i="1" s="1"/>
  <c r="AA2084" i="1" s="1"/>
  <c r="S2084" i="1"/>
  <c r="R2084" i="1"/>
  <c r="P2084" i="1"/>
  <c r="O2084" i="1"/>
  <c r="N2084" i="1"/>
  <c r="M2084" i="1"/>
  <c r="L2084" i="1"/>
  <c r="J2084" i="1"/>
  <c r="I2084" i="1"/>
  <c r="K2084" i="1" s="1"/>
  <c r="H2084" i="1"/>
  <c r="G2084" i="1"/>
  <c r="F2084" i="1"/>
  <c r="D2084" i="1"/>
  <c r="E2084" i="1" s="1"/>
  <c r="C2084" i="1"/>
  <c r="AU2083" i="1"/>
  <c r="AT2083" i="1"/>
  <c r="AT2081" i="1" s="1"/>
  <c r="AS2083" i="1"/>
  <c r="AS2081" i="1" s="1"/>
  <c r="AR2083" i="1"/>
  <c r="AQ2083" i="1"/>
  <c r="AP2083" i="1"/>
  <c r="BA2083" i="1" s="1"/>
  <c r="AO2083" i="1"/>
  <c r="AN2083" i="1"/>
  <c r="AZ2083" i="1" s="1"/>
  <c r="AM2083" i="1"/>
  <c r="AL2083" i="1"/>
  <c r="AL2081" i="1" s="1"/>
  <c r="AK2083" i="1"/>
  <c r="AJ2083" i="1"/>
  <c r="AG2083" i="1"/>
  <c r="AF2083" i="1"/>
  <c r="AD2083" i="1"/>
  <c r="AC2083" i="1"/>
  <c r="AC2081" i="1" s="1"/>
  <c r="AA2083" i="1"/>
  <c r="Z2083" i="1"/>
  <c r="Y2083" i="1"/>
  <c r="W2083" i="1"/>
  <c r="V2083" i="1"/>
  <c r="X2083" i="1" s="1"/>
  <c r="S2083" i="1"/>
  <c r="S2081" i="1" s="1"/>
  <c r="R2083" i="1"/>
  <c r="R2081" i="1" s="1"/>
  <c r="P2083" i="1"/>
  <c r="O2083" i="1"/>
  <c r="Q2083" i="1" s="1"/>
  <c r="T2083" i="1" s="1"/>
  <c r="N2083" i="1"/>
  <c r="M2083" i="1"/>
  <c r="L2083" i="1"/>
  <c r="J2083" i="1"/>
  <c r="I2083" i="1"/>
  <c r="G2083" i="1"/>
  <c r="F2083" i="1"/>
  <c r="H2083" i="1" s="1"/>
  <c r="D2083" i="1"/>
  <c r="C2083" i="1"/>
  <c r="C2081" i="1" s="1"/>
  <c r="AY2082" i="1"/>
  <c r="AU2082" i="1"/>
  <c r="AU2081" i="1" s="1"/>
  <c r="AT2082" i="1"/>
  <c r="AS2082" i="1"/>
  <c r="AR2082" i="1"/>
  <c r="AQ2082" i="1"/>
  <c r="AP2082" i="1"/>
  <c r="BA2082" i="1" s="1"/>
  <c r="AO2082" i="1"/>
  <c r="AN2082" i="1"/>
  <c r="AN2081" i="1" s="1"/>
  <c r="AM2082" i="1"/>
  <c r="AL2082" i="1"/>
  <c r="AK2082" i="1"/>
  <c r="AJ2082" i="1"/>
  <c r="AG2082" i="1"/>
  <c r="AF2082" i="1"/>
  <c r="AD2082" i="1"/>
  <c r="AC2082" i="1"/>
  <c r="Z2082" i="1"/>
  <c r="Y2082" i="1"/>
  <c r="W2082" i="1"/>
  <c r="V2082" i="1"/>
  <c r="V2081" i="1" s="1"/>
  <c r="S2082" i="1"/>
  <c r="R2082" i="1"/>
  <c r="P2082" i="1"/>
  <c r="O2082" i="1"/>
  <c r="Q2082" i="1" s="1"/>
  <c r="T2082" i="1" s="1"/>
  <c r="N2082" i="1"/>
  <c r="M2082" i="1"/>
  <c r="M2081" i="1" s="1"/>
  <c r="L2082" i="1"/>
  <c r="L2081" i="1" s="1"/>
  <c r="J2082" i="1"/>
  <c r="K2082" i="1" s="1"/>
  <c r="I2082" i="1"/>
  <c r="G2082" i="1"/>
  <c r="H2082" i="1" s="1"/>
  <c r="F2082" i="1"/>
  <c r="D2082" i="1"/>
  <c r="C2082" i="1"/>
  <c r="AP2081" i="1"/>
  <c r="AO2081" i="1"/>
  <c r="AG2081" i="1"/>
  <c r="AF2081" i="1"/>
  <c r="O2081" i="1"/>
  <c r="N2081" i="1"/>
  <c r="G2081" i="1"/>
  <c r="AZ2080" i="1"/>
  <c r="AU2080" i="1"/>
  <c r="AT2080" i="1"/>
  <c r="AS2080" i="1"/>
  <c r="BB2080" i="1" s="1"/>
  <c r="AR2080" i="1"/>
  <c r="AR2077" i="1" s="1"/>
  <c r="AQ2080" i="1"/>
  <c r="AP2080" i="1"/>
  <c r="AO2080" i="1"/>
  <c r="AN2080" i="1"/>
  <c r="AM2080" i="1"/>
  <c r="AL2080" i="1"/>
  <c r="AK2080" i="1"/>
  <c r="AJ2080" i="1"/>
  <c r="AY2080" i="1" s="1"/>
  <c r="AH2080" i="1"/>
  <c r="AG2080" i="1"/>
  <c r="AF2080" i="1"/>
  <c r="AD2080" i="1"/>
  <c r="AC2080" i="1"/>
  <c r="AE2080" i="1" s="1"/>
  <c r="Z2080" i="1"/>
  <c r="Z2077" i="1" s="1"/>
  <c r="Y2080" i="1"/>
  <c r="Y2077" i="1" s="1"/>
  <c r="W2080" i="1"/>
  <c r="V2080" i="1"/>
  <c r="X2080" i="1" s="1"/>
  <c r="AA2080" i="1" s="1"/>
  <c r="S2080" i="1"/>
  <c r="R2080" i="1"/>
  <c r="P2080" i="1"/>
  <c r="O2080" i="1"/>
  <c r="N2080" i="1"/>
  <c r="M2080" i="1"/>
  <c r="L2080" i="1"/>
  <c r="J2080" i="1"/>
  <c r="I2080" i="1"/>
  <c r="K2080" i="1" s="1"/>
  <c r="H2080" i="1"/>
  <c r="G2080" i="1"/>
  <c r="F2080" i="1"/>
  <c r="D2080" i="1"/>
  <c r="E2080" i="1" s="1"/>
  <c r="C2080" i="1"/>
  <c r="BB2079" i="1"/>
  <c r="AU2079" i="1"/>
  <c r="AT2079" i="1"/>
  <c r="AT2077" i="1" s="1"/>
  <c r="AS2079" i="1"/>
  <c r="AS2077" i="1" s="1"/>
  <c r="BB2077" i="1" s="1"/>
  <c r="AR2079" i="1"/>
  <c r="AQ2079" i="1"/>
  <c r="AP2079" i="1"/>
  <c r="BA2079" i="1" s="1"/>
  <c r="AO2079" i="1"/>
  <c r="AN2079" i="1"/>
  <c r="AZ2079" i="1" s="1"/>
  <c r="AM2079" i="1"/>
  <c r="AL2079" i="1"/>
  <c r="AL2077" i="1" s="1"/>
  <c r="AK2079" i="1"/>
  <c r="AJ2079" i="1"/>
  <c r="AY2079" i="1" s="1"/>
  <c r="AG2079" i="1"/>
  <c r="AF2079" i="1"/>
  <c r="AD2079" i="1"/>
  <c r="AC2079" i="1"/>
  <c r="AC2077" i="1" s="1"/>
  <c r="AA2079" i="1"/>
  <c r="Z2079" i="1"/>
  <c r="Y2079" i="1"/>
  <c r="W2079" i="1"/>
  <c r="V2079" i="1"/>
  <c r="X2079" i="1" s="1"/>
  <c r="S2079" i="1"/>
  <c r="S2077" i="1" s="1"/>
  <c r="R2079" i="1"/>
  <c r="R2077" i="1" s="1"/>
  <c r="P2079" i="1"/>
  <c r="Q2079" i="1" s="1"/>
  <c r="T2079" i="1" s="1"/>
  <c r="O2079" i="1"/>
  <c r="N2079" i="1"/>
  <c r="M2079" i="1"/>
  <c r="L2079" i="1"/>
  <c r="J2079" i="1"/>
  <c r="I2079" i="1"/>
  <c r="G2079" i="1"/>
  <c r="F2079" i="1"/>
  <c r="H2079" i="1" s="1"/>
  <c r="D2079" i="1"/>
  <c r="C2079" i="1"/>
  <c r="C2077" i="1" s="1"/>
  <c r="AY2078" i="1"/>
  <c r="AU2078" i="1"/>
  <c r="AU2077" i="1" s="1"/>
  <c r="AT2078" i="1"/>
  <c r="AS2078" i="1"/>
  <c r="BB2078" i="1" s="1"/>
  <c r="AR2078" i="1"/>
  <c r="AQ2078" i="1"/>
  <c r="AP2078" i="1"/>
  <c r="BA2078" i="1" s="1"/>
  <c r="AO2078" i="1"/>
  <c r="AN2078" i="1"/>
  <c r="AN2077" i="1" s="1"/>
  <c r="AM2078" i="1"/>
  <c r="AL2078" i="1"/>
  <c r="AK2078" i="1"/>
  <c r="AJ2078" i="1"/>
  <c r="AG2078" i="1"/>
  <c r="AF2078" i="1"/>
  <c r="AD2078" i="1"/>
  <c r="AC2078" i="1"/>
  <c r="Z2078" i="1"/>
  <c r="Y2078" i="1"/>
  <c r="W2078" i="1"/>
  <c r="V2078" i="1"/>
  <c r="V2077" i="1" s="1"/>
  <c r="T2078" i="1"/>
  <c r="S2078" i="1"/>
  <c r="R2078" i="1"/>
  <c r="P2078" i="1"/>
  <c r="O2078" i="1"/>
  <c r="Q2078" i="1" s="1"/>
  <c r="N2078" i="1"/>
  <c r="M2078" i="1"/>
  <c r="M2077" i="1" s="1"/>
  <c r="L2078" i="1"/>
  <c r="L2077" i="1" s="1"/>
  <c r="J2078" i="1"/>
  <c r="K2078" i="1" s="1"/>
  <c r="I2078" i="1"/>
  <c r="G2078" i="1"/>
  <c r="H2078" i="1" s="1"/>
  <c r="F2078" i="1"/>
  <c r="D2078" i="1"/>
  <c r="C2078" i="1"/>
  <c r="AP2077" i="1"/>
  <c r="AO2077" i="1"/>
  <c r="AG2077" i="1"/>
  <c r="AF2077" i="1"/>
  <c r="W2077" i="1"/>
  <c r="O2077" i="1"/>
  <c r="N2077" i="1"/>
  <c r="G2077" i="1"/>
  <c r="F2077" i="1"/>
  <c r="AZ2076" i="1"/>
  <c r="AU2076" i="1"/>
  <c r="AT2076" i="1"/>
  <c r="AS2076" i="1"/>
  <c r="BB2076" i="1" s="1"/>
  <c r="AR2076" i="1"/>
  <c r="AR2075" i="1" s="1"/>
  <c r="AQ2076" i="1"/>
  <c r="AP2076" i="1"/>
  <c r="AO2076" i="1"/>
  <c r="AN2076" i="1"/>
  <c r="AM2076" i="1"/>
  <c r="AL2076" i="1"/>
  <c r="AK2076" i="1"/>
  <c r="AJ2076" i="1"/>
  <c r="AY2076" i="1" s="1"/>
  <c r="AH2076" i="1"/>
  <c r="AG2076" i="1"/>
  <c r="AF2076" i="1"/>
  <c r="AD2076" i="1"/>
  <c r="AC2076" i="1"/>
  <c r="AE2076" i="1" s="1"/>
  <c r="Z2076" i="1"/>
  <c r="Z2075" i="1" s="1"/>
  <c r="Z2074" i="1" s="1"/>
  <c r="Y2076" i="1"/>
  <c r="Y2075" i="1" s="1"/>
  <c r="W2076" i="1"/>
  <c r="V2076" i="1"/>
  <c r="X2076" i="1" s="1"/>
  <c r="S2076" i="1"/>
  <c r="R2076" i="1"/>
  <c r="P2076" i="1"/>
  <c r="O2076" i="1"/>
  <c r="N2076" i="1"/>
  <c r="M2076" i="1"/>
  <c r="L2076" i="1"/>
  <c r="J2076" i="1"/>
  <c r="I2076" i="1"/>
  <c r="I2075" i="1" s="1"/>
  <c r="H2076" i="1"/>
  <c r="G2076" i="1"/>
  <c r="F2076" i="1"/>
  <c r="D2076" i="1"/>
  <c r="E2076" i="1" s="1"/>
  <c r="C2076" i="1"/>
  <c r="AU2075" i="1"/>
  <c r="AT2075" i="1"/>
  <c r="AS2075" i="1"/>
  <c r="AP2075" i="1"/>
  <c r="AO2075" i="1"/>
  <c r="AN2075" i="1"/>
  <c r="AZ2075" i="1" s="1"/>
  <c r="AM2075" i="1"/>
  <c r="AL2075" i="1"/>
  <c r="AK2075" i="1"/>
  <c r="AG2075" i="1"/>
  <c r="AF2075" i="1"/>
  <c r="AD2075" i="1"/>
  <c r="AC2075" i="1"/>
  <c r="W2075" i="1"/>
  <c r="V2075" i="1"/>
  <c r="X2075" i="1" s="1"/>
  <c r="S2075" i="1"/>
  <c r="R2075" i="1"/>
  <c r="O2075" i="1"/>
  <c r="N2075" i="1"/>
  <c r="M2075" i="1"/>
  <c r="L2075" i="1"/>
  <c r="J2075" i="1"/>
  <c r="H2075" i="1"/>
  <c r="G2075" i="1"/>
  <c r="F2075" i="1"/>
  <c r="D2075" i="1"/>
  <c r="C2075" i="1"/>
  <c r="AY2073" i="1"/>
  <c r="AW2073" i="1"/>
  <c r="AU2073" i="1"/>
  <c r="AT2073" i="1"/>
  <c r="AS2073" i="1"/>
  <c r="BB2073" i="1" s="1"/>
  <c r="AR2073" i="1"/>
  <c r="AQ2073" i="1"/>
  <c r="AP2073" i="1"/>
  <c r="BA2073" i="1" s="1"/>
  <c r="AO2073" i="1"/>
  <c r="AN2073" i="1"/>
  <c r="AM2073" i="1"/>
  <c r="AL2073" i="1"/>
  <c r="AK2073" i="1"/>
  <c r="AJ2073" i="1"/>
  <c r="AV2073" i="1" s="1"/>
  <c r="AG2073" i="1"/>
  <c r="AG2069" i="1" s="1"/>
  <c r="AF2073" i="1"/>
  <c r="AD2073" i="1"/>
  <c r="AC2073" i="1"/>
  <c r="AE2073" i="1" s="1"/>
  <c r="AH2073" i="1" s="1"/>
  <c r="Z2073" i="1"/>
  <c r="Y2073" i="1"/>
  <c r="W2073" i="1"/>
  <c r="X2073" i="1" s="1"/>
  <c r="AA2073" i="1" s="1"/>
  <c r="V2073" i="1"/>
  <c r="S2073" i="1"/>
  <c r="R2073" i="1"/>
  <c r="P2073" i="1"/>
  <c r="O2073" i="1"/>
  <c r="Q2073" i="1" s="1"/>
  <c r="T2073" i="1" s="1"/>
  <c r="N2073" i="1"/>
  <c r="N2069" i="1" s="1"/>
  <c r="M2073" i="1"/>
  <c r="L2073" i="1"/>
  <c r="J2073" i="1"/>
  <c r="K2073" i="1" s="1"/>
  <c r="I2073" i="1"/>
  <c r="G2073" i="1"/>
  <c r="F2073" i="1"/>
  <c r="D2073" i="1"/>
  <c r="E2073" i="1" s="1"/>
  <c r="C2073" i="1"/>
  <c r="AZ2072" i="1"/>
  <c r="AU2072" i="1"/>
  <c r="AT2072" i="1"/>
  <c r="AS2072" i="1"/>
  <c r="BB2072" i="1" s="1"/>
  <c r="AR2072" i="1"/>
  <c r="AR2069" i="1" s="1"/>
  <c r="AQ2072" i="1"/>
  <c r="AQ2069" i="1" s="1"/>
  <c r="AP2072" i="1"/>
  <c r="AO2072" i="1"/>
  <c r="AN2072" i="1"/>
  <c r="AM2072" i="1"/>
  <c r="AL2072" i="1"/>
  <c r="AK2072" i="1"/>
  <c r="AJ2072" i="1"/>
  <c r="AG2072" i="1"/>
  <c r="AF2072" i="1"/>
  <c r="AD2072" i="1"/>
  <c r="AC2072" i="1"/>
  <c r="AE2072" i="1" s="1"/>
  <c r="AH2072" i="1" s="1"/>
  <c r="Z2072" i="1"/>
  <c r="Z2069" i="1" s="1"/>
  <c r="Y2072" i="1"/>
  <c r="Y2069" i="1" s="1"/>
  <c r="W2072" i="1"/>
  <c r="X2072" i="1" s="1"/>
  <c r="AA2072" i="1" s="1"/>
  <c r="V2072" i="1"/>
  <c r="S2072" i="1"/>
  <c r="R2072" i="1"/>
  <c r="Q2072" i="1"/>
  <c r="T2072" i="1" s="1"/>
  <c r="P2072" i="1"/>
  <c r="P2069" i="1" s="1"/>
  <c r="O2072" i="1"/>
  <c r="N2072" i="1"/>
  <c r="M2072" i="1"/>
  <c r="L2072" i="1"/>
  <c r="J2072" i="1"/>
  <c r="I2072" i="1"/>
  <c r="H2072" i="1"/>
  <c r="G2072" i="1"/>
  <c r="F2072" i="1"/>
  <c r="D2072" i="1"/>
  <c r="E2072" i="1" s="1"/>
  <c r="C2072" i="1"/>
  <c r="AU2071" i="1"/>
  <c r="AT2071" i="1"/>
  <c r="AS2071" i="1"/>
  <c r="AS2069" i="1" s="1"/>
  <c r="AR2071" i="1"/>
  <c r="AQ2071" i="1"/>
  <c r="BA2071" i="1" s="1"/>
  <c r="AP2071" i="1"/>
  <c r="AO2071" i="1"/>
  <c r="AN2071" i="1"/>
  <c r="AM2071" i="1"/>
  <c r="AZ2071" i="1" s="1"/>
  <c r="AL2071" i="1"/>
  <c r="AK2071" i="1"/>
  <c r="AJ2071" i="1"/>
  <c r="AG2071" i="1"/>
  <c r="AF2071" i="1"/>
  <c r="AD2071" i="1"/>
  <c r="AC2071" i="1"/>
  <c r="AE2071" i="1" s="1"/>
  <c r="AH2071" i="1" s="1"/>
  <c r="Z2071" i="1"/>
  <c r="Y2071" i="1"/>
  <c r="W2071" i="1"/>
  <c r="V2071" i="1"/>
  <c r="X2071" i="1" s="1"/>
  <c r="AA2071" i="1" s="1"/>
  <c r="S2071" i="1"/>
  <c r="R2071" i="1"/>
  <c r="R2069" i="1" s="1"/>
  <c r="P2071" i="1"/>
  <c r="Q2071" i="1" s="1"/>
  <c r="O2071" i="1"/>
  <c r="N2071" i="1"/>
  <c r="M2071" i="1"/>
  <c r="L2071" i="1"/>
  <c r="J2071" i="1"/>
  <c r="J2069" i="1" s="1"/>
  <c r="I2071" i="1"/>
  <c r="G2071" i="1"/>
  <c r="F2071" i="1"/>
  <c r="H2071" i="1" s="1"/>
  <c r="D2071" i="1"/>
  <c r="C2071" i="1"/>
  <c r="E2071" i="1" s="1"/>
  <c r="AY2070" i="1"/>
  <c r="AU2070" i="1"/>
  <c r="AU2069" i="1" s="1"/>
  <c r="AT2070" i="1"/>
  <c r="AS2070" i="1"/>
  <c r="BB2070" i="1" s="1"/>
  <c r="AR2070" i="1"/>
  <c r="AQ2070" i="1"/>
  <c r="AP2070" i="1"/>
  <c r="BA2070" i="1" s="1"/>
  <c r="AO2070" i="1"/>
  <c r="AN2070" i="1"/>
  <c r="AN2069" i="1" s="1"/>
  <c r="AM2070" i="1"/>
  <c r="AL2070" i="1"/>
  <c r="AK2070" i="1"/>
  <c r="AJ2070" i="1"/>
  <c r="AG2070" i="1"/>
  <c r="AF2070" i="1"/>
  <c r="AD2070" i="1"/>
  <c r="AD2069" i="1" s="1"/>
  <c r="AC2070" i="1"/>
  <c r="Z2070" i="1"/>
  <c r="Y2070" i="1"/>
  <c r="W2070" i="1"/>
  <c r="V2070" i="1"/>
  <c r="S2070" i="1"/>
  <c r="R2070" i="1"/>
  <c r="P2070" i="1"/>
  <c r="O2070" i="1"/>
  <c r="Q2070" i="1" s="1"/>
  <c r="T2070" i="1" s="1"/>
  <c r="N2070" i="1"/>
  <c r="M2070" i="1"/>
  <c r="M2069" i="1" s="1"/>
  <c r="L2070" i="1"/>
  <c r="L2069" i="1" s="1"/>
  <c r="J2070" i="1"/>
  <c r="K2070" i="1" s="1"/>
  <c r="I2070" i="1"/>
  <c r="G2070" i="1"/>
  <c r="H2070" i="1" s="1"/>
  <c r="F2070" i="1"/>
  <c r="E2070" i="1"/>
  <c r="D2070" i="1"/>
  <c r="D2069" i="1" s="1"/>
  <c r="C2070" i="1"/>
  <c r="C2069" i="1" s="1"/>
  <c r="AP2069" i="1"/>
  <c r="AO2069" i="1"/>
  <c r="AF2069" i="1"/>
  <c r="W2069" i="1"/>
  <c r="O2069" i="1"/>
  <c r="Q2069" i="1" s="1"/>
  <c r="G2069" i="1"/>
  <c r="F2069" i="1"/>
  <c r="AZ2068" i="1"/>
  <c r="AU2068" i="1"/>
  <c r="AT2068" i="1"/>
  <c r="AS2068" i="1"/>
  <c r="BB2068" i="1" s="1"/>
  <c r="AR2068" i="1"/>
  <c r="AQ2068" i="1"/>
  <c r="BA2068" i="1" s="1"/>
  <c r="AP2068" i="1"/>
  <c r="AO2068" i="1"/>
  <c r="AN2068" i="1"/>
  <c r="AM2068" i="1"/>
  <c r="AL2068" i="1"/>
  <c r="AK2068" i="1"/>
  <c r="AJ2068" i="1"/>
  <c r="AH2068" i="1"/>
  <c r="AG2068" i="1"/>
  <c r="AF2068" i="1"/>
  <c r="AD2068" i="1"/>
  <c r="AC2068" i="1"/>
  <c r="AE2068" i="1" s="1"/>
  <c r="Z2068" i="1"/>
  <c r="Y2068" i="1"/>
  <c r="W2068" i="1"/>
  <c r="X2068" i="1" s="1"/>
  <c r="V2068" i="1"/>
  <c r="S2068" i="1"/>
  <c r="R2068" i="1"/>
  <c r="Q2068" i="1"/>
  <c r="T2068" i="1" s="1"/>
  <c r="P2068" i="1"/>
  <c r="O2068" i="1"/>
  <c r="N2068" i="1"/>
  <c r="M2068" i="1"/>
  <c r="L2068" i="1"/>
  <c r="J2068" i="1"/>
  <c r="I2068" i="1"/>
  <c r="K2068" i="1" s="1"/>
  <c r="H2068" i="1"/>
  <c r="G2068" i="1"/>
  <c r="F2068" i="1"/>
  <c r="D2068" i="1"/>
  <c r="E2068" i="1" s="1"/>
  <c r="C2068" i="1"/>
  <c r="BB2067" i="1"/>
  <c r="AU2067" i="1"/>
  <c r="AT2067" i="1"/>
  <c r="AS2067" i="1"/>
  <c r="AR2067" i="1"/>
  <c r="AQ2067" i="1"/>
  <c r="BA2067" i="1" s="1"/>
  <c r="AP2067" i="1"/>
  <c r="AO2067" i="1"/>
  <c r="AN2067" i="1"/>
  <c r="AM2067" i="1"/>
  <c r="AZ2067" i="1" s="1"/>
  <c r="AL2067" i="1"/>
  <c r="AK2067" i="1"/>
  <c r="AJ2067" i="1"/>
  <c r="AY2067" i="1" s="1"/>
  <c r="BC2067" i="1" s="1"/>
  <c r="AG2067" i="1"/>
  <c r="AF2067" i="1"/>
  <c r="AD2067" i="1"/>
  <c r="AC2067" i="1"/>
  <c r="AE2067" i="1" s="1"/>
  <c r="AH2067" i="1" s="1"/>
  <c r="Z2067" i="1"/>
  <c r="Y2067" i="1"/>
  <c r="W2067" i="1"/>
  <c r="V2067" i="1"/>
  <c r="X2067" i="1" s="1"/>
  <c r="AA2067" i="1" s="1"/>
  <c r="S2067" i="1"/>
  <c r="R2067" i="1"/>
  <c r="P2067" i="1"/>
  <c r="Q2067" i="1" s="1"/>
  <c r="T2067" i="1" s="1"/>
  <c r="O2067" i="1"/>
  <c r="N2067" i="1"/>
  <c r="M2067" i="1"/>
  <c r="L2067" i="1"/>
  <c r="K2067" i="1"/>
  <c r="J2067" i="1"/>
  <c r="I2067" i="1"/>
  <c r="G2067" i="1"/>
  <c r="F2067" i="1"/>
  <c r="H2067" i="1" s="1"/>
  <c r="D2067" i="1"/>
  <c r="C2067" i="1"/>
  <c r="E2067" i="1" s="1"/>
  <c r="AY2066" i="1"/>
  <c r="AU2066" i="1"/>
  <c r="AT2066" i="1"/>
  <c r="AS2066" i="1"/>
  <c r="AR2066" i="1"/>
  <c r="AQ2066" i="1"/>
  <c r="AP2066" i="1"/>
  <c r="BA2066" i="1" s="1"/>
  <c r="AO2066" i="1"/>
  <c r="AN2066" i="1"/>
  <c r="AM2066" i="1"/>
  <c r="AZ2066" i="1" s="1"/>
  <c r="AL2066" i="1"/>
  <c r="AK2066" i="1"/>
  <c r="AJ2066" i="1"/>
  <c r="AG2066" i="1"/>
  <c r="AF2066" i="1"/>
  <c r="AE2066" i="1"/>
  <c r="AH2066" i="1" s="1"/>
  <c r="AD2066" i="1"/>
  <c r="AC2066" i="1"/>
  <c r="Z2066" i="1"/>
  <c r="Y2066" i="1"/>
  <c r="W2066" i="1"/>
  <c r="V2066" i="1"/>
  <c r="X2066" i="1" s="1"/>
  <c r="AA2066" i="1" s="1"/>
  <c r="S2066" i="1"/>
  <c r="R2066" i="1"/>
  <c r="P2066" i="1"/>
  <c r="O2066" i="1"/>
  <c r="Q2066" i="1" s="1"/>
  <c r="T2066" i="1" s="1"/>
  <c r="N2066" i="1"/>
  <c r="M2066" i="1"/>
  <c r="L2066" i="1"/>
  <c r="K2066" i="1"/>
  <c r="J2066" i="1"/>
  <c r="I2066" i="1"/>
  <c r="G2066" i="1"/>
  <c r="H2066" i="1" s="1"/>
  <c r="F2066" i="1"/>
  <c r="D2066" i="1"/>
  <c r="E2066" i="1" s="1"/>
  <c r="C2066" i="1"/>
  <c r="AY2065" i="1"/>
  <c r="AU2065" i="1"/>
  <c r="AT2065" i="1"/>
  <c r="AS2065" i="1"/>
  <c r="BB2065" i="1" s="1"/>
  <c r="AR2065" i="1"/>
  <c r="AQ2065" i="1"/>
  <c r="AP2065" i="1"/>
  <c r="BA2065" i="1" s="1"/>
  <c r="AO2065" i="1"/>
  <c r="AN2065" i="1"/>
  <c r="AM2065" i="1"/>
  <c r="AL2065" i="1"/>
  <c r="AK2065" i="1"/>
  <c r="AJ2065" i="1"/>
  <c r="AG2065" i="1"/>
  <c r="AF2065" i="1"/>
  <c r="AE2065" i="1"/>
  <c r="AD2065" i="1"/>
  <c r="AC2065" i="1"/>
  <c r="Z2065" i="1"/>
  <c r="Y2065" i="1"/>
  <c r="W2065" i="1"/>
  <c r="V2065" i="1"/>
  <c r="X2065" i="1" s="1"/>
  <c r="AA2065" i="1" s="1"/>
  <c r="S2065" i="1"/>
  <c r="R2065" i="1"/>
  <c r="P2065" i="1"/>
  <c r="O2065" i="1"/>
  <c r="Q2065" i="1" s="1"/>
  <c r="T2065" i="1" s="1"/>
  <c r="N2065" i="1"/>
  <c r="M2065" i="1"/>
  <c r="L2065" i="1"/>
  <c r="J2065" i="1"/>
  <c r="K2065" i="1" s="1"/>
  <c r="I2065" i="1"/>
  <c r="G2065" i="1"/>
  <c r="F2065" i="1"/>
  <c r="E2065" i="1"/>
  <c r="D2065" i="1"/>
  <c r="C2065" i="1"/>
  <c r="AZ2064" i="1"/>
  <c r="AY2064" i="1"/>
  <c r="AU2064" i="1"/>
  <c r="AT2064" i="1"/>
  <c r="AS2064" i="1"/>
  <c r="BB2064" i="1" s="1"/>
  <c r="AR2064" i="1"/>
  <c r="AQ2064" i="1"/>
  <c r="AP2064" i="1"/>
  <c r="BA2064" i="1" s="1"/>
  <c r="AO2064" i="1"/>
  <c r="AN2064" i="1"/>
  <c r="AM2064" i="1"/>
  <c r="AL2064" i="1"/>
  <c r="AK2064" i="1"/>
  <c r="AJ2064" i="1"/>
  <c r="AG2064" i="1"/>
  <c r="AH2064" i="1" s="1"/>
  <c r="AF2064" i="1"/>
  <c r="AD2064" i="1"/>
  <c r="AC2064" i="1"/>
  <c r="AE2064" i="1" s="1"/>
  <c r="Z2064" i="1"/>
  <c r="Y2064" i="1"/>
  <c r="X2064" i="1"/>
  <c r="W2064" i="1"/>
  <c r="V2064" i="1"/>
  <c r="S2064" i="1"/>
  <c r="R2064" i="1"/>
  <c r="P2064" i="1"/>
  <c r="O2064" i="1"/>
  <c r="Q2064" i="1" s="1"/>
  <c r="T2064" i="1" s="1"/>
  <c r="N2064" i="1"/>
  <c r="M2064" i="1"/>
  <c r="L2064" i="1"/>
  <c r="J2064" i="1"/>
  <c r="I2064" i="1"/>
  <c r="K2064" i="1" s="1"/>
  <c r="G2064" i="1"/>
  <c r="H2064" i="1" s="1"/>
  <c r="F2064" i="1"/>
  <c r="D2064" i="1"/>
  <c r="E2064" i="1" s="1"/>
  <c r="C2064" i="1"/>
  <c r="BA2063" i="1"/>
  <c r="AU2063" i="1"/>
  <c r="AT2063" i="1"/>
  <c r="AS2063" i="1"/>
  <c r="BB2063" i="1" s="1"/>
  <c r="AR2063" i="1"/>
  <c r="AQ2063" i="1"/>
  <c r="AP2063" i="1"/>
  <c r="AO2063" i="1"/>
  <c r="AN2063" i="1"/>
  <c r="AM2063" i="1"/>
  <c r="AZ2063" i="1" s="1"/>
  <c r="AL2063" i="1"/>
  <c r="AK2063" i="1"/>
  <c r="AJ2063" i="1"/>
  <c r="AG2063" i="1"/>
  <c r="AF2063" i="1"/>
  <c r="AD2063" i="1"/>
  <c r="AC2063" i="1"/>
  <c r="AE2063" i="1" s="1"/>
  <c r="AH2063" i="1" s="1"/>
  <c r="Z2063" i="1"/>
  <c r="Y2063" i="1"/>
  <c r="W2063" i="1"/>
  <c r="V2063" i="1"/>
  <c r="X2063" i="1" s="1"/>
  <c r="AA2063" i="1" s="1"/>
  <c r="S2063" i="1"/>
  <c r="R2063" i="1"/>
  <c r="R2059" i="1" s="1"/>
  <c r="R2058" i="1" s="1"/>
  <c r="Q2063" i="1"/>
  <c r="T2063" i="1" s="1"/>
  <c r="P2063" i="1"/>
  <c r="O2063" i="1"/>
  <c r="N2063" i="1"/>
  <c r="M2063" i="1"/>
  <c r="L2063" i="1"/>
  <c r="J2063" i="1"/>
  <c r="J2059" i="1" s="1"/>
  <c r="I2063" i="1"/>
  <c r="G2063" i="1"/>
  <c r="F2063" i="1"/>
  <c r="H2063" i="1" s="1"/>
  <c r="D2063" i="1"/>
  <c r="C2063" i="1"/>
  <c r="E2063" i="1" s="1"/>
  <c r="AU2062" i="1"/>
  <c r="AU2059" i="1" s="1"/>
  <c r="AT2062" i="1"/>
  <c r="AS2062" i="1"/>
  <c r="AR2062" i="1"/>
  <c r="AQ2062" i="1"/>
  <c r="AP2062" i="1"/>
  <c r="BA2062" i="1" s="1"/>
  <c r="AO2062" i="1"/>
  <c r="AN2062" i="1"/>
  <c r="AM2062" i="1"/>
  <c r="AL2062" i="1"/>
  <c r="AY2062" i="1" s="1"/>
  <c r="AK2062" i="1"/>
  <c r="AJ2062" i="1"/>
  <c r="AG2062" i="1"/>
  <c r="AF2062" i="1"/>
  <c r="AD2062" i="1"/>
  <c r="AD2059" i="1" s="1"/>
  <c r="AC2062" i="1"/>
  <c r="AE2062" i="1" s="1"/>
  <c r="AH2062" i="1" s="1"/>
  <c r="Z2062" i="1"/>
  <c r="Y2062" i="1"/>
  <c r="W2062" i="1"/>
  <c r="V2062" i="1"/>
  <c r="X2062" i="1" s="1"/>
  <c r="AA2062" i="1" s="1"/>
  <c r="S2062" i="1"/>
  <c r="T2062" i="1" s="1"/>
  <c r="R2062" i="1"/>
  <c r="P2062" i="1"/>
  <c r="O2062" i="1"/>
  <c r="Q2062" i="1" s="1"/>
  <c r="N2062" i="1"/>
  <c r="M2062" i="1"/>
  <c r="L2062" i="1"/>
  <c r="K2062" i="1"/>
  <c r="J2062" i="1"/>
  <c r="I2062" i="1"/>
  <c r="G2062" i="1"/>
  <c r="H2062" i="1" s="1"/>
  <c r="F2062" i="1"/>
  <c r="D2062" i="1"/>
  <c r="D2059" i="1" s="1"/>
  <c r="C2062" i="1"/>
  <c r="AY2061" i="1"/>
  <c r="AU2061" i="1"/>
  <c r="AT2061" i="1"/>
  <c r="AS2061" i="1"/>
  <c r="BB2061" i="1" s="1"/>
  <c r="AR2061" i="1"/>
  <c r="AQ2061" i="1"/>
  <c r="AP2061" i="1"/>
  <c r="BA2061" i="1" s="1"/>
  <c r="AO2061" i="1"/>
  <c r="AO2059" i="1" s="1"/>
  <c r="AO2058" i="1" s="1"/>
  <c r="AN2061" i="1"/>
  <c r="AN2059" i="1" s="1"/>
  <c r="AN2058" i="1" s="1"/>
  <c r="AM2061" i="1"/>
  <c r="AZ2061" i="1" s="1"/>
  <c r="AL2061" i="1"/>
  <c r="AK2061" i="1"/>
  <c r="AJ2061" i="1"/>
  <c r="AG2061" i="1"/>
  <c r="AF2061" i="1"/>
  <c r="AF2059" i="1" s="1"/>
  <c r="AF2058" i="1" s="1"/>
  <c r="AE2061" i="1"/>
  <c r="AH2061" i="1" s="1"/>
  <c r="AD2061" i="1"/>
  <c r="AC2061" i="1"/>
  <c r="Z2061" i="1"/>
  <c r="Y2061" i="1"/>
  <c r="X2061" i="1"/>
  <c r="AA2061" i="1" s="1"/>
  <c r="W2061" i="1"/>
  <c r="V2061" i="1"/>
  <c r="V2059" i="1" s="1"/>
  <c r="S2061" i="1"/>
  <c r="R2061" i="1"/>
  <c r="P2061" i="1"/>
  <c r="O2061" i="1"/>
  <c r="Q2061" i="1" s="1"/>
  <c r="T2061" i="1" s="1"/>
  <c r="N2061" i="1"/>
  <c r="N2059" i="1" s="1"/>
  <c r="M2061" i="1"/>
  <c r="M2059" i="1" s="1"/>
  <c r="L2061" i="1"/>
  <c r="J2061" i="1"/>
  <c r="K2061" i="1" s="1"/>
  <c r="I2061" i="1"/>
  <c r="G2061" i="1"/>
  <c r="H2061" i="1" s="1"/>
  <c r="F2061" i="1"/>
  <c r="F2059" i="1" s="1"/>
  <c r="F2058" i="1" s="1"/>
  <c r="E2061" i="1"/>
  <c r="D2061" i="1"/>
  <c r="C2061" i="1"/>
  <c r="AZ2060" i="1"/>
  <c r="AY2060" i="1"/>
  <c r="AU2060" i="1"/>
  <c r="AT2060" i="1"/>
  <c r="AS2060" i="1"/>
  <c r="BB2060" i="1" s="1"/>
  <c r="AR2060" i="1"/>
  <c r="AR2059" i="1" s="1"/>
  <c r="AR2058" i="1" s="1"/>
  <c r="AQ2060" i="1"/>
  <c r="AQ2059" i="1" s="1"/>
  <c r="AQ2058" i="1" s="1"/>
  <c r="AP2060" i="1"/>
  <c r="AO2060" i="1"/>
  <c r="AN2060" i="1"/>
  <c r="AM2060" i="1"/>
  <c r="AL2060" i="1"/>
  <c r="AK2060" i="1"/>
  <c r="AJ2060" i="1"/>
  <c r="AH2060" i="1"/>
  <c r="AG2060" i="1"/>
  <c r="AF2060" i="1"/>
  <c r="AD2060" i="1"/>
  <c r="AC2060" i="1"/>
  <c r="AE2060" i="1" s="1"/>
  <c r="Z2060" i="1"/>
  <c r="Y2060" i="1"/>
  <c r="X2060" i="1"/>
  <c r="W2060" i="1"/>
  <c r="V2060" i="1"/>
  <c r="S2060" i="1"/>
  <c r="R2060" i="1"/>
  <c r="P2060" i="1"/>
  <c r="P2059" i="1" s="1"/>
  <c r="P2058" i="1" s="1"/>
  <c r="O2060" i="1"/>
  <c r="N2060" i="1"/>
  <c r="M2060" i="1"/>
  <c r="L2060" i="1"/>
  <c r="J2060" i="1"/>
  <c r="I2060" i="1"/>
  <c r="K2060" i="1" s="1"/>
  <c r="G2060" i="1"/>
  <c r="G2059" i="1" s="1"/>
  <c r="F2060" i="1"/>
  <c r="D2060" i="1"/>
  <c r="E2060" i="1" s="1"/>
  <c r="C2060" i="1"/>
  <c r="AT2059" i="1"/>
  <c r="AS2059" i="1"/>
  <c r="AS2058" i="1" s="1"/>
  <c r="AL2059" i="1"/>
  <c r="AK2059" i="1"/>
  <c r="AC2059" i="1"/>
  <c r="AE2059" i="1" s="1"/>
  <c r="Z2059" i="1"/>
  <c r="Z2058" i="1" s="1"/>
  <c r="Z2057" i="1" s="1"/>
  <c r="S2059" i="1"/>
  <c r="I2059" i="1"/>
  <c r="C2059" i="1"/>
  <c r="AU2058" i="1"/>
  <c r="AD2058" i="1"/>
  <c r="M2058" i="1"/>
  <c r="C2058" i="1"/>
  <c r="BB2054" i="1"/>
  <c r="BC2054" i="1" s="1"/>
  <c r="BA2054" i="1"/>
  <c r="AZ2054" i="1"/>
  <c r="AY2054" i="1"/>
  <c r="AV2054" i="1"/>
  <c r="AE2054" i="1"/>
  <c r="AH2054" i="1" s="1"/>
  <c r="X2054" i="1"/>
  <c r="AA2054" i="1" s="1"/>
  <c r="T2054" i="1"/>
  <c r="AW2054" i="1" s="1"/>
  <c r="Q2054" i="1"/>
  <c r="K2054" i="1"/>
  <c r="H2054" i="1"/>
  <c r="E2054" i="1"/>
  <c r="BB2053" i="1"/>
  <c r="BC2053" i="1" s="1"/>
  <c r="BA2053" i="1"/>
  <c r="AZ2053" i="1"/>
  <c r="AY2053" i="1"/>
  <c r="AV2053" i="1"/>
  <c r="AE2053" i="1"/>
  <c r="AH2053" i="1" s="1"/>
  <c r="AA2053" i="1"/>
  <c r="X2053" i="1"/>
  <c r="Q2053" i="1"/>
  <c r="T2053" i="1" s="1"/>
  <c r="AW2053" i="1" s="1"/>
  <c r="K2053" i="1"/>
  <c r="H2053" i="1"/>
  <c r="E2053" i="1"/>
  <c r="BC2052" i="1"/>
  <c r="BB2052" i="1"/>
  <c r="BA2052" i="1"/>
  <c r="AZ2052" i="1"/>
  <c r="AY2052" i="1"/>
  <c r="AV2052" i="1"/>
  <c r="AH2052" i="1"/>
  <c r="AE2052" i="1"/>
  <c r="AA2052" i="1"/>
  <c r="X2052" i="1"/>
  <c r="Q2052" i="1"/>
  <c r="T2052" i="1" s="1"/>
  <c r="AW2052" i="1" s="1"/>
  <c r="K2052" i="1"/>
  <c r="H2052" i="1"/>
  <c r="E2052" i="1"/>
  <c r="BB2050" i="1"/>
  <c r="BA2050" i="1"/>
  <c r="AZ2050" i="1"/>
  <c r="AY2050" i="1"/>
  <c r="BC2050" i="1" s="1"/>
  <c r="BD2050" i="1" s="1"/>
  <c r="AW2050" i="1"/>
  <c r="AV2050" i="1"/>
  <c r="AH2050" i="1"/>
  <c r="AE2050" i="1"/>
  <c r="X2050" i="1"/>
  <c r="AA2050" i="1" s="1"/>
  <c r="T2050" i="1"/>
  <c r="Q2050" i="1"/>
  <c r="K2050" i="1"/>
  <c r="H2050" i="1"/>
  <c r="E2050" i="1"/>
  <c r="BB2049" i="1"/>
  <c r="BA2049" i="1"/>
  <c r="AZ2049" i="1"/>
  <c r="AY2049" i="1"/>
  <c r="BC2049" i="1" s="1"/>
  <c r="AV2049" i="1"/>
  <c r="AH2049" i="1"/>
  <c r="AE2049" i="1"/>
  <c r="X2049" i="1"/>
  <c r="AA2049" i="1" s="1"/>
  <c r="Q2049" i="1"/>
  <c r="T2049" i="1" s="1"/>
  <c r="BD2049" i="1" s="1"/>
  <c r="K2049" i="1"/>
  <c r="H2049" i="1"/>
  <c r="E2049" i="1"/>
  <c r="BB2048" i="1"/>
  <c r="BA2048" i="1"/>
  <c r="AZ2048" i="1"/>
  <c r="AY2048" i="1"/>
  <c r="BC2048" i="1" s="1"/>
  <c r="AV2048" i="1"/>
  <c r="AE2048" i="1"/>
  <c r="AH2048" i="1" s="1"/>
  <c r="AA2048" i="1"/>
  <c r="X2048" i="1"/>
  <c r="T2048" i="1"/>
  <c r="BD2048" i="1" s="1"/>
  <c r="Q2048" i="1"/>
  <c r="K2048" i="1"/>
  <c r="H2048" i="1"/>
  <c r="E2048" i="1"/>
  <c r="BB2047" i="1"/>
  <c r="BA2047" i="1"/>
  <c r="AZ2047" i="1"/>
  <c r="AY2047" i="1"/>
  <c r="BC2047" i="1" s="1"/>
  <c r="AV2047" i="1"/>
  <c r="AE2047" i="1"/>
  <c r="AH2047" i="1" s="1"/>
  <c r="X2047" i="1"/>
  <c r="AA2047" i="1" s="1"/>
  <c r="Q2047" i="1"/>
  <c r="T2047" i="1" s="1"/>
  <c r="K2047" i="1"/>
  <c r="H2047" i="1"/>
  <c r="E2047" i="1"/>
  <c r="BB2046" i="1"/>
  <c r="BA2046" i="1"/>
  <c r="AZ2046" i="1"/>
  <c r="BC2046" i="1" s="1"/>
  <c r="AY2046" i="1"/>
  <c r="AV2046" i="1"/>
  <c r="AH2046" i="1"/>
  <c r="AE2046" i="1"/>
  <c r="AA2046" i="1"/>
  <c r="X2046" i="1"/>
  <c r="T2046" i="1"/>
  <c r="Q2046" i="1"/>
  <c r="K2046" i="1"/>
  <c r="H2046" i="1"/>
  <c r="E2046" i="1"/>
  <c r="BB2045" i="1"/>
  <c r="BC2045" i="1" s="1"/>
  <c r="BD2045" i="1" s="1"/>
  <c r="BA2045" i="1"/>
  <c r="AZ2045" i="1"/>
  <c r="AY2045" i="1"/>
  <c r="AV2045" i="1"/>
  <c r="AE2045" i="1"/>
  <c r="AH2045" i="1" s="1"/>
  <c r="X2045" i="1"/>
  <c r="AA2045" i="1" s="1"/>
  <c r="T2045" i="1"/>
  <c r="AW2045" i="1" s="1"/>
  <c r="Q2045" i="1"/>
  <c r="K2045" i="1"/>
  <c r="H2045" i="1"/>
  <c r="E2045" i="1"/>
  <c r="BB2044" i="1"/>
  <c r="BC2044" i="1" s="1"/>
  <c r="BA2044" i="1"/>
  <c r="AZ2044" i="1"/>
  <c r="AY2044" i="1"/>
  <c r="AV2044" i="1"/>
  <c r="AE2044" i="1"/>
  <c r="AH2044" i="1" s="1"/>
  <c r="AA2044" i="1"/>
  <c r="X2044" i="1"/>
  <c r="Q2044" i="1"/>
  <c r="T2044" i="1" s="1"/>
  <c r="AW2044" i="1" s="1"/>
  <c r="K2044" i="1"/>
  <c r="H2044" i="1"/>
  <c r="E2044" i="1"/>
  <c r="BC2043" i="1"/>
  <c r="BB2043" i="1"/>
  <c r="BA2043" i="1"/>
  <c r="AZ2043" i="1"/>
  <c r="AY2043" i="1"/>
  <c r="AV2043" i="1"/>
  <c r="AH2043" i="1"/>
  <c r="AE2043" i="1"/>
  <c r="AA2043" i="1"/>
  <c r="X2043" i="1"/>
  <c r="Q2043" i="1"/>
  <c r="T2043" i="1" s="1"/>
  <c r="AW2043" i="1" s="1"/>
  <c r="K2043" i="1"/>
  <c r="H2043" i="1"/>
  <c r="E2043" i="1"/>
  <c r="BB2042" i="1"/>
  <c r="BA2042" i="1"/>
  <c r="AZ2042" i="1"/>
  <c r="AY2042" i="1"/>
  <c r="BC2042" i="1" s="1"/>
  <c r="BD2042" i="1" s="1"/>
  <c r="AW2042" i="1"/>
  <c r="AV2042" i="1"/>
  <c r="AH2042" i="1"/>
  <c r="AE2042" i="1"/>
  <c r="X2042" i="1"/>
  <c r="AA2042" i="1" s="1"/>
  <c r="T2042" i="1"/>
  <c r="Q2042" i="1"/>
  <c r="K2042" i="1"/>
  <c r="H2042" i="1"/>
  <c r="E2042" i="1"/>
  <c r="BB2041" i="1"/>
  <c r="BA2041" i="1"/>
  <c r="AZ2041" i="1"/>
  <c r="AY2041" i="1"/>
  <c r="BC2041" i="1" s="1"/>
  <c r="AV2041" i="1"/>
  <c r="AH2041" i="1"/>
  <c r="AE2041" i="1"/>
  <c r="X2041" i="1"/>
  <c r="AA2041" i="1" s="1"/>
  <c r="Q2041" i="1"/>
  <c r="T2041" i="1" s="1"/>
  <c r="BD2041" i="1" s="1"/>
  <c r="K2041" i="1"/>
  <c r="H2041" i="1"/>
  <c r="E2041" i="1"/>
  <c r="BB2040" i="1"/>
  <c r="BA2040" i="1"/>
  <c r="AZ2040" i="1"/>
  <c r="AY2040" i="1"/>
  <c r="BC2040" i="1" s="1"/>
  <c r="AV2040" i="1"/>
  <c r="AE2040" i="1"/>
  <c r="AH2040" i="1" s="1"/>
  <c r="AA2040" i="1"/>
  <c r="X2040" i="1"/>
  <c r="T2040" i="1"/>
  <c r="BD2040" i="1" s="1"/>
  <c r="Q2040" i="1"/>
  <c r="K2040" i="1"/>
  <c r="H2040" i="1"/>
  <c r="E2040" i="1"/>
  <c r="BB2039" i="1"/>
  <c r="BA2039" i="1"/>
  <c r="AZ2039" i="1"/>
  <c r="AY2039" i="1"/>
  <c r="BC2039" i="1" s="1"/>
  <c r="AV2039" i="1"/>
  <c r="AE2039" i="1"/>
  <c r="AH2039" i="1" s="1"/>
  <c r="X2039" i="1"/>
  <c r="AA2039" i="1" s="1"/>
  <c r="Q2039" i="1"/>
  <c r="T2039" i="1" s="1"/>
  <c r="K2039" i="1"/>
  <c r="H2039" i="1"/>
  <c r="E2039" i="1"/>
  <c r="AZ2038" i="1"/>
  <c r="AU2038" i="1"/>
  <c r="AT2038" i="1"/>
  <c r="AS2038" i="1"/>
  <c r="AS2033" i="1" s="1"/>
  <c r="AR2038" i="1"/>
  <c r="AQ2038" i="1"/>
  <c r="BA2038" i="1" s="1"/>
  <c r="AP2038" i="1"/>
  <c r="AO2038" i="1"/>
  <c r="AN2038" i="1"/>
  <c r="AM2038" i="1"/>
  <c r="AL2038" i="1"/>
  <c r="AK2038" i="1"/>
  <c r="AK2033" i="1" s="1"/>
  <c r="AJ2038" i="1"/>
  <c r="AH2038" i="1"/>
  <c r="AG2038" i="1"/>
  <c r="AF2038" i="1"/>
  <c r="AD2038" i="1"/>
  <c r="AC2038" i="1"/>
  <c r="AE2038" i="1" s="1"/>
  <c r="Z2038" i="1"/>
  <c r="Y2038" i="1"/>
  <c r="AA2038" i="1" s="1"/>
  <c r="W2038" i="1"/>
  <c r="V2038" i="1"/>
  <c r="X2038" i="1" s="1"/>
  <c r="S2038" i="1"/>
  <c r="R2038" i="1"/>
  <c r="R2033" i="1" s="1"/>
  <c r="P2038" i="1"/>
  <c r="Q2038" i="1" s="1"/>
  <c r="T2038" i="1" s="1"/>
  <c r="O2038" i="1"/>
  <c r="N2038" i="1"/>
  <c r="M2038" i="1"/>
  <c r="L2038" i="1"/>
  <c r="J2038" i="1"/>
  <c r="I2038" i="1"/>
  <c r="I2033" i="1" s="1"/>
  <c r="I2026" i="1" s="1"/>
  <c r="H2038" i="1"/>
  <c r="G2038" i="1"/>
  <c r="F2038" i="1"/>
  <c r="D2038" i="1"/>
  <c r="E2038" i="1" s="1"/>
  <c r="C2038" i="1"/>
  <c r="BB2037" i="1"/>
  <c r="BC2037" i="1" s="1"/>
  <c r="BA2037" i="1"/>
  <c r="AZ2037" i="1"/>
  <c r="AY2037" i="1"/>
  <c r="AV2037" i="1"/>
  <c r="AH2037" i="1"/>
  <c r="AE2037" i="1"/>
  <c r="AA2037" i="1"/>
  <c r="X2037" i="1"/>
  <c r="Q2037" i="1"/>
  <c r="T2037" i="1" s="1"/>
  <c r="AW2037" i="1" s="1"/>
  <c r="K2037" i="1"/>
  <c r="H2037" i="1"/>
  <c r="E2037" i="1"/>
  <c r="BD2036" i="1"/>
  <c r="BC2036" i="1"/>
  <c r="BB2036" i="1"/>
  <c r="BA2036" i="1"/>
  <c r="AZ2036" i="1"/>
  <c r="AY2036" i="1"/>
  <c r="AV2036" i="1"/>
  <c r="AE2036" i="1"/>
  <c r="AH2036" i="1" s="1"/>
  <c r="AA2036" i="1"/>
  <c r="X2036" i="1"/>
  <c r="Q2036" i="1"/>
  <c r="T2036" i="1" s="1"/>
  <c r="AW2036" i="1" s="1"/>
  <c r="K2036" i="1"/>
  <c r="H2036" i="1"/>
  <c r="E2036" i="1"/>
  <c r="BD2035" i="1"/>
  <c r="BC2035" i="1"/>
  <c r="BB2035" i="1"/>
  <c r="BA2035" i="1"/>
  <c r="AZ2035" i="1"/>
  <c r="AY2035" i="1"/>
  <c r="AW2035" i="1"/>
  <c r="AV2035" i="1"/>
  <c r="AH2035" i="1"/>
  <c r="AE2035" i="1"/>
  <c r="X2035" i="1"/>
  <c r="AA2035" i="1" s="1"/>
  <c r="T2035" i="1"/>
  <c r="Q2035" i="1"/>
  <c r="K2035" i="1"/>
  <c r="H2035" i="1"/>
  <c r="E2035" i="1"/>
  <c r="AY2034" i="1"/>
  <c r="AU2034" i="1"/>
  <c r="AU2033" i="1" s="1"/>
  <c r="AT2034" i="1"/>
  <c r="AS2034" i="1"/>
  <c r="BB2034" i="1" s="1"/>
  <c r="AR2034" i="1"/>
  <c r="AQ2034" i="1"/>
  <c r="AP2034" i="1"/>
  <c r="BA2034" i="1" s="1"/>
  <c r="AO2034" i="1"/>
  <c r="AO2033" i="1" s="1"/>
  <c r="AN2034" i="1"/>
  <c r="AN2033" i="1" s="1"/>
  <c r="AM2034" i="1"/>
  <c r="AM2033" i="1" s="1"/>
  <c r="AL2034" i="1"/>
  <c r="AK2034" i="1"/>
  <c r="AJ2034" i="1"/>
  <c r="AG2034" i="1"/>
  <c r="AF2034" i="1"/>
  <c r="AF2033" i="1" s="1"/>
  <c r="AE2034" i="1"/>
  <c r="AH2034" i="1" s="1"/>
  <c r="AD2034" i="1"/>
  <c r="AD2033" i="1" s="1"/>
  <c r="AC2034" i="1"/>
  <c r="Z2034" i="1"/>
  <c r="Y2034" i="1"/>
  <c r="W2034" i="1"/>
  <c r="W2033" i="1" s="1"/>
  <c r="V2034" i="1"/>
  <c r="V2033" i="1" s="1"/>
  <c r="X2033" i="1" s="1"/>
  <c r="AA2033" i="1" s="1"/>
  <c r="S2034" i="1"/>
  <c r="R2034" i="1"/>
  <c r="P2034" i="1"/>
  <c r="O2034" i="1"/>
  <c r="Q2034" i="1" s="1"/>
  <c r="T2034" i="1" s="1"/>
  <c r="N2034" i="1"/>
  <c r="N2033" i="1" s="1"/>
  <c r="M2034" i="1"/>
  <c r="M2033" i="1" s="1"/>
  <c r="L2034" i="1"/>
  <c r="L2033" i="1" s="1"/>
  <c r="J2034" i="1"/>
  <c r="K2034" i="1" s="1"/>
  <c r="I2034" i="1"/>
  <c r="G2034" i="1"/>
  <c r="F2034" i="1"/>
  <c r="F2033" i="1" s="1"/>
  <c r="E2034" i="1"/>
  <c r="D2034" i="1"/>
  <c r="D2033" i="1" s="1"/>
  <c r="E2033" i="1" s="1"/>
  <c r="C2034" i="1"/>
  <c r="AZ2033" i="1"/>
  <c r="AY2033" i="1"/>
  <c r="AT2033" i="1"/>
  <c r="AR2033" i="1"/>
  <c r="AQ2033" i="1"/>
  <c r="AL2033" i="1"/>
  <c r="AJ2033" i="1"/>
  <c r="AG2033" i="1"/>
  <c r="AH2033" i="1" s="1"/>
  <c r="AC2033" i="1"/>
  <c r="AE2033" i="1" s="1"/>
  <c r="Z2033" i="1"/>
  <c r="Y2033" i="1"/>
  <c r="S2033" i="1"/>
  <c r="P2033" i="1"/>
  <c r="O2033" i="1"/>
  <c r="Q2033" i="1" s="1"/>
  <c r="T2033" i="1" s="1"/>
  <c r="G2033" i="1"/>
  <c r="H2033" i="1" s="1"/>
  <c r="C2033" i="1"/>
  <c r="BB2032" i="1"/>
  <c r="BA2032" i="1"/>
  <c r="BC2032" i="1" s="1"/>
  <c r="AZ2032" i="1"/>
  <c r="AY2032" i="1"/>
  <c r="AV2032" i="1"/>
  <c r="AE2032" i="1"/>
  <c r="AH2032" i="1" s="1"/>
  <c r="X2032" i="1"/>
  <c r="AA2032" i="1" s="1"/>
  <c r="T2032" i="1"/>
  <c r="AW2032" i="1" s="1"/>
  <c r="Q2032" i="1"/>
  <c r="K2032" i="1"/>
  <c r="H2032" i="1"/>
  <c r="E2032" i="1"/>
  <c r="AU2031" i="1"/>
  <c r="AT2031" i="1"/>
  <c r="AT2027" i="1" s="1"/>
  <c r="AS2031" i="1"/>
  <c r="AS2027" i="1" s="1"/>
  <c r="AR2031" i="1"/>
  <c r="BA2031" i="1" s="1"/>
  <c r="AQ2031" i="1"/>
  <c r="AP2031" i="1"/>
  <c r="AO2031" i="1"/>
  <c r="AN2031" i="1"/>
  <c r="AM2031" i="1"/>
  <c r="AZ2031" i="1" s="1"/>
  <c r="AL2031" i="1"/>
  <c r="AL2027" i="1" s="1"/>
  <c r="AL2026" i="1" s="1"/>
  <c r="AK2031" i="1"/>
  <c r="AJ2031" i="1"/>
  <c r="AG2031" i="1"/>
  <c r="AF2031" i="1"/>
  <c r="AD2031" i="1"/>
  <c r="AC2031" i="1"/>
  <c r="AA2031" i="1"/>
  <c r="Z2031" i="1"/>
  <c r="Y2031" i="1"/>
  <c r="W2031" i="1"/>
  <c r="V2031" i="1"/>
  <c r="X2031" i="1" s="1"/>
  <c r="T2031" i="1"/>
  <c r="S2031" i="1"/>
  <c r="S2027" i="1" s="1"/>
  <c r="R2031" i="1"/>
  <c r="Q2031" i="1"/>
  <c r="P2031" i="1"/>
  <c r="O2031" i="1"/>
  <c r="N2031" i="1"/>
  <c r="M2031" i="1"/>
  <c r="L2031" i="1"/>
  <c r="J2031" i="1"/>
  <c r="K2031" i="1" s="1"/>
  <c r="I2031" i="1"/>
  <c r="G2031" i="1"/>
  <c r="H2031" i="1" s="1"/>
  <c r="F2031" i="1"/>
  <c r="D2031" i="1"/>
  <c r="C2031" i="1"/>
  <c r="C2027" i="1" s="1"/>
  <c r="BD2030" i="1"/>
  <c r="BC2030" i="1"/>
  <c r="BB2030" i="1"/>
  <c r="BA2030" i="1"/>
  <c r="AZ2030" i="1"/>
  <c r="AY2030" i="1"/>
  <c r="AV2030" i="1"/>
  <c r="AW2030" i="1" s="1"/>
  <c r="AH2030" i="1"/>
  <c r="AE2030" i="1"/>
  <c r="X2030" i="1"/>
  <c r="AA2030" i="1" s="1"/>
  <c r="T2030" i="1"/>
  <c r="Q2030" i="1"/>
  <c r="K2030" i="1"/>
  <c r="H2030" i="1"/>
  <c r="E2030" i="1"/>
  <c r="BB2029" i="1"/>
  <c r="BA2029" i="1"/>
  <c r="AZ2029" i="1"/>
  <c r="AY2029" i="1"/>
  <c r="BC2029" i="1" s="1"/>
  <c r="AV2029" i="1"/>
  <c r="AW2029" i="1" s="1"/>
  <c r="AH2029" i="1"/>
  <c r="AE2029" i="1"/>
  <c r="X2029" i="1"/>
  <c r="AA2029" i="1" s="1"/>
  <c r="Q2029" i="1"/>
  <c r="T2029" i="1" s="1"/>
  <c r="K2029" i="1"/>
  <c r="H2029" i="1"/>
  <c r="E2029" i="1"/>
  <c r="AY2028" i="1"/>
  <c r="AU2028" i="1"/>
  <c r="AU2027" i="1" s="1"/>
  <c r="AU2026" i="1" s="1"/>
  <c r="AT2028" i="1"/>
  <c r="AS2028" i="1"/>
  <c r="AR2028" i="1"/>
  <c r="AQ2028" i="1"/>
  <c r="AQ2027" i="1" s="1"/>
  <c r="AQ2026" i="1" s="1"/>
  <c r="AP2028" i="1"/>
  <c r="AO2028" i="1"/>
  <c r="AN2028" i="1"/>
  <c r="AN2027" i="1" s="1"/>
  <c r="AN2026" i="1" s="1"/>
  <c r="AM2028" i="1"/>
  <c r="AL2028" i="1"/>
  <c r="AK2028" i="1"/>
  <c r="AJ2028" i="1"/>
  <c r="AG2028" i="1"/>
  <c r="AG2027" i="1" s="1"/>
  <c r="AG2026" i="1" s="1"/>
  <c r="AF2028" i="1"/>
  <c r="AD2028" i="1"/>
  <c r="AC2028" i="1"/>
  <c r="Z2028" i="1"/>
  <c r="Y2028" i="1"/>
  <c r="W2028" i="1"/>
  <c r="X2028" i="1" s="1"/>
  <c r="AA2028" i="1" s="1"/>
  <c r="V2028" i="1"/>
  <c r="V2027" i="1" s="1"/>
  <c r="S2028" i="1"/>
  <c r="R2028" i="1"/>
  <c r="P2028" i="1"/>
  <c r="O2028" i="1"/>
  <c r="N2028" i="1"/>
  <c r="M2028" i="1"/>
  <c r="M2027" i="1" s="1"/>
  <c r="M2026" i="1" s="1"/>
  <c r="L2028" i="1"/>
  <c r="L2027" i="1" s="1"/>
  <c r="L2026" i="1" s="1"/>
  <c r="J2028" i="1"/>
  <c r="K2028" i="1" s="1"/>
  <c r="I2028" i="1"/>
  <c r="H2028" i="1"/>
  <c r="G2028" i="1"/>
  <c r="F2028" i="1"/>
  <c r="D2028" i="1"/>
  <c r="C2028" i="1"/>
  <c r="AR2027" i="1"/>
  <c r="AR2026" i="1" s="1"/>
  <c r="AO2027" i="1"/>
  <c r="AO2026" i="1" s="1"/>
  <c r="AK2027" i="1"/>
  <c r="AK2026" i="1" s="1"/>
  <c r="AJ2027" i="1"/>
  <c r="AF2027" i="1"/>
  <c r="AF2026" i="1" s="1"/>
  <c r="Z2027" i="1"/>
  <c r="Y2027" i="1"/>
  <c r="Y2026" i="1" s="1"/>
  <c r="W2027" i="1"/>
  <c r="W2026" i="1" s="1"/>
  <c r="R2027" i="1"/>
  <c r="P2027" i="1"/>
  <c r="P2026" i="1" s="1"/>
  <c r="N2027" i="1"/>
  <c r="N2026" i="1" s="1"/>
  <c r="I2027" i="1"/>
  <c r="G2027" i="1"/>
  <c r="G2026" i="1" s="1"/>
  <c r="H2026" i="1" s="1"/>
  <c r="F2027" i="1"/>
  <c r="F2026" i="1" s="1"/>
  <c r="AT2026" i="1"/>
  <c r="AJ2026" i="1"/>
  <c r="Z2026" i="1"/>
  <c r="S2026" i="1"/>
  <c r="R2026" i="1"/>
  <c r="C2026" i="1"/>
  <c r="BB2025" i="1"/>
  <c r="BC2025" i="1" s="1"/>
  <c r="BD2025" i="1" s="1"/>
  <c r="BA2025" i="1"/>
  <c r="AZ2025" i="1"/>
  <c r="AY2025" i="1"/>
  <c r="AV2025" i="1"/>
  <c r="AW2025" i="1" s="1"/>
  <c r="AE2025" i="1"/>
  <c r="AH2025" i="1" s="1"/>
  <c r="AA2025" i="1"/>
  <c r="X2025" i="1"/>
  <c r="T2025" i="1"/>
  <c r="Q2025" i="1"/>
  <c r="K2025" i="1"/>
  <c r="H2025" i="1"/>
  <c r="E2025" i="1"/>
  <c r="AU2024" i="1"/>
  <c r="AT2024" i="1"/>
  <c r="AS2024" i="1"/>
  <c r="AR2024" i="1"/>
  <c r="AQ2024" i="1"/>
  <c r="AP2024" i="1"/>
  <c r="AO2024" i="1"/>
  <c r="AN2024" i="1"/>
  <c r="AN2019" i="1" s="1"/>
  <c r="AM2024" i="1"/>
  <c r="AZ2024" i="1" s="1"/>
  <c r="AL2024" i="1"/>
  <c r="AY2024" i="1" s="1"/>
  <c r="AK2024" i="1"/>
  <c r="AJ2024" i="1"/>
  <c r="AG2024" i="1"/>
  <c r="AG2019" i="1" s="1"/>
  <c r="AF2024" i="1"/>
  <c r="AD2024" i="1"/>
  <c r="AC2024" i="1"/>
  <c r="AE2024" i="1" s="1"/>
  <c r="AH2024" i="1" s="1"/>
  <c r="Z2024" i="1"/>
  <c r="Y2024" i="1"/>
  <c r="W2024" i="1"/>
  <c r="X2024" i="1" s="1"/>
  <c r="AA2024" i="1" s="1"/>
  <c r="V2024" i="1"/>
  <c r="S2024" i="1"/>
  <c r="R2024" i="1"/>
  <c r="P2024" i="1"/>
  <c r="O2024" i="1"/>
  <c r="N2024" i="1"/>
  <c r="M2024" i="1"/>
  <c r="L2024" i="1"/>
  <c r="K2024" i="1"/>
  <c r="J2024" i="1"/>
  <c r="I2024" i="1"/>
  <c r="G2024" i="1"/>
  <c r="F2024" i="1"/>
  <c r="D2024" i="1"/>
  <c r="D2019" i="1" s="1"/>
  <c r="E2019" i="1" s="1"/>
  <c r="C2024" i="1"/>
  <c r="BB2023" i="1"/>
  <c r="BA2023" i="1"/>
  <c r="AZ2023" i="1"/>
  <c r="AY2023" i="1"/>
  <c r="BC2023" i="1" s="1"/>
  <c r="AV2023" i="1"/>
  <c r="AE2023" i="1"/>
  <c r="AH2023" i="1" s="1"/>
  <c r="X2023" i="1"/>
  <c r="AA2023" i="1" s="1"/>
  <c r="T2023" i="1"/>
  <c r="AW2023" i="1" s="1"/>
  <c r="Q2023" i="1"/>
  <c r="K2023" i="1"/>
  <c r="H2023" i="1"/>
  <c r="E2023" i="1"/>
  <c r="BB2022" i="1"/>
  <c r="BA2022" i="1"/>
  <c r="AZ2022" i="1"/>
  <c r="AY2022" i="1"/>
  <c r="AV2022" i="1"/>
  <c r="AH2022" i="1"/>
  <c r="AE2022" i="1"/>
  <c r="X2022" i="1"/>
  <c r="AA2022" i="1" s="1"/>
  <c r="Q2022" i="1"/>
  <c r="T2022" i="1" s="1"/>
  <c r="K2022" i="1"/>
  <c r="H2022" i="1"/>
  <c r="E2022" i="1"/>
  <c r="BB2021" i="1"/>
  <c r="BA2021" i="1"/>
  <c r="AZ2021" i="1"/>
  <c r="AY2021" i="1"/>
  <c r="BC2021" i="1" s="1"/>
  <c r="AV2021" i="1"/>
  <c r="AE2021" i="1"/>
  <c r="AH2021" i="1" s="1"/>
  <c r="AA2021" i="1"/>
  <c r="X2021" i="1"/>
  <c r="Q2021" i="1"/>
  <c r="T2021" i="1" s="1"/>
  <c r="K2021" i="1"/>
  <c r="H2021" i="1"/>
  <c r="E2021" i="1"/>
  <c r="AZ2020" i="1"/>
  <c r="AU2020" i="1"/>
  <c r="AT2020" i="1"/>
  <c r="AT2019" i="1" s="1"/>
  <c r="AS2020" i="1"/>
  <c r="BB2020" i="1" s="1"/>
  <c r="AR2020" i="1"/>
  <c r="AR2019" i="1" s="1"/>
  <c r="AQ2020" i="1"/>
  <c r="AQ2019" i="1" s="1"/>
  <c r="AP2020" i="1"/>
  <c r="AO2020" i="1"/>
  <c r="AN2020" i="1"/>
  <c r="AM2020" i="1"/>
  <c r="AL2020" i="1"/>
  <c r="AK2020" i="1"/>
  <c r="AJ2020" i="1"/>
  <c r="AG2020" i="1"/>
  <c r="AF2020" i="1"/>
  <c r="AD2020" i="1"/>
  <c r="AD2019" i="1" s="1"/>
  <c r="AC2020" i="1"/>
  <c r="Z2020" i="1"/>
  <c r="Z2019" i="1" s="1"/>
  <c r="Y2020" i="1"/>
  <c r="Y2019" i="1" s="1"/>
  <c r="W2020" i="1"/>
  <c r="X2020" i="1" s="1"/>
  <c r="AA2020" i="1" s="1"/>
  <c r="V2020" i="1"/>
  <c r="S2020" i="1"/>
  <c r="R2020" i="1"/>
  <c r="R2019" i="1" s="1"/>
  <c r="Q2020" i="1"/>
  <c r="T2020" i="1" s="1"/>
  <c r="P2020" i="1"/>
  <c r="P2019" i="1" s="1"/>
  <c r="O2020" i="1"/>
  <c r="N2020" i="1"/>
  <c r="M2020" i="1"/>
  <c r="L2020" i="1"/>
  <c r="L2019" i="1" s="1"/>
  <c r="K2020" i="1"/>
  <c r="J2020" i="1"/>
  <c r="I2020" i="1"/>
  <c r="I2019" i="1" s="1"/>
  <c r="H2020" i="1"/>
  <c r="G2020" i="1"/>
  <c r="F2020" i="1"/>
  <c r="D2020" i="1"/>
  <c r="C2020" i="1"/>
  <c r="AU2019" i="1"/>
  <c r="AS2019" i="1"/>
  <c r="AO2019" i="1"/>
  <c r="AK2019" i="1"/>
  <c r="AF2019" i="1"/>
  <c r="AC2019" i="1"/>
  <c r="AE2019" i="1" s="1"/>
  <c r="AH2019" i="1" s="1"/>
  <c r="W2019" i="1"/>
  <c r="V2019" i="1"/>
  <c r="S2019" i="1"/>
  <c r="N2019" i="1"/>
  <c r="M2019" i="1"/>
  <c r="K2019" i="1"/>
  <c r="J2019" i="1"/>
  <c r="F2019" i="1"/>
  <c r="C2019" i="1"/>
  <c r="BB2018" i="1"/>
  <c r="BA2018" i="1"/>
  <c r="AZ2018" i="1"/>
  <c r="AY2018" i="1"/>
  <c r="BC2018" i="1" s="1"/>
  <c r="BD2018" i="1" s="1"/>
  <c r="AW2018" i="1"/>
  <c r="AV2018" i="1"/>
  <c r="AH2018" i="1"/>
  <c r="AE2018" i="1"/>
  <c r="X2018" i="1"/>
  <c r="AA2018" i="1" s="1"/>
  <c r="T2018" i="1"/>
  <c r="Q2018" i="1"/>
  <c r="K2018" i="1"/>
  <c r="H2018" i="1"/>
  <c r="E2018" i="1"/>
  <c r="BB2017" i="1"/>
  <c r="BA2017" i="1"/>
  <c r="AZ2017" i="1"/>
  <c r="AY2017" i="1"/>
  <c r="AV2017" i="1"/>
  <c r="AE2017" i="1"/>
  <c r="AH2017" i="1" s="1"/>
  <c r="X2017" i="1"/>
  <c r="AA2017" i="1" s="1"/>
  <c r="Q2017" i="1"/>
  <c r="T2017" i="1" s="1"/>
  <c r="K2017" i="1"/>
  <c r="H2017" i="1"/>
  <c r="E2017" i="1"/>
  <c r="BB2016" i="1"/>
  <c r="BA2016" i="1"/>
  <c r="AZ2016" i="1"/>
  <c r="AY2016" i="1"/>
  <c r="AV2016" i="1"/>
  <c r="AE2016" i="1"/>
  <c r="AH2016" i="1" s="1"/>
  <c r="X2016" i="1"/>
  <c r="AA2016" i="1" s="1"/>
  <c r="T2016" i="1"/>
  <c r="AW2016" i="1" s="1"/>
  <c r="Q2016" i="1"/>
  <c r="K2016" i="1"/>
  <c r="H2016" i="1"/>
  <c r="E2016" i="1"/>
  <c r="AZ2015" i="1"/>
  <c r="AU2015" i="1"/>
  <c r="AT2015" i="1"/>
  <c r="AS2015" i="1"/>
  <c r="BB2015" i="1" s="1"/>
  <c r="AR2015" i="1"/>
  <c r="AQ2015" i="1"/>
  <c r="BA2015" i="1" s="1"/>
  <c r="AP2015" i="1"/>
  <c r="AO2015" i="1"/>
  <c r="AN2015" i="1"/>
  <c r="AM2015" i="1"/>
  <c r="AL2015" i="1"/>
  <c r="AK2015" i="1"/>
  <c r="AJ2015" i="1"/>
  <c r="AY2015" i="1" s="1"/>
  <c r="AH2015" i="1"/>
  <c r="AG2015" i="1"/>
  <c r="AF2015" i="1"/>
  <c r="AE2015" i="1"/>
  <c r="AD2015" i="1"/>
  <c r="AC2015" i="1"/>
  <c r="Z2015" i="1"/>
  <c r="Y2015" i="1"/>
  <c r="W2015" i="1"/>
  <c r="V2015" i="1"/>
  <c r="X2015" i="1" s="1"/>
  <c r="AA2015" i="1" s="1"/>
  <c r="S2015" i="1"/>
  <c r="R2015" i="1"/>
  <c r="P2015" i="1"/>
  <c r="Q2015" i="1" s="1"/>
  <c r="T2015" i="1" s="1"/>
  <c r="O2015" i="1"/>
  <c r="N2015" i="1"/>
  <c r="M2015" i="1"/>
  <c r="L2015" i="1"/>
  <c r="J2015" i="1"/>
  <c r="I2015" i="1"/>
  <c r="K2015" i="1" s="1"/>
  <c r="H2015" i="1"/>
  <c r="G2015" i="1"/>
  <c r="F2015" i="1"/>
  <c r="E2015" i="1"/>
  <c r="D2015" i="1"/>
  <c r="C2015" i="1"/>
  <c r="BB2014" i="1"/>
  <c r="BC2014" i="1" s="1"/>
  <c r="BA2014" i="1"/>
  <c r="AZ2014" i="1"/>
  <c r="AY2014" i="1"/>
  <c r="AV2014" i="1"/>
  <c r="AE2014" i="1"/>
  <c r="AH2014" i="1" s="1"/>
  <c r="AA2014" i="1"/>
  <c r="X2014" i="1"/>
  <c r="Q2014" i="1"/>
  <c r="T2014" i="1" s="1"/>
  <c r="K2014" i="1"/>
  <c r="H2014" i="1"/>
  <c r="E2014" i="1"/>
  <c r="BC2013" i="1"/>
  <c r="BD2013" i="1" s="1"/>
  <c r="BB2013" i="1"/>
  <c r="BA2013" i="1"/>
  <c r="AZ2013" i="1"/>
  <c r="AY2013" i="1"/>
  <c r="AV2013" i="1"/>
  <c r="AE2013" i="1"/>
  <c r="AH2013" i="1" s="1"/>
  <c r="X2013" i="1"/>
  <c r="AA2013" i="1" s="1"/>
  <c r="T2013" i="1"/>
  <c r="AW2013" i="1" s="1"/>
  <c r="Q2013" i="1"/>
  <c r="K2013" i="1"/>
  <c r="H2013" i="1"/>
  <c r="E2013" i="1"/>
  <c r="BB2012" i="1"/>
  <c r="BA2012" i="1"/>
  <c r="AZ2012" i="1"/>
  <c r="AY2012" i="1"/>
  <c r="BC2012" i="1" s="1"/>
  <c r="AV2012" i="1"/>
  <c r="AH2012" i="1"/>
  <c r="AE2012" i="1"/>
  <c r="X2012" i="1"/>
  <c r="AA2012" i="1" s="1"/>
  <c r="Q2012" i="1"/>
  <c r="T2012" i="1" s="1"/>
  <c r="K2012" i="1"/>
  <c r="H2012" i="1"/>
  <c r="E2012" i="1"/>
  <c r="BB2011" i="1"/>
  <c r="BA2011" i="1"/>
  <c r="AZ2011" i="1"/>
  <c r="BC2011" i="1" s="1"/>
  <c r="AY2011" i="1"/>
  <c r="AV2011" i="1"/>
  <c r="AW2011" i="1" s="1"/>
  <c r="AE2011" i="1"/>
  <c r="AH2011" i="1" s="1"/>
  <c r="AA2011" i="1"/>
  <c r="X2011" i="1"/>
  <c r="T2011" i="1"/>
  <c r="BD2011" i="1" s="1"/>
  <c r="Q2011" i="1"/>
  <c r="K2011" i="1"/>
  <c r="H2011" i="1"/>
  <c r="E2011" i="1"/>
  <c r="AY2010" i="1"/>
  <c r="AU2010" i="1"/>
  <c r="AT2010" i="1"/>
  <c r="AS2010" i="1"/>
  <c r="BB2010" i="1" s="1"/>
  <c r="AR2010" i="1"/>
  <c r="AQ2010" i="1"/>
  <c r="AP2010" i="1"/>
  <c r="BA2010" i="1" s="1"/>
  <c r="AO2010" i="1"/>
  <c r="AN2010" i="1"/>
  <c r="AM2010" i="1"/>
  <c r="AZ2010" i="1" s="1"/>
  <c r="AL2010" i="1"/>
  <c r="AK2010" i="1"/>
  <c r="AJ2010" i="1"/>
  <c r="AV2010" i="1" s="1"/>
  <c r="AG2010" i="1"/>
  <c r="AF2010" i="1"/>
  <c r="AD2010" i="1"/>
  <c r="AC2010" i="1"/>
  <c r="AE2010" i="1" s="1"/>
  <c r="AH2010" i="1" s="1"/>
  <c r="Z2010" i="1"/>
  <c r="Y2010" i="1"/>
  <c r="W2010" i="1"/>
  <c r="X2010" i="1" s="1"/>
  <c r="AA2010" i="1" s="1"/>
  <c r="V2010" i="1"/>
  <c r="S2010" i="1"/>
  <c r="R2010" i="1"/>
  <c r="P2010" i="1"/>
  <c r="O2010" i="1"/>
  <c r="Q2010" i="1" s="1"/>
  <c r="T2010" i="1" s="1"/>
  <c r="N2010" i="1"/>
  <c r="M2010" i="1"/>
  <c r="L2010" i="1"/>
  <c r="K2010" i="1"/>
  <c r="J2010" i="1"/>
  <c r="I2010" i="1"/>
  <c r="G2010" i="1"/>
  <c r="H2010" i="1" s="1"/>
  <c r="F2010" i="1"/>
  <c r="D2010" i="1"/>
  <c r="E2010" i="1" s="1"/>
  <c r="C2010" i="1"/>
  <c r="BB2009" i="1"/>
  <c r="BA2009" i="1"/>
  <c r="AZ2009" i="1"/>
  <c r="BC2009" i="1" s="1"/>
  <c r="AY2009" i="1"/>
  <c r="AV2009" i="1"/>
  <c r="AE2009" i="1"/>
  <c r="AH2009" i="1" s="1"/>
  <c r="X2009" i="1"/>
  <c r="AA2009" i="1" s="1"/>
  <c r="T2009" i="1"/>
  <c r="Q2009" i="1"/>
  <c r="K2009" i="1"/>
  <c r="H2009" i="1"/>
  <c r="E2009" i="1"/>
  <c r="AU2008" i="1"/>
  <c r="AT2008" i="1"/>
  <c r="AS2008" i="1"/>
  <c r="BB2008" i="1" s="1"/>
  <c r="AR2008" i="1"/>
  <c r="BA2008" i="1" s="1"/>
  <c r="AQ2008" i="1"/>
  <c r="AP2008" i="1"/>
  <c r="AO2008" i="1"/>
  <c r="AN2008" i="1"/>
  <c r="AM2008" i="1"/>
  <c r="AZ2008" i="1" s="1"/>
  <c r="AL2008" i="1"/>
  <c r="AK2008" i="1"/>
  <c r="AJ2008" i="1"/>
  <c r="AV2008" i="1" s="1"/>
  <c r="AG2008" i="1"/>
  <c r="AF2008" i="1"/>
  <c r="AD2008" i="1"/>
  <c r="AC2008" i="1"/>
  <c r="AE2008" i="1" s="1"/>
  <c r="AH2008" i="1" s="1"/>
  <c r="Z2008" i="1"/>
  <c r="Y2008" i="1"/>
  <c r="W2008" i="1"/>
  <c r="X2008" i="1" s="1"/>
  <c r="AA2008" i="1" s="1"/>
  <c r="V2008" i="1"/>
  <c r="S2008" i="1"/>
  <c r="R2008" i="1"/>
  <c r="Q2008" i="1"/>
  <c r="T2008" i="1" s="1"/>
  <c r="P2008" i="1"/>
  <c r="O2008" i="1"/>
  <c r="N2008" i="1"/>
  <c r="M2008" i="1"/>
  <c r="L2008" i="1"/>
  <c r="J2008" i="1"/>
  <c r="K2008" i="1" s="1"/>
  <c r="I2008" i="1"/>
  <c r="G2008" i="1"/>
  <c r="H2008" i="1" s="1"/>
  <c r="F2008" i="1"/>
  <c r="D2008" i="1"/>
  <c r="E2008" i="1" s="1"/>
  <c r="C2008" i="1"/>
  <c r="BC2007" i="1"/>
  <c r="BD2007" i="1" s="1"/>
  <c r="BB2007" i="1"/>
  <c r="BA2007" i="1"/>
  <c r="AZ2007" i="1"/>
  <c r="AY2007" i="1"/>
  <c r="AV2007" i="1"/>
  <c r="AE2007" i="1"/>
  <c r="AH2007" i="1" s="1"/>
  <c r="X2007" i="1"/>
  <c r="AA2007" i="1" s="1"/>
  <c r="T2007" i="1"/>
  <c r="AW2007" i="1" s="1"/>
  <c r="Q2007" i="1"/>
  <c r="K2007" i="1"/>
  <c r="H2007" i="1"/>
  <c r="E2007" i="1"/>
  <c r="AU2006" i="1"/>
  <c r="AU2005" i="1" s="1"/>
  <c r="AU2004" i="1" s="1"/>
  <c r="AT2006" i="1"/>
  <c r="AS2006" i="1"/>
  <c r="AS2005" i="1" s="1"/>
  <c r="AR2006" i="1"/>
  <c r="AR2005" i="1" s="1"/>
  <c r="AR2004" i="1" s="1"/>
  <c r="AQ2006" i="1"/>
  <c r="AP2006" i="1"/>
  <c r="AO2006" i="1"/>
  <c r="AN2006" i="1"/>
  <c r="AN2005" i="1" s="1"/>
  <c r="AN2004" i="1" s="1"/>
  <c r="AM2006" i="1"/>
  <c r="AZ2006" i="1" s="1"/>
  <c r="AL2006" i="1"/>
  <c r="AK2006" i="1"/>
  <c r="AK2005" i="1" s="1"/>
  <c r="AK2004" i="1" s="1"/>
  <c r="AJ2006" i="1"/>
  <c r="AY2006" i="1" s="1"/>
  <c r="AG2006" i="1"/>
  <c r="AF2006" i="1"/>
  <c r="AE2006" i="1"/>
  <c r="AH2006" i="1" s="1"/>
  <c r="AD2006" i="1"/>
  <c r="AD2005" i="1" s="1"/>
  <c r="AD2004" i="1" s="1"/>
  <c r="AE2004" i="1" s="1"/>
  <c r="AC2006" i="1"/>
  <c r="Z2006" i="1"/>
  <c r="Z2005" i="1" s="1"/>
  <c r="Z2004" i="1" s="1"/>
  <c r="Y2006" i="1"/>
  <c r="W2006" i="1"/>
  <c r="V2006" i="1"/>
  <c r="X2006" i="1" s="1"/>
  <c r="AA2006" i="1" s="1"/>
  <c r="T2006" i="1"/>
  <c r="S2006" i="1"/>
  <c r="R2006" i="1"/>
  <c r="R2005" i="1" s="1"/>
  <c r="R2004" i="1" s="1"/>
  <c r="Q2006" i="1"/>
  <c r="P2006" i="1"/>
  <c r="O2006" i="1"/>
  <c r="N2006" i="1"/>
  <c r="M2006" i="1"/>
  <c r="M2005" i="1" s="1"/>
  <c r="M2004" i="1" s="1"/>
  <c r="L2006" i="1"/>
  <c r="L2005" i="1" s="1"/>
  <c r="L2004" i="1" s="1"/>
  <c r="J2006" i="1"/>
  <c r="J2005" i="1" s="1"/>
  <c r="I2006" i="1"/>
  <c r="I2005" i="1" s="1"/>
  <c r="I2004" i="1" s="1"/>
  <c r="G2006" i="1"/>
  <c r="H2006" i="1" s="1"/>
  <c r="F2006" i="1"/>
  <c r="E2006" i="1"/>
  <c r="D2006" i="1"/>
  <c r="D2005" i="1" s="1"/>
  <c r="C2006" i="1"/>
  <c r="AT2005" i="1"/>
  <c r="AQ2005" i="1"/>
  <c r="AP2005" i="1"/>
  <c r="BA2005" i="1" s="1"/>
  <c r="AO2005" i="1"/>
  <c r="AO2004" i="1" s="1"/>
  <c r="AL2005" i="1"/>
  <c r="AG2005" i="1"/>
  <c r="AG2004" i="1" s="1"/>
  <c r="AF2005" i="1"/>
  <c r="AF2004" i="1" s="1"/>
  <c r="AC2005" i="1"/>
  <c r="Y2005" i="1"/>
  <c r="W2005" i="1"/>
  <c r="W2004" i="1" s="1"/>
  <c r="S2005" i="1"/>
  <c r="P2005" i="1"/>
  <c r="O2005" i="1"/>
  <c r="Q2005" i="1" s="1"/>
  <c r="N2005" i="1"/>
  <c r="N2004" i="1" s="1"/>
  <c r="G2005" i="1"/>
  <c r="H2005" i="1" s="1"/>
  <c r="F2005" i="1"/>
  <c r="F2004" i="1" s="1"/>
  <c r="C2005" i="1"/>
  <c r="AQ2004" i="1"/>
  <c r="AC2004" i="1"/>
  <c r="Y2004" i="1"/>
  <c r="S2004" i="1"/>
  <c r="P2004" i="1"/>
  <c r="C2004" i="1"/>
  <c r="BC2003" i="1"/>
  <c r="BB2003" i="1"/>
  <c r="BA2003" i="1"/>
  <c r="AZ2003" i="1"/>
  <c r="AY2003" i="1"/>
  <c r="AV2003" i="1"/>
  <c r="AE2003" i="1"/>
  <c r="AH2003" i="1" s="1"/>
  <c r="AA2003" i="1"/>
  <c r="X2003" i="1"/>
  <c r="Q2003" i="1"/>
  <c r="T2003" i="1" s="1"/>
  <c r="K2003" i="1"/>
  <c r="H2003" i="1"/>
  <c r="E2003" i="1"/>
  <c r="BD2002" i="1"/>
  <c r="BC2002" i="1"/>
  <c r="BB2002" i="1"/>
  <c r="BA2002" i="1"/>
  <c r="AZ2002" i="1"/>
  <c r="AY2002" i="1"/>
  <c r="AV2002" i="1"/>
  <c r="AH2002" i="1"/>
  <c r="AE2002" i="1"/>
  <c r="X2002" i="1"/>
  <c r="AA2002" i="1" s="1"/>
  <c r="T2002" i="1"/>
  <c r="AW2002" i="1" s="1"/>
  <c r="Q2002" i="1"/>
  <c r="K2002" i="1"/>
  <c r="H2002" i="1"/>
  <c r="E2002" i="1"/>
  <c r="AU2001" i="1"/>
  <c r="AT2001" i="1"/>
  <c r="AS2001" i="1"/>
  <c r="BB2001" i="1" s="1"/>
  <c r="AR2001" i="1"/>
  <c r="BA2001" i="1" s="1"/>
  <c r="AQ2001" i="1"/>
  <c r="AP2001" i="1"/>
  <c r="AO2001" i="1"/>
  <c r="AN2001" i="1"/>
  <c r="AV2001" i="1" s="1"/>
  <c r="AM2001" i="1"/>
  <c r="AZ2001" i="1" s="1"/>
  <c r="AL2001" i="1"/>
  <c r="AK2001" i="1"/>
  <c r="AJ2001" i="1"/>
  <c r="AY2001" i="1" s="1"/>
  <c r="BC2001" i="1" s="1"/>
  <c r="AG2001" i="1"/>
  <c r="AF2001" i="1"/>
  <c r="AE2001" i="1"/>
  <c r="AH2001" i="1" s="1"/>
  <c r="AD2001" i="1"/>
  <c r="AC2001" i="1"/>
  <c r="Z2001" i="1"/>
  <c r="Y2001" i="1"/>
  <c r="W2001" i="1"/>
  <c r="V2001" i="1"/>
  <c r="X2001" i="1" s="1"/>
  <c r="AA2001" i="1" s="1"/>
  <c r="T2001" i="1"/>
  <c r="AW2001" i="1" s="1"/>
  <c r="S2001" i="1"/>
  <c r="R2001" i="1"/>
  <c r="Q2001" i="1"/>
  <c r="P2001" i="1"/>
  <c r="O2001" i="1"/>
  <c r="N2001" i="1"/>
  <c r="M2001" i="1"/>
  <c r="L2001" i="1"/>
  <c r="J2001" i="1"/>
  <c r="K2001" i="1" s="1"/>
  <c r="I2001" i="1"/>
  <c r="G2001" i="1"/>
  <c r="H2001" i="1" s="1"/>
  <c r="F2001" i="1"/>
  <c r="E2001" i="1"/>
  <c r="D2001" i="1"/>
  <c r="C2001" i="1"/>
  <c r="BB2000" i="1"/>
  <c r="BA2000" i="1"/>
  <c r="AZ2000" i="1"/>
  <c r="AY2000" i="1"/>
  <c r="BC2000" i="1" s="1"/>
  <c r="AV2000" i="1"/>
  <c r="AE2000" i="1"/>
  <c r="AH2000" i="1" s="1"/>
  <c r="X2000" i="1"/>
  <c r="AA2000" i="1" s="1"/>
  <c r="Q2000" i="1"/>
  <c r="T2000" i="1" s="1"/>
  <c r="K2000" i="1"/>
  <c r="H2000" i="1"/>
  <c r="E2000" i="1"/>
  <c r="AZ1999" i="1"/>
  <c r="AY1999" i="1"/>
  <c r="AU1999" i="1"/>
  <c r="AT1999" i="1"/>
  <c r="AS1999" i="1"/>
  <c r="BB1999" i="1" s="1"/>
  <c r="AR1999" i="1"/>
  <c r="AQ1999" i="1"/>
  <c r="AP1999" i="1"/>
  <c r="BA1999" i="1" s="1"/>
  <c r="AO1999" i="1"/>
  <c r="AN1999" i="1"/>
  <c r="AM1999" i="1"/>
  <c r="AL1999" i="1"/>
  <c r="AK1999" i="1"/>
  <c r="AV1999" i="1" s="1"/>
  <c r="AJ1999" i="1"/>
  <c r="AG1999" i="1"/>
  <c r="AF1999" i="1"/>
  <c r="AD1999" i="1"/>
  <c r="AE1999" i="1" s="1"/>
  <c r="AH1999" i="1" s="1"/>
  <c r="AC1999" i="1"/>
  <c r="Z1999" i="1"/>
  <c r="Y1999" i="1"/>
  <c r="X1999" i="1"/>
  <c r="AA1999" i="1" s="1"/>
  <c r="W1999" i="1"/>
  <c r="V1999" i="1"/>
  <c r="S1999" i="1"/>
  <c r="R1999" i="1"/>
  <c r="P1999" i="1"/>
  <c r="O1999" i="1"/>
  <c r="Q1999" i="1" s="1"/>
  <c r="T1999" i="1" s="1"/>
  <c r="N1999" i="1"/>
  <c r="M1999" i="1"/>
  <c r="L1999" i="1"/>
  <c r="J1999" i="1"/>
  <c r="K1999" i="1" s="1"/>
  <c r="I1999" i="1"/>
  <c r="H1999" i="1"/>
  <c r="G1999" i="1"/>
  <c r="F1999" i="1"/>
  <c r="D1999" i="1"/>
  <c r="E1999" i="1" s="1"/>
  <c r="C1999" i="1"/>
  <c r="BB1998" i="1"/>
  <c r="BA1998" i="1"/>
  <c r="AZ1998" i="1"/>
  <c r="AY1998" i="1"/>
  <c r="BC1998" i="1" s="1"/>
  <c r="AV1998" i="1"/>
  <c r="AH1998" i="1"/>
  <c r="AE1998" i="1"/>
  <c r="AA1998" i="1"/>
  <c r="X1998" i="1"/>
  <c r="Q1998" i="1"/>
  <c r="T1998" i="1" s="1"/>
  <c r="K1998" i="1"/>
  <c r="H1998" i="1"/>
  <c r="E1998" i="1"/>
  <c r="AU1997" i="1"/>
  <c r="AT1997" i="1"/>
  <c r="AS1997" i="1"/>
  <c r="BB1997" i="1" s="1"/>
  <c r="AR1997" i="1"/>
  <c r="AQ1997" i="1"/>
  <c r="AP1997" i="1"/>
  <c r="BA1997" i="1" s="1"/>
  <c r="AO1997" i="1"/>
  <c r="AN1997" i="1"/>
  <c r="AM1997" i="1"/>
  <c r="AZ1997" i="1" s="1"/>
  <c r="AL1997" i="1"/>
  <c r="AK1997" i="1"/>
  <c r="AV1997" i="1" s="1"/>
  <c r="AJ1997" i="1"/>
  <c r="AG1997" i="1"/>
  <c r="AF1997" i="1"/>
  <c r="AD1997" i="1"/>
  <c r="AC1997" i="1"/>
  <c r="AE1997" i="1" s="1"/>
  <c r="AH1997" i="1" s="1"/>
  <c r="AA1997" i="1"/>
  <c r="Z1997" i="1"/>
  <c r="Y1997" i="1"/>
  <c r="X1997" i="1"/>
  <c r="W1997" i="1"/>
  <c r="V1997" i="1"/>
  <c r="S1997" i="1"/>
  <c r="R1997" i="1"/>
  <c r="P1997" i="1"/>
  <c r="O1997" i="1"/>
  <c r="Q1997" i="1" s="1"/>
  <c r="T1997" i="1" s="1"/>
  <c r="N1997" i="1"/>
  <c r="M1997" i="1"/>
  <c r="L1997" i="1"/>
  <c r="K1997" i="1"/>
  <c r="J1997" i="1"/>
  <c r="I1997" i="1"/>
  <c r="G1997" i="1"/>
  <c r="H1997" i="1" s="1"/>
  <c r="F1997" i="1"/>
  <c r="D1997" i="1"/>
  <c r="C1997" i="1"/>
  <c r="E1997" i="1" s="1"/>
  <c r="BB1996" i="1"/>
  <c r="BA1996" i="1"/>
  <c r="AZ1996" i="1"/>
  <c r="AY1996" i="1"/>
  <c r="BC1996" i="1" s="1"/>
  <c r="AV1996" i="1"/>
  <c r="AH1996" i="1"/>
  <c r="AE1996" i="1"/>
  <c r="X1996" i="1"/>
  <c r="AA1996" i="1" s="1"/>
  <c r="Q1996" i="1"/>
  <c r="T1996" i="1" s="1"/>
  <c r="K1996" i="1"/>
  <c r="H1996" i="1"/>
  <c r="E1996" i="1"/>
  <c r="BB1995" i="1"/>
  <c r="BA1995" i="1"/>
  <c r="AZ1995" i="1"/>
  <c r="AY1995" i="1"/>
  <c r="BC1995" i="1" s="1"/>
  <c r="AW1995" i="1"/>
  <c r="AV1995" i="1"/>
  <c r="AE1995" i="1"/>
  <c r="AH1995" i="1" s="1"/>
  <c r="AA1995" i="1"/>
  <c r="X1995" i="1"/>
  <c r="T1995" i="1"/>
  <c r="Q1995" i="1"/>
  <c r="K1995" i="1"/>
  <c r="H1995" i="1"/>
  <c r="E1995" i="1"/>
  <c r="BB1994" i="1"/>
  <c r="BA1994" i="1"/>
  <c r="AZ1994" i="1"/>
  <c r="AY1994" i="1"/>
  <c r="BC1994" i="1" s="1"/>
  <c r="AV1994" i="1"/>
  <c r="AE1994" i="1"/>
  <c r="AH1994" i="1" s="1"/>
  <c r="X1994" i="1"/>
  <c r="AA1994" i="1" s="1"/>
  <c r="Q1994" i="1"/>
  <c r="T1994" i="1" s="1"/>
  <c r="K1994" i="1"/>
  <c r="H1994" i="1"/>
  <c r="E1994" i="1"/>
  <c r="BB1993" i="1"/>
  <c r="BA1993" i="1"/>
  <c r="AZ1993" i="1"/>
  <c r="AY1993" i="1"/>
  <c r="BC1993" i="1" s="1"/>
  <c r="AV1993" i="1"/>
  <c r="AH1993" i="1"/>
  <c r="AE1993" i="1"/>
  <c r="AA1993" i="1"/>
  <c r="X1993" i="1"/>
  <c r="T1993" i="1"/>
  <c r="AW1993" i="1" s="1"/>
  <c r="Q1993" i="1"/>
  <c r="K1993" i="1"/>
  <c r="H1993" i="1"/>
  <c r="E1993" i="1"/>
  <c r="BB1992" i="1"/>
  <c r="BA1992" i="1"/>
  <c r="AZ1992" i="1"/>
  <c r="BC1992" i="1" s="1"/>
  <c r="AY1992" i="1"/>
  <c r="AV1992" i="1"/>
  <c r="AE1992" i="1"/>
  <c r="AH1992" i="1" s="1"/>
  <c r="X1992" i="1"/>
  <c r="AA1992" i="1" s="1"/>
  <c r="T1992" i="1"/>
  <c r="Q1992" i="1"/>
  <c r="K1992" i="1"/>
  <c r="H1992" i="1"/>
  <c r="E1992" i="1"/>
  <c r="AU1991" i="1"/>
  <c r="AT1991" i="1"/>
  <c r="AS1991" i="1"/>
  <c r="BB1991" i="1" s="1"/>
  <c r="AR1991" i="1"/>
  <c r="BA1991" i="1" s="1"/>
  <c r="AQ1991" i="1"/>
  <c r="AP1991" i="1"/>
  <c r="AO1991" i="1"/>
  <c r="AN1991" i="1"/>
  <c r="AM1991" i="1"/>
  <c r="AZ1991" i="1" s="1"/>
  <c r="AL1991" i="1"/>
  <c r="AK1991" i="1"/>
  <c r="AJ1991" i="1"/>
  <c r="AV1991" i="1" s="1"/>
  <c r="AG1991" i="1"/>
  <c r="AF1991" i="1"/>
  <c r="AD1991" i="1"/>
  <c r="AC1991" i="1"/>
  <c r="AE1991" i="1" s="1"/>
  <c r="AH1991" i="1" s="1"/>
  <c r="Z1991" i="1"/>
  <c r="Y1991" i="1"/>
  <c r="W1991" i="1"/>
  <c r="X1991" i="1" s="1"/>
  <c r="AA1991" i="1" s="1"/>
  <c r="V1991" i="1"/>
  <c r="S1991" i="1"/>
  <c r="R1991" i="1"/>
  <c r="Q1991" i="1"/>
  <c r="T1991" i="1" s="1"/>
  <c r="P1991" i="1"/>
  <c r="O1991" i="1"/>
  <c r="N1991" i="1"/>
  <c r="M1991" i="1"/>
  <c r="L1991" i="1"/>
  <c r="J1991" i="1"/>
  <c r="K1991" i="1" s="1"/>
  <c r="I1991" i="1"/>
  <c r="G1991" i="1"/>
  <c r="H1991" i="1" s="1"/>
  <c r="F1991" i="1"/>
  <c r="D1991" i="1"/>
  <c r="E1991" i="1" s="1"/>
  <c r="C1991" i="1"/>
  <c r="BD1990" i="1"/>
  <c r="BC1990" i="1"/>
  <c r="BB1990" i="1"/>
  <c r="BA1990" i="1"/>
  <c r="AZ1990" i="1"/>
  <c r="AY1990" i="1"/>
  <c r="AV1990" i="1"/>
  <c r="AH1990" i="1"/>
  <c r="AE1990" i="1"/>
  <c r="X1990" i="1"/>
  <c r="AA1990" i="1" s="1"/>
  <c r="T1990" i="1"/>
  <c r="AW1990" i="1" s="1"/>
  <c r="Q1990" i="1"/>
  <c r="K1990" i="1"/>
  <c r="H1990" i="1"/>
  <c r="E1990" i="1"/>
  <c r="AU1989" i="1"/>
  <c r="AT1989" i="1"/>
  <c r="AS1989" i="1"/>
  <c r="BB1989" i="1" s="1"/>
  <c r="AR1989" i="1"/>
  <c r="AQ1989" i="1"/>
  <c r="AP1989" i="1"/>
  <c r="BA1989" i="1" s="1"/>
  <c r="AO1989" i="1"/>
  <c r="AN1989" i="1"/>
  <c r="AV1989" i="1" s="1"/>
  <c r="AM1989" i="1"/>
  <c r="AZ1989" i="1" s="1"/>
  <c r="AL1989" i="1"/>
  <c r="AK1989" i="1"/>
  <c r="AJ1989" i="1"/>
  <c r="AY1989" i="1" s="1"/>
  <c r="AG1989" i="1"/>
  <c r="AF1989" i="1"/>
  <c r="AE1989" i="1"/>
  <c r="AH1989" i="1" s="1"/>
  <c r="AD1989" i="1"/>
  <c r="AC1989" i="1"/>
  <c r="Z1989" i="1"/>
  <c r="Y1989" i="1"/>
  <c r="W1989" i="1"/>
  <c r="V1989" i="1"/>
  <c r="X1989" i="1" s="1"/>
  <c r="AA1989" i="1" s="1"/>
  <c r="T1989" i="1"/>
  <c r="S1989" i="1"/>
  <c r="R1989" i="1"/>
  <c r="Q1989" i="1"/>
  <c r="P1989" i="1"/>
  <c r="O1989" i="1"/>
  <c r="N1989" i="1"/>
  <c r="M1989" i="1"/>
  <c r="L1989" i="1"/>
  <c r="J1989" i="1"/>
  <c r="K1989" i="1" s="1"/>
  <c r="I1989" i="1"/>
  <c r="G1989" i="1"/>
  <c r="H1989" i="1" s="1"/>
  <c r="F1989" i="1"/>
  <c r="E1989" i="1"/>
  <c r="D1989" i="1"/>
  <c r="C1989" i="1"/>
  <c r="BB1988" i="1"/>
  <c r="BA1988" i="1"/>
  <c r="AZ1988" i="1"/>
  <c r="AY1988" i="1"/>
  <c r="BC1988" i="1" s="1"/>
  <c r="AV1988" i="1"/>
  <c r="AE1988" i="1"/>
  <c r="AH1988" i="1" s="1"/>
  <c r="X1988" i="1"/>
  <c r="AA1988" i="1" s="1"/>
  <c r="Q1988" i="1"/>
  <c r="T1988" i="1" s="1"/>
  <c r="K1988" i="1"/>
  <c r="H1988" i="1"/>
  <c r="E1988" i="1"/>
  <c r="BB1987" i="1"/>
  <c r="BA1987" i="1"/>
  <c r="AZ1987" i="1"/>
  <c r="AY1987" i="1"/>
  <c r="BC1987" i="1" s="1"/>
  <c r="AV1987" i="1"/>
  <c r="AH1987" i="1"/>
  <c r="AE1987" i="1"/>
  <c r="AA1987" i="1"/>
  <c r="X1987" i="1"/>
  <c r="T1987" i="1"/>
  <c r="AW1987" i="1" s="1"/>
  <c r="Q1987" i="1"/>
  <c r="K1987" i="1"/>
  <c r="H1987" i="1"/>
  <c r="E1987" i="1"/>
  <c r="BB1986" i="1"/>
  <c r="BA1986" i="1"/>
  <c r="AZ1986" i="1"/>
  <c r="BC1986" i="1" s="1"/>
  <c r="AY1986" i="1"/>
  <c r="AV1986" i="1"/>
  <c r="AE1986" i="1"/>
  <c r="AH1986" i="1" s="1"/>
  <c r="X1986" i="1"/>
  <c r="AA1986" i="1" s="1"/>
  <c r="T1986" i="1"/>
  <c r="BD1986" i="1" s="1"/>
  <c r="Q1986" i="1"/>
  <c r="K1986" i="1"/>
  <c r="H1986" i="1"/>
  <c r="E1986" i="1"/>
  <c r="BB1985" i="1"/>
  <c r="BA1985" i="1"/>
  <c r="AZ1985" i="1"/>
  <c r="AY1985" i="1"/>
  <c r="BC1985" i="1" s="1"/>
  <c r="AV1985" i="1"/>
  <c r="AH1985" i="1"/>
  <c r="AE1985" i="1"/>
  <c r="AA1985" i="1"/>
  <c r="X1985" i="1"/>
  <c r="Q1985" i="1"/>
  <c r="T1985" i="1" s="1"/>
  <c r="K1985" i="1"/>
  <c r="H1985" i="1"/>
  <c r="E1985" i="1"/>
  <c r="BC1984" i="1"/>
  <c r="BB1984" i="1"/>
  <c r="BA1984" i="1"/>
  <c r="AZ1984" i="1"/>
  <c r="AY1984" i="1"/>
  <c r="AV1984" i="1"/>
  <c r="AE1984" i="1"/>
  <c r="AH1984" i="1" s="1"/>
  <c r="AA1984" i="1"/>
  <c r="X1984" i="1"/>
  <c r="Q1984" i="1"/>
  <c r="T1984" i="1" s="1"/>
  <c r="K1984" i="1"/>
  <c r="H1984" i="1"/>
  <c r="E1984" i="1"/>
  <c r="BD1983" i="1"/>
  <c r="BC1983" i="1"/>
  <c r="BB1983" i="1"/>
  <c r="BA1983" i="1"/>
  <c r="AZ1983" i="1"/>
  <c r="AY1983" i="1"/>
  <c r="AV1983" i="1"/>
  <c r="AH1983" i="1"/>
  <c r="AE1983" i="1"/>
  <c r="X1983" i="1"/>
  <c r="AA1983" i="1" s="1"/>
  <c r="T1983" i="1"/>
  <c r="AW1983" i="1" s="1"/>
  <c r="Q1983" i="1"/>
  <c r="K1983" i="1"/>
  <c r="H1983" i="1"/>
  <c r="E1983" i="1"/>
  <c r="AU1982" i="1"/>
  <c r="AT1982" i="1"/>
  <c r="AS1982" i="1"/>
  <c r="BB1982" i="1" s="1"/>
  <c r="AR1982" i="1"/>
  <c r="AQ1982" i="1"/>
  <c r="AP1982" i="1"/>
  <c r="BA1982" i="1" s="1"/>
  <c r="AO1982" i="1"/>
  <c r="AN1982" i="1"/>
  <c r="AV1982" i="1" s="1"/>
  <c r="AM1982" i="1"/>
  <c r="AZ1982" i="1" s="1"/>
  <c r="AL1982" i="1"/>
  <c r="AK1982" i="1"/>
  <c r="AJ1982" i="1"/>
  <c r="AY1982" i="1" s="1"/>
  <c r="AG1982" i="1"/>
  <c r="AF1982" i="1"/>
  <c r="AE1982" i="1"/>
  <c r="AH1982" i="1" s="1"/>
  <c r="AD1982" i="1"/>
  <c r="AC1982" i="1"/>
  <c r="Z1982" i="1"/>
  <c r="Y1982" i="1"/>
  <c r="W1982" i="1"/>
  <c r="V1982" i="1"/>
  <c r="X1982" i="1" s="1"/>
  <c r="AA1982" i="1" s="1"/>
  <c r="T1982" i="1"/>
  <c r="AW1982" i="1" s="1"/>
  <c r="S1982" i="1"/>
  <c r="R1982" i="1"/>
  <c r="Q1982" i="1"/>
  <c r="P1982" i="1"/>
  <c r="O1982" i="1"/>
  <c r="N1982" i="1"/>
  <c r="M1982" i="1"/>
  <c r="L1982" i="1"/>
  <c r="J1982" i="1"/>
  <c r="K1982" i="1" s="1"/>
  <c r="I1982" i="1"/>
  <c r="G1982" i="1"/>
  <c r="H1982" i="1" s="1"/>
  <c r="F1982" i="1"/>
  <c r="E1982" i="1"/>
  <c r="D1982" i="1"/>
  <c r="C1982" i="1"/>
  <c r="BB1981" i="1"/>
  <c r="BA1981" i="1"/>
  <c r="AZ1981" i="1"/>
  <c r="AY1981" i="1"/>
  <c r="BC1981" i="1" s="1"/>
  <c r="AV1981" i="1"/>
  <c r="AE1981" i="1"/>
  <c r="AH1981" i="1" s="1"/>
  <c r="X1981" i="1"/>
  <c r="AA1981" i="1" s="1"/>
  <c r="Q1981" i="1"/>
  <c r="T1981" i="1" s="1"/>
  <c r="K1981" i="1"/>
  <c r="H1981" i="1"/>
  <c r="E1981" i="1"/>
  <c r="AZ1980" i="1"/>
  <c r="AY1980" i="1"/>
  <c r="AU1980" i="1"/>
  <c r="AT1980" i="1"/>
  <c r="AS1980" i="1"/>
  <c r="BB1980" i="1" s="1"/>
  <c r="AR1980" i="1"/>
  <c r="AQ1980" i="1"/>
  <c r="AP1980" i="1"/>
  <c r="BA1980" i="1" s="1"/>
  <c r="AO1980" i="1"/>
  <c r="AN1980" i="1"/>
  <c r="AM1980" i="1"/>
  <c r="AL1980" i="1"/>
  <c r="AK1980" i="1"/>
  <c r="AJ1980" i="1"/>
  <c r="AV1980" i="1" s="1"/>
  <c r="AG1980" i="1"/>
  <c r="AF1980" i="1"/>
  <c r="AD1980" i="1"/>
  <c r="AE1980" i="1" s="1"/>
  <c r="AH1980" i="1" s="1"/>
  <c r="AC1980" i="1"/>
  <c r="Z1980" i="1"/>
  <c r="Y1980" i="1"/>
  <c r="X1980" i="1"/>
  <c r="AA1980" i="1" s="1"/>
  <c r="W1980" i="1"/>
  <c r="V1980" i="1"/>
  <c r="S1980" i="1"/>
  <c r="R1980" i="1"/>
  <c r="P1980" i="1"/>
  <c r="O1980" i="1"/>
  <c r="Q1980" i="1" s="1"/>
  <c r="T1980" i="1" s="1"/>
  <c r="N1980" i="1"/>
  <c r="M1980" i="1"/>
  <c r="L1980" i="1"/>
  <c r="J1980" i="1"/>
  <c r="K1980" i="1" s="1"/>
  <c r="I1980" i="1"/>
  <c r="H1980" i="1"/>
  <c r="G1980" i="1"/>
  <c r="F1980" i="1"/>
  <c r="D1980" i="1"/>
  <c r="E1980" i="1" s="1"/>
  <c r="C1980" i="1"/>
  <c r="BB1979" i="1"/>
  <c r="BA1979" i="1"/>
  <c r="AZ1979" i="1"/>
  <c r="AY1979" i="1"/>
  <c r="BC1979" i="1" s="1"/>
  <c r="AV1979" i="1"/>
  <c r="AH1979" i="1"/>
  <c r="AE1979" i="1"/>
  <c r="AA1979" i="1"/>
  <c r="X1979" i="1"/>
  <c r="Q1979" i="1"/>
  <c r="T1979" i="1" s="1"/>
  <c r="K1979" i="1"/>
  <c r="H1979" i="1"/>
  <c r="E1979" i="1"/>
  <c r="BC1978" i="1"/>
  <c r="BB1978" i="1"/>
  <c r="BA1978" i="1"/>
  <c r="AZ1978" i="1"/>
  <c r="AY1978" i="1"/>
  <c r="AV1978" i="1"/>
  <c r="AE1978" i="1"/>
  <c r="AH1978" i="1" s="1"/>
  <c r="AA1978" i="1"/>
  <c r="X1978" i="1"/>
  <c r="Q1978" i="1"/>
  <c r="T1978" i="1" s="1"/>
  <c r="K1978" i="1"/>
  <c r="H1978" i="1"/>
  <c r="E1978" i="1"/>
  <c r="BD1977" i="1"/>
  <c r="BC1977" i="1"/>
  <c r="BB1977" i="1"/>
  <c r="BA1977" i="1"/>
  <c r="AZ1977" i="1"/>
  <c r="AY1977" i="1"/>
  <c r="AV1977" i="1"/>
  <c r="AH1977" i="1"/>
  <c r="AE1977" i="1"/>
  <c r="X1977" i="1"/>
  <c r="AA1977" i="1" s="1"/>
  <c r="T1977" i="1"/>
  <c r="AW1977" i="1" s="1"/>
  <c r="Q1977" i="1"/>
  <c r="K1977" i="1"/>
  <c r="H1977" i="1"/>
  <c r="E1977" i="1"/>
  <c r="BB1976" i="1"/>
  <c r="BA1976" i="1"/>
  <c r="AZ1976" i="1"/>
  <c r="AY1976" i="1"/>
  <c r="BC1976" i="1" s="1"/>
  <c r="AV1976" i="1"/>
  <c r="AH1976" i="1"/>
  <c r="AE1976" i="1"/>
  <c r="X1976" i="1"/>
  <c r="AA1976" i="1" s="1"/>
  <c r="Q1976" i="1"/>
  <c r="T1976" i="1" s="1"/>
  <c r="K1976" i="1"/>
  <c r="H1976" i="1"/>
  <c r="E1976" i="1"/>
  <c r="AU1975" i="1"/>
  <c r="AT1975" i="1"/>
  <c r="AS1975" i="1"/>
  <c r="BB1975" i="1" s="1"/>
  <c r="AR1975" i="1"/>
  <c r="AQ1975" i="1"/>
  <c r="AP1975" i="1"/>
  <c r="BA1975" i="1" s="1"/>
  <c r="AO1975" i="1"/>
  <c r="AN1975" i="1"/>
  <c r="AZ1975" i="1" s="1"/>
  <c r="AM1975" i="1"/>
  <c r="AL1975" i="1"/>
  <c r="AK1975" i="1"/>
  <c r="AY1975" i="1" s="1"/>
  <c r="BC1975" i="1" s="1"/>
  <c r="AJ1975" i="1"/>
  <c r="AG1975" i="1"/>
  <c r="AF1975" i="1"/>
  <c r="AE1975" i="1"/>
  <c r="AH1975" i="1" s="1"/>
  <c r="AD1975" i="1"/>
  <c r="AC1975" i="1"/>
  <c r="Z1975" i="1"/>
  <c r="Y1975" i="1"/>
  <c r="W1975" i="1"/>
  <c r="V1975" i="1"/>
  <c r="X1975" i="1" s="1"/>
  <c r="AA1975" i="1" s="1"/>
  <c r="S1975" i="1"/>
  <c r="R1975" i="1"/>
  <c r="P1975" i="1"/>
  <c r="O1975" i="1"/>
  <c r="Q1975" i="1" s="1"/>
  <c r="T1975" i="1" s="1"/>
  <c r="N1975" i="1"/>
  <c r="M1975" i="1"/>
  <c r="L1975" i="1"/>
  <c r="J1975" i="1"/>
  <c r="K1975" i="1" s="1"/>
  <c r="I1975" i="1"/>
  <c r="G1975" i="1"/>
  <c r="F1975" i="1"/>
  <c r="H1975" i="1" s="1"/>
  <c r="E1975" i="1"/>
  <c r="D1975" i="1"/>
  <c r="C1975" i="1"/>
  <c r="BB1974" i="1"/>
  <c r="BA1974" i="1"/>
  <c r="AZ1974" i="1"/>
  <c r="AY1974" i="1"/>
  <c r="BC1974" i="1" s="1"/>
  <c r="AV1974" i="1"/>
  <c r="AH1974" i="1"/>
  <c r="AE1974" i="1"/>
  <c r="AA1974" i="1"/>
  <c r="X1974" i="1"/>
  <c r="T1974" i="1"/>
  <c r="AW1974" i="1" s="1"/>
  <c r="Q1974" i="1"/>
  <c r="K1974" i="1"/>
  <c r="H1974" i="1"/>
  <c r="E1974" i="1"/>
  <c r="AZ1973" i="1"/>
  <c r="AU1973" i="1"/>
  <c r="AT1973" i="1"/>
  <c r="AS1973" i="1"/>
  <c r="BB1973" i="1" s="1"/>
  <c r="AR1973" i="1"/>
  <c r="BA1973" i="1" s="1"/>
  <c r="AQ1973" i="1"/>
  <c r="AP1973" i="1"/>
  <c r="AO1973" i="1"/>
  <c r="AN1973" i="1"/>
  <c r="AM1973" i="1"/>
  <c r="AL1973" i="1"/>
  <c r="AK1973" i="1"/>
  <c r="AJ1973" i="1"/>
  <c r="AY1973" i="1" s="1"/>
  <c r="AH1973" i="1"/>
  <c r="AG1973" i="1"/>
  <c r="AF1973" i="1"/>
  <c r="AE1973" i="1"/>
  <c r="AD1973" i="1"/>
  <c r="AC1973" i="1"/>
  <c r="Z1973" i="1"/>
  <c r="Y1973" i="1"/>
  <c r="W1973" i="1"/>
  <c r="V1973" i="1"/>
  <c r="X1973" i="1" s="1"/>
  <c r="AA1973" i="1" s="1"/>
  <c r="S1973" i="1"/>
  <c r="R1973" i="1"/>
  <c r="Q1973" i="1"/>
  <c r="T1973" i="1" s="1"/>
  <c r="P1973" i="1"/>
  <c r="O1973" i="1"/>
  <c r="N1973" i="1"/>
  <c r="M1973" i="1"/>
  <c r="L1973" i="1"/>
  <c r="J1973" i="1"/>
  <c r="I1973" i="1"/>
  <c r="K1973" i="1" s="1"/>
  <c r="H1973" i="1"/>
  <c r="G1973" i="1"/>
  <c r="F1973" i="1"/>
  <c r="E1973" i="1"/>
  <c r="D1973" i="1"/>
  <c r="C1973" i="1"/>
  <c r="BC1972" i="1"/>
  <c r="BB1972" i="1"/>
  <c r="BA1972" i="1"/>
  <c r="AZ1972" i="1"/>
  <c r="AY1972" i="1"/>
  <c r="AV1972" i="1"/>
  <c r="AE1972" i="1"/>
  <c r="AH1972" i="1" s="1"/>
  <c r="AA1972" i="1"/>
  <c r="X1972" i="1"/>
  <c r="Q1972" i="1"/>
  <c r="T1972" i="1" s="1"/>
  <c r="K1972" i="1"/>
  <c r="H1972" i="1"/>
  <c r="E1972" i="1"/>
  <c r="BD1971" i="1"/>
  <c r="BC1971" i="1"/>
  <c r="BB1971" i="1"/>
  <c r="BA1971" i="1"/>
  <c r="AZ1971" i="1"/>
  <c r="AY1971" i="1"/>
  <c r="AV1971" i="1"/>
  <c r="AH1971" i="1"/>
  <c r="AE1971" i="1"/>
  <c r="X1971" i="1"/>
  <c r="AA1971" i="1" s="1"/>
  <c r="T1971" i="1"/>
  <c r="AW1971" i="1" s="1"/>
  <c r="Q1971" i="1"/>
  <c r="K1971" i="1"/>
  <c r="H1971" i="1"/>
  <c r="E1971" i="1"/>
  <c r="BB1970" i="1"/>
  <c r="BA1970" i="1"/>
  <c r="AZ1970" i="1"/>
  <c r="AY1970" i="1"/>
  <c r="BC1970" i="1" s="1"/>
  <c r="AV1970" i="1"/>
  <c r="AH1970" i="1"/>
  <c r="AE1970" i="1"/>
  <c r="X1970" i="1"/>
  <c r="AA1970" i="1" s="1"/>
  <c r="Q1970" i="1"/>
  <c r="T1970" i="1" s="1"/>
  <c r="K1970" i="1"/>
  <c r="H1970" i="1"/>
  <c r="E1970" i="1"/>
  <c r="BB1969" i="1"/>
  <c r="BA1969" i="1"/>
  <c r="AZ1969" i="1"/>
  <c r="AY1969" i="1"/>
  <c r="BC1969" i="1" s="1"/>
  <c r="AW1969" i="1"/>
  <c r="AV1969" i="1"/>
  <c r="AE1969" i="1"/>
  <c r="AH1969" i="1" s="1"/>
  <c r="AA1969" i="1"/>
  <c r="X1969" i="1"/>
  <c r="T1969" i="1"/>
  <c r="Q1969" i="1"/>
  <c r="K1969" i="1"/>
  <c r="H1969" i="1"/>
  <c r="E1969" i="1"/>
  <c r="BB1968" i="1"/>
  <c r="BA1968" i="1"/>
  <c r="AZ1968" i="1"/>
  <c r="AY1968" i="1"/>
  <c r="BC1968" i="1" s="1"/>
  <c r="AV1968" i="1"/>
  <c r="AE1968" i="1"/>
  <c r="AH1968" i="1" s="1"/>
  <c r="X1968" i="1"/>
  <c r="AA1968" i="1" s="1"/>
  <c r="Q1968" i="1"/>
  <c r="T1968" i="1" s="1"/>
  <c r="K1968" i="1"/>
  <c r="H1968" i="1"/>
  <c r="E1968" i="1"/>
  <c r="BB1967" i="1"/>
  <c r="BA1967" i="1"/>
  <c r="AZ1967" i="1"/>
  <c r="AY1967" i="1"/>
  <c r="BC1967" i="1" s="1"/>
  <c r="AV1967" i="1"/>
  <c r="AH1967" i="1"/>
  <c r="AE1967" i="1"/>
  <c r="AA1967" i="1"/>
  <c r="X1967" i="1"/>
  <c r="T1967" i="1"/>
  <c r="AW1967" i="1" s="1"/>
  <c r="Q1967" i="1"/>
  <c r="K1967" i="1"/>
  <c r="H1967" i="1"/>
  <c r="E1967" i="1"/>
  <c r="BB1966" i="1"/>
  <c r="BA1966" i="1"/>
  <c r="AZ1966" i="1"/>
  <c r="BC1966" i="1" s="1"/>
  <c r="AY1966" i="1"/>
  <c r="AV1966" i="1"/>
  <c r="AE1966" i="1"/>
  <c r="AH1966" i="1" s="1"/>
  <c r="X1966" i="1"/>
  <c r="AA1966" i="1" s="1"/>
  <c r="T1966" i="1"/>
  <c r="BD1966" i="1" s="1"/>
  <c r="Q1966" i="1"/>
  <c r="K1966" i="1"/>
  <c r="H1966" i="1"/>
  <c r="E1966" i="1"/>
  <c r="AU1965" i="1"/>
  <c r="AT1965" i="1"/>
  <c r="AS1965" i="1"/>
  <c r="BB1965" i="1" s="1"/>
  <c r="AR1965" i="1"/>
  <c r="BA1965" i="1" s="1"/>
  <c r="AQ1965" i="1"/>
  <c r="AP1965" i="1"/>
  <c r="AO1965" i="1"/>
  <c r="AN1965" i="1"/>
  <c r="AM1965" i="1"/>
  <c r="AZ1965" i="1" s="1"/>
  <c r="AL1965" i="1"/>
  <c r="AK1965" i="1"/>
  <c r="AJ1965" i="1"/>
  <c r="AV1965" i="1" s="1"/>
  <c r="AG1965" i="1"/>
  <c r="AF1965" i="1"/>
  <c r="AD1965" i="1"/>
  <c r="AC1965" i="1"/>
  <c r="AE1965" i="1" s="1"/>
  <c r="AH1965" i="1" s="1"/>
  <c r="Z1965" i="1"/>
  <c r="Y1965" i="1"/>
  <c r="W1965" i="1"/>
  <c r="X1965" i="1" s="1"/>
  <c r="AA1965" i="1" s="1"/>
  <c r="V1965" i="1"/>
  <c r="S1965" i="1"/>
  <c r="R1965" i="1"/>
  <c r="Q1965" i="1"/>
  <c r="T1965" i="1" s="1"/>
  <c r="P1965" i="1"/>
  <c r="O1965" i="1"/>
  <c r="N1965" i="1"/>
  <c r="M1965" i="1"/>
  <c r="L1965" i="1"/>
  <c r="J1965" i="1"/>
  <c r="K1965" i="1" s="1"/>
  <c r="I1965" i="1"/>
  <c r="G1965" i="1"/>
  <c r="H1965" i="1" s="1"/>
  <c r="F1965" i="1"/>
  <c r="D1965" i="1"/>
  <c r="E1965" i="1" s="1"/>
  <c r="C1965" i="1"/>
  <c r="BC1964" i="1"/>
  <c r="BD1964" i="1" s="1"/>
  <c r="BB1964" i="1"/>
  <c r="BA1964" i="1"/>
  <c r="AZ1964" i="1"/>
  <c r="AY1964" i="1"/>
  <c r="AV1964" i="1"/>
  <c r="AE1964" i="1"/>
  <c r="AH1964" i="1" s="1"/>
  <c r="X1964" i="1"/>
  <c r="AA1964" i="1" s="1"/>
  <c r="T1964" i="1"/>
  <c r="AW1964" i="1" s="1"/>
  <c r="Q1964" i="1"/>
  <c r="K1964" i="1"/>
  <c r="H1964" i="1"/>
  <c r="E1964" i="1"/>
  <c r="BB1963" i="1"/>
  <c r="BA1963" i="1"/>
  <c r="AZ1963" i="1"/>
  <c r="AY1963" i="1"/>
  <c r="BC1963" i="1" s="1"/>
  <c r="AV1963" i="1"/>
  <c r="AH1963" i="1"/>
  <c r="AE1963" i="1"/>
  <c r="X1963" i="1"/>
  <c r="AA1963" i="1" s="1"/>
  <c r="Q1963" i="1"/>
  <c r="T1963" i="1" s="1"/>
  <c r="K1963" i="1"/>
  <c r="H1963" i="1"/>
  <c r="E1963" i="1"/>
  <c r="BB1962" i="1"/>
  <c r="BA1962" i="1"/>
  <c r="AZ1962" i="1"/>
  <c r="AY1962" i="1"/>
  <c r="BC1962" i="1" s="1"/>
  <c r="AW1962" i="1"/>
  <c r="AV1962" i="1"/>
  <c r="AE1962" i="1"/>
  <c r="AH1962" i="1" s="1"/>
  <c r="AA1962" i="1"/>
  <c r="X1962" i="1"/>
  <c r="T1962" i="1"/>
  <c r="BD1962" i="1" s="1"/>
  <c r="Q1962" i="1"/>
  <c r="K1962" i="1"/>
  <c r="H1962" i="1"/>
  <c r="E1962" i="1"/>
  <c r="BB1961" i="1"/>
  <c r="BA1961" i="1"/>
  <c r="AZ1961" i="1"/>
  <c r="AY1961" i="1"/>
  <c r="BC1961" i="1" s="1"/>
  <c r="AV1961" i="1"/>
  <c r="AE1961" i="1"/>
  <c r="AH1961" i="1" s="1"/>
  <c r="X1961" i="1"/>
  <c r="AA1961" i="1" s="1"/>
  <c r="Q1961" i="1"/>
  <c r="T1961" i="1" s="1"/>
  <c r="K1961" i="1"/>
  <c r="H1961" i="1"/>
  <c r="E1961" i="1"/>
  <c r="BB1960" i="1"/>
  <c r="BA1960" i="1"/>
  <c r="AZ1960" i="1"/>
  <c r="AY1960" i="1"/>
  <c r="BC1960" i="1" s="1"/>
  <c r="AV1960" i="1"/>
  <c r="AH1960" i="1"/>
  <c r="AE1960" i="1"/>
  <c r="AA1960" i="1"/>
  <c r="X1960" i="1"/>
  <c r="T1960" i="1"/>
  <c r="AW1960" i="1" s="1"/>
  <c r="Q1960" i="1"/>
  <c r="K1960" i="1"/>
  <c r="H1960" i="1"/>
  <c r="E1960" i="1"/>
  <c r="BB1959" i="1"/>
  <c r="BA1959" i="1"/>
  <c r="AZ1959" i="1"/>
  <c r="BC1959" i="1" s="1"/>
  <c r="AY1959" i="1"/>
  <c r="AV1959" i="1"/>
  <c r="AE1959" i="1"/>
  <c r="AH1959" i="1" s="1"/>
  <c r="X1959" i="1"/>
  <c r="AA1959" i="1" s="1"/>
  <c r="T1959" i="1"/>
  <c r="Q1959" i="1"/>
  <c r="K1959" i="1"/>
  <c r="H1959" i="1"/>
  <c r="E1959" i="1"/>
  <c r="BB1958" i="1"/>
  <c r="BA1958" i="1"/>
  <c r="AZ1958" i="1"/>
  <c r="AY1958" i="1"/>
  <c r="BC1958" i="1" s="1"/>
  <c r="AV1958" i="1"/>
  <c r="AH1958" i="1"/>
  <c r="AE1958" i="1"/>
  <c r="AA1958" i="1"/>
  <c r="X1958" i="1"/>
  <c r="Q1958" i="1"/>
  <c r="T1958" i="1" s="1"/>
  <c r="K1958" i="1"/>
  <c r="H1958" i="1"/>
  <c r="E1958" i="1"/>
  <c r="BC1957" i="1"/>
  <c r="BB1957" i="1"/>
  <c r="BA1957" i="1"/>
  <c r="AZ1957" i="1"/>
  <c r="AY1957" i="1"/>
  <c r="AV1957" i="1"/>
  <c r="AE1957" i="1"/>
  <c r="AH1957" i="1" s="1"/>
  <c r="AA1957" i="1"/>
  <c r="X1957" i="1"/>
  <c r="Q1957" i="1"/>
  <c r="T1957" i="1" s="1"/>
  <c r="K1957" i="1"/>
  <c r="H1957" i="1"/>
  <c r="E1957" i="1"/>
  <c r="BD1956" i="1"/>
  <c r="BC1956" i="1"/>
  <c r="BB1956" i="1"/>
  <c r="BA1956" i="1"/>
  <c r="AZ1956" i="1"/>
  <c r="AY1956" i="1"/>
  <c r="AV1956" i="1"/>
  <c r="AH1956" i="1"/>
  <c r="AE1956" i="1"/>
  <c r="X1956" i="1"/>
  <c r="AA1956" i="1" s="1"/>
  <c r="T1956" i="1"/>
  <c r="AW1956" i="1" s="1"/>
  <c r="Q1956" i="1"/>
  <c r="K1956" i="1"/>
  <c r="H1956" i="1"/>
  <c r="E1956" i="1"/>
  <c r="AU1955" i="1"/>
  <c r="AT1955" i="1"/>
  <c r="AS1955" i="1"/>
  <c r="BB1955" i="1" s="1"/>
  <c r="AR1955" i="1"/>
  <c r="AQ1955" i="1"/>
  <c r="AP1955" i="1"/>
  <c r="BA1955" i="1" s="1"/>
  <c r="AO1955" i="1"/>
  <c r="AN1955" i="1"/>
  <c r="AM1955" i="1"/>
  <c r="AZ1955" i="1" s="1"/>
  <c r="AL1955" i="1"/>
  <c r="AK1955" i="1"/>
  <c r="AJ1955" i="1"/>
  <c r="AY1955" i="1" s="1"/>
  <c r="AG1955" i="1"/>
  <c r="AF1955" i="1"/>
  <c r="AE1955" i="1"/>
  <c r="AH1955" i="1" s="1"/>
  <c r="AD1955" i="1"/>
  <c r="AC1955" i="1"/>
  <c r="Z1955" i="1"/>
  <c r="Y1955" i="1"/>
  <c r="W1955" i="1"/>
  <c r="V1955" i="1"/>
  <c r="X1955" i="1" s="1"/>
  <c r="AA1955" i="1" s="1"/>
  <c r="T1955" i="1"/>
  <c r="S1955" i="1"/>
  <c r="R1955" i="1"/>
  <c r="Q1955" i="1"/>
  <c r="P1955" i="1"/>
  <c r="O1955" i="1"/>
  <c r="N1955" i="1"/>
  <c r="M1955" i="1"/>
  <c r="L1955" i="1"/>
  <c r="J1955" i="1"/>
  <c r="K1955" i="1" s="1"/>
  <c r="I1955" i="1"/>
  <c r="G1955" i="1"/>
  <c r="H1955" i="1" s="1"/>
  <c r="F1955" i="1"/>
  <c r="E1955" i="1"/>
  <c r="D1955" i="1"/>
  <c r="C1955" i="1"/>
  <c r="BB1954" i="1"/>
  <c r="BA1954" i="1"/>
  <c r="AZ1954" i="1"/>
  <c r="AY1954" i="1"/>
  <c r="BC1954" i="1" s="1"/>
  <c r="AV1954" i="1"/>
  <c r="AE1954" i="1"/>
  <c r="AH1954" i="1" s="1"/>
  <c r="X1954" i="1"/>
  <c r="AA1954" i="1" s="1"/>
  <c r="Q1954" i="1"/>
  <c r="T1954" i="1" s="1"/>
  <c r="K1954" i="1"/>
  <c r="H1954" i="1"/>
  <c r="E1954" i="1"/>
  <c r="AZ1953" i="1"/>
  <c r="AY1953" i="1"/>
  <c r="AU1953" i="1"/>
  <c r="AT1953" i="1"/>
  <c r="AS1953" i="1"/>
  <c r="BB1953" i="1" s="1"/>
  <c r="AR1953" i="1"/>
  <c r="AQ1953" i="1"/>
  <c r="AP1953" i="1"/>
  <c r="BA1953" i="1" s="1"/>
  <c r="AO1953" i="1"/>
  <c r="AN1953" i="1"/>
  <c r="AM1953" i="1"/>
  <c r="AL1953" i="1"/>
  <c r="AK1953" i="1"/>
  <c r="AJ1953" i="1"/>
  <c r="AV1953" i="1" s="1"/>
  <c r="AG1953" i="1"/>
  <c r="AF1953" i="1"/>
  <c r="AD1953" i="1"/>
  <c r="AE1953" i="1" s="1"/>
  <c r="AH1953" i="1" s="1"/>
  <c r="AC1953" i="1"/>
  <c r="Z1953" i="1"/>
  <c r="Y1953" i="1"/>
  <c r="X1953" i="1"/>
  <c r="AA1953" i="1" s="1"/>
  <c r="W1953" i="1"/>
  <c r="V1953" i="1"/>
  <c r="S1953" i="1"/>
  <c r="R1953" i="1"/>
  <c r="P1953" i="1"/>
  <c r="O1953" i="1"/>
  <c r="Q1953" i="1" s="1"/>
  <c r="T1953" i="1" s="1"/>
  <c r="N1953" i="1"/>
  <c r="M1953" i="1"/>
  <c r="L1953" i="1"/>
  <c r="J1953" i="1"/>
  <c r="K1953" i="1" s="1"/>
  <c r="I1953" i="1"/>
  <c r="H1953" i="1"/>
  <c r="G1953" i="1"/>
  <c r="F1953" i="1"/>
  <c r="D1953" i="1"/>
  <c r="E1953" i="1" s="1"/>
  <c r="C1953" i="1"/>
  <c r="BB1952" i="1"/>
  <c r="BA1952" i="1"/>
  <c r="AZ1952" i="1"/>
  <c r="AY1952" i="1"/>
  <c r="BC1952" i="1" s="1"/>
  <c r="AV1952" i="1"/>
  <c r="AH1952" i="1"/>
  <c r="AE1952" i="1"/>
  <c r="AA1952" i="1"/>
  <c r="X1952" i="1"/>
  <c r="Q1952" i="1"/>
  <c r="T1952" i="1" s="1"/>
  <c r="K1952" i="1"/>
  <c r="H1952" i="1"/>
  <c r="E1952" i="1"/>
  <c r="AU1951" i="1"/>
  <c r="AT1951" i="1"/>
  <c r="AS1951" i="1"/>
  <c r="BB1951" i="1" s="1"/>
  <c r="AR1951" i="1"/>
  <c r="AQ1951" i="1"/>
  <c r="AP1951" i="1"/>
  <c r="BA1951" i="1" s="1"/>
  <c r="AO1951" i="1"/>
  <c r="AN1951" i="1"/>
  <c r="AM1951" i="1"/>
  <c r="AZ1951" i="1" s="1"/>
  <c r="AL1951" i="1"/>
  <c r="AK1951" i="1"/>
  <c r="AV1951" i="1" s="1"/>
  <c r="AJ1951" i="1"/>
  <c r="AG1951" i="1"/>
  <c r="AF1951" i="1"/>
  <c r="AD1951" i="1"/>
  <c r="AC1951" i="1"/>
  <c r="AE1951" i="1" s="1"/>
  <c r="AH1951" i="1" s="1"/>
  <c r="AA1951" i="1"/>
  <c r="Z1951" i="1"/>
  <c r="Y1951" i="1"/>
  <c r="X1951" i="1"/>
  <c r="W1951" i="1"/>
  <c r="V1951" i="1"/>
  <c r="S1951" i="1"/>
  <c r="R1951" i="1"/>
  <c r="P1951" i="1"/>
  <c r="O1951" i="1"/>
  <c r="Q1951" i="1" s="1"/>
  <c r="T1951" i="1" s="1"/>
  <c r="N1951" i="1"/>
  <c r="M1951" i="1"/>
  <c r="L1951" i="1"/>
  <c r="K1951" i="1"/>
  <c r="J1951" i="1"/>
  <c r="I1951" i="1"/>
  <c r="G1951" i="1"/>
  <c r="H1951" i="1" s="1"/>
  <c r="F1951" i="1"/>
  <c r="D1951" i="1"/>
  <c r="C1951" i="1"/>
  <c r="E1951" i="1" s="1"/>
  <c r="BB1950" i="1"/>
  <c r="BA1950" i="1"/>
  <c r="AZ1950" i="1"/>
  <c r="AY1950" i="1"/>
  <c r="BC1950" i="1" s="1"/>
  <c r="AV1950" i="1"/>
  <c r="AH1950" i="1"/>
  <c r="AE1950" i="1"/>
  <c r="X1950" i="1"/>
  <c r="AA1950" i="1" s="1"/>
  <c r="Q1950" i="1"/>
  <c r="T1950" i="1" s="1"/>
  <c r="K1950" i="1"/>
  <c r="H1950" i="1"/>
  <c r="E1950" i="1"/>
  <c r="AU1949" i="1"/>
  <c r="AT1949" i="1"/>
  <c r="AS1949" i="1"/>
  <c r="BB1949" i="1" s="1"/>
  <c r="AR1949" i="1"/>
  <c r="AQ1949" i="1"/>
  <c r="AP1949" i="1"/>
  <c r="BA1949" i="1" s="1"/>
  <c r="AO1949" i="1"/>
  <c r="AN1949" i="1"/>
  <c r="AZ1949" i="1" s="1"/>
  <c r="AM1949" i="1"/>
  <c r="AL1949" i="1"/>
  <c r="AK1949" i="1"/>
  <c r="AY1949" i="1" s="1"/>
  <c r="BC1949" i="1" s="1"/>
  <c r="AJ1949" i="1"/>
  <c r="AG1949" i="1"/>
  <c r="AF1949" i="1"/>
  <c r="AE1949" i="1"/>
  <c r="AH1949" i="1" s="1"/>
  <c r="AD1949" i="1"/>
  <c r="AC1949" i="1"/>
  <c r="Z1949" i="1"/>
  <c r="Y1949" i="1"/>
  <c r="W1949" i="1"/>
  <c r="V1949" i="1"/>
  <c r="X1949" i="1" s="1"/>
  <c r="AA1949" i="1" s="1"/>
  <c r="S1949" i="1"/>
  <c r="R1949" i="1"/>
  <c r="P1949" i="1"/>
  <c r="O1949" i="1"/>
  <c r="Q1949" i="1" s="1"/>
  <c r="T1949" i="1" s="1"/>
  <c r="N1949" i="1"/>
  <c r="M1949" i="1"/>
  <c r="L1949" i="1"/>
  <c r="J1949" i="1"/>
  <c r="K1949" i="1" s="1"/>
  <c r="I1949" i="1"/>
  <c r="G1949" i="1"/>
  <c r="F1949" i="1"/>
  <c r="H1949" i="1" s="1"/>
  <c r="E1949" i="1"/>
  <c r="D1949" i="1"/>
  <c r="C1949" i="1"/>
  <c r="BB1948" i="1"/>
  <c r="BA1948" i="1"/>
  <c r="AZ1948" i="1"/>
  <c r="AY1948" i="1"/>
  <c r="BC1948" i="1" s="1"/>
  <c r="AV1948" i="1"/>
  <c r="AH1948" i="1"/>
  <c r="AE1948" i="1"/>
  <c r="AA1948" i="1"/>
  <c r="X1948" i="1"/>
  <c r="Q1948" i="1"/>
  <c r="T1948" i="1" s="1"/>
  <c r="K1948" i="1"/>
  <c r="H1948" i="1"/>
  <c r="E1948" i="1"/>
  <c r="AZ1947" i="1"/>
  <c r="AU1947" i="1"/>
  <c r="AT1947" i="1"/>
  <c r="AS1947" i="1"/>
  <c r="BB1947" i="1" s="1"/>
  <c r="AR1947" i="1"/>
  <c r="AQ1947" i="1"/>
  <c r="BA1947" i="1" s="1"/>
  <c r="AP1947" i="1"/>
  <c r="AO1947" i="1"/>
  <c r="AN1947" i="1"/>
  <c r="AM1947" i="1"/>
  <c r="AL1947" i="1"/>
  <c r="AK1947" i="1"/>
  <c r="AJ1947" i="1"/>
  <c r="AY1947" i="1" s="1"/>
  <c r="BC1947" i="1" s="1"/>
  <c r="AH1947" i="1"/>
  <c r="AG1947" i="1"/>
  <c r="AF1947" i="1"/>
  <c r="AE1947" i="1"/>
  <c r="AD1947" i="1"/>
  <c r="AC1947" i="1"/>
  <c r="Z1947" i="1"/>
  <c r="Y1947" i="1"/>
  <c r="W1947" i="1"/>
  <c r="V1947" i="1"/>
  <c r="X1947" i="1" s="1"/>
  <c r="AA1947" i="1" s="1"/>
  <c r="S1947" i="1"/>
  <c r="R1947" i="1"/>
  <c r="Q1947" i="1"/>
  <c r="T1947" i="1" s="1"/>
  <c r="P1947" i="1"/>
  <c r="O1947" i="1"/>
  <c r="N1947" i="1"/>
  <c r="M1947" i="1"/>
  <c r="L1947" i="1"/>
  <c r="J1947" i="1"/>
  <c r="I1947" i="1"/>
  <c r="K1947" i="1" s="1"/>
  <c r="H1947" i="1"/>
  <c r="G1947" i="1"/>
  <c r="F1947" i="1"/>
  <c r="E1947" i="1"/>
  <c r="D1947" i="1"/>
  <c r="C1947" i="1"/>
  <c r="BC1946" i="1"/>
  <c r="BB1946" i="1"/>
  <c r="BA1946" i="1"/>
  <c r="AZ1946" i="1"/>
  <c r="AY1946" i="1"/>
  <c r="AV1946" i="1"/>
  <c r="AE1946" i="1"/>
  <c r="AH1946" i="1" s="1"/>
  <c r="AA1946" i="1"/>
  <c r="X1946" i="1"/>
  <c r="Q1946" i="1"/>
  <c r="T1946" i="1" s="1"/>
  <c r="K1946" i="1"/>
  <c r="H1946" i="1"/>
  <c r="E1946" i="1"/>
  <c r="AU1945" i="1"/>
  <c r="AT1945" i="1"/>
  <c r="AS1945" i="1"/>
  <c r="BB1945" i="1" s="1"/>
  <c r="AR1945" i="1"/>
  <c r="AQ1945" i="1"/>
  <c r="BA1945" i="1" s="1"/>
  <c r="AP1945" i="1"/>
  <c r="AO1945" i="1"/>
  <c r="AN1945" i="1"/>
  <c r="AM1945" i="1"/>
  <c r="AZ1945" i="1" s="1"/>
  <c r="AL1945" i="1"/>
  <c r="AK1945" i="1"/>
  <c r="AJ1945" i="1"/>
  <c r="AY1945" i="1" s="1"/>
  <c r="AG1945" i="1"/>
  <c r="AF1945" i="1"/>
  <c r="AD1945" i="1"/>
  <c r="AC1945" i="1"/>
  <c r="AE1945" i="1" s="1"/>
  <c r="AH1945" i="1" s="1"/>
  <c r="Z1945" i="1"/>
  <c r="Y1945" i="1"/>
  <c r="W1945" i="1"/>
  <c r="V1945" i="1"/>
  <c r="X1945" i="1" s="1"/>
  <c r="AA1945" i="1" s="1"/>
  <c r="S1945" i="1"/>
  <c r="R1945" i="1"/>
  <c r="P1945" i="1"/>
  <c r="Q1945" i="1" s="1"/>
  <c r="T1945" i="1" s="1"/>
  <c r="O1945" i="1"/>
  <c r="N1945" i="1"/>
  <c r="M1945" i="1"/>
  <c r="L1945" i="1"/>
  <c r="K1945" i="1"/>
  <c r="J1945" i="1"/>
  <c r="I1945" i="1"/>
  <c r="H1945" i="1"/>
  <c r="G1945" i="1"/>
  <c r="F1945" i="1"/>
  <c r="D1945" i="1"/>
  <c r="E1945" i="1" s="1"/>
  <c r="C1945" i="1"/>
  <c r="BB1944" i="1"/>
  <c r="BA1944" i="1"/>
  <c r="AZ1944" i="1"/>
  <c r="AY1944" i="1"/>
  <c r="BC1944" i="1" s="1"/>
  <c r="AV1944" i="1"/>
  <c r="AW1944" i="1" s="1"/>
  <c r="AE1944" i="1"/>
  <c r="AH1944" i="1" s="1"/>
  <c r="AA1944" i="1"/>
  <c r="X1944" i="1"/>
  <c r="T1944" i="1"/>
  <c r="BD1944" i="1" s="1"/>
  <c r="Q1944" i="1"/>
  <c r="K1944" i="1"/>
  <c r="H1944" i="1"/>
  <c r="E1944" i="1"/>
  <c r="AY1943" i="1"/>
  <c r="BC1943" i="1" s="1"/>
  <c r="AU1943" i="1"/>
  <c r="AT1943" i="1"/>
  <c r="AS1943" i="1"/>
  <c r="BB1943" i="1" s="1"/>
  <c r="AR1943" i="1"/>
  <c r="AQ1943" i="1"/>
  <c r="AP1943" i="1"/>
  <c r="BA1943" i="1" s="1"/>
  <c r="AO1943" i="1"/>
  <c r="AN1943" i="1"/>
  <c r="AM1943" i="1"/>
  <c r="AZ1943" i="1" s="1"/>
  <c r="AL1943" i="1"/>
  <c r="AK1943" i="1"/>
  <c r="AJ1943" i="1"/>
  <c r="AV1943" i="1" s="1"/>
  <c r="AG1943" i="1"/>
  <c r="AF1943" i="1"/>
  <c r="AD1943" i="1"/>
  <c r="AC1943" i="1"/>
  <c r="AE1943" i="1" s="1"/>
  <c r="AH1943" i="1" s="1"/>
  <c r="Z1943" i="1"/>
  <c r="Y1943" i="1"/>
  <c r="X1943" i="1"/>
  <c r="AA1943" i="1" s="1"/>
  <c r="W1943" i="1"/>
  <c r="V1943" i="1"/>
  <c r="S1943" i="1"/>
  <c r="R1943" i="1"/>
  <c r="P1943" i="1"/>
  <c r="O1943" i="1"/>
  <c r="Q1943" i="1" s="1"/>
  <c r="T1943" i="1" s="1"/>
  <c r="N1943" i="1"/>
  <c r="M1943" i="1"/>
  <c r="L1943" i="1"/>
  <c r="K1943" i="1"/>
  <c r="J1943" i="1"/>
  <c r="I1943" i="1"/>
  <c r="G1943" i="1"/>
  <c r="H1943" i="1" s="1"/>
  <c r="F1943" i="1"/>
  <c r="D1943" i="1"/>
  <c r="E1943" i="1" s="1"/>
  <c r="C1943" i="1"/>
  <c r="BB1942" i="1"/>
  <c r="BA1942" i="1"/>
  <c r="AZ1942" i="1"/>
  <c r="BC1942" i="1" s="1"/>
  <c r="AY1942" i="1"/>
  <c r="AV1942" i="1"/>
  <c r="AE1942" i="1"/>
  <c r="AH1942" i="1" s="1"/>
  <c r="X1942" i="1"/>
  <c r="AA1942" i="1" s="1"/>
  <c r="T1942" i="1"/>
  <c r="BD1942" i="1" s="1"/>
  <c r="Q1942" i="1"/>
  <c r="K1942" i="1"/>
  <c r="H1942" i="1"/>
  <c r="E1942" i="1"/>
  <c r="AU1941" i="1"/>
  <c r="AT1941" i="1"/>
  <c r="AS1941" i="1"/>
  <c r="BB1941" i="1" s="1"/>
  <c r="AR1941" i="1"/>
  <c r="BA1941" i="1" s="1"/>
  <c r="AQ1941" i="1"/>
  <c r="AP1941" i="1"/>
  <c r="AO1941" i="1"/>
  <c r="AN1941" i="1"/>
  <c r="AM1941" i="1"/>
  <c r="AZ1941" i="1" s="1"/>
  <c r="AL1941" i="1"/>
  <c r="AK1941" i="1"/>
  <c r="AJ1941" i="1"/>
  <c r="AV1941" i="1" s="1"/>
  <c r="AG1941" i="1"/>
  <c r="AF1941" i="1"/>
  <c r="AD1941" i="1"/>
  <c r="AC1941" i="1"/>
  <c r="AE1941" i="1" s="1"/>
  <c r="AH1941" i="1" s="1"/>
  <c r="Z1941" i="1"/>
  <c r="Y1941" i="1"/>
  <c r="W1941" i="1"/>
  <c r="X1941" i="1" s="1"/>
  <c r="AA1941" i="1" s="1"/>
  <c r="V1941" i="1"/>
  <c r="S1941" i="1"/>
  <c r="R1941" i="1"/>
  <c r="Q1941" i="1"/>
  <c r="T1941" i="1" s="1"/>
  <c r="P1941" i="1"/>
  <c r="O1941" i="1"/>
  <c r="N1941" i="1"/>
  <c r="M1941" i="1"/>
  <c r="L1941" i="1"/>
  <c r="J1941" i="1"/>
  <c r="K1941" i="1" s="1"/>
  <c r="I1941" i="1"/>
  <c r="G1941" i="1"/>
  <c r="H1941" i="1" s="1"/>
  <c r="F1941" i="1"/>
  <c r="D1941" i="1"/>
  <c r="E1941" i="1" s="1"/>
  <c r="C1941" i="1"/>
  <c r="BC1940" i="1"/>
  <c r="BD1940" i="1" s="1"/>
  <c r="BB1940" i="1"/>
  <c r="BA1940" i="1"/>
  <c r="AZ1940" i="1"/>
  <c r="AY1940" i="1"/>
  <c r="AV1940" i="1"/>
  <c r="AE1940" i="1"/>
  <c r="AH1940" i="1" s="1"/>
  <c r="X1940" i="1"/>
  <c r="AA1940" i="1" s="1"/>
  <c r="T1940" i="1"/>
  <c r="AW1940" i="1" s="1"/>
  <c r="Q1940" i="1"/>
  <c r="K1940" i="1"/>
  <c r="H1940" i="1"/>
  <c r="E1940" i="1"/>
  <c r="AU1939" i="1"/>
  <c r="AT1939" i="1"/>
  <c r="AS1939" i="1"/>
  <c r="BB1939" i="1" s="1"/>
  <c r="AR1939" i="1"/>
  <c r="BA1939" i="1" s="1"/>
  <c r="AQ1939" i="1"/>
  <c r="AP1939" i="1"/>
  <c r="AO1939" i="1"/>
  <c r="AN1939" i="1"/>
  <c r="AM1939" i="1"/>
  <c r="AZ1939" i="1" s="1"/>
  <c r="AL1939" i="1"/>
  <c r="AK1939" i="1"/>
  <c r="AJ1939" i="1"/>
  <c r="AY1939" i="1" s="1"/>
  <c r="BC1939" i="1" s="1"/>
  <c r="AG1939" i="1"/>
  <c r="AF1939" i="1"/>
  <c r="AE1939" i="1"/>
  <c r="AH1939" i="1" s="1"/>
  <c r="AD1939" i="1"/>
  <c r="AC1939" i="1"/>
  <c r="Z1939" i="1"/>
  <c r="Y1939" i="1"/>
  <c r="W1939" i="1"/>
  <c r="V1939" i="1"/>
  <c r="X1939" i="1" s="1"/>
  <c r="AA1939" i="1" s="1"/>
  <c r="T1939" i="1"/>
  <c r="S1939" i="1"/>
  <c r="R1939" i="1"/>
  <c r="Q1939" i="1"/>
  <c r="P1939" i="1"/>
  <c r="O1939" i="1"/>
  <c r="N1939" i="1"/>
  <c r="M1939" i="1"/>
  <c r="L1939" i="1"/>
  <c r="J1939" i="1"/>
  <c r="K1939" i="1" s="1"/>
  <c r="I1939" i="1"/>
  <c r="G1939" i="1"/>
  <c r="H1939" i="1" s="1"/>
  <c r="F1939" i="1"/>
  <c r="E1939" i="1"/>
  <c r="D1939" i="1"/>
  <c r="C1939" i="1"/>
  <c r="BB1938" i="1"/>
  <c r="BA1938" i="1"/>
  <c r="AZ1938" i="1"/>
  <c r="AY1938" i="1"/>
  <c r="BC1938" i="1" s="1"/>
  <c r="AV1938" i="1"/>
  <c r="AE1938" i="1"/>
  <c r="AH1938" i="1" s="1"/>
  <c r="X1938" i="1"/>
  <c r="AA1938" i="1" s="1"/>
  <c r="Q1938" i="1"/>
  <c r="T1938" i="1" s="1"/>
  <c r="K1938" i="1"/>
  <c r="H1938" i="1"/>
  <c r="E1938" i="1"/>
  <c r="AZ1937" i="1"/>
  <c r="AY1937" i="1"/>
  <c r="BC1937" i="1" s="1"/>
  <c r="AU1937" i="1"/>
  <c r="AT1937" i="1"/>
  <c r="AS1937" i="1"/>
  <c r="BB1937" i="1" s="1"/>
  <c r="AR1937" i="1"/>
  <c r="AQ1937" i="1"/>
  <c r="AP1937" i="1"/>
  <c r="BA1937" i="1" s="1"/>
  <c r="AO1937" i="1"/>
  <c r="AN1937" i="1"/>
  <c r="AM1937" i="1"/>
  <c r="AL1937" i="1"/>
  <c r="AK1937" i="1"/>
  <c r="AJ1937" i="1"/>
  <c r="AV1937" i="1" s="1"/>
  <c r="AG1937" i="1"/>
  <c r="AF1937" i="1"/>
  <c r="AD1937" i="1"/>
  <c r="AE1937" i="1" s="1"/>
  <c r="AH1937" i="1" s="1"/>
  <c r="AC1937" i="1"/>
  <c r="Z1937" i="1"/>
  <c r="Y1937" i="1"/>
  <c r="X1937" i="1"/>
  <c r="AA1937" i="1" s="1"/>
  <c r="W1937" i="1"/>
  <c r="V1937" i="1"/>
  <c r="S1937" i="1"/>
  <c r="R1937" i="1"/>
  <c r="P1937" i="1"/>
  <c r="O1937" i="1"/>
  <c r="Q1937" i="1" s="1"/>
  <c r="T1937" i="1" s="1"/>
  <c r="N1937" i="1"/>
  <c r="M1937" i="1"/>
  <c r="L1937" i="1"/>
  <c r="J1937" i="1"/>
  <c r="K1937" i="1" s="1"/>
  <c r="I1937" i="1"/>
  <c r="H1937" i="1"/>
  <c r="G1937" i="1"/>
  <c r="F1937" i="1"/>
  <c r="D1937" i="1"/>
  <c r="E1937" i="1" s="1"/>
  <c r="C1937" i="1"/>
  <c r="BB1936" i="1"/>
  <c r="BA1936" i="1"/>
  <c r="AZ1936" i="1"/>
  <c r="AY1936" i="1"/>
  <c r="BC1936" i="1" s="1"/>
  <c r="AV1936" i="1"/>
  <c r="AH1936" i="1"/>
  <c r="AE1936" i="1"/>
  <c r="AA1936" i="1"/>
  <c r="X1936" i="1"/>
  <c r="Q1936" i="1"/>
  <c r="T1936" i="1" s="1"/>
  <c r="K1936" i="1"/>
  <c r="H1936" i="1"/>
  <c r="E1936" i="1"/>
  <c r="AU1935" i="1"/>
  <c r="AT1935" i="1"/>
  <c r="AS1935" i="1"/>
  <c r="BB1935" i="1" s="1"/>
  <c r="AR1935" i="1"/>
  <c r="AQ1935" i="1"/>
  <c r="AP1935" i="1"/>
  <c r="BA1935" i="1" s="1"/>
  <c r="AO1935" i="1"/>
  <c r="AN1935" i="1"/>
  <c r="AM1935" i="1"/>
  <c r="AZ1935" i="1" s="1"/>
  <c r="AL1935" i="1"/>
  <c r="AK1935" i="1"/>
  <c r="AV1935" i="1" s="1"/>
  <c r="AJ1935" i="1"/>
  <c r="AG1935" i="1"/>
  <c r="AF1935" i="1"/>
  <c r="AD1935" i="1"/>
  <c r="AC1935" i="1"/>
  <c r="AE1935" i="1" s="1"/>
  <c r="AH1935" i="1" s="1"/>
  <c r="AA1935" i="1"/>
  <c r="Z1935" i="1"/>
  <c r="Y1935" i="1"/>
  <c r="X1935" i="1"/>
  <c r="W1935" i="1"/>
  <c r="V1935" i="1"/>
  <c r="S1935" i="1"/>
  <c r="R1935" i="1"/>
  <c r="P1935" i="1"/>
  <c r="O1935" i="1"/>
  <c r="Q1935" i="1" s="1"/>
  <c r="T1935" i="1" s="1"/>
  <c r="N1935" i="1"/>
  <c r="M1935" i="1"/>
  <c r="L1935" i="1"/>
  <c r="K1935" i="1"/>
  <c r="J1935" i="1"/>
  <c r="I1935" i="1"/>
  <c r="G1935" i="1"/>
  <c r="H1935" i="1" s="1"/>
  <c r="F1935" i="1"/>
  <c r="D1935" i="1"/>
  <c r="C1935" i="1"/>
  <c r="E1935" i="1" s="1"/>
  <c r="BB1934" i="1"/>
  <c r="BA1934" i="1"/>
  <c r="AZ1934" i="1"/>
  <c r="AY1934" i="1"/>
  <c r="BC1934" i="1" s="1"/>
  <c r="AV1934" i="1"/>
  <c r="AH1934" i="1"/>
  <c r="AE1934" i="1"/>
  <c r="X1934" i="1"/>
  <c r="AA1934" i="1" s="1"/>
  <c r="Q1934" i="1"/>
  <c r="T1934" i="1" s="1"/>
  <c r="K1934" i="1"/>
  <c r="H1934" i="1"/>
  <c r="E1934" i="1"/>
  <c r="AU1933" i="1"/>
  <c r="AT1933" i="1"/>
  <c r="AS1933" i="1"/>
  <c r="BB1933" i="1" s="1"/>
  <c r="AR1933" i="1"/>
  <c r="AQ1933" i="1"/>
  <c r="AP1933" i="1"/>
  <c r="BA1933" i="1" s="1"/>
  <c r="AO1933" i="1"/>
  <c r="AN1933" i="1"/>
  <c r="AZ1933" i="1" s="1"/>
  <c r="AM1933" i="1"/>
  <c r="AL1933" i="1"/>
  <c r="AK1933" i="1"/>
  <c r="AY1933" i="1" s="1"/>
  <c r="AJ1933" i="1"/>
  <c r="AG1933" i="1"/>
  <c r="AF1933" i="1"/>
  <c r="AE1933" i="1"/>
  <c r="AH1933" i="1" s="1"/>
  <c r="AD1933" i="1"/>
  <c r="AC1933" i="1"/>
  <c r="Z1933" i="1"/>
  <c r="Y1933" i="1"/>
  <c r="W1933" i="1"/>
  <c r="V1933" i="1"/>
  <c r="X1933" i="1" s="1"/>
  <c r="AA1933" i="1" s="1"/>
  <c r="S1933" i="1"/>
  <c r="R1933" i="1"/>
  <c r="P1933" i="1"/>
  <c r="O1933" i="1"/>
  <c r="Q1933" i="1" s="1"/>
  <c r="T1933" i="1" s="1"/>
  <c r="N1933" i="1"/>
  <c r="M1933" i="1"/>
  <c r="L1933" i="1"/>
  <c r="J1933" i="1"/>
  <c r="K1933" i="1" s="1"/>
  <c r="I1933" i="1"/>
  <c r="G1933" i="1"/>
  <c r="F1933" i="1"/>
  <c r="H1933" i="1" s="1"/>
  <c r="E1933" i="1"/>
  <c r="D1933" i="1"/>
  <c r="C1933" i="1"/>
  <c r="BB1932" i="1"/>
  <c r="BA1932" i="1"/>
  <c r="AZ1932" i="1"/>
  <c r="AY1932" i="1"/>
  <c r="BC1932" i="1" s="1"/>
  <c r="AV1932" i="1"/>
  <c r="AH1932" i="1"/>
  <c r="AE1932" i="1"/>
  <c r="AA1932" i="1"/>
  <c r="X1932" i="1"/>
  <c r="Q1932" i="1"/>
  <c r="T1932" i="1" s="1"/>
  <c r="K1932" i="1"/>
  <c r="H1932" i="1"/>
  <c r="E1932" i="1"/>
  <c r="BB1931" i="1"/>
  <c r="BA1931" i="1"/>
  <c r="AZ1931" i="1"/>
  <c r="BC1931" i="1" s="1"/>
  <c r="AY1931" i="1"/>
  <c r="AV1931" i="1"/>
  <c r="AE1931" i="1"/>
  <c r="AH1931" i="1" s="1"/>
  <c r="X1931" i="1"/>
  <c r="AA1931" i="1" s="1"/>
  <c r="T1931" i="1"/>
  <c r="BD1931" i="1" s="1"/>
  <c r="Q1931" i="1"/>
  <c r="K1931" i="1"/>
  <c r="H1931" i="1"/>
  <c r="E1931" i="1"/>
  <c r="BB1930" i="1"/>
  <c r="BA1930" i="1"/>
  <c r="AZ1930" i="1"/>
  <c r="AY1930" i="1"/>
  <c r="BC1930" i="1" s="1"/>
  <c r="AV1930" i="1"/>
  <c r="AH1930" i="1"/>
  <c r="AE1930" i="1"/>
  <c r="X1930" i="1"/>
  <c r="AA1930" i="1" s="1"/>
  <c r="Q1930" i="1"/>
  <c r="T1930" i="1" s="1"/>
  <c r="K1930" i="1"/>
  <c r="H1930" i="1"/>
  <c r="E1930" i="1"/>
  <c r="BC1929" i="1"/>
  <c r="BB1929" i="1"/>
  <c r="BA1929" i="1"/>
  <c r="AZ1929" i="1"/>
  <c r="AY1929" i="1"/>
  <c r="AV1929" i="1"/>
  <c r="AE1929" i="1"/>
  <c r="AH1929" i="1" s="1"/>
  <c r="AA1929" i="1"/>
  <c r="X1929" i="1"/>
  <c r="Q1929" i="1"/>
  <c r="T1929" i="1" s="1"/>
  <c r="K1929" i="1"/>
  <c r="H1929" i="1"/>
  <c r="E1929" i="1"/>
  <c r="BC1928" i="1"/>
  <c r="BD1928" i="1" s="1"/>
  <c r="BB1928" i="1"/>
  <c r="BA1928" i="1"/>
  <c r="AZ1928" i="1"/>
  <c r="AY1928" i="1"/>
  <c r="AV1928" i="1"/>
  <c r="AH1928" i="1"/>
  <c r="AE1928" i="1"/>
  <c r="X1928" i="1"/>
  <c r="AA1928" i="1" s="1"/>
  <c r="T1928" i="1"/>
  <c r="AW1928" i="1" s="1"/>
  <c r="Q1928" i="1"/>
  <c r="K1928" i="1"/>
  <c r="H1928" i="1"/>
  <c r="E1928" i="1"/>
  <c r="AU1927" i="1"/>
  <c r="AT1927" i="1"/>
  <c r="AS1927" i="1"/>
  <c r="BB1927" i="1" s="1"/>
  <c r="AR1927" i="1"/>
  <c r="AQ1927" i="1"/>
  <c r="AP1927" i="1"/>
  <c r="BA1927" i="1" s="1"/>
  <c r="AO1927" i="1"/>
  <c r="AN1927" i="1"/>
  <c r="AM1927" i="1"/>
  <c r="AZ1927" i="1" s="1"/>
  <c r="AL1927" i="1"/>
  <c r="AK1927" i="1"/>
  <c r="AJ1927" i="1"/>
  <c r="AY1927" i="1" s="1"/>
  <c r="BC1927" i="1" s="1"/>
  <c r="AG1927" i="1"/>
  <c r="AF1927" i="1"/>
  <c r="AE1927" i="1"/>
  <c r="AH1927" i="1" s="1"/>
  <c r="AD1927" i="1"/>
  <c r="AC1927" i="1"/>
  <c r="Z1927" i="1"/>
  <c r="Y1927" i="1"/>
  <c r="W1927" i="1"/>
  <c r="V1927" i="1"/>
  <c r="X1927" i="1" s="1"/>
  <c r="AA1927" i="1" s="1"/>
  <c r="S1927" i="1"/>
  <c r="R1927" i="1"/>
  <c r="P1927" i="1"/>
  <c r="O1927" i="1"/>
  <c r="Q1927" i="1" s="1"/>
  <c r="T1927" i="1" s="1"/>
  <c r="N1927" i="1"/>
  <c r="M1927" i="1"/>
  <c r="L1927" i="1"/>
  <c r="J1927" i="1"/>
  <c r="K1927" i="1" s="1"/>
  <c r="I1927" i="1"/>
  <c r="G1927" i="1"/>
  <c r="H1927" i="1" s="1"/>
  <c r="F1927" i="1"/>
  <c r="E1927" i="1"/>
  <c r="D1927" i="1"/>
  <c r="C1927" i="1"/>
  <c r="BB1926" i="1"/>
  <c r="BA1926" i="1"/>
  <c r="AZ1926" i="1"/>
  <c r="AY1926" i="1"/>
  <c r="BC1926" i="1" s="1"/>
  <c r="AV1926" i="1"/>
  <c r="AE1926" i="1"/>
  <c r="AH1926" i="1" s="1"/>
  <c r="X1926" i="1"/>
  <c r="AA1926" i="1" s="1"/>
  <c r="Q1926" i="1"/>
  <c r="T1926" i="1" s="1"/>
  <c r="K1926" i="1"/>
  <c r="H1926" i="1"/>
  <c r="E1926" i="1"/>
  <c r="AZ1925" i="1"/>
  <c r="AY1925" i="1"/>
  <c r="BC1925" i="1" s="1"/>
  <c r="AU1925" i="1"/>
  <c r="AT1925" i="1"/>
  <c r="AS1925" i="1"/>
  <c r="BB1925" i="1" s="1"/>
  <c r="AR1925" i="1"/>
  <c r="AQ1925" i="1"/>
  <c r="AP1925" i="1"/>
  <c r="BA1925" i="1" s="1"/>
  <c r="AO1925" i="1"/>
  <c r="AN1925" i="1"/>
  <c r="AM1925" i="1"/>
  <c r="AL1925" i="1"/>
  <c r="AK1925" i="1"/>
  <c r="AJ1925" i="1"/>
  <c r="AV1925" i="1" s="1"/>
  <c r="AG1925" i="1"/>
  <c r="AF1925" i="1"/>
  <c r="AD1925" i="1"/>
  <c r="AE1925" i="1" s="1"/>
  <c r="AH1925" i="1" s="1"/>
  <c r="AC1925" i="1"/>
  <c r="Z1925" i="1"/>
  <c r="Y1925" i="1"/>
  <c r="X1925" i="1"/>
  <c r="AA1925" i="1" s="1"/>
  <c r="W1925" i="1"/>
  <c r="V1925" i="1"/>
  <c r="S1925" i="1"/>
  <c r="R1925" i="1"/>
  <c r="P1925" i="1"/>
  <c r="O1925" i="1"/>
  <c r="Q1925" i="1" s="1"/>
  <c r="T1925" i="1" s="1"/>
  <c r="N1925" i="1"/>
  <c r="M1925" i="1"/>
  <c r="L1925" i="1"/>
  <c r="J1925" i="1"/>
  <c r="K1925" i="1" s="1"/>
  <c r="I1925" i="1"/>
  <c r="H1925" i="1"/>
  <c r="G1925" i="1"/>
  <c r="F1925" i="1"/>
  <c r="D1925" i="1"/>
  <c r="E1925" i="1" s="1"/>
  <c r="C1925" i="1"/>
  <c r="BB1924" i="1"/>
  <c r="BA1924" i="1"/>
  <c r="AZ1924" i="1"/>
  <c r="AY1924" i="1"/>
  <c r="BC1924" i="1" s="1"/>
  <c r="AV1924" i="1"/>
  <c r="AH1924" i="1"/>
  <c r="AE1924" i="1"/>
  <c r="AA1924" i="1"/>
  <c r="X1924" i="1"/>
  <c r="Q1924" i="1"/>
  <c r="T1924" i="1" s="1"/>
  <c r="K1924" i="1"/>
  <c r="H1924" i="1"/>
  <c r="E1924" i="1"/>
  <c r="BC1923" i="1"/>
  <c r="BB1923" i="1"/>
  <c r="BA1923" i="1"/>
  <c r="AZ1923" i="1"/>
  <c r="AY1923" i="1"/>
  <c r="AV1923" i="1"/>
  <c r="AE1923" i="1"/>
  <c r="AH1923" i="1" s="1"/>
  <c r="AA1923" i="1"/>
  <c r="X1923" i="1"/>
  <c r="Q1923" i="1"/>
  <c r="T1923" i="1" s="1"/>
  <c r="K1923" i="1"/>
  <c r="H1923" i="1"/>
  <c r="E1923" i="1"/>
  <c r="BD1922" i="1"/>
  <c r="BC1922" i="1"/>
  <c r="BB1922" i="1"/>
  <c r="BA1922" i="1"/>
  <c r="AZ1922" i="1"/>
  <c r="AY1922" i="1"/>
  <c r="AV1922" i="1"/>
  <c r="AH1922" i="1"/>
  <c r="AE1922" i="1"/>
  <c r="X1922" i="1"/>
  <c r="AA1922" i="1" s="1"/>
  <c r="T1922" i="1"/>
  <c r="AW1922" i="1" s="1"/>
  <c r="Q1922" i="1"/>
  <c r="K1922" i="1"/>
  <c r="H1922" i="1"/>
  <c r="E1922" i="1"/>
  <c r="AU1921" i="1"/>
  <c r="AT1921" i="1"/>
  <c r="AS1921" i="1"/>
  <c r="BB1921" i="1" s="1"/>
  <c r="AR1921" i="1"/>
  <c r="AQ1921" i="1"/>
  <c r="AP1921" i="1"/>
  <c r="BA1921" i="1" s="1"/>
  <c r="AO1921" i="1"/>
  <c r="AN1921" i="1"/>
  <c r="AV1921" i="1" s="1"/>
  <c r="AM1921" i="1"/>
  <c r="AZ1921" i="1" s="1"/>
  <c r="AL1921" i="1"/>
  <c r="AK1921" i="1"/>
  <c r="AJ1921" i="1"/>
  <c r="AY1921" i="1" s="1"/>
  <c r="AG1921" i="1"/>
  <c r="AF1921" i="1"/>
  <c r="AE1921" i="1"/>
  <c r="AH1921" i="1" s="1"/>
  <c r="AD1921" i="1"/>
  <c r="AC1921" i="1"/>
  <c r="Z1921" i="1"/>
  <c r="Y1921" i="1"/>
  <c r="W1921" i="1"/>
  <c r="V1921" i="1"/>
  <c r="X1921" i="1" s="1"/>
  <c r="AA1921" i="1" s="1"/>
  <c r="T1921" i="1"/>
  <c r="S1921" i="1"/>
  <c r="R1921" i="1"/>
  <c r="Q1921" i="1"/>
  <c r="P1921" i="1"/>
  <c r="O1921" i="1"/>
  <c r="N1921" i="1"/>
  <c r="M1921" i="1"/>
  <c r="L1921" i="1"/>
  <c r="J1921" i="1"/>
  <c r="K1921" i="1" s="1"/>
  <c r="I1921" i="1"/>
  <c r="G1921" i="1"/>
  <c r="H1921" i="1" s="1"/>
  <c r="F1921" i="1"/>
  <c r="E1921" i="1"/>
  <c r="D1921" i="1"/>
  <c r="C1921" i="1"/>
  <c r="BB1920" i="1"/>
  <c r="BA1920" i="1"/>
  <c r="AZ1920" i="1"/>
  <c r="AY1920" i="1"/>
  <c r="BC1920" i="1" s="1"/>
  <c r="AV1920" i="1"/>
  <c r="AE1920" i="1"/>
  <c r="AH1920" i="1" s="1"/>
  <c r="X1920" i="1"/>
  <c r="AA1920" i="1" s="1"/>
  <c r="Q1920" i="1"/>
  <c r="T1920" i="1" s="1"/>
  <c r="K1920" i="1"/>
  <c r="H1920" i="1"/>
  <c r="E1920" i="1"/>
  <c r="BB1919" i="1"/>
  <c r="BA1919" i="1"/>
  <c r="AZ1919" i="1"/>
  <c r="AY1919" i="1"/>
  <c r="BC1919" i="1" s="1"/>
  <c r="AV1919" i="1"/>
  <c r="AH1919" i="1"/>
  <c r="AE1919" i="1"/>
  <c r="AA1919" i="1"/>
  <c r="X1919" i="1"/>
  <c r="T1919" i="1"/>
  <c r="AW1919" i="1" s="1"/>
  <c r="Q1919" i="1"/>
  <c r="K1919" i="1"/>
  <c r="H1919" i="1"/>
  <c r="E1919" i="1"/>
  <c r="BB1918" i="1"/>
  <c r="BA1918" i="1"/>
  <c r="AZ1918" i="1"/>
  <c r="BC1918" i="1" s="1"/>
  <c r="AY1918" i="1"/>
  <c r="AV1918" i="1"/>
  <c r="AE1918" i="1"/>
  <c r="AH1918" i="1" s="1"/>
  <c r="X1918" i="1"/>
  <c r="AA1918" i="1" s="1"/>
  <c r="T1918" i="1"/>
  <c r="Q1918" i="1"/>
  <c r="K1918" i="1"/>
  <c r="H1918" i="1"/>
  <c r="E1918" i="1"/>
  <c r="AU1917" i="1"/>
  <c r="AT1917" i="1"/>
  <c r="AS1917" i="1"/>
  <c r="BB1917" i="1" s="1"/>
  <c r="AR1917" i="1"/>
  <c r="BA1917" i="1" s="1"/>
  <c r="AQ1917" i="1"/>
  <c r="AP1917" i="1"/>
  <c r="AO1917" i="1"/>
  <c r="AN1917" i="1"/>
  <c r="AM1917" i="1"/>
  <c r="AZ1917" i="1" s="1"/>
  <c r="AL1917" i="1"/>
  <c r="AK1917" i="1"/>
  <c r="AJ1917" i="1"/>
  <c r="AV1917" i="1" s="1"/>
  <c r="AG1917" i="1"/>
  <c r="AF1917" i="1"/>
  <c r="AD1917" i="1"/>
  <c r="AC1917" i="1"/>
  <c r="AE1917" i="1" s="1"/>
  <c r="AH1917" i="1" s="1"/>
  <c r="Z1917" i="1"/>
  <c r="Y1917" i="1"/>
  <c r="W1917" i="1"/>
  <c r="X1917" i="1" s="1"/>
  <c r="AA1917" i="1" s="1"/>
  <c r="V1917" i="1"/>
  <c r="S1917" i="1"/>
  <c r="R1917" i="1"/>
  <c r="Q1917" i="1"/>
  <c r="T1917" i="1" s="1"/>
  <c r="P1917" i="1"/>
  <c r="O1917" i="1"/>
  <c r="N1917" i="1"/>
  <c r="M1917" i="1"/>
  <c r="L1917" i="1"/>
  <c r="J1917" i="1"/>
  <c r="K1917" i="1" s="1"/>
  <c r="I1917" i="1"/>
  <c r="G1917" i="1"/>
  <c r="H1917" i="1" s="1"/>
  <c r="F1917" i="1"/>
  <c r="D1917" i="1"/>
  <c r="E1917" i="1" s="1"/>
  <c r="C1917" i="1"/>
  <c r="BD1916" i="1"/>
  <c r="BC1916" i="1"/>
  <c r="BB1916" i="1"/>
  <c r="BA1916" i="1"/>
  <c r="AZ1916" i="1"/>
  <c r="AY1916" i="1"/>
  <c r="AV1916" i="1"/>
  <c r="AH1916" i="1"/>
  <c r="AE1916" i="1"/>
  <c r="X1916" i="1"/>
  <c r="AA1916" i="1" s="1"/>
  <c r="T1916" i="1"/>
  <c r="AW1916" i="1" s="1"/>
  <c r="Q1916" i="1"/>
  <c r="K1916" i="1"/>
  <c r="H1916" i="1"/>
  <c r="E1916" i="1"/>
  <c r="AU1915" i="1"/>
  <c r="AT1915" i="1"/>
  <c r="AS1915" i="1"/>
  <c r="BB1915" i="1" s="1"/>
  <c r="AR1915" i="1"/>
  <c r="AQ1915" i="1"/>
  <c r="AP1915" i="1"/>
  <c r="BA1915" i="1" s="1"/>
  <c r="AO1915" i="1"/>
  <c r="AN1915" i="1"/>
  <c r="AV1915" i="1" s="1"/>
  <c r="AM1915" i="1"/>
  <c r="AZ1915" i="1" s="1"/>
  <c r="AL1915" i="1"/>
  <c r="AK1915" i="1"/>
  <c r="AJ1915" i="1"/>
  <c r="AY1915" i="1" s="1"/>
  <c r="AG1915" i="1"/>
  <c r="AF1915" i="1"/>
  <c r="AE1915" i="1"/>
  <c r="AH1915" i="1" s="1"/>
  <c r="AD1915" i="1"/>
  <c r="AC1915" i="1"/>
  <c r="Z1915" i="1"/>
  <c r="Y1915" i="1"/>
  <c r="W1915" i="1"/>
  <c r="V1915" i="1"/>
  <c r="X1915" i="1" s="1"/>
  <c r="AA1915" i="1" s="1"/>
  <c r="T1915" i="1"/>
  <c r="S1915" i="1"/>
  <c r="R1915" i="1"/>
  <c r="Q1915" i="1"/>
  <c r="P1915" i="1"/>
  <c r="O1915" i="1"/>
  <c r="N1915" i="1"/>
  <c r="M1915" i="1"/>
  <c r="L1915" i="1"/>
  <c r="J1915" i="1"/>
  <c r="K1915" i="1" s="1"/>
  <c r="I1915" i="1"/>
  <c r="G1915" i="1"/>
  <c r="H1915" i="1" s="1"/>
  <c r="F1915" i="1"/>
  <c r="E1915" i="1"/>
  <c r="D1915" i="1"/>
  <c r="C1915" i="1"/>
  <c r="BB1914" i="1"/>
  <c r="BA1914" i="1"/>
  <c r="AZ1914" i="1"/>
  <c r="AY1914" i="1"/>
  <c r="BC1914" i="1" s="1"/>
  <c r="AV1914" i="1"/>
  <c r="AE1914" i="1"/>
  <c r="AH1914" i="1" s="1"/>
  <c r="X1914" i="1"/>
  <c r="AA1914" i="1" s="1"/>
  <c r="Q1914" i="1"/>
  <c r="T1914" i="1" s="1"/>
  <c r="K1914" i="1"/>
  <c r="H1914" i="1"/>
  <c r="E1914" i="1"/>
  <c r="BB1913" i="1"/>
  <c r="BA1913" i="1"/>
  <c r="AZ1913" i="1"/>
  <c r="AY1913" i="1"/>
  <c r="BC1913" i="1" s="1"/>
  <c r="AV1913" i="1"/>
  <c r="AH1913" i="1"/>
  <c r="AE1913" i="1"/>
  <c r="AA1913" i="1"/>
  <c r="X1913" i="1"/>
  <c r="T1913" i="1"/>
  <c r="AW1913" i="1" s="1"/>
  <c r="Q1913" i="1"/>
  <c r="K1913" i="1"/>
  <c r="H1913" i="1"/>
  <c r="E1913" i="1"/>
  <c r="AZ1912" i="1"/>
  <c r="AU1912" i="1"/>
  <c r="AT1912" i="1"/>
  <c r="AS1912" i="1"/>
  <c r="BB1912" i="1" s="1"/>
  <c r="AR1912" i="1"/>
  <c r="AQ1912" i="1"/>
  <c r="BA1912" i="1" s="1"/>
  <c r="AP1912" i="1"/>
  <c r="AO1912" i="1"/>
  <c r="AN1912" i="1"/>
  <c r="AM1912" i="1"/>
  <c r="AL1912" i="1"/>
  <c r="AK1912" i="1"/>
  <c r="AJ1912" i="1"/>
  <c r="AY1912" i="1" s="1"/>
  <c r="AH1912" i="1"/>
  <c r="AG1912" i="1"/>
  <c r="AF1912" i="1"/>
  <c r="AE1912" i="1"/>
  <c r="AD1912" i="1"/>
  <c r="AC1912" i="1"/>
  <c r="Z1912" i="1"/>
  <c r="Y1912" i="1"/>
  <c r="W1912" i="1"/>
  <c r="V1912" i="1"/>
  <c r="X1912" i="1" s="1"/>
  <c r="AA1912" i="1" s="1"/>
  <c r="S1912" i="1"/>
  <c r="R1912" i="1"/>
  <c r="Q1912" i="1"/>
  <c r="T1912" i="1" s="1"/>
  <c r="P1912" i="1"/>
  <c r="O1912" i="1"/>
  <c r="N1912" i="1"/>
  <c r="M1912" i="1"/>
  <c r="L1912" i="1"/>
  <c r="J1912" i="1"/>
  <c r="I1912" i="1"/>
  <c r="K1912" i="1" s="1"/>
  <c r="H1912" i="1"/>
  <c r="G1912" i="1"/>
  <c r="F1912" i="1"/>
  <c r="E1912" i="1"/>
  <c r="D1912" i="1"/>
  <c r="C1912" i="1"/>
  <c r="BC1911" i="1"/>
  <c r="BB1911" i="1"/>
  <c r="BA1911" i="1"/>
  <c r="AZ1911" i="1"/>
  <c r="AY1911" i="1"/>
  <c r="AV1911" i="1"/>
  <c r="AE1911" i="1"/>
  <c r="AH1911" i="1" s="1"/>
  <c r="AA1911" i="1"/>
  <c r="X1911" i="1"/>
  <c r="Q1911" i="1"/>
  <c r="T1911" i="1" s="1"/>
  <c r="K1911" i="1"/>
  <c r="H1911" i="1"/>
  <c r="E1911" i="1"/>
  <c r="AU1910" i="1"/>
  <c r="AT1910" i="1"/>
  <c r="AS1910" i="1"/>
  <c r="BB1910" i="1" s="1"/>
  <c r="AR1910" i="1"/>
  <c r="AQ1910" i="1"/>
  <c r="BA1910" i="1" s="1"/>
  <c r="AP1910" i="1"/>
  <c r="AO1910" i="1"/>
  <c r="AN1910" i="1"/>
  <c r="AM1910" i="1"/>
  <c r="AZ1910" i="1" s="1"/>
  <c r="AL1910" i="1"/>
  <c r="AK1910" i="1"/>
  <c r="AJ1910" i="1"/>
  <c r="AY1910" i="1" s="1"/>
  <c r="BC1910" i="1" s="1"/>
  <c r="AG1910" i="1"/>
  <c r="AF1910" i="1"/>
  <c r="AD1910" i="1"/>
  <c r="AC1910" i="1"/>
  <c r="AE1910" i="1" s="1"/>
  <c r="AH1910" i="1" s="1"/>
  <c r="Z1910" i="1"/>
  <c r="Y1910" i="1"/>
  <c r="W1910" i="1"/>
  <c r="V1910" i="1"/>
  <c r="X1910" i="1" s="1"/>
  <c r="AA1910" i="1" s="1"/>
  <c r="S1910" i="1"/>
  <c r="R1910" i="1"/>
  <c r="P1910" i="1"/>
  <c r="Q1910" i="1" s="1"/>
  <c r="T1910" i="1" s="1"/>
  <c r="O1910" i="1"/>
  <c r="N1910" i="1"/>
  <c r="M1910" i="1"/>
  <c r="L1910" i="1"/>
  <c r="K1910" i="1"/>
  <c r="J1910" i="1"/>
  <c r="I1910" i="1"/>
  <c r="H1910" i="1"/>
  <c r="G1910" i="1"/>
  <c r="F1910" i="1"/>
  <c r="D1910" i="1"/>
  <c r="E1910" i="1" s="1"/>
  <c r="C1910" i="1"/>
  <c r="BB1909" i="1"/>
  <c r="BA1909" i="1"/>
  <c r="AZ1909" i="1"/>
  <c r="AY1909" i="1"/>
  <c r="BC1909" i="1" s="1"/>
  <c r="AW1909" i="1"/>
  <c r="AV1909" i="1"/>
  <c r="AE1909" i="1"/>
  <c r="AH1909" i="1" s="1"/>
  <c r="AA1909" i="1"/>
  <c r="X1909" i="1"/>
  <c r="T1909" i="1"/>
  <c r="Q1909" i="1"/>
  <c r="K1909" i="1"/>
  <c r="H1909" i="1"/>
  <c r="E1909" i="1"/>
  <c r="BB1908" i="1"/>
  <c r="BA1908" i="1"/>
  <c r="AZ1908" i="1"/>
  <c r="AY1908" i="1"/>
  <c r="BC1908" i="1" s="1"/>
  <c r="AV1908" i="1"/>
  <c r="AE1908" i="1"/>
  <c r="AH1908" i="1" s="1"/>
  <c r="X1908" i="1"/>
  <c r="AA1908" i="1" s="1"/>
  <c r="Q1908" i="1"/>
  <c r="T1908" i="1" s="1"/>
  <c r="K1908" i="1"/>
  <c r="H1908" i="1"/>
  <c r="E1908" i="1"/>
  <c r="AZ1907" i="1"/>
  <c r="AY1907" i="1"/>
  <c r="BC1907" i="1" s="1"/>
  <c r="AU1907" i="1"/>
  <c r="AT1907" i="1"/>
  <c r="AS1907" i="1"/>
  <c r="BB1907" i="1" s="1"/>
  <c r="AR1907" i="1"/>
  <c r="AQ1907" i="1"/>
  <c r="AP1907" i="1"/>
  <c r="BA1907" i="1" s="1"/>
  <c r="AO1907" i="1"/>
  <c r="AN1907" i="1"/>
  <c r="AM1907" i="1"/>
  <c r="AL1907" i="1"/>
  <c r="AK1907" i="1"/>
  <c r="AJ1907" i="1"/>
  <c r="AV1907" i="1" s="1"/>
  <c r="AG1907" i="1"/>
  <c r="AF1907" i="1"/>
  <c r="AD1907" i="1"/>
  <c r="AE1907" i="1" s="1"/>
  <c r="AH1907" i="1" s="1"/>
  <c r="AC1907" i="1"/>
  <c r="Z1907" i="1"/>
  <c r="Y1907" i="1"/>
  <c r="X1907" i="1"/>
  <c r="AA1907" i="1" s="1"/>
  <c r="W1907" i="1"/>
  <c r="V1907" i="1"/>
  <c r="S1907" i="1"/>
  <c r="R1907" i="1"/>
  <c r="P1907" i="1"/>
  <c r="O1907" i="1"/>
  <c r="Q1907" i="1" s="1"/>
  <c r="T1907" i="1" s="1"/>
  <c r="N1907" i="1"/>
  <c r="M1907" i="1"/>
  <c r="L1907" i="1"/>
  <c r="J1907" i="1"/>
  <c r="K1907" i="1" s="1"/>
  <c r="I1907" i="1"/>
  <c r="H1907" i="1"/>
  <c r="G1907" i="1"/>
  <c r="F1907" i="1"/>
  <c r="D1907" i="1"/>
  <c r="E1907" i="1" s="1"/>
  <c r="C1907" i="1"/>
  <c r="BB1906" i="1"/>
  <c r="BA1906" i="1"/>
  <c r="AZ1906" i="1"/>
  <c r="AY1906" i="1"/>
  <c r="BC1906" i="1" s="1"/>
  <c r="AV1906" i="1"/>
  <c r="AH1906" i="1"/>
  <c r="AE1906" i="1"/>
  <c r="AA1906" i="1"/>
  <c r="X1906" i="1"/>
  <c r="Q1906" i="1"/>
  <c r="T1906" i="1" s="1"/>
  <c r="K1906" i="1"/>
  <c r="H1906" i="1"/>
  <c r="E1906" i="1"/>
  <c r="BC1905" i="1"/>
  <c r="BB1905" i="1"/>
  <c r="BA1905" i="1"/>
  <c r="AZ1905" i="1"/>
  <c r="AY1905" i="1"/>
  <c r="AV1905" i="1"/>
  <c r="AE1905" i="1"/>
  <c r="AH1905" i="1" s="1"/>
  <c r="AA1905" i="1"/>
  <c r="X1905" i="1"/>
  <c r="Q1905" i="1"/>
  <c r="T1905" i="1" s="1"/>
  <c r="K1905" i="1"/>
  <c r="H1905" i="1"/>
  <c r="E1905" i="1"/>
  <c r="BD1904" i="1"/>
  <c r="BC1904" i="1"/>
  <c r="BB1904" i="1"/>
  <c r="BA1904" i="1"/>
  <c r="AZ1904" i="1"/>
  <c r="AY1904" i="1"/>
  <c r="AV1904" i="1"/>
  <c r="AH1904" i="1"/>
  <c r="AE1904" i="1"/>
  <c r="X1904" i="1"/>
  <c r="AA1904" i="1" s="1"/>
  <c r="T1904" i="1"/>
  <c r="AW1904" i="1" s="1"/>
  <c r="Q1904" i="1"/>
  <c r="K1904" i="1"/>
  <c r="H1904" i="1"/>
  <c r="E1904" i="1"/>
  <c r="BB1903" i="1"/>
  <c r="BA1903" i="1"/>
  <c r="AZ1903" i="1"/>
  <c r="AY1903" i="1"/>
  <c r="BC1903" i="1" s="1"/>
  <c r="AV1903" i="1"/>
  <c r="AH1903" i="1"/>
  <c r="AE1903" i="1"/>
  <c r="X1903" i="1"/>
  <c r="AA1903" i="1" s="1"/>
  <c r="Q1903" i="1"/>
  <c r="T1903" i="1" s="1"/>
  <c r="K1903" i="1"/>
  <c r="H1903" i="1"/>
  <c r="E1903" i="1"/>
  <c r="AU1902" i="1"/>
  <c r="AT1902" i="1"/>
  <c r="AS1902" i="1"/>
  <c r="BB1902" i="1" s="1"/>
  <c r="AR1902" i="1"/>
  <c r="AQ1902" i="1"/>
  <c r="AP1902" i="1"/>
  <c r="BA1902" i="1" s="1"/>
  <c r="AO1902" i="1"/>
  <c r="AN1902" i="1"/>
  <c r="AZ1902" i="1" s="1"/>
  <c r="AM1902" i="1"/>
  <c r="AL1902" i="1"/>
  <c r="AK1902" i="1"/>
  <c r="AY1902" i="1" s="1"/>
  <c r="AJ1902" i="1"/>
  <c r="AG1902" i="1"/>
  <c r="AF1902" i="1"/>
  <c r="AE1902" i="1"/>
  <c r="AH1902" i="1" s="1"/>
  <c r="AD1902" i="1"/>
  <c r="AC1902" i="1"/>
  <c r="Z1902" i="1"/>
  <c r="Y1902" i="1"/>
  <c r="W1902" i="1"/>
  <c r="V1902" i="1"/>
  <c r="X1902" i="1" s="1"/>
  <c r="AA1902" i="1" s="1"/>
  <c r="S1902" i="1"/>
  <c r="R1902" i="1"/>
  <c r="P1902" i="1"/>
  <c r="O1902" i="1"/>
  <c r="Q1902" i="1" s="1"/>
  <c r="T1902" i="1" s="1"/>
  <c r="N1902" i="1"/>
  <c r="M1902" i="1"/>
  <c r="L1902" i="1"/>
  <c r="J1902" i="1"/>
  <c r="K1902" i="1" s="1"/>
  <c r="I1902" i="1"/>
  <c r="G1902" i="1"/>
  <c r="F1902" i="1"/>
  <c r="H1902" i="1" s="1"/>
  <c r="E1902" i="1"/>
  <c r="D1902" i="1"/>
  <c r="C1902" i="1"/>
  <c r="BB1901" i="1"/>
  <c r="BA1901" i="1"/>
  <c r="AZ1901" i="1"/>
  <c r="AY1901" i="1"/>
  <c r="BC1901" i="1" s="1"/>
  <c r="AV1901" i="1"/>
  <c r="AH1901" i="1"/>
  <c r="AE1901" i="1"/>
  <c r="AA1901" i="1"/>
  <c r="X1901" i="1"/>
  <c r="T1901" i="1"/>
  <c r="AW1901" i="1" s="1"/>
  <c r="Q1901" i="1"/>
  <c r="K1901" i="1"/>
  <c r="H1901" i="1"/>
  <c r="E1901" i="1"/>
  <c r="BB1900" i="1"/>
  <c r="BA1900" i="1"/>
  <c r="AZ1900" i="1"/>
  <c r="BC1900" i="1" s="1"/>
  <c r="AY1900" i="1"/>
  <c r="AV1900" i="1"/>
  <c r="AE1900" i="1"/>
  <c r="AH1900" i="1" s="1"/>
  <c r="X1900" i="1"/>
  <c r="AA1900" i="1" s="1"/>
  <c r="T1900" i="1"/>
  <c r="BD1900" i="1" s="1"/>
  <c r="Q1900" i="1"/>
  <c r="K1900" i="1"/>
  <c r="H1900" i="1"/>
  <c r="E1900" i="1"/>
  <c r="BB1899" i="1"/>
  <c r="BA1899" i="1"/>
  <c r="AZ1899" i="1"/>
  <c r="AY1899" i="1"/>
  <c r="BC1899" i="1" s="1"/>
  <c r="AV1899" i="1"/>
  <c r="AH1899" i="1"/>
  <c r="AE1899" i="1"/>
  <c r="X1899" i="1"/>
  <c r="AA1899" i="1" s="1"/>
  <c r="Q1899" i="1"/>
  <c r="T1899" i="1" s="1"/>
  <c r="K1899" i="1"/>
  <c r="H1899" i="1"/>
  <c r="E1899" i="1"/>
  <c r="BC1898" i="1"/>
  <c r="BB1898" i="1"/>
  <c r="BA1898" i="1"/>
  <c r="AZ1898" i="1"/>
  <c r="AY1898" i="1"/>
  <c r="AV1898" i="1"/>
  <c r="AE1898" i="1"/>
  <c r="AH1898" i="1" s="1"/>
  <c r="AA1898" i="1"/>
  <c r="X1898" i="1"/>
  <c r="Q1898" i="1"/>
  <c r="T1898" i="1" s="1"/>
  <c r="K1898" i="1"/>
  <c r="H1898" i="1"/>
  <c r="E1898" i="1"/>
  <c r="BD1897" i="1"/>
  <c r="BC1897" i="1"/>
  <c r="BB1897" i="1"/>
  <c r="BA1897" i="1"/>
  <c r="AZ1897" i="1"/>
  <c r="AY1897" i="1"/>
  <c r="AV1897" i="1"/>
  <c r="AH1897" i="1"/>
  <c r="AE1897" i="1"/>
  <c r="X1897" i="1"/>
  <c r="AA1897" i="1" s="1"/>
  <c r="T1897" i="1"/>
  <c r="AW1897" i="1" s="1"/>
  <c r="Q1897" i="1"/>
  <c r="K1897" i="1"/>
  <c r="H1897" i="1"/>
  <c r="E1897" i="1"/>
  <c r="BB1896" i="1"/>
  <c r="BA1896" i="1"/>
  <c r="AZ1896" i="1"/>
  <c r="AY1896" i="1"/>
  <c r="BC1896" i="1" s="1"/>
  <c r="AV1896" i="1"/>
  <c r="AH1896" i="1"/>
  <c r="AE1896" i="1"/>
  <c r="X1896" i="1"/>
  <c r="AA1896" i="1" s="1"/>
  <c r="Q1896" i="1"/>
  <c r="T1896" i="1" s="1"/>
  <c r="K1896" i="1"/>
  <c r="H1896" i="1"/>
  <c r="E1896" i="1"/>
  <c r="AU1895" i="1"/>
  <c r="AT1895" i="1"/>
  <c r="AS1895" i="1"/>
  <c r="BB1895" i="1" s="1"/>
  <c r="AR1895" i="1"/>
  <c r="AQ1895" i="1"/>
  <c r="AP1895" i="1"/>
  <c r="BA1895" i="1" s="1"/>
  <c r="AO1895" i="1"/>
  <c r="AN1895" i="1"/>
  <c r="AZ1895" i="1" s="1"/>
  <c r="AM1895" i="1"/>
  <c r="AL1895" i="1"/>
  <c r="AK1895" i="1"/>
  <c r="AY1895" i="1" s="1"/>
  <c r="AJ1895" i="1"/>
  <c r="AG1895" i="1"/>
  <c r="AF1895" i="1"/>
  <c r="AE1895" i="1"/>
  <c r="AH1895" i="1" s="1"/>
  <c r="AD1895" i="1"/>
  <c r="AC1895" i="1"/>
  <c r="Z1895" i="1"/>
  <c r="Y1895" i="1"/>
  <c r="W1895" i="1"/>
  <c r="V1895" i="1"/>
  <c r="X1895" i="1" s="1"/>
  <c r="AA1895" i="1" s="1"/>
  <c r="S1895" i="1"/>
  <c r="R1895" i="1"/>
  <c r="P1895" i="1"/>
  <c r="O1895" i="1"/>
  <c r="Q1895" i="1" s="1"/>
  <c r="T1895" i="1" s="1"/>
  <c r="N1895" i="1"/>
  <c r="M1895" i="1"/>
  <c r="L1895" i="1"/>
  <c r="J1895" i="1"/>
  <c r="K1895" i="1" s="1"/>
  <c r="I1895" i="1"/>
  <c r="G1895" i="1"/>
  <c r="F1895" i="1"/>
  <c r="H1895" i="1" s="1"/>
  <c r="E1895" i="1"/>
  <c r="D1895" i="1"/>
  <c r="C1895" i="1"/>
  <c r="BB1894" i="1"/>
  <c r="BA1894" i="1"/>
  <c r="AZ1894" i="1"/>
  <c r="AY1894" i="1"/>
  <c r="BC1894" i="1" s="1"/>
  <c r="AV1894" i="1"/>
  <c r="AH1894" i="1"/>
  <c r="AE1894" i="1"/>
  <c r="AA1894" i="1"/>
  <c r="X1894" i="1"/>
  <c r="T1894" i="1"/>
  <c r="AW1894" i="1" s="1"/>
  <c r="Q1894" i="1"/>
  <c r="K1894" i="1"/>
  <c r="H1894" i="1"/>
  <c r="E1894" i="1"/>
  <c r="BB1893" i="1"/>
  <c r="BA1893" i="1"/>
  <c r="AZ1893" i="1"/>
  <c r="BC1893" i="1" s="1"/>
  <c r="AY1893" i="1"/>
  <c r="AV1893" i="1"/>
  <c r="AE1893" i="1"/>
  <c r="AH1893" i="1" s="1"/>
  <c r="X1893" i="1"/>
  <c r="AA1893" i="1" s="1"/>
  <c r="T1893" i="1"/>
  <c r="Q1893" i="1"/>
  <c r="K1893" i="1"/>
  <c r="H1893" i="1"/>
  <c r="E1893" i="1"/>
  <c r="BB1892" i="1"/>
  <c r="BA1892" i="1"/>
  <c r="AZ1892" i="1"/>
  <c r="AY1892" i="1"/>
  <c r="BC1892" i="1" s="1"/>
  <c r="AV1892" i="1"/>
  <c r="AH1892" i="1"/>
  <c r="AE1892" i="1"/>
  <c r="AA1892" i="1"/>
  <c r="X1892" i="1"/>
  <c r="Q1892" i="1"/>
  <c r="T1892" i="1" s="1"/>
  <c r="K1892" i="1"/>
  <c r="H1892" i="1"/>
  <c r="E1892" i="1"/>
  <c r="BC1891" i="1"/>
  <c r="BB1891" i="1"/>
  <c r="BA1891" i="1"/>
  <c r="AZ1891" i="1"/>
  <c r="AY1891" i="1"/>
  <c r="AV1891" i="1"/>
  <c r="AE1891" i="1"/>
  <c r="AH1891" i="1" s="1"/>
  <c r="AA1891" i="1"/>
  <c r="X1891" i="1"/>
  <c r="Q1891" i="1"/>
  <c r="T1891" i="1" s="1"/>
  <c r="K1891" i="1"/>
  <c r="H1891" i="1"/>
  <c r="E1891" i="1"/>
  <c r="BD1890" i="1"/>
  <c r="BC1890" i="1"/>
  <c r="BB1890" i="1"/>
  <c r="BA1890" i="1"/>
  <c r="AZ1890" i="1"/>
  <c r="AY1890" i="1"/>
  <c r="AV1890" i="1"/>
  <c r="AH1890" i="1"/>
  <c r="AE1890" i="1"/>
  <c r="X1890" i="1"/>
  <c r="AA1890" i="1" s="1"/>
  <c r="T1890" i="1"/>
  <c r="AW1890" i="1" s="1"/>
  <c r="Q1890" i="1"/>
  <c r="K1890" i="1"/>
  <c r="H1890" i="1"/>
  <c r="E1890" i="1"/>
  <c r="BB1889" i="1"/>
  <c r="BA1889" i="1"/>
  <c r="AZ1889" i="1"/>
  <c r="AY1889" i="1"/>
  <c r="BC1889" i="1" s="1"/>
  <c r="AV1889" i="1"/>
  <c r="AH1889" i="1"/>
  <c r="AE1889" i="1"/>
  <c r="X1889" i="1"/>
  <c r="AA1889" i="1" s="1"/>
  <c r="Q1889" i="1"/>
  <c r="T1889" i="1" s="1"/>
  <c r="K1889" i="1"/>
  <c r="H1889" i="1"/>
  <c r="E1889" i="1"/>
  <c r="AU1888" i="1"/>
  <c r="AT1888" i="1"/>
  <c r="AS1888" i="1"/>
  <c r="BB1888" i="1" s="1"/>
  <c r="AR1888" i="1"/>
  <c r="AQ1888" i="1"/>
  <c r="AP1888" i="1"/>
  <c r="BA1888" i="1" s="1"/>
  <c r="AO1888" i="1"/>
  <c r="AN1888" i="1"/>
  <c r="AZ1888" i="1" s="1"/>
  <c r="AM1888" i="1"/>
  <c r="AL1888" i="1"/>
  <c r="AK1888" i="1"/>
  <c r="AY1888" i="1" s="1"/>
  <c r="BC1888" i="1" s="1"/>
  <c r="AJ1888" i="1"/>
  <c r="AG1888" i="1"/>
  <c r="AF1888" i="1"/>
  <c r="AE1888" i="1"/>
  <c r="AH1888" i="1" s="1"/>
  <c r="AD1888" i="1"/>
  <c r="AC1888" i="1"/>
  <c r="Z1888" i="1"/>
  <c r="Y1888" i="1"/>
  <c r="W1888" i="1"/>
  <c r="V1888" i="1"/>
  <c r="X1888" i="1" s="1"/>
  <c r="AA1888" i="1" s="1"/>
  <c r="S1888" i="1"/>
  <c r="R1888" i="1"/>
  <c r="P1888" i="1"/>
  <c r="O1888" i="1"/>
  <c r="Q1888" i="1" s="1"/>
  <c r="T1888" i="1" s="1"/>
  <c r="N1888" i="1"/>
  <c r="M1888" i="1"/>
  <c r="L1888" i="1"/>
  <c r="J1888" i="1"/>
  <c r="K1888" i="1" s="1"/>
  <c r="I1888" i="1"/>
  <c r="G1888" i="1"/>
  <c r="F1888" i="1"/>
  <c r="H1888" i="1" s="1"/>
  <c r="E1888" i="1"/>
  <c r="D1888" i="1"/>
  <c r="C1888" i="1"/>
  <c r="BB1887" i="1"/>
  <c r="BA1887" i="1"/>
  <c r="AZ1887" i="1"/>
  <c r="AY1887" i="1"/>
  <c r="BC1887" i="1" s="1"/>
  <c r="AV1887" i="1"/>
  <c r="AH1887" i="1"/>
  <c r="AE1887" i="1"/>
  <c r="AA1887" i="1"/>
  <c r="X1887" i="1"/>
  <c r="Q1887" i="1"/>
  <c r="T1887" i="1" s="1"/>
  <c r="K1887" i="1"/>
  <c r="H1887" i="1"/>
  <c r="E1887" i="1"/>
  <c r="AZ1886" i="1"/>
  <c r="AU1886" i="1"/>
  <c r="AT1886" i="1"/>
  <c r="AS1886" i="1"/>
  <c r="BB1886" i="1" s="1"/>
  <c r="AR1886" i="1"/>
  <c r="AQ1886" i="1"/>
  <c r="BA1886" i="1" s="1"/>
  <c r="AP1886" i="1"/>
  <c r="AO1886" i="1"/>
  <c r="AN1886" i="1"/>
  <c r="AM1886" i="1"/>
  <c r="AL1886" i="1"/>
  <c r="AK1886" i="1"/>
  <c r="AJ1886" i="1"/>
  <c r="AY1886" i="1" s="1"/>
  <c r="BC1886" i="1" s="1"/>
  <c r="AH1886" i="1"/>
  <c r="AG1886" i="1"/>
  <c r="AF1886" i="1"/>
  <c r="AE1886" i="1"/>
  <c r="AD1886" i="1"/>
  <c r="AC1886" i="1"/>
  <c r="Z1886" i="1"/>
  <c r="Y1886" i="1"/>
  <c r="W1886" i="1"/>
  <c r="V1886" i="1"/>
  <c r="X1886" i="1" s="1"/>
  <c r="AA1886" i="1" s="1"/>
  <c r="S1886" i="1"/>
  <c r="R1886" i="1"/>
  <c r="Q1886" i="1"/>
  <c r="T1886" i="1" s="1"/>
  <c r="P1886" i="1"/>
  <c r="O1886" i="1"/>
  <c r="N1886" i="1"/>
  <c r="M1886" i="1"/>
  <c r="L1886" i="1"/>
  <c r="J1886" i="1"/>
  <c r="I1886" i="1"/>
  <c r="K1886" i="1" s="1"/>
  <c r="H1886" i="1"/>
  <c r="G1886" i="1"/>
  <c r="F1886" i="1"/>
  <c r="E1886" i="1"/>
  <c r="D1886" i="1"/>
  <c r="C1886" i="1"/>
  <c r="BC1885" i="1"/>
  <c r="BB1885" i="1"/>
  <c r="BA1885" i="1"/>
  <c r="AZ1885" i="1"/>
  <c r="AY1885" i="1"/>
  <c r="AV1885" i="1"/>
  <c r="AE1885" i="1"/>
  <c r="AH1885" i="1" s="1"/>
  <c r="AA1885" i="1"/>
  <c r="X1885" i="1"/>
  <c r="Q1885" i="1"/>
  <c r="T1885" i="1" s="1"/>
  <c r="K1885" i="1"/>
  <c r="H1885" i="1"/>
  <c r="E1885" i="1"/>
  <c r="AU1884" i="1"/>
  <c r="AT1884" i="1"/>
  <c r="AS1884" i="1"/>
  <c r="BB1884" i="1" s="1"/>
  <c r="AR1884" i="1"/>
  <c r="AQ1884" i="1"/>
  <c r="BA1884" i="1" s="1"/>
  <c r="AP1884" i="1"/>
  <c r="AO1884" i="1"/>
  <c r="AN1884" i="1"/>
  <c r="AM1884" i="1"/>
  <c r="AZ1884" i="1" s="1"/>
  <c r="AL1884" i="1"/>
  <c r="AK1884" i="1"/>
  <c r="AJ1884" i="1"/>
  <c r="AY1884" i="1" s="1"/>
  <c r="AG1884" i="1"/>
  <c r="AF1884" i="1"/>
  <c r="AD1884" i="1"/>
  <c r="AC1884" i="1"/>
  <c r="AE1884" i="1" s="1"/>
  <c r="AH1884" i="1" s="1"/>
  <c r="Z1884" i="1"/>
  <c r="Y1884" i="1"/>
  <c r="W1884" i="1"/>
  <c r="V1884" i="1"/>
  <c r="X1884" i="1" s="1"/>
  <c r="AA1884" i="1" s="1"/>
  <c r="S1884" i="1"/>
  <c r="R1884" i="1"/>
  <c r="P1884" i="1"/>
  <c r="Q1884" i="1" s="1"/>
  <c r="T1884" i="1" s="1"/>
  <c r="O1884" i="1"/>
  <c r="N1884" i="1"/>
  <c r="M1884" i="1"/>
  <c r="L1884" i="1"/>
  <c r="K1884" i="1"/>
  <c r="J1884" i="1"/>
  <c r="I1884" i="1"/>
  <c r="H1884" i="1"/>
  <c r="G1884" i="1"/>
  <c r="F1884" i="1"/>
  <c r="D1884" i="1"/>
  <c r="E1884" i="1" s="1"/>
  <c r="C1884" i="1"/>
  <c r="BB1883" i="1"/>
  <c r="BA1883" i="1"/>
  <c r="AZ1883" i="1"/>
  <c r="BC1883" i="1" s="1"/>
  <c r="AY1883" i="1"/>
  <c r="AW1883" i="1"/>
  <c r="AV1883" i="1"/>
  <c r="AE1883" i="1"/>
  <c r="AH1883" i="1" s="1"/>
  <c r="AA1883" i="1"/>
  <c r="X1883" i="1"/>
  <c r="T1883" i="1"/>
  <c r="BD1883" i="1" s="1"/>
  <c r="Q1883" i="1"/>
  <c r="K1883" i="1"/>
  <c r="H1883" i="1"/>
  <c r="E1883" i="1"/>
  <c r="AY1882" i="1"/>
  <c r="BC1882" i="1" s="1"/>
  <c r="AU1882" i="1"/>
  <c r="AT1882" i="1"/>
  <c r="AS1882" i="1"/>
  <c r="BB1882" i="1" s="1"/>
  <c r="AR1882" i="1"/>
  <c r="AQ1882" i="1"/>
  <c r="AP1882" i="1"/>
  <c r="BA1882" i="1" s="1"/>
  <c r="AO1882" i="1"/>
  <c r="AN1882" i="1"/>
  <c r="AM1882" i="1"/>
  <c r="AZ1882" i="1" s="1"/>
  <c r="AL1882" i="1"/>
  <c r="AK1882" i="1"/>
  <c r="AJ1882" i="1"/>
  <c r="AV1882" i="1" s="1"/>
  <c r="AG1882" i="1"/>
  <c r="AF1882" i="1"/>
  <c r="AD1882" i="1"/>
  <c r="AC1882" i="1"/>
  <c r="AE1882" i="1" s="1"/>
  <c r="AH1882" i="1" s="1"/>
  <c r="Z1882" i="1"/>
  <c r="Y1882" i="1"/>
  <c r="X1882" i="1"/>
  <c r="AA1882" i="1" s="1"/>
  <c r="W1882" i="1"/>
  <c r="V1882" i="1"/>
  <c r="S1882" i="1"/>
  <c r="R1882" i="1"/>
  <c r="P1882" i="1"/>
  <c r="O1882" i="1"/>
  <c r="Q1882" i="1" s="1"/>
  <c r="T1882" i="1" s="1"/>
  <c r="N1882" i="1"/>
  <c r="M1882" i="1"/>
  <c r="L1882" i="1"/>
  <c r="K1882" i="1"/>
  <c r="J1882" i="1"/>
  <c r="I1882" i="1"/>
  <c r="G1882" i="1"/>
  <c r="H1882" i="1" s="1"/>
  <c r="F1882" i="1"/>
  <c r="D1882" i="1"/>
  <c r="E1882" i="1" s="1"/>
  <c r="C1882" i="1"/>
  <c r="BB1881" i="1"/>
  <c r="BA1881" i="1"/>
  <c r="AZ1881" i="1"/>
  <c r="BC1881" i="1" s="1"/>
  <c r="AY1881" i="1"/>
  <c r="AV1881" i="1"/>
  <c r="AE1881" i="1"/>
  <c r="AH1881" i="1" s="1"/>
  <c r="X1881" i="1"/>
  <c r="AA1881" i="1" s="1"/>
  <c r="T1881" i="1"/>
  <c r="BD1881" i="1" s="1"/>
  <c r="Q1881" i="1"/>
  <c r="K1881" i="1"/>
  <c r="H1881" i="1"/>
  <c r="E1881" i="1"/>
  <c r="BB1880" i="1"/>
  <c r="BA1880" i="1"/>
  <c r="AZ1880" i="1"/>
  <c r="AY1880" i="1"/>
  <c r="BC1880" i="1" s="1"/>
  <c r="AV1880" i="1"/>
  <c r="AH1880" i="1"/>
  <c r="AE1880" i="1"/>
  <c r="AA1880" i="1"/>
  <c r="X1880" i="1"/>
  <c r="Q1880" i="1"/>
  <c r="T1880" i="1" s="1"/>
  <c r="K1880" i="1"/>
  <c r="H1880" i="1"/>
  <c r="E1880" i="1"/>
  <c r="BC1879" i="1"/>
  <c r="BB1879" i="1"/>
  <c r="BA1879" i="1"/>
  <c r="AZ1879" i="1"/>
  <c r="AY1879" i="1"/>
  <c r="AV1879" i="1"/>
  <c r="AE1879" i="1"/>
  <c r="AH1879" i="1" s="1"/>
  <c r="AA1879" i="1"/>
  <c r="X1879" i="1"/>
  <c r="Q1879" i="1"/>
  <c r="T1879" i="1" s="1"/>
  <c r="K1879" i="1"/>
  <c r="H1879" i="1"/>
  <c r="E1879" i="1"/>
  <c r="BD1878" i="1"/>
  <c r="BC1878" i="1"/>
  <c r="BB1878" i="1"/>
  <c r="BA1878" i="1"/>
  <c r="AZ1878" i="1"/>
  <c r="AY1878" i="1"/>
  <c r="AV1878" i="1"/>
  <c r="AH1878" i="1"/>
  <c r="AE1878" i="1"/>
  <c r="X1878" i="1"/>
  <c r="AA1878" i="1" s="1"/>
  <c r="T1878" i="1"/>
  <c r="AW1878" i="1" s="1"/>
  <c r="Q1878" i="1"/>
  <c r="K1878" i="1"/>
  <c r="H1878" i="1"/>
  <c r="E1878" i="1"/>
  <c r="AU1877" i="1"/>
  <c r="AT1877" i="1"/>
  <c r="AS1877" i="1"/>
  <c r="BB1877" i="1" s="1"/>
  <c r="AR1877" i="1"/>
  <c r="AQ1877" i="1"/>
  <c r="AP1877" i="1"/>
  <c r="BA1877" i="1" s="1"/>
  <c r="AO1877" i="1"/>
  <c r="AN1877" i="1"/>
  <c r="AV1877" i="1" s="1"/>
  <c r="AM1877" i="1"/>
  <c r="AZ1877" i="1" s="1"/>
  <c r="AL1877" i="1"/>
  <c r="AK1877" i="1"/>
  <c r="AJ1877" i="1"/>
  <c r="AY1877" i="1" s="1"/>
  <c r="AG1877" i="1"/>
  <c r="AF1877" i="1"/>
  <c r="AE1877" i="1"/>
  <c r="AH1877" i="1" s="1"/>
  <c r="AD1877" i="1"/>
  <c r="AC1877" i="1"/>
  <c r="Z1877" i="1"/>
  <c r="Y1877" i="1"/>
  <c r="W1877" i="1"/>
  <c r="V1877" i="1"/>
  <c r="X1877" i="1" s="1"/>
  <c r="AA1877" i="1" s="1"/>
  <c r="T1877" i="1"/>
  <c r="S1877" i="1"/>
  <c r="R1877" i="1"/>
  <c r="Q1877" i="1"/>
  <c r="P1877" i="1"/>
  <c r="O1877" i="1"/>
  <c r="N1877" i="1"/>
  <c r="M1877" i="1"/>
  <c r="L1877" i="1"/>
  <c r="J1877" i="1"/>
  <c r="K1877" i="1" s="1"/>
  <c r="I1877" i="1"/>
  <c r="G1877" i="1"/>
  <c r="H1877" i="1" s="1"/>
  <c r="F1877" i="1"/>
  <c r="E1877" i="1"/>
  <c r="D1877" i="1"/>
  <c r="C1877" i="1"/>
  <c r="BB1876" i="1"/>
  <c r="BA1876" i="1"/>
  <c r="AZ1876" i="1"/>
  <c r="AY1876" i="1"/>
  <c r="BC1876" i="1" s="1"/>
  <c r="AV1876" i="1"/>
  <c r="AE1876" i="1"/>
  <c r="AH1876" i="1" s="1"/>
  <c r="X1876" i="1"/>
  <c r="AA1876" i="1" s="1"/>
  <c r="Q1876" i="1"/>
  <c r="T1876" i="1" s="1"/>
  <c r="K1876" i="1"/>
  <c r="H1876" i="1"/>
  <c r="E1876" i="1"/>
  <c r="BB1875" i="1"/>
  <c r="BA1875" i="1"/>
  <c r="AZ1875" i="1"/>
  <c r="AY1875" i="1"/>
  <c r="BC1875" i="1" s="1"/>
  <c r="AV1875" i="1"/>
  <c r="AH1875" i="1"/>
  <c r="AE1875" i="1"/>
  <c r="AA1875" i="1"/>
  <c r="X1875" i="1"/>
  <c r="T1875" i="1"/>
  <c r="AW1875" i="1" s="1"/>
  <c r="Q1875" i="1"/>
  <c r="K1875" i="1"/>
  <c r="H1875" i="1"/>
  <c r="E1875" i="1"/>
  <c r="BB1874" i="1"/>
  <c r="BA1874" i="1"/>
  <c r="AZ1874" i="1"/>
  <c r="BC1874" i="1" s="1"/>
  <c r="AY1874" i="1"/>
  <c r="AV1874" i="1"/>
  <c r="AE1874" i="1"/>
  <c r="AH1874" i="1" s="1"/>
  <c r="X1874" i="1"/>
  <c r="AA1874" i="1" s="1"/>
  <c r="T1874" i="1"/>
  <c r="Q1874" i="1"/>
  <c r="K1874" i="1"/>
  <c r="H1874" i="1"/>
  <c r="E1874" i="1"/>
  <c r="AU1873" i="1"/>
  <c r="AT1873" i="1"/>
  <c r="AS1873" i="1"/>
  <c r="BB1873" i="1" s="1"/>
  <c r="AR1873" i="1"/>
  <c r="BA1873" i="1" s="1"/>
  <c r="AQ1873" i="1"/>
  <c r="AP1873" i="1"/>
  <c r="AO1873" i="1"/>
  <c r="AN1873" i="1"/>
  <c r="AM1873" i="1"/>
  <c r="AZ1873" i="1" s="1"/>
  <c r="AL1873" i="1"/>
  <c r="AK1873" i="1"/>
  <c r="AJ1873" i="1"/>
  <c r="AV1873" i="1" s="1"/>
  <c r="AG1873" i="1"/>
  <c r="AF1873" i="1"/>
  <c r="AD1873" i="1"/>
  <c r="AC1873" i="1"/>
  <c r="AE1873" i="1" s="1"/>
  <c r="AH1873" i="1" s="1"/>
  <c r="Z1873" i="1"/>
  <c r="Y1873" i="1"/>
  <c r="W1873" i="1"/>
  <c r="X1873" i="1" s="1"/>
  <c r="AA1873" i="1" s="1"/>
  <c r="V1873" i="1"/>
  <c r="S1873" i="1"/>
  <c r="R1873" i="1"/>
  <c r="Q1873" i="1"/>
  <c r="T1873" i="1" s="1"/>
  <c r="P1873" i="1"/>
  <c r="O1873" i="1"/>
  <c r="N1873" i="1"/>
  <c r="M1873" i="1"/>
  <c r="L1873" i="1"/>
  <c r="J1873" i="1"/>
  <c r="K1873" i="1" s="1"/>
  <c r="I1873" i="1"/>
  <c r="G1873" i="1"/>
  <c r="H1873" i="1" s="1"/>
  <c r="F1873" i="1"/>
  <c r="D1873" i="1"/>
  <c r="E1873" i="1" s="1"/>
  <c r="C1873" i="1"/>
  <c r="BD1872" i="1"/>
  <c r="BC1872" i="1"/>
  <c r="BB1872" i="1"/>
  <c r="BA1872" i="1"/>
  <c r="AZ1872" i="1"/>
  <c r="AY1872" i="1"/>
  <c r="AV1872" i="1"/>
  <c r="AH1872" i="1"/>
  <c r="AE1872" i="1"/>
  <c r="X1872" i="1"/>
  <c r="AA1872" i="1" s="1"/>
  <c r="T1872" i="1"/>
  <c r="AW1872" i="1" s="1"/>
  <c r="Q1872" i="1"/>
  <c r="K1872" i="1"/>
  <c r="H1872" i="1"/>
  <c r="E1872" i="1"/>
  <c r="AU1871" i="1"/>
  <c r="AU1870" i="1" s="1"/>
  <c r="AU1853" i="1" s="1"/>
  <c r="AU2055" i="1" s="1"/>
  <c r="AT1871" i="1"/>
  <c r="AS1871" i="1"/>
  <c r="AS1870" i="1" s="1"/>
  <c r="AR1871" i="1"/>
  <c r="AQ1871" i="1"/>
  <c r="AP1871" i="1"/>
  <c r="BA1871" i="1" s="1"/>
  <c r="AO1871" i="1"/>
  <c r="AN1871" i="1"/>
  <c r="AV1871" i="1" s="1"/>
  <c r="AM1871" i="1"/>
  <c r="AZ1871" i="1" s="1"/>
  <c r="AL1871" i="1"/>
  <c r="AK1871" i="1"/>
  <c r="AK1870" i="1" s="1"/>
  <c r="AJ1871" i="1"/>
  <c r="AY1871" i="1" s="1"/>
  <c r="AG1871" i="1"/>
  <c r="AF1871" i="1"/>
  <c r="AE1871" i="1"/>
  <c r="AH1871" i="1" s="1"/>
  <c r="AD1871" i="1"/>
  <c r="AD1870" i="1" s="1"/>
  <c r="AD1853" i="1" s="1"/>
  <c r="AC1871" i="1"/>
  <c r="Z1871" i="1"/>
  <c r="Y1871" i="1"/>
  <c r="W1871" i="1"/>
  <c r="V1871" i="1"/>
  <c r="X1871" i="1" s="1"/>
  <c r="AA1871" i="1" s="1"/>
  <c r="S1871" i="1"/>
  <c r="R1871" i="1"/>
  <c r="R1870" i="1" s="1"/>
  <c r="P1871" i="1"/>
  <c r="O1871" i="1"/>
  <c r="Q1871" i="1" s="1"/>
  <c r="T1871" i="1" s="1"/>
  <c r="N1871" i="1"/>
  <c r="M1871" i="1"/>
  <c r="M1870" i="1" s="1"/>
  <c r="L1871" i="1"/>
  <c r="L1870" i="1" s="1"/>
  <c r="L1853" i="1" s="1"/>
  <c r="L2055" i="1" s="1"/>
  <c r="J1871" i="1"/>
  <c r="J1870" i="1" s="1"/>
  <c r="K1870" i="1" s="1"/>
  <c r="I1871" i="1"/>
  <c r="G1871" i="1"/>
  <c r="H1871" i="1" s="1"/>
  <c r="F1871" i="1"/>
  <c r="E1871" i="1"/>
  <c r="D1871" i="1"/>
  <c r="D1870" i="1" s="1"/>
  <c r="C1871" i="1"/>
  <c r="AT1870" i="1"/>
  <c r="AR1870" i="1"/>
  <c r="AQ1870" i="1"/>
  <c r="AP1870" i="1"/>
  <c r="BA1870" i="1" s="1"/>
  <c r="AO1870" i="1"/>
  <c r="AL1870" i="1"/>
  <c r="AJ1870" i="1"/>
  <c r="AY1870" i="1" s="1"/>
  <c r="AG1870" i="1"/>
  <c r="AF1870" i="1"/>
  <c r="AC1870" i="1"/>
  <c r="AE1870" i="1" s="1"/>
  <c r="AH1870" i="1" s="1"/>
  <c r="Z1870" i="1"/>
  <c r="Y1870" i="1"/>
  <c r="W1870" i="1"/>
  <c r="S1870" i="1"/>
  <c r="P1870" i="1"/>
  <c r="O1870" i="1"/>
  <c r="Q1870" i="1" s="1"/>
  <c r="T1870" i="1" s="1"/>
  <c r="N1870" i="1"/>
  <c r="I1870" i="1"/>
  <c r="G1870" i="1"/>
  <c r="H1870" i="1" s="1"/>
  <c r="F1870" i="1"/>
  <c r="C1870" i="1"/>
  <c r="BB1869" i="1"/>
  <c r="BA1869" i="1"/>
  <c r="AZ1869" i="1"/>
  <c r="BC1869" i="1" s="1"/>
  <c r="AY1869" i="1"/>
  <c r="AV1869" i="1"/>
  <c r="AE1869" i="1"/>
  <c r="AH1869" i="1" s="1"/>
  <c r="X1869" i="1"/>
  <c r="AA1869" i="1" s="1"/>
  <c r="T1869" i="1"/>
  <c r="BD1869" i="1" s="1"/>
  <c r="Q1869" i="1"/>
  <c r="K1869" i="1"/>
  <c r="H1869" i="1"/>
  <c r="E1869" i="1"/>
  <c r="BB1868" i="1"/>
  <c r="BA1868" i="1"/>
  <c r="BC1868" i="1" s="1"/>
  <c r="AZ1868" i="1"/>
  <c r="AY1868" i="1"/>
  <c r="AV1868" i="1"/>
  <c r="AH1868" i="1"/>
  <c r="AE1868" i="1"/>
  <c r="X1868" i="1"/>
  <c r="AA1868" i="1" s="1"/>
  <c r="Q1868" i="1"/>
  <c r="T1868" i="1" s="1"/>
  <c r="K1868" i="1"/>
  <c r="H1868" i="1"/>
  <c r="E1868" i="1"/>
  <c r="BB1867" i="1"/>
  <c r="BC1867" i="1" s="1"/>
  <c r="BA1867" i="1"/>
  <c r="AZ1867" i="1"/>
  <c r="AY1867" i="1"/>
  <c r="AV1867" i="1"/>
  <c r="AE1867" i="1"/>
  <c r="AH1867" i="1" s="1"/>
  <c r="AA1867" i="1"/>
  <c r="X1867" i="1"/>
  <c r="Q1867" i="1"/>
  <c r="T1867" i="1" s="1"/>
  <c r="K1867" i="1"/>
  <c r="H1867" i="1"/>
  <c r="E1867" i="1"/>
  <c r="BC1866" i="1"/>
  <c r="BD1866" i="1" s="1"/>
  <c r="BB1866" i="1"/>
  <c r="BA1866" i="1"/>
  <c r="AZ1866" i="1"/>
  <c r="AY1866" i="1"/>
  <c r="AV1866" i="1"/>
  <c r="AE1866" i="1"/>
  <c r="AH1866" i="1" s="1"/>
  <c r="X1866" i="1"/>
  <c r="AA1866" i="1" s="1"/>
  <c r="T1866" i="1"/>
  <c r="AW1866" i="1" s="1"/>
  <c r="Q1866" i="1"/>
  <c r="K1866" i="1"/>
  <c r="H1866" i="1"/>
  <c r="E1866" i="1"/>
  <c r="AU1865" i="1"/>
  <c r="AT1865" i="1"/>
  <c r="AS1865" i="1"/>
  <c r="BB1865" i="1" s="1"/>
  <c r="AR1865" i="1"/>
  <c r="BA1865" i="1" s="1"/>
  <c r="AQ1865" i="1"/>
  <c r="AP1865" i="1"/>
  <c r="AO1865" i="1"/>
  <c r="AN1865" i="1"/>
  <c r="AM1865" i="1"/>
  <c r="AZ1865" i="1" s="1"/>
  <c r="AL1865" i="1"/>
  <c r="AK1865" i="1"/>
  <c r="AJ1865" i="1"/>
  <c r="AY1865" i="1" s="1"/>
  <c r="AG1865" i="1"/>
  <c r="AF1865" i="1"/>
  <c r="AD1865" i="1"/>
  <c r="AE1865" i="1" s="1"/>
  <c r="AH1865" i="1" s="1"/>
  <c r="AC1865" i="1"/>
  <c r="Z1865" i="1"/>
  <c r="Y1865" i="1"/>
  <c r="W1865" i="1"/>
  <c r="V1865" i="1"/>
  <c r="X1865" i="1" s="1"/>
  <c r="AA1865" i="1" s="1"/>
  <c r="T1865" i="1"/>
  <c r="S1865" i="1"/>
  <c r="R1865" i="1"/>
  <c r="Q1865" i="1"/>
  <c r="P1865" i="1"/>
  <c r="O1865" i="1"/>
  <c r="N1865" i="1"/>
  <c r="M1865" i="1"/>
  <c r="L1865" i="1"/>
  <c r="J1865" i="1"/>
  <c r="K1865" i="1" s="1"/>
  <c r="I1865" i="1"/>
  <c r="G1865" i="1"/>
  <c r="H1865" i="1" s="1"/>
  <c r="F1865" i="1"/>
  <c r="D1865" i="1"/>
  <c r="E1865" i="1" s="1"/>
  <c r="C1865" i="1"/>
  <c r="BB1864" i="1"/>
  <c r="BA1864" i="1"/>
  <c r="AZ1864" i="1"/>
  <c r="AY1864" i="1"/>
  <c r="BC1864" i="1" s="1"/>
  <c r="AV1864" i="1"/>
  <c r="AE1864" i="1"/>
  <c r="AH1864" i="1" s="1"/>
  <c r="X1864" i="1"/>
  <c r="AA1864" i="1" s="1"/>
  <c r="Q1864" i="1"/>
  <c r="T1864" i="1" s="1"/>
  <c r="K1864" i="1"/>
  <c r="H1864" i="1"/>
  <c r="E1864" i="1"/>
  <c r="BB1863" i="1"/>
  <c r="BA1863" i="1"/>
  <c r="AZ1863" i="1"/>
  <c r="AY1863" i="1"/>
  <c r="BC1863" i="1" s="1"/>
  <c r="AV1863" i="1"/>
  <c r="AH1863" i="1"/>
  <c r="AE1863" i="1"/>
  <c r="AA1863" i="1"/>
  <c r="X1863" i="1"/>
  <c r="Q1863" i="1"/>
  <c r="T1863" i="1" s="1"/>
  <c r="K1863" i="1"/>
  <c r="H1863" i="1"/>
  <c r="E1863" i="1"/>
  <c r="BB1862" i="1"/>
  <c r="BA1862" i="1"/>
  <c r="AZ1862" i="1"/>
  <c r="BC1862" i="1" s="1"/>
  <c r="AY1862" i="1"/>
  <c r="AV1862" i="1"/>
  <c r="AE1862" i="1"/>
  <c r="AH1862" i="1" s="1"/>
  <c r="X1862" i="1"/>
  <c r="AA1862" i="1" s="1"/>
  <c r="T1862" i="1"/>
  <c r="BD1862" i="1" s="1"/>
  <c r="Q1862" i="1"/>
  <c r="K1862" i="1"/>
  <c r="H1862" i="1"/>
  <c r="E1862" i="1"/>
  <c r="BB1861" i="1"/>
  <c r="BA1861" i="1"/>
  <c r="BC1861" i="1" s="1"/>
  <c r="AZ1861" i="1"/>
  <c r="AY1861" i="1"/>
  <c r="AV1861" i="1"/>
  <c r="AH1861" i="1"/>
  <c r="AE1861" i="1"/>
  <c r="X1861" i="1"/>
  <c r="AA1861" i="1" s="1"/>
  <c r="Q1861" i="1"/>
  <c r="T1861" i="1" s="1"/>
  <c r="K1861" i="1"/>
  <c r="H1861" i="1"/>
  <c r="E1861" i="1"/>
  <c r="BB1860" i="1"/>
  <c r="BC1860" i="1" s="1"/>
  <c r="BA1860" i="1"/>
  <c r="AZ1860" i="1"/>
  <c r="AY1860" i="1"/>
  <c r="AV1860" i="1"/>
  <c r="AE1860" i="1"/>
  <c r="AH1860" i="1" s="1"/>
  <c r="AA1860" i="1"/>
  <c r="X1860" i="1"/>
  <c r="Q1860" i="1"/>
  <c r="T1860" i="1" s="1"/>
  <c r="K1860" i="1"/>
  <c r="H1860" i="1"/>
  <c r="E1860" i="1"/>
  <c r="BC1859" i="1"/>
  <c r="BD1859" i="1" s="1"/>
  <c r="BB1859" i="1"/>
  <c r="BA1859" i="1"/>
  <c r="AZ1859" i="1"/>
  <c r="AY1859" i="1"/>
  <c r="AV1859" i="1"/>
  <c r="AE1859" i="1"/>
  <c r="AH1859" i="1" s="1"/>
  <c r="X1859" i="1"/>
  <c r="AA1859" i="1" s="1"/>
  <c r="T1859" i="1"/>
  <c r="AW1859" i="1" s="1"/>
  <c r="Q1859" i="1"/>
  <c r="K1859" i="1"/>
  <c r="H1859" i="1"/>
  <c r="E1859" i="1"/>
  <c r="BB1858" i="1"/>
  <c r="BA1858" i="1"/>
  <c r="AZ1858" i="1"/>
  <c r="AY1858" i="1"/>
  <c r="BC1858" i="1" s="1"/>
  <c r="AV1858" i="1"/>
  <c r="AH1858" i="1"/>
  <c r="AE1858" i="1"/>
  <c r="X1858" i="1"/>
  <c r="AA1858" i="1" s="1"/>
  <c r="Q1858" i="1"/>
  <c r="T1858" i="1" s="1"/>
  <c r="K1858" i="1"/>
  <c r="H1858" i="1"/>
  <c r="E1858" i="1"/>
  <c r="BB1857" i="1"/>
  <c r="BA1857" i="1"/>
  <c r="AZ1857" i="1"/>
  <c r="AY1857" i="1"/>
  <c r="BC1857" i="1" s="1"/>
  <c r="AV1857" i="1"/>
  <c r="AW1857" i="1" s="1"/>
  <c r="AE1857" i="1"/>
  <c r="AH1857" i="1" s="1"/>
  <c r="AA1857" i="1"/>
  <c r="X1857" i="1"/>
  <c r="T1857" i="1"/>
  <c r="BD1857" i="1" s="1"/>
  <c r="Q1857" i="1"/>
  <c r="K1857" i="1"/>
  <c r="H1857" i="1"/>
  <c r="E1857" i="1"/>
  <c r="BB1856" i="1"/>
  <c r="BA1856" i="1"/>
  <c r="AZ1856" i="1"/>
  <c r="AY1856" i="1"/>
  <c r="BC1856" i="1" s="1"/>
  <c r="AV1856" i="1"/>
  <c r="AE1856" i="1"/>
  <c r="AH1856" i="1" s="1"/>
  <c r="X1856" i="1"/>
  <c r="AA1856" i="1" s="1"/>
  <c r="Q1856" i="1"/>
  <c r="T1856" i="1" s="1"/>
  <c r="K1856" i="1"/>
  <c r="H1856" i="1"/>
  <c r="E1856" i="1"/>
  <c r="AZ1855" i="1"/>
  <c r="AY1855" i="1"/>
  <c r="AU1855" i="1"/>
  <c r="AT1855" i="1"/>
  <c r="AS1855" i="1"/>
  <c r="BB1855" i="1" s="1"/>
  <c r="AR1855" i="1"/>
  <c r="AQ1855" i="1"/>
  <c r="AQ1854" i="1" s="1"/>
  <c r="AQ1853" i="1" s="1"/>
  <c r="AQ2055" i="1" s="1"/>
  <c r="AP1855" i="1"/>
  <c r="BA1855" i="1" s="1"/>
  <c r="AO1855" i="1"/>
  <c r="AN1855" i="1"/>
  <c r="AN1854" i="1" s="1"/>
  <c r="AM1855" i="1"/>
  <c r="AL1855" i="1"/>
  <c r="AK1855" i="1"/>
  <c r="AJ1855" i="1"/>
  <c r="AV1855" i="1" s="1"/>
  <c r="AG1855" i="1"/>
  <c r="AG1854" i="1" s="1"/>
  <c r="AG1853" i="1" s="1"/>
  <c r="AG2055" i="1" s="1"/>
  <c r="AF1855" i="1"/>
  <c r="AD1855" i="1"/>
  <c r="AE1855" i="1" s="1"/>
  <c r="AH1855" i="1" s="1"/>
  <c r="AC1855" i="1"/>
  <c r="Z1855" i="1"/>
  <c r="Y1855" i="1"/>
  <c r="Y1854" i="1" s="1"/>
  <c r="Y1853" i="1" s="1"/>
  <c r="Y2055" i="1" s="1"/>
  <c r="X1855" i="1"/>
  <c r="AA1855" i="1" s="1"/>
  <c r="W1855" i="1"/>
  <c r="V1855" i="1"/>
  <c r="V1854" i="1" s="1"/>
  <c r="S1855" i="1"/>
  <c r="R1855" i="1"/>
  <c r="P1855" i="1"/>
  <c r="P1854" i="1" s="1"/>
  <c r="P1853" i="1" s="1"/>
  <c r="P2055" i="1" s="1"/>
  <c r="O1855" i="1"/>
  <c r="Q1855" i="1" s="1"/>
  <c r="T1855" i="1" s="1"/>
  <c r="N1855" i="1"/>
  <c r="M1855" i="1"/>
  <c r="M1854" i="1" s="1"/>
  <c r="M1853" i="1" s="1"/>
  <c r="M2055" i="1" s="1"/>
  <c r="L1855" i="1"/>
  <c r="J1855" i="1"/>
  <c r="K1855" i="1" s="1"/>
  <c r="I1855" i="1"/>
  <c r="G1855" i="1"/>
  <c r="H1855" i="1" s="1"/>
  <c r="F1855" i="1"/>
  <c r="D1855" i="1"/>
  <c r="E1855" i="1" s="1"/>
  <c r="C1855" i="1"/>
  <c r="AU1854" i="1"/>
  <c r="AT1854" i="1"/>
  <c r="AS1854" i="1"/>
  <c r="BB1854" i="1" s="1"/>
  <c r="AR1854" i="1"/>
  <c r="AR1853" i="1" s="1"/>
  <c r="AR2055" i="1" s="1"/>
  <c r="AO1854" i="1"/>
  <c r="AM1854" i="1"/>
  <c r="AZ1854" i="1" s="1"/>
  <c r="AL1854" i="1"/>
  <c r="AK1854" i="1"/>
  <c r="AK1853" i="1" s="1"/>
  <c r="AK2055" i="1" s="1"/>
  <c r="AJ1854" i="1"/>
  <c r="AF1854" i="1"/>
  <c r="AD1854" i="1"/>
  <c r="AC1854" i="1"/>
  <c r="AE1854" i="1" s="1"/>
  <c r="AH1854" i="1" s="1"/>
  <c r="Z1854" i="1"/>
  <c r="Z1853" i="1" s="1"/>
  <c r="Z2055" i="1" s="1"/>
  <c r="W1854" i="1"/>
  <c r="S1854" i="1"/>
  <c r="R1854" i="1"/>
  <c r="R1853" i="1" s="1"/>
  <c r="R2055" i="1" s="1"/>
  <c r="N1854" i="1"/>
  <c r="L1854" i="1"/>
  <c r="J1854" i="1"/>
  <c r="K1854" i="1" s="1"/>
  <c r="I1854" i="1"/>
  <c r="I1853" i="1" s="1"/>
  <c r="I2055" i="1" s="1"/>
  <c r="F1854" i="1"/>
  <c r="D1854" i="1"/>
  <c r="E1854" i="1" s="1"/>
  <c r="C1854" i="1"/>
  <c r="AT1853" i="1"/>
  <c r="AO1853" i="1"/>
  <c r="AL1853" i="1"/>
  <c r="AF1853" i="1"/>
  <c r="AC1853" i="1"/>
  <c r="W1853" i="1"/>
  <c r="S1853" i="1"/>
  <c r="S2055" i="1" s="1"/>
  <c r="N1853" i="1"/>
  <c r="F1853" i="1"/>
  <c r="C1853" i="1"/>
  <c r="C2055" i="1" s="1"/>
  <c r="BB1850" i="1"/>
  <c r="BA1850" i="1"/>
  <c r="AZ1850" i="1"/>
  <c r="AY1850" i="1"/>
  <c r="BC1850" i="1" s="1"/>
  <c r="AV1850" i="1"/>
  <c r="AH1850" i="1"/>
  <c r="AE1850" i="1"/>
  <c r="AA1850" i="1"/>
  <c r="X1850" i="1"/>
  <c r="Q1850" i="1"/>
  <c r="T1850" i="1" s="1"/>
  <c r="K1850" i="1"/>
  <c r="H1850" i="1"/>
  <c r="E1850" i="1"/>
  <c r="BB1849" i="1"/>
  <c r="BA1849" i="1"/>
  <c r="AZ1849" i="1"/>
  <c r="BC1849" i="1" s="1"/>
  <c r="AY1849" i="1"/>
  <c r="AV1849" i="1"/>
  <c r="AE1849" i="1"/>
  <c r="AH1849" i="1" s="1"/>
  <c r="X1849" i="1"/>
  <c r="AA1849" i="1" s="1"/>
  <c r="T1849" i="1"/>
  <c r="BD1849" i="1" s="1"/>
  <c r="Q1849" i="1"/>
  <c r="K1849" i="1"/>
  <c r="H1849" i="1"/>
  <c r="E1849" i="1"/>
  <c r="BB1848" i="1"/>
  <c r="BA1848" i="1"/>
  <c r="AZ1848" i="1"/>
  <c r="AY1848" i="1"/>
  <c r="BC1848" i="1" s="1"/>
  <c r="AV1848" i="1"/>
  <c r="AH1848" i="1"/>
  <c r="AE1848" i="1"/>
  <c r="X1848" i="1"/>
  <c r="AA1848" i="1" s="1"/>
  <c r="Q1848" i="1"/>
  <c r="T1848" i="1" s="1"/>
  <c r="K1848" i="1"/>
  <c r="H1848" i="1"/>
  <c r="E1848" i="1"/>
  <c r="BB1846" i="1"/>
  <c r="BC1846" i="1" s="1"/>
  <c r="BA1846" i="1"/>
  <c r="AZ1846" i="1"/>
  <c r="AY1846" i="1"/>
  <c r="AV1846" i="1"/>
  <c r="AE1846" i="1"/>
  <c r="AH1846" i="1" s="1"/>
  <c r="AA1846" i="1"/>
  <c r="X1846" i="1"/>
  <c r="Q1846" i="1"/>
  <c r="T1846" i="1" s="1"/>
  <c r="K1846" i="1"/>
  <c r="H1846" i="1"/>
  <c r="E1846" i="1"/>
  <c r="BC1845" i="1"/>
  <c r="BD1845" i="1" s="1"/>
  <c r="BB1845" i="1"/>
  <c r="BA1845" i="1"/>
  <c r="AZ1845" i="1"/>
  <c r="AY1845" i="1"/>
  <c r="AW1845" i="1"/>
  <c r="AV1845" i="1"/>
  <c r="AE1845" i="1"/>
  <c r="AH1845" i="1" s="1"/>
  <c r="X1845" i="1"/>
  <c r="AA1845" i="1" s="1"/>
  <c r="T1845" i="1"/>
  <c r="Q1845" i="1"/>
  <c r="K1845" i="1"/>
  <c r="H1845" i="1"/>
  <c r="E1845" i="1"/>
  <c r="BB1844" i="1"/>
  <c r="BA1844" i="1"/>
  <c r="AZ1844" i="1"/>
  <c r="AY1844" i="1"/>
  <c r="BC1844" i="1" s="1"/>
  <c r="AV1844" i="1"/>
  <c r="AH1844" i="1"/>
  <c r="AE1844" i="1"/>
  <c r="X1844" i="1"/>
  <c r="AA1844" i="1" s="1"/>
  <c r="Q1844" i="1"/>
  <c r="T1844" i="1" s="1"/>
  <c r="K1844" i="1"/>
  <c r="H1844" i="1"/>
  <c r="E1844" i="1"/>
  <c r="BB1843" i="1"/>
  <c r="BA1843" i="1"/>
  <c r="AZ1843" i="1"/>
  <c r="AY1843" i="1"/>
  <c r="BC1843" i="1" s="1"/>
  <c r="AV1843" i="1"/>
  <c r="AW1843" i="1" s="1"/>
  <c r="AE1843" i="1"/>
  <c r="AH1843" i="1" s="1"/>
  <c r="AA1843" i="1"/>
  <c r="X1843" i="1"/>
  <c r="T1843" i="1"/>
  <c r="BD1843" i="1" s="1"/>
  <c r="Q1843" i="1"/>
  <c r="K1843" i="1"/>
  <c r="H1843" i="1"/>
  <c r="E1843" i="1"/>
  <c r="BB1842" i="1"/>
  <c r="BA1842" i="1"/>
  <c r="AZ1842" i="1"/>
  <c r="AY1842" i="1"/>
  <c r="BC1842" i="1" s="1"/>
  <c r="AV1842" i="1"/>
  <c r="AE1842" i="1"/>
  <c r="AH1842" i="1" s="1"/>
  <c r="X1842" i="1"/>
  <c r="AA1842" i="1" s="1"/>
  <c r="Q1842" i="1"/>
  <c r="T1842" i="1" s="1"/>
  <c r="K1842" i="1"/>
  <c r="H1842" i="1"/>
  <c r="E1842" i="1"/>
  <c r="BB1841" i="1"/>
  <c r="BA1841" i="1"/>
  <c r="AZ1841" i="1"/>
  <c r="AY1841" i="1"/>
  <c r="BC1841" i="1" s="1"/>
  <c r="AV1841" i="1"/>
  <c r="AH1841" i="1"/>
  <c r="AE1841" i="1"/>
  <c r="AA1841" i="1"/>
  <c r="X1841" i="1"/>
  <c r="Q1841" i="1"/>
  <c r="T1841" i="1" s="1"/>
  <c r="K1841" i="1"/>
  <c r="H1841" i="1"/>
  <c r="E1841" i="1"/>
  <c r="BB1840" i="1"/>
  <c r="BA1840" i="1"/>
  <c r="AZ1840" i="1"/>
  <c r="BC1840" i="1" s="1"/>
  <c r="AY1840" i="1"/>
  <c r="AV1840" i="1"/>
  <c r="AE1840" i="1"/>
  <c r="AH1840" i="1" s="1"/>
  <c r="X1840" i="1"/>
  <c r="AA1840" i="1" s="1"/>
  <c r="T1840" i="1"/>
  <c r="Q1840" i="1"/>
  <c r="K1840" i="1"/>
  <c r="H1840" i="1"/>
  <c r="E1840" i="1"/>
  <c r="BB1839" i="1"/>
  <c r="BA1839" i="1"/>
  <c r="AZ1839" i="1"/>
  <c r="AY1839" i="1"/>
  <c r="BC1839" i="1" s="1"/>
  <c r="AV1839" i="1"/>
  <c r="AH1839" i="1"/>
  <c r="AE1839" i="1"/>
  <c r="X1839" i="1"/>
  <c r="AA1839" i="1" s="1"/>
  <c r="Q1839" i="1"/>
  <c r="T1839" i="1" s="1"/>
  <c r="K1839" i="1"/>
  <c r="H1839" i="1"/>
  <c r="E1839" i="1"/>
  <c r="BB1838" i="1"/>
  <c r="BC1838" i="1" s="1"/>
  <c r="BA1838" i="1"/>
  <c r="AZ1838" i="1"/>
  <c r="AY1838" i="1"/>
  <c r="AV1838" i="1"/>
  <c r="AE1838" i="1"/>
  <c r="AH1838" i="1" s="1"/>
  <c r="AA1838" i="1"/>
  <c r="X1838" i="1"/>
  <c r="Q1838" i="1"/>
  <c r="T1838" i="1" s="1"/>
  <c r="K1838" i="1"/>
  <c r="H1838" i="1"/>
  <c r="E1838" i="1"/>
  <c r="BC1837" i="1"/>
  <c r="BD1837" i="1" s="1"/>
  <c r="BB1837" i="1"/>
  <c r="BA1837" i="1"/>
  <c r="AZ1837" i="1"/>
  <c r="AY1837" i="1"/>
  <c r="AW1837" i="1"/>
  <c r="AV1837" i="1"/>
  <c r="AE1837" i="1"/>
  <c r="AH1837" i="1" s="1"/>
  <c r="X1837" i="1"/>
  <c r="AA1837" i="1" s="1"/>
  <c r="T1837" i="1"/>
  <c r="Q1837" i="1"/>
  <c r="K1837" i="1"/>
  <c r="H1837" i="1"/>
  <c r="E1837" i="1"/>
  <c r="BB1836" i="1"/>
  <c r="BA1836" i="1"/>
  <c r="AZ1836" i="1"/>
  <c r="AY1836" i="1"/>
  <c r="BC1836" i="1" s="1"/>
  <c r="AV1836" i="1"/>
  <c r="AH1836" i="1"/>
  <c r="AE1836" i="1"/>
  <c r="X1836" i="1"/>
  <c r="AA1836" i="1" s="1"/>
  <c r="Q1836" i="1"/>
  <c r="T1836" i="1" s="1"/>
  <c r="K1836" i="1"/>
  <c r="H1836" i="1"/>
  <c r="E1836" i="1"/>
  <c r="BB1835" i="1"/>
  <c r="BA1835" i="1"/>
  <c r="AZ1835" i="1"/>
  <c r="AY1835" i="1"/>
  <c r="BC1835" i="1" s="1"/>
  <c r="AV1835" i="1"/>
  <c r="AW1835" i="1" s="1"/>
  <c r="AE1835" i="1"/>
  <c r="AH1835" i="1" s="1"/>
  <c r="AA1835" i="1"/>
  <c r="X1835" i="1"/>
  <c r="T1835" i="1"/>
  <c r="BD1835" i="1" s="1"/>
  <c r="Q1835" i="1"/>
  <c r="K1835" i="1"/>
  <c r="H1835" i="1"/>
  <c r="E1835" i="1"/>
  <c r="AY1834" i="1"/>
  <c r="AU1834" i="1"/>
  <c r="AT1834" i="1"/>
  <c r="AS1834" i="1"/>
  <c r="BB1834" i="1" s="1"/>
  <c r="AR1834" i="1"/>
  <c r="AQ1834" i="1"/>
  <c r="AP1834" i="1"/>
  <c r="BA1834" i="1" s="1"/>
  <c r="AO1834" i="1"/>
  <c r="AN1834" i="1"/>
  <c r="AM1834" i="1"/>
  <c r="AZ1834" i="1" s="1"/>
  <c r="AL1834" i="1"/>
  <c r="AK1834" i="1"/>
  <c r="AJ1834" i="1"/>
  <c r="AG1834" i="1"/>
  <c r="AG1829" i="1" s="1"/>
  <c r="AF1834" i="1"/>
  <c r="AD1834" i="1"/>
  <c r="AC1834" i="1"/>
  <c r="AE1834" i="1" s="1"/>
  <c r="Z1834" i="1"/>
  <c r="Y1834" i="1"/>
  <c r="X1834" i="1"/>
  <c r="AA1834" i="1" s="1"/>
  <c r="W1834" i="1"/>
  <c r="V1834" i="1"/>
  <c r="S1834" i="1"/>
  <c r="R1834" i="1"/>
  <c r="P1834" i="1"/>
  <c r="O1834" i="1"/>
  <c r="N1834" i="1"/>
  <c r="M1834" i="1"/>
  <c r="L1834" i="1"/>
  <c r="J1834" i="1"/>
  <c r="I1834" i="1"/>
  <c r="K1834" i="1" s="1"/>
  <c r="G1834" i="1"/>
  <c r="F1834" i="1"/>
  <c r="D1834" i="1"/>
  <c r="E1834" i="1" s="1"/>
  <c r="C1834" i="1"/>
  <c r="BB1833" i="1"/>
  <c r="BA1833" i="1"/>
  <c r="AZ1833" i="1"/>
  <c r="BC1833" i="1" s="1"/>
  <c r="AY1833" i="1"/>
  <c r="AV1833" i="1"/>
  <c r="AE1833" i="1"/>
  <c r="AH1833" i="1" s="1"/>
  <c r="X1833" i="1"/>
  <c r="AA1833" i="1" s="1"/>
  <c r="T1833" i="1"/>
  <c r="Q1833" i="1"/>
  <c r="K1833" i="1"/>
  <c r="H1833" i="1"/>
  <c r="E1833" i="1"/>
  <c r="BB1832" i="1"/>
  <c r="BA1832" i="1"/>
  <c r="AZ1832" i="1"/>
  <c r="AY1832" i="1"/>
  <c r="AV1832" i="1"/>
  <c r="AH1832" i="1"/>
  <c r="AE1832" i="1"/>
  <c r="X1832" i="1"/>
  <c r="AA1832" i="1" s="1"/>
  <c r="Q1832" i="1"/>
  <c r="T1832" i="1" s="1"/>
  <c r="K1832" i="1"/>
  <c r="H1832" i="1"/>
  <c r="E1832" i="1"/>
  <c r="BB1831" i="1"/>
  <c r="BC1831" i="1" s="1"/>
  <c r="BA1831" i="1"/>
  <c r="AZ1831" i="1"/>
  <c r="AY1831" i="1"/>
  <c r="AV1831" i="1"/>
  <c r="AE1831" i="1"/>
  <c r="AH1831" i="1" s="1"/>
  <c r="AA1831" i="1"/>
  <c r="X1831" i="1"/>
  <c r="Q1831" i="1"/>
  <c r="T1831" i="1" s="1"/>
  <c r="K1831" i="1"/>
  <c r="H1831" i="1"/>
  <c r="E1831" i="1"/>
  <c r="AU1830" i="1"/>
  <c r="AU1829" i="1" s="1"/>
  <c r="AT1830" i="1"/>
  <c r="AT1829" i="1" s="1"/>
  <c r="BB1829" i="1" s="1"/>
  <c r="AS1830" i="1"/>
  <c r="AR1830" i="1"/>
  <c r="AR1829" i="1" s="1"/>
  <c r="AQ1830" i="1"/>
  <c r="BA1830" i="1" s="1"/>
  <c r="AP1830" i="1"/>
  <c r="AO1830" i="1"/>
  <c r="AO1829" i="1" s="1"/>
  <c r="AO1822" i="1" s="1"/>
  <c r="AN1830" i="1"/>
  <c r="AM1830" i="1"/>
  <c r="AL1830" i="1"/>
  <c r="AL1829" i="1" s="1"/>
  <c r="AK1830" i="1"/>
  <c r="AJ1830" i="1"/>
  <c r="AY1830" i="1" s="1"/>
  <c r="AG1830" i="1"/>
  <c r="AF1830" i="1"/>
  <c r="AF1829" i="1" s="1"/>
  <c r="AF1822" i="1" s="1"/>
  <c r="AD1830" i="1"/>
  <c r="AD1829" i="1" s="1"/>
  <c r="AC1830" i="1"/>
  <c r="Z1830" i="1"/>
  <c r="Z1829" i="1" s="1"/>
  <c r="Y1830" i="1"/>
  <c r="W1830" i="1"/>
  <c r="V1830" i="1"/>
  <c r="X1830" i="1" s="1"/>
  <c r="AA1830" i="1" s="1"/>
  <c r="S1830" i="1"/>
  <c r="S1829" i="1" s="1"/>
  <c r="R1830" i="1"/>
  <c r="P1830" i="1"/>
  <c r="Q1830" i="1" s="1"/>
  <c r="T1830" i="1" s="1"/>
  <c r="O1830" i="1"/>
  <c r="N1830" i="1"/>
  <c r="M1830" i="1"/>
  <c r="L1830" i="1"/>
  <c r="L1829" i="1" s="1"/>
  <c r="K1830" i="1"/>
  <c r="J1830" i="1"/>
  <c r="I1830" i="1"/>
  <c r="I1829" i="1" s="1"/>
  <c r="G1830" i="1"/>
  <c r="F1830" i="1"/>
  <c r="H1830" i="1" s="1"/>
  <c r="D1830" i="1"/>
  <c r="C1830" i="1"/>
  <c r="C1829" i="1" s="1"/>
  <c r="AS1829" i="1"/>
  <c r="AQ1829" i="1"/>
  <c r="AN1829" i="1"/>
  <c r="AK1829" i="1"/>
  <c r="Y1829" i="1"/>
  <c r="W1829" i="1"/>
  <c r="V1829" i="1"/>
  <c r="X1829" i="1" s="1"/>
  <c r="AA1829" i="1" s="1"/>
  <c r="R1829" i="1"/>
  <c r="P1829" i="1"/>
  <c r="P1822" i="1" s="1"/>
  <c r="N1829" i="1"/>
  <c r="M1829" i="1"/>
  <c r="J1829" i="1"/>
  <c r="F1829" i="1"/>
  <c r="BB1828" i="1"/>
  <c r="BA1828" i="1"/>
  <c r="AZ1828" i="1"/>
  <c r="AY1828" i="1"/>
  <c r="AV1828" i="1"/>
  <c r="AH1828" i="1"/>
  <c r="AE1828" i="1"/>
  <c r="AA1828" i="1"/>
  <c r="X1828" i="1"/>
  <c r="T1828" i="1"/>
  <c r="AW1828" i="1" s="1"/>
  <c r="Q1828" i="1"/>
  <c r="K1828" i="1"/>
  <c r="H1828" i="1"/>
  <c r="E1828" i="1"/>
  <c r="AZ1827" i="1"/>
  <c r="AU1827" i="1"/>
  <c r="AT1827" i="1"/>
  <c r="AS1827" i="1"/>
  <c r="BB1827" i="1" s="1"/>
  <c r="AR1827" i="1"/>
  <c r="AQ1827" i="1"/>
  <c r="BA1827" i="1" s="1"/>
  <c r="AP1827" i="1"/>
  <c r="AO1827" i="1"/>
  <c r="AN1827" i="1"/>
  <c r="AV1827" i="1" s="1"/>
  <c r="AM1827" i="1"/>
  <c r="AL1827" i="1"/>
  <c r="AK1827" i="1"/>
  <c r="AJ1827" i="1"/>
  <c r="AY1827" i="1" s="1"/>
  <c r="AH1827" i="1"/>
  <c r="AG1827" i="1"/>
  <c r="AF1827" i="1"/>
  <c r="AE1827" i="1"/>
  <c r="AD1827" i="1"/>
  <c r="AC1827" i="1"/>
  <c r="Z1827" i="1"/>
  <c r="Y1827" i="1"/>
  <c r="W1827" i="1"/>
  <c r="V1827" i="1"/>
  <c r="X1827" i="1" s="1"/>
  <c r="S1827" i="1"/>
  <c r="S1823" i="1" s="1"/>
  <c r="S1822" i="1" s="1"/>
  <c r="R1827" i="1"/>
  <c r="Q1827" i="1"/>
  <c r="P1827" i="1"/>
  <c r="O1827" i="1"/>
  <c r="N1827" i="1"/>
  <c r="M1827" i="1"/>
  <c r="L1827" i="1"/>
  <c r="K1827" i="1"/>
  <c r="J1827" i="1"/>
  <c r="I1827" i="1"/>
  <c r="H1827" i="1"/>
  <c r="G1827" i="1"/>
  <c r="F1827" i="1"/>
  <c r="D1827" i="1"/>
  <c r="C1827" i="1"/>
  <c r="BC1826" i="1"/>
  <c r="BB1826" i="1"/>
  <c r="BA1826" i="1"/>
  <c r="AZ1826" i="1"/>
  <c r="AY1826" i="1"/>
  <c r="AV1826" i="1"/>
  <c r="AE1826" i="1"/>
  <c r="AH1826" i="1" s="1"/>
  <c r="AA1826" i="1"/>
  <c r="X1826" i="1"/>
  <c r="Q1826" i="1"/>
  <c r="T1826" i="1" s="1"/>
  <c r="K1826" i="1"/>
  <c r="H1826" i="1"/>
  <c r="E1826" i="1"/>
  <c r="BD1825" i="1"/>
  <c r="BC1825" i="1"/>
  <c r="BB1825" i="1"/>
  <c r="BA1825" i="1"/>
  <c r="AZ1825" i="1"/>
  <c r="AY1825" i="1"/>
  <c r="AV1825" i="1"/>
  <c r="AH1825" i="1"/>
  <c r="AE1825" i="1"/>
  <c r="X1825" i="1"/>
  <c r="AA1825" i="1" s="1"/>
  <c r="T1825" i="1"/>
  <c r="AW1825" i="1" s="1"/>
  <c r="Q1825" i="1"/>
  <c r="K1825" i="1"/>
  <c r="H1825" i="1"/>
  <c r="E1825" i="1"/>
  <c r="AY1824" i="1"/>
  <c r="AU1824" i="1"/>
  <c r="AT1824" i="1"/>
  <c r="AS1824" i="1"/>
  <c r="AR1824" i="1"/>
  <c r="AQ1824" i="1"/>
  <c r="AP1824" i="1"/>
  <c r="AP1823" i="1" s="1"/>
  <c r="AO1824" i="1"/>
  <c r="AN1824" i="1"/>
  <c r="AN1823" i="1" s="1"/>
  <c r="AZ1823" i="1" s="1"/>
  <c r="AM1824" i="1"/>
  <c r="AL1824" i="1"/>
  <c r="AK1824" i="1"/>
  <c r="AK1823" i="1" s="1"/>
  <c r="AJ1824" i="1"/>
  <c r="AG1824" i="1"/>
  <c r="AG1823" i="1" s="1"/>
  <c r="AG1822" i="1" s="1"/>
  <c r="AF1824" i="1"/>
  <c r="AE1824" i="1"/>
  <c r="AH1824" i="1" s="1"/>
  <c r="AD1824" i="1"/>
  <c r="AD1823" i="1" s="1"/>
  <c r="AD1822" i="1" s="1"/>
  <c r="AC1824" i="1"/>
  <c r="Z1824" i="1"/>
  <c r="Y1824" i="1"/>
  <c r="W1824" i="1"/>
  <c r="V1824" i="1"/>
  <c r="S1824" i="1"/>
  <c r="R1824" i="1"/>
  <c r="R1823" i="1" s="1"/>
  <c r="P1824" i="1"/>
  <c r="O1824" i="1"/>
  <c r="Q1824" i="1" s="1"/>
  <c r="T1824" i="1" s="1"/>
  <c r="N1824" i="1"/>
  <c r="M1824" i="1"/>
  <c r="M1823" i="1" s="1"/>
  <c r="M1822" i="1" s="1"/>
  <c r="L1824" i="1"/>
  <c r="J1824" i="1"/>
  <c r="I1824" i="1"/>
  <c r="G1824" i="1"/>
  <c r="H1824" i="1" s="1"/>
  <c r="F1824" i="1"/>
  <c r="E1824" i="1"/>
  <c r="D1824" i="1"/>
  <c r="C1824" i="1"/>
  <c r="AU1823" i="1"/>
  <c r="AU1822" i="1" s="1"/>
  <c r="AT1823" i="1"/>
  <c r="AT1822" i="1" s="1"/>
  <c r="AR1823" i="1"/>
  <c r="AO1823" i="1"/>
  <c r="AM1823" i="1"/>
  <c r="AL1823" i="1"/>
  <c r="AL1822" i="1" s="1"/>
  <c r="AJ1823" i="1"/>
  <c r="AF1823" i="1"/>
  <c r="AC1823" i="1"/>
  <c r="Z1823" i="1"/>
  <c r="Z1822" i="1" s="1"/>
  <c r="Y1823" i="1"/>
  <c r="Y1822" i="1" s="1"/>
  <c r="W1823" i="1"/>
  <c r="W1822" i="1" s="1"/>
  <c r="P1823" i="1"/>
  <c r="N1823" i="1"/>
  <c r="N1822" i="1" s="1"/>
  <c r="L1823" i="1"/>
  <c r="L1822" i="1" s="1"/>
  <c r="I1823" i="1"/>
  <c r="F1823" i="1"/>
  <c r="D1823" i="1"/>
  <c r="AR1822" i="1"/>
  <c r="AN1822" i="1"/>
  <c r="AK1822" i="1"/>
  <c r="R1822" i="1"/>
  <c r="I1822" i="1"/>
  <c r="F1822" i="1"/>
  <c r="BB1821" i="1"/>
  <c r="BA1821" i="1"/>
  <c r="BC1821" i="1" s="1"/>
  <c r="AZ1821" i="1"/>
  <c r="AY1821" i="1"/>
  <c r="AV1821" i="1"/>
  <c r="AH1821" i="1"/>
  <c r="AE1821" i="1"/>
  <c r="AA1821" i="1"/>
  <c r="X1821" i="1"/>
  <c r="T1821" i="1"/>
  <c r="Q1821" i="1"/>
  <c r="K1821" i="1"/>
  <c r="H1821" i="1"/>
  <c r="E1821" i="1"/>
  <c r="BA1820" i="1"/>
  <c r="AZ1820" i="1"/>
  <c r="AU1820" i="1"/>
  <c r="AT1820" i="1"/>
  <c r="AS1820" i="1"/>
  <c r="BB1820" i="1" s="1"/>
  <c r="AR1820" i="1"/>
  <c r="AQ1820" i="1"/>
  <c r="AQ1815" i="1" s="1"/>
  <c r="AP1820" i="1"/>
  <c r="AO1820" i="1"/>
  <c r="AN1820" i="1"/>
  <c r="AM1820" i="1"/>
  <c r="AL1820" i="1"/>
  <c r="AK1820" i="1"/>
  <c r="AJ1820" i="1"/>
  <c r="AG1820" i="1"/>
  <c r="AF1820" i="1"/>
  <c r="AD1820" i="1"/>
  <c r="AD1815" i="1" s="1"/>
  <c r="AC1820" i="1"/>
  <c r="AE1820" i="1" s="1"/>
  <c r="AH1820" i="1" s="1"/>
  <c r="Z1820" i="1"/>
  <c r="Y1820" i="1"/>
  <c r="Y1815" i="1" s="1"/>
  <c r="W1820" i="1"/>
  <c r="V1820" i="1"/>
  <c r="S1820" i="1"/>
  <c r="R1820" i="1"/>
  <c r="Q1820" i="1"/>
  <c r="T1820" i="1" s="1"/>
  <c r="P1820" i="1"/>
  <c r="O1820" i="1"/>
  <c r="N1820" i="1"/>
  <c r="M1820" i="1"/>
  <c r="L1820" i="1"/>
  <c r="J1820" i="1"/>
  <c r="I1820" i="1"/>
  <c r="K1820" i="1" s="1"/>
  <c r="H1820" i="1"/>
  <c r="G1820" i="1"/>
  <c r="F1820" i="1"/>
  <c r="D1820" i="1"/>
  <c r="C1820" i="1"/>
  <c r="E1820" i="1" s="1"/>
  <c r="BC1819" i="1"/>
  <c r="BB1819" i="1"/>
  <c r="BA1819" i="1"/>
  <c r="AZ1819" i="1"/>
  <c r="AY1819" i="1"/>
  <c r="AV1819" i="1"/>
  <c r="AE1819" i="1"/>
  <c r="AH1819" i="1" s="1"/>
  <c r="AA1819" i="1"/>
  <c r="X1819" i="1"/>
  <c r="T1819" i="1"/>
  <c r="AW1819" i="1" s="1"/>
  <c r="Q1819" i="1"/>
  <c r="K1819" i="1"/>
  <c r="H1819" i="1"/>
  <c r="E1819" i="1"/>
  <c r="BD1818" i="1"/>
  <c r="BC1818" i="1"/>
  <c r="BB1818" i="1"/>
  <c r="BA1818" i="1"/>
  <c r="AZ1818" i="1"/>
  <c r="AY1818" i="1"/>
  <c r="AV1818" i="1"/>
  <c r="AH1818" i="1"/>
  <c r="AE1818" i="1"/>
  <c r="X1818" i="1"/>
  <c r="AA1818" i="1" s="1"/>
  <c r="T1818" i="1"/>
  <c r="AW1818" i="1" s="1"/>
  <c r="Q1818" i="1"/>
  <c r="K1818" i="1"/>
  <c r="H1818" i="1"/>
  <c r="E1818" i="1"/>
  <c r="BB1817" i="1"/>
  <c r="BA1817" i="1"/>
  <c r="AZ1817" i="1"/>
  <c r="AY1817" i="1"/>
  <c r="AV1817" i="1"/>
  <c r="AH1817" i="1"/>
  <c r="AE1817" i="1"/>
  <c r="X1817" i="1"/>
  <c r="AA1817" i="1" s="1"/>
  <c r="T1817" i="1"/>
  <c r="AW1817" i="1" s="1"/>
  <c r="Q1817" i="1"/>
  <c r="K1817" i="1"/>
  <c r="H1817" i="1"/>
  <c r="E1817" i="1"/>
  <c r="BA1816" i="1"/>
  <c r="AZ1816" i="1"/>
  <c r="AU1816" i="1"/>
  <c r="AT1816" i="1"/>
  <c r="AS1816" i="1"/>
  <c r="BB1816" i="1" s="1"/>
  <c r="AR1816" i="1"/>
  <c r="AQ1816" i="1"/>
  <c r="AP1816" i="1"/>
  <c r="AO1816" i="1"/>
  <c r="AN1816" i="1"/>
  <c r="AN1815" i="1" s="1"/>
  <c r="AM1816" i="1"/>
  <c r="AL1816" i="1"/>
  <c r="AL1815" i="1" s="1"/>
  <c r="AK1816" i="1"/>
  <c r="AJ1816" i="1"/>
  <c r="AG1816" i="1"/>
  <c r="AF1816" i="1"/>
  <c r="AD1816" i="1"/>
  <c r="AC1816" i="1"/>
  <c r="AE1816" i="1" s="1"/>
  <c r="AH1816" i="1" s="1"/>
  <c r="Z1816" i="1"/>
  <c r="Z1815" i="1" s="1"/>
  <c r="Z1800" i="1" s="1"/>
  <c r="Y1816" i="1"/>
  <c r="W1816" i="1"/>
  <c r="V1816" i="1"/>
  <c r="X1816" i="1" s="1"/>
  <c r="AA1816" i="1" s="1"/>
  <c r="S1816" i="1"/>
  <c r="S1815" i="1" s="1"/>
  <c r="R1816" i="1"/>
  <c r="R1815" i="1" s="1"/>
  <c r="P1816" i="1"/>
  <c r="O1816" i="1"/>
  <c r="N1816" i="1"/>
  <c r="N1815" i="1" s="1"/>
  <c r="M1816" i="1"/>
  <c r="L1816" i="1"/>
  <c r="J1816" i="1"/>
  <c r="J1815" i="1" s="1"/>
  <c r="K1815" i="1" s="1"/>
  <c r="I1816" i="1"/>
  <c r="I1815" i="1" s="1"/>
  <c r="I1800" i="1" s="1"/>
  <c r="H1816" i="1"/>
  <c r="G1816" i="1"/>
  <c r="F1816" i="1"/>
  <c r="F1815" i="1" s="1"/>
  <c r="D1816" i="1"/>
  <c r="C1816" i="1"/>
  <c r="E1816" i="1" s="1"/>
  <c r="BB1815" i="1"/>
  <c r="AU1815" i="1"/>
  <c r="AT1815" i="1"/>
  <c r="AS1815" i="1"/>
  <c r="AR1815" i="1"/>
  <c r="AR1800" i="1" s="1"/>
  <c r="AP1815" i="1"/>
  <c r="AM1815" i="1"/>
  <c r="AK1815" i="1"/>
  <c r="AG1815" i="1"/>
  <c r="V1815" i="1"/>
  <c r="O1815" i="1"/>
  <c r="M1815" i="1"/>
  <c r="L1815" i="1"/>
  <c r="G1815" i="1"/>
  <c r="H1815" i="1" s="1"/>
  <c r="D1815" i="1"/>
  <c r="E1815" i="1" s="1"/>
  <c r="C1815" i="1"/>
  <c r="BB1814" i="1"/>
  <c r="BA1814" i="1"/>
  <c r="AZ1814" i="1"/>
  <c r="AY1814" i="1"/>
  <c r="BC1814" i="1" s="1"/>
  <c r="AW1814" i="1"/>
  <c r="AV1814" i="1"/>
  <c r="AH1814" i="1"/>
  <c r="AE1814" i="1"/>
  <c r="AA1814" i="1"/>
  <c r="X1814" i="1"/>
  <c r="Q1814" i="1"/>
  <c r="T1814" i="1" s="1"/>
  <c r="BD1814" i="1" s="1"/>
  <c r="K1814" i="1"/>
  <c r="H1814" i="1"/>
  <c r="E1814" i="1"/>
  <c r="BB1813" i="1"/>
  <c r="BA1813" i="1"/>
  <c r="AZ1813" i="1"/>
  <c r="AY1813" i="1"/>
  <c r="BC1813" i="1" s="1"/>
  <c r="AW1813" i="1"/>
  <c r="AV1813" i="1"/>
  <c r="AH1813" i="1"/>
  <c r="AE1813" i="1"/>
  <c r="AA1813" i="1"/>
  <c r="X1813" i="1"/>
  <c r="Q1813" i="1"/>
  <c r="T1813" i="1" s="1"/>
  <c r="K1813" i="1"/>
  <c r="H1813" i="1"/>
  <c r="E1813" i="1"/>
  <c r="BB1812" i="1"/>
  <c r="BA1812" i="1"/>
  <c r="AZ1812" i="1"/>
  <c r="AY1812" i="1"/>
  <c r="BC1812" i="1" s="1"/>
  <c r="AV1812" i="1"/>
  <c r="AE1812" i="1"/>
  <c r="AH1812" i="1" s="1"/>
  <c r="X1812" i="1"/>
  <c r="AA1812" i="1" s="1"/>
  <c r="T1812" i="1"/>
  <c r="Q1812" i="1"/>
  <c r="K1812" i="1"/>
  <c r="H1812" i="1"/>
  <c r="E1812" i="1"/>
  <c r="AY1811" i="1"/>
  <c r="AU1811" i="1"/>
  <c r="AT1811" i="1"/>
  <c r="AS1811" i="1"/>
  <c r="BB1811" i="1" s="1"/>
  <c r="AR1811" i="1"/>
  <c r="AQ1811" i="1"/>
  <c r="AP1811" i="1"/>
  <c r="BA1811" i="1" s="1"/>
  <c r="AO1811" i="1"/>
  <c r="AN1811" i="1"/>
  <c r="AM1811" i="1"/>
  <c r="AV1811" i="1" s="1"/>
  <c r="AL1811" i="1"/>
  <c r="AK1811" i="1"/>
  <c r="AJ1811" i="1"/>
  <c r="AG1811" i="1"/>
  <c r="AF1811" i="1"/>
  <c r="AE1811" i="1"/>
  <c r="AD1811" i="1"/>
  <c r="AC1811" i="1"/>
  <c r="Z1811" i="1"/>
  <c r="Y1811" i="1"/>
  <c r="W1811" i="1"/>
  <c r="V1811" i="1"/>
  <c r="S1811" i="1"/>
  <c r="R1811" i="1"/>
  <c r="P1811" i="1"/>
  <c r="O1811" i="1"/>
  <c r="Q1811" i="1" s="1"/>
  <c r="T1811" i="1" s="1"/>
  <c r="N1811" i="1"/>
  <c r="N1800" i="1" s="1"/>
  <c r="M1811" i="1"/>
  <c r="L1811" i="1"/>
  <c r="J1811" i="1"/>
  <c r="I1811" i="1"/>
  <c r="G1811" i="1"/>
  <c r="H1811" i="1" s="1"/>
  <c r="F1811" i="1"/>
  <c r="E1811" i="1"/>
  <c r="D1811" i="1"/>
  <c r="C1811" i="1"/>
  <c r="BB1810" i="1"/>
  <c r="BA1810" i="1"/>
  <c r="AZ1810" i="1"/>
  <c r="AY1810" i="1"/>
  <c r="BC1810" i="1" s="1"/>
  <c r="AV1810" i="1"/>
  <c r="AE1810" i="1"/>
  <c r="AH1810" i="1" s="1"/>
  <c r="X1810" i="1"/>
  <c r="AA1810" i="1" s="1"/>
  <c r="Q1810" i="1"/>
  <c r="T1810" i="1" s="1"/>
  <c r="K1810" i="1"/>
  <c r="H1810" i="1"/>
  <c r="E1810" i="1"/>
  <c r="BB1809" i="1"/>
  <c r="BA1809" i="1"/>
  <c r="AZ1809" i="1"/>
  <c r="AY1809" i="1"/>
  <c r="AV1809" i="1"/>
  <c r="AE1809" i="1"/>
  <c r="AH1809" i="1" s="1"/>
  <c r="X1809" i="1"/>
  <c r="AA1809" i="1" s="1"/>
  <c r="Q1809" i="1"/>
  <c r="T1809" i="1" s="1"/>
  <c r="K1809" i="1"/>
  <c r="H1809" i="1"/>
  <c r="E1809" i="1"/>
  <c r="BB1808" i="1"/>
  <c r="BA1808" i="1"/>
  <c r="AZ1808" i="1"/>
  <c r="BC1808" i="1" s="1"/>
  <c r="AY1808" i="1"/>
  <c r="AV1808" i="1"/>
  <c r="AH1808" i="1"/>
  <c r="AE1808" i="1"/>
  <c r="X1808" i="1"/>
  <c r="AA1808" i="1" s="1"/>
  <c r="T1808" i="1"/>
  <c r="Q1808" i="1"/>
  <c r="K1808" i="1"/>
  <c r="H1808" i="1"/>
  <c r="E1808" i="1"/>
  <c r="BB1807" i="1"/>
  <c r="BA1807" i="1"/>
  <c r="BC1807" i="1" s="1"/>
  <c r="AZ1807" i="1"/>
  <c r="AY1807" i="1"/>
  <c r="AV1807" i="1"/>
  <c r="AE1807" i="1"/>
  <c r="AH1807" i="1" s="1"/>
  <c r="X1807" i="1"/>
  <c r="AA1807" i="1" s="1"/>
  <c r="Q1807" i="1"/>
  <c r="T1807" i="1" s="1"/>
  <c r="AW1807" i="1" s="1"/>
  <c r="K1807" i="1"/>
  <c r="H1807" i="1"/>
  <c r="E1807" i="1"/>
  <c r="BB1806" i="1"/>
  <c r="AZ1806" i="1"/>
  <c r="AU1806" i="1"/>
  <c r="AT1806" i="1"/>
  <c r="AS1806" i="1"/>
  <c r="AR1806" i="1"/>
  <c r="AQ1806" i="1"/>
  <c r="AP1806" i="1"/>
  <c r="AO1806" i="1"/>
  <c r="AN1806" i="1"/>
  <c r="AM1806" i="1"/>
  <c r="AL1806" i="1"/>
  <c r="AK1806" i="1"/>
  <c r="AJ1806" i="1"/>
  <c r="AH1806" i="1"/>
  <c r="AG1806" i="1"/>
  <c r="AF1806" i="1"/>
  <c r="AD1806" i="1"/>
  <c r="AC1806" i="1"/>
  <c r="AE1806" i="1" s="1"/>
  <c r="Z1806" i="1"/>
  <c r="Y1806" i="1"/>
  <c r="AA1806" i="1" s="1"/>
  <c r="X1806" i="1"/>
  <c r="W1806" i="1"/>
  <c r="V1806" i="1"/>
  <c r="S1806" i="1"/>
  <c r="R1806" i="1"/>
  <c r="P1806" i="1"/>
  <c r="O1806" i="1"/>
  <c r="Q1806" i="1" s="1"/>
  <c r="T1806" i="1" s="1"/>
  <c r="N1806" i="1"/>
  <c r="M1806" i="1"/>
  <c r="L1806" i="1"/>
  <c r="K1806" i="1"/>
  <c r="J1806" i="1"/>
  <c r="I1806" i="1"/>
  <c r="G1806" i="1"/>
  <c r="H1806" i="1" s="1"/>
  <c r="F1806" i="1"/>
  <c r="D1806" i="1"/>
  <c r="C1806" i="1"/>
  <c r="E1806" i="1" s="1"/>
  <c r="BB1805" i="1"/>
  <c r="BA1805" i="1"/>
  <c r="AZ1805" i="1"/>
  <c r="AY1805" i="1"/>
  <c r="AV1805" i="1"/>
  <c r="AH1805" i="1"/>
  <c r="AE1805" i="1"/>
  <c r="X1805" i="1"/>
  <c r="AA1805" i="1" s="1"/>
  <c r="T1805" i="1"/>
  <c r="Q1805" i="1"/>
  <c r="K1805" i="1"/>
  <c r="H1805" i="1"/>
  <c r="E1805" i="1"/>
  <c r="AZ1804" i="1"/>
  <c r="AU1804" i="1"/>
  <c r="AT1804" i="1"/>
  <c r="AS1804" i="1"/>
  <c r="BB1804" i="1" s="1"/>
  <c r="AR1804" i="1"/>
  <c r="AQ1804" i="1"/>
  <c r="AP1804" i="1"/>
  <c r="AO1804" i="1"/>
  <c r="AN1804" i="1"/>
  <c r="AM1804" i="1"/>
  <c r="AL1804" i="1"/>
  <c r="AK1804" i="1"/>
  <c r="AJ1804" i="1"/>
  <c r="AV1804" i="1" s="1"/>
  <c r="AG1804" i="1"/>
  <c r="AF1804" i="1"/>
  <c r="AD1804" i="1"/>
  <c r="AC1804" i="1"/>
  <c r="AE1804" i="1" s="1"/>
  <c r="AH1804" i="1" s="1"/>
  <c r="Z1804" i="1"/>
  <c r="Y1804" i="1"/>
  <c r="X1804" i="1"/>
  <c r="W1804" i="1"/>
  <c r="V1804" i="1"/>
  <c r="S1804" i="1"/>
  <c r="R1804" i="1"/>
  <c r="P1804" i="1"/>
  <c r="O1804" i="1"/>
  <c r="N1804" i="1"/>
  <c r="M1804" i="1"/>
  <c r="L1804" i="1"/>
  <c r="J1804" i="1"/>
  <c r="K1804" i="1" s="1"/>
  <c r="I1804" i="1"/>
  <c r="H1804" i="1"/>
  <c r="G1804" i="1"/>
  <c r="F1804" i="1"/>
  <c r="D1804" i="1"/>
  <c r="E1804" i="1" s="1"/>
  <c r="C1804" i="1"/>
  <c r="BB1803" i="1"/>
  <c r="BC1803" i="1" s="1"/>
  <c r="BD1803" i="1" s="1"/>
  <c r="BA1803" i="1"/>
  <c r="AZ1803" i="1"/>
  <c r="AY1803" i="1"/>
  <c r="AV1803" i="1"/>
  <c r="AE1803" i="1"/>
  <c r="AH1803" i="1" s="1"/>
  <c r="AA1803" i="1"/>
  <c r="X1803" i="1"/>
  <c r="T1803" i="1"/>
  <c r="AW1803" i="1" s="1"/>
  <c r="Q1803" i="1"/>
  <c r="K1803" i="1"/>
  <c r="H1803" i="1"/>
  <c r="E1803" i="1"/>
  <c r="AU1802" i="1"/>
  <c r="AT1802" i="1"/>
  <c r="AT1801" i="1" s="1"/>
  <c r="AT1800" i="1" s="1"/>
  <c r="AS1802" i="1"/>
  <c r="AS1801" i="1" s="1"/>
  <c r="AR1802" i="1"/>
  <c r="AQ1802" i="1"/>
  <c r="AP1802" i="1"/>
  <c r="BA1802" i="1" s="1"/>
  <c r="AO1802" i="1"/>
  <c r="AN1802" i="1"/>
  <c r="AM1802" i="1"/>
  <c r="AZ1802" i="1" s="1"/>
  <c r="AL1802" i="1"/>
  <c r="AK1802" i="1"/>
  <c r="AK1801" i="1" s="1"/>
  <c r="AJ1802" i="1"/>
  <c r="AG1802" i="1"/>
  <c r="AF1802" i="1"/>
  <c r="AD1802" i="1"/>
  <c r="AC1802" i="1"/>
  <c r="Z1802" i="1"/>
  <c r="Y1802" i="1"/>
  <c r="W1802" i="1"/>
  <c r="V1802" i="1"/>
  <c r="X1802" i="1" s="1"/>
  <c r="AA1802" i="1" s="1"/>
  <c r="S1802" i="1"/>
  <c r="S1801" i="1" s="1"/>
  <c r="S1800" i="1" s="1"/>
  <c r="R1802" i="1"/>
  <c r="R1801" i="1" s="1"/>
  <c r="P1802" i="1"/>
  <c r="O1802" i="1"/>
  <c r="Q1802" i="1" s="1"/>
  <c r="T1802" i="1" s="1"/>
  <c r="N1802" i="1"/>
  <c r="M1802" i="1"/>
  <c r="L1802" i="1"/>
  <c r="K1802" i="1"/>
  <c r="J1802" i="1"/>
  <c r="J1801" i="1" s="1"/>
  <c r="I1802" i="1"/>
  <c r="G1802" i="1"/>
  <c r="H1802" i="1" s="1"/>
  <c r="F1802" i="1"/>
  <c r="D1802" i="1"/>
  <c r="C1802" i="1"/>
  <c r="C1801" i="1" s="1"/>
  <c r="C1800" i="1" s="1"/>
  <c r="AU1801" i="1"/>
  <c r="AU1800" i="1" s="1"/>
  <c r="AR1801" i="1"/>
  <c r="AP1801" i="1"/>
  <c r="AO1801" i="1"/>
  <c r="AN1801" i="1"/>
  <c r="AN1800" i="1" s="1"/>
  <c r="AM1801" i="1"/>
  <c r="AM1800" i="1" s="1"/>
  <c r="AJ1801" i="1"/>
  <c r="AG1801" i="1"/>
  <c r="AF1801" i="1"/>
  <c r="AD1801" i="1"/>
  <c r="AD1800" i="1" s="1"/>
  <c r="Z1801" i="1"/>
  <c r="W1801" i="1"/>
  <c r="V1801" i="1"/>
  <c r="O1801" i="1"/>
  <c r="N1801" i="1"/>
  <c r="M1801" i="1"/>
  <c r="M1800" i="1" s="1"/>
  <c r="L1801" i="1"/>
  <c r="L1800" i="1" s="1"/>
  <c r="I1801" i="1"/>
  <c r="G1801" i="1"/>
  <c r="H1801" i="1" s="1"/>
  <c r="F1801" i="1"/>
  <c r="D1801" i="1"/>
  <c r="D1800" i="1" s="1"/>
  <c r="E1800" i="1" s="1"/>
  <c r="AP1800" i="1"/>
  <c r="AG1800" i="1"/>
  <c r="O1800" i="1"/>
  <c r="G1800" i="1"/>
  <c r="H1800" i="1" s="1"/>
  <c r="F1800" i="1"/>
  <c r="BB1799" i="1"/>
  <c r="BA1799" i="1"/>
  <c r="BC1799" i="1" s="1"/>
  <c r="AZ1799" i="1"/>
  <c r="AY1799" i="1"/>
  <c r="AV1799" i="1"/>
  <c r="AE1799" i="1"/>
  <c r="AH1799" i="1" s="1"/>
  <c r="X1799" i="1"/>
  <c r="AA1799" i="1" s="1"/>
  <c r="T1799" i="1"/>
  <c r="AW1799" i="1" s="1"/>
  <c r="Q1799" i="1"/>
  <c r="K1799" i="1"/>
  <c r="H1799" i="1"/>
  <c r="E1799" i="1"/>
  <c r="BB1798" i="1"/>
  <c r="BC1798" i="1" s="1"/>
  <c r="BD1798" i="1" s="1"/>
  <c r="BA1798" i="1"/>
  <c r="AZ1798" i="1"/>
  <c r="AY1798" i="1"/>
  <c r="AV1798" i="1"/>
  <c r="AH1798" i="1"/>
  <c r="AE1798" i="1"/>
  <c r="AA1798" i="1"/>
  <c r="X1798" i="1"/>
  <c r="T1798" i="1"/>
  <c r="AW1798" i="1" s="1"/>
  <c r="Q1798" i="1"/>
  <c r="K1798" i="1"/>
  <c r="H1798" i="1"/>
  <c r="E1798" i="1"/>
  <c r="AU1797" i="1"/>
  <c r="AT1797" i="1"/>
  <c r="AS1797" i="1"/>
  <c r="BB1797" i="1" s="1"/>
  <c r="AR1797" i="1"/>
  <c r="AQ1797" i="1"/>
  <c r="AP1797" i="1"/>
  <c r="BA1797" i="1" s="1"/>
  <c r="AO1797" i="1"/>
  <c r="AN1797" i="1"/>
  <c r="AM1797" i="1"/>
  <c r="AZ1797" i="1" s="1"/>
  <c r="AL1797" i="1"/>
  <c r="AV1797" i="1" s="1"/>
  <c r="AK1797" i="1"/>
  <c r="AJ1797" i="1"/>
  <c r="AY1797" i="1" s="1"/>
  <c r="BC1797" i="1" s="1"/>
  <c r="AG1797" i="1"/>
  <c r="AF1797" i="1"/>
  <c r="AD1797" i="1"/>
  <c r="AC1797" i="1"/>
  <c r="AE1797" i="1" s="1"/>
  <c r="AH1797" i="1" s="1"/>
  <c r="Z1797" i="1"/>
  <c r="Y1797" i="1"/>
  <c r="W1797" i="1"/>
  <c r="V1797" i="1"/>
  <c r="X1797" i="1" s="1"/>
  <c r="AA1797" i="1" s="1"/>
  <c r="S1797" i="1"/>
  <c r="T1797" i="1" s="1"/>
  <c r="R1797" i="1"/>
  <c r="Q1797" i="1"/>
  <c r="P1797" i="1"/>
  <c r="O1797" i="1"/>
  <c r="N1797" i="1"/>
  <c r="M1797" i="1"/>
  <c r="L1797" i="1"/>
  <c r="K1797" i="1"/>
  <c r="J1797" i="1"/>
  <c r="I1797" i="1"/>
  <c r="G1797" i="1"/>
  <c r="H1797" i="1" s="1"/>
  <c r="F1797" i="1"/>
  <c r="D1797" i="1"/>
  <c r="C1797" i="1"/>
  <c r="E1797" i="1" s="1"/>
  <c r="BB1796" i="1"/>
  <c r="BA1796" i="1"/>
  <c r="AZ1796" i="1"/>
  <c r="AY1796" i="1"/>
  <c r="BC1796" i="1" s="1"/>
  <c r="AV1796" i="1"/>
  <c r="AH1796" i="1"/>
  <c r="AE1796" i="1"/>
  <c r="X1796" i="1"/>
  <c r="AA1796" i="1" s="1"/>
  <c r="Q1796" i="1"/>
  <c r="T1796" i="1" s="1"/>
  <c r="K1796" i="1"/>
  <c r="H1796" i="1"/>
  <c r="E1796" i="1"/>
  <c r="AY1795" i="1"/>
  <c r="AU1795" i="1"/>
  <c r="AT1795" i="1"/>
  <c r="AS1795" i="1"/>
  <c r="BB1795" i="1" s="1"/>
  <c r="AR1795" i="1"/>
  <c r="AQ1795" i="1"/>
  <c r="AP1795" i="1"/>
  <c r="BA1795" i="1" s="1"/>
  <c r="AO1795" i="1"/>
  <c r="AZ1795" i="1" s="1"/>
  <c r="AN1795" i="1"/>
  <c r="AM1795" i="1"/>
  <c r="AL1795" i="1"/>
  <c r="AK1795" i="1"/>
  <c r="AJ1795" i="1"/>
  <c r="AG1795" i="1"/>
  <c r="AF1795" i="1"/>
  <c r="AH1795" i="1" s="1"/>
  <c r="AE1795" i="1"/>
  <c r="AD1795" i="1"/>
  <c r="AC1795" i="1"/>
  <c r="Z1795" i="1"/>
  <c r="Y1795" i="1"/>
  <c r="W1795" i="1"/>
  <c r="X1795" i="1" s="1"/>
  <c r="AA1795" i="1" s="1"/>
  <c r="V1795" i="1"/>
  <c r="S1795" i="1"/>
  <c r="R1795" i="1"/>
  <c r="P1795" i="1"/>
  <c r="O1795" i="1"/>
  <c r="Q1795" i="1" s="1"/>
  <c r="T1795" i="1" s="1"/>
  <c r="N1795" i="1"/>
  <c r="M1795" i="1"/>
  <c r="L1795" i="1"/>
  <c r="J1795" i="1"/>
  <c r="K1795" i="1" s="1"/>
  <c r="I1795" i="1"/>
  <c r="G1795" i="1"/>
  <c r="F1795" i="1"/>
  <c r="H1795" i="1" s="1"/>
  <c r="E1795" i="1"/>
  <c r="D1795" i="1"/>
  <c r="C1795" i="1"/>
  <c r="BB1794" i="1"/>
  <c r="BA1794" i="1"/>
  <c r="AZ1794" i="1"/>
  <c r="AY1794" i="1"/>
  <c r="BC1794" i="1" s="1"/>
  <c r="AV1794" i="1"/>
  <c r="AH1794" i="1"/>
  <c r="AE1794" i="1"/>
  <c r="AA1794" i="1"/>
  <c r="X1794" i="1"/>
  <c r="T1794" i="1"/>
  <c r="Q1794" i="1"/>
  <c r="K1794" i="1"/>
  <c r="H1794" i="1"/>
  <c r="E1794" i="1"/>
  <c r="AZ1793" i="1"/>
  <c r="AU1793" i="1"/>
  <c r="AT1793" i="1"/>
  <c r="AS1793" i="1"/>
  <c r="BB1793" i="1" s="1"/>
  <c r="AR1793" i="1"/>
  <c r="BA1793" i="1" s="1"/>
  <c r="AQ1793" i="1"/>
  <c r="AP1793" i="1"/>
  <c r="AO1793" i="1"/>
  <c r="AN1793" i="1"/>
  <c r="AM1793" i="1"/>
  <c r="AL1793" i="1"/>
  <c r="AK1793" i="1"/>
  <c r="AJ1793" i="1"/>
  <c r="AG1793" i="1"/>
  <c r="AF1793" i="1"/>
  <c r="AD1793" i="1"/>
  <c r="AC1793" i="1"/>
  <c r="AE1793" i="1" s="1"/>
  <c r="AH1793" i="1" s="1"/>
  <c r="Z1793" i="1"/>
  <c r="AA1793" i="1" s="1"/>
  <c r="Y1793" i="1"/>
  <c r="X1793" i="1"/>
  <c r="W1793" i="1"/>
  <c r="V1793" i="1"/>
  <c r="S1793" i="1"/>
  <c r="R1793" i="1"/>
  <c r="Q1793" i="1"/>
  <c r="T1793" i="1" s="1"/>
  <c r="P1793" i="1"/>
  <c r="O1793" i="1"/>
  <c r="N1793" i="1"/>
  <c r="M1793" i="1"/>
  <c r="L1793" i="1"/>
  <c r="J1793" i="1"/>
  <c r="I1793" i="1"/>
  <c r="K1793" i="1" s="1"/>
  <c r="H1793" i="1"/>
  <c r="G1793" i="1"/>
  <c r="F1793" i="1"/>
  <c r="D1793" i="1"/>
  <c r="C1793" i="1"/>
  <c r="E1793" i="1" s="1"/>
  <c r="BC1792" i="1"/>
  <c r="BB1792" i="1"/>
  <c r="BA1792" i="1"/>
  <c r="AZ1792" i="1"/>
  <c r="AY1792" i="1"/>
  <c r="AV1792" i="1"/>
  <c r="AE1792" i="1"/>
  <c r="AH1792" i="1" s="1"/>
  <c r="AA1792" i="1"/>
  <c r="X1792" i="1"/>
  <c r="Q1792" i="1"/>
  <c r="T1792" i="1" s="1"/>
  <c r="K1792" i="1"/>
  <c r="H1792" i="1"/>
  <c r="E1792" i="1"/>
  <c r="BD1791" i="1"/>
  <c r="BC1791" i="1"/>
  <c r="BB1791" i="1"/>
  <c r="BA1791" i="1"/>
  <c r="AZ1791" i="1"/>
  <c r="AY1791" i="1"/>
  <c r="AV1791" i="1"/>
  <c r="AW1791" i="1" s="1"/>
  <c r="AH1791" i="1"/>
  <c r="AE1791" i="1"/>
  <c r="AA1791" i="1"/>
  <c r="X1791" i="1"/>
  <c r="T1791" i="1"/>
  <c r="Q1791" i="1"/>
  <c r="K1791" i="1"/>
  <c r="H1791" i="1"/>
  <c r="E1791" i="1"/>
  <c r="BB1790" i="1"/>
  <c r="BA1790" i="1"/>
  <c r="AZ1790" i="1"/>
  <c r="AY1790" i="1"/>
  <c r="BC1790" i="1" s="1"/>
  <c r="AV1790" i="1"/>
  <c r="AH1790" i="1"/>
  <c r="AE1790" i="1"/>
  <c r="X1790" i="1"/>
  <c r="AA1790" i="1" s="1"/>
  <c r="Q1790" i="1"/>
  <c r="T1790" i="1" s="1"/>
  <c r="K1790" i="1"/>
  <c r="H1790" i="1"/>
  <c r="E1790" i="1"/>
  <c r="BB1789" i="1"/>
  <c r="BA1789" i="1"/>
  <c r="AZ1789" i="1"/>
  <c r="AY1789" i="1"/>
  <c r="BC1789" i="1" s="1"/>
  <c r="AW1789" i="1"/>
  <c r="AV1789" i="1"/>
  <c r="AH1789" i="1"/>
  <c r="AE1789" i="1"/>
  <c r="AA1789" i="1"/>
  <c r="X1789" i="1"/>
  <c r="Q1789" i="1"/>
  <c r="T1789" i="1" s="1"/>
  <c r="K1789" i="1"/>
  <c r="H1789" i="1"/>
  <c r="E1789" i="1"/>
  <c r="BB1788" i="1"/>
  <c r="BA1788" i="1"/>
  <c r="AZ1788" i="1"/>
  <c r="AY1788" i="1"/>
  <c r="BC1788" i="1" s="1"/>
  <c r="AV1788" i="1"/>
  <c r="AE1788" i="1"/>
  <c r="AH1788" i="1" s="1"/>
  <c r="X1788" i="1"/>
  <c r="AA1788" i="1" s="1"/>
  <c r="Q1788" i="1"/>
  <c r="T1788" i="1" s="1"/>
  <c r="K1788" i="1"/>
  <c r="H1788" i="1"/>
  <c r="E1788" i="1"/>
  <c r="AZ1787" i="1"/>
  <c r="AU1787" i="1"/>
  <c r="AT1787" i="1"/>
  <c r="AS1787" i="1"/>
  <c r="BB1787" i="1" s="1"/>
  <c r="AR1787" i="1"/>
  <c r="AQ1787" i="1"/>
  <c r="BA1787" i="1" s="1"/>
  <c r="AP1787" i="1"/>
  <c r="AO1787" i="1"/>
  <c r="AN1787" i="1"/>
  <c r="AM1787" i="1"/>
  <c r="AL1787" i="1"/>
  <c r="AK1787" i="1"/>
  <c r="AJ1787" i="1"/>
  <c r="AH1787" i="1"/>
  <c r="AG1787" i="1"/>
  <c r="AF1787" i="1"/>
  <c r="AD1787" i="1"/>
  <c r="AC1787" i="1"/>
  <c r="AE1787" i="1" s="1"/>
  <c r="Z1787" i="1"/>
  <c r="Y1787" i="1"/>
  <c r="AA1787" i="1" s="1"/>
  <c r="X1787" i="1"/>
  <c r="W1787" i="1"/>
  <c r="V1787" i="1"/>
  <c r="S1787" i="1"/>
  <c r="R1787" i="1"/>
  <c r="P1787" i="1"/>
  <c r="Q1787" i="1" s="1"/>
  <c r="T1787" i="1" s="1"/>
  <c r="O1787" i="1"/>
  <c r="N1787" i="1"/>
  <c r="M1787" i="1"/>
  <c r="L1787" i="1"/>
  <c r="J1787" i="1"/>
  <c r="K1787" i="1" s="1"/>
  <c r="I1787" i="1"/>
  <c r="H1787" i="1"/>
  <c r="G1787" i="1"/>
  <c r="F1787" i="1"/>
  <c r="D1787" i="1"/>
  <c r="E1787" i="1" s="1"/>
  <c r="C1787" i="1"/>
  <c r="BB1786" i="1"/>
  <c r="BC1786" i="1" s="1"/>
  <c r="BD1786" i="1" s="1"/>
  <c r="BA1786" i="1"/>
  <c r="AZ1786" i="1"/>
  <c r="AY1786" i="1"/>
  <c r="AV1786" i="1"/>
  <c r="AE1786" i="1"/>
  <c r="AH1786" i="1" s="1"/>
  <c r="AA1786" i="1"/>
  <c r="X1786" i="1"/>
  <c r="T1786" i="1"/>
  <c r="AW1786" i="1" s="1"/>
  <c r="Q1786" i="1"/>
  <c r="K1786" i="1"/>
  <c r="H1786" i="1"/>
  <c r="E1786" i="1"/>
  <c r="AU1785" i="1"/>
  <c r="AT1785" i="1"/>
  <c r="AS1785" i="1"/>
  <c r="BB1785" i="1" s="1"/>
  <c r="AR1785" i="1"/>
  <c r="BA1785" i="1" s="1"/>
  <c r="AQ1785" i="1"/>
  <c r="AP1785" i="1"/>
  <c r="AO1785" i="1"/>
  <c r="AN1785" i="1"/>
  <c r="AM1785" i="1"/>
  <c r="AZ1785" i="1" s="1"/>
  <c r="AL1785" i="1"/>
  <c r="AV1785" i="1" s="1"/>
  <c r="AK1785" i="1"/>
  <c r="AJ1785" i="1"/>
  <c r="AG1785" i="1"/>
  <c r="AF1785" i="1"/>
  <c r="AD1785" i="1"/>
  <c r="AC1785" i="1"/>
  <c r="AE1785" i="1" s="1"/>
  <c r="AH1785" i="1" s="1"/>
  <c r="Z1785" i="1"/>
  <c r="Y1785" i="1"/>
  <c r="W1785" i="1"/>
  <c r="V1785" i="1"/>
  <c r="X1785" i="1" s="1"/>
  <c r="AA1785" i="1" s="1"/>
  <c r="S1785" i="1"/>
  <c r="T1785" i="1" s="1"/>
  <c r="R1785" i="1"/>
  <c r="Q1785" i="1"/>
  <c r="P1785" i="1"/>
  <c r="O1785" i="1"/>
  <c r="N1785" i="1"/>
  <c r="M1785" i="1"/>
  <c r="L1785" i="1"/>
  <c r="K1785" i="1"/>
  <c r="J1785" i="1"/>
  <c r="I1785" i="1"/>
  <c r="G1785" i="1"/>
  <c r="H1785" i="1" s="1"/>
  <c r="F1785" i="1"/>
  <c r="D1785" i="1"/>
  <c r="C1785" i="1"/>
  <c r="BB1784" i="1"/>
  <c r="BA1784" i="1"/>
  <c r="AZ1784" i="1"/>
  <c r="AY1784" i="1"/>
  <c r="BC1784" i="1" s="1"/>
  <c r="AV1784" i="1"/>
  <c r="AH1784" i="1"/>
  <c r="AE1784" i="1"/>
  <c r="X1784" i="1"/>
  <c r="AA1784" i="1" s="1"/>
  <c r="Q1784" i="1"/>
  <c r="T1784" i="1" s="1"/>
  <c r="K1784" i="1"/>
  <c r="H1784" i="1"/>
  <c r="E1784" i="1"/>
  <c r="BB1783" i="1"/>
  <c r="BA1783" i="1"/>
  <c r="AZ1783" i="1"/>
  <c r="AY1783" i="1"/>
  <c r="BC1783" i="1" s="1"/>
  <c r="AV1783" i="1"/>
  <c r="AH1783" i="1"/>
  <c r="AE1783" i="1"/>
  <c r="AA1783" i="1"/>
  <c r="X1783" i="1"/>
  <c r="Q1783" i="1"/>
  <c r="T1783" i="1" s="1"/>
  <c r="K1783" i="1"/>
  <c r="H1783" i="1"/>
  <c r="E1783" i="1"/>
  <c r="BB1782" i="1"/>
  <c r="BA1782" i="1"/>
  <c r="AZ1782" i="1"/>
  <c r="AY1782" i="1"/>
  <c r="BC1782" i="1" s="1"/>
  <c r="AV1782" i="1"/>
  <c r="AE1782" i="1"/>
  <c r="AH1782" i="1" s="1"/>
  <c r="X1782" i="1"/>
  <c r="AA1782" i="1" s="1"/>
  <c r="Q1782" i="1"/>
  <c r="T1782" i="1" s="1"/>
  <c r="K1782" i="1"/>
  <c r="H1782" i="1"/>
  <c r="E1782" i="1"/>
  <c r="BB1781" i="1"/>
  <c r="BA1781" i="1"/>
  <c r="AZ1781" i="1"/>
  <c r="AY1781" i="1"/>
  <c r="AV1781" i="1"/>
  <c r="AH1781" i="1"/>
  <c r="AE1781" i="1"/>
  <c r="X1781" i="1"/>
  <c r="AA1781" i="1" s="1"/>
  <c r="T1781" i="1"/>
  <c r="Q1781" i="1"/>
  <c r="K1781" i="1"/>
  <c r="H1781" i="1"/>
  <c r="E1781" i="1"/>
  <c r="BB1780" i="1"/>
  <c r="BA1780" i="1"/>
  <c r="BC1780" i="1" s="1"/>
  <c r="AZ1780" i="1"/>
  <c r="AY1780" i="1"/>
  <c r="AV1780" i="1"/>
  <c r="AE1780" i="1"/>
  <c r="AH1780" i="1" s="1"/>
  <c r="X1780" i="1"/>
  <c r="AA1780" i="1" s="1"/>
  <c r="T1780" i="1"/>
  <c r="AW1780" i="1" s="1"/>
  <c r="Q1780" i="1"/>
  <c r="K1780" i="1"/>
  <c r="H1780" i="1"/>
  <c r="E1780" i="1"/>
  <c r="BB1779" i="1"/>
  <c r="BC1779" i="1" s="1"/>
  <c r="BD1779" i="1" s="1"/>
  <c r="BA1779" i="1"/>
  <c r="AZ1779" i="1"/>
  <c r="AY1779" i="1"/>
  <c r="AV1779" i="1"/>
  <c r="AE1779" i="1"/>
  <c r="AH1779" i="1" s="1"/>
  <c r="AA1779" i="1"/>
  <c r="X1779" i="1"/>
  <c r="T1779" i="1"/>
  <c r="AW1779" i="1" s="1"/>
  <c r="Q1779" i="1"/>
  <c r="K1779" i="1"/>
  <c r="H1779" i="1"/>
  <c r="E1779" i="1"/>
  <c r="AU1778" i="1"/>
  <c r="AT1778" i="1"/>
  <c r="AS1778" i="1"/>
  <c r="AR1778" i="1"/>
  <c r="BA1778" i="1" s="1"/>
  <c r="AQ1778" i="1"/>
  <c r="AP1778" i="1"/>
  <c r="AO1778" i="1"/>
  <c r="AN1778" i="1"/>
  <c r="AM1778" i="1"/>
  <c r="AZ1778" i="1" s="1"/>
  <c r="AL1778" i="1"/>
  <c r="AV1778" i="1" s="1"/>
  <c r="AK1778" i="1"/>
  <c r="AJ1778" i="1"/>
  <c r="AG1778" i="1"/>
  <c r="AF1778" i="1"/>
  <c r="AD1778" i="1"/>
  <c r="AC1778" i="1"/>
  <c r="AE1778" i="1" s="1"/>
  <c r="AH1778" i="1" s="1"/>
  <c r="Z1778" i="1"/>
  <c r="Y1778" i="1"/>
  <c r="W1778" i="1"/>
  <c r="V1778" i="1"/>
  <c r="X1778" i="1" s="1"/>
  <c r="AA1778" i="1" s="1"/>
  <c r="S1778" i="1"/>
  <c r="T1778" i="1" s="1"/>
  <c r="R1778" i="1"/>
  <c r="Q1778" i="1"/>
  <c r="P1778" i="1"/>
  <c r="O1778" i="1"/>
  <c r="N1778" i="1"/>
  <c r="M1778" i="1"/>
  <c r="L1778" i="1"/>
  <c r="K1778" i="1"/>
  <c r="J1778" i="1"/>
  <c r="I1778" i="1"/>
  <c r="G1778" i="1"/>
  <c r="H1778" i="1" s="1"/>
  <c r="F1778" i="1"/>
  <c r="D1778" i="1"/>
  <c r="E1778" i="1" s="1"/>
  <c r="C1778" i="1"/>
  <c r="BB1777" i="1"/>
  <c r="BA1777" i="1"/>
  <c r="AZ1777" i="1"/>
  <c r="AY1777" i="1"/>
  <c r="BC1777" i="1" s="1"/>
  <c r="AV1777" i="1"/>
  <c r="AH1777" i="1"/>
  <c r="AE1777" i="1"/>
  <c r="X1777" i="1"/>
  <c r="AA1777" i="1" s="1"/>
  <c r="Q1777" i="1"/>
  <c r="T1777" i="1" s="1"/>
  <c r="K1777" i="1"/>
  <c r="H1777" i="1"/>
  <c r="E1777" i="1"/>
  <c r="AY1776" i="1"/>
  <c r="AU1776" i="1"/>
  <c r="AT1776" i="1"/>
  <c r="AS1776" i="1"/>
  <c r="BB1776" i="1" s="1"/>
  <c r="AR1776" i="1"/>
  <c r="AQ1776" i="1"/>
  <c r="AP1776" i="1"/>
  <c r="BA1776" i="1" s="1"/>
  <c r="AO1776" i="1"/>
  <c r="AZ1776" i="1" s="1"/>
  <c r="AN1776" i="1"/>
  <c r="AM1776" i="1"/>
  <c r="AV1776" i="1" s="1"/>
  <c r="AL1776" i="1"/>
  <c r="AK1776" i="1"/>
  <c r="AJ1776" i="1"/>
  <c r="AG1776" i="1"/>
  <c r="AF1776" i="1"/>
  <c r="AH1776" i="1" s="1"/>
  <c r="AE1776" i="1"/>
  <c r="AD1776" i="1"/>
  <c r="AC1776" i="1"/>
  <c r="Z1776" i="1"/>
  <c r="Y1776" i="1"/>
  <c r="W1776" i="1"/>
  <c r="X1776" i="1" s="1"/>
  <c r="AA1776" i="1" s="1"/>
  <c r="V1776" i="1"/>
  <c r="S1776" i="1"/>
  <c r="R1776" i="1"/>
  <c r="P1776" i="1"/>
  <c r="O1776" i="1"/>
  <c r="Q1776" i="1" s="1"/>
  <c r="T1776" i="1" s="1"/>
  <c r="N1776" i="1"/>
  <c r="M1776" i="1"/>
  <c r="L1776" i="1"/>
  <c r="J1776" i="1"/>
  <c r="K1776" i="1" s="1"/>
  <c r="I1776" i="1"/>
  <c r="G1776" i="1"/>
  <c r="F1776" i="1"/>
  <c r="E1776" i="1"/>
  <c r="D1776" i="1"/>
  <c r="C1776" i="1"/>
  <c r="BB1775" i="1"/>
  <c r="BA1775" i="1"/>
  <c r="AZ1775" i="1"/>
  <c r="AY1775" i="1"/>
  <c r="BC1775" i="1" s="1"/>
  <c r="AV1775" i="1"/>
  <c r="AE1775" i="1"/>
  <c r="AH1775" i="1" s="1"/>
  <c r="X1775" i="1"/>
  <c r="AA1775" i="1" s="1"/>
  <c r="T1775" i="1"/>
  <c r="Q1775" i="1"/>
  <c r="K1775" i="1"/>
  <c r="H1775" i="1"/>
  <c r="E1775" i="1"/>
  <c r="BB1774" i="1"/>
  <c r="BA1774" i="1"/>
  <c r="BC1774" i="1" s="1"/>
  <c r="AZ1774" i="1"/>
  <c r="AY1774" i="1"/>
  <c r="AV1774" i="1"/>
  <c r="AE1774" i="1"/>
  <c r="AH1774" i="1" s="1"/>
  <c r="X1774" i="1"/>
  <c r="AA1774" i="1" s="1"/>
  <c r="Q1774" i="1"/>
  <c r="T1774" i="1" s="1"/>
  <c r="K1774" i="1"/>
  <c r="H1774" i="1"/>
  <c r="E1774" i="1"/>
  <c r="BB1773" i="1"/>
  <c r="BC1773" i="1" s="1"/>
  <c r="BD1773" i="1" s="1"/>
  <c r="BA1773" i="1"/>
  <c r="AZ1773" i="1"/>
  <c r="AY1773" i="1"/>
  <c r="AV1773" i="1"/>
  <c r="AE1773" i="1"/>
  <c r="AH1773" i="1" s="1"/>
  <c r="AA1773" i="1"/>
  <c r="X1773" i="1"/>
  <c r="T1773" i="1"/>
  <c r="AW1773" i="1" s="1"/>
  <c r="Q1773" i="1"/>
  <c r="K1773" i="1"/>
  <c r="H1773" i="1"/>
  <c r="E1773" i="1"/>
  <c r="BC1772" i="1"/>
  <c r="BB1772" i="1"/>
  <c r="BA1772" i="1"/>
  <c r="AZ1772" i="1"/>
  <c r="AY1772" i="1"/>
  <c r="AV1772" i="1"/>
  <c r="AE1772" i="1"/>
  <c r="AH1772" i="1" s="1"/>
  <c r="AA1772" i="1"/>
  <c r="X1772" i="1"/>
  <c r="Q1772" i="1"/>
  <c r="T1772" i="1" s="1"/>
  <c r="K1772" i="1"/>
  <c r="H1772" i="1"/>
  <c r="E1772" i="1"/>
  <c r="AU1771" i="1"/>
  <c r="AT1771" i="1"/>
  <c r="AS1771" i="1"/>
  <c r="BB1771" i="1" s="1"/>
  <c r="AR1771" i="1"/>
  <c r="AQ1771" i="1"/>
  <c r="AP1771" i="1"/>
  <c r="BA1771" i="1" s="1"/>
  <c r="AO1771" i="1"/>
  <c r="AN1771" i="1"/>
  <c r="AM1771" i="1"/>
  <c r="AL1771" i="1"/>
  <c r="AK1771" i="1"/>
  <c r="AY1771" i="1" s="1"/>
  <c r="AJ1771" i="1"/>
  <c r="AG1771" i="1"/>
  <c r="AF1771" i="1"/>
  <c r="AD1771" i="1"/>
  <c r="AE1771" i="1" s="1"/>
  <c r="AH1771" i="1" s="1"/>
  <c r="AC1771" i="1"/>
  <c r="Z1771" i="1"/>
  <c r="Y1771" i="1"/>
  <c r="W1771" i="1"/>
  <c r="V1771" i="1"/>
  <c r="X1771" i="1" s="1"/>
  <c r="AA1771" i="1" s="1"/>
  <c r="S1771" i="1"/>
  <c r="R1771" i="1"/>
  <c r="P1771" i="1"/>
  <c r="O1771" i="1"/>
  <c r="Q1771" i="1" s="1"/>
  <c r="T1771" i="1" s="1"/>
  <c r="N1771" i="1"/>
  <c r="M1771" i="1"/>
  <c r="L1771" i="1"/>
  <c r="K1771" i="1"/>
  <c r="J1771" i="1"/>
  <c r="I1771" i="1"/>
  <c r="G1771" i="1"/>
  <c r="H1771" i="1" s="1"/>
  <c r="F1771" i="1"/>
  <c r="D1771" i="1"/>
  <c r="E1771" i="1" s="1"/>
  <c r="C1771" i="1"/>
  <c r="BB1770" i="1"/>
  <c r="BA1770" i="1"/>
  <c r="AZ1770" i="1"/>
  <c r="AY1770" i="1"/>
  <c r="BC1770" i="1" s="1"/>
  <c r="AV1770" i="1"/>
  <c r="AH1770" i="1"/>
  <c r="AE1770" i="1"/>
  <c r="X1770" i="1"/>
  <c r="AA1770" i="1" s="1"/>
  <c r="Q1770" i="1"/>
  <c r="T1770" i="1" s="1"/>
  <c r="BD1770" i="1" s="1"/>
  <c r="K1770" i="1"/>
  <c r="H1770" i="1"/>
  <c r="E1770" i="1"/>
  <c r="AZ1769" i="1"/>
  <c r="AY1769" i="1"/>
  <c r="BC1769" i="1" s="1"/>
  <c r="AU1769" i="1"/>
  <c r="AT1769" i="1"/>
  <c r="AS1769" i="1"/>
  <c r="BB1769" i="1" s="1"/>
  <c r="AR1769" i="1"/>
  <c r="AQ1769" i="1"/>
  <c r="AP1769" i="1"/>
  <c r="BA1769" i="1" s="1"/>
  <c r="AO1769" i="1"/>
  <c r="AN1769" i="1"/>
  <c r="AM1769" i="1"/>
  <c r="AL1769" i="1"/>
  <c r="AK1769" i="1"/>
  <c r="AJ1769" i="1"/>
  <c r="AV1769" i="1" s="1"/>
  <c r="AG1769" i="1"/>
  <c r="AH1769" i="1" s="1"/>
  <c r="AF1769" i="1"/>
  <c r="AE1769" i="1"/>
  <c r="AD1769" i="1"/>
  <c r="AC1769" i="1"/>
  <c r="Z1769" i="1"/>
  <c r="Y1769" i="1"/>
  <c r="X1769" i="1"/>
  <c r="AA1769" i="1" s="1"/>
  <c r="W1769" i="1"/>
  <c r="V1769" i="1"/>
  <c r="S1769" i="1"/>
  <c r="R1769" i="1"/>
  <c r="P1769" i="1"/>
  <c r="O1769" i="1"/>
  <c r="Q1769" i="1" s="1"/>
  <c r="T1769" i="1" s="1"/>
  <c r="N1769" i="1"/>
  <c r="M1769" i="1"/>
  <c r="L1769" i="1"/>
  <c r="J1769" i="1"/>
  <c r="K1769" i="1" s="1"/>
  <c r="I1769" i="1"/>
  <c r="G1769" i="1"/>
  <c r="H1769" i="1" s="1"/>
  <c r="F1769" i="1"/>
  <c r="E1769" i="1"/>
  <c r="D1769" i="1"/>
  <c r="C1769" i="1"/>
  <c r="BB1768" i="1"/>
  <c r="BA1768" i="1"/>
  <c r="BC1768" i="1" s="1"/>
  <c r="AZ1768" i="1"/>
  <c r="AY1768" i="1"/>
  <c r="AV1768" i="1"/>
  <c r="AE1768" i="1"/>
  <c r="AH1768" i="1" s="1"/>
  <c r="X1768" i="1"/>
  <c r="AA1768" i="1" s="1"/>
  <c r="Q1768" i="1"/>
  <c r="T1768" i="1" s="1"/>
  <c r="K1768" i="1"/>
  <c r="H1768" i="1"/>
  <c r="E1768" i="1"/>
  <c r="BB1767" i="1"/>
  <c r="BC1767" i="1" s="1"/>
  <c r="BD1767" i="1" s="1"/>
  <c r="BA1767" i="1"/>
  <c r="AZ1767" i="1"/>
  <c r="AY1767" i="1"/>
  <c r="AV1767" i="1"/>
  <c r="AE1767" i="1"/>
  <c r="AH1767" i="1" s="1"/>
  <c r="AA1767" i="1"/>
  <c r="X1767" i="1"/>
  <c r="T1767" i="1"/>
  <c r="AW1767" i="1" s="1"/>
  <c r="Q1767" i="1"/>
  <c r="K1767" i="1"/>
  <c r="H1767" i="1"/>
  <c r="E1767" i="1"/>
  <c r="BC1766" i="1"/>
  <c r="BB1766" i="1"/>
  <c r="BA1766" i="1"/>
  <c r="AZ1766" i="1"/>
  <c r="AY1766" i="1"/>
  <c r="AV1766" i="1"/>
  <c r="AE1766" i="1"/>
  <c r="AH1766" i="1" s="1"/>
  <c r="AA1766" i="1"/>
  <c r="X1766" i="1"/>
  <c r="Q1766" i="1"/>
  <c r="T1766" i="1" s="1"/>
  <c r="K1766" i="1"/>
  <c r="H1766" i="1"/>
  <c r="E1766" i="1"/>
  <c r="BD1765" i="1"/>
  <c r="BC1765" i="1"/>
  <c r="BB1765" i="1"/>
  <c r="BA1765" i="1"/>
  <c r="AZ1765" i="1"/>
  <c r="AY1765" i="1"/>
  <c r="AV1765" i="1"/>
  <c r="AH1765" i="1"/>
  <c r="AE1765" i="1"/>
  <c r="AA1765" i="1"/>
  <c r="X1765" i="1"/>
  <c r="Q1765" i="1"/>
  <c r="T1765" i="1" s="1"/>
  <c r="AW1765" i="1" s="1"/>
  <c r="K1765" i="1"/>
  <c r="H1765" i="1"/>
  <c r="E1765" i="1"/>
  <c r="BB1764" i="1"/>
  <c r="BA1764" i="1"/>
  <c r="AZ1764" i="1"/>
  <c r="AY1764" i="1"/>
  <c r="BC1764" i="1" s="1"/>
  <c r="AV1764" i="1"/>
  <c r="AE1764" i="1"/>
  <c r="AH1764" i="1" s="1"/>
  <c r="X1764" i="1"/>
  <c r="AA1764" i="1" s="1"/>
  <c r="Q1764" i="1"/>
  <c r="T1764" i="1" s="1"/>
  <c r="K1764" i="1"/>
  <c r="H1764" i="1"/>
  <c r="E1764" i="1"/>
  <c r="BB1763" i="1"/>
  <c r="BA1763" i="1"/>
  <c r="AZ1763" i="1"/>
  <c r="AY1763" i="1"/>
  <c r="BC1763" i="1" s="1"/>
  <c r="AW1763" i="1"/>
  <c r="AV1763" i="1"/>
  <c r="AH1763" i="1"/>
  <c r="AE1763" i="1"/>
  <c r="X1763" i="1"/>
  <c r="AA1763" i="1" s="1"/>
  <c r="Q1763" i="1"/>
  <c r="T1763" i="1" s="1"/>
  <c r="K1763" i="1"/>
  <c r="H1763" i="1"/>
  <c r="E1763" i="1"/>
  <c r="BB1762" i="1"/>
  <c r="BA1762" i="1"/>
  <c r="AZ1762" i="1"/>
  <c r="AY1762" i="1"/>
  <c r="BC1762" i="1" s="1"/>
  <c r="AV1762" i="1"/>
  <c r="AE1762" i="1"/>
  <c r="AH1762" i="1" s="1"/>
  <c r="X1762" i="1"/>
  <c r="AA1762" i="1" s="1"/>
  <c r="Q1762" i="1"/>
  <c r="T1762" i="1" s="1"/>
  <c r="K1762" i="1"/>
  <c r="H1762" i="1"/>
  <c r="E1762" i="1"/>
  <c r="AZ1761" i="1"/>
  <c r="AU1761" i="1"/>
  <c r="AT1761" i="1"/>
  <c r="AS1761" i="1"/>
  <c r="BB1761" i="1" s="1"/>
  <c r="AR1761" i="1"/>
  <c r="AQ1761" i="1"/>
  <c r="BA1761" i="1" s="1"/>
  <c r="AP1761" i="1"/>
  <c r="AO1761" i="1"/>
  <c r="AN1761" i="1"/>
  <c r="AM1761" i="1"/>
  <c r="AL1761" i="1"/>
  <c r="AK1761" i="1"/>
  <c r="AJ1761" i="1"/>
  <c r="AV1761" i="1" s="1"/>
  <c r="AH1761" i="1"/>
  <c r="AG1761" i="1"/>
  <c r="AF1761" i="1"/>
  <c r="AD1761" i="1"/>
  <c r="AC1761" i="1"/>
  <c r="AE1761" i="1" s="1"/>
  <c r="Z1761" i="1"/>
  <c r="Y1761" i="1"/>
  <c r="X1761" i="1"/>
  <c r="AA1761" i="1" s="1"/>
  <c r="W1761" i="1"/>
  <c r="V1761" i="1"/>
  <c r="S1761" i="1"/>
  <c r="R1761" i="1"/>
  <c r="P1761" i="1"/>
  <c r="Q1761" i="1" s="1"/>
  <c r="T1761" i="1" s="1"/>
  <c r="O1761" i="1"/>
  <c r="N1761" i="1"/>
  <c r="M1761" i="1"/>
  <c r="L1761" i="1"/>
  <c r="J1761" i="1"/>
  <c r="K1761" i="1" s="1"/>
  <c r="I1761" i="1"/>
  <c r="H1761" i="1"/>
  <c r="G1761" i="1"/>
  <c r="F1761" i="1"/>
  <c r="D1761" i="1"/>
  <c r="E1761" i="1" s="1"/>
  <c r="C1761" i="1"/>
  <c r="BB1760" i="1"/>
  <c r="BC1760" i="1" s="1"/>
  <c r="BD1760" i="1" s="1"/>
  <c r="BA1760" i="1"/>
  <c r="AZ1760" i="1"/>
  <c r="AY1760" i="1"/>
  <c r="AV1760" i="1"/>
  <c r="AE1760" i="1"/>
  <c r="AH1760" i="1" s="1"/>
  <c r="AA1760" i="1"/>
  <c r="X1760" i="1"/>
  <c r="T1760" i="1"/>
  <c r="AW1760" i="1" s="1"/>
  <c r="Q1760" i="1"/>
  <c r="K1760" i="1"/>
  <c r="H1760" i="1"/>
  <c r="E1760" i="1"/>
  <c r="BC1759" i="1"/>
  <c r="BB1759" i="1"/>
  <c r="BA1759" i="1"/>
  <c r="AZ1759" i="1"/>
  <c r="AY1759" i="1"/>
  <c r="AV1759" i="1"/>
  <c r="AE1759" i="1"/>
  <c r="AH1759" i="1" s="1"/>
  <c r="AA1759" i="1"/>
  <c r="X1759" i="1"/>
  <c r="Q1759" i="1"/>
  <c r="T1759" i="1" s="1"/>
  <c r="K1759" i="1"/>
  <c r="H1759" i="1"/>
  <c r="E1759" i="1"/>
  <c r="BD1758" i="1"/>
  <c r="BC1758" i="1"/>
  <c r="BB1758" i="1"/>
  <c r="BA1758" i="1"/>
  <c r="AZ1758" i="1"/>
  <c r="AY1758" i="1"/>
  <c r="AV1758" i="1"/>
  <c r="AH1758" i="1"/>
  <c r="AE1758" i="1"/>
  <c r="AA1758" i="1"/>
  <c r="X1758" i="1"/>
  <c r="Q1758" i="1"/>
  <c r="T1758" i="1" s="1"/>
  <c r="AW1758" i="1" s="1"/>
  <c r="K1758" i="1"/>
  <c r="H1758" i="1"/>
  <c r="E1758" i="1"/>
  <c r="BB1757" i="1"/>
  <c r="BA1757" i="1"/>
  <c r="AZ1757" i="1"/>
  <c r="AY1757" i="1"/>
  <c r="BC1757" i="1" s="1"/>
  <c r="AV1757" i="1"/>
  <c r="AH1757" i="1"/>
  <c r="AE1757" i="1"/>
  <c r="X1757" i="1"/>
  <c r="AA1757" i="1" s="1"/>
  <c r="Q1757" i="1"/>
  <c r="T1757" i="1" s="1"/>
  <c r="K1757" i="1"/>
  <c r="H1757" i="1"/>
  <c r="E1757" i="1"/>
  <c r="BB1756" i="1"/>
  <c r="BA1756" i="1"/>
  <c r="AZ1756" i="1"/>
  <c r="AY1756" i="1"/>
  <c r="BC1756" i="1" s="1"/>
  <c r="AW1756" i="1"/>
  <c r="AV1756" i="1"/>
  <c r="AH1756" i="1"/>
  <c r="AE1756" i="1"/>
  <c r="X1756" i="1"/>
  <c r="AA1756" i="1" s="1"/>
  <c r="Q1756" i="1"/>
  <c r="T1756" i="1" s="1"/>
  <c r="K1756" i="1"/>
  <c r="H1756" i="1"/>
  <c r="E1756" i="1"/>
  <c r="BB1755" i="1"/>
  <c r="BA1755" i="1"/>
  <c r="AZ1755" i="1"/>
  <c r="AY1755" i="1"/>
  <c r="BC1755" i="1" s="1"/>
  <c r="AV1755" i="1"/>
  <c r="AE1755" i="1"/>
  <c r="AH1755" i="1" s="1"/>
  <c r="X1755" i="1"/>
  <c r="AA1755" i="1" s="1"/>
  <c r="Q1755" i="1"/>
  <c r="T1755" i="1" s="1"/>
  <c r="K1755" i="1"/>
  <c r="H1755" i="1"/>
  <c r="E1755" i="1"/>
  <c r="BB1754" i="1"/>
  <c r="BA1754" i="1"/>
  <c r="AZ1754" i="1"/>
  <c r="AY1754" i="1"/>
  <c r="BC1754" i="1" s="1"/>
  <c r="AV1754" i="1"/>
  <c r="AE1754" i="1"/>
  <c r="AH1754" i="1" s="1"/>
  <c r="X1754" i="1"/>
  <c r="AA1754" i="1" s="1"/>
  <c r="T1754" i="1"/>
  <c r="Q1754" i="1"/>
  <c r="K1754" i="1"/>
  <c r="H1754" i="1"/>
  <c r="E1754" i="1"/>
  <c r="BB1753" i="1"/>
  <c r="BA1753" i="1"/>
  <c r="AZ1753" i="1"/>
  <c r="BC1753" i="1" s="1"/>
  <c r="AY1753" i="1"/>
  <c r="AV1753" i="1"/>
  <c r="AE1753" i="1"/>
  <c r="AH1753" i="1" s="1"/>
  <c r="X1753" i="1"/>
  <c r="AA1753" i="1" s="1"/>
  <c r="T1753" i="1"/>
  <c r="AW1753" i="1" s="1"/>
  <c r="Q1753" i="1"/>
  <c r="K1753" i="1"/>
  <c r="H1753" i="1"/>
  <c r="E1753" i="1"/>
  <c r="BB1752" i="1"/>
  <c r="BC1752" i="1" s="1"/>
  <c r="BA1752" i="1"/>
  <c r="AZ1752" i="1"/>
  <c r="AY1752" i="1"/>
  <c r="AV1752" i="1"/>
  <c r="AE1752" i="1"/>
  <c r="AH1752" i="1" s="1"/>
  <c r="AA1752" i="1"/>
  <c r="X1752" i="1"/>
  <c r="T1752" i="1"/>
  <c r="AW1752" i="1" s="1"/>
  <c r="Q1752" i="1"/>
  <c r="K1752" i="1"/>
  <c r="H1752" i="1"/>
  <c r="E1752" i="1"/>
  <c r="AU1751" i="1"/>
  <c r="AT1751" i="1"/>
  <c r="AS1751" i="1"/>
  <c r="BB1751" i="1" s="1"/>
  <c r="AR1751" i="1"/>
  <c r="AQ1751" i="1"/>
  <c r="AP1751" i="1"/>
  <c r="BA1751" i="1" s="1"/>
  <c r="AO1751" i="1"/>
  <c r="AN1751" i="1"/>
  <c r="AM1751" i="1"/>
  <c r="AZ1751" i="1" s="1"/>
  <c r="AL1751" i="1"/>
  <c r="AK1751" i="1"/>
  <c r="AJ1751" i="1"/>
  <c r="AY1751" i="1" s="1"/>
  <c r="BC1751" i="1" s="1"/>
  <c r="AG1751" i="1"/>
  <c r="AF1751" i="1"/>
  <c r="AD1751" i="1"/>
  <c r="AC1751" i="1"/>
  <c r="AE1751" i="1" s="1"/>
  <c r="AH1751" i="1" s="1"/>
  <c r="Z1751" i="1"/>
  <c r="Y1751" i="1"/>
  <c r="W1751" i="1"/>
  <c r="V1751" i="1"/>
  <c r="X1751" i="1" s="1"/>
  <c r="AA1751" i="1" s="1"/>
  <c r="S1751" i="1"/>
  <c r="T1751" i="1" s="1"/>
  <c r="R1751" i="1"/>
  <c r="Q1751" i="1"/>
  <c r="P1751" i="1"/>
  <c r="O1751" i="1"/>
  <c r="N1751" i="1"/>
  <c r="M1751" i="1"/>
  <c r="L1751" i="1"/>
  <c r="K1751" i="1"/>
  <c r="J1751" i="1"/>
  <c r="I1751" i="1"/>
  <c r="G1751" i="1"/>
  <c r="H1751" i="1" s="1"/>
  <c r="F1751" i="1"/>
  <c r="D1751" i="1"/>
  <c r="C1751" i="1"/>
  <c r="BB1750" i="1"/>
  <c r="BA1750" i="1"/>
  <c r="AZ1750" i="1"/>
  <c r="AY1750" i="1"/>
  <c r="BC1750" i="1" s="1"/>
  <c r="AV1750" i="1"/>
  <c r="AH1750" i="1"/>
  <c r="AE1750" i="1"/>
  <c r="X1750" i="1"/>
  <c r="AA1750" i="1" s="1"/>
  <c r="Q1750" i="1"/>
  <c r="T1750" i="1" s="1"/>
  <c r="K1750" i="1"/>
  <c r="H1750" i="1"/>
  <c r="E1750" i="1"/>
  <c r="AY1749" i="1"/>
  <c r="AU1749" i="1"/>
  <c r="AT1749" i="1"/>
  <c r="AS1749" i="1"/>
  <c r="BB1749" i="1" s="1"/>
  <c r="AR1749" i="1"/>
  <c r="AQ1749" i="1"/>
  <c r="AP1749" i="1"/>
  <c r="BA1749" i="1" s="1"/>
  <c r="AO1749" i="1"/>
  <c r="AN1749" i="1"/>
  <c r="AV1749" i="1" s="1"/>
  <c r="AW1749" i="1" s="1"/>
  <c r="AM1749" i="1"/>
  <c r="AL1749" i="1"/>
  <c r="AK1749" i="1"/>
  <c r="AJ1749" i="1"/>
  <c r="AG1749" i="1"/>
  <c r="AF1749" i="1"/>
  <c r="AE1749" i="1"/>
  <c r="AD1749" i="1"/>
  <c r="AC1749" i="1"/>
  <c r="Z1749" i="1"/>
  <c r="Y1749" i="1"/>
  <c r="W1749" i="1"/>
  <c r="X1749" i="1" s="1"/>
  <c r="AA1749" i="1" s="1"/>
  <c r="V1749" i="1"/>
  <c r="S1749" i="1"/>
  <c r="R1749" i="1"/>
  <c r="P1749" i="1"/>
  <c r="O1749" i="1"/>
  <c r="Q1749" i="1" s="1"/>
  <c r="T1749" i="1" s="1"/>
  <c r="N1749" i="1"/>
  <c r="M1749" i="1"/>
  <c r="L1749" i="1"/>
  <c r="J1749" i="1"/>
  <c r="K1749" i="1" s="1"/>
  <c r="I1749" i="1"/>
  <c r="G1749" i="1"/>
  <c r="F1749" i="1"/>
  <c r="E1749" i="1"/>
  <c r="D1749" i="1"/>
  <c r="C1749" i="1"/>
  <c r="BB1748" i="1"/>
  <c r="BA1748" i="1"/>
  <c r="AZ1748" i="1"/>
  <c r="AY1748" i="1"/>
  <c r="AV1748" i="1"/>
  <c r="AE1748" i="1"/>
  <c r="AH1748" i="1" s="1"/>
  <c r="X1748" i="1"/>
  <c r="AA1748" i="1" s="1"/>
  <c r="T1748" i="1"/>
  <c r="Q1748" i="1"/>
  <c r="K1748" i="1"/>
  <c r="H1748" i="1"/>
  <c r="E1748" i="1"/>
  <c r="AZ1747" i="1"/>
  <c r="AU1747" i="1"/>
  <c r="AT1747" i="1"/>
  <c r="AS1747" i="1"/>
  <c r="BB1747" i="1" s="1"/>
  <c r="AR1747" i="1"/>
  <c r="BA1747" i="1" s="1"/>
  <c r="AQ1747" i="1"/>
  <c r="AP1747" i="1"/>
  <c r="AO1747" i="1"/>
  <c r="AN1747" i="1"/>
  <c r="AM1747" i="1"/>
  <c r="AL1747" i="1"/>
  <c r="AK1747" i="1"/>
  <c r="AJ1747" i="1"/>
  <c r="AG1747" i="1"/>
  <c r="AF1747" i="1"/>
  <c r="AD1747" i="1"/>
  <c r="AC1747" i="1"/>
  <c r="AE1747" i="1" s="1"/>
  <c r="AH1747" i="1" s="1"/>
  <c r="Z1747" i="1"/>
  <c r="AA1747" i="1" s="1"/>
  <c r="Y1747" i="1"/>
  <c r="X1747" i="1"/>
  <c r="W1747" i="1"/>
  <c r="V1747" i="1"/>
  <c r="S1747" i="1"/>
  <c r="R1747" i="1"/>
  <c r="Q1747" i="1"/>
  <c r="T1747" i="1" s="1"/>
  <c r="P1747" i="1"/>
  <c r="O1747" i="1"/>
  <c r="N1747" i="1"/>
  <c r="M1747" i="1"/>
  <c r="L1747" i="1"/>
  <c r="J1747" i="1"/>
  <c r="I1747" i="1"/>
  <c r="H1747" i="1"/>
  <c r="G1747" i="1"/>
  <c r="F1747" i="1"/>
  <c r="D1747" i="1"/>
  <c r="E1747" i="1" s="1"/>
  <c r="C1747" i="1"/>
  <c r="BC1746" i="1"/>
  <c r="BB1746" i="1"/>
  <c r="BA1746" i="1"/>
  <c r="AZ1746" i="1"/>
  <c r="AY1746" i="1"/>
  <c r="AV1746" i="1"/>
  <c r="AE1746" i="1"/>
  <c r="AH1746" i="1" s="1"/>
  <c r="AA1746" i="1"/>
  <c r="X1746" i="1"/>
  <c r="Q1746" i="1"/>
  <c r="T1746" i="1" s="1"/>
  <c r="K1746" i="1"/>
  <c r="H1746" i="1"/>
  <c r="E1746" i="1"/>
  <c r="AU1745" i="1"/>
  <c r="AT1745" i="1"/>
  <c r="AS1745" i="1"/>
  <c r="BB1745" i="1" s="1"/>
  <c r="AR1745" i="1"/>
  <c r="AQ1745" i="1"/>
  <c r="AP1745" i="1"/>
  <c r="BA1745" i="1" s="1"/>
  <c r="AO1745" i="1"/>
  <c r="AN1745" i="1"/>
  <c r="AM1745" i="1"/>
  <c r="AL1745" i="1"/>
  <c r="AK1745" i="1"/>
  <c r="AY1745" i="1" s="1"/>
  <c r="AJ1745" i="1"/>
  <c r="AG1745" i="1"/>
  <c r="AF1745" i="1"/>
  <c r="AD1745" i="1"/>
  <c r="AE1745" i="1" s="1"/>
  <c r="AH1745" i="1" s="1"/>
  <c r="AC1745" i="1"/>
  <c r="Z1745" i="1"/>
  <c r="Y1745" i="1"/>
  <c r="W1745" i="1"/>
  <c r="V1745" i="1"/>
  <c r="X1745" i="1" s="1"/>
  <c r="AA1745" i="1" s="1"/>
  <c r="S1745" i="1"/>
  <c r="R1745" i="1"/>
  <c r="P1745" i="1"/>
  <c r="O1745" i="1"/>
  <c r="Q1745" i="1" s="1"/>
  <c r="T1745" i="1" s="1"/>
  <c r="N1745" i="1"/>
  <c r="M1745" i="1"/>
  <c r="L1745" i="1"/>
  <c r="K1745" i="1"/>
  <c r="J1745" i="1"/>
  <c r="I1745" i="1"/>
  <c r="G1745" i="1"/>
  <c r="H1745" i="1" s="1"/>
  <c r="F1745" i="1"/>
  <c r="D1745" i="1"/>
  <c r="E1745" i="1" s="1"/>
  <c r="C1745" i="1"/>
  <c r="BB1744" i="1"/>
  <c r="BA1744" i="1"/>
  <c r="AZ1744" i="1"/>
  <c r="AY1744" i="1"/>
  <c r="BC1744" i="1" s="1"/>
  <c r="AV1744" i="1"/>
  <c r="AH1744" i="1"/>
  <c r="AE1744" i="1"/>
  <c r="X1744" i="1"/>
  <c r="AA1744" i="1" s="1"/>
  <c r="Q1744" i="1"/>
  <c r="T1744" i="1" s="1"/>
  <c r="BD1744" i="1" s="1"/>
  <c r="K1744" i="1"/>
  <c r="H1744" i="1"/>
  <c r="E1744" i="1"/>
  <c r="AZ1743" i="1"/>
  <c r="AY1743" i="1"/>
  <c r="BC1743" i="1" s="1"/>
  <c r="AU1743" i="1"/>
  <c r="AT1743" i="1"/>
  <c r="AS1743" i="1"/>
  <c r="BB1743" i="1" s="1"/>
  <c r="AR1743" i="1"/>
  <c r="AQ1743" i="1"/>
  <c r="AP1743" i="1"/>
  <c r="BA1743" i="1" s="1"/>
  <c r="AO1743" i="1"/>
  <c r="AN1743" i="1"/>
  <c r="AM1743" i="1"/>
  <c r="AL1743" i="1"/>
  <c r="AK1743" i="1"/>
  <c r="AJ1743" i="1"/>
  <c r="AG1743" i="1"/>
  <c r="AH1743" i="1" s="1"/>
  <c r="AF1743" i="1"/>
  <c r="AE1743" i="1"/>
  <c r="AD1743" i="1"/>
  <c r="AC1743" i="1"/>
  <c r="Z1743" i="1"/>
  <c r="Y1743" i="1"/>
  <c r="X1743" i="1"/>
  <c r="AA1743" i="1" s="1"/>
  <c r="W1743" i="1"/>
  <c r="V1743" i="1"/>
  <c r="S1743" i="1"/>
  <c r="R1743" i="1"/>
  <c r="P1743" i="1"/>
  <c r="O1743" i="1"/>
  <c r="Q1743" i="1" s="1"/>
  <c r="T1743" i="1" s="1"/>
  <c r="N1743" i="1"/>
  <c r="M1743" i="1"/>
  <c r="L1743" i="1"/>
  <c r="J1743" i="1"/>
  <c r="I1743" i="1"/>
  <c r="K1743" i="1" s="1"/>
  <c r="G1743" i="1"/>
  <c r="H1743" i="1" s="1"/>
  <c r="F1743" i="1"/>
  <c r="E1743" i="1"/>
  <c r="D1743" i="1"/>
  <c r="C1743" i="1"/>
  <c r="BB1742" i="1"/>
  <c r="BA1742" i="1"/>
  <c r="AZ1742" i="1"/>
  <c r="AY1742" i="1"/>
  <c r="BC1742" i="1" s="1"/>
  <c r="AV1742" i="1"/>
  <c r="AE1742" i="1"/>
  <c r="AH1742" i="1" s="1"/>
  <c r="X1742" i="1"/>
  <c r="AA1742" i="1" s="1"/>
  <c r="Q1742" i="1"/>
  <c r="T1742" i="1" s="1"/>
  <c r="K1742" i="1"/>
  <c r="H1742" i="1"/>
  <c r="E1742" i="1"/>
  <c r="BB1741" i="1"/>
  <c r="AU1741" i="1"/>
  <c r="AT1741" i="1"/>
  <c r="AS1741" i="1"/>
  <c r="AR1741" i="1"/>
  <c r="AQ1741" i="1"/>
  <c r="BA1741" i="1" s="1"/>
  <c r="AP1741" i="1"/>
  <c r="AO1741" i="1"/>
  <c r="AN1741" i="1"/>
  <c r="AM1741" i="1"/>
  <c r="AZ1741" i="1" s="1"/>
  <c r="AL1741" i="1"/>
  <c r="AK1741" i="1"/>
  <c r="AJ1741" i="1"/>
  <c r="AG1741" i="1"/>
  <c r="AF1741" i="1"/>
  <c r="AD1741" i="1"/>
  <c r="AC1741" i="1"/>
  <c r="AE1741" i="1" s="1"/>
  <c r="AH1741" i="1" s="1"/>
  <c r="AA1741" i="1"/>
  <c r="Z1741" i="1"/>
  <c r="Y1741" i="1"/>
  <c r="W1741" i="1"/>
  <c r="V1741" i="1"/>
  <c r="X1741" i="1" s="1"/>
  <c r="S1741" i="1"/>
  <c r="R1741" i="1"/>
  <c r="Q1741" i="1"/>
  <c r="T1741" i="1" s="1"/>
  <c r="P1741" i="1"/>
  <c r="O1741" i="1"/>
  <c r="N1741" i="1"/>
  <c r="M1741" i="1"/>
  <c r="L1741" i="1"/>
  <c r="J1741" i="1"/>
  <c r="K1741" i="1" s="1"/>
  <c r="I1741" i="1"/>
  <c r="H1741" i="1"/>
  <c r="G1741" i="1"/>
  <c r="F1741" i="1"/>
  <c r="D1741" i="1"/>
  <c r="E1741" i="1" s="1"/>
  <c r="C1741" i="1"/>
  <c r="BC1740" i="1"/>
  <c r="BB1740" i="1"/>
  <c r="BA1740" i="1"/>
  <c r="AZ1740" i="1"/>
  <c r="AY1740" i="1"/>
  <c r="AV1740" i="1"/>
  <c r="AH1740" i="1"/>
  <c r="AE1740" i="1"/>
  <c r="AA1740" i="1"/>
  <c r="X1740" i="1"/>
  <c r="Q1740" i="1"/>
  <c r="T1740" i="1" s="1"/>
  <c r="AW1740" i="1" s="1"/>
  <c r="K1740" i="1"/>
  <c r="H1740" i="1"/>
  <c r="E1740" i="1"/>
  <c r="AU1739" i="1"/>
  <c r="AT1739" i="1"/>
  <c r="AS1739" i="1"/>
  <c r="BB1739" i="1" s="1"/>
  <c r="AR1739" i="1"/>
  <c r="AQ1739" i="1"/>
  <c r="AP1739" i="1"/>
  <c r="BA1739" i="1" s="1"/>
  <c r="AO1739" i="1"/>
  <c r="AN1739" i="1"/>
  <c r="AV1739" i="1" s="1"/>
  <c r="AM1739" i="1"/>
  <c r="AL1739" i="1"/>
  <c r="AY1739" i="1" s="1"/>
  <c r="AK1739" i="1"/>
  <c r="AJ1739" i="1"/>
  <c r="AG1739" i="1"/>
  <c r="AF1739" i="1"/>
  <c r="AE1739" i="1"/>
  <c r="AH1739" i="1" s="1"/>
  <c r="AD1739" i="1"/>
  <c r="AC1739" i="1"/>
  <c r="Z1739" i="1"/>
  <c r="Y1739" i="1"/>
  <c r="W1739" i="1"/>
  <c r="V1739" i="1"/>
  <c r="X1739" i="1" s="1"/>
  <c r="AA1739" i="1" s="1"/>
  <c r="S1739" i="1"/>
  <c r="R1739" i="1"/>
  <c r="P1739" i="1"/>
  <c r="O1739" i="1"/>
  <c r="Q1739" i="1" s="1"/>
  <c r="T1739" i="1" s="1"/>
  <c r="N1739" i="1"/>
  <c r="M1739" i="1"/>
  <c r="L1739" i="1"/>
  <c r="K1739" i="1"/>
  <c r="J1739" i="1"/>
  <c r="I1739" i="1"/>
  <c r="G1739" i="1"/>
  <c r="H1739" i="1" s="1"/>
  <c r="F1739" i="1"/>
  <c r="E1739" i="1"/>
  <c r="D1739" i="1"/>
  <c r="C1739" i="1"/>
  <c r="BB1738" i="1"/>
  <c r="BA1738" i="1"/>
  <c r="AZ1738" i="1"/>
  <c r="AY1738" i="1"/>
  <c r="BC1738" i="1" s="1"/>
  <c r="AV1738" i="1"/>
  <c r="AE1738" i="1"/>
  <c r="AH1738" i="1" s="1"/>
  <c r="X1738" i="1"/>
  <c r="AA1738" i="1" s="1"/>
  <c r="Q1738" i="1"/>
  <c r="T1738" i="1" s="1"/>
  <c r="K1738" i="1"/>
  <c r="H1738" i="1"/>
  <c r="E1738" i="1"/>
  <c r="AZ1737" i="1"/>
  <c r="AU1737" i="1"/>
  <c r="AT1737" i="1"/>
  <c r="AS1737" i="1"/>
  <c r="BB1737" i="1" s="1"/>
  <c r="AR1737" i="1"/>
  <c r="AQ1737" i="1"/>
  <c r="BA1737" i="1" s="1"/>
  <c r="AP1737" i="1"/>
  <c r="AO1737" i="1"/>
  <c r="AN1737" i="1"/>
  <c r="AM1737" i="1"/>
  <c r="AL1737" i="1"/>
  <c r="AK1737" i="1"/>
  <c r="AJ1737" i="1"/>
  <c r="AH1737" i="1"/>
  <c r="AG1737" i="1"/>
  <c r="AF1737" i="1"/>
  <c r="AD1737" i="1"/>
  <c r="AC1737" i="1"/>
  <c r="AE1737" i="1" s="1"/>
  <c r="Z1737" i="1"/>
  <c r="Y1737" i="1"/>
  <c r="X1737" i="1"/>
  <c r="AA1737" i="1" s="1"/>
  <c r="W1737" i="1"/>
  <c r="V1737" i="1"/>
  <c r="S1737" i="1"/>
  <c r="R1737" i="1"/>
  <c r="P1737" i="1"/>
  <c r="Q1737" i="1" s="1"/>
  <c r="T1737" i="1" s="1"/>
  <c r="O1737" i="1"/>
  <c r="N1737" i="1"/>
  <c r="M1737" i="1"/>
  <c r="L1737" i="1"/>
  <c r="J1737" i="1"/>
  <c r="K1737" i="1" s="1"/>
  <c r="I1737" i="1"/>
  <c r="H1737" i="1"/>
  <c r="G1737" i="1"/>
  <c r="F1737" i="1"/>
  <c r="D1737" i="1"/>
  <c r="E1737" i="1" s="1"/>
  <c r="C1737" i="1"/>
  <c r="BB1736" i="1"/>
  <c r="BC1736" i="1" s="1"/>
  <c r="BA1736" i="1"/>
  <c r="AZ1736" i="1"/>
  <c r="AY1736" i="1"/>
  <c r="AV1736" i="1"/>
  <c r="AE1736" i="1"/>
  <c r="AH1736" i="1" s="1"/>
  <c r="AA1736" i="1"/>
  <c r="X1736" i="1"/>
  <c r="T1736" i="1"/>
  <c r="AW1736" i="1" s="1"/>
  <c r="Q1736" i="1"/>
  <c r="K1736" i="1"/>
  <c r="H1736" i="1"/>
  <c r="E1736" i="1"/>
  <c r="AU1735" i="1"/>
  <c r="AT1735" i="1"/>
  <c r="AS1735" i="1"/>
  <c r="BB1735" i="1" s="1"/>
  <c r="AR1735" i="1"/>
  <c r="BA1735" i="1" s="1"/>
  <c r="AQ1735" i="1"/>
  <c r="AP1735" i="1"/>
  <c r="AO1735" i="1"/>
  <c r="AN1735" i="1"/>
  <c r="AM1735" i="1"/>
  <c r="AZ1735" i="1" s="1"/>
  <c r="AL1735" i="1"/>
  <c r="AK1735" i="1"/>
  <c r="AJ1735" i="1"/>
  <c r="AG1735" i="1"/>
  <c r="AF1735" i="1"/>
  <c r="AD1735" i="1"/>
  <c r="AC1735" i="1"/>
  <c r="AE1735" i="1" s="1"/>
  <c r="AH1735" i="1" s="1"/>
  <c r="Z1735" i="1"/>
  <c r="Y1735" i="1"/>
  <c r="W1735" i="1"/>
  <c r="V1735" i="1"/>
  <c r="X1735" i="1" s="1"/>
  <c r="AA1735" i="1" s="1"/>
  <c r="S1735" i="1"/>
  <c r="T1735" i="1" s="1"/>
  <c r="R1735" i="1"/>
  <c r="Q1735" i="1"/>
  <c r="P1735" i="1"/>
  <c r="O1735" i="1"/>
  <c r="N1735" i="1"/>
  <c r="M1735" i="1"/>
  <c r="L1735" i="1"/>
  <c r="K1735" i="1"/>
  <c r="J1735" i="1"/>
  <c r="I1735" i="1"/>
  <c r="G1735" i="1"/>
  <c r="H1735" i="1" s="1"/>
  <c r="F1735" i="1"/>
  <c r="D1735" i="1"/>
  <c r="C1735" i="1"/>
  <c r="BB1734" i="1"/>
  <c r="BA1734" i="1"/>
  <c r="AZ1734" i="1"/>
  <c r="AY1734" i="1"/>
  <c r="BC1734" i="1" s="1"/>
  <c r="AV1734" i="1"/>
  <c r="AH1734" i="1"/>
  <c r="AE1734" i="1"/>
  <c r="X1734" i="1"/>
  <c r="AA1734" i="1" s="1"/>
  <c r="Q1734" i="1"/>
  <c r="T1734" i="1" s="1"/>
  <c r="K1734" i="1"/>
  <c r="H1734" i="1"/>
  <c r="E1734" i="1"/>
  <c r="AY1733" i="1"/>
  <c r="AU1733" i="1"/>
  <c r="AT1733" i="1"/>
  <c r="AS1733" i="1"/>
  <c r="BB1733" i="1" s="1"/>
  <c r="AR1733" i="1"/>
  <c r="AQ1733" i="1"/>
  <c r="AP1733" i="1"/>
  <c r="BA1733" i="1" s="1"/>
  <c r="AO1733" i="1"/>
  <c r="AN1733" i="1"/>
  <c r="AV1733" i="1" s="1"/>
  <c r="AM1733" i="1"/>
  <c r="AZ1733" i="1" s="1"/>
  <c r="AL1733" i="1"/>
  <c r="AK1733" i="1"/>
  <c r="AJ1733" i="1"/>
  <c r="AG1733" i="1"/>
  <c r="AF1733" i="1"/>
  <c r="AE1733" i="1"/>
  <c r="AH1733" i="1" s="1"/>
  <c r="AD1733" i="1"/>
  <c r="AC1733" i="1"/>
  <c r="Z1733" i="1"/>
  <c r="Y1733" i="1"/>
  <c r="W1733" i="1"/>
  <c r="X1733" i="1" s="1"/>
  <c r="AA1733" i="1" s="1"/>
  <c r="V1733" i="1"/>
  <c r="S1733" i="1"/>
  <c r="R1733" i="1"/>
  <c r="P1733" i="1"/>
  <c r="O1733" i="1"/>
  <c r="Q1733" i="1" s="1"/>
  <c r="T1733" i="1" s="1"/>
  <c r="N1733" i="1"/>
  <c r="M1733" i="1"/>
  <c r="L1733" i="1"/>
  <c r="J1733" i="1"/>
  <c r="K1733" i="1" s="1"/>
  <c r="I1733" i="1"/>
  <c r="G1733" i="1"/>
  <c r="F1733" i="1"/>
  <c r="E1733" i="1"/>
  <c r="D1733" i="1"/>
  <c r="C1733" i="1"/>
  <c r="BB1732" i="1"/>
  <c r="BA1732" i="1"/>
  <c r="AZ1732" i="1"/>
  <c r="AY1732" i="1"/>
  <c r="BC1732" i="1" s="1"/>
  <c r="AV1732" i="1"/>
  <c r="AE1732" i="1"/>
  <c r="AH1732" i="1" s="1"/>
  <c r="X1732" i="1"/>
  <c r="AA1732" i="1" s="1"/>
  <c r="T1732" i="1"/>
  <c r="Q1732" i="1"/>
  <c r="K1732" i="1"/>
  <c r="H1732" i="1"/>
  <c r="E1732" i="1"/>
  <c r="BA1731" i="1"/>
  <c r="AZ1731" i="1"/>
  <c r="AU1731" i="1"/>
  <c r="AT1731" i="1"/>
  <c r="AS1731" i="1"/>
  <c r="BB1731" i="1" s="1"/>
  <c r="AR1731" i="1"/>
  <c r="AQ1731" i="1"/>
  <c r="AP1731" i="1"/>
  <c r="AO1731" i="1"/>
  <c r="AN1731" i="1"/>
  <c r="AM1731" i="1"/>
  <c r="AL1731" i="1"/>
  <c r="AK1731" i="1"/>
  <c r="AJ1731" i="1"/>
  <c r="AG1731" i="1"/>
  <c r="AF1731" i="1"/>
  <c r="AD1731" i="1"/>
  <c r="AC1731" i="1"/>
  <c r="AE1731" i="1" s="1"/>
  <c r="AH1731" i="1" s="1"/>
  <c r="Z1731" i="1"/>
  <c r="Y1731" i="1"/>
  <c r="X1731" i="1"/>
  <c r="W1731" i="1"/>
  <c r="V1731" i="1"/>
  <c r="S1731" i="1"/>
  <c r="R1731" i="1"/>
  <c r="Q1731" i="1"/>
  <c r="T1731" i="1" s="1"/>
  <c r="P1731" i="1"/>
  <c r="O1731" i="1"/>
  <c r="N1731" i="1"/>
  <c r="M1731" i="1"/>
  <c r="L1731" i="1"/>
  <c r="J1731" i="1"/>
  <c r="I1731" i="1"/>
  <c r="I1666" i="1" s="1"/>
  <c r="H1731" i="1"/>
  <c r="G1731" i="1"/>
  <c r="F1731" i="1"/>
  <c r="D1731" i="1"/>
  <c r="C1731" i="1"/>
  <c r="E1731" i="1" s="1"/>
  <c r="BC1730" i="1"/>
  <c r="BB1730" i="1"/>
  <c r="BA1730" i="1"/>
  <c r="AZ1730" i="1"/>
  <c r="AY1730" i="1"/>
  <c r="AV1730" i="1"/>
  <c r="AE1730" i="1"/>
  <c r="AH1730" i="1" s="1"/>
  <c r="AA1730" i="1"/>
  <c r="X1730" i="1"/>
  <c r="Q1730" i="1"/>
  <c r="T1730" i="1" s="1"/>
  <c r="K1730" i="1"/>
  <c r="H1730" i="1"/>
  <c r="E1730" i="1"/>
  <c r="AU1729" i="1"/>
  <c r="AT1729" i="1"/>
  <c r="AS1729" i="1"/>
  <c r="AR1729" i="1"/>
  <c r="AQ1729" i="1"/>
  <c r="AP1729" i="1"/>
  <c r="BA1729" i="1" s="1"/>
  <c r="AO1729" i="1"/>
  <c r="AN1729" i="1"/>
  <c r="AM1729" i="1"/>
  <c r="AL1729" i="1"/>
  <c r="AK1729" i="1"/>
  <c r="AY1729" i="1" s="1"/>
  <c r="AJ1729" i="1"/>
  <c r="AG1729" i="1"/>
  <c r="AF1729" i="1"/>
  <c r="AD1729" i="1"/>
  <c r="AE1729" i="1" s="1"/>
  <c r="AH1729" i="1" s="1"/>
  <c r="AC1729" i="1"/>
  <c r="Z1729" i="1"/>
  <c r="Y1729" i="1"/>
  <c r="W1729" i="1"/>
  <c r="V1729" i="1"/>
  <c r="X1729" i="1" s="1"/>
  <c r="AA1729" i="1" s="1"/>
  <c r="T1729" i="1"/>
  <c r="S1729" i="1"/>
  <c r="R1729" i="1"/>
  <c r="P1729" i="1"/>
  <c r="O1729" i="1"/>
  <c r="Q1729" i="1" s="1"/>
  <c r="N1729" i="1"/>
  <c r="M1729" i="1"/>
  <c r="L1729" i="1"/>
  <c r="K1729" i="1"/>
  <c r="J1729" i="1"/>
  <c r="I1729" i="1"/>
  <c r="G1729" i="1"/>
  <c r="H1729" i="1" s="1"/>
  <c r="F1729" i="1"/>
  <c r="D1729" i="1"/>
  <c r="E1729" i="1" s="1"/>
  <c r="C1729" i="1"/>
  <c r="BB1728" i="1"/>
  <c r="BA1728" i="1"/>
  <c r="AZ1728" i="1"/>
  <c r="AY1728" i="1"/>
  <c r="BC1728" i="1" s="1"/>
  <c r="AV1728" i="1"/>
  <c r="AH1728" i="1"/>
  <c r="AE1728" i="1"/>
  <c r="X1728" i="1"/>
  <c r="AA1728" i="1" s="1"/>
  <c r="Q1728" i="1"/>
  <c r="T1728" i="1" s="1"/>
  <c r="AW1728" i="1" s="1"/>
  <c r="K1728" i="1"/>
  <c r="H1728" i="1"/>
  <c r="E1728" i="1"/>
  <c r="BB1727" i="1"/>
  <c r="BA1727" i="1"/>
  <c r="AZ1727" i="1"/>
  <c r="AY1727" i="1"/>
  <c r="BC1727" i="1" s="1"/>
  <c r="AV1727" i="1"/>
  <c r="AE1727" i="1"/>
  <c r="AH1727" i="1" s="1"/>
  <c r="X1727" i="1"/>
  <c r="AA1727" i="1" s="1"/>
  <c r="Q1727" i="1"/>
  <c r="T1727" i="1" s="1"/>
  <c r="K1727" i="1"/>
  <c r="H1727" i="1"/>
  <c r="E1727" i="1"/>
  <c r="BB1726" i="1"/>
  <c r="BA1726" i="1"/>
  <c r="AZ1726" i="1"/>
  <c r="AY1726" i="1"/>
  <c r="BC1726" i="1" s="1"/>
  <c r="AV1726" i="1"/>
  <c r="AE1726" i="1"/>
  <c r="AH1726" i="1" s="1"/>
  <c r="X1726" i="1"/>
  <c r="AA1726" i="1" s="1"/>
  <c r="T1726" i="1"/>
  <c r="Q1726" i="1"/>
  <c r="K1726" i="1"/>
  <c r="H1726" i="1"/>
  <c r="E1726" i="1"/>
  <c r="BB1725" i="1"/>
  <c r="BA1725" i="1"/>
  <c r="AZ1725" i="1"/>
  <c r="AY1725" i="1"/>
  <c r="AV1725" i="1"/>
  <c r="AE1725" i="1"/>
  <c r="AH1725" i="1" s="1"/>
  <c r="X1725" i="1"/>
  <c r="AA1725" i="1" s="1"/>
  <c r="T1725" i="1"/>
  <c r="AW1725" i="1" s="1"/>
  <c r="Q1725" i="1"/>
  <c r="K1725" i="1"/>
  <c r="H1725" i="1"/>
  <c r="E1725" i="1"/>
  <c r="BB1724" i="1"/>
  <c r="BC1724" i="1" s="1"/>
  <c r="BA1724" i="1"/>
  <c r="AZ1724" i="1"/>
  <c r="AY1724" i="1"/>
  <c r="AV1724" i="1"/>
  <c r="AE1724" i="1"/>
  <c r="AH1724" i="1" s="1"/>
  <c r="AA1724" i="1"/>
  <c r="X1724" i="1"/>
  <c r="T1724" i="1"/>
  <c r="AW1724" i="1" s="1"/>
  <c r="Q1724" i="1"/>
  <c r="K1724" i="1"/>
  <c r="H1724" i="1"/>
  <c r="E1724" i="1"/>
  <c r="AU1723" i="1"/>
  <c r="AT1723" i="1"/>
  <c r="AS1723" i="1"/>
  <c r="BB1723" i="1" s="1"/>
  <c r="AR1723" i="1"/>
  <c r="AQ1723" i="1"/>
  <c r="AP1723" i="1"/>
  <c r="BA1723" i="1" s="1"/>
  <c r="AO1723" i="1"/>
  <c r="AN1723" i="1"/>
  <c r="AM1723" i="1"/>
  <c r="AZ1723" i="1" s="1"/>
  <c r="AL1723" i="1"/>
  <c r="AK1723" i="1"/>
  <c r="AJ1723" i="1"/>
  <c r="AY1723" i="1" s="1"/>
  <c r="BC1723" i="1" s="1"/>
  <c r="AG1723" i="1"/>
  <c r="AF1723" i="1"/>
  <c r="AD1723" i="1"/>
  <c r="AC1723" i="1"/>
  <c r="AE1723" i="1" s="1"/>
  <c r="AH1723" i="1" s="1"/>
  <c r="Z1723" i="1"/>
  <c r="Y1723" i="1"/>
  <c r="W1723" i="1"/>
  <c r="V1723" i="1"/>
  <c r="X1723" i="1" s="1"/>
  <c r="AA1723" i="1" s="1"/>
  <c r="S1723" i="1"/>
  <c r="R1723" i="1"/>
  <c r="P1723" i="1"/>
  <c r="O1723" i="1"/>
  <c r="Q1723" i="1" s="1"/>
  <c r="N1723" i="1"/>
  <c r="M1723" i="1"/>
  <c r="L1723" i="1"/>
  <c r="K1723" i="1"/>
  <c r="J1723" i="1"/>
  <c r="I1723" i="1"/>
  <c r="G1723" i="1"/>
  <c r="H1723" i="1" s="1"/>
  <c r="F1723" i="1"/>
  <c r="D1723" i="1"/>
  <c r="E1723" i="1" s="1"/>
  <c r="C1723" i="1"/>
  <c r="BC1722" i="1"/>
  <c r="BB1722" i="1"/>
  <c r="BA1722" i="1"/>
  <c r="AZ1722" i="1"/>
  <c r="AY1722" i="1"/>
  <c r="AV1722" i="1"/>
  <c r="AE1722" i="1"/>
  <c r="AH1722" i="1" s="1"/>
  <c r="X1722" i="1"/>
  <c r="AA1722" i="1" s="1"/>
  <c r="Q1722" i="1"/>
  <c r="T1722" i="1" s="1"/>
  <c r="K1722" i="1"/>
  <c r="H1722" i="1"/>
  <c r="E1722" i="1"/>
  <c r="AY1721" i="1"/>
  <c r="AU1721" i="1"/>
  <c r="AT1721" i="1"/>
  <c r="AS1721" i="1"/>
  <c r="BB1721" i="1" s="1"/>
  <c r="AR1721" i="1"/>
  <c r="AQ1721" i="1"/>
  <c r="AP1721" i="1"/>
  <c r="BA1721" i="1" s="1"/>
  <c r="AO1721" i="1"/>
  <c r="AN1721" i="1"/>
  <c r="AM1721" i="1"/>
  <c r="AL1721" i="1"/>
  <c r="AK1721" i="1"/>
  <c r="AJ1721" i="1"/>
  <c r="AG1721" i="1"/>
  <c r="AF1721" i="1"/>
  <c r="AE1721" i="1"/>
  <c r="AD1721" i="1"/>
  <c r="AC1721" i="1"/>
  <c r="Z1721" i="1"/>
  <c r="Y1721" i="1"/>
  <c r="W1721" i="1"/>
  <c r="X1721" i="1" s="1"/>
  <c r="AA1721" i="1" s="1"/>
  <c r="V1721" i="1"/>
  <c r="S1721" i="1"/>
  <c r="R1721" i="1"/>
  <c r="P1721" i="1"/>
  <c r="O1721" i="1"/>
  <c r="Q1721" i="1" s="1"/>
  <c r="T1721" i="1" s="1"/>
  <c r="N1721" i="1"/>
  <c r="M1721" i="1"/>
  <c r="L1721" i="1"/>
  <c r="J1721" i="1"/>
  <c r="K1721" i="1" s="1"/>
  <c r="I1721" i="1"/>
  <c r="G1721" i="1"/>
  <c r="F1721" i="1"/>
  <c r="D1721" i="1"/>
  <c r="E1721" i="1" s="1"/>
  <c r="C1721" i="1"/>
  <c r="BB1720" i="1"/>
  <c r="BA1720" i="1"/>
  <c r="AZ1720" i="1"/>
  <c r="AY1720" i="1"/>
  <c r="BC1720" i="1" s="1"/>
  <c r="AV1720" i="1"/>
  <c r="AH1720" i="1"/>
  <c r="AE1720" i="1"/>
  <c r="X1720" i="1"/>
  <c r="AA1720" i="1" s="1"/>
  <c r="T1720" i="1"/>
  <c r="Q1720" i="1"/>
  <c r="K1720" i="1"/>
  <c r="H1720" i="1"/>
  <c r="E1720" i="1"/>
  <c r="BB1719" i="1"/>
  <c r="BA1719" i="1"/>
  <c r="AZ1719" i="1"/>
  <c r="AY1719" i="1"/>
  <c r="BC1719" i="1" s="1"/>
  <c r="AV1719" i="1"/>
  <c r="AE1719" i="1"/>
  <c r="AH1719" i="1" s="1"/>
  <c r="X1719" i="1"/>
  <c r="AA1719" i="1" s="1"/>
  <c r="Q1719" i="1"/>
  <c r="T1719" i="1" s="1"/>
  <c r="K1719" i="1"/>
  <c r="H1719" i="1"/>
  <c r="E1719" i="1"/>
  <c r="BB1718" i="1"/>
  <c r="BC1718" i="1" s="1"/>
  <c r="BA1718" i="1"/>
  <c r="AZ1718" i="1"/>
  <c r="AY1718" i="1"/>
  <c r="AV1718" i="1"/>
  <c r="AE1718" i="1"/>
  <c r="AH1718" i="1" s="1"/>
  <c r="AA1718" i="1"/>
  <c r="X1718" i="1"/>
  <c r="T1718" i="1"/>
  <c r="AW1718" i="1" s="1"/>
  <c r="Q1718" i="1"/>
  <c r="K1718" i="1"/>
  <c r="H1718" i="1"/>
  <c r="E1718" i="1"/>
  <c r="AU1717" i="1"/>
  <c r="AT1717" i="1"/>
  <c r="AS1717" i="1"/>
  <c r="BB1717" i="1" s="1"/>
  <c r="AR1717" i="1"/>
  <c r="AQ1717" i="1"/>
  <c r="AP1717" i="1"/>
  <c r="BA1717" i="1" s="1"/>
  <c r="AO1717" i="1"/>
  <c r="AN1717" i="1"/>
  <c r="AM1717" i="1"/>
  <c r="AZ1717" i="1" s="1"/>
  <c r="AL1717" i="1"/>
  <c r="AK1717" i="1"/>
  <c r="AJ1717" i="1"/>
  <c r="AY1717" i="1" s="1"/>
  <c r="BC1717" i="1" s="1"/>
  <c r="AG1717" i="1"/>
  <c r="AF1717" i="1"/>
  <c r="AD1717" i="1"/>
  <c r="AC1717" i="1"/>
  <c r="AE1717" i="1" s="1"/>
  <c r="AH1717" i="1" s="1"/>
  <c r="Z1717" i="1"/>
  <c r="Y1717" i="1"/>
  <c r="W1717" i="1"/>
  <c r="V1717" i="1"/>
  <c r="X1717" i="1" s="1"/>
  <c r="AA1717" i="1" s="1"/>
  <c r="S1717" i="1"/>
  <c r="T1717" i="1" s="1"/>
  <c r="R1717" i="1"/>
  <c r="Q1717" i="1"/>
  <c r="P1717" i="1"/>
  <c r="O1717" i="1"/>
  <c r="N1717" i="1"/>
  <c r="M1717" i="1"/>
  <c r="L1717" i="1"/>
  <c r="K1717" i="1"/>
  <c r="J1717" i="1"/>
  <c r="I1717" i="1"/>
  <c r="G1717" i="1"/>
  <c r="H1717" i="1" s="1"/>
  <c r="F1717" i="1"/>
  <c r="D1717" i="1"/>
  <c r="C1717" i="1"/>
  <c r="BB1716" i="1"/>
  <c r="BA1716" i="1"/>
  <c r="AZ1716" i="1"/>
  <c r="AY1716" i="1"/>
  <c r="BC1716" i="1" s="1"/>
  <c r="AV1716" i="1"/>
  <c r="AE1716" i="1"/>
  <c r="AH1716" i="1" s="1"/>
  <c r="X1716" i="1"/>
  <c r="AA1716" i="1" s="1"/>
  <c r="Q1716" i="1"/>
  <c r="T1716" i="1" s="1"/>
  <c r="K1716" i="1"/>
  <c r="H1716" i="1"/>
  <c r="E1716" i="1"/>
  <c r="BB1715" i="1"/>
  <c r="BA1715" i="1"/>
  <c r="AZ1715" i="1"/>
  <c r="AY1715" i="1"/>
  <c r="BC1715" i="1" s="1"/>
  <c r="AV1715" i="1"/>
  <c r="AH1715" i="1"/>
  <c r="AE1715" i="1"/>
  <c r="X1715" i="1"/>
  <c r="AA1715" i="1" s="1"/>
  <c r="Q1715" i="1"/>
  <c r="T1715" i="1" s="1"/>
  <c r="BD1715" i="1" s="1"/>
  <c r="K1715" i="1"/>
  <c r="H1715" i="1"/>
  <c r="E1715" i="1"/>
  <c r="BB1714" i="1"/>
  <c r="BA1714" i="1"/>
  <c r="AZ1714" i="1"/>
  <c r="AY1714" i="1"/>
  <c r="BC1714" i="1" s="1"/>
  <c r="AV1714" i="1"/>
  <c r="AE1714" i="1"/>
  <c r="AH1714" i="1" s="1"/>
  <c r="X1714" i="1"/>
  <c r="AA1714" i="1" s="1"/>
  <c r="Q1714" i="1"/>
  <c r="T1714" i="1" s="1"/>
  <c r="K1714" i="1"/>
  <c r="H1714" i="1"/>
  <c r="E1714" i="1"/>
  <c r="AZ1713" i="1"/>
  <c r="AU1713" i="1"/>
  <c r="AT1713" i="1"/>
  <c r="AS1713" i="1"/>
  <c r="BB1713" i="1" s="1"/>
  <c r="AR1713" i="1"/>
  <c r="AQ1713" i="1"/>
  <c r="BA1713" i="1" s="1"/>
  <c r="AP1713" i="1"/>
  <c r="AO1713" i="1"/>
  <c r="AN1713" i="1"/>
  <c r="AM1713" i="1"/>
  <c r="AL1713" i="1"/>
  <c r="AK1713" i="1"/>
  <c r="AJ1713" i="1"/>
  <c r="AG1713" i="1"/>
  <c r="AF1713" i="1"/>
  <c r="AD1713" i="1"/>
  <c r="AC1713" i="1"/>
  <c r="AE1713" i="1" s="1"/>
  <c r="AH1713" i="1" s="1"/>
  <c r="Z1713" i="1"/>
  <c r="Y1713" i="1"/>
  <c r="W1713" i="1"/>
  <c r="X1713" i="1" s="1"/>
  <c r="AA1713" i="1" s="1"/>
  <c r="V1713" i="1"/>
  <c r="S1713" i="1"/>
  <c r="R1713" i="1"/>
  <c r="P1713" i="1"/>
  <c r="Q1713" i="1" s="1"/>
  <c r="T1713" i="1" s="1"/>
  <c r="O1713" i="1"/>
  <c r="N1713" i="1"/>
  <c r="M1713" i="1"/>
  <c r="L1713" i="1"/>
  <c r="J1713" i="1"/>
  <c r="K1713" i="1" s="1"/>
  <c r="I1713" i="1"/>
  <c r="H1713" i="1"/>
  <c r="G1713" i="1"/>
  <c r="F1713" i="1"/>
  <c r="D1713" i="1"/>
  <c r="E1713" i="1" s="1"/>
  <c r="C1713" i="1"/>
  <c r="BB1712" i="1"/>
  <c r="BC1712" i="1" s="1"/>
  <c r="BA1712" i="1"/>
  <c r="AZ1712" i="1"/>
  <c r="AY1712" i="1"/>
  <c r="AV1712" i="1"/>
  <c r="AE1712" i="1"/>
  <c r="AH1712" i="1" s="1"/>
  <c r="AA1712" i="1"/>
  <c r="X1712" i="1"/>
  <c r="T1712" i="1"/>
  <c r="AW1712" i="1" s="1"/>
  <c r="Q1712" i="1"/>
  <c r="K1712" i="1"/>
  <c r="H1712" i="1"/>
  <c r="E1712" i="1"/>
  <c r="AU1711" i="1"/>
  <c r="AT1711" i="1"/>
  <c r="AS1711" i="1"/>
  <c r="BB1711" i="1" s="1"/>
  <c r="AR1711" i="1"/>
  <c r="AQ1711" i="1"/>
  <c r="AP1711" i="1"/>
  <c r="BA1711" i="1" s="1"/>
  <c r="AO1711" i="1"/>
  <c r="AN1711" i="1"/>
  <c r="AM1711" i="1"/>
  <c r="AZ1711" i="1" s="1"/>
  <c r="AL1711" i="1"/>
  <c r="AK1711" i="1"/>
  <c r="AJ1711" i="1"/>
  <c r="AY1711" i="1" s="1"/>
  <c r="BC1711" i="1" s="1"/>
  <c r="AG1711" i="1"/>
  <c r="AF1711" i="1"/>
  <c r="AD1711" i="1"/>
  <c r="AC1711" i="1"/>
  <c r="AE1711" i="1" s="1"/>
  <c r="AH1711" i="1" s="1"/>
  <c r="Z1711" i="1"/>
  <c r="Y1711" i="1"/>
  <c r="W1711" i="1"/>
  <c r="V1711" i="1"/>
  <c r="X1711" i="1" s="1"/>
  <c r="AA1711" i="1" s="1"/>
  <c r="S1711" i="1"/>
  <c r="T1711" i="1" s="1"/>
  <c r="R1711" i="1"/>
  <c r="Q1711" i="1"/>
  <c r="P1711" i="1"/>
  <c r="O1711" i="1"/>
  <c r="N1711" i="1"/>
  <c r="M1711" i="1"/>
  <c r="L1711" i="1"/>
  <c r="K1711" i="1"/>
  <c r="J1711" i="1"/>
  <c r="I1711" i="1"/>
  <c r="G1711" i="1"/>
  <c r="H1711" i="1" s="1"/>
  <c r="F1711" i="1"/>
  <c r="D1711" i="1"/>
  <c r="C1711" i="1"/>
  <c r="BC1710" i="1"/>
  <c r="BB1710" i="1"/>
  <c r="BA1710" i="1"/>
  <c r="AZ1710" i="1"/>
  <c r="AY1710" i="1"/>
  <c r="AV1710" i="1"/>
  <c r="AW1710" i="1" s="1"/>
  <c r="AE1710" i="1"/>
  <c r="AH1710" i="1" s="1"/>
  <c r="X1710" i="1"/>
  <c r="AA1710" i="1" s="1"/>
  <c r="T1710" i="1"/>
  <c r="BD1710" i="1" s="1"/>
  <c r="Q1710" i="1"/>
  <c r="K1710" i="1"/>
  <c r="H1710" i="1"/>
  <c r="E1710" i="1"/>
  <c r="BB1709" i="1"/>
  <c r="BA1709" i="1"/>
  <c r="AZ1709" i="1"/>
  <c r="AY1709" i="1"/>
  <c r="BC1709" i="1" s="1"/>
  <c r="AW1709" i="1"/>
  <c r="AV1709" i="1"/>
  <c r="AH1709" i="1"/>
  <c r="AE1709" i="1"/>
  <c r="X1709" i="1"/>
  <c r="AA1709" i="1" s="1"/>
  <c r="Q1709" i="1"/>
  <c r="T1709" i="1" s="1"/>
  <c r="K1709" i="1"/>
  <c r="H1709" i="1"/>
  <c r="E1709" i="1"/>
  <c r="AZ1708" i="1"/>
  <c r="AY1708" i="1"/>
  <c r="AU1708" i="1"/>
  <c r="AT1708" i="1"/>
  <c r="AS1708" i="1"/>
  <c r="BB1708" i="1" s="1"/>
  <c r="AR1708" i="1"/>
  <c r="AQ1708" i="1"/>
  <c r="AP1708" i="1"/>
  <c r="BA1708" i="1" s="1"/>
  <c r="AO1708" i="1"/>
  <c r="AN1708" i="1"/>
  <c r="AM1708" i="1"/>
  <c r="AL1708" i="1"/>
  <c r="AK1708" i="1"/>
  <c r="AJ1708" i="1"/>
  <c r="AG1708" i="1"/>
  <c r="AH1708" i="1" s="1"/>
  <c r="AF1708" i="1"/>
  <c r="AE1708" i="1"/>
  <c r="AD1708" i="1"/>
  <c r="AC1708" i="1"/>
  <c r="Z1708" i="1"/>
  <c r="Y1708" i="1"/>
  <c r="X1708" i="1"/>
  <c r="AA1708" i="1" s="1"/>
  <c r="W1708" i="1"/>
  <c r="V1708" i="1"/>
  <c r="S1708" i="1"/>
  <c r="R1708" i="1"/>
  <c r="P1708" i="1"/>
  <c r="O1708" i="1"/>
  <c r="Q1708" i="1" s="1"/>
  <c r="T1708" i="1" s="1"/>
  <c r="N1708" i="1"/>
  <c r="M1708" i="1"/>
  <c r="L1708" i="1"/>
  <c r="K1708" i="1"/>
  <c r="J1708" i="1"/>
  <c r="I1708" i="1"/>
  <c r="G1708" i="1"/>
  <c r="H1708" i="1" s="1"/>
  <c r="F1708" i="1"/>
  <c r="E1708" i="1"/>
  <c r="D1708" i="1"/>
  <c r="C1708" i="1"/>
  <c r="BB1707" i="1"/>
  <c r="BA1707" i="1"/>
  <c r="AZ1707" i="1"/>
  <c r="AY1707" i="1"/>
  <c r="AV1707" i="1"/>
  <c r="AH1707" i="1"/>
  <c r="AE1707" i="1"/>
  <c r="X1707" i="1"/>
  <c r="AA1707" i="1" s="1"/>
  <c r="Q1707" i="1"/>
  <c r="T1707" i="1" s="1"/>
  <c r="K1707" i="1"/>
  <c r="H1707" i="1"/>
  <c r="E1707" i="1"/>
  <c r="AZ1706" i="1"/>
  <c r="AU1706" i="1"/>
  <c r="AT1706" i="1"/>
  <c r="AS1706" i="1"/>
  <c r="BB1706" i="1" s="1"/>
  <c r="AR1706" i="1"/>
  <c r="AQ1706" i="1"/>
  <c r="BA1706" i="1" s="1"/>
  <c r="AP1706" i="1"/>
  <c r="AO1706" i="1"/>
  <c r="AN1706" i="1"/>
  <c r="AM1706" i="1"/>
  <c r="AL1706" i="1"/>
  <c r="AK1706" i="1"/>
  <c r="AJ1706" i="1"/>
  <c r="AY1706" i="1" s="1"/>
  <c r="AG1706" i="1"/>
  <c r="AF1706" i="1"/>
  <c r="AD1706" i="1"/>
  <c r="AC1706" i="1"/>
  <c r="AE1706" i="1" s="1"/>
  <c r="AH1706" i="1" s="1"/>
  <c r="AA1706" i="1"/>
  <c r="Z1706" i="1"/>
  <c r="Y1706" i="1"/>
  <c r="W1706" i="1"/>
  <c r="V1706" i="1"/>
  <c r="X1706" i="1" s="1"/>
  <c r="S1706" i="1"/>
  <c r="R1706" i="1"/>
  <c r="P1706" i="1"/>
  <c r="Q1706" i="1" s="1"/>
  <c r="O1706" i="1"/>
  <c r="N1706" i="1"/>
  <c r="M1706" i="1"/>
  <c r="L1706" i="1"/>
  <c r="J1706" i="1"/>
  <c r="K1706" i="1" s="1"/>
  <c r="I1706" i="1"/>
  <c r="H1706" i="1"/>
  <c r="G1706" i="1"/>
  <c r="F1706" i="1"/>
  <c r="D1706" i="1"/>
  <c r="C1706" i="1"/>
  <c r="E1706" i="1" s="1"/>
  <c r="BD1705" i="1"/>
  <c r="BC1705" i="1"/>
  <c r="BB1705" i="1"/>
  <c r="BA1705" i="1"/>
  <c r="AZ1705" i="1"/>
  <c r="AY1705" i="1"/>
  <c r="AV1705" i="1"/>
  <c r="AH1705" i="1"/>
  <c r="AE1705" i="1"/>
  <c r="AA1705" i="1"/>
  <c r="X1705" i="1"/>
  <c r="Q1705" i="1"/>
  <c r="T1705" i="1" s="1"/>
  <c r="AW1705" i="1" s="1"/>
  <c r="K1705" i="1"/>
  <c r="H1705" i="1"/>
  <c r="E1705" i="1"/>
  <c r="BC1704" i="1"/>
  <c r="BD1704" i="1" s="1"/>
  <c r="BB1704" i="1"/>
  <c r="BA1704" i="1"/>
  <c r="AZ1704" i="1"/>
  <c r="AY1704" i="1"/>
  <c r="AV1704" i="1"/>
  <c r="AW1704" i="1" s="1"/>
  <c r="AE1704" i="1"/>
  <c r="AH1704" i="1" s="1"/>
  <c r="X1704" i="1"/>
  <c r="AA1704" i="1" s="1"/>
  <c r="T1704" i="1"/>
  <c r="Q1704" i="1"/>
  <c r="K1704" i="1"/>
  <c r="H1704" i="1"/>
  <c r="E1704" i="1"/>
  <c r="AY1703" i="1"/>
  <c r="AU1703" i="1"/>
  <c r="AT1703" i="1"/>
  <c r="AS1703" i="1"/>
  <c r="BB1703" i="1" s="1"/>
  <c r="AR1703" i="1"/>
  <c r="AQ1703" i="1"/>
  <c r="AP1703" i="1"/>
  <c r="BA1703" i="1" s="1"/>
  <c r="AO1703" i="1"/>
  <c r="AO1666" i="1" s="1"/>
  <c r="AN1703" i="1"/>
  <c r="AM1703" i="1"/>
  <c r="AZ1703" i="1" s="1"/>
  <c r="AL1703" i="1"/>
  <c r="AK1703" i="1"/>
  <c r="AJ1703" i="1"/>
  <c r="AG1703" i="1"/>
  <c r="AF1703" i="1"/>
  <c r="AE1703" i="1"/>
  <c r="AH1703" i="1" s="1"/>
  <c r="AD1703" i="1"/>
  <c r="AC1703" i="1"/>
  <c r="Z1703" i="1"/>
  <c r="Y1703" i="1"/>
  <c r="W1703" i="1"/>
  <c r="V1703" i="1"/>
  <c r="S1703" i="1"/>
  <c r="R1703" i="1"/>
  <c r="P1703" i="1"/>
  <c r="O1703" i="1"/>
  <c r="Q1703" i="1" s="1"/>
  <c r="T1703" i="1" s="1"/>
  <c r="N1703" i="1"/>
  <c r="M1703" i="1"/>
  <c r="L1703" i="1"/>
  <c r="J1703" i="1"/>
  <c r="K1703" i="1" s="1"/>
  <c r="I1703" i="1"/>
  <c r="G1703" i="1"/>
  <c r="F1703" i="1"/>
  <c r="F1666" i="1" s="1"/>
  <c r="E1703" i="1"/>
  <c r="D1703" i="1"/>
  <c r="C1703" i="1"/>
  <c r="BB1702" i="1"/>
  <c r="BA1702" i="1"/>
  <c r="AZ1702" i="1"/>
  <c r="AY1702" i="1"/>
  <c r="AV1702" i="1"/>
  <c r="AE1702" i="1"/>
  <c r="AH1702" i="1" s="1"/>
  <c r="X1702" i="1"/>
  <c r="AA1702" i="1" s="1"/>
  <c r="T1702" i="1"/>
  <c r="Q1702" i="1"/>
  <c r="K1702" i="1"/>
  <c r="H1702" i="1"/>
  <c r="E1702" i="1"/>
  <c r="BB1701" i="1"/>
  <c r="BA1701" i="1"/>
  <c r="AZ1701" i="1"/>
  <c r="AY1701" i="1"/>
  <c r="BC1701" i="1" s="1"/>
  <c r="AV1701" i="1"/>
  <c r="AH1701" i="1"/>
  <c r="AE1701" i="1"/>
  <c r="X1701" i="1"/>
  <c r="AA1701" i="1" s="1"/>
  <c r="T1701" i="1"/>
  <c r="AW1701" i="1" s="1"/>
  <c r="Q1701" i="1"/>
  <c r="K1701" i="1"/>
  <c r="H1701" i="1"/>
  <c r="E1701" i="1"/>
  <c r="BB1700" i="1"/>
  <c r="BC1700" i="1" s="1"/>
  <c r="BA1700" i="1"/>
  <c r="AZ1700" i="1"/>
  <c r="AY1700" i="1"/>
  <c r="AV1700" i="1"/>
  <c r="AE1700" i="1"/>
  <c r="AH1700" i="1" s="1"/>
  <c r="AA1700" i="1"/>
  <c r="X1700" i="1"/>
  <c r="T1700" i="1"/>
  <c r="AW1700" i="1" s="1"/>
  <c r="Q1700" i="1"/>
  <c r="K1700" i="1"/>
  <c r="H1700" i="1"/>
  <c r="E1700" i="1"/>
  <c r="BC1699" i="1"/>
  <c r="BB1699" i="1"/>
  <c r="BA1699" i="1"/>
  <c r="AZ1699" i="1"/>
  <c r="AY1699" i="1"/>
  <c r="AV1699" i="1"/>
  <c r="AE1699" i="1"/>
  <c r="AH1699" i="1" s="1"/>
  <c r="X1699" i="1"/>
  <c r="AA1699" i="1" s="1"/>
  <c r="Q1699" i="1"/>
  <c r="T1699" i="1" s="1"/>
  <c r="K1699" i="1"/>
  <c r="H1699" i="1"/>
  <c r="E1699" i="1"/>
  <c r="AU1698" i="1"/>
  <c r="AT1698" i="1"/>
  <c r="AS1698" i="1"/>
  <c r="BB1698" i="1" s="1"/>
  <c r="AR1698" i="1"/>
  <c r="AQ1698" i="1"/>
  <c r="AP1698" i="1"/>
  <c r="BA1698" i="1" s="1"/>
  <c r="AO1698" i="1"/>
  <c r="AN1698" i="1"/>
  <c r="AM1698" i="1"/>
  <c r="AL1698" i="1"/>
  <c r="AK1698" i="1"/>
  <c r="AY1698" i="1" s="1"/>
  <c r="AJ1698" i="1"/>
  <c r="AG1698" i="1"/>
  <c r="AF1698" i="1"/>
  <c r="AD1698" i="1"/>
  <c r="AE1698" i="1" s="1"/>
  <c r="AH1698" i="1" s="1"/>
  <c r="AC1698" i="1"/>
  <c r="Z1698" i="1"/>
  <c r="Y1698" i="1"/>
  <c r="W1698" i="1"/>
  <c r="V1698" i="1"/>
  <c r="X1698" i="1" s="1"/>
  <c r="AA1698" i="1" s="1"/>
  <c r="T1698" i="1"/>
  <c r="S1698" i="1"/>
  <c r="R1698" i="1"/>
  <c r="P1698" i="1"/>
  <c r="O1698" i="1"/>
  <c r="Q1698" i="1" s="1"/>
  <c r="N1698" i="1"/>
  <c r="M1698" i="1"/>
  <c r="L1698" i="1"/>
  <c r="J1698" i="1"/>
  <c r="K1698" i="1" s="1"/>
  <c r="I1698" i="1"/>
  <c r="G1698" i="1"/>
  <c r="H1698" i="1" s="1"/>
  <c r="F1698" i="1"/>
  <c r="D1698" i="1"/>
  <c r="E1698" i="1" s="1"/>
  <c r="C1698" i="1"/>
  <c r="BB1697" i="1"/>
  <c r="BA1697" i="1"/>
  <c r="AZ1697" i="1"/>
  <c r="AY1697" i="1"/>
  <c r="BC1697" i="1" s="1"/>
  <c r="AV1697" i="1"/>
  <c r="AH1697" i="1"/>
  <c r="AE1697" i="1"/>
  <c r="X1697" i="1"/>
  <c r="AA1697" i="1" s="1"/>
  <c r="Q1697" i="1"/>
  <c r="T1697" i="1" s="1"/>
  <c r="BD1697" i="1" s="1"/>
  <c r="K1697" i="1"/>
  <c r="H1697" i="1"/>
  <c r="E1697" i="1"/>
  <c r="BB1696" i="1"/>
  <c r="BA1696" i="1"/>
  <c r="AZ1696" i="1"/>
  <c r="AY1696" i="1"/>
  <c r="BC1696" i="1" s="1"/>
  <c r="AV1696" i="1"/>
  <c r="AE1696" i="1"/>
  <c r="AH1696" i="1" s="1"/>
  <c r="AA1696" i="1"/>
  <c r="X1696" i="1"/>
  <c r="Q1696" i="1"/>
  <c r="T1696" i="1" s="1"/>
  <c r="K1696" i="1"/>
  <c r="H1696" i="1"/>
  <c r="E1696" i="1"/>
  <c r="BB1695" i="1"/>
  <c r="BA1695" i="1"/>
  <c r="AZ1695" i="1"/>
  <c r="AY1695" i="1"/>
  <c r="BC1695" i="1" s="1"/>
  <c r="AV1695" i="1"/>
  <c r="AE1695" i="1"/>
  <c r="AH1695" i="1" s="1"/>
  <c r="X1695" i="1"/>
  <c r="AA1695" i="1" s="1"/>
  <c r="T1695" i="1"/>
  <c r="Q1695" i="1"/>
  <c r="K1695" i="1"/>
  <c r="H1695" i="1"/>
  <c r="E1695" i="1"/>
  <c r="BB1694" i="1"/>
  <c r="BA1694" i="1"/>
  <c r="AZ1694" i="1"/>
  <c r="AY1694" i="1"/>
  <c r="BC1694" i="1" s="1"/>
  <c r="AV1694" i="1"/>
  <c r="AH1694" i="1"/>
  <c r="AE1694" i="1"/>
  <c r="X1694" i="1"/>
  <c r="AA1694" i="1" s="1"/>
  <c r="Q1694" i="1"/>
  <c r="T1694" i="1" s="1"/>
  <c r="K1694" i="1"/>
  <c r="H1694" i="1"/>
  <c r="E1694" i="1"/>
  <c r="BB1693" i="1"/>
  <c r="BC1693" i="1" s="1"/>
  <c r="BA1693" i="1"/>
  <c r="AZ1693" i="1"/>
  <c r="AY1693" i="1"/>
  <c r="AV1693" i="1"/>
  <c r="AE1693" i="1"/>
  <c r="AH1693" i="1" s="1"/>
  <c r="AA1693" i="1"/>
  <c r="X1693" i="1"/>
  <c r="T1693" i="1"/>
  <c r="AW1693" i="1" s="1"/>
  <c r="Q1693" i="1"/>
  <c r="K1693" i="1"/>
  <c r="H1693" i="1"/>
  <c r="E1693" i="1"/>
  <c r="BC1692" i="1"/>
  <c r="BB1692" i="1"/>
  <c r="BA1692" i="1"/>
  <c r="AZ1692" i="1"/>
  <c r="AY1692" i="1"/>
  <c r="AV1692" i="1"/>
  <c r="AE1692" i="1"/>
  <c r="AH1692" i="1" s="1"/>
  <c r="X1692" i="1"/>
  <c r="AA1692" i="1" s="1"/>
  <c r="Q1692" i="1"/>
  <c r="T1692" i="1" s="1"/>
  <c r="K1692" i="1"/>
  <c r="H1692" i="1"/>
  <c r="E1692" i="1"/>
  <c r="AU1691" i="1"/>
  <c r="AT1691" i="1"/>
  <c r="AS1691" i="1"/>
  <c r="AR1691" i="1"/>
  <c r="AQ1691" i="1"/>
  <c r="AP1691" i="1"/>
  <c r="BA1691" i="1" s="1"/>
  <c r="AO1691" i="1"/>
  <c r="AN1691" i="1"/>
  <c r="AM1691" i="1"/>
  <c r="AL1691" i="1"/>
  <c r="AK1691" i="1"/>
  <c r="AY1691" i="1" s="1"/>
  <c r="AJ1691" i="1"/>
  <c r="AG1691" i="1"/>
  <c r="AF1691" i="1"/>
  <c r="AD1691" i="1"/>
  <c r="AE1691" i="1" s="1"/>
  <c r="AH1691" i="1" s="1"/>
  <c r="AC1691" i="1"/>
  <c r="Z1691" i="1"/>
  <c r="Y1691" i="1"/>
  <c r="W1691" i="1"/>
  <c r="V1691" i="1"/>
  <c r="X1691" i="1" s="1"/>
  <c r="AA1691" i="1" s="1"/>
  <c r="T1691" i="1"/>
  <c r="S1691" i="1"/>
  <c r="R1691" i="1"/>
  <c r="P1691" i="1"/>
  <c r="O1691" i="1"/>
  <c r="Q1691" i="1" s="1"/>
  <c r="N1691" i="1"/>
  <c r="M1691" i="1"/>
  <c r="L1691" i="1"/>
  <c r="J1691" i="1"/>
  <c r="K1691" i="1" s="1"/>
  <c r="I1691" i="1"/>
  <c r="G1691" i="1"/>
  <c r="H1691" i="1" s="1"/>
  <c r="F1691" i="1"/>
  <c r="D1691" i="1"/>
  <c r="E1691" i="1" s="1"/>
  <c r="C1691" i="1"/>
  <c r="BB1690" i="1"/>
  <c r="BA1690" i="1"/>
  <c r="AZ1690" i="1"/>
  <c r="AY1690" i="1"/>
  <c r="BC1690" i="1" s="1"/>
  <c r="AW1690" i="1"/>
  <c r="AV1690" i="1"/>
  <c r="AH1690" i="1"/>
  <c r="AE1690" i="1"/>
  <c r="X1690" i="1"/>
  <c r="AA1690" i="1" s="1"/>
  <c r="Q1690" i="1"/>
  <c r="T1690" i="1" s="1"/>
  <c r="K1690" i="1"/>
  <c r="H1690" i="1"/>
  <c r="E1690" i="1"/>
  <c r="BB1689" i="1"/>
  <c r="BA1689" i="1"/>
  <c r="AZ1689" i="1"/>
  <c r="AY1689" i="1"/>
  <c r="BC1689" i="1" s="1"/>
  <c r="AV1689" i="1"/>
  <c r="AE1689" i="1"/>
  <c r="AH1689" i="1" s="1"/>
  <c r="AA1689" i="1"/>
  <c r="X1689" i="1"/>
  <c r="Q1689" i="1"/>
  <c r="T1689" i="1" s="1"/>
  <c r="K1689" i="1"/>
  <c r="H1689" i="1"/>
  <c r="E1689" i="1"/>
  <c r="BB1688" i="1"/>
  <c r="BA1688" i="1"/>
  <c r="AZ1688" i="1"/>
  <c r="AY1688" i="1"/>
  <c r="BC1688" i="1" s="1"/>
  <c r="AV1688" i="1"/>
  <c r="AH1688" i="1"/>
  <c r="AE1688" i="1"/>
  <c r="X1688" i="1"/>
  <c r="AA1688" i="1" s="1"/>
  <c r="T1688" i="1"/>
  <c r="Q1688" i="1"/>
  <c r="K1688" i="1"/>
  <c r="H1688" i="1"/>
  <c r="E1688" i="1"/>
  <c r="BB1687" i="1"/>
  <c r="BA1687" i="1"/>
  <c r="AZ1687" i="1"/>
  <c r="AY1687" i="1"/>
  <c r="AV1687" i="1"/>
  <c r="AH1687" i="1"/>
  <c r="AE1687" i="1"/>
  <c r="X1687" i="1"/>
  <c r="AA1687" i="1" s="1"/>
  <c r="Q1687" i="1"/>
  <c r="T1687" i="1" s="1"/>
  <c r="K1687" i="1"/>
  <c r="H1687" i="1"/>
  <c r="E1687" i="1"/>
  <c r="BB1686" i="1"/>
  <c r="BC1686" i="1" s="1"/>
  <c r="BA1686" i="1"/>
  <c r="AZ1686" i="1"/>
  <c r="AY1686" i="1"/>
  <c r="AV1686" i="1"/>
  <c r="AE1686" i="1"/>
  <c r="AH1686" i="1" s="1"/>
  <c r="AA1686" i="1"/>
  <c r="X1686" i="1"/>
  <c r="T1686" i="1"/>
  <c r="AW1686" i="1" s="1"/>
  <c r="Q1686" i="1"/>
  <c r="K1686" i="1"/>
  <c r="H1686" i="1"/>
  <c r="E1686" i="1"/>
  <c r="BC1685" i="1"/>
  <c r="BB1685" i="1"/>
  <c r="BA1685" i="1"/>
  <c r="AZ1685" i="1"/>
  <c r="AY1685" i="1"/>
  <c r="AV1685" i="1"/>
  <c r="AE1685" i="1"/>
  <c r="AH1685" i="1" s="1"/>
  <c r="X1685" i="1"/>
  <c r="AA1685" i="1" s="1"/>
  <c r="Q1685" i="1"/>
  <c r="T1685" i="1" s="1"/>
  <c r="K1685" i="1"/>
  <c r="H1685" i="1"/>
  <c r="E1685" i="1"/>
  <c r="AU1684" i="1"/>
  <c r="AT1684" i="1"/>
  <c r="AS1684" i="1"/>
  <c r="AR1684" i="1"/>
  <c r="AQ1684" i="1"/>
  <c r="AP1684" i="1"/>
  <c r="BA1684" i="1" s="1"/>
  <c r="AO1684" i="1"/>
  <c r="AN1684" i="1"/>
  <c r="AM1684" i="1"/>
  <c r="AL1684" i="1"/>
  <c r="AK1684" i="1"/>
  <c r="AY1684" i="1" s="1"/>
  <c r="AJ1684" i="1"/>
  <c r="AG1684" i="1"/>
  <c r="AF1684" i="1"/>
  <c r="AD1684" i="1"/>
  <c r="AC1684" i="1"/>
  <c r="Z1684" i="1"/>
  <c r="Y1684" i="1"/>
  <c r="W1684" i="1"/>
  <c r="V1684" i="1"/>
  <c r="X1684" i="1" s="1"/>
  <c r="AA1684" i="1" s="1"/>
  <c r="S1684" i="1"/>
  <c r="R1684" i="1"/>
  <c r="P1684" i="1"/>
  <c r="O1684" i="1"/>
  <c r="Q1684" i="1" s="1"/>
  <c r="T1684" i="1" s="1"/>
  <c r="N1684" i="1"/>
  <c r="M1684" i="1"/>
  <c r="L1684" i="1"/>
  <c r="J1684" i="1"/>
  <c r="K1684" i="1" s="1"/>
  <c r="I1684" i="1"/>
  <c r="G1684" i="1"/>
  <c r="H1684" i="1" s="1"/>
  <c r="F1684" i="1"/>
  <c r="D1684" i="1"/>
  <c r="C1684" i="1"/>
  <c r="BB1683" i="1"/>
  <c r="BA1683" i="1"/>
  <c r="AZ1683" i="1"/>
  <c r="AY1683" i="1"/>
  <c r="BC1683" i="1" s="1"/>
  <c r="AV1683" i="1"/>
  <c r="AH1683" i="1"/>
  <c r="AE1683" i="1"/>
  <c r="X1683" i="1"/>
  <c r="AA1683" i="1" s="1"/>
  <c r="Q1683" i="1"/>
  <c r="T1683" i="1" s="1"/>
  <c r="BD1683" i="1" s="1"/>
  <c r="K1683" i="1"/>
  <c r="H1683" i="1"/>
  <c r="E1683" i="1"/>
  <c r="AZ1682" i="1"/>
  <c r="AY1682" i="1"/>
  <c r="BC1682" i="1" s="1"/>
  <c r="AU1682" i="1"/>
  <c r="AT1682" i="1"/>
  <c r="AS1682" i="1"/>
  <c r="BB1682" i="1" s="1"/>
  <c r="AR1682" i="1"/>
  <c r="AQ1682" i="1"/>
  <c r="AP1682" i="1"/>
  <c r="BA1682" i="1" s="1"/>
  <c r="AO1682" i="1"/>
  <c r="AN1682" i="1"/>
  <c r="AM1682" i="1"/>
  <c r="AL1682" i="1"/>
  <c r="AK1682" i="1"/>
  <c r="AJ1682" i="1"/>
  <c r="AG1682" i="1"/>
  <c r="AH1682" i="1" s="1"/>
  <c r="AF1682" i="1"/>
  <c r="AE1682" i="1"/>
  <c r="AD1682" i="1"/>
  <c r="AC1682" i="1"/>
  <c r="Z1682" i="1"/>
  <c r="Y1682" i="1"/>
  <c r="X1682" i="1"/>
  <c r="AA1682" i="1" s="1"/>
  <c r="W1682" i="1"/>
  <c r="V1682" i="1"/>
  <c r="S1682" i="1"/>
  <c r="R1682" i="1"/>
  <c r="P1682" i="1"/>
  <c r="O1682" i="1"/>
  <c r="Q1682" i="1" s="1"/>
  <c r="T1682" i="1" s="1"/>
  <c r="N1682" i="1"/>
  <c r="M1682" i="1"/>
  <c r="L1682" i="1"/>
  <c r="J1682" i="1"/>
  <c r="K1682" i="1" s="1"/>
  <c r="I1682" i="1"/>
  <c r="G1682" i="1"/>
  <c r="H1682" i="1" s="1"/>
  <c r="F1682" i="1"/>
  <c r="E1682" i="1"/>
  <c r="D1682" i="1"/>
  <c r="C1682" i="1"/>
  <c r="BB1681" i="1"/>
  <c r="BA1681" i="1"/>
  <c r="AZ1681" i="1"/>
  <c r="AY1681" i="1"/>
  <c r="BC1681" i="1" s="1"/>
  <c r="AV1681" i="1"/>
  <c r="AH1681" i="1"/>
  <c r="AE1681" i="1"/>
  <c r="X1681" i="1"/>
  <c r="AA1681" i="1" s="1"/>
  <c r="Q1681" i="1"/>
  <c r="T1681" i="1" s="1"/>
  <c r="K1681" i="1"/>
  <c r="H1681" i="1"/>
  <c r="E1681" i="1"/>
  <c r="BB1680" i="1"/>
  <c r="AZ1680" i="1"/>
  <c r="AU1680" i="1"/>
  <c r="AT1680" i="1"/>
  <c r="AS1680" i="1"/>
  <c r="AR1680" i="1"/>
  <c r="AQ1680" i="1"/>
  <c r="BA1680" i="1" s="1"/>
  <c r="AP1680" i="1"/>
  <c r="AO1680" i="1"/>
  <c r="AN1680" i="1"/>
  <c r="AM1680" i="1"/>
  <c r="AL1680" i="1"/>
  <c r="AK1680" i="1"/>
  <c r="AJ1680" i="1"/>
  <c r="AY1680" i="1" s="1"/>
  <c r="AG1680" i="1"/>
  <c r="AF1680" i="1"/>
  <c r="AD1680" i="1"/>
  <c r="AC1680" i="1"/>
  <c r="AE1680" i="1" s="1"/>
  <c r="AH1680" i="1" s="1"/>
  <c r="AA1680" i="1"/>
  <c r="Z1680" i="1"/>
  <c r="Y1680" i="1"/>
  <c r="W1680" i="1"/>
  <c r="V1680" i="1"/>
  <c r="X1680" i="1" s="1"/>
  <c r="S1680" i="1"/>
  <c r="R1680" i="1"/>
  <c r="R1666" i="1" s="1"/>
  <c r="R1649" i="1" s="1"/>
  <c r="Q1680" i="1"/>
  <c r="P1680" i="1"/>
  <c r="O1680" i="1"/>
  <c r="N1680" i="1"/>
  <c r="M1680" i="1"/>
  <c r="L1680" i="1"/>
  <c r="J1680" i="1"/>
  <c r="I1680" i="1"/>
  <c r="H1680" i="1"/>
  <c r="G1680" i="1"/>
  <c r="F1680" i="1"/>
  <c r="D1680" i="1"/>
  <c r="C1680" i="1"/>
  <c r="E1680" i="1" s="1"/>
  <c r="BD1679" i="1"/>
  <c r="BC1679" i="1"/>
  <c r="BB1679" i="1"/>
  <c r="BA1679" i="1"/>
  <c r="AZ1679" i="1"/>
  <c r="AY1679" i="1"/>
  <c r="AV1679" i="1"/>
  <c r="AH1679" i="1"/>
  <c r="AE1679" i="1"/>
  <c r="AA1679" i="1"/>
  <c r="X1679" i="1"/>
  <c r="Q1679" i="1"/>
  <c r="T1679" i="1" s="1"/>
  <c r="AW1679" i="1" s="1"/>
  <c r="K1679" i="1"/>
  <c r="H1679" i="1"/>
  <c r="E1679" i="1"/>
  <c r="AU1678" i="1"/>
  <c r="AT1678" i="1"/>
  <c r="AS1678" i="1"/>
  <c r="BB1678" i="1" s="1"/>
  <c r="AR1678" i="1"/>
  <c r="AQ1678" i="1"/>
  <c r="BA1678" i="1" s="1"/>
  <c r="AP1678" i="1"/>
  <c r="AO1678" i="1"/>
  <c r="AN1678" i="1"/>
  <c r="AV1678" i="1" s="1"/>
  <c r="AM1678" i="1"/>
  <c r="AZ1678" i="1" s="1"/>
  <c r="AL1678" i="1"/>
  <c r="AK1678" i="1"/>
  <c r="AJ1678" i="1"/>
  <c r="AY1678" i="1" s="1"/>
  <c r="AG1678" i="1"/>
  <c r="AF1678" i="1"/>
  <c r="AE1678" i="1"/>
  <c r="AH1678" i="1" s="1"/>
  <c r="AD1678" i="1"/>
  <c r="AC1678" i="1"/>
  <c r="Z1678" i="1"/>
  <c r="Y1678" i="1"/>
  <c r="W1678" i="1"/>
  <c r="V1678" i="1"/>
  <c r="X1678" i="1" s="1"/>
  <c r="AA1678" i="1" s="1"/>
  <c r="S1678" i="1"/>
  <c r="R1678" i="1"/>
  <c r="P1678" i="1"/>
  <c r="Q1678" i="1" s="1"/>
  <c r="T1678" i="1" s="1"/>
  <c r="O1678" i="1"/>
  <c r="N1678" i="1"/>
  <c r="M1678" i="1"/>
  <c r="M1666" i="1" s="1"/>
  <c r="L1678" i="1"/>
  <c r="K1678" i="1"/>
  <c r="J1678" i="1"/>
  <c r="I1678" i="1"/>
  <c r="G1678" i="1"/>
  <c r="F1678" i="1"/>
  <c r="H1678" i="1" s="1"/>
  <c r="E1678" i="1"/>
  <c r="D1678" i="1"/>
  <c r="C1678" i="1"/>
  <c r="BB1677" i="1"/>
  <c r="BA1677" i="1"/>
  <c r="AZ1677" i="1"/>
  <c r="AY1677" i="1"/>
  <c r="BC1677" i="1" s="1"/>
  <c r="AV1677" i="1"/>
  <c r="AE1677" i="1"/>
  <c r="AH1677" i="1" s="1"/>
  <c r="AA1677" i="1"/>
  <c r="X1677" i="1"/>
  <c r="Q1677" i="1"/>
  <c r="T1677" i="1" s="1"/>
  <c r="K1677" i="1"/>
  <c r="H1677" i="1"/>
  <c r="E1677" i="1"/>
  <c r="BB1676" i="1"/>
  <c r="BA1676" i="1"/>
  <c r="AZ1676" i="1"/>
  <c r="AY1676" i="1"/>
  <c r="AV1676" i="1"/>
  <c r="AE1676" i="1"/>
  <c r="AH1676" i="1" s="1"/>
  <c r="X1676" i="1"/>
  <c r="AA1676" i="1" s="1"/>
  <c r="T1676" i="1"/>
  <c r="Q1676" i="1"/>
  <c r="K1676" i="1"/>
  <c r="H1676" i="1"/>
  <c r="E1676" i="1"/>
  <c r="BB1675" i="1"/>
  <c r="BA1675" i="1"/>
  <c r="AZ1675" i="1"/>
  <c r="AY1675" i="1"/>
  <c r="BC1675" i="1" s="1"/>
  <c r="AV1675" i="1"/>
  <c r="AH1675" i="1"/>
  <c r="AE1675" i="1"/>
  <c r="X1675" i="1"/>
  <c r="AA1675" i="1" s="1"/>
  <c r="Q1675" i="1"/>
  <c r="T1675" i="1" s="1"/>
  <c r="K1675" i="1"/>
  <c r="H1675" i="1"/>
  <c r="E1675" i="1"/>
  <c r="BB1674" i="1"/>
  <c r="BC1674" i="1" s="1"/>
  <c r="BA1674" i="1"/>
  <c r="AZ1674" i="1"/>
  <c r="AY1674" i="1"/>
  <c r="AV1674" i="1"/>
  <c r="AE1674" i="1"/>
  <c r="AH1674" i="1" s="1"/>
  <c r="AA1674" i="1"/>
  <c r="X1674" i="1"/>
  <c r="T1674" i="1"/>
  <c r="AW1674" i="1" s="1"/>
  <c r="Q1674" i="1"/>
  <c r="K1674" i="1"/>
  <c r="H1674" i="1"/>
  <c r="E1674" i="1"/>
  <c r="AU1673" i="1"/>
  <c r="AT1673" i="1"/>
  <c r="AS1673" i="1"/>
  <c r="BB1673" i="1" s="1"/>
  <c r="AR1673" i="1"/>
  <c r="AQ1673" i="1"/>
  <c r="AP1673" i="1"/>
  <c r="BA1673" i="1" s="1"/>
  <c r="AO1673" i="1"/>
  <c r="AN1673" i="1"/>
  <c r="AM1673" i="1"/>
  <c r="AZ1673" i="1" s="1"/>
  <c r="AL1673" i="1"/>
  <c r="AK1673" i="1"/>
  <c r="AJ1673" i="1"/>
  <c r="AY1673" i="1" s="1"/>
  <c r="BC1673" i="1" s="1"/>
  <c r="AG1673" i="1"/>
  <c r="AF1673" i="1"/>
  <c r="AD1673" i="1"/>
  <c r="AC1673" i="1"/>
  <c r="AE1673" i="1" s="1"/>
  <c r="AH1673" i="1" s="1"/>
  <c r="AA1673" i="1"/>
  <c r="Z1673" i="1"/>
  <c r="Y1673" i="1"/>
  <c r="X1673" i="1"/>
  <c r="W1673" i="1"/>
  <c r="V1673" i="1"/>
  <c r="S1673" i="1"/>
  <c r="T1673" i="1" s="1"/>
  <c r="R1673" i="1"/>
  <c r="Q1673" i="1"/>
  <c r="P1673" i="1"/>
  <c r="O1673" i="1"/>
  <c r="N1673" i="1"/>
  <c r="M1673" i="1"/>
  <c r="L1673" i="1"/>
  <c r="K1673" i="1"/>
  <c r="J1673" i="1"/>
  <c r="I1673" i="1"/>
  <c r="G1673" i="1"/>
  <c r="H1673" i="1" s="1"/>
  <c r="F1673" i="1"/>
  <c r="D1673" i="1"/>
  <c r="C1673" i="1"/>
  <c r="BC1672" i="1"/>
  <c r="BB1672" i="1"/>
  <c r="BA1672" i="1"/>
  <c r="AZ1672" i="1"/>
  <c r="AY1672" i="1"/>
  <c r="AV1672" i="1"/>
  <c r="AW1672" i="1" s="1"/>
  <c r="AE1672" i="1"/>
  <c r="AH1672" i="1" s="1"/>
  <c r="X1672" i="1"/>
  <c r="AA1672" i="1" s="1"/>
  <c r="T1672" i="1"/>
  <c r="BD1672" i="1" s="1"/>
  <c r="Q1672" i="1"/>
  <c r="K1672" i="1"/>
  <c r="H1672" i="1"/>
  <c r="E1672" i="1"/>
  <c r="BB1671" i="1"/>
  <c r="BA1671" i="1"/>
  <c r="AZ1671" i="1"/>
  <c r="AY1671" i="1"/>
  <c r="BC1671" i="1" s="1"/>
  <c r="AV1671" i="1"/>
  <c r="AH1671" i="1"/>
  <c r="AE1671" i="1"/>
  <c r="X1671" i="1"/>
  <c r="AA1671" i="1" s="1"/>
  <c r="Q1671" i="1"/>
  <c r="T1671" i="1" s="1"/>
  <c r="BD1671" i="1" s="1"/>
  <c r="K1671" i="1"/>
  <c r="H1671" i="1"/>
  <c r="E1671" i="1"/>
  <c r="BB1670" i="1"/>
  <c r="BA1670" i="1"/>
  <c r="AZ1670" i="1"/>
  <c r="AY1670" i="1"/>
  <c r="BC1670" i="1" s="1"/>
  <c r="AV1670" i="1"/>
  <c r="AE1670" i="1"/>
  <c r="AH1670" i="1" s="1"/>
  <c r="AA1670" i="1"/>
  <c r="X1670" i="1"/>
  <c r="Q1670" i="1"/>
  <c r="T1670" i="1" s="1"/>
  <c r="K1670" i="1"/>
  <c r="H1670" i="1"/>
  <c r="E1670" i="1"/>
  <c r="AZ1669" i="1"/>
  <c r="AU1669" i="1"/>
  <c r="AT1669" i="1"/>
  <c r="AS1669" i="1"/>
  <c r="BB1669" i="1" s="1"/>
  <c r="AR1669" i="1"/>
  <c r="AQ1669" i="1"/>
  <c r="AP1669" i="1"/>
  <c r="AO1669" i="1"/>
  <c r="AN1669" i="1"/>
  <c r="AM1669" i="1"/>
  <c r="AL1669" i="1"/>
  <c r="AK1669" i="1"/>
  <c r="AJ1669" i="1"/>
  <c r="AV1669" i="1" s="1"/>
  <c r="AG1669" i="1"/>
  <c r="AF1669" i="1"/>
  <c r="AD1669" i="1"/>
  <c r="AC1669" i="1"/>
  <c r="AE1669" i="1" s="1"/>
  <c r="AH1669" i="1" s="1"/>
  <c r="Z1669" i="1"/>
  <c r="Y1669" i="1"/>
  <c r="W1669" i="1"/>
  <c r="X1669" i="1" s="1"/>
  <c r="V1669" i="1"/>
  <c r="S1669" i="1"/>
  <c r="R1669" i="1"/>
  <c r="P1669" i="1"/>
  <c r="O1669" i="1"/>
  <c r="N1669" i="1"/>
  <c r="M1669" i="1"/>
  <c r="L1669" i="1"/>
  <c r="J1669" i="1"/>
  <c r="I1669" i="1"/>
  <c r="K1669" i="1" s="1"/>
  <c r="H1669" i="1"/>
  <c r="G1669" i="1"/>
  <c r="F1669" i="1"/>
  <c r="D1669" i="1"/>
  <c r="E1669" i="1" s="1"/>
  <c r="C1669" i="1"/>
  <c r="BB1668" i="1"/>
  <c r="BC1668" i="1" s="1"/>
  <c r="BA1668" i="1"/>
  <c r="AZ1668" i="1"/>
  <c r="AY1668" i="1"/>
  <c r="AV1668" i="1"/>
  <c r="AE1668" i="1"/>
  <c r="AH1668" i="1" s="1"/>
  <c r="AA1668" i="1"/>
  <c r="X1668" i="1"/>
  <c r="T1668" i="1"/>
  <c r="AW1668" i="1" s="1"/>
  <c r="Q1668" i="1"/>
  <c r="K1668" i="1"/>
  <c r="H1668" i="1"/>
  <c r="E1668" i="1"/>
  <c r="AU1667" i="1"/>
  <c r="AT1667" i="1"/>
  <c r="AS1667" i="1"/>
  <c r="AS1666" i="1" s="1"/>
  <c r="AR1667" i="1"/>
  <c r="BA1667" i="1" s="1"/>
  <c r="AQ1667" i="1"/>
  <c r="AP1667" i="1"/>
  <c r="AP1666" i="1" s="1"/>
  <c r="AO1667" i="1"/>
  <c r="AN1667" i="1"/>
  <c r="AM1667" i="1"/>
  <c r="AZ1667" i="1" s="1"/>
  <c r="AL1667" i="1"/>
  <c r="AK1667" i="1"/>
  <c r="AK1666" i="1" s="1"/>
  <c r="AJ1667" i="1"/>
  <c r="AG1667" i="1"/>
  <c r="AG1666" i="1" s="1"/>
  <c r="AF1667" i="1"/>
  <c r="AD1667" i="1"/>
  <c r="AC1667" i="1"/>
  <c r="Z1667" i="1"/>
  <c r="AA1667" i="1" s="1"/>
  <c r="Y1667" i="1"/>
  <c r="X1667" i="1"/>
  <c r="W1667" i="1"/>
  <c r="V1667" i="1"/>
  <c r="S1667" i="1"/>
  <c r="R1667" i="1"/>
  <c r="Q1667" i="1"/>
  <c r="P1667" i="1"/>
  <c r="O1667" i="1"/>
  <c r="N1667" i="1"/>
  <c r="M1667" i="1"/>
  <c r="L1667" i="1"/>
  <c r="K1667" i="1"/>
  <c r="J1667" i="1"/>
  <c r="I1667" i="1"/>
  <c r="G1667" i="1"/>
  <c r="H1667" i="1" s="1"/>
  <c r="F1667" i="1"/>
  <c r="D1667" i="1"/>
  <c r="E1667" i="1" s="1"/>
  <c r="C1667" i="1"/>
  <c r="AN1666" i="1"/>
  <c r="V1666" i="1"/>
  <c r="BB1665" i="1"/>
  <c r="BA1665" i="1"/>
  <c r="AZ1665" i="1"/>
  <c r="AY1665" i="1"/>
  <c r="BC1665" i="1" s="1"/>
  <c r="AV1665" i="1"/>
  <c r="AE1665" i="1"/>
  <c r="AH1665" i="1" s="1"/>
  <c r="AA1665" i="1"/>
  <c r="X1665" i="1"/>
  <c r="Q1665" i="1"/>
  <c r="T1665" i="1" s="1"/>
  <c r="K1665" i="1"/>
  <c r="H1665" i="1"/>
  <c r="E1665" i="1"/>
  <c r="BB1664" i="1"/>
  <c r="BA1664" i="1"/>
  <c r="AZ1664" i="1"/>
  <c r="AY1664" i="1"/>
  <c r="BC1664" i="1" s="1"/>
  <c r="AV1664" i="1"/>
  <c r="AH1664" i="1"/>
  <c r="AE1664" i="1"/>
  <c r="X1664" i="1"/>
  <c r="AA1664" i="1" s="1"/>
  <c r="T1664" i="1"/>
  <c r="Q1664" i="1"/>
  <c r="K1664" i="1"/>
  <c r="H1664" i="1"/>
  <c r="E1664" i="1"/>
  <c r="BB1663" i="1"/>
  <c r="BA1663" i="1"/>
  <c r="AZ1663" i="1"/>
  <c r="AY1663" i="1"/>
  <c r="BC1663" i="1" s="1"/>
  <c r="AV1663" i="1"/>
  <c r="AH1663" i="1"/>
  <c r="AE1663" i="1"/>
  <c r="X1663" i="1"/>
  <c r="AA1663" i="1" s="1"/>
  <c r="T1663" i="1"/>
  <c r="AW1663" i="1" s="1"/>
  <c r="Q1663" i="1"/>
  <c r="K1663" i="1"/>
  <c r="H1663" i="1"/>
  <c r="E1663" i="1"/>
  <c r="BB1662" i="1"/>
  <c r="BC1662" i="1" s="1"/>
  <c r="BA1662" i="1"/>
  <c r="AZ1662" i="1"/>
  <c r="AY1662" i="1"/>
  <c r="AW1662" i="1"/>
  <c r="AV1662" i="1"/>
  <c r="AE1662" i="1"/>
  <c r="AH1662" i="1" s="1"/>
  <c r="AA1662" i="1"/>
  <c r="X1662" i="1"/>
  <c r="T1662" i="1"/>
  <c r="BD1662" i="1" s="1"/>
  <c r="Q1662" i="1"/>
  <c r="K1662" i="1"/>
  <c r="H1662" i="1"/>
  <c r="E1662" i="1"/>
  <c r="AU1661" i="1"/>
  <c r="AT1661" i="1"/>
  <c r="AT1650" i="1" s="1"/>
  <c r="AS1661" i="1"/>
  <c r="BB1661" i="1" s="1"/>
  <c r="AR1661" i="1"/>
  <c r="AQ1661" i="1"/>
  <c r="AP1661" i="1"/>
  <c r="BA1661" i="1" s="1"/>
  <c r="AO1661" i="1"/>
  <c r="AN1661" i="1"/>
  <c r="AM1661" i="1"/>
  <c r="AZ1661" i="1" s="1"/>
  <c r="AL1661" i="1"/>
  <c r="AK1661" i="1"/>
  <c r="AJ1661" i="1"/>
  <c r="AG1661" i="1"/>
  <c r="AF1661" i="1"/>
  <c r="AD1661" i="1"/>
  <c r="AC1661" i="1"/>
  <c r="Z1661" i="1"/>
  <c r="Y1661" i="1"/>
  <c r="X1661" i="1"/>
  <c r="AA1661" i="1" s="1"/>
  <c r="W1661" i="1"/>
  <c r="V1661" i="1"/>
  <c r="S1661" i="1"/>
  <c r="S1650" i="1" s="1"/>
  <c r="R1661" i="1"/>
  <c r="P1661" i="1"/>
  <c r="O1661" i="1"/>
  <c r="Q1661" i="1" s="1"/>
  <c r="T1661" i="1" s="1"/>
  <c r="N1661" i="1"/>
  <c r="M1661" i="1"/>
  <c r="L1661" i="1"/>
  <c r="K1661" i="1"/>
  <c r="J1661" i="1"/>
  <c r="I1661" i="1"/>
  <c r="G1661" i="1"/>
  <c r="H1661" i="1" s="1"/>
  <c r="F1661" i="1"/>
  <c r="D1661" i="1"/>
  <c r="C1661" i="1"/>
  <c r="C1650" i="1" s="1"/>
  <c r="BB1660" i="1"/>
  <c r="BA1660" i="1"/>
  <c r="BC1660" i="1" s="1"/>
  <c r="BD1660" i="1" s="1"/>
  <c r="AZ1660" i="1"/>
  <c r="AY1660" i="1"/>
  <c r="AV1660" i="1"/>
  <c r="AW1660" i="1" s="1"/>
  <c r="AH1660" i="1"/>
  <c r="AE1660" i="1"/>
  <c r="X1660" i="1"/>
  <c r="AA1660" i="1" s="1"/>
  <c r="T1660" i="1"/>
  <c r="Q1660" i="1"/>
  <c r="K1660" i="1"/>
  <c r="H1660" i="1"/>
  <c r="E1660" i="1"/>
  <c r="BB1659" i="1"/>
  <c r="BA1659" i="1"/>
  <c r="AZ1659" i="1"/>
  <c r="AY1659" i="1"/>
  <c r="BC1659" i="1" s="1"/>
  <c r="AV1659" i="1"/>
  <c r="AH1659" i="1"/>
  <c r="AE1659" i="1"/>
  <c r="AA1659" i="1"/>
  <c r="X1659" i="1"/>
  <c r="Q1659" i="1"/>
  <c r="T1659" i="1" s="1"/>
  <c r="BD1659" i="1" s="1"/>
  <c r="K1659" i="1"/>
  <c r="H1659" i="1"/>
  <c r="E1659" i="1"/>
  <c r="BB1658" i="1"/>
  <c r="BA1658" i="1"/>
  <c r="AZ1658" i="1"/>
  <c r="AY1658" i="1"/>
  <c r="BC1658" i="1" s="1"/>
  <c r="AV1658" i="1"/>
  <c r="AE1658" i="1"/>
  <c r="AH1658" i="1" s="1"/>
  <c r="AA1658" i="1"/>
  <c r="X1658" i="1"/>
  <c r="Q1658" i="1"/>
  <c r="T1658" i="1" s="1"/>
  <c r="K1658" i="1"/>
  <c r="H1658" i="1"/>
  <c r="E1658" i="1"/>
  <c r="BB1657" i="1"/>
  <c r="BA1657" i="1"/>
  <c r="AZ1657" i="1"/>
  <c r="AY1657" i="1"/>
  <c r="BC1657" i="1" s="1"/>
  <c r="AV1657" i="1"/>
  <c r="AH1657" i="1"/>
  <c r="AE1657" i="1"/>
  <c r="X1657" i="1"/>
  <c r="AA1657" i="1" s="1"/>
  <c r="T1657" i="1"/>
  <c r="Q1657" i="1"/>
  <c r="K1657" i="1"/>
  <c r="H1657" i="1"/>
  <c r="E1657" i="1"/>
  <c r="BB1656" i="1"/>
  <c r="BA1656" i="1"/>
  <c r="AZ1656" i="1"/>
  <c r="AY1656" i="1"/>
  <c r="AV1656" i="1"/>
  <c r="AH1656" i="1"/>
  <c r="AE1656" i="1"/>
  <c r="X1656" i="1"/>
  <c r="AA1656" i="1" s="1"/>
  <c r="T1656" i="1"/>
  <c r="AW1656" i="1" s="1"/>
  <c r="Q1656" i="1"/>
  <c r="K1656" i="1"/>
  <c r="H1656" i="1"/>
  <c r="E1656" i="1"/>
  <c r="BB1655" i="1"/>
  <c r="BC1655" i="1" s="1"/>
  <c r="BA1655" i="1"/>
  <c r="AZ1655" i="1"/>
  <c r="AY1655" i="1"/>
  <c r="AW1655" i="1"/>
  <c r="AV1655" i="1"/>
  <c r="AE1655" i="1"/>
  <c r="AH1655" i="1" s="1"/>
  <c r="AA1655" i="1"/>
  <c r="X1655" i="1"/>
  <c r="T1655" i="1"/>
  <c r="BD1655" i="1" s="1"/>
  <c r="Q1655" i="1"/>
  <c r="K1655" i="1"/>
  <c r="H1655" i="1"/>
  <c r="E1655" i="1"/>
  <c r="BC1654" i="1"/>
  <c r="BB1654" i="1"/>
  <c r="BA1654" i="1"/>
  <c r="AZ1654" i="1"/>
  <c r="AY1654" i="1"/>
  <c r="AV1654" i="1"/>
  <c r="AE1654" i="1"/>
  <c r="AH1654" i="1" s="1"/>
  <c r="AA1654" i="1"/>
  <c r="X1654" i="1"/>
  <c r="Q1654" i="1"/>
  <c r="T1654" i="1" s="1"/>
  <c r="K1654" i="1"/>
  <c r="H1654" i="1"/>
  <c r="E1654" i="1"/>
  <c r="BB1653" i="1"/>
  <c r="BA1653" i="1"/>
  <c r="AZ1653" i="1"/>
  <c r="BC1653" i="1" s="1"/>
  <c r="BD1653" i="1" s="1"/>
  <c r="AY1653" i="1"/>
  <c r="AV1653" i="1"/>
  <c r="AH1653" i="1"/>
  <c r="AE1653" i="1"/>
  <c r="AA1653" i="1"/>
  <c r="X1653" i="1"/>
  <c r="T1653" i="1"/>
  <c r="AW1653" i="1" s="1"/>
  <c r="Q1653" i="1"/>
  <c r="K1653" i="1"/>
  <c r="H1653" i="1"/>
  <c r="E1653" i="1"/>
  <c r="BB1652" i="1"/>
  <c r="BA1652" i="1"/>
  <c r="BC1652" i="1" s="1"/>
  <c r="BD1652" i="1" s="1"/>
  <c r="AZ1652" i="1"/>
  <c r="AY1652" i="1"/>
  <c r="AV1652" i="1"/>
  <c r="AW1652" i="1" s="1"/>
  <c r="AH1652" i="1"/>
  <c r="AE1652" i="1"/>
  <c r="X1652" i="1"/>
  <c r="AA1652" i="1" s="1"/>
  <c r="T1652" i="1"/>
  <c r="Q1652" i="1"/>
  <c r="K1652" i="1"/>
  <c r="H1652" i="1"/>
  <c r="E1652" i="1"/>
  <c r="AY1651" i="1"/>
  <c r="AU1651" i="1"/>
  <c r="AT1651" i="1"/>
  <c r="AS1651" i="1"/>
  <c r="BB1651" i="1" s="1"/>
  <c r="AR1651" i="1"/>
  <c r="AQ1651" i="1"/>
  <c r="AP1651" i="1"/>
  <c r="BA1651" i="1" s="1"/>
  <c r="AO1651" i="1"/>
  <c r="AO1650" i="1" s="1"/>
  <c r="AO1649" i="1" s="1"/>
  <c r="AN1651" i="1"/>
  <c r="AN1650" i="1" s="1"/>
  <c r="AM1651" i="1"/>
  <c r="AZ1651" i="1" s="1"/>
  <c r="AL1651" i="1"/>
  <c r="AK1651" i="1"/>
  <c r="AK1650" i="1" s="1"/>
  <c r="AK1649" i="1" s="1"/>
  <c r="AJ1651" i="1"/>
  <c r="AG1651" i="1"/>
  <c r="AG1650" i="1" s="1"/>
  <c r="AG1649" i="1" s="1"/>
  <c r="AG1851" i="1" s="1"/>
  <c r="AF1651" i="1"/>
  <c r="AF1650" i="1" s="1"/>
  <c r="AE1651" i="1"/>
  <c r="AD1651" i="1"/>
  <c r="AC1651" i="1"/>
  <c r="Z1651" i="1"/>
  <c r="Y1651" i="1"/>
  <c r="W1651" i="1"/>
  <c r="V1651" i="1"/>
  <c r="V1650" i="1" s="1"/>
  <c r="S1651" i="1"/>
  <c r="R1651" i="1"/>
  <c r="R1650" i="1" s="1"/>
  <c r="P1651" i="1"/>
  <c r="O1651" i="1"/>
  <c r="Q1651" i="1" s="1"/>
  <c r="T1651" i="1" s="1"/>
  <c r="N1651" i="1"/>
  <c r="N1650" i="1" s="1"/>
  <c r="M1651" i="1"/>
  <c r="M1650" i="1" s="1"/>
  <c r="L1651" i="1"/>
  <c r="J1651" i="1"/>
  <c r="K1651" i="1" s="1"/>
  <c r="I1651" i="1"/>
  <c r="G1651" i="1"/>
  <c r="H1651" i="1" s="1"/>
  <c r="F1651" i="1"/>
  <c r="F1650" i="1" s="1"/>
  <c r="F1649" i="1" s="1"/>
  <c r="F1851" i="1" s="1"/>
  <c r="E1651" i="1"/>
  <c r="D1651" i="1"/>
  <c r="C1651" i="1"/>
  <c r="AZ1650" i="1"/>
  <c r="AU1650" i="1"/>
  <c r="AR1650" i="1"/>
  <c r="AQ1650" i="1"/>
  <c r="AM1650" i="1"/>
  <c r="AJ1650" i="1"/>
  <c r="AD1650" i="1"/>
  <c r="Z1650" i="1"/>
  <c r="Y1650" i="1"/>
  <c r="P1650" i="1"/>
  <c r="L1650" i="1"/>
  <c r="I1650" i="1"/>
  <c r="I1649" i="1" s="1"/>
  <c r="I1851" i="1" s="1"/>
  <c r="D1650" i="1"/>
  <c r="BB1646" i="1"/>
  <c r="BA1646" i="1"/>
  <c r="AZ1646" i="1"/>
  <c r="AY1646" i="1"/>
  <c r="BC1646" i="1" s="1"/>
  <c r="AW1646" i="1"/>
  <c r="AV1646" i="1"/>
  <c r="AH1646" i="1"/>
  <c r="AE1646" i="1"/>
  <c r="AA1646" i="1"/>
  <c r="X1646" i="1"/>
  <c r="Q1646" i="1"/>
  <c r="T1646" i="1" s="1"/>
  <c r="K1646" i="1"/>
  <c r="H1646" i="1"/>
  <c r="E1646" i="1"/>
  <c r="BB1645" i="1"/>
  <c r="BA1645" i="1"/>
  <c r="AZ1645" i="1"/>
  <c r="AY1645" i="1"/>
  <c r="BC1645" i="1" s="1"/>
  <c r="AV1645" i="1"/>
  <c r="AE1645" i="1"/>
  <c r="AH1645" i="1" s="1"/>
  <c r="AA1645" i="1"/>
  <c r="X1645" i="1"/>
  <c r="Q1645" i="1"/>
  <c r="T1645" i="1" s="1"/>
  <c r="K1645" i="1"/>
  <c r="H1645" i="1"/>
  <c r="E1645" i="1"/>
  <c r="BB1644" i="1"/>
  <c r="BA1644" i="1"/>
  <c r="AZ1644" i="1"/>
  <c r="AY1644" i="1"/>
  <c r="AV1644" i="1"/>
  <c r="AH1644" i="1"/>
  <c r="AE1644" i="1"/>
  <c r="X1644" i="1"/>
  <c r="AA1644" i="1" s="1"/>
  <c r="T1644" i="1"/>
  <c r="Q1644" i="1"/>
  <c r="K1644" i="1"/>
  <c r="H1644" i="1"/>
  <c r="E1644" i="1"/>
  <c r="BB1642" i="1"/>
  <c r="BA1642" i="1"/>
  <c r="AZ1642" i="1"/>
  <c r="AY1642" i="1"/>
  <c r="BC1642" i="1" s="1"/>
  <c r="AV1642" i="1"/>
  <c r="AH1642" i="1"/>
  <c r="AE1642" i="1"/>
  <c r="X1642" i="1"/>
  <c r="AA1642" i="1" s="1"/>
  <c r="T1642" i="1"/>
  <c r="AW1642" i="1" s="1"/>
  <c r="Q1642" i="1"/>
  <c r="K1642" i="1"/>
  <c r="H1642" i="1"/>
  <c r="E1642" i="1"/>
  <c r="BB1641" i="1"/>
  <c r="BC1641" i="1" s="1"/>
  <c r="BA1641" i="1"/>
  <c r="AZ1641" i="1"/>
  <c r="AY1641" i="1"/>
  <c r="AW1641" i="1"/>
  <c r="AV1641" i="1"/>
  <c r="AE1641" i="1"/>
  <c r="AH1641" i="1" s="1"/>
  <c r="AA1641" i="1"/>
  <c r="X1641" i="1"/>
  <c r="T1641" i="1"/>
  <c r="Q1641" i="1"/>
  <c r="K1641" i="1"/>
  <c r="H1641" i="1"/>
  <c r="E1641" i="1"/>
  <c r="BC1640" i="1"/>
  <c r="BB1640" i="1"/>
  <c r="BA1640" i="1"/>
  <c r="AZ1640" i="1"/>
  <c r="AY1640" i="1"/>
  <c r="AV1640" i="1"/>
  <c r="AE1640" i="1"/>
  <c r="AH1640" i="1" s="1"/>
  <c r="AA1640" i="1"/>
  <c r="X1640" i="1"/>
  <c r="Q1640" i="1"/>
  <c r="T1640" i="1" s="1"/>
  <c r="K1640" i="1"/>
  <c r="H1640" i="1"/>
  <c r="E1640" i="1"/>
  <c r="BB1639" i="1"/>
  <c r="BA1639" i="1"/>
  <c r="AZ1639" i="1"/>
  <c r="BC1639" i="1" s="1"/>
  <c r="BD1639" i="1" s="1"/>
  <c r="AY1639" i="1"/>
  <c r="AV1639" i="1"/>
  <c r="AH1639" i="1"/>
  <c r="AE1639" i="1"/>
  <c r="AA1639" i="1"/>
  <c r="X1639" i="1"/>
  <c r="T1639" i="1"/>
  <c r="AW1639" i="1" s="1"/>
  <c r="Q1639" i="1"/>
  <c r="K1639" i="1"/>
  <c r="H1639" i="1"/>
  <c r="E1639" i="1"/>
  <c r="BB1638" i="1"/>
  <c r="BA1638" i="1"/>
  <c r="BC1638" i="1" s="1"/>
  <c r="BD1638" i="1" s="1"/>
  <c r="AZ1638" i="1"/>
  <c r="AY1638" i="1"/>
  <c r="AV1638" i="1"/>
  <c r="AW1638" i="1" s="1"/>
  <c r="AH1638" i="1"/>
  <c r="AE1638" i="1"/>
  <c r="X1638" i="1"/>
  <c r="AA1638" i="1" s="1"/>
  <c r="T1638" i="1"/>
  <c r="Q1638" i="1"/>
  <c r="K1638" i="1"/>
  <c r="H1638" i="1"/>
  <c r="E1638" i="1"/>
  <c r="BB1637" i="1"/>
  <c r="BA1637" i="1"/>
  <c r="AZ1637" i="1"/>
  <c r="AY1637" i="1"/>
  <c r="BC1637" i="1" s="1"/>
  <c r="AV1637" i="1"/>
  <c r="AH1637" i="1"/>
  <c r="AE1637" i="1"/>
  <c r="AA1637" i="1"/>
  <c r="X1637" i="1"/>
  <c r="Q1637" i="1"/>
  <c r="T1637" i="1" s="1"/>
  <c r="K1637" i="1"/>
  <c r="H1637" i="1"/>
  <c r="E1637" i="1"/>
  <c r="BB1636" i="1"/>
  <c r="BA1636" i="1"/>
  <c r="AZ1636" i="1"/>
  <c r="AY1636" i="1"/>
  <c r="BC1636" i="1" s="1"/>
  <c r="AV1636" i="1"/>
  <c r="AE1636" i="1"/>
  <c r="AH1636" i="1" s="1"/>
  <c r="AA1636" i="1"/>
  <c r="X1636" i="1"/>
  <c r="Q1636" i="1"/>
  <c r="T1636" i="1" s="1"/>
  <c r="K1636" i="1"/>
  <c r="H1636" i="1"/>
  <c r="E1636" i="1"/>
  <c r="BB1635" i="1"/>
  <c r="BA1635" i="1"/>
  <c r="AZ1635" i="1"/>
  <c r="AY1635" i="1"/>
  <c r="AV1635" i="1"/>
  <c r="AH1635" i="1"/>
  <c r="AE1635" i="1"/>
  <c r="X1635" i="1"/>
  <c r="AA1635" i="1" s="1"/>
  <c r="T1635" i="1"/>
  <c r="Q1635" i="1"/>
  <c r="K1635" i="1"/>
  <c r="H1635" i="1"/>
  <c r="E1635" i="1"/>
  <c r="BB1634" i="1"/>
  <c r="BA1634" i="1"/>
  <c r="AZ1634" i="1"/>
  <c r="AY1634" i="1"/>
  <c r="AV1634" i="1"/>
  <c r="AH1634" i="1"/>
  <c r="AE1634" i="1"/>
  <c r="X1634" i="1"/>
  <c r="AA1634" i="1" s="1"/>
  <c r="T1634" i="1"/>
  <c r="AW1634" i="1" s="1"/>
  <c r="Q1634" i="1"/>
  <c r="K1634" i="1"/>
  <c r="H1634" i="1"/>
  <c r="E1634" i="1"/>
  <c r="BB1633" i="1"/>
  <c r="BC1633" i="1" s="1"/>
  <c r="BA1633" i="1"/>
  <c r="AZ1633" i="1"/>
  <c r="AY1633" i="1"/>
  <c r="AW1633" i="1"/>
  <c r="AV1633" i="1"/>
  <c r="AE1633" i="1"/>
  <c r="AH1633" i="1" s="1"/>
  <c r="AA1633" i="1"/>
  <c r="X1633" i="1"/>
  <c r="T1633" i="1"/>
  <c r="Q1633" i="1"/>
  <c r="K1633" i="1"/>
  <c r="H1633" i="1"/>
  <c r="E1633" i="1"/>
  <c r="BC1632" i="1"/>
  <c r="BB1632" i="1"/>
  <c r="BA1632" i="1"/>
  <c r="AZ1632" i="1"/>
  <c r="AY1632" i="1"/>
  <c r="AV1632" i="1"/>
  <c r="AE1632" i="1"/>
  <c r="AH1632" i="1" s="1"/>
  <c r="AA1632" i="1"/>
  <c r="X1632" i="1"/>
  <c r="Q1632" i="1"/>
  <c r="T1632" i="1" s="1"/>
  <c r="K1632" i="1"/>
  <c r="H1632" i="1"/>
  <c r="E1632" i="1"/>
  <c r="BD1631" i="1"/>
  <c r="BB1631" i="1"/>
  <c r="BA1631" i="1"/>
  <c r="AZ1631" i="1"/>
  <c r="BC1631" i="1" s="1"/>
  <c r="AY1631" i="1"/>
  <c r="AV1631" i="1"/>
  <c r="AH1631" i="1"/>
  <c r="AE1631" i="1"/>
  <c r="AA1631" i="1"/>
  <c r="X1631" i="1"/>
  <c r="T1631" i="1"/>
  <c r="AW1631" i="1" s="1"/>
  <c r="Q1631" i="1"/>
  <c r="K1631" i="1"/>
  <c r="H1631" i="1"/>
  <c r="E1631" i="1"/>
  <c r="AU1630" i="1"/>
  <c r="AT1630" i="1"/>
  <c r="AS1630" i="1"/>
  <c r="BB1630" i="1" s="1"/>
  <c r="AR1630" i="1"/>
  <c r="BA1630" i="1" s="1"/>
  <c r="AQ1630" i="1"/>
  <c r="AP1630" i="1"/>
  <c r="AO1630" i="1"/>
  <c r="AN1630" i="1"/>
  <c r="AN1625" i="1" s="1"/>
  <c r="AM1630" i="1"/>
  <c r="AZ1630" i="1" s="1"/>
  <c r="AL1630" i="1"/>
  <c r="AK1630" i="1"/>
  <c r="AJ1630" i="1"/>
  <c r="AY1630" i="1" s="1"/>
  <c r="AG1630" i="1"/>
  <c r="AF1630" i="1"/>
  <c r="AE1630" i="1"/>
  <c r="AH1630" i="1" s="1"/>
  <c r="AD1630" i="1"/>
  <c r="AC1630" i="1"/>
  <c r="Z1630" i="1"/>
  <c r="Y1630" i="1"/>
  <c r="W1630" i="1"/>
  <c r="V1630" i="1"/>
  <c r="S1630" i="1"/>
  <c r="R1630" i="1"/>
  <c r="Q1630" i="1"/>
  <c r="T1630" i="1" s="1"/>
  <c r="P1630" i="1"/>
  <c r="O1630" i="1"/>
  <c r="N1630" i="1"/>
  <c r="M1630" i="1"/>
  <c r="M1625" i="1" s="1"/>
  <c r="L1630" i="1"/>
  <c r="J1630" i="1"/>
  <c r="I1630" i="1"/>
  <c r="K1630" i="1" s="1"/>
  <c r="G1630" i="1"/>
  <c r="F1630" i="1"/>
  <c r="H1630" i="1" s="1"/>
  <c r="E1630" i="1"/>
  <c r="D1630" i="1"/>
  <c r="C1630" i="1"/>
  <c r="BB1629" i="1"/>
  <c r="BA1629" i="1"/>
  <c r="AZ1629" i="1"/>
  <c r="AY1629" i="1"/>
  <c r="BC1629" i="1" s="1"/>
  <c r="AV1629" i="1"/>
  <c r="AE1629" i="1"/>
  <c r="AH1629" i="1" s="1"/>
  <c r="AA1629" i="1"/>
  <c r="X1629" i="1"/>
  <c r="Q1629" i="1"/>
  <c r="T1629" i="1" s="1"/>
  <c r="K1629" i="1"/>
  <c r="H1629" i="1"/>
  <c r="E1629" i="1"/>
  <c r="BB1628" i="1"/>
  <c r="BA1628" i="1"/>
  <c r="AZ1628" i="1"/>
  <c r="AY1628" i="1"/>
  <c r="AV1628" i="1"/>
  <c r="AH1628" i="1"/>
  <c r="AE1628" i="1"/>
  <c r="X1628" i="1"/>
  <c r="AA1628" i="1" s="1"/>
  <c r="T1628" i="1"/>
  <c r="Q1628" i="1"/>
  <c r="K1628" i="1"/>
  <c r="H1628" i="1"/>
  <c r="E1628" i="1"/>
  <c r="BB1627" i="1"/>
  <c r="BA1627" i="1"/>
  <c r="AZ1627" i="1"/>
  <c r="AY1627" i="1"/>
  <c r="BC1627" i="1" s="1"/>
  <c r="AV1627" i="1"/>
  <c r="AH1627" i="1"/>
  <c r="AE1627" i="1"/>
  <c r="X1627" i="1"/>
  <c r="AA1627" i="1" s="1"/>
  <c r="T1627" i="1"/>
  <c r="AW1627" i="1" s="1"/>
  <c r="Q1627" i="1"/>
  <c r="K1627" i="1"/>
  <c r="H1627" i="1"/>
  <c r="E1627" i="1"/>
  <c r="BB1626" i="1"/>
  <c r="AU1626" i="1"/>
  <c r="AT1626" i="1"/>
  <c r="AT1625" i="1" s="1"/>
  <c r="AS1626" i="1"/>
  <c r="AS1625" i="1" s="1"/>
  <c r="AR1626" i="1"/>
  <c r="AR1625" i="1" s="1"/>
  <c r="AQ1626" i="1"/>
  <c r="AP1626" i="1"/>
  <c r="AO1626" i="1"/>
  <c r="AO1625" i="1" s="1"/>
  <c r="AN1626" i="1"/>
  <c r="AM1626" i="1"/>
  <c r="AL1626" i="1"/>
  <c r="AL1625" i="1" s="1"/>
  <c r="AK1626" i="1"/>
  <c r="AK1625" i="1" s="1"/>
  <c r="AJ1626" i="1"/>
  <c r="AG1626" i="1"/>
  <c r="AF1626" i="1"/>
  <c r="AF1625" i="1" s="1"/>
  <c r="AD1626" i="1"/>
  <c r="AC1626" i="1"/>
  <c r="AE1626" i="1" s="1"/>
  <c r="AH1626" i="1" s="1"/>
  <c r="AA1626" i="1"/>
  <c r="Z1626" i="1"/>
  <c r="Z1625" i="1" s="1"/>
  <c r="Y1626" i="1"/>
  <c r="W1626" i="1"/>
  <c r="W1625" i="1" s="1"/>
  <c r="V1626" i="1"/>
  <c r="X1626" i="1" s="1"/>
  <c r="S1626" i="1"/>
  <c r="S1625" i="1" s="1"/>
  <c r="R1626" i="1"/>
  <c r="R1625" i="1" s="1"/>
  <c r="Q1626" i="1"/>
  <c r="T1626" i="1" s="1"/>
  <c r="P1626" i="1"/>
  <c r="O1626" i="1"/>
  <c r="N1626" i="1"/>
  <c r="N1625" i="1" s="1"/>
  <c r="M1626" i="1"/>
  <c r="L1626" i="1"/>
  <c r="J1626" i="1"/>
  <c r="I1626" i="1"/>
  <c r="I1625" i="1" s="1"/>
  <c r="G1626" i="1"/>
  <c r="F1626" i="1"/>
  <c r="F1625" i="1" s="1"/>
  <c r="H1625" i="1" s="1"/>
  <c r="D1626" i="1"/>
  <c r="C1626" i="1"/>
  <c r="E1626" i="1" s="1"/>
  <c r="AU1625" i="1"/>
  <c r="AQ1625" i="1"/>
  <c r="AP1625" i="1"/>
  <c r="BA1625" i="1" s="1"/>
  <c r="AM1625" i="1"/>
  <c r="AZ1625" i="1" s="1"/>
  <c r="AG1625" i="1"/>
  <c r="AD1625" i="1"/>
  <c r="Y1625" i="1"/>
  <c r="P1625" i="1"/>
  <c r="O1625" i="1"/>
  <c r="Q1625" i="1" s="1"/>
  <c r="T1625" i="1" s="1"/>
  <c r="L1625" i="1"/>
  <c r="G1625" i="1"/>
  <c r="D1625" i="1"/>
  <c r="BB1624" i="1"/>
  <c r="BA1624" i="1"/>
  <c r="AZ1624" i="1"/>
  <c r="AY1624" i="1"/>
  <c r="BC1624" i="1" s="1"/>
  <c r="AW1624" i="1"/>
  <c r="AV1624" i="1"/>
  <c r="AH1624" i="1"/>
  <c r="AE1624" i="1"/>
  <c r="AA1624" i="1"/>
  <c r="X1624" i="1"/>
  <c r="Q1624" i="1"/>
  <c r="T1624" i="1" s="1"/>
  <c r="K1624" i="1"/>
  <c r="H1624" i="1"/>
  <c r="E1624" i="1"/>
  <c r="AZ1623" i="1"/>
  <c r="AY1623" i="1"/>
  <c r="AU1623" i="1"/>
  <c r="AT1623" i="1"/>
  <c r="AS1623" i="1"/>
  <c r="BB1623" i="1" s="1"/>
  <c r="AR1623" i="1"/>
  <c r="AQ1623" i="1"/>
  <c r="AQ1619" i="1" s="1"/>
  <c r="AQ1618" i="1" s="1"/>
  <c r="AP1623" i="1"/>
  <c r="BA1623" i="1" s="1"/>
  <c r="AO1623" i="1"/>
  <c r="AN1623" i="1"/>
  <c r="AM1623" i="1"/>
  <c r="AL1623" i="1"/>
  <c r="AK1623" i="1"/>
  <c r="AJ1623" i="1"/>
  <c r="AG1623" i="1"/>
  <c r="AF1623" i="1"/>
  <c r="AD1623" i="1"/>
  <c r="AC1623" i="1"/>
  <c r="AE1623" i="1" s="1"/>
  <c r="Z1623" i="1"/>
  <c r="Y1623" i="1"/>
  <c r="Y1619" i="1" s="1"/>
  <c r="Y1618" i="1" s="1"/>
  <c r="X1623" i="1"/>
  <c r="AA1623" i="1" s="1"/>
  <c r="W1623" i="1"/>
  <c r="V1623" i="1"/>
  <c r="S1623" i="1"/>
  <c r="R1623" i="1"/>
  <c r="P1623" i="1"/>
  <c r="P1619" i="1" s="1"/>
  <c r="P1618" i="1" s="1"/>
  <c r="O1623" i="1"/>
  <c r="Q1623" i="1" s="1"/>
  <c r="T1623" i="1" s="1"/>
  <c r="N1623" i="1"/>
  <c r="M1623" i="1"/>
  <c r="L1623" i="1"/>
  <c r="K1623" i="1"/>
  <c r="J1623" i="1"/>
  <c r="I1623" i="1"/>
  <c r="G1623" i="1"/>
  <c r="H1623" i="1" s="1"/>
  <c r="F1623" i="1"/>
  <c r="D1623" i="1"/>
  <c r="C1623" i="1"/>
  <c r="E1623" i="1" s="1"/>
  <c r="BB1622" i="1"/>
  <c r="BA1622" i="1"/>
  <c r="AZ1622" i="1"/>
  <c r="AY1622" i="1"/>
  <c r="BC1622" i="1" s="1"/>
  <c r="AV1622" i="1"/>
  <c r="AH1622" i="1"/>
  <c r="AE1622" i="1"/>
  <c r="X1622" i="1"/>
  <c r="AA1622" i="1" s="1"/>
  <c r="T1622" i="1"/>
  <c r="AW1622" i="1" s="1"/>
  <c r="Q1622" i="1"/>
  <c r="K1622" i="1"/>
  <c r="H1622" i="1"/>
  <c r="E1622" i="1"/>
  <c r="BB1621" i="1"/>
  <c r="BC1621" i="1" s="1"/>
  <c r="BA1621" i="1"/>
  <c r="AZ1621" i="1"/>
  <c r="AY1621" i="1"/>
  <c r="AW1621" i="1"/>
  <c r="AV1621" i="1"/>
  <c r="AE1621" i="1"/>
  <c r="AH1621" i="1" s="1"/>
  <c r="AA1621" i="1"/>
  <c r="X1621" i="1"/>
  <c r="T1621" i="1"/>
  <c r="Q1621" i="1"/>
  <c r="K1621" i="1"/>
  <c r="H1621" i="1"/>
  <c r="E1621" i="1"/>
  <c r="AU1620" i="1"/>
  <c r="AU1619" i="1" s="1"/>
  <c r="AU1618" i="1" s="1"/>
  <c r="AT1620" i="1"/>
  <c r="AT1619" i="1" s="1"/>
  <c r="AT1618" i="1" s="1"/>
  <c r="AS1620" i="1"/>
  <c r="AS1619" i="1" s="1"/>
  <c r="AR1620" i="1"/>
  <c r="AQ1620" i="1"/>
  <c r="AP1620" i="1"/>
  <c r="AP1619" i="1" s="1"/>
  <c r="BA1619" i="1" s="1"/>
  <c r="AO1620" i="1"/>
  <c r="AN1620" i="1"/>
  <c r="AM1620" i="1"/>
  <c r="AZ1620" i="1" s="1"/>
  <c r="AL1620" i="1"/>
  <c r="AL1619" i="1" s="1"/>
  <c r="AL1618" i="1" s="1"/>
  <c r="AK1620" i="1"/>
  <c r="AK1619" i="1" s="1"/>
  <c r="AK1618" i="1" s="1"/>
  <c r="AJ1620" i="1"/>
  <c r="AG1620" i="1"/>
  <c r="AF1620" i="1"/>
  <c r="AD1620" i="1"/>
  <c r="AD1619" i="1" s="1"/>
  <c r="AC1620" i="1"/>
  <c r="Z1620" i="1"/>
  <c r="Y1620" i="1"/>
  <c r="X1620" i="1"/>
  <c r="AA1620" i="1" s="1"/>
  <c r="W1620" i="1"/>
  <c r="V1620" i="1"/>
  <c r="S1620" i="1"/>
  <c r="S1619" i="1" s="1"/>
  <c r="S1618" i="1" s="1"/>
  <c r="R1620" i="1"/>
  <c r="R1619" i="1" s="1"/>
  <c r="R1618" i="1" s="1"/>
  <c r="P1620" i="1"/>
  <c r="O1620" i="1"/>
  <c r="N1620" i="1"/>
  <c r="M1620" i="1"/>
  <c r="L1620" i="1"/>
  <c r="L1619" i="1" s="1"/>
  <c r="K1620" i="1"/>
  <c r="J1620" i="1"/>
  <c r="J1619" i="1" s="1"/>
  <c r="I1620" i="1"/>
  <c r="G1620" i="1"/>
  <c r="H1620" i="1" s="1"/>
  <c r="F1620" i="1"/>
  <c r="D1620" i="1"/>
  <c r="E1620" i="1" s="1"/>
  <c r="C1620" i="1"/>
  <c r="C1619" i="1" s="1"/>
  <c r="AR1619" i="1"/>
  <c r="AR1618" i="1" s="1"/>
  <c r="AO1619" i="1"/>
  <c r="AO1618" i="1" s="1"/>
  <c r="AN1619" i="1"/>
  <c r="AN1618" i="1" s="1"/>
  <c r="AJ1619" i="1"/>
  <c r="AY1619" i="1" s="1"/>
  <c r="AF1619" i="1"/>
  <c r="AF1618" i="1" s="1"/>
  <c r="Z1619" i="1"/>
  <c r="W1619" i="1"/>
  <c r="W1618" i="1" s="1"/>
  <c r="V1619" i="1"/>
  <c r="N1619" i="1"/>
  <c r="N1618" i="1" s="1"/>
  <c r="M1619" i="1"/>
  <c r="M1618" i="1" s="1"/>
  <c r="I1619" i="1"/>
  <c r="I1618" i="1" s="1"/>
  <c r="F1619" i="1"/>
  <c r="F1618" i="1" s="1"/>
  <c r="BB1617" i="1"/>
  <c r="BA1617" i="1"/>
  <c r="AZ1617" i="1"/>
  <c r="AY1617" i="1"/>
  <c r="AV1617" i="1"/>
  <c r="AH1617" i="1"/>
  <c r="AE1617" i="1"/>
  <c r="X1617" i="1"/>
  <c r="AA1617" i="1" s="1"/>
  <c r="T1617" i="1"/>
  <c r="AW1617" i="1" s="1"/>
  <c r="Q1617" i="1"/>
  <c r="K1617" i="1"/>
  <c r="H1617" i="1"/>
  <c r="E1617" i="1"/>
  <c r="BB1616" i="1"/>
  <c r="AU1616" i="1"/>
  <c r="AT1616" i="1"/>
  <c r="AS1616" i="1"/>
  <c r="AS1611" i="1" s="1"/>
  <c r="AR1616" i="1"/>
  <c r="BA1616" i="1" s="1"/>
  <c r="AQ1616" i="1"/>
  <c r="AP1616" i="1"/>
  <c r="AO1616" i="1"/>
  <c r="AZ1616" i="1" s="1"/>
  <c r="AN1616" i="1"/>
  <c r="AM1616" i="1"/>
  <c r="AL1616" i="1"/>
  <c r="AK1616" i="1"/>
  <c r="AK1611" i="1" s="1"/>
  <c r="AJ1616" i="1"/>
  <c r="AY1616" i="1" s="1"/>
  <c r="BC1616" i="1" s="1"/>
  <c r="AG1616" i="1"/>
  <c r="AF1616" i="1"/>
  <c r="AD1616" i="1"/>
  <c r="AC1616" i="1"/>
  <c r="AE1616" i="1" s="1"/>
  <c r="AH1616" i="1" s="1"/>
  <c r="Z1616" i="1"/>
  <c r="Y1616" i="1"/>
  <c r="W1616" i="1"/>
  <c r="X1616" i="1" s="1"/>
  <c r="AA1616" i="1" s="1"/>
  <c r="V1616" i="1"/>
  <c r="S1616" i="1"/>
  <c r="R1616" i="1"/>
  <c r="R1611" i="1" s="1"/>
  <c r="Q1616" i="1"/>
  <c r="T1616" i="1" s="1"/>
  <c r="P1616" i="1"/>
  <c r="O1616" i="1"/>
  <c r="N1616" i="1"/>
  <c r="M1616" i="1"/>
  <c r="L1616" i="1"/>
  <c r="J1616" i="1"/>
  <c r="I1616" i="1"/>
  <c r="G1616" i="1"/>
  <c r="F1616" i="1"/>
  <c r="H1616" i="1" s="1"/>
  <c r="D1616" i="1"/>
  <c r="C1616" i="1"/>
  <c r="E1616" i="1" s="1"/>
  <c r="BD1615" i="1"/>
  <c r="BC1615" i="1"/>
  <c r="BB1615" i="1"/>
  <c r="BA1615" i="1"/>
  <c r="AZ1615" i="1"/>
  <c r="AY1615" i="1"/>
  <c r="AV1615" i="1"/>
  <c r="AH1615" i="1"/>
  <c r="AE1615" i="1"/>
  <c r="AA1615" i="1"/>
  <c r="X1615" i="1"/>
  <c r="T1615" i="1"/>
  <c r="AW1615" i="1" s="1"/>
  <c r="Q1615" i="1"/>
  <c r="K1615" i="1"/>
  <c r="H1615" i="1"/>
  <c r="E1615" i="1"/>
  <c r="BB1614" i="1"/>
  <c r="BA1614" i="1"/>
  <c r="BC1614" i="1" s="1"/>
  <c r="BD1614" i="1" s="1"/>
  <c r="AZ1614" i="1"/>
  <c r="AY1614" i="1"/>
  <c r="AV1614" i="1"/>
  <c r="AW1614" i="1" s="1"/>
  <c r="AH1614" i="1"/>
  <c r="AE1614" i="1"/>
  <c r="X1614" i="1"/>
  <c r="AA1614" i="1" s="1"/>
  <c r="T1614" i="1"/>
  <c r="Q1614" i="1"/>
  <c r="K1614" i="1"/>
  <c r="H1614" i="1"/>
  <c r="E1614" i="1"/>
  <c r="BB1613" i="1"/>
  <c r="BA1613" i="1"/>
  <c r="AZ1613" i="1"/>
  <c r="AY1613" i="1"/>
  <c r="BC1613" i="1" s="1"/>
  <c r="AV1613" i="1"/>
  <c r="AH1613" i="1"/>
  <c r="AE1613" i="1"/>
  <c r="AA1613" i="1"/>
  <c r="X1613" i="1"/>
  <c r="Q1613" i="1"/>
  <c r="T1613" i="1" s="1"/>
  <c r="K1613" i="1"/>
  <c r="H1613" i="1"/>
  <c r="E1613" i="1"/>
  <c r="AZ1612" i="1"/>
  <c r="AY1612" i="1"/>
  <c r="AU1612" i="1"/>
  <c r="AT1612" i="1"/>
  <c r="AT1611" i="1" s="1"/>
  <c r="AS1612" i="1"/>
  <c r="BB1612" i="1" s="1"/>
  <c r="AR1612" i="1"/>
  <c r="AQ1612" i="1"/>
  <c r="AQ1611" i="1" s="1"/>
  <c r="AP1612" i="1"/>
  <c r="AO1612" i="1"/>
  <c r="AO1611" i="1" s="1"/>
  <c r="AN1612" i="1"/>
  <c r="AM1612" i="1"/>
  <c r="AL1612" i="1"/>
  <c r="AL1611" i="1" s="1"/>
  <c r="AK1612" i="1"/>
  <c r="AJ1612" i="1"/>
  <c r="AG1612" i="1"/>
  <c r="AG1611" i="1" s="1"/>
  <c r="AF1612" i="1"/>
  <c r="AF1611" i="1" s="1"/>
  <c r="AD1612" i="1"/>
  <c r="AC1612" i="1"/>
  <c r="AC1611" i="1" s="1"/>
  <c r="AE1611" i="1" s="1"/>
  <c r="AH1611" i="1" s="1"/>
  <c r="Z1612" i="1"/>
  <c r="Y1612" i="1"/>
  <c r="Y1611" i="1" s="1"/>
  <c r="X1612" i="1"/>
  <c r="AA1612" i="1" s="1"/>
  <c r="W1612" i="1"/>
  <c r="W1611" i="1" s="1"/>
  <c r="V1612" i="1"/>
  <c r="S1612" i="1"/>
  <c r="S1611" i="1" s="1"/>
  <c r="R1612" i="1"/>
  <c r="P1612" i="1"/>
  <c r="P1611" i="1" s="1"/>
  <c r="O1612" i="1"/>
  <c r="N1612" i="1"/>
  <c r="N1611" i="1" s="1"/>
  <c r="N1596" i="1" s="1"/>
  <c r="M1612" i="1"/>
  <c r="L1612" i="1"/>
  <c r="K1612" i="1"/>
  <c r="J1612" i="1"/>
  <c r="I1612" i="1"/>
  <c r="G1612" i="1"/>
  <c r="F1612" i="1"/>
  <c r="F1611" i="1" s="1"/>
  <c r="D1612" i="1"/>
  <c r="C1612" i="1"/>
  <c r="C1611" i="1" s="1"/>
  <c r="E1611" i="1" s="1"/>
  <c r="AU1611" i="1"/>
  <c r="AR1611" i="1"/>
  <c r="AN1611" i="1"/>
  <c r="AZ1611" i="1" s="1"/>
  <c r="AM1611" i="1"/>
  <c r="AJ1611" i="1"/>
  <c r="AD1611" i="1"/>
  <c r="Z1611" i="1"/>
  <c r="Z1596" i="1" s="1"/>
  <c r="V1611" i="1"/>
  <c r="X1611" i="1" s="1"/>
  <c r="M1611" i="1"/>
  <c r="L1611" i="1"/>
  <c r="I1611" i="1"/>
  <c r="I1596" i="1" s="1"/>
  <c r="D1611" i="1"/>
  <c r="BC1610" i="1"/>
  <c r="BB1610" i="1"/>
  <c r="BA1610" i="1"/>
  <c r="AZ1610" i="1"/>
  <c r="AY1610" i="1"/>
  <c r="AV1610" i="1"/>
  <c r="AE1610" i="1"/>
  <c r="AH1610" i="1" s="1"/>
  <c r="AA1610" i="1"/>
  <c r="X1610" i="1"/>
  <c r="Q1610" i="1"/>
  <c r="T1610" i="1" s="1"/>
  <c r="K1610" i="1"/>
  <c r="H1610" i="1"/>
  <c r="E1610" i="1"/>
  <c r="BD1609" i="1"/>
  <c r="BC1609" i="1"/>
  <c r="BB1609" i="1"/>
  <c r="BA1609" i="1"/>
  <c r="AZ1609" i="1"/>
  <c r="AY1609" i="1"/>
  <c r="AV1609" i="1"/>
  <c r="AH1609" i="1"/>
  <c r="AE1609" i="1"/>
  <c r="AA1609" i="1"/>
  <c r="X1609" i="1"/>
  <c r="T1609" i="1"/>
  <c r="AW1609" i="1" s="1"/>
  <c r="Q1609" i="1"/>
  <c r="K1609" i="1"/>
  <c r="H1609" i="1"/>
  <c r="E1609" i="1"/>
  <c r="BB1608" i="1"/>
  <c r="BA1608" i="1"/>
  <c r="BC1608" i="1" s="1"/>
  <c r="BD1608" i="1" s="1"/>
  <c r="AZ1608" i="1"/>
  <c r="AY1608" i="1"/>
  <c r="AV1608" i="1"/>
  <c r="AW1608" i="1" s="1"/>
  <c r="AH1608" i="1"/>
  <c r="AE1608" i="1"/>
  <c r="X1608" i="1"/>
  <c r="AA1608" i="1" s="1"/>
  <c r="T1608" i="1"/>
  <c r="Q1608" i="1"/>
  <c r="K1608" i="1"/>
  <c r="H1608" i="1"/>
  <c r="E1608" i="1"/>
  <c r="AY1607" i="1"/>
  <c r="AU1607" i="1"/>
  <c r="AT1607" i="1"/>
  <c r="AS1607" i="1"/>
  <c r="BB1607" i="1" s="1"/>
  <c r="AR1607" i="1"/>
  <c r="AQ1607" i="1"/>
  <c r="AP1607" i="1"/>
  <c r="BA1607" i="1" s="1"/>
  <c r="AO1607" i="1"/>
  <c r="AN1607" i="1"/>
  <c r="AM1607" i="1"/>
  <c r="AL1607" i="1"/>
  <c r="AK1607" i="1"/>
  <c r="AJ1607" i="1"/>
  <c r="AG1607" i="1"/>
  <c r="AF1607" i="1"/>
  <c r="AE1607" i="1"/>
  <c r="AH1607" i="1" s="1"/>
  <c r="AD1607" i="1"/>
  <c r="AC1607" i="1"/>
  <c r="Z1607" i="1"/>
  <c r="Y1607" i="1"/>
  <c r="W1607" i="1"/>
  <c r="X1607" i="1" s="1"/>
  <c r="AA1607" i="1" s="1"/>
  <c r="V1607" i="1"/>
  <c r="S1607" i="1"/>
  <c r="R1607" i="1"/>
  <c r="P1607" i="1"/>
  <c r="O1607" i="1"/>
  <c r="Q1607" i="1" s="1"/>
  <c r="T1607" i="1" s="1"/>
  <c r="N1607" i="1"/>
  <c r="M1607" i="1"/>
  <c r="L1607" i="1"/>
  <c r="J1607" i="1"/>
  <c r="K1607" i="1" s="1"/>
  <c r="I1607" i="1"/>
  <c r="G1607" i="1"/>
  <c r="H1607" i="1" s="1"/>
  <c r="F1607" i="1"/>
  <c r="E1607" i="1"/>
  <c r="D1607" i="1"/>
  <c r="C1607" i="1"/>
  <c r="BB1606" i="1"/>
  <c r="BA1606" i="1"/>
  <c r="AZ1606" i="1"/>
  <c r="AY1606" i="1"/>
  <c r="BC1606" i="1" s="1"/>
  <c r="AV1606" i="1"/>
  <c r="AH1606" i="1"/>
  <c r="AE1606" i="1"/>
  <c r="X1606" i="1"/>
  <c r="AA1606" i="1" s="1"/>
  <c r="T1606" i="1"/>
  <c r="Q1606" i="1"/>
  <c r="K1606" i="1"/>
  <c r="H1606" i="1"/>
  <c r="E1606" i="1"/>
  <c r="BB1605" i="1"/>
  <c r="BA1605" i="1"/>
  <c r="AZ1605" i="1"/>
  <c r="AY1605" i="1"/>
  <c r="BC1605" i="1" s="1"/>
  <c r="AV1605" i="1"/>
  <c r="AH1605" i="1"/>
  <c r="AE1605" i="1"/>
  <c r="X1605" i="1"/>
  <c r="AA1605" i="1" s="1"/>
  <c r="T1605" i="1"/>
  <c r="AW1605" i="1" s="1"/>
  <c r="Q1605" i="1"/>
  <c r="K1605" i="1"/>
  <c r="H1605" i="1"/>
  <c r="E1605" i="1"/>
  <c r="BB1604" i="1"/>
  <c r="BC1604" i="1" s="1"/>
  <c r="BA1604" i="1"/>
  <c r="AZ1604" i="1"/>
  <c r="AY1604" i="1"/>
  <c r="AW1604" i="1"/>
  <c r="AV1604" i="1"/>
  <c r="AE1604" i="1"/>
  <c r="AH1604" i="1" s="1"/>
  <c r="AA1604" i="1"/>
  <c r="X1604" i="1"/>
  <c r="T1604" i="1"/>
  <c r="BD1604" i="1" s="1"/>
  <c r="Q1604" i="1"/>
  <c r="K1604" i="1"/>
  <c r="H1604" i="1"/>
  <c r="E1604" i="1"/>
  <c r="BC1603" i="1"/>
  <c r="BB1603" i="1"/>
  <c r="BA1603" i="1"/>
  <c r="AZ1603" i="1"/>
  <c r="AY1603" i="1"/>
  <c r="AV1603" i="1"/>
  <c r="AE1603" i="1"/>
  <c r="AH1603" i="1" s="1"/>
  <c r="AA1603" i="1"/>
  <c r="X1603" i="1"/>
  <c r="Q1603" i="1"/>
  <c r="T1603" i="1" s="1"/>
  <c r="K1603" i="1"/>
  <c r="H1603" i="1"/>
  <c r="E1603" i="1"/>
  <c r="AU1602" i="1"/>
  <c r="AT1602" i="1"/>
  <c r="AS1602" i="1"/>
  <c r="BB1602" i="1" s="1"/>
  <c r="AR1602" i="1"/>
  <c r="AQ1602" i="1"/>
  <c r="BA1602" i="1" s="1"/>
  <c r="AP1602" i="1"/>
  <c r="AO1602" i="1"/>
  <c r="AN1602" i="1"/>
  <c r="AM1602" i="1"/>
  <c r="AL1602" i="1"/>
  <c r="AK1602" i="1"/>
  <c r="AJ1602" i="1"/>
  <c r="AY1602" i="1" s="1"/>
  <c r="AG1602" i="1"/>
  <c r="AF1602" i="1"/>
  <c r="AD1602" i="1"/>
  <c r="AE1602" i="1" s="1"/>
  <c r="AH1602" i="1" s="1"/>
  <c r="AC1602" i="1"/>
  <c r="Z1602" i="1"/>
  <c r="Y1602" i="1"/>
  <c r="W1602" i="1"/>
  <c r="V1602" i="1"/>
  <c r="X1602" i="1" s="1"/>
  <c r="AA1602" i="1" s="1"/>
  <c r="T1602" i="1"/>
  <c r="S1602" i="1"/>
  <c r="R1602" i="1"/>
  <c r="P1602" i="1"/>
  <c r="Q1602" i="1" s="1"/>
  <c r="O1602" i="1"/>
  <c r="N1602" i="1"/>
  <c r="M1602" i="1"/>
  <c r="L1602" i="1"/>
  <c r="K1602" i="1"/>
  <c r="J1602" i="1"/>
  <c r="I1602" i="1"/>
  <c r="H1602" i="1"/>
  <c r="G1602" i="1"/>
  <c r="F1602" i="1"/>
  <c r="D1602" i="1"/>
  <c r="E1602" i="1" s="1"/>
  <c r="C1602" i="1"/>
  <c r="BB1601" i="1"/>
  <c r="BA1601" i="1"/>
  <c r="AZ1601" i="1"/>
  <c r="AY1601" i="1"/>
  <c r="BC1601" i="1" s="1"/>
  <c r="AW1601" i="1"/>
  <c r="AV1601" i="1"/>
  <c r="AH1601" i="1"/>
  <c r="AE1601" i="1"/>
  <c r="AA1601" i="1"/>
  <c r="X1601" i="1"/>
  <c r="Q1601" i="1"/>
  <c r="T1601" i="1" s="1"/>
  <c r="BD1601" i="1" s="1"/>
  <c r="K1601" i="1"/>
  <c r="H1601" i="1"/>
  <c r="E1601" i="1"/>
  <c r="AZ1600" i="1"/>
  <c r="AY1600" i="1"/>
  <c r="AU1600" i="1"/>
  <c r="AT1600" i="1"/>
  <c r="AS1600" i="1"/>
  <c r="BB1600" i="1" s="1"/>
  <c r="AR1600" i="1"/>
  <c r="AQ1600" i="1"/>
  <c r="AQ1597" i="1" s="1"/>
  <c r="AQ1596" i="1" s="1"/>
  <c r="AP1600" i="1"/>
  <c r="AO1600" i="1"/>
  <c r="AN1600" i="1"/>
  <c r="AM1600" i="1"/>
  <c r="AL1600" i="1"/>
  <c r="AV1600" i="1" s="1"/>
  <c r="AK1600" i="1"/>
  <c r="AJ1600" i="1"/>
  <c r="AG1600" i="1"/>
  <c r="AG1597" i="1" s="1"/>
  <c r="AG1596" i="1" s="1"/>
  <c r="AF1600" i="1"/>
  <c r="AD1600" i="1"/>
  <c r="AC1600" i="1"/>
  <c r="AE1600" i="1" s="1"/>
  <c r="AH1600" i="1" s="1"/>
  <c r="Z1600" i="1"/>
  <c r="Y1600" i="1"/>
  <c r="X1600" i="1"/>
  <c r="AA1600" i="1" s="1"/>
  <c r="W1600" i="1"/>
  <c r="V1600" i="1"/>
  <c r="S1600" i="1"/>
  <c r="R1600" i="1"/>
  <c r="P1600" i="1"/>
  <c r="O1600" i="1"/>
  <c r="N1600" i="1"/>
  <c r="M1600" i="1"/>
  <c r="L1600" i="1"/>
  <c r="K1600" i="1"/>
  <c r="J1600" i="1"/>
  <c r="I1600" i="1"/>
  <c r="G1600" i="1"/>
  <c r="F1600" i="1"/>
  <c r="D1600" i="1"/>
  <c r="C1600" i="1"/>
  <c r="E1600" i="1" s="1"/>
  <c r="BB1599" i="1"/>
  <c r="BA1599" i="1"/>
  <c r="AZ1599" i="1"/>
  <c r="AY1599" i="1"/>
  <c r="BC1599" i="1" s="1"/>
  <c r="AV1599" i="1"/>
  <c r="AH1599" i="1"/>
  <c r="AE1599" i="1"/>
  <c r="X1599" i="1"/>
  <c r="AA1599" i="1" s="1"/>
  <c r="T1599" i="1"/>
  <c r="AW1599" i="1" s="1"/>
  <c r="Q1599" i="1"/>
  <c r="K1599" i="1"/>
  <c r="H1599" i="1"/>
  <c r="E1599" i="1"/>
  <c r="BB1598" i="1"/>
  <c r="AU1598" i="1"/>
  <c r="AT1598" i="1"/>
  <c r="AT1597" i="1" s="1"/>
  <c r="AS1598" i="1"/>
  <c r="AS1597" i="1" s="1"/>
  <c r="AR1598" i="1"/>
  <c r="AR1597" i="1" s="1"/>
  <c r="AR1596" i="1" s="1"/>
  <c r="AQ1598" i="1"/>
  <c r="AP1598" i="1"/>
  <c r="AO1598" i="1"/>
  <c r="AO1597" i="1" s="1"/>
  <c r="AO1596" i="1" s="1"/>
  <c r="AN1598" i="1"/>
  <c r="AM1598" i="1"/>
  <c r="AL1598" i="1"/>
  <c r="AL1597" i="1" s="1"/>
  <c r="AK1598" i="1"/>
  <c r="AK1597" i="1" s="1"/>
  <c r="AJ1598" i="1"/>
  <c r="AY1598" i="1" s="1"/>
  <c r="AG1598" i="1"/>
  <c r="AF1598" i="1"/>
  <c r="AF1597" i="1" s="1"/>
  <c r="AF1596" i="1" s="1"/>
  <c r="AD1598" i="1"/>
  <c r="AC1598" i="1"/>
  <c r="AE1598" i="1" s="1"/>
  <c r="AH1598" i="1" s="1"/>
  <c r="AA1598" i="1"/>
  <c r="Z1598" i="1"/>
  <c r="Y1598" i="1"/>
  <c r="W1598" i="1"/>
  <c r="X1598" i="1" s="1"/>
  <c r="V1598" i="1"/>
  <c r="S1598" i="1"/>
  <c r="S1597" i="1" s="1"/>
  <c r="S1596" i="1" s="1"/>
  <c r="R1598" i="1"/>
  <c r="R1597" i="1" s="1"/>
  <c r="R1596" i="1" s="1"/>
  <c r="Q1598" i="1"/>
  <c r="P1598" i="1"/>
  <c r="O1598" i="1"/>
  <c r="N1598" i="1"/>
  <c r="N1597" i="1" s="1"/>
  <c r="M1598" i="1"/>
  <c r="L1598" i="1"/>
  <c r="J1598" i="1"/>
  <c r="I1598" i="1"/>
  <c r="G1598" i="1"/>
  <c r="F1598" i="1"/>
  <c r="F1597" i="1" s="1"/>
  <c r="D1598" i="1"/>
  <c r="C1598" i="1"/>
  <c r="E1598" i="1" s="1"/>
  <c r="AU1597" i="1"/>
  <c r="AU1596" i="1" s="1"/>
  <c r="AN1597" i="1"/>
  <c r="AN1596" i="1" s="1"/>
  <c r="AM1597" i="1"/>
  <c r="AD1597" i="1"/>
  <c r="AD1596" i="1" s="1"/>
  <c r="Z1597" i="1"/>
  <c r="Y1597" i="1"/>
  <c r="V1597" i="1"/>
  <c r="P1597" i="1"/>
  <c r="P1596" i="1" s="1"/>
  <c r="M1597" i="1"/>
  <c r="M1596" i="1" s="1"/>
  <c r="L1597" i="1"/>
  <c r="L1596" i="1" s="1"/>
  <c r="I1597" i="1"/>
  <c r="D1597" i="1"/>
  <c r="F1596" i="1"/>
  <c r="BB1595" i="1"/>
  <c r="BA1595" i="1"/>
  <c r="AZ1595" i="1"/>
  <c r="AY1595" i="1"/>
  <c r="AV1595" i="1"/>
  <c r="AH1595" i="1"/>
  <c r="AE1595" i="1"/>
  <c r="X1595" i="1"/>
  <c r="AA1595" i="1" s="1"/>
  <c r="T1595" i="1"/>
  <c r="Q1595" i="1"/>
  <c r="K1595" i="1"/>
  <c r="H1595" i="1"/>
  <c r="E1595" i="1"/>
  <c r="BB1594" i="1"/>
  <c r="BA1594" i="1"/>
  <c r="AZ1594" i="1"/>
  <c r="AY1594" i="1"/>
  <c r="AV1594" i="1"/>
  <c r="AH1594" i="1"/>
  <c r="AE1594" i="1"/>
  <c r="X1594" i="1"/>
  <c r="AA1594" i="1" s="1"/>
  <c r="T1594" i="1"/>
  <c r="AW1594" i="1" s="1"/>
  <c r="Q1594" i="1"/>
  <c r="K1594" i="1"/>
  <c r="H1594" i="1"/>
  <c r="E1594" i="1"/>
  <c r="AU1593" i="1"/>
  <c r="AT1593" i="1"/>
  <c r="AS1593" i="1"/>
  <c r="BB1593" i="1" s="1"/>
  <c r="AR1593" i="1"/>
  <c r="BA1593" i="1" s="1"/>
  <c r="AQ1593" i="1"/>
  <c r="AP1593" i="1"/>
  <c r="AO1593" i="1"/>
  <c r="AZ1593" i="1" s="1"/>
  <c r="AN1593" i="1"/>
  <c r="AM1593" i="1"/>
  <c r="AL1593" i="1"/>
  <c r="AK1593" i="1"/>
  <c r="AJ1593" i="1"/>
  <c r="AG1593" i="1"/>
  <c r="AF1593" i="1"/>
  <c r="AD1593" i="1"/>
  <c r="AC1593" i="1"/>
  <c r="AE1593" i="1" s="1"/>
  <c r="AH1593" i="1" s="1"/>
  <c r="Z1593" i="1"/>
  <c r="Y1593" i="1"/>
  <c r="W1593" i="1"/>
  <c r="X1593" i="1" s="1"/>
  <c r="AA1593" i="1" s="1"/>
  <c r="V1593" i="1"/>
  <c r="S1593" i="1"/>
  <c r="R1593" i="1"/>
  <c r="Q1593" i="1"/>
  <c r="P1593" i="1"/>
  <c r="O1593" i="1"/>
  <c r="N1593" i="1"/>
  <c r="M1593" i="1"/>
  <c r="L1593" i="1"/>
  <c r="J1593" i="1"/>
  <c r="K1593" i="1" s="1"/>
  <c r="I1593" i="1"/>
  <c r="H1593" i="1"/>
  <c r="G1593" i="1"/>
  <c r="F1593" i="1"/>
  <c r="D1593" i="1"/>
  <c r="C1593" i="1"/>
  <c r="E1593" i="1" s="1"/>
  <c r="BD1592" i="1"/>
  <c r="BC1592" i="1"/>
  <c r="BB1592" i="1"/>
  <c r="BA1592" i="1"/>
  <c r="AZ1592" i="1"/>
  <c r="AY1592" i="1"/>
  <c r="AV1592" i="1"/>
  <c r="AH1592" i="1"/>
  <c r="AE1592" i="1"/>
  <c r="AA1592" i="1"/>
  <c r="X1592" i="1"/>
  <c r="T1592" i="1"/>
  <c r="AW1592" i="1" s="1"/>
  <c r="Q1592" i="1"/>
  <c r="K1592" i="1"/>
  <c r="H1592" i="1"/>
  <c r="E1592" i="1"/>
  <c r="AU1591" i="1"/>
  <c r="AT1591" i="1"/>
  <c r="AS1591" i="1"/>
  <c r="BB1591" i="1" s="1"/>
  <c r="AR1591" i="1"/>
  <c r="BA1591" i="1" s="1"/>
  <c r="AQ1591" i="1"/>
  <c r="AP1591" i="1"/>
  <c r="AO1591" i="1"/>
  <c r="AN1591" i="1"/>
  <c r="AV1591" i="1" s="1"/>
  <c r="AW1591" i="1" s="1"/>
  <c r="AM1591" i="1"/>
  <c r="AL1591" i="1"/>
  <c r="AK1591" i="1"/>
  <c r="AJ1591" i="1"/>
  <c r="AY1591" i="1" s="1"/>
  <c r="AG1591" i="1"/>
  <c r="AF1591" i="1"/>
  <c r="AE1591" i="1"/>
  <c r="AH1591" i="1" s="1"/>
  <c r="AD1591" i="1"/>
  <c r="AC1591" i="1"/>
  <c r="Z1591" i="1"/>
  <c r="Y1591" i="1"/>
  <c r="W1591" i="1"/>
  <c r="V1591" i="1"/>
  <c r="X1591" i="1" s="1"/>
  <c r="AA1591" i="1" s="1"/>
  <c r="T1591" i="1"/>
  <c r="S1591" i="1"/>
  <c r="R1591" i="1"/>
  <c r="Q1591" i="1"/>
  <c r="P1591" i="1"/>
  <c r="O1591" i="1"/>
  <c r="N1591" i="1"/>
  <c r="M1591" i="1"/>
  <c r="L1591" i="1"/>
  <c r="K1591" i="1"/>
  <c r="J1591" i="1"/>
  <c r="I1591" i="1"/>
  <c r="G1591" i="1"/>
  <c r="F1591" i="1"/>
  <c r="H1591" i="1" s="1"/>
  <c r="E1591" i="1"/>
  <c r="D1591" i="1"/>
  <c r="C1591" i="1"/>
  <c r="BB1590" i="1"/>
  <c r="BA1590" i="1"/>
  <c r="AZ1590" i="1"/>
  <c r="AY1590" i="1"/>
  <c r="BC1590" i="1" s="1"/>
  <c r="AV1590" i="1"/>
  <c r="AE1590" i="1"/>
  <c r="AH1590" i="1" s="1"/>
  <c r="AA1590" i="1"/>
  <c r="X1590" i="1"/>
  <c r="Q1590" i="1"/>
  <c r="T1590" i="1" s="1"/>
  <c r="K1590" i="1"/>
  <c r="H1590" i="1"/>
  <c r="E1590" i="1"/>
  <c r="AZ1589" i="1"/>
  <c r="AU1589" i="1"/>
  <c r="AT1589" i="1"/>
  <c r="AS1589" i="1"/>
  <c r="BB1589" i="1" s="1"/>
  <c r="AR1589" i="1"/>
  <c r="AQ1589" i="1"/>
  <c r="BA1589" i="1" s="1"/>
  <c r="AP1589" i="1"/>
  <c r="AO1589" i="1"/>
  <c r="AN1589" i="1"/>
  <c r="AM1589" i="1"/>
  <c r="AL1589" i="1"/>
  <c r="AK1589" i="1"/>
  <c r="AJ1589" i="1"/>
  <c r="AH1589" i="1"/>
  <c r="AG1589" i="1"/>
  <c r="AF1589" i="1"/>
  <c r="AE1589" i="1"/>
  <c r="AD1589" i="1"/>
  <c r="AC1589" i="1"/>
  <c r="Z1589" i="1"/>
  <c r="Y1589" i="1"/>
  <c r="X1589" i="1"/>
  <c r="AA1589" i="1" s="1"/>
  <c r="W1589" i="1"/>
  <c r="V1589" i="1"/>
  <c r="S1589" i="1"/>
  <c r="R1589" i="1"/>
  <c r="P1589" i="1"/>
  <c r="Q1589" i="1" s="1"/>
  <c r="T1589" i="1" s="1"/>
  <c r="O1589" i="1"/>
  <c r="N1589" i="1"/>
  <c r="M1589" i="1"/>
  <c r="L1589" i="1"/>
  <c r="J1589" i="1"/>
  <c r="I1589" i="1"/>
  <c r="K1589" i="1" s="1"/>
  <c r="H1589" i="1"/>
  <c r="G1589" i="1"/>
  <c r="F1589" i="1"/>
  <c r="E1589" i="1"/>
  <c r="D1589" i="1"/>
  <c r="C1589" i="1"/>
  <c r="BB1588" i="1"/>
  <c r="BC1588" i="1" s="1"/>
  <c r="BA1588" i="1"/>
  <c r="AZ1588" i="1"/>
  <c r="AY1588" i="1"/>
  <c r="AV1588" i="1"/>
  <c r="AE1588" i="1"/>
  <c r="AH1588" i="1" s="1"/>
  <c r="AA1588" i="1"/>
  <c r="X1588" i="1"/>
  <c r="Q1588" i="1"/>
  <c r="T1588" i="1" s="1"/>
  <c r="K1588" i="1"/>
  <c r="H1588" i="1"/>
  <c r="E1588" i="1"/>
  <c r="BC1587" i="1"/>
  <c r="BD1587" i="1" s="1"/>
  <c r="BB1587" i="1"/>
  <c r="BA1587" i="1"/>
  <c r="AZ1587" i="1"/>
  <c r="AY1587" i="1"/>
  <c r="AV1587" i="1"/>
  <c r="AE1587" i="1"/>
  <c r="AH1587" i="1" s="1"/>
  <c r="X1587" i="1"/>
  <c r="AA1587" i="1" s="1"/>
  <c r="T1587" i="1"/>
  <c r="AW1587" i="1" s="1"/>
  <c r="Q1587" i="1"/>
  <c r="K1587" i="1"/>
  <c r="H1587" i="1"/>
  <c r="E1587" i="1"/>
  <c r="BD1586" i="1"/>
  <c r="BC1586" i="1"/>
  <c r="BB1586" i="1"/>
  <c r="BA1586" i="1"/>
  <c r="AZ1586" i="1"/>
  <c r="AY1586" i="1"/>
  <c r="AV1586" i="1"/>
  <c r="AH1586" i="1"/>
  <c r="AE1586" i="1"/>
  <c r="X1586" i="1"/>
  <c r="AA1586" i="1" s="1"/>
  <c r="T1586" i="1"/>
  <c r="AW1586" i="1" s="1"/>
  <c r="Q1586" i="1"/>
  <c r="K1586" i="1"/>
  <c r="H1586" i="1"/>
  <c r="E1586" i="1"/>
  <c r="BC1585" i="1"/>
  <c r="BD1585" i="1" s="1"/>
  <c r="BB1585" i="1"/>
  <c r="BA1585" i="1"/>
  <c r="AZ1585" i="1"/>
  <c r="AY1585" i="1"/>
  <c r="AV1585" i="1"/>
  <c r="AW1585" i="1" s="1"/>
  <c r="AE1585" i="1"/>
  <c r="AH1585" i="1" s="1"/>
  <c r="AA1585" i="1"/>
  <c r="X1585" i="1"/>
  <c r="T1585" i="1"/>
  <c r="Q1585" i="1"/>
  <c r="K1585" i="1"/>
  <c r="H1585" i="1"/>
  <c r="E1585" i="1"/>
  <c r="BB1584" i="1"/>
  <c r="BA1584" i="1"/>
  <c r="AZ1584" i="1"/>
  <c r="AY1584" i="1"/>
  <c r="BC1584" i="1" s="1"/>
  <c r="AV1584" i="1"/>
  <c r="AH1584" i="1"/>
  <c r="AE1584" i="1"/>
  <c r="AA1584" i="1"/>
  <c r="X1584" i="1"/>
  <c r="Q1584" i="1"/>
  <c r="T1584" i="1" s="1"/>
  <c r="BD1584" i="1" s="1"/>
  <c r="K1584" i="1"/>
  <c r="H1584" i="1"/>
  <c r="E1584" i="1"/>
  <c r="AZ1583" i="1"/>
  <c r="AY1583" i="1"/>
  <c r="AU1583" i="1"/>
  <c r="AT1583" i="1"/>
  <c r="AS1583" i="1"/>
  <c r="BB1583" i="1" s="1"/>
  <c r="AR1583" i="1"/>
  <c r="AQ1583" i="1"/>
  <c r="AP1583" i="1"/>
  <c r="BA1583" i="1" s="1"/>
  <c r="AO1583" i="1"/>
  <c r="AN1583" i="1"/>
  <c r="AM1583" i="1"/>
  <c r="AV1583" i="1" s="1"/>
  <c r="AL1583" i="1"/>
  <c r="AK1583" i="1"/>
  <c r="AJ1583" i="1"/>
  <c r="AG1583" i="1"/>
  <c r="AH1583" i="1" s="1"/>
  <c r="AF1583" i="1"/>
  <c r="AE1583" i="1"/>
  <c r="AD1583" i="1"/>
  <c r="AC1583" i="1"/>
  <c r="Z1583" i="1"/>
  <c r="Y1583" i="1"/>
  <c r="X1583" i="1"/>
  <c r="AA1583" i="1" s="1"/>
  <c r="W1583" i="1"/>
  <c r="V1583" i="1"/>
  <c r="S1583" i="1"/>
  <c r="R1583" i="1"/>
  <c r="P1583" i="1"/>
  <c r="O1583" i="1"/>
  <c r="Q1583" i="1" s="1"/>
  <c r="T1583" i="1" s="1"/>
  <c r="N1583" i="1"/>
  <c r="M1583" i="1"/>
  <c r="L1583" i="1"/>
  <c r="K1583" i="1"/>
  <c r="J1583" i="1"/>
  <c r="I1583" i="1"/>
  <c r="G1583" i="1"/>
  <c r="H1583" i="1" s="1"/>
  <c r="F1583" i="1"/>
  <c r="E1583" i="1"/>
  <c r="D1583" i="1"/>
  <c r="C1583" i="1"/>
  <c r="BB1582" i="1"/>
  <c r="BA1582" i="1"/>
  <c r="AZ1582" i="1"/>
  <c r="AY1582" i="1"/>
  <c r="BC1582" i="1" s="1"/>
  <c r="AV1582" i="1"/>
  <c r="AH1582" i="1"/>
  <c r="AE1582" i="1"/>
  <c r="X1582" i="1"/>
  <c r="AA1582" i="1" s="1"/>
  <c r="Q1582" i="1"/>
  <c r="T1582" i="1" s="1"/>
  <c r="K1582" i="1"/>
  <c r="H1582" i="1"/>
  <c r="E1582" i="1"/>
  <c r="BB1581" i="1"/>
  <c r="AZ1581" i="1"/>
  <c r="AU1581" i="1"/>
  <c r="AT1581" i="1"/>
  <c r="AS1581" i="1"/>
  <c r="AR1581" i="1"/>
  <c r="AQ1581" i="1"/>
  <c r="AP1581" i="1"/>
  <c r="BA1581" i="1" s="1"/>
  <c r="AO1581" i="1"/>
  <c r="AN1581" i="1"/>
  <c r="AM1581" i="1"/>
  <c r="AL1581" i="1"/>
  <c r="AK1581" i="1"/>
  <c r="AJ1581" i="1"/>
  <c r="AY1581" i="1" s="1"/>
  <c r="AG1581" i="1"/>
  <c r="AF1581" i="1"/>
  <c r="AD1581" i="1"/>
  <c r="AC1581" i="1"/>
  <c r="AE1581" i="1" s="1"/>
  <c r="AH1581" i="1" s="1"/>
  <c r="AA1581" i="1"/>
  <c r="Z1581" i="1"/>
  <c r="Y1581" i="1"/>
  <c r="X1581" i="1"/>
  <c r="W1581" i="1"/>
  <c r="V1581" i="1"/>
  <c r="S1581" i="1"/>
  <c r="R1581" i="1"/>
  <c r="P1581" i="1"/>
  <c r="Q1581" i="1" s="1"/>
  <c r="O1581" i="1"/>
  <c r="N1581" i="1"/>
  <c r="M1581" i="1"/>
  <c r="L1581" i="1"/>
  <c r="J1581" i="1"/>
  <c r="K1581" i="1" s="1"/>
  <c r="I1581" i="1"/>
  <c r="H1581" i="1"/>
  <c r="G1581" i="1"/>
  <c r="F1581" i="1"/>
  <c r="D1581" i="1"/>
  <c r="C1581" i="1"/>
  <c r="E1581" i="1" s="1"/>
  <c r="BC1580" i="1"/>
  <c r="BB1580" i="1"/>
  <c r="BA1580" i="1"/>
  <c r="AZ1580" i="1"/>
  <c r="AY1580" i="1"/>
  <c r="AV1580" i="1"/>
  <c r="AH1580" i="1"/>
  <c r="AE1580" i="1"/>
  <c r="AA1580" i="1"/>
  <c r="X1580" i="1"/>
  <c r="Q1580" i="1"/>
  <c r="T1580" i="1" s="1"/>
  <c r="AW1580" i="1" s="1"/>
  <c r="K1580" i="1"/>
  <c r="H1580" i="1"/>
  <c r="E1580" i="1"/>
  <c r="BC1579" i="1"/>
  <c r="BD1579" i="1" s="1"/>
  <c r="BB1579" i="1"/>
  <c r="BA1579" i="1"/>
  <c r="AZ1579" i="1"/>
  <c r="AY1579" i="1"/>
  <c r="AV1579" i="1"/>
  <c r="AW1579" i="1" s="1"/>
  <c r="AE1579" i="1"/>
  <c r="AH1579" i="1" s="1"/>
  <c r="AA1579" i="1"/>
  <c r="X1579" i="1"/>
  <c r="T1579" i="1"/>
  <c r="Q1579" i="1"/>
  <c r="K1579" i="1"/>
  <c r="H1579" i="1"/>
  <c r="E1579" i="1"/>
  <c r="BB1578" i="1"/>
  <c r="BA1578" i="1"/>
  <c r="AZ1578" i="1"/>
  <c r="AY1578" i="1"/>
  <c r="BC1578" i="1" s="1"/>
  <c r="AW1578" i="1"/>
  <c r="AV1578" i="1"/>
  <c r="AH1578" i="1"/>
  <c r="AE1578" i="1"/>
  <c r="AA1578" i="1"/>
  <c r="X1578" i="1"/>
  <c r="Q1578" i="1"/>
  <c r="T1578" i="1" s="1"/>
  <c r="BD1578" i="1" s="1"/>
  <c r="K1578" i="1"/>
  <c r="H1578" i="1"/>
  <c r="E1578" i="1"/>
  <c r="BB1577" i="1"/>
  <c r="BA1577" i="1"/>
  <c r="AZ1577" i="1"/>
  <c r="AY1577" i="1"/>
  <c r="BC1577" i="1" s="1"/>
  <c r="AV1577" i="1"/>
  <c r="AH1577" i="1"/>
  <c r="AE1577" i="1"/>
  <c r="AA1577" i="1"/>
  <c r="X1577" i="1"/>
  <c r="Q1577" i="1"/>
  <c r="T1577" i="1" s="1"/>
  <c r="K1577" i="1"/>
  <c r="H1577" i="1"/>
  <c r="E1577" i="1"/>
  <c r="BB1576" i="1"/>
  <c r="BA1576" i="1"/>
  <c r="AZ1576" i="1"/>
  <c r="AY1576" i="1"/>
  <c r="BC1576" i="1" s="1"/>
  <c r="AV1576" i="1"/>
  <c r="AH1576" i="1"/>
  <c r="AE1576" i="1"/>
  <c r="X1576" i="1"/>
  <c r="AA1576" i="1" s="1"/>
  <c r="T1576" i="1"/>
  <c r="Q1576" i="1"/>
  <c r="K1576" i="1"/>
  <c r="H1576" i="1"/>
  <c r="E1576" i="1"/>
  <c r="BB1575" i="1"/>
  <c r="BA1575" i="1"/>
  <c r="AZ1575" i="1"/>
  <c r="AY1575" i="1"/>
  <c r="BC1575" i="1" s="1"/>
  <c r="AV1575" i="1"/>
  <c r="AH1575" i="1"/>
  <c r="AE1575" i="1"/>
  <c r="X1575" i="1"/>
  <c r="AA1575" i="1" s="1"/>
  <c r="Q1575" i="1"/>
  <c r="T1575" i="1" s="1"/>
  <c r="K1575" i="1"/>
  <c r="H1575" i="1"/>
  <c r="E1575" i="1"/>
  <c r="BB1574" i="1"/>
  <c r="AZ1574" i="1"/>
  <c r="AU1574" i="1"/>
  <c r="AT1574" i="1"/>
  <c r="AS1574" i="1"/>
  <c r="AR1574" i="1"/>
  <c r="AQ1574" i="1"/>
  <c r="AP1574" i="1"/>
  <c r="BA1574" i="1" s="1"/>
  <c r="AO1574" i="1"/>
  <c r="AN1574" i="1"/>
  <c r="AM1574" i="1"/>
  <c r="AL1574" i="1"/>
  <c r="AK1574" i="1"/>
  <c r="AJ1574" i="1"/>
  <c r="AY1574" i="1" s="1"/>
  <c r="AG1574" i="1"/>
  <c r="AF1574" i="1"/>
  <c r="AD1574" i="1"/>
  <c r="AC1574" i="1"/>
  <c r="AE1574" i="1" s="1"/>
  <c r="AH1574" i="1" s="1"/>
  <c r="AA1574" i="1"/>
  <c r="Z1574" i="1"/>
  <c r="Y1574" i="1"/>
  <c r="X1574" i="1"/>
  <c r="W1574" i="1"/>
  <c r="V1574" i="1"/>
  <c r="S1574" i="1"/>
  <c r="R1574" i="1"/>
  <c r="P1574" i="1"/>
  <c r="Q1574" i="1" s="1"/>
  <c r="T1574" i="1" s="1"/>
  <c r="O1574" i="1"/>
  <c r="N1574" i="1"/>
  <c r="M1574" i="1"/>
  <c r="L1574" i="1"/>
  <c r="J1574" i="1"/>
  <c r="K1574" i="1" s="1"/>
  <c r="I1574" i="1"/>
  <c r="H1574" i="1"/>
  <c r="G1574" i="1"/>
  <c r="F1574" i="1"/>
  <c r="D1574" i="1"/>
  <c r="C1574" i="1"/>
  <c r="E1574" i="1" s="1"/>
  <c r="BD1573" i="1"/>
  <c r="BC1573" i="1"/>
  <c r="BB1573" i="1"/>
  <c r="BA1573" i="1"/>
  <c r="AZ1573" i="1"/>
  <c r="AY1573" i="1"/>
  <c r="AV1573" i="1"/>
  <c r="AH1573" i="1"/>
  <c r="AE1573" i="1"/>
  <c r="AA1573" i="1"/>
  <c r="X1573" i="1"/>
  <c r="Q1573" i="1"/>
  <c r="T1573" i="1" s="1"/>
  <c r="AW1573" i="1" s="1"/>
  <c r="K1573" i="1"/>
  <c r="H1573" i="1"/>
  <c r="E1573" i="1"/>
  <c r="AU1572" i="1"/>
  <c r="AT1572" i="1"/>
  <c r="AS1572" i="1"/>
  <c r="BB1572" i="1" s="1"/>
  <c r="AR1572" i="1"/>
  <c r="AQ1572" i="1"/>
  <c r="BA1572" i="1" s="1"/>
  <c r="AP1572" i="1"/>
  <c r="AO1572" i="1"/>
  <c r="AN1572" i="1"/>
  <c r="AV1572" i="1" s="1"/>
  <c r="AM1572" i="1"/>
  <c r="AZ1572" i="1" s="1"/>
  <c r="AL1572" i="1"/>
  <c r="AK1572" i="1"/>
  <c r="AJ1572" i="1"/>
  <c r="AY1572" i="1" s="1"/>
  <c r="AG1572" i="1"/>
  <c r="AF1572" i="1"/>
  <c r="AE1572" i="1"/>
  <c r="AH1572" i="1" s="1"/>
  <c r="AD1572" i="1"/>
  <c r="AC1572" i="1"/>
  <c r="Z1572" i="1"/>
  <c r="Y1572" i="1"/>
  <c r="W1572" i="1"/>
  <c r="V1572" i="1"/>
  <c r="X1572" i="1" s="1"/>
  <c r="AA1572" i="1" s="1"/>
  <c r="S1572" i="1"/>
  <c r="R1572" i="1"/>
  <c r="P1572" i="1"/>
  <c r="Q1572" i="1" s="1"/>
  <c r="T1572" i="1" s="1"/>
  <c r="O1572" i="1"/>
  <c r="N1572" i="1"/>
  <c r="M1572" i="1"/>
  <c r="L1572" i="1"/>
  <c r="K1572" i="1"/>
  <c r="J1572" i="1"/>
  <c r="I1572" i="1"/>
  <c r="G1572" i="1"/>
  <c r="F1572" i="1"/>
  <c r="H1572" i="1" s="1"/>
  <c r="E1572" i="1"/>
  <c r="D1572" i="1"/>
  <c r="C1572" i="1"/>
  <c r="BB1571" i="1"/>
  <c r="BA1571" i="1"/>
  <c r="AZ1571" i="1"/>
  <c r="AY1571" i="1"/>
  <c r="BC1571" i="1" s="1"/>
  <c r="AV1571" i="1"/>
  <c r="AH1571" i="1"/>
  <c r="AE1571" i="1"/>
  <c r="AA1571" i="1"/>
  <c r="X1571" i="1"/>
  <c r="Q1571" i="1"/>
  <c r="T1571" i="1" s="1"/>
  <c r="K1571" i="1"/>
  <c r="H1571" i="1"/>
  <c r="E1571" i="1"/>
  <c r="BB1570" i="1"/>
  <c r="BA1570" i="1"/>
  <c r="AZ1570" i="1"/>
  <c r="AY1570" i="1"/>
  <c r="BC1570" i="1" s="1"/>
  <c r="AV1570" i="1"/>
  <c r="AE1570" i="1"/>
  <c r="AH1570" i="1" s="1"/>
  <c r="X1570" i="1"/>
  <c r="AA1570" i="1" s="1"/>
  <c r="T1570" i="1"/>
  <c r="Q1570" i="1"/>
  <c r="K1570" i="1"/>
  <c r="H1570" i="1"/>
  <c r="E1570" i="1"/>
  <c r="BB1569" i="1"/>
  <c r="BA1569" i="1"/>
  <c r="AZ1569" i="1"/>
  <c r="AY1569" i="1"/>
  <c r="BC1569" i="1" s="1"/>
  <c r="AV1569" i="1"/>
  <c r="AH1569" i="1"/>
  <c r="AE1569" i="1"/>
  <c r="X1569" i="1"/>
  <c r="AA1569" i="1" s="1"/>
  <c r="Q1569" i="1"/>
  <c r="T1569" i="1" s="1"/>
  <c r="K1569" i="1"/>
  <c r="H1569" i="1"/>
  <c r="E1569" i="1"/>
  <c r="BB1568" i="1"/>
  <c r="BC1568" i="1" s="1"/>
  <c r="BA1568" i="1"/>
  <c r="AZ1568" i="1"/>
  <c r="AY1568" i="1"/>
  <c r="AV1568" i="1"/>
  <c r="AE1568" i="1"/>
  <c r="AH1568" i="1" s="1"/>
  <c r="AA1568" i="1"/>
  <c r="X1568" i="1"/>
  <c r="T1568" i="1"/>
  <c r="AW1568" i="1" s="1"/>
  <c r="Q1568" i="1"/>
  <c r="K1568" i="1"/>
  <c r="H1568" i="1"/>
  <c r="E1568" i="1"/>
  <c r="AU1567" i="1"/>
  <c r="AT1567" i="1"/>
  <c r="AS1567" i="1"/>
  <c r="AR1567" i="1"/>
  <c r="AQ1567" i="1"/>
  <c r="BA1567" i="1" s="1"/>
  <c r="AP1567" i="1"/>
  <c r="AO1567" i="1"/>
  <c r="AN1567" i="1"/>
  <c r="AM1567" i="1"/>
  <c r="AZ1567" i="1" s="1"/>
  <c r="AL1567" i="1"/>
  <c r="AK1567" i="1"/>
  <c r="AJ1567" i="1"/>
  <c r="AY1567" i="1" s="1"/>
  <c r="AG1567" i="1"/>
  <c r="AF1567" i="1"/>
  <c r="AD1567" i="1"/>
  <c r="AC1567" i="1"/>
  <c r="AE1567" i="1" s="1"/>
  <c r="AH1567" i="1" s="1"/>
  <c r="Z1567" i="1"/>
  <c r="Y1567" i="1"/>
  <c r="AA1567" i="1" s="1"/>
  <c r="X1567" i="1"/>
  <c r="W1567" i="1"/>
  <c r="V1567" i="1"/>
  <c r="S1567" i="1"/>
  <c r="T1567" i="1" s="1"/>
  <c r="R1567" i="1"/>
  <c r="Q1567" i="1"/>
  <c r="P1567" i="1"/>
  <c r="O1567" i="1"/>
  <c r="N1567" i="1"/>
  <c r="M1567" i="1"/>
  <c r="L1567" i="1"/>
  <c r="K1567" i="1"/>
  <c r="J1567" i="1"/>
  <c r="I1567" i="1"/>
  <c r="H1567" i="1"/>
  <c r="G1567" i="1"/>
  <c r="F1567" i="1"/>
  <c r="D1567" i="1"/>
  <c r="E1567" i="1" s="1"/>
  <c r="C1567" i="1"/>
  <c r="BC1566" i="1"/>
  <c r="BD1566" i="1" s="1"/>
  <c r="BB1566" i="1"/>
  <c r="BA1566" i="1"/>
  <c r="AZ1566" i="1"/>
  <c r="AY1566" i="1"/>
  <c r="AV1566" i="1"/>
  <c r="AW1566" i="1" s="1"/>
  <c r="AE1566" i="1"/>
  <c r="AH1566" i="1" s="1"/>
  <c r="AA1566" i="1"/>
  <c r="X1566" i="1"/>
  <c r="T1566" i="1"/>
  <c r="Q1566" i="1"/>
  <c r="K1566" i="1"/>
  <c r="H1566" i="1"/>
  <c r="E1566" i="1"/>
  <c r="AY1565" i="1"/>
  <c r="AU1565" i="1"/>
  <c r="AT1565" i="1"/>
  <c r="AS1565" i="1"/>
  <c r="BB1565" i="1" s="1"/>
  <c r="AR1565" i="1"/>
  <c r="AQ1565" i="1"/>
  <c r="AP1565" i="1"/>
  <c r="BA1565" i="1" s="1"/>
  <c r="AO1565" i="1"/>
  <c r="AN1565" i="1"/>
  <c r="AM1565" i="1"/>
  <c r="AL1565" i="1"/>
  <c r="AK1565" i="1"/>
  <c r="AJ1565" i="1"/>
  <c r="AG1565" i="1"/>
  <c r="AF1565" i="1"/>
  <c r="AD1565" i="1"/>
  <c r="AC1565" i="1"/>
  <c r="AE1565" i="1" s="1"/>
  <c r="Z1565" i="1"/>
  <c r="Y1565" i="1"/>
  <c r="W1565" i="1"/>
  <c r="X1565" i="1" s="1"/>
  <c r="AA1565" i="1" s="1"/>
  <c r="V1565" i="1"/>
  <c r="S1565" i="1"/>
  <c r="R1565" i="1"/>
  <c r="P1565" i="1"/>
  <c r="O1565" i="1"/>
  <c r="Q1565" i="1" s="1"/>
  <c r="T1565" i="1" s="1"/>
  <c r="N1565" i="1"/>
  <c r="M1565" i="1"/>
  <c r="L1565" i="1"/>
  <c r="K1565" i="1"/>
  <c r="J1565" i="1"/>
  <c r="I1565" i="1"/>
  <c r="G1565" i="1"/>
  <c r="H1565" i="1" s="1"/>
  <c r="F1565" i="1"/>
  <c r="D1565" i="1"/>
  <c r="C1565" i="1"/>
  <c r="E1565" i="1" s="1"/>
  <c r="BB1564" i="1"/>
  <c r="BA1564" i="1"/>
  <c r="AZ1564" i="1"/>
  <c r="AY1564" i="1"/>
  <c r="AV1564" i="1"/>
  <c r="AE1564" i="1"/>
  <c r="AH1564" i="1" s="1"/>
  <c r="X1564" i="1"/>
  <c r="AA1564" i="1" s="1"/>
  <c r="T1564" i="1"/>
  <c r="Q1564" i="1"/>
  <c r="K1564" i="1"/>
  <c r="H1564" i="1"/>
  <c r="E1564" i="1"/>
  <c r="BB1563" i="1"/>
  <c r="BA1563" i="1"/>
  <c r="AZ1563" i="1"/>
  <c r="AY1563" i="1"/>
  <c r="AV1563" i="1"/>
  <c r="AH1563" i="1"/>
  <c r="AE1563" i="1"/>
  <c r="X1563" i="1"/>
  <c r="AA1563" i="1" s="1"/>
  <c r="Q1563" i="1"/>
  <c r="T1563" i="1" s="1"/>
  <c r="K1563" i="1"/>
  <c r="H1563" i="1"/>
  <c r="E1563" i="1"/>
  <c r="BB1562" i="1"/>
  <c r="BC1562" i="1" s="1"/>
  <c r="BA1562" i="1"/>
  <c r="AZ1562" i="1"/>
  <c r="AY1562" i="1"/>
  <c r="AV1562" i="1"/>
  <c r="AE1562" i="1"/>
  <c r="AH1562" i="1" s="1"/>
  <c r="AA1562" i="1"/>
  <c r="X1562" i="1"/>
  <c r="Q1562" i="1"/>
  <c r="T1562" i="1" s="1"/>
  <c r="K1562" i="1"/>
  <c r="H1562" i="1"/>
  <c r="E1562" i="1"/>
  <c r="BC1561" i="1"/>
  <c r="BD1561" i="1" s="1"/>
  <c r="BB1561" i="1"/>
  <c r="BA1561" i="1"/>
  <c r="AZ1561" i="1"/>
  <c r="AY1561" i="1"/>
  <c r="AV1561" i="1"/>
  <c r="AE1561" i="1"/>
  <c r="AH1561" i="1" s="1"/>
  <c r="X1561" i="1"/>
  <c r="AA1561" i="1" s="1"/>
  <c r="T1561" i="1"/>
  <c r="AW1561" i="1" s="1"/>
  <c r="Q1561" i="1"/>
  <c r="K1561" i="1"/>
  <c r="H1561" i="1"/>
  <c r="E1561" i="1"/>
  <c r="BB1560" i="1"/>
  <c r="BA1560" i="1"/>
  <c r="BC1560" i="1" s="1"/>
  <c r="AZ1560" i="1"/>
  <c r="AY1560" i="1"/>
  <c r="AV1560" i="1"/>
  <c r="AH1560" i="1"/>
  <c r="AE1560" i="1"/>
  <c r="X1560" i="1"/>
  <c r="AA1560" i="1" s="1"/>
  <c r="Q1560" i="1"/>
  <c r="T1560" i="1" s="1"/>
  <c r="AW1560" i="1" s="1"/>
  <c r="K1560" i="1"/>
  <c r="H1560" i="1"/>
  <c r="E1560" i="1"/>
  <c r="BB1559" i="1"/>
  <c r="BC1559" i="1" s="1"/>
  <c r="BD1559" i="1" s="1"/>
  <c r="BA1559" i="1"/>
  <c r="AZ1559" i="1"/>
  <c r="AY1559" i="1"/>
  <c r="AV1559" i="1"/>
  <c r="AW1559" i="1" s="1"/>
  <c r="AH1559" i="1"/>
  <c r="AE1559" i="1"/>
  <c r="AA1559" i="1"/>
  <c r="X1559" i="1"/>
  <c r="T1559" i="1"/>
  <c r="Q1559" i="1"/>
  <c r="K1559" i="1"/>
  <c r="H1559" i="1"/>
  <c r="E1559" i="1"/>
  <c r="BB1558" i="1"/>
  <c r="BA1558" i="1"/>
  <c r="AZ1558" i="1"/>
  <c r="AY1558" i="1"/>
  <c r="BC1558" i="1" s="1"/>
  <c r="AV1558" i="1"/>
  <c r="AE1558" i="1"/>
  <c r="AH1558" i="1" s="1"/>
  <c r="X1558" i="1"/>
  <c r="AA1558" i="1" s="1"/>
  <c r="Q1558" i="1"/>
  <c r="T1558" i="1" s="1"/>
  <c r="BD1558" i="1" s="1"/>
  <c r="K1558" i="1"/>
  <c r="H1558" i="1"/>
  <c r="E1558" i="1"/>
  <c r="AZ1557" i="1"/>
  <c r="AY1557" i="1"/>
  <c r="AU1557" i="1"/>
  <c r="AT1557" i="1"/>
  <c r="AS1557" i="1"/>
  <c r="BB1557" i="1" s="1"/>
  <c r="AR1557" i="1"/>
  <c r="AQ1557" i="1"/>
  <c r="AP1557" i="1"/>
  <c r="BA1557" i="1" s="1"/>
  <c r="AO1557" i="1"/>
  <c r="AN1557" i="1"/>
  <c r="AM1557" i="1"/>
  <c r="AV1557" i="1" s="1"/>
  <c r="AL1557" i="1"/>
  <c r="AK1557" i="1"/>
  <c r="AJ1557" i="1"/>
  <c r="AG1557" i="1"/>
  <c r="AF1557" i="1"/>
  <c r="AD1557" i="1"/>
  <c r="AE1557" i="1" s="1"/>
  <c r="AC1557" i="1"/>
  <c r="Z1557" i="1"/>
  <c r="Y1557" i="1"/>
  <c r="X1557" i="1"/>
  <c r="AA1557" i="1" s="1"/>
  <c r="W1557" i="1"/>
  <c r="V1557" i="1"/>
  <c r="S1557" i="1"/>
  <c r="R1557" i="1"/>
  <c r="P1557" i="1"/>
  <c r="O1557" i="1"/>
  <c r="Q1557" i="1" s="1"/>
  <c r="T1557" i="1" s="1"/>
  <c r="N1557" i="1"/>
  <c r="M1557" i="1"/>
  <c r="L1557" i="1"/>
  <c r="J1557" i="1"/>
  <c r="K1557" i="1" s="1"/>
  <c r="I1557" i="1"/>
  <c r="G1557" i="1"/>
  <c r="H1557" i="1" s="1"/>
  <c r="F1557" i="1"/>
  <c r="D1557" i="1"/>
  <c r="E1557" i="1" s="1"/>
  <c r="C1557" i="1"/>
  <c r="BB1556" i="1"/>
  <c r="BA1556" i="1"/>
  <c r="AZ1556" i="1"/>
  <c r="AY1556" i="1"/>
  <c r="AV1556" i="1"/>
  <c r="AH1556" i="1"/>
  <c r="AE1556" i="1"/>
  <c r="X1556" i="1"/>
  <c r="AA1556" i="1" s="1"/>
  <c r="Q1556" i="1"/>
  <c r="T1556" i="1" s="1"/>
  <c r="K1556" i="1"/>
  <c r="H1556" i="1"/>
  <c r="E1556" i="1"/>
  <c r="BB1555" i="1"/>
  <c r="BC1555" i="1" s="1"/>
  <c r="BA1555" i="1"/>
  <c r="AZ1555" i="1"/>
  <c r="AY1555" i="1"/>
  <c r="AV1555" i="1"/>
  <c r="AE1555" i="1"/>
  <c r="AH1555" i="1" s="1"/>
  <c r="AA1555" i="1"/>
  <c r="X1555" i="1"/>
  <c r="Q1555" i="1"/>
  <c r="T1555" i="1" s="1"/>
  <c r="K1555" i="1"/>
  <c r="H1555" i="1"/>
  <c r="E1555" i="1"/>
  <c r="BC1554" i="1"/>
  <c r="BD1554" i="1" s="1"/>
  <c r="BB1554" i="1"/>
  <c r="BA1554" i="1"/>
  <c r="AZ1554" i="1"/>
  <c r="AY1554" i="1"/>
  <c r="AV1554" i="1"/>
  <c r="AE1554" i="1"/>
  <c r="AH1554" i="1" s="1"/>
  <c r="X1554" i="1"/>
  <c r="AA1554" i="1" s="1"/>
  <c r="T1554" i="1"/>
  <c r="AW1554" i="1" s="1"/>
  <c r="Q1554" i="1"/>
  <c r="K1554" i="1"/>
  <c r="H1554" i="1"/>
  <c r="E1554" i="1"/>
  <c r="BB1553" i="1"/>
  <c r="BA1553" i="1"/>
  <c r="BC1553" i="1" s="1"/>
  <c r="AZ1553" i="1"/>
  <c r="AY1553" i="1"/>
  <c r="AV1553" i="1"/>
  <c r="AH1553" i="1"/>
  <c r="AE1553" i="1"/>
  <c r="X1553" i="1"/>
  <c r="AA1553" i="1" s="1"/>
  <c r="Q1553" i="1"/>
  <c r="T1553" i="1" s="1"/>
  <c r="AW1553" i="1" s="1"/>
  <c r="K1553" i="1"/>
  <c r="H1553" i="1"/>
  <c r="E1553" i="1"/>
  <c r="BB1552" i="1"/>
  <c r="BC1552" i="1" s="1"/>
  <c r="BD1552" i="1" s="1"/>
  <c r="BA1552" i="1"/>
  <c r="AZ1552" i="1"/>
  <c r="AY1552" i="1"/>
  <c r="AV1552" i="1"/>
  <c r="AW1552" i="1" s="1"/>
  <c r="AH1552" i="1"/>
  <c r="AE1552" i="1"/>
  <c r="AA1552" i="1"/>
  <c r="X1552" i="1"/>
  <c r="T1552" i="1"/>
  <c r="Q1552" i="1"/>
  <c r="K1552" i="1"/>
  <c r="H1552" i="1"/>
  <c r="E1552" i="1"/>
  <c r="BB1551" i="1"/>
  <c r="BA1551" i="1"/>
  <c r="AZ1551" i="1"/>
  <c r="AY1551" i="1"/>
  <c r="BC1551" i="1" s="1"/>
  <c r="AV1551" i="1"/>
  <c r="AE1551" i="1"/>
  <c r="AH1551" i="1" s="1"/>
  <c r="X1551" i="1"/>
  <c r="AA1551" i="1" s="1"/>
  <c r="Q1551" i="1"/>
  <c r="T1551" i="1" s="1"/>
  <c r="BD1551" i="1" s="1"/>
  <c r="K1551" i="1"/>
  <c r="H1551" i="1"/>
  <c r="E1551" i="1"/>
  <c r="BB1550" i="1"/>
  <c r="BA1550" i="1"/>
  <c r="AZ1550" i="1"/>
  <c r="AY1550" i="1"/>
  <c r="BC1550" i="1" s="1"/>
  <c r="AV1550" i="1"/>
  <c r="AH1550" i="1"/>
  <c r="AE1550" i="1"/>
  <c r="AA1550" i="1"/>
  <c r="X1550" i="1"/>
  <c r="Q1550" i="1"/>
  <c r="T1550" i="1" s="1"/>
  <c r="K1550" i="1"/>
  <c r="H1550" i="1"/>
  <c r="E1550" i="1"/>
  <c r="BB1549" i="1"/>
  <c r="BA1549" i="1"/>
  <c r="AZ1549" i="1"/>
  <c r="AY1549" i="1"/>
  <c r="AV1549" i="1"/>
  <c r="AH1549" i="1"/>
  <c r="AE1549" i="1"/>
  <c r="X1549" i="1"/>
  <c r="AA1549" i="1" s="1"/>
  <c r="T1549" i="1"/>
  <c r="Q1549" i="1"/>
  <c r="K1549" i="1"/>
  <c r="H1549" i="1"/>
  <c r="E1549" i="1"/>
  <c r="BB1548" i="1"/>
  <c r="BA1548" i="1"/>
  <c r="AZ1548" i="1"/>
  <c r="AY1548" i="1"/>
  <c r="AV1548" i="1"/>
  <c r="AH1548" i="1"/>
  <c r="AE1548" i="1"/>
  <c r="X1548" i="1"/>
  <c r="AA1548" i="1" s="1"/>
  <c r="Q1548" i="1"/>
  <c r="T1548" i="1" s="1"/>
  <c r="K1548" i="1"/>
  <c r="H1548" i="1"/>
  <c r="E1548" i="1"/>
  <c r="BB1547" i="1"/>
  <c r="AZ1547" i="1"/>
  <c r="AU1547" i="1"/>
  <c r="AT1547" i="1"/>
  <c r="AS1547" i="1"/>
  <c r="AR1547" i="1"/>
  <c r="AQ1547" i="1"/>
  <c r="AP1547" i="1"/>
  <c r="BA1547" i="1" s="1"/>
  <c r="AO1547" i="1"/>
  <c r="AN1547" i="1"/>
  <c r="AM1547" i="1"/>
  <c r="AL1547" i="1"/>
  <c r="AK1547" i="1"/>
  <c r="AJ1547" i="1"/>
  <c r="AG1547" i="1"/>
  <c r="AF1547" i="1"/>
  <c r="AD1547" i="1"/>
  <c r="AC1547" i="1"/>
  <c r="AE1547" i="1" s="1"/>
  <c r="AH1547" i="1" s="1"/>
  <c r="AA1547" i="1"/>
  <c r="Z1547" i="1"/>
  <c r="Y1547" i="1"/>
  <c r="X1547" i="1"/>
  <c r="W1547" i="1"/>
  <c r="V1547" i="1"/>
  <c r="S1547" i="1"/>
  <c r="R1547" i="1"/>
  <c r="P1547" i="1"/>
  <c r="O1547" i="1"/>
  <c r="Q1547" i="1" s="1"/>
  <c r="T1547" i="1" s="1"/>
  <c r="N1547" i="1"/>
  <c r="M1547" i="1"/>
  <c r="L1547" i="1"/>
  <c r="J1547" i="1"/>
  <c r="K1547" i="1" s="1"/>
  <c r="I1547" i="1"/>
  <c r="G1547" i="1"/>
  <c r="H1547" i="1" s="1"/>
  <c r="F1547" i="1"/>
  <c r="D1547" i="1"/>
  <c r="C1547" i="1"/>
  <c r="E1547" i="1" s="1"/>
  <c r="BB1546" i="1"/>
  <c r="BA1546" i="1"/>
  <c r="BC1546" i="1" s="1"/>
  <c r="AZ1546" i="1"/>
  <c r="AY1546" i="1"/>
  <c r="AV1546" i="1"/>
  <c r="AH1546" i="1"/>
  <c r="AE1546" i="1"/>
  <c r="X1546" i="1"/>
  <c r="AA1546" i="1" s="1"/>
  <c r="Q1546" i="1"/>
  <c r="T1546" i="1" s="1"/>
  <c r="AW1546" i="1" s="1"/>
  <c r="K1546" i="1"/>
  <c r="H1546" i="1"/>
  <c r="E1546" i="1"/>
  <c r="AU1545" i="1"/>
  <c r="AT1545" i="1"/>
  <c r="AS1545" i="1"/>
  <c r="BB1545" i="1" s="1"/>
  <c r="AR1545" i="1"/>
  <c r="AQ1545" i="1"/>
  <c r="BA1545" i="1" s="1"/>
  <c r="AP1545" i="1"/>
  <c r="AO1545" i="1"/>
  <c r="AN1545" i="1"/>
  <c r="AV1545" i="1" s="1"/>
  <c r="AM1545" i="1"/>
  <c r="AZ1545" i="1" s="1"/>
  <c r="AL1545" i="1"/>
  <c r="AK1545" i="1"/>
  <c r="AJ1545" i="1"/>
  <c r="AY1545" i="1" s="1"/>
  <c r="BC1545" i="1" s="1"/>
  <c r="AG1545" i="1"/>
  <c r="AF1545" i="1"/>
  <c r="AE1545" i="1"/>
  <c r="AD1545" i="1"/>
  <c r="AC1545" i="1"/>
  <c r="Z1545" i="1"/>
  <c r="Y1545" i="1"/>
  <c r="W1545" i="1"/>
  <c r="V1545" i="1"/>
  <c r="S1545" i="1"/>
  <c r="R1545" i="1"/>
  <c r="P1545" i="1"/>
  <c r="Q1545" i="1" s="1"/>
  <c r="T1545" i="1" s="1"/>
  <c r="O1545" i="1"/>
  <c r="N1545" i="1"/>
  <c r="M1545" i="1"/>
  <c r="L1545" i="1"/>
  <c r="J1545" i="1"/>
  <c r="K1545" i="1" s="1"/>
  <c r="I1545" i="1"/>
  <c r="G1545" i="1"/>
  <c r="F1545" i="1"/>
  <c r="H1545" i="1" s="1"/>
  <c r="E1545" i="1"/>
  <c r="D1545" i="1"/>
  <c r="C1545" i="1"/>
  <c r="BB1544" i="1"/>
  <c r="BA1544" i="1"/>
  <c r="AZ1544" i="1"/>
  <c r="AY1544" i="1"/>
  <c r="AV1544" i="1"/>
  <c r="AH1544" i="1"/>
  <c r="AE1544" i="1"/>
  <c r="AA1544" i="1"/>
  <c r="X1544" i="1"/>
  <c r="Q1544" i="1"/>
  <c r="T1544" i="1" s="1"/>
  <c r="K1544" i="1"/>
  <c r="H1544" i="1"/>
  <c r="E1544" i="1"/>
  <c r="BA1543" i="1"/>
  <c r="AZ1543" i="1"/>
  <c r="AU1543" i="1"/>
  <c r="AT1543" i="1"/>
  <c r="AS1543" i="1"/>
  <c r="BB1543" i="1" s="1"/>
  <c r="AR1543" i="1"/>
  <c r="AQ1543" i="1"/>
  <c r="AP1543" i="1"/>
  <c r="AO1543" i="1"/>
  <c r="AN1543" i="1"/>
  <c r="AM1543" i="1"/>
  <c r="AL1543" i="1"/>
  <c r="AK1543" i="1"/>
  <c r="AJ1543" i="1"/>
  <c r="AH1543" i="1"/>
  <c r="AG1543" i="1"/>
  <c r="AF1543" i="1"/>
  <c r="AE1543" i="1"/>
  <c r="AD1543" i="1"/>
  <c r="AC1543" i="1"/>
  <c r="Z1543" i="1"/>
  <c r="Y1543" i="1"/>
  <c r="W1543" i="1"/>
  <c r="V1543" i="1"/>
  <c r="X1543" i="1" s="1"/>
  <c r="S1543" i="1"/>
  <c r="R1543" i="1"/>
  <c r="Q1543" i="1"/>
  <c r="T1543" i="1" s="1"/>
  <c r="P1543" i="1"/>
  <c r="O1543" i="1"/>
  <c r="N1543" i="1"/>
  <c r="M1543" i="1"/>
  <c r="L1543" i="1"/>
  <c r="J1543" i="1"/>
  <c r="I1543" i="1"/>
  <c r="K1543" i="1" s="1"/>
  <c r="H1543" i="1"/>
  <c r="G1543" i="1"/>
  <c r="F1543" i="1"/>
  <c r="E1543" i="1"/>
  <c r="D1543" i="1"/>
  <c r="C1543" i="1"/>
  <c r="BC1542" i="1"/>
  <c r="BB1542" i="1"/>
  <c r="BA1542" i="1"/>
  <c r="AZ1542" i="1"/>
  <c r="AY1542" i="1"/>
  <c r="AV1542" i="1"/>
  <c r="AE1542" i="1"/>
  <c r="AH1542" i="1" s="1"/>
  <c r="AA1542" i="1"/>
  <c r="X1542" i="1"/>
  <c r="Q1542" i="1"/>
  <c r="T1542" i="1" s="1"/>
  <c r="K1542" i="1"/>
  <c r="H1542" i="1"/>
  <c r="E1542" i="1"/>
  <c r="AU1541" i="1"/>
  <c r="AT1541" i="1"/>
  <c r="AS1541" i="1"/>
  <c r="BB1541" i="1" s="1"/>
  <c r="AR1541" i="1"/>
  <c r="AQ1541" i="1"/>
  <c r="BA1541" i="1" s="1"/>
  <c r="AP1541" i="1"/>
  <c r="AO1541" i="1"/>
  <c r="AN1541" i="1"/>
  <c r="AM1541" i="1"/>
  <c r="AZ1541" i="1" s="1"/>
  <c r="AL1541" i="1"/>
  <c r="AK1541" i="1"/>
  <c r="AJ1541" i="1"/>
  <c r="AH1541" i="1"/>
  <c r="AG1541" i="1"/>
  <c r="AF1541" i="1"/>
  <c r="AD1541" i="1"/>
  <c r="AC1541" i="1"/>
  <c r="AE1541" i="1" s="1"/>
  <c r="Z1541" i="1"/>
  <c r="AA1541" i="1" s="1"/>
  <c r="Y1541" i="1"/>
  <c r="X1541" i="1"/>
  <c r="W1541" i="1"/>
  <c r="V1541" i="1"/>
  <c r="S1541" i="1"/>
  <c r="R1541" i="1"/>
  <c r="Q1541" i="1"/>
  <c r="T1541" i="1" s="1"/>
  <c r="P1541" i="1"/>
  <c r="O1541" i="1"/>
  <c r="N1541" i="1"/>
  <c r="M1541" i="1"/>
  <c r="L1541" i="1"/>
  <c r="J1541" i="1"/>
  <c r="I1541" i="1"/>
  <c r="K1541" i="1" s="1"/>
  <c r="H1541" i="1"/>
  <c r="G1541" i="1"/>
  <c r="F1541" i="1"/>
  <c r="D1541" i="1"/>
  <c r="C1541" i="1"/>
  <c r="BB1540" i="1"/>
  <c r="BC1540" i="1" s="1"/>
  <c r="BD1540" i="1" s="1"/>
  <c r="BA1540" i="1"/>
  <c r="AZ1540" i="1"/>
  <c r="AY1540" i="1"/>
  <c r="AV1540" i="1"/>
  <c r="AW1540" i="1" s="1"/>
  <c r="AH1540" i="1"/>
  <c r="AE1540" i="1"/>
  <c r="AA1540" i="1"/>
  <c r="X1540" i="1"/>
  <c r="T1540" i="1"/>
  <c r="Q1540" i="1"/>
  <c r="K1540" i="1"/>
  <c r="H1540" i="1"/>
  <c r="E1540" i="1"/>
  <c r="AY1539" i="1"/>
  <c r="AU1539" i="1"/>
  <c r="AT1539" i="1"/>
  <c r="AS1539" i="1"/>
  <c r="BB1539" i="1" s="1"/>
  <c r="AR1539" i="1"/>
  <c r="AQ1539" i="1"/>
  <c r="AP1539" i="1"/>
  <c r="BA1539" i="1" s="1"/>
  <c r="AO1539" i="1"/>
  <c r="AN1539" i="1"/>
  <c r="AM1539" i="1"/>
  <c r="AL1539" i="1"/>
  <c r="AV1539" i="1" s="1"/>
  <c r="AK1539" i="1"/>
  <c r="AJ1539" i="1"/>
  <c r="AG1539" i="1"/>
  <c r="AF1539" i="1"/>
  <c r="AE1539" i="1"/>
  <c r="AD1539" i="1"/>
  <c r="AC1539" i="1"/>
  <c r="Z1539" i="1"/>
  <c r="Y1539" i="1"/>
  <c r="W1539" i="1"/>
  <c r="X1539" i="1" s="1"/>
  <c r="AA1539" i="1" s="1"/>
  <c r="V1539" i="1"/>
  <c r="S1539" i="1"/>
  <c r="R1539" i="1"/>
  <c r="P1539" i="1"/>
  <c r="O1539" i="1"/>
  <c r="Q1539" i="1" s="1"/>
  <c r="T1539" i="1" s="1"/>
  <c r="N1539" i="1"/>
  <c r="M1539" i="1"/>
  <c r="L1539" i="1"/>
  <c r="K1539" i="1"/>
  <c r="J1539" i="1"/>
  <c r="I1539" i="1"/>
  <c r="G1539" i="1"/>
  <c r="F1539" i="1"/>
  <c r="D1539" i="1"/>
  <c r="E1539" i="1" s="1"/>
  <c r="C1539" i="1"/>
  <c r="BB1538" i="1"/>
  <c r="BA1538" i="1"/>
  <c r="AZ1538" i="1"/>
  <c r="AY1538" i="1"/>
  <c r="BC1538" i="1" s="1"/>
  <c r="AW1538" i="1"/>
  <c r="AV1538" i="1"/>
  <c r="AE1538" i="1"/>
  <c r="AH1538" i="1" s="1"/>
  <c r="X1538" i="1"/>
  <c r="AA1538" i="1" s="1"/>
  <c r="T1538" i="1"/>
  <c r="BD1538" i="1" s="1"/>
  <c r="Q1538" i="1"/>
  <c r="K1538" i="1"/>
  <c r="H1538" i="1"/>
  <c r="E1538" i="1"/>
  <c r="AU1537" i="1"/>
  <c r="AT1537" i="1"/>
  <c r="AS1537" i="1"/>
  <c r="BB1537" i="1" s="1"/>
  <c r="AR1537" i="1"/>
  <c r="AQ1537" i="1"/>
  <c r="BA1537" i="1" s="1"/>
  <c r="AP1537" i="1"/>
  <c r="AO1537" i="1"/>
  <c r="AN1537" i="1"/>
  <c r="AM1537" i="1"/>
  <c r="AZ1537" i="1" s="1"/>
  <c r="AL1537" i="1"/>
  <c r="AK1537" i="1"/>
  <c r="AJ1537" i="1"/>
  <c r="AY1537" i="1" s="1"/>
  <c r="AG1537" i="1"/>
  <c r="AF1537" i="1"/>
  <c r="AD1537" i="1"/>
  <c r="AE1537" i="1" s="1"/>
  <c r="AH1537" i="1" s="1"/>
  <c r="AC1537" i="1"/>
  <c r="Z1537" i="1"/>
  <c r="Y1537" i="1"/>
  <c r="W1537" i="1"/>
  <c r="V1537" i="1"/>
  <c r="X1537" i="1" s="1"/>
  <c r="AA1537" i="1" s="1"/>
  <c r="S1537" i="1"/>
  <c r="R1537" i="1"/>
  <c r="P1537" i="1"/>
  <c r="Q1537" i="1" s="1"/>
  <c r="T1537" i="1" s="1"/>
  <c r="O1537" i="1"/>
  <c r="N1537" i="1"/>
  <c r="M1537" i="1"/>
  <c r="L1537" i="1"/>
  <c r="J1537" i="1"/>
  <c r="I1537" i="1"/>
  <c r="G1537" i="1"/>
  <c r="H1537" i="1" s="1"/>
  <c r="F1537" i="1"/>
  <c r="D1537" i="1"/>
  <c r="E1537" i="1" s="1"/>
  <c r="C1537" i="1"/>
  <c r="BC1536" i="1"/>
  <c r="BB1536" i="1"/>
  <c r="BA1536" i="1"/>
  <c r="AZ1536" i="1"/>
  <c r="AY1536" i="1"/>
  <c r="AV1536" i="1"/>
  <c r="AE1536" i="1"/>
  <c r="AH1536" i="1" s="1"/>
  <c r="X1536" i="1"/>
  <c r="AA1536" i="1" s="1"/>
  <c r="Q1536" i="1"/>
  <c r="T1536" i="1" s="1"/>
  <c r="K1536" i="1"/>
  <c r="H1536" i="1"/>
  <c r="E1536" i="1"/>
  <c r="AU1535" i="1"/>
  <c r="AT1535" i="1"/>
  <c r="BB1535" i="1" s="1"/>
  <c r="AS1535" i="1"/>
  <c r="AR1535" i="1"/>
  <c r="AQ1535" i="1"/>
  <c r="AP1535" i="1"/>
  <c r="BA1535" i="1" s="1"/>
  <c r="AO1535" i="1"/>
  <c r="AN1535" i="1"/>
  <c r="AM1535" i="1"/>
  <c r="AZ1535" i="1" s="1"/>
  <c r="AL1535" i="1"/>
  <c r="AK1535" i="1"/>
  <c r="AJ1535" i="1"/>
  <c r="AY1535" i="1" s="1"/>
  <c r="BC1535" i="1" s="1"/>
  <c r="AG1535" i="1"/>
  <c r="AF1535" i="1"/>
  <c r="AD1535" i="1"/>
  <c r="AC1535" i="1"/>
  <c r="AE1535" i="1" s="1"/>
  <c r="AH1535" i="1" s="1"/>
  <c r="Z1535" i="1"/>
  <c r="Y1535" i="1"/>
  <c r="W1535" i="1"/>
  <c r="V1535" i="1"/>
  <c r="X1535" i="1" s="1"/>
  <c r="AA1535" i="1" s="1"/>
  <c r="S1535" i="1"/>
  <c r="R1535" i="1"/>
  <c r="Q1535" i="1"/>
  <c r="T1535" i="1" s="1"/>
  <c r="P1535" i="1"/>
  <c r="O1535" i="1"/>
  <c r="N1535" i="1"/>
  <c r="M1535" i="1"/>
  <c r="L1535" i="1"/>
  <c r="K1535" i="1"/>
  <c r="J1535" i="1"/>
  <c r="I1535" i="1"/>
  <c r="G1535" i="1"/>
  <c r="H1535" i="1" s="1"/>
  <c r="F1535" i="1"/>
  <c r="D1535" i="1"/>
  <c r="C1535" i="1"/>
  <c r="E1535" i="1" s="1"/>
  <c r="BC1534" i="1"/>
  <c r="BD1534" i="1" s="1"/>
  <c r="BB1534" i="1"/>
  <c r="BA1534" i="1"/>
  <c r="AZ1534" i="1"/>
  <c r="AY1534" i="1"/>
  <c r="AV1534" i="1"/>
  <c r="AW1534" i="1" s="1"/>
  <c r="AE1534" i="1"/>
  <c r="AH1534" i="1" s="1"/>
  <c r="AA1534" i="1"/>
  <c r="X1534" i="1"/>
  <c r="Q1534" i="1"/>
  <c r="T1534" i="1" s="1"/>
  <c r="K1534" i="1"/>
  <c r="H1534" i="1"/>
  <c r="E1534" i="1"/>
  <c r="AU1533" i="1"/>
  <c r="AT1533" i="1"/>
  <c r="AS1533" i="1"/>
  <c r="BB1533" i="1" s="1"/>
  <c r="AR1533" i="1"/>
  <c r="AQ1533" i="1"/>
  <c r="AP1533" i="1"/>
  <c r="BA1533" i="1" s="1"/>
  <c r="AO1533" i="1"/>
  <c r="AN1533" i="1"/>
  <c r="AM1533" i="1"/>
  <c r="AZ1533" i="1" s="1"/>
  <c r="AL1533" i="1"/>
  <c r="AK1533" i="1"/>
  <c r="AY1533" i="1" s="1"/>
  <c r="BC1533" i="1" s="1"/>
  <c r="AJ1533" i="1"/>
  <c r="AG1533" i="1"/>
  <c r="AF1533" i="1"/>
  <c r="AD1533" i="1"/>
  <c r="AE1533" i="1" s="1"/>
  <c r="AH1533" i="1" s="1"/>
  <c r="AC1533" i="1"/>
  <c r="Z1533" i="1"/>
  <c r="Y1533" i="1"/>
  <c r="W1533" i="1"/>
  <c r="V1533" i="1"/>
  <c r="X1533" i="1" s="1"/>
  <c r="AA1533" i="1" s="1"/>
  <c r="T1533" i="1"/>
  <c r="S1533" i="1"/>
  <c r="R1533" i="1"/>
  <c r="P1533" i="1"/>
  <c r="O1533" i="1"/>
  <c r="Q1533" i="1" s="1"/>
  <c r="N1533" i="1"/>
  <c r="M1533" i="1"/>
  <c r="L1533" i="1"/>
  <c r="K1533" i="1"/>
  <c r="J1533" i="1"/>
  <c r="I1533" i="1"/>
  <c r="G1533" i="1"/>
  <c r="H1533" i="1" s="1"/>
  <c r="F1533" i="1"/>
  <c r="D1533" i="1"/>
  <c r="C1533" i="1"/>
  <c r="E1533" i="1" s="1"/>
  <c r="BB1532" i="1"/>
  <c r="BA1532" i="1"/>
  <c r="AZ1532" i="1"/>
  <c r="AY1532" i="1"/>
  <c r="AV1532" i="1"/>
  <c r="AH1532" i="1"/>
  <c r="AE1532" i="1"/>
  <c r="AA1532" i="1"/>
  <c r="X1532" i="1"/>
  <c r="Q1532" i="1"/>
  <c r="T1532" i="1" s="1"/>
  <c r="K1532" i="1"/>
  <c r="H1532" i="1"/>
  <c r="E1532" i="1"/>
  <c r="AU1531" i="1"/>
  <c r="AT1531" i="1"/>
  <c r="AS1531" i="1"/>
  <c r="BB1531" i="1" s="1"/>
  <c r="AR1531" i="1"/>
  <c r="AQ1531" i="1"/>
  <c r="AP1531" i="1"/>
  <c r="BA1531" i="1" s="1"/>
  <c r="AO1531" i="1"/>
  <c r="AN1531" i="1"/>
  <c r="AZ1531" i="1" s="1"/>
  <c r="AM1531" i="1"/>
  <c r="AL1531" i="1"/>
  <c r="AK1531" i="1"/>
  <c r="AY1531" i="1" s="1"/>
  <c r="AJ1531" i="1"/>
  <c r="AG1531" i="1"/>
  <c r="AF1531" i="1"/>
  <c r="AE1531" i="1"/>
  <c r="AH1531" i="1" s="1"/>
  <c r="AD1531" i="1"/>
  <c r="AC1531" i="1"/>
  <c r="Z1531" i="1"/>
  <c r="Y1531" i="1"/>
  <c r="W1531" i="1"/>
  <c r="V1531" i="1"/>
  <c r="X1531" i="1" s="1"/>
  <c r="AA1531" i="1" s="1"/>
  <c r="S1531" i="1"/>
  <c r="R1531" i="1"/>
  <c r="Q1531" i="1"/>
  <c r="P1531" i="1"/>
  <c r="O1531" i="1"/>
  <c r="N1531" i="1"/>
  <c r="M1531" i="1"/>
  <c r="L1531" i="1"/>
  <c r="K1531" i="1"/>
  <c r="J1531" i="1"/>
  <c r="I1531" i="1"/>
  <c r="G1531" i="1"/>
  <c r="H1531" i="1" s="1"/>
  <c r="F1531" i="1"/>
  <c r="D1531" i="1"/>
  <c r="C1531" i="1"/>
  <c r="E1531" i="1" s="1"/>
  <c r="BC1530" i="1"/>
  <c r="BB1530" i="1"/>
  <c r="BA1530" i="1"/>
  <c r="AZ1530" i="1"/>
  <c r="AY1530" i="1"/>
  <c r="AV1530" i="1"/>
  <c r="AH1530" i="1"/>
  <c r="AE1530" i="1"/>
  <c r="AA1530" i="1"/>
  <c r="X1530" i="1"/>
  <c r="Q1530" i="1"/>
  <c r="T1530" i="1" s="1"/>
  <c r="K1530" i="1"/>
  <c r="H1530" i="1"/>
  <c r="E1530" i="1"/>
  <c r="AU1529" i="1"/>
  <c r="AT1529" i="1"/>
  <c r="AS1529" i="1"/>
  <c r="BB1529" i="1" s="1"/>
  <c r="AR1529" i="1"/>
  <c r="AQ1529" i="1"/>
  <c r="BA1529" i="1" s="1"/>
  <c r="AP1529" i="1"/>
  <c r="AO1529" i="1"/>
  <c r="AN1529" i="1"/>
  <c r="AM1529" i="1"/>
  <c r="AZ1529" i="1" s="1"/>
  <c r="AL1529" i="1"/>
  <c r="AK1529" i="1"/>
  <c r="AV1529" i="1" s="1"/>
  <c r="AJ1529" i="1"/>
  <c r="AG1529" i="1"/>
  <c r="AF1529" i="1"/>
  <c r="AD1529" i="1"/>
  <c r="AE1529" i="1" s="1"/>
  <c r="AH1529" i="1" s="1"/>
  <c r="AC1529" i="1"/>
  <c r="AA1529" i="1"/>
  <c r="Z1529" i="1"/>
  <c r="Y1529" i="1"/>
  <c r="W1529" i="1"/>
  <c r="V1529" i="1"/>
  <c r="X1529" i="1" s="1"/>
  <c r="S1529" i="1"/>
  <c r="R1529" i="1"/>
  <c r="Q1529" i="1"/>
  <c r="T1529" i="1" s="1"/>
  <c r="P1529" i="1"/>
  <c r="O1529" i="1"/>
  <c r="N1529" i="1"/>
  <c r="M1529" i="1"/>
  <c r="L1529" i="1"/>
  <c r="K1529" i="1"/>
  <c r="J1529" i="1"/>
  <c r="I1529" i="1"/>
  <c r="G1529" i="1"/>
  <c r="F1529" i="1"/>
  <c r="H1529" i="1" s="1"/>
  <c r="D1529" i="1"/>
  <c r="C1529" i="1"/>
  <c r="E1529" i="1" s="1"/>
  <c r="BC1528" i="1"/>
  <c r="BB1528" i="1"/>
  <c r="BA1528" i="1"/>
  <c r="AZ1528" i="1"/>
  <c r="AY1528" i="1"/>
  <c r="AV1528" i="1"/>
  <c r="AE1528" i="1"/>
  <c r="AH1528" i="1" s="1"/>
  <c r="AA1528" i="1"/>
  <c r="X1528" i="1"/>
  <c r="Q1528" i="1"/>
  <c r="T1528" i="1" s="1"/>
  <c r="K1528" i="1"/>
  <c r="H1528" i="1"/>
  <c r="E1528" i="1"/>
  <c r="AU1527" i="1"/>
  <c r="AT1527" i="1"/>
  <c r="AS1527" i="1"/>
  <c r="AR1527" i="1"/>
  <c r="AQ1527" i="1"/>
  <c r="AP1527" i="1"/>
  <c r="BA1527" i="1" s="1"/>
  <c r="AO1527" i="1"/>
  <c r="AN1527" i="1"/>
  <c r="AV1527" i="1" s="1"/>
  <c r="AM1527" i="1"/>
  <c r="AZ1527" i="1" s="1"/>
  <c r="AL1527" i="1"/>
  <c r="AY1527" i="1" s="1"/>
  <c r="AK1527" i="1"/>
  <c r="AJ1527" i="1"/>
  <c r="AG1527" i="1"/>
  <c r="AF1527" i="1"/>
  <c r="AE1527" i="1"/>
  <c r="AH1527" i="1" s="1"/>
  <c r="AD1527" i="1"/>
  <c r="AC1527" i="1"/>
  <c r="Z1527" i="1"/>
  <c r="Y1527" i="1"/>
  <c r="W1527" i="1"/>
  <c r="V1527" i="1"/>
  <c r="X1527" i="1" s="1"/>
  <c r="AA1527" i="1" s="1"/>
  <c r="S1527" i="1"/>
  <c r="R1527" i="1"/>
  <c r="P1527" i="1"/>
  <c r="O1527" i="1"/>
  <c r="Q1527" i="1" s="1"/>
  <c r="T1527" i="1" s="1"/>
  <c r="N1527" i="1"/>
  <c r="M1527" i="1"/>
  <c r="L1527" i="1"/>
  <c r="K1527" i="1"/>
  <c r="J1527" i="1"/>
  <c r="I1527" i="1"/>
  <c r="G1527" i="1"/>
  <c r="H1527" i="1" s="1"/>
  <c r="F1527" i="1"/>
  <c r="D1527" i="1"/>
  <c r="E1527" i="1" s="1"/>
  <c r="C1527" i="1"/>
  <c r="BC1526" i="1"/>
  <c r="BB1526" i="1"/>
  <c r="BA1526" i="1"/>
  <c r="AZ1526" i="1"/>
  <c r="AY1526" i="1"/>
  <c r="AV1526" i="1"/>
  <c r="AE1526" i="1"/>
  <c r="AH1526" i="1" s="1"/>
  <c r="AA1526" i="1"/>
  <c r="X1526" i="1"/>
  <c r="Q1526" i="1"/>
  <c r="T1526" i="1" s="1"/>
  <c r="K1526" i="1"/>
  <c r="H1526" i="1"/>
  <c r="E1526" i="1"/>
  <c r="AU1525" i="1"/>
  <c r="AT1525" i="1"/>
  <c r="AS1525" i="1"/>
  <c r="BB1525" i="1" s="1"/>
  <c r="AR1525" i="1"/>
  <c r="AQ1525" i="1"/>
  <c r="AP1525" i="1"/>
  <c r="BA1525" i="1" s="1"/>
  <c r="AO1525" i="1"/>
  <c r="AN1525" i="1"/>
  <c r="AM1525" i="1"/>
  <c r="AZ1525" i="1" s="1"/>
  <c r="AL1525" i="1"/>
  <c r="AK1525" i="1"/>
  <c r="AY1525" i="1" s="1"/>
  <c r="AJ1525" i="1"/>
  <c r="AG1525" i="1"/>
  <c r="AF1525" i="1"/>
  <c r="AD1525" i="1"/>
  <c r="AC1525" i="1"/>
  <c r="AE1525" i="1" s="1"/>
  <c r="AH1525" i="1" s="1"/>
  <c r="Z1525" i="1"/>
  <c r="Y1525" i="1"/>
  <c r="W1525" i="1"/>
  <c r="X1525" i="1" s="1"/>
  <c r="AA1525" i="1" s="1"/>
  <c r="V1525" i="1"/>
  <c r="S1525" i="1"/>
  <c r="R1525" i="1"/>
  <c r="Q1525" i="1"/>
  <c r="T1525" i="1" s="1"/>
  <c r="P1525" i="1"/>
  <c r="O1525" i="1"/>
  <c r="N1525" i="1"/>
  <c r="M1525" i="1"/>
  <c r="L1525" i="1"/>
  <c r="K1525" i="1"/>
  <c r="J1525" i="1"/>
  <c r="I1525" i="1"/>
  <c r="G1525" i="1"/>
  <c r="F1525" i="1"/>
  <c r="H1525" i="1" s="1"/>
  <c r="D1525" i="1"/>
  <c r="E1525" i="1" s="1"/>
  <c r="C1525" i="1"/>
  <c r="BB1524" i="1"/>
  <c r="BC1524" i="1" s="1"/>
  <c r="BD1524" i="1" s="1"/>
  <c r="BA1524" i="1"/>
  <c r="AZ1524" i="1"/>
  <c r="AY1524" i="1"/>
  <c r="AW1524" i="1"/>
  <c r="AV1524" i="1"/>
  <c r="AH1524" i="1"/>
  <c r="AE1524" i="1"/>
  <c r="AA1524" i="1"/>
  <c r="X1524" i="1"/>
  <c r="T1524" i="1"/>
  <c r="Q1524" i="1"/>
  <c r="K1524" i="1"/>
  <c r="H1524" i="1"/>
  <c r="E1524" i="1"/>
  <c r="BC1523" i="1"/>
  <c r="BD1523" i="1" s="1"/>
  <c r="BB1523" i="1"/>
  <c r="BA1523" i="1"/>
  <c r="AZ1523" i="1"/>
  <c r="AY1523" i="1"/>
  <c r="AV1523" i="1"/>
  <c r="AW1523" i="1" s="1"/>
  <c r="AE1523" i="1"/>
  <c r="AH1523" i="1" s="1"/>
  <c r="AA1523" i="1"/>
  <c r="X1523" i="1"/>
  <c r="Q1523" i="1"/>
  <c r="T1523" i="1" s="1"/>
  <c r="K1523" i="1"/>
  <c r="H1523" i="1"/>
  <c r="E1523" i="1"/>
  <c r="BC1522" i="1"/>
  <c r="BB1522" i="1"/>
  <c r="BA1522" i="1"/>
  <c r="AZ1522" i="1"/>
  <c r="AY1522" i="1"/>
  <c r="AV1522" i="1"/>
  <c r="AE1522" i="1"/>
  <c r="AH1522" i="1" s="1"/>
  <c r="AA1522" i="1"/>
  <c r="X1522" i="1"/>
  <c r="Q1522" i="1"/>
  <c r="T1522" i="1" s="1"/>
  <c r="K1522" i="1"/>
  <c r="H1522" i="1"/>
  <c r="E1522" i="1"/>
  <c r="BB1521" i="1"/>
  <c r="BA1521" i="1"/>
  <c r="AZ1521" i="1"/>
  <c r="AY1521" i="1"/>
  <c r="BC1521" i="1" s="1"/>
  <c r="AV1521" i="1"/>
  <c r="AH1521" i="1"/>
  <c r="AE1521" i="1"/>
  <c r="X1521" i="1"/>
  <c r="AA1521" i="1" s="1"/>
  <c r="Q1521" i="1"/>
  <c r="T1521" i="1" s="1"/>
  <c r="K1521" i="1"/>
  <c r="H1521" i="1"/>
  <c r="E1521" i="1"/>
  <c r="BB1520" i="1"/>
  <c r="BA1520" i="1"/>
  <c r="AZ1520" i="1"/>
  <c r="AY1520" i="1"/>
  <c r="BC1520" i="1" s="1"/>
  <c r="AV1520" i="1"/>
  <c r="AH1520" i="1"/>
  <c r="AE1520" i="1"/>
  <c r="AA1520" i="1"/>
  <c r="X1520" i="1"/>
  <c r="Q1520" i="1"/>
  <c r="T1520" i="1" s="1"/>
  <c r="K1520" i="1"/>
  <c r="H1520" i="1"/>
  <c r="E1520" i="1"/>
  <c r="AU1519" i="1"/>
  <c r="AT1519" i="1"/>
  <c r="AS1519" i="1"/>
  <c r="BB1519" i="1" s="1"/>
  <c r="AR1519" i="1"/>
  <c r="AQ1519" i="1"/>
  <c r="AP1519" i="1"/>
  <c r="BA1519" i="1" s="1"/>
  <c r="AO1519" i="1"/>
  <c r="AN1519" i="1"/>
  <c r="AZ1519" i="1" s="1"/>
  <c r="AM1519" i="1"/>
  <c r="AL1519" i="1"/>
  <c r="AY1519" i="1" s="1"/>
  <c r="BC1519" i="1" s="1"/>
  <c r="AK1519" i="1"/>
  <c r="AJ1519" i="1"/>
  <c r="AG1519" i="1"/>
  <c r="AF1519" i="1"/>
  <c r="AE1519" i="1"/>
  <c r="AH1519" i="1" s="1"/>
  <c r="AD1519" i="1"/>
  <c r="AC1519" i="1"/>
  <c r="Z1519" i="1"/>
  <c r="Y1519" i="1"/>
  <c r="W1519" i="1"/>
  <c r="V1519" i="1"/>
  <c r="X1519" i="1" s="1"/>
  <c r="AA1519" i="1" s="1"/>
  <c r="S1519" i="1"/>
  <c r="R1519" i="1"/>
  <c r="P1519" i="1"/>
  <c r="O1519" i="1"/>
  <c r="Q1519" i="1" s="1"/>
  <c r="T1519" i="1" s="1"/>
  <c r="N1519" i="1"/>
  <c r="M1519" i="1"/>
  <c r="L1519" i="1"/>
  <c r="J1519" i="1"/>
  <c r="K1519" i="1" s="1"/>
  <c r="I1519" i="1"/>
  <c r="G1519" i="1"/>
  <c r="H1519" i="1" s="1"/>
  <c r="F1519" i="1"/>
  <c r="E1519" i="1"/>
  <c r="D1519" i="1"/>
  <c r="C1519" i="1"/>
  <c r="BB1518" i="1"/>
  <c r="BA1518" i="1"/>
  <c r="AZ1518" i="1"/>
  <c r="AY1518" i="1"/>
  <c r="BC1518" i="1" s="1"/>
  <c r="AV1518" i="1"/>
  <c r="AE1518" i="1"/>
  <c r="AH1518" i="1" s="1"/>
  <c r="AA1518" i="1"/>
  <c r="X1518" i="1"/>
  <c r="Q1518" i="1"/>
  <c r="T1518" i="1" s="1"/>
  <c r="K1518" i="1"/>
  <c r="H1518" i="1"/>
  <c r="E1518" i="1"/>
  <c r="AU1517" i="1"/>
  <c r="AT1517" i="1"/>
  <c r="AS1517" i="1"/>
  <c r="BB1517" i="1" s="1"/>
  <c r="AR1517" i="1"/>
  <c r="AQ1517" i="1"/>
  <c r="BA1517" i="1" s="1"/>
  <c r="AP1517" i="1"/>
  <c r="AO1517" i="1"/>
  <c r="AN1517" i="1"/>
  <c r="AZ1517" i="1" s="1"/>
  <c r="AM1517" i="1"/>
  <c r="AL1517" i="1"/>
  <c r="AK1517" i="1"/>
  <c r="AJ1517" i="1"/>
  <c r="AG1517" i="1"/>
  <c r="AF1517" i="1"/>
  <c r="AE1517" i="1"/>
  <c r="AH1517" i="1" s="1"/>
  <c r="AD1517" i="1"/>
  <c r="AC1517" i="1"/>
  <c r="Z1517" i="1"/>
  <c r="Y1517" i="1"/>
  <c r="W1517" i="1"/>
  <c r="V1517" i="1"/>
  <c r="T1517" i="1"/>
  <c r="S1517" i="1"/>
  <c r="R1517" i="1"/>
  <c r="Q1517" i="1"/>
  <c r="P1517" i="1"/>
  <c r="O1517" i="1"/>
  <c r="N1517" i="1"/>
  <c r="M1517" i="1"/>
  <c r="L1517" i="1"/>
  <c r="J1517" i="1"/>
  <c r="K1517" i="1" s="1"/>
  <c r="I1517" i="1"/>
  <c r="G1517" i="1"/>
  <c r="F1517" i="1"/>
  <c r="H1517" i="1" s="1"/>
  <c r="D1517" i="1"/>
  <c r="E1517" i="1" s="1"/>
  <c r="C1517" i="1"/>
  <c r="BB1516" i="1"/>
  <c r="BA1516" i="1"/>
  <c r="AZ1516" i="1"/>
  <c r="AY1516" i="1"/>
  <c r="BC1516" i="1" s="1"/>
  <c r="BD1516" i="1" s="1"/>
  <c r="AW1516" i="1"/>
  <c r="AV1516" i="1"/>
  <c r="AH1516" i="1"/>
  <c r="AE1516" i="1"/>
  <c r="AA1516" i="1"/>
  <c r="X1516" i="1"/>
  <c r="T1516" i="1"/>
  <c r="Q1516" i="1"/>
  <c r="K1516" i="1"/>
  <c r="H1516" i="1"/>
  <c r="E1516" i="1"/>
  <c r="BB1515" i="1"/>
  <c r="BA1515" i="1"/>
  <c r="AZ1515" i="1"/>
  <c r="AY1515" i="1"/>
  <c r="BC1515" i="1" s="1"/>
  <c r="AV1515" i="1"/>
  <c r="AH1515" i="1"/>
  <c r="AE1515" i="1"/>
  <c r="X1515" i="1"/>
  <c r="AA1515" i="1" s="1"/>
  <c r="T1515" i="1"/>
  <c r="BD1515" i="1" s="1"/>
  <c r="Q1515" i="1"/>
  <c r="K1515" i="1"/>
  <c r="H1515" i="1"/>
  <c r="E1515" i="1"/>
  <c r="BB1514" i="1"/>
  <c r="BA1514" i="1"/>
  <c r="AZ1514" i="1"/>
  <c r="AY1514" i="1"/>
  <c r="AW1514" i="1"/>
  <c r="AV1514" i="1"/>
  <c r="AH1514" i="1"/>
  <c r="AE1514" i="1"/>
  <c r="X1514" i="1"/>
  <c r="AA1514" i="1" s="1"/>
  <c r="T1514" i="1"/>
  <c r="Q1514" i="1"/>
  <c r="K1514" i="1"/>
  <c r="H1514" i="1"/>
  <c r="E1514" i="1"/>
  <c r="AY1513" i="1"/>
  <c r="AU1513" i="1"/>
  <c r="AT1513" i="1"/>
  <c r="AS1513" i="1"/>
  <c r="BB1513" i="1" s="1"/>
  <c r="AR1513" i="1"/>
  <c r="AQ1513" i="1"/>
  <c r="AP1513" i="1"/>
  <c r="BA1513" i="1" s="1"/>
  <c r="AO1513" i="1"/>
  <c r="AZ1513" i="1" s="1"/>
  <c r="AN1513" i="1"/>
  <c r="AV1513" i="1" s="1"/>
  <c r="AM1513" i="1"/>
  <c r="AL1513" i="1"/>
  <c r="AK1513" i="1"/>
  <c r="AJ1513" i="1"/>
  <c r="AG1513" i="1"/>
  <c r="AF1513" i="1"/>
  <c r="AH1513" i="1" s="1"/>
  <c r="AE1513" i="1"/>
  <c r="AD1513" i="1"/>
  <c r="AC1513" i="1"/>
  <c r="Z1513" i="1"/>
  <c r="Y1513" i="1"/>
  <c r="W1513" i="1"/>
  <c r="X1513" i="1" s="1"/>
  <c r="AA1513" i="1" s="1"/>
  <c r="V1513" i="1"/>
  <c r="S1513" i="1"/>
  <c r="R1513" i="1"/>
  <c r="P1513" i="1"/>
  <c r="O1513" i="1"/>
  <c r="Q1513" i="1" s="1"/>
  <c r="T1513" i="1" s="1"/>
  <c r="N1513" i="1"/>
  <c r="M1513" i="1"/>
  <c r="L1513" i="1"/>
  <c r="K1513" i="1"/>
  <c r="J1513" i="1"/>
  <c r="I1513" i="1"/>
  <c r="G1513" i="1"/>
  <c r="H1513" i="1" s="1"/>
  <c r="F1513" i="1"/>
  <c r="E1513" i="1"/>
  <c r="D1513" i="1"/>
  <c r="C1513" i="1"/>
  <c r="BB1512" i="1"/>
  <c r="BA1512" i="1"/>
  <c r="AZ1512" i="1"/>
  <c r="AY1512" i="1"/>
  <c r="BC1512" i="1" s="1"/>
  <c r="AV1512" i="1"/>
  <c r="AH1512" i="1"/>
  <c r="AE1512" i="1"/>
  <c r="X1512" i="1"/>
  <c r="AA1512" i="1" s="1"/>
  <c r="T1512" i="1"/>
  <c r="AW1512" i="1" s="1"/>
  <c r="Q1512" i="1"/>
  <c r="K1512" i="1"/>
  <c r="H1512" i="1"/>
  <c r="E1512" i="1"/>
  <c r="BB1511" i="1"/>
  <c r="BA1511" i="1"/>
  <c r="AZ1511" i="1"/>
  <c r="BC1511" i="1" s="1"/>
  <c r="AY1511" i="1"/>
  <c r="AV1511" i="1"/>
  <c r="AE1511" i="1"/>
  <c r="AH1511" i="1" s="1"/>
  <c r="X1511" i="1"/>
  <c r="AA1511" i="1" s="1"/>
  <c r="T1511" i="1"/>
  <c r="BD1511" i="1" s="1"/>
  <c r="Q1511" i="1"/>
  <c r="K1511" i="1"/>
  <c r="H1511" i="1"/>
  <c r="E1511" i="1"/>
  <c r="BB1510" i="1"/>
  <c r="BA1510" i="1"/>
  <c r="AZ1510" i="1"/>
  <c r="AY1510" i="1"/>
  <c r="BC1510" i="1" s="1"/>
  <c r="AV1510" i="1"/>
  <c r="AE1510" i="1"/>
  <c r="AH1510" i="1" s="1"/>
  <c r="AA1510" i="1"/>
  <c r="X1510" i="1"/>
  <c r="Q1510" i="1"/>
  <c r="T1510" i="1" s="1"/>
  <c r="BD1510" i="1" s="1"/>
  <c r="K1510" i="1"/>
  <c r="H1510" i="1"/>
  <c r="E1510" i="1"/>
  <c r="BB1509" i="1"/>
  <c r="AY1509" i="1"/>
  <c r="AU1509" i="1"/>
  <c r="AT1509" i="1"/>
  <c r="AS1509" i="1"/>
  <c r="AR1509" i="1"/>
  <c r="AQ1509" i="1"/>
  <c r="AP1509" i="1"/>
  <c r="BA1509" i="1" s="1"/>
  <c r="AO1509" i="1"/>
  <c r="AN1509" i="1"/>
  <c r="AZ1509" i="1" s="1"/>
  <c r="AM1509" i="1"/>
  <c r="AL1509" i="1"/>
  <c r="AK1509" i="1"/>
  <c r="AJ1509" i="1"/>
  <c r="AG1509" i="1"/>
  <c r="AF1509" i="1"/>
  <c r="AE1509" i="1"/>
  <c r="AH1509" i="1" s="1"/>
  <c r="AD1509" i="1"/>
  <c r="AC1509" i="1"/>
  <c r="Z1509" i="1"/>
  <c r="Y1509" i="1"/>
  <c r="X1509" i="1"/>
  <c r="AA1509" i="1" s="1"/>
  <c r="W1509" i="1"/>
  <c r="V1509" i="1"/>
  <c r="S1509" i="1"/>
  <c r="R1509" i="1"/>
  <c r="P1509" i="1"/>
  <c r="O1509" i="1"/>
  <c r="N1509" i="1"/>
  <c r="M1509" i="1"/>
  <c r="L1509" i="1"/>
  <c r="K1509" i="1"/>
  <c r="J1509" i="1"/>
  <c r="I1509" i="1"/>
  <c r="G1509" i="1"/>
  <c r="F1509" i="1"/>
  <c r="H1509" i="1" s="1"/>
  <c r="D1509" i="1"/>
  <c r="E1509" i="1" s="1"/>
  <c r="C1509" i="1"/>
  <c r="BB1508" i="1"/>
  <c r="BA1508" i="1"/>
  <c r="AZ1508" i="1"/>
  <c r="AY1508" i="1"/>
  <c r="BC1508" i="1" s="1"/>
  <c r="AV1508" i="1"/>
  <c r="AH1508" i="1"/>
  <c r="AE1508" i="1"/>
  <c r="X1508" i="1"/>
  <c r="AA1508" i="1" s="1"/>
  <c r="Q1508" i="1"/>
  <c r="T1508" i="1" s="1"/>
  <c r="K1508" i="1"/>
  <c r="H1508" i="1"/>
  <c r="E1508" i="1"/>
  <c r="AY1507" i="1"/>
  <c r="AU1507" i="1"/>
  <c r="AT1507" i="1"/>
  <c r="AS1507" i="1"/>
  <c r="BB1507" i="1" s="1"/>
  <c r="AR1507" i="1"/>
  <c r="AQ1507" i="1"/>
  <c r="AP1507" i="1"/>
  <c r="BA1507" i="1" s="1"/>
  <c r="AO1507" i="1"/>
  <c r="AN1507" i="1"/>
  <c r="AZ1507" i="1" s="1"/>
  <c r="AM1507" i="1"/>
  <c r="AL1507" i="1"/>
  <c r="AK1507" i="1"/>
  <c r="AJ1507" i="1"/>
  <c r="AG1507" i="1"/>
  <c r="AF1507" i="1"/>
  <c r="AE1507" i="1"/>
  <c r="AH1507" i="1" s="1"/>
  <c r="AD1507" i="1"/>
  <c r="AC1507" i="1"/>
  <c r="Z1507" i="1"/>
  <c r="Y1507" i="1"/>
  <c r="X1507" i="1"/>
  <c r="AA1507" i="1" s="1"/>
  <c r="W1507" i="1"/>
  <c r="V1507" i="1"/>
  <c r="S1507" i="1"/>
  <c r="R1507" i="1"/>
  <c r="P1507" i="1"/>
  <c r="O1507" i="1"/>
  <c r="Q1507" i="1" s="1"/>
  <c r="T1507" i="1" s="1"/>
  <c r="N1507" i="1"/>
  <c r="M1507" i="1"/>
  <c r="L1507" i="1"/>
  <c r="J1507" i="1"/>
  <c r="I1507" i="1"/>
  <c r="K1507" i="1" s="1"/>
  <c r="G1507" i="1"/>
  <c r="F1507" i="1"/>
  <c r="H1507" i="1" s="1"/>
  <c r="E1507" i="1"/>
  <c r="D1507" i="1"/>
  <c r="C1507" i="1"/>
  <c r="BB1506" i="1"/>
  <c r="BA1506" i="1"/>
  <c r="AZ1506" i="1"/>
  <c r="BC1506" i="1" s="1"/>
  <c r="AY1506" i="1"/>
  <c r="AV1506" i="1"/>
  <c r="AH1506" i="1"/>
  <c r="AE1506" i="1"/>
  <c r="X1506" i="1"/>
  <c r="AA1506" i="1" s="1"/>
  <c r="Q1506" i="1"/>
  <c r="T1506" i="1" s="1"/>
  <c r="K1506" i="1"/>
  <c r="H1506" i="1"/>
  <c r="E1506" i="1"/>
  <c r="BB1505" i="1"/>
  <c r="BA1505" i="1"/>
  <c r="AZ1505" i="1"/>
  <c r="BC1505" i="1" s="1"/>
  <c r="AY1505" i="1"/>
  <c r="AV1505" i="1"/>
  <c r="AE1505" i="1"/>
  <c r="AH1505" i="1" s="1"/>
  <c r="AA1505" i="1"/>
  <c r="X1505" i="1"/>
  <c r="T1505" i="1"/>
  <c r="BD1505" i="1" s="1"/>
  <c r="Q1505" i="1"/>
  <c r="K1505" i="1"/>
  <c r="H1505" i="1"/>
  <c r="E1505" i="1"/>
  <c r="BA1504" i="1"/>
  <c r="AU1504" i="1"/>
  <c r="AT1504" i="1"/>
  <c r="AS1504" i="1"/>
  <c r="BB1504" i="1" s="1"/>
  <c r="AR1504" i="1"/>
  <c r="AQ1504" i="1"/>
  <c r="AP1504" i="1"/>
  <c r="AO1504" i="1"/>
  <c r="AN1504" i="1"/>
  <c r="AM1504" i="1"/>
  <c r="AL1504" i="1"/>
  <c r="AK1504" i="1"/>
  <c r="AJ1504" i="1"/>
  <c r="AV1504" i="1" s="1"/>
  <c r="AG1504" i="1"/>
  <c r="AF1504" i="1"/>
  <c r="AE1504" i="1"/>
  <c r="AD1504" i="1"/>
  <c r="AC1504" i="1"/>
  <c r="Z1504" i="1"/>
  <c r="Y1504" i="1"/>
  <c r="X1504" i="1"/>
  <c r="AA1504" i="1" s="1"/>
  <c r="W1504" i="1"/>
  <c r="V1504" i="1"/>
  <c r="S1504" i="1"/>
  <c r="R1504" i="1"/>
  <c r="P1504" i="1"/>
  <c r="O1504" i="1"/>
  <c r="Q1504" i="1" s="1"/>
  <c r="T1504" i="1" s="1"/>
  <c r="N1504" i="1"/>
  <c r="M1504" i="1"/>
  <c r="L1504" i="1"/>
  <c r="J1504" i="1"/>
  <c r="K1504" i="1" s="1"/>
  <c r="I1504" i="1"/>
  <c r="G1504" i="1"/>
  <c r="F1504" i="1"/>
  <c r="D1504" i="1"/>
  <c r="E1504" i="1" s="1"/>
  <c r="C1504" i="1"/>
  <c r="BB1503" i="1"/>
  <c r="BA1503" i="1"/>
  <c r="AZ1503" i="1"/>
  <c r="BC1503" i="1" s="1"/>
  <c r="AY1503" i="1"/>
  <c r="AV1503" i="1"/>
  <c r="AE1503" i="1"/>
  <c r="AH1503" i="1" s="1"/>
  <c r="X1503" i="1"/>
  <c r="AA1503" i="1" s="1"/>
  <c r="Q1503" i="1"/>
  <c r="T1503" i="1" s="1"/>
  <c r="K1503" i="1"/>
  <c r="H1503" i="1"/>
  <c r="E1503" i="1"/>
  <c r="AY1502" i="1"/>
  <c r="AU1502" i="1"/>
  <c r="AT1502" i="1"/>
  <c r="AS1502" i="1"/>
  <c r="BB1502" i="1" s="1"/>
  <c r="AR1502" i="1"/>
  <c r="AQ1502" i="1"/>
  <c r="AP1502" i="1"/>
  <c r="BA1502" i="1" s="1"/>
  <c r="AO1502" i="1"/>
  <c r="AN1502" i="1"/>
  <c r="AZ1502" i="1" s="1"/>
  <c r="AM1502" i="1"/>
  <c r="AL1502" i="1"/>
  <c r="AK1502" i="1"/>
  <c r="AJ1502" i="1"/>
  <c r="AG1502" i="1"/>
  <c r="AF1502" i="1"/>
  <c r="AE1502" i="1"/>
  <c r="AH1502" i="1" s="1"/>
  <c r="AD1502" i="1"/>
  <c r="AC1502" i="1"/>
  <c r="Z1502" i="1"/>
  <c r="Y1502" i="1"/>
  <c r="X1502" i="1"/>
  <c r="AA1502" i="1" s="1"/>
  <c r="W1502" i="1"/>
  <c r="V1502" i="1"/>
  <c r="S1502" i="1"/>
  <c r="R1502" i="1"/>
  <c r="P1502" i="1"/>
  <c r="O1502" i="1"/>
  <c r="Q1502" i="1" s="1"/>
  <c r="T1502" i="1" s="1"/>
  <c r="N1502" i="1"/>
  <c r="M1502" i="1"/>
  <c r="L1502" i="1"/>
  <c r="J1502" i="1"/>
  <c r="I1502" i="1"/>
  <c r="G1502" i="1"/>
  <c r="F1502" i="1"/>
  <c r="H1502" i="1" s="1"/>
  <c r="D1502" i="1"/>
  <c r="E1502" i="1" s="1"/>
  <c r="C1502" i="1"/>
  <c r="BB1501" i="1"/>
  <c r="BA1501" i="1"/>
  <c r="AZ1501" i="1"/>
  <c r="BC1501" i="1" s="1"/>
  <c r="AY1501" i="1"/>
  <c r="AV1501" i="1"/>
  <c r="AE1501" i="1"/>
  <c r="AH1501" i="1" s="1"/>
  <c r="AA1501" i="1"/>
  <c r="X1501" i="1"/>
  <c r="T1501" i="1"/>
  <c r="BD1501" i="1" s="1"/>
  <c r="Q1501" i="1"/>
  <c r="K1501" i="1"/>
  <c r="H1501" i="1"/>
  <c r="E1501" i="1"/>
  <c r="BB1500" i="1"/>
  <c r="BA1500" i="1"/>
  <c r="AZ1500" i="1"/>
  <c r="AY1500" i="1"/>
  <c r="BC1500" i="1" s="1"/>
  <c r="AV1500" i="1"/>
  <c r="AE1500" i="1"/>
  <c r="AH1500" i="1" s="1"/>
  <c r="AA1500" i="1"/>
  <c r="X1500" i="1"/>
  <c r="T1500" i="1"/>
  <c r="AW1500" i="1" s="1"/>
  <c r="Q1500" i="1"/>
  <c r="K1500" i="1"/>
  <c r="H1500" i="1"/>
  <c r="E1500" i="1"/>
  <c r="AU1499" i="1"/>
  <c r="AT1499" i="1"/>
  <c r="AS1499" i="1"/>
  <c r="BB1499" i="1" s="1"/>
  <c r="AR1499" i="1"/>
  <c r="AQ1499" i="1"/>
  <c r="BA1499" i="1" s="1"/>
  <c r="AP1499" i="1"/>
  <c r="AO1499" i="1"/>
  <c r="AZ1499" i="1" s="1"/>
  <c r="AN1499" i="1"/>
  <c r="AM1499" i="1"/>
  <c r="AL1499" i="1"/>
  <c r="AK1499" i="1"/>
  <c r="AJ1499" i="1"/>
  <c r="AG1499" i="1"/>
  <c r="AF1499" i="1"/>
  <c r="AD1499" i="1"/>
  <c r="AC1499" i="1"/>
  <c r="AE1499" i="1" s="1"/>
  <c r="AH1499" i="1" s="1"/>
  <c r="Z1499" i="1"/>
  <c r="Y1499" i="1"/>
  <c r="W1499" i="1"/>
  <c r="V1499" i="1"/>
  <c r="X1499" i="1" s="1"/>
  <c r="AA1499" i="1" s="1"/>
  <c r="S1499" i="1"/>
  <c r="R1499" i="1"/>
  <c r="Q1499" i="1"/>
  <c r="T1499" i="1" s="1"/>
  <c r="P1499" i="1"/>
  <c r="O1499" i="1"/>
  <c r="N1499" i="1"/>
  <c r="M1499" i="1"/>
  <c r="L1499" i="1"/>
  <c r="J1499" i="1"/>
  <c r="K1499" i="1" s="1"/>
  <c r="I1499" i="1"/>
  <c r="H1499" i="1"/>
  <c r="G1499" i="1"/>
  <c r="F1499" i="1"/>
  <c r="E1499" i="1"/>
  <c r="D1499" i="1"/>
  <c r="C1499" i="1"/>
  <c r="BB1498" i="1"/>
  <c r="BA1498" i="1"/>
  <c r="AZ1498" i="1"/>
  <c r="AY1498" i="1"/>
  <c r="BC1498" i="1" s="1"/>
  <c r="AV1498" i="1"/>
  <c r="AE1498" i="1"/>
  <c r="AH1498" i="1" s="1"/>
  <c r="AA1498" i="1"/>
  <c r="X1498" i="1"/>
  <c r="Q1498" i="1"/>
  <c r="T1498" i="1" s="1"/>
  <c r="K1498" i="1"/>
  <c r="H1498" i="1"/>
  <c r="E1498" i="1"/>
  <c r="BB1497" i="1"/>
  <c r="BA1497" i="1"/>
  <c r="AZ1497" i="1"/>
  <c r="BC1497" i="1" s="1"/>
  <c r="AY1497" i="1"/>
  <c r="AV1497" i="1"/>
  <c r="AH1497" i="1"/>
  <c r="AE1497" i="1"/>
  <c r="X1497" i="1"/>
  <c r="AA1497" i="1" s="1"/>
  <c r="Q1497" i="1"/>
  <c r="T1497" i="1" s="1"/>
  <c r="K1497" i="1"/>
  <c r="H1497" i="1"/>
  <c r="E1497" i="1"/>
  <c r="BB1496" i="1"/>
  <c r="BA1496" i="1"/>
  <c r="AZ1496" i="1"/>
  <c r="AY1496" i="1"/>
  <c r="AV1496" i="1"/>
  <c r="AH1496" i="1"/>
  <c r="AE1496" i="1"/>
  <c r="X1496" i="1"/>
  <c r="AA1496" i="1" s="1"/>
  <c r="Q1496" i="1"/>
  <c r="T1496" i="1" s="1"/>
  <c r="K1496" i="1"/>
  <c r="H1496" i="1"/>
  <c r="E1496" i="1"/>
  <c r="BB1495" i="1"/>
  <c r="BA1495" i="1"/>
  <c r="AZ1495" i="1"/>
  <c r="AY1495" i="1"/>
  <c r="BC1495" i="1" s="1"/>
  <c r="AV1495" i="1"/>
  <c r="AE1495" i="1"/>
  <c r="AH1495" i="1" s="1"/>
  <c r="AA1495" i="1"/>
  <c r="X1495" i="1"/>
  <c r="T1495" i="1"/>
  <c r="Q1495" i="1"/>
  <c r="K1495" i="1"/>
  <c r="H1495" i="1"/>
  <c r="E1495" i="1"/>
  <c r="AY1494" i="1"/>
  <c r="AU1494" i="1"/>
  <c r="AT1494" i="1"/>
  <c r="AS1494" i="1"/>
  <c r="BB1494" i="1" s="1"/>
  <c r="AR1494" i="1"/>
  <c r="AQ1494" i="1"/>
  <c r="BA1494" i="1" s="1"/>
  <c r="AP1494" i="1"/>
  <c r="AO1494" i="1"/>
  <c r="AZ1494" i="1" s="1"/>
  <c r="AN1494" i="1"/>
  <c r="AM1494" i="1"/>
  <c r="AL1494" i="1"/>
  <c r="AK1494" i="1"/>
  <c r="AJ1494" i="1"/>
  <c r="AG1494" i="1"/>
  <c r="AF1494" i="1"/>
  <c r="AD1494" i="1"/>
  <c r="AC1494" i="1"/>
  <c r="Z1494" i="1"/>
  <c r="Y1494" i="1"/>
  <c r="X1494" i="1"/>
  <c r="AA1494" i="1" s="1"/>
  <c r="W1494" i="1"/>
  <c r="V1494" i="1"/>
  <c r="S1494" i="1"/>
  <c r="R1494" i="1"/>
  <c r="P1494" i="1"/>
  <c r="O1494" i="1"/>
  <c r="Q1494" i="1" s="1"/>
  <c r="T1494" i="1" s="1"/>
  <c r="N1494" i="1"/>
  <c r="M1494" i="1"/>
  <c r="L1494" i="1"/>
  <c r="J1494" i="1"/>
  <c r="K1494" i="1" s="1"/>
  <c r="I1494" i="1"/>
  <c r="G1494" i="1"/>
  <c r="H1494" i="1" s="1"/>
  <c r="F1494" i="1"/>
  <c r="D1494" i="1"/>
  <c r="E1494" i="1" s="1"/>
  <c r="C1494" i="1"/>
  <c r="BB1493" i="1"/>
  <c r="BA1493" i="1"/>
  <c r="AZ1493" i="1"/>
  <c r="BC1493" i="1" s="1"/>
  <c r="AY1493" i="1"/>
  <c r="AV1493" i="1"/>
  <c r="AE1493" i="1"/>
  <c r="AH1493" i="1" s="1"/>
  <c r="AA1493" i="1"/>
  <c r="X1493" i="1"/>
  <c r="T1493" i="1"/>
  <c r="Q1493" i="1"/>
  <c r="K1493" i="1"/>
  <c r="H1493" i="1"/>
  <c r="E1493" i="1"/>
  <c r="BB1492" i="1"/>
  <c r="BA1492" i="1"/>
  <c r="AZ1492" i="1"/>
  <c r="AY1492" i="1"/>
  <c r="BC1492" i="1" s="1"/>
  <c r="BD1492" i="1" s="1"/>
  <c r="AV1492" i="1"/>
  <c r="AE1492" i="1"/>
  <c r="AH1492" i="1" s="1"/>
  <c r="X1492" i="1"/>
  <c r="AA1492" i="1" s="1"/>
  <c r="Q1492" i="1"/>
  <c r="T1492" i="1" s="1"/>
  <c r="AW1492" i="1" s="1"/>
  <c r="K1492" i="1"/>
  <c r="H1492" i="1"/>
  <c r="E1492" i="1"/>
  <c r="BB1491" i="1"/>
  <c r="BA1491" i="1"/>
  <c r="AZ1491" i="1"/>
  <c r="AY1491" i="1"/>
  <c r="BC1491" i="1" s="1"/>
  <c r="AV1491" i="1"/>
  <c r="AE1491" i="1"/>
  <c r="AH1491" i="1" s="1"/>
  <c r="AA1491" i="1"/>
  <c r="X1491" i="1"/>
  <c r="Q1491" i="1"/>
  <c r="T1491" i="1" s="1"/>
  <c r="K1491" i="1"/>
  <c r="H1491" i="1"/>
  <c r="E1491" i="1"/>
  <c r="BB1490" i="1"/>
  <c r="BA1490" i="1"/>
  <c r="AZ1490" i="1"/>
  <c r="BC1490" i="1" s="1"/>
  <c r="AY1490" i="1"/>
  <c r="AV1490" i="1"/>
  <c r="AH1490" i="1"/>
  <c r="AE1490" i="1"/>
  <c r="X1490" i="1"/>
  <c r="AA1490" i="1" s="1"/>
  <c r="Q1490" i="1"/>
  <c r="T1490" i="1" s="1"/>
  <c r="K1490" i="1"/>
  <c r="H1490" i="1"/>
  <c r="E1490" i="1"/>
  <c r="BB1489" i="1"/>
  <c r="BA1489" i="1"/>
  <c r="AZ1489" i="1"/>
  <c r="AY1489" i="1"/>
  <c r="AV1489" i="1"/>
  <c r="AH1489" i="1"/>
  <c r="AE1489" i="1"/>
  <c r="X1489" i="1"/>
  <c r="AA1489" i="1" s="1"/>
  <c r="Q1489" i="1"/>
  <c r="T1489" i="1" s="1"/>
  <c r="K1489" i="1"/>
  <c r="H1489" i="1"/>
  <c r="E1489" i="1"/>
  <c r="BB1488" i="1"/>
  <c r="BA1488" i="1"/>
  <c r="AZ1488" i="1"/>
  <c r="AY1488" i="1"/>
  <c r="BC1488" i="1" s="1"/>
  <c r="AV1488" i="1"/>
  <c r="AE1488" i="1"/>
  <c r="AH1488" i="1" s="1"/>
  <c r="AA1488" i="1"/>
  <c r="X1488" i="1"/>
  <c r="T1488" i="1"/>
  <c r="Q1488" i="1"/>
  <c r="K1488" i="1"/>
  <c r="H1488" i="1"/>
  <c r="E1488" i="1"/>
  <c r="AU1487" i="1"/>
  <c r="AT1487" i="1"/>
  <c r="AS1487" i="1"/>
  <c r="BB1487" i="1" s="1"/>
  <c r="AR1487" i="1"/>
  <c r="AQ1487" i="1"/>
  <c r="BA1487" i="1" s="1"/>
  <c r="AP1487" i="1"/>
  <c r="AO1487" i="1"/>
  <c r="AZ1487" i="1" s="1"/>
  <c r="AN1487" i="1"/>
  <c r="AM1487" i="1"/>
  <c r="AL1487" i="1"/>
  <c r="AK1487" i="1"/>
  <c r="AY1487" i="1" s="1"/>
  <c r="AJ1487" i="1"/>
  <c r="AG1487" i="1"/>
  <c r="AF1487" i="1"/>
  <c r="AD1487" i="1"/>
  <c r="AC1487" i="1"/>
  <c r="AE1487" i="1" s="1"/>
  <c r="AH1487" i="1" s="1"/>
  <c r="Z1487" i="1"/>
  <c r="Y1487" i="1"/>
  <c r="W1487" i="1"/>
  <c r="X1487" i="1" s="1"/>
  <c r="AA1487" i="1" s="1"/>
  <c r="V1487" i="1"/>
  <c r="S1487" i="1"/>
  <c r="R1487" i="1"/>
  <c r="P1487" i="1"/>
  <c r="Q1487" i="1" s="1"/>
  <c r="T1487" i="1" s="1"/>
  <c r="O1487" i="1"/>
  <c r="N1487" i="1"/>
  <c r="M1487" i="1"/>
  <c r="L1487" i="1"/>
  <c r="J1487" i="1"/>
  <c r="K1487" i="1" s="1"/>
  <c r="I1487" i="1"/>
  <c r="H1487" i="1"/>
  <c r="G1487" i="1"/>
  <c r="F1487" i="1"/>
  <c r="D1487" i="1"/>
  <c r="C1487" i="1"/>
  <c r="E1487" i="1" s="1"/>
  <c r="BB1486" i="1"/>
  <c r="BA1486" i="1"/>
  <c r="AZ1486" i="1"/>
  <c r="BC1486" i="1" s="1"/>
  <c r="AY1486" i="1"/>
  <c r="AV1486" i="1"/>
  <c r="AH1486" i="1"/>
  <c r="AE1486" i="1"/>
  <c r="AA1486" i="1"/>
  <c r="X1486" i="1"/>
  <c r="T1486" i="1"/>
  <c r="AW1486" i="1" s="1"/>
  <c r="Q1486" i="1"/>
  <c r="K1486" i="1"/>
  <c r="H1486" i="1"/>
  <c r="E1486" i="1"/>
  <c r="BC1485" i="1"/>
  <c r="BD1485" i="1" s="1"/>
  <c r="BB1485" i="1"/>
  <c r="BA1485" i="1"/>
  <c r="AZ1485" i="1"/>
  <c r="AY1485" i="1"/>
  <c r="AV1485" i="1"/>
  <c r="AW1485" i="1" s="1"/>
  <c r="AE1485" i="1"/>
  <c r="AH1485" i="1" s="1"/>
  <c r="X1485" i="1"/>
  <c r="AA1485" i="1" s="1"/>
  <c r="T1485" i="1"/>
  <c r="Q1485" i="1"/>
  <c r="K1485" i="1"/>
  <c r="H1485" i="1"/>
  <c r="E1485" i="1"/>
  <c r="BB1484" i="1"/>
  <c r="BA1484" i="1"/>
  <c r="AZ1484" i="1"/>
  <c r="AY1484" i="1"/>
  <c r="BC1484" i="1" s="1"/>
  <c r="AV1484" i="1"/>
  <c r="AH1484" i="1"/>
  <c r="AE1484" i="1"/>
  <c r="AA1484" i="1"/>
  <c r="X1484" i="1"/>
  <c r="Q1484" i="1"/>
  <c r="T1484" i="1" s="1"/>
  <c r="K1484" i="1"/>
  <c r="H1484" i="1"/>
  <c r="E1484" i="1"/>
  <c r="BB1483" i="1"/>
  <c r="BA1483" i="1"/>
  <c r="AZ1483" i="1"/>
  <c r="AY1483" i="1"/>
  <c r="BC1483" i="1" s="1"/>
  <c r="AV1483" i="1"/>
  <c r="AE1483" i="1"/>
  <c r="AH1483" i="1" s="1"/>
  <c r="X1483" i="1"/>
  <c r="AA1483" i="1" s="1"/>
  <c r="Q1483" i="1"/>
  <c r="T1483" i="1" s="1"/>
  <c r="K1483" i="1"/>
  <c r="H1483" i="1"/>
  <c r="E1483" i="1"/>
  <c r="BB1482" i="1"/>
  <c r="BA1482" i="1"/>
  <c r="AZ1482" i="1"/>
  <c r="AY1482" i="1"/>
  <c r="BC1482" i="1" s="1"/>
  <c r="AW1482" i="1"/>
  <c r="AV1482" i="1"/>
  <c r="AH1482" i="1"/>
  <c r="AE1482" i="1"/>
  <c r="X1482" i="1"/>
  <c r="AA1482" i="1" s="1"/>
  <c r="T1482" i="1"/>
  <c r="BD1482" i="1" s="1"/>
  <c r="Q1482" i="1"/>
  <c r="K1482" i="1"/>
  <c r="H1482" i="1"/>
  <c r="E1482" i="1"/>
  <c r="BB1481" i="1"/>
  <c r="BA1481" i="1"/>
  <c r="AZ1481" i="1"/>
  <c r="AY1481" i="1"/>
  <c r="BC1481" i="1" s="1"/>
  <c r="AV1481" i="1"/>
  <c r="AE1481" i="1"/>
  <c r="AH1481" i="1" s="1"/>
  <c r="X1481" i="1"/>
  <c r="AA1481" i="1" s="1"/>
  <c r="Q1481" i="1"/>
  <c r="T1481" i="1" s="1"/>
  <c r="K1481" i="1"/>
  <c r="H1481" i="1"/>
  <c r="E1481" i="1"/>
  <c r="AZ1480" i="1"/>
  <c r="AU1480" i="1"/>
  <c r="AT1480" i="1"/>
  <c r="AS1480" i="1"/>
  <c r="BB1480" i="1" s="1"/>
  <c r="AR1480" i="1"/>
  <c r="AQ1480" i="1"/>
  <c r="BA1480" i="1" s="1"/>
  <c r="AP1480" i="1"/>
  <c r="AO1480" i="1"/>
  <c r="AN1480" i="1"/>
  <c r="AM1480" i="1"/>
  <c r="AL1480" i="1"/>
  <c r="AK1480" i="1"/>
  <c r="AJ1480" i="1"/>
  <c r="AV1480" i="1" s="1"/>
  <c r="AG1480" i="1"/>
  <c r="AF1480" i="1"/>
  <c r="AD1480" i="1"/>
  <c r="AC1480" i="1"/>
  <c r="AE1480" i="1" s="1"/>
  <c r="AH1480" i="1" s="1"/>
  <c r="Z1480" i="1"/>
  <c r="Y1480" i="1"/>
  <c r="Y1462" i="1" s="1"/>
  <c r="W1480" i="1"/>
  <c r="X1480" i="1" s="1"/>
  <c r="AA1480" i="1" s="1"/>
  <c r="V1480" i="1"/>
  <c r="S1480" i="1"/>
  <c r="R1480" i="1"/>
  <c r="P1480" i="1"/>
  <c r="Q1480" i="1" s="1"/>
  <c r="T1480" i="1" s="1"/>
  <c r="O1480" i="1"/>
  <c r="N1480" i="1"/>
  <c r="M1480" i="1"/>
  <c r="L1480" i="1"/>
  <c r="J1480" i="1"/>
  <c r="K1480" i="1" s="1"/>
  <c r="I1480" i="1"/>
  <c r="H1480" i="1"/>
  <c r="G1480" i="1"/>
  <c r="F1480" i="1"/>
  <c r="D1480" i="1"/>
  <c r="E1480" i="1" s="1"/>
  <c r="C1480" i="1"/>
  <c r="BB1479" i="1"/>
  <c r="BA1479" i="1"/>
  <c r="AZ1479" i="1"/>
  <c r="BC1479" i="1" s="1"/>
  <c r="AY1479" i="1"/>
  <c r="AV1479" i="1"/>
  <c r="AH1479" i="1"/>
  <c r="AE1479" i="1"/>
  <c r="AA1479" i="1"/>
  <c r="X1479" i="1"/>
  <c r="T1479" i="1"/>
  <c r="AW1479" i="1" s="1"/>
  <c r="Q1479" i="1"/>
  <c r="K1479" i="1"/>
  <c r="H1479" i="1"/>
  <c r="E1479" i="1"/>
  <c r="AU1478" i="1"/>
  <c r="AT1478" i="1"/>
  <c r="AT1462" i="1" s="1"/>
  <c r="AS1478" i="1"/>
  <c r="BB1478" i="1" s="1"/>
  <c r="AR1478" i="1"/>
  <c r="BA1478" i="1" s="1"/>
  <c r="AQ1478" i="1"/>
  <c r="AP1478" i="1"/>
  <c r="AO1478" i="1"/>
  <c r="AN1478" i="1"/>
  <c r="AM1478" i="1"/>
  <c r="AZ1478" i="1" s="1"/>
  <c r="AL1478" i="1"/>
  <c r="AL1462" i="1" s="1"/>
  <c r="AK1478" i="1"/>
  <c r="AJ1478" i="1"/>
  <c r="AY1478" i="1" s="1"/>
  <c r="AG1478" i="1"/>
  <c r="AF1478" i="1"/>
  <c r="AD1478" i="1"/>
  <c r="AC1478" i="1"/>
  <c r="AE1478" i="1" s="1"/>
  <c r="AH1478" i="1" s="1"/>
  <c r="Z1478" i="1"/>
  <c r="Y1478" i="1"/>
  <c r="W1478" i="1"/>
  <c r="V1478" i="1"/>
  <c r="X1478" i="1" s="1"/>
  <c r="AA1478" i="1" s="1"/>
  <c r="S1478" i="1"/>
  <c r="S1462" i="1" s="1"/>
  <c r="R1478" i="1"/>
  <c r="Q1478" i="1"/>
  <c r="T1478" i="1" s="1"/>
  <c r="P1478" i="1"/>
  <c r="O1478" i="1"/>
  <c r="N1478" i="1"/>
  <c r="M1478" i="1"/>
  <c r="L1478" i="1"/>
  <c r="K1478" i="1"/>
  <c r="J1478" i="1"/>
  <c r="I1478" i="1"/>
  <c r="G1478" i="1"/>
  <c r="H1478" i="1" s="1"/>
  <c r="F1478" i="1"/>
  <c r="D1478" i="1"/>
  <c r="C1478" i="1"/>
  <c r="E1478" i="1" s="1"/>
  <c r="BB1477" i="1"/>
  <c r="BA1477" i="1"/>
  <c r="AZ1477" i="1"/>
  <c r="AY1477" i="1"/>
  <c r="BC1477" i="1" s="1"/>
  <c r="AV1477" i="1"/>
  <c r="AE1477" i="1"/>
  <c r="AH1477" i="1" s="1"/>
  <c r="X1477" i="1"/>
  <c r="AA1477" i="1" s="1"/>
  <c r="Q1477" i="1"/>
  <c r="T1477" i="1" s="1"/>
  <c r="K1477" i="1"/>
  <c r="H1477" i="1"/>
  <c r="E1477" i="1"/>
  <c r="AU1476" i="1"/>
  <c r="AT1476" i="1"/>
  <c r="AS1476" i="1"/>
  <c r="BB1476" i="1" s="1"/>
  <c r="AR1476" i="1"/>
  <c r="AQ1476" i="1"/>
  <c r="BA1476" i="1" s="1"/>
  <c r="AP1476" i="1"/>
  <c r="AO1476" i="1"/>
  <c r="AN1476" i="1"/>
  <c r="AM1476" i="1"/>
  <c r="AZ1476" i="1" s="1"/>
  <c r="AL1476" i="1"/>
  <c r="AK1476" i="1"/>
  <c r="AJ1476" i="1"/>
  <c r="AY1476" i="1" s="1"/>
  <c r="AG1476" i="1"/>
  <c r="AF1476" i="1"/>
  <c r="AD1476" i="1"/>
  <c r="AE1476" i="1" s="1"/>
  <c r="AH1476" i="1" s="1"/>
  <c r="AC1476" i="1"/>
  <c r="Z1476" i="1"/>
  <c r="Y1476" i="1"/>
  <c r="W1476" i="1"/>
  <c r="X1476" i="1" s="1"/>
  <c r="AA1476" i="1" s="1"/>
  <c r="V1476" i="1"/>
  <c r="S1476" i="1"/>
  <c r="R1476" i="1"/>
  <c r="P1476" i="1"/>
  <c r="Q1476" i="1" s="1"/>
  <c r="T1476" i="1" s="1"/>
  <c r="O1476" i="1"/>
  <c r="N1476" i="1"/>
  <c r="M1476" i="1"/>
  <c r="L1476" i="1"/>
  <c r="J1476" i="1"/>
  <c r="K1476" i="1" s="1"/>
  <c r="I1476" i="1"/>
  <c r="G1476" i="1"/>
  <c r="F1476" i="1"/>
  <c r="H1476" i="1" s="1"/>
  <c r="D1476" i="1"/>
  <c r="E1476" i="1" s="1"/>
  <c r="C1476" i="1"/>
  <c r="BB1475" i="1"/>
  <c r="BA1475" i="1"/>
  <c r="AZ1475" i="1"/>
  <c r="BC1475" i="1" s="1"/>
  <c r="AY1475" i="1"/>
  <c r="AV1475" i="1"/>
  <c r="AE1475" i="1"/>
  <c r="AH1475" i="1" s="1"/>
  <c r="AA1475" i="1"/>
  <c r="X1475" i="1"/>
  <c r="T1475" i="1"/>
  <c r="BD1475" i="1" s="1"/>
  <c r="Q1475" i="1"/>
  <c r="K1475" i="1"/>
  <c r="H1475" i="1"/>
  <c r="E1475" i="1"/>
  <c r="AU1474" i="1"/>
  <c r="AT1474" i="1"/>
  <c r="AS1474" i="1"/>
  <c r="BB1474" i="1" s="1"/>
  <c r="AR1474" i="1"/>
  <c r="BA1474" i="1" s="1"/>
  <c r="AQ1474" i="1"/>
  <c r="AP1474" i="1"/>
  <c r="AO1474" i="1"/>
  <c r="AN1474" i="1"/>
  <c r="AM1474" i="1"/>
  <c r="AZ1474" i="1" s="1"/>
  <c r="AL1474" i="1"/>
  <c r="AK1474" i="1"/>
  <c r="AJ1474" i="1"/>
  <c r="AV1474" i="1" s="1"/>
  <c r="AG1474" i="1"/>
  <c r="AF1474" i="1"/>
  <c r="AD1474" i="1"/>
  <c r="AC1474" i="1"/>
  <c r="AE1474" i="1" s="1"/>
  <c r="AH1474" i="1" s="1"/>
  <c r="Z1474" i="1"/>
  <c r="Y1474" i="1"/>
  <c r="X1474" i="1"/>
  <c r="AA1474" i="1" s="1"/>
  <c r="W1474" i="1"/>
  <c r="V1474" i="1"/>
  <c r="S1474" i="1"/>
  <c r="R1474" i="1"/>
  <c r="Q1474" i="1"/>
  <c r="T1474" i="1" s="1"/>
  <c r="P1474" i="1"/>
  <c r="O1474" i="1"/>
  <c r="N1474" i="1"/>
  <c r="M1474" i="1"/>
  <c r="L1474" i="1"/>
  <c r="J1474" i="1"/>
  <c r="I1474" i="1"/>
  <c r="K1474" i="1" s="1"/>
  <c r="G1474" i="1"/>
  <c r="H1474" i="1" s="1"/>
  <c r="F1474" i="1"/>
  <c r="D1474" i="1"/>
  <c r="E1474" i="1" s="1"/>
  <c r="C1474" i="1"/>
  <c r="BC1473" i="1"/>
  <c r="BB1473" i="1"/>
  <c r="BA1473" i="1"/>
  <c r="AZ1473" i="1"/>
  <c r="AY1473" i="1"/>
  <c r="AV1473" i="1"/>
  <c r="AE1473" i="1"/>
  <c r="AH1473" i="1" s="1"/>
  <c r="X1473" i="1"/>
  <c r="AA1473" i="1" s="1"/>
  <c r="Q1473" i="1"/>
  <c r="T1473" i="1" s="1"/>
  <c r="K1473" i="1"/>
  <c r="H1473" i="1"/>
  <c r="E1473" i="1"/>
  <c r="BB1472" i="1"/>
  <c r="BA1472" i="1"/>
  <c r="AZ1472" i="1"/>
  <c r="AY1472" i="1"/>
  <c r="BC1472" i="1" s="1"/>
  <c r="AV1472" i="1"/>
  <c r="AH1472" i="1"/>
  <c r="AE1472" i="1"/>
  <c r="AA1472" i="1"/>
  <c r="X1472" i="1"/>
  <c r="Q1472" i="1"/>
  <c r="T1472" i="1" s="1"/>
  <c r="K1472" i="1"/>
  <c r="H1472" i="1"/>
  <c r="E1472" i="1"/>
  <c r="BB1471" i="1"/>
  <c r="BA1471" i="1"/>
  <c r="AZ1471" i="1"/>
  <c r="AY1471" i="1"/>
  <c r="BC1471" i="1" s="1"/>
  <c r="AV1471" i="1"/>
  <c r="AE1471" i="1"/>
  <c r="AH1471" i="1" s="1"/>
  <c r="X1471" i="1"/>
  <c r="AA1471" i="1" s="1"/>
  <c r="Q1471" i="1"/>
  <c r="T1471" i="1" s="1"/>
  <c r="K1471" i="1"/>
  <c r="H1471" i="1"/>
  <c r="E1471" i="1"/>
  <c r="BB1470" i="1"/>
  <c r="BA1470" i="1"/>
  <c r="AZ1470" i="1"/>
  <c r="AY1470" i="1"/>
  <c r="BC1470" i="1" s="1"/>
  <c r="AW1470" i="1"/>
  <c r="AV1470" i="1"/>
  <c r="AH1470" i="1"/>
  <c r="AE1470" i="1"/>
  <c r="X1470" i="1"/>
  <c r="AA1470" i="1" s="1"/>
  <c r="T1470" i="1"/>
  <c r="Q1470" i="1"/>
  <c r="K1470" i="1"/>
  <c r="H1470" i="1"/>
  <c r="E1470" i="1"/>
  <c r="AY1469" i="1"/>
  <c r="AU1469" i="1"/>
  <c r="AT1469" i="1"/>
  <c r="AS1469" i="1"/>
  <c r="BB1469" i="1" s="1"/>
  <c r="AR1469" i="1"/>
  <c r="AQ1469" i="1"/>
  <c r="AP1469" i="1"/>
  <c r="BA1469" i="1" s="1"/>
  <c r="AO1469" i="1"/>
  <c r="AN1469" i="1"/>
  <c r="AZ1469" i="1" s="1"/>
  <c r="AM1469" i="1"/>
  <c r="AL1469" i="1"/>
  <c r="AK1469" i="1"/>
  <c r="AJ1469" i="1"/>
  <c r="AV1469" i="1" s="1"/>
  <c r="AG1469" i="1"/>
  <c r="AF1469" i="1"/>
  <c r="AE1469" i="1"/>
  <c r="AH1469" i="1" s="1"/>
  <c r="AD1469" i="1"/>
  <c r="AC1469" i="1"/>
  <c r="Z1469" i="1"/>
  <c r="Y1469" i="1"/>
  <c r="X1469" i="1"/>
  <c r="AA1469" i="1" s="1"/>
  <c r="W1469" i="1"/>
  <c r="V1469" i="1"/>
  <c r="S1469" i="1"/>
  <c r="R1469" i="1"/>
  <c r="P1469" i="1"/>
  <c r="O1469" i="1"/>
  <c r="Q1469" i="1" s="1"/>
  <c r="T1469" i="1" s="1"/>
  <c r="N1469" i="1"/>
  <c r="M1469" i="1"/>
  <c r="L1469" i="1"/>
  <c r="J1469" i="1"/>
  <c r="K1469" i="1" s="1"/>
  <c r="I1469" i="1"/>
  <c r="G1469" i="1"/>
  <c r="H1469" i="1" s="1"/>
  <c r="F1469" i="1"/>
  <c r="E1469" i="1"/>
  <c r="D1469" i="1"/>
  <c r="C1469" i="1"/>
  <c r="BB1468" i="1"/>
  <c r="BA1468" i="1"/>
  <c r="AZ1468" i="1"/>
  <c r="AY1468" i="1"/>
  <c r="BC1468" i="1" s="1"/>
  <c r="AV1468" i="1"/>
  <c r="AE1468" i="1"/>
  <c r="AH1468" i="1" s="1"/>
  <c r="X1468" i="1"/>
  <c r="AA1468" i="1" s="1"/>
  <c r="Q1468" i="1"/>
  <c r="T1468" i="1" s="1"/>
  <c r="K1468" i="1"/>
  <c r="H1468" i="1"/>
  <c r="E1468" i="1"/>
  <c r="BB1467" i="1"/>
  <c r="BA1467" i="1"/>
  <c r="AZ1467" i="1"/>
  <c r="BC1467" i="1" s="1"/>
  <c r="AY1467" i="1"/>
  <c r="AV1467" i="1"/>
  <c r="AH1467" i="1"/>
  <c r="AE1467" i="1"/>
  <c r="AA1467" i="1"/>
  <c r="X1467" i="1"/>
  <c r="T1467" i="1"/>
  <c r="AW1467" i="1" s="1"/>
  <c r="Q1467" i="1"/>
  <c r="K1467" i="1"/>
  <c r="H1467" i="1"/>
  <c r="E1467" i="1"/>
  <c r="BC1466" i="1"/>
  <c r="BB1466" i="1"/>
  <c r="BA1466" i="1"/>
  <c r="AZ1466" i="1"/>
  <c r="AY1466" i="1"/>
  <c r="AV1466" i="1"/>
  <c r="AE1466" i="1"/>
  <c r="AH1466" i="1" s="1"/>
  <c r="X1466" i="1"/>
  <c r="AA1466" i="1" s="1"/>
  <c r="Q1466" i="1"/>
  <c r="T1466" i="1" s="1"/>
  <c r="K1466" i="1"/>
  <c r="H1466" i="1"/>
  <c r="E1466" i="1"/>
  <c r="AU1465" i="1"/>
  <c r="AU1462" i="1" s="1"/>
  <c r="AT1465" i="1"/>
  <c r="AS1465" i="1"/>
  <c r="BB1465" i="1" s="1"/>
  <c r="AR1465" i="1"/>
  <c r="AQ1465" i="1"/>
  <c r="AP1465" i="1"/>
  <c r="BA1465" i="1" s="1"/>
  <c r="AO1465" i="1"/>
  <c r="AN1465" i="1"/>
  <c r="AM1465" i="1"/>
  <c r="AZ1465" i="1" s="1"/>
  <c r="AL1465" i="1"/>
  <c r="AK1465" i="1"/>
  <c r="AY1465" i="1" s="1"/>
  <c r="BC1465" i="1" s="1"/>
  <c r="AJ1465" i="1"/>
  <c r="AG1465" i="1"/>
  <c r="AF1465" i="1"/>
  <c r="AD1465" i="1"/>
  <c r="AD1462" i="1" s="1"/>
  <c r="AC1465" i="1"/>
  <c r="Z1465" i="1"/>
  <c r="Y1465" i="1"/>
  <c r="W1465" i="1"/>
  <c r="X1465" i="1" s="1"/>
  <c r="AA1465" i="1" s="1"/>
  <c r="V1465" i="1"/>
  <c r="S1465" i="1"/>
  <c r="R1465" i="1"/>
  <c r="R1462" i="1" s="1"/>
  <c r="P1465" i="1"/>
  <c r="O1465" i="1"/>
  <c r="Q1465" i="1" s="1"/>
  <c r="T1465" i="1" s="1"/>
  <c r="N1465" i="1"/>
  <c r="M1465" i="1"/>
  <c r="L1465" i="1"/>
  <c r="L1462" i="1" s="1"/>
  <c r="J1465" i="1"/>
  <c r="K1465" i="1" s="1"/>
  <c r="I1465" i="1"/>
  <c r="G1465" i="1"/>
  <c r="H1465" i="1" s="1"/>
  <c r="F1465" i="1"/>
  <c r="D1465" i="1"/>
  <c r="D1462" i="1" s="1"/>
  <c r="C1465" i="1"/>
  <c r="BB1464" i="1"/>
  <c r="BA1464" i="1"/>
  <c r="AZ1464" i="1"/>
  <c r="AY1464" i="1"/>
  <c r="BC1464" i="1" s="1"/>
  <c r="AW1464" i="1"/>
  <c r="AV1464" i="1"/>
  <c r="AH1464" i="1"/>
  <c r="AE1464" i="1"/>
  <c r="X1464" i="1"/>
  <c r="AA1464" i="1" s="1"/>
  <c r="T1464" i="1"/>
  <c r="Q1464" i="1"/>
  <c r="K1464" i="1"/>
  <c r="H1464" i="1"/>
  <c r="E1464" i="1"/>
  <c r="AY1463" i="1"/>
  <c r="AU1463" i="1"/>
  <c r="AT1463" i="1"/>
  <c r="AS1463" i="1"/>
  <c r="BB1463" i="1" s="1"/>
  <c r="AR1463" i="1"/>
  <c r="AQ1463" i="1"/>
  <c r="AP1463" i="1"/>
  <c r="BA1463" i="1" s="1"/>
  <c r="AO1463" i="1"/>
  <c r="AO1462" i="1" s="1"/>
  <c r="AO1445" i="1" s="1"/>
  <c r="AO1647" i="1" s="1"/>
  <c r="AN1463" i="1"/>
  <c r="AN1462" i="1" s="1"/>
  <c r="AM1463" i="1"/>
  <c r="AL1463" i="1"/>
  <c r="AK1463" i="1"/>
  <c r="AJ1463" i="1"/>
  <c r="AV1463" i="1" s="1"/>
  <c r="AG1463" i="1"/>
  <c r="AG1462" i="1" s="1"/>
  <c r="AF1463" i="1"/>
  <c r="AF1462" i="1" s="1"/>
  <c r="AF1445" i="1" s="1"/>
  <c r="AE1463" i="1"/>
  <c r="AH1463" i="1" s="1"/>
  <c r="AD1463" i="1"/>
  <c r="AC1463" i="1"/>
  <c r="Z1463" i="1"/>
  <c r="Y1463" i="1"/>
  <c r="X1463" i="1"/>
  <c r="AA1463" i="1" s="1"/>
  <c r="W1463" i="1"/>
  <c r="W1462" i="1" s="1"/>
  <c r="W1445" i="1" s="1"/>
  <c r="V1463" i="1"/>
  <c r="V1462" i="1" s="1"/>
  <c r="S1463" i="1"/>
  <c r="R1463" i="1"/>
  <c r="P1463" i="1"/>
  <c r="O1463" i="1"/>
  <c r="Q1463" i="1" s="1"/>
  <c r="T1463" i="1" s="1"/>
  <c r="N1463" i="1"/>
  <c r="N1462" i="1" s="1"/>
  <c r="N1445" i="1" s="1"/>
  <c r="M1463" i="1"/>
  <c r="M1462" i="1" s="1"/>
  <c r="L1463" i="1"/>
  <c r="J1463" i="1"/>
  <c r="K1463" i="1" s="1"/>
  <c r="I1463" i="1"/>
  <c r="G1463" i="1"/>
  <c r="H1463" i="1" s="1"/>
  <c r="F1463" i="1"/>
  <c r="F1462" i="1" s="1"/>
  <c r="F1445" i="1" s="1"/>
  <c r="F1647" i="1" s="1"/>
  <c r="E1463" i="1"/>
  <c r="D1463" i="1"/>
  <c r="C1463" i="1"/>
  <c r="AR1462" i="1"/>
  <c r="AJ1462" i="1"/>
  <c r="Z1462" i="1"/>
  <c r="I1462" i="1"/>
  <c r="BC1461" i="1"/>
  <c r="BD1461" i="1" s="1"/>
  <c r="BB1461" i="1"/>
  <c r="BA1461" i="1"/>
  <c r="AZ1461" i="1"/>
  <c r="AY1461" i="1"/>
  <c r="AV1461" i="1"/>
  <c r="AW1461" i="1" s="1"/>
  <c r="AE1461" i="1"/>
  <c r="AH1461" i="1" s="1"/>
  <c r="X1461" i="1"/>
  <c r="AA1461" i="1" s="1"/>
  <c r="T1461" i="1"/>
  <c r="Q1461" i="1"/>
  <c r="K1461" i="1"/>
  <c r="H1461" i="1"/>
  <c r="E1461" i="1"/>
  <c r="BB1460" i="1"/>
  <c r="BA1460" i="1"/>
  <c r="AZ1460" i="1"/>
  <c r="AY1460" i="1"/>
  <c r="BC1460" i="1" s="1"/>
  <c r="AV1460" i="1"/>
  <c r="AH1460" i="1"/>
  <c r="AE1460" i="1"/>
  <c r="AA1460" i="1"/>
  <c r="X1460" i="1"/>
  <c r="Q1460" i="1"/>
  <c r="T1460" i="1" s="1"/>
  <c r="K1460" i="1"/>
  <c r="H1460" i="1"/>
  <c r="E1460" i="1"/>
  <c r="BB1459" i="1"/>
  <c r="BA1459" i="1"/>
  <c r="AZ1459" i="1"/>
  <c r="AY1459" i="1"/>
  <c r="BC1459" i="1" s="1"/>
  <c r="AV1459" i="1"/>
  <c r="AE1459" i="1"/>
  <c r="AH1459" i="1" s="1"/>
  <c r="AA1459" i="1"/>
  <c r="X1459" i="1"/>
  <c r="Q1459" i="1"/>
  <c r="T1459" i="1" s="1"/>
  <c r="K1459" i="1"/>
  <c r="H1459" i="1"/>
  <c r="E1459" i="1"/>
  <c r="BB1458" i="1"/>
  <c r="BA1458" i="1"/>
  <c r="AZ1458" i="1"/>
  <c r="AY1458" i="1"/>
  <c r="BC1458" i="1" s="1"/>
  <c r="AW1458" i="1"/>
  <c r="AV1458" i="1"/>
  <c r="AH1458" i="1"/>
  <c r="AE1458" i="1"/>
  <c r="X1458" i="1"/>
  <c r="AA1458" i="1" s="1"/>
  <c r="T1458" i="1"/>
  <c r="BD1458" i="1" s="1"/>
  <c r="Q1458" i="1"/>
  <c r="K1458" i="1"/>
  <c r="H1458" i="1"/>
  <c r="E1458" i="1"/>
  <c r="AY1457" i="1"/>
  <c r="AU1457" i="1"/>
  <c r="AT1457" i="1"/>
  <c r="AS1457" i="1"/>
  <c r="BB1457" i="1" s="1"/>
  <c r="AR1457" i="1"/>
  <c r="AQ1457" i="1"/>
  <c r="AP1457" i="1"/>
  <c r="AP1446" i="1" s="1"/>
  <c r="AO1457" i="1"/>
  <c r="AN1457" i="1"/>
  <c r="AZ1457" i="1" s="1"/>
  <c r="AM1457" i="1"/>
  <c r="AL1457" i="1"/>
  <c r="AK1457" i="1"/>
  <c r="AJ1457" i="1"/>
  <c r="AV1457" i="1" s="1"/>
  <c r="AG1457" i="1"/>
  <c r="AG1446" i="1" s="1"/>
  <c r="AF1457" i="1"/>
  <c r="AE1457" i="1"/>
  <c r="AH1457" i="1" s="1"/>
  <c r="AD1457" i="1"/>
  <c r="AC1457" i="1"/>
  <c r="Z1457" i="1"/>
  <c r="Y1457" i="1"/>
  <c r="X1457" i="1"/>
  <c r="AA1457" i="1" s="1"/>
  <c r="W1457" i="1"/>
  <c r="V1457" i="1"/>
  <c r="S1457" i="1"/>
  <c r="R1457" i="1"/>
  <c r="P1457" i="1"/>
  <c r="O1457" i="1"/>
  <c r="O1446" i="1" s="1"/>
  <c r="N1457" i="1"/>
  <c r="M1457" i="1"/>
  <c r="L1457" i="1"/>
  <c r="J1457" i="1"/>
  <c r="K1457" i="1" s="1"/>
  <c r="I1457" i="1"/>
  <c r="G1457" i="1"/>
  <c r="G1446" i="1" s="1"/>
  <c r="F1457" i="1"/>
  <c r="E1457" i="1"/>
  <c r="D1457" i="1"/>
  <c r="C1457" i="1"/>
  <c r="BB1456" i="1"/>
  <c r="BA1456" i="1"/>
  <c r="BC1456" i="1" s="1"/>
  <c r="AZ1456" i="1"/>
  <c r="AY1456" i="1"/>
  <c r="AV1456" i="1"/>
  <c r="AE1456" i="1"/>
  <c r="AH1456" i="1" s="1"/>
  <c r="X1456" i="1"/>
  <c r="AA1456" i="1" s="1"/>
  <c r="Q1456" i="1"/>
  <c r="T1456" i="1" s="1"/>
  <c r="K1456" i="1"/>
  <c r="H1456" i="1"/>
  <c r="E1456" i="1"/>
  <c r="BB1455" i="1"/>
  <c r="BA1455" i="1"/>
  <c r="AZ1455" i="1"/>
  <c r="BC1455" i="1" s="1"/>
  <c r="BD1455" i="1" s="1"/>
  <c r="AY1455" i="1"/>
  <c r="AV1455" i="1"/>
  <c r="AH1455" i="1"/>
  <c r="AE1455" i="1"/>
  <c r="AA1455" i="1"/>
  <c r="X1455" i="1"/>
  <c r="T1455" i="1"/>
  <c r="AW1455" i="1" s="1"/>
  <c r="Q1455" i="1"/>
  <c r="K1455" i="1"/>
  <c r="H1455" i="1"/>
  <c r="E1455" i="1"/>
  <c r="BC1454" i="1"/>
  <c r="BD1454" i="1" s="1"/>
  <c r="BB1454" i="1"/>
  <c r="BA1454" i="1"/>
  <c r="AZ1454" i="1"/>
  <c r="AY1454" i="1"/>
  <c r="AV1454" i="1"/>
  <c r="AW1454" i="1" s="1"/>
  <c r="AE1454" i="1"/>
  <c r="AH1454" i="1" s="1"/>
  <c r="X1454" i="1"/>
  <c r="AA1454" i="1" s="1"/>
  <c r="T1454" i="1"/>
  <c r="Q1454" i="1"/>
  <c r="K1454" i="1"/>
  <c r="H1454" i="1"/>
  <c r="E1454" i="1"/>
  <c r="BB1453" i="1"/>
  <c r="BA1453" i="1"/>
  <c r="AZ1453" i="1"/>
  <c r="AY1453" i="1"/>
  <c r="BC1453" i="1" s="1"/>
  <c r="AV1453" i="1"/>
  <c r="AH1453" i="1"/>
  <c r="AE1453" i="1"/>
  <c r="AA1453" i="1"/>
  <c r="X1453" i="1"/>
  <c r="Q1453" i="1"/>
  <c r="T1453" i="1" s="1"/>
  <c r="K1453" i="1"/>
  <c r="H1453" i="1"/>
  <c r="E1453" i="1"/>
  <c r="BB1452" i="1"/>
  <c r="BA1452" i="1"/>
  <c r="AZ1452" i="1"/>
  <c r="AY1452" i="1"/>
  <c r="BC1452" i="1" s="1"/>
  <c r="AV1452" i="1"/>
  <c r="AE1452" i="1"/>
  <c r="AH1452" i="1" s="1"/>
  <c r="AA1452" i="1"/>
  <c r="X1452" i="1"/>
  <c r="Q1452" i="1"/>
  <c r="T1452" i="1" s="1"/>
  <c r="K1452" i="1"/>
  <c r="H1452" i="1"/>
  <c r="E1452" i="1"/>
  <c r="BB1451" i="1"/>
  <c r="BA1451" i="1"/>
  <c r="AZ1451" i="1"/>
  <c r="AY1451" i="1"/>
  <c r="BC1451" i="1" s="1"/>
  <c r="AW1451" i="1"/>
  <c r="AV1451" i="1"/>
  <c r="AH1451" i="1"/>
  <c r="AE1451" i="1"/>
  <c r="X1451" i="1"/>
  <c r="AA1451" i="1" s="1"/>
  <c r="T1451" i="1"/>
  <c r="Q1451" i="1"/>
  <c r="K1451" i="1"/>
  <c r="H1451" i="1"/>
  <c r="E1451" i="1"/>
  <c r="BB1450" i="1"/>
  <c r="BA1450" i="1"/>
  <c r="AZ1450" i="1"/>
  <c r="AY1450" i="1"/>
  <c r="BC1450" i="1" s="1"/>
  <c r="AV1450" i="1"/>
  <c r="AH1450" i="1"/>
  <c r="AE1450" i="1"/>
  <c r="X1450" i="1"/>
  <c r="AA1450" i="1" s="1"/>
  <c r="Q1450" i="1"/>
  <c r="T1450" i="1" s="1"/>
  <c r="K1450" i="1"/>
  <c r="H1450" i="1"/>
  <c r="E1450" i="1"/>
  <c r="BB1449" i="1"/>
  <c r="BA1449" i="1"/>
  <c r="AZ1449" i="1"/>
  <c r="BC1449" i="1" s="1"/>
  <c r="AY1449" i="1"/>
  <c r="AV1449" i="1"/>
  <c r="AE1449" i="1"/>
  <c r="AH1449" i="1" s="1"/>
  <c r="AA1449" i="1"/>
  <c r="X1449" i="1"/>
  <c r="T1449" i="1"/>
  <c r="Q1449" i="1"/>
  <c r="K1449" i="1"/>
  <c r="H1449" i="1"/>
  <c r="E1449" i="1"/>
  <c r="BB1448" i="1"/>
  <c r="BA1448" i="1"/>
  <c r="BC1448" i="1" s="1"/>
  <c r="AZ1448" i="1"/>
  <c r="AY1448" i="1"/>
  <c r="AV1448" i="1"/>
  <c r="AE1448" i="1"/>
  <c r="AH1448" i="1" s="1"/>
  <c r="X1448" i="1"/>
  <c r="AA1448" i="1" s="1"/>
  <c r="Q1448" i="1"/>
  <c r="T1448" i="1" s="1"/>
  <c r="K1448" i="1"/>
  <c r="H1448" i="1"/>
  <c r="E1448" i="1"/>
  <c r="AU1447" i="1"/>
  <c r="AT1447" i="1"/>
  <c r="AS1447" i="1"/>
  <c r="BB1447" i="1" s="1"/>
  <c r="AR1447" i="1"/>
  <c r="AR1446" i="1" s="1"/>
  <c r="AR1445" i="1" s="1"/>
  <c r="AR1647" i="1" s="1"/>
  <c r="AQ1447" i="1"/>
  <c r="AQ1446" i="1" s="1"/>
  <c r="AP1447" i="1"/>
  <c r="AO1447" i="1"/>
  <c r="AN1447" i="1"/>
  <c r="AN1446" i="1" s="1"/>
  <c r="AM1447" i="1"/>
  <c r="AZ1447" i="1" s="1"/>
  <c r="AL1447" i="1"/>
  <c r="AK1447" i="1"/>
  <c r="AV1447" i="1" s="1"/>
  <c r="AJ1447" i="1"/>
  <c r="AY1447" i="1" s="1"/>
  <c r="AG1447" i="1"/>
  <c r="AF1447" i="1"/>
  <c r="AD1447" i="1"/>
  <c r="AE1447" i="1" s="1"/>
  <c r="AH1447" i="1" s="1"/>
  <c r="AC1447" i="1"/>
  <c r="Z1447" i="1"/>
  <c r="Z1446" i="1" s="1"/>
  <c r="Z1445" i="1" s="1"/>
  <c r="Y1447" i="1"/>
  <c r="Y1446" i="1" s="1"/>
  <c r="Y1445" i="1" s="1"/>
  <c r="W1447" i="1"/>
  <c r="V1447" i="1"/>
  <c r="X1447" i="1" s="1"/>
  <c r="AA1447" i="1" s="1"/>
  <c r="S1447" i="1"/>
  <c r="R1447" i="1"/>
  <c r="R1446" i="1" s="1"/>
  <c r="R1445" i="1" s="1"/>
  <c r="R1647" i="1" s="1"/>
  <c r="P1447" i="1"/>
  <c r="P1446" i="1" s="1"/>
  <c r="O1447" i="1"/>
  <c r="N1447" i="1"/>
  <c r="M1447" i="1"/>
  <c r="M1446" i="1" s="1"/>
  <c r="M1445" i="1" s="1"/>
  <c r="M1647" i="1" s="1"/>
  <c r="L1447" i="1"/>
  <c r="J1447" i="1"/>
  <c r="K1447" i="1" s="1"/>
  <c r="I1447" i="1"/>
  <c r="I1446" i="1" s="1"/>
  <c r="I1445" i="1" s="1"/>
  <c r="I1647" i="1" s="1"/>
  <c r="H1447" i="1"/>
  <c r="G1447" i="1"/>
  <c r="F1447" i="1"/>
  <c r="D1447" i="1"/>
  <c r="E1447" i="1" s="1"/>
  <c r="C1447" i="1"/>
  <c r="AU1446" i="1"/>
  <c r="AU1445" i="1" s="1"/>
  <c r="AU1647" i="1" s="1"/>
  <c r="AT1446" i="1"/>
  <c r="AO1446" i="1"/>
  <c r="AM1446" i="1"/>
  <c r="AZ1446" i="1" s="1"/>
  <c r="AL1446" i="1"/>
  <c r="AL1445" i="1" s="1"/>
  <c r="AF1446" i="1"/>
  <c r="AD1446" i="1"/>
  <c r="AD1445" i="1" s="1"/>
  <c r="AC1446" i="1"/>
  <c r="W1446" i="1"/>
  <c r="S1446" i="1"/>
  <c r="S1445" i="1" s="1"/>
  <c r="S1647" i="1" s="1"/>
  <c r="N1446" i="1"/>
  <c r="L1446" i="1"/>
  <c r="L1445" i="1" s="1"/>
  <c r="F1446" i="1"/>
  <c r="D1446" i="1"/>
  <c r="E1446" i="1" s="1"/>
  <c r="C1446" i="1"/>
  <c r="BB1442" i="1"/>
  <c r="BA1442" i="1"/>
  <c r="AZ1442" i="1"/>
  <c r="BC1442" i="1" s="1"/>
  <c r="BD1442" i="1" s="1"/>
  <c r="AY1442" i="1"/>
  <c r="AV1442" i="1"/>
  <c r="AH1442" i="1"/>
  <c r="AE1442" i="1"/>
  <c r="AA1442" i="1"/>
  <c r="X1442" i="1"/>
  <c r="T1442" i="1"/>
  <c r="AW1442" i="1" s="1"/>
  <c r="Q1442" i="1"/>
  <c r="K1442" i="1"/>
  <c r="H1442" i="1"/>
  <c r="E1442" i="1"/>
  <c r="BC1441" i="1"/>
  <c r="BB1441" i="1"/>
  <c r="BA1441" i="1"/>
  <c r="AZ1441" i="1"/>
  <c r="AY1441" i="1"/>
  <c r="AV1441" i="1"/>
  <c r="AE1441" i="1"/>
  <c r="AH1441" i="1" s="1"/>
  <c r="X1441" i="1"/>
  <c r="AA1441" i="1" s="1"/>
  <c r="Q1441" i="1"/>
  <c r="T1441" i="1" s="1"/>
  <c r="K1441" i="1"/>
  <c r="H1441" i="1"/>
  <c r="E1441" i="1"/>
  <c r="BB1440" i="1"/>
  <c r="BA1440" i="1"/>
  <c r="AZ1440" i="1"/>
  <c r="AY1440" i="1"/>
  <c r="BC1440" i="1" s="1"/>
  <c r="AV1440" i="1"/>
  <c r="AH1440" i="1"/>
  <c r="AE1440" i="1"/>
  <c r="AA1440" i="1"/>
  <c r="X1440" i="1"/>
  <c r="Q1440" i="1"/>
  <c r="T1440" i="1" s="1"/>
  <c r="K1440" i="1"/>
  <c r="H1440" i="1"/>
  <c r="E1440" i="1"/>
  <c r="BB1438" i="1"/>
  <c r="BA1438" i="1"/>
  <c r="AZ1438" i="1"/>
  <c r="AY1438" i="1"/>
  <c r="BC1438" i="1" s="1"/>
  <c r="AV1438" i="1"/>
  <c r="AE1438" i="1"/>
  <c r="AH1438" i="1" s="1"/>
  <c r="X1438" i="1"/>
  <c r="AA1438" i="1" s="1"/>
  <c r="Q1438" i="1"/>
  <c r="T1438" i="1" s="1"/>
  <c r="K1438" i="1"/>
  <c r="H1438" i="1"/>
  <c r="E1438" i="1"/>
  <c r="BB1437" i="1"/>
  <c r="BA1437" i="1"/>
  <c r="AZ1437" i="1"/>
  <c r="AY1437" i="1"/>
  <c r="BC1437" i="1" s="1"/>
  <c r="AW1437" i="1"/>
  <c r="AV1437" i="1"/>
  <c r="AH1437" i="1"/>
  <c r="AE1437" i="1"/>
  <c r="X1437" i="1"/>
  <c r="AA1437" i="1" s="1"/>
  <c r="T1437" i="1"/>
  <c r="Q1437" i="1"/>
  <c r="K1437" i="1"/>
  <c r="H1437" i="1"/>
  <c r="E1437" i="1"/>
  <c r="BB1436" i="1"/>
  <c r="BA1436" i="1"/>
  <c r="AZ1436" i="1"/>
  <c r="AY1436" i="1"/>
  <c r="BC1436" i="1" s="1"/>
  <c r="AV1436" i="1"/>
  <c r="AE1436" i="1"/>
  <c r="AH1436" i="1" s="1"/>
  <c r="X1436" i="1"/>
  <c r="AA1436" i="1" s="1"/>
  <c r="Q1436" i="1"/>
  <c r="T1436" i="1" s="1"/>
  <c r="K1436" i="1"/>
  <c r="H1436" i="1"/>
  <c r="E1436" i="1"/>
  <c r="BB1435" i="1"/>
  <c r="BA1435" i="1"/>
  <c r="AZ1435" i="1"/>
  <c r="BC1435" i="1" s="1"/>
  <c r="AY1435" i="1"/>
  <c r="AV1435" i="1"/>
  <c r="AE1435" i="1"/>
  <c r="AH1435" i="1" s="1"/>
  <c r="AA1435" i="1"/>
  <c r="X1435" i="1"/>
  <c r="T1435" i="1"/>
  <c r="Q1435" i="1"/>
  <c r="K1435" i="1"/>
  <c r="H1435" i="1"/>
  <c r="E1435" i="1"/>
  <c r="BB1434" i="1"/>
  <c r="BA1434" i="1"/>
  <c r="BC1434" i="1" s="1"/>
  <c r="AZ1434" i="1"/>
  <c r="AY1434" i="1"/>
  <c r="AV1434" i="1"/>
  <c r="AE1434" i="1"/>
  <c r="AH1434" i="1" s="1"/>
  <c r="X1434" i="1"/>
  <c r="AA1434" i="1" s="1"/>
  <c r="Q1434" i="1"/>
  <c r="T1434" i="1" s="1"/>
  <c r="K1434" i="1"/>
  <c r="H1434" i="1"/>
  <c r="E1434" i="1"/>
  <c r="BB1433" i="1"/>
  <c r="BA1433" i="1"/>
  <c r="AZ1433" i="1"/>
  <c r="BC1433" i="1" s="1"/>
  <c r="BD1433" i="1" s="1"/>
  <c r="AY1433" i="1"/>
  <c r="AV1433" i="1"/>
  <c r="AH1433" i="1"/>
  <c r="AE1433" i="1"/>
  <c r="AA1433" i="1"/>
  <c r="X1433" i="1"/>
  <c r="T1433" i="1"/>
  <c r="AW1433" i="1" s="1"/>
  <c r="Q1433" i="1"/>
  <c r="K1433" i="1"/>
  <c r="H1433" i="1"/>
  <c r="E1433" i="1"/>
  <c r="BC1432" i="1"/>
  <c r="BB1432" i="1"/>
  <c r="BA1432" i="1"/>
  <c r="AZ1432" i="1"/>
  <c r="AY1432" i="1"/>
  <c r="AV1432" i="1"/>
  <c r="AE1432" i="1"/>
  <c r="AH1432" i="1" s="1"/>
  <c r="X1432" i="1"/>
  <c r="AA1432" i="1" s="1"/>
  <c r="Q1432" i="1"/>
  <c r="T1432" i="1" s="1"/>
  <c r="K1432" i="1"/>
  <c r="H1432" i="1"/>
  <c r="E1432" i="1"/>
  <c r="BB1431" i="1"/>
  <c r="BA1431" i="1"/>
  <c r="AZ1431" i="1"/>
  <c r="AY1431" i="1"/>
  <c r="BC1431" i="1" s="1"/>
  <c r="AV1431" i="1"/>
  <c r="AH1431" i="1"/>
  <c r="AE1431" i="1"/>
  <c r="AA1431" i="1"/>
  <c r="X1431" i="1"/>
  <c r="Q1431" i="1"/>
  <c r="T1431" i="1" s="1"/>
  <c r="K1431" i="1"/>
  <c r="H1431" i="1"/>
  <c r="E1431" i="1"/>
  <c r="BB1430" i="1"/>
  <c r="BA1430" i="1"/>
  <c r="AZ1430" i="1"/>
  <c r="AY1430" i="1"/>
  <c r="BC1430" i="1" s="1"/>
  <c r="AV1430" i="1"/>
  <c r="AE1430" i="1"/>
  <c r="AH1430" i="1" s="1"/>
  <c r="AA1430" i="1"/>
  <c r="X1430" i="1"/>
  <c r="Q1430" i="1"/>
  <c r="T1430" i="1" s="1"/>
  <c r="K1430" i="1"/>
  <c r="H1430" i="1"/>
  <c r="E1430" i="1"/>
  <c r="BB1429" i="1"/>
  <c r="BA1429" i="1"/>
  <c r="AZ1429" i="1"/>
  <c r="AY1429" i="1"/>
  <c r="BC1429" i="1" s="1"/>
  <c r="AW1429" i="1"/>
  <c r="AV1429" i="1"/>
  <c r="AH1429" i="1"/>
  <c r="AE1429" i="1"/>
  <c r="X1429" i="1"/>
  <c r="AA1429" i="1" s="1"/>
  <c r="T1429" i="1"/>
  <c r="Q1429" i="1"/>
  <c r="K1429" i="1"/>
  <c r="H1429" i="1"/>
  <c r="E1429" i="1"/>
  <c r="BB1428" i="1"/>
  <c r="BA1428" i="1"/>
  <c r="AZ1428" i="1"/>
  <c r="AY1428" i="1"/>
  <c r="BC1428" i="1" s="1"/>
  <c r="AV1428" i="1"/>
  <c r="AH1428" i="1"/>
  <c r="AE1428" i="1"/>
  <c r="X1428" i="1"/>
  <c r="AA1428" i="1" s="1"/>
  <c r="Q1428" i="1"/>
  <c r="T1428" i="1" s="1"/>
  <c r="K1428" i="1"/>
  <c r="H1428" i="1"/>
  <c r="E1428" i="1"/>
  <c r="BB1427" i="1"/>
  <c r="BA1427" i="1"/>
  <c r="AZ1427" i="1"/>
  <c r="BC1427" i="1" s="1"/>
  <c r="AY1427" i="1"/>
  <c r="AV1427" i="1"/>
  <c r="AE1427" i="1"/>
  <c r="AH1427" i="1" s="1"/>
  <c r="AA1427" i="1"/>
  <c r="X1427" i="1"/>
  <c r="T1427" i="1"/>
  <c r="Q1427" i="1"/>
  <c r="K1427" i="1"/>
  <c r="H1427" i="1"/>
  <c r="E1427" i="1"/>
  <c r="AU1426" i="1"/>
  <c r="AT1426" i="1"/>
  <c r="AS1426" i="1"/>
  <c r="BB1426" i="1" s="1"/>
  <c r="AR1426" i="1"/>
  <c r="BA1426" i="1" s="1"/>
  <c r="AQ1426" i="1"/>
  <c r="AP1426" i="1"/>
  <c r="AP1421" i="1" s="1"/>
  <c r="AO1426" i="1"/>
  <c r="AN1426" i="1"/>
  <c r="AM1426" i="1"/>
  <c r="AZ1426" i="1" s="1"/>
  <c r="AL1426" i="1"/>
  <c r="AK1426" i="1"/>
  <c r="AJ1426" i="1"/>
  <c r="AG1426" i="1"/>
  <c r="AG1421" i="1" s="1"/>
  <c r="AF1426" i="1"/>
  <c r="AD1426" i="1"/>
  <c r="AC1426" i="1"/>
  <c r="AE1426" i="1" s="1"/>
  <c r="AH1426" i="1" s="1"/>
  <c r="Z1426" i="1"/>
  <c r="Y1426" i="1"/>
  <c r="X1426" i="1"/>
  <c r="AA1426" i="1" s="1"/>
  <c r="W1426" i="1"/>
  <c r="V1426" i="1"/>
  <c r="S1426" i="1"/>
  <c r="R1426" i="1"/>
  <c r="Q1426" i="1"/>
  <c r="T1426" i="1" s="1"/>
  <c r="P1426" i="1"/>
  <c r="O1426" i="1"/>
  <c r="O1421" i="1" s="1"/>
  <c r="Q1421" i="1" s="1"/>
  <c r="T1421" i="1" s="1"/>
  <c r="N1426" i="1"/>
  <c r="M1426" i="1"/>
  <c r="L1426" i="1"/>
  <c r="J1426" i="1"/>
  <c r="I1426" i="1"/>
  <c r="K1426" i="1" s="1"/>
  <c r="G1426" i="1"/>
  <c r="H1426" i="1" s="1"/>
  <c r="F1426" i="1"/>
  <c r="D1426" i="1"/>
  <c r="E1426" i="1" s="1"/>
  <c r="C1426" i="1"/>
  <c r="BC1425" i="1"/>
  <c r="BB1425" i="1"/>
  <c r="BA1425" i="1"/>
  <c r="AZ1425" i="1"/>
  <c r="AY1425" i="1"/>
  <c r="AV1425" i="1"/>
  <c r="AE1425" i="1"/>
  <c r="AH1425" i="1" s="1"/>
  <c r="X1425" i="1"/>
  <c r="AA1425" i="1" s="1"/>
  <c r="Q1425" i="1"/>
  <c r="T1425" i="1" s="1"/>
  <c r="K1425" i="1"/>
  <c r="H1425" i="1"/>
  <c r="E1425" i="1"/>
  <c r="BB1424" i="1"/>
  <c r="BA1424" i="1"/>
  <c r="AZ1424" i="1"/>
  <c r="AY1424" i="1"/>
  <c r="BC1424" i="1" s="1"/>
  <c r="AV1424" i="1"/>
  <c r="AH1424" i="1"/>
  <c r="AE1424" i="1"/>
  <c r="AA1424" i="1"/>
  <c r="X1424" i="1"/>
  <c r="Q1424" i="1"/>
  <c r="T1424" i="1" s="1"/>
  <c r="AW1424" i="1" s="1"/>
  <c r="K1424" i="1"/>
  <c r="H1424" i="1"/>
  <c r="E1424" i="1"/>
  <c r="BB1423" i="1"/>
  <c r="BA1423" i="1"/>
  <c r="AZ1423" i="1"/>
  <c r="AY1423" i="1"/>
  <c r="BC1423" i="1" s="1"/>
  <c r="AV1423" i="1"/>
  <c r="AE1423" i="1"/>
  <c r="AH1423" i="1" s="1"/>
  <c r="X1423" i="1"/>
  <c r="AA1423" i="1" s="1"/>
  <c r="Q1423" i="1"/>
  <c r="T1423" i="1" s="1"/>
  <c r="K1423" i="1"/>
  <c r="H1423" i="1"/>
  <c r="E1423" i="1"/>
  <c r="AU1422" i="1"/>
  <c r="AU1421" i="1" s="1"/>
  <c r="AT1422" i="1"/>
  <c r="AS1422" i="1"/>
  <c r="BB1422" i="1" s="1"/>
  <c r="AR1422" i="1"/>
  <c r="AQ1422" i="1"/>
  <c r="BA1422" i="1" s="1"/>
  <c r="AP1422" i="1"/>
  <c r="AO1422" i="1"/>
  <c r="AN1422" i="1"/>
  <c r="AN1421" i="1" s="1"/>
  <c r="AM1422" i="1"/>
  <c r="AM1421" i="1" s="1"/>
  <c r="AL1422" i="1"/>
  <c r="AK1422" i="1"/>
  <c r="AJ1422" i="1"/>
  <c r="AY1422" i="1" s="1"/>
  <c r="AG1422" i="1"/>
  <c r="AF1422" i="1"/>
  <c r="AF1421" i="1" s="1"/>
  <c r="AD1422" i="1"/>
  <c r="AD1421" i="1" s="1"/>
  <c r="AC1422" i="1"/>
  <c r="Z1422" i="1"/>
  <c r="Z1421" i="1" s="1"/>
  <c r="Y1422" i="1"/>
  <c r="W1422" i="1"/>
  <c r="W1421" i="1" s="1"/>
  <c r="V1422" i="1"/>
  <c r="V1421" i="1" s="1"/>
  <c r="S1422" i="1"/>
  <c r="R1422" i="1"/>
  <c r="P1422" i="1"/>
  <c r="Q1422" i="1" s="1"/>
  <c r="T1422" i="1" s="1"/>
  <c r="O1422" i="1"/>
  <c r="N1422" i="1"/>
  <c r="N1421" i="1" s="1"/>
  <c r="M1422" i="1"/>
  <c r="M1421" i="1" s="1"/>
  <c r="L1422" i="1"/>
  <c r="L1421" i="1" s="1"/>
  <c r="J1422" i="1"/>
  <c r="K1422" i="1" s="1"/>
  <c r="I1422" i="1"/>
  <c r="G1422" i="1"/>
  <c r="F1422" i="1"/>
  <c r="D1422" i="1"/>
  <c r="D1421" i="1" s="1"/>
  <c r="E1421" i="1" s="1"/>
  <c r="C1422" i="1"/>
  <c r="AT1421" i="1"/>
  <c r="AS1421" i="1"/>
  <c r="AQ1421" i="1"/>
  <c r="AL1421" i="1"/>
  <c r="AK1421" i="1"/>
  <c r="AC1421" i="1"/>
  <c r="AE1421" i="1" s="1"/>
  <c r="AH1421" i="1" s="1"/>
  <c r="Y1421" i="1"/>
  <c r="S1421" i="1"/>
  <c r="R1421" i="1"/>
  <c r="P1421" i="1"/>
  <c r="J1421" i="1"/>
  <c r="C1421" i="1"/>
  <c r="BB1420" i="1"/>
  <c r="BA1420" i="1"/>
  <c r="AZ1420" i="1"/>
  <c r="BC1420" i="1" s="1"/>
  <c r="BD1420" i="1" s="1"/>
  <c r="AY1420" i="1"/>
  <c r="AV1420" i="1"/>
  <c r="AH1420" i="1"/>
  <c r="AE1420" i="1"/>
  <c r="AA1420" i="1"/>
  <c r="X1420" i="1"/>
  <c r="T1420" i="1"/>
  <c r="AW1420" i="1" s="1"/>
  <c r="Q1420" i="1"/>
  <c r="K1420" i="1"/>
  <c r="H1420" i="1"/>
  <c r="E1420" i="1"/>
  <c r="AU1419" i="1"/>
  <c r="AT1419" i="1"/>
  <c r="AT1415" i="1" s="1"/>
  <c r="AT1414" i="1" s="1"/>
  <c r="AS1419" i="1"/>
  <c r="AR1419" i="1"/>
  <c r="BA1419" i="1" s="1"/>
  <c r="AQ1419" i="1"/>
  <c r="AP1419" i="1"/>
  <c r="AO1419" i="1"/>
  <c r="AN1419" i="1"/>
  <c r="AM1419" i="1"/>
  <c r="AZ1419" i="1" s="1"/>
  <c r="AL1419" i="1"/>
  <c r="AK1419" i="1"/>
  <c r="AJ1419" i="1"/>
  <c r="AY1419" i="1" s="1"/>
  <c r="AG1419" i="1"/>
  <c r="AF1419" i="1"/>
  <c r="AD1419" i="1"/>
  <c r="AC1419" i="1"/>
  <c r="Z1419" i="1"/>
  <c r="Y1419" i="1"/>
  <c r="W1419" i="1"/>
  <c r="V1419" i="1"/>
  <c r="X1419" i="1" s="1"/>
  <c r="AA1419" i="1" s="1"/>
  <c r="S1419" i="1"/>
  <c r="S1415" i="1" s="1"/>
  <c r="R1419" i="1"/>
  <c r="Q1419" i="1"/>
  <c r="T1419" i="1" s="1"/>
  <c r="P1419" i="1"/>
  <c r="O1419" i="1"/>
  <c r="N1419" i="1"/>
  <c r="M1419" i="1"/>
  <c r="L1419" i="1"/>
  <c r="K1419" i="1"/>
  <c r="J1419" i="1"/>
  <c r="I1419" i="1"/>
  <c r="G1419" i="1"/>
  <c r="H1419" i="1" s="1"/>
  <c r="F1419" i="1"/>
  <c r="D1419" i="1"/>
  <c r="C1419" i="1"/>
  <c r="BB1418" i="1"/>
  <c r="BA1418" i="1"/>
  <c r="AZ1418" i="1"/>
  <c r="AY1418" i="1"/>
  <c r="BC1418" i="1" s="1"/>
  <c r="AV1418" i="1"/>
  <c r="AE1418" i="1"/>
  <c r="AH1418" i="1" s="1"/>
  <c r="X1418" i="1"/>
  <c r="AA1418" i="1" s="1"/>
  <c r="Q1418" i="1"/>
  <c r="T1418" i="1" s="1"/>
  <c r="K1418" i="1"/>
  <c r="H1418" i="1"/>
  <c r="E1418" i="1"/>
  <c r="BB1417" i="1"/>
  <c r="BA1417" i="1"/>
  <c r="AZ1417" i="1"/>
  <c r="AY1417" i="1"/>
  <c r="BC1417" i="1" s="1"/>
  <c r="AW1417" i="1"/>
  <c r="AV1417" i="1"/>
  <c r="AH1417" i="1"/>
  <c r="AE1417" i="1"/>
  <c r="X1417" i="1"/>
  <c r="AA1417" i="1" s="1"/>
  <c r="T1417" i="1"/>
  <c r="Q1417" i="1"/>
  <c r="K1417" i="1"/>
  <c r="H1417" i="1"/>
  <c r="E1417" i="1"/>
  <c r="AY1416" i="1"/>
  <c r="AU1416" i="1"/>
  <c r="AT1416" i="1"/>
  <c r="AS1416" i="1"/>
  <c r="BB1416" i="1" s="1"/>
  <c r="AR1416" i="1"/>
  <c r="AQ1416" i="1"/>
  <c r="AP1416" i="1"/>
  <c r="AO1416" i="1"/>
  <c r="AO1415" i="1" s="1"/>
  <c r="AN1416" i="1"/>
  <c r="AN1415" i="1" s="1"/>
  <c r="AN1414" i="1" s="1"/>
  <c r="AM1416" i="1"/>
  <c r="AL1416" i="1"/>
  <c r="AK1416" i="1"/>
  <c r="AK1415" i="1" s="1"/>
  <c r="AK1414" i="1" s="1"/>
  <c r="AJ1416" i="1"/>
  <c r="AG1416" i="1"/>
  <c r="AG1415" i="1" s="1"/>
  <c r="AG1414" i="1" s="1"/>
  <c r="AF1416" i="1"/>
  <c r="AF1415" i="1" s="1"/>
  <c r="AE1416" i="1"/>
  <c r="AH1416" i="1" s="1"/>
  <c r="AD1416" i="1"/>
  <c r="AC1416" i="1"/>
  <c r="Z1416" i="1"/>
  <c r="Y1416" i="1"/>
  <c r="X1416" i="1"/>
  <c r="AA1416" i="1" s="1"/>
  <c r="W1416" i="1"/>
  <c r="W1415" i="1" s="1"/>
  <c r="V1416" i="1"/>
  <c r="V1415" i="1" s="1"/>
  <c r="S1416" i="1"/>
  <c r="R1416" i="1"/>
  <c r="R1415" i="1" s="1"/>
  <c r="R1414" i="1" s="1"/>
  <c r="P1416" i="1"/>
  <c r="O1416" i="1"/>
  <c r="N1416" i="1"/>
  <c r="N1415" i="1" s="1"/>
  <c r="M1416" i="1"/>
  <c r="M1415" i="1" s="1"/>
  <c r="L1416" i="1"/>
  <c r="J1416" i="1"/>
  <c r="K1416" i="1" s="1"/>
  <c r="I1416" i="1"/>
  <c r="G1416" i="1"/>
  <c r="F1416" i="1"/>
  <c r="F1415" i="1" s="1"/>
  <c r="E1416" i="1"/>
  <c r="D1416" i="1"/>
  <c r="C1416" i="1"/>
  <c r="AU1415" i="1"/>
  <c r="AR1415" i="1"/>
  <c r="AQ1415" i="1"/>
  <c r="AM1415" i="1"/>
  <c r="AJ1415" i="1"/>
  <c r="AD1415" i="1"/>
  <c r="AD1414" i="1" s="1"/>
  <c r="Z1415" i="1"/>
  <c r="Y1415" i="1"/>
  <c r="Y1414" i="1" s="1"/>
  <c r="P1415" i="1"/>
  <c r="P1414" i="1" s="1"/>
  <c r="L1415" i="1"/>
  <c r="I1415" i="1"/>
  <c r="D1415" i="1"/>
  <c r="S1414" i="1"/>
  <c r="BB1413" i="1"/>
  <c r="BA1413" i="1"/>
  <c r="AZ1413" i="1"/>
  <c r="AY1413" i="1"/>
  <c r="BC1413" i="1" s="1"/>
  <c r="AV1413" i="1"/>
  <c r="AE1413" i="1"/>
  <c r="AH1413" i="1" s="1"/>
  <c r="X1413" i="1"/>
  <c r="AA1413" i="1" s="1"/>
  <c r="Q1413" i="1"/>
  <c r="T1413" i="1" s="1"/>
  <c r="K1413" i="1"/>
  <c r="H1413" i="1"/>
  <c r="E1413" i="1"/>
  <c r="AU1412" i="1"/>
  <c r="AU1407" i="1" s="1"/>
  <c r="AT1412" i="1"/>
  <c r="AS1412" i="1"/>
  <c r="BB1412" i="1" s="1"/>
  <c r="AR1412" i="1"/>
  <c r="AQ1412" i="1"/>
  <c r="BA1412" i="1" s="1"/>
  <c r="AP1412" i="1"/>
  <c r="AO1412" i="1"/>
  <c r="AN1412" i="1"/>
  <c r="AM1412" i="1"/>
  <c r="AZ1412" i="1" s="1"/>
  <c r="AL1412" i="1"/>
  <c r="AK1412" i="1"/>
  <c r="AJ1412" i="1"/>
  <c r="AY1412" i="1" s="1"/>
  <c r="AG1412" i="1"/>
  <c r="AF1412" i="1"/>
  <c r="AD1412" i="1"/>
  <c r="AE1412" i="1" s="1"/>
  <c r="AC1412" i="1"/>
  <c r="Z1412" i="1"/>
  <c r="Y1412" i="1"/>
  <c r="W1412" i="1"/>
  <c r="V1412" i="1"/>
  <c r="X1412" i="1" s="1"/>
  <c r="AA1412" i="1" s="1"/>
  <c r="S1412" i="1"/>
  <c r="R1412" i="1"/>
  <c r="P1412" i="1"/>
  <c r="Q1412" i="1" s="1"/>
  <c r="T1412" i="1" s="1"/>
  <c r="O1412" i="1"/>
  <c r="N1412" i="1"/>
  <c r="M1412" i="1"/>
  <c r="L1412" i="1"/>
  <c r="L1407" i="1" s="1"/>
  <c r="J1412" i="1"/>
  <c r="K1412" i="1" s="1"/>
  <c r="I1412" i="1"/>
  <c r="G1412" i="1"/>
  <c r="F1412" i="1"/>
  <c r="H1412" i="1" s="1"/>
  <c r="D1412" i="1"/>
  <c r="E1412" i="1" s="1"/>
  <c r="C1412" i="1"/>
  <c r="BB1411" i="1"/>
  <c r="BA1411" i="1"/>
  <c r="AZ1411" i="1"/>
  <c r="BC1411" i="1" s="1"/>
  <c r="AY1411" i="1"/>
  <c r="AV1411" i="1"/>
  <c r="AE1411" i="1"/>
  <c r="AH1411" i="1" s="1"/>
  <c r="AA1411" i="1"/>
  <c r="X1411" i="1"/>
  <c r="T1411" i="1"/>
  <c r="Q1411" i="1"/>
  <c r="K1411" i="1"/>
  <c r="H1411" i="1"/>
  <c r="E1411" i="1"/>
  <c r="BB1410" i="1"/>
  <c r="BA1410" i="1"/>
  <c r="BC1410" i="1" s="1"/>
  <c r="AZ1410" i="1"/>
  <c r="AY1410" i="1"/>
  <c r="AV1410" i="1"/>
  <c r="AE1410" i="1"/>
  <c r="AH1410" i="1" s="1"/>
  <c r="X1410" i="1"/>
  <c r="AA1410" i="1" s="1"/>
  <c r="Q1410" i="1"/>
  <c r="T1410" i="1" s="1"/>
  <c r="K1410" i="1"/>
  <c r="H1410" i="1"/>
  <c r="E1410" i="1"/>
  <c r="BB1409" i="1"/>
  <c r="BA1409" i="1"/>
  <c r="AZ1409" i="1"/>
  <c r="AY1409" i="1"/>
  <c r="AV1409" i="1"/>
  <c r="AH1409" i="1"/>
  <c r="AE1409" i="1"/>
  <c r="AA1409" i="1"/>
  <c r="X1409" i="1"/>
  <c r="T1409" i="1"/>
  <c r="AW1409" i="1" s="1"/>
  <c r="Q1409" i="1"/>
  <c r="K1409" i="1"/>
  <c r="H1409" i="1"/>
  <c r="E1409" i="1"/>
  <c r="AU1408" i="1"/>
  <c r="AT1408" i="1"/>
  <c r="AT1407" i="1" s="1"/>
  <c r="AS1408" i="1"/>
  <c r="AS1407" i="1" s="1"/>
  <c r="AR1408" i="1"/>
  <c r="AR1407" i="1" s="1"/>
  <c r="AQ1408" i="1"/>
  <c r="AP1408" i="1"/>
  <c r="AO1408" i="1"/>
  <c r="AO1407" i="1" s="1"/>
  <c r="AN1408" i="1"/>
  <c r="AM1408" i="1"/>
  <c r="AZ1408" i="1" s="1"/>
  <c r="AL1408" i="1"/>
  <c r="AK1408" i="1"/>
  <c r="AK1407" i="1" s="1"/>
  <c r="AJ1408" i="1"/>
  <c r="AG1408" i="1"/>
  <c r="AF1408" i="1"/>
  <c r="AF1407" i="1" s="1"/>
  <c r="AD1408" i="1"/>
  <c r="AC1408" i="1"/>
  <c r="Z1408" i="1"/>
  <c r="Z1407" i="1" s="1"/>
  <c r="Y1408" i="1"/>
  <c r="W1408" i="1"/>
  <c r="W1407" i="1" s="1"/>
  <c r="V1408" i="1"/>
  <c r="X1408" i="1" s="1"/>
  <c r="AA1408" i="1" s="1"/>
  <c r="S1408" i="1"/>
  <c r="S1407" i="1" s="1"/>
  <c r="R1408" i="1"/>
  <c r="R1407" i="1" s="1"/>
  <c r="Q1408" i="1"/>
  <c r="P1408" i="1"/>
  <c r="O1408" i="1"/>
  <c r="N1408" i="1"/>
  <c r="N1407" i="1" s="1"/>
  <c r="M1408" i="1"/>
  <c r="L1408" i="1"/>
  <c r="K1408" i="1"/>
  <c r="J1408" i="1"/>
  <c r="J1407" i="1" s="1"/>
  <c r="K1407" i="1" s="1"/>
  <c r="I1408" i="1"/>
  <c r="I1407" i="1" s="1"/>
  <c r="G1408" i="1"/>
  <c r="H1408" i="1" s="1"/>
  <c r="F1408" i="1"/>
  <c r="F1407" i="1" s="1"/>
  <c r="D1408" i="1"/>
  <c r="C1408" i="1"/>
  <c r="AQ1407" i="1"/>
  <c r="AP1407" i="1"/>
  <c r="BA1407" i="1" s="1"/>
  <c r="AN1407" i="1"/>
  <c r="AG1407" i="1"/>
  <c r="Y1407" i="1"/>
  <c r="V1407" i="1"/>
  <c r="X1407" i="1" s="1"/>
  <c r="P1407" i="1"/>
  <c r="O1407" i="1"/>
  <c r="Q1407" i="1" s="1"/>
  <c r="T1407" i="1" s="1"/>
  <c r="M1407" i="1"/>
  <c r="G1407" i="1"/>
  <c r="D1407" i="1"/>
  <c r="BB1406" i="1"/>
  <c r="BA1406" i="1"/>
  <c r="AZ1406" i="1"/>
  <c r="AY1406" i="1"/>
  <c r="BC1406" i="1" s="1"/>
  <c r="AV1406" i="1"/>
  <c r="AE1406" i="1"/>
  <c r="AH1406" i="1" s="1"/>
  <c r="X1406" i="1"/>
  <c r="AA1406" i="1" s="1"/>
  <c r="Q1406" i="1"/>
  <c r="T1406" i="1" s="1"/>
  <c r="K1406" i="1"/>
  <c r="H1406" i="1"/>
  <c r="E1406" i="1"/>
  <c r="BB1405" i="1"/>
  <c r="BA1405" i="1"/>
  <c r="AZ1405" i="1"/>
  <c r="BC1405" i="1" s="1"/>
  <c r="AY1405" i="1"/>
  <c r="AV1405" i="1"/>
  <c r="AE1405" i="1"/>
  <c r="AH1405" i="1" s="1"/>
  <c r="AA1405" i="1"/>
  <c r="X1405" i="1"/>
  <c r="T1405" i="1"/>
  <c r="Q1405" i="1"/>
  <c r="K1405" i="1"/>
  <c r="H1405" i="1"/>
  <c r="E1405" i="1"/>
  <c r="BB1404" i="1"/>
  <c r="BA1404" i="1"/>
  <c r="BC1404" i="1" s="1"/>
  <c r="AZ1404" i="1"/>
  <c r="AY1404" i="1"/>
  <c r="AV1404" i="1"/>
  <c r="AE1404" i="1"/>
  <c r="AH1404" i="1" s="1"/>
  <c r="X1404" i="1"/>
  <c r="AA1404" i="1" s="1"/>
  <c r="Q1404" i="1"/>
  <c r="T1404" i="1" s="1"/>
  <c r="K1404" i="1"/>
  <c r="H1404" i="1"/>
  <c r="E1404" i="1"/>
  <c r="BB1403" i="1"/>
  <c r="AU1403" i="1"/>
  <c r="AT1403" i="1"/>
  <c r="AS1403" i="1"/>
  <c r="AR1403" i="1"/>
  <c r="AQ1403" i="1"/>
  <c r="BA1403" i="1" s="1"/>
  <c r="AP1403" i="1"/>
  <c r="AO1403" i="1"/>
  <c r="AN1403" i="1"/>
  <c r="AM1403" i="1"/>
  <c r="AZ1403" i="1" s="1"/>
  <c r="AL1403" i="1"/>
  <c r="AK1403" i="1"/>
  <c r="AV1403" i="1" s="1"/>
  <c r="AJ1403" i="1"/>
  <c r="AG1403" i="1"/>
  <c r="AF1403" i="1"/>
  <c r="AD1403" i="1"/>
  <c r="AE1403" i="1" s="1"/>
  <c r="AH1403" i="1" s="1"/>
  <c r="AC1403" i="1"/>
  <c r="Z1403" i="1"/>
  <c r="Y1403" i="1"/>
  <c r="W1403" i="1"/>
  <c r="V1403" i="1"/>
  <c r="X1403" i="1" s="1"/>
  <c r="AA1403" i="1" s="1"/>
  <c r="S1403" i="1"/>
  <c r="R1403" i="1"/>
  <c r="P1403" i="1"/>
  <c r="Q1403" i="1" s="1"/>
  <c r="T1403" i="1" s="1"/>
  <c r="O1403" i="1"/>
  <c r="N1403" i="1"/>
  <c r="M1403" i="1"/>
  <c r="L1403" i="1"/>
  <c r="J1403" i="1"/>
  <c r="I1403" i="1"/>
  <c r="H1403" i="1"/>
  <c r="G1403" i="1"/>
  <c r="F1403" i="1"/>
  <c r="D1403" i="1"/>
  <c r="E1403" i="1" s="1"/>
  <c r="C1403" i="1"/>
  <c r="BB1402" i="1"/>
  <c r="BA1402" i="1"/>
  <c r="AZ1402" i="1"/>
  <c r="AY1402" i="1"/>
  <c r="BC1402" i="1" s="1"/>
  <c r="BD1402" i="1" s="1"/>
  <c r="AV1402" i="1"/>
  <c r="AH1402" i="1"/>
  <c r="AE1402" i="1"/>
  <c r="AA1402" i="1"/>
  <c r="X1402" i="1"/>
  <c r="Q1402" i="1"/>
  <c r="T1402" i="1" s="1"/>
  <c r="AW1402" i="1" s="1"/>
  <c r="K1402" i="1"/>
  <c r="H1402" i="1"/>
  <c r="E1402" i="1"/>
  <c r="BB1401" i="1"/>
  <c r="BA1401" i="1"/>
  <c r="AZ1401" i="1"/>
  <c r="AY1401" i="1"/>
  <c r="BC1401" i="1" s="1"/>
  <c r="AV1401" i="1"/>
  <c r="AE1401" i="1"/>
  <c r="AH1401" i="1" s="1"/>
  <c r="X1401" i="1"/>
  <c r="AA1401" i="1" s="1"/>
  <c r="Q1401" i="1"/>
  <c r="T1401" i="1" s="1"/>
  <c r="K1401" i="1"/>
  <c r="H1401" i="1"/>
  <c r="E1401" i="1"/>
  <c r="BB1400" i="1"/>
  <c r="BA1400" i="1"/>
  <c r="AZ1400" i="1"/>
  <c r="AY1400" i="1"/>
  <c r="BC1400" i="1" s="1"/>
  <c r="AW1400" i="1"/>
  <c r="AV1400" i="1"/>
  <c r="AH1400" i="1"/>
  <c r="AE1400" i="1"/>
  <c r="X1400" i="1"/>
  <c r="AA1400" i="1" s="1"/>
  <c r="T1400" i="1"/>
  <c r="Q1400" i="1"/>
  <c r="K1400" i="1"/>
  <c r="H1400" i="1"/>
  <c r="E1400" i="1"/>
  <c r="BB1399" i="1"/>
  <c r="BA1399" i="1"/>
  <c r="AZ1399" i="1"/>
  <c r="AY1399" i="1"/>
  <c r="BC1399" i="1" s="1"/>
  <c r="AV1399" i="1"/>
  <c r="AE1399" i="1"/>
  <c r="AH1399" i="1" s="1"/>
  <c r="X1399" i="1"/>
  <c r="AA1399" i="1" s="1"/>
  <c r="Q1399" i="1"/>
  <c r="T1399" i="1" s="1"/>
  <c r="K1399" i="1"/>
  <c r="H1399" i="1"/>
  <c r="E1399" i="1"/>
  <c r="AZ1398" i="1"/>
  <c r="AU1398" i="1"/>
  <c r="AT1398" i="1"/>
  <c r="AS1398" i="1"/>
  <c r="BB1398" i="1" s="1"/>
  <c r="AR1398" i="1"/>
  <c r="AQ1398" i="1"/>
  <c r="AP1398" i="1"/>
  <c r="AO1398" i="1"/>
  <c r="AN1398" i="1"/>
  <c r="AM1398" i="1"/>
  <c r="AL1398" i="1"/>
  <c r="AK1398" i="1"/>
  <c r="AY1398" i="1" s="1"/>
  <c r="AJ1398" i="1"/>
  <c r="AH1398" i="1"/>
  <c r="AG1398" i="1"/>
  <c r="AF1398" i="1"/>
  <c r="AD1398" i="1"/>
  <c r="AC1398" i="1"/>
  <c r="AE1398" i="1" s="1"/>
  <c r="Z1398" i="1"/>
  <c r="Y1398" i="1"/>
  <c r="W1398" i="1"/>
  <c r="X1398" i="1" s="1"/>
  <c r="V1398" i="1"/>
  <c r="S1398" i="1"/>
  <c r="R1398" i="1"/>
  <c r="P1398" i="1"/>
  <c r="O1398" i="1"/>
  <c r="Q1398" i="1" s="1"/>
  <c r="T1398" i="1" s="1"/>
  <c r="N1398" i="1"/>
  <c r="M1398" i="1"/>
  <c r="L1398" i="1"/>
  <c r="J1398" i="1"/>
  <c r="K1398" i="1" s="1"/>
  <c r="I1398" i="1"/>
  <c r="H1398" i="1"/>
  <c r="G1398" i="1"/>
  <c r="F1398" i="1"/>
  <c r="D1398" i="1"/>
  <c r="E1398" i="1" s="1"/>
  <c r="C1398" i="1"/>
  <c r="BB1397" i="1"/>
  <c r="BA1397" i="1"/>
  <c r="AZ1397" i="1"/>
  <c r="BC1397" i="1" s="1"/>
  <c r="AY1397" i="1"/>
  <c r="AV1397" i="1"/>
  <c r="AH1397" i="1"/>
  <c r="AE1397" i="1"/>
  <c r="AA1397" i="1"/>
  <c r="X1397" i="1"/>
  <c r="T1397" i="1"/>
  <c r="AW1397" i="1" s="1"/>
  <c r="Q1397" i="1"/>
  <c r="K1397" i="1"/>
  <c r="H1397" i="1"/>
  <c r="E1397" i="1"/>
  <c r="BC1396" i="1"/>
  <c r="AU1396" i="1"/>
  <c r="AT1396" i="1"/>
  <c r="AT1393" i="1" s="1"/>
  <c r="AS1396" i="1"/>
  <c r="BB1396" i="1" s="1"/>
  <c r="AR1396" i="1"/>
  <c r="BA1396" i="1" s="1"/>
  <c r="AQ1396" i="1"/>
  <c r="AP1396" i="1"/>
  <c r="AO1396" i="1"/>
  <c r="AN1396" i="1"/>
  <c r="AM1396" i="1"/>
  <c r="AZ1396" i="1" s="1"/>
  <c r="AL1396" i="1"/>
  <c r="AL1393" i="1" s="1"/>
  <c r="AK1396" i="1"/>
  <c r="AJ1396" i="1"/>
  <c r="AY1396" i="1" s="1"/>
  <c r="AG1396" i="1"/>
  <c r="AF1396" i="1"/>
  <c r="AD1396" i="1"/>
  <c r="AC1396" i="1"/>
  <c r="Z1396" i="1"/>
  <c r="Y1396" i="1"/>
  <c r="W1396" i="1"/>
  <c r="V1396" i="1"/>
  <c r="X1396" i="1" s="1"/>
  <c r="AA1396" i="1" s="1"/>
  <c r="S1396" i="1"/>
  <c r="S1393" i="1" s="1"/>
  <c r="S1392" i="1" s="1"/>
  <c r="R1396" i="1"/>
  <c r="Q1396" i="1"/>
  <c r="P1396" i="1"/>
  <c r="O1396" i="1"/>
  <c r="N1396" i="1"/>
  <c r="M1396" i="1"/>
  <c r="L1396" i="1"/>
  <c r="K1396" i="1"/>
  <c r="J1396" i="1"/>
  <c r="I1396" i="1"/>
  <c r="G1396" i="1"/>
  <c r="H1396" i="1" s="1"/>
  <c r="F1396" i="1"/>
  <c r="D1396" i="1"/>
  <c r="C1396" i="1"/>
  <c r="BB1395" i="1"/>
  <c r="BA1395" i="1"/>
  <c r="AZ1395" i="1"/>
  <c r="AY1395" i="1"/>
  <c r="BC1395" i="1" s="1"/>
  <c r="AV1395" i="1"/>
  <c r="AE1395" i="1"/>
  <c r="AH1395" i="1" s="1"/>
  <c r="X1395" i="1"/>
  <c r="AA1395" i="1" s="1"/>
  <c r="Q1395" i="1"/>
  <c r="T1395" i="1" s="1"/>
  <c r="K1395" i="1"/>
  <c r="H1395" i="1"/>
  <c r="E1395" i="1"/>
  <c r="AU1394" i="1"/>
  <c r="AU1393" i="1" s="1"/>
  <c r="AU1392" i="1" s="1"/>
  <c r="AT1394" i="1"/>
  <c r="AS1394" i="1"/>
  <c r="BB1394" i="1" s="1"/>
  <c r="AR1394" i="1"/>
  <c r="AR1393" i="1" s="1"/>
  <c r="AR1392" i="1" s="1"/>
  <c r="AQ1394" i="1"/>
  <c r="BA1394" i="1" s="1"/>
  <c r="AP1394" i="1"/>
  <c r="AO1394" i="1"/>
  <c r="AO1393" i="1" s="1"/>
  <c r="AO1392" i="1" s="1"/>
  <c r="AN1394" i="1"/>
  <c r="AN1393" i="1" s="1"/>
  <c r="AN1392" i="1" s="1"/>
  <c r="AM1394" i="1"/>
  <c r="AM1393" i="1" s="1"/>
  <c r="AZ1393" i="1" s="1"/>
  <c r="AL1394" i="1"/>
  <c r="AK1394" i="1"/>
  <c r="AJ1394" i="1"/>
  <c r="AY1394" i="1" s="1"/>
  <c r="AG1394" i="1"/>
  <c r="AF1394" i="1"/>
  <c r="AF1393" i="1" s="1"/>
  <c r="AF1392" i="1" s="1"/>
  <c r="AD1394" i="1"/>
  <c r="AD1393" i="1" s="1"/>
  <c r="AC1394" i="1"/>
  <c r="Z1394" i="1"/>
  <c r="Z1393" i="1" s="1"/>
  <c r="Z1392" i="1" s="1"/>
  <c r="Y1394" i="1"/>
  <c r="W1394" i="1"/>
  <c r="W1393" i="1" s="1"/>
  <c r="W1392" i="1" s="1"/>
  <c r="V1394" i="1"/>
  <c r="V1393" i="1" s="1"/>
  <c r="S1394" i="1"/>
  <c r="R1394" i="1"/>
  <c r="P1394" i="1"/>
  <c r="Q1394" i="1" s="1"/>
  <c r="T1394" i="1" s="1"/>
  <c r="O1394" i="1"/>
  <c r="N1394" i="1"/>
  <c r="N1393" i="1" s="1"/>
  <c r="M1394" i="1"/>
  <c r="M1393" i="1" s="1"/>
  <c r="M1392" i="1" s="1"/>
  <c r="L1394" i="1"/>
  <c r="L1393" i="1" s="1"/>
  <c r="L1392" i="1" s="1"/>
  <c r="J1394" i="1"/>
  <c r="K1394" i="1" s="1"/>
  <c r="I1394" i="1"/>
  <c r="I1393" i="1" s="1"/>
  <c r="I1392" i="1" s="1"/>
  <c r="G1394" i="1"/>
  <c r="F1394" i="1"/>
  <c r="D1394" i="1"/>
  <c r="D1393" i="1" s="1"/>
  <c r="C1394" i="1"/>
  <c r="AS1393" i="1"/>
  <c r="AQ1393" i="1"/>
  <c r="AQ1392" i="1" s="1"/>
  <c r="AP1393" i="1"/>
  <c r="AP1392" i="1" s="1"/>
  <c r="AK1393" i="1"/>
  <c r="AG1393" i="1"/>
  <c r="AG1392" i="1" s="1"/>
  <c r="Y1393" i="1"/>
  <c r="Y1392" i="1" s="1"/>
  <c r="R1393" i="1"/>
  <c r="P1393" i="1"/>
  <c r="O1393" i="1"/>
  <c r="O1392" i="1" s="1"/>
  <c r="J1393" i="1"/>
  <c r="K1393" i="1" s="1"/>
  <c r="G1393" i="1"/>
  <c r="G1392" i="1" s="1"/>
  <c r="AS1392" i="1"/>
  <c r="R1392" i="1"/>
  <c r="BD1391" i="1"/>
  <c r="BB1391" i="1"/>
  <c r="BA1391" i="1"/>
  <c r="AZ1391" i="1"/>
  <c r="AY1391" i="1"/>
  <c r="BC1391" i="1" s="1"/>
  <c r="AV1391" i="1"/>
  <c r="AH1391" i="1"/>
  <c r="AE1391" i="1"/>
  <c r="AA1391" i="1"/>
  <c r="X1391" i="1"/>
  <c r="Q1391" i="1"/>
  <c r="T1391" i="1" s="1"/>
  <c r="AW1391" i="1" s="1"/>
  <c r="K1391" i="1"/>
  <c r="H1391" i="1"/>
  <c r="E1391" i="1"/>
  <c r="BB1390" i="1"/>
  <c r="BA1390" i="1"/>
  <c r="AZ1390" i="1"/>
  <c r="AY1390" i="1"/>
  <c r="BC1390" i="1" s="1"/>
  <c r="AV1390" i="1"/>
  <c r="AE1390" i="1"/>
  <c r="AH1390" i="1" s="1"/>
  <c r="X1390" i="1"/>
  <c r="AA1390" i="1" s="1"/>
  <c r="Q1390" i="1"/>
  <c r="T1390" i="1" s="1"/>
  <c r="K1390" i="1"/>
  <c r="H1390" i="1"/>
  <c r="E1390" i="1"/>
  <c r="AU1389" i="1"/>
  <c r="AT1389" i="1"/>
  <c r="AS1389" i="1"/>
  <c r="BB1389" i="1" s="1"/>
  <c r="AR1389" i="1"/>
  <c r="AQ1389" i="1"/>
  <c r="BA1389" i="1" s="1"/>
  <c r="AP1389" i="1"/>
  <c r="AO1389" i="1"/>
  <c r="AZ1389" i="1" s="1"/>
  <c r="AN1389" i="1"/>
  <c r="AM1389" i="1"/>
  <c r="AL1389" i="1"/>
  <c r="AK1389" i="1"/>
  <c r="AJ1389" i="1"/>
  <c r="AY1389" i="1" s="1"/>
  <c r="AG1389" i="1"/>
  <c r="AF1389" i="1"/>
  <c r="AD1389" i="1"/>
  <c r="AE1389" i="1" s="1"/>
  <c r="AH1389" i="1" s="1"/>
  <c r="AC1389" i="1"/>
  <c r="Z1389" i="1"/>
  <c r="Y1389" i="1"/>
  <c r="W1389" i="1"/>
  <c r="V1389" i="1"/>
  <c r="S1389" i="1"/>
  <c r="R1389" i="1"/>
  <c r="P1389" i="1"/>
  <c r="Q1389" i="1" s="1"/>
  <c r="T1389" i="1" s="1"/>
  <c r="O1389" i="1"/>
  <c r="N1389" i="1"/>
  <c r="M1389" i="1"/>
  <c r="L1389" i="1"/>
  <c r="J1389" i="1"/>
  <c r="K1389" i="1" s="1"/>
  <c r="I1389" i="1"/>
  <c r="G1389" i="1"/>
  <c r="F1389" i="1"/>
  <c r="H1389" i="1" s="1"/>
  <c r="D1389" i="1"/>
  <c r="E1389" i="1" s="1"/>
  <c r="C1389" i="1"/>
  <c r="BB1388" i="1"/>
  <c r="BA1388" i="1"/>
  <c r="AZ1388" i="1"/>
  <c r="BC1388" i="1" s="1"/>
  <c r="AY1388" i="1"/>
  <c r="AV1388" i="1"/>
  <c r="AE1388" i="1"/>
  <c r="AH1388" i="1" s="1"/>
  <c r="AA1388" i="1"/>
  <c r="X1388" i="1"/>
  <c r="T1388" i="1"/>
  <c r="Q1388" i="1"/>
  <c r="K1388" i="1"/>
  <c r="H1388" i="1"/>
  <c r="E1388" i="1"/>
  <c r="BA1387" i="1"/>
  <c r="AU1387" i="1"/>
  <c r="AT1387" i="1"/>
  <c r="AS1387" i="1"/>
  <c r="BB1387" i="1" s="1"/>
  <c r="AR1387" i="1"/>
  <c r="AQ1387" i="1"/>
  <c r="AP1387" i="1"/>
  <c r="AO1387" i="1"/>
  <c r="AN1387" i="1"/>
  <c r="AM1387" i="1"/>
  <c r="AZ1387" i="1" s="1"/>
  <c r="AL1387" i="1"/>
  <c r="AK1387" i="1"/>
  <c r="AJ1387" i="1"/>
  <c r="AG1387" i="1"/>
  <c r="AF1387" i="1"/>
  <c r="AD1387" i="1"/>
  <c r="AC1387" i="1"/>
  <c r="AE1387" i="1" s="1"/>
  <c r="AH1387" i="1" s="1"/>
  <c r="Z1387" i="1"/>
  <c r="Y1387" i="1"/>
  <c r="X1387" i="1"/>
  <c r="AA1387" i="1" s="1"/>
  <c r="W1387" i="1"/>
  <c r="V1387" i="1"/>
  <c r="S1387" i="1"/>
  <c r="R1387" i="1"/>
  <c r="Q1387" i="1"/>
  <c r="T1387" i="1" s="1"/>
  <c r="P1387" i="1"/>
  <c r="O1387" i="1"/>
  <c r="N1387" i="1"/>
  <c r="M1387" i="1"/>
  <c r="L1387" i="1"/>
  <c r="J1387" i="1"/>
  <c r="I1387" i="1"/>
  <c r="K1387" i="1" s="1"/>
  <c r="G1387" i="1"/>
  <c r="H1387" i="1" s="1"/>
  <c r="F1387" i="1"/>
  <c r="D1387" i="1"/>
  <c r="E1387" i="1" s="1"/>
  <c r="C1387" i="1"/>
  <c r="BC1386" i="1"/>
  <c r="BB1386" i="1"/>
  <c r="BA1386" i="1"/>
  <c r="AZ1386" i="1"/>
  <c r="AY1386" i="1"/>
  <c r="AV1386" i="1"/>
  <c r="AE1386" i="1"/>
  <c r="AH1386" i="1" s="1"/>
  <c r="X1386" i="1"/>
  <c r="AA1386" i="1" s="1"/>
  <c r="Q1386" i="1"/>
  <c r="T1386" i="1" s="1"/>
  <c r="K1386" i="1"/>
  <c r="H1386" i="1"/>
  <c r="E1386" i="1"/>
  <c r="AU1385" i="1"/>
  <c r="AT1385" i="1"/>
  <c r="AS1385" i="1"/>
  <c r="BB1385" i="1" s="1"/>
  <c r="AR1385" i="1"/>
  <c r="AQ1385" i="1"/>
  <c r="AP1385" i="1"/>
  <c r="BA1385" i="1" s="1"/>
  <c r="AO1385" i="1"/>
  <c r="AN1385" i="1"/>
  <c r="AM1385" i="1"/>
  <c r="AZ1385" i="1" s="1"/>
  <c r="AL1385" i="1"/>
  <c r="AK1385" i="1"/>
  <c r="AY1385" i="1" s="1"/>
  <c r="BC1385" i="1" s="1"/>
  <c r="AJ1385" i="1"/>
  <c r="AG1385" i="1"/>
  <c r="AF1385" i="1"/>
  <c r="AD1385" i="1"/>
  <c r="AC1385" i="1"/>
  <c r="AE1385" i="1" s="1"/>
  <c r="AH1385" i="1" s="1"/>
  <c r="Z1385" i="1"/>
  <c r="Y1385" i="1"/>
  <c r="W1385" i="1"/>
  <c r="X1385" i="1" s="1"/>
  <c r="AA1385" i="1" s="1"/>
  <c r="V1385" i="1"/>
  <c r="S1385" i="1"/>
  <c r="R1385" i="1"/>
  <c r="P1385" i="1"/>
  <c r="O1385" i="1"/>
  <c r="Q1385" i="1" s="1"/>
  <c r="T1385" i="1" s="1"/>
  <c r="N1385" i="1"/>
  <c r="M1385" i="1"/>
  <c r="L1385" i="1"/>
  <c r="J1385" i="1"/>
  <c r="K1385" i="1" s="1"/>
  <c r="I1385" i="1"/>
  <c r="G1385" i="1"/>
  <c r="H1385" i="1" s="1"/>
  <c r="F1385" i="1"/>
  <c r="D1385" i="1"/>
  <c r="E1385" i="1" s="1"/>
  <c r="C1385" i="1"/>
  <c r="BB1384" i="1"/>
  <c r="BA1384" i="1"/>
  <c r="AZ1384" i="1"/>
  <c r="AY1384" i="1"/>
  <c r="BC1384" i="1" s="1"/>
  <c r="AW1384" i="1"/>
  <c r="AV1384" i="1"/>
  <c r="AH1384" i="1"/>
  <c r="AE1384" i="1"/>
  <c r="X1384" i="1"/>
  <c r="AA1384" i="1" s="1"/>
  <c r="T1384" i="1"/>
  <c r="Q1384" i="1"/>
  <c r="K1384" i="1"/>
  <c r="H1384" i="1"/>
  <c r="E1384" i="1"/>
  <c r="BB1383" i="1"/>
  <c r="BA1383" i="1"/>
  <c r="AZ1383" i="1"/>
  <c r="AY1383" i="1"/>
  <c r="BC1383" i="1" s="1"/>
  <c r="AV1383" i="1"/>
  <c r="AE1383" i="1"/>
  <c r="AH1383" i="1" s="1"/>
  <c r="X1383" i="1"/>
  <c r="AA1383" i="1" s="1"/>
  <c r="Q1383" i="1"/>
  <c r="T1383" i="1" s="1"/>
  <c r="K1383" i="1"/>
  <c r="H1383" i="1"/>
  <c r="E1383" i="1"/>
  <c r="BB1382" i="1"/>
  <c r="BA1382" i="1"/>
  <c r="AZ1382" i="1"/>
  <c r="BC1382" i="1" s="1"/>
  <c r="AY1382" i="1"/>
  <c r="AV1382" i="1"/>
  <c r="AE1382" i="1"/>
  <c r="AH1382" i="1" s="1"/>
  <c r="AA1382" i="1"/>
  <c r="X1382" i="1"/>
  <c r="T1382" i="1"/>
  <c r="Q1382" i="1"/>
  <c r="K1382" i="1"/>
  <c r="H1382" i="1"/>
  <c r="E1382" i="1"/>
  <c r="BB1381" i="1"/>
  <c r="BA1381" i="1"/>
  <c r="BC1381" i="1" s="1"/>
  <c r="AZ1381" i="1"/>
  <c r="AY1381" i="1"/>
  <c r="AV1381" i="1"/>
  <c r="AE1381" i="1"/>
  <c r="AH1381" i="1" s="1"/>
  <c r="X1381" i="1"/>
  <c r="AA1381" i="1" s="1"/>
  <c r="Q1381" i="1"/>
  <c r="T1381" i="1" s="1"/>
  <c r="K1381" i="1"/>
  <c r="H1381" i="1"/>
  <c r="E1381" i="1"/>
  <c r="BB1380" i="1"/>
  <c r="BA1380" i="1"/>
  <c r="AZ1380" i="1"/>
  <c r="BC1380" i="1" s="1"/>
  <c r="BD1380" i="1" s="1"/>
  <c r="AY1380" i="1"/>
  <c r="AV1380" i="1"/>
  <c r="AH1380" i="1"/>
  <c r="AE1380" i="1"/>
  <c r="AA1380" i="1"/>
  <c r="X1380" i="1"/>
  <c r="T1380" i="1"/>
  <c r="AW1380" i="1" s="1"/>
  <c r="Q1380" i="1"/>
  <c r="K1380" i="1"/>
  <c r="H1380" i="1"/>
  <c r="E1380" i="1"/>
  <c r="AU1379" i="1"/>
  <c r="AT1379" i="1"/>
  <c r="AS1379" i="1"/>
  <c r="AR1379" i="1"/>
  <c r="BA1379" i="1" s="1"/>
  <c r="AQ1379" i="1"/>
  <c r="AP1379" i="1"/>
  <c r="AO1379" i="1"/>
  <c r="AN1379" i="1"/>
  <c r="AM1379" i="1"/>
  <c r="AZ1379" i="1" s="1"/>
  <c r="AL1379" i="1"/>
  <c r="AV1379" i="1" s="1"/>
  <c r="AK1379" i="1"/>
  <c r="AJ1379" i="1"/>
  <c r="AY1379" i="1" s="1"/>
  <c r="AG1379" i="1"/>
  <c r="AF1379" i="1"/>
  <c r="AD1379" i="1"/>
  <c r="AC1379" i="1"/>
  <c r="AE1379" i="1" s="1"/>
  <c r="AH1379" i="1" s="1"/>
  <c r="Z1379" i="1"/>
  <c r="Y1379" i="1"/>
  <c r="W1379" i="1"/>
  <c r="V1379" i="1"/>
  <c r="X1379" i="1" s="1"/>
  <c r="AA1379" i="1" s="1"/>
  <c r="S1379" i="1"/>
  <c r="R1379" i="1"/>
  <c r="Q1379" i="1"/>
  <c r="P1379" i="1"/>
  <c r="O1379" i="1"/>
  <c r="N1379" i="1"/>
  <c r="M1379" i="1"/>
  <c r="L1379" i="1"/>
  <c r="K1379" i="1"/>
  <c r="J1379" i="1"/>
  <c r="I1379" i="1"/>
  <c r="G1379" i="1"/>
  <c r="H1379" i="1" s="1"/>
  <c r="F1379" i="1"/>
  <c r="D1379" i="1"/>
  <c r="C1379" i="1"/>
  <c r="E1379" i="1" s="1"/>
  <c r="BB1378" i="1"/>
  <c r="BA1378" i="1"/>
  <c r="AZ1378" i="1"/>
  <c r="AY1378" i="1"/>
  <c r="BC1378" i="1" s="1"/>
  <c r="AV1378" i="1"/>
  <c r="AE1378" i="1"/>
  <c r="AH1378" i="1" s="1"/>
  <c r="X1378" i="1"/>
  <c r="AA1378" i="1" s="1"/>
  <c r="Q1378" i="1"/>
  <c r="T1378" i="1" s="1"/>
  <c r="K1378" i="1"/>
  <c r="H1378" i="1"/>
  <c r="E1378" i="1"/>
  <c r="AU1377" i="1"/>
  <c r="AT1377" i="1"/>
  <c r="AS1377" i="1"/>
  <c r="BB1377" i="1" s="1"/>
  <c r="AR1377" i="1"/>
  <c r="AQ1377" i="1"/>
  <c r="BA1377" i="1" s="1"/>
  <c r="AP1377" i="1"/>
  <c r="AO1377" i="1"/>
  <c r="AZ1377" i="1" s="1"/>
  <c r="AN1377" i="1"/>
  <c r="AM1377" i="1"/>
  <c r="AL1377" i="1"/>
  <c r="AK1377" i="1"/>
  <c r="AJ1377" i="1"/>
  <c r="AY1377" i="1" s="1"/>
  <c r="AG1377" i="1"/>
  <c r="AF1377" i="1"/>
  <c r="AD1377" i="1"/>
  <c r="AE1377" i="1" s="1"/>
  <c r="AH1377" i="1" s="1"/>
  <c r="AC1377" i="1"/>
  <c r="Z1377" i="1"/>
  <c r="Y1377" i="1"/>
  <c r="W1377" i="1"/>
  <c r="V1377" i="1"/>
  <c r="S1377" i="1"/>
  <c r="R1377" i="1"/>
  <c r="P1377" i="1"/>
  <c r="Q1377" i="1" s="1"/>
  <c r="T1377" i="1" s="1"/>
  <c r="O1377" i="1"/>
  <c r="N1377" i="1"/>
  <c r="M1377" i="1"/>
  <c r="L1377" i="1"/>
  <c r="J1377" i="1"/>
  <c r="K1377" i="1" s="1"/>
  <c r="I1377" i="1"/>
  <c r="G1377" i="1"/>
  <c r="F1377" i="1"/>
  <c r="H1377" i="1" s="1"/>
  <c r="D1377" i="1"/>
  <c r="E1377" i="1" s="1"/>
  <c r="C1377" i="1"/>
  <c r="BB1376" i="1"/>
  <c r="BA1376" i="1"/>
  <c r="AZ1376" i="1"/>
  <c r="BC1376" i="1" s="1"/>
  <c r="AY1376" i="1"/>
  <c r="AV1376" i="1"/>
  <c r="AE1376" i="1"/>
  <c r="AH1376" i="1" s="1"/>
  <c r="AA1376" i="1"/>
  <c r="X1376" i="1"/>
  <c r="T1376" i="1"/>
  <c r="Q1376" i="1"/>
  <c r="K1376" i="1"/>
  <c r="H1376" i="1"/>
  <c r="E1376" i="1"/>
  <c r="BB1375" i="1"/>
  <c r="BA1375" i="1"/>
  <c r="BC1375" i="1" s="1"/>
  <c r="AZ1375" i="1"/>
  <c r="AY1375" i="1"/>
  <c r="AV1375" i="1"/>
  <c r="AE1375" i="1"/>
  <c r="AH1375" i="1" s="1"/>
  <c r="X1375" i="1"/>
  <c r="AA1375" i="1" s="1"/>
  <c r="Q1375" i="1"/>
  <c r="T1375" i="1" s="1"/>
  <c r="K1375" i="1"/>
  <c r="H1375" i="1"/>
  <c r="E1375" i="1"/>
  <c r="BB1374" i="1"/>
  <c r="BA1374" i="1"/>
  <c r="AZ1374" i="1"/>
  <c r="AY1374" i="1"/>
  <c r="AV1374" i="1"/>
  <c r="AH1374" i="1"/>
  <c r="AE1374" i="1"/>
  <c r="AA1374" i="1"/>
  <c r="X1374" i="1"/>
  <c r="T1374" i="1"/>
  <c r="AW1374" i="1" s="1"/>
  <c r="Q1374" i="1"/>
  <c r="K1374" i="1"/>
  <c r="H1374" i="1"/>
  <c r="E1374" i="1"/>
  <c r="BC1373" i="1"/>
  <c r="BB1373" i="1"/>
  <c r="BA1373" i="1"/>
  <c r="AZ1373" i="1"/>
  <c r="AY1373" i="1"/>
  <c r="AV1373" i="1"/>
  <c r="AE1373" i="1"/>
  <c r="AH1373" i="1" s="1"/>
  <c r="X1373" i="1"/>
  <c r="AA1373" i="1" s="1"/>
  <c r="Q1373" i="1"/>
  <c r="T1373" i="1" s="1"/>
  <c r="K1373" i="1"/>
  <c r="H1373" i="1"/>
  <c r="E1373" i="1"/>
  <c r="BB1372" i="1"/>
  <c r="BA1372" i="1"/>
  <c r="AZ1372" i="1"/>
  <c r="AY1372" i="1"/>
  <c r="BC1372" i="1" s="1"/>
  <c r="AV1372" i="1"/>
  <c r="AH1372" i="1"/>
  <c r="AE1372" i="1"/>
  <c r="AA1372" i="1"/>
  <c r="X1372" i="1"/>
  <c r="Q1372" i="1"/>
  <c r="T1372" i="1" s="1"/>
  <c r="AW1372" i="1" s="1"/>
  <c r="K1372" i="1"/>
  <c r="H1372" i="1"/>
  <c r="E1372" i="1"/>
  <c r="BB1371" i="1"/>
  <c r="BA1371" i="1"/>
  <c r="AZ1371" i="1"/>
  <c r="AY1371" i="1"/>
  <c r="BC1371" i="1" s="1"/>
  <c r="AV1371" i="1"/>
  <c r="AE1371" i="1"/>
  <c r="AH1371" i="1" s="1"/>
  <c r="X1371" i="1"/>
  <c r="AA1371" i="1" s="1"/>
  <c r="Q1371" i="1"/>
  <c r="T1371" i="1" s="1"/>
  <c r="K1371" i="1"/>
  <c r="H1371" i="1"/>
  <c r="E1371" i="1"/>
  <c r="AU1370" i="1"/>
  <c r="AT1370" i="1"/>
  <c r="AS1370" i="1"/>
  <c r="BB1370" i="1" s="1"/>
  <c r="AR1370" i="1"/>
  <c r="AQ1370" i="1"/>
  <c r="BA1370" i="1" s="1"/>
  <c r="AP1370" i="1"/>
  <c r="AO1370" i="1"/>
  <c r="AZ1370" i="1" s="1"/>
  <c r="AN1370" i="1"/>
  <c r="AM1370" i="1"/>
  <c r="AL1370" i="1"/>
  <c r="AK1370" i="1"/>
  <c r="AJ1370" i="1"/>
  <c r="AY1370" i="1" s="1"/>
  <c r="AG1370" i="1"/>
  <c r="AF1370" i="1"/>
  <c r="AD1370" i="1"/>
  <c r="AE1370" i="1" s="1"/>
  <c r="AC1370" i="1"/>
  <c r="Z1370" i="1"/>
  <c r="Y1370" i="1"/>
  <c r="W1370" i="1"/>
  <c r="V1370" i="1"/>
  <c r="X1370" i="1" s="1"/>
  <c r="AA1370" i="1" s="1"/>
  <c r="S1370" i="1"/>
  <c r="R1370" i="1"/>
  <c r="P1370" i="1"/>
  <c r="Q1370" i="1" s="1"/>
  <c r="T1370" i="1" s="1"/>
  <c r="O1370" i="1"/>
  <c r="N1370" i="1"/>
  <c r="M1370" i="1"/>
  <c r="L1370" i="1"/>
  <c r="J1370" i="1"/>
  <c r="K1370" i="1" s="1"/>
  <c r="I1370" i="1"/>
  <c r="G1370" i="1"/>
  <c r="F1370" i="1"/>
  <c r="H1370" i="1" s="1"/>
  <c r="D1370" i="1"/>
  <c r="E1370" i="1" s="1"/>
  <c r="C1370" i="1"/>
  <c r="BB1369" i="1"/>
  <c r="BA1369" i="1"/>
  <c r="AZ1369" i="1"/>
  <c r="BC1369" i="1" s="1"/>
  <c r="AY1369" i="1"/>
  <c r="AV1369" i="1"/>
  <c r="AE1369" i="1"/>
  <c r="AH1369" i="1" s="1"/>
  <c r="AA1369" i="1"/>
  <c r="X1369" i="1"/>
  <c r="T1369" i="1"/>
  <c r="Q1369" i="1"/>
  <c r="K1369" i="1"/>
  <c r="H1369" i="1"/>
  <c r="E1369" i="1"/>
  <c r="AU1368" i="1"/>
  <c r="AT1368" i="1"/>
  <c r="AS1368" i="1"/>
  <c r="BB1368" i="1" s="1"/>
  <c r="AR1368" i="1"/>
  <c r="BA1368" i="1" s="1"/>
  <c r="AQ1368" i="1"/>
  <c r="AP1368" i="1"/>
  <c r="AO1368" i="1"/>
  <c r="AN1368" i="1"/>
  <c r="AM1368" i="1"/>
  <c r="AZ1368" i="1" s="1"/>
  <c r="AL1368" i="1"/>
  <c r="AK1368" i="1"/>
  <c r="AJ1368" i="1"/>
  <c r="AG1368" i="1"/>
  <c r="AF1368" i="1"/>
  <c r="AD1368" i="1"/>
  <c r="AC1368" i="1"/>
  <c r="AE1368" i="1" s="1"/>
  <c r="AH1368" i="1" s="1"/>
  <c r="Z1368" i="1"/>
  <c r="Y1368" i="1"/>
  <c r="X1368" i="1"/>
  <c r="AA1368" i="1" s="1"/>
  <c r="W1368" i="1"/>
  <c r="V1368" i="1"/>
  <c r="S1368" i="1"/>
  <c r="R1368" i="1"/>
  <c r="Q1368" i="1"/>
  <c r="T1368" i="1" s="1"/>
  <c r="P1368" i="1"/>
  <c r="O1368" i="1"/>
  <c r="N1368" i="1"/>
  <c r="M1368" i="1"/>
  <c r="L1368" i="1"/>
  <c r="J1368" i="1"/>
  <c r="I1368" i="1"/>
  <c r="K1368" i="1" s="1"/>
  <c r="G1368" i="1"/>
  <c r="H1368" i="1" s="1"/>
  <c r="F1368" i="1"/>
  <c r="D1368" i="1"/>
  <c r="E1368" i="1" s="1"/>
  <c r="C1368" i="1"/>
  <c r="BC1367" i="1"/>
  <c r="BB1367" i="1"/>
  <c r="BA1367" i="1"/>
  <c r="AZ1367" i="1"/>
  <c r="AY1367" i="1"/>
  <c r="AV1367" i="1"/>
  <c r="AE1367" i="1"/>
  <c r="AH1367" i="1" s="1"/>
  <c r="X1367" i="1"/>
  <c r="AA1367" i="1" s="1"/>
  <c r="Q1367" i="1"/>
  <c r="T1367" i="1" s="1"/>
  <c r="K1367" i="1"/>
  <c r="H1367" i="1"/>
  <c r="E1367" i="1"/>
  <c r="BB1366" i="1"/>
  <c r="BA1366" i="1"/>
  <c r="AZ1366" i="1"/>
  <c r="AY1366" i="1"/>
  <c r="BC1366" i="1" s="1"/>
  <c r="AV1366" i="1"/>
  <c r="AH1366" i="1"/>
  <c r="AE1366" i="1"/>
  <c r="AA1366" i="1"/>
  <c r="X1366" i="1"/>
  <c r="Q1366" i="1"/>
  <c r="T1366" i="1" s="1"/>
  <c r="AW1366" i="1" s="1"/>
  <c r="K1366" i="1"/>
  <c r="H1366" i="1"/>
  <c r="E1366" i="1"/>
  <c r="BB1365" i="1"/>
  <c r="BA1365" i="1"/>
  <c r="AZ1365" i="1"/>
  <c r="AY1365" i="1"/>
  <c r="BC1365" i="1" s="1"/>
  <c r="AV1365" i="1"/>
  <c r="AE1365" i="1"/>
  <c r="AH1365" i="1" s="1"/>
  <c r="X1365" i="1"/>
  <c r="AA1365" i="1" s="1"/>
  <c r="Q1365" i="1"/>
  <c r="T1365" i="1" s="1"/>
  <c r="K1365" i="1"/>
  <c r="H1365" i="1"/>
  <c r="E1365" i="1"/>
  <c r="BB1364" i="1"/>
  <c r="BA1364" i="1"/>
  <c r="AZ1364" i="1"/>
  <c r="AY1364" i="1"/>
  <c r="BC1364" i="1" s="1"/>
  <c r="AW1364" i="1"/>
  <c r="AV1364" i="1"/>
  <c r="AH1364" i="1"/>
  <c r="AE1364" i="1"/>
  <c r="X1364" i="1"/>
  <c r="AA1364" i="1" s="1"/>
  <c r="T1364" i="1"/>
  <c r="BD1364" i="1" s="1"/>
  <c r="Q1364" i="1"/>
  <c r="K1364" i="1"/>
  <c r="H1364" i="1"/>
  <c r="E1364" i="1"/>
  <c r="AY1363" i="1"/>
  <c r="AU1363" i="1"/>
  <c r="AT1363" i="1"/>
  <c r="AS1363" i="1"/>
  <c r="BB1363" i="1" s="1"/>
  <c r="AR1363" i="1"/>
  <c r="AQ1363" i="1"/>
  <c r="AP1363" i="1"/>
  <c r="BA1363" i="1" s="1"/>
  <c r="AO1363" i="1"/>
  <c r="AN1363" i="1"/>
  <c r="AZ1363" i="1" s="1"/>
  <c r="AM1363" i="1"/>
  <c r="AL1363" i="1"/>
  <c r="AK1363" i="1"/>
  <c r="AJ1363" i="1"/>
  <c r="AV1363" i="1" s="1"/>
  <c r="AG1363" i="1"/>
  <c r="AF1363" i="1"/>
  <c r="AE1363" i="1"/>
  <c r="AH1363" i="1" s="1"/>
  <c r="AD1363" i="1"/>
  <c r="AC1363" i="1"/>
  <c r="Z1363" i="1"/>
  <c r="Y1363" i="1"/>
  <c r="X1363" i="1"/>
  <c r="AA1363" i="1" s="1"/>
  <c r="W1363" i="1"/>
  <c r="V1363" i="1"/>
  <c r="S1363" i="1"/>
  <c r="R1363" i="1"/>
  <c r="P1363" i="1"/>
  <c r="O1363" i="1"/>
  <c r="Q1363" i="1" s="1"/>
  <c r="T1363" i="1" s="1"/>
  <c r="N1363" i="1"/>
  <c r="M1363" i="1"/>
  <c r="L1363" i="1"/>
  <c r="J1363" i="1"/>
  <c r="K1363" i="1" s="1"/>
  <c r="I1363" i="1"/>
  <c r="G1363" i="1"/>
  <c r="H1363" i="1" s="1"/>
  <c r="F1363" i="1"/>
  <c r="E1363" i="1"/>
  <c r="D1363" i="1"/>
  <c r="C1363" i="1"/>
  <c r="BB1362" i="1"/>
  <c r="BA1362" i="1"/>
  <c r="AZ1362" i="1"/>
  <c r="AY1362" i="1"/>
  <c r="BC1362" i="1" s="1"/>
  <c r="AV1362" i="1"/>
  <c r="AE1362" i="1"/>
  <c r="AH1362" i="1" s="1"/>
  <c r="X1362" i="1"/>
  <c r="AA1362" i="1" s="1"/>
  <c r="Q1362" i="1"/>
  <c r="T1362" i="1" s="1"/>
  <c r="K1362" i="1"/>
  <c r="H1362" i="1"/>
  <c r="E1362" i="1"/>
  <c r="BB1361" i="1"/>
  <c r="AU1361" i="1"/>
  <c r="AT1361" i="1"/>
  <c r="AS1361" i="1"/>
  <c r="AR1361" i="1"/>
  <c r="AQ1361" i="1"/>
  <c r="BA1361" i="1" s="1"/>
  <c r="AP1361" i="1"/>
  <c r="AO1361" i="1"/>
  <c r="AN1361" i="1"/>
  <c r="AM1361" i="1"/>
  <c r="AZ1361" i="1" s="1"/>
  <c r="AL1361" i="1"/>
  <c r="AK1361" i="1"/>
  <c r="AV1361" i="1" s="1"/>
  <c r="AJ1361" i="1"/>
  <c r="AY1361" i="1" s="1"/>
  <c r="BC1361" i="1" s="1"/>
  <c r="AG1361" i="1"/>
  <c r="AF1361" i="1"/>
  <c r="AD1361" i="1"/>
  <c r="AE1361" i="1" s="1"/>
  <c r="AH1361" i="1" s="1"/>
  <c r="AC1361" i="1"/>
  <c r="Z1361" i="1"/>
  <c r="Y1361" i="1"/>
  <c r="W1361" i="1"/>
  <c r="V1361" i="1"/>
  <c r="X1361" i="1" s="1"/>
  <c r="AA1361" i="1" s="1"/>
  <c r="S1361" i="1"/>
  <c r="R1361" i="1"/>
  <c r="P1361" i="1"/>
  <c r="Q1361" i="1" s="1"/>
  <c r="O1361" i="1"/>
  <c r="N1361" i="1"/>
  <c r="M1361" i="1"/>
  <c r="L1361" i="1"/>
  <c r="J1361" i="1"/>
  <c r="K1361" i="1" s="1"/>
  <c r="I1361" i="1"/>
  <c r="H1361" i="1"/>
  <c r="G1361" i="1"/>
  <c r="F1361" i="1"/>
  <c r="D1361" i="1"/>
  <c r="E1361" i="1" s="1"/>
  <c r="C1361" i="1"/>
  <c r="BD1360" i="1"/>
  <c r="BB1360" i="1"/>
  <c r="BA1360" i="1"/>
  <c r="AZ1360" i="1"/>
  <c r="AY1360" i="1"/>
  <c r="BC1360" i="1" s="1"/>
  <c r="AV1360" i="1"/>
  <c r="AH1360" i="1"/>
  <c r="AE1360" i="1"/>
  <c r="AA1360" i="1"/>
  <c r="X1360" i="1"/>
  <c r="Q1360" i="1"/>
  <c r="T1360" i="1" s="1"/>
  <c r="AW1360" i="1" s="1"/>
  <c r="K1360" i="1"/>
  <c r="H1360" i="1"/>
  <c r="E1360" i="1"/>
  <c r="BB1359" i="1"/>
  <c r="BA1359" i="1"/>
  <c r="AZ1359" i="1"/>
  <c r="AY1359" i="1"/>
  <c r="BC1359" i="1" s="1"/>
  <c r="AV1359" i="1"/>
  <c r="AE1359" i="1"/>
  <c r="AH1359" i="1" s="1"/>
  <c r="X1359" i="1"/>
  <c r="AA1359" i="1" s="1"/>
  <c r="Q1359" i="1"/>
  <c r="T1359" i="1" s="1"/>
  <c r="K1359" i="1"/>
  <c r="H1359" i="1"/>
  <c r="E1359" i="1"/>
  <c r="BB1358" i="1"/>
  <c r="BA1358" i="1"/>
  <c r="AZ1358" i="1"/>
  <c r="AY1358" i="1"/>
  <c r="BC1358" i="1" s="1"/>
  <c r="AW1358" i="1"/>
  <c r="AV1358" i="1"/>
  <c r="AH1358" i="1"/>
  <c r="AE1358" i="1"/>
  <c r="X1358" i="1"/>
  <c r="AA1358" i="1" s="1"/>
  <c r="T1358" i="1"/>
  <c r="Q1358" i="1"/>
  <c r="K1358" i="1"/>
  <c r="H1358" i="1"/>
  <c r="E1358" i="1"/>
  <c r="BB1357" i="1"/>
  <c r="BA1357" i="1"/>
  <c r="AZ1357" i="1"/>
  <c r="AY1357" i="1"/>
  <c r="BC1357" i="1" s="1"/>
  <c r="AV1357" i="1"/>
  <c r="AE1357" i="1"/>
  <c r="AH1357" i="1" s="1"/>
  <c r="X1357" i="1"/>
  <c r="AA1357" i="1" s="1"/>
  <c r="Q1357" i="1"/>
  <c r="T1357" i="1" s="1"/>
  <c r="K1357" i="1"/>
  <c r="H1357" i="1"/>
  <c r="E1357" i="1"/>
  <c r="BB1356" i="1"/>
  <c r="BA1356" i="1"/>
  <c r="AZ1356" i="1"/>
  <c r="BC1356" i="1" s="1"/>
  <c r="AY1356" i="1"/>
  <c r="AV1356" i="1"/>
  <c r="AE1356" i="1"/>
  <c r="AH1356" i="1" s="1"/>
  <c r="AA1356" i="1"/>
  <c r="X1356" i="1"/>
  <c r="T1356" i="1"/>
  <c r="Q1356" i="1"/>
  <c r="K1356" i="1"/>
  <c r="H1356" i="1"/>
  <c r="E1356" i="1"/>
  <c r="BB1355" i="1"/>
  <c r="BA1355" i="1"/>
  <c r="AZ1355" i="1"/>
  <c r="AY1355" i="1"/>
  <c r="AV1355" i="1"/>
  <c r="AE1355" i="1"/>
  <c r="AH1355" i="1" s="1"/>
  <c r="X1355" i="1"/>
  <c r="AA1355" i="1" s="1"/>
  <c r="Q1355" i="1"/>
  <c r="T1355" i="1" s="1"/>
  <c r="K1355" i="1"/>
  <c r="H1355" i="1"/>
  <c r="E1355" i="1"/>
  <c r="BB1354" i="1"/>
  <c r="BA1354" i="1"/>
  <c r="AZ1354" i="1"/>
  <c r="BC1354" i="1" s="1"/>
  <c r="AY1354" i="1"/>
  <c r="AV1354" i="1"/>
  <c r="AH1354" i="1"/>
  <c r="AE1354" i="1"/>
  <c r="AA1354" i="1"/>
  <c r="X1354" i="1"/>
  <c r="T1354" i="1"/>
  <c r="AW1354" i="1" s="1"/>
  <c r="Q1354" i="1"/>
  <c r="K1354" i="1"/>
  <c r="H1354" i="1"/>
  <c r="E1354" i="1"/>
  <c r="BC1353" i="1"/>
  <c r="AU1353" i="1"/>
  <c r="AT1353" i="1"/>
  <c r="AS1353" i="1"/>
  <c r="BB1353" i="1" s="1"/>
  <c r="AR1353" i="1"/>
  <c r="BA1353" i="1" s="1"/>
  <c r="AQ1353" i="1"/>
  <c r="AP1353" i="1"/>
  <c r="AO1353" i="1"/>
  <c r="AN1353" i="1"/>
  <c r="AM1353" i="1"/>
  <c r="AZ1353" i="1" s="1"/>
  <c r="AL1353" i="1"/>
  <c r="AK1353" i="1"/>
  <c r="AJ1353" i="1"/>
  <c r="AY1353" i="1" s="1"/>
  <c r="AG1353" i="1"/>
  <c r="AF1353" i="1"/>
  <c r="AD1353" i="1"/>
  <c r="AC1353" i="1"/>
  <c r="AE1353" i="1" s="1"/>
  <c r="AH1353" i="1" s="1"/>
  <c r="Z1353" i="1"/>
  <c r="Y1353" i="1"/>
  <c r="W1353" i="1"/>
  <c r="V1353" i="1"/>
  <c r="X1353" i="1" s="1"/>
  <c r="AA1353" i="1" s="1"/>
  <c r="S1353" i="1"/>
  <c r="R1353" i="1"/>
  <c r="Q1353" i="1"/>
  <c r="T1353" i="1" s="1"/>
  <c r="P1353" i="1"/>
  <c r="O1353" i="1"/>
  <c r="N1353" i="1"/>
  <c r="M1353" i="1"/>
  <c r="L1353" i="1"/>
  <c r="K1353" i="1"/>
  <c r="J1353" i="1"/>
  <c r="I1353" i="1"/>
  <c r="G1353" i="1"/>
  <c r="H1353" i="1" s="1"/>
  <c r="F1353" i="1"/>
  <c r="D1353" i="1"/>
  <c r="C1353" i="1"/>
  <c r="E1353" i="1" s="1"/>
  <c r="BB1352" i="1"/>
  <c r="BA1352" i="1"/>
  <c r="AZ1352" i="1"/>
  <c r="AY1352" i="1"/>
  <c r="BC1352" i="1" s="1"/>
  <c r="AV1352" i="1"/>
  <c r="AE1352" i="1"/>
  <c r="AH1352" i="1" s="1"/>
  <c r="X1352" i="1"/>
  <c r="AA1352" i="1" s="1"/>
  <c r="Q1352" i="1"/>
  <c r="T1352" i="1" s="1"/>
  <c r="K1352" i="1"/>
  <c r="H1352" i="1"/>
  <c r="E1352" i="1"/>
  <c r="BB1351" i="1"/>
  <c r="BA1351" i="1"/>
  <c r="AZ1351" i="1"/>
  <c r="AY1351" i="1"/>
  <c r="BC1351" i="1" s="1"/>
  <c r="AW1351" i="1"/>
  <c r="AV1351" i="1"/>
  <c r="AH1351" i="1"/>
  <c r="AE1351" i="1"/>
  <c r="X1351" i="1"/>
  <c r="AA1351" i="1" s="1"/>
  <c r="T1351" i="1"/>
  <c r="BD1351" i="1" s="1"/>
  <c r="Q1351" i="1"/>
  <c r="K1351" i="1"/>
  <c r="H1351" i="1"/>
  <c r="E1351" i="1"/>
  <c r="BB1350" i="1"/>
  <c r="BA1350" i="1"/>
  <c r="AZ1350" i="1"/>
  <c r="AY1350" i="1"/>
  <c r="BC1350" i="1" s="1"/>
  <c r="AV1350" i="1"/>
  <c r="AE1350" i="1"/>
  <c r="AH1350" i="1" s="1"/>
  <c r="X1350" i="1"/>
  <c r="AA1350" i="1" s="1"/>
  <c r="Q1350" i="1"/>
  <c r="T1350" i="1" s="1"/>
  <c r="K1350" i="1"/>
  <c r="H1350" i="1"/>
  <c r="E1350" i="1"/>
  <c r="BB1349" i="1"/>
  <c r="BA1349" i="1"/>
  <c r="AZ1349" i="1"/>
  <c r="BC1349" i="1" s="1"/>
  <c r="AY1349" i="1"/>
  <c r="AV1349" i="1"/>
  <c r="AE1349" i="1"/>
  <c r="AH1349" i="1" s="1"/>
  <c r="AA1349" i="1"/>
  <c r="X1349" i="1"/>
  <c r="T1349" i="1"/>
  <c r="Q1349" i="1"/>
  <c r="K1349" i="1"/>
  <c r="H1349" i="1"/>
  <c r="E1349" i="1"/>
  <c r="BB1348" i="1"/>
  <c r="BA1348" i="1"/>
  <c r="AZ1348" i="1"/>
  <c r="AY1348" i="1"/>
  <c r="BC1348" i="1" s="1"/>
  <c r="AV1348" i="1"/>
  <c r="AE1348" i="1"/>
  <c r="AH1348" i="1" s="1"/>
  <c r="X1348" i="1"/>
  <c r="AA1348" i="1" s="1"/>
  <c r="Q1348" i="1"/>
  <c r="T1348" i="1" s="1"/>
  <c r="K1348" i="1"/>
  <c r="H1348" i="1"/>
  <c r="E1348" i="1"/>
  <c r="BB1347" i="1"/>
  <c r="BA1347" i="1"/>
  <c r="AZ1347" i="1"/>
  <c r="AY1347" i="1"/>
  <c r="AV1347" i="1"/>
  <c r="AH1347" i="1"/>
  <c r="AE1347" i="1"/>
  <c r="AA1347" i="1"/>
  <c r="X1347" i="1"/>
  <c r="T1347" i="1"/>
  <c r="Q1347" i="1"/>
  <c r="K1347" i="1"/>
  <c r="H1347" i="1"/>
  <c r="E1347" i="1"/>
  <c r="BB1346" i="1"/>
  <c r="BA1346" i="1"/>
  <c r="BC1346" i="1" s="1"/>
  <c r="AZ1346" i="1"/>
  <c r="AY1346" i="1"/>
  <c r="AV1346" i="1"/>
  <c r="AE1346" i="1"/>
  <c r="AH1346" i="1" s="1"/>
  <c r="X1346" i="1"/>
  <c r="AA1346" i="1" s="1"/>
  <c r="Q1346" i="1"/>
  <c r="T1346" i="1" s="1"/>
  <c r="K1346" i="1"/>
  <c r="H1346" i="1"/>
  <c r="E1346" i="1"/>
  <c r="BB1345" i="1"/>
  <c r="BA1345" i="1"/>
  <c r="AZ1345" i="1"/>
  <c r="AY1345" i="1"/>
  <c r="AW1345" i="1"/>
  <c r="AV1345" i="1"/>
  <c r="AH1345" i="1"/>
  <c r="AE1345" i="1"/>
  <c r="AA1345" i="1"/>
  <c r="X1345" i="1"/>
  <c r="Q1345" i="1"/>
  <c r="T1345" i="1" s="1"/>
  <c r="K1345" i="1"/>
  <c r="H1345" i="1"/>
  <c r="E1345" i="1"/>
  <c r="BC1344" i="1"/>
  <c r="BB1344" i="1"/>
  <c r="BA1344" i="1"/>
  <c r="AZ1344" i="1"/>
  <c r="AY1344" i="1"/>
  <c r="AV1344" i="1"/>
  <c r="AE1344" i="1"/>
  <c r="AH1344" i="1" s="1"/>
  <c r="X1344" i="1"/>
  <c r="AA1344" i="1" s="1"/>
  <c r="Q1344" i="1"/>
  <c r="T1344" i="1" s="1"/>
  <c r="K1344" i="1"/>
  <c r="H1344" i="1"/>
  <c r="E1344" i="1"/>
  <c r="AU1343" i="1"/>
  <c r="AT1343" i="1"/>
  <c r="AS1343" i="1"/>
  <c r="BB1343" i="1" s="1"/>
  <c r="AR1343" i="1"/>
  <c r="AQ1343" i="1"/>
  <c r="BA1343" i="1" s="1"/>
  <c r="AP1343" i="1"/>
  <c r="AO1343" i="1"/>
  <c r="AN1343" i="1"/>
  <c r="AM1343" i="1"/>
  <c r="AL1343" i="1"/>
  <c r="AK1343" i="1"/>
  <c r="AJ1343" i="1"/>
  <c r="AY1343" i="1" s="1"/>
  <c r="AG1343" i="1"/>
  <c r="AF1343" i="1"/>
  <c r="AD1343" i="1"/>
  <c r="AE1343" i="1" s="1"/>
  <c r="AC1343" i="1"/>
  <c r="Z1343" i="1"/>
  <c r="Y1343" i="1"/>
  <c r="W1343" i="1"/>
  <c r="V1343" i="1"/>
  <c r="T1343" i="1"/>
  <c r="S1343" i="1"/>
  <c r="R1343" i="1"/>
  <c r="Q1343" i="1"/>
  <c r="P1343" i="1"/>
  <c r="O1343" i="1"/>
  <c r="N1343" i="1"/>
  <c r="M1343" i="1"/>
  <c r="L1343" i="1"/>
  <c r="J1343" i="1"/>
  <c r="I1343" i="1"/>
  <c r="H1343" i="1"/>
  <c r="G1343" i="1"/>
  <c r="F1343" i="1"/>
  <c r="E1343" i="1"/>
  <c r="D1343" i="1"/>
  <c r="C1343" i="1"/>
  <c r="BB1342" i="1"/>
  <c r="BA1342" i="1"/>
  <c r="AZ1342" i="1"/>
  <c r="BC1342" i="1" s="1"/>
  <c r="AY1342" i="1"/>
  <c r="AV1342" i="1"/>
  <c r="AE1342" i="1"/>
  <c r="AH1342" i="1" s="1"/>
  <c r="AA1342" i="1"/>
  <c r="X1342" i="1"/>
  <c r="T1342" i="1"/>
  <c r="AW1342" i="1" s="1"/>
  <c r="Q1342" i="1"/>
  <c r="K1342" i="1"/>
  <c r="H1342" i="1"/>
  <c r="E1342" i="1"/>
  <c r="AZ1341" i="1"/>
  <c r="AU1341" i="1"/>
  <c r="AT1341" i="1"/>
  <c r="AS1341" i="1"/>
  <c r="AR1341" i="1"/>
  <c r="AQ1341" i="1"/>
  <c r="AP1341" i="1"/>
  <c r="BA1341" i="1" s="1"/>
  <c r="AO1341" i="1"/>
  <c r="AN1341" i="1"/>
  <c r="AM1341" i="1"/>
  <c r="AL1341" i="1"/>
  <c r="AK1341" i="1"/>
  <c r="AJ1341" i="1"/>
  <c r="AG1341" i="1"/>
  <c r="AF1341" i="1"/>
  <c r="AD1341" i="1"/>
  <c r="AC1341" i="1"/>
  <c r="Z1341" i="1"/>
  <c r="Y1341" i="1"/>
  <c r="AA1341" i="1" s="1"/>
  <c r="X1341" i="1"/>
  <c r="W1341" i="1"/>
  <c r="V1341" i="1"/>
  <c r="S1341" i="1"/>
  <c r="R1341" i="1"/>
  <c r="P1341" i="1"/>
  <c r="Q1341" i="1" s="1"/>
  <c r="T1341" i="1" s="1"/>
  <c r="O1341" i="1"/>
  <c r="N1341" i="1"/>
  <c r="M1341" i="1"/>
  <c r="L1341" i="1"/>
  <c r="J1341" i="1"/>
  <c r="K1341" i="1" s="1"/>
  <c r="I1341" i="1"/>
  <c r="H1341" i="1"/>
  <c r="G1341" i="1"/>
  <c r="F1341" i="1"/>
  <c r="D1341" i="1"/>
  <c r="E1341" i="1" s="1"/>
  <c r="C1341" i="1"/>
  <c r="BB1340" i="1"/>
  <c r="BA1340" i="1"/>
  <c r="BC1340" i="1" s="1"/>
  <c r="AZ1340" i="1"/>
  <c r="AY1340" i="1"/>
  <c r="AW1340" i="1"/>
  <c r="AV1340" i="1"/>
  <c r="AE1340" i="1"/>
  <c r="AH1340" i="1" s="1"/>
  <c r="X1340" i="1"/>
  <c r="AA1340" i="1" s="1"/>
  <c r="Q1340" i="1"/>
  <c r="T1340" i="1" s="1"/>
  <c r="BD1340" i="1" s="1"/>
  <c r="K1340" i="1"/>
  <c r="H1340" i="1"/>
  <c r="E1340" i="1"/>
  <c r="AY1339" i="1"/>
  <c r="BC1339" i="1" s="1"/>
  <c r="AU1339" i="1"/>
  <c r="AT1339" i="1"/>
  <c r="BB1339" i="1" s="1"/>
  <c r="AS1339" i="1"/>
  <c r="AR1339" i="1"/>
  <c r="AQ1339" i="1"/>
  <c r="AP1339" i="1"/>
  <c r="BA1339" i="1" s="1"/>
  <c r="AO1339" i="1"/>
  <c r="AN1339" i="1"/>
  <c r="AM1339" i="1"/>
  <c r="AZ1339" i="1" s="1"/>
  <c r="AL1339" i="1"/>
  <c r="AV1339" i="1" s="1"/>
  <c r="AK1339" i="1"/>
  <c r="AJ1339" i="1"/>
  <c r="AG1339" i="1"/>
  <c r="AF1339" i="1"/>
  <c r="AD1339" i="1"/>
  <c r="AC1339" i="1"/>
  <c r="AE1339" i="1" s="1"/>
  <c r="AH1339" i="1" s="1"/>
  <c r="Z1339" i="1"/>
  <c r="Y1339" i="1"/>
  <c r="W1339" i="1"/>
  <c r="X1339" i="1" s="1"/>
  <c r="AA1339" i="1" s="1"/>
  <c r="V1339" i="1"/>
  <c r="S1339" i="1"/>
  <c r="R1339" i="1"/>
  <c r="P1339" i="1"/>
  <c r="O1339" i="1"/>
  <c r="Q1339" i="1" s="1"/>
  <c r="T1339" i="1" s="1"/>
  <c r="N1339" i="1"/>
  <c r="M1339" i="1"/>
  <c r="L1339" i="1"/>
  <c r="J1339" i="1"/>
  <c r="K1339" i="1" s="1"/>
  <c r="I1339" i="1"/>
  <c r="G1339" i="1"/>
  <c r="F1339" i="1"/>
  <c r="D1339" i="1"/>
  <c r="E1339" i="1" s="1"/>
  <c r="C1339" i="1"/>
  <c r="BB1338" i="1"/>
  <c r="BA1338" i="1"/>
  <c r="AZ1338" i="1"/>
  <c r="AY1338" i="1"/>
  <c r="BC1338" i="1" s="1"/>
  <c r="AV1338" i="1"/>
  <c r="AH1338" i="1"/>
  <c r="AE1338" i="1"/>
  <c r="X1338" i="1"/>
  <c r="AA1338" i="1" s="1"/>
  <c r="T1338" i="1"/>
  <c r="AW1338" i="1" s="1"/>
  <c r="Q1338" i="1"/>
  <c r="K1338" i="1"/>
  <c r="H1338" i="1"/>
  <c r="E1338" i="1"/>
  <c r="AZ1337" i="1"/>
  <c r="AY1337" i="1"/>
  <c r="AU1337" i="1"/>
  <c r="AT1337" i="1"/>
  <c r="AS1337" i="1"/>
  <c r="BB1337" i="1" s="1"/>
  <c r="AR1337" i="1"/>
  <c r="AQ1337" i="1"/>
  <c r="AP1337" i="1"/>
  <c r="BA1337" i="1" s="1"/>
  <c r="AO1337" i="1"/>
  <c r="AN1337" i="1"/>
  <c r="AV1337" i="1" s="1"/>
  <c r="AM1337" i="1"/>
  <c r="AL1337" i="1"/>
  <c r="AK1337" i="1"/>
  <c r="AJ1337" i="1"/>
  <c r="AH1337" i="1"/>
  <c r="AG1337" i="1"/>
  <c r="AF1337" i="1"/>
  <c r="AE1337" i="1"/>
  <c r="AD1337" i="1"/>
  <c r="AC1337" i="1"/>
  <c r="Z1337" i="1"/>
  <c r="Y1337" i="1"/>
  <c r="W1337" i="1"/>
  <c r="V1337" i="1"/>
  <c r="X1337" i="1" s="1"/>
  <c r="AA1337" i="1" s="1"/>
  <c r="S1337" i="1"/>
  <c r="R1337" i="1"/>
  <c r="P1337" i="1"/>
  <c r="O1337" i="1"/>
  <c r="Q1337" i="1" s="1"/>
  <c r="N1337" i="1"/>
  <c r="M1337" i="1"/>
  <c r="L1337" i="1"/>
  <c r="J1337" i="1"/>
  <c r="I1337" i="1"/>
  <c r="G1337" i="1"/>
  <c r="H1337" i="1" s="1"/>
  <c r="F1337" i="1"/>
  <c r="E1337" i="1"/>
  <c r="D1337" i="1"/>
  <c r="C1337" i="1"/>
  <c r="BC1336" i="1"/>
  <c r="BB1336" i="1"/>
  <c r="BA1336" i="1"/>
  <c r="AZ1336" i="1"/>
  <c r="AY1336" i="1"/>
  <c r="AV1336" i="1"/>
  <c r="AH1336" i="1"/>
  <c r="AE1336" i="1"/>
  <c r="AA1336" i="1"/>
  <c r="X1336" i="1"/>
  <c r="Q1336" i="1"/>
  <c r="T1336" i="1" s="1"/>
  <c r="K1336" i="1"/>
  <c r="H1336" i="1"/>
  <c r="E1336" i="1"/>
  <c r="AZ1335" i="1"/>
  <c r="AU1335" i="1"/>
  <c r="AT1335" i="1"/>
  <c r="AS1335" i="1"/>
  <c r="BB1335" i="1" s="1"/>
  <c r="AR1335" i="1"/>
  <c r="BA1335" i="1" s="1"/>
  <c r="AQ1335" i="1"/>
  <c r="AP1335" i="1"/>
  <c r="AO1335" i="1"/>
  <c r="AN1335" i="1"/>
  <c r="AM1335" i="1"/>
  <c r="AL1335" i="1"/>
  <c r="AK1335" i="1"/>
  <c r="AJ1335" i="1"/>
  <c r="AG1335" i="1"/>
  <c r="AF1335" i="1"/>
  <c r="AD1335" i="1"/>
  <c r="AC1335" i="1"/>
  <c r="AE1335" i="1" s="1"/>
  <c r="AH1335" i="1" s="1"/>
  <c r="Z1335" i="1"/>
  <c r="Y1335" i="1"/>
  <c r="W1335" i="1"/>
  <c r="V1335" i="1"/>
  <c r="X1335" i="1" s="1"/>
  <c r="AA1335" i="1" s="1"/>
  <c r="S1335" i="1"/>
  <c r="R1335" i="1"/>
  <c r="P1335" i="1"/>
  <c r="Q1335" i="1" s="1"/>
  <c r="T1335" i="1" s="1"/>
  <c r="O1335" i="1"/>
  <c r="N1335" i="1"/>
  <c r="M1335" i="1"/>
  <c r="L1335" i="1"/>
  <c r="J1335" i="1"/>
  <c r="K1335" i="1" s="1"/>
  <c r="I1335" i="1"/>
  <c r="H1335" i="1"/>
  <c r="G1335" i="1"/>
  <c r="F1335" i="1"/>
  <c r="E1335" i="1"/>
  <c r="D1335" i="1"/>
  <c r="C1335" i="1"/>
  <c r="BB1334" i="1"/>
  <c r="BA1334" i="1"/>
  <c r="AZ1334" i="1"/>
  <c r="AY1334" i="1"/>
  <c r="AW1334" i="1"/>
  <c r="AV1334" i="1"/>
  <c r="AH1334" i="1"/>
  <c r="AE1334" i="1"/>
  <c r="AA1334" i="1"/>
  <c r="X1334" i="1"/>
  <c r="Q1334" i="1"/>
  <c r="T1334" i="1" s="1"/>
  <c r="K1334" i="1"/>
  <c r="H1334" i="1"/>
  <c r="E1334" i="1"/>
  <c r="AZ1333" i="1"/>
  <c r="AY1333" i="1"/>
  <c r="AU1333" i="1"/>
  <c r="AT1333" i="1"/>
  <c r="AS1333" i="1"/>
  <c r="BB1333" i="1" s="1"/>
  <c r="AR1333" i="1"/>
  <c r="AQ1333" i="1"/>
  <c r="AP1333" i="1"/>
  <c r="AO1333" i="1"/>
  <c r="AN1333" i="1"/>
  <c r="AV1333" i="1" s="1"/>
  <c r="AM1333" i="1"/>
  <c r="AL1333" i="1"/>
  <c r="AK1333" i="1"/>
  <c r="AJ1333" i="1"/>
  <c r="AH1333" i="1"/>
  <c r="AG1333" i="1"/>
  <c r="AF1333" i="1"/>
  <c r="AE1333" i="1"/>
  <c r="AD1333" i="1"/>
  <c r="AC1333" i="1"/>
  <c r="Z1333" i="1"/>
  <c r="Y1333" i="1"/>
  <c r="X1333" i="1"/>
  <c r="AA1333" i="1" s="1"/>
  <c r="W1333" i="1"/>
  <c r="V1333" i="1"/>
  <c r="S1333" i="1"/>
  <c r="R1333" i="1"/>
  <c r="P1333" i="1"/>
  <c r="O1333" i="1"/>
  <c r="N1333" i="1"/>
  <c r="M1333" i="1"/>
  <c r="L1333" i="1"/>
  <c r="K1333" i="1"/>
  <c r="J1333" i="1"/>
  <c r="I1333" i="1"/>
  <c r="G1333" i="1"/>
  <c r="F1333" i="1"/>
  <c r="H1333" i="1" s="1"/>
  <c r="D1333" i="1"/>
  <c r="E1333" i="1" s="1"/>
  <c r="C1333" i="1"/>
  <c r="BB1332" i="1"/>
  <c r="BA1332" i="1"/>
  <c r="AZ1332" i="1"/>
  <c r="AY1332" i="1"/>
  <c r="AW1332" i="1"/>
  <c r="AV1332" i="1"/>
  <c r="AE1332" i="1"/>
  <c r="AH1332" i="1" s="1"/>
  <c r="AA1332" i="1"/>
  <c r="X1332" i="1"/>
  <c r="Q1332" i="1"/>
  <c r="T1332" i="1" s="1"/>
  <c r="K1332" i="1"/>
  <c r="H1332" i="1"/>
  <c r="E1332" i="1"/>
  <c r="BB1331" i="1"/>
  <c r="AU1331" i="1"/>
  <c r="AT1331" i="1"/>
  <c r="AS1331" i="1"/>
  <c r="AR1331" i="1"/>
  <c r="AQ1331" i="1"/>
  <c r="BA1331" i="1" s="1"/>
  <c r="AP1331" i="1"/>
  <c r="AO1331" i="1"/>
  <c r="AZ1331" i="1" s="1"/>
  <c r="AN1331" i="1"/>
  <c r="AM1331" i="1"/>
  <c r="AL1331" i="1"/>
  <c r="AK1331" i="1"/>
  <c r="AJ1331" i="1"/>
  <c r="AV1331" i="1" s="1"/>
  <c r="AG1331" i="1"/>
  <c r="AF1331" i="1"/>
  <c r="AD1331" i="1"/>
  <c r="AC1331" i="1"/>
  <c r="AE1331" i="1" s="1"/>
  <c r="AH1331" i="1" s="1"/>
  <c r="Z1331" i="1"/>
  <c r="Y1331" i="1"/>
  <c r="X1331" i="1"/>
  <c r="AA1331" i="1" s="1"/>
  <c r="W1331" i="1"/>
  <c r="V1331" i="1"/>
  <c r="S1331" i="1"/>
  <c r="R1331" i="1"/>
  <c r="P1331" i="1"/>
  <c r="O1331" i="1"/>
  <c r="Q1331" i="1" s="1"/>
  <c r="N1331" i="1"/>
  <c r="M1331" i="1"/>
  <c r="L1331" i="1"/>
  <c r="J1331" i="1"/>
  <c r="K1331" i="1" s="1"/>
  <c r="I1331" i="1"/>
  <c r="G1331" i="1"/>
  <c r="H1331" i="1" s="1"/>
  <c r="F1331" i="1"/>
  <c r="D1331" i="1"/>
  <c r="E1331" i="1" s="1"/>
  <c r="C1331" i="1"/>
  <c r="BB1330" i="1"/>
  <c r="BA1330" i="1"/>
  <c r="AZ1330" i="1"/>
  <c r="BC1330" i="1" s="1"/>
  <c r="BD1330" i="1" s="1"/>
  <c r="AY1330" i="1"/>
  <c r="AW1330" i="1"/>
  <c r="AV1330" i="1"/>
  <c r="AH1330" i="1"/>
  <c r="AE1330" i="1"/>
  <c r="X1330" i="1"/>
  <c r="AA1330" i="1" s="1"/>
  <c r="T1330" i="1"/>
  <c r="Q1330" i="1"/>
  <c r="K1330" i="1"/>
  <c r="H1330" i="1"/>
  <c r="E1330" i="1"/>
  <c r="AU1329" i="1"/>
  <c r="AT1329" i="1"/>
  <c r="AS1329" i="1"/>
  <c r="BB1329" i="1" s="1"/>
  <c r="AR1329" i="1"/>
  <c r="AQ1329" i="1"/>
  <c r="AP1329" i="1"/>
  <c r="BA1329" i="1" s="1"/>
  <c r="AO1329" i="1"/>
  <c r="AN1329" i="1"/>
  <c r="AV1329" i="1" s="1"/>
  <c r="AM1329" i="1"/>
  <c r="AL1329" i="1"/>
  <c r="AK1329" i="1"/>
  <c r="AY1329" i="1" s="1"/>
  <c r="AJ1329" i="1"/>
  <c r="AG1329" i="1"/>
  <c r="AF1329" i="1"/>
  <c r="AE1329" i="1"/>
  <c r="AH1329" i="1" s="1"/>
  <c r="AD1329" i="1"/>
  <c r="AC1329" i="1"/>
  <c r="Z1329" i="1"/>
  <c r="Y1329" i="1"/>
  <c r="W1329" i="1"/>
  <c r="V1329" i="1"/>
  <c r="X1329" i="1" s="1"/>
  <c r="AA1329" i="1" s="1"/>
  <c r="S1329" i="1"/>
  <c r="R1329" i="1"/>
  <c r="P1329" i="1"/>
  <c r="O1329" i="1"/>
  <c r="Q1329" i="1" s="1"/>
  <c r="T1329" i="1" s="1"/>
  <c r="N1329" i="1"/>
  <c r="M1329" i="1"/>
  <c r="L1329" i="1"/>
  <c r="J1329" i="1"/>
  <c r="K1329" i="1" s="1"/>
  <c r="I1329" i="1"/>
  <c r="G1329" i="1"/>
  <c r="H1329" i="1" s="1"/>
  <c r="F1329" i="1"/>
  <c r="E1329" i="1"/>
  <c r="D1329" i="1"/>
  <c r="C1329" i="1"/>
  <c r="BB1328" i="1"/>
  <c r="BA1328" i="1"/>
  <c r="AZ1328" i="1"/>
  <c r="AY1328" i="1"/>
  <c r="BC1328" i="1" s="1"/>
  <c r="AV1328" i="1"/>
  <c r="AH1328" i="1"/>
  <c r="AE1328" i="1"/>
  <c r="X1328" i="1"/>
  <c r="AA1328" i="1" s="1"/>
  <c r="Q1328" i="1"/>
  <c r="T1328" i="1" s="1"/>
  <c r="K1328" i="1"/>
  <c r="H1328" i="1"/>
  <c r="E1328" i="1"/>
  <c r="AZ1327" i="1"/>
  <c r="AU1327" i="1"/>
  <c r="AT1327" i="1"/>
  <c r="AS1327" i="1"/>
  <c r="BB1327" i="1" s="1"/>
  <c r="AR1327" i="1"/>
  <c r="AQ1327" i="1"/>
  <c r="BA1327" i="1" s="1"/>
  <c r="AP1327" i="1"/>
  <c r="AO1327" i="1"/>
  <c r="AN1327" i="1"/>
  <c r="AM1327" i="1"/>
  <c r="AL1327" i="1"/>
  <c r="AK1327" i="1"/>
  <c r="AJ1327" i="1"/>
  <c r="AY1327" i="1" s="1"/>
  <c r="AH1327" i="1"/>
  <c r="AG1327" i="1"/>
  <c r="AF1327" i="1"/>
  <c r="AE1327" i="1"/>
  <c r="AD1327" i="1"/>
  <c r="AC1327" i="1"/>
  <c r="Z1327" i="1"/>
  <c r="Y1327" i="1"/>
  <c r="W1327" i="1"/>
  <c r="V1327" i="1"/>
  <c r="X1327" i="1" s="1"/>
  <c r="S1327" i="1"/>
  <c r="R1327" i="1"/>
  <c r="P1327" i="1"/>
  <c r="Q1327" i="1" s="1"/>
  <c r="T1327" i="1" s="1"/>
  <c r="O1327" i="1"/>
  <c r="N1327" i="1"/>
  <c r="M1327" i="1"/>
  <c r="L1327" i="1"/>
  <c r="J1327" i="1"/>
  <c r="K1327" i="1" s="1"/>
  <c r="I1327" i="1"/>
  <c r="H1327" i="1"/>
  <c r="G1327" i="1"/>
  <c r="F1327" i="1"/>
  <c r="E1327" i="1"/>
  <c r="D1327" i="1"/>
  <c r="C1327" i="1"/>
  <c r="BB1326" i="1"/>
  <c r="BA1326" i="1"/>
  <c r="AZ1326" i="1"/>
  <c r="AY1326" i="1"/>
  <c r="AV1326" i="1"/>
  <c r="AH1326" i="1"/>
  <c r="AE1326" i="1"/>
  <c r="AA1326" i="1"/>
  <c r="X1326" i="1"/>
  <c r="Q1326" i="1"/>
  <c r="T1326" i="1" s="1"/>
  <c r="K1326" i="1"/>
  <c r="H1326" i="1"/>
  <c r="E1326" i="1"/>
  <c r="AZ1325" i="1"/>
  <c r="AU1325" i="1"/>
  <c r="AT1325" i="1"/>
  <c r="AS1325" i="1"/>
  <c r="AR1325" i="1"/>
  <c r="AQ1325" i="1"/>
  <c r="AP1325" i="1"/>
  <c r="BA1325" i="1" s="1"/>
  <c r="AO1325" i="1"/>
  <c r="AN1325" i="1"/>
  <c r="AM1325" i="1"/>
  <c r="AL1325" i="1"/>
  <c r="AK1325" i="1"/>
  <c r="AJ1325" i="1"/>
  <c r="AG1325" i="1"/>
  <c r="AF1325" i="1"/>
  <c r="AD1325" i="1"/>
  <c r="AC1325" i="1"/>
  <c r="AE1325" i="1" s="1"/>
  <c r="AH1325" i="1" s="1"/>
  <c r="Z1325" i="1"/>
  <c r="Y1325" i="1"/>
  <c r="W1325" i="1"/>
  <c r="V1325" i="1"/>
  <c r="X1325" i="1" s="1"/>
  <c r="AA1325" i="1" s="1"/>
  <c r="S1325" i="1"/>
  <c r="R1325" i="1"/>
  <c r="P1325" i="1"/>
  <c r="O1325" i="1"/>
  <c r="Q1325" i="1" s="1"/>
  <c r="T1325" i="1" s="1"/>
  <c r="N1325" i="1"/>
  <c r="M1325" i="1"/>
  <c r="L1325" i="1"/>
  <c r="K1325" i="1"/>
  <c r="J1325" i="1"/>
  <c r="I1325" i="1"/>
  <c r="H1325" i="1"/>
  <c r="G1325" i="1"/>
  <c r="F1325" i="1"/>
  <c r="D1325" i="1"/>
  <c r="C1325" i="1"/>
  <c r="E1325" i="1" s="1"/>
  <c r="BB1324" i="1"/>
  <c r="BA1324" i="1"/>
  <c r="AZ1324" i="1"/>
  <c r="AY1324" i="1"/>
  <c r="BC1324" i="1" s="1"/>
  <c r="AV1324" i="1"/>
  <c r="AE1324" i="1"/>
  <c r="AH1324" i="1" s="1"/>
  <c r="AA1324" i="1"/>
  <c r="X1324" i="1"/>
  <c r="Q1324" i="1"/>
  <c r="T1324" i="1" s="1"/>
  <c r="K1324" i="1"/>
  <c r="H1324" i="1"/>
  <c r="E1324" i="1"/>
  <c r="AU1323" i="1"/>
  <c r="AT1323" i="1"/>
  <c r="AS1323" i="1"/>
  <c r="BB1323" i="1" s="1"/>
  <c r="AR1323" i="1"/>
  <c r="AQ1323" i="1"/>
  <c r="AP1323" i="1"/>
  <c r="BA1323" i="1" s="1"/>
  <c r="AO1323" i="1"/>
  <c r="AZ1323" i="1" s="1"/>
  <c r="AN1323" i="1"/>
  <c r="AM1323" i="1"/>
  <c r="AL1323" i="1"/>
  <c r="AK1323" i="1"/>
  <c r="AY1323" i="1" s="1"/>
  <c r="AJ1323" i="1"/>
  <c r="AG1323" i="1"/>
  <c r="AF1323" i="1"/>
  <c r="AD1323" i="1"/>
  <c r="AC1323" i="1"/>
  <c r="AE1323" i="1" s="1"/>
  <c r="AH1323" i="1" s="1"/>
  <c r="Z1323" i="1"/>
  <c r="Y1323" i="1"/>
  <c r="W1323" i="1"/>
  <c r="X1323" i="1" s="1"/>
  <c r="AA1323" i="1" s="1"/>
  <c r="V1323" i="1"/>
  <c r="S1323" i="1"/>
  <c r="R1323" i="1"/>
  <c r="P1323" i="1"/>
  <c r="O1323" i="1"/>
  <c r="Q1323" i="1" s="1"/>
  <c r="T1323" i="1" s="1"/>
  <c r="N1323" i="1"/>
  <c r="M1323" i="1"/>
  <c r="L1323" i="1"/>
  <c r="K1323" i="1"/>
  <c r="J1323" i="1"/>
  <c r="I1323" i="1"/>
  <c r="G1323" i="1"/>
  <c r="F1323" i="1"/>
  <c r="H1323" i="1" s="1"/>
  <c r="D1323" i="1"/>
  <c r="E1323" i="1" s="1"/>
  <c r="C1323" i="1"/>
  <c r="BB1322" i="1"/>
  <c r="BA1322" i="1"/>
  <c r="AZ1322" i="1"/>
  <c r="AY1322" i="1"/>
  <c r="BC1322" i="1" s="1"/>
  <c r="AV1322" i="1"/>
  <c r="AH1322" i="1"/>
  <c r="AE1322" i="1"/>
  <c r="AA1322" i="1"/>
  <c r="X1322" i="1"/>
  <c r="T1322" i="1"/>
  <c r="Q1322" i="1"/>
  <c r="K1322" i="1"/>
  <c r="H1322" i="1"/>
  <c r="E1322" i="1"/>
  <c r="BA1321" i="1"/>
  <c r="AU1321" i="1"/>
  <c r="AT1321" i="1"/>
  <c r="AS1321" i="1"/>
  <c r="BB1321" i="1" s="1"/>
  <c r="AR1321" i="1"/>
  <c r="AQ1321" i="1"/>
  <c r="AP1321" i="1"/>
  <c r="AO1321" i="1"/>
  <c r="AN1321" i="1"/>
  <c r="AM1321" i="1"/>
  <c r="AZ1321" i="1" s="1"/>
  <c r="AL1321" i="1"/>
  <c r="AK1321" i="1"/>
  <c r="AJ1321" i="1"/>
  <c r="AG1321" i="1"/>
  <c r="AF1321" i="1"/>
  <c r="AD1321" i="1"/>
  <c r="AC1321" i="1"/>
  <c r="AE1321" i="1" s="1"/>
  <c r="AH1321" i="1" s="1"/>
  <c r="Z1321" i="1"/>
  <c r="Y1321" i="1"/>
  <c r="W1321" i="1"/>
  <c r="V1321" i="1"/>
  <c r="X1321" i="1" s="1"/>
  <c r="S1321" i="1"/>
  <c r="R1321" i="1"/>
  <c r="Q1321" i="1"/>
  <c r="T1321" i="1" s="1"/>
  <c r="P1321" i="1"/>
  <c r="O1321" i="1"/>
  <c r="N1321" i="1"/>
  <c r="M1321" i="1"/>
  <c r="L1321" i="1"/>
  <c r="J1321" i="1"/>
  <c r="I1321" i="1"/>
  <c r="K1321" i="1" s="1"/>
  <c r="G1321" i="1"/>
  <c r="H1321" i="1" s="1"/>
  <c r="F1321" i="1"/>
  <c r="D1321" i="1"/>
  <c r="C1321" i="1"/>
  <c r="E1321" i="1" s="1"/>
  <c r="BC1320" i="1"/>
  <c r="BB1320" i="1"/>
  <c r="BA1320" i="1"/>
  <c r="AZ1320" i="1"/>
  <c r="AY1320" i="1"/>
  <c r="AV1320" i="1"/>
  <c r="AE1320" i="1"/>
  <c r="AH1320" i="1" s="1"/>
  <c r="X1320" i="1"/>
  <c r="AA1320" i="1" s="1"/>
  <c r="T1320" i="1"/>
  <c r="AW1320" i="1" s="1"/>
  <c r="Q1320" i="1"/>
  <c r="K1320" i="1"/>
  <c r="H1320" i="1"/>
  <c r="E1320" i="1"/>
  <c r="BD1319" i="1"/>
  <c r="BB1319" i="1"/>
  <c r="BA1319" i="1"/>
  <c r="AZ1319" i="1"/>
  <c r="BC1319" i="1" s="1"/>
  <c r="AY1319" i="1"/>
  <c r="AW1319" i="1"/>
  <c r="AV1319" i="1"/>
  <c r="AH1319" i="1"/>
  <c r="AE1319" i="1"/>
  <c r="X1319" i="1"/>
  <c r="AA1319" i="1" s="1"/>
  <c r="T1319" i="1"/>
  <c r="Q1319" i="1"/>
  <c r="K1319" i="1"/>
  <c r="H1319" i="1"/>
  <c r="E1319" i="1"/>
  <c r="BB1318" i="1"/>
  <c r="BA1318" i="1"/>
  <c r="AZ1318" i="1"/>
  <c r="AY1318" i="1"/>
  <c r="BC1318" i="1" s="1"/>
  <c r="AV1318" i="1"/>
  <c r="AE1318" i="1"/>
  <c r="AH1318" i="1" s="1"/>
  <c r="AA1318" i="1"/>
  <c r="X1318" i="1"/>
  <c r="Q1318" i="1"/>
  <c r="T1318" i="1" s="1"/>
  <c r="K1318" i="1"/>
  <c r="H1318" i="1"/>
  <c r="E1318" i="1"/>
  <c r="BC1317" i="1"/>
  <c r="BB1317" i="1"/>
  <c r="BA1317" i="1"/>
  <c r="AZ1317" i="1"/>
  <c r="AY1317" i="1"/>
  <c r="AW1317" i="1"/>
  <c r="AV1317" i="1"/>
  <c r="AE1317" i="1"/>
  <c r="AH1317" i="1" s="1"/>
  <c r="AA1317" i="1"/>
  <c r="X1317" i="1"/>
  <c r="T1317" i="1"/>
  <c r="BD1317" i="1" s="1"/>
  <c r="Q1317" i="1"/>
  <c r="K1317" i="1"/>
  <c r="H1317" i="1"/>
  <c r="E1317" i="1"/>
  <c r="BB1316" i="1"/>
  <c r="BA1316" i="1"/>
  <c r="AZ1316" i="1"/>
  <c r="AY1316" i="1"/>
  <c r="BC1316" i="1" s="1"/>
  <c r="AV1316" i="1"/>
  <c r="AH1316" i="1"/>
  <c r="AE1316" i="1"/>
  <c r="X1316" i="1"/>
  <c r="AA1316" i="1" s="1"/>
  <c r="Q1316" i="1"/>
  <c r="T1316" i="1" s="1"/>
  <c r="K1316" i="1"/>
  <c r="H1316" i="1"/>
  <c r="E1316" i="1"/>
  <c r="AZ1315" i="1"/>
  <c r="AU1315" i="1"/>
  <c r="AT1315" i="1"/>
  <c r="AS1315" i="1"/>
  <c r="BB1315" i="1" s="1"/>
  <c r="AR1315" i="1"/>
  <c r="AQ1315" i="1"/>
  <c r="BA1315" i="1" s="1"/>
  <c r="AP1315" i="1"/>
  <c r="AO1315" i="1"/>
  <c r="AN1315" i="1"/>
  <c r="AV1315" i="1" s="1"/>
  <c r="AM1315" i="1"/>
  <c r="AL1315" i="1"/>
  <c r="AK1315" i="1"/>
  <c r="AJ1315" i="1"/>
  <c r="AY1315" i="1" s="1"/>
  <c r="AH1315" i="1"/>
  <c r="AG1315" i="1"/>
  <c r="AF1315" i="1"/>
  <c r="AE1315" i="1"/>
  <c r="AD1315" i="1"/>
  <c r="AC1315" i="1"/>
  <c r="Z1315" i="1"/>
  <c r="Y1315" i="1"/>
  <c r="W1315" i="1"/>
  <c r="V1315" i="1"/>
  <c r="X1315" i="1" s="1"/>
  <c r="S1315" i="1"/>
  <c r="R1315" i="1"/>
  <c r="P1315" i="1"/>
  <c r="Q1315" i="1" s="1"/>
  <c r="T1315" i="1" s="1"/>
  <c r="O1315" i="1"/>
  <c r="N1315" i="1"/>
  <c r="M1315" i="1"/>
  <c r="L1315" i="1"/>
  <c r="J1315" i="1"/>
  <c r="K1315" i="1" s="1"/>
  <c r="I1315" i="1"/>
  <c r="H1315" i="1"/>
  <c r="G1315" i="1"/>
  <c r="F1315" i="1"/>
  <c r="E1315" i="1"/>
  <c r="D1315" i="1"/>
  <c r="C1315" i="1"/>
  <c r="BB1314" i="1"/>
  <c r="BA1314" i="1"/>
  <c r="AZ1314" i="1"/>
  <c r="AY1314" i="1"/>
  <c r="BC1314" i="1" s="1"/>
  <c r="AV1314" i="1"/>
  <c r="AH1314" i="1"/>
  <c r="AE1314" i="1"/>
  <c r="AA1314" i="1"/>
  <c r="X1314" i="1"/>
  <c r="Q1314" i="1"/>
  <c r="T1314" i="1" s="1"/>
  <c r="K1314" i="1"/>
  <c r="H1314" i="1"/>
  <c r="E1314" i="1"/>
  <c r="AZ1313" i="1"/>
  <c r="AU1313" i="1"/>
  <c r="AT1313" i="1"/>
  <c r="AS1313" i="1"/>
  <c r="BB1313" i="1" s="1"/>
  <c r="AR1313" i="1"/>
  <c r="AQ1313" i="1"/>
  <c r="AP1313" i="1"/>
  <c r="BA1313" i="1" s="1"/>
  <c r="AO1313" i="1"/>
  <c r="AN1313" i="1"/>
  <c r="AM1313" i="1"/>
  <c r="AL1313" i="1"/>
  <c r="AK1313" i="1"/>
  <c r="AJ1313" i="1"/>
  <c r="AG1313" i="1"/>
  <c r="AF1313" i="1"/>
  <c r="AD1313" i="1"/>
  <c r="AC1313" i="1"/>
  <c r="AE1313" i="1" s="1"/>
  <c r="AH1313" i="1" s="1"/>
  <c r="Z1313" i="1"/>
  <c r="Y1313" i="1"/>
  <c r="W1313" i="1"/>
  <c r="V1313" i="1"/>
  <c r="X1313" i="1" s="1"/>
  <c r="AA1313" i="1" s="1"/>
  <c r="S1313" i="1"/>
  <c r="R1313" i="1"/>
  <c r="P1313" i="1"/>
  <c r="O1313" i="1"/>
  <c r="Q1313" i="1" s="1"/>
  <c r="N1313" i="1"/>
  <c r="M1313" i="1"/>
  <c r="L1313" i="1"/>
  <c r="K1313" i="1"/>
  <c r="J1313" i="1"/>
  <c r="I1313" i="1"/>
  <c r="H1313" i="1"/>
  <c r="G1313" i="1"/>
  <c r="F1313" i="1"/>
  <c r="D1313" i="1"/>
  <c r="C1313" i="1"/>
  <c r="E1313" i="1" s="1"/>
  <c r="BB1312" i="1"/>
  <c r="BA1312" i="1"/>
  <c r="AZ1312" i="1"/>
  <c r="AY1312" i="1"/>
  <c r="BC1312" i="1" s="1"/>
  <c r="AV1312" i="1"/>
  <c r="AE1312" i="1"/>
  <c r="AH1312" i="1" s="1"/>
  <c r="AA1312" i="1"/>
  <c r="X1312" i="1"/>
  <c r="Q1312" i="1"/>
  <c r="T1312" i="1" s="1"/>
  <c r="K1312" i="1"/>
  <c r="H1312" i="1"/>
  <c r="E1312" i="1"/>
  <c r="BC1311" i="1"/>
  <c r="BB1311" i="1"/>
  <c r="BA1311" i="1"/>
  <c r="AZ1311" i="1"/>
  <c r="AY1311" i="1"/>
  <c r="AW1311" i="1"/>
  <c r="AV1311" i="1"/>
  <c r="AE1311" i="1"/>
  <c r="AH1311" i="1" s="1"/>
  <c r="AA1311" i="1"/>
  <c r="X1311" i="1"/>
  <c r="T1311" i="1"/>
  <c r="BD1311" i="1" s="1"/>
  <c r="Q1311" i="1"/>
  <c r="K1311" i="1"/>
  <c r="H1311" i="1"/>
  <c r="E1311" i="1"/>
  <c r="BB1310" i="1"/>
  <c r="BA1310" i="1"/>
  <c r="AZ1310" i="1"/>
  <c r="AY1310" i="1"/>
  <c r="BC1310" i="1" s="1"/>
  <c r="AV1310" i="1"/>
  <c r="AH1310" i="1"/>
  <c r="AE1310" i="1"/>
  <c r="X1310" i="1"/>
  <c r="AA1310" i="1" s="1"/>
  <c r="Q1310" i="1"/>
  <c r="T1310" i="1" s="1"/>
  <c r="K1310" i="1"/>
  <c r="H1310" i="1"/>
  <c r="E1310" i="1"/>
  <c r="AZ1309" i="1"/>
  <c r="AU1309" i="1"/>
  <c r="AT1309" i="1"/>
  <c r="AS1309" i="1"/>
  <c r="BB1309" i="1" s="1"/>
  <c r="AR1309" i="1"/>
  <c r="AQ1309" i="1"/>
  <c r="BA1309" i="1" s="1"/>
  <c r="AP1309" i="1"/>
  <c r="AO1309" i="1"/>
  <c r="AN1309" i="1"/>
  <c r="AV1309" i="1" s="1"/>
  <c r="AM1309" i="1"/>
  <c r="AL1309" i="1"/>
  <c r="AK1309" i="1"/>
  <c r="AJ1309" i="1"/>
  <c r="AY1309" i="1" s="1"/>
  <c r="AH1309" i="1"/>
  <c r="AG1309" i="1"/>
  <c r="AF1309" i="1"/>
  <c r="AE1309" i="1"/>
  <c r="AD1309" i="1"/>
  <c r="AC1309" i="1"/>
  <c r="Z1309" i="1"/>
  <c r="Y1309" i="1"/>
  <c r="W1309" i="1"/>
  <c r="V1309" i="1"/>
  <c r="X1309" i="1" s="1"/>
  <c r="S1309" i="1"/>
  <c r="R1309" i="1"/>
  <c r="P1309" i="1"/>
  <c r="Q1309" i="1" s="1"/>
  <c r="T1309" i="1" s="1"/>
  <c r="O1309" i="1"/>
  <c r="N1309" i="1"/>
  <c r="M1309" i="1"/>
  <c r="L1309" i="1"/>
  <c r="J1309" i="1"/>
  <c r="K1309" i="1" s="1"/>
  <c r="I1309" i="1"/>
  <c r="H1309" i="1"/>
  <c r="G1309" i="1"/>
  <c r="F1309" i="1"/>
  <c r="E1309" i="1"/>
  <c r="D1309" i="1"/>
  <c r="C1309" i="1"/>
  <c r="BB1308" i="1"/>
  <c r="BA1308" i="1"/>
  <c r="AZ1308" i="1"/>
  <c r="AY1308" i="1"/>
  <c r="BC1308" i="1" s="1"/>
  <c r="AV1308" i="1"/>
  <c r="AH1308" i="1"/>
  <c r="AE1308" i="1"/>
  <c r="AA1308" i="1"/>
  <c r="X1308" i="1"/>
  <c r="Q1308" i="1"/>
  <c r="T1308" i="1" s="1"/>
  <c r="K1308" i="1"/>
  <c r="H1308" i="1"/>
  <c r="E1308" i="1"/>
  <c r="BC1307" i="1"/>
  <c r="BB1307" i="1"/>
  <c r="BA1307" i="1"/>
  <c r="AZ1307" i="1"/>
  <c r="AY1307" i="1"/>
  <c r="AV1307" i="1"/>
  <c r="AE1307" i="1"/>
  <c r="AH1307" i="1" s="1"/>
  <c r="X1307" i="1"/>
  <c r="AA1307" i="1" s="1"/>
  <c r="T1307" i="1"/>
  <c r="AW1307" i="1" s="1"/>
  <c r="Q1307" i="1"/>
  <c r="K1307" i="1"/>
  <c r="H1307" i="1"/>
  <c r="E1307" i="1"/>
  <c r="BB1306" i="1"/>
  <c r="BA1306" i="1"/>
  <c r="AZ1306" i="1"/>
  <c r="AY1306" i="1"/>
  <c r="BC1306" i="1" s="1"/>
  <c r="BD1306" i="1" s="1"/>
  <c r="AW1306" i="1"/>
  <c r="AV1306" i="1"/>
  <c r="AH1306" i="1"/>
  <c r="AE1306" i="1"/>
  <c r="X1306" i="1"/>
  <c r="AA1306" i="1" s="1"/>
  <c r="T1306" i="1"/>
  <c r="Q1306" i="1"/>
  <c r="K1306" i="1"/>
  <c r="H1306" i="1"/>
  <c r="E1306" i="1"/>
  <c r="AU1305" i="1"/>
  <c r="AT1305" i="1"/>
  <c r="AS1305" i="1"/>
  <c r="BB1305" i="1" s="1"/>
  <c r="AR1305" i="1"/>
  <c r="AQ1305" i="1"/>
  <c r="AP1305" i="1"/>
  <c r="BA1305" i="1" s="1"/>
  <c r="AO1305" i="1"/>
  <c r="AN1305" i="1"/>
  <c r="AV1305" i="1" s="1"/>
  <c r="AM1305" i="1"/>
  <c r="AZ1305" i="1" s="1"/>
  <c r="AL1305" i="1"/>
  <c r="AK1305" i="1"/>
  <c r="AY1305" i="1" s="1"/>
  <c r="BC1305" i="1" s="1"/>
  <c r="AJ1305" i="1"/>
  <c r="AG1305" i="1"/>
  <c r="AF1305" i="1"/>
  <c r="AE1305" i="1"/>
  <c r="AH1305" i="1" s="1"/>
  <c r="AD1305" i="1"/>
  <c r="AC1305" i="1"/>
  <c r="Z1305" i="1"/>
  <c r="Y1305" i="1"/>
  <c r="W1305" i="1"/>
  <c r="V1305" i="1"/>
  <c r="X1305" i="1" s="1"/>
  <c r="AA1305" i="1" s="1"/>
  <c r="S1305" i="1"/>
  <c r="R1305" i="1"/>
  <c r="P1305" i="1"/>
  <c r="O1305" i="1"/>
  <c r="Q1305" i="1" s="1"/>
  <c r="T1305" i="1" s="1"/>
  <c r="N1305" i="1"/>
  <c r="M1305" i="1"/>
  <c r="L1305" i="1"/>
  <c r="J1305" i="1"/>
  <c r="K1305" i="1" s="1"/>
  <c r="I1305" i="1"/>
  <c r="G1305" i="1"/>
  <c r="H1305" i="1" s="1"/>
  <c r="F1305" i="1"/>
  <c r="E1305" i="1"/>
  <c r="D1305" i="1"/>
  <c r="C1305" i="1"/>
  <c r="BB1304" i="1"/>
  <c r="BA1304" i="1"/>
  <c r="AZ1304" i="1"/>
  <c r="AY1304" i="1"/>
  <c r="BC1304" i="1" s="1"/>
  <c r="AV1304" i="1"/>
  <c r="AH1304" i="1"/>
  <c r="AE1304" i="1"/>
  <c r="X1304" i="1"/>
  <c r="AA1304" i="1" s="1"/>
  <c r="Q1304" i="1"/>
  <c r="T1304" i="1" s="1"/>
  <c r="K1304" i="1"/>
  <c r="H1304" i="1"/>
  <c r="E1304" i="1"/>
  <c r="AZ1303" i="1"/>
  <c r="AU1303" i="1"/>
  <c r="AT1303" i="1"/>
  <c r="AS1303" i="1"/>
  <c r="BB1303" i="1" s="1"/>
  <c r="AR1303" i="1"/>
  <c r="AQ1303" i="1"/>
  <c r="BA1303" i="1" s="1"/>
  <c r="AP1303" i="1"/>
  <c r="AO1303" i="1"/>
  <c r="AN1303" i="1"/>
  <c r="AM1303" i="1"/>
  <c r="AL1303" i="1"/>
  <c r="AK1303" i="1"/>
  <c r="AJ1303" i="1"/>
  <c r="AY1303" i="1" s="1"/>
  <c r="BC1303" i="1" s="1"/>
  <c r="AH1303" i="1"/>
  <c r="AG1303" i="1"/>
  <c r="AF1303" i="1"/>
  <c r="AE1303" i="1"/>
  <c r="AD1303" i="1"/>
  <c r="AC1303" i="1"/>
  <c r="Z1303" i="1"/>
  <c r="Y1303" i="1"/>
  <c r="W1303" i="1"/>
  <c r="V1303" i="1"/>
  <c r="X1303" i="1" s="1"/>
  <c r="S1303" i="1"/>
  <c r="R1303" i="1"/>
  <c r="P1303" i="1"/>
  <c r="Q1303" i="1" s="1"/>
  <c r="T1303" i="1" s="1"/>
  <c r="O1303" i="1"/>
  <c r="N1303" i="1"/>
  <c r="M1303" i="1"/>
  <c r="L1303" i="1"/>
  <c r="J1303" i="1"/>
  <c r="K1303" i="1" s="1"/>
  <c r="I1303" i="1"/>
  <c r="H1303" i="1"/>
  <c r="G1303" i="1"/>
  <c r="F1303" i="1"/>
  <c r="E1303" i="1"/>
  <c r="D1303" i="1"/>
  <c r="C1303" i="1"/>
  <c r="BB1302" i="1"/>
  <c r="BA1302" i="1"/>
  <c r="AZ1302" i="1"/>
  <c r="AY1302" i="1"/>
  <c r="BC1302" i="1" s="1"/>
  <c r="AV1302" i="1"/>
  <c r="AH1302" i="1"/>
  <c r="AE1302" i="1"/>
  <c r="AA1302" i="1"/>
  <c r="X1302" i="1"/>
  <c r="Q1302" i="1"/>
  <c r="T1302" i="1" s="1"/>
  <c r="K1302" i="1"/>
  <c r="H1302" i="1"/>
  <c r="E1302" i="1"/>
  <c r="BC1301" i="1"/>
  <c r="BB1301" i="1"/>
  <c r="BA1301" i="1"/>
  <c r="AZ1301" i="1"/>
  <c r="AY1301" i="1"/>
  <c r="AV1301" i="1"/>
  <c r="AE1301" i="1"/>
  <c r="AH1301" i="1" s="1"/>
  <c r="X1301" i="1"/>
  <c r="AA1301" i="1" s="1"/>
  <c r="T1301" i="1"/>
  <c r="AW1301" i="1" s="1"/>
  <c r="Q1301" i="1"/>
  <c r="K1301" i="1"/>
  <c r="H1301" i="1"/>
  <c r="E1301" i="1"/>
  <c r="AU1300" i="1"/>
  <c r="AT1300" i="1"/>
  <c r="AS1300" i="1"/>
  <c r="BB1300" i="1" s="1"/>
  <c r="AR1300" i="1"/>
  <c r="BA1300" i="1" s="1"/>
  <c r="AQ1300" i="1"/>
  <c r="AP1300" i="1"/>
  <c r="AO1300" i="1"/>
  <c r="AN1300" i="1"/>
  <c r="AM1300" i="1"/>
  <c r="AZ1300" i="1" s="1"/>
  <c r="AL1300" i="1"/>
  <c r="AK1300" i="1"/>
  <c r="AJ1300" i="1"/>
  <c r="AY1300" i="1" s="1"/>
  <c r="BC1300" i="1" s="1"/>
  <c r="AG1300" i="1"/>
  <c r="AF1300" i="1"/>
  <c r="AD1300" i="1"/>
  <c r="AE1300" i="1" s="1"/>
  <c r="AH1300" i="1" s="1"/>
  <c r="AC1300" i="1"/>
  <c r="Z1300" i="1"/>
  <c r="Y1300" i="1"/>
  <c r="W1300" i="1"/>
  <c r="V1300" i="1"/>
  <c r="X1300" i="1" s="1"/>
  <c r="AA1300" i="1" s="1"/>
  <c r="T1300" i="1"/>
  <c r="BD1300" i="1" s="1"/>
  <c r="S1300" i="1"/>
  <c r="R1300" i="1"/>
  <c r="Q1300" i="1"/>
  <c r="P1300" i="1"/>
  <c r="O1300" i="1"/>
  <c r="N1300" i="1"/>
  <c r="M1300" i="1"/>
  <c r="L1300" i="1"/>
  <c r="J1300" i="1"/>
  <c r="K1300" i="1" s="1"/>
  <c r="I1300" i="1"/>
  <c r="G1300" i="1"/>
  <c r="F1300" i="1"/>
  <c r="H1300" i="1" s="1"/>
  <c r="D1300" i="1"/>
  <c r="E1300" i="1" s="1"/>
  <c r="C1300" i="1"/>
  <c r="BC1299" i="1"/>
  <c r="BB1299" i="1"/>
  <c r="BA1299" i="1"/>
  <c r="AZ1299" i="1"/>
  <c r="AY1299" i="1"/>
  <c r="AW1299" i="1"/>
  <c r="AV1299" i="1"/>
  <c r="AE1299" i="1"/>
  <c r="AH1299" i="1" s="1"/>
  <c r="AA1299" i="1"/>
  <c r="X1299" i="1"/>
  <c r="T1299" i="1"/>
  <c r="BD1299" i="1" s="1"/>
  <c r="Q1299" i="1"/>
  <c r="K1299" i="1"/>
  <c r="H1299" i="1"/>
  <c r="E1299" i="1"/>
  <c r="AY1298" i="1"/>
  <c r="AU1298" i="1"/>
  <c r="AT1298" i="1"/>
  <c r="AS1298" i="1"/>
  <c r="BB1298" i="1" s="1"/>
  <c r="AR1298" i="1"/>
  <c r="AQ1298" i="1"/>
  <c r="AP1298" i="1"/>
  <c r="BA1298" i="1" s="1"/>
  <c r="AO1298" i="1"/>
  <c r="AN1298" i="1"/>
  <c r="AM1298" i="1"/>
  <c r="AZ1298" i="1" s="1"/>
  <c r="AL1298" i="1"/>
  <c r="AK1298" i="1"/>
  <c r="AJ1298" i="1"/>
  <c r="AG1298" i="1"/>
  <c r="AF1298" i="1"/>
  <c r="AD1298" i="1"/>
  <c r="AC1298" i="1"/>
  <c r="AE1298" i="1" s="1"/>
  <c r="AH1298" i="1" s="1"/>
  <c r="Z1298" i="1"/>
  <c r="Y1298" i="1"/>
  <c r="X1298" i="1"/>
  <c r="AA1298" i="1" s="1"/>
  <c r="W1298" i="1"/>
  <c r="V1298" i="1"/>
  <c r="S1298" i="1"/>
  <c r="R1298" i="1"/>
  <c r="P1298" i="1"/>
  <c r="O1298" i="1"/>
  <c r="Q1298" i="1" s="1"/>
  <c r="T1298" i="1" s="1"/>
  <c r="N1298" i="1"/>
  <c r="M1298" i="1"/>
  <c r="L1298" i="1"/>
  <c r="J1298" i="1"/>
  <c r="I1298" i="1"/>
  <c r="K1298" i="1" s="1"/>
  <c r="G1298" i="1"/>
  <c r="H1298" i="1" s="1"/>
  <c r="F1298" i="1"/>
  <c r="D1298" i="1"/>
  <c r="E1298" i="1" s="1"/>
  <c r="C1298" i="1"/>
  <c r="BB1297" i="1"/>
  <c r="BA1297" i="1"/>
  <c r="BC1297" i="1" s="1"/>
  <c r="AZ1297" i="1"/>
  <c r="AY1297" i="1"/>
  <c r="AV1297" i="1"/>
  <c r="AE1297" i="1"/>
  <c r="AH1297" i="1" s="1"/>
  <c r="X1297" i="1"/>
  <c r="AA1297" i="1" s="1"/>
  <c r="Q1297" i="1"/>
  <c r="T1297" i="1" s="1"/>
  <c r="K1297" i="1"/>
  <c r="H1297" i="1"/>
  <c r="E1297" i="1"/>
  <c r="BB1296" i="1"/>
  <c r="BA1296" i="1"/>
  <c r="AZ1296" i="1"/>
  <c r="AY1296" i="1"/>
  <c r="BC1296" i="1" s="1"/>
  <c r="AV1296" i="1"/>
  <c r="AH1296" i="1"/>
  <c r="AE1296" i="1"/>
  <c r="AA1296" i="1"/>
  <c r="X1296" i="1"/>
  <c r="Q1296" i="1"/>
  <c r="T1296" i="1" s="1"/>
  <c r="K1296" i="1"/>
  <c r="H1296" i="1"/>
  <c r="E1296" i="1"/>
  <c r="AZ1295" i="1"/>
  <c r="AU1295" i="1"/>
  <c r="AT1295" i="1"/>
  <c r="AS1295" i="1"/>
  <c r="BB1295" i="1" s="1"/>
  <c r="AR1295" i="1"/>
  <c r="AQ1295" i="1"/>
  <c r="AP1295" i="1"/>
  <c r="BA1295" i="1" s="1"/>
  <c r="AO1295" i="1"/>
  <c r="AN1295" i="1"/>
  <c r="AM1295" i="1"/>
  <c r="AL1295" i="1"/>
  <c r="AK1295" i="1"/>
  <c r="AJ1295" i="1"/>
  <c r="AG1295" i="1"/>
  <c r="AF1295" i="1"/>
  <c r="AD1295" i="1"/>
  <c r="AC1295" i="1"/>
  <c r="AE1295" i="1" s="1"/>
  <c r="AH1295" i="1" s="1"/>
  <c r="Z1295" i="1"/>
  <c r="Y1295" i="1"/>
  <c r="W1295" i="1"/>
  <c r="V1295" i="1"/>
  <c r="X1295" i="1" s="1"/>
  <c r="AA1295" i="1" s="1"/>
  <c r="S1295" i="1"/>
  <c r="R1295" i="1"/>
  <c r="P1295" i="1"/>
  <c r="O1295" i="1"/>
  <c r="Q1295" i="1" s="1"/>
  <c r="N1295" i="1"/>
  <c r="M1295" i="1"/>
  <c r="L1295" i="1"/>
  <c r="K1295" i="1"/>
  <c r="J1295" i="1"/>
  <c r="I1295" i="1"/>
  <c r="H1295" i="1"/>
  <c r="G1295" i="1"/>
  <c r="F1295" i="1"/>
  <c r="D1295" i="1"/>
  <c r="C1295" i="1"/>
  <c r="E1295" i="1" s="1"/>
  <c r="BB1294" i="1"/>
  <c r="BA1294" i="1"/>
  <c r="AZ1294" i="1"/>
  <c r="AY1294" i="1"/>
  <c r="BC1294" i="1" s="1"/>
  <c r="AV1294" i="1"/>
  <c r="AE1294" i="1"/>
  <c r="AH1294" i="1" s="1"/>
  <c r="AA1294" i="1"/>
  <c r="X1294" i="1"/>
  <c r="Q1294" i="1"/>
  <c r="T1294" i="1" s="1"/>
  <c r="K1294" i="1"/>
  <c r="H1294" i="1"/>
  <c r="E1294" i="1"/>
  <c r="BC1293" i="1"/>
  <c r="BB1293" i="1"/>
  <c r="BA1293" i="1"/>
  <c r="AZ1293" i="1"/>
  <c r="AY1293" i="1"/>
  <c r="AW1293" i="1"/>
  <c r="AV1293" i="1"/>
  <c r="AE1293" i="1"/>
  <c r="AH1293" i="1" s="1"/>
  <c r="AA1293" i="1"/>
  <c r="X1293" i="1"/>
  <c r="T1293" i="1"/>
  <c r="BD1293" i="1" s="1"/>
  <c r="Q1293" i="1"/>
  <c r="K1293" i="1"/>
  <c r="H1293" i="1"/>
  <c r="E1293" i="1"/>
  <c r="BB1292" i="1"/>
  <c r="BA1292" i="1"/>
  <c r="AZ1292" i="1"/>
  <c r="AY1292" i="1"/>
  <c r="BC1292" i="1" s="1"/>
  <c r="AV1292" i="1"/>
  <c r="AH1292" i="1"/>
  <c r="AE1292" i="1"/>
  <c r="X1292" i="1"/>
  <c r="AA1292" i="1" s="1"/>
  <c r="Q1292" i="1"/>
  <c r="T1292" i="1" s="1"/>
  <c r="K1292" i="1"/>
  <c r="H1292" i="1"/>
  <c r="E1292" i="1"/>
  <c r="BB1291" i="1"/>
  <c r="BA1291" i="1"/>
  <c r="AZ1291" i="1"/>
  <c r="AY1291" i="1"/>
  <c r="AV1291" i="1"/>
  <c r="AH1291" i="1"/>
  <c r="AE1291" i="1"/>
  <c r="AA1291" i="1"/>
  <c r="X1291" i="1"/>
  <c r="T1291" i="1"/>
  <c r="Q1291" i="1"/>
  <c r="K1291" i="1"/>
  <c r="H1291" i="1"/>
  <c r="E1291" i="1"/>
  <c r="AU1290" i="1"/>
  <c r="AT1290" i="1"/>
  <c r="AS1290" i="1"/>
  <c r="BB1290" i="1" s="1"/>
  <c r="AR1290" i="1"/>
  <c r="BA1290" i="1" s="1"/>
  <c r="AQ1290" i="1"/>
  <c r="AP1290" i="1"/>
  <c r="AO1290" i="1"/>
  <c r="AN1290" i="1"/>
  <c r="AM1290" i="1"/>
  <c r="AZ1290" i="1" s="1"/>
  <c r="AL1290" i="1"/>
  <c r="AK1290" i="1"/>
  <c r="AJ1290" i="1"/>
  <c r="AG1290" i="1"/>
  <c r="AF1290" i="1"/>
  <c r="AD1290" i="1"/>
  <c r="AC1290" i="1"/>
  <c r="AE1290" i="1" s="1"/>
  <c r="AH1290" i="1" s="1"/>
  <c r="Z1290" i="1"/>
  <c r="Y1290" i="1"/>
  <c r="W1290" i="1"/>
  <c r="V1290" i="1"/>
  <c r="X1290" i="1" s="1"/>
  <c r="AA1290" i="1" s="1"/>
  <c r="S1290" i="1"/>
  <c r="R1290" i="1"/>
  <c r="Q1290" i="1"/>
  <c r="T1290" i="1" s="1"/>
  <c r="P1290" i="1"/>
  <c r="O1290" i="1"/>
  <c r="N1290" i="1"/>
  <c r="M1290" i="1"/>
  <c r="L1290" i="1"/>
  <c r="J1290" i="1"/>
  <c r="I1290" i="1"/>
  <c r="K1290" i="1" s="1"/>
  <c r="G1290" i="1"/>
  <c r="H1290" i="1" s="1"/>
  <c r="F1290" i="1"/>
  <c r="D1290" i="1"/>
  <c r="C1290" i="1"/>
  <c r="E1290" i="1" s="1"/>
  <c r="BC1289" i="1"/>
  <c r="BB1289" i="1"/>
  <c r="BA1289" i="1"/>
  <c r="AZ1289" i="1"/>
  <c r="AY1289" i="1"/>
  <c r="AV1289" i="1"/>
  <c r="AE1289" i="1"/>
  <c r="AH1289" i="1" s="1"/>
  <c r="X1289" i="1"/>
  <c r="AA1289" i="1" s="1"/>
  <c r="T1289" i="1"/>
  <c r="AW1289" i="1" s="1"/>
  <c r="Q1289" i="1"/>
  <c r="K1289" i="1"/>
  <c r="H1289" i="1"/>
  <c r="E1289" i="1"/>
  <c r="BB1288" i="1"/>
  <c r="BA1288" i="1"/>
  <c r="AZ1288" i="1"/>
  <c r="AY1288" i="1"/>
  <c r="BC1288" i="1" s="1"/>
  <c r="BD1288" i="1" s="1"/>
  <c r="AW1288" i="1"/>
  <c r="AV1288" i="1"/>
  <c r="AH1288" i="1"/>
  <c r="AE1288" i="1"/>
  <c r="X1288" i="1"/>
  <c r="AA1288" i="1" s="1"/>
  <c r="T1288" i="1"/>
  <c r="Q1288" i="1"/>
  <c r="K1288" i="1"/>
  <c r="H1288" i="1"/>
  <c r="E1288" i="1"/>
  <c r="BB1287" i="1"/>
  <c r="BA1287" i="1"/>
  <c r="AZ1287" i="1"/>
  <c r="AY1287" i="1"/>
  <c r="BC1287" i="1" s="1"/>
  <c r="AV1287" i="1"/>
  <c r="AE1287" i="1"/>
  <c r="AH1287" i="1" s="1"/>
  <c r="AA1287" i="1"/>
  <c r="X1287" i="1"/>
  <c r="Q1287" i="1"/>
  <c r="T1287" i="1" s="1"/>
  <c r="K1287" i="1"/>
  <c r="H1287" i="1"/>
  <c r="E1287" i="1"/>
  <c r="BC1286" i="1"/>
  <c r="BB1286" i="1"/>
  <c r="BA1286" i="1"/>
  <c r="AZ1286" i="1"/>
  <c r="AY1286" i="1"/>
  <c r="AW1286" i="1"/>
  <c r="AV1286" i="1"/>
  <c r="AE1286" i="1"/>
  <c r="AH1286" i="1" s="1"/>
  <c r="AA1286" i="1"/>
  <c r="X1286" i="1"/>
  <c r="T1286" i="1"/>
  <c r="BD1286" i="1" s="1"/>
  <c r="Q1286" i="1"/>
  <c r="K1286" i="1"/>
  <c r="H1286" i="1"/>
  <c r="E1286" i="1"/>
  <c r="BB1285" i="1"/>
  <c r="BA1285" i="1"/>
  <c r="AZ1285" i="1"/>
  <c r="AY1285" i="1"/>
  <c r="BC1285" i="1" s="1"/>
  <c r="AV1285" i="1"/>
  <c r="AH1285" i="1"/>
  <c r="AE1285" i="1"/>
  <c r="X1285" i="1"/>
  <c r="AA1285" i="1" s="1"/>
  <c r="Q1285" i="1"/>
  <c r="T1285" i="1" s="1"/>
  <c r="K1285" i="1"/>
  <c r="H1285" i="1"/>
  <c r="E1285" i="1"/>
  <c r="BB1284" i="1"/>
  <c r="BA1284" i="1"/>
  <c r="AZ1284" i="1"/>
  <c r="AY1284" i="1"/>
  <c r="BC1284" i="1" s="1"/>
  <c r="AV1284" i="1"/>
  <c r="AH1284" i="1"/>
  <c r="AE1284" i="1"/>
  <c r="AA1284" i="1"/>
  <c r="X1284" i="1"/>
  <c r="T1284" i="1"/>
  <c r="Q1284" i="1"/>
  <c r="K1284" i="1"/>
  <c r="H1284" i="1"/>
  <c r="E1284" i="1"/>
  <c r="BA1283" i="1"/>
  <c r="AU1283" i="1"/>
  <c r="AT1283" i="1"/>
  <c r="AS1283" i="1"/>
  <c r="BB1283" i="1" s="1"/>
  <c r="AR1283" i="1"/>
  <c r="AQ1283" i="1"/>
  <c r="AP1283" i="1"/>
  <c r="AO1283" i="1"/>
  <c r="AN1283" i="1"/>
  <c r="AM1283" i="1"/>
  <c r="AZ1283" i="1" s="1"/>
  <c r="AL1283" i="1"/>
  <c r="AK1283" i="1"/>
  <c r="AJ1283" i="1"/>
  <c r="AG1283" i="1"/>
  <c r="AF1283" i="1"/>
  <c r="AD1283" i="1"/>
  <c r="AC1283" i="1"/>
  <c r="AE1283" i="1" s="1"/>
  <c r="AH1283" i="1" s="1"/>
  <c r="Z1283" i="1"/>
  <c r="Y1283" i="1"/>
  <c r="W1283" i="1"/>
  <c r="V1283" i="1"/>
  <c r="X1283" i="1" s="1"/>
  <c r="S1283" i="1"/>
  <c r="R1283" i="1"/>
  <c r="Q1283" i="1"/>
  <c r="T1283" i="1" s="1"/>
  <c r="P1283" i="1"/>
  <c r="O1283" i="1"/>
  <c r="N1283" i="1"/>
  <c r="M1283" i="1"/>
  <c r="L1283" i="1"/>
  <c r="J1283" i="1"/>
  <c r="I1283" i="1"/>
  <c r="K1283" i="1" s="1"/>
  <c r="G1283" i="1"/>
  <c r="H1283" i="1" s="1"/>
  <c r="F1283" i="1"/>
  <c r="D1283" i="1"/>
  <c r="C1283" i="1"/>
  <c r="E1283" i="1" s="1"/>
  <c r="BC1282" i="1"/>
  <c r="BB1282" i="1"/>
  <c r="BA1282" i="1"/>
  <c r="AZ1282" i="1"/>
  <c r="AY1282" i="1"/>
  <c r="AV1282" i="1"/>
  <c r="AE1282" i="1"/>
  <c r="AH1282" i="1" s="1"/>
  <c r="X1282" i="1"/>
  <c r="AA1282" i="1" s="1"/>
  <c r="T1282" i="1"/>
  <c r="AW1282" i="1" s="1"/>
  <c r="Q1282" i="1"/>
  <c r="K1282" i="1"/>
  <c r="H1282" i="1"/>
  <c r="E1282" i="1"/>
  <c r="BD1281" i="1"/>
  <c r="BB1281" i="1"/>
  <c r="BA1281" i="1"/>
  <c r="AZ1281" i="1"/>
  <c r="BC1281" i="1" s="1"/>
  <c r="AY1281" i="1"/>
  <c r="AW1281" i="1"/>
  <c r="AV1281" i="1"/>
  <c r="AH1281" i="1"/>
  <c r="AE1281" i="1"/>
  <c r="X1281" i="1"/>
  <c r="AA1281" i="1" s="1"/>
  <c r="T1281" i="1"/>
  <c r="Q1281" i="1"/>
  <c r="K1281" i="1"/>
  <c r="H1281" i="1"/>
  <c r="E1281" i="1"/>
  <c r="BB1280" i="1"/>
  <c r="BA1280" i="1"/>
  <c r="AZ1280" i="1"/>
  <c r="AY1280" i="1"/>
  <c r="BC1280" i="1" s="1"/>
  <c r="AV1280" i="1"/>
  <c r="AE1280" i="1"/>
  <c r="AH1280" i="1" s="1"/>
  <c r="AA1280" i="1"/>
  <c r="X1280" i="1"/>
  <c r="Q1280" i="1"/>
  <c r="T1280" i="1" s="1"/>
  <c r="K1280" i="1"/>
  <c r="H1280" i="1"/>
  <c r="E1280" i="1"/>
  <c r="BC1279" i="1"/>
  <c r="BB1279" i="1"/>
  <c r="BA1279" i="1"/>
  <c r="AZ1279" i="1"/>
  <c r="AY1279" i="1"/>
  <c r="AW1279" i="1"/>
  <c r="AV1279" i="1"/>
  <c r="AE1279" i="1"/>
  <c r="AH1279" i="1" s="1"/>
  <c r="AA1279" i="1"/>
  <c r="X1279" i="1"/>
  <c r="T1279" i="1"/>
  <c r="BD1279" i="1" s="1"/>
  <c r="Q1279" i="1"/>
  <c r="K1279" i="1"/>
  <c r="H1279" i="1"/>
  <c r="E1279" i="1"/>
  <c r="BB1278" i="1"/>
  <c r="BA1278" i="1"/>
  <c r="AZ1278" i="1"/>
  <c r="AY1278" i="1"/>
  <c r="BC1278" i="1" s="1"/>
  <c r="AV1278" i="1"/>
  <c r="AH1278" i="1"/>
  <c r="AE1278" i="1"/>
  <c r="X1278" i="1"/>
  <c r="AA1278" i="1" s="1"/>
  <c r="Q1278" i="1"/>
  <c r="T1278" i="1" s="1"/>
  <c r="K1278" i="1"/>
  <c r="H1278" i="1"/>
  <c r="E1278" i="1"/>
  <c r="BB1277" i="1"/>
  <c r="BA1277" i="1"/>
  <c r="AZ1277" i="1"/>
  <c r="AY1277" i="1"/>
  <c r="AV1277" i="1"/>
  <c r="AH1277" i="1"/>
  <c r="AE1277" i="1"/>
  <c r="AA1277" i="1"/>
  <c r="X1277" i="1"/>
  <c r="T1277" i="1"/>
  <c r="Q1277" i="1"/>
  <c r="K1277" i="1"/>
  <c r="H1277" i="1"/>
  <c r="E1277" i="1"/>
  <c r="AU1276" i="1"/>
  <c r="AT1276" i="1"/>
  <c r="AS1276" i="1"/>
  <c r="BB1276" i="1" s="1"/>
  <c r="AR1276" i="1"/>
  <c r="BA1276" i="1" s="1"/>
  <c r="AQ1276" i="1"/>
  <c r="AP1276" i="1"/>
  <c r="AO1276" i="1"/>
  <c r="AO1258" i="1" s="1"/>
  <c r="AN1276" i="1"/>
  <c r="AM1276" i="1"/>
  <c r="AZ1276" i="1" s="1"/>
  <c r="AL1276" i="1"/>
  <c r="AK1276" i="1"/>
  <c r="AJ1276" i="1"/>
  <c r="AG1276" i="1"/>
  <c r="AF1276" i="1"/>
  <c r="AF1258" i="1" s="1"/>
  <c r="AD1276" i="1"/>
  <c r="AC1276" i="1"/>
  <c r="AE1276" i="1" s="1"/>
  <c r="AH1276" i="1" s="1"/>
  <c r="Z1276" i="1"/>
  <c r="Y1276" i="1"/>
  <c r="W1276" i="1"/>
  <c r="W1258" i="1" s="1"/>
  <c r="V1276" i="1"/>
  <c r="X1276" i="1" s="1"/>
  <c r="AA1276" i="1" s="1"/>
  <c r="S1276" i="1"/>
  <c r="R1276" i="1"/>
  <c r="Q1276" i="1"/>
  <c r="T1276" i="1" s="1"/>
  <c r="P1276" i="1"/>
  <c r="O1276" i="1"/>
  <c r="N1276" i="1"/>
  <c r="M1276" i="1"/>
  <c r="L1276" i="1"/>
  <c r="J1276" i="1"/>
  <c r="I1276" i="1"/>
  <c r="K1276" i="1" s="1"/>
  <c r="G1276" i="1"/>
  <c r="H1276" i="1" s="1"/>
  <c r="F1276" i="1"/>
  <c r="D1276" i="1"/>
  <c r="C1276" i="1"/>
  <c r="E1276" i="1" s="1"/>
  <c r="BC1275" i="1"/>
  <c r="BB1275" i="1"/>
  <c r="BA1275" i="1"/>
  <c r="AZ1275" i="1"/>
  <c r="AY1275" i="1"/>
  <c r="AV1275" i="1"/>
  <c r="AE1275" i="1"/>
  <c r="AH1275" i="1" s="1"/>
  <c r="X1275" i="1"/>
  <c r="AA1275" i="1" s="1"/>
  <c r="T1275" i="1"/>
  <c r="AW1275" i="1" s="1"/>
  <c r="Q1275" i="1"/>
  <c r="K1275" i="1"/>
  <c r="H1275" i="1"/>
  <c r="E1275" i="1"/>
  <c r="AU1274" i="1"/>
  <c r="AT1274" i="1"/>
  <c r="AS1274" i="1"/>
  <c r="BB1274" i="1" s="1"/>
  <c r="AR1274" i="1"/>
  <c r="BA1274" i="1" s="1"/>
  <c r="AQ1274" i="1"/>
  <c r="AP1274" i="1"/>
  <c r="AO1274" i="1"/>
  <c r="AN1274" i="1"/>
  <c r="AM1274" i="1"/>
  <c r="AZ1274" i="1" s="1"/>
  <c r="AL1274" i="1"/>
  <c r="AK1274" i="1"/>
  <c r="AJ1274" i="1"/>
  <c r="AY1274" i="1" s="1"/>
  <c r="BC1274" i="1" s="1"/>
  <c r="AG1274" i="1"/>
  <c r="AF1274" i="1"/>
  <c r="AD1274" i="1"/>
  <c r="AE1274" i="1" s="1"/>
  <c r="AH1274" i="1" s="1"/>
  <c r="AC1274" i="1"/>
  <c r="Z1274" i="1"/>
  <c r="Y1274" i="1"/>
  <c r="W1274" i="1"/>
  <c r="V1274" i="1"/>
  <c r="X1274" i="1" s="1"/>
  <c r="AA1274" i="1" s="1"/>
  <c r="T1274" i="1"/>
  <c r="BD1274" i="1" s="1"/>
  <c r="S1274" i="1"/>
  <c r="R1274" i="1"/>
  <c r="Q1274" i="1"/>
  <c r="P1274" i="1"/>
  <c r="O1274" i="1"/>
  <c r="N1274" i="1"/>
  <c r="M1274" i="1"/>
  <c r="L1274" i="1"/>
  <c r="J1274" i="1"/>
  <c r="K1274" i="1" s="1"/>
  <c r="I1274" i="1"/>
  <c r="G1274" i="1"/>
  <c r="F1274" i="1"/>
  <c r="H1274" i="1" s="1"/>
  <c r="D1274" i="1"/>
  <c r="E1274" i="1" s="1"/>
  <c r="C1274" i="1"/>
  <c r="BC1273" i="1"/>
  <c r="BB1273" i="1"/>
  <c r="BA1273" i="1"/>
  <c r="AZ1273" i="1"/>
  <c r="AY1273" i="1"/>
  <c r="AW1273" i="1"/>
  <c r="AV1273" i="1"/>
  <c r="AE1273" i="1"/>
  <c r="AH1273" i="1" s="1"/>
  <c r="AA1273" i="1"/>
  <c r="X1273" i="1"/>
  <c r="T1273" i="1"/>
  <c r="BD1273" i="1" s="1"/>
  <c r="Q1273" i="1"/>
  <c r="K1273" i="1"/>
  <c r="H1273" i="1"/>
  <c r="E1273" i="1"/>
  <c r="AY1272" i="1"/>
  <c r="AU1272" i="1"/>
  <c r="AU1258" i="1" s="1"/>
  <c r="AT1272" i="1"/>
  <c r="AT1258" i="1" s="1"/>
  <c r="AS1272" i="1"/>
  <c r="BB1272" i="1" s="1"/>
  <c r="AR1272" i="1"/>
  <c r="AQ1272" i="1"/>
  <c r="AP1272" i="1"/>
  <c r="AO1272" i="1"/>
  <c r="AN1272" i="1"/>
  <c r="AM1272" i="1"/>
  <c r="AM1258" i="1" s="1"/>
  <c r="AL1272" i="1"/>
  <c r="AL1258" i="1" s="1"/>
  <c r="AK1272" i="1"/>
  <c r="AJ1272" i="1"/>
  <c r="AG1272" i="1"/>
  <c r="AG1258" i="1" s="1"/>
  <c r="AF1272" i="1"/>
  <c r="AD1272" i="1"/>
  <c r="AD1258" i="1" s="1"/>
  <c r="AC1272" i="1"/>
  <c r="Z1272" i="1"/>
  <c r="Y1272" i="1"/>
  <c r="X1272" i="1"/>
  <c r="AA1272" i="1" s="1"/>
  <c r="W1272" i="1"/>
  <c r="V1272" i="1"/>
  <c r="S1272" i="1"/>
  <c r="R1272" i="1"/>
  <c r="P1272" i="1"/>
  <c r="O1272" i="1"/>
  <c r="N1272" i="1"/>
  <c r="M1272" i="1"/>
  <c r="L1272" i="1"/>
  <c r="J1272" i="1"/>
  <c r="I1272" i="1"/>
  <c r="K1272" i="1" s="1"/>
  <c r="G1272" i="1"/>
  <c r="F1272" i="1"/>
  <c r="D1272" i="1"/>
  <c r="D1258" i="1" s="1"/>
  <c r="C1272" i="1"/>
  <c r="BB1271" i="1"/>
  <c r="BA1271" i="1"/>
  <c r="BC1271" i="1" s="1"/>
  <c r="AZ1271" i="1"/>
  <c r="AY1271" i="1"/>
  <c r="AV1271" i="1"/>
  <c r="AE1271" i="1"/>
  <c r="AH1271" i="1" s="1"/>
  <c r="X1271" i="1"/>
  <c r="AA1271" i="1" s="1"/>
  <c r="Q1271" i="1"/>
  <c r="T1271" i="1" s="1"/>
  <c r="K1271" i="1"/>
  <c r="H1271" i="1"/>
  <c r="E1271" i="1"/>
  <c r="AU1270" i="1"/>
  <c r="AT1270" i="1"/>
  <c r="AS1270" i="1"/>
  <c r="BB1270" i="1" s="1"/>
  <c r="AR1270" i="1"/>
  <c r="AQ1270" i="1"/>
  <c r="AP1270" i="1"/>
  <c r="BA1270" i="1" s="1"/>
  <c r="AO1270" i="1"/>
  <c r="AN1270" i="1"/>
  <c r="AM1270" i="1"/>
  <c r="AZ1270" i="1" s="1"/>
  <c r="AL1270" i="1"/>
  <c r="AK1270" i="1"/>
  <c r="AY1270" i="1" s="1"/>
  <c r="AJ1270" i="1"/>
  <c r="AG1270" i="1"/>
  <c r="AF1270" i="1"/>
  <c r="AD1270" i="1"/>
  <c r="AC1270" i="1"/>
  <c r="AE1270" i="1" s="1"/>
  <c r="AH1270" i="1" s="1"/>
  <c r="AA1270" i="1"/>
  <c r="Z1270" i="1"/>
  <c r="Y1270" i="1"/>
  <c r="X1270" i="1"/>
  <c r="W1270" i="1"/>
  <c r="V1270" i="1"/>
  <c r="S1270" i="1"/>
  <c r="R1270" i="1"/>
  <c r="P1270" i="1"/>
  <c r="O1270" i="1"/>
  <c r="Q1270" i="1" s="1"/>
  <c r="T1270" i="1" s="1"/>
  <c r="N1270" i="1"/>
  <c r="M1270" i="1"/>
  <c r="L1270" i="1"/>
  <c r="J1270" i="1"/>
  <c r="K1270" i="1" s="1"/>
  <c r="I1270" i="1"/>
  <c r="G1270" i="1"/>
  <c r="H1270" i="1" s="1"/>
  <c r="F1270" i="1"/>
  <c r="D1270" i="1"/>
  <c r="E1270" i="1" s="1"/>
  <c r="C1270" i="1"/>
  <c r="BB1269" i="1"/>
  <c r="BA1269" i="1"/>
  <c r="AZ1269" i="1"/>
  <c r="AY1269" i="1"/>
  <c r="BC1269" i="1" s="1"/>
  <c r="BD1269" i="1" s="1"/>
  <c r="AW1269" i="1"/>
  <c r="AV1269" i="1"/>
  <c r="AH1269" i="1"/>
  <c r="AE1269" i="1"/>
  <c r="X1269" i="1"/>
  <c r="AA1269" i="1" s="1"/>
  <c r="T1269" i="1"/>
  <c r="Q1269" i="1"/>
  <c r="K1269" i="1"/>
  <c r="H1269" i="1"/>
  <c r="E1269" i="1"/>
  <c r="BB1268" i="1"/>
  <c r="BA1268" i="1"/>
  <c r="AZ1268" i="1"/>
  <c r="AY1268" i="1"/>
  <c r="BC1268" i="1" s="1"/>
  <c r="AV1268" i="1"/>
  <c r="AE1268" i="1"/>
  <c r="AH1268" i="1" s="1"/>
  <c r="AA1268" i="1"/>
  <c r="X1268" i="1"/>
  <c r="Q1268" i="1"/>
  <c r="T1268" i="1" s="1"/>
  <c r="K1268" i="1"/>
  <c r="H1268" i="1"/>
  <c r="E1268" i="1"/>
  <c r="BC1267" i="1"/>
  <c r="BB1267" i="1"/>
  <c r="BA1267" i="1"/>
  <c r="AZ1267" i="1"/>
  <c r="AY1267" i="1"/>
  <c r="AW1267" i="1"/>
  <c r="AV1267" i="1"/>
  <c r="AE1267" i="1"/>
  <c r="AH1267" i="1" s="1"/>
  <c r="AA1267" i="1"/>
  <c r="X1267" i="1"/>
  <c r="T1267" i="1"/>
  <c r="BD1267" i="1" s="1"/>
  <c r="Q1267" i="1"/>
  <c r="K1267" i="1"/>
  <c r="H1267" i="1"/>
  <c r="E1267" i="1"/>
  <c r="BB1266" i="1"/>
  <c r="BA1266" i="1"/>
  <c r="AZ1266" i="1"/>
  <c r="AY1266" i="1"/>
  <c r="BC1266" i="1" s="1"/>
  <c r="AV1266" i="1"/>
  <c r="AH1266" i="1"/>
  <c r="AE1266" i="1"/>
  <c r="X1266" i="1"/>
  <c r="AA1266" i="1" s="1"/>
  <c r="Q1266" i="1"/>
  <c r="T1266" i="1" s="1"/>
  <c r="K1266" i="1"/>
  <c r="H1266" i="1"/>
  <c r="E1266" i="1"/>
  <c r="AZ1265" i="1"/>
  <c r="AU1265" i="1"/>
  <c r="AT1265" i="1"/>
  <c r="AS1265" i="1"/>
  <c r="BB1265" i="1" s="1"/>
  <c r="AR1265" i="1"/>
  <c r="AQ1265" i="1"/>
  <c r="BA1265" i="1" s="1"/>
  <c r="AP1265" i="1"/>
  <c r="AO1265" i="1"/>
  <c r="AN1265" i="1"/>
  <c r="AV1265" i="1" s="1"/>
  <c r="AM1265" i="1"/>
  <c r="AL1265" i="1"/>
  <c r="AK1265" i="1"/>
  <c r="AJ1265" i="1"/>
  <c r="AY1265" i="1" s="1"/>
  <c r="AH1265" i="1"/>
  <c r="AG1265" i="1"/>
  <c r="AF1265" i="1"/>
  <c r="AE1265" i="1"/>
  <c r="AD1265" i="1"/>
  <c r="AC1265" i="1"/>
  <c r="Z1265" i="1"/>
  <c r="Y1265" i="1"/>
  <c r="W1265" i="1"/>
  <c r="V1265" i="1"/>
  <c r="X1265" i="1" s="1"/>
  <c r="AA1265" i="1" s="1"/>
  <c r="S1265" i="1"/>
  <c r="R1265" i="1"/>
  <c r="P1265" i="1"/>
  <c r="Q1265" i="1" s="1"/>
  <c r="T1265" i="1" s="1"/>
  <c r="O1265" i="1"/>
  <c r="N1265" i="1"/>
  <c r="M1265" i="1"/>
  <c r="L1265" i="1"/>
  <c r="J1265" i="1"/>
  <c r="K1265" i="1" s="1"/>
  <c r="I1265" i="1"/>
  <c r="H1265" i="1"/>
  <c r="G1265" i="1"/>
  <c r="F1265" i="1"/>
  <c r="E1265" i="1"/>
  <c r="D1265" i="1"/>
  <c r="C1265" i="1"/>
  <c r="BB1264" i="1"/>
  <c r="BA1264" i="1"/>
  <c r="AZ1264" i="1"/>
  <c r="AY1264" i="1"/>
  <c r="BC1264" i="1" s="1"/>
  <c r="AV1264" i="1"/>
  <c r="AH1264" i="1"/>
  <c r="AE1264" i="1"/>
  <c r="AA1264" i="1"/>
  <c r="X1264" i="1"/>
  <c r="Q1264" i="1"/>
  <c r="T1264" i="1" s="1"/>
  <c r="K1264" i="1"/>
  <c r="H1264" i="1"/>
  <c r="E1264" i="1"/>
  <c r="BC1263" i="1"/>
  <c r="BB1263" i="1"/>
  <c r="BA1263" i="1"/>
  <c r="AZ1263" i="1"/>
  <c r="AY1263" i="1"/>
  <c r="AV1263" i="1"/>
  <c r="AE1263" i="1"/>
  <c r="AH1263" i="1" s="1"/>
  <c r="X1263" i="1"/>
  <c r="AA1263" i="1" s="1"/>
  <c r="T1263" i="1"/>
  <c r="AW1263" i="1" s="1"/>
  <c r="Q1263" i="1"/>
  <c r="K1263" i="1"/>
  <c r="H1263" i="1"/>
  <c r="E1263" i="1"/>
  <c r="BD1262" i="1"/>
  <c r="BB1262" i="1"/>
  <c r="BA1262" i="1"/>
  <c r="AZ1262" i="1"/>
  <c r="AY1262" i="1"/>
  <c r="BC1262" i="1" s="1"/>
  <c r="AW1262" i="1"/>
  <c r="AV1262" i="1"/>
  <c r="AH1262" i="1"/>
  <c r="AE1262" i="1"/>
  <c r="X1262" i="1"/>
  <c r="AA1262" i="1" s="1"/>
  <c r="T1262" i="1"/>
  <c r="Q1262" i="1"/>
  <c r="K1262" i="1"/>
  <c r="H1262" i="1"/>
  <c r="E1262" i="1"/>
  <c r="AU1261" i="1"/>
  <c r="AT1261" i="1"/>
  <c r="AS1261" i="1"/>
  <c r="BB1261" i="1" s="1"/>
  <c r="AR1261" i="1"/>
  <c r="AQ1261" i="1"/>
  <c r="AP1261" i="1"/>
  <c r="BA1261" i="1" s="1"/>
  <c r="AO1261" i="1"/>
  <c r="AN1261" i="1"/>
  <c r="AV1261" i="1" s="1"/>
  <c r="AM1261" i="1"/>
  <c r="AZ1261" i="1" s="1"/>
  <c r="AL1261" i="1"/>
  <c r="AK1261" i="1"/>
  <c r="AY1261" i="1" s="1"/>
  <c r="AJ1261" i="1"/>
  <c r="AG1261" i="1"/>
  <c r="AF1261" i="1"/>
  <c r="AE1261" i="1"/>
  <c r="AH1261" i="1" s="1"/>
  <c r="AD1261" i="1"/>
  <c r="AC1261" i="1"/>
  <c r="Z1261" i="1"/>
  <c r="Y1261" i="1"/>
  <c r="W1261" i="1"/>
  <c r="V1261" i="1"/>
  <c r="X1261" i="1" s="1"/>
  <c r="AA1261" i="1" s="1"/>
  <c r="S1261" i="1"/>
  <c r="R1261" i="1"/>
  <c r="P1261" i="1"/>
  <c r="O1261" i="1"/>
  <c r="Q1261" i="1" s="1"/>
  <c r="T1261" i="1" s="1"/>
  <c r="N1261" i="1"/>
  <c r="M1261" i="1"/>
  <c r="L1261" i="1"/>
  <c r="J1261" i="1"/>
  <c r="K1261" i="1" s="1"/>
  <c r="I1261" i="1"/>
  <c r="G1261" i="1"/>
  <c r="H1261" i="1" s="1"/>
  <c r="F1261" i="1"/>
  <c r="E1261" i="1"/>
  <c r="D1261" i="1"/>
  <c r="C1261" i="1"/>
  <c r="BB1260" i="1"/>
  <c r="BA1260" i="1"/>
  <c r="AZ1260" i="1"/>
  <c r="AY1260" i="1"/>
  <c r="BC1260" i="1" s="1"/>
  <c r="AV1260" i="1"/>
  <c r="AH1260" i="1"/>
  <c r="AE1260" i="1"/>
  <c r="X1260" i="1"/>
  <c r="AA1260" i="1" s="1"/>
  <c r="Q1260" i="1"/>
  <c r="T1260" i="1" s="1"/>
  <c r="K1260" i="1"/>
  <c r="H1260" i="1"/>
  <c r="E1260" i="1"/>
  <c r="AZ1259" i="1"/>
  <c r="AU1259" i="1"/>
  <c r="AT1259" i="1"/>
  <c r="AS1259" i="1"/>
  <c r="BB1259" i="1" s="1"/>
  <c r="AR1259" i="1"/>
  <c r="AQ1259" i="1"/>
  <c r="AP1259" i="1"/>
  <c r="AO1259" i="1"/>
  <c r="AN1259" i="1"/>
  <c r="AV1259" i="1" s="1"/>
  <c r="AM1259" i="1"/>
  <c r="AL1259" i="1"/>
  <c r="AK1259" i="1"/>
  <c r="AJ1259" i="1"/>
  <c r="AY1259" i="1" s="1"/>
  <c r="AH1259" i="1"/>
  <c r="AG1259" i="1"/>
  <c r="AF1259" i="1"/>
  <c r="AE1259" i="1"/>
  <c r="AD1259" i="1"/>
  <c r="AC1259" i="1"/>
  <c r="Z1259" i="1"/>
  <c r="Z1258" i="1" s="1"/>
  <c r="Z1241" i="1" s="1"/>
  <c r="Y1259" i="1"/>
  <c r="W1259" i="1"/>
  <c r="V1259" i="1"/>
  <c r="S1259" i="1"/>
  <c r="R1259" i="1"/>
  <c r="P1259" i="1"/>
  <c r="O1259" i="1"/>
  <c r="N1259" i="1"/>
  <c r="M1259" i="1"/>
  <c r="L1259" i="1"/>
  <c r="J1259" i="1"/>
  <c r="K1259" i="1" s="1"/>
  <c r="I1259" i="1"/>
  <c r="I1258" i="1" s="1"/>
  <c r="I1241" i="1" s="1"/>
  <c r="H1259" i="1"/>
  <c r="G1259" i="1"/>
  <c r="F1259" i="1"/>
  <c r="E1259" i="1"/>
  <c r="D1259" i="1"/>
  <c r="C1259" i="1"/>
  <c r="R1258" i="1"/>
  <c r="J1258" i="1"/>
  <c r="K1258" i="1" s="1"/>
  <c r="BB1257" i="1"/>
  <c r="BA1257" i="1"/>
  <c r="AZ1257" i="1"/>
  <c r="BC1257" i="1" s="1"/>
  <c r="BD1257" i="1" s="1"/>
  <c r="AY1257" i="1"/>
  <c r="AW1257" i="1"/>
  <c r="AV1257" i="1"/>
  <c r="AH1257" i="1"/>
  <c r="AE1257" i="1"/>
  <c r="X1257" i="1"/>
  <c r="AA1257" i="1" s="1"/>
  <c r="T1257" i="1"/>
  <c r="Q1257" i="1"/>
  <c r="K1257" i="1"/>
  <c r="H1257" i="1"/>
  <c r="E1257" i="1"/>
  <c r="BB1256" i="1"/>
  <c r="BA1256" i="1"/>
  <c r="AZ1256" i="1"/>
  <c r="AY1256" i="1"/>
  <c r="BC1256" i="1" s="1"/>
  <c r="AV1256" i="1"/>
  <c r="AE1256" i="1"/>
  <c r="AH1256" i="1" s="1"/>
  <c r="AA1256" i="1"/>
  <c r="X1256" i="1"/>
  <c r="Q1256" i="1"/>
  <c r="T1256" i="1" s="1"/>
  <c r="K1256" i="1"/>
  <c r="H1256" i="1"/>
  <c r="E1256" i="1"/>
  <c r="BC1255" i="1"/>
  <c r="BB1255" i="1"/>
  <c r="BA1255" i="1"/>
  <c r="AZ1255" i="1"/>
  <c r="AY1255" i="1"/>
  <c r="AW1255" i="1"/>
  <c r="AV1255" i="1"/>
  <c r="AE1255" i="1"/>
  <c r="AH1255" i="1" s="1"/>
  <c r="AA1255" i="1"/>
  <c r="X1255" i="1"/>
  <c r="T1255" i="1"/>
  <c r="BD1255" i="1" s="1"/>
  <c r="Q1255" i="1"/>
  <c r="K1255" i="1"/>
  <c r="H1255" i="1"/>
  <c r="E1255" i="1"/>
  <c r="BB1254" i="1"/>
  <c r="BA1254" i="1"/>
  <c r="AZ1254" i="1"/>
  <c r="AY1254" i="1"/>
  <c r="BC1254" i="1" s="1"/>
  <c r="AV1254" i="1"/>
  <c r="AH1254" i="1"/>
  <c r="AE1254" i="1"/>
  <c r="X1254" i="1"/>
  <c r="AA1254" i="1" s="1"/>
  <c r="Q1254" i="1"/>
  <c r="T1254" i="1" s="1"/>
  <c r="K1254" i="1"/>
  <c r="H1254" i="1"/>
  <c r="E1254" i="1"/>
  <c r="AZ1253" i="1"/>
  <c r="AU1253" i="1"/>
  <c r="AT1253" i="1"/>
  <c r="AS1253" i="1"/>
  <c r="BB1253" i="1" s="1"/>
  <c r="AR1253" i="1"/>
  <c r="AQ1253" i="1"/>
  <c r="BA1253" i="1" s="1"/>
  <c r="AP1253" i="1"/>
  <c r="AO1253" i="1"/>
  <c r="AN1253" i="1"/>
  <c r="AV1253" i="1" s="1"/>
  <c r="AM1253" i="1"/>
  <c r="AL1253" i="1"/>
  <c r="AK1253" i="1"/>
  <c r="AJ1253" i="1"/>
  <c r="AY1253" i="1" s="1"/>
  <c r="AH1253" i="1"/>
  <c r="AG1253" i="1"/>
  <c r="AF1253" i="1"/>
  <c r="AE1253" i="1"/>
  <c r="AD1253" i="1"/>
  <c r="AC1253" i="1"/>
  <c r="Z1253" i="1"/>
  <c r="Y1253" i="1"/>
  <c r="W1253" i="1"/>
  <c r="V1253" i="1"/>
  <c r="X1253" i="1" s="1"/>
  <c r="AA1253" i="1" s="1"/>
  <c r="S1253" i="1"/>
  <c r="R1253" i="1"/>
  <c r="P1253" i="1"/>
  <c r="Q1253" i="1" s="1"/>
  <c r="T1253" i="1" s="1"/>
  <c r="O1253" i="1"/>
  <c r="N1253" i="1"/>
  <c r="M1253" i="1"/>
  <c r="L1253" i="1"/>
  <c r="J1253" i="1"/>
  <c r="K1253" i="1" s="1"/>
  <c r="I1253" i="1"/>
  <c r="H1253" i="1"/>
  <c r="G1253" i="1"/>
  <c r="F1253" i="1"/>
  <c r="E1253" i="1"/>
  <c r="D1253" i="1"/>
  <c r="C1253" i="1"/>
  <c r="BB1252" i="1"/>
  <c r="BA1252" i="1"/>
  <c r="AZ1252" i="1"/>
  <c r="AY1252" i="1"/>
  <c r="AV1252" i="1"/>
  <c r="AH1252" i="1"/>
  <c r="AE1252" i="1"/>
  <c r="AA1252" i="1"/>
  <c r="X1252" i="1"/>
  <c r="Q1252" i="1"/>
  <c r="T1252" i="1" s="1"/>
  <c r="K1252" i="1"/>
  <c r="H1252" i="1"/>
  <c r="E1252" i="1"/>
  <c r="BC1251" i="1"/>
  <c r="BB1251" i="1"/>
  <c r="BA1251" i="1"/>
  <c r="AZ1251" i="1"/>
  <c r="AY1251" i="1"/>
  <c r="AV1251" i="1"/>
  <c r="AE1251" i="1"/>
  <c r="AH1251" i="1" s="1"/>
  <c r="X1251" i="1"/>
  <c r="AA1251" i="1" s="1"/>
  <c r="T1251" i="1"/>
  <c r="AW1251" i="1" s="1"/>
  <c r="Q1251" i="1"/>
  <c r="K1251" i="1"/>
  <c r="H1251" i="1"/>
  <c r="E1251" i="1"/>
  <c r="BD1250" i="1"/>
  <c r="BB1250" i="1"/>
  <c r="BA1250" i="1"/>
  <c r="AZ1250" i="1"/>
  <c r="BC1250" i="1" s="1"/>
  <c r="AY1250" i="1"/>
  <c r="AW1250" i="1"/>
  <c r="AV1250" i="1"/>
  <c r="AH1250" i="1"/>
  <c r="AE1250" i="1"/>
  <c r="X1250" i="1"/>
  <c r="AA1250" i="1" s="1"/>
  <c r="T1250" i="1"/>
  <c r="Q1250" i="1"/>
  <c r="K1250" i="1"/>
  <c r="H1250" i="1"/>
  <c r="E1250" i="1"/>
  <c r="BB1249" i="1"/>
  <c r="BA1249" i="1"/>
  <c r="AZ1249" i="1"/>
  <c r="AY1249" i="1"/>
  <c r="BC1249" i="1" s="1"/>
  <c r="AV1249" i="1"/>
  <c r="AE1249" i="1"/>
  <c r="AH1249" i="1" s="1"/>
  <c r="AA1249" i="1"/>
  <c r="X1249" i="1"/>
  <c r="Q1249" i="1"/>
  <c r="T1249" i="1" s="1"/>
  <c r="K1249" i="1"/>
  <c r="H1249" i="1"/>
  <c r="E1249" i="1"/>
  <c r="BC1248" i="1"/>
  <c r="BB1248" i="1"/>
  <c r="BA1248" i="1"/>
  <c r="AZ1248" i="1"/>
  <c r="AY1248" i="1"/>
  <c r="AW1248" i="1"/>
  <c r="AV1248" i="1"/>
  <c r="AE1248" i="1"/>
  <c r="AH1248" i="1" s="1"/>
  <c r="AA1248" i="1"/>
  <c r="X1248" i="1"/>
  <c r="T1248" i="1"/>
  <c r="BD1248" i="1" s="1"/>
  <c r="Q1248" i="1"/>
  <c r="K1248" i="1"/>
  <c r="H1248" i="1"/>
  <c r="E1248" i="1"/>
  <c r="BB1247" i="1"/>
  <c r="BA1247" i="1"/>
  <c r="AZ1247" i="1"/>
  <c r="AY1247" i="1"/>
  <c r="BC1247" i="1" s="1"/>
  <c r="AV1247" i="1"/>
  <c r="AH1247" i="1"/>
  <c r="AE1247" i="1"/>
  <c r="X1247" i="1"/>
  <c r="AA1247" i="1" s="1"/>
  <c r="Q1247" i="1"/>
  <c r="T1247" i="1" s="1"/>
  <c r="K1247" i="1"/>
  <c r="H1247" i="1"/>
  <c r="E1247" i="1"/>
  <c r="BB1246" i="1"/>
  <c r="BA1246" i="1"/>
  <c r="AZ1246" i="1"/>
  <c r="AY1246" i="1"/>
  <c r="AV1246" i="1"/>
  <c r="AH1246" i="1"/>
  <c r="AE1246" i="1"/>
  <c r="AA1246" i="1"/>
  <c r="X1246" i="1"/>
  <c r="T1246" i="1"/>
  <c r="Q1246" i="1"/>
  <c r="K1246" i="1"/>
  <c r="H1246" i="1"/>
  <c r="E1246" i="1"/>
  <c r="BB1245" i="1"/>
  <c r="BA1245" i="1"/>
  <c r="BC1245" i="1" s="1"/>
  <c r="AZ1245" i="1"/>
  <c r="AY1245" i="1"/>
  <c r="AV1245" i="1"/>
  <c r="AE1245" i="1"/>
  <c r="AH1245" i="1" s="1"/>
  <c r="X1245" i="1"/>
  <c r="AA1245" i="1" s="1"/>
  <c r="Q1245" i="1"/>
  <c r="T1245" i="1" s="1"/>
  <c r="K1245" i="1"/>
  <c r="H1245" i="1"/>
  <c r="E1245" i="1"/>
  <c r="BB1244" i="1"/>
  <c r="BA1244" i="1"/>
  <c r="AZ1244" i="1"/>
  <c r="AY1244" i="1"/>
  <c r="AV1244" i="1"/>
  <c r="AH1244" i="1"/>
  <c r="AE1244" i="1"/>
  <c r="AA1244" i="1"/>
  <c r="X1244" i="1"/>
  <c r="Q1244" i="1"/>
  <c r="T1244" i="1" s="1"/>
  <c r="K1244" i="1"/>
  <c r="H1244" i="1"/>
  <c r="E1244" i="1"/>
  <c r="AZ1243" i="1"/>
  <c r="AU1243" i="1"/>
  <c r="AU1242" i="1" s="1"/>
  <c r="AT1243" i="1"/>
  <c r="AT1242" i="1" s="1"/>
  <c r="AT1241" i="1" s="1"/>
  <c r="AS1243" i="1"/>
  <c r="BB1243" i="1" s="1"/>
  <c r="AR1243" i="1"/>
  <c r="AQ1243" i="1"/>
  <c r="AP1243" i="1"/>
  <c r="BA1243" i="1" s="1"/>
  <c r="AO1243" i="1"/>
  <c r="AN1243" i="1"/>
  <c r="AM1243" i="1"/>
  <c r="AM1242" i="1" s="1"/>
  <c r="AL1243" i="1"/>
  <c r="AK1243" i="1"/>
  <c r="AJ1243" i="1"/>
  <c r="AG1243" i="1"/>
  <c r="AF1243" i="1"/>
  <c r="AD1243" i="1"/>
  <c r="AD1242" i="1" s="1"/>
  <c r="AC1243" i="1"/>
  <c r="Z1243" i="1"/>
  <c r="Y1243" i="1"/>
  <c r="Y1242" i="1" s="1"/>
  <c r="W1243" i="1"/>
  <c r="V1243" i="1"/>
  <c r="X1243" i="1" s="1"/>
  <c r="AA1243" i="1" s="1"/>
  <c r="S1243" i="1"/>
  <c r="S1242" i="1" s="1"/>
  <c r="R1243" i="1"/>
  <c r="P1243" i="1"/>
  <c r="O1243" i="1"/>
  <c r="Q1243" i="1" s="1"/>
  <c r="T1243" i="1" s="1"/>
  <c r="N1243" i="1"/>
  <c r="M1243" i="1"/>
  <c r="L1243" i="1"/>
  <c r="L1242" i="1" s="1"/>
  <c r="K1243" i="1"/>
  <c r="J1243" i="1"/>
  <c r="I1243" i="1"/>
  <c r="H1243" i="1"/>
  <c r="G1243" i="1"/>
  <c r="F1243" i="1"/>
  <c r="D1243" i="1"/>
  <c r="D1242" i="1" s="1"/>
  <c r="C1243" i="1"/>
  <c r="AS1242" i="1"/>
  <c r="AR1242" i="1"/>
  <c r="AP1242" i="1"/>
  <c r="AO1242" i="1"/>
  <c r="AN1242" i="1"/>
  <c r="AK1242" i="1"/>
  <c r="AJ1242" i="1"/>
  <c r="AG1242" i="1"/>
  <c r="AF1242" i="1"/>
  <c r="AF1241" i="1" s="1"/>
  <c r="Z1242" i="1"/>
  <c r="W1242" i="1"/>
  <c r="V1242" i="1"/>
  <c r="R1242" i="1"/>
  <c r="O1242" i="1"/>
  <c r="N1242" i="1"/>
  <c r="M1242" i="1"/>
  <c r="J1242" i="1"/>
  <c r="I1242" i="1"/>
  <c r="G1242" i="1"/>
  <c r="H1242" i="1" s="1"/>
  <c r="F1242" i="1"/>
  <c r="AG1241" i="1"/>
  <c r="AG1443" i="1" s="1"/>
  <c r="BC1238" i="1"/>
  <c r="BB1238" i="1"/>
  <c r="BA1238" i="1"/>
  <c r="AZ1238" i="1"/>
  <c r="AY1238" i="1"/>
  <c r="AV1238" i="1"/>
  <c r="AE1238" i="1"/>
  <c r="AH1238" i="1" s="1"/>
  <c r="X1238" i="1"/>
  <c r="AA1238" i="1" s="1"/>
  <c r="T1238" i="1"/>
  <c r="AW1238" i="1" s="1"/>
  <c r="Q1238" i="1"/>
  <c r="K1238" i="1"/>
  <c r="H1238" i="1"/>
  <c r="E1238" i="1"/>
  <c r="BD1237" i="1"/>
  <c r="BB1237" i="1"/>
  <c r="BA1237" i="1"/>
  <c r="AZ1237" i="1"/>
  <c r="BC1237" i="1" s="1"/>
  <c r="AY1237" i="1"/>
  <c r="AW1237" i="1"/>
  <c r="AV1237" i="1"/>
  <c r="AH1237" i="1"/>
  <c r="AE1237" i="1"/>
  <c r="X1237" i="1"/>
  <c r="AA1237" i="1" s="1"/>
  <c r="T1237" i="1"/>
  <c r="Q1237" i="1"/>
  <c r="K1237" i="1"/>
  <c r="H1237" i="1"/>
  <c r="E1237" i="1"/>
  <c r="BB1236" i="1"/>
  <c r="BA1236" i="1"/>
  <c r="AZ1236" i="1"/>
  <c r="AY1236" i="1"/>
  <c r="BC1236" i="1" s="1"/>
  <c r="AV1236" i="1"/>
  <c r="AE1236" i="1"/>
  <c r="AH1236" i="1" s="1"/>
  <c r="AA1236" i="1"/>
  <c r="X1236" i="1"/>
  <c r="Q1236" i="1"/>
  <c r="T1236" i="1" s="1"/>
  <c r="K1236" i="1"/>
  <c r="H1236" i="1"/>
  <c r="E1236" i="1"/>
  <c r="BC1234" i="1"/>
  <c r="BB1234" i="1"/>
  <c r="BA1234" i="1"/>
  <c r="AZ1234" i="1"/>
  <c r="AY1234" i="1"/>
  <c r="AW1234" i="1"/>
  <c r="AV1234" i="1"/>
  <c r="AE1234" i="1"/>
  <c r="AH1234" i="1" s="1"/>
  <c r="AA1234" i="1"/>
  <c r="X1234" i="1"/>
  <c r="T1234" i="1"/>
  <c r="BD1234" i="1" s="1"/>
  <c r="Q1234" i="1"/>
  <c r="K1234" i="1"/>
  <c r="H1234" i="1"/>
  <c r="E1234" i="1"/>
  <c r="BB1233" i="1"/>
  <c r="BA1233" i="1"/>
  <c r="AZ1233" i="1"/>
  <c r="AY1233" i="1"/>
  <c r="BC1233" i="1" s="1"/>
  <c r="AV1233" i="1"/>
  <c r="AH1233" i="1"/>
  <c r="AE1233" i="1"/>
  <c r="X1233" i="1"/>
  <c r="AA1233" i="1" s="1"/>
  <c r="Q1233" i="1"/>
  <c r="T1233" i="1" s="1"/>
  <c r="K1233" i="1"/>
  <c r="H1233" i="1"/>
  <c r="E1233" i="1"/>
  <c r="BB1232" i="1"/>
  <c r="BA1232" i="1"/>
  <c r="AZ1232" i="1"/>
  <c r="AY1232" i="1"/>
  <c r="AV1232" i="1"/>
  <c r="AH1232" i="1"/>
  <c r="AE1232" i="1"/>
  <c r="AA1232" i="1"/>
  <c r="X1232" i="1"/>
  <c r="T1232" i="1"/>
  <c r="Q1232" i="1"/>
  <c r="K1232" i="1"/>
  <c r="H1232" i="1"/>
  <c r="E1232" i="1"/>
  <c r="BB1231" i="1"/>
  <c r="BA1231" i="1"/>
  <c r="BC1231" i="1" s="1"/>
  <c r="AZ1231" i="1"/>
  <c r="AY1231" i="1"/>
  <c r="AV1231" i="1"/>
  <c r="AE1231" i="1"/>
  <c r="AH1231" i="1" s="1"/>
  <c r="X1231" i="1"/>
  <c r="AA1231" i="1" s="1"/>
  <c r="Q1231" i="1"/>
  <c r="T1231" i="1" s="1"/>
  <c r="K1231" i="1"/>
  <c r="H1231" i="1"/>
  <c r="E1231" i="1"/>
  <c r="BB1230" i="1"/>
  <c r="BA1230" i="1"/>
  <c r="AZ1230" i="1"/>
  <c r="AY1230" i="1"/>
  <c r="AV1230" i="1"/>
  <c r="AH1230" i="1"/>
  <c r="AE1230" i="1"/>
  <c r="AA1230" i="1"/>
  <c r="X1230" i="1"/>
  <c r="Q1230" i="1"/>
  <c r="T1230" i="1" s="1"/>
  <c r="K1230" i="1"/>
  <c r="H1230" i="1"/>
  <c r="E1230" i="1"/>
  <c r="BC1229" i="1"/>
  <c r="BB1229" i="1"/>
  <c r="BA1229" i="1"/>
  <c r="AZ1229" i="1"/>
  <c r="AY1229" i="1"/>
  <c r="AV1229" i="1"/>
  <c r="AE1229" i="1"/>
  <c r="AH1229" i="1" s="1"/>
  <c r="X1229" i="1"/>
  <c r="AA1229" i="1" s="1"/>
  <c r="T1229" i="1"/>
  <c r="AW1229" i="1" s="1"/>
  <c r="Q1229" i="1"/>
  <c r="K1229" i="1"/>
  <c r="H1229" i="1"/>
  <c r="E1229" i="1"/>
  <c r="BB1228" i="1"/>
  <c r="BA1228" i="1"/>
  <c r="AZ1228" i="1"/>
  <c r="AY1228" i="1"/>
  <c r="BC1228" i="1" s="1"/>
  <c r="BD1228" i="1" s="1"/>
  <c r="AW1228" i="1"/>
  <c r="AV1228" i="1"/>
  <c r="AH1228" i="1"/>
  <c r="AE1228" i="1"/>
  <c r="X1228" i="1"/>
  <c r="AA1228" i="1" s="1"/>
  <c r="T1228" i="1"/>
  <c r="Q1228" i="1"/>
  <c r="K1228" i="1"/>
  <c r="H1228" i="1"/>
  <c r="E1228" i="1"/>
  <c r="BB1227" i="1"/>
  <c r="BA1227" i="1"/>
  <c r="AZ1227" i="1"/>
  <c r="AY1227" i="1"/>
  <c r="BC1227" i="1" s="1"/>
  <c r="AV1227" i="1"/>
  <c r="AE1227" i="1"/>
  <c r="AH1227" i="1" s="1"/>
  <c r="AA1227" i="1"/>
  <c r="X1227" i="1"/>
  <c r="Q1227" i="1"/>
  <c r="T1227" i="1" s="1"/>
  <c r="K1227" i="1"/>
  <c r="H1227" i="1"/>
  <c r="E1227" i="1"/>
  <c r="BC1226" i="1"/>
  <c r="BB1226" i="1"/>
  <c r="BA1226" i="1"/>
  <c r="AZ1226" i="1"/>
  <c r="AY1226" i="1"/>
  <c r="AW1226" i="1"/>
  <c r="AV1226" i="1"/>
  <c r="AE1226" i="1"/>
  <c r="AH1226" i="1" s="1"/>
  <c r="AA1226" i="1"/>
  <c r="X1226" i="1"/>
  <c r="T1226" i="1"/>
  <c r="BD1226" i="1" s="1"/>
  <c r="Q1226" i="1"/>
  <c r="K1226" i="1"/>
  <c r="H1226" i="1"/>
  <c r="E1226" i="1"/>
  <c r="BB1225" i="1"/>
  <c r="BA1225" i="1"/>
  <c r="AZ1225" i="1"/>
  <c r="AY1225" i="1"/>
  <c r="BC1225" i="1" s="1"/>
  <c r="AV1225" i="1"/>
  <c r="AH1225" i="1"/>
  <c r="AE1225" i="1"/>
  <c r="X1225" i="1"/>
  <c r="AA1225" i="1" s="1"/>
  <c r="Q1225" i="1"/>
  <c r="T1225" i="1" s="1"/>
  <c r="K1225" i="1"/>
  <c r="H1225" i="1"/>
  <c r="E1225" i="1"/>
  <c r="BB1224" i="1"/>
  <c r="BA1224" i="1"/>
  <c r="AZ1224" i="1"/>
  <c r="AY1224" i="1"/>
  <c r="BC1224" i="1" s="1"/>
  <c r="AV1224" i="1"/>
  <c r="AH1224" i="1"/>
  <c r="AE1224" i="1"/>
  <c r="AA1224" i="1"/>
  <c r="X1224" i="1"/>
  <c r="T1224" i="1"/>
  <c r="Q1224" i="1"/>
  <c r="K1224" i="1"/>
  <c r="H1224" i="1"/>
  <c r="E1224" i="1"/>
  <c r="BB1223" i="1"/>
  <c r="BA1223" i="1"/>
  <c r="BC1223" i="1" s="1"/>
  <c r="AZ1223" i="1"/>
  <c r="AY1223" i="1"/>
  <c r="AV1223" i="1"/>
  <c r="AE1223" i="1"/>
  <c r="AH1223" i="1" s="1"/>
  <c r="X1223" i="1"/>
  <c r="AA1223" i="1" s="1"/>
  <c r="Q1223" i="1"/>
  <c r="T1223" i="1" s="1"/>
  <c r="K1223" i="1"/>
  <c r="H1223" i="1"/>
  <c r="E1223" i="1"/>
  <c r="BB1222" i="1"/>
  <c r="AU1222" i="1"/>
  <c r="AT1222" i="1"/>
  <c r="AS1222" i="1"/>
  <c r="AS1217" i="1" s="1"/>
  <c r="AR1222" i="1"/>
  <c r="AQ1222" i="1"/>
  <c r="AP1222" i="1"/>
  <c r="BA1222" i="1" s="1"/>
  <c r="AO1222" i="1"/>
  <c r="AN1222" i="1"/>
  <c r="AM1222" i="1"/>
  <c r="AZ1222" i="1" s="1"/>
  <c r="AL1222" i="1"/>
  <c r="AK1222" i="1"/>
  <c r="AJ1222" i="1"/>
  <c r="AV1222" i="1" s="1"/>
  <c r="AG1222" i="1"/>
  <c r="AF1222" i="1"/>
  <c r="AD1222" i="1"/>
  <c r="AC1222" i="1"/>
  <c r="AE1222" i="1" s="1"/>
  <c r="AH1222" i="1" s="1"/>
  <c r="AA1222" i="1"/>
  <c r="Z1222" i="1"/>
  <c r="Y1222" i="1"/>
  <c r="X1222" i="1"/>
  <c r="W1222" i="1"/>
  <c r="V1222" i="1"/>
  <c r="S1222" i="1"/>
  <c r="R1222" i="1"/>
  <c r="R1217" i="1" s="1"/>
  <c r="P1222" i="1"/>
  <c r="O1222" i="1"/>
  <c r="Q1222" i="1" s="1"/>
  <c r="N1222" i="1"/>
  <c r="M1222" i="1"/>
  <c r="L1222" i="1"/>
  <c r="J1222" i="1"/>
  <c r="I1222" i="1"/>
  <c r="G1222" i="1"/>
  <c r="H1222" i="1" s="1"/>
  <c r="F1222" i="1"/>
  <c r="D1222" i="1"/>
  <c r="E1222" i="1" s="1"/>
  <c r="C1222" i="1"/>
  <c r="BB1221" i="1"/>
  <c r="BA1221" i="1"/>
  <c r="AZ1221" i="1"/>
  <c r="BC1221" i="1" s="1"/>
  <c r="BD1221" i="1" s="1"/>
  <c r="AY1221" i="1"/>
  <c r="AW1221" i="1"/>
  <c r="AV1221" i="1"/>
  <c r="AH1221" i="1"/>
  <c r="AE1221" i="1"/>
  <c r="X1221" i="1"/>
  <c r="AA1221" i="1" s="1"/>
  <c r="T1221" i="1"/>
  <c r="Q1221" i="1"/>
  <c r="K1221" i="1"/>
  <c r="H1221" i="1"/>
  <c r="E1221" i="1"/>
  <c r="BB1220" i="1"/>
  <c r="BA1220" i="1"/>
  <c r="AZ1220" i="1"/>
  <c r="AY1220" i="1"/>
  <c r="BC1220" i="1" s="1"/>
  <c r="AV1220" i="1"/>
  <c r="AE1220" i="1"/>
  <c r="AH1220" i="1" s="1"/>
  <c r="AA1220" i="1"/>
  <c r="X1220" i="1"/>
  <c r="Q1220" i="1"/>
  <c r="T1220" i="1" s="1"/>
  <c r="K1220" i="1"/>
  <c r="H1220" i="1"/>
  <c r="E1220" i="1"/>
  <c r="BC1219" i="1"/>
  <c r="BB1219" i="1"/>
  <c r="BA1219" i="1"/>
  <c r="AZ1219" i="1"/>
  <c r="AY1219" i="1"/>
  <c r="AW1219" i="1"/>
  <c r="AV1219" i="1"/>
  <c r="AE1219" i="1"/>
  <c r="AH1219" i="1" s="1"/>
  <c r="AA1219" i="1"/>
  <c r="X1219" i="1"/>
  <c r="T1219" i="1"/>
  <c r="BD1219" i="1" s="1"/>
  <c r="Q1219" i="1"/>
  <c r="K1219" i="1"/>
  <c r="H1219" i="1"/>
  <c r="E1219" i="1"/>
  <c r="AY1218" i="1"/>
  <c r="AU1218" i="1"/>
  <c r="AU1217" i="1" s="1"/>
  <c r="AT1218" i="1"/>
  <c r="AS1218" i="1"/>
  <c r="BB1218" i="1" s="1"/>
  <c r="AR1218" i="1"/>
  <c r="AQ1218" i="1"/>
  <c r="AQ1217" i="1" s="1"/>
  <c r="AP1218" i="1"/>
  <c r="AO1218" i="1"/>
  <c r="AN1218" i="1"/>
  <c r="AM1218" i="1"/>
  <c r="AM1217" i="1" s="1"/>
  <c r="AZ1217" i="1" s="1"/>
  <c r="AL1218" i="1"/>
  <c r="AK1218" i="1"/>
  <c r="AJ1218" i="1"/>
  <c r="AG1218" i="1"/>
  <c r="AG1217" i="1" s="1"/>
  <c r="AF1218" i="1"/>
  <c r="AD1218" i="1"/>
  <c r="AD1217" i="1" s="1"/>
  <c r="AC1218" i="1"/>
  <c r="AE1218" i="1" s="1"/>
  <c r="AH1218" i="1" s="1"/>
  <c r="Z1218" i="1"/>
  <c r="Y1218" i="1"/>
  <c r="Y1217" i="1" s="1"/>
  <c r="X1218" i="1"/>
  <c r="AA1218" i="1" s="1"/>
  <c r="W1218" i="1"/>
  <c r="V1218" i="1"/>
  <c r="S1218" i="1"/>
  <c r="R1218" i="1"/>
  <c r="P1218" i="1"/>
  <c r="P1217" i="1" s="1"/>
  <c r="O1218" i="1"/>
  <c r="N1218" i="1"/>
  <c r="M1218" i="1"/>
  <c r="L1218" i="1"/>
  <c r="L1217" i="1" s="1"/>
  <c r="J1218" i="1"/>
  <c r="I1218" i="1"/>
  <c r="K1218" i="1" s="1"/>
  <c r="G1218" i="1"/>
  <c r="F1218" i="1"/>
  <c r="D1218" i="1"/>
  <c r="D1217" i="1" s="1"/>
  <c r="E1217" i="1" s="1"/>
  <c r="C1218" i="1"/>
  <c r="AT1217" i="1"/>
  <c r="AR1217" i="1"/>
  <c r="AO1217" i="1"/>
  <c r="AO1210" i="1" s="1"/>
  <c r="AN1217" i="1"/>
  <c r="AL1217" i="1"/>
  <c r="AJ1217" i="1"/>
  <c r="AF1217" i="1"/>
  <c r="AF1210" i="1" s="1"/>
  <c r="AC1217" i="1"/>
  <c r="Z1217" i="1"/>
  <c r="W1217" i="1"/>
  <c r="W1210" i="1" s="1"/>
  <c r="V1217" i="1"/>
  <c r="X1217" i="1" s="1"/>
  <c r="S1217" i="1"/>
  <c r="N1217" i="1"/>
  <c r="N1210" i="1" s="1"/>
  <c r="M1217" i="1"/>
  <c r="I1217" i="1"/>
  <c r="F1217" i="1"/>
  <c r="F1210" i="1" s="1"/>
  <c r="C1217" i="1"/>
  <c r="BC1216" i="1"/>
  <c r="BB1216" i="1"/>
  <c r="BA1216" i="1"/>
  <c r="AZ1216" i="1"/>
  <c r="AY1216" i="1"/>
  <c r="AV1216" i="1"/>
  <c r="AE1216" i="1"/>
  <c r="AH1216" i="1" s="1"/>
  <c r="X1216" i="1"/>
  <c r="AA1216" i="1" s="1"/>
  <c r="T1216" i="1"/>
  <c r="AW1216" i="1" s="1"/>
  <c r="Q1216" i="1"/>
  <c r="K1216" i="1"/>
  <c r="H1216" i="1"/>
  <c r="E1216" i="1"/>
  <c r="AU1215" i="1"/>
  <c r="AU1211" i="1" s="1"/>
  <c r="AU1210" i="1" s="1"/>
  <c r="AT1215" i="1"/>
  <c r="AS1215" i="1"/>
  <c r="BB1215" i="1" s="1"/>
  <c r="AR1215" i="1"/>
  <c r="BA1215" i="1" s="1"/>
  <c r="AQ1215" i="1"/>
  <c r="AP1215" i="1"/>
  <c r="AO1215" i="1"/>
  <c r="AN1215" i="1"/>
  <c r="AM1215" i="1"/>
  <c r="AL1215" i="1"/>
  <c r="AK1215" i="1"/>
  <c r="AJ1215" i="1"/>
  <c r="AY1215" i="1" s="1"/>
  <c r="AG1215" i="1"/>
  <c r="AF1215" i="1"/>
  <c r="AD1215" i="1"/>
  <c r="AC1215" i="1"/>
  <c r="Z1215" i="1"/>
  <c r="Y1215" i="1"/>
  <c r="W1215" i="1"/>
  <c r="V1215" i="1"/>
  <c r="X1215" i="1" s="1"/>
  <c r="AA1215" i="1" s="1"/>
  <c r="T1215" i="1"/>
  <c r="S1215" i="1"/>
  <c r="R1215" i="1"/>
  <c r="Q1215" i="1"/>
  <c r="P1215" i="1"/>
  <c r="O1215" i="1"/>
  <c r="N1215" i="1"/>
  <c r="M1215" i="1"/>
  <c r="L1215" i="1"/>
  <c r="L1211" i="1" s="1"/>
  <c r="J1215" i="1"/>
  <c r="K1215" i="1" s="1"/>
  <c r="I1215" i="1"/>
  <c r="G1215" i="1"/>
  <c r="F1215" i="1"/>
  <c r="H1215" i="1" s="1"/>
  <c r="D1215" i="1"/>
  <c r="C1215" i="1"/>
  <c r="BC1214" i="1"/>
  <c r="BB1214" i="1"/>
  <c r="BA1214" i="1"/>
  <c r="AZ1214" i="1"/>
  <c r="AY1214" i="1"/>
  <c r="AW1214" i="1"/>
  <c r="AV1214" i="1"/>
  <c r="AE1214" i="1"/>
  <c r="AH1214" i="1" s="1"/>
  <c r="AA1214" i="1"/>
  <c r="X1214" i="1"/>
  <c r="T1214" i="1"/>
  <c r="BD1214" i="1" s="1"/>
  <c r="Q1214" i="1"/>
  <c r="K1214" i="1"/>
  <c r="H1214" i="1"/>
  <c r="E1214" i="1"/>
  <c r="BB1213" i="1"/>
  <c r="BA1213" i="1"/>
  <c r="AZ1213" i="1"/>
  <c r="AY1213" i="1"/>
  <c r="BC1213" i="1" s="1"/>
  <c r="AV1213" i="1"/>
  <c r="AH1213" i="1"/>
  <c r="AE1213" i="1"/>
  <c r="X1213" i="1"/>
  <c r="AA1213" i="1" s="1"/>
  <c r="Q1213" i="1"/>
  <c r="T1213" i="1" s="1"/>
  <c r="K1213" i="1"/>
  <c r="H1213" i="1"/>
  <c r="E1213" i="1"/>
  <c r="AZ1212" i="1"/>
  <c r="AU1212" i="1"/>
  <c r="AT1212" i="1"/>
  <c r="AS1212" i="1"/>
  <c r="BB1212" i="1" s="1"/>
  <c r="AR1212" i="1"/>
  <c r="AR1211" i="1" s="1"/>
  <c r="AR1210" i="1" s="1"/>
  <c r="AQ1212" i="1"/>
  <c r="AP1212" i="1"/>
  <c r="AO1212" i="1"/>
  <c r="AN1212" i="1"/>
  <c r="AM1212" i="1"/>
  <c r="AL1212" i="1"/>
  <c r="AK1212" i="1"/>
  <c r="AJ1212" i="1"/>
  <c r="AY1212" i="1" s="1"/>
  <c r="AH1212" i="1"/>
  <c r="AG1212" i="1"/>
  <c r="AF1212" i="1"/>
  <c r="AE1212" i="1"/>
  <c r="AD1212" i="1"/>
  <c r="AC1212" i="1"/>
  <c r="Z1212" i="1"/>
  <c r="Z1211" i="1" s="1"/>
  <c r="Y1212" i="1"/>
  <c r="Y1211" i="1" s="1"/>
  <c r="Y1210" i="1" s="1"/>
  <c r="W1212" i="1"/>
  <c r="V1212" i="1"/>
  <c r="V1211" i="1" s="1"/>
  <c r="S1212" i="1"/>
  <c r="R1212" i="1"/>
  <c r="P1212" i="1"/>
  <c r="O1212" i="1"/>
  <c r="N1212" i="1"/>
  <c r="M1212" i="1"/>
  <c r="M1211" i="1" s="1"/>
  <c r="M1210" i="1" s="1"/>
  <c r="L1212" i="1"/>
  <c r="J1212" i="1"/>
  <c r="K1212" i="1" s="1"/>
  <c r="I1212" i="1"/>
  <c r="I1211" i="1" s="1"/>
  <c r="I1210" i="1" s="1"/>
  <c r="H1212" i="1"/>
  <c r="G1212" i="1"/>
  <c r="F1212" i="1"/>
  <c r="E1212" i="1"/>
  <c r="D1212" i="1"/>
  <c r="C1212" i="1"/>
  <c r="BB1211" i="1"/>
  <c r="AT1211" i="1"/>
  <c r="AT1210" i="1" s="1"/>
  <c r="AS1211" i="1"/>
  <c r="AS1210" i="1" s="1"/>
  <c r="AP1211" i="1"/>
  <c r="AO1211" i="1"/>
  <c r="AL1211" i="1"/>
  <c r="AL1210" i="1" s="1"/>
  <c r="AK1211" i="1"/>
  <c r="AG1211" i="1"/>
  <c r="AG1210" i="1" s="1"/>
  <c r="AF1211" i="1"/>
  <c r="AC1211" i="1"/>
  <c r="W1211" i="1"/>
  <c r="S1211" i="1"/>
  <c r="S1210" i="1" s="1"/>
  <c r="R1211" i="1"/>
  <c r="O1211" i="1"/>
  <c r="N1211" i="1"/>
  <c r="J1211" i="1"/>
  <c r="G1211" i="1"/>
  <c r="F1211" i="1"/>
  <c r="C1211" i="1"/>
  <c r="C1210" i="1" s="1"/>
  <c r="L1210" i="1"/>
  <c r="BC1209" i="1"/>
  <c r="BB1209" i="1"/>
  <c r="BA1209" i="1"/>
  <c r="AZ1209" i="1"/>
  <c r="AY1209" i="1"/>
  <c r="AW1209" i="1"/>
  <c r="AV1209" i="1"/>
  <c r="AE1209" i="1"/>
  <c r="AH1209" i="1" s="1"/>
  <c r="AA1209" i="1"/>
  <c r="X1209" i="1"/>
  <c r="T1209" i="1"/>
  <c r="BD1209" i="1" s="1"/>
  <c r="Q1209" i="1"/>
  <c r="K1209" i="1"/>
  <c r="H1209" i="1"/>
  <c r="E1209" i="1"/>
  <c r="AY1208" i="1"/>
  <c r="AU1208" i="1"/>
  <c r="AT1208" i="1"/>
  <c r="AS1208" i="1"/>
  <c r="BB1208" i="1" s="1"/>
  <c r="AR1208" i="1"/>
  <c r="AQ1208" i="1"/>
  <c r="AP1208" i="1"/>
  <c r="AO1208" i="1"/>
  <c r="AN1208" i="1"/>
  <c r="AM1208" i="1"/>
  <c r="AZ1208" i="1" s="1"/>
  <c r="AL1208" i="1"/>
  <c r="AK1208" i="1"/>
  <c r="AJ1208" i="1"/>
  <c r="AG1208" i="1"/>
  <c r="AG1203" i="1" s="1"/>
  <c r="AF1208" i="1"/>
  <c r="AD1208" i="1"/>
  <c r="AC1208" i="1"/>
  <c r="AE1208" i="1" s="1"/>
  <c r="Z1208" i="1"/>
  <c r="Y1208" i="1"/>
  <c r="X1208" i="1"/>
  <c r="AA1208" i="1" s="1"/>
  <c r="W1208" i="1"/>
  <c r="V1208" i="1"/>
  <c r="S1208" i="1"/>
  <c r="R1208" i="1"/>
  <c r="P1208" i="1"/>
  <c r="O1208" i="1"/>
  <c r="N1208" i="1"/>
  <c r="M1208" i="1"/>
  <c r="L1208" i="1"/>
  <c r="J1208" i="1"/>
  <c r="I1208" i="1"/>
  <c r="K1208" i="1" s="1"/>
  <c r="G1208" i="1"/>
  <c r="F1208" i="1"/>
  <c r="D1208" i="1"/>
  <c r="E1208" i="1" s="1"/>
  <c r="C1208" i="1"/>
  <c r="BB1207" i="1"/>
  <c r="BA1207" i="1"/>
  <c r="BC1207" i="1" s="1"/>
  <c r="AZ1207" i="1"/>
  <c r="AY1207" i="1"/>
  <c r="AV1207" i="1"/>
  <c r="AE1207" i="1"/>
  <c r="AH1207" i="1" s="1"/>
  <c r="X1207" i="1"/>
  <c r="AA1207" i="1" s="1"/>
  <c r="Q1207" i="1"/>
  <c r="T1207" i="1" s="1"/>
  <c r="K1207" i="1"/>
  <c r="H1207" i="1"/>
  <c r="E1207" i="1"/>
  <c r="BB1206" i="1"/>
  <c r="BA1206" i="1"/>
  <c r="AZ1206" i="1"/>
  <c r="AY1206" i="1"/>
  <c r="AV1206" i="1"/>
  <c r="AH1206" i="1"/>
  <c r="AE1206" i="1"/>
  <c r="AA1206" i="1"/>
  <c r="X1206" i="1"/>
  <c r="Q1206" i="1"/>
  <c r="T1206" i="1" s="1"/>
  <c r="K1206" i="1"/>
  <c r="H1206" i="1"/>
  <c r="E1206" i="1"/>
  <c r="BC1205" i="1"/>
  <c r="BB1205" i="1"/>
  <c r="BA1205" i="1"/>
  <c r="AZ1205" i="1"/>
  <c r="AY1205" i="1"/>
  <c r="AV1205" i="1"/>
  <c r="AE1205" i="1"/>
  <c r="AH1205" i="1" s="1"/>
  <c r="X1205" i="1"/>
  <c r="AA1205" i="1" s="1"/>
  <c r="T1205" i="1"/>
  <c r="AW1205" i="1" s="1"/>
  <c r="Q1205" i="1"/>
  <c r="K1205" i="1"/>
  <c r="H1205" i="1"/>
  <c r="E1205" i="1"/>
  <c r="AU1204" i="1"/>
  <c r="AU1203" i="1" s="1"/>
  <c r="AT1204" i="1"/>
  <c r="AS1204" i="1"/>
  <c r="AR1204" i="1"/>
  <c r="BA1204" i="1" s="1"/>
  <c r="AQ1204" i="1"/>
  <c r="AQ1203" i="1" s="1"/>
  <c r="AP1204" i="1"/>
  <c r="AO1204" i="1"/>
  <c r="AN1204" i="1"/>
  <c r="AN1203" i="1" s="1"/>
  <c r="AM1204" i="1"/>
  <c r="AL1204" i="1"/>
  <c r="AK1204" i="1"/>
  <c r="AJ1204" i="1"/>
  <c r="AY1204" i="1" s="1"/>
  <c r="AG1204" i="1"/>
  <c r="AF1204" i="1"/>
  <c r="AD1204" i="1"/>
  <c r="AC1204" i="1"/>
  <c r="Z1204" i="1"/>
  <c r="Z1203" i="1" s="1"/>
  <c r="Y1204" i="1"/>
  <c r="Y1203" i="1" s="1"/>
  <c r="W1204" i="1"/>
  <c r="V1204" i="1"/>
  <c r="X1204" i="1" s="1"/>
  <c r="AA1204" i="1" s="1"/>
  <c r="T1204" i="1"/>
  <c r="S1204" i="1"/>
  <c r="R1204" i="1"/>
  <c r="Q1204" i="1"/>
  <c r="P1204" i="1"/>
  <c r="P1203" i="1" s="1"/>
  <c r="O1204" i="1"/>
  <c r="N1204" i="1"/>
  <c r="M1204" i="1"/>
  <c r="M1203" i="1" s="1"/>
  <c r="L1204" i="1"/>
  <c r="L1203" i="1" s="1"/>
  <c r="J1204" i="1"/>
  <c r="K1204" i="1" s="1"/>
  <c r="I1204" i="1"/>
  <c r="I1203" i="1" s="1"/>
  <c r="K1203" i="1" s="1"/>
  <c r="H1204" i="1"/>
  <c r="G1204" i="1"/>
  <c r="F1204" i="1"/>
  <c r="D1204" i="1"/>
  <c r="C1204" i="1"/>
  <c r="AT1203" i="1"/>
  <c r="AS1203" i="1"/>
  <c r="BB1203" i="1" s="1"/>
  <c r="AO1203" i="1"/>
  <c r="AL1203" i="1"/>
  <c r="AK1203" i="1"/>
  <c r="AF1203" i="1"/>
  <c r="AC1203" i="1"/>
  <c r="W1203" i="1"/>
  <c r="S1203" i="1"/>
  <c r="R1203" i="1"/>
  <c r="N1203" i="1"/>
  <c r="J1203" i="1"/>
  <c r="F1203" i="1"/>
  <c r="C1203" i="1"/>
  <c r="BB1202" i="1"/>
  <c r="BA1202" i="1"/>
  <c r="AZ1202" i="1"/>
  <c r="BC1202" i="1" s="1"/>
  <c r="AY1202" i="1"/>
  <c r="AV1202" i="1"/>
  <c r="AH1202" i="1"/>
  <c r="AE1202" i="1"/>
  <c r="AA1202" i="1"/>
  <c r="X1202" i="1"/>
  <c r="T1202" i="1"/>
  <c r="Q1202" i="1"/>
  <c r="K1202" i="1"/>
  <c r="H1202" i="1"/>
  <c r="E1202" i="1"/>
  <c r="BB1201" i="1"/>
  <c r="BA1201" i="1"/>
  <c r="BC1201" i="1" s="1"/>
  <c r="AZ1201" i="1"/>
  <c r="AY1201" i="1"/>
  <c r="AV1201" i="1"/>
  <c r="AE1201" i="1"/>
  <c r="AH1201" i="1" s="1"/>
  <c r="X1201" i="1"/>
  <c r="AA1201" i="1" s="1"/>
  <c r="Q1201" i="1"/>
  <c r="T1201" i="1" s="1"/>
  <c r="K1201" i="1"/>
  <c r="H1201" i="1"/>
  <c r="E1201" i="1"/>
  <c r="BB1200" i="1"/>
  <c r="BA1200" i="1"/>
  <c r="AZ1200" i="1"/>
  <c r="AY1200" i="1"/>
  <c r="AV1200" i="1"/>
  <c r="AH1200" i="1"/>
  <c r="AE1200" i="1"/>
  <c r="AA1200" i="1"/>
  <c r="X1200" i="1"/>
  <c r="Q1200" i="1"/>
  <c r="T1200" i="1" s="1"/>
  <c r="K1200" i="1"/>
  <c r="H1200" i="1"/>
  <c r="E1200" i="1"/>
  <c r="AZ1199" i="1"/>
  <c r="AU1199" i="1"/>
  <c r="AT1199" i="1"/>
  <c r="AS1199" i="1"/>
  <c r="BB1199" i="1" s="1"/>
  <c r="AR1199" i="1"/>
  <c r="AQ1199" i="1"/>
  <c r="AP1199" i="1"/>
  <c r="BA1199" i="1" s="1"/>
  <c r="AO1199" i="1"/>
  <c r="AN1199" i="1"/>
  <c r="AM1199" i="1"/>
  <c r="AL1199" i="1"/>
  <c r="AK1199" i="1"/>
  <c r="AJ1199" i="1"/>
  <c r="AG1199" i="1"/>
  <c r="AF1199" i="1"/>
  <c r="AD1199" i="1"/>
  <c r="AC1199" i="1"/>
  <c r="AE1199" i="1" s="1"/>
  <c r="AH1199" i="1" s="1"/>
  <c r="Z1199" i="1"/>
  <c r="Y1199" i="1"/>
  <c r="X1199" i="1"/>
  <c r="AA1199" i="1" s="1"/>
  <c r="W1199" i="1"/>
  <c r="V1199" i="1"/>
  <c r="S1199" i="1"/>
  <c r="R1199" i="1"/>
  <c r="P1199" i="1"/>
  <c r="O1199" i="1"/>
  <c r="Q1199" i="1" s="1"/>
  <c r="T1199" i="1" s="1"/>
  <c r="N1199" i="1"/>
  <c r="M1199" i="1"/>
  <c r="L1199" i="1"/>
  <c r="K1199" i="1"/>
  <c r="J1199" i="1"/>
  <c r="I1199" i="1"/>
  <c r="H1199" i="1"/>
  <c r="G1199" i="1"/>
  <c r="F1199" i="1"/>
  <c r="D1199" i="1"/>
  <c r="C1199" i="1"/>
  <c r="E1199" i="1" s="1"/>
  <c r="BB1198" i="1"/>
  <c r="BA1198" i="1"/>
  <c r="AZ1198" i="1"/>
  <c r="AY1198" i="1"/>
  <c r="BC1198" i="1" s="1"/>
  <c r="AV1198" i="1"/>
  <c r="AE1198" i="1"/>
  <c r="AH1198" i="1" s="1"/>
  <c r="AA1198" i="1"/>
  <c r="X1198" i="1"/>
  <c r="Q1198" i="1"/>
  <c r="T1198" i="1" s="1"/>
  <c r="K1198" i="1"/>
  <c r="H1198" i="1"/>
  <c r="E1198" i="1"/>
  <c r="BC1197" i="1"/>
  <c r="BB1197" i="1"/>
  <c r="BA1197" i="1"/>
  <c r="AZ1197" i="1"/>
  <c r="AY1197" i="1"/>
  <c r="AW1197" i="1"/>
  <c r="AV1197" i="1"/>
  <c r="AE1197" i="1"/>
  <c r="AH1197" i="1" s="1"/>
  <c r="AA1197" i="1"/>
  <c r="X1197" i="1"/>
  <c r="T1197" i="1"/>
  <c r="BD1197" i="1" s="1"/>
  <c r="Q1197" i="1"/>
  <c r="K1197" i="1"/>
  <c r="H1197" i="1"/>
  <c r="E1197" i="1"/>
  <c r="BB1196" i="1"/>
  <c r="BA1196" i="1"/>
  <c r="AZ1196" i="1"/>
  <c r="AY1196" i="1"/>
  <c r="BC1196" i="1" s="1"/>
  <c r="AV1196" i="1"/>
  <c r="AH1196" i="1"/>
  <c r="AE1196" i="1"/>
  <c r="X1196" i="1"/>
  <c r="AA1196" i="1" s="1"/>
  <c r="Q1196" i="1"/>
  <c r="T1196" i="1" s="1"/>
  <c r="K1196" i="1"/>
  <c r="H1196" i="1"/>
  <c r="E1196" i="1"/>
  <c r="BB1195" i="1"/>
  <c r="BA1195" i="1"/>
  <c r="AZ1195" i="1"/>
  <c r="BC1195" i="1" s="1"/>
  <c r="AY1195" i="1"/>
  <c r="AV1195" i="1"/>
  <c r="AH1195" i="1"/>
  <c r="AE1195" i="1"/>
  <c r="AA1195" i="1"/>
  <c r="X1195" i="1"/>
  <c r="T1195" i="1"/>
  <c r="Q1195" i="1"/>
  <c r="K1195" i="1"/>
  <c r="H1195" i="1"/>
  <c r="E1195" i="1"/>
  <c r="BA1194" i="1"/>
  <c r="AU1194" i="1"/>
  <c r="AT1194" i="1"/>
  <c r="AS1194" i="1"/>
  <c r="BB1194" i="1" s="1"/>
  <c r="AR1194" i="1"/>
  <c r="AQ1194" i="1"/>
  <c r="AP1194" i="1"/>
  <c r="AO1194" i="1"/>
  <c r="AN1194" i="1"/>
  <c r="AM1194" i="1"/>
  <c r="AZ1194" i="1" s="1"/>
  <c r="AL1194" i="1"/>
  <c r="AK1194" i="1"/>
  <c r="AJ1194" i="1"/>
  <c r="AG1194" i="1"/>
  <c r="AF1194" i="1"/>
  <c r="AE1194" i="1"/>
  <c r="AH1194" i="1" s="1"/>
  <c r="AD1194" i="1"/>
  <c r="AC1194" i="1"/>
  <c r="Z1194" i="1"/>
  <c r="Y1194" i="1"/>
  <c r="W1194" i="1"/>
  <c r="V1194" i="1"/>
  <c r="X1194" i="1" s="1"/>
  <c r="S1194" i="1"/>
  <c r="R1194" i="1"/>
  <c r="Q1194" i="1"/>
  <c r="T1194" i="1" s="1"/>
  <c r="P1194" i="1"/>
  <c r="O1194" i="1"/>
  <c r="N1194" i="1"/>
  <c r="M1194" i="1"/>
  <c r="L1194" i="1"/>
  <c r="J1194" i="1"/>
  <c r="I1194" i="1"/>
  <c r="K1194" i="1" s="1"/>
  <c r="G1194" i="1"/>
  <c r="H1194" i="1" s="1"/>
  <c r="F1194" i="1"/>
  <c r="E1194" i="1"/>
  <c r="D1194" i="1"/>
  <c r="C1194" i="1"/>
  <c r="BC1193" i="1"/>
  <c r="BB1193" i="1"/>
  <c r="BA1193" i="1"/>
  <c r="AZ1193" i="1"/>
  <c r="AY1193" i="1"/>
  <c r="AV1193" i="1"/>
  <c r="AE1193" i="1"/>
  <c r="AH1193" i="1" s="1"/>
  <c r="X1193" i="1"/>
  <c r="AA1193" i="1" s="1"/>
  <c r="T1193" i="1"/>
  <c r="AW1193" i="1" s="1"/>
  <c r="Q1193" i="1"/>
  <c r="K1193" i="1"/>
  <c r="H1193" i="1"/>
  <c r="E1193" i="1"/>
  <c r="AU1192" i="1"/>
  <c r="AT1192" i="1"/>
  <c r="AS1192" i="1"/>
  <c r="AR1192" i="1"/>
  <c r="BA1192" i="1" s="1"/>
  <c r="AQ1192" i="1"/>
  <c r="AP1192" i="1"/>
  <c r="AO1192" i="1"/>
  <c r="AN1192" i="1"/>
  <c r="AM1192" i="1"/>
  <c r="AZ1192" i="1" s="1"/>
  <c r="AL1192" i="1"/>
  <c r="AK1192" i="1"/>
  <c r="AJ1192" i="1"/>
  <c r="AY1192" i="1" s="1"/>
  <c r="AG1192" i="1"/>
  <c r="AF1192" i="1"/>
  <c r="AD1192" i="1"/>
  <c r="AE1192" i="1" s="1"/>
  <c r="AH1192" i="1" s="1"/>
  <c r="AC1192" i="1"/>
  <c r="Z1192" i="1"/>
  <c r="Y1192" i="1"/>
  <c r="W1192" i="1"/>
  <c r="V1192" i="1"/>
  <c r="X1192" i="1" s="1"/>
  <c r="AA1192" i="1" s="1"/>
  <c r="T1192" i="1"/>
  <c r="S1192" i="1"/>
  <c r="R1192" i="1"/>
  <c r="Q1192" i="1"/>
  <c r="P1192" i="1"/>
  <c r="O1192" i="1"/>
  <c r="N1192" i="1"/>
  <c r="M1192" i="1"/>
  <c r="L1192" i="1"/>
  <c r="J1192" i="1"/>
  <c r="K1192" i="1" s="1"/>
  <c r="I1192" i="1"/>
  <c r="H1192" i="1"/>
  <c r="G1192" i="1"/>
  <c r="F1192" i="1"/>
  <c r="D1192" i="1"/>
  <c r="E1192" i="1" s="1"/>
  <c r="C1192" i="1"/>
  <c r="BC1191" i="1"/>
  <c r="BB1191" i="1"/>
  <c r="BA1191" i="1"/>
  <c r="AZ1191" i="1"/>
  <c r="AY1191" i="1"/>
  <c r="AW1191" i="1"/>
  <c r="AV1191" i="1"/>
  <c r="AE1191" i="1"/>
  <c r="AH1191" i="1" s="1"/>
  <c r="AA1191" i="1"/>
  <c r="X1191" i="1"/>
  <c r="T1191" i="1"/>
  <c r="BD1191" i="1" s="1"/>
  <c r="Q1191" i="1"/>
  <c r="K1191" i="1"/>
  <c r="H1191" i="1"/>
  <c r="E1191" i="1"/>
  <c r="AY1190" i="1"/>
  <c r="AU1190" i="1"/>
  <c r="AU1189" i="1" s="1"/>
  <c r="AU1188" i="1" s="1"/>
  <c r="AT1190" i="1"/>
  <c r="AT1189" i="1" s="1"/>
  <c r="AT1188" i="1" s="1"/>
  <c r="AS1190" i="1"/>
  <c r="BB1190" i="1" s="1"/>
  <c r="AR1190" i="1"/>
  <c r="AQ1190" i="1"/>
  <c r="AQ1189" i="1" s="1"/>
  <c r="AQ1188" i="1" s="1"/>
  <c r="AP1190" i="1"/>
  <c r="AO1190" i="1"/>
  <c r="AN1190" i="1"/>
  <c r="AM1190" i="1"/>
  <c r="AM1189" i="1" s="1"/>
  <c r="AL1190" i="1"/>
  <c r="AL1189" i="1" s="1"/>
  <c r="AL1188" i="1" s="1"/>
  <c r="AK1190" i="1"/>
  <c r="AJ1190" i="1"/>
  <c r="AV1190" i="1" s="1"/>
  <c r="AG1190" i="1"/>
  <c r="AG1189" i="1" s="1"/>
  <c r="AG1188" i="1" s="1"/>
  <c r="AF1190" i="1"/>
  <c r="AD1190" i="1"/>
  <c r="AC1190" i="1"/>
  <c r="AC1189" i="1" s="1"/>
  <c r="Z1190" i="1"/>
  <c r="Y1190" i="1"/>
  <c r="Y1189" i="1" s="1"/>
  <c r="Y1188" i="1" s="1"/>
  <c r="X1190" i="1"/>
  <c r="AA1190" i="1" s="1"/>
  <c r="W1190" i="1"/>
  <c r="V1190" i="1"/>
  <c r="S1190" i="1"/>
  <c r="S1189" i="1" s="1"/>
  <c r="R1190" i="1"/>
  <c r="P1190" i="1"/>
  <c r="P1189" i="1" s="1"/>
  <c r="P1188" i="1" s="1"/>
  <c r="O1190" i="1"/>
  <c r="N1190" i="1"/>
  <c r="M1190" i="1"/>
  <c r="L1190" i="1"/>
  <c r="L1189" i="1" s="1"/>
  <c r="L1188" i="1" s="1"/>
  <c r="K1190" i="1"/>
  <c r="J1190" i="1"/>
  <c r="I1190" i="1"/>
  <c r="G1190" i="1"/>
  <c r="F1190" i="1"/>
  <c r="D1190" i="1"/>
  <c r="D1189" i="1" s="1"/>
  <c r="C1190" i="1"/>
  <c r="C1189" i="1" s="1"/>
  <c r="AS1189" i="1"/>
  <c r="AR1189" i="1"/>
  <c r="AO1189" i="1"/>
  <c r="AN1189" i="1"/>
  <c r="AK1189" i="1"/>
  <c r="AK1188" i="1" s="1"/>
  <c r="AJ1189" i="1"/>
  <c r="AF1189" i="1"/>
  <c r="AF1188" i="1" s="1"/>
  <c r="Z1189" i="1"/>
  <c r="Z1188" i="1" s="1"/>
  <c r="W1189" i="1"/>
  <c r="W1188" i="1" s="1"/>
  <c r="V1189" i="1"/>
  <c r="R1189" i="1"/>
  <c r="R1188" i="1" s="1"/>
  <c r="N1189" i="1"/>
  <c r="N1188" i="1" s="1"/>
  <c r="M1189" i="1"/>
  <c r="M1188" i="1" s="1"/>
  <c r="J1189" i="1"/>
  <c r="J1188" i="1" s="1"/>
  <c r="I1189" i="1"/>
  <c r="F1189" i="1"/>
  <c r="F1188" i="1" s="1"/>
  <c r="AC1188" i="1"/>
  <c r="S1188" i="1"/>
  <c r="C1188" i="1"/>
  <c r="BB1187" i="1"/>
  <c r="BA1187" i="1"/>
  <c r="AZ1187" i="1"/>
  <c r="AY1187" i="1"/>
  <c r="BC1187" i="1" s="1"/>
  <c r="AV1187" i="1"/>
  <c r="AE1187" i="1"/>
  <c r="AH1187" i="1" s="1"/>
  <c r="AA1187" i="1"/>
  <c r="X1187" i="1"/>
  <c r="Q1187" i="1"/>
  <c r="T1187" i="1" s="1"/>
  <c r="K1187" i="1"/>
  <c r="H1187" i="1"/>
  <c r="E1187" i="1"/>
  <c r="BC1186" i="1"/>
  <c r="BB1186" i="1"/>
  <c r="BA1186" i="1"/>
  <c r="AZ1186" i="1"/>
  <c r="AY1186" i="1"/>
  <c r="AW1186" i="1"/>
  <c r="AV1186" i="1"/>
  <c r="AE1186" i="1"/>
  <c r="AH1186" i="1" s="1"/>
  <c r="AA1186" i="1"/>
  <c r="X1186" i="1"/>
  <c r="T1186" i="1"/>
  <c r="BD1186" i="1" s="1"/>
  <c r="Q1186" i="1"/>
  <c r="K1186" i="1"/>
  <c r="H1186" i="1"/>
  <c r="E1186" i="1"/>
  <c r="AY1185" i="1"/>
  <c r="AU1185" i="1"/>
  <c r="AT1185" i="1"/>
  <c r="AS1185" i="1"/>
  <c r="BB1185" i="1" s="1"/>
  <c r="AR1185" i="1"/>
  <c r="AQ1185" i="1"/>
  <c r="AP1185" i="1"/>
  <c r="BA1185" i="1" s="1"/>
  <c r="AO1185" i="1"/>
  <c r="AN1185" i="1"/>
  <c r="AM1185" i="1"/>
  <c r="AZ1185" i="1" s="1"/>
  <c r="AL1185" i="1"/>
  <c r="AK1185" i="1"/>
  <c r="AJ1185" i="1"/>
  <c r="AV1185" i="1" s="1"/>
  <c r="AG1185" i="1"/>
  <c r="AF1185" i="1"/>
  <c r="AD1185" i="1"/>
  <c r="AC1185" i="1"/>
  <c r="AE1185" i="1" s="1"/>
  <c r="Z1185" i="1"/>
  <c r="Y1185" i="1"/>
  <c r="X1185" i="1"/>
  <c r="AA1185" i="1" s="1"/>
  <c r="W1185" i="1"/>
  <c r="V1185" i="1"/>
  <c r="S1185" i="1"/>
  <c r="R1185" i="1"/>
  <c r="P1185" i="1"/>
  <c r="O1185" i="1"/>
  <c r="Q1185" i="1" s="1"/>
  <c r="T1185" i="1" s="1"/>
  <c r="N1185" i="1"/>
  <c r="M1185" i="1"/>
  <c r="L1185" i="1"/>
  <c r="K1185" i="1"/>
  <c r="J1185" i="1"/>
  <c r="I1185" i="1"/>
  <c r="G1185" i="1"/>
  <c r="H1185" i="1" s="1"/>
  <c r="F1185" i="1"/>
  <c r="D1185" i="1"/>
  <c r="E1185" i="1" s="1"/>
  <c r="C1185" i="1"/>
  <c r="BB1184" i="1"/>
  <c r="BA1184" i="1"/>
  <c r="BC1184" i="1" s="1"/>
  <c r="AZ1184" i="1"/>
  <c r="AY1184" i="1"/>
  <c r="AV1184" i="1"/>
  <c r="AE1184" i="1"/>
  <c r="AH1184" i="1" s="1"/>
  <c r="X1184" i="1"/>
  <c r="AA1184" i="1" s="1"/>
  <c r="Q1184" i="1"/>
  <c r="T1184" i="1" s="1"/>
  <c r="K1184" i="1"/>
  <c r="H1184" i="1"/>
  <c r="E1184" i="1"/>
  <c r="AU1183" i="1"/>
  <c r="AT1183" i="1"/>
  <c r="AS1183" i="1"/>
  <c r="BB1183" i="1" s="1"/>
  <c r="AR1183" i="1"/>
  <c r="AQ1183" i="1"/>
  <c r="AP1183" i="1"/>
  <c r="BA1183" i="1" s="1"/>
  <c r="AO1183" i="1"/>
  <c r="AN1183" i="1"/>
  <c r="AM1183" i="1"/>
  <c r="AZ1183" i="1" s="1"/>
  <c r="AL1183" i="1"/>
  <c r="AK1183" i="1"/>
  <c r="AY1183" i="1" s="1"/>
  <c r="AJ1183" i="1"/>
  <c r="AV1183" i="1" s="1"/>
  <c r="AG1183" i="1"/>
  <c r="AF1183" i="1"/>
  <c r="AD1183" i="1"/>
  <c r="AC1183" i="1"/>
  <c r="AE1183" i="1" s="1"/>
  <c r="AH1183" i="1" s="1"/>
  <c r="AA1183" i="1"/>
  <c r="Z1183" i="1"/>
  <c r="Y1183" i="1"/>
  <c r="X1183" i="1"/>
  <c r="W1183" i="1"/>
  <c r="V1183" i="1"/>
  <c r="S1183" i="1"/>
  <c r="R1183" i="1"/>
  <c r="P1183" i="1"/>
  <c r="O1183" i="1"/>
  <c r="Q1183" i="1" s="1"/>
  <c r="T1183" i="1" s="1"/>
  <c r="N1183" i="1"/>
  <c r="M1183" i="1"/>
  <c r="L1183" i="1"/>
  <c r="J1183" i="1"/>
  <c r="K1183" i="1" s="1"/>
  <c r="I1183" i="1"/>
  <c r="G1183" i="1"/>
  <c r="H1183" i="1" s="1"/>
  <c r="F1183" i="1"/>
  <c r="D1183" i="1"/>
  <c r="E1183" i="1" s="1"/>
  <c r="C1183" i="1"/>
  <c r="BD1182" i="1"/>
  <c r="BB1182" i="1"/>
  <c r="BA1182" i="1"/>
  <c r="AZ1182" i="1"/>
  <c r="AY1182" i="1"/>
  <c r="BC1182" i="1" s="1"/>
  <c r="AV1182" i="1"/>
  <c r="AH1182" i="1"/>
  <c r="AE1182" i="1"/>
  <c r="X1182" i="1"/>
  <c r="AA1182" i="1" s="1"/>
  <c r="T1182" i="1"/>
  <c r="AW1182" i="1" s="1"/>
  <c r="Q1182" i="1"/>
  <c r="K1182" i="1"/>
  <c r="H1182" i="1"/>
  <c r="E1182" i="1"/>
  <c r="AU1181" i="1"/>
  <c r="AT1181" i="1"/>
  <c r="AS1181" i="1"/>
  <c r="BB1181" i="1" s="1"/>
  <c r="AR1181" i="1"/>
  <c r="BA1181" i="1" s="1"/>
  <c r="AQ1181" i="1"/>
  <c r="AP1181" i="1"/>
  <c r="AO1181" i="1"/>
  <c r="AN1181" i="1"/>
  <c r="AV1181" i="1" s="1"/>
  <c r="AM1181" i="1"/>
  <c r="AL1181" i="1"/>
  <c r="AK1181" i="1"/>
  <c r="AJ1181" i="1"/>
  <c r="AY1181" i="1" s="1"/>
  <c r="AG1181" i="1"/>
  <c r="AF1181" i="1"/>
  <c r="AE1181" i="1"/>
  <c r="AH1181" i="1" s="1"/>
  <c r="AD1181" i="1"/>
  <c r="AC1181" i="1"/>
  <c r="Z1181" i="1"/>
  <c r="Y1181" i="1"/>
  <c r="W1181" i="1"/>
  <c r="V1181" i="1"/>
  <c r="X1181" i="1" s="1"/>
  <c r="AA1181" i="1" s="1"/>
  <c r="S1181" i="1"/>
  <c r="R1181" i="1"/>
  <c r="Q1181" i="1"/>
  <c r="T1181" i="1" s="1"/>
  <c r="P1181" i="1"/>
  <c r="O1181" i="1"/>
  <c r="N1181" i="1"/>
  <c r="M1181" i="1"/>
  <c r="L1181" i="1"/>
  <c r="J1181" i="1"/>
  <c r="K1181" i="1" s="1"/>
  <c r="I1181" i="1"/>
  <c r="G1181" i="1"/>
  <c r="H1181" i="1" s="1"/>
  <c r="F1181" i="1"/>
  <c r="E1181" i="1"/>
  <c r="D1181" i="1"/>
  <c r="C1181" i="1"/>
  <c r="BB1180" i="1"/>
  <c r="BA1180" i="1"/>
  <c r="AZ1180" i="1"/>
  <c r="AY1180" i="1"/>
  <c r="BC1180" i="1" s="1"/>
  <c r="AV1180" i="1"/>
  <c r="AH1180" i="1"/>
  <c r="AE1180" i="1"/>
  <c r="X1180" i="1"/>
  <c r="AA1180" i="1" s="1"/>
  <c r="Q1180" i="1"/>
  <c r="T1180" i="1" s="1"/>
  <c r="K1180" i="1"/>
  <c r="H1180" i="1"/>
  <c r="E1180" i="1"/>
  <c r="BB1179" i="1"/>
  <c r="BA1179" i="1"/>
  <c r="AZ1179" i="1"/>
  <c r="AY1179" i="1"/>
  <c r="AV1179" i="1"/>
  <c r="AH1179" i="1"/>
  <c r="AE1179" i="1"/>
  <c r="AA1179" i="1"/>
  <c r="X1179" i="1"/>
  <c r="T1179" i="1"/>
  <c r="Q1179" i="1"/>
  <c r="K1179" i="1"/>
  <c r="H1179" i="1"/>
  <c r="E1179" i="1"/>
  <c r="BB1178" i="1"/>
  <c r="BA1178" i="1"/>
  <c r="BC1178" i="1" s="1"/>
  <c r="AZ1178" i="1"/>
  <c r="AY1178" i="1"/>
  <c r="AV1178" i="1"/>
  <c r="AE1178" i="1"/>
  <c r="AH1178" i="1" s="1"/>
  <c r="X1178" i="1"/>
  <c r="AA1178" i="1" s="1"/>
  <c r="Q1178" i="1"/>
  <c r="T1178" i="1" s="1"/>
  <c r="K1178" i="1"/>
  <c r="H1178" i="1"/>
  <c r="E1178" i="1"/>
  <c r="BB1177" i="1"/>
  <c r="BA1177" i="1"/>
  <c r="AZ1177" i="1"/>
  <c r="AY1177" i="1"/>
  <c r="AV1177" i="1"/>
  <c r="AH1177" i="1"/>
  <c r="AE1177" i="1"/>
  <c r="AA1177" i="1"/>
  <c r="X1177" i="1"/>
  <c r="Q1177" i="1"/>
  <c r="T1177" i="1" s="1"/>
  <c r="K1177" i="1"/>
  <c r="H1177" i="1"/>
  <c r="E1177" i="1"/>
  <c r="BC1176" i="1"/>
  <c r="BB1176" i="1"/>
  <c r="BA1176" i="1"/>
  <c r="AZ1176" i="1"/>
  <c r="AY1176" i="1"/>
  <c r="AV1176" i="1"/>
  <c r="AE1176" i="1"/>
  <c r="AH1176" i="1" s="1"/>
  <c r="X1176" i="1"/>
  <c r="AA1176" i="1" s="1"/>
  <c r="T1176" i="1"/>
  <c r="AW1176" i="1" s="1"/>
  <c r="Q1176" i="1"/>
  <c r="K1176" i="1"/>
  <c r="H1176" i="1"/>
  <c r="E1176" i="1"/>
  <c r="AU1175" i="1"/>
  <c r="AT1175" i="1"/>
  <c r="AS1175" i="1"/>
  <c r="BB1175" i="1" s="1"/>
  <c r="AR1175" i="1"/>
  <c r="BA1175" i="1" s="1"/>
  <c r="AQ1175" i="1"/>
  <c r="AP1175" i="1"/>
  <c r="AO1175" i="1"/>
  <c r="AN1175" i="1"/>
  <c r="AM1175" i="1"/>
  <c r="AZ1175" i="1" s="1"/>
  <c r="AL1175" i="1"/>
  <c r="AK1175" i="1"/>
  <c r="AJ1175" i="1"/>
  <c r="AY1175" i="1" s="1"/>
  <c r="BC1175" i="1" s="1"/>
  <c r="AG1175" i="1"/>
  <c r="AF1175" i="1"/>
  <c r="AD1175" i="1"/>
  <c r="AE1175" i="1" s="1"/>
  <c r="AH1175" i="1" s="1"/>
  <c r="AC1175" i="1"/>
  <c r="Z1175" i="1"/>
  <c r="Y1175" i="1"/>
  <c r="W1175" i="1"/>
  <c r="V1175" i="1"/>
  <c r="X1175" i="1" s="1"/>
  <c r="AA1175" i="1" s="1"/>
  <c r="T1175" i="1"/>
  <c r="S1175" i="1"/>
  <c r="R1175" i="1"/>
  <c r="Q1175" i="1"/>
  <c r="P1175" i="1"/>
  <c r="O1175" i="1"/>
  <c r="N1175" i="1"/>
  <c r="M1175" i="1"/>
  <c r="L1175" i="1"/>
  <c r="J1175" i="1"/>
  <c r="K1175" i="1" s="1"/>
  <c r="I1175" i="1"/>
  <c r="H1175" i="1"/>
  <c r="G1175" i="1"/>
  <c r="F1175" i="1"/>
  <c r="D1175" i="1"/>
  <c r="E1175" i="1" s="1"/>
  <c r="C1175" i="1"/>
  <c r="BD1174" i="1"/>
  <c r="BC1174" i="1"/>
  <c r="BB1174" i="1"/>
  <c r="BA1174" i="1"/>
  <c r="AZ1174" i="1"/>
  <c r="AY1174" i="1"/>
  <c r="AW1174" i="1"/>
  <c r="AV1174" i="1"/>
  <c r="AH1174" i="1"/>
  <c r="AE1174" i="1"/>
  <c r="AA1174" i="1"/>
  <c r="X1174" i="1"/>
  <c r="T1174" i="1"/>
  <c r="Q1174" i="1"/>
  <c r="K1174" i="1"/>
  <c r="H1174" i="1"/>
  <c r="E1174" i="1"/>
  <c r="AY1173" i="1"/>
  <c r="AU1173" i="1"/>
  <c r="AT1173" i="1"/>
  <c r="AS1173" i="1"/>
  <c r="BB1173" i="1" s="1"/>
  <c r="AR1173" i="1"/>
  <c r="AQ1173" i="1"/>
  <c r="AP1173" i="1"/>
  <c r="BA1173" i="1" s="1"/>
  <c r="AO1173" i="1"/>
  <c r="AN1173" i="1"/>
  <c r="AV1173" i="1" s="1"/>
  <c r="AM1173" i="1"/>
  <c r="AL1173" i="1"/>
  <c r="AK1173" i="1"/>
  <c r="AJ1173" i="1"/>
  <c r="AG1173" i="1"/>
  <c r="AF1173" i="1"/>
  <c r="AE1173" i="1"/>
  <c r="AH1173" i="1" s="1"/>
  <c r="AD1173" i="1"/>
  <c r="AC1173" i="1"/>
  <c r="Z1173" i="1"/>
  <c r="Y1173" i="1"/>
  <c r="W1173" i="1"/>
  <c r="V1173" i="1"/>
  <c r="X1173" i="1" s="1"/>
  <c r="AA1173" i="1" s="1"/>
  <c r="S1173" i="1"/>
  <c r="R1173" i="1"/>
  <c r="P1173" i="1"/>
  <c r="O1173" i="1"/>
  <c r="Q1173" i="1" s="1"/>
  <c r="T1173" i="1" s="1"/>
  <c r="N1173" i="1"/>
  <c r="M1173" i="1"/>
  <c r="L1173" i="1"/>
  <c r="K1173" i="1"/>
  <c r="J1173" i="1"/>
  <c r="I1173" i="1"/>
  <c r="G1173" i="1"/>
  <c r="H1173" i="1" s="1"/>
  <c r="F1173" i="1"/>
  <c r="E1173" i="1"/>
  <c r="D1173" i="1"/>
  <c r="C1173" i="1"/>
  <c r="BB1172" i="1"/>
  <c r="BA1172" i="1"/>
  <c r="AZ1172" i="1"/>
  <c r="AY1172" i="1"/>
  <c r="AV1172" i="1"/>
  <c r="AE1172" i="1"/>
  <c r="AH1172" i="1" s="1"/>
  <c r="X1172" i="1"/>
  <c r="AA1172" i="1" s="1"/>
  <c r="Q1172" i="1"/>
  <c r="T1172" i="1" s="1"/>
  <c r="K1172" i="1"/>
  <c r="H1172" i="1"/>
  <c r="E1172" i="1"/>
  <c r="BB1171" i="1"/>
  <c r="BA1171" i="1"/>
  <c r="AZ1171" i="1"/>
  <c r="AY1171" i="1"/>
  <c r="BC1171" i="1" s="1"/>
  <c r="AV1171" i="1"/>
  <c r="AH1171" i="1"/>
  <c r="AE1171" i="1"/>
  <c r="AA1171" i="1"/>
  <c r="X1171" i="1"/>
  <c r="T1171" i="1"/>
  <c r="Q1171" i="1"/>
  <c r="K1171" i="1"/>
  <c r="H1171" i="1"/>
  <c r="E1171" i="1"/>
  <c r="BC1170" i="1"/>
  <c r="BB1170" i="1"/>
  <c r="BA1170" i="1"/>
  <c r="AZ1170" i="1"/>
  <c r="AY1170" i="1"/>
  <c r="AV1170" i="1"/>
  <c r="AE1170" i="1"/>
  <c r="AH1170" i="1" s="1"/>
  <c r="X1170" i="1"/>
  <c r="AA1170" i="1" s="1"/>
  <c r="T1170" i="1"/>
  <c r="AW1170" i="1" s="1"/>
  <c r="Q1170" i="1"/>
  <c r="K1170" i="1"/>
  <c r="H1170" i="1"/>
  <c r="E1170" i="1"/>
  <c r="BB1169" i="1"/>
  <c r="BA1169" i="1"/>
  <c r="AZ1169" i="1"/>
  <c r="AY1169" i="1"/>
  <c r="AV1169" i="1"/>
  <c r="AH1169" i="1"/>
  <c r="AE1169" i="1"/>
  <c r="AA1169" i="1"/>
  <c r="X1169" i="1"/>
  <c r="T1169" i="1"/>
  <c r="AW1169" i="1" s="1"/>
  <c r="Q1169" i="1"/>
  <c r="K1169" i="1"/>
  <c r="H1169" i="1"/>
  <c r="E1169" i="1"/>
  <c r="BC1168" i="1"/>
  <c r="BB1168" i="1"/>
  <c r="BA1168" i="1"/>
  <c r="AZ1168" i="1"/>
  <c r="AY1168" i="1"/>
  <c r="AV1168" i="1"/>
  <c r="AE1168" i="1"/>
  <c r="AH1168" i="1" s="1"/>
  <c r="AA1168" i="1"/>
  <c r="X1168" i="1"/>
  <c r="Q1168" i="1"/>
  <c r="T1168" i="1" s="1"/>
  <c r="K1168" i="1"/>
  <c r="H1168" i="1"/>
  <c r="E1168" i="1"/>
  <c r="BD1167" i="1"/>
  <c r="BC1167" i="1"/>
  <c r="BB1167" i="1"/>
  <c r="BA1167" i="1"/>
  <c r="AZ1167" i="1"/>
  <c r="AY1167" i="1"/>
  <c r="AW1167" i="1"/>
  <c r="AV1167" i="1"/>
  <c r="AH1167" i="1"/>
  <c r="AE1167" i="1"/>
  <c r="AA1167" i="1"/>
  <c r="X1167" i="1"/>
  <c r="T1167" i="1"/>
  <c r="Q1167" i="1"/>
  <c r="K1167" i="1"/>
  <c r="H1167" i="1"/>
  <c r="E1167" i="1"/>
  <c r="AY1166" i="1"/>
  <c r="AU1166" i="1"/>
  <c r="AT1166" i="1"/>
  <c r="AS1166" i="1"/>
  <c r="BB1166" i="1" s="1"/>
  <c r="AR1166" i="1"/>
  <c r="AQ1166" i="1"/>
  <c r="AP1166" i="1"/>
  <c r="BA1166" i="1" s="1"/>
  <c r="AO1166" i="1"/>
  <c r="AN1166" i="1"/>
  <c r="AV1166" i="1" s="1"/>
  <c r="AM1166" i="1"/>
  <c r="AL1166" i="1"/>
  <c r="AK1166" i="1"/>
  <c r="AJ1166" i="1"/>
  <c r="AG1166" i="1"/>
  <c r="AF1166" i="1"/>
  <c r="AE1166" i="1"/>
  <c r="AD1166" i="1"/>
  <c r="AC1166" i="1"/>
  <c r="Z1166" i="1"/>
  <c r="Y1166" i="1"/>
  <c r="X1166" i="1"/>
  <c r="AA1166" i="1" s="1"/>
  <c r="W1166" i="1"/>
  <c r="V1166" i="1"/>
  <c r="S1166" i="1"/>
  <c r="R1166" i="1"/>
  <c r="P1166" i="1"/>
  <c r="O1166" i="1"/>
  <c r="Q1166" i="1" s="1"/>
  <c r="T1166" i="1" s="1"/>
  <c r="N1166" i="1"/>
  <c r="M1166" i="1"/>
  <c r="L1166" i="1"/>
  <c r="K1166" i="1"/>
  <c r="J1166" i="1"/>
  <c r="I1166" i="1"/>
  <c r="G1166" i="1"/>
  <c r="H1166" i="1" s="1"/>
  <c r="F1166" i="1"/>
  <c r="E1166" i="1"/>
  <c r="D1166" i="1"/>
  <c r="C1166" i="1"/>
  <c r="BB1165" i="1"/>
  <c r="BA1165" i="1"/>
  <c r="AZ1165" i="1"/>
  <c r="AY1165" i="1"/>
  <c r="AV1165" i="1"/>
  <c r="AE1165" i="1"/>
  <c r="AH1165" i="1" s="1"/>
  <c r="X1165" i="1"/>
  <c r="AA1165" i="1" s="1"/>
  <c r="Q1165" i="1"/>
  <c r="T1165" i="1" s="1"/>
  <c r="K1165" i="1"/>
  <c r="H1165" i="1"/>
  <c r="E1165" i="1"/>
  <c r="AZ1164" i="1"/>
  <c r="AU1164" i="1"/>
  <c r="AT1164" i="1"/>
  <c r="AS1164" i="1"/>
  <c r="BB1164" i="1" s="1"/>
  <c r="AR1164" i="1"/>
  <c r="AQ1164" i="1"/>
  <c r="AP1164" i="1"/>
  <c r="BA1164" i="1" s="1"/>
  <c r="AO1164" i="1"/>
  <c r="AN1164" i="1"/>
  <c r="AM1164" i="1"/>
  <c r="AL1164" i="1"/>
  <c r="AK1164" i="1"/>
  <c r="AY1164" i="1" s="1"/>
  <c r="BC1164" i="1" s="1"/>
  <c r="AJ1164" i="1"/>
  <c r="AG1164" i="1"/>
  <c r="AF1164" i="1"/>
  <c r="AD1164" i="1"/>
  <c r="AC1164" i="1"/>
  <c r="AE1164" i="1" s="1"/>
  <c r="AH1164" i="1" s="1"/>
  <c r="AA1164" i="1"/>
  <c r="Z1164" i="1"/>
  <c r="Y1164" i="1"/>
  <c r="X1164" i="1"/>
  <c r="W1164" i="1"/>
  <c r="V1164" i="1"/>
  <c r="S1164" i="1"/>
  <c r="R1164" i="1"/>
  <c r="P1164" i="1"/>
  <c r="O1164" i="1"/>
  <c r="Q1164" i="1" s="1"/>
  <c r="T1164" i="1" s="1"/>
  <c r="N1164" i="1"/>
  <c r="M1164" i="1"/>
  <c r="L1164" i="1"/>
  <c r="J1164" i="1"/>
  <c r="K1164" i="1" s="1"/>
  <c r="I1164" i="1"/>
  <c r="H1164" i="1"/>
  <c r="G1164" i="1"/>
  <c r="F1164" i="1"/>
  <c r="D1164" i="1"/>
  <c r="E1164" i="1" s="1"/>
  <c r="C1164" i="1"/>
  <c r="BB1163" i="1"/>
  <c r="BA1163" i="1"/>
  <c r="AZ1163" i="1"/>
  <c r="AY1163" i="1"/>
  <c r="BC1163" i="1" s="1"/>
  <c r="BD1163" i="1" s="1"/>
  <c r="AV1163" i="1"/>
  <c r="AH1163" i="1"/>
  <c r="AE1163" i="1"/>
  <c r="AA1163" i="1"/>
  <c r="X1163" i="1"/>
  <c r="T1163" i="1"/>
  <c r="AW1163" i="1" s="1"/>
  <c r="Q1163" i="1"/>
  <c r="K1163" i="1"/>
  <c r="H1163" i="1"/>
  <c r="E1163" i="1"/>
  <c r="BC1162" i="1"/>
  <c r="BB1162" i="1"/>
  <c r="BA1162" i="1"/>
  <c r="AZ1162" i="1"/>
  <c r="AY1162" i="1"/>
  <c r="AV1162" i="1"/>
  <c r="AE1162" i="1"/>
  <c r="AH1162" i="1" s="1"/>
  <c r="AA1162" i="1"/>
  <c r="X1162" i="1"/>
  <c r="Q1162" i="1"/>
  <c r="T1162" i="1" s="1"/>
  <c r="K1162" i="1"/>
  <c r="H1162" i="1"/>
  <c r="E1162" i="1"/>
  <c r="BD1161" i="1"/>
  <c r="BC1161" i="1"/>
  <c r="BB1161" i="1"/>
  <c r="BA1161" i="1"/>
  <c r="AZ1161" i="1"/>
  <c r="AY1161" i="1"/>
  <c r="AW1161" i="1"/>
  <c r="AV1161" i="1"/>
  <c r="AH1161" i="1"/>
  <c r="AE1161" i="1"/>
  <c r="AA1161" i="1"/>
  <c r="X1161" i="1"/>
  <c r="T1161" i="1"/>
  <c r="Q1161" i="1"/>
  <c r="K1161" i="1"/>
  <c r="H1161" i="1"/>
  <c r="E1161" i="1"/>
  <c r="BB1160" i="1"/>
  <c r="BA1160" i="1"/>
  <c r="AZ1160" i="1"/>
  <c r="AY1160" i="1"/>
  <c r="BC1160" i="1" s="1"/>
  <c r="AV1160" i="1"/>
  <c r="AH1160" i="1"/>
  <c r="AE1160" i="1"/>
  <c r="X1160" i="1"/>
  <c r="AA1160" i="1" s="1"/>
  <c r="Q1160" i="1"/>
  <c r="T1160" i="1" s="1"/>
  <c r="K1160" i="1"/>
  <c r="H1160" i="1"/>
  <c r="E1160" i="1"/>
  <c r="AU1159" i="1"/>
  <c r="AT1159" i="1"/>
  <c r="AS1159" i="1"/>
  <c r="BB1159" i="1" s="1"/>
  <c r="AR1159" i="1"/>
  <c r="AQ1159" i="1"/>
  <c r="BA1159" i="1" s="1"/>
  <c r="AP1159" i="1"/>
  <c r="AO1159" i="1"/>
  <c r="AZ1159" i="1" s="1"/>
  <c r="AN1159" i="1"/>
  <c r="AV1159" i="1" s="1"/>
  <c r="AW1159" i="1" s="1"/>
  <c r="AM1159" i="1"/>
  <c r="AL1159" i="1"/>
  <c r="AK1159" i="1"/>
  <c r="AJ1159" i="1"/>
  <c r="AY1159" i="1" s="1"/>
  <c r="AH1159" i="1"/>
  <c r="AG1159" i="1"/>
  <c r="AF1159" i="1"/>
  <c r="AE1159" i="1"/>
  <c r="AD1159" i="1"/>
  <c r="AC1159" i="1"/>
  <c r="Z1159" i="1"/>
  <c r="Y1159" i="1"/>
  <c r="W1159" i="1"/>
  <c r="V1159" i="1"/>
  <c r="X1159" i="1" s="1"/>
  <c r="S1159" i="1"/>
  <c r="R1159" i="1"/>
  <c r="P1159" i="1"/>
  <c r="Q1159" i="1" s="1"/>
  <c r="T1159" i="1" s="1"/>
  <c r="O1159" i="1"/>
  <c r="N1159" i="1"/>
  <c r="M1159" i="1"/>
  <c r="L1159" i="1"/>
  <c r="J1159" i="1"/>
  <c r="K1159" i="1" s="1"/>
  <c r="I1159" i="1"/>
  <c r="G1159" i="1"/>
  <c r="F1159" i="1"/>
  <c r="H1159" i="1" s="1"/>
  <c r="E1159" i="1"/>
  <c r="D1159" i="1"/>
  <c r="C1159" i="1"/>
  <c r="BB1158" i="1"/>
  <c r="BA1158" i="1"/>
  <c r="AZ1158" i="1"/>
  <c r="AY1158" i="1"/>
  <c r="AV1158" i="1"/>
  <c r="AH1158" i="1"/>
  <c r="AE1158" i="1"/>
  <c r="AA1158" i="1"/>
  <c r="X1158" i="1"/>
  <c r="T1158" i="1"/>
  <c r="Q1158" i="1"/>
  <c r="K1158" i="1"/>
  <c r="H1158" i="1"/>
  <c r="E1158" i="1"/>
  <c r="AZ1157" i="1"/>
  <c r="AU1157" i="1"/>
  <c r="AT1157" i="1"/>
  <c r="AS1157" i="1"/>
  <c r="AR1157" i="1"/>
  <c r="BA1157" i="1" s="1"/>
  <c r="AQ1157" i="1"/>
  <c r="AP1157" i="1"/>
  <c r="AO1157" i="1"/>
  <c r="AN1157" i="1"/>
  <c r="AM1157" i="1"/>
  <c r="AL1157" i="1"/>
  <c r="AK1157" i="1"/>
  <c r="AJ1157" i="1"/>
  <c r="AG1157" i="1"/>
  <c r="AF1157" i="1"/>
  <c r="AD1157" i="1"/>
  <c r="AC1157" i="1"/>
  <c r="AE1157" i="1" s="1"/>
  <c r="AH1157" i="1" s="1"/>
  <c r="Z1157" i="1"/>
  <c r="Y1157" i="1"/>
  <c r="X1157" i="1"/>
  <c r="AA1157" i="1" s="1"/>
  <c r="W1157" i="1"/>
  <c r="V1157" i="1"/>
  <c r="S1157" i="1"/>
  <c r="R1157" i="1"/>
  <c r="Q1157" i="1"/>
  <c r="P1157" i="1"/>
  <c r="O1157" i="1"/>
  <c r="N1157" i="1"/>
  <c r="M1157" i="1"/>
  <c r="L1157" i="1"/>
  <c r="K1157" i="1"/>
  <c r="J1157" i="1"/>
  <c r="I1157" i="1"/>
  <c r="H1157" i="1"/>
  <c r="G1157" i="1"/>
  <c r="F1157" i="1"/>
  <c r="D1157" i="1"/>
  <c r="C1157" i="1"/>
  <c r="E1157" i="1" s="1"/>
  <c r="BC1156" i="1"/>
  <c r="BB1156" i="1"/>
  <c r="BA1156" i="1"/>
  <c r="AZ1156" i="1"/>
  <c r="AY1156" i="1"/>
  <c r="AV1156" i="1"/>
  <c r="AE1156" i="1"/>
  <c r="AH1156" i="1" s="1"/>
  <c r="AA1156" i="1"/>
  <c r="X1156" i="1"/>
  <c r="Q1156" i="1"/>
  <c r="T1156" i="1" s="1"/>
  <c r="K1156" i="1"/>
  <c r="H1156" i="1"/>
  <c r="E1156" i="1"/>
  <c r="BD1155" i="1"/>
  <c r="BC1155" i="1"/>
  <c r="BB1155" i="1"/>
  <c r="BA1155" i="1"/>
  <c r="AZ1155" i="1"/>
  <c r="AY1155" i="1"/>
  <c r="AW1155" i="1"/>
  <c r="AV1155" i="1"/>
  <c r="AH1155" i="1"/>
  <c r="AE1155" i="1"/>
  <c r="AA1155" i="1"/>
  <c r="X1155" i="1"/>
  <c r="T1155" i="1"/>
  <c r="Q1155" i="1"/>
  <c r="K1155" i="1"/>
  <c r="H1155" i="1"/>
  <c r="E1155" i="1"/>
  <c r="BB1154" i="1"/>
  <c r="BA1154" i="1"/>
  <c r="AZ1154" i="1"/>
  <c r="AY1154" i="1"/>
  <c r="BC1154" i="1" s="1"/>
  <c r="AV1154" i="1"/>
  <c r="AH1154" i="1"/>
  <c r="AE1154" i="1"/>
  <c r="X1154" i="1"/>
  <c r="AA1154" i="1" s="1"/>
  <c r="Q1154" i="1"/>
  <c r="T1154" i="1" s="1"/>
  <c r="K1154" i="1"/>
  <c r="H1154" i="1"/>
  <c r="E1154" i="1"/>
  <c r="BB1153" i="1"/>
  <c r="BA1153" i="1"/>
  <c r="AZ1153" i="1"/>
  <c r="AY1153" i="1"/>
  <c r="AW1153" i="1"/>
  <c r="AV1153" i="1"/>
  <c r="AH1153" i="1"/>
  <c r="AE1153" i="1"/>
  <c r="AA1153" i="1"/>
  <c r="X1153" i="1"/>
  <c r="T1153" i="1"/>
  <c r="Q1153" i="1"/>
  <c r="K1153" i="1"/>
  <c r="H1153" i="1"/>
  <c r="E1153" i="1"/>
  <c r="BB1152" i="1"/>
  <c r="BA1152" i="1"/>
  <c r="AZ1152" i="1"/>
  <c r="AY1152" i="1"/>
  <c r="BC1152" i="1" s="1"/>
  <c r="AV1152" i="1"/>
  <c r="AE1152" i="1"/>
  <c r="AH1152" i="1" s="1"/>
  <c r="X1152" i="1"/>
  <c r="AA1152" i="1" s="1"/>
  <c r="Q1152" i="1"/>
  <c r="T1152" i="1" s="1"/>
  <c r="K1152" i="1"/>
  <c r="H1152" i="1"/>
  <c r="E1152" i="1"/>
  <c r="BB1151" i="1"/>
  <c r="BA1151" i="1"/>
  <c r="AZ1151" i="1"/>
  <c r="AY1151" i="1"/>
  <c r="BC1151" i="1" s="1"/>
  <c r="AV1151" i="1"/>
  <c r="AH1151" i="1"/>
  <c r="AE1151" i="1"/>
  <c r="AA1151" i="1"/>
  <c r="X1151" i="1"/>
  <c r="T1151" i="1"/>
  <c r="Q1151" i="1"/>
  <c r="K1151" i="1"/>
  <c r="H1151" i="1"/>
  <c r="E1151" i="1"/>
  <c r="BB1150" i="1"/>
  <c r="BA1150" i="1"/>
  <c r="BC1150" i="1" s="1"/>
  <c r="AZ1150" i="1"/>
  <c r="AY1150" i="1"/>
  <c r="AV1150" i="1"/>
  <c r="AE1150" i="1"/>
  <c r="AH1150" i="1" s="1"/>
  <c r="X1150" i="1"/>
  <c r="AA1150" i="1" s="1"/>
  <c r="T1150" i="1"/>
  <c r="AW1150" i="1" s="1"/>
  <c r="Q1150" i="1"/>
  <c r="K1150" i="1"/>
  <c r="H1150" i="1"/>
  <c r="E1150" i="1"/>
  <c r="BD1149" i="1"/>
  <c r="BB1149" i="1"/>
  <c r="AU1149" i="1"/>
  <c r="AT1149" i="1"/>
  <c r="AS1149" i="1"/>
  <c r="AR1149" i="1"/>
  <c r="BA1149" i="1" s="1"/>
  <c r="AQ1149" i="1"/>
  <c r="AP1149" i="1"/>
  <c r="AO1149" i="1"/>
  <c r="AN1149" i="1"/>
  <c r="AM1149" i="1"/>
  <c r="AZ1149" i="1" s="1"/>
  <c r="AL1149" i="1"/>
  <c r="AK1149" i="1"/>
  <c r="AJ1149" i="1"/>
  <c r="AY1149" i="1" s="1"/>
  <c r="BC1149" i="1" s="1"/>
  <c r="AG1149" i="1"/>
  <c r="AF1149" i="1"/>
  <c r="AD1149" i="1"/>
  <c r="AE1149" i="1" s="1"/>
  <c r="AH1149" i="1" s="1"/>
  <c r="AC1149" i="1"/>
  <c r="Z1149" i="1"/>
  <c r="Y1149" i="1"/>
  <c r="W1149" i="1"/>
  <c r="V1149" i="1"/>
  <c r="X1149" i="1" s="1"/>
  <c r="AA1149" i="1" s="1"/>
  <c r="T1149" i="1"/>
  <c r="S1149" i="1"/>
  <c r="R1149" i="1"/>
  <c r="Q1149" i="1"/>
  <c r="P1149" i="1"/>
  <c r="O1149" i="1"/>
  <c r="N1149" i="1"/>
  <c r="M1149" i="1"/>
  <c r="L1149" i="1"/>
  <c r="J1149" i="1"/>
  <c r="K1149" i="1" s="1"/>
  <c r="I1149" i="1"/>
  <c r="H1149" i="1"/>
  <c r="G1149" i="1"/>
  <c r="F1149" i="1"/>
  <c r="D1149" i="1"/>
  <c r="E1149" i="1" s="1"/>
  <c r="C1149" i="1"/>
  <c r="BD1148" i="1"/>
  <c r="BC1148" i="1"/>
  <c r="BB1148" i="1"/>
  <c r="BA1148" i="1"/>
  <c r="AZ1148" i="1"/>
  <c r="AY1148" i="1"/>
  <c r="AW1148" i="1"/>
  <c r="AV1148" i="1"/>
  <c r="AH1148" i="1"/>
  <c r="AE1148" i="1"/>
  <c r="AA1148" i="1"/>
  <c r="X1148" i="1"/>
  <c r="T1148" i="1"/>
  <c r="Q1148" i="1"/>
  <c r="K1148" i="1"/>
  <c r="H1148" i="1"/>
  <c r="E1148" i="1"/>
  <c r="BB1147" i="1"/>
  <c r="BA1147" i="1"/>
  <c r="AZ1147" i="1"/>
  <c r="AY1147" i="1"/>
  <c r="BC1147" i="1" s="1"/>
  <c r="AV1147" i="1"/>
  <c r="AH1147" i="1"/>
  <c r="AE1147" i="1"/>
  <c r="X1147" i="1"/>
  <c r="AA1147" i="1" s="1"/>
  <c r="Q1147" i="1"/>
  <c r="T1147" i="1" s="1"/>
  <c r="K1147" i="1"/>
  <c r="H1147" i="1"/>
  <c r="E1147" i="1"/>
  <c r="BB1146" i="1"/>
  <c r="BA1146" i="1"/>
  <c r="AZ1146" i="1"/>
  <c r="BC1146" i="1" s="1"/>
  <c r="AY1146" i="1"/>
  <c r="AW1146" i="1"/>
  <c r="AV1146" i="1"/>
  <c r="AH1146" i="1"/>
  <c r="AE1146" i="1"/>
  <c r="AA1146" i="1"/>
  <c r="X1146" i="1"/>
  <c r="T1146" i="1"/>
  <c r="BD1146" i="1" s="1"/>
  <c r="Q1146" i="1"/>
  <c r="K1146" i="1"/>
  <c r="H1146" i="1"/>
  <c r="E1146" i="1"/>
  <c r="BB1145" i="1"/>
  <c r="BA1145" i="1"/>
  <c r="AZ1145" i="1"/>
  <c r="AY1145" i="1"/>
  <c r="BC1145" i="1" s="1"/>
  <c r="AV1145" i="1"/>
  <c r="AE1145" i="1"/>
  <c r="AH1145" i="1" s="1"/>
  <c r="X1145" i="1"/>
  <c r="AA1145" i="1" s="1"/>
  <c r="Q1145" i="1"/>
  <c r="T1145" i="1" s="1"/>
  <c r="K1145" i="1"/>
  <c r="H1145" i="1"/>
  <c r="E1145" i="1"/>
  <c r="BB1144" i="1"/>
  <c r="BA1144" i="1"/>
  <c r="AZ1144" i="1"/>
  <c r="AY1144" i="1"/>
  <c r="AV1144" i="1"/>
  <c r="AH1144" i="1"/>
  <c r="AE1144" i="1"/>
  <c r="AA1144" i="1"/>
  <c r="X1144" i="1"/>
  <c r="T1144" i="1"/>
  <c r="Q1144" i="1"/>
  <c r="K1144" i="1"/>
  <c r="H1144" i="1"/>
  <c r="E1144" i="1"/>
  <c r="BB1143" i="1"/>
  <c r="BA1143" i="1"/>
  <c r="BC1143" i="1" s="1"/>
  <c r="AZ1143" i="1"/>
  <c r="AY1143" i="1"/>
  <c r="AV1143" i="1"/>
  <c r="AE1143" i="1"/>
  <c r="AH1143" i="1" s="1"/>
  <c r="X1143" i="1"/>
  <c r="AA1143" i="1" s="1"/>
  <c r="T1143" i="1"/>
  <c r="AW1143" i="1" s="1"/>
  <c r="Q1143" i="1"/>
  <c r="K1143" i="1"/>
  <c r="H1143" i="1"/>
  <c r="E1143" i="1"/>
  <c r="BB1142" i="1"/>
  <c r="BA1142" i="1"/>
  <c r="AZ1142" i="1"/>
  <c r="AY1142" i="1"/>
  <c r="BC1142" i="1" s="1"/>
  <c r="BD1142" i="1" s="1"/>
  <c r="AV1142" i="1"/>
  <c r="AH1142" i="1"/>
  <c r="AE1142" i="1"/>
  <c r="AA1142" i="1"/>
  <c r="X1142" i="1"/>
  <c r="T1142" i="1"/>
  <c r="AW1142" i="1" s="1"/>
  <c r="Q1142" i="1"/>
  <c r="K1142" i="1"/>
  <c r="H1142" i="1"/>
  <c r="E1142" i="1"/>
  <c r="BC1141" i="1"/>
  <c r="BB1141" i="1"/>
  <c r="BA1141" i="1"/>
  <c r="AZ1141" i="1"/>
  <c r="AY1141" i="1"/>
  <c r="AV1141" i="1"/>
  <c r="AE1141" i="1"/>
  <c r="AH1141" i="1" s="1"/>
  <c r="AA1141" i="1"/>
  <c r="X1141" i="1"/>
  <c r="Q1141" i="1"/>
  <c r="T1141" i="1" s="1"/>
  <c r="K1141" i="1"/>
  <c r="H1141" i="1"/>
  <c r="E1141" i="1"/>
  <c r="BD1140" i="1"/>
  <c r="BC1140" i="1"/>
  <c r="BB1140" i="1"/>
  <c r="BA1140" i="1"/>
  <c r="AZ1140" i="1"/>
  <c r="AY1140" i="1"/>
  <c r="AV1140" i="1"/>
  <c r="AH1140" i="1"/>
  <c r="AE1140" i="1"/>
  <c r="AA1140" i="1"/>
  <c r="X1140" i="1"/>
  <c r="Q1140" i="1"/>
  <c r="T1140" i="1" s="1"/>
  <c r="AW1140" i="1" s="1"/>
  <c r="K1140" i="1"/>
  <c r="H1140" i="1"/>
  <c r="E1140" i="1"/>
  <c r="AY1139" i="1"/>
  <c r="AU1139" i="1"/>
  <c r="AT1139" i="1"/>
  <c r="AS1139" i="1"/>
  <c r="BB1139" i="1" s="1"/>
  <c r="AR1139" i="1"/>
  <c r="AQ1139" i="1"/>
  <c r="AP1139" i="1"/>
  <c r="BA1139" i="1" s="1"/>
  <c r="AO1139" i="1"/>
  <c r="AN1139" i="1"/>
  <c r="AV1139" i="1" s="1"/>
  <c r="AM1139" i="1"/>
  <c r="AZ1139" i="1" s="1"/>
  <c r="AL1139" i="1"/>
  <c r="AK1139" i="1"/>
  <c r="AJ1139" i="1"/>
  <c r="AG1139" i="1"/>
  <c r="AF1139" i="1"/>
  <c r="AE1139" i="1"/>
  <c r="AH1139" i="1" s="1"/>
  <c r="AD1139" i="1"/>
  <c r="AC1139" i="1"/>
  <c r="Z1139" i="1"/>
  <c r="Y1139" i="1"/>
  <c r="W1139" i="1"/>
  <c r="V1139" i="1"/>
  <c r="X1139" i="1" s="1"/>
  <c r="AA1139" i="1" s="1"/>
  <c r="S1139" i="1"/>
  <c r="R1139" i="1"/>
  <c r="P1139" i="1"/>
  <c r="O1139" i="1"/>
  <c r="Q1139" i="1" s="1"/>
  <c r="T1139" i="1" s="1"/>
  <c r="N1139" i="1"/>
  <c r="M1139" i="1"/>
  <c r="L1139" i="1"/>
  <c r="K1139" i="1"/>
  <c r="J1139" i="1"/>
  <c r="I1139" i="1"/>
  <c r="G1139" i="1"/>
  <c r="H1139" i="1" s="1"/>
  <c r="F1139" i="1"/>
  <c r="E1139" i="1"/>
  <c r="D1139" i="1"/>
  <c r="C1139" i="1"/>
  <c r="BB1138" i="1"/>
  <c r="BA1138" i="1"/>
  <c r="AZ1138" i="1"/>
  <c r="AY1138" i="1"/>
  <c r="BC1138" i="1" s="1"/>
  <c r="AV1138" i="1"/>
  <c r="AE1138" i="1"/>
  <c r="AH1138" i="1" s="1"/>
  <c r="X1138" i="1"/>
  <c r="AA1138" i="1" s="1"/>
  <c r="Q1138" i="1"/>
  <c r="T1138" i="1" s="1"/>
  <c r="K1138" i="1"/>
  <c r="H1138" i="1"/>
  <c r="E1138" i="1"/>
  <c r="BB1137" i="1"/>
  <c r="AZ1137" i="1"/>
  <c r="AU1137" i="1"/>
  <c r="AT1137" i="1"/>
  <c r="AS1137" i="1"/>
  <c r="AR1137" i="1"/>
  <c r="AQ1137" i="1"/>
  <c r="AP1137" i="1"/>
  <c r="AO1137" i="1"/>
  <c r="AN1137" i="1"/>
  <c r="AM1137" i="1"/>
  <c r="AL1137" i="1"/>
  <c r="AK1137" i="1"/>
  <c r="AY1137" i="1" s="1"/>
  <c r="AJ1137" i="1"/>
  <c r="AH1137" i="1"/>
  <c r="AG1137" i="1"/>
  <c r="AF1137" i="1"/>
  <c r="AD1137" i="1"/>
  <c r="AC1137" i="1"/>
  <c r="AE1137" i="1" s="1"/>
  <c r="AA1137" i="1"/>
  <c r="Z1137" i="1"/>
  <c r="Y1137" i="1"/>
  <c r="X1137" i="1"/>
  <c r="W1137" i="1"/>
  <c r="V1137" i="1"/>
  <c r="S1137" i="1"/>
  <c r="R1137" i="1"/>
  <c r="P1137" i="1"/>
  <c r="O1137" i="1"/>
  <c r="Q1137" i="1" s="1"/>
  <c r="N1137" i="1"/>
  <c r="M1137" i="1"/>
  <c r="L1137" i="1"/>
  <c r="J1137" i="1"/>
  <c r="K1137" i="1" s="1"/>
  <c r="I1137" i="1"/>
  <c r="H1137" i="1"/>
  <c r="G1137" i="1"/>
  <c r="F1137" i="1"/>
  <c r="D1137" i="1"/>
  <c r="E1137" i="1" s="1"/>
  <c r="C1137" i="1"/>
  <c r="BB1136" i="1"/>
  <c r="BA1136" i="1"/>
  <c r="AZ1136" i="1"/>
  <c r="AY1136" i="1"/>
  <c r="AV1136" i="1"/>
  <c r="AH1136" i="1"/>
  <c r="AE1136" i="1"/>
  <c r="AA1136" i="1"/>
  <c r="X1136" i="1"/>
  <c r="T1136" i="1"/>
  <c r="AW1136" i="1" s="1"/>
  <c r="Q1136" i="1"/>
  <c r="K1136" i="1"/>
  <c r="H1136" i="1"/>
  <c r="E1136" i="1"/>
  <c r="AU1135" i="1"/>
  <c r="AT1135" i="1"/>
  <c r="AS1135" i="1"/>
  <c r="AR1135" i="1"/>
  <c r="BA1135" i="1" s="1"/>
  <c r="AQ1135" i="1"/>
  <c r="AP1135" i="1"/>
  <c r="AO1135" i="1"/>
  <c r="AN1135" i="1"/>
  <c r="AM1135" i="1"/>
  <c r="AZ1135" i="1" s="1"/>
  <c r="AL1135" i="1"/>
  <c r="AV1135" i="1" s="1"/>
  <c r="AK1135" i="1"/>
  <c r="AJ1135" i="1"/>
  <c r="AG1135" i="1"/>
  <c r="AF1135" i="1"/>
  <c r="AD1135" i="1"/>
  <c r="AC1135" i="1"/>
  <c r="AE1135" i="1" s="1"/>
  <c r="AH1135" i="1" s="1"/>
  <c r="Z1135" i="1"/>
  <c r="Y1135" i="1"/>
  <c r="W1135" i="1"/>
  <c r="V1135" i="1"/>
  <c r="X1135" i="1" s="1"/>
  <c r="AA1135" i="1" s="1"/>
  <c r="S1135" i="1"/>
  <c r="R1135" i="1"/>
  <c r="Q1135" i="1"/>
  <c r="T1135" i="1" s="1"/>
  <c r="P1135" i="1"/>
  <c r="O1135" i="1"/>
  <c r="N1135" i="1"/>
  <c r="M1135" i="1"/>
  <c r="L1135" i="1"/>
  <c r="K1135" i="1"/>
  <c r="J1135" i="1"/>
  <c r="I1135" i="1"/>
  <c r="G1135" i="1"/>
  <c r="H1135" i="1" s="1"/>
  <c r="F1135" i="1"/>
  <c r="E1135" i="1"/>
  <c r="D1135" i="1"/>
  <c r="C1135" i="1"/>
  <c r="BB1134" i="1"/>
  <c r="BA1134" i="1"/>
  <c r="AZ1134" i="1"/>
  <c r="AY1134" i="1"/>
  <c r="BC1134" i="1" s="1"/>
  <c r="AV1134" i="1"/>
  <c r="AH1134" i="1"/>
  <c r="AE1134" i="1"/>
  <c r="X1134" i="1"/>
  <c r="AA1134" i="1" s="1"/>
  <c r="Q1134" i="1"/>
  <c r="T1134" i="1" s="1"/>
  <c r="K1134" i="1"/>
  <c r="H1134" i="1"/>
  <c r="E1134" i="1"/>
  <c r="AZ1133" i="1"/>
  <c r="AU1133" i="1"/>
  <c r="AT1133" i="1"/>
  <c r="AS1133" i="1"/>
  <c r="BB1133" i="1" s="1"/>
  <c r="AR1133" i="1"/>
  <c r="AQ1133" i="1"/>
  <c r="BA1133" i="1" s="1"/>
  <c r="AP1133" i="1"/>
  <c r="AO1133" i="1"/>
  <c r="AN1133" i="1"/>
  <c r="AM1133" i="1"/>
  <c r="AL1133" i="1"/>
  <c r="AK1133" i="1"/>
  <c r="AJ1133" i="1"/>
  <c r="AY1133" i="1" s="1"/>
  <c r="AG1133" i="1"/>
  <c r="AF1133" i="1"/>
  <c r="AH1133" i="1" s="1"/>
  <c r="AE1133" i="1"/>
  <c r="AD1133" i="1"/>
  <c r="AC1133" i="1"/>
  <c r="Z1133" i="1"/>
  <c r="Y1133" i="1"/>
  <c r="W1133" i="1"/>
  <c r="V1133" i="1"/>
  <c r="X1133" i="1" s="1"/>
  <c r="AA1133" i="1" s="1"/>
  <c r="S1133" i="1"/>
  <c r="R1133" i="1"/>
  <c r="P1133" i="1"/>
  <c r="Q1133" i="1" s="1"/>
  <c r="T1133" i="1" s="1"/>
  <c r="O1133" i="1"/>
  <c r="N1133" i="1"/>
  <c r="M1133" i="1"/>
  <c r="L1133" i="1"/>
  <c r="J1133" i="1"/>
  <c r="K1133" i="1" s="1"/>
  <c r="I1133" i="1"/>
  <c r="H1133" i="1"/>
  <c r="G1133" i="1"/>
  <c r="F1133" i="1"/>
  <c r="E1133" i="1"/>
  <c r="D1133" i="1"/>
  <c r="C1133" i="1"/>
  <c r="BB1132" i="1"/>
  <c r="BA1132" i="1"/>
  <c r="AZ1132" i="1"/>
  <c r="AY1132" i="1"/>
  <c r="AV1132" i="1"/>
  <c r="AE1132" i="1"/>
  <c r="AH1132" i="1" s="1"/>
  <c r="AA1132" i="1"/>
  <c r="X1132" i="1"/>
  <c r="T1132" i="1"/>
  <c r="Q1132" i="1"/>
  <c r="K1132" i="1"/>
  <c r="H1132" i="1"/>
  <c r="E1132" i="1"/>
  <c r="BA1131" i="1"/>
  <c r="AZ1131" i="1"/>
  <c r="AU1131" i="1"/>
  <c r="AT1131" i="1"/>
  <c r="AS1131" i="1"/>
  <c r="AR1131" i="1"/>
  <c r="AQ1131" i="1"/>
  <c r="AP1131" i="1"/>
  <c r="AO1131" i="1"/>
  <c r="AN1131" i="1"/>
  <c r="AM1131" i="1"/>
  <c r="AL1131" i="1"/>
  <c r="AK1131" i="1"/>
  <c r="AJ1131" i="1"/>
  <c r="AG1131" i="1"/>
  <c r="AF1131" i="1"/>
  <c r="AD1131" i="1"/>
  <c r="AC1131" i="1"/>
  <c r="AE1131" i="1" s="1"/>
  <c r="AH1131" i="1" s="1"/>
  <c r="Z1131" i="1"/>
  <c r="Y1131" i="1"/>
  <c r="X1131" i="1"/>
  <c r="W1131" i="1"/>
  <c r="V1131" i="1"/>
  <c r="S1131" i="1"/>
  <c r="R1131" i="1"/>
  <c r="Q1131" i="1"/>
  <c r="T1131" i="1" s="1"/>
  <c r="P1131" i="1"/>
  <c r="O1131" i="1"/>
  <c r="N1131" i="1"/>
  <c r="M1131" i="1"/>
  <c r="L1131" i="1"/>
  <c r="J1131" i="1"/>
  <c r="I1131" i="1"/>
  <c r="K1131" i="1" s="1"/>
  <c r="H1131" i="1"/>
  <c r="G1131" i="1"/>
  <c r="F1131" i="1"/>
  <c r="D1131" i="1"/>
  <c r="C1131" i="1"/>
  <c r="BC1130" i="1"/>
  <c r="BB1130" i="1"/>
  <c r="BA1130" i="1"/>
  <c r="AZ1130" i="1"/>
  <c r="AY1130" i="1"/>
  <c r="AV1130" i="1"/>
  <c r="AE1130" i="1"/>
  <c r="AH1130" i="1" s="1"/>
  <c r="AA1130" i="1"/>
  <c r="X1130" i="1"/>
  <c r="Q1130" i="1"/>
  <c r="T1130" i="1" s="1"/>
  <c r="K1130" i="1"/>
  <c r="H1130" i="1"/>
  <c r="E1130" i="1"/>
  <c r="AU1129" i="1"/>
  <c r="AT1129" i="1"/>
  <c r="AS1129" i="1"/>
  <c r="BB1129" i="1" s="1"/>
  <c r="AR1129" i="1"/>
  <c r="AQ1129" i="1"/>
  <c r="AP1129" i="1"/>
  <c r="BA1129" i="1" s="1"/>
  <c r="AO1129" i="1"/>
  <c r="AN1129" i="1"/>
  <c r="AM1129" i="1"/>
  <c r="AL1129" i="1"/>
  <c r="AK1129" i="1"/>
  <c r="AY1129" i="1" s="1"/>
  <c r="AJ1129" i="1"/>
  <c r="AV1129" i="1" s="1"/>
  <c r="AG1129" i="1"/>
  <c r="AF1129" i="1"/>
  <c r="AD1129" i="1"/>
  <c r="AC1129" i="1"/>
  <c r="Z1129" i="1"/>
  <c r="Y1129" i="1"/>
  <c r="W1129" i="1"/>
  <c r="X1129" i="1" s="1"/>
  <c r="AA1129" i="1" s="1"/>
  <c r="V1129" i="1"/>
  <c r="T1129" i="1"/>
  <c r="S1129" i="1"/>
  <c r="R1129" i="1"/>
  <c r="P1129" i="1"/>
  <c r="O1129" i="1"/>
  <c r="Q1129" i="1" s="1"/>
  <c r="N1129" i="1"/>
  <c r="M1129" i="1"/>
  <c r="L1129" i="1"/>
  <c r="K1129" i="1"/>
  <c r="J1129" i="1"/>
  <c r="I1129" i="1"/>
  <c r="G1129" i="1"/>
  <c r="F1129" i="1"/>
  <c r="D1129" i="1"/>
  <c r="E1129" i="1" s="1"/>
  <c r="C1129" i="1"/>
  <c r="BB1128" i="1"/>
  <c r="BA1128" i="1"/>
  <c r="AZ1128" i="1"/>
  <c r="AY1128" i="1"/>
  <c r="AV1128" i="1"/>
  <c r="AH1128" i="1"/>
  <c r="AE1128" i="1"/>
  <c r="X1128" i="1"/>
  <c r="AA1128" i="1" s="1"/>
  <c r="T1128" i="1"/>
  <c r="Q1128" i="1"/>
  <c r="K1128" i="1"/>
  <c r="H1128" i="1"/>
  <c r="E1128" i="1"/>
  <c r="AY1127" i="1"/>
  <c r="AU1127" i="1"/>
  <c r="AT1127" i="1"/>
  <c r="AS1127" i="1"/>
  <c r="BB1127" i="1" s="1"/>
  <c r="AR1127" i="1"/>
  <c r="AQ1127" i="1"/>
  <c r="AP1127" i="1"/>
  <c r="BA1127" i="1" s="1"/>
  <c r="AO1127" i="1"/>
  <c r="AN1127" i="1"/>
  <c r="AM1127" i="1"/>
  <c r="AZ1127" i="1" s="1"/>
  <c r="AL1127" i="1"/>
  <c r="AK1127" i="1"/>
  <c r="AJ1127" i="1"/>
  <c r="AV1127" i="1" s="1"/>
  <c r="AG1127" i="1"/>
  <c r="AF1127" i="1"/>
  <c r="AE1127" i="1"/>
  <c r="AH1127" i="1" s="1"/>
  <c r="AD1127" i="1"/>
  <c r="AC1127" i="1"/>
  <c r="Z1127" i="1"/>
  <c r="Z1054" i="1" s="1"/>
  <c r="Y1127" i="1"/>
  <c r="X1127" i="1"/>
  <c r="W1127" i="1"/>
  <c r="V1127" i="1"/>
  <c r="S1127" i="1"/>
  <c r="R1127" i="1"/>
  <c r="P1127" i="1"/>
  <c r="O1127" i="1"/>
  <c r="Q1127" i="1" s="1"/>
  <c r="T1127" i="1" s="1"/>
  <c r="N1127" i="1"/>
  <c r="M1127" i="1"/>
  <c r="L1127" i="1"/>
  <c r="J1127" i="1"/>
  <c r="I1127" i="1"/>
  <c r="G1127" i="1"/>
  <c r="H1127" i="1" s="1"/>
  <c r="F1127" i="1"/>
  <c r="E1127" i="1"/>
  <c r="D1127" i="1"/>
  <c r="C1127" i="1"/>
  <c r="BB1126" i="1"/>
  <c r="BA1126" i="1"/>
  <c r="BC1126" i="1" s="1"/>
  <c r="AZ1126" i="1"/>
  <c r="AY1126" i="1"/>
  <c r="AV1126" i="1"/>
  <c r="AE1126" i="1"/>
  <c r="AH1126" i="1" s="1"/>
  <c r="X1126" i="1"/>
  <c r="AA1126" i="1" s="1"/>
  <c r="T1126" i="1"/>
  <c r="AW1126" i="1" s="1"/>
  <c r="Q1126" i="1"/>
  <c r="K1126" i="1"/>
  <c r="H1126" i="1"/>
  <c r="E1126" i="1"/>
  <c r="BD1125" i="1"/>
  <c r="BB1125" i="1"/>
  <c r="AU1125" i="1"/>
  <c r="AT1125" i="1"/>
  <c r="AS1125" i="1"/>
  <c r="AR1125" i="1"/>
  <c r="BA1125" i="1" s="1"/>
  <c r="AQ1125" i="1"/>
  <c r="AP1125" i="1"/>
  <c r="AO1125" i="1"/>
  <c r="AN1125" i="1"/>
  <c r="AM1125" i="1"/>
  <c r="AZ1125" i="1" s="1"/>
  <c r="AL1125" i="1"/>
  <c r="AK1125" i="1"/>
  <c r="AJ1125" i="1"/>
  <c r="AY1125" i="1" s="1"/>
  <c r="BC1125" i="1" s="1"/>
  <c r="AG1125" i="1"/>
  <c r="AF1125" i="1"/>
  <c r="AD1125" i="1"/>
  <c r="AE1125" i="1" s="1"/>
  <c r="AH1125" i="1" s="1"/>
  <c r="AC1125" i="1"/>
  <c r="Z1125" i="1"/>
  <c r="Y1125" i="1"/>
  <c r="W1125" i="1"/>
  <c r="V1125" i="1"/>
  <c r="X1125" i="1" s="1"/>
  <c r="AA1125" i="1" s="1"/>
  <c r="T1125" i="1"/>
  <c r="S1125" i="1"/>
  <c r="R1125" i="1"/>
  <c r="Q1125" i="1"/>
  <c r="P1125" i="1"/>
  <c r="O1125" i="1"/>
  <c r="N1125" i="1"/>
  <c r="M1125" i="1"/>
  <c r="L1125" i="1"/>
  <c r="J1125" i="1"/>
  <c r="K1125" i="1" s="1"/>
  <c r="I1125" i="1"/>
  <c r="H1125" i="1"/>
  <c r="G1125" i="1"/>
  <c r="F1125" i="1"/>
  <c r="D1125" i="1"/>
  <c r="E1125" i="1" s="1"/>
  <c r="C1125" i="1"/>
  <c r="BD1124" i="1"/>
  <c r="BC1124" i="1"/>
  <c r="BB1124" i="1"/>
  <c r="BA1124" i="1"/>
  <c r="AZ1124" i="1"/>
  <c r="AY1124" i="1"/>
  <c r="AW1124" i="1"/>
  <c r="AV1124" i="1"/>
  <c r="AH1124" i="1"/>
  <c r="AE1124" i="1"/>
  <c r="AA1124" i="1"/>
  <c r="X1124" i="1"/>
  <c r="Q1124" i="1"/>
  <c r="T1124" i="1" s="1"/>
  <c r="K1124" i="1"/>
  <c r="H1124" i="1"/>
  <c r="E1124" i="1"/>
  <c r="AY1123" i="1"/>
  <c r="AU1123" i="1"/>
  <c r="AT1123" i="1"/>
  <c r="AS1123" i="1"/>
  <c r="BB1123" i="1" s="1"/>
  <c r="AR1123" i="1"/>
  <c r="AQ1123" i="1"/>
  <c r="AP1123" i="1"/>
  <c r="BA1123" i="1" s="1"/>
  <c r="AO1123" i="1"/>
  <c r="AN1123" i="1"/>
  <c r="AV1123" i="1" s="1"/>
  <c r="AM1123" i="1"/>
  <c r="AL1123" i="1"/>
  <c r="AK1123" i="1"/>
  <c r="AJ1123" i="1"/>
  <c r="AG1123" i="1"/>
  <c r="AF1123" i="1"/>
  <c r="AE1123" i="1"/>
  <c r="AH1123" i="1" s="1"/>
  <c r="AD1123" i="1"/>
  <c r="AC1123" i="1"/>
  <c r="Z1123" i="1"/>
  <c r="Y1123" i="1"/>
  <c r="W1123" i="1"/>
  <c r="V1123" i="1"/>
  <c r="X1123" i="1" s="1"/>
  <c r="AA1123" i="1" s="1"/>
  <c r="S1123" i="1"/>
  <c r="R1123" i="1"/>
  <c r="P1123" i="1"/>
  <c r="O1123" i="1"/>
  <c r="Q1123" i="1" s="1"/>
  <c r="T1123" i="1" s="1"/>
  <c r="N1123" i="1"/>
  <c r="M1123" i="1"/>
  <c r="L1123" i="1"/>
  <c r="K1123" i="1"/>
  <c r="J1123" i="1"/>
  <c r="I1123" i="1"/>
  <c r="G1123" i="1"/>
  <c r="H1123" i="1" s="1"/>
  <c r="F1123" i="1"/>
  <c r="E1123" i="1"/>
  <c r="D1123" i="1"/>
  <c r="C1123" i="1"/>
  <c r="BB1122" i="1"/>
  <c r="BA1122" i="1"/>
  <c r="AZ1122" i="1"/>
  <c r="AY1122" i="1"/>
  <c r="AV1122" i="1"/>
  <c r="AE1122" i="1"/>
  <c r="AH1122" i="1" s="1"/>
  <c r="X1122" i="1"/>
  <c r="AA1122" i="1" s="1"/>
  <c r="Q1122" i="1"/>
  <c r="T1122" i="1" s="1"/>
  <c r="K1122" i="1"/>
  <c r="H1122" i="1"/>
  <c r="E1122" i="1"/>
  <c r="AZ1121" i="1"/>
  <c r="AU1121" i="1"/>
  <c r="AT1121" i="1"/>
  <c r="AS1121" i="1"/>
  <c r="BB1121" i="1" s="1"/>
  <c r="AR1121" i="1"/>
  <c r="AQ1121" i="1"/>
  <c r="AP1121" i="1"/>
  <c r="BA1121" i="1" s="1"/>
  <c r="AO1121" i="1"/>
  <c r="AN1121" i="1"/>
  <c r="AM1121" i="1"/>
  <c r="AL1121" i="1"/>
  <c r="AK1121" i="1"/>
  <c r="AY1121" i="1" s="1"/>
  <c r="AJ1121" i="1"/>
  <c r="AH1121" i="1"/>
  <c r="AG1121" i="1"/>
  <c r="AF1121" i="1"/>
  <c r="AD1121" i="1"/>
  <c r="AC1121" i="1"/>
  <c r="AE1121" i="1" s="1"/>
  <c r="Z1121" i="1"/>
  <c r="Y1121" i="1"/>
  <c r="AA1121" i="1" s="1"/>
  <c r="X1121" i="1"/>
  <c r="W1121" i="1"/>
  <c r="V1121" i="1"/>
  <c r="S1121" i="1"/>
  <c r="R1121" i="1"/>
  <c r="P1121" i="1"/>
  <c r="O1121" i="1"/>
  <c r="Q1121" i="1" s="1"/>
  <c r="T1121" i="1" s="1"/>
  <c r="N1121" i="1"/>
  <c r="M1121" i="1"/>
  <c r="L1121" i="1"/>
  <c r="J1121" i="1"/>
  <c r="K1121" i="1" s="1"/>
  <c r="I1121" i="1"/>
  <c r="H1121" i="1"/>
  <c r="G1121" i="1"/>
  <c r="F1121" i="1"/>
  <c r="D1121" i="1"/>
  <c r="E1121" i="1" s="1"/>
  <c r="C1121" i="1"/>
  <c r="BB1120" i="1"/>
  <c r="BA1120" i="1"/>
  <c r="AZ1120" i="1"/>
  <c r="AY1120" i="1"/>
  <c r="AV1120" i="1"/>
  <c r="AH1120" i="1"/>
  <c r="AE1120" i="1"/>
  <c r="AA1120" i="1"/>
  <c r="X1120" i="1"/>
  <c r="T1120" i="1"/>
  <c r="AW1120" i="1" s="1"/>
  <c r="Q1120" i="1"/>
  <c r="K1120" i="1"/>
  <c r="H1120" i="1"/>
  <c r="E1120" i="1"/>
  <c r="AU1119" i="1"/>
  <c r="AT1119" i="1"/>
  <c r="AS1119" i="1"/>
  <c r="BB1119" i="1" s="1"/>
  <c r="AR1119" i="1"/>
  <c r="BA1119" i="1" s="1"/>
  <c r="AQ1119" i="1"/>
  <c r="AP1119" i="1"/>
  <c r="AO1119" i="1"/>
  <c r="AN1119" i="1"/>
  <c r="AV1119" i="1" s="1"/>
  <c r="AM1119" i="1"/>
  <c r="AL1119" i="1"/>
  <c r="AK1119" i="1"/>
  <c r="AJ1119" i="1"/>
  <c r="AY1119" i="1" s="1"/>
  <c r="AG1119" i="1"/>
  <c r="AF1119" i="1"/>
  <c r="AE1119" i="1"/>
  <c r="AH1119" i="1" s="1"/>
  <c r="AD1119" i="1"/>
  <c r="AC1119" i="1"/>
  <c r="Z1119" i="1"/>
  <c r="Y1119" i="1"/>
  <c r="W1119" i="1"/>
  <c r="V1119" i="1"/>
  <c r="X1119" i="1" s="1"/>
  <c r="AA1119" i="1" s="1"/>
  <c r="S1119" i="1"/>
  <c r="R1119" i="1"/>
  <c r="Q1119" i="1"/>
  <c r="T1119" i="1" s="1"/>
  <c r="P1119" i="1"/>
  <c r="O1119" i="1"/>
  <c r="N1119" i="1"/>
  <c r="M1119" i="1"/>
  <c r="L1119" i="1"/>
  <c r="K1119" i="1"/>
  <c r="J1119" i="1"/>
  <c r="I1119" i="1"/>
  <c r="G1119" i="1"/>
  <c r="H1119" i="1" s="1"/>
  <c r="F1119" i="1"/>
  <c r="D1119" i="1"/>
  <c r="C1119" i="1"/>
  <c r="E1119" i="1" s="1"/>
  <c r="BB1118" i="1"/>
  <c r="BA1118" i="1"/>
  <c r="AZ1118" i="1"/>
  <c r="AY1118" i="1"/>
  <c r="BC1118" i="1" s="1"/>
  <c r="AV1118" i="1"/>
  <c r="AH1118" i="1"/>
  <c r="AE1118" i="1"/>
  <c r="X1118" i="1"/>
  <c r="AA1118" i="1" s="1"/>
  <c r="Q1118" i="1"/>
  <c r="T1118" i="1" s="1"/>
  <c r="K1118" i="1"/>
  <c r="H1118" i="1"/>
  <c r="E1118" i="1"/>
  <c r="AU1117" i="1"/>
  <c r="AT1117" i="1"/>
  <c r="AS1117" i="1"/>
  <c r="BB1117" i="1" s="1"/>
  <c r="AR1117" i="1"/>
  <c r="AQ1117" i="1"/>
  <c r="BA1117" i="1" s="1"/>
  <c r="AP1117" i="1"/>
  <c r="AO1117" i="1"/>
  <c r="AZ1117" i="1" s="1"/>
  <c r="AN1117" i="1"/>
  <c r="AM1117" i="1"/>
  <c r="AL1117" i="1"/>
  <c r="AK1117" i="1"/>
  <c r="AJ1117" i="1"/>
  <c r="AY1117" i="1" s="1"/>
  <c r="AH1117" i="1"/>
  <c r="AG1117" i="1"/>
  <c r="AF1117" i="1"/>
  <c r="AE1117" i="1"/>
  <c r="AD1117" i="1"/>
  <c r="AC1117" i="1"/>
  <c r="Z1117" i="1"/>
  <c r="Y1117" i="1"/>
  <c r="W1117" i="1"/>
  <c r="V1117" i="1"/>
  <c r="S1117" i="1"/>
  <c r="R1117" i="1"/>
  <c r="P1117" i="1"/>
  <c r="Q1117" i="1" s="1"/>
  <c r="T1117" i="1" s="1"/>
  <c r="O1117" i="1"/>
  <c r="N1117" i="1"/>
  <c r="M1117" i="1"/>
  <c r="L1117" i="1"/>
  <c r="J1117" i="1"/>
  <c r="K1117" i="1" s="1"/>
  <c r="I1117" i="1"/>
  <c r="G1117" i="1"/>
  <c r="F1117" i="1"/>
  <c r="H1117" i="1" s="1"/>
  <c r="E1117" i="1"/>
  <c r="D1117" i="1"/>
  <c r="C1117" i="1"/>
  <c r="BB1116" i="1"/>
  <c r="BA1116" i="1"/>
  <c r="AZ1116" i="1"/>
  <c r="AY1116" i="1"/>
  <c r="AV1116" i="1"/>
  <c r="AE1116" i="1"/>
  <c r="AH1116" i="1" s="1"/>
  <c r="AA1116" i="1"/>
  <c r="X1116" i="1"/>
  <c r="T1116" i="1"/>
  <c r="Q1116" i="1"/>
  <c r="K1116" i="1"/>
  <c r="H1116" i="1"/>
  <c r="E1116" i="1"/>
  <c r="BB1115" i="1"/>
  <c r="BA1115" i="1"/>
  <c r="BC1115" i="1" s="1"/>
  <c r="AZ1115" i="1"/>
  <c r="AY1115" i="1"/>
  <c r="AV1115" i="1"/>
  <c r="AE1115" i="1"/>
  <c r="AH1115" i="1" s="1"/>
  <c r="X1115" i="1"/>
  <c r="AA1115" i="1" s="1"/>
  <c r="T1115" i="1"/>
  <c r="AW1115" i="1" s="1"/>
  <c r="Q1115" i="1"/>
  <c r="K1115" i="1"/>
  <c r="H1115" i="1"/>
  <c r="E1115" i="1"/>
  <c r="BB1114" i="1"/>
  <c r="BA1114" i="1"/>
  <c r="AZ1114" i="1"/>
  <c r="AY1114" i="1"/>
  <c r="BC1114" i="1" s="1"/>
  <c r="BD1114" i="1" s="1"/>
  <c r="AV1114" i="1"/>
  <c r="AH1114" i="1"/>
  <c r="AE1114" i="1"/>
  <c r="AA1114" i="1"/>
  <c r="X1114" i="1"/>
  <c r="T1114" i="1"/>
  <c r="AW1114" i="1" s="1"/>
  <c r="Q1114" i="1"/>
  <c r="K1114" i="1"/>
  <c r="H1114" i="1"/>
  <c r="E1114" i="1"/>
  <c r="BC1113" i="1"/>
  <c r="BB1113" i="1"/>
  <c r="BA1113" i="1"/>
  <c r="AZ1113" i="1"/>
  <c r="AY1113" i="1"/>
  <c r="AV1113" i="1"/>
  <c r="AE1113" i="1"/>
  <c r="AH1113" i="1" s="1"/>
  <c r="AA1113" i="1"/>
  <c r="X1113" i="1"/>
  <c r="Q1113" i="1"/>
  <c r="T1113" i="1" s="1"/>
  <c r="K1113" i="1"/>
  <c r="H1113" i="1"/>
  <c r="E1113" i="1"/>
  <c r="BD1112" i="1"/>
  <c r="BC1112" i="1"/>
  <c r="BB1112" i="1"/>
  <c r="BA1112" i="1"/>
  <c r="AZ1112" i="1"/>
  <c r="AY1112" i="1"/>
  <c r="AW1112" i="1"/>
  <c r="AV1112" i="1"/>
  <c r="AH1112" i="1"/>
  <c r="AE1112" i="1"/>
  <c r="AA1112" i="1"/>
  <c r="X1112" i="1"/>
  <c r="Q1112" i="1"/>
  <c r="T1112" i="1" s="1"/>
  <c r="K1112" i="1"/>
  <c r="H1112" i="1"/>
  <c r="E1112" i="1"/>
  <c r="AY1111" i="1"/>
  <c r="AU1111" i="1"/>
  <c r="AT1111" i="1"/>
  <c r="AS1111" i="1"/>
  <c r="BB1111" i="1" s="1"/>
  <c r="AR1111" i="1"/>
  <c r="AQ1111" i="1"/>
  <c r="AP1111" i="1"/>
  <c r="BA1111" i="1" s="1"/>
  <c r="AO1111" i="1"/>
  <c r="AN1111" i="1"/>
  <c r="AV1111" i="1" s="1"/>
  <c r="AM1111" i="1"/>
  <c r="AL1111" i="1"/>
  <c r="AK1111" i="1"/>
  <c r="AJ1111" i="1"/>
  <c r="AG1111" i="1"/>
  <c r="AF1111" i="1"/>
  <c r="AE1111" i="1"/>
  <c r="AH1111" i="1" s="1"/>
  <c r="AD1111" i="1"/>
  <c r="AC1111" i="1"/>
  <c r="Z1111" i="1"/>
  <c r="Y1111" i="1"/>
  <c r="W1111" i="1"/>
  <c r="V1111" i="1"/>
  <c r="X1111" i="1" s="1"/>
  <c r="AA1111" i="1" s="1"/>
  <c r="S1111" i="1"/>
  <c r="R1111" i="1"/>
  <c r="P1111" i="1"/>
  <c r="O1111" i="1"/>
  <c r="Q1111" i="1" s="1"/>
  <c r="T1111" i="1" s="1"/>
  <c r="N1111" i="1"/>
  <c r="M1111" i="1"/>
  <c r="L1111" i="1"/>
  <c r="K1111" i="1"/>
  <c r="J1111" i="1"/>
  <c r="I1111" i="1"/>
  <c r="G1111" i="1"/>
  <c r="H1111" i="1" s="1"/>
  <c r="F1111" i="1"/>
  <c r="E1111" i="1"/>
  <c r="D1111" i="1"/>
  <c r="C1111" i="1"/>
  <c r="BB1110" i="1"/>
  <c r="BA1110" i="1"/>
  <c r="AZ1110" i="1"/>
  <c r="AY1110" i="1"/>
  <c r="AV1110" i="1"/>
  <c r="AE1110" i="1"/>
  <c r="AH1110" i="1" s="1"/>
  <c r="X1110" i="1"/>
  <c r="AA1110" i="1" s="1"/>
  <c r="Q1110" i="1"/>
  <c r="T1110" i="1" s="1"/>
  <c r="K1110" i="1"/>
  <c r="H1110" i="1"/>
  <c r="E1110" i="1"/>
  <c r="AZ1109" i="1"/>
  <c r="AU1109" i="1"/>
  <c r="AT1109" i="1"/>
  <c r="AS1109" i="1"/>
  <c r="BB1109" i="1" s="1"/>
  <c r="AR1109" i="1"/>
  <c r="AQ1109" i="1"/>
  <c r="AP1109" i="1"/>
  <c r="BA1109" i="1" s="1"/>
  <c r="AO1109" i="1"/>
  <c r="AN1109" i="1"/>
  <c r="AM1109" i="1"/>
  <c r="AL1109" i="1"/>
  <c r="AK1109" i="1"/>
  <c r="AY1109" i="1" s="1"/>
  <c r="AJ1109" i="1"/>
  <c r="AH1109" i="1"/>
  <c r="AG1109" i="1"/>
  <c r="AF1109" i="1"/>
  <c r="AD1109" i="1"/>
  <c r="AC1109" i="1"/>
  <c r="AE1109" i="1" s="1"/>
  <c r="Z1109" i="1"/>
  <c r="Y1109" i="1"/>
  <c r="AA1109" i="1" s="1"/>
  <c r="X1109" i="1"/>
  <c r="W1109" i="1"/>
  <c r="V1109" i="1"/>
  <c r="S1109" i="1"/>
  <c r="R1109" i="1"/>
  <c r="P1109" i="1"/>
  <c r="O1109" i="1"/>
  <c r="Q1109" i="1" s="1"/>
  <c r="T1109" i="1" s="1"/>
  <c r="N1109" i="1"/>
  <c r="M1109" i="1"/>
  <c r="L1109" i="1"/>
  <c r="J1109" i="1"/>
  <c r="K1109" i="1" s="1"/>
  <c r="I1109" i="1"/>
  <c r="H1109" i="1"/>
  <c r="G1109" i="1"/>
  <c r="F1109" i="1"/>
  <c r="D1109" i="1"/>
  <c r="E1109" i="1" s="1"/>
  <c r="C1109" i="1"/>
  <c r="BB1108" i="1"/>
  <c r="BA1108" i="1"/>
  <c r="AZ1108" i="1"/>
  <c r="AY1108" i="1"/>
  <c r="AV1108" i="1"/>
  <c r="AH1108" i="1"/>
  <c r="AE1108" i="1"/>
  <c r="AA1108" i="1"/>
  <c r="X1108" i="1"/>
  <c r="T1108" i="1"/>
  <c r="AW1108" i="1" s="1"/>
  <c r="Q1108" i="1"/>
  <c r="K1108" i="1"/>
  <c r="H1108" i="1"/>
  <c r="E1108" i="1"/>
  <c r="BC1107" i="1"/>
  <c r="BB1107" i="1"/>
  <c r="BA1107" i="1"/>
  <c r="AZ1107" i="1"/>
  <c r="AY1107" i="1"/>
  <c r="AV1107" i="1"/>
  <c r="AE1107" i="1"/>
  <c r="AH1107" i="1" s="1"/>
  <c r="AA1107" i="1"/>
  <c r="X1107" i="1"/>
  <c r="Q1107" i="1"/>
  <c r="T1107" i="1" s="1"/>
  <c r="K1107" i="1"/>
  <c r="H1107" i="1"/>
  <c r="E1107" i="1"/>
  <c r="BC1106" i="1"/>
  <c r="BB1106" i="1"/>
  <c r="BA1106" i="1"/>
  <c r="AZ1106" i="1"/>
  <c r="AY1106" i="1"/>
  <c r="AV1106" i="1"/>
  <c r="AH1106" i="1"/>
  <c r="AE1106" i="1"/>
  <c r="AA1106" i="1"/>
  <c r="X1106" i="1"/>
  <c r="Q1106" i="1"/>
  <c r="T1106" i="1" s="1"/>
  <c r="K1106" i="1"/>
  <c r="H1106" i="1"/>
  <c r="E1106" i="1"/>
  <c r="AY1105" i="1"/>
  <c r="AU1105" i="1"/>
  <c r="AT1105" i="1"/>
  <c r="AS1105" i="1"/>
  <c r="BB1105" i="1" s="1"/>
  <c r="AR1105" i="1"/>
  <c r="AQ1105" i="1"/>
  <c r="AP1105" i="1"/>
  <c r="BA1105" i="1" s="1"/>
  <c r="AO1105" i="1"/>
  <c r="AN1105" i="1"/>
  <c r="AV1105" i="1" s="1"/>
  <c r="AM1105" i="1"/>
  <c r="AL1105" i="1"/>
  <c r="AK1105" i="1"/>
  <c r="AJ1105" i="1"/>
  <c r="AG1105" i="1"/>
  <c r="AF1105" i="1"/>
  <c r="AE1105" i="1"/>
  <c r="AH1105" i="1" s="1"/>
  <c r="AD1105" i="1"/>
  <c r="AC1105" i="1"/>
  <c r="Z1105" i="1"/>
  <c r="Y1105" i="1"/>
  <c r="X1105" i="1"/>
  <c r="AA1105" i="1" s="1"/>
  <c r="W1105" i="1"/>
  <c r="V1105" i="1"/>
  <c r="S1105" i="1"/>
  <c r="R1105" i="1"/>
  <c r="P1105" i="1"/>
  <c r="O1105" i="1"/>
  <c r="Q1105" i="1" s="1"/>
  <c r="T1105" i="1" s="1"/>
  <c r="N1105" i="1"/>
  <c r="M1105" i="1"/>
  <c r="L1105" i="1"/>
  <c r="K1105" i="1"/>
  <c r="J1105" i="1"/>
  <c r="I1105" i="1"/>
  <c r="G1105" i="1"/>
  <c r="H1105" i="1" s="1"/>
  <c r="F1105" i="1"/>
  <c r="E1105" i="1"/>
  <c r="D1105" i="1"/>
  <c r="C1105" i="1"/>
  <c r="BB1104" i="1"/>
  <c r="BA1104" i="1"/>
  <c r="AZ1104" i="1"/>
  <c r="AY1104" i="1"/>
  <c r="BC1104" i="1" s="1"/>
  <c r="AV1104" i="1"/>
  <c r="AE1104" i="1"/>
  <c r="AH1104" i="1" s="1"/>
  <c r="X1104" i="1"/>
  <c r="AA1104" i="1" s="1"/>
  <c r="Q1104" i="1"/>
  <c r="T1104" i="1" s="1"/>
  <c r="K1104" i="1"/>
  <c r="H1104" i="1"/>
  <c r="E1104" i="1"/>
  <c r="BB1103" i="1"/>
  <c r="BA1103" i="1"/>
  <c r="AZ1103" i="1"/>
  <c r="AY1103" i="1"/>
  <c r="AV1103" i="1"/>
  <c r="AE1103" i="1"/>
  <c r="AH1103" i="1" s="1"/>
  <c r="AA1103" i="1"/>
  <c r="X1103" i="1"/>
  <c r="T1103" i="1"/>
  <c r="Q1103" i="1"/>
  <c r="K1103" i="1"/>
  <c r="H1103" i="1"/>
  <c r="E1103" i="1"/>
  <c r="BB1102" i="1"/>
  <c r="BA1102" i="1"/>
  <c r="BC1102" i="1" s="1"/>
  <c r="AZ1102" i="1"/>
  <c r="AY1102" i="1"/>
  <c r="AV1102" i="1"/>
  <c r="AE1102" i="1"/>
  <c r="AH1102" i="1" s="1"/>
  <c r="X1102" i="1"/>
  <c r="AA1102" i="1" s="1"/>
  <c r="T1102" i="1"/>
  <c r="AW1102" i="1" s="1"/>
  <c r="Q1102" i="1"/>
  <c r="K1102" i="1"/>
  <c r="H1102" i="1"/>
  <c r="E1102" i="1"/>
  <c r="BD1101" i="1"/>
  <c r="BB1101" i="1"/>
  <c r="AU1101" i="1"/>
  <c r="AT1101" i="1"/>
  <c r="AS1101" i="1"/>
  <c r="AR1101" i="1"/>
  <c r="BA1101" i="1" s="1"/>
  <c r="AQ1101" i="1"/>
  <c r="AP1101" i="1"/>
  <c r="AO1101" i="1"/>
  <c r="AN1101" i="1"/>
  <c r="AM1101" i="1"/>
  <c r="AZ1101" i="1" s="1"/>
  <c r="AL1101" i="1"/>
  <c r="AK1101" i="1"/>
  <c r="AJ1101" i="1"/>
  <c r="AY1101" i="1" s="1"/>
  <c r="BC1101" i="1" s="1"/>
  <c r="AG1101" i="1"/>
  <c r="AF1101" i="1"/>
  <c r="AD1101" i="1"/>
  <c r="AE1101" i="1" s="1"/>
  <c r="AH1101" i="1" s="1"/>
  <c r="AC1101" i="1"/>
  <c r="Z1101" i="1"/>
  <c r="Y1101" i="1"/>
  <c r="W1101" i="1"/>
  <c r="V1101" i="1"/>
  <c r="X1101" i="1" s="1"/>
  <c r="AA1101" i="1" s="1"/>
  <c r="T1101" i="1"/>
  <c r="S1101" i="1"/>
  <c r="R1101" i="1"/>
  <c r="Q1101" i="1"/>
  <c r="P1101" i="1"/>
  <c r="O1101" i="1"/>
  <c r="N1101" i="1"/>
  <c r="M1101" i="1"/>
  <c r="L1101" i="1"/>
  <c r="J1101" i="1"/>
  <c r="K1101" i="1" s="1"/>
  <c r="I1101" i="1"/>
  <c r="H1101" i="1"/>
  <c r="G1101" i="1"/>
  <c r="F1101" i="1"/>
  <c r="D1101" i="1"/>
  <c r="E1101" i="1" s="1"/>
  <c r="C1101" i="1"/>
  <c r="BD1100" i="1"/>
  <c r="BC1100" i="1"/>
  <c r="BB1100" i="1"/>
  <c r="BA1100" i="1"/>
  <c r="AZ1100" i="1"/>
  <c r="AY1100" i="1"/>
  <c r="AW1100" i="1"/>
  <c r="AV1100" i="1"/>
  <c r="AH1100" i="1"/>
  <c r="AE1100" i="1"/>
  <c r="AA1100" i="1"/>
  <c r="X1100" i="1"/>
  <c r="Q1100" i="1"/>
  <c r="T1100" i="1" s="1"/>
  <c r="K1100" i="1"/>
  <c r="H1100" i="1"/>
  <c r="E1100" i="1"/>
  <c r="AY1099" i="1"/>
  <c r="AU1099" i="1"/>
  <c r="AT1099" i="1"/>
  <c r="AS1099" i="1"/>
  <c r="BB1099" i="1" s="1"/>
  <c r="AR1099" i="1"/>
  <c r="AQ1099" i="1"/>
  <c r="AP1099" i="1"/>
  <c r="BA1099" i="1" s="1"/>
  <c r="AO1099" i="1"/>
  <c r="AN1099" i="1"/>
  <c r="AV1099" i="1" s="1"/>
  <c r="AM1099" i="1"/>
  <c r="AL1099" i="1"/>
  <c r="AK1099" i="1"/>
  <c r="AJ1099" i="1"/>
  <c r="AG1099" i="1"/>
  <c r="AF1099" i="1"/>
  <c r="AE1099" i="1"/>
  <c r="AH1099" i="1" s="1"/>
  <c r="AD1099" i="1"/>
  <c r="AC1099" i="1"/>
  <c r="Z1099" i="1"/>
  <c r="Y1099" i="1"/>
  <c r="W1099" i="1"/>
  <c r="V1099" i="1"/>
  <c r="X1099" i="1" s="1"/>
  <c r="AA1099" i="1" s="1"/>
  <c r="S1099" i="1"/>
  <c r="R1099" i="1"/>
  <c r="P1099" i="1"/>
  <c r="O1099" i="1"/>
  <c r="Q1099" i="1" s="1"/>
  <c r="T1099" i="1" s="1"/>
  <c r="N1099" i="1"/>
  <c r="M1099" i="1"/>
  <c r="L1099" i="1"/>
  <c r="K1099" i="1"/>
  <c r="J1099" i="1"/>
  <c r="I1099" i="1"/>
  <c r="G1099" i="1"/>
  <c r="H1099" i="1" s="1"/>
  <c r="F1099" i="1"/>
  <c r="E1099" i="1"/>
  <c r="D1099" i="1"/>
  <c r="C1099" i="1"/>
  <c r="BB1098" i="1"/>
  <c r="BA1098" i="1"/>
  <c r="AZ1098" i="1"/>
  <c r="AY1098" i="1"/>
  <c r="AV1098" i="1"/>
  <c r="AE1098" i="1"/>
  <c r="AH1098" i="1" s="1"/>
  <c r="X1098" i="1"/>
  <c r="AA1098" i="1" s="1"/>
  <c r="Q1098" i="1"/>
  <c r="T1098" i="1" s="1"/>
  <c r="K1098" i="1"/>
  <c r="H1098" i="1"/>
  <c r="E1098" i="1"/>
  <c r="BB1097" i="1"/>
  <c r="BA1097" i="1"/>
  <c r="AZ1097" i="1"/>
  <c r="AY1097" i="1"/>
  <c r="AV1097" i="1"/>
  <c r="AE1097" i="1"/>
  <c r="AH1097" i="1" s="1"/>
  <c r="AA1097" i="1"/>
  <c r="X1097" i="1"/>
  <c r="T1097" i="1"/>
  <c r="Q1097" i="1"/>
  <c r="K1097" i="1"/>
  <c r="H1097" i="1"/>
  <c r="E1097" i="1"/>
  <c r="BA1096" i="1"/>
  <c r="AZ1096" i="1"/>
  <c r="AU1096" i="1"/>
  <c r="AT1096" i="1"/>
  <c r="AS1096" i="1"/>
  <c r="BB1096" i="1" s="1"/>
  <c r="AR1096" i="1"/>
  <c r="AQ1096" i="1"/>
  <c r="AP1096" i="1"/>
  <c r="AO1096" i="1"/>
  <c r="AN1096" i="1"/>
  <c r="AM1096" i="1"/>
  <c r="AL1096" i="1"/>
  <c r="AK1096" i="1"/>
  <c r="AJ1096" i="1"/>
  <c r="AG1096" i="1"/>
  <c r="AF1096" i="1"/>
  <c r="AD1096" i="1"/>
  <c r="AC1096" i="1"/>
  <c r="AE1096" i="1" s="1"/>
  <c r="AH1096" i="1" s="1"/>
  <c r="Z1096" i="1"/>
  <c r="Y1096" i="1"/>
  <c r="X1096" i="1"/>
  <c r="W1096" i="1"/>
  <c r="V1096" i="1"/>
  <c r="S1096" i="1"/>
  <c r="R1096" i="1"/>
  <c r="Q1096" i="1"/>
  <c r="T1096" i="1" s="1"/>
  <c r="P1096" i="1"/>
  <c r="O1096" i="1"/>
  <c r="N1096" i="1"/>
  <c r="M1096" i="1"/>
  <c r="L1096" i="1"/>
  <c r="J1096" i="1"/>
  <c r="I1096" i="1"/>
  <c r="K1096" i="1" s="1"/>
  <c r="H1096" i="1"/>
  <c r="G1096" i="1"/>
  <c r="F1096" i="1"/>
  <c r="D1096" i="1"/>
  <c r="C1096" i="1"/>
  <c r="BC1095" i="1"/>
  <c r="BB1095" i="1"/>
  <c r="BA1095" i="1"/>
  <c r="AZ1095" i="1"/>
  <c r="AY1095" i="1"/>
  <c r="AV1095" i="1"/>
  <c r="AE1095" i="1"/>
  <c r="AH1095" i="1" s="1"/>
  <c r="AA1095" i="1"/>
  <c r="X1095" i="1"/>
  <c r="Q1095" i="1"/>
  <c r="T1095" i="1" s="1"/>
  <c r="K1095" i="1"/>
  <c r="H1095" i="1"/>
  <c r="E1095" i="1"/>
  <c r="AU1094" i="1"/>
  <c r="AT1094" i="1"/>
  <c r="AS1094" i="1"/>
  <c r="BB1094" i="1" s="1"/>
  <c r="AR1094" i="1"/>
  <c r="AQ1094" i="1"/>
  <c r="AP1094" i="1"/>
  <c r="BA1094" i="1" s="1"/>
  <c r="AO1094" i="1"/>
  <c r="AN1094" i="1"/>
  <c r="AM1094" i="1"/>
  <c r="AZ1094" i="1" s="1"/>
  <c r="AL1094" i="1"/>
  <c r="AY1094" i="1" s="1"/>
  <c r="AK1094" i="1"/>
  <c r="AJ1094" i="1"/>
  <c r="AV1094" i="1" s="1"/>
  <c r="AG1094" i="1"/>
  <c r="AF1094" i="1"/>
  <c r="AD1094" i="1"/>
  <c r="AC1094" i="1"/>
  <c r="Z1094" i="1"/>
  <c r="Y1094" i="1"/>
  <c r="W1094" i="1"/>
  <c r="X1094" i="1" s="1"/>
  <c r="AA1094" i="1" s="1"/>
  <c r="V1094" i="1"/>
  <c r="S1094" i="1"/>
  <c r="R1094" i="1"/>
  <c r="P1094" i="1"/>
  <c r="O1094" i="1"/>
  <c r="Q1094" i="1" s="1"/>
  <c r="T1094" i="1" s="1"/>
  <c r="N1094" i="1"/>
  <c r="M1094" i="1"/>
  <c r="L1094" i="1"/>
  <c r="K1094" i="1"/>
  <c r="J1094" i="1"/>
  <c r="I1094" i="1"/>
  <c r="G1094" i="1"/>
  <c r="F1094" i="1"/>
  <c r="D1094" i="1"/>
  <c r="E1094" i="1" s="1"/>
  <c r="C1094" i="1"/>
  <c r="BB1093" i="1"/>
  <c r="BA1093" i="1"/>
  <c r="AZ1093" i="1"/>
  <c r="AY1093" i="1"/>
  <c r="BC1093" i="1" s="1"/>
  <c r="AV1093" i="1"/>
  <c r="AH1093" i="1"/>
  <c r="AE1093" i="1"/>
  <c r="X1093" i="1"/>
  <c r="AA1093" i="1" s="1"/>
  <c r="T1093" i="1"/>
  <c r="BD1093" i="1" s="1"/>
  <c r="Q1093" i="1"/>
  <c r="K1093" i="1"/>
  <c r="H1093" i="1"/>
  <c r="E1093" i="1"/>
  <c r="BB1092" i="1"/>
  <c r="BA1092" i="1"/>
  <c r="AZ1092" i="1"/>
  <c r="AY1092" i="1"/>
  <c r="AV1092" i="1"/>
  <c r="AE1092" i="1"/>
  <c r="AH1092" i="1" s="1"/>
  <c r="X1092" i="1"/>
  <c r="AA1092" i="1" s="1"/>
  <c r="Q1092" i="1"/>
  <c r="T1092" i="1" s="1"/>
  <c r="K1092" i="1"/>
  <c r="H1092" i="1"/>
  <c r="E1092" i="1"/>
  <c r="AZ1091" i="1"/>
  <c r="AU1091" i="1"/>
  <c r="AT1091" i="1"/>
  <c r="AS1091" i="1"/>
  <c r="BB1091" i="1" s="1"/>
  <c r="AR1091" i="1"/>
  <c r="AQ1091" i="1"/>
  <c r="AP1091" i="1"/>
  <c r="BA1091" i="1" s="1"/>
  <c r="AO1091" i="1"/>
  <c r="AN1091" i="1"/>
  <c r="AM1091" i="1"/>
  <c r="AL1091" i="1"/>
  <c r="AK1091" i="1"/>
  <c r="AY1091" i="1" s="1"/>
  <c r="AJ1091" i="1"/>
  <c r="AH1091" i="1"/>
  <c r="AG1091" i="1"/>
  <c r="AF1091" i="1"/>
  <c r="AD1091" i="1"/>
  <c r="AC1091" i="1"/>
  <c r="AE1091" i="1" s="1"/>
  <c r="Z1091" i="1"/>
  <c r="Y1091" i="1"/>
  <c r="AA1091" i="1" s="1"/>
  <c r="X1091" i="1"/>
  <c r="W1091" i="1"/>
  <c r="V1091" i="1"/>
  <c r="S1091" i="1"/>
  <c r="R1091" i="1"/>
  <c r="P1091" i="1"/>
  <c r="O1091" i="1"/>
  <c r="Q1091" i="1" s="1"/>
  <c r="T1091" i="1" s="1"/>
  <c r="N1091" i="1"/>
  <c r="M1091" i="1"/>
  <c r="L1091" i="1"/>
  <c r="J1091" i="1"/>
  <c r="K1091" i="1" s="1"/>
  <c r="I1091" i="1"/>
  <c r="H1091" i="1"/>
  <c r="G1091" i="1"/>
  <c r="F1091" i="1"/>
  <c r="D1091" i="1"/>
  <c r="E1091" i="1" s="1"/>
  <c r="C1091" i="1"/>
  <c r="BB1090" i="1"/>
  <c r="BA1090" i="1"/>
  <c r="AZ1090" i="1"/>
  <c r="AY1090" i="1"/>
  <c r="AV1090" i="1"/>
  <c r="AH1090" i="1"/>
  <c r="AE1090" i="1"/>
  <c r="AA1090" i="1"/>
  <c r="X1090" i="1"/>
  <c r="T1090" i="1"/>
  <c r="AW1090" i="1" s="1"/>
  <c r="Q1090" i="1"/>
  <c r="K1090" i="1"/>
  <c r="H1090" i="1"/>
  <c r="E1090" i="1"/>
  <c r="BC1089" i="1"/>
  <c r="BB1089" i="1"/>
  <c r="BA1089" i="1"/>
  <c r="AZ1089" i="1"/>
  <c r="AY1089" i="1"/>
  <c r="AV1089" i="1"/>
  <c r="AE1089" i="1"/>
  <c r="AH1089" i="1" s="1"/>
  <c r="AA1089" i="1"/>
  <c r="X1089" i="1"/>
  <c r="Q1089" i="1"/>
  <c r="T1089" i="1" s="1"/>
  <c r="K1089" i="1"/>
  <c r="H1089" i="1"/>
  <c r="E1089" i="1"/>
  <c r="BC1088" i="1"/>
  <c r="BB1088" i="1"/>
  <c r="BA1088" i="1"/>
  <c r="AZ1088" i="1"/>
  <c r="AY1088" i="1"/>
  <c r="AV1088" i="1"/>
  <c r="AH1088" i="1"/>
  <c r="AE1088" i="1"/>
  <c r="AA1088" i="1"/>
  <c r="X1088" i="1"/>
  <c r="Q1088" i="1"/>
  <c r="T1088" i="1" s="1"/>
  <c r="K1088" i="1"/>
  <c r="H1088" i="1"/>
  <c r="E1088" i="1"/>
  <c r="BB1087" i="1"/>
  <c r="BA1087" i="1"/>
  <c r="AZ1087" i="1"/>
  <c r="AY1087" i="1"/>
  <c r="BC1087" i="1" s="1"/>
  <c r="AV1087" i="1"/>
  <c r="AH1087" i="1"/>
  <c r="AE1087" i="1"/>
  <c r="X1087" i="1"/>
  <c r="AA1087" i="1" s="1"/>
  <c r="Q1087" i="1"/>
  <c r="T1087" i="1" s="1"/>
  <c r="K1087" i="1"/>
  <c r="H1087" i="1"/>
  <c r="E1087" i="1"/>
  <c r="AZ1086" i="1"/>
  <c r="AU1086" i="1"/>
  <c r="AT1086" i="1"/>
  <c r="AS1086" i="1"/>
  <c r="BB1086" i="1" s="1"/>
  <c r="AR1086" i="1"/>
  <c r="AQ1086" i="1"/>
  <c r="BA1086" i="1" s="1"/>
  <c r="AP1086" i="1"/>
  <c r="AO1086" i="1"/>
  <c r="AN1086" i="1"/>
  <c r="AM1086" i="1"/>
  <c r="AL1086" i="1"/>
  <c r="AK1086" i="1"/>
  <c r="AJ1086" i="1"/>
  <c r="AY1086" i="1" s="1"/>
  <c r="AG1086" i="1"/>
  <c r="AF1086" i="1"/>
  <c r="AH1086" i="1" s="1"/>
  <c r="AE1086" i="1"/>
  <c r="AD1086" i="1"/>
  <c r="AC1086" i="1"/>
  <c r="Z1086" i="1"/>
  <c r="Y1086" i="1"/>
  <c r="W1086" i="1"/>
  <c r="V1086" i="1"/>
  <c r="X1086" i="1" s="1"/>
  <c r="AA1086" i="1" s="1"/>
  <c r="S1086" i="1"/>
  <c r="R1086" i="1"/>
  <c r="P1086" i="1"/>
  <c r="Q1086" i="1" s="1"/>
  <c r="T1086" i="1" s="1"/>
  <c r="O1086" i="1"/>
  <c r="N1086" i="1"/>
  <c r="M1086" i="1"/>
  <c r="L1086" i="1"/>
  <c r="J1086" i="1"/>
  <c r="K1086" i="1" s="1"/>
  <c r="I1086" i="1"/>
  <c r="H1086" i="1"/>
  <c r="G1086" i="1"/>
  <c r="F1086" i="1"/>
  <c r="E1086" i="1"/>
  <c r="D1086" i="1"/>
  <c r="C1086" i="1"/>
  <c r="BB1085" i="1"/>
  <c r="BA1085" i="1"/>
  <c r="AZ1085" i="1"/>
  <c r="AY1085" i="1"/>
  <c r="AV1085" i="1"/>
  <c r="AE1085" i="1"/>
  <c r="AH1085" i="1" s="1"/>
  <c r="AA1085" i="1"/>
  <c r="X1085" i="1"/>
  <c r="T1085" i="1"/>
  <c r="Q1085" i="1"/>
  <c r="K1085" i="1"/>
  <c r="H1085" i="1"/>
  <c r="E1085" i="1"/>
  <c r="BB1084" i="1"/>
  <c r="BA1084" i="1"/>
  <c r="BC1084" i="1" s="1"/>
  <c r="AZ1084" i="1"/>
  <c r="AY1084" i="1"/>
  <c r="AV1084" i="1"/>
  <c r="AE1084" i="1"/>
  <c r="AH1084" i="1" s="1"/>
  <c r="X1084" i="1"/>
  <c r="AA1084" i="1" s="1"/>
  <c r="T1084" i="1"/>
  <c r="AW1084" i="1" s="1"/>
  <c r="Q1084" i="1"/>
  <c r="K1084" i="1"/>
  <c r="H1084" i="1"/>
  <c r="E1084" i="1"/>
  <c r="BB1083" i="1"/>
  <c r="BA1083" i="1"/>
  <c r="AZ1083" i="1"/>
  <c r="AY1083" i="1"/>
  <c r="BC1083" i="1" s="1"/>
  <c r="BD1083" i="1" s="1"/>
  <c r="AV1083" i="1"/>
  <c r="AH1083" i="1"/>
  <c r="AE1083" i="1"/>
  <c r="AA1083" i="1"/>
  <c r="X1083" i="1"/>
  <c r="T1083" i="1"/>
  <c r="AW1083" i="1" s="1"/>
  <c r="Q1083" i="1"/>
  <c r="K1083" i="1"/>
  <c r="H1083" i="1"/>
  <c r="E1083" i="1"/>
  <c r="BC1082" i="1"/>
  <c r="BB1082" i="1"/>
  <c r="BA1082" i="1"/>
  <c r="AZ1082" i="1"/>
  <c r="AY1082" i="1"/>
  <c r="AV1082" i="1"/>
  <c r="AE1082" i="1"/>
  <c r="AH1082" i="1" s="1"/>
  <c r="AA1082" i="1"/>
  <c r="X1082" i="1"/>
  <c r="Q1082" i="1"/>
  <c r="T1082" i="1" s="1"/>
  <c r="K1082" i="1"/>
  <c r="H1082" i="1"/>
  <c r="E1082" i="1"/>
  <c r="BD1081" i="1"/>
  <c r="BC1081" i="1"/>
  <c r="BB1081" i="1"/>
  <c r="BA1081" i="1"/>
  <c r="AZ1081" i="1"/>
  <c r="AY1081" i="1"/>
  <c r="AV1081" i="1"/>
  <c r="AH1081" i="1"/>
  <c r="AE1081" i="1"/>
  <c r="AA1081" i="1"/>
  <c r="X1081" i="1"/>
  <c r="Q1081" i="1"/>
  <c r="T1081" i="1" s="1"/>
  <c r="AW1081" i="1" s="1"/>
  <c r="K1081" i="1"/>
  <c r="H1081" i="1"/>
  <c r="E1081" i="1"/>
  <c r="BB1080" i="1"/>
  <c r="BA1080" i="1"/>
  <c r="AZ1080" i="1"/>
  <c r="AY1080" i="1"/>
  <c r="BC1080" i="1" s="1"/>
  <c r="AV1080" i="1"/>
  <c r="AH1080" i="1"/>
  <c r="AE1080" i="1"/>
  <c r="X1080" i="1"/>
  <c r="AA1080" i="1" s="1"/>
  <c r="Q1080" i="1"/>
  <c r="T1080" i="1" s="1"/>
  <c r="K1080" i="1"/>
  <c r="H1080" i="1"/>
  <c r="E1080" i="1"/>
  <c r="AU1079" i="1"/>
  <c r="AT1079" i="1"/>
  <c r="AS1079" i="1"/>
  <c r="BB1079" i="1" s="1"/>
  <c r="AR1079" i="1"/>
  <c r="AQ1079" i="1"/>
  <c r="BA1079" i="1" s="1"/>
  <c r="AP1079" i="1"/>
  <c r="AO1079" i="1"/>
  <c r="AZ1079" i="1" s="1"/>
  <c r="AN1079" i="1"/>
  <c r="AM1079" i="1"/>
  <c r="AL1079" i="1"/>
  <c r="AK1079" i="1"/>
  <c r="AJ1079" i="1"/>
  <c r="AY1079" i="1" s="1"/>
  <c r="AH1079" i="1"/>
  <c r="AG1079" i="1"/>
  <c r="AF1079" i="1"/>
  <c r="AE1079" i="1"/>
  <c r="AD1079" i="1"/>
  <c r="AC1079" i="1"/>
  <c r="Z1079" i="1"/>
  <c r="Y1079" i="1"/>
  <c r="W1079" i="1"/>
  <c r="V1079" i="1"/>
  <c r="X1079" i="1" s="1"/>
  <c r="AA1079" i="1" s="1"/>
  <c r="S1079" i="1"/>
  <c r="R1079" i="1"/>
  <c r="P1079" i="1"/>
  <c r="Q1079" i="1" s="1"/>
  <c r="T1079" i="1" s="1"/>
  <c r="O1079" i="1"/>
  <c r="N1079" i="1"/>
  <c r="M1079" i="1"/>
  <c r="L1079" i="1"/>
  <c r="J1079" i="1"/>
  <c r="K1079" i="1" s="1"/>
  <c r="I1079" i="1"/>
  <c r="G1079" i="1"/>
  <c r="F1079" i="1"/>
  <c r="H1079" i="1" s="1"/>
  <c r="E1079" i="1"/>
  <c r="D1079" i="1"/>
  <c r="C1079" i="1"/>
  <c r="BB1078" i="1"/>
  <c r="BA1078" i="1"/>
  <c r="AZ1078" i="1"/>
  <c r="AY1078" i="1"/>
  <c r="AV1078" i="1"/>
  <c r="AE1078" i="1"/>
  <c r="AH1078" i="1" s="1"/>
  <c r="AA1078" i="1"/>
  <c r="X1078" i="1"/>
  <c r="T1078" i="1"/>
  <c r="Q1078" i="1"/>
  <c r="K1078" i="1"/>
  <c r="H1078" i="1"/>
  <c r="E1078" i="1"/>
  <c r="BB1077" i="1"/>
  <c r="BA1077" i="1"/>
  <c r="BC1077" i="1" s="1"/>
  <c r="AZ1077" i="1"/>
  <c r="AY1077" i="1"/>
  <c r="AV1077" i="1"/>
  <c r="AE1077" i="1"/>
  <c r="AH1077" i="1" s="1"/>
  <c r="X1077" i="1"/>
  <c r="AA1077" i="1" s="1"/>
  <c r="T1077" i="1"/>
  <c r="AW1077" i="1" s="1"/>
  <c r="Q1077" i="1"/>
  <c r="K1077" i="1"/>
  <c r="H1077" i="1"/>
  <c r="E1077" i="1"/>
  <c r="BB1076" i="1"/>
  <c r="BA1076" i="1"/>
  <c r="AZ1076" i="1"/>
  <c r="AY1076" i="1"/>
  <c r="BC1076" i="1" s="1"/>
  <c r="BD1076" i="1" s="1"/>
  <c r="AV1076" i="1"/>
  <c r="AH1076" i="1"/>
  <c r="AE1076" i="1"/>
  <c r="AA1076" i="1"/>
  <c r="X1076" i="1"/>
  <c r="T1076" i="1"/>
  <c r="AW1076" i="1" s="1"/>
  <c r="Q1076" i="1"/>
  <c r="K1076" i="1"/>
  <c r="H1076" i="1"/>
  <c r="E1076" i="1"/>
  <c r="BC1075" i="1"/>
  <c r="BB1075" i="1"/>
  <c r="BA1075" i="1"/>
  <c r="AZ1075" i="1"/>
  <c r="AY1075" i="1"/>
  <c r="AV1075" i="1"/>
  <c r="AE1075" i="1"/>
  <c r="AH1075" i="1" s="1"/>
  <c r="AA1075" i="1"/>
  <c r="X1075" i="1"/>
  <c r="Q1075" i="1"/>
  <c r="T1075" i="1" s="1"/>
  <c r="K1075" i="1"/>
  <c r="H1075" i="1"/>
  <c r="E1075" i="1"/>
  <c r="BD1074" i="1"/>
  <c r="BC1074" i="1"/>
  <c r="BB1074" i="1"/>
  <c r="BA1074" i="1"/>
  <c r="AZ1074" i="1"/>
  <c r="AY1074" i="1"/>
  <c r="AW1074" i="1"/>
  <c r="AV1074" i="1"/>
  <c r="AH1074" i="1"/>
  <c r="AE1074" i="1"/>
  <c r="AA1074" i="1"/>
  <c r="X1074" i="1"/>
  <c r="Q1074" i="1"/>
  <c r="T1074" i="1" s="1"/>
  <c r="K1074" i="1"/>
  <c r="H1074" i="1"/>
  <c r="E1074" i="1"/>
  <c r="BB1073" i="1"/>
  <c r="BA1073" i="1"/>
  <c r="AZ1073" i="1"/>
  <c r="AY1073" i="1"/>
  <c r="BC1073" i="1" s="1"/>
  <c r="AV1073" i="1"/>
  <c r="AH1073" i="1"/>
  <c r="AE1073" i="1"/>
  <c r="X1073" i="1"/>
  <c r="AA1073" i="1" s="1"/>
  <c r="Q1073" i="1"/>
  <c r="T1073" i="1" s="1"/>
  <c r="K1073" i="1"/>
  <c r="H1073" i="1"/>
  <c r="E1073" i="1"/>
  <c r="AU1072" i="1"/>
  <c r="AT1072" i="1"/>
  <c r="AS1072" i="1"/>
  <c r="BB1072" i="1" s="1"/>
  <c r="AR1072" i="1"/>
  <c r="AQ1072" i="1"/>
  <c r="BA1072" i="1" s="1"/>
  <c r="AP1072" i="1"/>
  <c r="AO1072" i="1"/>
  <c r="AZ1072" i="1" s="1"/>
  <c r="AN1072" i="1"/>
  <c r="AM1072" i="1"/>
  <c r="AL1072" i="1"/>
  <c r="AK1072" i="1"/>
  <c r="AJ1072" i="1"/>
  <c r="AY1072" i="1" s="1"/>
  <c r="AH1072" i="1"/>
  <c r="AG1072" i="1"/>
  <c r="AF1072" i="1"/>
  <c r="AE1072" i="1"/>
  <c r="AD1072" i="1"/>
  <c r="AC1072" i="1"/>
  <c r="Z1072" i="1"/>
  <c r="Y1072" i="1"/>
  <c r="W1072" i="1"/>
  <c r="V1072" i="1"/>
  <c r="S1072" i="1"/>
  <c r="R1072" i="1"/>
  <c r="P1072" i="1"/>
  <c r="Q1072" i="1" s="1"/>
  <c r="T1072" i="1" s="1"/>
  <c r="O1072" i="1"/>
  <c r="N1072" i="1"/>
  <c r="M1072" i="1"/>
  <c r="L1072" i="1"/>
  <c r="J1072" i="1"/>
  <c r="K1072" i="1" s="1"/>
  <c r="I1072" i="1"/>
  <c r="G1072" i="1"/>
  <c r="F1072" i="1"/>
  <c r="H1072" i="1" s="1"/>
  <c r="E1072" i="1"/>
  <c r="D1072" i="1"/>
  <c r="C1072" i="1"/>
  <c r="BB1071" i="1"/>
  <c r="BA1071" i="1"/>
  <c r="AZ1071" i="1"/>
  <c r="AY1071" i="1"/>
  <c r="AV1071" i="1"/>
  <c r="AE1071" i="1"/>
  <c r="AH1071" i="1" s="1"/>
  <c r="AA1071" i="1"/>
  <c r="X1071" i="1"/>
  <c r="T1071" i="1"/>
  <c r="Q1071" i="1"/>
  <c r="K1071" i="1"/>
  <c r="H1071" i="1"/>
  <c r="E1071" i="1"/>
  <c r="BA1070" i="1"/>
  <c r="AZ1070" i="1"/>
  <c r="AU1070" i="1"/>
  <c r="AT1070" i="1"/>
  <c r="AS1070" i="1"/>
  <c r="BB1070" i="1" s="1"/>
  <c r="AR1070" i="1"/>
  <c r="AQ1070" i="1"/>
  <c r="AP1070" i="1"/>
  <c r="AO1070" i="1"/>
  <c r="AN1070" i="1"/>
  <c r="AM1070" i="1"/>
  <c r="AL1070" i="1"/>
  <c r="AK1070" i="1"/>
  <c r="AJ1070" i="1"/>
  <c r="AG1070" i="1"/>
  <c r="AF1070" i="1"/>
  <c r="AD1070" i="1"/>
  <c r="AC1070" i="1"/>
  <c r="AE1070" i="1" s="1"/>
  <c r="AH1070" i="1" s="1"/>
  <c r="Z1070" i="1"/>
  <c r="Y1070" i="1"/>
  <c r="X1070" i="1"/>
  <c r="W1070" i="1"/>
  <c r="V1070" i="1"/>
  <c r="S1070" i="1"/>
  <c r="R1070" i="1"/>
  <c r="Q1070" i="1"/>
  <c r="T1070" i="1" s="1"/>
  <c r="P1070" i="1"/>
  <c r="O1070" i="1"/>
  <c r="N1070" i="1"/>
  <c r="M1070" i="1"/>
  <c r="L1070" i="1"/>
  <c r="J1070" i="1"/>
  <c r="I1070" i="1"/>
  <c r="K1070" i="1" s="1"/>
  <c r="H1070" i="1"/>
  <c r="G1070" i="1"/>
  <c r="F1070" i="1"/>
  <c r="D1070" i="1"/>
  <c r="C1070" i="1"/>
  <c r="BC1069" i="1"/>
  <c r="BB1069" i="1"/>
  <c r="BA1069" i="1"/>
  <c r="AZ1069" i="1"/>
  <c r="AY1069" i="1"/>
  <c r="AV1069" i="1"/>
  <c r="AE1069" i="1"/>
  <c r="AH1069" i="1" s="1"/>
  <c r="AA1069" i="1"/>
  <c r="X1069" i="1"/>
  <c r="Q1069" i="1"/>
  <c r="T1069" i="1" s="1"/>
  <c r="K1069" i="1"/>
  <c r="H1069" i="1"/>
  <c r="E1069" i="1"/>
  <c r="AU1068" i="1"/>
  <c r="AT1068" i="1"/>
  <c r="AS1068" i="1"/>
  <c r="BB1068" i="1" s="1"/>
  <c r="AR1068" i="1"/>
  <c r="AQ1068" i="1"/>
  <c r="AP1068" i="1"/>
  <c r="BA1068" i="1" s="1"/>
  <c r="AO1068" i="1"/>
  <c r="AN1068" i="1"/>
  <c r="AM1068" i="1"/>
  <c r="AZ1068" i="1" s="1"/>
  <c r="AL1068" i="1"/>
  <c r="AK1068" i="1"/>
  <c r="AJ1068" i="1"/>
  <c r="AV1068" i="1" s="1"/>
  <c r="AG1068" i="1"/>
  <c r="AF1068" i="1"/>
  <c r="AD1068" i="1"/>
  <c r="AC1068" i="1"/>
  <c r="Z1068" i="1"/>
  <c r="Y1068" i="1"/>
  <c r="W1068" i="1"/>
  <c r="V1068" i="1"/>
  <c r="S1068" i="1"/>
  <c r="R1068" i="1"/>
  <c r="P1068" i="1"/>
  <c r="O1068" i="1"/>
  <c r="Q1068" i="1" s="1"/>
  <c r="T1068" i="1" s="1"/>
  <c r="N1068" i="1"/>
  <c r="M1068" i="1"/>
  <c r="L1068" i="1"/>
  <c r="K1068" i="1"/>
  <c r="J1068" i="1"/>
  <c r="I1068" i="1"/>
  <c r="G1068" i="1"/>
  <c r="F1068" i="1"/>
  <c r="D1068" i="1"/>
  <c r="E1068" i="1" s="1"/>
  <c r="C1068" i="1"/>
  <c r="BB1067" i="1"/>
  <c r="BA1067" i="1"/>
  <c r="AZ1067" i="1"/>
  <c r="AY1067" i="1"/>
  <c r="BC1067" i="1" s="1"/>
  <c r="AV1067" i="1"/>
  <c r="AH1067" i="1"/>
  <c r="AE1067" i="1"/>
  <c r="X1067" i="1"/>
  <c r="AA1067" i="1" s="1"/>
  <c r="T1067" i="1"/>
  <c r="BD1067" i="1" s="1"/>
  <c r="Q1067" i="1"/>
  <c r="K1067" i="1"/>
  <c r="H1067" i="1"/>
  <c r="E1067" i="1"/>
  <c r="BA1066" i="1"/>
  <c r="AY1066" i="1"/>
  <c r="AU1066" i="1"/>
  <c r="AT1066" i="1"/>
  <c r="AS1066" i="1"/>
  <c r="BB1066" i="1" s="1"/>
  <c r="AR1066" i="1"/>
  <c r="AQ1066" i="1"/>
  <c r="AP1066" i="1"/>
  <c r="AO1066" i="1"/>
  <c r="AN1066" i="1"/>
  <c r="AM1066" i="1"/>
  <c r="AZ1066" i="1" s="1"/>
  <c r="AL1066" i="1"/>
  <c r="AK1066" i="1"/>
  <c r="AJ1066" i="1"/>
  <c r="AG1066" i="1"/>
  <c r="AF1066" i="1"/>
  <c r="AE1066" i="1"/>
  <c r="AH1066" i="1" s="1"/>
  <c r="AD1066" i="1"/>
  <c r="AC1066" i="1"/>
  <c r="Z1066" i="1"/>
  <c r="Y1066" i="1"/>
  <c r="X1066" i="1"/>
  <c r="W1066" i="1"/>
  <c r="V1066" i="1"/>
  <c r="S1066" i="1"/>
  <c r="R1066" i="1"/>
  <c r="Q1066" i="1"/>
  <c r="T1066" i="1" s="1"/>
  <c r="P1066" i="1"/>
  <c r="O1066" i="1"/>
  <c r="N1066" i="1"/>
  <c r="M1066" i="1"/>
  <c r="L1066" i="1"/>
  <c r="J1066" i="1"/>
  <c r="I1066" i="1"/>
  <c r="G1066" i="1"/>
  <c r="H1066" i="1" s="1"/>
  <c r="F1066" i="1"/>
  <c r="E1066" i="1"/>
  <c r="D1066" i="1"/>
  <c r="C1066" i="1"/>
  <c r="BB1065" i="1"/>
  <c r="BA1065" i="1"/>
  <c r="BC1065" i="1" s="1"/>
  <c r="AZ1065" i="1"/>
  <c r="AY1065" i="1"/>
  <c r="AV1065" i="1"/>
  <c r="AE1065" i="1"/>
  <c r="AH1065" i="1" s="1"/>
  <c r="X1065" i="1"/>
  <c r="AA1065" i="1" s="1"/>
  <c r="T1065" i="1"/>
  <c r="AW1065" i="1" s="1"/>
  <c r="Q1065" i="1"/>
  <c r="K1065" i="1"/>
  <c r="H1065" i="1"/>
  <c r="E1065" i="1"/>
  <c r="BB1064" i="1"/>
  <c r="BA1064" i="1"/>
  <c r="AZ1064" i="1"/>
  <c r="BC1064" i="1" s="1"/>
  <c r="BD1064" i="1" s="1"/>
  <c r="AY1064" i="1"/>
  <c r="AV1064" i="1"/>
  <c r="AH1064" i="1"/>
  <c r="AE1064" i="1"/>
  <c r="AA1064" i="1"/>
  <c r="X1064" i="1"/>
  <c r="T1064" i="1"/>
  <c r="AW1064" i="1" s="1"/>
  <c r="Q1064" i="1"/>
  <c r="K1064" i="1"/>
  <c r="H1064" i="1"/>
  <c r="E1064" i="1"/>
  <c r="BC1063" i="1"/>
  <c r="BB1063" i="1"/>
  <c r="BA1063" i="1"/>
  <c r="AZ1063" i="1"/>
  <c r="AY1063" i="1"/>
  <c r="AV1063" i="1"/>
  <c r="AE1063" i="1"/>
  <c r="AH1063" i="1" s="1"/>
  <c r="AA1063" i="1"/>
  <c r="X1063" i="1"/>
  <c r="Q1063" i="1"/>
  <c r="T1063" i="1" s="1"/>
  <c r="K1063" i="1"/>
  <c r="H1063" i="1"/>
  <c r="E1063" i="1"/>
  <c r="BD1062" i="1"/>
  <c r="BC1062" i="1"/>
  <c r="BB1062" i="1"/>
  <c r="BA1062" i="1"/>
  <c r="AZ1062" i="1"/>
  <c r="AY1062" i="1"/>
  <c r="AW1062" i="1"/>
  <c r="AV1062" i="1"/>
  <c r="AH1062" i="1"/>
  <c r="AE1062" i="1"/>
  <c r="AA1062" i="1"/>
  <c r="X1062" i="1"/>
  <c r="Q1062" i="1"/>
  <c r="T1062" i="1" s="1"/>
  <c r="K1062" i="1"/>
  <c r="H1062" i="1"/>
  <c r="E1062" i="1"/>
  <c r="AY1061" i="1"/>
  <c r="AU1061" i="1"/>
  <c r="AT1061" i="1"/>
  <c r="AS1061" i="1"/>
  <c r="BB1061" i="1" s="1"/>
  <c r="AR1061" i="1"/>
  <c r="AQ1061" i="1"/>
  <c r="AP1061" i="1"/>
  <c r="BA1061" i="1" s="1"/>
  <c r="AO1061" i="1"/>
  <c r="AN1061" i="1"/>
  <c r="AV1061" i="1" s="1"/>
  <c r="AM1061" i="1"/>
  <c r="AZ1061" i="1" s="1"/>
  <c r="AL1061" i="1"/>
  <c r="AK1061" i="1"/>
  <c r="AJ1061" i="1"/>
  <c r="AG1061" i="1"/>
  <c r="AF1061" i="1"/>
  <c r="AE1061" i="1"/>
  <c r="AH1061" i="1" s="1"/>
  <c r="AD1061" i="1"/>
  <c r="AC1061" i="1"/>
  <c r="Z1061" i="1"/>
  <c r="Y1061" i="1"/>
  <c r="W1061" i="1"/>
  <c r="V1061" i="1"/>
  <c r="X1061" i="1" s="1"/>
  <c r="AA1061" i="1" s="1"/>
  <c r="S1061" i="1"/>
  <c r="R1061" i="1"/>
  <c r="P1061" i="1"/>
  <c r="O1061" i="1"/>
  <c r="Q1061" i="1" s="1"/>
  <c r="T1061" i="1" s="1"/>
  <c r="N1061" i="1"/>
  <c r="M1061" i="1"/>
  <c r="L1061" i="1"/>
  <c r="K1061" i="1"/>
  <c r="J1061" i="1"/>
  <c r="I1061" i="1"/>
  <c r="G1061" i="1"/>
  <c r="F1061" i="1"/>
  <c r="E1061" i="1"/>
  <c r="D1061" i="1"/>
  <c r="C1061" i="1"/>
  <c r="BB1060" i="1"/>
  <c r="BA1060" i="1"/>
  <c r="AZ1060" i="1"/>
  <c r="AY1060" i="1"/>
  <c r="BC1060" i="1" s="1"/>
  <c r="AV1060" i="1"/>
  <c r="AE1060" i="1"/>
  <c r="AH1060" i="1" s="1"/>
  <c r="X1060" i="1"/>
  <c r="AA1060" i="1" s="1"/>
  <c r="Q1060" i="1"/>
  <c r="T1060" i="1" s="1"/>
  <c r="K1060" i="1"/>
  <c r="H1060" i="1"/>
  <c r="E1060" i="1"/>
  <c r="BB1059" i="1"/>
  <c r="BA1059" i="1"/>
  <c r="AZ1059" i="1"/>
  <c r="AY1059" i="1"/>
  <c r="AV1059" i="1"/>
  <c r="AE1059" i="1"/>
  <c r="AH1059" i="1" s="1"/>
  <c r="AA1059" i="1"/>
  <c r="X1059" i="1"/>
  <c r="T1059" i="1"/>
  <c r="Q1059" i="1"/>
  <c r="K1059" i="1"/>
  <c r="H1059" i="1"/>
  <c r="E1059" i="1"/>
  <c r="BB1058" i="1"/>
  <c r="BA1058" i="1"/>
  <c r="BC1058" i="1" s="1"/>
  <c r="AZ1058" i="1"/>
  <c r="AY1058" i="1"/>
  <c r="AV1058" i="1"/>
  <c r="AE1058" i="1"/>
  <c r="AH1058" i="1" s="1"/>
  <c r="X1058" i="1"/>
  <c r="AA1058" i="1" s="1"/>
  <c r="T1058" i="1"/>
  <c r="AW1058" i="1" s="1"/>
  <c r="Q1058" i="1"/>
  <c r="K1058" i="1"/>
  <c r="H1058" i="1"/>
  <c r="E1058" i="1"/>
  <c r="AU1057" i="1"/>
  <c r="AT1057" i="1"/>
  <c r="AS1057" i="1"/>
  <c r="AR1057" i="1"/>
  <c r="BA1057" i="1" s="1"/>
  <c r="AQ1057" i="1"/>
  <c r="AP1057" i="1"/>
  <c r="AO1057" i="1"/>
  <c r="AN1057" i="1"/>
  <c r="AM1057" i="1"/>
  <c r="AZ1057" i="1" s="1"/>
  <c r="AL1057" i="1"/>
  <c r="AK1057" i="1"/>
  <c r="AJ1057" i="1"/>
  <c r="AY1057" i="1" s="1"/>
  <c r="AG1057" i="1"/>
  <c r="AF1057" i="1"/>
  <c r="AD1057" i="1"/>
  <c r="AE1057" i="1" s="1"/>
  <c r="AH1057" i="1" s="1"/>
  <c r="AC1057" i="1"/>
  <c r="Z1057" i="1"/>
  <c r="Y1057" i="1"/>
  <c r="W1057" i="1"/>
  <c r="V1057" i="1"/>
  <c r="X1057" i="1" s="1"/>
  <c r="AA1057" i="1" s="1"/>
  <c r="T1057" i="1"/>
  <c r="S1057" i="1"/>
  <c r="R1057" i="1"/>
  <c r="R1054" i="1" s="1"/>
  <c r="Q1057" i="1"/>
  <c r="P1057" i="1"/>
  <c r="O1057" i="1"/>
  <c r="N1057" i="1"/>
  <c r="M1057" i="1"/>
  <c r="L1057" i="1"/>
  <c r="J1057" i="1"/>
  <c r="I1057" i="1"/>
  <c r="H1057" i="1"/>
  <c r="G1057" i="1"/>
  <c r="F1057" i="1"/>
  <c r="D1057" i="1"/>
  <c r="E1057" i="1" s="1"/>
  <c r="C1057" i="1"/>
  <c r="BC1056" i="1"/>
  <c r="BB1056" i="1"/>
  <c r="BA1056" i="1"/>
  <c r="AZ1056" i="1"/>
  <c r="AY1056" i="1"/>
  <c r="AW1056" i="1"/>
  <c r="AV1056" i="1"/>
  <c r="AH1056" i="1"/>
  <c r="AE1056" i="1"/>
  <c r="AA1056" i="1"/>
  <c r="X1056" i="1"/>
  <c r="Q1056" i="1"/>
  <c r="T1056" i="1" s="1"/>
  <c r="BD1056" i="1" s="1"/>
  <c r="K1056" i="1"/>
  <c r="H1056" i="1"/>
  <c r="E1056" i="1"/>
  <c r="AY1055" i="1"/>
  <c r="AU1055" i="1"/>
  <c r="AT1055" i="1"/>
  <c r="AS1055" i="1"/>
  <c r="BB1055" i="1" s="1"/>
  <c r="AR1055" i="1"/>
  <c r="AQ1055" i="1"/>
  <c r="AP1055" i="1"/>
  <c r="AO1055" i="1"/>
  <c r="AN1055" i="1"/>
  <c r="AM1055" i="1"/>
  <c r="AL1055" i="1"/>
  <c r="AK1055" i="1"/>
  <c r="AJ1055" i="1"/>
  <c r="AG1055" i="1"/>
  <c r="AG1054" i="1" s="1"/>
  <c r="AF1055" i="1"/>
  <c r="AE1055" i="1"/>
  <c r="AD1055" i="1"/>
  <c r="AC1055" i="1"/>
  <c r="Z1055" i="1"/>
  <c r="Y1055" i="1"/>
  <c r="W1055" i="1"/>
  <c r="V1055" i="1"/>
  <c r="S1055" i="1"/>
  <c r="R1055" i="1"/>
  <c r="P1055" i="1"/>
  <c r="O1055" i="1"/>
  <c r="Q1055" i="1" s="1"/>
  <c r="T1055" i="1" s="1"/>
  <c r="N1055" i="1"/>
  <c r="M1055" i="1"/>
  <c r="L1055" i="1"/>
  <c r="K1055" i="1"/>
  <c r="J1055" i="1"/>
  <c r="I1055" i="1"/>
  <c r="G1055" i="1"/>
  <c r="H1055" i="1" s="1"/>
  <c r="F1055" i="1"/>
  <c r="E1055" i="1"/>
  <c r="D1055" i="1"/>
  <c r="C1055" i="1"/>
  <c r="BB1053" i="1"/>
  <c r="BA1053" i="1"/>
  <c r="BC1053" i="1" s="1"/>
  <c r="AZ1053" i="1"/>
  <c r="AY1053" i="1"/>
  <c r="AV1053" i="1"/>
  <c r="AE1053" i="1"/>
  <c r="AH1053" i="1" s="1"/>
  <c r="X1053" i="1"/>
  <c r="AA1053" i="1" s="1"/>
  <c r="T1053" i="1"/>
  <c r="AW1053" i="1" s="1"/>
  <c r="Q1053" i="1"/>
  <c r="K1053" i="1"/>
  <c r="H1053" i="1"/>
  <c r="E1053" i="1"/>
  <c r="BB1052" i="1"/>
  <c r="BA1052" i="1"/>
  <c r="AZ1052" i="1"/>
  <c r="AY1052" i="1"/>
  <c r="BC1052" i="1" s="1"/>
  <c r="BD1052" i="1" s="1"/>
  <c r="AV1052" i="1"/>
  <c r="AW1052" i="1" s="1"/>
  <c r="AH1052" i="1"/>
  <c r="AE1052" i="1"/>
  <c r="AA1052" i="1"/>
  <c r="X1052" i="1"/>
  <c r="T1052" i="1"/>
  <c r="Q1052" i="1"/>
  <c r="K1052" i="1"/>
  <c r="H1052" i="1"/>
  <c r="E1052" i="1"/>
  <c r="BC1051" i="1"/>
  <c r="BB1051" i="1"/>
  <c r="BA1051" i="1"/>
  <c r="AZ1051" i="1"/>
  <c r="AY1051" i="1"/>
  <c r="AV1051" i="1"/>
  <c r="AE1051" i="1"/>
  <c r="AH1051" i="1" s="1"/>
  <c r="AA1051" i="1"/>
  <c r="X1051" i="1"/>
  <c r="Q1051" i="1"/>
  <c r="T1051" i="1" s="1"/>
  <c r="K1051" i="1"/>
  <c r="H1051" i="1"/>
  <c r="E1051" i="1"/>
  <c r="BD1050" i="1"/>
  <c r="BC1050" i="1"/>
  <c r="BB1050" i="1"/>
  <c r="BA1050" i="1"/>
  <c r="AZ1050" i="1"/>
  <c r="AY1050" i="1"/>
  <c r="AV1050" i="1"/>
  <c r="AH1050" i="1"/>
  <c r="AE1050" i="1"/>
  <c r="AA1050" i="1"/>
  <c r="X1050" i="1"/>
  <c r="Q1050" i="1"/>
  <c r="T1050" i="1" s="1"/>
  <c r="AW1050" i="1" s="1"/>
  <c r="K1050" i="1"/>
  <c r="H1050" i="1"/>
  <c r="E1050" i="1"/>
  <c r="AY1049" i="1"/>
  <c r="AU1049" i="1"/>
  <c r="AT1049" i="1"/>
  <c r="AS1049" i="1"/>
  <c r="BB1049" i="1" s="1"/>
  <c r="AR1049" i="1"/>
  <c r="AQ1049" i="1"/>
  <c r="AP1049" i="1"/>
  <c r="BA1049" i="1" s="1"/>
  <c r="AO1049" i="1"/>
  <c r="AN1049" i="1"/>
  <c r="AN1038" i="1" s="1"/>
  <c r="AM1049" i="1"/>
  <c r="AZ1049" i="1" s="1"/>
  <c r="AL1049" i="1"/>
  <c r="AK1049" i="1"/>
  <c r="AJ1049" i="1"/>
  <c r="AG1049" i="1"/>
  <c r="AF1049" i="1"/>
  <c r="AE1049" i="1"/>
  <c r="AH1049" i="1" s="1"/>
  <c r="AD1049" i="1"/>
  <c r="AC1049" i="1"/>
  <c r="Z1049" i="1"/>
  <c r="Y1049" i="1"/>
  <c r="X1049" i="1"/>
  <c r="AA1049" i="1" s="1"/>
  <c r="W1049" i="1"/>
  <c r="V1049" i="1"/>
  <c r="V1038" i="1" s="1"/>
  <c r="S1049" i="1"/>
  <c r="R1049" i="1"/>
  <c r="P1049" i="1"/>
  <c r="O1049" i="1"/>
  <c r="Q1049" i="1" s="1"/>
  <c r="T1049" i="1" s="1"/>
  <c r="N1049" i="1"/>
  <c r="M1049" i="1"/>
  <c r="M1038" i="1" s="1"/>
  <c r="L1049" i="1"/>
  <c r="J1049" i="1"/>
  <c r="I1049" i="1"/>
  <c r="K1049" i="1" s="1"/>
  <c r="G1049" i="1"/>
  <c r="H1049" i="1" s="1"/>
  <c r="F1049" i="1"/>
  <c r="E1049" i="1"/>
  <c r="D1049" i="1"/>
  <c r="C1049" i="1"/>
  <c r="BB1048" i="1"/>
  <c r="BA1048" i="1"/>
  <c r="AZ1048" i="1"/>
  <c r="AY1048" i="1"/>
  <c r="BC1048" i="1" s="1"/>
  <c r="AV1048" i="1"/>
  <c r="AE1048" i="1"/>
  <c r="AH1048" i="1" s="1"/>
  <c r="X1048" i="1"/>
  <c r="AA1048" i="1" s="1"/>
  <c r="Q1048" i="1"/>
  <c r="T1048" i="1" s="1"/>
  <c r="K1048" i="1"/>
  <c r="H1048" i="1"/>
  <c r="E1048" i="1"/>
  <c r="BB1047" i="1"/>
  <c r="BA1047" i="1"/>
  <c r="AZ1047" i="1"/>
  <c r="AY1047" i="1"/>
  <c r="AV1047" i="1"/>
  <c r="AE1047" i="1"/>
  <c r="AH1047" i="1" s="1"/>
  <c r="AA1047" i="1"/>
  <c r="X1047" i="1"/>
  <c r="T1047" i="1"/>
  <c r="Q1047" i="1"/>
  <c r="K1047" i="1"/>
  <c r="H1047" i="1"/>
  <c r="E1047" i="1"/>
  <c r="BB1046" i="1"/>
  <c r="BA1046" i="1"/>
  <c r="BC1046" i="1" s="1"/>
  <c r="AZ1046" i="1"/>
  <c r="AY1046" i="1"/>
  <c r="AV1046" i="1"/>
  <c r="AE1046" i="1"/>
  <c r="AH1046" i="1" s="1"/>
  <c r="X1046" i="1"/>
  <c r="AA1046" i="1" s="1"/>
  <c r="T1046" i="1"/>
  <c r="AW1046" i="1" s="1"/>
  <c r="Q1046" i="1"/>
  <c r="K1046" i="1"/>
  <c r="H1046" i="1"/>
  <c r="E1046" i="1"/>
  <c r="BB1045" i="1"/>
  <c r="BA1045" i="1"/>
  <c r="AZ1045" i="1"/>
  <c r="AY1045" i="1"/>
  <c r="AV1045" i="1"/>
  <c r="AW1045" i="1" s="1"/>
  <c r="AH1045" i="1"/>
  <c r="AE1045" i="1"/>
  <c r="AA1045" i="1"/>
  <c r="X1045" i="1"/>
  <c r="T1045" i="1"/>
  <c r="Q1045" i="1"/>
  <c r="K1045" i="1"/>
  <c r="H1045" i="1"/>
  <c r="E1045" i="1"/>
  <c r="BC1044" i="1"/>
  <c r="BB1044" i="1"/>
  <c r="BA1044" i="1"/>
  <c r="AZ1044" i="1"/>
  <c r="AY1044" i="1"/>
  <c r="AV1044" i="1"/>
  <c r="AE1044" i="1"/>
  <c r="AH1044" i="1" s="1"/>
  <c r="AA1044" i="1"/>
  <c r="X1044" i="1"/>
  <c r="Q1044" i="1"/>
  <c r="T1044" i="1" s="1"/>
  <c r="K1044" i="1"/>
  <c r="H1044" i="1"/>
  <c r="E1044" i="1"/>
  <c r="BC1043" i="1"/>
  <c r="BB1043" i="1"/>
  <c r="BA1043" i="1"/>
  <c r="AZ1043" i="1"/>
  <c r="AY1043" i="1"/>
  <c r="AV1043" i="1"/>
  <c r="AH1043" i="1"/>
  <c r="AE1043" i="1"/>
  <c r="AA1043" i="1"/>
  <c r="X1043" i="1"/>
  <c r="Q1043" i="1"/>
  <c r="T1043" i="1" s="1"/>
  <c r="K1043" i="1"/>
  <c r="H1043" i="1"/>
  <c r="E1043" i="1"/>
  <c r="BB1042" i="1"/>
  <c r="BA1042" i="1"/>
  <c r="AZ1042" i="1"/>
  <c r="AY1042" i="1"/>
  <c r="BC1042" i="1" s="1"/>
  <c r="AV1042" i="1"/>
  <c r="AH1042" i="1"/>
  <c r="AE1042" i="1"/>
  <c r="X1042" i="1"/>
  <c r="AA1042" i="1" s="1"/>
  <c r="Q1042" i="1"/>
  <c r="T1042" i="1" s="1"/>
  <c r="K1042" i="1"/>
  <c r="H1042" i="1"/>
  <c r="E1042" i="1"/>
  <c r="BB1041" i="1"/>
  <c r="BA1041" i="1"/>
  <c r="AZ1041" i="1"/>
  <c r="BC1041" i="1" s="1"/>
  <c r="AY1041" i="1"/>
  <c r="AV1041" i="1"/>
  <c r="AH1041" i="1"/>
  <c r="AE1041" i="1"/>
  <c r="X1041" i="1"/>
  <c r="AA1041" i="1" s="1"/>
  <c r="T1041" i="1"/>
  <c r="BD1041" i="1" s="1"/>
  <c r="Q1041" i="1"/>
  <c r="K1041" i="1"/>
  <c r="H1041" i="1"/>
  <c r="E1041" i="1"/>
  <c r="BB1040" i="1"/>
  <c r="BA1040" i="1"/>
  <c r="AZ1040" i="1"/>
  <c r="AY1040" i="1"/>
  <c r="AV1040" i="1"/>
  <c r="AE1040" i="1"/>
  <c r="AH1040" i="1" s="1"/>
  <c r="X1040" i="1"/>
  <c r="AA1040" i="1" s="1"/>
  <c r="Q1040" i="1"/>
  <c r="T1040" i="1" s="1"/>
  <c r="K1040" i="1"/>
  <c r="H1040" i="1"/>
  <c r="E1040" i="1"/>
  <c r="AZ1039" i="1"/>
  <c r="AU1039" i="1"/>
  <c r="AT1039" i="1"/>
  <c r="AT1038" i="1" s="1"/>
  <c r="AS1039" i="1"/>
  <c r="BB1039" i="1" s="1"/>
  <c r="AR1039" i="1"/>
  <c r="AQ1039" i="1"/>
  <c r="AQ1038" i="1" s="1"/>
  <c r="AP1039" i="1"/>
  <c r="AP1038" i="1" s="1"/>
  <c r="AO1039" i="1"/>
  <c r="AN1039" i="1"/>
  <c r="AM1039" i="1"/>
  <c r="AL1039" i="1"/>
  <c r="AL1038" i="1" s="1"/>
  <c r="AK1039" i="1"/>
  <c r="AJ1039" i="1"/>
  <c r="AH1039" i="1"/>
  <c r="AG1039" i="1"/>
  <c r="AG1038" i="1" s="1"/>
  <c r="AF1039" i="1"/>
  <c r="AD1039" i="1"/>
  <c r="AC1039" i="1"/>
  <c r="AE1039" i="1" s="1"/>
  <c r="Z1039" i="1"/>
  <c r="Y1039" i="1"/>
  <c r="Y1038" i="1" s="1"/>
  <c r="X1039" i="1"/>
  <c r="W1039" i="1"/>
  <c r="V1039" i="1"/>
  <c r="S1039" i="1"/>
  <c r="S1038" i="1" s="1"/>
  <c r="R1039" i="1"/>
  <c r="P1039" i="1"/>
  <c r="P1038" i="1" s="1"/>
  <c r="O1039" i="1"/>
  <c r="N1039" i="1"/>
  <c r="M1039" i="1"/>
  <c r="L1039" i="1"/>
  <c r="J1039" i="1"/>
  <c r="K1039" i="1" s="1"/>
  <c r="I1039" i="1"/>
  <c r="H1039" i="1"/>
  <c r="G1039" i="1"/>
  <c r="F1039" i="1"/>
  <c r="D1039" i="1"/>
  <c r="E1039" i="1" s="1"/>
  <c r="C1039" i="1"/>
  <c r="C1038" i="1" s="1"/>
  <c r="AU1038" i="1"/>
  <c r="AR1038" i="1"/>
  <c r="AO1038" i="1"/>
  <c r="AM1038" i="1"/>
  <c r="AZ1038" i="1" s="1"/>
  <c r="AK1038" i="1"/>
  <c r="AJ1038" i="1"/>
  <c r="AY1038" i="1" s="1"/>
  <c r="AF1038" i="1"/>
  <c r="AD1038" i="1"/>
  <c r="Z1038" i="1"/>
  <c r="W1038" i="1"/>
  <c r="R1038" i="1"/>
  <c r="R1037" i="1" s="1"/>
  <c r="N1038" i="1"/>
  <c r="L1038" i="1"/>
  <c r="I1038" i="1"/>
  <c r="F1038" i="1"/>
  <c r="D1038" i="1"/>
  <c r="BB1034" i="1"/>
  <c r="BA1034" i="1"/>
  <c r="AZ1034" i="1"/>
  <c r="AY1034" i="1"/>
  <c r="BC1034" i="1" s="1"/>
  <c r="AV1034" i="1"/>
  <c r="AE1034" i="1"/>
  <c r="AH1034" i="1" s="1"/>
  <c r="AA1034" i="1"/>
  <c r="X1034" i="1"/>
  <c r="T1034" i="1"/>
  <c r="Q1034" i="1"/>
  <c r="K1034" i="1"/>
  <c r="H1034" i="1"/>
  <c r="E1034" i="1"/>
  <c r="BC1033" i="1"/>
  <c r="BB1033" i="1"/>
  <c r="BA1033" i="1"/>
  <c r="AZ1033" i="1"/>
  <c r="AY1033" i="1"/>
  <c r="AV1033" i="1"/>
  <c r="AE1033" i="1"/>
  <c r="AH1033" i="1" s="1"/>
  <c r="X1033" i="1"/>
  <c r="AA1033" i="1" s="1"/>
  <c r="T1033" i="1"/>
  <c r="Q1033" i="1"/>
  <c r="K1033" i="1"/>
  <c r="H1033" i="1"/>
  <c r="E1033" i="1"/>
  <c r="BB1032" i="1"/>
  <c r="BA1032" i="1"/>
  <c r="AZ1032" i="1"/>
  <c r="AY1032" i="1"/>
  <c r="AV1032" i="1"/>
  <c r="AW1032" i="1" s="1"/>
  <c r="AH1032" i="1"/>
  <c r="AE1032" i="1"/>
  <c r="X1032" i="1"/>
  <c r="AA1032" i="1" s="1"/>
  <c r="T1032" i="1"/>
  <c r="Q1032" i="1"/>
  <c r="K1032" i="1"/>
  <c r="H1032" i="1"/>
  <c r="E1032" i="1"/>
  <c r="BB1030" i="1"/>
  <c r="BC1030" i="1" s="1"/>
  <c r="BA1030" i="1"/>
  <c r="AZ1030" i="1"/>
  <c r="AY1030" i="1"/>
  <c r="AV1030" i="1"/>
  <c r="AE1030" i="1"/>
  <c r="AH1030" i="1" s="1"/>
  <c r="AA1030" i="1"/>
  <c r="X1030" i="1"/>
  <c r="Q1030" i="1"/>
  <c r="T1030" i="1" s="1"/>
  <c r="K1030" i="1"/>
  <c r="H1030" i="1"/>
  <c r="E1030" i="1"/>
  <c r="BC1029" i="1"/>
  <c r="BB1029" i="1"/>
  <c r="BA1029" i="1"/>
  <c r="AZ1029" i="1"/>
  <c r="AY1029" i="1"/>
  <c r="AW1029" i="1"/>
  <c r="AV1029" i="1"/>
  <c r="AH1029" i="1"/>
  <c r="AE1029" i="1"/>
  <c r="AA1029" i="1"/>
  <c r="X1029" i="1"/>
  <c r="Q1029" i="1"/>
  <c r="T1029" i="1" s="1"/>
  <c r="BD1029" i="1" s="1"/>
  <c r="K1029" i="1"/>
  <c r="H1029" i="1"/>
  <c r="E1029" i="1"/>
  <c r="BB1028" i="1"/>
  <c r="BA1028" i="1"/>
  <c r="AZ1028" i="1"/>
  <c r="AY1028" i="1"/>
  <c r="BC1028" i="1" s="1"/>
  <c r="BD1028" i="1" s="1"/>
  <c r="AV1028" i="1"/>
  <c r="AH1028" i="1"/>
  <c r="AE1028" i="1"/>
  <c r="X1028" i="1"/>
  <c r="AA1028" i="1" s="1"/>
  <c r="Q1028" i="1"/>
  <c r="T1028" i="1" s="1"/>
  <c r="K1028" i="1"/>
  <c r="H1028" i="1"/>
  <c r="E1028" i="1"/>
  <c r="BB1027" i="1"/>
  <c r="BA1027" i="1"/>
  <c r="AZ1027" i="1"/>
  <c r="AY1027" i="1"/>
  <c r="AV1027" i="1"/>
  <c r="AH1027" i="1"/>
  <c r="AE1027" i="1"/>
  <c r="X1027" i="1"/>
  <c r="AA1027" i="1" s="1"/>
  <c r="T1027" i="1"/>
  <c r="Q1027" i="1"/>
  <c r="K1027" i="1"/>
  <c r="H1027" i="1"/>
  <c r="E1027" i="1"/>
  <c r="BB1026" i="1"/>
  <c r="BA1026" i="1"/>
  <c r="AZ1026" i="1"/>
  <c r="AY1026" i="1"/>
  <c r="BC1026" i="1" s="1"/>
  <c r="AW1026" i="1"/>
  <c r="AV1026" i="1"/>
  <c r="AE1026" i="1"/>
  <c r="AH1026" i="1" s="1"/>
  <c r="X1026" i="1"/>
  <c r="AA1026" i="1" s="1"/>
  <c r="Q1026" i="1"/>
  <c r="T1026" i="1" s="1"/>
  <c r="K1026" i="1"/>
  <c r="H1026" i="1"/>
  <c r="E1026" i="1"/>
  <c r="BB1025" i="1"/>
  <c r="BA1025" i="1"/>
  <c r="AZ1025" i="1"/>
  <c r="AY1025" i="1"/>
  <c r="AV1025" i="1"/>
  <c r="AE1025" i="1"/>
  <c r="AH1025" i="1" s="1"/>
  <c r="AA1025" i="1"/>
  <c r="X1025" i="1"/>
  <c r="T1025" i="1"/>
  <c r="Q1025" i="1"/>
  <c r="K1025" i="1"/>
  <c r="H1025" i="1"/>
  <c r="E1025" i="1"/>
  <c r="BB1024" i="1"/>
  <c r="BA1024" i="1"/>
  <c r="AZ1024" i="1"/>
  <c r="BC1024" i="1" s="1"/>
  <c r="AY1024" i="1"/>
  <c r="AV1024" i="1"/>
  <c r="AE1024" i="1"/>
  <c r="AH1024" i="1" s="1"/>
  <c r="X1024" i="1"/>
  <c r="AA1024" i="1" s="1"/>
  <c r="T1024" i="1"/>
  <c r="Q1024" i="1"/>
  <c r="K1024" i="1"/>
  <c r="H1024" i="1"/>
  <c r="E1024" i="1"/>
  <c r="BB1023" i="1"/>
  <c r="BA1023" i="1"/>
  <c r="AZ1023" i="1"/>
  <c r="BC1023" i="1" s="1"/>
  <c r="BD1023" i="1" s="1"/>
  <c r="AY1023" i="1"/>
  <c r="AV1023" i="1"/>
  <c r="AW1023" i="1" s="1"/>
  <c r="AH1023" i="1"/>
  <c r="AE1023" i="1"/>
  <c r="X1023" i="1"/>
  <c r="AA1023" i="1" s="1"/>
  <c r="T1023" i="1"/>
  <c r="Q1023" i="1"/>
  <c r="K1023" i="1"/>
  <c r="H1023" i="1"/>
  <c r="E1023" i="1"/>
  <c r="BC1022" i="1"/>
  <c r="BB1022" i="1"/>
  <c r="BA1022" i="1"/>
  <c r="AZ1022" i="1"/>
  <c r="AY1022" i="1"/>
  <c r="AV1022" i="1"/>
  <c r="AE1022" i="1"/>
  <c r="AH1022" i="1" s="1"/>
  <c r="AA1022" i="1"/>
  <c r="X1022" i="1"/>
  <c r="Q1022" i="1"/>
  <c r="T1022" i="1" s="1"/>
  <c r="K1022" i="1"/>
  <c r="H1022" i="1"/>
  <c r="E1022" i="1"/>
  <c r="BC1021" i="1"/>
  <c r="BD1021" i="1" s="1"/>
  <c r="BB1021" i="1"/>
  <c r="BA1021" i="1"/>
  <c r="AZ1021" i="1"/>
  <c r="AY1021" i="1"/>
  <c r="AV1021" i="1"/>
  <c r="AE1021" i="1"/>
  <c r="AH1021" i="1" s="1"/>
  <c r="AA1021" i="1"/>
  <c r="X1021" i="1"/>
  <c r="Q1021" i="1"/>
  <c r="T1021" i="1" s="1"/>
  <c r="AW1021" i="1" s="1"/>
  <c r="K1021" i="1"/>
  <c r="H1021" i="1"/>
  <c r="E1021" i="1"/>
  <c r="BB1020" i="1"/>
  <c r="BA1020" i="1"/>
  <c r="AZ1020" i="1"/>
  <c r="AY1020" i="1"/>
  <c r="BC1020" i="1" s="1"/>
  <c r="AV1020" i="1"/>
  <c r="AH1020" i="1"/>
  <c r="AE1020" i="1"/>
  <c r="X1020" i="1"/>
  <c r="AA1020" i="1" s="1"/>
  <c r="Q1020" i="1"/>
  <c r="T1020" i="1" s="1"/>
  <c r="AW1020" i="1" s="1"/>
  <c r="K1020" i="1"/>
  <c r="H1020" i="1"/>
  <c r="E1020" i="1"/>
  <c r="BB1019" i="1"/>
  <c r="BA1019" i="1"/>
  <c r="AZ1019" i="1"/>
  <c r="AY1019" i="1"/>
  <c r="BC1019" i="1" s="1"/>
  <c r="AV1019" i="1"/>
  <c r="AW1019" i="1" s="1"/>
  <c r="AH1019" i="1"/>
  <c r="AE1019" i="1"/>
  <c r="X1019" i="1"/>
  <c r="AA1019" i="1" s="1"/>
  <c r="T1019" i="1"/>
  <c r="Q1019" i="1"/>
  <c r="K1019" i="1"/>
  <c r="H1019" i="1"/>
  <c r="E1019" i="1"/>
  <c r="AU1018" i="1"/>
  <c r="AT1018" i="1"/>
  <c r="AS1018" i="1"/>
  <c r="AS1013" i="1" s="1"/>
  <c r="BB1013" i="1" s="1"/>
  <c r="AR1018" i="1"/>
  <c r="AR1013" i="1" s="1"/>
  <c r="AQ1018" i="1"/>
  <c r="AP1018" i="1"/>
  <c r="BA1018" i="1" s="1"/>
  <c r="AO1018" i="1"/>
  <c r="AN1018" i="1"/>
  <c r="AM1018" i="1"/>
  <c r="AL1018" i="1"/>
  <c r="AK1018" i="1"/>
  <c r="AK1013" i="1" s="1"/>
  <c r="AJ1018" i="1"/>
  <c r="AG1018" i="1"/>
  <c r="AF1018" i="1"/>
  <c r="AD1018" i="1"/>
  <c r="AC1018" i="1"/>
  <c r="AE1018" i="1" s="1"/>
  <c r="Z1018" i="1"/>
  <c r="Z1013" i="1" s="1"/>
  <c r="Y1018" i="1"/>
  <c r="W1018" i="1"/>
  <c r="X1018" i="1" s="1"/>
  <c r="AA1018" i="1" s="1"/>
  <c r="V1018" i="1"/>
  <c r="S1018" i="1"/>
  <c r="R1018" i="1"/>
  <c r="R1013" i="1" s="1"/>
  <c r="P1018" i="1"/>
  <c r="O1018" i="1"/>
  <c r="Q1018" i="1" s="1"/>
  <c r="T1018" i="1" s="1"/>
  <c r="N1018" i="1"/>
  <c r="N1013" i="1" s="1"/>
  <c r="M1018" i="1"/>
  <c r="L1018" i="1"/>
  <c r="J1018" i="1"/>
  <c r="K1018" i="1" s="1"/>
  <c r="I1018" i="1"/>
  <c r="I1013" i="1" s="1"/>
  <c r="G1018" i="1"/>
  <c r="H1018" i="1" s="1"/>
  <c r="F1018" i="1"/>
  <c r="D1018" i="1"/>
  <c r="C1018" i="1"/>
  <c r="E1018" i="1" s="1"/>
  <c r="BC1017" i="1"/>
  <c r="BB1017" i="1"/>
  <c r="BA1017" i="1"/>
  <c r="AZ1017" i="1"/>
  <c r="AY1017" i="1"/>
  <c r="AV1017" i="1"/>
  <c r="AE1017" i="1"/>
  <c r="AH1017" i="1" s="1"/>
  <c r="X1017" i="1"/>
  <c r="AA1017" i="1" s="1"/>
  <c r="T1017" i="1"/>
  <c r="Q1017" i="1"/>
  <c r="K1017" i="1"/>
  <c r="H1017" i="1"/>
  <c r="E1017" i="1"/>
  <c r="BB1016" i="1"/>
  <c r="BA1016" i="1"/>
  <c r="AZ1016" i="1"/>
  <c r="AY1016" i="1"/>
  <c r="BC1016" i="1" s="1"/>
  <c r="BD1016" i="1" s="1"/>
  <c r="AV1016" i="1"/>
  <c r="AW1016" i="1" s="1"/>
  <c r="AH1016" i="1"/>
  <c r="AE1016" i="1"/>
  <c r="X1016" i="1"/>
  <c r="AA1016" i="1" s="1"/>
  <c r="T1016" i="1"/>
  <c r="Q1016" i="1"/>
  <c r="K1016" i="1"/>
  <c r="H1016" i="1"/>
  <c r="E1016" i="1"/>
  <c r="BC1015" i="1"/>
  <c r="BB1015" i="1"/>
  <c r="BA1015" i="1"/>
  <c r="AZ1015" i="1"/>
  <c r="AY1015" i="1"/>
  <c r="AV1015" i="1"/>
  <c r="AE1015" i="1"/>
  <c r="AH1015" i="1" s="1"/>
  <c r="AA1015" i="1"/>
  <c r="X1015" i="1"/>
  <c r="Q1015" i="1"/>
  <c r="T1015" i="1" s="1"/>
  <c r="K1015" i="1"/>
  <c r="H1015" i="1"/>
  <c r="E1015" i="1"/>
  <c r="AU1014" i="1"/>
  <c r="AU1013" i="1" s="1"/>
  <c r="AT1014" i="1"/>
  <c r="AT1013" i="1" s="1"/>
  <c r="AS1014" i="1"/>
  <c r="BB1014" i="1" s="1"/>
  <c r="AR1014" i="1"/>
  <c r="AQ1014" i="1"/>
  <c r="AP1014" i="1"/>
  <c r="BA1014" i="1" s="1"/>
  <c r="AO1014" i="1"/>
  <c r="AO1013" i="1" s="1"/>
  <c r="AN1014" i="1"/>
  <c r="AM1014" i="1"/>
  <c r="AL1014" i="1"/>
  <c r="AK1014" i="1"/>
  <c r="AJ1014" i="1"/>
  <c r="AV1014" i="1" s="1"/>
  <c r="AG1014" i="1"/>
  <c r="AF1014" i="1"/>
  <c r="AF1013" i="1" s="1"/>
  <c r="AD1014" i="1"/>
  <c r="AD1013" i="1" s="1"/>
  <c r="AC1014" i="1"/>
  <c r="Z1014" i="1"/>
  <c r="Y1014" i="1"/>
  <c r="W1014" i="1"/>
  <c r="X1014" i="1" s="1"/>
  <c r="AA1014" i="1" s="1"/>
  <c r="V1014" i="1"/>
  <c r="S1014" i="1"/>
  <c r="R1014" i="1"/>
  <c r="P1014" i="1"/>
  <c r="O1014" i="1"/>
  <c r="Q1014" i="1" s="1"/>
  <c r="N1014" i="1"/>
  <c r="M1014" i="1"/>
  <c r="L1014" i="1"/>
  <c r="L1013" i="1" s="1"/>
  <c r="K1014" i="1"/>
  <c r="J1014" i="1"/>
  <c r="I1014" i="1"/>
  <c r="G1014" i="1"/>
  <c r="F1014" i="1"/>
  <c r="D1014" i="1"/>
  <c r="C1014" i="1"/>
  <c r="C1013" i="1" s="1"/>
  <c r="AQ1013" i="1"/>
  <c r="AN1013" i="1"/>
  <c r="Y1013" i="1"/>
  <c r="Y1006" i="1" s="1"/>
  <c r="W1013" i="1"/>
  <c r="V1013" i="1"/>
  <c r="P1013" i="1"/>
  <c r="M1013" i="1"/>
  <c r="F1013" i="1"/>
  <c r="BB1012" i="1"/>
  <c r="BA1012" i="1"/>
  <c r="AZ1012" i="1"/>
  <c r="AY1012" i="1"/>
  <c r="AV1012" i="1"/>
  <c r="AE1012" i="1"/>
  <c r="AH1012" i="1" s="1"/>
  <c r="AA1012" i="1"/>
  <c r="X1012" i="1"/>
  <c r="T1012" i="1"/>
  <c r="Q1012" i="1"/>
  <c r="K1012" i="1"/>
  <c r="H1012" i="1"/>
  <c r="E1012" i="1"/>
  <c r="BA1011" i="1"/>
  <c r="AU1011" i="1"/>
  <c r="AT1011" i="1"/>
  <c r="AT1007" i="1" s="1"/>
  <c r="AS1011" i="1"/>
  <c r="AR1011" i="1"/>
  <c r="AQ1011" i="1"/>
  <c r="AP1011" i="1"/>
  <c r="AO1011" i="1"/>
  <c r="AN1011" i="1"/>
  <c r="AZ1011" i="1" s="1"/>
  <c r="AM1011" i="1"/>
  <c r="AL1011" i="1"/>
  <c r="AK1011" i="1"/>
  <c r="AJ1011" i="1"/>
  <c r="AG1011" i="1"/>
  <c r="AF1011" i="1"/>
  <c r="AE1011" i="1"/>
  <c r="AH1011" i="1" s="1"/>
  <c r="AD1011" i="1"/>
  <c r="AC1011" i="1"/>
  <c r="Z1011" i="1"/>
  <c r="Y1011" i="1"/>
  <c r="W1011" i="1"/>
  <c r="V1011" i="1"/>
  <c r="X1011" i="1" s="1"/>
  <c r="AA1011" i="1" s="1"/>
  <c r="S1011" i="1"/>
  <c r="S1007" i="1" s="1"/>
  <c r="R1011" i="1"/>
  <c r="Q1011" i="1"/>
  <c r="T1011" i="1" s="1"/>
  <c r="P1011" i="1"/>
  <c r="O1011" i="1"/>
  <c r="N1011" i="1"/>
  <c r="M1011" i="1"/>
  <c r="L1011" i="1"/>
  <c r="J1011" i="1"/>
  <c r="I1011" i="1"/>
  <c r="K1011" i="1" s="1"/>
  <c r="H1011" i="1"/>
  <c r="G1011" i="1"/>
  <c r="F1011" i="1"/>
  <c r="D1011" i="1"/>
  <c r="C1011" i="1"/>
  <c r="C1007" i="1" s="1"/>
  <c r="C1006" i="1" s="1"/>
  <c r="BB1010" i="1"/>
  <c r="BC1010" i="1" s="1"/>
  <c r="BA1010" i="1"/>
  <c r="AZ1010" i="1"/>
  <c r="AY1010" i="1"/>
  <c r="AV1010" i="1"/>
  <c r="AE1010" i="1"/>
  <c r="AH1010" i="1" s="1"/>
  <c r="AA1010" i="1"/>
  <c r="X1010" i="1"/>
  <c r="Q1010" i="1"/>
  <c r="T1010" i="1" s="1"/>
  <c r="K1010" i="1"/>
  <c r="H1010" i="1"/>
  <c r="E1010" i="1"/>
  <c r="BB1009" i="1"/>
  <c r="BA1009" i="1"/>
  <c r="AZ1009" i="1"/>
  <c r="BC1009" i="1" s="1"/>
  <c r="AY1009" i="1"/>
  <c r="AV1009" i="1"/>
  <c r="AE1009" i="1"/>
  <c r="AH1009" i="1" s="1"/>
  <c r="AA1009" i="1"/>
  <c r="X1009" i="1"/>
  <c r="T1009" i="1"/>
  <c r="Q1009" i="1"/>
  <c r="K1009" i="1"/>
  <c r="H1009" i="1"/>
  <c r="E1009" i="1"/>
  <c r="AY1008" i="1"/>
  <c r="AU1008" i="1"/>
  <c r="AU1007" i="1" s="1"/>
  <c r="AU1006" i="1" s="1"/>
  <c r="AT1008" i="1"/>
  <c r="AS1008" i="1"/>
  <c r="AR1008" i="1"/>
  <c r="AQ1008" i="1"/>
  <c r="AQ1007" i="1" s="1"/>
  <c r="AQ1006" i="1" s="1"/>
  <c r="AP1008" i="1"/>
  <c r="BA1008" i="1" s="1"/>
  <c r="AO1008" i="1"/>
  <c r="AN1008" i="1"/>
  <c r="AN1007" i="1" s="1"/>
  <c r="AN1006" i="1" s="1"/>
  <c r="AM1008" i="1"/>
  <c r="AL1008" i="1"/>
  <c r="AK1008" i="1"/>
  <c r="AJ1008" i="1"/>
  <c r="AG1008" i="1"/>
  <c r="AG1007" i="1" s="1"/>
  <c r="AF1008" i="1"/>
  <c r="AD1008" i="1"/>
  <c r="AC1008" i="1"/>
  <c r="Z1008" i="1"/>
  <c r="Y1008" i="1"/>
  <c r="Y1007" i="1" s="1"/>
  <c r="W1008" i="1"/>
  <c r="V1008" i="1"/>
  <c r="V1007" i="1" s="1"/>
  <c r="V1006" i="1" s="1"/>
  <c r="S1008" i="1"/>
  <c r="R1008" i="1"/>
  <c r="P1008" i="1"/>
  <c r="O1008" i="1"/>
  <c r="Q1008" i="1" s="1"/>
  <c r="T1008" i="1" s="1"/>
  <c r="N1008" i="1"/>
  <c r="M1008" i="1"/>
  <c r="M1007" i="1" s="1"/>
  <c r="L1008" i="1"/>
  <c r="L1007" i="1" s="1"/>
  <c r="L1006" i="1" s="1"/>
  <c r="J1008" i="1"/>
  <c r="I1008" i="1"/>
  <c r="K1008" i="1" s="1"/>
  <c r="G1008" i="1"/>
  <c r="H1008" i="1" s="1"/>
  <c r="F1008" i="1"/>
  <c r="D1008" i="1"/>
  <c r="D1007" i="1" s="1"/>
  <c r="C1008" i="1"/>
  <c r="BA1007" i="1"/>
  <c r="AS1007" i="1"/>
  <c r="AR1007" i="1"/>
  <c r="AR1006" i="1" s="1"/>
  <c r="AP1007" i="1"/>
  <c r="AO1007" i="1"/>
  <c r="AL1007" i="1"/>
  <c r="AK1007" i="1"/>
  <c r="AJ1007" i="1"/>
  <c r="AF1007" i="1"/>
  <c r="AC1007" i="1"/>
  <c r="Z1007" i="1"/>
  <c r="Z1006" i="1" s="1"/>
  <c r="W1007" i="1"/>
  <c r="R1007" i="1"/>
  <c r="R1006" i="1" s="1"/>
  <c r="O1007" i="1"/>
  <c r="N1007" i="1"/>
  <c r="J1007" i="1"/>
  <c r="I1007" i="1"/>
  <c r="G1007" i="1"/>
  <c r="F1007" i="1"/>
  <c r="AT1006" i="1"/>
  <c r="M1006" i="1"/>
  <c r="BB1005" i="1"/>
  <c r="BC1005" i="1" s="1"/>
  <c r="BA1005" i="1"/>
  <c r="AZ1005" i="1"/>
  <c r="AY1005" i="1"/>
  <c r="AV1005" i="1"/>
  <c r="AE1005" i="1"/>
  <c r="AH1005" i="1" s="1"/>
  <c r="AA1005" i="1"/>
  <c r="X1005" i="1"/>
  <c r="Q1005" i="1"/>
  <c r="T1005" i="1" s="1"/>
  <c r="K1005" i="1"/>
  <c r="H1005" i="1"/>
  <c r="E1005" i="1"/>
  <c r="AU1004" i="1"/>
  <c r="AT1004" i="1"/>
  <c r="AT999" i="1" s="1"/>
  <c r="AS1004" i="1"/>
  <c r="BB1004" i="1" s="1"/>
  <c r="AR1004" i="1"/>
  <c r="AQ1004" i="1"/>
  <c r="AP1004" i="1"/>
  <c r="BA1004" i="1" s="1"/>
  <c r="AO1004" i="1"/>
  <c r="AO999" i="1" s="1"/>
  <c r="AN1004" i="1"/>
  <c r="AM1004" i="1"/>
  <c r="AZ1004" i="1" s="1"/>
  <c r="AL1004" i="1"/>
  <c r="AY1004" i="1" s="1"/>
  <c r="BC1004" i="1" s="1"/>
  <c r="AK1004" i="1"/>
  <c r="AJ1004" i="1"/>
  <c r="AG1004" i="1"/>
  <c r="AF1004" i="1"/>
  <c r="AF999" i="1" s="1"/>
  <c r="AD1004" i="1"/>
  <c r="AC1004" i="1"/>
  <c r="AE1004" i="1" s="1"/>
  <c r="AH1004" i="1" s="1"/>
  <c r="Z1004" i="1"/>
  <c r="Y1004" i="1"/>
  <c r="W1004" i="1"/>
  <c r="V1004" i="1"/>
  <c r="S1004" i="1"/>
  <c r="R1004" i="1"/>
  <c r="P1004" i="1"/>
  <c r="O1004" i="1"/>
  <c r="Q1004" i="1" s="1"/>
  <c r="T1004" i="1" s="1"/>
  <c r="N1004" i="1"/>
  <c r="N999" i="1" s="1"/>
  <c r="M1004" i="1"/>
  <c r="L1004" i="1"/>
  <c r="K1004" i="1"/>
  <c r="J1004" i="1"/>
  <c r="I1004" i="1"/>
  <c r="G1004" i="1"/>
  <c r="F1004" i="1"/>
  <c r="D1004" i="1"/>
  <c r="E1004" i="1" s="1"/>
  <c r="C1004" i="1"/>
  <c r="BB1003" i="1"/>
  <c r="BA1003" i="1"/>
  <c r="AZ1003" i="1"/>
  <c r="AY1003" i="1"/>
  <c r="BC1003" i="1" s="1"/>
  <c r="AV1003" i="1"/>
  <c r="AW1003" i="1" s="1"/>
  <c r="AH1003" i="1"/>
  <c r="AE1003" i="1"/>
  <c r="AA1003" i="1"/>
  <c r="X1003" i="1"/>
  <c r="T1003" i="1"/>
  <c r="Q1003" i="1"/>
  <c r="K1003" i="1"/>
  <c r="H1003" i="1"/>
  <c r="E1003" i="1"/>
  <c r="BB1002" i="1"/>
  <c r="BA1002" i="1"/>
  <c r="AZ1002" i="1"/>
  <c r="AY1002" i="1"/>
  <c r="BC1002" i="1" s="1"/>
  <c r="AW1002" i="1"/>
  <c r="AV1002" i="1"/>
  <c r="AE1002" i="1"/>
  <c r="AH1002" i="1" s="1"/>
  <c r="X1002" i="1"/>
  <c r="AA1002" i="1" s="1"/>
  <c r="Q1002" i="1"/>
  <c r="T1002" i="1" s="1"/>
  <c r="K1002" i="1"/>
  <c r="H1002" i="1"/>
  <c r="E1002" i="1"/>
  <c r="BB1001" i="1"/>
  <c r="BA1001" i="1"/>
  <c r="AZ1001" i="1"/>
  <c r="AY1001" i="1"/>
  <c r="AV1001" i="1"/>
  <c r="AH1001" i="1"/>
  <c r="AE1001" i="1"/>
  <c r="AA1001" i="1"/>
  <c r="X1001" i="1"/>
  <c r="T1001" i="1"/>
  <c r="AW1001" i="1" s="1"/>
  <c r="Q1001" i="1"/>
  <c r="K1001" i="1"/>
  <c r="H1001" i="1"/>
  <c r="E1001" i="1"/>
  <c r="BA1000" i="1"/>
  <c r="AZ1000" i="1"/>
  <c r="AU1000" i="1"/>
  <c r="AT1000" i="1"/>
  <c r="AS1000" i="1"/>
  <c r="AR1000" i="1"/>
  <c r="AR999" i="1" s="1"/>
  <c r="AQ1000" i="1"/>
  <c r="AQ999" i="1" s="1"/>
  <c r="AP1000" i="1"/>
  <c r="AO1000" i="1"/>
  <c r="AN1000" i="1"/>
  <c r="AM1000" i="1"/>
  <c r="AL1000" i="1"/>
  <c r="AK1000" i="1"/>
  <c r="AJ1000" i="1"/>
  <c r="AH1000" i="1"/>
  <c r="AG1000" i="1"/>
  <c r="AF1000" i="1"/>
  <c r="AE1000" i="1"/>
  <c r="AD1000" i="1"/>
  <c r="AC1000" i="1"/>
  <c r="Z1000" i="1"/>
  <c r="Z999" i="1" s="1"/>
  <c r="Y1000" i="1"/>
  <c r="W1000" i="1"/>
  <c r="V1000" i="1"/>
  <c r="X1000" i="1" s="1"/>
  <c r="AA1000" i="1" s="1"/>
  <c r="S1000" i="1"/>
  <c r="S999" i="1" s="1"/>
  <c r="R1000" i="1"/>
  <c r="P1000" i="1"/>
  <c r="O1000" i="1"/>
  <c r="N1000" i="1"/>
  <c r="M1000" i="1"/>
  <c r="M999" i="1" s="1"/>
  <c r="L1000" i="1"/>
  <c r="L999" i="1" s="1"/>
  <c r="K1000" i="1"/>
  <c r="J1000" i="1"/>
  <c r="I1000" i="1"/>
  <c r="I999" i="1" s="1"/>
  <c r="H1000" i="1"/>
  <c r="G1000" i="1"/>
  <c r="F1000" i="1"/>
  <c r="D1000" i="1"/>
  <c r="D999" i="1" s="1"/>
  <c r="C1000" i="1"/>
  <c r="AS999" i="1"/>
  <c r="AP999" i="1"/>
  <c r="BA999" i="1" s="1"/>
  <c r="AN999" i="1"/>
  <c r="AK999" i="1"/>
  <c r="AG999" i="1"/>
  <c r="V999" i="1"/>
  <c r="R999" i="1"/>
  <c r="O999" i="1"/>
  <c r="J999" i="1"/>
  <c r="K999" i="1" s="1"/>
  <c r="G999" i="1"/>
  <c r="BB998" i="1"/>
  <c r="BA998" i="1"/>
  <c r="AZ998" i="1"/>
  <c r="AY998" i="1"/>
  <c r="BC998" i="1" s="1"/>
  <c r="AV998" i="1"/>
  <c r="AH998" i="1"/>
  <c r="AE998" i="1"/>
  <c r="X998" i="1"/>
  <c r="AA998" i="1" s="1"/>
  <c r="Q998" i="1"/>
  <c r="T998" i="1" s="1"/>
  <c r="K998" i="1"/>
  <c r="H998" i="1"/>
  <c r="E998" i="1"/>
  <c r="BB997" i="1"/>
  <c r="BA997" i="1"/>
  <c r="AZ997" i="1"/>
  <c r="AY997" i="1"/>
  <c r="AV997" i="1"/>
  <c r="AH997" i="1"/>
  <c r="AE997" i="1"/>
  <c r="AA997" i="1"/>
  <c r="X997" i="1"/>
  <c r="T997" i="1"/>
  <c r="AW997" i="1" s="1"/>
  <c r="Q997" i="1"/>
  <c r="K997" i="1"/>
  <c r="H997" i="1"/>
  <c r="E997" i="1"/>
  <c r="BB996" i="1"/>
  <c r="BA996" i="1"/>
  <c r="BC996" i="1" s="1"/>
  <c r="AZ996" i="1"/>
  <c r="AY996" i="1"/>
  <c r="AV996" i="1"/>
  <c r="AE996" i="1"/>
  <c r="AH996" i="1" s="1"/>
  <c r="X996" i="1"/>
  <c r="AA996" i="1" s="1"/>
  <c r="Q996" i="1"/>
  <c r="T996" i="1" s="1"/>
  <c r="K996" i="1"/>
  <c r="H996" i="1"/>
  <c r="E996" i="1"/>
  <c r="AY995" i="1"/>
  <c r="AU995" i="1"/>
  <c r="AT995" i="1"/>
  <c r="AS995" i="1"/>
  <c r="BB995" i="1" s="1"/>
  <c r="AR995" i="1"/>
  <c r="AQ995" i="1"/>
  <c r="AP995" i="1"/>
  <c r="AO995" i="1"/>
  <c r="AN995" i="1"/>
  <c r="AM995" i="1"/>
  <c r="AZ995" i="1" s="1"/>
  <c r="AL995" i="1"/>
  <c r="AK995" i="1"/>
  <c r="AJ995" i="1"/>
  <c r="AG995" i="1"/>
  <c r="AF995" i="1"/>
  <c r="AD995" i="1"/>
  <c r="AC995" i="1"/>
  <c r="AE995" i="1" s="1"/>
  <c r="AH995" i="1" s="1"/>
  <c r="AA995" i="1"/>
  <c r="Z995" i="1"/>
  <c r="Y995" i="1"/>
  <c r="X995" i="1"/>
  <c r="W995" i="1"/>
  <c r="V995" i="1"/>
  <c r="S995" i="1"/>
  <c r="R995" i="1"/>
  <c r="R984" i="1" s="1"/>
  <c r="P995" i="1"/>
  <c r="O995" i="1"/>
  <c r="N995" i="1"/>
  <c r="M995" i="1"/>
  <c r="L995" i="1"/>
  <c r="J995" i="1"/>
  <c r="K995" i="1" s="1"/>
  <c r="I995" i="1"/>
  <c r="H995" i="1"/>
  <c r="G995" i="1"/>
  <c r="F995" i="1"/>
  <c r="D995" i="1"/>
  <c r="E995" i="1" s="1"/>
  <c r="C995" i="1"/>
  <c r="BB994" i="1"/>
  <c r="BA994" i="1"/>
  <c r="AZ994" i="1"/>
  <c r="BC994" i="1" s="1"/>
  <c r="BD994" i="1" s="1"/>
  <c r="AY994" i="1"/>
  <c r="AW994" i="1"/>
  <c r="AV994" i="1"/>
  <c r="AH994" i="1"/>
  <c r="AE994" i="1"/>
  <c r="X994" i="1"/>
  <c r="AA994" i="1" s="1"/>
  <c r="T994" i="1"/>
  <c r="Q994" i="1"/>
  <c r="K994" i="1"/>
  <c r="H994" i="1"/>
  <c r="E994" i="1"/>
  <c r="BB993" i="1"/>
  <c r="BC993" i="1" s="1"/>
  <c r="BA993" i="1"/>
  <c r="AZ993" i="1"/>
  <c r="AY993" i="1"/>
  <c r="AV993" i="1"/>
  <c r="AE993" i="1"/>
  <c r="AH993" i="1" s="1"/>
  <c r="AA993" i="1"/>
  <c r="X993" i="1"/>
  <c r="Q993" i="1"/>
  <c r="T993" i="1" s="1"/>
  <c r="K993" i="1"/>
  <c r="H993" i="1"/>
  <c r="E993" i="1"/>
  <c r="BB992" i="1"/>
  <c r="BA992" i="1"/>
  <c r="AZ992" i="1"/>
  <c r="BC992" i="1" s="1"/>
  <c r="AY992" i="1"/>
  <c r="AW992" i="1"/>
  <c r="AV992" i="1"/>
  <c r="AE992" i="1"/>
  <c r="AH992" i="1" s="1"/>
  <c r="AA992" i="1"/>
  <c r="X992" i="1"/>
  <c r="T992" i="1"/>
  <c r="BD992" i="1" s="1"/>
  <c r="Q992" i="1"/>
  <c r="K992" i="1"/>
  <c r="H992" i="1"/>
  <c r="E992" i="1"/>
  <c r="BB991" i="1"/>
  <c r="BA991" i="1"/>
  <c r="AZ991" i="1"/>
  <c r="AY991" i="1"/>
  <c r="BC991" i="1" s="1"/>
  <c r="BD991" i="1" s="1"/>
  <c r="AV991" i="1"/>
  <c r="AH991" i="1"/>
  <c r="AE991" i="1"/>
  <c r="X991" i="1"/>
  <c r="AA991" i="1" s="1"/>
  <c r="Q991" i="1"/>
  <c r="T991" i="1" s="1"/>
  <c r="K991" i="1"/>
  <c r="H991" i="1"/>
  <c r="E991" i="1"/>
  <c r="BB990" i="1"/>
  <c r="AZ990" i="1"/>
  <c r="AU990" i="1"/>
  <c r="AT990" i="1"/>
  <c r="AS990" i="1"/>
  <c r="AR990" i="1"/>
  <c r="AQ990" i="1"/>
  <c r="BA990" i="1" s="1"/>
  <c r="AP990" i="1"/>
  <c r="AO990" i="1"/>
  <c r="AN990" i="1"/>
  <c r="AM990" i="1"/>
  <c r="AL990" i="1"/>
  <c r="AK990" i="1"/>
  <c r="AJ990" i="1"/>
  <c r="AY990" i="1" s="1"/>
  <c r="AH990" i="1"/>
  <c r="AG990" i="1"/>
  <c r="AF990" i="1"/>
  <c r="AE990" i="1"/>
  <c r="AD990" i="1"/>
  <c r="AC990" i="1"/>
  <c r="Z990" i="1"/>
  <c r="Y990" i="1"/>
  <c r="W990" i="1"/>
  <c r="V990" i="1"/>
  <c r="S990" i="1"/>
  <c r="R990" i="1"/>
  <c r="P990" i="1"/>
  <c r="Q990" i="1" s="1"/>
  <c r="T990" i="1" s="1"/>
  <c r="O990" i="1"/>
  <c r="N990" i="1"/>
  <c r="M990" i="1"/>
  <c r="L990" i="1"/>
  <c r="J990" i="1"/>
  <c r="K990" i="1" s="1"/>
  <c r="I990" i="1"/>
  <c r="G990" i="1"/>
  <c r="F990" i="1"/>
  <c r="H990" i="1" s="1"/>
  <c r="E990" i="1"/>
  <c r="D990" i="1"/>
  <c r="C990" i="1"/>
  <c r="BB989" i="1"/>
  <c r="BA989" i="1"/>
  <c r="AZ989" i="1"/>
  <c r="AY989" i="1"/>
  <c r="BC989" i="1" s="1"/>
  <c r="AV989" i="1"/>
  <c r="AH989" i="1"/>
  <c r="AE989" i="1"/>
  <c r="AA989" i="1"/>
  <c r="X989" i="1"/>
  <c r="Q989" i="1"/>
  <c r="T989" i="1" s="1"/>
  <c r="K989" i="1"/>
  <c r="H989" i="1"/>
  <c r="E989" i="1"/>
  <c r="AZ988" i="1"/>
  <c r="AU988" i="1"/>
  <c r="AT988" i="1"/>
  <c r="AS988" i="1"/>
  <c r="BB988" i="1" s="1"/>
  <c r="AR988" i="1"/>
  <c r="AR985" i="1" s="1"/>
  <c r="AR984" i="1" s="1"/>
  <c r="AQ988" i="1"/>
  <c r="AP988" i="1"/>
  <c r="AO988" i="1"/>
  <c r="AN988" i="1"/>
  <c r="AM988" i="1"/>
  <c r="AL988" i="1"/>
  <c r="AK988" i="1"/>
  <c r="AJ988" i="1"/>
  <c r="AG988" i="1"/>
  <c r="AF988" i="1"/>
  <c r="AD988" i="1"/>
  <c r="AC988" i="1"/>
  <c r="AE988" i="1" s="1"/>
  <c r="AH988" i="1" s="1"/>
  <c r="Z988" i="1"/>
  <c r="Z985" i="1" s="1"/>
  <c r="Z984" i="1" s="1"/>
  <c r="Y988" i="1"/>
  <c r="Y985" i="1" s="1"/>
  <c r="W988" i="1"/>
  <c r="V988" i="1"/>
  <c r="X988" i="1" s="1"/>
  <c r="S988" i="1"/>
  <c r="R988" i="1"/>
  <c r="P988" i="1"/>
  <c r="Q988" i="1" s="1"/>
  <c r="T988" i="1" s="1"/>
  <c r="O988" i="1"/>
  <c r="N988" i="1"/>
  <c r="M988" i="1"/>
  <c r="L988" i="1"/>
  <c r="J988" i="1"/>
  <c r="I988" i="1"/>
  <c r="K988" i="1" s="1"/>
  <c r="H988" i="1"/>
  <c r="G988" i="1"/>
  <c r="F988" i="1"/>
  <c r="E988" i="1"/>
  <c r="D988" i="1"/>
  <c r="C988" i="1"/>
  <c r="BB987" i="1"/>
  <c r="BA987" i="1"/>
  <c r="AZ987" i="1"/>
  <c r="AY987" i="1"/>
  <c r="BC987" i="1" s="1"/>
  <c r="AV987" i="1"/>
  <c r="AE987" i="1"/>
  <c r="AH987" i="1" s="1"/>
  <c r="AA987" i="1"/>
  <c r="X987" i="1"/>
  <c r="Q987" i="1"/>
  <c r="T987" i="1" s="1"/>
  <c r="K987" i="1"/>
  <c r="H987" i="1"/>
  <c r="E987" i="1"/>
  <c r="AU986" i="1"/>
  <c r="AU985" i="1" s="1"/>
  <c r="AT986" i="1"/>
  <c r="AT985" i="1" s="1"/>
  <c r="AS986" i="1"/>
  <c r="BB986" i="1" s="1"/>
  <c r="AR986" i="1"/>
  <c r="AQ986" i="1"/>
  <c r="AP986" i="1"/>
  <c r="AO986" i="1"/>
  <c r="AN986" i="1"/>
  <c r="AM986" i="1"/>
  <c r="AM985" i="1" s="1"/>
  <c r="AZ985" i="1" s="1"/>
  <c r="AL986" i="1"/>
  <c r="AK986" i="1"/>
  <c r="AV986" i="1" s="1"/>
  <c r="AJ986" i="1"/>
  <c r="AG986" i="1"/>
  <c r="AG985" i="1" s="1"/>
  <c r="AF986" i="1"/>
  <c r="AF985" i="1" s="1"/>
  <c r="AF984" i="1" s="1"/>
  <c r="AD986" i="1"/>
  <c r="AD985" i="1" s="1"/>
  <c r="AC986" i="1"/>
  <c r="Z986" i="1"/>
  <c r="Y986" i="1"/>
  <c r="W986" i="1"/>
  <c r="X986" i="1" s="1"/>
  <c r="AA986" i="1" s="1"/>
  <c r="V986" i="1"/>
  <c r="S986" i="1"/>
  <c r="S985" i="1" s="1"/>
  <c r="R986" i="1"/>
  <c r="P986" i="1"/>
  <c r="P985" i="1" s="1"/>
  <c r="O986" i="1"/>
  <c r="Q986" i="1" s="1"/>
  <c r="T986" i="1" s="1"/>
  <c r="N986" i="1"/>
  <c r="N985" i="1" s="1"/>
  <c r="N984" i="1" s="1"/>
  <c r="M986" i="1"/>
  <c r="L986" i="1"/>
  <c r="L985" i="1" s="1"/>
  <c r="L984" i="1" s="1"/>
  <c r="K986" i="1"/>
  <c r="J986" i="1"/>
  <c r="I986" i="1"/>
  <c r="G986" i="1"/>
  <c r="G985" i="1" s="1"/>
  <c r="F986" i="1"/>
  <c r="F985" i="1" s="1"/>
  <c r="D986" i="1"/>
  <c r="C986" i="1"/>
  <c r="C985" i="1" s="1"/>
  <c r="AS985" i="1"/>
  <c r="BB985" i="1" s="1"/>
  <c r="AQ985" i="1"/>
  <c r="AQ984" i="1" s="1"/>
  <c r="AO985" i="1"/>
  <c r="AO984" i="1" s="1"/>
  <c r="AN985" i="1"/>
  <c r="AK985" i="1"/>
  <c r="V985" i="1"/>
  <c r="R985" i="1"/>
  <c r="M985" i="1"/>
  <c r="J985" i="1"/>
  <c r="I985" i="1"/>
  <c r="I984" i="1" s="1"/>
  <c r="H985" i="1"/>
  <c r="AK984" i="1"/>
  <c r="AG984" i="1"/>
  <c r="S984" i="1"/>
  <c r="J984" i="1"/>
  <c r="K984" i="1" s="1"/>
  <c r="G984" i="1"/>
  <c r="BB983" i="1"/>
  <c r="BA983" i="1"/>
  <c r="AZ983" i="1"/>
  <c r="BC983" i="1" s="1"/>
  <c r="BD983" i="1" s="1"/>
  <c r="AY983" i="1"/>
  <c r="AW983" i="1"/>
  <c r="AV983" i="1"/>
  <c r="AH983" i="1"/>
  <c r="AE983" i="1"/>
  <c r="X983" i="1"/>
  <c r="AA983" i="1" s="1"/>
  <c r="T983" i="1"/>
  <c r="Q983" i="1"/>
  <c r="K983" i="1"/>
  <c r="H983" i="1"/>
  <c r="E983" i="1"/>
  <c r="BB982" i="1"/>
  <c r="BA982" i="1"/>
  <c r="AZ982" i="1"/>
  <c r="AY982" i="1"/>
  <c r="BC982" i="1" s="1"/>
  <c r="AW982" i="1"/>
  <c r="AV982" i="1"/>
  <c r="AE982" i="1"/>
  <c r="AH982" i="1" s="1"/>
  <c r="AA982" i="1"/>
  <c r="X982" i="1"/>
  <c r="Q982" i="1"/>
  <c r="T982" i="1" s="1"/>
  <c r="K982" i="1"/>
  <c r="H982" i="1"/>
  <c r="E982" i="1"/>
  <c r="AU981" i="1"/>
  <c r="AT981" i="1"/>
  <c r="AS981" i="1"/>
  <c r="BB981" i="1" s="1"/>
  <c r="AR981" i="1"/>
  <c r="AQ981" i="1"/>
  <c r="AP981" i="1"/>
  <c r="AO981" i="1"/>
  <c r="AN981" i="1"/>
  <c r="AM981" i="1"/>
  <c r="AZ981" i="1" s="1"/>
  <c r="AL981" i="1"/>
  <c r="AY981" i="1" s="1"/>
  <c r="AK981" i="1"/>
  <c r="AV981" i="1" s="1"/>
  <c r="AJ981" i="1"/>
  <c r="AG981" i="1"/>
  <c r="AF981" i="1"/>
  <c r="AD981" i="1"/>
  <c r="AC981" i="1"/>
  <c r="AE981" i="1" s="1"/>
  <c r="AH981" i="1" s="1"/>
  <c r="Z981" i="1"/>
  <c r="Y981" i="1"/>
  <c r="X981" i="1"/>
  <c r="W981" i="1"/>
  <c r="V981" i="1"/>
  <c r="S981" i="1"/>
  <c r="R981" i="1"/>
  <c r="P981" i="1"/>
  <c r="O981" i="1"/>
  <c r="Q981" i="1" s="1"/>
  <c r="T981" i="1" s="1"/>
  <c r="N981" i="1"/>
  <c r="M981" i="1"/>
  <c r="L981" i="1"/>
  <c r="K981" i="1"/>
  <c r="J981" i="1"/>
  <c r="I981" i="1"/>
  <c r="G981" i="1"/>
  <c r="H981" i="1" s="1"/>
  <c r="F981" i="1"/>
  <c r="D981" i="1"/>
  <c r="E981" i="1" s="1"/>
  <c r="C981" i="1"/>
  <c r="BB980" i="1"/>
  <c r="BA980" i="1"/>
  <c r="AZ980" i="1"/>
  <c r="AY980" i="1"/>
  <c r="BC980" i="1" s="1"/>
  <c r="AW980" i="1"/>
  <c r="AV980" i="1"/>
  <c r="AH980" i="1"/>
  <c r="AE980" i="1"/>
  <c r="X980" i="1"/>
  <c r="AA980" i="1" s="1"/>
  <c r="T980" i="1"/>
  <c r="Q980" i="1"/>
  <c r="K980" i="1"/>
  <c r="H980" i="1"/>
  <c r="E980" i="1"/>
  <c r="AY979" i="1"/>
  <c r="AU979" i="1"/>
  <c r="AT979" i="1"/>
  <c r="AS979" i="1"/>
  <c r="BB979" i="1" s="1"/>
  <c r="AR979" i="1"/>
  <c r="AQ979" i="1"/>
  <c r="AP979" i="1"/>
  <c r="BA979" i="1" s="1"/>
  <c r="AO979" i="1"/>
  <c r="AN979" i="1"/>
  <c r="AM979" i="1"/>
  <c r="AZ979" i="1" s="1"/>
  <c r="AL979" i="1"/>
  <c r="AK979" i="1"/>
  <c r="AJ979" i="1"/>
  <c r="AG979" i="1"/>
  <c r="AF979" i="1"/>
  <c r="AD979" i="1"/>
  <c r="AC979" i="1"/>
  <c r="AE979" i="1" s="1"/>
  <c r="AH979" i="1" s="1"/>
  <c r="AA979" i="1"/>
  <c r="Z979" i="1"/>
  <c r="Y979" i="1"/>
  <c r="X979" i="1"/>
  <c r="W979" i="1"/>
  <c r="V979" i="1"/>
  <c r="S979" i="1"/>
  <c r="R979" i="1"/>
  <c r="Q979" i="1"/>
  <c r="T979" i="1" s="1"/>
  <c r="P979" i="1"/>
  <c r="O979" i="1"/>
  <c r="N979" i="1"/>
  <c r="M979" i="1"/>
  <c r="L979" i="1"/>
  <c r="J979" i="1"/>
  <c r="K979" i="1" s="1"/>
  <c r="I979" i="1"/>
  <c r="G979" i="1"/>
  <c r="H979" i="1" s="1"/>
  <c r="F979" i="1"/>
  <c r="D979" i="1"/>
  <c r="C979" i="1"/>
  <c r="E979" i="1" s="1"/>
  <c r="BB978" i="1"/>
  <c r="BA978" i="1"/>
  <c r="BC978" i="1" s="1"/>
  <c r="AZ978" i="1"/>
  <c r="AY978" i="1"/>
  <c r="AV978" i="1"/>
  <c r="AE978" i="1"/>
  <c r="AH978" i="1" s="1"/>
  <c r="X978" i="1"/>
  <c r="AA978" i="1" s="1"/>
  <c r="T978" i="1"/>
  <c r="AW978" i="1" s="1"/>
  <c r="Q978" i="1"/>
  <c r="K978" i="1"/>
  <c r="H978" i="1"/>
  <c r="E978" i="1"/>
  <c r="BB977" i="1"/>
  <c r="BA977" i="1"/>
  <c r="AU977" i="1"/>
  <c r="AT977" i="1"/>
  <c r="AS977" i="1"/>
  <c r="AR977" i="1"/>
  <c r="AQ977" i="1"/>
  <c r="AP977" i="1"/>
  <c r="AO977" i="1"/>
  <c r="AN977" i="1"/>
  <c r="AV977" i="1" s="1"/>
  <c r="AM977" i="1"/>
  <c r="AL977" i="1"/>
  <c r="AK977" i="1"/>
  <c r="AJ977" i="1"/>
  <c r="AG977" i="1"/>
  <c r="AF977" i="1"/>
  <c r="AD977" i="1"/>
  <c r="AE977" i="1" s="1"/>
  <c r="AH977" i="1" s="1"/>
  <c r="AC977" i="1"/>
  <c r="Z977" i="1"/>
  <c r="Y977" i="1"/>
  <c r="W977" i="1"/>
  <c r="V977" i="1"/>
  <c r="X977" i="1" s="1"/>
  <c r="AA977" i="1" s="1"/>
  <c r="T977" i="1"/>
  <c r="S977" i="1"/>
  <c r="R977" i="1"/>
  <c r="Q977" i="1"/>
  <c r="P977" i="1"/>
  <c r="O977" i="1"/>
  <c r="N977" i="1"/>
  <c r="M977" i="1"/>
  <c r="L977" i="1"/>
  <c r="J977" i="1"/>
  <c r="K977" i="1" s="1"/>
  <c r="I977" i="1"/>
  <c r="G977" i="1"/>
  <c r="F977" i="1"/>
  <c r="H977" i="1" s="1"/>
  <c r="D977" i="1"/>
  <c r="E977" i="1" s="1"/>
  <c r="C977" i="1"/>
  <c r="BC976" i="1"/>
  <c r="BD976" i="1" s="1"/>
  <c r="BB976" i="1"/>
  <c r="BA976" i="1"/>
  <c r="AZ976" i="1"/>
  <c r="AY976" i="1"/>
  <c r="AW976" i="1"/>
  <c r="AV976" i="1"/>
  <c r="AE976" i="1"/>
  <c r="AH976" i="1" s="1"/>
  <c r="AA976" i="1"/>
  <c r="X976" i="1"/>
  <c r="T976" i="1"/>
  <c r="Q976" i="1"/>
  <c r="K976" i="1"/>
  <c r="H976" i="1"/>
  <c r="E976" i="1"/>
  <c r="BB975" i="1"/>
  <c r="BA975" i="1"/>
  <c r="AZ975" i="1"/>
  <c r="AY975" i="1"/>
  <c r="AV975" i="1"/>
  <c r="AH975" i="1"/>
  <c r="AE975" i="1"/>
  <c r="X975" i="1"/>
  <c r="AA975" i="1" s="1"/>
  <c r="T975" i="1"/>
  <c r="Q975" i="1"/>
  <c r="K975" i="1"/>
  <c r="H975" i="1"/>
  <c r="E975" i="1"/>
  <c r="BB974" i="1"/>
  <c r="BA974" i="1"/>
  <c r="AZ974" i="1"/>
  <c r="AY974" i="1"/>
  <c r="AV974" i="1"/>
  <c r="AH974" i="1"/>
  <c r="AE974" i="1"/>
  <c r="X974" i="1"/>
  <c r="AA974" i="1" s="1"/>
  <c r="T974" i="1"/>
  <c r="Q974" i="1"/>
  <c r="K974" i="1"/>
  <c r="H974" i="1"/>
  <c r="E974" i="1"/>
  <c r="BB973" i="1"/>
  <c r="BA973" i="1"/>
  <c r="BC973" i="1" s="1"/>
  <c r="AZ973" i="1"/>
  <c r="AY973" i="1"/>
  <c r="AV973" i="1"/>
  <c r="AE973" i="1"/>
  <c r="AH973" i="1" s="1"/>
  <c r="X973" i="1"/>
  <c r="AA973" i="1" s="1"/>
  <c r="Q973" i="1"/>
  <c r="T973" i="1" s="1"/>
  <c r="K973" i="1"/>
  <c r="H973" i="1"/>
  <c r="E973" i="1"/>
  <c r="BB972" i="1"/>
  <c r="BA972" i="1"/>
  <c r="AZ972" i="1"/>
  <c r="AY972" i="1"/>
  <c r="BC972" i="1" s="1"/>
  <c r="AV972" i="1"/>
  <c r="AH972" i="1"/>
  <c r="AE972" i="1"/>
  <c r="AA972" i="1"/>
  <c r="X972" i="1"/>
  <c r="Q972" i="1"/>
  <c r="T972" i="1" s="1"/>
  <c r="K972" i="1"/>
  <c r="H972" i="1"/>
  <c r="E972" i="1"/>
  <c r="BA971" i="1"/>
  <c r="AU971" i="1"/>
  <c r="AT971" i="1"/>
  <c r="AS971" i="1"/>
  <c r="AR971" i="1"/>
  <c r="AQ971" i="1"/>
  <c r="AP971" i="1"/>
  <c r="AO971" i="1"/>
  <c r="AN971" i="1"/>
  <c r="AM971" i="1"/>
  <c r="AL971" i="1"/>
  <c r="AK971" i="1"/>
  <c r="AJ971" i="1"/>
  <c r="AG971" i="1"/>
  <c r="AF971" i="1"/>
  <c r="AD971" i="1"/>
  <c r="AE971" i="1" s="1"/>
  <c r="AH971" i="1" s="1"/>
  <c r="AC971" i="1"/>
  <c r="Z971" i="1"/>
  <c r="Y971" i="1"/>
  <c r="W971" i="1"/>
  <c r="V971" i="1"/>
  <c r="X971" i="1" s="1"/>
  <c r="AA971" i="1" s="1"/>
  <c r="S971" i="1"/>
  <c r="T971" i="1" s="1"/>
  <c r="R971" i="1"/>
  <c r="Q971" i="1"/>
  <c r="P971" i="1"/>
  <c r="O971" i="1"/>
  <c r="N971" i="1"/>
  <c r="M971" i="1"/>
  <c r="L971" i="1"/>
  <c r="K971" i="1"/>
  <c r="J971" i="1"/>
  <c r="I971" i="1"/>
  <c r="H971" i="1"/>
  <c r="G971" i="1"/>
  <c r="F971" i="1"/>
  <c r="D971" i="1"/>
  <c r="E971" i="1" s="1"/>
  <c r="C971" i="1"/>
  <c r="BC970" i="1"/>
  <c r="BB970" i="1"/>
  <c r="BA970" i="1"/>
  <c r="AZ970" i="1"/>
  <c r="AY970" i="1"/>
  <c r="AV970" i="1"/>
  <c r="AW970" i="1" s="1"/>
  <c r="AE970" i="1"/>
  <c r="AH970" i="1" s="1"/>
  <c r="AA970" i="1"/>
  <c r="X970" i="1"/>
  <c r="Q970" i="1"/>
  <c r="T970" i="1" s="1"/>
  <c r="K970" i="1"/>
  <c r="H970" i="1"/>
  <c r="E970" i="1"/>
  <c r="AZ969" i="1"/>
  <c r="BC969" i="1" s="1"/>
  <c r="AY969" i="1"/>
  <c r="AU969" i="1"/>
  <c r="AT969" i="1"/>
  <c r="AS969" i="1"/>
  <c r="BB969" i="1" s="1"/>
  <c r="AR969" i="1"/>
  <c r="AQ969" i="1"/>
  <c r="AP969" i="1"/>
  <c r="BA969" i="1" s="1"/>
  <c r="AO969" i="1"/>
  <c r="AN969" i="1"/>
  <c r="AM969" i="1"/>
  <c r="AL969" i="1"/>
  <c r="AK969" i="1"/>
  <c r="AJ969" i="1"/>
  <c r="AG969" i="1"/>
  <c r="AF969" i="1"/>
  <c r="AD969" i="1"/>
  <c r="AC969" i="1"/>
  <c r="Z969" i="1"/>
  <c r="Y969" i="1"/>
  <c r="W969" i="1"/>
  <c r="X969" i="1" s="1"/>
  <c r="AA969" i="1" s="1"/>
  <c r="V969" i="1"/>
  <c r="S969" i="1"/>
  <c r="R969" i="1"/>
  <c r="P969" i="1"/>
  <c r="O969" i="1"/>
  <c r="Q969" i="1" s="1"/>
  <c r="T969" i="1" s="1"/>
  <c r="N969" i="1"/>
  <c r="M969" i="1"/>
  <c r="L969" i="1"/>
  <c r="K969" i="1"/>
  <c r="J969" i="1"/>
  <c r="I969" i="1"/>
  <c r="G969" i="1"/>
  <c r="H969" i="1" s="1"/>
  <c r="F969" i="1"/>
  <c r="D969" i="1"/>
  <c r="C969" i="1"/>
  <c r="BB968" i="1"/>
  <c r="BA968" i="1"/>
  <c r="AZ968" i="1"/>
  <c r="AY968" i="1"/>
  <c r="AV968" i="1"/>
  <c r="AW968" i="1" s="1"/>
  <c r="AH968" i="1"/>
  <c r="AE968" i="1"/>
  <c r="AA968" i="1"/>
  <c r="X968" i="1"/>
  <c r="T968" i="1"/>
  <c r="Q968" i="1"/>
  <c r="K968" i="1"/>
  <c r="H968" i="1"/>
  <c r="E968" i="1"/>
  <c r="BC967" i="1"/>
  <c r="BB967" i="1"/>
  <c r="BA967" i="1"/>
  <c r="AZ967" i="1"/>
  <c r="AY967" i="1"/>
  <c r="AW967" i="1"/>
  <c r="AV967" i="1"/>
  <c r="AE967" i="1"/>
  <c r="AH967" i="1" s="1"/>
  <c r="AA967" i="1"/>
  <c r="X967" i="1"/>
  <c r="Q967" i="1"/>
  <c r="T967" i="1" s="1"/>
  <c r="K967" i="1"/>
  <c r="H967" i="1"/>
  <c r="E967" i="1"/>
  <c r="BB966" i="1"/>
  <c r="BC966" i="1" s="1"/>
  <c r="BD966" i="1" s="1"/>
  <c r="BA966" i="1"/>
  <c r="AZ966" i="1"/>
  <c r="AY966" i="1"/>
  <c r="AV966" i="1"/>
  <c r="AE966" i="1"/>
  <c r="AH966" i="1" s="1"/>
  <c r="AA966" i="1"/>
  <c r="X966" i="1"/>
  <c r="T966" i="1"/>
  <c r="AW966" i="1" s="1"/>
  <c r="Q966" i="1"/>
  <c r="K966" i="1"/>
  <c r="H966" i="1"/>
  <c r="E966" i="1"/>
  <c r="BC965" i="1"/>
  <c r="BB965" i="1"/>
  <c r="BA965" i="1"/>
  <c r="AZ965" i="1"/>
  <c r="AY965" i="1"/>
  <c r="AV965" i="1"/>
  <c r="AE965" i="1"/>
  <c r="AH965" i="1" s="1"/>
  <c r="X965" i="1"/>
  <c r="AA965" i="1" s="1"/>
  <c r="T965" i="1"/>
  <c r="Q965" i="1"/>
  <c r="K965" i="1"/>
  <c r="H965" i="1"/>
  <c r="E965" i="1"/>
  <c r="BB964" i="1"/>
  <c r="BA964" i="1"/>
  <c r="AZ964" i="1"/>
  <c r="AY964" i="1"/>
  <c r="AW964" i="1"/>
  <c r="AV964" i="1"/>
  <c r="AH964" i="1"/>
  <c r="AE964" i="1"/>
  <c r="X964" i="1"/>
  <c r="AA964" i="1" s="1"/>
  <c r="T964" i="1"/>
  <c r="Q964" i="1"/>
  <c r="K964" i="1"/>
  <c r="H964" i="1"/>
  <c r="E964" i="1"/>
  <c r="BB963" i="1"/>
  <c r="BC963" i="1" s="1"/>
  <c r="BA963" i="1"/>
  <c r="AZ963" i="1"/>
  <c r="AY963" i="1"/>
  <c r="AV963" i="1"/>
  <c r="AE963" i="1"/>
  <c r="AH963" i="1" s="1"/>
  <c r="AA963" i="1"/>
  <c r="X963" i="1"/>
  <c r="Q963" i="1"/>
  <c r="T963" i="1" s="1"/>
  <c r="K963" i="1"/>
  <c r="H963" i="1"/>
  <c r="E963" i="1"/>
  <c r="AY962" i="1"/>
  <c r="AU962" i="1"/>
  <c r="AT962" i="1"/>
  <c r="AS962" i="1"/>
  <c r="AR962" i="1"/>
  <c r="AQ962" i="1"/>
  <c r="AP962" i="1"/>
  <c r="BA962" i="1" s="1"/>
  <c r="AO962" i="1"/>
  <c r="AN962" i="1"/>
  <c r="AM962" i="1"/>
  <c r="AZ962" i="1" s="1"/>
  <c r="AL962" i="1"/>
  <c r="AK962" i="1"/>
  <c r="AJ962" i="1"/>
  <c r="AG962" i="1"/>
  <c r="AF962" i="1"/>
  <c r="AD962" i="1"/>
  <c r="AC962" i="1"/>
  <c r="AE962" i="1" s="1"/>
  <c r="AH962" i="1" s="1"/>
  <c r="Z962" i="1"/>
  <c r="Y962" i="1"/>
  <c r="W962" i="1"/>
  <c r="X962" i="1" s="1"/>
  <c r="AA962" i="1" s="1"/>
  <c r="V962" i="1"/>
  <c r="S962" i="1"/>
  <c r="R962" i="1"/>
  <c r="P962" i="1"/>
  <c r="O962" i="1"/>
  <c r="N962" i="1"/>
  <c r="M962" i="1"/>
  <c r="L962" i="1"/>
  <c r="K962" i="1"/>
  <c r="J962" i="1"/>
  <c r="I962" i="1"/>
  <c r="H962" i="1"/>
  <c r="G962" i="1"/>
  <c r="F962" i="1"/>
  <c r="D962" i="1"/>
  <c r="C962" i="1"/>
  <c r="BB961" i="1"/>
  <c r="BA961" i="1"/>
  <c r="AZ961" i="1"/>
  <c r="AY961" i="1"/>
  <c r="AV961" i="1"/>
  <c r="AH961" i="1"/>
  <c r="AE961" i="1"/>
  <c r="X961" i="1"/>
  <c r="AA961" i="1" s="1"/>
  <c r="T961" i="1"/>
  <c r="Q961" i="1"/>
  <c r="K961" i="1"/>
  <c r="H961" i="1"/>
  <c r="E961" i="1"/>
  <c r="BB960" i="1"/>
  <c r="AY960" i="1"/>
  <c r="AU960" i="1"/>
  <c r="AT960" i="1"/>
  <c r="AS960" i="1"/>
  <c r="AR960" i="1"/>
  <c r="AQ960" i="1"/>
  <c r="AP960" i="1"/>
  <c r="BA960" i="1" s="1"/>
  <c r="AO960" i="1"/>
  <c r="AN960" i="1"/>
  <c r="AM960" i="1"/>
  <c r="AL960" i="1"/>
  <c r="AK960" i="1"/>
  <c r="AJ960" i="1"/>
  <c r="AG960" i="1"/>
  <c r="AF960" i="1"/>
  <c r="AD960" i="1"/>
  <c r="AC960" i="1"/>
  <c r="AE960" i="1" s="1"/>
  <c r="Z960" i="1"/>
  <c r="Y960" i="1"/>
  <c r="W960" i="1"/>
  <c r="X960" i="1" s="1"/>
  <c r="AA960" i="1" s="1"/>
  <c r="V960" i="1"/>
  <c r="S960" i="1"/>
  <c r="R960" i="1"/>
  <c r="Q960" i="1"/>
  <c r="P960" i="1"/>
  <c r="O960" i="1"/>
  <c r="N960" i="1"/>
  <c r="M960" i="1"/>
  <c r="L960" i="1"/>
  <c r="K960" i="1"/>
  <c r="J960" i="1"/>
  <c r="I960" i="1"/>
  <c r="G960" i="1"/>
  <c r="F960" i="1"/>
  <c r="D960" i="1"/>
  <c r="C960" i="1"/>
  <c r="E960" i="1" s="1"/>
  <c r="BC959" i="1"/>
  <c r="BD959" i="1" s="1"/>
  <c r="BB959" i="1"/>
  <c r="BA959" i="1"/>
  <c r="AZ959" i="1"/>
  <c r="AY959" i="1"/>
  <c r="AV959" i="1"/>
  <c r="AE959" i="1"/>
  <c r="AH959" i="1" s="1"/>
  <c r="X959" i="1"/>
  <c r="AA959" i="1" s="1"/>
  <c r="T959" i="1"/>
  <c r="Q959" i="1"/>
  <c r="K959" i="1"/>
  <c r="H959" i="1"/>
  <c r="E959" i="1"/>
  <c r="BB958" i="1"/>
  <c r="BA958" i="1"/>
  <c r="AZ958" i="1"/>
  <c r="AY958" i="1"/>
  <c r="AV958" i="1"/>
  <c r="AW958" i="1" s="1"/>
  <c r="AH958" i="1"/>
  <c r="AE958" i="1"/>
  <c r="X958" i="1"/>
  <c r="AA958" i="1" s="1"/>
  <c r="T958" i="1"/>
  <c r="Q958" i="1"/>
  <c r="K958" i="1"/>
  <c r="H958" i="1"/>
  <c r="E958" i="1"/>
  <c r="BB957" i="1"/>
  <c r="BC957" i="1" s="1"/>
  <c r="BA957" i="1"/>
  <c r="AZ957" i="1"/>
  <c r="AY957" i="1"/>
  <c r="AV957" i="1"/>
  <c r="AE957" i="1"/>
  <c r="AH957" i="1" s="1"/>
  <c r="AA957" i="1"/>
  <c r="X957" i="1"/>
  <c r="Q957" i="1"/>
  <c r="T957" i="1" s="1"/>
  <c r="K957" i="1"/>
  <c r="H957" i="1"/>
  <c r="E957" i="1"/>
  <c r="BB956" i="1"/>
  <c r="BA956" i="1"/>
  <c r="AZ956" i="1"/>
  <c r="BC956" i="1" s="1"/>
  <c r="AY956" i="1"/>
  <c r="AV956" i="1"/>
  <c r="AE956" i="1"/>
  <c r="AH956" i="1" s="1"/>
  <c r="AA956" i="1"/>
  <c r="X956" i="1"/>
  <c r="T956" i="1"/>
  <c r="Q956" i="1"/>
  <c r="K956" i="1"/>
  <c r="H956" i="1"/>
  <c r="E956" i="1"/>
  <c r="AZ955" i="1"/>
  <c r="AY955" i="1"/>
  <c r="AU955" i="1"/>
  <c r="AT955" i="1"/>
  <c r="AS955" i="1"/>
  <c r="AR955" i="1"/>
  <c r="AQ955" i="1"/>
  <c r="AP955" i="1"/>
  <c r="BA955" i="1" s="1"/>
  <c r="AO955" i="1"/>
  <c r="AN955" i="1"/>
  <c r="AM955" i="1"/>
  <c r="AL955" i="1"/>
  <c r="AK955" i="1"/>
  <c r="AJ955" i="1"/>
  <c r="AV955" i="1" s="1"/>
  <c r="AG955" i="1"/>
  <c r="AH955" i="1" s="1"/>
  <c r="AF955" i="1"/>
  <c r="AE955" i="1"/>
  <c r="AD955" i="1"/>
  <c r="AC955" i="1"/>
  <c r="Z955" i="1"/>
  <c r="Y955" i="1"/>
  <c r="W955" i="1"/>
  <c r="V955" i="1"/>
  <c r="X955" i="1" s="1"/>
  <c r="AA955" i="1" s="1"/>
  <c r="S955" i="1"/>
  <c r="R955" i="1"/>
  <c r="P955" i="1"/>
  <c r="O955" i="1"/>
  <c r="Q955" i="1" s="1"/>
  <c r="T955" i="1" s="1"/>
  <c r="N955" i="1"/>
  <c r="M955" i="1"/>
  <c r="L955" i="1"/>
  <c r="J955" i="1"/>
  <c r="I955" i="1"/>
  <c r="K955" i="1" s="1"/>
  <c r="G955" i="1"/>
  <c r="H955" i="1" s="1"/>
  <c r="F955" i="1"/>
  <c r="D955" i="1"/>
  <c r="E955" i="1" s="1"/>
  <c r="C955" i="1"/>
  <c r="BB954" i="1"/>
  <c r="BA954" i="1"/>
  <c r="AZ954" i="1"/>
  <c r="AY954" i="1"/>
  <c r="BC954" i="1" s="1"/>
  <c r="AW954" i="1"/>
  <c r="AV954" i="1"/>
  <c r="AE954" i="1"/>
  <c r="AH954" i="1" s="1"/>
  <c r="AA954" i="1"/>
  <c r="X954" i="1"/>
  <c r="Q954" i="1"/>
  <c r="T954" i="1" s="1"/>
  <c r="K954" i="1"/>
  <c r="H954" i="1"/>
  <c r="E954" i="1"/>
  <c r="AU953" i="1"/>
  <c r="AT953" i="1"/>
  <c r="AS953" i="1"/>
  <c r="BB953" i="1" s="1"/>
  <c r="AR953" i="1"/>
  <c r="AQ953" i="1"/>
  <c r="AP953" i="1"/>
  <c r="AO953" i="1"/>
  <c r="AN953" i="1"/>
  <c r="AM953" i="1"/>
  <c r="AZ953" i="1" s="1"/>
  <c r="AL953" i="1"/>
  <c r="AK953" i="1"/>
  <c r="AY953" i="1" s="1"/>
  <c r="AJ953" i="1"/>
  <c r="AV953" i="1" s="1"/>
  <c r="AG953" i="1"/>
  <c r="AF953" i="1"/>
  <c r="AD953" i="1"/>
  <c r="AC953" i="1"/>
  <c r="AE953" i="1" s="1"/>
  <c r="AH953" i="1" s="1"/>
  <c r="Z953" i="1"/>
  <c r="Y953" i="1"/>
  <c r="AA953" i="1" s="1"/>
  <c r="X953" i="1"/>
  <c r="W953" i="1"/>
  <c r="V953" i="1"/>
  <c r="S953" i="1"/>
  <c r="R953" i="1"/>
  <c r="P953" i="1"/>
  <c r="O953" i="1"/>
  <c r="Q953" i="1" s="1"/>
  <c r="T953" i="1" s="1"/>
  <c r="AW953" i="1" s="1"/>
  <c r="N953" i="1"/>
  <c r="M953" i="1"/>
  <c r="L953" i="1"/>
  <c r="J953" i="1"/>
  <c r="K953" i="1" s="1"/>
  <c r="I953" i="1"/>
  <c r="G953" i="1"/>
  <c r="H953" i="1" s="1"/>
  <c r="F953" i="1"/>
  <c r="D953" i="1"/>
  <c r="E953" i="1" s="1"/>
  <c r="C953" i="1"/>
  <c r="BB952" i="1"/>
  <c r="BA952" i="1"/>
  <c r="AZ952" i="1"/>
  <c r="AY952" i="1"/>
  <c r="BC952" i="1" s="1"/>
  <c r="AV952" i="1"/>
  <c r="AH952" i="1"/>
  <c r="AE952" i="1"/>
  <c r="X952" i="1"/>
  <c r="AA952" i="1" s="1"/>
  <c r="T952" i="1"/>
  <c r="AW952" i="1" s="1"/>
  <c r="Q952" i="1"/>
  <c r="K952" i="1"/>
  <c r="H952" i="1"/>
  <c r="E952" i="1"/>
  <c r="BB951" i="1"/>
  <c r="BA951" i="1"/>
  <c r="AZ951" i="1"/>
  <c r="AY951" i="1"/>
  <c r="BC951" i="1" s="1"/>
  <c r="AV951" i="1"/>
  <c r="AE951" i="1"/>
  <c r="AH951" i="1" s="1"/>
  <c r="X951" i="1"/>
  <c r="AA951" i="1" s="1"/>
  <c r="Q951" i="1"/>
  <c r="T951" i="1" s="1"/>
  <c r="K951" i="1"/>
  <c r="H951" i="1"/>
  <c r="E951" i="1"/>
  <c r="BB950" i="1"/>
  <c r="BA950" i="1"/>
  <c r="AZ950" i="1"/>
  <c r="AY950" i="1"/>
  <c r="BC950" i="1" s="1"/>
  <c r="AW950" i="1"/>
  <c r="AV950" i="1"/>
  <c r="AH950" i="1"/>
  <c r="AE950" i="1"/>
  <c r="AA950" i="1"/>
  <c r="X950" i="1"/>
  <c r="Q950" i="1"/>
  <c r="T950" i="1" s="1"/>
  <c r="K950" i="1"/>
  <c r="H950" i="1"/>
  <c r="E950" i="1"/>
  <c r="BB949" i="1"/>
  <c r="BA949" i="1"/>
  <c r="AZ949" i="1"/>
  <c r="AY949" i="1"/>
  <c r="BC949" i="1" s="1"/>
  <c r="AV949" i="1"/>
  <c r="AH949" i="1"/>
  <c r="AE949" i="1"/>
  <c r="X949" i="1"/>
  <c r="AA949" i="1" s="1"/>
  <c r="Q949" i="1"/>
  <c r="T949" i="1" s="1"/>
  <c r="K949" i="1"/>
  <c r="H949" i="1"/>
  <c r="E949" i="1"/>
  <c r="BB948" i="1"/>
  <c r="BA948" i="1"/>
  <c r="AZ948" i="1"/>
  <c r="AY948" i="1"/>
  <c r="BC948" i="1" s="1"/>
  <c r="AV948" i="1"/>
  <c r="AW948" i="1" s="1"/>
  <c r="AH948" i="1"/>
  <c r="AE948" i="1"/>
  <c r="X948" i="1"/>
  <c r="AA948" i="1" s="1"/>
  <c r="T948" i="1"/>
  <c r="BD948" i="1" s="1"/>
  <c r="Q948" i="1"/>
  <c r="K948" i="1"/>
  <c r="H948" i="1"/>
  <c r="E948" i="1"/>
  <c r="BB947" i="1"/>
  <c r="BA947" i="1"/>
  <c r="AZ947" i="1"/>
  <c r="AY947" i="1"/>
  <c r="BC947" i="1" s="1"/>
  <c r="AV947" i="1"/>
  <c r="AW947" i="1" s="1"/>
  <c r="AE947" i="1"/>
  <c r="AH947" i="1" s="1"/>
  <c r="AA947" i="1"/>
  <c r="X947" i="1"/>
  <c r="Q947" i="1"/>
  <c r="T947" i="1" s="1"/>
  <c r="K947" i="1"/>
  <c r="H947" i="1"/>
  <c r="E947" i="1"/>
  <c r="BD946" i="1"/>
  <c r="BB946" i="1"/>
  <c r="BA946" i="1"/>
  <c r="AZ946" i="1"/>
  <c r="AY946" i="1"/>
  <c r="BC946" i="1" s="1"/>
  <c r="AV946" i="1"/>
  <c r="AH946" i="1"/>
  <c r="AE946" i="1"/>
  <c r="AA946" i="1"/>
  <c r="X946" i="1"/>
  <c r="Q946" i="1"/>
  <c r="T946" i="1" s="1"/>
  <c r="AW946" i="1" s="1"/>
  <c r="K946" i="1"/>
  <c r="H946" i="1"/>
  <c r="E946" i="1"/>
  <c r="AU945" i="1"/>
  <c r="AT945" i="1"/>
  <c r="AS945" i="1"/>
  <c r="AR945" i="1"/>
  <c r="AQ945" i="1"/>
  <c r="AP945" i="1"/>
  <c r="BA945" i="1" s="1"/>
  <c r="AO945" i="1"/>
  <c r="AN945" i="1"/>
  <c r="AM945" i="1"/>
  <c r="AZ945" i="1" s="1"/>
  <c r="AL945" i="1"/>
  <c r="AK945" i="1"/>
  <c r="AJ945" i="1"/>
  <c r="AG945" i="1"/>
  <c r="AF945" i="1"/>
  <c r="AD945" i="1"/>
  <c r="AC945" i="1"/>
  <c r="AE945" i="1" s="1"/>
  <c r="AH945" i="1" s="1"/>
  <c r="Z945" i="1"/>
  <c r="Y945" i="1"/>
  <c r="W945" i="1"/>
  <c r="V945" i="1"/>
  <c r="X945" i="1" s="1"/>
  <c r="AA945" i="1" s="1"/>
  <c r="S945" i="1"/>
  <c r="T945" i="1" s="1"/>
  <c r="R945" i="1"/>
  <c r="Q945" i="1"/>
  <c r="P945" i="1"/>
  <c r="O945" i="1"/>
  <c r="N945" i="1"/>
  <c r="M945" i="1"/>
  <c r="L945" i="1"/>
  <c r="K945" i="1"/>
  <c r="J945" i="1"/>
  <c r="I945" i="1"/>
  <c r="H945" i="1"/>
  <c r="G945" i="1"/>
  <c r="F945" i="1"/>
  <c r="D945" i="1"/>
  <c r="E945" i="1" s="1"/>
  <c r="C945" i="1"/>
  <c r="BC944" i="1"/>
  <c r="BB944" i="1"/>
  <c r="BA944" i="1"/>
  <c r="AZ944" i="1"/>
  <c r="AY944" i="1"/>
  <c r="AV944" i="1"/>
  <c r="AW944" i="1" s="1"/>
  <c r="AE944" i="1"/>
  <c r="AH944" i="1" s="1"/>
  <c r="AA944" i="1"/>
  <c r="X944" i="1"/>
  <c r="Q944" i="1"/>
  <c r="T944" i="1" s="1"/>
  <c r="K944" i="1"/>
  <c r="H944" i="1"/>
  <c r="E944" i="1"/>
  <c r="BB943" i="1"/>
  <c r="BC943" i="1" s="1"/>
  <c r="BD943" i="1" s="1"/>
  <c r="BA943" i="1"/>
  <c r="AZ943" i="1"/>
  <c r="AY943" i="1"/>
  <c r="AV943" i="1"/>
  <c r="AE943" i="1"/>
  <c r="AH943" i="1" s="1"/>
  <c r="AA943" i="1"/>
  <c r="X943" i="1"/>
  <c r="T943" i="1"/>
  <c r="AW943" i="1" s="1"/>
  <c r="Q943" i="1"/>
  <c r="K943" i="1"/>
  <c r="H943" i="1"/>
  <c r="E943" i="1"/>
  <c r="BC942" i="1"/>
  <c r="BD942" i="1" s="1"/>
  <c r="BB942" i="1"/>
  <c r="BA942" i="1"/>
  <c r="AZ942" i="1"/>
  <c r="AY942" i="1"/>
  <c r="AV942" i="1"/>
  <c r="AE942" i="1"/>
  <c r="AH942" i="1" s="1"/>
  <c r="X942" i="1"/>
  <c r="AA942" i="1" s="1"/>
  <c r="T942" i="1"/>
  <c r="Q942" i="1"/>
  <c r="K942" i="1"/>
  <c r="H942" i="1"/>
  <c r="E942" i="1"/>
  <c r="BB941" i="1"/>
  <c r="BA941" i="1"/>
  <c r="AZ941" i="1"/>
  <c r="AY941" i="1"/>
  <c r="AV941" i="1"/>
  <c r="AH941" i="1"/>
  <c r="AE941" i="1"/>
  <c r="X941" i="1"/>
  <c r="AA941" i="1" s="1"/>
  <c r="T941" i="1"/>
  <c r="AW941" i="1" s="1"/>
  <c r="Q941" i="1"/>
  <c r="K941" i="1"/>
  <c r="H941" i="1"/>
  <c r="E941" i="1"/>
  <c r="BB940" i="1"/>
  <c r="BA940" i="1"/>
  <c r="BC940" i="1" s="1"/>
  <c r="AZ940" i="1"/>
  <c r="AY940" i="1"/>
  <c r="AV940" i="1"/>
  <c r="AE940" i="1"/>
  <c r="AH940" i="1" s="1"/>
  <c r="X940" i="1"/>
  <c r="AA940" i="1" s="1"/>
  <c r="Q940" i="1"/>
  <c r="T940" i="1" s="1"/>
  <c r="K940" i="1"/>
  <c r="H940" i="1"/>
  <c r="E940" i="1"/>
  <c r="BB939" i="1"/>
  <c r="BA939" i="1"/>
  <c r="AZ939" i="1"/>
  <c r="BC939" i="1" s="1"/>
  <c r="AY939" i="1"/>
  <c r="AV939" i="1"/>
  <c r="AE939" i="1"/>
  <c r="AH939" i="1" s="1"/>
  <c r="AA939" i="1"/>
  <c r="X939" i="1"/>
  <c r="T939" i="1"/>
  <c r="Q939" i="1"/>
  <c r="K939" i="1"/>
  <c r="H939" i="1"/>
  <c r="E939" i="1"/>
  <c r="BB938" i="1"/>
  <c r="BA938" i="1"/>
  <c r="BC938" i="1" s="1"/>
  <c r="AZ938" i="1"/>
  <c r="AY938" i="1"/>
  <c r="AV938" i="1"/>
  <c r="AE938" i="1"/>
  <c r="AH938" i="1" s="1"/>
  <c r="X938" i="1"/>
  <c r="AA938" i="1" s="1"/>
  <c r="Q938" i="1"/>
  <c r="T938" i="1" s="1"/>
  <c r="K938" i="1"/>
  <c r="H938" i="1"/>
  <c r="E938" i="1"/>
  <c r="BB937" i="1"/>
  <c r="BA937" i="1"/>
  <c r="AZ937" i="1"/>
  <c r="AY937" i="1"/>
  <c r="BC937" i="1" s="1"/>
  <c r="AV937" i="1"/>
  <c r="AH937" i="1"/>
  <c r="AE937" i="1"/>
  <c r="X937" i="1"/>
  <c r="AA937" i="1" s="1"/>
  <c r="T937" i="1"/>
  <c r="AW937" i="1" s="1"/>
  <c r="Q937" i="1"/>
  <c r="K937" i="1"/>
  <c r="H937" i="1"/>
  <c r="E937" i="1"/>
  <c r="BB936" i="1"/>
  <c r="BA936" i="1"/>
  <c r="AZ936" i="1"/>
  <c r="AY936" i="1"/>
  <c r="BC936" i="1" s="1"/>
  <c r="AV936" i="1"/>
  <c r="AE936" i="1"/>
  <c r="AH936" i="1" s="1"/>
  <c r="X936" i="1"/>
  <c r="AA936" i="1" s="1"/>
  <c r="Q936" i="1"/>
  <c r="T936" i="1" s="1"/>
  <c r="K936" i="1"/>
  <c r="H936" i="1"/>
  <c r="E936" i="1"/>
  <c r="AY935" i="1"/>
  <c r="AU935" i="1"/>
  <c r="AT935" i="1"/>
  <c r="AS935" i="1"/>
  <c r="BB935" i="1" s="1"/>
  <c r="AR935" i="1"/>
  <c r="AQ935" i="1"/>
  <c r="AP935" i="1"/>
  <c r="BA935" i="1" s="1"/>
  <c r="AO935" i="1"/>
  <c r="AN935" i="1"/>
  <c r="AM935" i="1"/>
  <c r="AZ935" i="1" s="1"/>
  <c r="AL935" i="1"/>
  <c r="AK935" i="1"/>
  <c r="AJ935" i="1"/>
  <c r="AG935" i="1"/>
  <c r="AF935" i="1"/>
  <c r="AD935" i="1"/>
  <c r="AC935" i="1"/>
  <c r="AE935" i="1" s="1"/>
  <c r="AH935" i="1" s="1"/>
  <c r="Z935" i="1"/>
  <c r="Y935" i="1"/>
  <c r="W935" i="1"/>
  <c r="X935" i="1" s="1"/>
  <c r="AA935" i="1" s="1"/>
  <c r="V935" i="1"/>
  <c r="S935" i="1"/>
  <c r="R935" i="1"/>
  <c r="P935" i="1"/>
  <c r="O935" i="1"/>
  <c r="N935" i="1"/>
  <c r="M935" i="1"/>
  <c r="L935" i="1"/>
  <c r="J935" i="1"/>
  <c r="K935" i="1" s="1"/>
  <c r="I935" i="1"/>
  <c r="H935" i="1"/>
  <c r="G935" i="1"/>
  <c r="F935" i="1"/>
  <c r="D935" i="1"/>
  <c r="C935" i="1"/>
  <c r="BB934" i="1"/>
  <c r="BA934" i="1"/>
  <c r="AZ934" i="1"/>
  <c r="AY934" i="1"/>
  <c r="AV934" i="1"/>
  <c r="AH934" i="1"/>
  <c r="AE934" i="1"/>
  <c r="AA934" i="1"/>
  <c r="X934" i="1"/>
  <c r="T934" i="1"/>
  <c r="AW934" i="1" s="1"/>
  <c r="Q934" i="1"/>
  <c r="K934" i="1"/>
  <c r="H934" i="1"/>
  <c r="E934" i="1"/>
  <c r="BB933" i="1"/>
  <c r="AU933" i="1"/>
  <c r="AT933" i="1"/>
  <c r="AS933" i="1"/>
  <c r="AR933" i="1"/>
  <c r="BA933" i="1" s="1"/>
  <c r="AQ933" i="1"/>
  <c r="AP933" i="1"/>
  <c r="AO933" i="1"/>
  <c r="AN933" i="1"/>
  <c r="AM933" i="1"/>
  <c r="AZ933" i="1" s="1"/>
  <c r="AL933" i="1"/>
  <c r="AK933" i="1"/>
  <c r="AJ933" i="1"/>
  <c r="AG933" i="1"/>
  <c r="AF933" i="1"/>
  <c r="AD933" i="1"/>
  <c r="AC933" i="1"/>
  <c r="AE933" i="1" s="1"/>
  <c r="AH933" i="1" s="1"/>
  <c r="Z933" i="1"/>
  <c r="AA933" i="1" s="1"/>
  <c r="Y933" i="1"/>
  <c r="X933" i="1"/>
  <c r="W933" i="1"/>
  <c r="V933" i="1"/>
  <c r="S933" i="1"/>
  <c r="R933" i="1"/>
  <c r="P933" i="1"/>
  <c r="O933" i="1"/>
  <c r="Q933" i="1" s="1"/>
  <c r="T933" i="1" s="1"/>
  <c r="N933" i="1"/>
  <c r="M933" i="1"/>
  <c r="L933" i="1"/>
  <c r="J933" i="1"/>
  <c r="K933" i="1" s="1"/>
  <c r="I933" i="1"/>
  <c r="G933" i="1"/>
  <c r="F933" i="1"/>
  <c r="E933" i="1"/>
  <c r="D933" i="1"/>
  <c r="C933" i="1"/>
  <c r="BB932" i="1"/>
  <c r="BA932" i="1"/>
  <c r="AZ932" i="1"/>
  <c r="BC932" i="1" s="1"/>
  <c r="AY932" i="1"/>
  <c r="AV932" i="1"/>
  <c r="AE932" i="1"/>
  <c r="AH932" i="1" s="1"/>
  <c r="X932" i="1"/>
  <c r="AA932" i="1" s="1"/>
  <c r="Q932" i="1"/>
  <c r="T932" i="1" s="1"/>
  <c r="K932" i="1"/>
  <c r="H932" i="1"/>
  <c r="E932" i="1"/>
  <c r="AU931" i="1"/>
  <c r="BB931" i="1" s="1"/>
  <c r="AT931" i="1"/>
  <c r="AS931" i="1"/>
  <c r="AR931" i="1"/>
  <c r="AQ931" i="1"/>
  <c r="BA931" i="1" s="1"/>
  <c r="AP931" i="1"/>
  <c r="AO931" i="1"/>
  <c r="AN931" i="1"/>
  <c r="AZ931" i="1" s="1"/>
  <c r="AM931" i="1"/>
  <c r="AL931" i="1"/>
  <c r="AK931" i="1"/>
  <c r="AJ931" i="1"/>
  <c r="AY931" i="1" s="1"/>
  <c r="AG931" i="1"/>
  <c r="AF931" i="1"/>
  <c r="AE931" i="1"/>
  <c r="AH931" i="1" s="1"/>
  <c r="AD931" i="1"/>
  <c r="AC931" i="1"/>
  <c r="Z931" i="1"/>
  <c r="Y931" i="1"/>
  <c r="W931" i="1"/>
  <c r="V931" i="1"/>
  <c r="X931" i="1" s="1"/>
  <c r="AA931" i="1" s="1"/>
  <c r="S931" i="1"/>
  <c r="R931" i="1"/>
  <c r="P931" i="1"/>
  <c r="Q931" i="1" s="1"/>
  <c r="T931" i="1" s="1"/>
  <c r="O931" i="1"/>
  <c r="N931" i="1"/>
  <c r="M931" i="1"/>
  <c r="L931" i="1"/>
  <c r="J931" i="1"/>
  <c r="K931" i="1" s="1"/>
  <c r="I931" i="1"/>
  <c r="G931" i="1"/>
  <c r="F931" i="1"/>
  <c r="H931" i="1" s="1"/>
  <c r="D931" i="1"/>
  <c r="E931" i="1" s="1"/>
  <c r="C931" i="1"/>
  <c r="BB930" i="1"/>
  <c r="BA930" i="1"/>
  <c r="AZ930" i="1"/>
  <c r="AY930" i="1"/>
  <c r="BC930" i="1" s="1"/>
  <c r="AV930" i="1"/>
  <c r="AH930" i="1"/>
  <c r="AE930" i="1"/>
  <c r="AA930" i="1"/>
  <c r="X930" i="1"/>
  <c r="Q930" i="1"/>
  <c r="T930" i="1" s="1"/>
  <c r="K930" i="1"/>
  <c r="H930" i="1"/>
  <c r="E930" i="1"/>
  <c r="AY929" i="1"/>
  <c r="AU929" i="1"/>
  <c r="AT929" i="1"/>
  <c r="AS929" i="1"/>
  <c r="AR929" i="1"/>
  <c r="AQ929" i="1"/>
  <c r="AP929" i="1"/>
  <c r="BA929" i="1" s="1"/>
  <c r="AO929" i="1"/>
  <c r="AN929" i="1"/>
  <c r="AM929" i="1"/>
  <c r="AL929" i="1"/>
  <c r="AK929" i="1"/>
  <c r="AJ929" i="1"/>
  <c r="AG929" i="1"/>
  <c r="AF929" i="1"/>
  <c r="AD929" i="1"/>
  <c r="AE929" i="1" s="1"/>
  <c r="AH929" i="1" s="1"/>
  <c r="AC929" i="1"/>
  <c r="Z929" i="1"/>
  <c r="Y929" i="1"/>
  <c r="W929" i="1"/>
  <c r="V929" i="1"/>
  <c r="X929" i="1" s="1"/>
  <c r="AA929" i="1" s="1"/>
  <c r="S929" i="1"/>
  <c r="R929" i="1"/>
  <c r="P929" i="1"/>
  <c r="O929" i="1"/>
  <c r="Q929" i="1" s="1"/>
  <c r="T929" i="1" s="1"/>
  <c r="N929" i="1"/>
  <c r="M929" i="1"/>
  <c r="L929" i="1"/>
  <c r="K929" i="1"/>
  <c r="J929" i="1"/>
  <c r="I929" i="1"/>
  <c r="G929" i="1"/>
  <c r="H929" i="1" s="1"/>
  <c r="F929" i="1"/>
  <c r="D929" i="1"/>
  <c r="C929" i="1"/>
  <c r="BB928" i="1"/>
  <c r="BA928" i="1"/>
  <c r="AZ928" i="1"/>
  <c r="AY928" i="1"/>
  <c r="BC928" i="1" s="1"/>
  <c r="AV928" i="1"/>
  <c r="AW928" i="1" s="1"/>
  <c r="AE928" i="1"/>
  <c r="AH928" i="1" s="1"/>
  <c r="AA928" i="1"/>
  <c r="X928" i="1"/>
  <c r="Q928" i="1"/>
  <c r="T928" i="1" s="1"/>
  <c r="K928" i="1"/>
  <c r="H928" i="1"/>
  <c r="E928" i="1"/>
  <c r="AU927" i="1"/>
  <c r="AT927" i="1"/>
  <c r="AS927" i="1"/>
  <c r="BB927" i="1" s="1"/>
  <c r="AR927" i="1"/>
  <c r="AQ927" i="1"/>
  <c r="AP927" i="1"/>
  <c r="AO927" i="1"/>
  <c r="AN927" i="1"/>
  <c r="AM927" i="1"/>
  <c r="AZ927" i="1" s="1"/>
  <c r="AL927" i="1"/>
  <c r="AK927" i="1"/>
  <c r="AY927" i="1" s="1"/>
  <c r="AJ927" i="1"/>
  <c r="AV927" i="1" s="1"/>
  <c r="AG927" i="1"/>
  <c r="AF927" i="1"/>
  <c r="AD927" i="1"/>
  <c r="AC927" i="1"/>
  <c r="AE927" i="1" s="1"/>
  <c r="AH927" i="1" s="1"/>
  <c r="Z927" i="1"/>
  <c r="Y927" i="1"/>
  <c r="AA927" i="1" s="1"/>
  <c r="X927" i="1"/>
  <c r="W927" i="1"/>
  <c r="V927" i="1"/>
  <c r="S927" i="1"/>
  <c r="R927" i="1"/>
  <c r="P927" i="1"/>
  <c r="O927" i="1"/>
  <c r="Q927" i="1" s="1"/>
  <c r="T927" i="1" s="1"/>
  <c r="N927" i="1"/>
  <c r="M927" i="1"/>
  <c r="L927" i="1"/>
  <c r="J927" i="1"/>
  <c r="K927" i="1" s="1"/>
  <c r="I927" i="1"/>
  <c r="G927" i="1"/>
  <c r="H927" i="1" s="1"/>
  <c r="F927" i="1"/>
  <c r="D927" i="1"/>
  <c r="E927" i="1" s="1"/>
  <c r="C927" i="1"/>
  <c r="BB926" i="1"/>
  <c r="BA926" i="1"/>
  <c r="AZ926" i="1"/>
  <c r="AY926" i="1"/>
  <c r="BC926" i="1" s="1"/>
  <c r="AV926" i="1"/>
  <c r="AH926" i="1"/>
  <c r="AE926" i="1"/>
  <c r="X926" i="1"/>
  <c r="AA926" i="1" s="1"/>
  <c r="T926" i="1"/>
  <c r="AW926" i="1" s="1"/>
  <c r="Q926" i="1"/>
  <c r="K926" i="1"/>
  <c r="H926" i="1"/>
  <c r="E926" i="1"/>
  <c r="BB925" i="1"/>
  <c r="AY925" i="1"/>
  <c r="AU925" i="1"/>
  <c r="AT925" i="1"/>
  <c r="AS925" i="1"/>
  <c r="AR925" i="1"/>
  <c r="AQ925" i="1"/>
  <c r="AP925" i="1"/>
  <c r="BA925" i="1" s="1"/>
  <c r="AO925" i="1"/>
  <c r="AN925" i="1"/>
  <c r="AM925" i="1"/>
  <c r="AL925" i="1"/>
  <c r="AK925" i="1"/>
  <c r="AJ925" i="1"/>
  <c r="AG925" i="1"/>
  <c r="AF925" i="1"/>
  <c r="AE925" i="1"/>
  <c r="AH925" i="1" s="1"/>
  <c r="AD925" i="1"/>
  <c r="AC925" i="1"/>
  <c r="Z925" i="1"/>
  <c r="Y925" i="1"/>
  <c r="W925" i="1"/>
  <c r="V925" i="1"/>
  <c r="X925" i="1" s="1"/>
  <c r="AA925" i="1" s="1"/>
  <c r="S925" i="1"/>
  <c r="R925" i="1"/>
  <c r="P925" i="1"/>
  <c r="O925" i="1"/>
  <c r="Q925" i="1" s="1"/>
  <c r="T925" i="1" s="1"/>
  <c r="N925" i="1"/>
  <c r="M925" i="1"/>
  <c r="L925" i="1"/>
  <c r="K925" i="1"/>
  <c r="J925" i="1"/>
  <c r="I925" i="1"/>
  <c r="G925" i="1"/>
  <c r="F925" i="1"/>
  <c r="D925" i="1"/>
  <c r="C925" i="1"/>
  <c r="E925" i="1" s="1"/>
  <c r="BB924" i="1"/>
  <c r="BA924" i="1"/>
  <c r="AZ924" i="1"/>
  <c r="AY924" i="1"/>
  <c r="BC924" i="1" s="1"/>
  <c r="AV924" i="1"/>
  <c r="AH924" i="1"/>
  <c r="AE924" i="1"/>
  <c r="X924" i="1"/>
  <c r="AA924" i="1" s="1"/>
  <c r="Q924" i="1"/>
  <c r="T924" i="1" s="1"/>
  <c r="K924" i="1"/>
  <c r="H924" i="1"/>
  <c r="E924" i="1"/>
  <c r="AU923" i="1"/>
  <c r="AT923" i="1"/>
  <c r="AS923" i="1"/>
  <c r="BB923" i="1" s="1"/>
  <c r="AR923" i="1"/>
  <c r="AQ923" i="1"/>
  <c r="BA923" i="1" s="1"/>
  <c r="AP923" i="1"/>
  <c r="AO923" i="1"/>
  <c r="AN923" i="1"/>
  <c r="AM923" i="1"/>
  <c r="AZ923" i="1" s="1"/>
  <c r="AL923" i="1"/>
  <c r="AK923" i="1"/>
  <c r="AV923" i="1" s="1"/>
  <c r="AJ923" i="1"/>
  <c r="AG923" i="1"/>
  <c r="AF923" i="1"/>
  <c r="AD923" i="1"/>
  <c r="AE923" i="1" s="1"/>
  <c r="AH923" i="1" s="1"/>
  <c r="AC923" i="1"/>
  <c r="AA923" i="1"/>
  <c r="Z923" i="1"/>
  <c r="Y923" i="1"/>
  <c r="W923" i="1"/>
  <c r="V923" i="1"/>
  <c r="X923" i="1" s="1"/>
  <c r="S923" i="1"/>
  <c r="R923" i="1"/>
  <c r="Q923" i="1"/>
  <c r="T923" i="1" s="1"/>
  <c r="AW923" i="1" s="1"/>
  <c r="P923" i="1"/>
  <c r="O923" i="1"/>
  <c r="N923" i="1"/>
  <c r="M923" i="1"/>
  <c r="L923" i="1"/>
  <c r="J923" i="1"/>
  <c r="I923" i="1"/>
  <c r="H923" i="1"/>
  <c r="G923" i="1"/>
  <c r="F923" i="1"/>
  <c r="D923" i="1"/>
  <c r="E923" i="1" s="1"/>
  <c r="C923" i="1"/>
  <c r="BB922" i="1"/>
  <c r="BC922" i="1" s="1"/>
  <c r="BD922" i="1" s="1"/>
  <c r="BA922" i="1"/>
  <c r="AZ922" i="1"/>
  <c r="AY922" i="1"/>
  <c r="AV922" i="1"/>
  <c r="AE922" i="1"/>
  <c r="AH922" i="1" s="1"/>
  <c r="AA922" i="1"/>
  <c r="X922" i="1"/>
  <c r="T922" i="1"/>
  <c r="AW922" i="1" s="1"/>
  <c r="Q922" i="1"/>
  <c r="K922" i="1"/>
  <c r="H922" i="1"/>
  <c r="E922" i="1"/>
  <c r="AU921" i="1"/>
  <c r="AT921" i="1"/>
  <c r="AS921" i="1"/>
  <c r="BB921" i="1" s="1"/>
  <c r="AR921" i="1"/>
  <c r="AQ921" i="1"/>
  <c r="BA921" i="1" s="1"/>
  <c r="AP921" i="1"/>
  <c r="AO921" i="1"/>
  <c r="AN921" i="1"/>
  <c r="AM921" i="1"/>
  <c r="AZ921" i="1" s="1"/>
  <c r="AL921" i="1"/>
  <c r="AK921" i="1"/>
  <c r="AJ921" i="1"/>
  <c r="AG921" i="1"/>
  <c r="AF921" i="1"/>
  <c r="AD921" i="1"/>
  <c r="AC921" i="1"/>
  <c r="AE921" i="1" s="1"/>
  <c r="AH921" i="1" s="1"/>
  <c r="Z921" i="1"/>
  <c r="Y921" i="1"/>
  <c r="X921" i="1"/>
  <c r="W921" i="1"/>
  <c r="V921" i="1"/>
  <c r="S921" i="1"/>
  <c r="R921" i="1"/>
  <c r="P921" i="1"/>
  <c r="Q921" i="1" s="1"/>
  <c r="T921" i="1" s="1"/>
  <c r="O921" i="1"/>
  <c r="N921" i="1"/>
  <c r="M921" i="1"/>
  <c r="L921" i="1"/>
  <c r="J921" i="1"/>
  <c r="I921" i="1"/>
  <c r="K921" i="1" s="1"/>
  <c r="H921" i="1"/>
  <c r="G921" i="1"/>
  <c r="F921" i="1"/>
  <c r="D921" i="1"/>
  <c r="E921" i="1" s="1"/>
  <c r="C921" i="1"/>
  <c r="BB920" i="1"/>
  <c r="BA920" i="1"/>
  <c r="BC920" i="1" s="1"/>
  <c r="AZ920" i="1"/>
  <c r="AY920" i="1"/>
  <c r="AV920" i="1"/>
  <c r="AE920" i="1"/>
  <c r="AH920" i="1" s="1"/>
  <c r="X920" i="1"/>
  <c r="AA920" i="1" s="1"/>
  <c r="Q920" i="1"/>
  <c r="T920" i="1" s="1"/>
  <c r="K920" i="1"/>
  <c r="H920" i="1"/>
  <c r="E920" i="1"/>
  <c r="BB919" i="1"/>
  <c r="AY919" i="1"/>
  <c r="AU919" i="1"/>
  <c r="AT919" i="1"/>
  <c r="AS919" i="1"/>
  <c r="AR919" i="1"/>
  <c r="AQ919" i="1"/>
  <c r="AP919" i="1"/>
  <c r="BA919" i="1" s="1"/>
  <c r="AO919" i="1"/>
  <c r="AZ919" i="1" s="1"/>
  <c r="AN919" i="1"/>
  <c r="AM919" i="1"/>
  <c r="AL919" i="1"/>
  <c r="AK919" i="1"/>
  <c r="AJ919" i="1"/>
  <c r="AG919" i="1"/>
  <c r="AF919" i="1"/>
  <c r="AD919" i="1"/>
  <c r="AC919" i="1"/>
  <c r="Z919" i="1"/>
  <c r="Y919" i="1"/>
  <c r="W919" i="1"/>
  <c r="X919" i="1" s="1"/>
  <c r="AA919" i="1" s="1"/>
  <c r="V919" i="1"/>
  <c r="S919" i="1"/>
  <c r="R919" i="1"/>
  <c r="P919" i="1"/>
  <c r="O919" i="1"/>
  <c r="Q919" i="1" s="1"/>
  <c r="T919" i="1" s="1"/>
  <c r="N919" i="1"/>
  <c r="M919" i="1"/>
  <c r="L919" i="1"/>
  <c r="K919" i="1"/>
  <c r="J919" i="1"/>
  <c r="I919" i="1"/>
  <c r="G919" i="1"/>
  <c r="H919" i="1" s="1"/>
  <c r="F919" i="1"/>
  <c r="D919" i="1"/>
  <c r="C919" i="1"/>
  <c r="BB918" i="1"/>
  <c r="BA918" i="1"/>
  <c r="AZ918" i="1"/>
  <c r="AY918" i="1"/>
  <c r="BC918" i="1" s="1"/>
  <c r="BD918" i="1" s="1"/>
  <c r="AV918" i="1"/>
  <c r="AW918" i="1" s="1"/>
  <c r="AH918" i="1"/>
  <c r="AE918" i="1"/>
  <c r="AA918" i="1"/>
  <c r="X918" i="1"/>
  <c r="T918" i="1"/>
  <c r="Q918" i="1"/>
  <c r="K918" i="1"/>
  <c r="H918" i="1"/>
  <c r="E918" i="1"/>
  <c r="AU917" i="1"/>
  <c r="AT917" i="1"/>
  <c r="AS917" i="1"/>
  <c r="BB917" i="1" s="1"/>
  <c r="AR917" i="1"/>
  <c r="AQ917" i="1"/>
  <c r="AP917" i="1"/>
  <c r="BA917" i="1" s="1"/>
  <c r="AO917" i="1"/>
  <c r="AN917" i="1"/>
  <c r="AM917" i="1"/>
  <c r="AZ917" i="1" s="1"/>
  <c r="AL917" i="1"/>
  <c r="AV917" i="1" s="1"/>
  <c r="AK917" i="1"/>
  <c r="AJ917" i="1"/>
  <c r="AY917" i="1" s="1"/>
  <c r="AG917" i="1"/>
  <c r="AF917" i="1"/>
  <c r="AD917" i="1"/>
  <c r="AC917" i="1"/>
  <c r="AE917" i="1" s="1"/>
  <c r="AH917" i="1" s="1"/>
  <c r="Z917" i="1"/>
  <c r="Y917" i="1"/>
  <c r="W917" i="1"/>
  <c r="V917" i="1"/>
  <c r="X917" i="1" s="1"/>
  <c r="AA917" i="1" s="1"/>
  <c r="S917" i="1"/>
  <c r="R917" i="1"/>
  <c r="Q917" i="1"/>
  <c r="T917" i="1" s="1"/>
  <c r="P917" i="1"/>
  <c r="O917" i="1"/>
  <c r="N917" i="1"/>
  <c r="M917" i="1"/>
  <c r="L917" i="1"/>
  <c r="J917" i="1"/>
  <c r="I917" i="1"/>
  <c r="G917" i="1"/>
  <c r="H917" i="1" s="1"/>
  <c r="F917" i="1"/>
  <c r="D917" i="1"/>
  <c r="C917" i="1"/>
  <c r="E917" i="1" s="1"/>
  <c r="BC916" i="1"/>
  <c r="BB916" i="1"/>
  <c r="BA916" i="1"/>
  <c r="AZ916" i="1"/>
  <c r="AY916" i="1"/>
  <c r="AV916" i="1"/>
  <c r="AE916" i="1"/>
  <c r="AH916" i="1" s="1"/>
  <c r="X916" i="1"/>
  <c r="AA916" i="1" s="1"/>
  <c r="T916" i="1"/>
  <c r="Q916" i="1"/>
  <c r="K916" i="1"/>
  <c r="H916" i="1"/>
  <c r="E916" i="1"/>
  <c r="BB915" i="1"/>
  <c r="AZ915" i="1"/>
  <c r="AU915" i="1"/>
  <c r="AT915" i="1"/>
  <c r="AS915" i="1"/>
  <c r="AR915" i="1"/>
  <c r="AQ915" i="1"/>
  <c r="BA915" i="1" s="1"/>
  <c r="AP915" i="1"/>
  <c r="AO915" i="1"/>
  <c r="AN915" i="1"/>
  <c r="AM915" i="1"/>
  <c r="AL915" i="1"/>
  <c r="AK915" i="1"/>
  <c r="AJ915" i="1"/>
  <c r="AY915" i="1" s="1"/>
  <c r="AH915" i="1"/>
  <c r="AG915" i="1"/>
  <c r="AF915" i="1"/>
  <c r="AE915" i="1"/>
  <c r="AD915" i="1"/>
  <c r="AC915" i="1"/>
  <c r="Z915" i="1"/>
  <c r="Y915" i="1"/>
  <c r="W915" i="1"/>
  <c r="W850" i="1" s="1"/>
  <c r="V915" i="1"/>
  <c r="S915" i="1"/>
  <c r="R915" i="1"/>
  <c r="P915" i="1"/>
  <c r="Q915" i="1" s="1"/>
  <c r="T915" i="1" s="1"/>
  <c r="O915" i="1"/>
  <c r="N915" i="1"/>
  <c r="M915" i="1"/>
  <c r="L915" i="1"/>
  <c r="J915" i="1"/>
  <c r="I915" i="1"/>
  <c r="G915" i="1"/>
  <c r="F915" i="1"/>
  <c r="H915" i="1" s="1"/>
  <c r="E915" i="1"/>
  <c r="D915" i="1"/>
  <c r="C915" i="1"/>
  <c r="BB914" i="1"/>
  <c r="BA914" i="1"/>
  <c r="AZ914" i="1"/>
  <c r="AY914" i="1"/>
  <c r="BC914" i="1" s="1"/>
  <c r="AV914" i="1"/>
  <c r="AE914" i="1"/>
  <c r="AH914" i="1" s="1"/>
  <c r="AA914" i="1"/>
  <c r="X914" i="1"/>
  <c r="Q914" i="1"/>
  <c r="T914" i="1" s="1"/>
  <c r="K914" i="1"/>
  <c r="H914" i="1"/>
  <c r="E914" i="1"/>
  <c r="AZ913" i="1"/>
  <c r="AY913" i="1"/>
  <c r="BC913" i="1" s="1"/>
  <c r="AU913" i="1"/>
  <c r="AT913" i="1"/>
  <c r="AS913" i="1"/>
  <c r="BB913" i="1" s="1"/>
  <c r="AR913" i="1"/>
  <c r="AQ913" i="1"/>
  <c r="AP913" i="1"/>
  <c r="BA913" i="1" s="1"/>
  <c r="AO913" i="1"/>
  <c r="AN913" i="1"/>
  <c r="AM913" i="1"/>
  <c r="AL913" i="1"/>
  <c r="AK913" i="1"/>
  <c r="AJ913" i="1"/>
  <c r="AV913" i="1" s="1"/>
  <c r="AG913" i="1"/>
  <c r="AH913" i="1" s="1"/>
  <c r="AF913" i="1"/>
  <c r="AE913" i="1"/>
  <c r="AD913" i="1"/>
  <c r="AC913" i="1"/>
  <c r="Z913" i="1"/>
  <c r="Y913" i="1"/>
  <c r="W913" i="1"/>
  <c r="V913" i="1"/>
  <c r="X913" i="1" s="1"/>
  <c r="AA913" i="1" s="1"/>
  <c r="S913" i="1"/>
  <c r="R913" i="1"/>
  <c r="P913" i="1"/>
  <c r="O913" i="1"/>
  <c r="Q913" i="1" s="1"/>
  <c r="T913" i="1" s="1"/>
  <c r="N913" i="1"/>
  <c r="M913" i="1"/>
  <c r="L913" i="1"/>
  <c r="J913" i="1"/>
  <c r="I913" i="1"/>
  <c r="K913" i="1" s="1"/>
  <c r="G913" i="1"/>
  <c r="H913" i="1" s="1"/>
  <c r="F913" i="1"/>
  <c r="E913" i="1"/>
  <c r="D913" i="1"/>
  <c r="C913" i="1"/>
  <c r="BB912" i="1"/>
  <c r="BA912" i="1"/>
  <c r="AZ912" i="1"/>
  <c r="AY912" i="1"/>
  <c r="BC912" i="1" s="1"/>
  <c r="AW912" i="1"/>
  <c r="AV912" i="1"/>
  <c r="AE912" i="1"/>
  <c r="AH912" i="1" s="1"/>
  <c r="X912" i="1"/>
  <c r="AA912" i="1" s="1"/>
  <c r="Q912" i="1"/>
  <c r="T912" i="1" s="1"/>
  <c r="K912" i="1"/>
  <c r="H912" i="1"/>
  <c r="E912" i="1"/>
  <c r="BB911" i="1"/>
  <c r="BA911" i="1"/>
  <c r="AZ911" i="1"/>
  <c r="AY911" i="1"/>
  <c r="BC911" i="1" s="1"/>
  <c r="AV911" i="1"/>
  <c r="AH911" i="1"/>
  <c r="AE911" i="1"/>
  <c r="AA911" i="1"/>
  <c r="X911" i="1"/>
  <c r="Q911" i="1"/>
  <c r="T911" i="1" s="1"/>
  <c r="K911" i="1"/>
  <c r="H911" i="1"/>
  <c r="E911" i="1"/>
  <c r="BB910" i="1"/>
  <c r="BA910" i="1"/>
  <c r="AZ910" i="1"/>
  <c r="AY910" i="1"/>
  <c r="BC910" i="1" s="1"/>
  <c r="AV910" i="1"/>
  <c r="AH910" i="1"/>
  <c r="AE910" i="1"/>
  <c r="X910" i="1"/>
  <c r="AA910" i="1" s="1"/>
  <c r="Q910" i="1"/>
  <c r="T910" i="1" s="1"/>
  <c r="K910" i="1"/>
  <c r="H910" i="1"/>
  <c r="E910" i="1"/>
  <c r="BB909" i="1"/>
  <c r="BA909" i="1"/>
  <c r="AZ909" i="1"/>
  <c r="AY909" i="1"/>
  <c r="BC909" i="1" s="1"/>
  <c r="BD909" i="1" s="1"/>
  <c r="AV909" i="1"/>
  <c r="AW909" i="1" s="1"/>
  <c r="AH909" i="1"/>
  <c r="AE909" i="1"/>
  <c r="AA909" i="1"/>
  <c r="X909" i="1"/>
  <c r="T909" i="1"/>
  <c r="Q909" i="1"/>
  <c r="K909" i="1"/>
  <c r="H909" i="1"/>
  <c r="E909" i="1"/>
  <c r="BB908" i="1"/>
  <c r="BA908" i="1"/>
  <c r="AZ908" i="1"/>
  <c r="AY908" i="1"/>
  <c r="BC908" i="1" s="1"/>
  <c r="AV908" i="1"/>
  <c r="AW908" i="1" s="1"/>
  <c r="AE908" i="1"/>
  <c r="AH908" i="1" s="1"/>
  <c r="AA908" i="1"/>
  <c r="X908" i="1"/>
  <c r="Q908" i="1"/>
  <c r="T908" i="1" s="1"/>
  <c r="K908" i="1"/>
  <c r="H908" i="1"/>
  <c r="E908" i="1"/>
  <c r="AU907" i="1"/>
  <c r="AT907" i="1"/>
  <c r="AS907" i="1"/>
  <c r="BB907" i="1" s="1"/>
  <c r="AR907" i="1"/>
  <c r="AQ907" i="1"/>
  <c r="AP907" i="1"/>
  <c r="AO907" i="1"/>
  <c r="AN907" i="1"/>
  <c r="AM907" i="1"/>
  <c r="AZ907" i="1" s="1"/>
  <c r="AL907" i="1"/>
  <c r="AK907" i="1"/>
  <c r="AY907" i="1" s="1"/>
  <c r="AJ907" i="1"/>
  <c r="AV907" i="1" s="1"/>
  <c r="AG907" i="1"/>
  <c r="AF907" i="1"/>
  <c r="AD907" i="1"/>
  <c r="AC907" i="1"/>
  <c r="AE907" i="1" s="1"/>
  <c r="AH907" i="1" s="1"/>
  <c r="Z907" i="1"/>
  <c r="Y907" i="1"/>
  <c r="AA907" i="1" s="1"/>
  <c r="X907" i="1"/>
  <c r="W907" i="1"/>
  <c r="V907" i="1"/>
  <c r="S907" i="1"/>
  <c r="R907" i="1"/>
  <c r="P907" i="1"/>
  <c r="O907" i="1"/>
  <c r="Q907" i="1" s="1"/>
  <c r="T907" i="1" s="1"/>
  <c r="N907" i="1"/>
  <c r="M907" i="1"/>
  <c r="L907" i="1"/>
  <c r="J907" i="1"/>
  <c r="K907" i="1" s="1"/>
  <c r="I907" i="1"/>
  <c r="G907" i="1"/>
  <c r="H907" i="1" s="1"/>
  <c r="F907" i="1"/>
  <c r="D907" i="1"/>
  <c r="E907" i="1" s="1"/>
  <c r="C907" i="1"/>
  <c r="BB906" i="1"/>
  <c r="BA906" i="1"/>
  <c r="AZ906" i="1"/>
  <c r="AY906" i="1"/>
  <c r="BC906" i="1" s="1"/>
  <c r="AV906" i="1"/>
  <c r="AH906" i="1"/>
  <c r="AE906" i="1"/>
  <c r="X906" i="1"/>
  <c r="AA906" i="1" s="1"/>
  <c r="T906" i="1"/>
  <c r="AW906" i="1" s="1"/>
  <c r="Q906" i="1"/>
  <c r="K906" i="1"/>
  <c r="H906" i="1"/>
  <c r="E906" i="1"/>
  <c r="BB905" i="1"/>
  <c r="AY905" i="1"/>
  <c r="AU905" i="1"/>
  <c r="AT905" i="1"/>
  <c r="AS905" i="1"/>
  <c r="AR905" i="1"/>
  <c r="AQ905" i="1"/>
  <c r="AP905" i="1"/>
  <c r="BA905" i="1" s="1"/>
  <c r="AO905" i="1"/>
  <c r="AN905" i="1"/>
  <c r="AM905" i="1"/>
  <c r="AL905" i="1"/>
  <c r="AK905" i="1"/>
  <c r="AJ905" i="1"/>
  <c r="AV905" i="1" s="1"/>
  <c r="AG905" i="1"/>
  <c r="AF905" i="1"/>
  <c r="AE905" i="1"/>
  <c r="AH905" i="1" s="1"/>
  <c r="AD905" i="1"/>
  <c r="AC905" i="1"/>
  <c r="Z905" i="1"/>
  <c r="Y905" i="1"/>
  <c r="W905" i="1"/>
  <c r="V905" i="1"/>
  <c r="X905" i="1" s="1"/>
  <c r="AA905" i="1" s="1"/>
  <c r="S905" i="1"/>
  <c r="R905" i="1"/>
  <c r="P905" i="1"/>
  <c r="O905" i="1"/>
  <c r="Q905" i="1" s="1"/>
  <c r="T905" i="1" s="1"/>
  <c r="N905" i="1"/>
  <c r="M905" i="1"/>
  <c r="L905" i="1"/>
  <c r="K905" i="1"/>
  <c r="J905" i="1"/>
  <c r="I905" i="1"/>
  <c r="G905" i="1"/>
  <c r="F905" i="1"/>
  <c r="D905" i="1"/>
  <c r="C905" i="1"/>
  <c r="E905" i="1" s="1"/>
  <c r="BB904" i="1"/>
  <c r="BA904" i="1"/>
  <c r="AZ904" i="1"/>
  <c r="AY904" i="1"/>
  <c r="BC904" i="1" s="1"/>
  <c r="AV904" i="1"/>
  <c r="AH904" i="1"/>
  <c r="AE904" i="1"/>
  <c r="X904" i="1"/>
  <c r="AA904" i="1" s="1"/>
  <c r="Q904" i="1"/>
  <c r="T904" i="1" s="1"/>
  <c r="K904" i="1"/>
  <c r="H904" i="1"/>
  <c r="E904" i="1"/>
  <c r="BB903" i="1"/>
  <c r="BA903" i="1"/>
  <c r="AZ903" i="1"/>
  <c r="AY903" i="1"/>
  <c r="AV903" i="1"/>
  <c r="AW903" i="1" s="1"/>
  <c r="AH903" i="1"/>
  <c r="AE903" i="1"/>
  <c r="AA903" i="1"/>
  <c r="X903" i="1"/>
  <c r="T903" i="1"/>
  <c r="Q903" i="1"/>
  <c r="K903" i="1"/>
  <c r="H903" i="1"/>
  <c r="E903" i="1"/>
  <c r="BC902" i="1"/>
  <c r="BB902" i="1"/>
  <c r="BA902" i="1"/>
  <c r="AZ902" i="1"/>
  <c r="AY902" i="1"/>
  <c r="AV902" i="1"/>
  <c r="AW902" i="1" s="1"/>
  <c r="AE902" i="1"/>
  <c r="AH902" i="1" s="1"/>
  <c r="AA902" i="1"/>
  <c r="X902" i="1"/>
  <c r="Q902" i="1"/>
  <c r="T902" i="1" s="1"/>
  <c r="K902" i="1"/>
  <c r="H902" i="1"/>
  <c r="E902" i="1"/>
  <c r="BB901" i="1"/>
  <c r="AZ901" i="1"/>
  <c r="AU901" i="1"/>
  <c r="AT901" i="1"/>
  <c r="AS901" i="1"/>
  <c r="AR901" i="1"/>
  <c r="AQ901" i="1"/>
  <c r="AP901" i="1"/>
  <c r="AO901" i="1"/>
  <c r="AN901" i="1"/>
  <c r="AM901" i="1"/>
  <c r="AL901" i="1"/>
  <c r="AK901" i="1"/>
  <c r="AY901" i="1" s="1"/>
  <c r="AJ901" i="1"/>
  <c r="AH901" i="1"/>
  <c r="AG901" i="1"/>
  <c r="AF901" i="1"/>
  <c r="AD901" i="1"/>
  <c r="AC901" i="1"/>
  <c r="AE901" i="1" s="1"/>
  <c r="Z901" i="1"/>
  <c r="Y901" i="1"/>
  <c r="X901" i="1"/>
  <c r="AA901" i="1" s="1"/>
  <c r="W901" i="1"/>
  <c r="V901" i="1"/>
  <c r="S901" i="1"/>
  <c r="R901" i="1"/>
  <c r="P901" i="1"/>
  <c r="O901" i="1"/>
  <c r="Q901" i="1" s="1"/>
  <c r="T901" i="1" s="1"/>
  <c r="N901" i="1"/>
  <c r="M901" i="1"/>
  <c r="L901" i="1"/>
  <c r="J901" i="1"/>
  <c r="K901" i="1" s="1"/>
  <c r="I901" i="1"/>
  <c r="G901" i="1"/>
  <c r="F901" i="1"/>
  <c r="D901" i="1"/>
  <c r="E901" i="1" s="1"/>
  <c r="C901" i="1"/>
  <c r="BB900" i="1"/>
  <c r="BA900" i="1"/>
  <c r="AZ900" i="1"/>
  <c r="AY900" i="1"/>
  <c r="BC900" i="1" s="1"/>
  <c r="AW900" i="1"/>
  <c r="AV900" i="1"/>
  <c r="AH900" i="1"/>
  <c r="AE900" i="1"/>
  <c r="X900" i="1"/>
  <c r="AA900" i="1" s="1"/>
  <c r="T900" i="1"/>
  <c r="BD900" i="1" s="1"/>
  <c r="Q900" i="1"/>
  <c r="K900" i="1"/>
  <c r="H900" i="1"/>
  <c r="E900" i="1"/>
  <c r="BB899" i="1"/>
  <c r="BA899" i="1"/>
  <c r="AZ899" i="1"/>
  <c r="AY899" i="1"/>
  <c r="BC899" i="1" s="1"/>
  <c r="AW899" i="1"/>
  <c r="AV899" i="1"/>
  <c r="AE899" i="1"/>
  <c r="AH899" i="1" s="1"/>
  <c r="X899" i="1"/>
  <c r="AA899" i="1" s="1"/>
  <c r="Q899" i="1"/>
  <c r="T899" i="1" s="1"/>
  <c r="K899" i="1"/>
  <c r="H899" i="1"/>
  <c r="E899" i="1"/>
  <c r="BB898" i="1"/>
  <c r="BA898" i="1"/>
  <c r="AZ898" i="1"/>
  <c r="AY898" i="1"/>
  <c r="BC898" i="1" s="1"/>
  <c r="AV898" i="1"/>
  <c r="AH898" i="1"/>
  <c r="AE898" i="1"/>
  <c r="AA898" i="1"/>
  <c r="X898" i="1"/>
  <c r="Q898" i="1"/>
  <c r="T898" i="1" s="1"/>
  <c r="K898" i="1"/>
  <c r="H898" i="1"/>
  <c r="E898" i="1"/>
  <c r="AY897" i="1"/>
  <c r="AU897" i="1"/>
  <c r="AT897" i="1"/>
  <c r="AS897" i="1"/>
  <c r="AR897" i="1"/>
  <c r="AQ897" i="1"/>
  <c r="AP897" i="1"/>
  <c r="BA897" i="1" s="1"/>
  <c r="AO897" i="1"/>
  <c r="AN897" i="1"/>
  <c r="AM897" i="1"/>
  <c r="AL897" i="1"/>
  <c r="AK897" i="1"/>
  <c r="AJ897" i="1"/>
  <c r="AG897" i="1"/>
  <c r="AF897" i="1"/>
  <c r="AD897" i="1"/>
  <c r="AE897" i="1" s="1"/>
  <c r="AH897" i="1" s="1"/>
  <c r="AC897" i="1"/>
  <c r="Z897" i="1"/>
  <c r="Y897" i="1"/>
  <c r="W897" i="1"/>
  <c r="V897" i="1"/>
  <c r="X897" i="1" s="1"/>
  <c r="AA897" i="1" s="1"/>
  <c r="S897" i="1"/>
  <c r="T897" i="1" s="1"/>
  <c r="R897" i="1"/>
  <c r="Q897" i="1"/>
  <c r="P897" i="1"/>
  <c r="O897" i="1"/>
  <c r="N897" i="1"/>
  <c r="M897" i="1"/>
  <c r="L897" i="1"/>
  <c r="K897" i="1"/>
  <c r="J897" i="1"/>
  <c r="I897" i="1"/>
  <c r="G897" i="1"/>
  <c r="H897" i="1" s="1"/>
  <c r="F897" i="1"/>
  <c r="D897" i="1"/>
  <c r="E897" i="1" s="1"/>
  <c r="C897" i="1"/>
  <c r="BB896" i="1"/>
  <c r="BA896" i="1"/>
  <c r="AZ896" i="1"/>
  <c r="AY896" i="1"/>
  <c r="BC896" i="1" s="1"/>
  <c r="AV896" i="1"/>
  <c r="AW896" i="1" s="1"/>
  <c r="AE896" i="1"/>
  <c r="AH896" i="1" s="1"/>
  <c r="AA896" i="1"/>
  <c r="X896" i="1"/>
  <c r="Q896" i="1"/>
  <c r="T896" i="1" s="1"/>
  <c r="K896" i="1"/>
  <c r="H896" i="1"/>
  <c r="E896" i="1"/>
  <c r="AU895" i="1"/>
  <c r="AT895" i="1"/>
  <c r="AS895" i="1"/>
  <c r="BB895" i="1" s="1"/>
  <c r="AR895" i="1"/>
  <c r="AQ895" i="1"/>
  <c r="AP895" i="1"/>
  <c r="AO895" i="1"/>
  <c r="AN895" i="1"/>
  <c r="AM895" i="1"/>
  <c r="AZ895" i="1" s="1"/>
  <c r="AL895" i="1"/>
  <c r="AK895" i="1"/>
  <c r="AY895" i="1" s="1"/>
  <c r="AJ895" i="1"/>
  <c r="AV895" i="1" s="1"/>
  <c r="AG895" i="1"/>
  <c r="AF895" i="1"/>
  <c r="AD895" i="1"/>
  <c r="AC895" i="1"/>
  <c r="AE895" i="1" s="1"/>
  <c r="AH895" i="1" s="1"/>
  <c r="Z895" i="1"/>
  <c r="Y895" i="1"/>
  <c r="AA895" i="1" s="1"/>
  <c r="X895" i="1"/>
  <c r="W895" i="1"/>
  <c r="V895" i="1"/>
  <c r="S895" i="1"/>
  <c r="R895" i="1"/>
  <c r="P895" i="1"/>
  <c r="O895" i="1"/>
  <c r="Q895" i="1" s="1"/>
  <c r="T895" i="1" s="1"/>
  <c r="N895" i="1"/>
  <c r="M895" i="1"/>
  <c r="L895" i="1"/>
  <c r="J895" i="1"/>
  <c r="K895" i="1" s="1"/>
  <c r="I895" i="1"/>
  <c r="G895" i="1"/>
  <c r="H895" i="1" s="1"/>
  <c r="F895" i="1"/>
  <c r="D895" i="1"/>
  <c r="E895" i="1" s="1"/>
  <c r="C895" i="1"/>
  <c r="BB894" i="1"/>
  <c r="BA894" i="1"/>
  <c r="AZ894" i="1"/>
  <c r="AY894" i="1"/>
  <c r="BC894" i="1" s="1"/>
  <c r="AV894" i="1"/>
  <c r="AH894" i="1"/>
  <c r="AE894" i="1"/>
  <c r="X894" i="1"/>
  <c r="AA894" i="1" s="1"/>
  <c r="T894" i="1"/>
  <c r="AW894" i="1" s="1"/>
  <c r="Q894" i="1"/>
  <c r="K894" i="1"/>
  <c r="H894" i="1"/>
  <c r="E894" i="1"/>
  <c r="BB893" i="1"/>
  <c r="BA893" i="1"/>
  <c r="AZ893" i="1"/>
  <c r="AY893" i="1"/>
  <c r="BC893" i="1" s="1"/>
  <c r="AV893" i="1"/>
  <c r="AE893" i="1"/>
  <c r="AH893" i="1" s="1"/>
  <c r="X893" i="1"/>
  <c r="AA893" i="1" s="1"/>
  <c r="Q893" i="1"/>
  <c r="T893" i="1" s="1"/>
  <c r="K893" i="1"/>
  <c r="H893" i="1"/>
  <c r="E893" i="1"/>
  <c r="AY892" i="1"/>
  <c r="AU892" i="1"/>
  <c r="AT892" i="1"/>
  <c r="AS892" i="1"/>
  <c r="BB892" i="1" s="1"/>
  <c r="AR892" i="1"/>
  <c r="AQ892" i="1"/>
  <c r="AP892" i="1"/>
  <c r="BA892" i="1" s="1"/>
  <c r="AO892" i="1"/>
  <c r="AN892" i="1"/>
  <c r="AM892" i="1"/>
  <c r="AZ892" i="1" s="1"/>
  <c r="AL892" i="1"/>
  <c r="AK892" i="1"/>
  <c r="AJ892" i="1"/>
  <c r="AG892" i="1"/>
  <c r="AF892" i="1"/>
  <c r="AD892" i="1"/>
  <c r="AC892" i="1"/>
  <c r="AE892" i="1" s="1"/>
  <c r="AH892" i="1" s="1"/>
  <c r="Z892" i="1"/>
  <c r="Y892" i="1"/>
  <c r="W892" i="1"/>
  <c r="X892" i="1" s="1"/>
  <c r="AA892" i="1" s="1"/>
  <c r="V892" i="1"/>
  <c r="S892" i="1"/>
  <c r="R892" i="1"/>
  <c r="P892" i="1"/>
  <c r="O892" i="1"/>
  <c r="N892" i="1"/>
  <c r="M892" i="1"/>
  <c r="L892" i="1"/>
  <c r="J892" i="1"/>
  <c r="K892" i="1" s="1"/>
  <c r="I892" i="1"/>
  <c r="H892" i="1"/>
  <c r="G892" i="1"/>
  <c r="F892" i="1"/>
  <c r="D892" i="1"/>
  <c r="C892" i="1"/>
  <c r="BB891" i="1"/>
  <c r="BA891" i="1"/>
  <c r="AZ891" i="1"/>
  <c r="AY891" i="1"/>
  <c r="AV891" i="1"/>
  <c r="AH891" i="1"/>
  <c r="AE891" i="1"/>
  <c r="AA891" i="1"/>
  <c r="X891" i="1"/>
  <c r="T891" i="1"/>
  <c r="AW891" i="1" s="1"/>
  <c r="Q891" i="1"/>
  <c r="K891" i="1"/>
  <c r="H891" i="1"/>
  <c r="E891" i="1"/>
  <c r="BB890" i="1"/>
  <c r="AU890" i="1"/>
  <c r="AT890" i="1"/>
  <c r="AS890" i="1"/>
  <c r="AR890" i="1"/>
  <c r="BA890" i="1" s="1"/>
  <c r="AQ890" i="1"/>
  <c r="AP890" i="1"/>
  <c r="AO890" i="1"/>
  <c r="AN890" i="1"/>
  <c r="AM890" i="1"/>
  <c r="AZ890" i="1" s="1"/>
  <c r="AL890" i="1"/>
  <c r="AK890" i="1"/>
  <c r="AJ890" i="1"/>
  <c r="AG890" i="1"/>
  <c r="AF890" i="1"/>
  <c r="AD890" i="1"/>
  <c r="AC890" i="1"/>
  <c r="AE890" i="1" s="1"/>
  <c r="AH890" i="1" s="1"/>
  <c r="Z890" i="1"/>
  <c r="AA890" i="1" s="1"/>
  <c r="Y890" i="1"/>
  <c r="X890" i="1"/>
  <c r="W890" i="1"/>
  <c r="V890" i="1"/>
  <c r="S890" i="1"/>
  <c r="R890" i="1"/>
  <c r="P890" i="1"/>
  <c r="O890" i="1"/>
  <c r="Q890" i="1" s="1"/>
  <c r="T890" i="1" s="1"/>
  <c r="N890" i="1"/>
  <c r="M890" i="1"/>
  <c r="L890" i="1"/>
  <c r="J890" i="1"/>
  <c r="K890" i="1" s="1"/>
  <c r="I890" i="1"/>
  <c r="G890" i="1"/>
  <c r="F890" i="1"/>
  <c r="E890" i="1"/>
  <c r="D890" i="1"/>
  <c r="C890" i="1"/>
  <c r="BB889" i="1"/>
  <c r="BA889" i="1"/>
  <c r="AZ889" i="1"/>
  <c r="BC889" i="1" s="1"/>
  <c r="AY889" i="1"/>
  <c r="AV889" i="1"/>
  <c r="AE889" i="1"/>
  <c r="AH889" i="1" s="1"/>
  <c r="X889" i="1"/>
  <c r="AA889" i="1" s="1"/>
  <c r="Q889" i="1"/>
  <c r="T889" i="1" s="1"/>
  <c r="K889" i="1"/>
  <c r="H889" i="1"/>
  <c r="E889" i="1"/>
  <c r="BB888" i="1"/>
  <c r="BA888" i="1"/>
  <c r="AZ888" i="1"/>
  <c r="AY888" i="1"/>
  <c r="BC888" i="1" s="1"/>
  <c r="AW888" i="1"/>
  <c r="AV888" i="1"/>
  <c r="AH888" i="1"/>
  <c r="AE888" i="1"/>
  <c r="X888" i="1"/>
  <c r="AA888" i="1" s="1"/>
  <c r="T888" i="1"/>
  <c r="BD888" i="1" s="1"/>
  <c r="Q888" i="1"/>
  <c r="K888" i="1"/>
  <c r="H888" i="1"/>
  <c r="E888" i="1"/>
  <c r="AY887" i="1"/>
  <c r="AU887" i="1"/>
  <c r="AT887" i="1"/>
  <c r="BB887" i="1" s="1"/>
  <c r="AS887" i="1"/>
  <c r="AR887" i="1"/>
  <c r="AQ887" i="1"/>
  <c r="AP887" i="1"/>
  <c r="BA887" i="1" s="1"/>
  <c r="AO887" i="1"/>
  <c r="AN887" i="1"/>
  <c r="AN850" i="1" s="1"/>
  <c r="AM887" i="1"/>
  <c r="AL887" i="1"/>
  <c r="AK887" i="1"/>
  <c r="AJ887" i="1"/>
  <c r="AG887" i="1"/>
  <c r="AF887" i="1"/>
  <c r="AE887" i="1"/>
  <c r="AH887" i="1" s="1"/>
  <c r="AD887" i="1"/>
  <c r="AC887" i="1"/>
  <c r="Z887" i="1"/>
  <c r="Y887" i="1"/>
  <c r="W887" i="1"/>
  <c r="V887" i="1"/>
  <c r="X887" i="1" s="1"/>
  <c r="AA887" i="1" s="1"/>
  <c r="S887" i="1"/>
  <c r="R887" i="1"/>
  <c r="Q887" i="1"/>
  <c r="P887" i="1"/>
  <c r="O887" i="1"/>
  <c r="N887" i="1"/>
  <c r="M887" i="1"/>
  <c r="L887" i="1"/>
  <c r="K887" i="1"/>
  <c r="J887" i="1"/>
  <c r="I887" i="1"/>
  <c r="G887" i="1"/>
  <c r="F887" i="1"/>
  <c r="D887" i="1"/>
  <c r="C887" i="1"/>
  <c r="E887" i="1" s="1"/>
  <c r="BD886" i="1"/>
  <c r="BB886" i="1"/>
  <c r="BA886" i="1"/>
  <c r="AZ886" i="1"/>
  <c r="AY886" i="1"/>
  <c r="BC886" i="1" s="1"/>
  <c r="AV886" i="1"/>
  <c r="AE886" i="1"/>
  <c r="AH886" i="1" s="1"/>
  <c r="X886" i="1"/>
  <c r="AA886" i="1" s="1"/>
  <c r="T886" i="1"/>
  <c r="Q886" i="1"/>
  <c r="K886" i="1"/>
  <c r="H886" i="1"/>
  <c r="E886" i="1"/>
  <c r="BB885" i="1"/>
  <c r="BA885" i="1"/>
  <c r="AZ885" i="1"/>
  <c r="AY885" i="1"/>
  <c r="AV885" i="1"/>
  <c r="AH885" i="1"/>
  <c r="AE885" i="1"/>
  <c r="AA885" i="1"/>
  <c r="X885" i="1"/>
  <c r="T885" i="1"/>
  <c r="AW885" i="1" s="1"/>
  <c r="Q885" i="1"/>
  <c r="K885" i="1"/>
  <c r="H885" i="1"/>
  <c r="E885" i="1"/>
  <c r="BB884" i="1"/>
  <c r="BC884" i="1" s="1"/>
  <c r="BA884" i="1"/>
  <c r="AZ884" i="1"/>
  <c r="AY884" i="1"/>
  <c r="AV884" i="1"/>
  <c r="AE884" i="1"/>
  <c r="AH884" i="1" s="1"/>
  <c r="X884" i="1"/>
  <c r="AA884" i="1" s="1"/>
  <c r="Q884" i="1"/>
  <c r="T884" i="1" s="1"/>
  <c r="AW884" i="1" s="1"/>
  <c r="K884" i="1"/>
  <c r="H884" i="1"/>
  <c r="E884" i="1"/>
  <c r="BB883" i="1"/>
  <c r="BC883" i="1" s="1"/>
  <c r="BD883" i="1" s="1"/>
  <c r="BA883" i="1"/>
  <c r="AZ883" i="1"/>
  <c r="AY883" i="1"/>
  <c r="AV883" i="1"/>
  <c r="AE883" i="1"/>
  <c r="AH883" i="1" s="1"/>
  <c r="AA883" i="1"/>
  <c r="X883" i="1"/>
  <c r="T883" i="1"/>
  <c r="AW883" i="1" s="1"/>
  <c r="Q883" i="1"/>
  <c r="K883" i="1"/>
  <c r="H883" i="1"/>
  <c r="E883" i="1"/>
  <c r="BA882" i="1"/>
  <c r="AZ882" i="1"/>
  <c r="AU882" i="1"/>
  <c r="AT882" i="1"/>
  <c r="AS882" i="1"/>
  <c r="BB882" i="1" s="1"/>
  <c r="AR882" i="1"/>
  <c r="AQ882" i="1"/>
  <c r="AP882" i="1"/>
  <c r="AO882" i="1"/>
  <c r="AN882" i="1"/>
  <c r="AM882" i="1"/>
  <c r="AL882" i="1"/>
  <c r="AK882" i="1"/>
  <c r="AJ882" i="1"/>
  <c r="AY882" i="1" s="1"/>
  <c r="AG882" i="1"/>
  <c r="AF882" i="1"/>
  <c r="AD882" i="1"/>
  <c r="AC882" i="1"/>
  <c r="AE882" i="1" s="1"/>
  <c r="AH882" i="1" s="1"/>
  <c r="Z882" i="1"/>
  <c r="Y882" i="1"/>
  <c r="X882" i="1"/>
  <c r="AA882" i="1" s="1"/>
  <c r="W882" i="1"/>
  <c r="V882" i="1"/>
  <c r="S882" i="1"/>
  <c r="R882" i="1"/>
  <c r="P882" i="1"/>
  <c r="O882" i="1"/>
  <c r="Q882" i="1" s="1"/>
  <c r="T882" i="1" s="1"/>
  <c r="N882" i="1"/>
  <c r="M882" i="1"/>
  <c r="L882" i="1"/>
  <c r="J882" i="1"/>
  <c r="I882" i="1"/>
  <c r="K882" i="1" s="1"/>
  <c r="G882" i="1"/>
  <c r="H882" i="1" s="1"/>
  <c r="F882" i="1"/>
  <c r="E882" i="1"/>
  <c r="D882" i="1"/>
  <c r="C882" i="1"/>
  <c r="BB881" i="1"/>
  <c r="BA881" i="1"/>
  <c r="BC881" i="1" s="1"/>
  <c r="AZ881" i="1"/>
  <c r="AY881" i="1"/>
  <c r="AV881" i="1"/>
  <c r="AE881" i="1"/>
  <c r="AH881" i="1" s="1"/>
  <c r="X881" i="1"/>
  <c r="AA881" i="1" s="1"/>
  <c r="Q881" i="1"/>
  <c r="T881" i="1" s="1"/>
  <c r="K881" i="1"/>
  <c r="H881" i="1"/>
  <c r="E881" i="1"/>
  <c r="BB880" i="1"/>
  <c r="BA880" i="1"/>
  <c r="AZ880" i="1"/>
  <c r="AY880" i="1"/>
  <c r="BC880" i="1" s="1"/>
  <c r="AV880" i="1"/>
  <c r="AE880" i="1"/>
  <c r="AH880" i="1" s="1"/>
  <c r="AA880" i="1"/>
  <c r="X880" i="1"/>
  <c r="Q880" i="1"/>
  <c r="T880" i="1" s="1"/>
  <c r="K880" i="1"/>
  <c r="H880" i="1"/>
  <c r="E880" i="1"/>
  <c r="BB879" i="1"/>
  <c r="BA879" i="1"/>
  <c r="AZ879" i="1"/>
  <c r="BC879" i="1" s="1"/>
  <c r="AY879" i="1"/>
  <c r="AV879" i="1"/>
  <c r="AE879" i="1"/>
  <c r="AH879" i="1" s="1"/>
  <c r="X879" i="1"/>
  <c r="AA879" i="1" s="1"/>
  <c r="Q879" i="1"/>
  <c r="T879" i="1" s="1"/>
  <c r="K879" i="1"/>
  <c r="H879" i="1"/>
  <c r="E879" i="1"/>
  <c r="BB878" i="1"/>
  <c r="BA878" i="1"/>
  <c r="AZ878" i="1"/>
  <c r="AY878" i="1"/>
  <c r="BC878" i="1" s="1"/>
  <c r="AW878" i="1"/>
  <c r="AV878" i="1"/>
  <c r="AH878" i="1"/>
  <c r="AE878" i="1"/>
  <c r="X878" i="1"/>
  <c r="AA878" i="1" s="1"/>
  <c r="T878" i="1"/>
  <c r="BD878" i="1" s="1"/>
  <c r="Q878" i="1"/>
  <c r="K878" i="1"/>
  <c r="H878" i="1"/>
  <c r="E878" i="1"/>
  <c r="BB877" i="1"/>
  <c r="BA877" i="1"/>
  <c r="AZ877" i="1"/>
  <c r="AY877" i="1"/>
  <c r="BC877" i="1" s="1"/>
  <c r="AW877" i="1"/>
  <c r="AV877" i="1"/>
  <c r="AE877" i="1"/>
  <c r="AH877" i="1" s="1"/>
  <c r="X877" i="1"/>
  <c r="AA877" i="1" s="1"/>
  <c r="Q877" i="1"/>
  <c r="T877" i="1" s="1"/>
  <c r="K877" i="1"/>
  <c r="H877" i="1"/>
  <c r="E877" i="1"/>
  <c r="BB876" i="1"/>
  <c r="BA876" i="1"/>
  <c r="AZ876" i="1"/>
  <c r="AY876" i="1"/>
  <c r="BC876" i="1" s="1"/>
  <c r="AV876" i="1"/>
  <c r="AH876" i="1"/>
  <c r="AE876" i="1"/>
  <c r="AA876" i="1"/>
  <c r="X876" i="1"/>
  <c r="Q876" i="1"/>
  <c r="T876" i="1" s="1"/>
  <c r="K876" i="1"/>
  <c r="H876" i="1"/>
  <c r="E876" i="1"/>
  <c r="AY875" i="1"/>
  <c r="AU875" i="1"/>
  <c r="AT875" i="1"/>
  <c r="AS875" i="1"/>
  <c r="AR875" i="1"/>
  <c r="AQ875" i="1"/>
  <c r="AP875" i="1"/>
  <c r="BA875" i="1" s="1"/>
  <c r="AO875" i="1"/>
  <c r="AN875" i="1"/>
  <c r="AM875" i="1"/>
  <c r="AL875" i="1"/>
  <c r="AK875" i="1"/>
  <c r="AJ875" i="1"/>
  <c r="AG875" i="1"/>
  <c r="AF875" i="1"/>
  <c r="AD875" i="1"/>
  <c r="AE875" i="1" s="1"/>
  <c r="AH875" i="1" s="1"/>
  <c r="AC875" i="1"/>
  <c r="Z875" i="1"/>
  <c r="Y875" i="1"/>
  <c r="W875" i="1"/>
  <c r="V875" i="1"/>
  <c r="X875" i="1" s="1"/>
  <c r="AA875" i="1" s="1"/>
  <c r="S875" i="1"/>
  <c r="R875" i="1"/>
  <c r="P875" i="1"/>
  <c r="O875" i="1"/>
  <c r="Q875" i="1" s="1"/>
  <c r="N875" i="1"/>
  <c r="M875" i="1"/>
  <c r="L875" i="1"/>
  <c r="K875" i="1"/>
  <c r="J875" i="1"/>
  <c r="I875" i="1"/>
  <c r="G875" i="1"/>
  <c r="H875" i="1" s="1"/>
  <c r="F875" i="1"/>
  <c r="D875" i="1"/>
  <c r="E875" i="1" s="1"/>
  <c r="C875" i="1"/>
  <c r="BB874" i="1"/>
  <c r="BA874" i="1"/>
  <c r="AZ874" i="1"/>
  <c r="AY874" i="1"/>
  <c r="BC874" i="1" s="1"/>
  <c r="AV874" i="1"/>
  <c r="AW874" i="1" s="1"/>
  <c r="AE874" i="1"/>
  <c r="AH874" i="1" s="1"/>
  <c r="AA874" i="1"/>
  <c r="X874" i="1"/>
  <c r="Q874" i="1"/>
  <c r="T874" i="1" s="1"/>
  <c r="K874" i="1"/>
  <c r="H874" i="1"/>
  <c r="E874" i="1"/>
  <c r="BC873" i="1"/>
  <c r="BB873" i="1"/>
  <c r="BA873" i="1"/>
  <c r="AZ873" i="1"/>
  <c r="AY873" i="1"/>
  <c r="AV873" i="1"/>
  <c r="AE873" i="1"/>
  <c r="AH873" i="1" s="1"/>
  <c r="AA873" i="1"/>
  <c r="X873" i="1"/>
  <c r="Q873" i="1"/>
  <c r="T873" i="1" s="1"/>
  <c r="K873" i="1"/>
  <c r="H873" i="1"/>
  <c r="E873" i="1"/>
  <c r="BD872" i="1"/>
  <c r="BB872" i="1"/>
  <c r="BA872" i="1"/>
  <c r="AZ872" i="1"/>
  <c r="AY872" i="1"/>
  <c r="BC872" i="1" s="1"/>
  <c r="AV872" i="1"/>
  <c r="AE872" i="1"/>
  <c r="AH872" i="1" s="1"/>
  <c r="X872" i="1"/>
  <c r="AA872" i="1" s="1"/>
  <c r="T872" i="1"/>
  <c r="Q872" i="1"/>
  <c r="K872" i="1"/>
  <c r="H872" i="1"/>
  <c r="E872" i="1"/>
  <c r="BB871" i="1"/>
  <c r="BA871" i="1"/>
  <c r="AZ871" i="1"/>
  <c r="AY871" i="1"/>
  <c r="AV871" i="1"/>
  <c r="AH871" i="1"/>
  <c r="AE871" i="1"/>
  <c r="AA871" i="1"/>
  <c r="X871" i="1"/>
  <c r="T871" i="1"/>
  <c r="AW871" i="1" s="1"/>
  <c r="Q871" i="1"/>
  <c r="K871" i="1"/>
  <c r="H871" i="1"/>
  <c r="E871" i="1"/>
  <c r="BB870" i="1"/>
  <c r="BC870" i="1" s="1"/>
  <c r="BA870" i="1"/>
  <c r="AZ870" i="1"/>
  <c r="AY870" i="1"/>
  <c r="AV870" i="1"/>
  <c r="AE870" i="1"/>
  <c r="AH870" i="1" s="1"/>
  <c r="X870" i="1"/>
  <c r="AA870" i="1" s="1"/>
  <c r="Q870" i="1"/>
  <c r="T870" i="1" s="1"/>
  <c r="AW870" i="1" s="1"/>
  <c r="K870" i="1"/>
  <c r="H870" i="1"/>
  <c r="E870" i="1"/>
  <c r="BB869" i="1"/>
  <c r="BC869" i="1" s="1"/>
  <c r="BD869" i="1" s="1"/>
  <c r="BA869" i="1"/>
  <c r="AZ869" i="1"/>
  <c r="AY869" i="1"/>
  <c r="AV869" i="1"/>
  <c r="AE869" i="1"/>
  <c r="AH869" i="1" s="1"/>
  <c r="AA869" i="1"/>
  <c r="X869" i="1"/>
  <c r="T869" i="1"/>
  <c r="AW869" i="1" s="1"/>
  <c r="Q869" i="1"/>
  <c r="K869" i="1"/>
  <c r="H869" i="1"/>
  <c r="E869" i="1"/>
  <c r="AZ868" i="1"/>
  <c r="AU868" i="1"/>
  <c r="AT868" i="1"/>
  <c r="AS868" i="1"/>
  <c r="BB868" i="1" s="1"/>
  <c r="AR868" i="1"/>
  <c r="AQ868" i="1"/>
  <c r="BA868" i="1" s="1"/>
  <c r="AP868" i="1"/>
  <c r="AO868" i="1"/>
  <c r="AN868" i="1"/>
  <c r="AM868" i="1"/>
  <c r="AL868" i="1"/>
  <c r="AK868" i="1"/>
  <c r="AJ868" i="1"/>
  <c r="AY868" i="1" s="1"/>
  <c r="AG868" i="1"/>
  <c r="AF868" i="1"/>
  <c r="AD868" i="1"/>
  <c r="AC868" i="1"/>
  <c r="AE868" i="1" s="1"/>
  <c r="AH868" i="1" s="1"/>
  <c r="Z868" i="1"/>
  <c r="Y868" i="1"/>
  <c r="X868" i="1"/>
  <c r="AA868" i="1" s="1"/>
  <c r="W868" i="1"/>
  <c r="V868" i="1"/>
  <c r="S868" i="1"/>
  <c r="R868" i="1"/>
  <c r="P868" i="1"/>
  <c r="O868" i="1"/>
  <c r="N868" i="1"/>
  <c r="M868" i="1"/>
  <c r="L868" i="1"/>
  <c r="J868" i="1"/>
  <c r="I868" i="1"/>
  <c r="K868" i="1" s="1"/>
  <c r="G868" i="1"/>
  <c r="H868" i="1" s="1"/>
  <c r="F868" i="1"/>
  <c r="E868" i="1"/>
  <c r="D868" i="1"/>
  <c r="C868" i="1"/>
  <c r="BB867" i="1"/>
  <c r="BA867" i="1"/>
  <c r="BC867" i="1" s="1"/>
  <c r="AZ867" i="1"/>
  <c r="AY867" i="1"/>
  <c r="AV867" i="1"/>
  <c r="AE867" i="1"/>
  <c r="AH867" i="1" s="1"/>
  <c r="X867" i="1"/>
  <c r="AA867" i="1" s="1"/>
  <c r="Q867" i="1"/>
  <c r="T867" i="1" s="1"/>
  <c r="K867" i="1"/>
  <c r="H867" i="1"/>
  <c r="E867" i="1"/>
  <c r="BB866" i="1"/>
  <c r="AY866" i="1"/>
  <c r="AU866" i="1"/>
  <c r="AT866" i="1"/>
  <c r="AS866" i="1"/>
  <c r="AR866" i="1"/>
  <c r="AQ866" i="1"/>
  <c r="AP866" i="1"/>
  <c r="BA866" i="1" s="1"/>
  <c r="AO866" i="1"/>
  <c r="AZ866" i="1" s="1"/>
  <c r="AN866" i="1"/>
  <c r="AM866" i="1"/>
  <c r="AL866" i="1"/>
  <c r="AK866" i="1"/>
  <c r="AJ866" i="1"/>
  <c r="AG866" i="1"/>
  <c r="AF866" i="1"/>
  <c r="AD866" i="1"/>
  <c r="AC866" i="1"/>
  <c r="Z866" i="1"/>
  <c r="Y866" i="1"/>
  <c r="W866" i="1"/>
  <c r="X866" i="1" s="1"/>
  <c r="AA866" i="1" s="1"/>
  <c r="V866" i="1"/>
  <c r="T866" i="1"/>
  <c r="S866" i="1"/>
  <c r="R866" i="1"/>
  <c r="P866" i="1"/>
  <c r="O866" i="1"/>
  <c r="Q866" i="1" s="1"/>
  <c r="N866" i="1"/>
  <c r="M866" i="1"/>
  <c r="L866" i="1"/>
  <c r="K866" i="1"/>
  <c r="J866" i="1"/>
  <c r="I866" i="1"/>
  <c r="G866" i="1"/>
  <c r="H866" i="1" s="1"/>
  <c r="F866" i="1"/>
  <c r="D866" i="1"/>
  <c r="C866" i="1"/>
  <c r="BB865" i="1"/>
  <c r="BA865" i="1"/>
  <c r="AZ865" i="1"/>
  <c r="AY865" i="1"/>
  <c r="AV865" i="1"/>
  <c r="AW865" i="1" s="1"/>
  <c r="AH865" i="1"/>
  <c r="AE865" i="1"/>
  <c r="AA865" i="1"/>
  <c r="X865" i="1"/>
  <c r="T865" i="1"/>
  <c r="Q865" i="1"/>
  <c r="K865" i="1"/>
  <c r="H865" i="1"/>
  <c r="E865" i="1"/>
  <c r="AU864" i="1"/>
  <c r="AT864" i="1"/>
  <c r="AS864" i="1"/>
  <c r="BB864" i="1" s="1"/>
  <c r="AR864" i="1"/>
  <c r="BA864" i="1" s="1"/>
  <c r="AQ864" i="1"/>
  <c r="AP864" i="1"/>
  <c r="AO864" i="1"/>
  <c r="AN864" i="1"/>
  <c r="AM864" i="1"/>
  <c r="AZ864" i="1" s="1"/>
  <c r="AL864" i="1"/>
  <c r="AK864" i="1"/>
  <c r="AV864" i="1" s="1"/>
  <c r="AJ864" i="1"/>
  <c r="AY864" i="1" s="1"/>
  <c r="BC864" i="1" s="1"/>
  <c r="AG864" i="1"/>
  <c r="AF864" i="1"/>
  <c r="AD864" i="1"/>
  <c r="AC864" i="1"/>
  <c r="AE864" i="1" s="1"/>
  <c r="AH864" i="1" s="1"/>
  <c r="Z864" i="1"/>
  <c r="Y864" i="1"/>
  <c r="W864" i="1"/>
  <c r="V864" i="1"/>
  <c r="X864" i="1" s="1"/>
  <c r="AA864" i="1" s="1"/>
  <c r="S864" i="1"/>
  <c r="R864" i="1"/>
  <c r="Q864" i="1"/>
  <c r="T864" i="1" s="1"/>
  <c r="P864" i="1"/>
  <c r="O864" i="1"/>
  <c r="N864" i="1"/>
  <c r="M864" i="1"/>
  <c r="L864" i="1"/>
  <c r="J864" i="1"/>
  <c r="K864" i="1" s="1"/>
  <c r="I864" i="1"/>
  <c r="G864" i="1"/>
  <c r="F864" i="1"/>
  <c r="E864" i="1"/>
  <c r="D864" i="1"/>
  <c r="C864" i="1"/>
  <c r="BB863" i="1"/>
  <c r="BA863" i="1"/>
  <c r="BC863" i="1" s="1"/>
  <c r="AZ863" i="1"/>
  <c r="AY863" i="1"/>
  <c r="AV863" i="1"/>
  <c r="AE863" i="1"/>
  <c r="AH863" i="1" s="1"/>
  <c r="X863" i="1"/>
  <c r="AA863" i="1" s="1"/>
  <c r="Q863" i="1"/>
  <c r="T863" i="1" s="1"/>
  <c r="K863" i="1"/>
  <c r="H863" i="1"/>
  <c r="E863" i="1"/>
  <c r="BB862" i="1"/>
  <c r="AU862" i="1"/>
  <c r="AT862" i="1"/>
  <c r="AS862" i="1"/>
  <c r="AR862" i="1"/>
  <c r="AQ862" i="1"/>
  <c r="BA862" i="1" s="1"/>
  <c r="AP862" i="1"/>
  <c r="AO862" i="1"/>
  <c r="AN862" i="1"/>
  <c r="AM862" i="1"/>
  <c r="AL862" i="1"/>
  <c r="AK862" i="1"/>
  <c r="AJ862" i="1"/>
  <c r="AY862" i="1" s="1"/>
  <c r="AG862" i="1"/>
  <c r="AF862" i="1"/>
  <c r="AE862" i="1"/>
  <c r="AD862" i="1"/>
  <c r="AC862" i="1"/>
  <c r="Z862" i="1"/>
  <c r="Y862" i="1"/>
  <c r="W862" i="1"/>
  <c r="V862" i="1"/>
  <c r="X862" i="1" s="1"/>
  <c r="AA862" i="1" s="1"/>
  <c r="S862" i="1"/>
  <c r="R862" i="1"/>
  <c r="P862" i="1"/>
  <c r="Q862" i="1" s="1"/>
  <c r="T862" i="1" s="1"/>
  <c r="O862" i="1"/>
  <c r="N862" i="1"/>
  <c r="M862" i="1"/>
  <c r="L862" i="1"/>
  <c r="J862" i="1"/>
  <c r="K862" i="1" s="1"/>
  <c r="I862" i="1"/>
  <c r="G862" i="1"/>
  <c r="F862" i="1"/>
  <c r="H862" i="1" s="1"/>
  <c r="D862" i="1"/>
  <c r="E862" i="1" s="1"/>
  <c r="C862" i="1"/>
  <c r="BB861" i="1"/>
  <c r="BA861" i="1"/>
  <c r="AZ861" i="1"/>
  <c r="AY861" i="1"/>
  <c r="BC861" i="1" s="1"/>
  <c r="AW861" i="1"/>
  <c r="AV861" i="1"/>
  <c r="AH861" i="1"/>
  <c r="AE861" i="1"/>
  <c r="AA861" i="1"/>
  <c r="X861" i="1"/>
  <c r="Q861" i="1"/>
  <c r="T861" i="1" s="1"/>
  <c r="BD861" i="1" s="1"/>
  <c r="K861" i="1"/>
  <c r="H861" i="1"/>
  <c r="E861" i="1"/>
  <c r="BB860" i="1"/>
  <c r="BA860" i="1"/>
  <c r="AZ860" i="1"/>
  <c r="AY860" i="1"/>
  <c r="BC860" i="1" s="1"/>
  <c r="AV860" i="1"/>
  <c r="AH860" i="1"/>
  <c r="AE860" i="1"/>
  <c r="X860" i="1"/>
  <c r="AA860" i="1" s="1"/>
  <c r="Q860" i="1"/>
  <c r="T860" i="1" s="1"/>
  <c r="K860" i="1"/>
  <c r="H860" i="1"/>
  <c r="E860" i="1"/>
  <c r="BB859" i="1"/>
  <c r="BA859" i="1"/>
  <c r="AZ859" i="1"/>
  <c r="AY859" i="1"/>
  <c r="BC859" i="1" s="1"/>
  <c r="AV859" i="1"/>
  <c r="AW859" i="1" s="1"/>
  <c r="AH859" i="1"/>
  <c r="AE859" i="1"/>
  <c r="X859" i="1"/>
  <c r="AA859" i="1" s="1"/>
  <c r="T859" i="1"/>
  <c r="BD859" i="1" s="1"/>
  <c r="Q859" i="1"/>
  <c r="K859" i="1"/>
  <c r="H859" i="1"/>
  <c r="E859" i="1"/>
  <c r="BB858" i="1"/>
  <c r="BA858" i="1"/>
  <c r="AZ858" i="1"/>
  <c r="AY858" i="1"/>
  <c r="BC858" i="1" s="1"/>
  <c r="AV858" i="1"/>
  <c r="AW858" i="1" s="1"/>
  <c r="AE858" i="1"/>
  <c r="AH858" i="1" s="1"/>
  <c r="AA858" i="1"/>
  <c r="X858" i="1"/>
  <c r="Q858" i="1"/>
  <c r="T858" i="1" s="1"/>
  <c r="K858" i="1"/>
  <c r="H858" i="1"/>
  <c r="E858" i="1"/>
  <c r="AU857" i="1"/>
  <c r="AT857" i="1"/>
  <c r="AS857" i="1"/>
  <c r="AR857" i="1"/>
  <c r="AQ857" i="1"/>
  <c r="AP857" i="1"/>
  <c r="BA857" i="1" s="1"/>
  <c r="AO857" i="1"/>
  <c r="AN857" i="1"/>
  <c r="AM857" i="1"/>
  <c r="AZ857" i="1" s="1"/>
  <c r="AL857" i="1"/>
  <c r="AV857" i="1" s="1"/>
  <c r="AK857" i="1"/>
  <c r="AJ857" i="1"/>
  <c r="AG857" i="1"/>
  <c r="AF857" i="1"/>
  <c r="AD857" i="1"/>
  <c r="AC857" i="1"/>
  <c r="AE857" i="1" s="1"/>
  <c r="AH857" i="1" s="1"/>
  <c r="Z857" i="1"/>
  <c r="Y857" i="1"/>
  <c r="W857" i="1"/>
  <c r="V857" i="1"/>
  <c r="X857" i="1" s="1"/>
  <c r="AA857" i="1" s="1"/>
  <c r="S857" i="1"/>
  <c r="R857" i="1"/>
  <c r="P857" i="1"/>
  <c r="O857" i="1"/>
  <c r="Q857" i="1" s="1"/>
  <c r="T857" i="1" s="1"/>
  <c r="N857" i="1"/>
  <c r="M857" i="1"/>
  <c r="L857" i="1"/>
  <c r="K857" i="1"/>
  <c r="J857" i="1"/>
  <c r="I857" i="1"/>
  <c r="G857" i="1"/>
  <c r="H857" i="1" s="1"/>
  <c r="F857" i="1"/>
  <c r="D857" i="1"/>
  <c r="C857" i="1"/>
  <c r="BB856" i="1"/>
  <c r="BA856" i="1"/>
  <c r="AZ856" i="1"/>
  <c r="AY856" i="1"/>
  <c r="BC856" i="1" s="1"/>
  <c r="AV856" i="1"/>
  <c r="AH856" i="1"/>
  <c r="AE856" i="1"/>
  <c r="X856" i="1"/>
  <c r="AA856" i="1" s="1"/>
  <c r="Q856" i="1"/>
  <c r="T856" i="1" s="1"/>
  <c r="K856" i="1"/>
  <c r="H856" i="1"/>
  <c r="E856" i="1"/>
  <c r="BB855" i="1"/>
  <c r="BA855" i="1"/>
  <c r="AZ855" i="1"/>
  <c r="AY855" i="1"/>
  <c r="BC855" i="1" s="1"/>
  <c r="AW855" i="1"/>
  <c r="AV855" i="1"/>
  <c r="AH855" i="1"/>
  <c r="AE855" i="1"/>
  <c r="X855" i="1"/>
  <c r="AA855" i="1" s="1"/>
  <c r="Q855" i="1"/>
  <c r="T855" i="1" s="1"/>
  <c r="K855" i="1"/>
  <c r="H855" i="1"/>
  <c r="E855" i="1"/>
  <c r="BB854" i="1"/>
  <c r="BA854" i="1"/>
  <c r="AZ854" i="1"/>
  <c r="AY854" i="1"/>
  <c r="BC854" i="1" s="1"/>
  <c r="AV854" i="1"/>
  <c r="AE854" i="1"/>
  <c r="AH854" i="1" s="1"/>
  <c r="X854" i="1"/>
  <c r="AA854" i="1" s="1"/>
  <c r="Q854" i="1"/>
  <c r="T854" i="1" s="1"/>
  <c r="K854" i="1"/>
  <c r="H854" i="1"/>
  <c r="E854" i="1"/>
  <c r="AZ853" i="1"/>
  <c r="AU853" i="1"/>
  <c r="AT853" i="1"/>
  <c r="AS853" i="1"/>
  <c r="BB853" i="1" s="1"/>
  <c r="AR853" i="1"/>
  <c r="AR850" i="1" s="1"/>
  <c r="AQ853" i="1"/>
  <c r="AP853" i="1"/>
  <c r="AO853" i="1"/>
  <c r="AN853" i="1"/>
  <c r="AM853" i="1"/>
  <c r="AL853" i="1"/>
  <c r="AK853" i="1"/>
  <c r="AJ853" i="1"/>
  <c r="AY853" i="1" s="1"/>
  <c r="AG853" i="1"/>
  <c r="AF853" i="1"/>
  <c r="AD853" i="1"/>
  <c r="AC853" i="1"/>
  <c r="AE853" i="1" s="1"/>
  <c r="AH853" i="1" s="1"/>
  <c r="Z853" i="1"/>
  <c r="Z850" i="1" s="1"/>
  <c r="Y853" i="1"/>
  <c r="X853" i="1"/>
  <c r="W853" i="1"/>
  <c r="V853" i="1"/>
  <c r="S853" i="1"/>
  <c r="R853" i="1"/>
  <c r="P853" i="1"/>
  <c r="O853" i="1"/>
  <c r="N853" i="1"/>
  <c r="M853" i="1"/>
  <c r="L853" i="1"/>
  <c r="J853" i="1"/>
  <c r="K853" i="1" s="1"/>
  <c r="I853" i="1"/>
  <c r="I850" i="1" s="1"/>
  <c r="H853" i="1"/>
  <c r="G853" i="1"/>
  <c r="F853" i="1"/>
  <c r="D853" i="1"/>
  <c r="E853" i="1" s="1"/>
  <c r="C853" i="1"/>
  <c r="BB852" i="1"/>
  <c r="BC852" i="1" s="1"/>
  <c r="BD852" i="1" s="1"/>
  <c r="BA852" i="1"/>
  <c r="AZ852" i="1"/>
  <c r="AY852" i="1"/>
  <c r="AV852" i="1"/>
  <c r="AE852" i="1"/>
  <c r="AH852" i="1" s="1"/>
  <c r="AA852" i="1"/>
  <c r="X852" i="1"/>
  <c r="T852" i="1"/>
  <c r="AW852" i="1" s="1"/>
  <c r="Q852" i="1"/>
  <c r="K852" i="1"/>
  <c r="H852" i="1"/>
  <c r="E852" i="1"/>
  <c r="AU851" i="1"/>
  <c r="AT851" i="1"/>
  <c r="AS851" i="1"/>
  <c r="AR851" i="1"/>
  <c r="AQ851" i="1"/>
  <c r="AP851" i="1"/>
  <c r="BA851" i="1" s="1"/>
  <c r="AO851" i="1"/>
  <c r="AN851" i="1"/>
  <c r="AM851" i="1"/>
  <c r="AL851" i="1"/>
  <c r="AK851" i="1"/>
  <c r="AK850" i="1" s="1"/>
  <c r="AJ851" i="1"/>
  <c r="AG851" i="1"/>
  <c r="AF851" i="1"/>
  <c r="AD851" i="1"/>
  <c r="AC851" i="1"/>
  <c r="Z851" i="1"/>
  <c r="Y851" i="1"/>
  <c r="W851" i="1"/>
  <c r="V851" i="1"/>
  <c r="X851" i="1" s="1"/>
  <c r="AA851" i="1" s="1"/>
  <c r="S851" i="1"/>
  <c r="S850" i="1" s="1"/>
  <c r="R851" i="1"/>
  <c r="R850" i="1" s="1"/>
  <c r="R833" i="1" s="1"/>
  <c r="R1035" i="1" s="1"/>
  <c r="P851" i="1"/>
  <c r="O851" i="1"/>
  <c r="Q851" i="1" s="1"/>
  <c r="N851" i="1"/>
  <c r="M851" i="1"/>
  <c r="L851" i="1"/>
  <c r="K851" i="1"/>
  <c r="J851" i="1"/>
  <c r="J850" i="1" s="1"/>
  <c r="K850" i="1" s="1"/>
  <c r="I851" i="1"/>
  <c r="G851" i="1"/>
  <c r="H851" i="1" s="1"/>
  <c r="F851" i="1"/>
  <c r="D851" i="1"/>
  <c r="D850" i="1" s="1"/>
  <c r="C851" i="1"/>
  <c r="M850" i="1"/>
  <c r="BB849" i="1"/>
  <c r="BA849" i="1"/>
  <c r="AZ849" i="1"/>
  <c r="AY849" i="1"/>
  <c r="BC849" i="1" s="1"/>
  <c r="AV849" i="1"/>
  <c r="AE849" i="1"/>
  <c r="AH849" i="1" s="1"/>
  <c r="X849" i="1"/>
  <c r="AA849" i="1" s="1"/>
  <c r="Q849" i="1"/>
  <c r="T849" i="1" s="1"/>
  <c r="K849" i="1"/>
  <c r="H849" i="1"/>
  <c r="E849" i="1"/>
  <c r="BB848" i="1"/>
  <c r="BA848" i="1"/>
  <c r="AZ848" i="1"/>
  <c r="BC848" i="1" s="1"/>
  <c r="AY848" i="1"/>
  <c r="AV848" i="1"/>
  <c r="AE848" i="1"/>
  <c r="AH848" i="1" s="1"/>
  <c r="X848" i="1"/>
  <c r="AA848" i="1" s="1"/>
  <c r="T848" i="1"/>
  <c r="Q848" i="1"/>
  <c r="K848" i="1"/>
  <c r="H848" i="1"/>
  <c r="E848" i="1"/>
  <c r="BB847" i="1"/>
  <c r="BA847" i="1"/>
  <c r="AZ847" i="1"/>
  <c r="AY847" i="1"/>
  <c r="AV847" i="1"/>
  <c r="AE847" i="1"/>
  <c r="AH847" i="1" s="1"/>
  <c r="X847" i="1"/>
  <c r="AA847" i="1" s="1"/>
  <c r="Q847" i="1"/>
  <c r="T847" i="1" s="1"/>
  <c r="K847" i="1"/>
  <c r="H847" i="1"/>
  <c r="E847" i="1"/>
  <c r="BB846" i="1"/>
  <c r="BA846" i="1"/>
  <c r="AZ846" i="1"/>
  <c r="BC846" i="1" s="1"/>
  <c r="AY846" i="1"/>
  <c r="AV846" i="1"/>
  <c r="AE846" i="1"/>
  <c r="AH846" i="1" s="1"/>
  <c r="AA846" i="1"/>
  <c r="X846" i="1"/>
  <c r="T846" i="1"/>
  <c r="AW846" i="1" s="1"/>
  <c r="Q846" i="1"/>
  <c r="K846" i="1"/>
  <c r="H846" i="1"/>
  <c r="E846" i="1"/>
  <c r="AU845" i="1"/>
  <c r="AT845" i="1"/>
  <c r="AT834" i="1" s="1"/>
  <c r="AS845" i="1"/>
  <c r="AR845" i="1"/>
  <c r="BA845" i="1" s="1"/>
  <c r="AQ845" i="1"/>
  <c r="AP845" i="1"/>
  <c r="AO845" i="1"/>
  <c r="AN845" i="1"/>
  <c r="AM845" i="1"/>
  <c r="AZ845" i="1" s="1"/>
  <c r="AL845" i="1"/>
  <c r="AL834" i="1" s="1"/>
  <c r="AK845" i="1"/>
  <c r="AJ845" i="1"/>
  <c r="AG845" i="1"/>
  <c r="AF845" i="1"/>
  <c r="AD845" i="1"/>
  <c r="AC845" i="1"/>
  <c r="Z845" i="1"/>
  <c r="Z834" i="1" s="1"/>
  <c r="Z833" i="1" s="1"/>
  <c r="Z1035" i="1" s="1"/>
  <c r="Y845" i="1"/>
  <c r="W845" i="1"/>
  <c r="V845" i="1"/>
  <c r="X845" i="1" s="1"/>
  <c r="AA845" i="1" s="1"/>
  <c r="S845" i="1"/>
  <c r="S834" i="1" s="1"/>
  <c r="S833" i="1" s="1"/>
  <c r="R845" i="1"/>
  <c r="Q845" i="1"/>
  <c r="P845" i="1"/>
  <c r="O845" i="1"/>
  <c r="N845" i="1"/>
  <c r="M845" i="1"/>
  <c r="L845" i="1"/>
  <c r="K845" i="1"/>
  <c r="J845" i="1"/>
  <c r="I845" i="1"/>
  <c r="I834" i="1" s="1"/>
  <c r="G845" i="1"/>
  <c r="H845" i="1" s="1"/>
  <c r="F845" i="1"/>
  <c r="D845" i="1"/>
  <c r="E845" i="1" s="1"/>
  <c r="C845" i="1"/>
  <c r="C834" i="1" s="1"/>
  <c r="BC844" i="1"/>
  <c r="BB844" i="1"/>
  <c r="BA844" i="1"/>
  <c r="AZ844" i="1"/>
  <c r="AY844" i="1"/>
  <c r="AV844" i="1"/>
  <c r="AE844" i="1"/>
  <c r="AH844" i="1" s="1"/>
  <c r="X844" i="1"/>
  <c r="AA844" i="1" s="1"/>
  <c r="Q844" i="1"/>
  <c r="T844" i="1" s="1"/>
  <c r="K844" i="1"/>
  <c r="H844" i="1"/>
  <c r="E844" i="1"/>
  <c r="BB843" i="1"/>
  <c r="BA843" i="1"/>
  <c r="AZ843" i="1"/>
  <c r="AY843" i="1"/>
  <c r="BC843" i="1" s="1"/>
  <c r="AV843" i="1"/>
  <c r="AH843" i="1"/>
  <c r="AE843" i="1"/>
  <c r="X843" i="1"/>
  <c r="AA843" i="1" s="1"/>
  <c r="Q843" i="1"/>
  <c r="T843" i="1" s="1"/>
  <c r="BD843" i="1" s="1"/>
  <c r="K843" i="1"/>
  <c r="H843" i="1"/>
  <c r="E843" i="1"/>
  <c r="BB842" i="1"/>
  <c r="BA842" i="1"/>
  <c r="AZ842" i="1"/>
  <c r="AY842" i="1"/>
  <c r="BC842" i="1" s="1"/>
  <c r="AV842" i="1"/>
  <c r="AE842" i="1"/>
  <c r="AH842" i="1" s="1"/>
  <c r="X842" i="1"/>
  <c r="AA842" i="1" s="1"/>
  <c r="Q842" i="1"/>
  <c r="T842" i="1" s="1"/>
  <c r="K842" i="1"/>
  <c r="H842" i="1"/>
  <c r="E842" i="1"/>
  <c r="BB841" i="1"/>
  <c r="BA841" i="1"/>
  <c r="AZ841" i="1"/>
  <c r="BC841" i="1" s="1"/>
  <c r="AY841" i="1"/>
  <c r="AV841" i="1"/>
  <c r="AE841" i="1"/>
  <c r="AH841" i="1" s="1"/>
  <c r="X841" i="1"/>
  <c r="AA841" i="1" s="1"/>
  <c r="T841" i="1"/>
  <c r="Q841" i="1"/>
  <c r="K841" i="1"/>
  <c r="H841" i="1"/>
  <c r="E841" i="1"/>
  <c r="BB840" i="1"/>
  <c r="BA840" i="1"/>
  <c r="AZ840" i="1"/>
  <c r="AY840" i="1"/>
  <c r="AV840" i="1"/>
  <c r="AE840" i="1"/>
  <c r="AH840" i="1" s="1"/>
  <c r="X840" i="1"/>
  <c r="AA840" i="1" s="1"/>
  <c r="Q840" i="1"/>
  <c r="T840" i="1" s="1"/>
  <c r="K840" i="1"/>
  <c r="H840" i="1"/>
  <c r="E840" i="1"/>
  <c r="BB839" i="1"/>
  <c r="BA839" i="1"/>
  <c r="AZ839" i="1"/>
  <c r="BC839" i="1" s="1"/>
  <c r="AY839" i="1"/>
  <c r="AV839" i="1"/>
  <c r="AE839" i="1"/>
  <c r="AH839" i="1" s="1"/>
  <c r="AA839" i="1"/>
  <c r="X839" i="1"/>
  <c r="T839" i="1"/>
  <c r="AW839" i="1" s="1"/>
  <c r="Q839" i="1"/>
  <c r="K839" i="1"/>
  <c r="H839" i="1"/>
  <c r="E839" i="1"/>
  <c r="BC838" i="1"/>
  <c r="BB838" i="1"/>
  <c r="BA838" i="1"/>
  <c r="AZ838" i="1"/>
  <c r="AY838" i="1"/>
  <c r="AV838" i="1"/>
  <c r="AE838" i="1"/>
  <c r="AH838" i="1" s="1"/>
  <c r="X838" i="1"/>
  <c r="AA838" i="1" s="1"/>
  <c r="Q838" i="1"/>
  <c r="T838" i="1" s="1"/>
  <c r="K838" i="1"/>
  <c r="H838" i="1"/>
  <c r="E838" i="1"/>
  <c r="BD837" i="1"/>
  <c r="BB837" i="1"/>
  <c r="BA837" i="1"/>
  <c r="AZ837" i="1"/>
  <c r="AY837" i="1"/>
  <c r="BC837" i="1" s="1"/>
  <c r="AV837" i="1"/>
  <c r="AH837" i="1"/>
  <c r="AE837" i="1"/>
  <c r="AA837" i="1"/>
  <c r="X837" i="1"/>
  <c r="Q837" i="1"/>
  <c r="T837" i="1" s="1"/>
  <c r="AW837" i="1" s="1"/>
  <c r="K837" i="1"/>
  <c r="H837" i="1"/>
  <c r="E837" i="1"/>
  <c r="BC836" i="1"/>
  <c r="BB836" i="1"/>
  <c r="BA836" i="1"/>
  <c r="AZ836" i="1"/>
  <c r="AY836" i="1"/>
  <c r="AV836" i="1"/>
  <c r="AE836" i="1"/>
  <c r="AH836" i="1" s="1"/>
  <c r="X836" i="1"/>
  <c r="AA836" i="1" s="1"/>
  <c r="Q836" i="1"/>
  <c r="T836" i="1" s="1"/>
  <c r="K836" i="1"/>
  <c r="H836" i="1"/>
  <c r="E836" i="1"/>
  <c r="AY835" i="1"/>
  <c r="AU835" i="1"/>
  <c r="AU834" i="1" s="1"/>
  <c r="AT835" i="1"/>
  <c r="AS835" i="1"/>
  <c r="BB835" i="1" s="1"/>
  <c r="AR835" i="1"/>
  <c r="AQ835" i="1"/>
  <c r="AP835" i="1"/>
  <c r="AP834" i="1" s="1"/>
  <c r="AO835" i="1"/>
  <c r="AO834" i="1" s="1"/>
  <c r="AN835" i="1"/>
  <c r="AN834" i="1" s="1"/>
  <c r="AM835" i="1"/>
  <c r="AM834" i="1" s="1"/>
  <c r="AL835" i="1"/>
  <c r="AK835" i="1"/>
  <c r="AJ835" i="1"/>
  <c r="AG835" i="1"/>
  <c r="AG834" i="1" s="1"/>
  <c r="AF835" i="1"/>
  <c r="AF834" i="1" s="1"/>
  <c r="AD835" i="1"/>
  <c r="AE835" i="1" s="1"/>
  <c r="AC835" i="1"/>
  <c r="Z835" i="1"/>
  <c r="Y835" i="1"/>
  <c r="W835" i="1"/>
  <c r="V835" i="1"/>
  <c r="V834" i="1" s="1"/>
  <c r="S835" i="1"/>
  <c r="R835" i="1"/>
  <c r="P835" i="1"/>
  <c r="O835" i="1"/>
  <c r="O834" i="1" s="1"/>
  <c r="N835" i="1"/>
  <c r="N834" i="1" s="1"/>
  <c r="M835" i="1"/>
  <c r="M834" i="1" s="1"/>
  <c r="M833" i="1" s="1"/>
  <c r="L835" i="1"/>
  <c r="L834" i="1" s="1"/>
  <c r="J835" i="1"/>
  <c r="K835" i="1" s="1"/>
  <c r="I835" i="1"/>
  <c r="G835" i="1"/>
  <c r="G834" i="1" s="1"/>
  <c r="H834" i="1" s="1"/>
  <c r="F835" i="1"/>
  <c r="F834" i="1" s="1"/>
  <c r="D835" i="1"/>
  <c r="E835" i="1" s="1"/>
  <c r="C835" i="1"/>
  <c r="AZ834" i="1"/>
  <c r="AS834" i="1"/>
  <c r="BB834" i="1" s="1"/>
  <c r="AQ834" i="1"/>
  <c r="AK834" i="1"/>
  <c r="Y834" i="1"/>
  <c r="R834" i="1"/>
  <c r="P834" i="1"/>
  <c r="J834" i="1"/>
  <c r="K834" i="1" s="1"/>
  <c r="AK833" i="1"/>
  <c r="BB830" i="1"/>
  <c r="BA830" i="1"/>
  <c r="AZ830" i="1"/>
  <c r="AY830" i="1"/>
  <c r="BC830" i="1" s="1"/>
  <c r="AV830" i="1"/>
  <c r="AH830" i="1"/>
  <c r="AE830" i="1"/>
  <c r="X830" i="1"/>
  <c r="AA830" i="1" s="1"/>
  <c r="Q830" i="1"/>
  <c r="T830" i="1" s="1"/>
  <c r="BD830" i="1" s="1"/>
  <c r="K830" i="1"/>
  <c r="H830" i="1"/>
  <c r="E830" i="1"/>
  <c r="BB829" i="1"/>
  <c r="BA829" i="1"/>
  <c r="AZ829" i="1"/>
  <c r="AY829" i="1"/>
  <c r="BC829" i="1" s="1"/>
  <c r="AV829" i="1"/>
  <c r="AE829" i="1"/>
  <c r="AH829" i="1" s="1"/>
  <c r="X829" i="1"/>
  <c r="AA829" i="1" s="1"/>
  <c r="Q829" i="1"/>
  <c r="T829" i="1" s="1"/>
  <c r="K829" i="1"/>
  <c r="H829" i="1"/>
  <c r="E829" i="1"/>
  <c r="BB828" i="1"/>
  <c r="BA828" i="1"/>
  <c r="AZ828" i="1"/>
  <c r="BC828" i="1" s="1"/>
  <c r="AY828" i="1"/>
  <c r="AV828" i="1"/>
  <c r="AE828" i="1"/>
  <c r="AH828" i="1" s="1"/>
  <c r="X828" i="1"/>
  <c r="AA828" i="1" s="1"/>
  <c r="T828" i="1"/>
  <c r="Q828" i="1"/>
  <c r="K828" i="1"/>
  <c r="H828" i="1"/>
  <c r="E828" i="1"/>
  <c r="BB826" i="1"/>
  <c r="BA826" i="1"/>
  <c r="AZ826" i="1"/>
  <c r="AY826" i="1"/>
  <c r="AV826" i="1"/>
  <c r="AE826" i="1"/>
  <c r="AH826" i="1" s="1"/>
  <c r="X826" i="1"/>
  <c r="AA826" i="1" s="1"/>
  <c r="Q826" i="1"/>
  <c r="T826" i="1" s="1"/>
  <c r="K826" i="1"/>
  <c r="H826" i="1"/>
  <c r="E826" i="1"/>
  <c r="BB825" i="1"/>
  <c r="BA825" i="1"/>
  <c r="AZ825" i="1"/>
  <c r="BC825" i="1" s="1"/>
  <c r="AY825" i="1"/>
  <c r="AV825" i="1"/>
  <c r="AE825" i="1"/>
  <c r="AH825" i="1" s="1"/>
  <c r="AA825" i="1"/>
  <c r="X825" i="1"/>
  <c r="T825" i="1"/>
  <c r="AW825" i="1" s="1"/>
  <c r="Q825" i="1"/>
  <c r="K825" i="1"/>
  <c r="H825" i="1"/>
  <c r="E825" i="1"/>
  <c r="BC824" i="1"/>
  <c r="BB824" i="1"/>
  <c r="BA824" i="1"/>
  <c r="AZ824" i="1"/>
  <c r="AY824" i="1"/>
  <c r="AV824" i="1"/>
  <c r="AE824" i="1"/>
  <c r="AH824" i="1" s="1"/>
  <c r="X824" i="1"/>
  <c r="AA824" i="1" s="1"/>
  <c r="Q824" i="1"/>
  <c r="T824" i="1" s="1"/>
  <c r="K824" i="1"/>
  <c r="H824" i="1"/>
  <c r="E824" i="1"/>
  <c r="BB823" i="1"/>
  <c r="BA823" i="1"/>
  <c r="AZ823" i="1"/>
  <c r="AY823" i="1"/>
  <c r="BC823" i="1" s="1"/>
  <c r="AV823" i="1"/>
  <c r="AH823" i="1"/>
  <c r="AE823" i="1"/>
  <c r="AA823" i="1"/>
  <c r="X823" i="1"/>
  <c r="Q823" i="1"/>
  <c r="T823" i="1" s="1"/>
  <c r="AW823" i="1" s="1"/>
  <c r="K823" i="1"/>
  <c r="H823" i="1"/>
  <c r="E823" i="1"/>
  <c r="BC822" i="1"/>
  <c r="BB822" i="1"/>
  <c r="BA822" i="1"/>
  <c r="AZ822" i="1"/>
  <c r="AY822" i="1"/>
  <c r="AV822" i="1"/>
  <c r="AE822" i="1"/>
  <c r="AH822" i="1" s="1"/>
  <c r="X822" i="1"/>
  <c r="AA822" i="1" s="1"/>
  <c r="Q822" i="1"/>
  <c r="T822" i="1" s="1"/>
  <c r="K822" i="1"/>
  <c r="H822" i="1"/>
  <c r="E822" i="1"/>
  <c r="BB821" i="1"/>
  <c r="BA821" i="1"/>
  <c r="AZ821" i="1"/>
  <c r="AY821" i="1"/>
  <c r="BC821" i="1" s="1"/>
  <c r="AW821" i="1"/>
  <c r="AV821" i="1"/>
  <c r="AH821" i="1"/>
  <c r="AE821" i="1"/>
  <c r="X821" i="1"/>
  <c r="AA821" i="1" s="1"/>
  <c r="Q821" i="1"/>
  <c r="T821" i="1" s="1"/>
  <c r="K821" i="1"/>
  <c r="H821" i="1"/>
  <c r="E821" i="1"/>
  <c r="BB820" i="1"/>
  <c r="BA820" i="1"/>
  <c r="AZ820" i="1"/>
  <c r="AY820" i="1"/>
  <c r="BC820" i="1" s="1"/>
  <c r="AV820" i="1"/>
  <c r="AE820" i="1"/>
  <c r="AH820" i="1" s="1"/>
  <c r="X820" i="1"/>
  <c r="AA820" i="1" s="1"/>
  <c r="Q820" i="1"/>
  <c r="T820" i="1" s="1"/>
  <c r="K820" i="1"/>
  <c r="H820" i="1"/>
  <c r="E820" i="1"/>
  <c r="BB819" i="1"/>
  <c r="BA819" i="1"/>
  <c r="AZ819" i="1"/>
  <c r="BC819" i="1" s="1"/>
  <c r="AY819" i="1"/>
  <c r="AV819" i="1"/>
  <c r="AE819" i="1"/>
  <c r="AH819" i="1" s="1"/>
  <c r="X819" i="1"/>
  <c r="AA819" i="1" s="1"/>
  <c r="T819" i="1"/>
  <c r="Q819" i="1"/>
  <c r="K819" i="1"/>
  <c r="H819" i="1"/>
  <c r="E819" i="1"/>
  <c r="BB818" i="1"/>
  <c r="BA818" i="1"/>
  <c r="AZ818" i="1"/>
  <c r="AY818" i="1"/>
  <c r="BC818" i="1" s="1"/>
  <c r="AV818" i="1"/>
  <c r="AE818" i="1"/>
  <c r="AH818" i="1" s="1"/>
  <c r="X818" i="1"/>
  <c r="AA818" i="1" s="1"/>
  <c r="Q818" i="1"/>
  <c r="T818" i="1" s="1"/>
  <c r="K818" i="1"/>
  <c r="H818" i="1"/>
  <c r="E818" i="1"/>
  <c r="BB817" i="1"/>
  <c r="BA817" i="1"/>
  <c r="AZ817" i="1"/>
  <c r="AY817" i="1"/>
  <c r="AV817" i="1"/>
  <c r="AE817" i="1"/>
  <c r="AH817" i="1" s="1"/>
  <c r="AA817" i="1"/>
  <c r="X817" i="1"/>
  <c r="T817" i="1"/>
  <c r="AW817" i="1" s="1"/>
  <c r="Q817" i="1"/>
  <c r="K817" i="1"/>
  <c r="H817" i="1"/>
  <c r="E817" i="1"/>
  <c r="BC816" i="1"/>
  <c r="BB816" i="1"/>
  <c r="BA816" i="1"/>
  <c r="AZ816" i="1"/>
  <c r="AY816" i="1"/>
  <c r="AV816" i="1"/>
  <c r="AE816" i="1"/>
  <c r="AH816" i="1" s="1"/>
  <c r="X816" i="1"/>
  <c r="AA816" i="1" s="1"/>
  <c r="Q816" i="1"/>
  <c r="T816" i="1" s="1"/>
  <c r="K816" i="1"/>
  <c r="H816" i="1"/>
  <c r="E816" i="1"/>
  <c r="BB815" i="1"/>
  <c r="BA815" i="1"/>
  <c r="AZ815" i="1"/>
  <c r="AY815" i="1"/>
  <c r="BC815" i="1" s="1"/>
  <c r="AV815" i="1"/>
  <c r="AH815" i="1"/>
  <c r="AE815" i="1"/>
  <c r="AA815" i="1"/>
  <c r="X815" i="1"/>
  <c r="Q815" i="1"/>
  <c r="T815" i="1" s="1"/>
  <c r="AW815" i="1" s="1"/>
  <c r="K815" i="1"/>
  <c r="H815" i="1"/>
  <c r="E815" i="1"/>
  <c r="AU814" i="1"/>
  <c r="AT814" i="1"/>
  <c r="AS814" i="1"/>
  <c r="BB814" i="1" s="1"/>
  <c r="AR814" i="1"/>
  <c r="AQ814" i="1"/>
  <c r="AP814" i="1"/>
  <c r="BA814" i="1" s="1"/>
  <c r="AO814" i="1"/>
  <c r="AO809" i="1" s="1"/>
  <c r="AN814" i="1"/>
  <c r="AM814" i="1"/>
  <c r="AL814" i="1"/>
  <c r="AY814" i="1" s="1"/>
  <c r="AK814" i="1"/>
  <c r="AJ814" i="1"/>
  <c r="AG814" i="1"/>
  <c r="AG809" i="1" s="1"/>
  <c r="AF814" i="1"/>
  <c r="AF809" i="1" s="1"/>
  <c r="AE814" i="1"/>
  <c r="AH814" i="1" s="1"/>
  <c r="AD814" i="1"/>
  <c r="AC814" i="1"/>
  <c r="Z814" i="1"/>
  <c r="Y814" i="1"/>
  <c r="W814" i="1"/>
  <c r="W809" i="1" s="1"/>
  <c r="V814" i="1"/>
  <c r="S814" i="1"/>
  <c r="R814" i="1"/>
  <c r="P814" i="1"/>
  <c r="O814" i="1"/>
  <c r="Q814" i="1" s="1"/>
  <c r="T814" i="1" s="1"/>
  <c r="N814" i="1"/>
  <c r="N809" i="1" s="1"/>
  <c r="M814" i="1"/>
  <c r="M809" i="1" s="1"/>
  <c r="L814" i="1"/>
  <c r="K814" i="1"/>
  <c r="J814" i="1"/>
  <c r="I814" i="1"/>
  <c r="G814" i="1"/>
  <c r="H814" i="1" s="1"/>
  <c r="F814" i="1"/>
  <c r="F809" i="1" s="1"/>
  <c r="E814" i="1"/>
  <c r="D814" i="1"/>
  <c r="C814" i="1"/>
  <c r="BB813" i="1"/>
  <c r="BA813" i="1"/>
  <c r="AZ813" i="1"/>
  <c r="AY813" i="1"/>
  <c r="BC813" i="1" s="1"/>
  <c r="AV813" i="1"/>
  <c r="AE813" i="1"/>
  <c r="AH813" i="1" s="1"/>
  <c r="X813" i="1"/>
  <c r="AA813" i="1" s="1"/>
  <c r="Q813" i="1"/>
  <c r="T813" i="1" s="1"/>
  <c r="K813" i="1"/>
  <c r="H813" i="1"/>
  <c r="E813" i="1"/>
  <c r="BB812" i="1"/>
  <c r="BA812" i="1"/>
  <c r="AZ812" i="1"/>
  <c r="BC812" i="1" s="1"/>
  <c r="AY812" i="1"/>
  <c r="AV812" i="1"/>
  <c r="AE812" i="1"/>
  <c r="AH812" i="1" s="1"/>
  <c r="X812" i="1"/>
  <c r="AA812" i="1" s="1"/>
  <c r="T812" i="1"/>
  <c r="Q812" i="1"/>
  <c r="K812" i="1"/>
  <c r="H812" i="1"/>
  <c r="E812" i="1"/>
  <c r="BB811" i="1"/>
  <c r="BA811" i="1"/>
  <c r="AZ811" i="1"/>
  <c r="AY811" i="1"/>
  <c r="AV811" i="1"/>
  <c r="AE811" i="1"/>
  <c r="AH811" i="1" s="1"/>
  <c r="X811" i="1"/>
  <c r="AA811" i="1" s="1"/>
  <c r="Q811" i="1"/>
  <c r="T811" i="1" s="1"/>
  <c r="K811" i="1"/>
  <c r="H811" i="1"/>
  <c r="E811" i="1"/>
  <c r="AZ810" i="1"/>
  <c r="AU810" i="1"/>
  <c r="AT810" i="1"/>
  <c r="AT809" i="1" s="1"/>
  <c r="AS810" i="1"/>
  <c r="AS809" i="1" s="1"/>
  <c r="AR810" i="1"/>
  <c r="AR809" i="1" s="1"/>
  <c r="AQ810" i="1"/>
  <c r="BA810" i="1" s="1"/>
  <c r="AP810" i="1"/>
  <c r="AO810" i="1"/>
  <c r="AN810" i="1"/>
  <c r="AM810" i="1"/>
  <c r="AL810" i="1"/>
  <c r="AL809" i="1" s="1"/>
  <c r="AK810" i="1"/>
  <c r="AJ810" i="1"/>
  <c r="AY810" i="1" s="1"/>
  <c r="AG810" i="1"/>
  <c r="AF810" i="1"/>
  <c r="AD810" i="1"/>
  <c r="AC810" i="1"/>
  <c r="AC809" i="1" s="1"/>
  <c r="AA810" i="1"/>
  <c r="Z810" i="1"/>
  <c r="Z809" i="1" s="1"/>
  <c r="Y810" i="1"/>
  <c r="Y809" i="1" s="1"/>
  <c r="W810" i="1"/>
  <c r="V810" i="1"/>
  <c r="X810" i="1" s="1"/>
  <c r="S810" i="1"/>
  <c r="S809" i="1" s="1"/>
  <c r="R810" i="1"/>
  <c r="R809" i="1" s="1"/>
  <c r="P810" i="1"/>
  <c r="Q810" i="1" s="1"/>
  <c r="O810" i="1"/>
  <c r="N810" i="1"/>
  <c r="M810" i="1"/>
  <c r="L810" i="1"/>
  <c r="J810" i="1"/>
  <c r="I810" i="1"/>
  <c r="I809" i="1" s="1"/>
  <c r="H810" i="1"/>
  <c r="G810" i="1"/>
  <c r="F810" i="1"/>
  <c r="D810" i="1"/>
  <c r="E810" i="1" s="1"/>
  <c r="C810" i="1"/>
  <c r="C809" i="1" s="1"/>
  <c r="AU809" i="1"/>
  <c r="AM809" i="1"/>
  <c r="AD809" i="1"/>
  <c r="L809" i="1"/>
  <c r="D809" i="1"/>
  <c r="E809" i="1" s="1"/>
  <c r="BB808" i="1"/>
  <c r="BA808" i="1"/>
  <c r="AZ808" i="1"/>
  <c r="AY808" i="1"/>
  <c r="BC808" i="1" s="1"/>
  <c r="AV808" i="1"/>
  <c r="AH808" i="1"/>
  <c r="AE808" i="1"/>
  <c r="X808" i="1"/>
  <c r="AA808" i="1" s="1"/>
  <c r="Q808" i="1"/>
  <c r="T808" i="1" s="1"/>
  <c r="BD808" i="1" s="1"/>
  <c r="K808" i="1"/>
  <c r="H808" i="1"/>
  <c r="E808" i="1"/>
  <c r="AY807" i="1"/>
  <c r="AU807" i="1"/>
  <c r="AT807" i="1"/>
  <c r="AS807" i="1"/>
  <c r="BB807" i="1" s="1"/>
  <c r="AR807" i="1"/>
  <c r="AQ807" i="1"/>
  <c r="AQ803" i="1" s="1"/>
  <c r="AP807" i="1"/>
  <c r="AO807" i="1"/>
  <c r="AN807" i="1"/>
  <c r="AM807" i="1"/>
  <c r="AL807" i="1"/>
  <c r="AK807" i="1"/>
  <c r="AJ807" i="1"/>
  <c r="AG807" i="1"/>
  <c r="AG803" i="1" s="1"/>
  <c r="AG802" i="1" s="1"/>
  <c r="AF807" i="1"/>
  <c r="AE807" i="1"/>
  <c r="AD807" i="1"/>
  <c r="AC807" i="1"/>
  <c r="Z807" i="1"/>
  <c r="Y807" i="1"/>
  <c r="Y803" i="1" s="1"/>
  <c r="Y802" i="1" s="1"/>
  <c r="X807" i="1"/>
  <c r="AA807" i="1" s="1"/>
  <c r="W807" i="1"/>
  <c r="V807" i="1"/>
  <c r="S807" i="1"/>
  <c r="R807" i="1"/>
  <c r="P807" i="1"/>
  <c r="P803" i="1" s="1"/>
  <c r="O807" i="1"/>
  <c r="N807" i="1"/>
  <c r="M807" i="1"/>
  <c r="L807" i="1"/>
  <c r="J807" i="1"/>
  <c r="K807" i="1" s="1"/>
  <c r="I807" i="1"/>
  <c r="G807" i="1"/>
  <c r="F807" i="1"/>
  <c r="E807" i="1"/>
  <c r="D807" i="1"/>
  <c r="C807" i="1"/>
  <c r="BB806" i="1"/>
  <c r="BA806" i="1"/>
  <c r="AZ806" i="1"/>
  <c r="AY806" i="1"/>
  <c r="AV806" i="1"/>
  <c r="AE806" i="1"/>
  <c r="AH806" i="1" s="1"/>
  <c r="X806" i="1"/>
  <c r="AA806" i="1" s="1"/>
  <c r="Q806" i="1"/>
  <c r="T806" i="1" s="1"/>
  <c r="K806" i="1"/>
  <c r="H806" i="1"/>
  <c r="E806" i="1"/>
  <c r="BB805" i="1"/>
  <c r="BA805" i="1"/>
  <c r="AZ805" i="1"/>
  <c r="BC805" i="1" s="1"/>
  <c r="AY805" i="1"/>
  <c r="AV805" i="1"/>
  <c r="AE805" i="1"/>
  <c r="AH805" i="1" s="1"/>
  <c r="AA805" i="1"/>
  <c r="X805" i="1"/>
  <c r="T805" i="1"/>
  <c r="AW805" i="1" s="1"/>
  <c r="Q805" i="1"/>
  <c r="K805" i="1"/>
  <c r="H805" i="1"/>
  <c r="E805" i="1"/>
  <c r="AU804" i="1"/>
  <c r="AU803" i="1" s="1"/>
  <c r="AT804" i="1"/>
  <c r="AT803" i="1" s="1"/>
  <c r="AS804" i="1"/>
  <c r="AR804" i="1"/>
  <c r="BA804" i="1" s="1"/>
  <c r="AQ804" i="1"/>
  <c r="AP804" i="1"/>
  <c r="AO804" i="1"/>
  <c r="AN804" i="1"/>
  <c r="AM804" i="1"/>
  <c r="AM803" i="1" s="1"/>
  <c r="AL804" i="1"/>
  <c r="AL803" i="1" s="1"/>
  <c r="AK804" i="1"/>
  <c r="AK803" i="1" s="1"/>
  <c r="AJ804" i="1"/>
  <c r="AY804" i="1" s="1"/>
  <c r="AG804" i="1"/>
  <c r="AF804" i="1"/>
  <c r="AD804" i="1"/>
  <c r="AD803" i="1" s="1"/>
  <c r="AD802" i="1" s="1"/>
  <c r="AC804" i="1"/>
  <c r="Z804" i="1"/>
  <c r="Z803" i="1" s="1"/>
  <c r="Z802" i="1" s="1"/>
  <c r="Y804" i="1"/>
  <c r="W804" i="1"/>
  <c r="V804" i="1"/>
  <c r="X804" i="1" s="1"/>
  <c r="AA804" i="1" s="1"/>
  <c r="S804" i="1"/>
  <c r="S803" i="1" s="1"/>
  <c r="S802" i="1" s="1"/>
  <c r="R804" i="1"/>
  <c r="R803" i="1" s="1"/>
  <c r="R802" i="1" s="1"/>
  <c r="Q804" i="1"/>
  <c r="T804" i="1" s="1"/>
  <c r="P804" i="1"/>
  <c r="O804" i="1"/>
  <c r="N804" i="1"/>
  <c r="M804" i="1"/>
  <c r="L804" i="1"/>
  <c r="L803" i="1" s="1"/>
  <c r="L802" i="1" s="1"/>
  <c r="K804" i="1"/>
  <c r="J804" i="1"/>
  <c r="J803" i="1" s="1"/>
  <c r="I804" i="1"/>
  <c r="I803" i="1" s="1"/>
  <c r="I802" i="1" s="1"/>
  <c r="G804" i="1"/>
  <c r="H804" i="1" s="1"/>
  <c r="F804" i="1"/>
  <c r="D804" i="1"/>
  <c r="D803" i="1" s="1"/>
  <c r="C804" i="1"/>
  <c r="C803" i="1" s="1"/>
  <c r="AO803" i="1"/>
  <c r="AO802" i="1" s="1"/>
  <c r="AN803" i="1"/>
  <c r="AF803" i="1"/>
  <c r="AF802" i="1" s="1"/>
  <c r="W803" i="1"/>
  <c r="V803" i="1"/>
  <c r="N803" i="1"/>
  <c r="M803" i="1"/>
  <c r="M802" i="1" s="1"/>
  <c r="F803" i="1"/>
  <c r="E803" i="1"/>
  <c r="BB801" i="1"/>
  <c r="BA801" i="1"/>
  <c r="AZ801" i="1"/>
  <c r="AY801" i="1"/>
  <c r="BC801" i="1" s="1"/>
  <c r="AV801" i="1"/>
  <c r="AE801" i="1"/>
  <c r="AH801" i="1" s="1"/>
  <c r="X801" i="1"/>
  <c r="AA801" i="1" s="1"/>
  <c r="Q801" i="1"/>
  <c r="T801" i="1" s="1"/>
  <c r="K801" i="1"/>
  <c r="H801" i="1"/>
  <c r="E801" i="1"/>
  <c r="AZ800" i="1"/>
  <c r="AU800" i="1"/>
  <c r="AU795" i="1" s="1"/>
  <c r="AT800" i="1"/>
  <c r="AT795" i="1" s="1"/>
  <c r="AS800" i="1"/>
  <c r="AS795" i="1" s="1"/>
  <c r="BB795" i="1" s="1"/>
  <c r="AR800" i="1"/>
  <c r="AQ800" i="1"/>
  <c r="BA800" i="1" s="1"/>
  <c r="AP800" i="1"/>
  <c r="AO800" i="1"/>
  <c r="AN800" i="1"/>
  <c r="AM800" i="1"/>
  <c r="AM795" i="1" s="1"/>
  <c r="AL800" i="1"/>
  <c r="AL795" i="1" s="1"/>
  <c r="AK800" i="1"/>
  <c r="AJ800" i="1"/>
  <c r="AG800" i="1"/>
  <c r="AF800" i="1"/>
  <c r="AD800" i="1"/>
  <c r="AD795" i="1" s="1"/>
  <c r="AC800" i="1"/>
  <c r="AE800" i="1" s="1"/>
  <c r="AH800" i="1" s="1"/>
  <c r="Z800" i="1"/>
  <c r="Y800" i="1"/>
  <c r="W800" i="1"/>
  <c r="V800" i="1"/>
  <c r="X800" i="1" s="1"/>
  <c r="AA800" i="1" s="1"/>
  <c r="S800" i="1"/>
  <c r="S795" i="1" s="1"/>
  <c r="R800" i="1"/>
  <c r="R795" i="1" s="1"/>
  <c r="P800" i="1"/>
  <c r="Q800" i="1" s="1"/>
  <c r="O800" i="1"/>
  <c r="N800" i="1"/>
  <c r="M800" i="1"/>
  <c r="L800" i="1"/>
  <c r="L795" i="1" s="1"/>
  <c r="J800" i="1"/>
  <c r="I800" i="1"/>
  <c r="H800" i="1"/>
  <c r="G800" i="1"/>
  <c r="F800" i="1"/>
  <c r="D800" i="1"/>
  <c r="E800" i="1" s="1"/>
  <c r="C800" i="1"/>
  <c r="C795" i="1" s="1"/>
  <c r="BB799" i="1"/>
  <c r="BA799" i="1"/>
  <c r="AZ799" i="1"/>
  <c r="AY799" i="1"/>
  <c r="BC799" i="1" s="1"/>
  <c r="AV799" i="1"/>
  <c r="AH799" i="1"/>
  <c r="AE799" i="1"/>
  <c r="AA799" i="1"/>
  <c r="X799" i="1"/>
  <c r="Q799" i="1"/>
  <c r="T799" i="1" s="1"/>
  <c r="AW799" i="1" s="1"/>
  <c r="K799" i="1"/>
  <c r="H799" i="1"/>
  <c r="E799" i="1"/>
  <c r="BC798" i="1"/>
  <c r="BB798" i="1"/>
  <c r="BA798" i="1"/>
  <c r="AZ798" i="1"/>
  <c r="AY798" i="1"/>
  <c r="AV798" i="1"/>
  <c r="AE798" i="1"/>
  <c r="AH798" i="1" s="1"/>
  <c r="X798" i="1"/>
  <c r="AA798" i="1" s="1"/>
  <c r="Q798" i="1"/>
  <c r="T798" i="1" s="1"/>
  <c r="K798" i="1"/>
  <c r="H798" i="1"/>
  <c r="E798" i="1"/>
  <c r="BB797" i="1"/>
  <c r="BA797" i="1"/>
  <c r="AZ797" i="1"/>
  <c r="AY797" i="1"/>
  <c r="BC797" i="1" s="1"/>
  <c r="AV797" i="1"/>
  <c r="AH797" i="1"/>
  <c r="AE797" i="1"/>
  <c r="X797" i="1"/>
  <c r="AA797" i="1" s="1"/>
  <c r="Q797" i="1"/>
  <c r="T797" i="1" s="1"/>
  <c r="BD797" i="1" s="1"/>
  <c r="K797" i="1"/>
  <c r="H797" i="1"/>
  <c r="E797" i="1"/>
  <c r="AY796" i="1"/>
  <c r="AU796" i="1"/>
  <c r="AT796" i="1"/>
  <c r="AS796" i="1"/>
  <c r="BB796" i="1" s="1"/>
  <c r="AR796" i="1"/>
  <c r="AQ796" i="1"/>
  <c r="AQ795" i="1" s="1"/>
  <c r="AP796" i="1"/>
  <c r="AO796" i="1"/>
  <c r="AO795" i="1" s="1"/>
  <c r="AN796" i="1"/>
  <c r="AV796" i="1" s="1"/>
  <c r="AM796" i="1"/>
  <c r="AL796" i="1"/>
  <c r="AK796" i="1"/>
  <c r="AJ796" i="1"/>
  <c r="AG796" i="1"/>
  <c r="AG795" i="1" s="1"/>
  <c r="AF796" i="1"/>
  <c r="AF795" i="1" s="1"/>
  <c r="AE796" i="1"/>
  <c r="AD796" i="1"/>
  <c r="AC796" i="1"/>
  <c r="Z796" i="1"/>
  <c r="Y796" i="1"/>
  <c r="Y795" i="1" s="1"/>
  <c r="X796" i="1"/>
  <c r="AA796" i="1" s="1"/>
  <c r="W796" i="1"/>
  <c r="W795" i="1" s="1"/>
  <c r="V796" i="1"/>
  <c r="V795" i="1" s="1"/>
  <c r="S796" i="1"/>
  <c r="R796" i="1"/>
  <c r="P796" i="1"/>
  <c r="P795" i="1" s="1"/>
  <c r="O796" i="1"/>
  <c r="N796" i="1"/>
  <c r="N795" i="1" s="1"/>
  <c r="M796" i="1"/>
  <c r="M795" i="1" s="1"/>
  <c r="L796" i="1"/>
  <c r="J796" i="1"/>
  <c r="K796" i="1" s="1"/>
  <c r="I796" i="1"/>
  <c r="G796" i="1"/>
  <c r="F796" i="1"/>
  <c r="F795" i="1" s="1"/>
  <c r="E796" i="1"/>
  <c r="D796" i="1"/>
  <c r="C796" i="1"/>
  <c r="AR795" i="1"/>
  <c r="AJ795" i="1"/>
  <c r="Z795" i="1"/>
  <c r="I795" i="1"/>
  <c r="BC794" i="1"/>
  <c r="BB794" i="1"/>
  <c r="BA794" i="1"/>
  <c r="AZ794" i="1"/>
  <c r="AY794" i="1"/>
  <c r="AV794" i="1"/>
  <c r="AE794" i="1"/>
  <c r="AH794" i="1" s="1"/>
  <c r="X794" i="1"/>
  <c r="AA794" i="1" s="1"/>
  <c r="Q794" i="1"/>
  <c r="T794" i="1" s="1"/>
  <c r="K794" i="1"/>
  <c r="H794" i="1"/>
  <c r="E794" i="1"/>
  <c r="BB793" i="1"/>
  <c r="BA793" i="1"/>
  <c r="AZ793" i="1"/>
  <c r="AY793" i="1"/>
  <c r="BC793" i="1" s="1"/>
  <c r="AV793" i="1"/>
  <c r="AH793" i="1"/>
  <c r="AE793" i="1"/>
  <c r="AA793" i="1"/>
  <c r="X793" i="1"/>
  <c r="Q793" i="1"/>
  <c r="T793" i="1" s="1"/>
  <c r="AW793" i="1" s="1"/>
  <c r="K793" i="1"/>
  <c r="H793" i="1"/>
  <c r="E793" i="1"/>
  <c r="BC792" i="1"/>
  <c r="BB792" i="1"/>
  <c r="BA792" i="1"/>
  <c r="AZ792" i="1"/>
  <c r="AY792" i="1"/>
  <c r="AV792" i="1"/>
  <c r="AE792" i="1"/>
  <c r="AH792" i="1" s="1"/>
  <c r="X792" i="1"/>
  <c r="AA792" i="1" s="1"/>
  <c r="Q792" i="1"/>
  <c r="T792" i="1" s="1"/>
  <c r="K792" i="1"/>
  <c r="H792" i="1"/>
  <c r="E792" i="1"/>
  <c r="AY791" i="1"/>
  <c r="AU791" i="1"/>
  <c r="AT791" i="1"/>
  <c r="AS791" i="1"/>
  <c r="BB791" i="1" s="1"/>
  <c r="AR791" i="1"/>
  <c r="AQ791" i="1"/>
  <c r="AP791" i="1"/>
  <c r="BA791" i="1" s="1"/>
  <c r="AO791" i="1"/>
  <c r="AO780" i="1" s="1"/>
  <c r="AN791" i="1"/>
  <c r="AM791" i="1"/>
  <c r="AZ791" i="1" s="1"/>
  <c r="AL791" i="1"/>
  <c r="AK791" i="1"/>
  <c r="AJ791" i="1"/>
  <c r="AG791" i="1"/>
  <c r="AF791" i="1"/>
  <c r="AF780" i="1" s="1"/>
  <c r="AD791" i="1"/>
  <c r="AE791" i="1" s="1"/>
  <c r="AC791" i="1"/>
  <c r="Z791" i="1"/>
  <c r="Y791" i="1"/>
  <c r="W791" i="1"/>
  <c r="X791" i="1" s="1"/>
  <c r="AA791" i="1" s="1"/>
  <c r="V791" i="1"/>
  <c r="S791" i="1"/>
  <c r="R791" i="1"/>
  <c r="P791" i="1"/>
  <c r="O791" i="1"/>
  <c r="Q791" i="1" s="1"/>
  <c r="T791" i="1" s="1"/>
  <c r="N791" i="1"/>
  <c r="N780" i="1" s="1"/>
  <c r="M791" i="1"/>
  <c r="L791" i="1"/>
  <c r="J791" i="1"/>
  <c r="K791" i="1" s="1"/>
  <c r="I791" i="1"/>
  <c r="G791" i="1"/>
  <c r="H791" i="1" s="1"/>
  <c r="F791" i="1"/>
  <c r="F780" i="1" s="1"/>
  <c r="D791" i="1"/>
  <c r="E791" i="1" s="1"/>
  <c r="C791" i="1"/>
  <c r="BB790" i="1"/>
  <c r="BA790" i="1"/>
  <c r="AZ790" i="1"/>
  <c r="BC790" i="1" s="1"/>
  <c r="AY790" i="1"/>
  <c r="AV790" i="1"/>
  <c r="AE790" i="1"/>
  <c r="AH790" i="1" s="1"/>
  <c r="X790" i="1"/>
  <c r="AA790" i="1" s="1"/>
  <c r="T790" i="1"/>
  <c r="Q790" i="1"/>
  <c r="K790" i="1"/>
  <c r="H790" i="1"/>
  <c r="E790" i="1"/>
  <c r="BB789" i="1"/>
  <c r="BA789" i="1"/>
  <c r="AZ789" i="1"/>
  <c r="AY789" i="1"/>
  <c r="BC789" i="1" s="1"/>
  <c r="AV789" i="1"/>
  <c r="AE789" i="1"/>
  <c r="AH789" i="1" s="1"/>
  <c r="X789" i="1"/>
  <c r="AA789" i="1" s="1"/>
  <c r="Q789" i="1"/>
  <c r="T789" i="1" s="1"/>
  <c r="K789" i="1"/>
  <c r="H789" i="1"/>
  <c r="E789" i="1"/>
  <c r="BB788" i="1"/>
  <c r="BA788" i="1"/>
  <c r="AZ788" i="1"/>
  <c r="AY788" i="1"/>
  <c r="AV788" i="1"/>
  <c r="AE788" i="1"/>
  <c r="AH788" i="1" s="1"/>
  <c r="AA788" i="1"/>
  <c r="X788" i="1"/>
  <c r="T788" i="1"/>
  <c r="AW788" i="1" s="1"/>
  <c r="Q788" i="1"/>
  <c r="K788" i="1"/>
  <c r="H788" i="1"/>
  <c r="E788" i="1"/>
  <c r="BC787" i="1"/>
  <c r="BB787" i="1"/>
  <c r="BA787" i="1"/>
  <c r="AZ787" i="1"/>
  <c r="AY787" i="1"/>
  <c r="AV787" i="1"/>
  <c r="AE787" i="1"/>
  <c r="AH787" i="1" s="1"/>
  <c r="X787" i="1"/>
  <c r="AA787" i="1" s="1"/>
  <c r="Q787" i="1"/>
  <c r="T787" i="1" s="1"/>
  <c r="K787" i="1"/>
  <c r="H787" i="1"/>
  <c r="E787" i="1"/>
  <c r="AU786" i="1"/>
  <c r="AT786" i="1"/>
  <c r="AS786" i="1"/>
  <c r="AR786" i="1"/>
  <c r="AQ786" i="1"/>
  <c r="AP786" i="1"/>
  <c r="BA786" i="1" s="1"/>
  <c r="AO786" i="1"/>
  <c r="AN786" i="1"/>
  <c r="AM786" i="1"/>
  <c r="AZ786" i="1" s="1"/>
  <c r="AL786" i="1"/>
  <c r="AK786" i="1"/>
  <c r="AY786" i="1" s="1"/>
  <c r="AJ786" i="1"/>
  <c r="AG786" i="1"/>
  <c r="AF786" i="1"/>
  <c r="AD786" i="1"/>
  <c r="AE786" i="1" s="1"/>
  <c r="AH786" i="1" s="1"/>
  <c r="AC786" i="1"/>
  <c r="Z786" i="1"/>
  <c r="Y786" i="1"/>
  <c r="W786" i="1"/>
  <c r="V786" i="1"/>
  <c r="X786" i="1" s="1"/>
  <c r="AA786" i="1" s="1"/>
  <c r="S786" i="1"/>
  <c r="R786" i="1"/>
  <c r="P786" i="1"/>
  <c r="O786" i="1"/>
  <c r="Q786" i="1" s="1"/>
  <c r="T786" i="1" s="1"/>
  <c r="N786" i="1"/>
  <c r="M786" i="1"/>
  <c r="L786" i="1"/>
  <c r="J786" i="1"/>
  <c r="K786" i="1" s="1"/>
  <c r="I786" i="1"/>
  <c r="G786" i="1"/>
  <c r="H786" i="1" s="1"/>
  <c r="F786" i="1"/>
  <c r="D786" i="1"/>
  <c r="E786" i="1" s="1"/>
  <c r="C786" i="1"/>
  <c r="BB785" i="1"/>
  <c r="BA785" i="1"/>
  <c r="AZ785" i="1"/>
  <c r="AY785" i="1"/>
  <c r="BC785" i="1" s="1"/>
  <c r="AV785" i="1"/>
  <c r="AH785" i="1"/>
  <c r="AE785" i="1"/>
  <c r="X785" i="1"/>
  <c r="AA785" i="1" s="1"/>
  <c r="Q785" i="1"/>
  <c r="T785" i="1" s="1"/>
  <c r="BD785" i="1" s="1"/>
  <c r="K785" i="1"/>
  <c r="H785" i="1"/>
  <c r="E785" i="1"/>
  <c r="AY784" i="1"/>
  <c r="AU784" i="1"/>
  <c r="AT784" i="1"/>
  <c r="AS784" i="1"/>
  <c r="BB784" i="1" s="1"/>
  <c r="AR784" i="1"/>
  <c r="AQ784" i="1"/>
  <c r="AP784" i="1"/>
  <c r="AO784" i="1"/>
  <c r="AN784" i="1"/>
  <c r="AV784" i="1" s="1"/>
  <c r="AM784" i="1"/>
  <c r="AL784" i="1"/>
  <c r="AK784" i="1"/>
  <c r="AJ784" i="1"/>
  <c r="AG784" i="1"/>
  <c r="AG781" i="1" s="1"/>
  <c r="AG780" i="1" s="1"/>
  <c r="AF784" i="1"/>
  <c r="AE784" i="1"/>
  <c r="AH784" i="1" s="1"/>
  <c r="AD784" i="1"/>
  <c r="AC784" i="1"/>
  <c r="Z784" i="1"/>
  <c r="Y784" i="1"/>
  <c r="X784" i="1"/>
  <c r="AA784" i="1" s="1"/>
  <c r="W784" i="1"/>
  <c r="V784" i="1"/>
  <c r="V781" i="1" s="1"/>
  <c r="S784" i="1"/>
  <c r="R784" i="1"/>
  <c r="P784" i="1"/>
  <c r="O784" i="1"/>
  <c r="N784" i="1"/>
  <c r="M784" i="1"/>
  <c r="M781" i="1" s="1"/>
  <c r="M780" i="1" s="1"/>
  <c r="L784" i="1"/>
  <c r="J784" i="1"/>
  <c r="K784" i="1" s="1"/>
  <c r="I784" i="1"/>
  <c r="G784" i="1"/>
  <c r="F784" i="1"/>
  <c r="E784" i="1"/>
  <c r="D784" i="1"/>
  <c r="C784" i="1"/>
  <c r="BB783" i="1"/>
  <c r="BA783" i="1"/>
  <c r="AZ783" i="1"/>
  <c r="AY783" i="1"/>
  <c r="BC783" i="1" s="1"/>
  <c r="AV783" i="1"/>
  <c r="AE783" i="1"/>
  <c r="AH783" i="1" s="1"/>
  <c r="X783" i="1"/>
  <c r="AA783" i="1" s="1"/>
  <c r="Q783" i="1"/>
  <c r="T783" i="1" s="1"/>
  <c r="K783" i="1"/>
  <c r="H783" i="1"/>
  <c r="E783" i="1"/>
  <c r="AZ782" i="1"/>
  <c r="AU782" i="1"/>
  <c r="AT782" i="1"/>
  <c r="AT781" i="1" s="1"/>
  <c r="AT780" i="1" s="1"/>
  <c r="AS782" i="1"/>
  <c r="AS781" i="1" s="1"/>
  <c r="AR782" i="1"/>
  <c r="AR781" i="1" s="1"/>
  <c r="AR780" i="1" s="1"/>
  <c r="AQ782" i="1"/>
  <c r="BA782" i="1" s="1"/>
  <c r="AP782" i="1"/>
  <c r="AO782" i="1"/>
  <c r="AN782" i="1"/>
  <c r="AM782" i="1"/>
  <c r="AL782" i="1"/>
  <c r="AL781" i="1" s="1"/>
  <c r="AL780" i="1" s="1"/>
  <c r="AK782" i="1"/>
  <c r="AJ782" i="1"/>
  <c r="AG782" i="1"/>
  <c r="AF782" i="1"/>
  <c r="AD782" i="1"/>
  <c r="AC782" i="1"/>
  <c r="AC781" i="1" s="1"/>
  <c r="Z782" i="1"/>
  <c r="Z781" i="1" s="1"/>
  <c r="Y782" i="1"/>
  <c r="Y781" i="1" s="1"/>
  <c r="Y780" i="1" s="1"/>
  <c r="W782" i="1"/>
  <c r="V782" i="1"/>
  <c r="X782" i="1" s="1"/>
  <c r="AA782" i="1" s="1"/>
  <c r="S782" i="1"/>
  <c r="S781" i="1" s="1"/>
  <c r="S780" i="1" s="1"/>
  <c r="R782" i="1"/>
  <c r="R781" i="1" s="1"/>
  <c r="R780" i="1" s="1"/>
  <c r="P782" i="1"/>
  <c r="Q782" i="1" s="1"/>
  <c r="O782" i="1"/>
  <c r="N782" i="1"/>
  <c r="M782" i="1"/>
  <c r="L782" i="1"/>
  <c r="J782" i="1"/>
  <c r="I782" i="1"/>
  <c r="I781" i="1" s="1"/>
  <c r="I780" i="1" s="1"/>
  <c r="H782" i="1"/>
  <c r="G782" i="1"/>
  <c r="F782" i="1"/>
  <c r="D782" i="1"/>
  <c r="E782" i="1" s="1"/>
  <c r="C782" i="1"/>
  <c r="C781" i="1" s="1"/>
  <c r="C780" i="1" s="1"/>
  <c r="AU781" i="1"/>
  <c r="AO781" i="1"/>
  <c r="AM781" i="1"/>
  <c r="AF781" i="1"/>
  <c r="AD781" i="1"/>
  <c r="W781" i="1"/>
  <c r="N781" i="1"/>
  <c r="L781" i="1"/>
  <c r="F781" i="1"/>
  <c r="D781" i="1"/>
  <c r="W780" i="1"/>
  <c r="BB779" i="1"/>
  <c r="BA779" i="1"/>
  <c r="AZ779" i="1"/>
  <c r="BC779" i="1" s="1"/>
  <c r="AY779" i="1"/>
  <c r="AV779" i="1"/>
  <c r="AE779" i="1"/>
  <c r="AH779" i="1" s="1"/>
  <c r="X779" i="1"/>
  <c r="AA779" i="1" s="1"/>
  <c r="T779" i="1"/>
  <c r="Q779" i="1"/>
  <c r="K779" i="1"/>
  <c r="H779" i="1"/>
  <c r="E779" i="1"/>
  <c r="BB778" i="1"/>
  <c r="BA778" i="1"/>
  <c r="AZ778" i="1"/>
  <c r="AY778" i="1"/>
  <c r="AV778" i="1"/>
  <c r="AE778" i="1"/>
  <c r="AH778" i="1" s="1"/>
  <c r="X778" i="1"/>
  <c r="AA778" i="1" s="1"/>
  <c r="Q778" i="1"/>
  <c r="T778" i="1" s="1"/>
  <c r="K778" i="1"/>
  <c r="H778" i="1"/>
  <c r="E778" i="1"/>
  <c r="BB777" i="1"/>
  <c r="AZ777" i="1"/>
  <c r="AU777" i="1"/>
  <c r="AT777" i="1"/>
  <c r="AS777" i="1"/>
  <c r="AR777" i="1"/>
  <c r="AQ777" i="1"/>
  <c r="BA777" i="1" s="1"/>
  <c r="AP777" i="1"/>
  <c r="AO777" i="1"/>
  <c r="AN777" i="1"/>
  <c r="AM777" i="1"/>
  <c r="AL777" i="1"/>
  <c r="AK777" i="1"/>
  <c r="AV777" i="1" s="1"/>
  <c r="AJ777" i="1"/>
  <c r="AG777" i="1"/>
  <c r="AF777" i="1"/>
  <c r="AD777" i="1"/>
  <c r="AC777" i="1"/>
  <c r="AE777" i="1" s="1"/>
  <c r="AH777" i="1" s="1"/>
  <c r="Z777" i="1"/>
  <c r="Y777" i="1"/>
  <c r="W777" i="1"/>
  <c r="V777" i="1"/>
  <c r="X777" i="1" s="1"/>
  <c r="AA777" i="1" s="1"/>
  <c r="S777" i="1"/>
  <c r="R777" i="1"/>
  <c r="P777" i="1"/>
  <c r="Q777" i="1" s="1"/>
  <c r="T777" i="1" s="1"/>
  <c r="O777" i="1"/>
  <c r="N777" i="1"/>
  <c r="M777" i="1"/>
  <c r="L777" i="1"/>
  <c r="J777" i="1"/>
  <c r="K777" i="1" s="1"/>
  <c r="I777" i="1"/>
  <c r="H777" i="1"/>
  <c r="G777" i="1"/>
  <c r="F777" i="1"/>
  <c r="D777" i="1"/>
  <c r="E777" i="1" s="1"/>
  <c r="C777" i="1"/>
  <c r="BB776" i="1"/>
  <c r="BA776" i="1"/>
  <c r="AZ776" i="1"/>
  <c r="AY776" i="1"/>
  <c r="BC776" i="1" s="1"/>
  <c r="AV776" i="1"/>
  <c r="AH776" i="1"/>
  <c r="AE776" i="1"/>
  <c r="AA776" i="1"/>
  <c r="X776" i="1"/>
  <c r="Q776" i="1"/>
  <c r="T776" i="1" s="1"/>
  <c r="AW776" i="1" s="1"/>
  <c r="K776" i="1"/>
  <c r="H776" i="1"/>
  <c r="E776" i="1"/>
  <c r="AU775" i="1"/>
  <c r="AT775" i="1"/>
  <c r="AS775" i="1"/>
  <c r="BB775" i="1" s="1"/>
  <c r="AR775" i="1"/>
  <c r="AQ775" i="1"/>
  <c r="AP775" i="1"/>
  <c r="BA775" i="1" s="1"/>
  <c r="AO775" i="1"/>
  <c r="AN775" i="1"/>
  <c r="AZ775" i="1" s="1"/>
  <c r="AM775" i="1"/>
  <c r="AL775" i="1"/>
  <c r="AY775" i="1" s="1"/>
  <c r="AK775" i="1"/>
  <c r="AJ775" i="1"/>
  <c r="AG775" i="1"/>
  <c r="AF775" i="1"/>
  <c r="AE775" i="1"/>
  <c r="AH775" i="1" s="1"/>
  <c r="AD775" i="1"/>
  <c r="AC775" i="1"/>
  <c r="Z775" i="1"/>
  <c r="Y775" i="1"/>
  <c r="W775" i="1"/>
  <c r="V775" i="1"/>
  <c r="X775" i="1" s="1"/>
  <c r="AA775" i="1" s="1"/>
  <c r="S775" i="1"/>
  <c r="R775" i="1"/>
  <c r="P775" i="1"/>
  <c r="O775" i="1"/>
  <c r="Q775" i="1" s="1"/>
  <c r="T775" i="1" s="1"/>
  <c r="N775" i="1"/>
  <c r="M775" i="1"/>
  <c r="L775" i="1"/>
  <c r="K775" i="1"/>
  <c r="J775" i="1"/>
  <c r="I775" i="1"/>
  <c r="G775" i="1"/>
  <c r="H775" i="1" s="1"/>
  <c r="F775" i="1"/>
  <c r="E775" i="1"/>
  <c r="D775" i="1"/>
  <c r="C775" i="1"/>
  <c r="BB774" i="1"/>
  <c r="BA774" i="1"/>
  <c r="AZ774" i="1"/>
  <c r="AY774" i="1"/>
  <c r="BC774" i="1" s="1"/>
  <c r="AV774" i="1"/>
  <c r="AE774" i="1"/>
  <c r="AH774" i="1" s="1"/>
  <c r="X774" i="1"/>
  <c r="AA774" i="1" s="1"/>
  <c r="Q774" i="1"/>
  <c r="T774" i="1" s="1"/>
  <c r="K774" i="1"/>
  <c r="H774" i="1"/>
  <c r="E774" i="1"/>
  <c r="AZ773" i="1"/>
  <c r="AU773" i="1"/>
  <c r="AT773" i="1"/>
  <c r="AS773" i="1"/>
  <c r="BB773" i="1" s="1"/>
  <c r="AR773" i="1"/>
  <c r="AQ773" i="1"/>
  <c r="BA773" i="1" s="1"/>
  <c r="AP773" i="1"/>
  <c r="AO773" i="1"/>
  <c r="AN773" i="1"/>
  <c r="AM773" i="1"/>
  <c r="AL773" i="1"/>
  <c r="AK773" i="1"/>
  <c r="AJ773" i="1"/>
  <c r="AY773" i="1" s="1"/>
  <c r="AH773" i="1"/>
  <c r="AG773" i="1"/>
  <c r="AF773" i="1"/>
  <c r="AD773" i="1"/>
  <c r="AC773" i="1"/>
  <c r="AE773" i="1" s="1"/>
  <c r="Z773" i="1"/>
  <c r="Y773" i="1"/>
  <c r="W773" i="1"/>
  <c r="X773" i="1" s="1"/>
  <c r="V773" i="1"/>
  <c r="S773" i="1"/>
  <c r="R773" i="1"/>
  <c r="P773" i="1"/>
  <c r="Q773" i="1" s="1"/>
  <c r="T773" i="1" s="1"/>
  <c r="O773" i="1"/>
  <c r="N773" i="1"/>
  <c r="M773" i="1"/>
  <c r="L773" i="1"/>
  <c r="J773" i="1"/>
  <c r="K773" i="1" s="1"/>
  <c r="I773" i="1"/>
  <c r="H773" i="1"/>
  <c r="G773" i="1"/>
  <c r="F773" i="1"/>
  <c r="D773" i="1"/>
  <c r="E773" i="1" s="1"/>
  <c r="C773" i="1"/>
  <c r="BB772" i="1"/>
  <c r="BA772" i="1"/>
  <c r="AZ772" i="1"/>
  <c r="BC772" i="1" s="1"/>
  <c r="AY772" i="1"/>
  <c r="AV772" i="1"/>
  <c r="AE772" i="1"/>
  <c r="AH772" i="1" s="1"/>
  <c r="AA772" i="1"/>
  <c r="X772" i="1"/>
  <c r="T772" i="1"/>
  <c r="AW772" i="1" s="1"/>
  <c r="Q772" i="1"/>
  <c r="K772" i="1"/>
  <c r="H772" i="1"/>
  <c r="E772" i="1"/>
  <c r="BC771" i="1"/>
  <c r="BB771" i="1"/>
  <c r="BA771" i="1"/>
  <c r="AZ771" i="1"/>
  <c r="AY771" i="1"/>
  <c r="AV771" i="1"/>
  <c r="AE771" i="1"/>
  <c r="AH771" i="1" s="1"/>
  <c r="X771" i="1"/>
  <c r="AA771" i="1" s="1"/>
  <c r="Q771" i="1"/>
  <c r="T771" i="1" s="1"/>
  <c r="K771" i="1"/>
  <c r="H771" i="1"/>
  <c r="E771" i="1"/>
  <c r="BB770" i="1"/>
  <c r="BA770" i="1"/>
  <c r="AZ770" i="1"/>
  <c r="AY770" i="1"/>
  <c r="BC770" i="1" s="1"/>
  <c r="AV770" i="1"/>
  <c r="AH770" i="1"/>
  <c r="AE770" i="1"/>
  <c r="AA770" i="1"/>
  <c r="X770" i="1"/>
  <c r="Q770" i="1"/>
  <c r="T770" i="1" s="1"/>
  <c r="AW770" i="1" s="1"/>
  <c r="K770" i="1"/>
  <c r="H770" i="1"/>
  <c r="E770" i="1"/>
  <c r="BC769" i="1"/>
  <c r="BB769" i="1"/>
  <c r="BA769" i="1"/>
  <c r="AZ769" i="1"/>
  <c r="AY769" i="1"/>
  <c r="AV769" i="1"/>
  <c r="AE769" i="1"/>
  <c r="AH769" i="1" s="1"/>
  <c r="X769" i="1"/>
  <c r="AA769" i="1" s="1"/>
  <c r="Q769" i="1"/>
  <c r="T769" i="1" s="1"/>
  <c r="K769" i="1"/>
  <c r="H769" i="1"/>
  <c r="E769" i="1"/>
  <c r="BB768" i="1"/>
  <c r="BA768" i="1"/>
  <c r="AZ768" i="1"/>
  <c r="AY768" i="1"/>
  <c r="BC768" i="1" s="1"/>
  <c r="AW768" i="1"/>
  <c r="AV768" i="1"/>
  <c r="AH768" i="1"/>
  <c r="AE768" i="1"/>
  <c r="X768" i="1"/>
  <c r="AA768" i="1" s="1"/>
  <c r="Q768" i="1"/>
  <c r="T768" i="1" s="1"/>
  <c r="BD768" i="1" s="1"/>
  <c r="K768" i="1"/>
  <c r="H768" i="1"/>
  <c r="E768" i="1"/>
  <c r="AY767" i="1"/>
  <c r="AU767" i="1"/>
  <c r="AT767" i="1"/>
  <c r="AS767" i="1"/>
  <c r="BB767" i="1" s="1"/>
  <c r="AR767" i="1"/>
  <c r="AQ767" i="1"/>
  <c r="AP767" i="1"/>
  <c r="BA767" i="1" s="1"/>
  <c r="AO767" i="1"/>
  <c r="AN767" i="1"/>
  <c r="AV767" i="1" s="1"/>
  <c r="AM767" i="1"/>
  <c r="AL767" i="1"/>
  <c r="AK767" i="1"/>
  <c r="AJ767" i="1"/>
  <c r="AG767" i="1"/>
  <c r="AF767" i="1"/>
  <c r="AE767" i="1"/>
  <c r="AH767" i="1" s="1"/>
  <c r="AD767" i="1"/>
  <c r="AC767" i="1"/>
  <c r="Z767" i="1"/>
  <c r="Y767" i="1"/>
  <c r="X767" i="1"/>
  <c r="AA767" i="1" s="1"/>
  <c r="W767" i="1"/>
  <c r="V767" i="1"/>
  <c r="S767" i="1"/>
  <c r="R767" i="1"/>
  <c r="P767" i="1"/>
  <c r="O767" i="1"/>
  <c r="Q767" i="1" s="1"/>
  <c r="T767" i="1" s="1"/>
  <c r="N767" i="1"/>
  <c r="M767" i="1"/>
  <c r="L767" i="1"/>
  <c r="J767" i="1"/>
  <c r="K767" i="1" s="1"/>
  <c r="I767" i="1"/>
  <c r="G767" i="1"/>
  <c r="H767" i="1" s="1"/>
  <c r="F767" i="1"/>
  <c r="E767" i="1"/>
  <c r="D767" i="1"/>
  <c r="C767" i="1"/>
  <c r="BB766" i="1"/>
  <c r="BA766" i="1"/>
  <c r="AZ766" i="1"/>
  <c r="AY766" i="1"/>
  <c r="BC766" i="1" s="1"/>
  <c r="AV766" i="1"/>
  <c r="AE766" i="1"/>
  <c r="AH766" i="1" s="1"/>
  <c r="X766" i="1"/>
  <c r="AA766" i="1" s="1"/>
  <c r="Q766" i="1"/>
  <c r="T766" i="1" s="1"/>
  <c r="K766" i="1"/>
  <c r="H766" i="1"/>
  <c r="E766" i="1"/>
  <c r="BB765" i="1"/>
  <c r="AZ765" i="1"/>
  <c r="AU765" i="1"/>
  <c r="AT765" i="1"/>
  <c r="AS765" i="1"/>
  <c r="AR765" i="1"/>
  <c r="AQ765" i="1"/>
  <c r="BA765" i="1" s="1"/>
  <c r="AP765" i="1"/>
  <c r="AO765" i="1"/>
  <c r="AN765" i="1"/>
  <c r="AM765" i="1"/>
  <c r="AL765" i="1"/>
  <c r="AK765" i="1"/>
  <c r="AV765" i="1" s="1"/>
  <c r="AJ765" i="1"/>
  <c r="AG765" i="1"/>
  <c r="AF765" i="1"/>
  <c r="AD765" i="1"/>
  <c r="AC765" i="1"/>
  <c r="AE765" i="1" s="1"/>
  <c r="AH765" i="1" s="1"/>
  <c r="AA765" i="1"/>
  <c r="Z765" i="1"/>
  <c r="Y765" i="1"/>
  <c r="W765" i="1"/>
  <c r="V765" i="1"/>
  <c r="X765" i="1" s="1"/>
  <c r="S765" i="1"/>
  <c r="R765" i="1"/>
  <c r="P765" i="1"/>
  <c r="Q765" i="1" s="1"/>
  <c r="O765" i="1"/>
  <c r="N765" i="1"/>
  <c r="M765" i="1"/>
  <c r="L765" i="1"/>
  <c r="J765" i="1"/>
  <c r="K765" i="1" s="1"/>
  <c r="I765" i="1"/>
  <c r="H765" i="1"/>
  <c r="G765" i="1"/>
  <c r="F765" i="1"/>
  <c r="D765" i="1"/>
  <c r="E765" i="1" s="1"/>
  <c r="C765" i="1"/>
  <c r="BB764" i="1"/>
  <c r="BA764" i="1"/>
  <c r="AZ764" i="1"/>
  <c r="AY764" i="1"/>
  <c r="BC764" i="1" s="1"/>
  <c r="AV764" i="1"/>
  <c r="AH764" i="1"/>
  <c r="AE764" i="1"/>
  <c r="AA764" i="1"/>
  <c r="X764" i="1"/>
  <c r="Q764" i="1"/>
  <c r="T764" i="1" s="1"/>
  <c r="AW764" i="1" s="1"/>
  <c r="K764" i="1"/>
  <c r="H764" i="1"/>
  <c r="E764" i="1"/>
  <c r="BC763" i="1"/>
  <c r="BB763" i="1"/>
  <c r="BA763" i="1"/>
  <c r="AZ763" i="1"/>
  <c r="AY763" i="1"/>
  <c r="AV763" i="1"/>
  <c r="AE763" i="1"/>
  <c r="AH763" i="1" s="1"/>
  <c r="X763" i="1"/>
  <c r="AA763" i="1" s="1"/>
  <c r="Q763" i="1"/>
  <c r="T763" i="1" s="1"/>
  <c r="K763" i="1"/>
  <c r="H763" i="1"/>
  <c r="E763" i="1"/>
  <c r="BB762" i="1"/>
  <c r="BA762" i="1"/>
  <c r="AZ762" i="1"/>
  <c r="AY762" i="1"/>
  <c r="BC762" i="1" s="1"/>
  <c r="AW762" i="1"/>
  <c r="AV762" i="1"/>
  <c r="AH762" i="1"/>
  <c r="AE762" i="1"/>
  <c r="X762" i="1"/>
  <c r="AA762" i="1" s="1"/>
  <c r="Q762" i="1"/>
  <c r="T762" i="1" s="1"/>
  <c r="K762" i="1"/>
  <c r="H762" i="1"/>
  <c r="E762" i="1"/>
  <c r="BB761" i="1"/>
  <c r="BA761" i="1"/>
  <c r="AZ761" i="1"/>
  <c r="AY761" i="1"/>
  <c r="BC761" i="1" s="1"/>
  <c r="AV761" i="1"/>
  <c r="AE761" i="1"/>
  <c r="AH761" i="1" s="1"/>
  <c r="X761" i="1"/>
  <c r="AA761" i="1" s="1"/>
  <c r="Q761" i="1"/>
  <c r="T761" i="1" s="1"/>
  <c r="K761" i="1"/>
  <c r="H761" i="1"/>
  <c r="E761" i="1"/>
  <c r="BB760" i="1"/>
  <c r="BA760" i="1"/>
  <c r="AZ760" i="1"/>
  <c r="BC760" i="1" s="1"/>
  <c r="AY760" i="1"/>
  <c r="AV760" i="1"/>
  <c r="AE760" i="1"/>
  <c r="AH760" i="1" s="1"/>
  <c r="X760" i="1"/>
  <c r="AA760" i="1" s="1"/>
  <c r="T760" i="1"/>
  <c r="Q760" i="1"/>
  <c r="K760" i="1"/>
  <c r="H760" i="1"/>
  <c r="E760" i="1"/>
  <c r="BB759" i="1"/>
  <c r="BA759" i="1"/>
  <c r="AZ759" i="1"/>
  <c r="AY759" i="1"/>
  <c r="AV759" i="1"/>
  <c r="AE759" i="1"/>
  <c r="AH759" i="1" s="1"/>
  <c r="X759" i="1"/>
  <c r="AA759" i="1" s="1"/>
  <c r="Q759" i="1"/>
  <c r="T759" i="1" s="1"/>
  <c r="K759" i="1"/>
  <c r="H759" i="1"/>
  <c r="E759" i="1"/>
  <c r="AZ758" i="1"/>
  <c r="AU758" i="1"/>
  <c r="AT758" i="1"/>
  <c r="AS758" i="1"/>
  <c r="BB758" i="1" s="1"/>
  <c r="AR758" i="1"/>
  <c r="AQ758" i="1"/>
  <c r="BA758" i="1" s="1"/>
  <c r="AP758" i="1"/>
  <c r="AO758" i="1"/>
  <c r="AN758" i="1"/>
  <c r="AM758" i="1"/>
  <c r="AL758" i="1"/>
  <c r="AK758" i="1"/>
  <c r="AV758" i="1" s="1"/>
  <c r="AJ758" i="1"/>
  <c r="AY758" i="1" s="1"/>
  <c r="AG758" i="1"/>
  <c r="AF758" i="1"/>
  <c r="AD758" i="1"/>
  <c r="AC758" i="1"/>
  <c r="AE758" i="1" s="1"/>
  <c r="AH758" i="1" s="1"/>
  <c r="AA758" i="1"/>
  <c r="Z758" i="1"/>
  <c r="Y758" i="1"/>
  <c r="W758" i="1"/>
  <c r="V758" i="1"/>
  <c r="X758" i="1" s="1"/>
  <c r="S758" i="1"/>
  <c r="R758" i="1"/>
  <c r="P758" i="1"/>
  <c r="Q758" i="1" s="1"/>
  <c r="T758" i="1" s="1"/>
  <c r="O758" i="1"/>
  <c r="N758" i="1"/>
  <c r="M758" i="1"/>
  <c r="L758" i="1"/>
  <c r="J758" i="1"/>
  <c r="K758" i="1" s="1"/>
  <c r="I758" i="1"/>
  <c r="H758" i="1"/>
  <c r="G758" i="1"/>
  <c r="F758" i="1"/>
  <c r="D758" i="1"/>
  <c r="E758" i="1" s="1"/>
  <c r="C758" i="1"/>
  <c r="BB757" i="1"/>
  <c r="BA757" i="1"/>
  <c r="AZ757" i="1"/>
  <c r="AY757" i="1"/>
  <c r="BC757" i="1" s="1"/>
  <c r="BD757" i="1" s="1"/>
  <c r="AV757" i="1"/>
  <c r="AH757" i="1"/>
  <c r="AE757" i="1"/>
  <c r="AA757" i="1"/>
  <c r="X757" i="1"/>
  <c r="Q757" i="1"/>
  <c r="T757" i="1" s="1"/>
  <c r="AW757" i="1" s="1"/>
  <c r="K757" i="1"/>
  <c r="H757" i="1"/>
  <c r="E757" i="1"/>
  <c r="AU756" i="1"/>
  <c r="AT756" i="1"/>
  <c r="AS756" i="1"/>
  <c r="BB756" i="1" s="1"/>
  <c r="AR756" i="1"/>
  <c r="AQ756" i="1"/>
  <c r="AP756" i="1"/>
  <c r="BA756" i="1" s="1"/>
  <c r="AO756" i="1"/>
  <c r="AN756" i="1"/>
  <c r="AZ756" i="1" s="1"/>
  <c r="AM756" i="1"/>
  <c r="AL756" i="1"/>
  <c r="AY756" i="1" s="1"/>
  <c r="AK756" i="1"/>
  <c r="AJ756" i="1"/>
  <c r="AG756" i="1"/>
  <c r="AF756" i="1"/>
  <c r="AE756" i="1"/>
  <c r="AH756" i="1" s="1"/>
  <c r="AD756" i="1"/>
  <c r="AC756" i="1"/>
  <c r="Z756" i="1"/>
  <c r="Y756" i="1"/>
  <c r="W756" i="1"/>
  <c r="V756" i="1"/>
  <c r="X756" i="1" s="1"/>
  <c r="AA756" i="1" s="1"/>
  <c r="S756" i="1"/>
  <c r="R756" i="1"/>
  <c r="P756" i="1"/>
  <c r="O756" i="1"/>
  <c r="Q756" i="1" s="1"/>
  <c r="T756" i="1" s="1"/>
  <c r="N756" i="1"/>
  <c r="M756" i="1"/>
  <c r="L756" i="1"/>
  <c r="K756" i="1"/>
  <c r="J756" i="1"/>
  <c r="I756" i="1"/>
  <c r="G756" i="1"/>
  <c r="H756" i="1" s="1"/>
  <c r="F756" i="1"/>
  <c r="E756" i="1"/>
  <c r="D756" i="1"/>
  <c r="C756" i="1"/>
  <c r="BB755" i="1"/>
  <c r="BA755" i="1"/>
  <c r="AZ755" i="1"/>
  <c r="AY755" i="1"/>
  <c r="BC755" i="1" s="1"/>
  <c r="AV755" i="1"/>
  <c r="AE755" i="1"/>
  <c r="AH755" i="1" s="1"/>
  <c r="X755" i="1"/>
  <c r="AA755" i="1" s="1"/>
  <c r="Q755" i="1"/>
  <c r="T755" i="1" s="1"/>
  <c r="K755" i="1"/>
  <c r="H755" i="1"/>
  <c r="E755" i="1"/>
  <c r="BB754" i="1"/>
  <c r="BA754" i="1"/>
  <c r="AZ754" i="1"/>
  <c r="BC754" i="1" s="1"/>
  <c r="AY754" i="1"/>
  <c r="AV754" i="1"/>
  <c r="AE754" i="1"/>
  <c r="AH754" i="1" s="1"/>
  <c r="X754" i="1"/>
  <c r="AA754" i="1" s="1"/>
  <c r="T754" i="1"/>
  <c r="Q754" i="1"/>
  <c r="K754" i="1"/>
  <c r="H754" i="1"/>
  <c r="E754" i="1"/>
  <c r="BB753" i="1"/>
  <c r="BA753" i="1"/>
  <c r="AZ753" i="1"/>
  <c r="AY753" i="1"/>
  <c r="BC753" i="1" s="1"/>
  <c r="AV753" i="1"/>
  <c r="AE753" i="1"/>
  <c r="AH753" i="1" s="1"/>
  <c r="X753" i="1"/>
  <c r="AA753" i="1" s="1"/>
  <c r="Q753" i="1"/>
  <c r="T753" i="1" s="1"/>
  <c r="K753" i="1"/>
  <c r="H753" i="1"/>
  <c r="E753" i="1"/>
  <c r="BB752" i="1"/>
  <c r="BA752" i="1"/>
  <c r="AZ752" i="1"/>
  <c r="BC752" i="1" s="1"/>
  <c r="AY752" i="1"/>
  <c r="AV752" i="1"/>
  <c r="AE752" i="1"/>
  <c r="AH752" i="1" s="1"/>
  <c r="AA752" i="1"/>
  <c r="X752" i="1"/>
  <c r="T752" i="1"/>
  <c r="AW752" i="1" s="1"/>
  <c r="Q752" i="1"/>
  <c r="K752" i="1"/>
  <c r="H752" i="1"/>
  <c r="E752" i="1"/>
  <c r="AU751" i="1"/>
  <c r="AT751" i="1"/>
  <c r="AS751" i="1"/>
  <c r="AR751" i="1"/>
  <c r="BA751" i="1" s="1"/>
  <c r="AQ751" i="1"/>
  <c r="AP751" i="1"/>
  <c r="AO751" i="1"/>
  <c r="AN751" i="1"/>
  <c r="AM751" i="1"/>
  <c r="AZ751" i="1" s="1"/>
  <c r="AL751" i="1"/>
  <c r="AK751" i="1"/>
  <c r="AJ751" i="1"/>
  <c r="AG751" i="1"/>
  <c r="AF751" i="1"/>
  <c r="AD751" i="1"/>
  <c r="AC751" i="1"/>
  <c r="AE751" i="1" s="1"/>
  <c r="AH751" i="1" s="1"/>
  <c r="Z751" i="1"/>
  <c r="Y751" i="1"/>
  <c r="W751" i="1"/>
  <c r="V751" i="1"/>
  <c r="X751" i="1" s="1"/>
  <c r="AA751" i="1" s="1"/>
  <c r="S751" i="1"/>
  <c r="R751" i="1"/>
  <c r="Q751" i="1"/>
  <c r="T751" i="1" s="1"/>
  <c r="P751" i="1"/>
  <c r="O751" i="1"/>
  <c r="N751" i="1"/>
  <c r="M751" i="1"/>
  <c r="L751" i="1"/>
  <c r="K751" i="1"/>
  <c r="J751" i="1"/>
  <c r="I751" i="1"/>
  <c r="G751" i="1"/>
  <c r="H751" i="1" s="1"/>
  <c r="F751" i="1"/>
  <c r="D751" i="1"/>
  <c r="E751" i="1" s="1"/>
  <c r="C751" i="1"/>
  <c r="BC750" i="1"/>
  <c r="BB750" i="1"/>
  <c r="BA750" i="1"/>
  <c r="AZ750" i="1"/>
  <c r="AY750" i="1"/>
  <c r="AV750" i="1"/>
  <c r="AE750" i="1"/>
  <c r="AH750" i="1" s="1"/>
  <c r="X750" i="1"/>
  <c r="AA750" i="1" s="1"/>
  <c r="Q750" i="1"/>
  <c r="T750" i="1" s="1"/>
  <c r="K750" i="1"/>
  <c r="H750" i="1"/>
  <c r="E750" i="1"/>
  <c r="AY749" i="1"/>
  <c r="AU749" i="1"/>
  <c r="AT749" i="1"/>
  <c r="AS749" i="1"/>
  <c r="BB749" i="1" s="1"/>
  <c r="AR749" i="1"/>
  <c r="AQ749" i="1"/>
  <c r="AP749" i="1"/>
  <c r="BA749" i="1" s="1"/>
  <c r="AO749" i="1"/>
  <c r="AN749" i="1"/>
  <c r="AM749" i="1"/>
  <c r="AZ749" i="1" s="1"/>
  <c r="AL749" i="1"/>
  <c r="AK749" i="1"/>
  <c r="AJ749" i="1"/>
  <c r="AV749" i="1" s="1"/>
  <c r="AG749" i="1"/>
  <c r="AF749" i="1"/>
  <c r="AD749" i="1"/>
  <c r="AE749" i="1" s="1"/>
  <c r="AC749" i="1"/>
  <c r="Z749" i="1"/>
  <c r="Y749" i="1"/>
  <c r="W749" i="1"/>
  <c r="X749" i="1" s="1"/>
  <c r="AA749" i="1" s="1"/>
  <c r="V749" i="1"/>
  <c r="S749" i="1"/>
  <c r="R749" i="1"/>
  <c r="P749" i="1"/>
  <c r="O749" i="1"/>
  <c r="Q749" i="1" s="1"/>
  <c r="T749" i="1" s="1"/>
  <c r="N749" i="1"/>
  <c r="M749" i="1"/>
  <c r="L749" i="1"/>
  <c r="J749" i="1"/>
  <c r="K749" i="1" s="1"/>
  <c r="I749" i="1"/>
  <c r="G749" i="1"/>
  <c r="H749" i="1" s="1"/>
  <c r="F749" i="1"/>
  <c r="D749" i="1"/>
  <c r="E749" i="1" s="1"/>
  <c r="C749" i="1"/>
  <c r="BB748" i="1"/>
  <c r="BA748" i="1"/>
  <c r="AZ748" i="1"/>
  <c r="BC748" i="1" s="1"/>
  <c r="AY748" i="1"/>
  <c r="AV748" i="1"/>
  <c r="AE748" i="1"/>
  <c r="AH748" i="1" s="1"/>
  <c r="X748" i="1"/>
  <c r="AA748" i="1" s="1"/>
  <c r="T748" i="1"/>
  <c r="Q748" i="1"/>
  <c r="K748" i="1"/>
  <c r="H748" i="1"/>
  <c r="E748" i="1"/>
  <c r="BB747" i="1"/>
  <c r="BA747" i="1"/>
  <c r="AZ747" i="1"/>
  <c r="AY747" i="1"/>
  <c r="BC747" i="1" s="1"/>
  <c r="AV747" i="1"/>
  <c r="AE747" i="1"/>
  <c r="AH747" i="1" s="1"/>
  <c r="X747" i="1"/>
  <c r="AA747" i="1" s="1"/>
  <c r="Q747" i="1"/>
  <c r="T747" i="1" s="1"/>
  <c r="K747" i="1"/>
  <c r="H747" i="1"/>
  <c r="E747" i="1"/>
  <c r="BB746" i="1"/>
  <c r="BA746" i="1"/>
  <c r="AZ746" i="1"/>
  <c r="AY746" i="1"/>
  <c r="AV746" i="1"/>
  <c r="AE746" i="1"/>
  <c r="AH746" i="1" s="1"/>
  <c r="AA746" i="1"/>
  <c r="X746" i="1"/>
  <c r="T746" i="1"/>
  <c r="AW746" i="1" s="1"/>
  <c r="Q746" i="1"/>
  <c r="K746" i="1"/>
  <c r="H746" i="1"/>
  <c r="E746" i="1"/>
  <c r="BC745" i="1"/>
  <c r="BB745" i="1"/>
  <c r="BA745" i="1"/>
  <c r="AZ745" i="1"/>
  <c r="AY745" i="1"/>
  <c r="AV745" i="1"/>
  <c r="AE745" i="1"/>
  <c r="AH745" i="1" s="1"/>
  <c r="X745" i="1"/>
  <c r="AA745" i="1" s="1"/>
  <c r="Q745" i="1"/>
  <c r="T745" i="1" s="1"/>
  <c r="K745" i="1"/>
  <c r="H745" i="1"/>
  <c r="E745" i="1"/>
  <c r="BB744" i="1"/>
  <c r="BA744" i="1"/>
  <c r="AZ744" i="1"/>
  <c r="AY744" i="1"/>
  <c r="BC744" i="1" s="1"/>
  <c r="AV744" i="1"/>
  <c r="AH744" i="1"/>
  <c r="AE744" i="1"/>
  <c r="AA744" i="1"/>
  <c r="X744" i="1"/>
  <c r="Q744" i="1"/>
  <c r="T744" i="1" s="1"/>
  <c r="AW744" i="1" s="1"/>
  <c r="K744" i="1"/>
  <c r="H744" i="1"/>
  <c r="E744" i="1"/>
  <c r="BC743" i="1"/>
  <c r="BB743" i="1"/>
  <c r="BA743" i="1"/>
  <c r="AZ743" i="1"/>
  <c r="AY743" i="1"/>
  <c r="AV743" i="1"/>
  <c r="AE743" i="1"/>
  <c r="AH743" i="1" s="1"/>
  <c r="X743" i="1"/>
  <c r="AA743" i="1" s="1"/>
  <c r="Q743" i="1"/>
  <c r="T743" i="1" s="1"/>
  <c r="K743" i="1"/>
  <c r="H743" i="1"/>
  <c r="E743" i="1"/>
  <c r="BB742" i="1"/>
  <c r="BA742" i="1"/>
  <c r="AZ742" i="1"/>
  <c r="AY742" i="1"/>
  <c r="BC742" i="1" s="1"/>
  <c r="AV742" i="1"/>
  <c r="AH742" i="1"/>
  <c r="AE742" i="1"/>
  <c r="X742" i="1"/>
  <c r="AA742" i="1" s="1"/>
  <c r="Q742" i="1"/>
  <c r="T742" i="1" s="1"/>
  <c r="BD742" i="1" s="1"/>
  <c r="K742" i="1"/>
  <c r="H742" i="1"/>
  <c r="E742" i="1"/>
  <c r="AY741" i="1"/>
  <c r="AU741" i="1"/>
  <c r="AT741" i="1"/>
  <c r="AS741" i="1"/>
  <c r="BB741" i="1" s="1"/>
  <c r="AR741" i="1"/>
  <c r="AQ741" i="1"/>
  <c r="AP741" i="1"/>
  <c r="BA741" i="1" s="1"/>
  <c r="AO741" i="1"/>
  <c r="AN741" i="1"/>
  <c r="AM741" i="1"/>
  <c r="AL741" i="1"/>
  <c r="AK741" i="1"/>
  <c r="AJ741" i="1"/>
  <c r="AG741" i="1"/>
  <c r="AF741" i="1"/>
  <c r="AE741" i="1"/>
  <c r="AH741" i="1" s="1"/>
  <c r="AD741" i="1"/>
  <c r="AC741" i="1"/>
  <c r="Z741" i="1"/>
  <c r="Y741" i="1"/>
  <c r="X741" i="1"/>
  <c r="AA741" i="1" s="1"/>
  <c r="W741" i="1"/>
  <c r="V741" i="1"/>
  <c r="S741" i="1"/>
  <c r="R741" i="1"/>
  <c r="P741" i="1"/>
  <c r="O741" i="1"/>
  <c r="Q741" i="1" s="1"/>
  <c r="T741" i="1" s="1"/>
  <c r="N741" i="1"/>
  <c r="M741" i="1"/>
  <c r="L741" i="1"/>
  <c r="J741" i="1"/>
  <c r="K741" i="1" s="1"/>
  <c r="I741" i="1"/>
  <c r="G741" i="1"/>
  <c r="H741" i="1" s="1"/>
  <c r="F741" i="1"/>
  <c r="E741" i="1"/>
  <c r="D741" i="1"/>
  <c r="C741" i="1"/>
  <c r="BB740" i="1"/>
  <c r="BA740" i="1"/>
  <c r="AZ740" i="1"/>
  <c r="AY740" i="1"/>
  <c r="AV740" i="1"/>
  <c r="AE740" i="1"/>
  <c r="AH740" i="1" s="1"/>
  <c r="X740" i="1"/>
  <c r="AA740" i="1" s="1"/>
  <c r="T740" i="1"/>
  <c r="Q740" i="1"/>
  <c r="K740" i="1"/>
  <c r="H740" i="1"/>
  <c r="E740" i="1"/>
  <c r="BB739" i="1"/>
  <c r="BA739" i="1"/>
  <c r="AZ739" i="1"/>
  <c r="BC739" i="1" s="1"/>
  <c r="AY739" i="1"/>
  <c r="AV739" i="1"/>
  <c r="AE739" i="1"/>
  <c r="AH739" i="1" s="1"/>
  <c r="AA739" i="1"/>
  <c r="X739" i="1"/>
  <c r="T739" i="1"/>
  <c r="AW739" i="1" s="1"/>
  <c r="Q739" i="1"/>
  <c r="K739" i="1"/>
  <c r="H739" i="1"/>
  <c r="E739" i="1"/>
  <c r="BB738" i="1"/>
  <c r="BC738" i="1" s="1"/>
  <c r="BA738" i="1"/>
  <c r="AZ738" i="1"/>
  <c r="AY738" i="1"/>
  <c r="AV738" i="1"/>
  <c r="AE738" i="1"/>
  <c r="AH738" i="1" s="1"/>
  <c r="AA738" i="1"/>
  <c r="X738" i="1"/>
  <c r="Q738" i="1"/>
  <c r="T738" i="1" s="1"/>
  <c r="K738" i="1"/>
  <c r="H738" i="1"/>
  <c r="E738" i="1"/>
  <c r="BC737" i="1"/>
  <c r="BD737" i="1" s="1"/>
  <c r="BB737" i="1"/>
  <c r="BA737" i="1"/>
  <c r="AZ737" i="1"/>
  <c r="AY737" i="1"/>
  <c r="AV737" i="1"/>
  <c r="AE737" i="1"/>
  <c r="AH737" i="1" s="1"/>
  <c r="AA737" i="1"/>
  <c r="X737" i="1"/>
  <c r="Q737" i="1"/>
  <c r="T737" i="1" s="1"/>
  <c r="AW737" i="1" s="1"/>
  <c r="K737" i="1"/>
  <c r="H737" i="1"/>
  <c r="E737" i="1"/>
  <c r="BC736" i="1"/>
  <c r="BB736" i="1"/>
  <c r="BA736" i="1"/>
  <c r="AZ736" i="1"/>
  <c r="AY736" i="1"/>
  <c r="AV736" i="1"/>
  <c r="AH736" i="1"/>
  <c r="AE736" i="1"/>
  <c r="X736" i="1"/>
  <c r="AA736" i="1" s="1"/>
  <c r="Q736" i="1"/>
  <c r="T736" i="1" s="1"/>
  <c r="AW736" i="1" s="1"/>
  <c r="K736" i="1"/>
  <c r="H736" i="1"/>
  <c r="E736" i="1"/>
  <c r="BB735" i="1"/>
  <c r="BA735" i="1"/>
  <c r="AZ735" i="1"/>
  <c r="AY735" i="1"/>
  <c r="BC735" i="1" s="1"/>
  <c r="AW735" i="1"/>
  <c r="AV735" i="1"/>
  <c r="AH735" i="1"/>
  <c r="AE735" i="1"/>
  <c r="X735" i="1"/>
  <c r="AA735" i="1" s="1"/>
  <c r="Q735" i="1"/>
  <c r="T735" i="1" s="1"/>
  <c r="K735" i="1"/>
  <c r="H735" i="1"/>
  <c r="E735" i="1"/>
  <c r="BB734" i="1"/>
  <c r="BA734" i="1"/>
  <c r="AZ734" i="1"/>
  <c r="AY734" i="1"/>
  <c r="BC734" i="1" s="1"/>
  <c r="AW734" i="1"/>
  <c r="AV734" i="1"/>
  <c r="AE734" i="1"/>
  <c r="AH734" i="1" s="1"/>
  <c r="X734" i="1"/>
  <c r="AA734" i="1" s="1"/>
  <c r="Q734" i="1"/>
  <c r="T734" i="1" s="1"/>
  <c r="K734" i="1"/>
  <c r="H734" i="1"/>
  <c r="E734" i="1"/>
  <c r="BB733" i="1"/>
  <c r="BA733" i="1"/>
  <c r="AZ733" i="1"/>
  <c r="AY733" i="1"/>
  <c r="BC733" i="1" s="1"/>
  <c r="AV733" i="1"/>
  <c r="AE733" i="1"/>
  <c r="AH733" i="1" s="1"/>
  <c r="X733" i="1"/>
  <c r="AA733" i="1" s="1"/>
  <c r="T733" i="1"/>
  <c r="Q733" i="1"/>
  <c r="K733" i="1"/>
  <c r="H733" i="1"/>
  <c r="E733" i="1"/>
  <c r="BB732" i="1"/>
  <c r="BA732" i="1"/>
  <c r="AZ732" i="1"/>
  <c r="AY732" i="1"/>
  <c r="AV732" i="1"/>
  <c r="AE732" i="1"/>
  <c r="AH732" i="1" s="1"/>
  <c r="X732" i="1"/>
  <c r="AA732" i="1" s="1"/>
  <c r="T732" i="1"/>
  <c r="Q732" i="1"/>
  <c r="K732" i="1"/>
  <c r="H732" i="1"/>
  <c r="E732" i="1"/>
  <c r="BB731" i="1"/>
  <c r="AZ731" i="1"/>
  <c r="AU731" i="1"/>
  <c r="AT731" i="1"/>
  <c r="AS731" i="1"/>
  <c r="AR731" i="1"/>
  <c r="BA731" i="1" s="1"/>
  <c r="AQ731" i="1"/>
  <c r="AP731" i="1"/>
  <c r="AO731" i="1"/>
  <c r="AN731" i="1"/>
  <c r="AM731" i="1"/>
  <c r="AL731" i="1"/>
  <c r="AK731" i="1"/>
  <c r="AJ731" i="1"/>
  <c r="AG731" i="1"/>
  <c r="AF731" i="1"/>
  <c r="AD731" i="1"/>
  <c r="AC731" i="1"/>
  <c r="AE731" i="1" s="1"/>
  <c r="AH731" i="1" s="1"/>
  <c r="AA731" i="1"/>
  <c r="Z731" i="1"/>
  <c r="Y731" i="1"/>
  <c r="W731" i="1"/>
  <c r="V731" i="1"/>
  <c r="X731" i="1" s="1"/>
  <c r="S731" i="1"/>
  <c r="R731" i="1"/>
  <c r="Q731" i="1"/>
  <c r="T731" i="1" s="1"/>
  <c r="P731" i="1"/>
  <c r="O731" i="1"/>
  <c r="N731" i="1"/>
  <c r="M731" i="1"/>
  <c r="L731" i="1"/>
  <c r="J731" i="1"/>
  <c r="I731" i="1"/>
  <c r="H731" i="1"/>
  <c r="G731" i="1"/>
  <c r="F731" i="1"/>
  <c r="D731" i="1"/>
  <c r="E731" i="1" s="1"/>
  <c r="C731" i="1"/>
  <c r="BC730" i="1"/>
  <c r="BB730" i="1"/>
  <c r="BA730" i="1"/>
  <c r="AZ730" i="1"/>
  <c r="AY730" i="1"/>
  <c r="AV730" i="1"/>
  <c r="AH730" i="1"/>
  <c r="AE730" i="1"/>
  <c r="AA730" i="1"/>
  <c r="X730" i="1"/>
  <c r="Q730" i="1"/>
  <c r="T730" i="1" s="1"/>
  <c r="AW730" i="1" s="1"/>
  <c r="K730" i="1"/>
  <c r="H730" i="1"/>
  <c r="E730" i="1"/>
  <c r="AU729" i="1"/>
  <c r="AT729" i="1"/>
  <c r="AS729" i="1"/>
  <c r="BB729" i="1" s="1"/>
  <c r="AR729" i="1"/>
  <c r="AQ729" i="1"/>
  <c r="AP729" i="1"/>
  <c r="BA729" i="1" s="1"/>
  <c r="AO729" i="1"/>
  <c r="AN729" i="1"/>
  <c r="AV729" i="1" s="1"/>
  <c r="AM729" i="1"/>
  <c r="AL729" i="1"/>
  <c r="AY729" i="1" s="1"/>
  <c r="AK729" i="1"/>
  <c r="AJ729" i="1"/>
  <c r="AG729" i="1"/>
  <c r="AF729" i="1"/>
  <c r="AE729" i="1"/>
  <c r="AH729" i="1" s="1"/>
  <c r="AD729" i="1"/>
  <c r="AC729" i="1"/>
  <c r="Z729" i="1"/>
  <c r="Y729" i="1"/>
  <c r="W729" i="1"/>
  <c r="V729" i="1"/>
  <c r="X729" i="1" s="1"/>
  <c r="AA729" i="1" s="1"/>
  <c r="S729" i="1"/>
  <c r="R729" i="1"/>
  <c r="P729" i="1"/>
  <c r="O729" i="1"/>
  <c r="Q729" i="1" s="1"/>
  <c r="T729" i="1" s="1"/>
  <c r="N729" i="1"/>
  <c r="M729" i="1"/>
  <c r="L729" i="1"/>
  <c r="K729" i="1"/>
  <c r="J729" i="1"/>
  <c r="I729" i="1"/>
  <c r="G729" i="1"/>
  <c r="H729" i="1" s="1"/>
  <c r="F729" i="1"/>
  <c r="D729" i="1"/>
  <c r="E729" i="1" s="1"/>
  <c r="C729" i="1"/>
  <c r="BB728" i="1"/>
  <c r="BA728" i="1"/>
  <c r="AZ728" i="1"/>
  <c r="AY728" i="1"/>
  <c r="BC728" i="1" s="1"/>
  <c r="AW728" i="1"/>
  <c r="AV728" i="1"/>
  <c r="AE728" i="1"/>
  <c r="AH728" i="1" s="1"/>
  <c r="X728" i="1"/>
  <c r="AA728" i="1" s="1"/>
  <c r="Q728" i="1"/>
  <c r="T728" i="1" s="1"/>
  <c r="K728" i="1"/>
  <c r="H728" i="1"/>
  <c r="E728" i="1"/>
  <c r="AZ727" i="1"/>
  <c r="AY727" i="1"/>
  <c r="AU727" i="1"/>
  <c r="AT727" i="1"/>
  <c r="AS727" i="1"/>
  <c r="BB727" i="1" s="1"/>
  <c r="AR727" i="1"/>
  <c r="AQ727" i="1"/>
  <c r="AP727" i="1"/>
  <c r="AO727" i="1"/>
  <c r="AN727" i="1"/>
  <c r="AM727" i="1"/>
  <c r="AL727" i="1"/>
  <c r="AK727" i="1"/>
  <c r="AJ727" i="1"/>
  <c r="AV727" i="1" s="1"/>
  <c r="AG727" i="1"/>
  <c r="AF727" i="1"/>
  <c r="AD727" i="1"/>
  <c r="AC727" i="1"/>
  <c r="AE727" i="1" s="1"/>
  <c r="AH727" i="1" s="1"/>
  <c r="Z727" i="1"/>
  <c r="Y727" i="1"/>
  <c r="X727" i="1"/>
  <c r="AA727" i="1" s="1"/>
  <c r="W727" i="1"/>
  <c r="V727" i="1"/>
  <c r="S727" i="1"/>
  <c r="R727" i="1"/>
  <c r="P727" i="1"/>
  <c r="O727" i="1"/>
  <c r="N727" i="1"/>
  <c r="M727" i="1"/>
  <c r="L727" i="1"/>
  <c r="J727" i="1"/>
  <c r="K727" i="1" s="1"/>
  <c r="I727" i="1"/>
  <c r="G727" i="1"/>
  <c r="H727" i="1" s="1"/>
  <c r="F727" i="1"/>
  <c r="D727" i="1"/>
  <c r="E727" i="1" s="1"/>
  <c r="C727" i="1"/>
  <c r="BB726" i="1"/>
  <c r="BA726" i="1"/>
  <c r="AZ726" i="1"/>
  <c r="BC726" i="1" s="1"/>
  <c r="AY726" i="1"/>
  <c r="AV726" i="1"/>
  <c r="AE726" i="1"/>
  <c r="AH726" i="1" s="1"/>
  <c r="X726" i="1"/>
  <c r="AA726" i="1" s="1"/>
  <c r="T726" i="1"/>
  <c r="AW726" i="1" s="1"/>
  <c r="Q726" i="1"/>
  <c r="K726" i="1"/>
  <c r="H726" i="1"/>
  <c r="E726" i="1"/>
  <c r="AU725" i="1"/>
  <c r="AT725" i="1"/>
  <c r="AS725" i="1"/>
  <c r="BB725" i="1" s="1"/>
  <c r="AR725" i="1"/>
  <c r="BA725" i="1" s="1"/>
  <c r="AQ725" i="1"/>
  <c r="AP725" i="1"/>
  <c r="AO725" i="1"/>
  <c r="AN725" i="1"/>
  <c r="AM725" i="1"/>
  <c r="AZ725" i="1" s="1"/>
  <c r="AL725" i="1"/>
  <c r="AK725" i="1"/>
  <c r="AJ725" i="1"/>
  <c r="AY725" i="1" s="1"/>
  <c r="BC725" i="1" s="1"/>
  <c r="AG725" i="1"/>
  <c r="AF725" i="1"/>
  <c r="AD725" i="1"/>
  <c r="AC725" i="1"/>
  <c r="AE725" i="1" s="1"/>
  <c r="AH725" i="1" s="1"/>
  <c r="AA725" i="1"/>
  <c r="Z725" i="1"/>
  <c r="Y725" i="1"/>
  <c r="W725" i="1"/>
  <c r="V725" i="1"/>
  <c r="X725" i="1" s="1"/>
  <c r="S725" i="1"/>
  <c r="R725" i="1"/>
  <c r="Q725" i="1"/>
  <c r="P725" i="1"/>
  <c r="O725" i="1"/>
  <c r="N725" i="1"/>
  <c r="M725" i="1"/>
  <c r="L725" i="1"/>
  <c r="K725" i="1"/>
  <c r="J725" i="1"/>
  <c r="I725" i="1"/>
  <c r="G725" i="1"/>
  <c r="H725" i="1" s="1"/>
  <c r="F725" i="1"/>
  <c r="D725" i="1"/>
  <c r="C725" i="1"/>
  <c r="BD724" i="1"/>
  <c r="BC724" i="1"/>
  <c r="BB724" i="1"/>
  <c r="BA724" i="1"/>
  <c r="AZ724" i="1"/>
  <c r="AY724" i="1"/>
  <c r="AV724" i="1"/>
  <c r="AH724" i="1"/>
  <c r="AE724" i="1"/>
  <c r="X724" i="1"/>
  <c r="AA724" i="1" s="1"/>
  <c r="Q724" i="1"/>
  <c r="T724" i="1" s="1"/>
  <c r="K724" i="1"/>
  <c r="H724" i="1"/>
  <c r="E724" i="1"/>
  <c r="AY723" i="1"/>
  <c r="AU723" i="1"/>
  <c r="AT723" i="1"/>
  <c r="AS723" i="1"/>
  <c r="BB723" i="1" s="1"/>
  <c r="AR723" i="1"/>
  <c r="AQ723" i="1"/>
  <c r="AP723" i="1"/>
  <c r="BA723" i="1" s="1"/>
  <c r="AO723" i="1"/>
  <c r="AN723" i="1"/>
  <c r="AV723" i="1" s="1"/>
  <c r="AM723" i="1"/>
  <c r="AZ723" i="1" s="1"/>
  <c r="AL723" i="1"/>
  <c r="AK723" i="1"/>
  <c r="AJ723" i="1"/>
  <c r="AG723" i="1"/>
  <c r="AF723" i="1"/>
  <c r="AE723" i="1"/>
  <c r="AH723" i="1" s="1"/>
  <c r="AD723" i="1"/>
  <c r="AC723" i="1"/>
  <c r="Z723" i="1"/>
  <c r="Y723" i="1"/>
  <c r="W723" i="1"/>
  <c r="V723" i="1"/>
  <c r="S723" i="1"/>
  <c r="R723" i="1"/>
  <c r="P723" i="1"/>
  <c r="O723" i="1"/>
  <c r="Q723" i="1" s="1"/>
  <c r="T723" i="1" s="1"/>
  <c r="N723" i="1"/>
  <c r="M723" i="1"/>
  <c r="L723" i="1"/>
  <c r="J723" i="1"/>
  <c r="K723" i="1" s="1"/>
  <c r="I723" i="1"/>
  <c r="G723" i="1"/>
  <c r="F723" i="1"/>
  <c r="E723" i="1"/>
  <c r="D723" i="1"/>
  <c r="C723" i="1"/>
  <c r="BB722" i="1"/>
  <c r="BA722" i="1"/>
  <c r="AZ722" i="1"/>
  <c r="AY722" i="1"/>
  <c r="BC722" i="1" s="1"/>
  <c r="AV722" i="1"/>
  <c r="AE722" i="1"/>
  <c r="AH722" i="1" s="1"/>
  <c r="X722" i="1"/>
  <c r="AA722" i="1" s="1"/>
  <c r="Q722" i="1"/>
  <c r="T722" i="1" s="1"/>
  <c r="K722" i="1"/>
  <c r="H722" i="1"/>
  <c r="E722" i="1"/>
  <c r="AZ721" i="1"/>
  <c r="AU721" i="1"/>
  <c r="AT721" i="1"/>
  <c r="AS721" i="1"/>
  <c r="BB721" i="1" s="1"/>
  <c r="AR721" i="1"/>
  <c r="AQ721" i="1"/>
  <c r="AP721" i="1"/>
  <c r="BA721" i="1" s="1"/>
  <c r="AO721" i="1"/>
  <c r="AN721" i="1"/>
  <c r="AM721" i="1"/>
  <c r="AL721" i="1"/>
  <c r="AK721" i="1"/>
  <c r="AJ721" i="1"/>
  <c r="AG721" i="1"/>
  <c r="AH721" i="1" s="1"/>
  <c r="AF721" i="1"/>
  <c r="AD721" i="1"/>
  <c r="AC721" i="1"/>
  <c r="AE721" i="1" s="1"/>
  <c r="Z721" i="1"/>
  <c r="Y721" i="1"/>
  <c r="X721" i="1"/>
  <c r="W721" i="1"/>
  <c r="V721" i="1"/>
  <c r="S721" i="1"/>
  <c r="R721" i="1"/>
  <c r="P721" i="1"/>
  <c r="O721" i="1"/>
  <c r="Q721" i="1" s="1"/>
  <c r="T721" i="1" s="1"/>
  <c r="N721" i="1"/>
  <c r="M721" i="1"/>
  <c r="L721" i="1"/>
  <c r="J721" i="1"/>
  <c r="I721" i="1"/>
  <c r="G721" i="1"/>
  <c r="H721" i="1" s="1"/>
  <c r="F721" i="1"/>
  <c r="D721" i="1"/>
  <c r="E721" i="1" s="1"/>
  <c r="C721" i="1"/>
  <c r="BB720" i="1"/>
  <c r="BA720" i="1"/>
  <c r="BC720" i="1" s="1"/>
  <c r="AZ720" i="1"/>
  <c r="AY720" i="1"/>
  <c r="AV720" i="1"/>
  <c r="AE720" i="1"/>
  <c r="AH720" i="1" s="1"/>
  <c r="X720" i="1"/>
  <c r="AA720" i="1" s="1"/>
  <c r="Q720" i="1"/>
  <c r="T720" i="1" s="1"/>
  <c r="K720" i="1"/>
  <c r="H720" i="1"/>
  <c r="E720" i="1"/>
  <c r="AU719" i="1"/>
  <c r="AT719" i="1"/>
  <c r="AS719" i="1"/>
  <c r="BB719" i="1" s="1"/>
  <c r="AR719" i="1"/>
  <c r="AQ719" i="1"/>
  <c r="AP719" i="1"/>
  <c r="BA719" i="1" s="1"/>
  <c r="AO719" i="1"/>
  <c r="AN719" i="1"/>
  <c r="AM719" i="1"/>
  <c r="AZ719" i="1" s="1"/>
  <c r="AL719" i="1"/>
  <c r="AK719" i="1"/>
  <c r="AJ719" i="1"/>
  <c r="AG719" i="1"/>
  <c r="AF719" i="1"/>
  <c r="AD719" i="1"/>
  <c r="AC719" i="1"/>
  <c r="AA719" i="1"/>
  <c r="Z719" i="1"/>
  <c r="Y719" i="1"/>
  <c r="W719" i="1"/>
  <c r="V719" i="1"/>
  <c r="X719" i="1" s="1"/>
  <c r="T719" i="1"/>
  <c r="S719" i="1"/>
  <c r="R719" i="1"/>
  <c r="P719" i="1"/>
  <c r="O719" i="1"/>
  <c r="Q719" i="1" s="1"/>
  <c r="N719" i="1"/>
  <c r="M719" i="1"/>
  <c r="L719" i="1"/>
  <c r="K719" i="1"/>
  <c r="J719" i="1"/>
  <c r="I719" i="1"/>
  <c r="G719" i="1"/>
  <c r="H719" i="1" s="1"/>
  <c r="F719" i="1"/>
  <c r="D719" i="1"/>
  <c r="E719" i="1" s="1"/>
  <c r="C719" i="1"/>
  <c r="BB718" i="1"/>
  <c r="BA718" i="1"/>
  <c r="AZ718" i="1"/>
  <c r="AY718" i="1"/>
  <c r="BC718" i="1" s="1"/>
  <c r="AV718" i="1"/>
  <c r="AW718" i="1" s="1"/>
  <c r="AH718" i="1"/>
  <c r="AE718" i="1"/>
  <c r="X718" i="1"/>
  <c r="AA718" i="1" s="1"/>
  <c r="Q718" i="1"/>
  <c r="T718" i="1" s="1"/>
  <c r="BD718" i="1" s="1"/>
  <c r="K718" i="1"/>
  <c r="H718" i="1"/>
  <c r="E718" i="1"/>
  <c r="AY717" i="1"/>
  <c r="AU717" i="1"/>
  <c r="AT717" i="1"/>
  <c r="AS717" i="1"/>
  <c r="BB717" i="1" s="1"/>
  <c r="AR717" i="1"/>
  <c r="AQ717" i="1"/>
  <c r="AP717" i="1"/>
  <c r="BA717" i="1" s="1"/>
  <c r="AO717" i="1"/>
  <c r="AN717" i="1"/>
  <c r="AZ717" i="1" s="1"/>
  <c r="AM717" i="1"/>
  <c r="AL717" i="1"/>
  <c r="AK717" i="1"/>
  <c r="AJ717" i="1"/>
  <c r="AG717" i="1"/>
  <c r="AF717" i="1"/>
  <c r="AE717" i="1"/>
  <c r="AD717" i="1"/>
  <c r="AC717" i="1"/>
  <c r="Z717" i="1"/>
  <c r="Y717" i="1"/>
  <c r="W717" i="1"/>
  <c r="V717" i="1"/>
  <c r="X717" i="1" s="1"/>
  <c r="AA717" i="1" s="1"/>
  <c r="S717" i="1"/>
  <c r="R717" i="1"/>
  <c r="P717" i="1"/>
  <c r="O717" i="1"/>
  <c r="Q717" i="1" s="1"/>
  <c r="T717" i="1" s="1"/>
  <c r="N717" i="1"/>
  <c r="M717" i="1"/>
  <c r="L717" i="1"/>
  <c r="J717" i="1"/>
  <c r="K717" i="1" s="1"/>
  <c r="I717" i="1"/>
  <c r="G717" i="1"/>
  <c r="F717" i="1"/>
  <c r="E717" i="1"/>
  <c r="D717" i="1"/>
  <c r="C717" i="1"/>
  <c r="BB716" i="1"/>
  <c r="BA716" i="1"/>
  <c r="AZ716" i="1"/>
  <c r="AY716" i="1"/>
  <c r="AV716" i="1"/>
  <c r="AE716" i="1"/>
  <c r="AH716" i="1" s="1"/>
  <c r="X716" i="1"/>
  <c r="AA716" i="1" s="1"/>
  <c r="T716" i="1"/>
  <c r="Q716" i="1"/>
  <c r="K716" i="1"/>
  <c r="H716" i="1"/>
  <c r="E716" i="1"/>
  <c r="BB715" i="1"/>
  <c r="BA715" i="1"/>
  <c r="AZ715" i="1"/>
  <c r="AU715" i="1"/>
  <c r="AT715" i="1"/>
  <c r="AS715" i="1"/>
  <c r="AR715" i="1"/>
  <c r="AQ715" i="1"/>
  <c r="AP715" i="1"/>
  <c r="AO715" i="1"/>
  <c r="AN715" i="1"/>
  <c r="AM715" i="1"/>
  <c r="AL715" i="1"/>
  <c r="AK715" i="1"/>
  <c r="AJ715" i="1"/>
  <c r="AG715" i="1"/>
  <c r="AF715" i="1"/>
  <c r="AD715" i="1"/>
  <c r="AC715" i="1"/>
  <c r="AE715" i="1" s="1"/>
  <c r="AH715" i="1" s="1"/>
  <c r="Z715" i="1"/>
  <c r="Y715" i="1"/>
  <c r="W715" i="1"/>
  <c r="V715" i="1"/>
  <c r="X715" i="1" s="1"/>
  <c r="AA715" i="1" s="1"/>
  <c r="S715" i="1"/>
  <c r="R715" i="1"/>
  <c r="Q715" i="1"/>
  <c r="T715" i="1" s="1"/>
  <c r="P715" i="1"/>
  <c r="O715" i="1"/>
  <c r="N715" i="1"/>
  <c r="M715" i="1"/>
  <c r="L715" i="1"/>
  <c r="J715" i="1"/>
  <c r="K715" i="1" s="1"/>
  <c r="I715" i="1"/>
  <c r="H715" i="1"/>
  <c r="G715" i="1"/>
  <c r="F715" i="1"/>
  <c r="D715" i="1"/>
  <c r="E715" i="1" s="1"/>
  <c r="C715" i="1"/>
  <c r="BD714" i="1"/>
  <c r="BC714" i="1"/>
  <c r="BB714" i="1"/>
  <c r="BA714" i="1"/>
  <c r="AZ714" i="1"/>
  <c r="AY714" i="1"/>
  <c r="AV714" i="1"/>
  <c r="AE714" i="1"/>
  <c r="AH714" i="1" s="1"/>
  <c r="AA714" i="1"/>
  <c r="X714" i="1"/>
  <c r="Q714" i="1"/>
  <c r="T714" i="1" s="1"/>
  <c r="AW714" i="1" s="1"/>
  <c r="K714" i="1"/>
  <c r="H714" i="1"/>
  <c r="E714" i="1"/>
  <c r="AU713" i="1"/>
  <c r="AT713" i="1"/>
  <c r="AS713" i="1"/>
  <c r="AR713" i="1"/>
  <c r="AQ713" i="1"/>
  <c r="AP713" i="1"/>
  <c r="BA713" i="1" s="1"/>
  <c r="AO713" i="1"/>
  <c r="AN713" i="1"/>
  <c r="AM713" i="1"/>
  <c r="AL713" i="1"/>
  <c r="AY713" i="1" s="1"/>
  <c r="AK713" i="1"/>
  <c r="AJ713" i="1"/>
  <c r="AG713" i="1"/>
  <c r="AF713" i="1"/>
  <c r="AE713" i="1"/>
  <c r="AH713" i="1" s="1"/>
  <c r="AD713" i="1"/>
  <c r="AC713" i="1"/>
  <c r="Z713" i="1"/>
  <c r="Y713" i="1"/>
  <c r="W713" i="1"/>
  <c r="V713" i="1"/>
  <c r="X713" i="1" s="1"/>
  <c r="AA713" i="1" s="1"/>
  <c r="S713" i="1"/>
  <c r="R713" i="1"/>
  <c r="P713" i="1"/>
  <c r="O713" i="1"/>
  <c r="Q713" i="1" s="1"/>
  <c r="T713" i="1" s="1"/>
  <c r="N713" i="1"/>
  <c r="M713" i="1"/>
  <c r="L713" i="1"/>
  <c r="K713" i="1"/>
  <c r="J713" i="1"/>
  <c r="I713" i="1"/>
  <c r="G713" i="1"/>
  <c r="H713" i="1" s="1"/>
  <c r="F713" i="1"/>
  <c r="D713" i="1"/>
  <c r="E713" i="1" s="1"/>
  <c r="C713" i="1"/>
  <c r="BB712" i="1"/>
  <c r="BA712" i="1"/>
  <c r="AZ712" i="1"/>
  <c r="AY712" i="1"/>
  <c r="BC712" i="1" s="1"/>
  <c r="AW712" i="1"/>
  <c r="AV712" i="1"/>
  <c r="AE712" i="1"/>
  <c r="AH712" i="1" s="1"/>
  <c r="X712" i="1"/>
  <c r="AA712" i="1" s="1"/>
  <c r="Q712" i="1"/>
  <c r="T712" i="1" s="1"/>
  <c r="K712" i="1"/>
  <c r="H712" i="1"/>
  <c r="E712" i="1"/>
  <c r="AZ711" i="1"/>
  <c r="AY711" i="1"/>
  <c r="AU711" i="1"/>
  <c r="AT711" i="1"/>
  <c r="AS711" i="1"/>
  <c r="BB711" i="1" s="1"/>
  <c r="AR711" i="1"/>
  <c r="AQ711" i="1"/>
  <c r="AP711" i="1"/>
  <c r="BA711" i="1" s="1"/>
  <c r="AO711" i="1"/>
  <c r="AN711" i="1"/>
  <c r="AM711" i="1"/>
  <c r="AL711" i="1"/>
  <c r="AK711" i="1"/>
  <c r="AJ711" i="1"/>
  <c r="AG711" i="1"/>
  <c r="AF711" i="1"/>
  <c r="AH711" i="1" s="1"/>
  <c r="AD711" i="1"/>
  <c r="AC711" i="1"/>
  <c r="AE711" i="1" s="1"/>
  <c r="Z711" i="1"/>
  <c r="Y711" i="1"/>
  <c r="X711" i="1"/>
  <c r="W711" i="1"/>
  <c r="V711" i="1"/>
  <c r="S711" i="1"/>
  <c r="R711" i="1"/>
  <c r="P711" i="1"/>
  <c r="O711" i="1"/>
  <c r="Q711" i="1" s="1"/>
  <c r="T711" i="1" s="1"/>
  <c r="N711" i="1"/>
  <c r="M711" i="1"/>
  <c r="L711" i="1"/>
  <c r="J711" i="1"/>
  <c r="K711" i="1" s="1"/>
  <c r="I711" i="1"/>
  <c r="H711" i="1"/>
  <c r="G711" i="1"/>
  <c r="F711" i="1"/>
  <c r="D711" i="1"/>
  <c r="E711" i="1" s="1"/>
  <c r="C711" i="1"/>
  <c r="BB710" i="1"/>
  <c r="BA710" i="1"/>
  <c r="AZ710" i="1"/>
  <c r="AY710" i="1"/>
  <c r="AV710" i="1"/>
  <c r="AE710" i="1"/>
  <c r="AH710" i="1" s="1"/>
  <c r="AA710" i="1"/>
  <c r="X710" i="1"/>
  <c r="T710" i="1"/>
  <c r="Q710" i="1"/>
  <c r="K710" i="1"/>
  <c r="H710" i="1"/>
  <c r="E710" i="1"/>
  <c r="BB709" i="1"/>
  <c r="AU709" i="1"/>
  <c r="AT709" i="1"/>
  <c r="AS709" i="1"/>
  <c r="AR709" i="1"/>
  <c r="BA709" i="1" s="1"/>
  <c r="AQ709" i="1"/>
  <c r="AP709" i="1"/>
  <c r="AO709" i="1"/>
  <c r="AN709" i="1"/>
  <c r="AM709" i="1"/>
  <c r="AZ709" i="1" s="1"/>
  <c r="AL709" i="1"/>
  <c r="AK709" i="1"/>
  <c r="AJ709" i="1"/>
  <c r="AG709" i="1"/>
  <c r="AF709" i="1"/>
  <c r="AD709" i="1"/>
  <c r="AC709" i="1"/>
  <c r="AE709" i="1" s="1"/>
  <c r="AH709" i="1" s="1"/>
  <c r="Z709" i="1"/>
  <c r="AA709" i="1" s="1"/>
  <c r="Y709" i="1"/>
  <c r="W709" i="1"/>
  <c r="V709" i="1"/>
  <c r="X709" i="1" s="1"/>
  <c r="S709" i="1"/>
  <c r="R709" i="1"/>
  <c r="Q709" i="1"/>
  <c r="P709" i="1"/>
  <c r="O709" i="1"/>
  <c r="N709" i="1"/>
  <c r="M709" i="1"/>
  <c r="L709" i="1"/>
  <c r="J709" i="1"/>
  <c r="K709" i="1" s="1"/>
  <c r="I709" i="1"/>
  <c r="G709" i="1"/>
  <c r="H709" i="1" s="1"/>
  <c r="F709" i="1"/>
  <c r="D709" i="1"/>
  <c r="C709" i="1"/>
  <c r="BC708" i="1"/>
  <c r="BB708" i="1"/>
  <c r="BA708" i="1"/>
  <c r="AZ708" i="1"/>
  <c r="AY708" i="1"/>
  <c r="AV708" i="1"/>
  <c r="AH708" i="1"/>
  <c r="AE708" i="1"/>
  <c r="X708" i="1"/>
  <c r="AA708" i="1" s="1"/>
  <c r="Q708" i="1"/>
  <c r="T708" i="1" s="1"/>
  <c r="AW708" i="1" s="1"/>
  <c r="K708" i="1"/>
  <c r="H708" i="1"/>
  <c r="E708" i="1"/>
  <c r="BB707" i="1"/>
  <c r="BA707" i="1"/>
  <c r="AZ707" i="1"/>
  <c r="AY707" i="1"/>
  <c r="BC707" i="1" s="1"/>
  <c r="BD707" i="1" s="1"/>
  <c r="AW707" i="1"/>
  <c r="AV707" i="1"/>
  <c r="AH707" i="1"/>
  <c r="AE707" i="1"/>
  <c r="X707" i="1"/>
  <c r="AA707" i="1" s="1"/>
  <c r="Q707" i="1"/>
  <c r="T707" i="1" s="1"/>
  <c r="K707" i="1"/>
  <c r="H707" i="1"/>
  <c r="E707" i="1"/>
  <c r="BB706" i="1"/>
  <c r="BA706" i="1"/>
  <c r="AZ706" i="1"/>
  <c r="AY706" i="1"/>
  <c r="BC706" i="1" s="1"/>
  <c r="AV706" i="1"/>
  <c r="AE706" i="1"/>
  <c r="AH706" i="1" s="1"/>
  <c r="X706" i="1"/>
  <c r="AA706" i="1" s="1"/>
  <c r="Q706" i="1"/>
  <c r="T706" i="1" s="1"/>
  <c r="K706" i="1"/>
  <c r="H706" i="1"/>
  <c r="E706" i="1"/>
  <c r="BB705" i="1"/>
  <c r="BA705" i="1"/>
  <c r="AZ705" i="1"/>
  <c r="AY705" i="1"/>
  <c r="AV705" i="1"/>
  <c r="AE705" i="1"/>
  <c r="AH705" i="1" s="1"/>
  <c r="X705" i="1"/>
  <c r="AA705" i="1" s="1"/>
  <c r="Q705" i="1"/>
  <c r="T705" i="1" s="1"/>
  <c r="K705" i="1"/>
  <c r="H705" i="1"/>
  <c r="E705" i="1"/>
  <c r="BB704" i="1"/>
  <c r="BA704" i="1"/>
  <c r="AZ704" i="1"/>
  <c r="AY704" i="1"/>
  <c r="AV704" i="1"/>
  <c r="AE704" i="1"/>
  <c r="AH704" i="1" s="1"/>
  <c r="X704" i="1"/>
  <c r="AA704" i="1" s="1"/>
  <c r="Q704" i="1"/>
  <c r="T704" i="1" s="1"/>
  <c r="K704" i="1"/>
  <c r="H704" i="1"/>
  <c r="E704" i="1"/>
  <c r="BA703" i="1"/>
  <c r="AZ703" i="1"/>
  <c r="AU703" i="1"/>
  <c r="AT703" i="1"/>
  <c r="AS703" i="1"/>
  <c r="BB703" i="1" s="1"/>
  <c r="AR703" i="1"/>
  <c r="AQ703" i="1"/>
  <c r="AP703" i="1"/>
  <c r="AO703" i="1"/>
  <c r="AN703" i="1"/>
  <c r="AM703" i="1"/>
  <c r="AL703" i="1"/>
  <c r="AK703" i="1"/>
  <c r="AJ703" i="1"/>
  <c r="AG703" i="1"/>
  <c r="AF703" i="1"/>
  <c r="AD703" i="1"/>
  <c r="AC703" i="1"/>
  <c r="AE703" i="1" s="1"/>
  <c r="AH703" i="1" s="1"/>
  <c r="Z703" i="1"/>
  <c r="Y703" i="1"/>
  <c r="AA703" i="1" s="1"/>
  <c r="W703" i="1"/>
  <c r="V703" i="1"/>
  <c r="X703" i="1" s="1"/>
  <c r="S703" i="1"/>
  <c r="R703" i="1"/>
  <c r="P703" i="1"/>
  <c r="Q703" i="1" s="1"/>
  <c r="T703" i="1" s="1"/>
  <c r="O703" i="1"/>
  <c r="N703" i="1"/>
  <c r="M703" i="1"/>
  <c r="L703" i="1"/>
  <c r="J703" i="1"/>
  <c r="K703" i="1" s="1"/>
  <c r="I703" i="1"/>
  <c r="H703" i="1"/>
  <c r="G703" i="1"/>
  <c r="F703" i="1"/>
  <c r="D703" i="1"/>
  <c r="E703" i="1" s="1"/>
  <c r="C703" i="1"/>
  <c r="BC702" i="1"/>
  <c r="BB702" i="1"/>
  <c r="BA702" i="1"/>
  <c r="AZ702" i="1"/>
  <c r="AY702" i="1"/>
  <c r="AV702" i="1"/>
  <c r="AE702" i="1"/>
  <c r="AH702" i="1" s="1"/>
  <c r="AA702" i="1"/>
  <c r="X702" i="1"/>
  <c r="Q702" i="1"/>
  <c r="T702" i="1" s="1"/>
  <c r="AW702" i="1" s="1"/>
  <c r="K702" i="1"/>
  <c r="H702" i="1"/>
  <c r="E702" i="1"/>
  <c r="AU701" i="1"/>
  <c r="AT701" i="1"/>
  <c r="AS701" i="1"/>
  <c r="BB701" i="1" s="1"/>
  <c r="AR701" i="1"/>
  <c r="AQ701" i="1"/>
  <c r="AP701" i="1"/>
  <c r="BA701" i="1" s="1"/>
  <c r="AO701" i="1"/>
  <c r="AN701" i="1"/>
  <c r="AV701" i="1" s="1"/>
  <c r="AM701" i="1"/>
  <c r="AL701" i="1"/>
  <c r="AY701" i="1" s="1"/>
  <c r="AK701" i="1"/>
  <c r="AJ701" i="1"/>
  <c r="AG701" i="1"/>
  <c r="AF701" i="1"/>
  <c r="AD701" i="1"/>
  <c r="AC701" i="1"/>
  <c r="AE701" i="1" s="1"/>
  <c r="AH701" i="1" s="1"/>
  <c r="Z701" i="1"/>
  <c r="Y701" i="1"/>
  <c r="W701" i="1"/>
  <c r="V701" i="1"/>
  <c r="X701" i="1" s="1"/>
  <c r="AA701" i="1" s="1"/>
  <c r="S701" i="1"/>
  <c r="R701" i="1"/>
  <c r="P701" i="1"/>
  <c r="O701" i="1"/>
  <c r="Q701" i="1" s="1"/>
  <c r="T701" i="1" s="1"/>
  <c r="N701" i="1"/>
  <c r="M701" i="1"/>
  <c r="L701" i="1"/>
  <c r="K701" i="1"/>
  <c r="J701" i="1"/>
  <c r="I701" i="1"/>
  <c r="G701" i="1"/>
  <c r="H701" i="1" s="1"/>
  <c r="F701" i="1"/>
  <c r="D701" i="1"/>
  <c r="C701" i="1"/>
  <c r="E701" i="1" s="1"/>
  <c r="BB700" i="1"/>
  <c r="BA700" i="1"/>
  <c r="AZ700" i="1"/>
  <c r="AY700" i="1"/>
  <c r="BC700" i="1" s="1"/>
  <c r="AV700" i="1"/>
  <c r="AW700" i="1" s="1"/>
  <c r="AE700" i="1"/>
  <c r="AH700" i="1" s="1"/>
  <c r="X700" i="1"/>
  <c r="AA700" i="1" s="1"/>
  <c r="Q700" i="1"/>
  <c r="T700" i="1" s="1"/>
  <c r="K700" i="1"/>
  <c r="H700" i="1"/>
  <c r="E700" i="1"/>
  <c r="BB699" i="1"/>
  <c r="BA699" i="1"/>
  <c r="AZ699" i="1"/>
  <c r="AY699" i="1"/>
  <c r="BC699" i="1" s="1"/>
  <c r="AV699" i="1"/>
  <c r="AE699" i="1"/>
  <c r="AH699" i="1" s="1"/>
  <c r="X699" i="1"/>
  <c r="AA699" i="1" s="1"/>
  <c r="Q699" i="1"/>
  <c r="T699" i="1" s="1"/>
  <c r="K699" i="1"/>
  <c r="H699" i="1"/>
  <c r="E699" i="1"/>
  <c r="BB698" i="1"/>
  <c r="BA698" i="1"/>
  <c r="AZ698" i="1"/>
  <c r="AY698" i="1"/>
  <c r="AV698" i="1"/>
  <c r="AE698" i="1"/>
  <c r="AH698" i="1" s="1"/>
  <c r="X698" i="1"/>
  <c r="AA698" i="1" s="1"/>
  <c r="Q698" i="1"/>
  <c r="T698" i="1" s="1"/>
  <c r="K698" i="1"/>
  <c r="H698" i="1"/>
  <c r="E698" i="1"/>
  <c r="BA697" i="1"/>
  <c r="AZ697" i="1"/>
  <c r="AU697" i="1"/>
  <c r="AT697" i="1"/>
  <c r="AS697" i="1"/>
  <c r="BB697" i="1" s="1"/>
  <c r="AR697" i="1"/>
  <c r="AQ697" i="1"/>
  <c r="AP697" i="1"/>
  <c r="AO697" i="1"/>
  <c r="AN697" i="1"/>
  <c r="AM697" i="1"/>
  <c r="AL697" i="1"/>
  <c r="AK697" i="1"/>
  <c r="AJ697" i="1"/>
  <c r="AH697" i="1"/>
  <c r="AG697" i="1"/>
  <c r="AF697" i="1"/>
  <c r="AD697" i="1"/>
  <c r="AC697" i="1"/>
  <c r="AE697" i="1" s="1"/>
  <c r="Z697" i="1"/>
  <c r="Y697" i="1"/>
  <c r="W697" i="1"/>
  <c r="V697" i="1"/>
  <c r="X697" i="1" s="1"/>
  <c r="AA697" i="1" s="1"/>
  <c r="S697" i="1"/>
  <c r="R697" i="1"/>
  <c r="P697" i="1"/>
  <c r="Q697" i="1" s="1"/>
  <c r="T697" i="1" s="1"/>
  <c r="O697" i="1"/>
  <c r="N697" i="1"/>
  <c r="M697" i="1"/>
  <c r="L697" i="1"/>
  <c r="J697" i="1"/>
  <c r="I697" i="1"/>
  <c r="H697" i="1"/>
  <c r="G697" i="1"/>
  <c r="F697" i="1"/>
  <c r="D697" i="1"/>
  <c r="E697" i="1" s="1"/>
  <c r="C697" i="1"/>
  <c r="BB696" i="1"/>
  <c r="BC696" i="1" s="1"/>
  <c r="BD696" i="1" s="1"/>
  <c r="BA696" i="1"/>
  <c r="AZ696" i="1"/>
  <c r="AY696" i="1"/>
  <c r="AV696" i="1"/>
  <c r="AE696" i="1"/>
  <c r="AH696" i="1" s="1"/>
  <c r="AA696" i="1"/>
  <c r="X696" i="1"/>
  <c r="Q696" i="1"/>
  <c r="T696" i="1" s="1"/>
  <c r="AW696" i="1" s="1"/>
  <c r="K696" i="1"/>
  <c r="H696" i="1"/>
  <c r="E696" i="1"/>
  <c r="BC695" i="1"/>
  <c r="BB695" i="1"/>
  <c r="BA695" i="1"/>
  <c r="AZ695" i="1"/>
  <c r="AY695" i="1"/>
  <c r="AV695" i="1"/>
  <c r="AH695" i="1"/>
  <c r="AE695" i="1"/>
  <c r="X695" i="1"/>
  <c r="AA695" i="1" s="1"/>
  <c r="Q695" i="1"/>
  <c r="T695" i="1" s="1"/>
  <c r="BD695" i="1" s="1"/>
  <c r="K695" i="1"/>
  <c r="H695" i="1"/>
  <c r="E695" i="1"/>
  <c r="BD694" i="1"/>
  <c r="BB694" i="1"/>
  <c r="BA694" i="1"/>
  <c r="AZ694" i="1"/>
  <c r="AY694" i="1"/>
  <c r="BC694" i="1" s="1"/>
  <c r="AW694" i="1"/>
  <c r="AV694" i="1"/>
  <c r="AH694" i="1"/>
  <c r="AE694" i="1"/>
  <c r="X694" i="1"/>
  <c r="AA694" i="1" s="1"/>
  <c r="Q694" i="1"/>
  <c r="T694" i="1" s="1"/>
  <c r="K694" i="1"/>
  <c r="H694" i="1"/>
  <c r="E694" i="1"/>
  <c r="AY693" i="1"/>
  <c r="AU693" i="1"/>
  <c r="AT693" i="1"/>
  <c r="AS693" i="1"/>
  <c r="BB693" i="1" s="1"/>
  <c r="AR693" i="1"/>
  <c r="AQ693" i="1"/>
  <c r="AP693" i="1"/>
  <c r="BA693" i="1" s="1"/>
  <c r="AO693" i="1"/>
  <c r="AN693" i="1"/>
  <c r="AZ693" i="1" s="1"/>
  <c r="AM693" i="1"/>
  <c r="AL693" i="1"/>
  <c r="AK693" i="1"/>
  <c r="AJ693" i="1"/>
  <c r="AG693" i="1"/>
  <c r="AF693" i="1"/>
  <c r="AE693" i="1"/>
  <c r="AD693" i="1"/>
  <c r="AC693" i="1"/>
  <c r="Z693" i="1"/>
  <c r="Y693" i="1"/>
  <c r="W693" i="1"/>
  <c r="X693" i="1" s="1"/>
  <c r="AA693" i="1" s="1"/>
  <c r="V693" i="1"/>
  <c r="S693" i="1"/>
  <c r="R693" i="1"/>
  <c r="P693" i="1"/>
  <c r="O693" i="1"/>
  <c r="Q693" i="1" s="1"/>
  <c r="T693" i="1" s="1"/>
  <c r="N693" i="1"/>
  <c r="M693" i="1"/>
  <c r="L693" i="1"/>
  <c r="J693" i="1"/>
  <c r="K693" i="1" s="1"/>
  <c r="I693" i="1"/>
  <c r="G693" i="1"/>
  <c r="H693" i="1" s="1"/>
  <c r="F693" i="1"/>
  <c r="E693" i="1"/>
  <c r="D693" i="1"/>
  <c r="C693" i="1"/>
  <c r="BB692" i="1"/>
  <c r="BA692" i="1"/>
  <c r="AZ692" i="1"/>
  <c r="AY692" i="1"/>
  <c r="BC692" i="1" s="1"/>
  <c r="AV692" i="1"/>
  <c r="AE692" i="1"/>
  <c r="AH692" i="1" s="1"/>
  <c r="X692" i="1"/>
  <c r="AA692" i="1" s="1"/>
  <c r="Q692" i="1"/>
  <c r="T692" i="1" s="1"/>
  <c r="K692" i="1"/>
  <c r="H692" i="1"/>
  <c r="E692" i="1"/>
  <c r="BB691" i="1"/>
  <c r="AZ691" i="1"/>
  <c r="AU691" i="1"/>
  <c r="AT691" i="1"/>
  <c r="AS691" i="1"/>
  <c r="AR691" i="1"/>
  <c r="AQ691" i="1"/>
  <c r="BA691" i="1" s="1"/>
  <c r="AP691" i="1"/>
  <c r="AO691" i="1"/>
  <c r="AN691" i="1"/>
  <c r="AM691" i="1"/>
  <c r="AL691" i="1"/>
  <c r="AK691" i="1"/>
  <c r="AJ691" i="1"/>
  <c r="AH691" i="1"/>
  <c r="AG691" i="1"/>
  <c r="AF691" i="1"/>
  <c r="AD691" i="1"/>
  <c r="AC691" i="1"/>
  <c r="AE691" i="1" s="1"/>
  <c r="AA691" i="1"/>
  <c r="Z691" i="1"/>
  <c r="Y691" i="1"/>
  <c r="W691" i="1"/>
  <c r="V691" i="1"/>
  <c r="X691" i="1" s="1"/>
  <c r="S691" i="1"/>
  <c r="R691" i="1"/>
  <c r="P691" i="1"/>
  <c r="Q691" i="1" s="1"/>
  <c r="T691" i="1" s="1"/>
  <c r="O691" i="1"/>
  <c r="N691" i="1"/>
  <c r="M691" i="1"/>
  <c r="L691" i="1"/>
  <c r="J691" i="1"/>
  <c r="I691" i="1"/>
  <c r="H691" i="1"/>
  <c r="G691" i="1"/>
  <c r="F691" i="1"/>
  <c r="D691" i="1"/>
  <c r="E691" i="1" s="1"/>
  <c r="C691" i="1"/>
  <c r="BB690" i="1"/>
  <c r="BC690" i="1" s="1"/>
  <c r="BA690" i="1"/>
  <c r="AZ690" i="1"/>
  <c r="AY690" i="1"/>
  <c r="AV690" i="1"/>
  <c r="AH690" i="1"/>
  <c r="AE690" i="1"/>
  <c r="AA690" i="1"/>
  <c r="X690" i="1"/>
  <c r="Q690" i="1"/>
  <c r="T690" i="1" s="1"/>
  <c r="AW690" i="1" s="1"/>
  <c r="K690" i="1"/>
  <c r="H690" i="1"/>
  <c r="E690" i="1"/>
  <c r="BD689" i="1"/>
  <c r="BC689" i="1"/>
  <c r="BB689" i="1"/>
  <c r="BA689" i="1"/>
  <c r="AZ689" i="1"/>
  <c r="AY689" i="1"/>
  <c r="AV689" i="1"/>
  <c r="AE689" i="1"/>
  <c r="AH689" i="1" s="1"/>
  <c r="X689" i="1"/>
  <c r="AA689" i="1" s="1"/>
  <c r="Q689" i="1"/>
  <c r="T689" i="1" s="1"/>
  <c r="AW689" i="1" s="1"/>
  <c r="K689" i="1"/>
  <c r="H689" i="1"/>
  <c r="E689" i="1"/>
  <c r="AY688" i="1"/>
  <c r="AU688" i="1"/>
  <c r="AT688" i="1"/>
  <c r="AS688" i="1"/>
  <c r="BB688" i="1" s="1"/>
  <c r="AR688" i="1"/>
  <c r="AQ688" i="1"/>
  <c r="AP688" i="1"/>
  <c r="BA688" i="1" s="1"/>
  <c r="AO688" i="1"/>
  <c r="AN688" i="1"/>
  <c r="AV688" i="1" s="1"/>
  <c r="AM688" i="1"/>
  <c r="AL688" i="1"/>
  <c r="AK688" i="1"/>
  <c r="AJ688" i="1"/>
  <c r="AG688" i="1"/>
  <c r="AF688" i="1"/>
  <c r="AE688" i="1"/>
  <c r="AH688" i="1" s="1"/>
  <c r="AD688" i="1"/>
  <c r="AC688" i="1"/>
  <c r="Z688" i="1"/>
  <c r="Y688" i="1"/>
  <c r="W688" i="1"/>
  <c r="V688" i="1"/>
  <c r="S688" i="1"/>
  <c r="R688" i="1"/>
  <c r="P688" i="1"/>
  <c r="O688" i="1"/>
  <c r="Q688" i="1" s="1"/>
  <c r="T688" i="1" s="1"/>
  <c r="N688" i="1"/>
  <c r="M688" i="1"/>
  <c r="L688" i="1"/>
  <c r="J688" i="1"/>
  <c r="K688" i="1" s="1"/>
  <c r="I688" i="1"/>
  <c r="G688" i="1"/>
  <c r="H688" i="1" s="1"/>
  <c r="F688" i="1"/>
  <c r="D688" i="1"/>
  <c r="E688" i="1" s="1"/>
  <c r="C688" i="1"/>
  <c r="BB687" i="1"/>
  <c r="BA687" i="1"/>
  <c r="AZ687" i="1"/>
  <c r="AY687" i="1"/>
  <c r="AV687" i="1"/>
  <c r="AE687" i="1"/>
  <c r="AH687" i="1" s="1"/>
  <c r="X687" i="1"/>
  <c r="AA687" i="1" s="1"/>
  <c r="Q687" i="1"/>
  <c r="T687" i="1" s="1"/>
  <c r="K687" i="1"/>
  <c r="H687" i="1"/>
  <c r="E687" i="1"/>
  <c r="AZ686" i="1"/>
  <c r="AY686" i="1"/>
  <c r="AU686" i="1"/>
  <c r="AT686" i="1"/>
  <c r="AS686" i="1"/>
  <c r="BB686" i="1" s="1"/>
  <c r="AR686" i="1"/>
  <c r="AQ686" i="1"/>
  <c r="AP686" i="1"/>
  <c r="BA686" i="1" s="1"/>
  <c r="AO686" i="1"/>
  <c r="AN686" i="1"/>
  <c r="AM686" i="1"/>
  <c r="AL686" i="1"/>
  <c r="AK686" i="1"/>
  <c r="AJ686" i="1"/>
  <c r="AG686" i="1"/>
  <c r="AH686" i="1" s="1"/>
  <c r="AF686" i="1"/>
  <c r="AD686" i="1"/>
  <c r="AC686" i="1"/>
  <c r="AE686" i="1" s="1"/>
  <c r="Z686" i="1"/>
  <c r="Y686" i="1"/>
  <c r="X686" i="1"/>
  <c r="W686" i="1"/>
  <c r="V686" i="1"/>
  <c r="S686" i="1"/>
  <c r="R686" i="1"/>
  <c r="P686" i="1"/>
  <c r="O686" i="1"/>
  <c r="Q686" i="1" s="1"/>
  <c r="T686" i="1" s="1"/>
  <c r="N686" i="1"/>
  <c r="M686" i="1"/>
  <c r="L686" i="1"/>
  <c r="J686" i="1"/>
  <c r="I686" i="1"/>
  <c r="G686" i="1"/>
  <c r="H686" i="1" s="1"/>
  <c r="F686" i="1"/>
  <c r="D686" i="1"/>
  <c r="E686" i="1" s="1"/>
  <c r="C686" i="1"/>
  <c r="BB685" i="1"/>
  <c r="BA685" i="1"/>
  <c r="BC685" i="1" s="1"/>
  <c r="AZ685" i="1"/>
  <c r="AY685" i="1"/>
  <c r="AV685" i="1"/>
  <c r="AE685" i="1"/>
  <c r="AH685" i="1" s="1"/>
  <c r="X685" i="1"/>
  <c r="AA685" i="1" s="1"/>
  <c r="Q685" i="1"/>
  <c r="T685" i="1" s="1"/>
  <c r="K685" i="1"/>
  <c r="H685" i="1"/>
  <c r="E685" i="1"/>
  <c r="BD684" i="1"/>
  <c r="BC684" i="1"/>
  <c r="BB684" i="1"/>
  <c r="BA684" i="1"/>
  <c r="AZ684" i="1"/>
  <c r="AY684" i="1"/>
  <c r="AV684" i="1"/>
  <c r="AE684" i="1"/>
  <c r="AH684" i="1" s="1"/>
  <c r="AA684" i="1"/>
  <c r="X684" i="1"/>
  <c r="Q684" i="1"/>
  <c r="T684" i="1" s="1"/>
  <c r="AW684" i="1" s="1"/>
  <c r="K684" i="1"/>
  <c r="H684" i="1"/>
  <c r="E684" i="1"/>
  <c r="AU683" i="1"/>
  <c r="AT683" i="1"/>
  <c r="AS683" i="1"/>
  <c r="BB683" i="1" s="1"/>
  <c r="AR683" i="1"/>
  <c r="AQ683" i="1"/>
  <c r="AP683" i="1"/>
  <c r="BA683" i="1" s="1"/>
  <c r="AO683" i="1"/>
  <c r="AN683" i="1"/>
  <c r="AM683" i="1"/>
  <c r="AL683" i="1"/>
  <c r="AY683" i="1" s="1"/>
  <c r="AK683" i="1"/>
  <c r="AJ683" i="1"/>
  <c r="AG683" i="1"/>
  <c r="AF683" i="1"/>
  <c r="AE683" i="1"/>
  <c r="AH683" i="1" s="1"/>
  <c r="AD683" i="1"/>
  <c r="AC683" i="1"/>
  <c r="Z683" i="1"/>
  <c r="Y683" i="1"/>
  <c r="W683" i="1"/>
  <c r="V683" i="1"/>
  <c r="X683" i="1" s="1"/>
  <c r="AA683" i="1" s="1"/>
  <c r="S683" i="1"/>
  <c r="R683" i="1"/>
  <c r="P683" i="1"/>
  <c r="O683" i="1"/>
  <c r="Q683" i="1" s="1"/>
  <c r="T683" i="1" s="1"/>
  <c r="N683" i="1"/>
  <c r="M683" i="1"/>
  <c r="L683" i="1"/>
  <c r="K683" i="1"/>
  <c r="J683" i="1"/>
  <c r="I683" i="1"/>
  <c r="G683" i="1"/>
  <c r="H683" i="1" s="1"/>
  <c r="F683" i="1"/>
  <c r="D683" i="1"/>
  <c r="E683" i="1" s="1"/>
  <c r="C683" i="1"/>
  <c r="BB682" i="1"/>
  <c r="BA682" i="1"/>
  <c r="AZ682" i="1"/>
  <c r="AY682" i="1"/>
  <c r="BC682" i="1" s="1"/>
  <c r="AW682" i="1"/>
  <c r="AV682" i="1"/>
  <c r="AE682" i="1"/>
  <c r="AH682" i="1" s="1"/>
  <c r="X682" i="1"/>
  <c r="AA682" i="1" s="1"/>
  <c r="Q682" i="1"/>
  <c r="T682" i="1" s="1"/>
  <c r="K682" i="1"/>
  <c r="H682" i="1"/>
  <c r="E682" i="1"/>
  <c r="BB681" i="1"/>
  <c r="BA681" i="1"/>
  <c r="AZ681" i="1"/>
  <c r="AY681" i="1"/>
  <c r="AV681" i="1"/>
  <c r="AE681" i="1"/>
  <c r="AH681" i="1" s="1"/>
  <c r="X681" i="1"/>
  <c r="AA681" i="1" s="1"/>
  <c r="T681" i="1"/>
  <c r="AW681" i="1" s="1"/>
  <c r="Q681" i="1"/>
  <c r="K681" i="1"/>
  <c r="H681" i="1"/>
  <c r="E681" i="1"/>
  <c r="BB680" i="1"/>
  <c r="BA680" i="1"/>
  <c r="AZ680" i="1"/>
  <c r="AY680" i="1"/>
  <c r="BC680" i="1" s="1"/>
  <c r="AV680" i="1"/>
  <c r="AE680" i="1"/>
  <c r="AH680" i="1" s="1"/>
  <c r="X680" i="1"/>
  <c r="AA680" i="1" s="1"/>
  <c r="Q680" i="1"/>
  <c r="T680" i="1" s="1"/>
  <c r="K680" i="1"/>
  <c r="H680" i="1"/>
  <c r="E680" i="1"/>
  <c r="BB679" i="1"/>
  <c r="BA679" i="1"/>
  <c r="AZ679" i="1"/>
  <c r="AY679" i="1"/>
  <c r="AV679" i="1"/>
  <c r="AE679" i="1"/>
  <c r="AH679" i="1" s="1"/>
  <c r="X679" i="1"/>
  <c r="AA679" i="1" s="1"/>
  <c r="T679" i="1"/>
  <c r="Q679" i="1"/>
  <c r="K679" i="1"/>
  <c r="H679" i="1"/>
  <c r="E679" i="1"/>
  <c r="BA678" i="1"/>
  <c r="AU678" i="1"/>
  <c r="AT678" i="1"/>
  <c r="BB678" i="1" s="1"/>
  <c r="AS678" i="1"/>
  <c r="AR678" i="1"/>
  <c r="AQ678" i="1"/>
  <c r="AP678" i="1"/>
  <c r="AO678" i="1"/>
  <c r="AN678" i="1"/>
  <c r="AM678" i="1"/>
  <c r="AZ678" i="1" s="1"/>
  <c r="AL678" i="1"/>
  <c r="AK678" i="1"/>
  <c r="AJ678" i="1"/>
  <c r="AG678" i="1"/>
  <c r="AF678" i="1"/>
  <c r="AD678" i="1"/>
  <c r="AC678" i="1"/>
  <c r="AE678" i="1" s="1"/>
  <c r="AH678" i="1" s="1"/>
  <c r="Z678" i="1"/>
  <c r="Y678" i="1"/>
  <c r="W678" i="1"/>
  <c r="V678" i="1"/>
  <c r="X678" i="1" s="1"/>
  <c r="AA678" i="1" s="1"/>
  <c r="S678" i="1"/>
  <c r="R678" i="1"/>
  <c r="Q678" i="1"/>
  <c r="T678" i="1" s="1"/>
  <c r="P678" i="1"/>
  <c r="O678" i="1"/>
  <c r="N678" i="1"/>
  <c r="M678" i="1"/>
  <c r="L678" i="1"/>
  <c r="J678" i="1"/>
  <c r="I678" i="1"/>
  <c r="K678" i="1" s="1"/>
  <c r="G678" i="1"/>
  <c r="H678" i="1" s="1"/>
  <c r="F678" i="1"/>
  <c r="D678" i="1"/>
  <c r="C678" i="1"/>
  <c r="BD677" i="1"/>
  <c r="BC677" i="1"/>
  <c r="BB677" i="1"/>
  <c r="BA677" i="1"/>
  <c r="AZ677" i="1"/>
  <c r="AY677" i="1"/>
  <c r="AV677" i="1"/>
  <c r="AE677" i="1"/>
  <c r="AH677" i="1" s="1"/>
  <c r="X677" i="1"/>
  <c r="AA677" i="1" s="1"/>
  <c r="Q677" i="1"/>
  <c r="T677" i="1" s="1"/>
  <c r="AW677" i="1" s="1"/>
  <c r="K677" i="1"/>
  <c r="H677" i="1"/>
  <c r="E677" i="1"/>
  <c r="BB676" i="1"/>
  <c r="BA676" i="1"/>
  <c r="AZ676" i="1"/>
  <c r="AY676" i="1"/>
  <c r="BC676" i="1" s="1"/>
  <c r="AV676" i="1"/>
  <c r="AH676" i="1"/>
  <c r="AE676" i="1"/>
  <c r="X676" i="1"/>
  <c r="AA676" i="1" s="1"/>
  <c r="Q676" i="1"/>
  <c r="T676" i="1" s="1"/>
  <c r="AW676" i="1" s="1"/>
  <c r="K676" i="1"/>
  <c r="H676" i="1"/>
  <c r="E676" i="1"/>
  <c r="BB675" i="1"/>
  <c r="BA675" i="1"/>
  <c r="AZ675" i="1"/>
  <c r="AY675" i="1"/>
  <c r="BC675" i="1" s="1"/>
  <c r="AW675" i="1"/>
  <c r="AV675" i="1"/>
  <c r="AE675" i="1"/>
  <c r="AH675" i="1" s="1"/>
  <c r="X675" i="1"/>
  <c r="AA675" i="1" s="1"/>
  <c r="Q675" i="1"/>
  <c r="T675" i="1" s="1"/>
  <c r="BD675" i="1" s="1"/>
  <c r="K675" i="1"/>
  <c r="H675" i="1"/>
  <c r="E675" i="1"/>
  <c r="BB674" i="1"/>
  <c r="BA674" i="1"/>
  <c r="AZ674" i="1"/>
  <c r="AY674" i="1"/>
  <c r="BC674" i="1" s="1"/>
  <c r="AV674" i="1"/>
  <c r="AE674" i="1"/>
  <c r="AH674" i="1" s="1"/>
  <c r="X674" i="1"/>
  <c r="AA674" i="1" s="1"/>
  <c r="T674" i="1"/>
  <c r="BD674" i="1" s="1"/>
  <c r="Q674" i="1"/>
  <c r="K674" i="1"/>
  <c r="H674" i="1"/>
  <c r="E674" i="1"/>
  <c r="BB673" i="1"/>
  <c r="BA673" i="1"/>
  <c r="AZ673" i="1"/>
  <c r="AY673" i="1"/>
  <c r="BC673" i="1" s="1"/>
  <c r="AV673" i="1"/>
  <c r="AE673" i="1"/>
  <c r="AH673" i="1" s="1"/>
  <c r="X673" i="1"/>
  <c r="AA673" i="1" s="1"/>
  <c r="Q673" i="1"/>
  <c r="T673" i="1" s="1"/>
  <c r="K673" i="1"/>
  <c r="H673" i="1"/>
  <c r="E673" i="1"/>
  <c r="BB672" i="1"/>
  <c r="BA672" i="1"/>
  <c r="AZ672" i="1"/>
  <c r="BC672" i="1" s="1"/>
  <c r="AY672" i="1"/>
  <c r="AV672" i="1"/>
  <c r="AE672" i="1"/>
  <c r="AH672" i="1" s="1"/>
  <c r="X672" i="1"/>
  <c r="AA672" i="1" s="1"/>
  <c r="T672" i="1"/>
  <c r="Q672" i="1"/>
  <c r="K672" i="1"/>
  <c r="H672" i="1"/>
  <c r="E672" i="1"/>
  <c r="BA671" i="1"/>
  <c r="AU671" i="1"/>
  <c r="AT671" i="1"/>
  <c r="AS671" i="1"/>
  <c r="BB671" i="1" s="1"/>
  <c r="AR671" i="1"/>
  <c r="AQ671" i="1"/>
  <c r="AP671" i="1"/>
  <c r="AO671" i="1"/>
  <c r="AN671" i="1"/>
  <c r="AM671" i="1"/>
  <c r="AZ671" i="1" s="1"/>
  <c r="AL671" i="1"/>
  <c r="AK671" i="1"/>
  <c r="AJ671" i="1"/>
  <c r="AG671" i="1"/>
  <c r="AF671" i="1"/>
  <c r="AD671" i="1"/>
  <c r="AC671" i="1"/>
  <c r="AE671" i="1" s="1"/>
  <c r="AH671" i="1" s="1"/>
  <c r="Z671" i="1"/>
  <c r="Y671" i="1"/>
  <c r="W671" i="1"/>
  <c r="V671" i="1"/>
  <c r="X671" i="1" s="1"/>
  <c r="AA671" i="1" s="1"/>
  <c r="S671" i="1"/>
  <c r="R671" i="1"/>
  <c r="Q671" i="1"/>
  <c r="T671" i="1" s="1"/>
  <c r="P671" i="1"/>
  <c r="O671" i="1"/>
  <c r="N671" i="1"/>
  <c r="M671" i="1"/>
  <c r="L671" i="1"/>
  <c r="J671" i="1"/>
  <c r="K671" i="1" s="1"/>
  <c r="I671" i="1"/>
  <c r="G671" i="1"/>
  <c r="H671" i="1" s="1"/>
  <c r="F671" i="1"/>
  <c r="D671" i="1"/>
  <c r="E671" i="1" s="1"/>
  <c r="C671" i="1"/>
  <c r="BD670" i="1"/>
  <c r="BC670" i="1"/>
  <c r="BB670" i="1"/>
  <c r="BA670" i="1"/>
  <c r="AZ670" i="1"/>
  <c r="AY670" i="1"/>
  <c r="AV670" i="1"/>
  <c r="AE670" i="1"/>
  <c r="AH670" i="1" s="1"/>
  <c r="X670" i="1"/>
  <c r="AA670" i="1" s="1"/>
  <c r="Q670" i="1"/>
  <c r="T670" i="1" s="1"/>
  <c r="K670" i="1"/>
  <c r="H670" i="1"/>
  <c r="E670" i="1"/>
  <c r="BB669" i="1"/>
  <c r="BA669" i="1"/>
  <c r="AZ669" i="1"/>
  <c r="AY669" i="1"/>
  <c r="BC669" i="1" s="1"/>
  <c r="AW669" i="1"/>
  <c r="AV669" i="1"/>
  <c r="AH669" i="1"/>
  <c r="AE669" i="1"/>
  <c r="X669" i="1"/>
  <c r="AA669" i="1" s="1"/>
  <c r="Q669" i="1"/>
  <c r="T669" i="1" s="1"/>
  <c r="BD669" i="1" s="1"/>
  <c r="K669" i="1"/>
  <c r="H669" i="1"/>
  <c r="E669" i="1"/>
  <c r="BB668" i="1"/>
  <c r="BA668" i="1"/>
  <c r="AZ668" i="1"/>
  <c r="AY668" i="1"/>
  <c r="BC668" i="1" s="1"/>
  <c r="AW668" i="1"/>
  <c r="AV668" i="1"/>
  <c r="AE668" i="1"/>
  <c r="AH668" i="1" s="1"/>
  <c r="X668" i="1"/>
  <c r="AA668" i="1" s="1"/>
  <c r="Q668" i="1"/>
  <c r="T668" i="1" s="1"/>
  <c r="K668" i="1"/>
  <c r="H668" i="1"/>
  <c r="E668" i="1"/>
  <c r="BB667" i="1"/>
  <c r="BA667" i="1"/>
  <c r="AZ667" i="1"/>
  <c r="AY667" i="1"/>
  <c r="BC667" i="1" s="1"/>
  <c r="AV667" i="1"/>
  <c r="AE667" i="1"/>
  <c r="AH667" i="1" s="1"/>
  <c r="X667" i="1"/>
  <c r="AA667" i="1" s="1"/>
  <c r="T667" i="1"/>
  <c r="AW667" i="1" s="1"/>
  <c r="Q667" i="1"/>
  <c r="K667" i="1"/>
  <c r="H667" i="1"/>
  <c r="E667" i="1"/>
  <c r="BB666" i="1"/>
  <c r="BA666" i="1"/>
  <c r="AZ666" i="1"/>
  <c r="AY666" i="1"/>
  <c r="BC666" i="1" s="1"/>
  <c r="AV666" i="1"/>
  <c r="AE666" i="1"/>
  <c r="AH666" i="1" s="1"/>
  <c r="X666" i="1"/>
  <c r="AA666" i="1" s="1"/>
  <c r="T666" i="1"/>
  <c r="Q666" i="1"/>
  <c r="K666" i="1"/>
  <c r="H666" i="1"/>
  <c r="E666" i="1"/>
  <c r="BB665" i="1"/>
  <c r="BA665" i="1"/>
  <c r="AZ665" i="1"/>
  <c r="BC665" i="1" s="1"/>
  <c r="AY665" i="1"/>
  <c r="AV665" i="1"/>
  <c r="AE665" i="1"/>
  <c r="AH665" i="1" s="1"/>
  <c r="X665" i="1"/>
  <c r="AA665" i="1" s="1"/>
  <c r="T665" i="1"/>
  <c r="Q665" i="1"/>
  <c r="K665" i="1"/>
  <c r="H665" i="1"/>
  <c r="E665" i="1"/>
  <c r="BA664" i="1"/>
  <c r="AU664" i="1"/>
  <c r="AT664" i="1"/>
  <c r="AS664" i="1"/>
  <c r="BB664" i="1" s="1"/>
  <c r="AR664" i="1"/>
  <c r="AQ664" i="1"/>
  <c r="AP664" i="1"/>
  <c r="AO664" i="1"/>
  <c r="AN664" i="1"/>
  <c r="AM664" i="1"/>
  <c r="AZ664" i="1" s="1"/>
  <c r="AL664" i="1"/>
  <c r="AK664" i="1"/>
  <c r="AJ664" i="1"/>
  <c r="AG664" i="1"/>
  <c r="AF664" i="1"/>
  <c r="AD664" i="1"/>
  <c r="AC664" i="1"/>
  <c r="AE664" i="1" s="1"/>
  <c r="AH664" i="1" s="1"/>
  <c r="Z664" i="1"/>
  <c r="Y664" i="1"/>
  <c r="W664" i="1"/>
  <c r="V664" i="1"/>
  <c r="X664" i="1" s="1"/>
  <c r="AA664" i="1" s="1"/>
  <c r="S664" i="1"/>
  <c r="R664" i="1"/>
  <c r="Q664" i="1"/>
  <c r="T664" i="1" s="1"/>
  <c r="P664" i="1"/>
  <c r="O664" i="1"/>
  <c r="N664" i="1"/>
  <c r="M664" i="1"/>
  <c r="L664" i="1"/>
  <c r="J664" i="1"/>
  <c r="I664" i="1"/>
  <c r="K664" i="1" s="1"/>
  <c r="G664" i="1"/>
  <c r="H664" i="1" s="1"/>
  <c r="F664" i="1"/>
  <c r="D664" i="1"/>
  <c r="E664" i="1" s="1"/>
  <c r="C664" i="1"/>
  <c r="BC663" i="1"/>
  <c r="BB663" i="1"/>
  <c r="BA663" i="1"/>
  <c r="AZ663" i="1"/>
  <c r="AY663" i="1"/>
  <c r="AV663" i="1"/>
  <c r="AH663" i="1"/>
  <c r="AE663" i="1"/>
  <c r="X663" i="1"/>
  <c r="AA663" i="1" s="1"/>
  <c r="Q663" i="1"/>
  <c r="T663" i="1" s="1"/>
  <c r="BD663" i="1" s="1"/>
  <c r="K663" i="1"/>
  <c r="H663" i="1"/>
  <c r="E663" i="1"/>
  <c r="AY662" i="1"/>
  <c r="AU662" i="1"/>
  <c r="AT662" i="1"/>
  <c r="AS662" i="1"/>
  <c r="AR662" i="1"/>
  <c r="AQ662" i="1"/>
  <c r="AP662" i="1"/>
  <c r="BA662" i="1" s="1"/>
  <c r="AO662" i="1"/>
  <c r="AN662" i="1"/>
  <c r="AV662" i="1" s="1"/>
  <c r="AM662" i="1"/>
  <c r="AL662" i="1"/>
  <c r="AK662" i="1"/>
  <c r="AJ662" i="1"/>
  <c r="AG662" i="1"/>
  <c r="AF662" i="1"/>
  <c r="AD662" i="1"/>
  <c r="AE662" i="1" s="1"/>
  <c r="AH662" i="1" s="1"/>
  <c r="AC662" i="1"/>
  <c r="Z662" i="1"/>
  <c r="Y662" i="1"/>
  <c r="W662" i="1"/>
  <c r="V662" i="1"/>
  <c r="X662" i="1" s="1"/>
  <c r="AA662" i="1" s="1"/>
  <c r="S662" i="1"/>
  <c r="R662" i="1"/>
  <c r="P662" i="1"/>
  <c r="O662" i="1"/>
  <c r="Q662" i="1" s="1"/>
  <c r="T662" i="1" s="1"/>
  <c r="N662" i="1"/>
  <c r="M662" i="1"/>
  <c r="L662" i="1"/>
  <c r="J662" i="1"/>
  <c r="K662" i="1" s="1"/>
  <c r="I662" i="1"/>
  <c r="G662" i="1"/>
  <c r="H662" i="1" s="1"/>
  <c r="F662" i="1"/>
  <c r="E662" i="1"/>
  <c r="D662" i="1"/>
  <c r="C662" i="1"/>
  <c r="BB661" i="1"/>
  <c r="BA661" i="1"/>
  <c r="AZ661" i="1"/>
  <c r="AY661" i="1"/>
  <c r="BC661" i="1" s="1"/>
  <c r="AV661" i="1"/>
  <c r="AE661" i="1"/>
  <c r="AH661" i="1" s="1"/>
  <c r="X661" i="1"/>
  <c r="AA661" i="1" s="1"/>
  <c r="T661" i="1"/>
  <c r="BD661" i="1" s="1"/>
  <c r="Q661" i="1"/>
  <c r="K661" i="1"/>
  <c r="H661" i="1"/>
  <c r="E661" i="1"/>
  <c r="AZ660" i="1"/>
  <c r="AU660" i="1"/>
  <c r="AT660" i="1"/>
  <c r="AS660" i="1"/>
  <c r="BB660" i="1" s="1"/>
  <c r="AR660" i="1"/>
  <c r="AQ660" i="1"/>
  <c r="AP660" i="1"/>
  <c r="BA660" i="1" s="1"/>
  <c r="AO660" i="1"/>
  <c r="AN660" i="1"/>
  <c r="AM660" i="1"/>
  <c r="AL660" i="1"/>
  <c r="AK660" i="1"/>
  <c r="AJ660" i="1"/>
  <c r="AV660" i="1" s="1"/>
  <c r="AG660" i="1"/>
  <c r="AF660" i="1"/>
  <c r="AD660" i="1"/>
  <c r="AC660" i="1"/>
  <c r="AE660" i="1" s="1"/>
  <c r="AH660" i="1" s="1"/>
  <c r="Z660" i="1"/>
  <c r="Y660" i="1"/>
  <c r="X660" i="1"/>
  <c r="AA660" i="1" s="1"/>
  <c r="W660" i="1"/>
  <c r="V660" i="1"/>
  <c r="S660" i="1"/>
  <c r="R660" i="1"/>
  <c r="Q660" i="1"/>
  <c r="T660" i="1" s="1"/>
  <c r="P660" i="1"/>
  <c r="O660" i="1"/>
  <c r="N660" i="1"/>
  <c r="M660" i="1"/>
  <c r="L660" i="1"/>
  <c r="J660" i="1"/>
  <c r="I660" i="1"/>
  <c r="H660" i="1"/>
  <c r="G660" i="1"/>
  <c r="F660" i="1"/>
  <c r="D660" i="1"/>
  <c r="E660" i="1" s="1"/>
  <c r="C660" i="1"/>
  <c r="BC659" i="1"/>
  <c r="BB659" i="1"/>
  <c r="BA659" i="1"/>
  <c r="AZ659" i="1"/>
  <c r="AY659" i="1"/>
  <c r="AV659" i="1"/>
  <c r="AE659" i="1"/>
  <c r="AH659" i="1" s="1"/>
  <c r="X659" i="1"/>
  <c r="AA659" i="1" s="1"/>
  <c r="Q659" i="1"/>
  <c r="T659" i="1" s="1"/>
  <c r="K659" i="1"/>
  <c r="H659" i="1"/>
  <c r="E659" i="1"/>
  <c r="AU658" i="1"/>
  <c r="BB658" i="1" s="1"/>
  <c r="AT658" i="1"/>
  <c r="AS658" i="1"/>
  <c r="AR658" i="1"/>
  <c r="AQ658" i="1"/>
  <c r="AP658" i="1"/>
  <c r="BA658" i="1" s="1"/>
  <c r="AO658" i="1"/>
  <c r="AN658" i="1"/>
  <c r="AM658" i="1"/>
  <c r="AZ658" i="1" s="1"/>
  <c r="AL658" i="1"/>
  <c r="AK658" i="1"/>
  <c r="AJ658" i="1"/>
  <c r="AG658" i="1"/>
  <c r="AF658" i="1"/>
  <c r="AD658" i="1"/>
  <c r="AC658" i="1"/>
  <c r="AA658" i="1"/>
  <c r="Z658" i="1"/>
  <c r="Y658" i="1"/>
  <c r="W658" i="1"/>
  <c r="V658" i="1"/>
  <c r="X658" i="1" s="1"/>
  <c r="S658" i="1"/>
  <c r="R658" i="1"/>
  <c r="T658" i="1" s="1"/>
  <c r="P658" i="1"/>
  <c r="O658" i="1"/>
  <c r="Q658" i="1" s="1"/>
  <c r="N658" i="1"/>
  <c r="M658" i="1"/>
  <c r="L658" i="1"/>
  <c r="J658" i="1"/>
  <c r="K658" i="1" s="1"/>
  <c r="I658" i="1"/>
  <c r="G658" i="1"/>
  <c r="H658" i="1" s="1"/>
  <c r="F658" i="1"/>
  <c r="D658" i="1"/>
  <c r="C658" i="1"/>
  <c r="C646" i="1" s="1"/>
  <c r="BB657" i="1"/>
  <c r="BA657" i="1"/>
  <c r="AZ657" i="1"/>
  <c r="AY657" i="1"/>
  <c r="BC657" i="1" s="1"/>
  <c r="AV657" i="1"/>
  <c r="AH657" i="1"/>
  <c r="AE657" i="1"/>
  <c r="X657" i="1"/>
  <c r="AA657" i="1" s="1"/>
  <c r="Q657" i="1"/>
  <c r="T657" i="1" s="1"/>
  <c r="AW657" i="1" s="1"/>
  <c r="K657" i="1"/>
  <c r="H657" i="1"/>
  <c r="E657" i="1"/>
  <c r="BB656" i="1"/>
  <c r="BA656" i="1"/>
  <c r="AZ656" i="1"/>
  <c r="AY656" i="1"/>
  <c r="BC656" i="1" s="1"/>
  <c r="AW656" i="1"/>
  <c r="AV656" i="1"/>
  <c r="AE656" i="1"/>
  <c r="AH656" i="1" s="1"/>
  <c r="X656" i="1"/>
  <c r="AA656" i="1" s="1"/>
  <c r="Q656" i="1"/>
  <c r="T656" i="1" s="1"/>
  <c r="K656" i="1"/>
  <c r="H656" i="1"/>
  <c r="E656" i="1"/>
  <c r="BB655" i="1"/>
  <c r="BA655" i="1"/>
  <c r="AZ655" i="1"/>
  <c r="AY655" i="1"/>
  <c r="AV655" i="1"/>
  <c r="AE655" i="1"/>
  <c r="AH655" i="1" s="1"/>
  <c r="X655" i="1"/>
  <c r="AA655" i="1" s="1"/>
  <c r="T655" i="1"/>
  <c r="AW655" i="1" s="1"/>
  <c r="Q655" i="1"/>
  <c r="K655" i="1"/>
  <c r="H655" i="1"/>
  <c r="E655" i="1"/>
  <c r="BB654" i="1"/>
  <c r="BA654" i="1"/>
  <c r="AZ654" i="1"/>
  <c r="AY654" i="1"/>
  <c r="BC654" i="1" s="1"/>
  <c r="AV654" i="1"/>
  <c r="AE654" i="1"/>
  <c r="AH654" i="1" s="1"/>
  <c r="X654" i="1"/>
  <c r="AA654" i="1" s="1"/>
  <c r="Q654" i="1"/>
  <c r="T654" i="1" s="1"/>
  <c r="K654" i="1"/>
  <c r="H654" i="1"/>
  <c r="E654" i="1"/>
  <c r="BB653" i="1"/>
  <c r="AZ653" i="1"/>
  <c r="AU653" i="1"/>
  <c r="AT653" i="1"/>
  <c r="AS653" i="1"/>
  <c r="AR653" i="1"/>
  <c r="AQ653" i="1"/>
  <c r="BA653" i="1" s="1"/>
  <c r="AP653" i="1"/>
  <c r="AO653" i="1"/>
  <c r="AN653" i="1"/>
  <c r="AM653" i="1"/>
  <c r="AL653" i="1"/>
  <c r="AK653" i="1"/>
  <c r="AJ653" i="1"/>
  <c r="AH653" i="1"/>
  <c r="AG653" i="1"/>
  <c r="AF653" i="1"/>
  <c r="AD653" i="1"/>
  <c r="AC653" i="1"/>
  <c r="AE653" i="1" s="1"/>
  <c r="AA653" i="1"/>
  <c r="Z653" i="1"/>
  <c r="Y653" i="1"/>
  <c r="W653" i="1"/>
  <c r="V653" i="1"/>
  <c r="X653" i="1" s="1"/>
  <c r="S653" i="1"/>
  <c r="R653" i="1"/>
  <c r="P653" i="1"/>
  <c r="Q653" i="1" s="1"/>
  <c r="T653" i="1" s="1"/>
  <c r="O653" i="1"/>
  <c r="N653" i="1"/>
  <c r="M653" i="1"/>
  <c r="L653" i="1"/>
  <c r="J653" i="1"/>
  <c r="K653" i="1" s="1"/>
  <c r="I653" i="1"/>
  <c r="H653" i="1"/>
  <c r="G653" i="1"/>
  <c r="F653" i="1"/>
  <c r="D653" i="1"/>
  <c r="E653" i="1" s="1"/>
  <c r="C653" i="1"/>
  <c r="BC652" i="1"/>
  <c r="BD652" i="1" s="1"/>
  <c r="BB652" i="1"/>
  <c r="BA652" i="1"/>
  <c r="AZ652" i="1"/>
  <c r="AY652" i="1"/>
  <c r="AV652" i="1"/>
  <c r="AH652" i="1"/>
  <c r="AE652" i="1"/>
  <c r="AA652" i="1"/>
  <c r="X652" i="1"/>
  <c r="Q652" i="1"/>
  <c r="T652" i="1" s="1"/>
  <c r="AW652" i="1" s="1"/>
  <c r="K652" i="1"/>
  <c r="H652" i="1"/>
  <c r="E652" i="1"/>
  <c r="BC651" i="1"/>
  <c r="BB651" i="1"/>
  <c r="BA651" i="1"/>
  <c r="AZ651" i="1"/>
  <c r="AY651" i="1"/>
  <c r="AV651" i="1"/>
  <c r="AE651" i="1"/>
  <c r="AH651" i="1" s="1"/>
  <c r="X651" i="1"/>
  <c r="AA651" i="1" s="1"/>
  <c r="Q651" i="1"/>
  <c r="T651" i="1" s="1"/>
  <c r="AW651" i="1" s="1"/>
  <c r="K651" i="1"/>
  <c r="H651" i="1"/>
  <c r="E651" i="1"/>
  <c r="BB650" i="1"/>
  <c r="BA650" i="1"/>
  <c r="AZ650" i="1"/>
  <c r="AY650" i="1"/>
  <c r="BC650" i="1" s="1"/>
  <c r="AV650" i="1"/>
  <c r="AH650" i="1"/>
  <c r="AE650" i="1"/>
  <c r="X650" i="1"/>
  <c r="AA650" i="1" s="1"/>
  <c r="Q650" i="1"/>
  <c r="T650" i="1" s="1"/>
  <c r="AW650" i="1" s="1"/>
  <c r="K650" i="1"/>
  <c r="H650" i="1"/>
  <c r="E650" i="1"/>
  <c r="AY649" i="1"/>
  <c r="AU649" i="1"/>
  <c r="AT649" i="1"/>
  <c r="AS649" i="1"/>
  <c r="BB649" i="1" s="1"/>
  <c r="AR649" i="1"/>
  <c r="AQ649" i="1"/>
  <c r="AP649" i="1"/>
  <c r="AO649" i="1"/>
  <c r="AN649" i="1"/>
  <c r="AZ649" i="1" s="1"/>
  <c r="AM649" i="1"/>
  <c r="AL649" i="1"/>
  <c r="AK649" i="1"/>
  <c r="AJ649" i="1"/>
  <c r="AG649" i="1"/>
  <c r="AG646" i="1" s="1"/>
  <c r="AF649" i="1"/>
  <c r="AF646" i="1" s="1"/>
  <c r="AE649" i="1"/>
  <c r="AH649" i="1" s="1"/>
  <c r="AD649" i="1"/>
  <c r="AC649" i="1"/>
  <c r="Z649" i="1"/>
  <c r="Y649" i="1"/>
  <c r="W649" i="1"/>
  <c r="W646" i="1" s="1"/>
  <c r="V649" i="1"/>
  <c r="X649" i="1" s="1"/>
  <c r="AA649" i="1" s="1"/>
  <c r="S649" i="1"/>
  <c r="R649" i="1"/>
  <c r="P649" i="1"/>
  <c r="O649" i="1"/>
  <c r="N649" i="1"/>
  <c r="M649" i="1"/>
  <c r="L649" i="1"/>
  <c r="J649" i="1"/>
  <c r="K649" i="1" s="1"/>
  <c r="I649" i="1"/>
  <c r="G649" i="1"/>
  <c r="G646" i="1" s="1"/>
  <c r="F649" i="1"/>
  <c r="F646" i="1" s="1"/>
  <c r="E649" i="1"/>
  <c r="D649" i="1"/>
  <c r="C649" i="1"/>
  <c r="BB648" i="1"/>
  <c r="BA648" i="1"/>
  <c r="AZ648" i="1"/>
  <c r="AY648" i="1"/>
  <c r="BC648" i="1" s="1"/>
  <c r="AV648" i="1"/>
  <c r="AE648" i="1"/>
  <c r="AH648" i="1" s="1"/>
  <c r="X648" i="1"/>
  <c r="AA648" i="1" s="1"/>
  <c r="T648" i="1"/>
  <c r="Q648" i="1"/>
  <c r="K648" i="1"/>
  <c r="H648" i="1"/>
  <c r="E648" i="1"/>
  <c r="BA647" i="1"/>
  <c r="AZ647" i="1"/>
  <c r="AU647" i="1"/>
  <c r="AT647" i="1"/>
  <c r="AS647" i="1"/>
  <c r="AS646" i="1" s="1"/>
  <c r="BB646" i="1" s="1"/>
  <c r="AR647" i="1"/>
  <c r="AR646" i="1" s="1"/>
  <c r="AQ647" i="1"/>
  <c r="AP647" i="1"/>
  <c r="AO647" i="1"/>
  <c r="AN647" i="1"/>
  <c r="AM647" i="1"/>
  <c r="AL647" i="1"/>
  <c r="AL646" i="1" s="1"/>
  <c r="AK647" i="1"/>
  <c r="AK646" i="1" s="1"/>
  <c r="AJ647" i="1"/>
  <c r="AG647" i="1"/>
  <c r="AF647" i="1"/>
  <c r="AD647" i="1"/>
  <c r="AC647" i="1"/>
  <c r="AE647" i="1" s="1"/>
  <c r="AH647" i="1" s="1"/>
  <c r="Z647" i="1"/>
  <c r="Z646" i="1" s="1"/>
  <c r="Y647" i="1"/>
  <c r="Y646" i="1" s="1"/>
  <c r="W647" i="1"/>
  <c r="V647" i="1"/>
  <c r="X647" i="1" s="1"/>
  <c r="S647" i="1"/>
  <c r="S646" i="1" s="1"/>
  <c r="R647" i="1"/>
  <c r="R646" i="1" s="1"/>
  <c r="P647" i="1"/>
  <c r="Q647" i="1" s="1"/>
  <c r="T647" i="1" s="1"/>
  <c r="O647" i="1"/>
  <c r="N647" i="1"/>
  <c r="M647" i="1"/>
  <c r="L647" i="1"/>
  <c r="K647" i="1"/>
  <c r="J647" i="1"/>
  <c r="I647" i="1"/>
  <c r="H647" i="1"/>
  <c r="G647" i="1"/>
  <c r="F647" i="1"/>
  <c r="D647" i="1"/>
  <c r="E647" i="1" s="1"/>
  <c r="C647" i="1"/>
  <c r="AU646" i="1"/>
  <c r="AT646" i="1"/>
  <c r="AM646" i="1"/>
  <c r="AD646" i="1"/>
  <c r="AC646" i="1"/>
  <c r="AE646" i="1" s="1"/>
  <c r="AH646" i="1" s="1"/>
  <c r="M646" i="1"/>
  <c r="L646" i="1"/>
  <c r="J646" i="1"/>
  <c r="D646" i="1"/>
  <c r="BB645" i="1"/>
  <c r="BA645" i="1"/>
  <c r="AZ645" i="1"/>
  <c r="AY645" i="1"/>
  <c r="BC645" i="1" s="1"/>
  <c r="AV645" i="1"/>
  <c r="AH645" i="1"/>
  <c r="AE645" i="1"/>
  <c r="X645" i="1"/>
  <c r="AA645" i="1" s="1"/>
  <c r="Q645" i="1"/>
  <c r="T645" i="1" s="1"/>
  <c r="AW645" i="1" s="1"/>
  <c r="K645" i="1"/>
  <c r="H645" i="1"/>
  <c r="E645" i="1"/>
  <c r="BB644" i="1"/>
  <c r="BA644" i="1"/>
  <c r="AZ644" i="1"/>
  <c r="AY644" i="1"/>
  <c r="BC644" i="1" s="1"/>
  <c r="AV644" i="1"/>
  <c r="AE644" i="1"/>
  <c r="AH644" i="1" s="1"/>
  <c r="X644" i="1"/>
  <c r="AA644" i="1" s="1"/>
  <c r="T644" i="1"/>
  <c r="BD644" i="1" s="1"/>
  <c r="Q644" i="1"/>
  <c r="K644" i="1"/>
  <c r="H644" i="1"/>
  <c r="E644" i="1"/>
  <c r="BB643" i="1"/>
  <c r="BA643" i="1"/>
  <c r="AZ643" i="1"/>
  <c r="AY643" i="1"/>
  <c r="AV643" i="1"/>
  <c r="AE643" i="1"/>
  <c r="AH643" i="1" s="1"/>
  <c r="X643" i="1"/>
  <c r="AA643" i="1" s="1"/>
  <c r="Q643" i="1"/>
  <c r="T643" i="1" s="1"/>
  <c r="K643" i="1"/>
  <c r="H643" i="1"/>
  <c r="E643" i="1"/>
  <c r="BB642" i="1"/>
  <c r="BA642" i="1"/>
  <c r="AZ642" i="1"/>
  <c r="AY642" i="1"/>
  <c r="BC642" i="1" s="1"/>
  <c r="AV642" i="1"/>
  <c r="AE642" i="1"/>
  <c r="AH642" i="1" s="1"/>
  <c r="AA642" i="1"/>
  <c r="X642" i="1"/>
  <c r="Q642" i="1"/>
  <c r="T642" i="1" s="1"/>
  <c r="K642" i="1"/>
  <c r="H642" i="1"/>
  <c r="E642" i="1"/>
  <c r="BB641" i="1"/>
  <c r="AZ641" i="1"/>
  <c r="AU641" i="1"/>
  <c r="AT641" i="1"/>
  <c r="AS641" i="1"/>
  <c r="AR641" i="1"/>
  <c r="AQ641" i="1"/>
  <c r="BA641" i="1" s="1"/>
  <c r="AP641" i="1"/>
  <c r="AO641" i="1"/>
  <c r="AN641" i="1"/>
  <c r="AM641" i="1"/>
  <c r="AL641" i="1"/>
  <c r="AK641" i="1"/>
  <c r="AJ641" i="1"/>
  <c r="AH641" i="1"/>
  <c r="AG641" i="1"/>
  <c r="AF641" i="1"/>
  <c r="AD641" i="1"/>
  <c r="AC641" i="1"/>
  <c r="AE641" i="1" s="1"/>
  <c r="Z641" i="1"/>
  <c r="Y641" i="1"/>
  <c r="W641" i="1"/>
  <c r="V641" i="1"/>
  <c r="X641" i="1" s="1"/>
  <c r="S641" i="1"/>
  <c r="R641" i="1"/>
  <c r="P641" i="1"/>
  <c r="Q641" i="1" s="1"/>
  <c r="T641" i="1" s="1"/>
  <c r="O641" i="1"/>
  <c r="N641" i="1"/>
  <c r="M641" i="1"/>
  <c r="L641" i="1"/>
  <c r="J641" i="1"/>
  <c r="I641" i="1"/>
  <c r="K641" i="1" s="1"/>
  <c r="H641" i="1"/>
  <c r="G641" i="1"/>
  <c r="F641" i="1"/>
  <c r="D641" i="1"/>
  <c r="E641" i="1" s="1"/>
  <c r="C641" i="1"/>
  <c r="BB640" i="1"/>
  <c r="BC640" i="1" s="1"/>
  <c r="BA640" i="1"/>
  <c r="AZ640" i="1"/>
  <c r="AY640" i="1"/>
  <c r="AV640" i="1"/>
  <c r="AH640" i="1"/>
  <c r="AE640" i="1"/>
  <c r="AA640" i="1"/>
  <c r="X640" i="1"/>
  <c r="Q640" i="1"/>
  <c r="T640" i="1" s="1"/>
  <c r="BD640" i="1" s="1"/>
  <c r="K640" i="1"/>
  <c r="H640" i="1"/>
  <c r="E640" i="1"/>
  <c r="BD639" i="1"/>
  <c r="BC639" i="1"/>
  <c r="BB639" i="1"/>
  <c r="BA639" i="1"/>
  <c r="AZ639" i="1"/>
  <c r="AY639" i="1"/>
  <c r="AV639" i="1"/>
  <c r="AW639" i="1" s="1"/>
  <c r="AH639" i="1"/>
  <c r="AE639" i="1"/>
  <c r="X639" i="1"/>
  <c r="AA639" i="1" s="1"/>
  <c r="Q639" i="1"/>
  <c r="T639" i="1" s="1"/>
  <c r="K639" i="1"/>
  <c r="H639" i="1"/>
  <c r="E639" i="1"/>
  <c r="BD638" i="1"/>
  <c r="BB638" i="1"/>
  <c r="BA638" i="1"/>
  <c r="AZ638" i="1"/>
  <c r="AY638" i="1"/>
  <c r="BC638" i="1" s="1"/>
  <c r="AV638" i="1"/>
  <c r="AW638" i="1" s="1"/>
  <c r="AH638" i="1"/>
  <c r="AE638" i="1"/>
  <c r="X638" i="1"/>
  <c r="AA638" i="1" s="1"/>
  <c r="Q638" i="1"/>
  <c r="T638" i="1" s="1"/>
  <c r="K638" i="1"/>
  <c r="H638" i="1"/>
  <c r="E638" i="1"/>
  <c r="BB637" i="1"/>
  <c r="BA637" i="1"/>
  <c r="AZ637" i="1"/>
  <c r="AY637" i="1"/>
  <c r="AV637" i="1"/>
  <c r="AE637" i="1"/>
  <c r="AH637" i="1" s="1"/>
  <c r="X637" i="1"/>
  <c r="AA637" i="1" s="1"/>
  <c r="Q637" i="1"/>
  <c r="T637" i="1" s="1"/>
  <c r="K637" i="1"/>
  <c r="H637" i="1"/>
  <c r="E637" i="1"/>
  <c r="BB636" i="1"/>
  <c r="BA636" i="1"/>
  <c r="AZ636" i="1"/>
  <c r="AY636" i="1"/>
  <c r="BC636" i="1" s="1"/>
  <c r="AV636" i="1"/>
  <c r="AE636" i="1"/>
  <c r="AH636" i="1" s="1"/>
  <c r="X636" i="1"/>
  <c r="AA636" i="1" s="1"/>
  <c r="Q636" i="1"/>
  <c r="T636" i="1" s="1"/>
  <c r="BD636" i="1" s="1"/>
  <c r="K636" i="1"/>
  <c r="H636" i="1"/>
  <c r="E636" i="1"/>
  <c r="BB635" i="1"/>
  <c r="BA635" i="1"/>
  <c r="AZ635" i="1"/>
  <c r="AY635" i="1"/>
  <c r="AV635" i="1"/>
  <c r="AE635" i="1"/>
  <c r="AH635" i="1" s="1"/>
  <c r="X635" i="1"/>
  <c r="AA635" i="1" s="1"/>
  <c r="T635" i="1"/>
  <c r="Q635" i="1"/>
  <c r="K635" i="1"/>
  <c r="H635" i="1"/>
  <c r="E635" i="1"/>
  <c r="BB634" i="1"/>
  <c r="BA634" i="1"/>
  <c r="AZ634" i="1"/>
  <c r="AY634" i="1"/>
  <c r="AV634" i="1"/>
  <c r="AE634" i="1"/>
  <c r="AH634" i="1" s="1"/>
  <c r="X634" i="1"/>
  <c r="AA634" i="1" s="1"/>
  <c r="T634" i="1"/>
  <c r="Q634" i="1"/>
  <c r="K634" i="1"/>
  <c r="H634" i="1"/>
  <c r="E634" i="1"/>
  <c r="BB633" i="1"/>
  <c r="BA633" i="1"/>
  <c r="BC633" i="1" s="1"/>
  <c r="AZ633" i="1"/>
  <c r="AY633" i="1"/>
  <c r="AV633" i="1"/>
  <c r="AH633" i="1"/>
  <c r="AE633" i="1"/>
  <c r="X633" i="1"/>
  <c r="AA633" i="1" s="1"/>
  <c r="Q633" i="1"/>
  <c r="T633" i="1" s="1"/>
  <c r="AW633" i="1" s="1"/>
  <c r="K633" i="1"/>
  <c r="H633" i="1"/>
  <c r="E633" i="1"/>
  <c r="AU632" i="1"/>
  <c r="AU631" i="1" s="1"/>
  <c r="AU630" i="1" s="1"/>
  <c r="AR632" i="1"/>
  <c r="AR631" i="1" s="1"/>
  <c r="AR630" i="1" s="1"/>
  <c r="AR629" i="1" s="1"/>
  <c r="AQ632" i="1"/>
  <c r="AP632" i="1"/>
  <c r="AO632" i="1"/>
  <c r="AN632" i="1"/>
  <c r="AN631" i="1" s="1"/>
  <c r="AN630" i="1" s="1"/>
  <c r="AM632" i="1"/>
  <c r="AZ632" i="1" s="1"/>
  <c r="AL632" i="1"/>
  <c r="AL631" i="1" s="1"/>
  <c r="AL630" i="1" s="1"/>
  <c r="AK632" i="1"/>
  <c r="AK631" i="1" s="1"/>
  <c r="AJ632" i="1"/>
  <c r="AH632" i="1"/>
  <c r="AE632" i="1"/>
  <c r="X632" i="1"/>
  <c r="AA632" i="1" s="1"/>
  <c r="O632" i="1"/>
  <c r="Q632" i="1" s="1"/>
  <c r="T632" i="1" s="1"/>
  <c r="K632" i="1"/>
  <c r="H632" i="1"/>
  <c r="E632" i="1"/>
  <c r="BA631" i="1"/>
  <c r="AT631" i="1"/>
  <c r="AS631" i="1"/>
  <c r="AQ631" i="1"/>
  <c r="AP631" i="1"/>
  <c r="AP630" i="1" s="1"/>
  <c r="AO631" i="1"/>
  <c r="AO630" i="1" s="1"/>
  <c r="AG631" i="1"/>
  <c r="AG630" i="1" s="1"/>
  <c r="AG629" i="1" s="1"/>
  <c r="AF631" i="1"/>
  <c r="AF630" i="1" s="1"/>
  <c r="AF629" i="1" s="1"/>
  <c r="AD631" i="1"/>
  <c r="AC631" i="1"/>
  <c r="AE631" i="1" s="1"/>
  <c r="AH631" i="1" s="1"/>
  <c r="Z631" i="1"/>
  <c r="Z630" i="1" s="1"/>
  <c r="Z629" i="1" s="1"/>
  <c r="Y631" i="1"/>
  <c r="X631" i="1"/>
  <c r="W631" i="1"/>
  <c r="W630" i="1" s="1"/>
  <c r="V631" i="1"/>
  <c r="S631" i="1"/>
  <c r="R631" i="1"/>
  <c r="P631" i="1"/>
  <c r="P630" i="1" s="1"/>
  <c r="O631" i="1"/>
  <c r="O630" i="1" s="1"/>
  <c r="N631" i="1"/>
  <c r="N630" i="1" s="1"/>
  <c r="M631" i="1"/>
  <c r="L631" i="1"/>
  <c r="J631" i="1"/>
  <c r="I631" i="1"/>
  <c r="G631" i="1"/>
  <c r="G630" i="1" s="1"/>
  <c r="G629" i="1" s="1"/>
  <c r="F631" i="1"/>
  <c r="F630" i="1" s="1"/>
  <c r="F629" i="1" s="1"/>
  <c r="D631" i="1"/>
  <c r="E631" i="1" s="1"/>
  <c r="C631" i="1"/>
  <c r="AT630" i="1"/>
  <c r="AT629" i="1" s="1"/>
  <c r="AS630" i="1"/>
  <c r="BB630" i="1" s="1"/>
  <c r="AK630" i="1"/>
  <c r="AH630" i="1"/>
  <c r="AD630" i="1"/>
  <c r="AC630" i="1"/>
  <c r="AE630" i="1" s="1"/>
  <c r="V630" i="1"/>
  <c r="X630" i="1" s="1"/>
  <c r="S630" i="1"/>
  <c r="S629" i="1" s="1"/>
  <c r="S831" i="1" s="1"/>
  <c r="R630" i="1"/>
  <c r="R629" i="1" s="1"/>
  <c r="R831" i="1" s="1"/>
  <c r="Q630" i="1"/>
  <c r="T630" i="1" s="1"/>
  <c r="M630" i="1"/>
  <c r="L630" i="1"/>
  <c r="J630" i="1"/>
  <c r="K630" i="1" s="1"/>
  <c r="I630" i="1"/>
  <c r="D630" i="1"/>
  <c r="E630" i="1" s="1"/>
  <c r="C630" i="1"/>
  <c r="C629" i="1" s="1"/>
  <c r="AU629" i="1"/>
  <c r="AS629" i="1"/>
  <c r="AD629" i="1"/>
  <c r="AC629" i="1"/>
  <c r="M629" i="1"/>
  <c r="M831" i="1" s="1"/>
  <c r="L629" i="1"/>
  <c r="J629" i="1"/>
  <c r="BB626" i="1"/>
  <c r="BA626" i="1"/>
  <c r="AZ626" i="1"/>
  <c r="AY626" i="1"/>
  <c r="AV626" i="1"/>
  <c r="AE626" i="1"/>
  <c r="AH626" i="1" s="1"/>
  <c r="X626" i="1"/>
  <c r="AA626" i="1" s="1"/>
  <c r="Q626" i="1"/>
  <c r="T626" i="1" s="1"/>
  <c r="K626" i="1"/>
  <c r="H626" i="1"/>
  <c r="E626" i="1"/>
  <c r="BB625" i="1"/>
  <c r="BA625" i="1"/>
  <c r="AZ625" i="1"/>
  <c r="AY625" i="1"/>
  <c r="BC625" i="1" s="1"/>
  <c r="AV625" i="1"/>
  <c r="AE625" i="1"/>
  <c r="AH625" i="1" s="1"/>
  <c r="X625" i="1"/>
  <c r="AA625" i="1" s="1"/>
  <c r="Q625" i="1"/>
  <c r="T625" i="1" s="1"/>
  <c r="K625" i="1"/>
  <c r="H625" i="1"/>
  <c r="E625" i="1"/>
  <c r="BB624" i="1"/>
  <c r="BA624" i="1"/>
  <c r="AZ624" i="1"/>
  <c r="BC624" i="1" s="1"/>
  <c r="AY624" i="1"/>
  <c r="AV624" i="1"/>
  <c r="AH624" i="1"/>
  <c r="AE624" i="1"/>
  <c r="X624" i="1"/>
  <c r="AA624" i="1" s="1"/>
  <c r="T624" i="1"/>
  <c r="AW624" i="1" s="1"/>
  <c r="Q624" i="1"/>
  <c r="K624" i="1"/>
  <c r="H624" i="1"/>
  <c r="E624" i="1"/>
  <c r="BB622" i="1"/>
  <c r="BA622" i="1"/>
  <c r="BC622" i="1" s="1"/>
  <c r="AZ622" i="1"/>
  <c r="AY622" i="1"/>
  <c r="AV622" i="1"/>
  <c r="AH622" i="1"/>
  <c r="AE622" i="1"/>
  <c r="X622" i="1"/>
  <c r="AA622" i="1" s="1"/>
  <c r="Q622" i="1"/>
  <c r="T622" i="1" s="1"/>
  <c r="BD622" i="1" s="1"/>
  <c r="K622" i="1"/>
  <c r="H622" i="1"/>
  <c r="E622" i="1"/>
  <c r="BB621" i="1"/>
  <c r="BA621" i="1"/>
  <c r="AZ621" i="1"/>
  <c r="AY621" i="1"/>
  <c r="BC621" i="1" s="1"/>
  <c r="BD621" i="1" s="1"/>
  <c r="AW621" i="1"/>
  <c r="AV621" i="1"/>
  <c r="AH621" i="1"/>
  <c r="AE621" i="1"/>
  <c r="AA621" i="1"/>
  <c r="X621" i="1"/>
  <c r="Q621" i="1"/>
  <c r="T621" i="1" s="1"/>
  <c r="K621" i="1"/>
  <c r="H621" i="1"/>
  <c r="E621" i="1"/>
  <c r="BB620" i="1"/>
  <c r="BA620" i="1"/>
  <c r="AZ620" i="1"/>
  <c r="AY620" i="1"/>
  <c r="BC620" i="1" s="1"/>
  <c r="AV620" i="1"/>
  <c r="AH620" i="1"/>
  <c r="AE620" i="1"/>
  <c r="X620" i="1"/>
  <c r="AA620" i="1" s="1"/>
  <c r="Q620" i="1"/>
  <c r="T620" i="1" s="1"/>
  <c r="BD620" i="1" s="1"/>
  <c r="K620" i="1"/>
  <c r="H620" i="1"/>
  <c r="E620" i="1"/>
  <c r="BB619" i="1"/>
  <c r="BA619" i="1"/>
  <c r="AZ619" i="1"/>
  <c r="AY619" i="1"/>
  <c r="BC619" i="1" s="1"/>
  <c r="AV619" i="1"/>
  <c r="AH619" i="1"/>
  <c r="AE619" i="1"/>
  <c r="X619" i="1"/>
  <c r="AA619" i="1" s="1"/>
  <c r="Q619" i="1"/>
  <c r="T619" i="1" s="1"/>
  <c r="K619" i="1"/>
  <c r="H619" i="1"/>
  <c r="E619" i="1"/>
  <c r="BB618" i="1"/>
  <c r="BA618" i="1"/>
  <c r="AZ618" i="1"/>
  <c r="AY618" i="1"/>
  <c r="AV618" i="1"/>
  <c r="AE618" i="1"/>
  <c r="AH618" i="1" s="1"/>
  <c r="AA618" i="1"/>
  <c r="X618" i="1"/>
  <c r="T618" i="1"/>
  <c r="Q618" i="1"/>
  <c r="K618" i="1"/>
  <c r="H618" i="1"/>
  <c r="E618" i="1"/>
  <c r="BB617" i="1"/>
  <c r="BA617" i="1"/>
  <c r="AZ617" i="1"/>
  <c r="AY617" i="1"/>
  <c r="AV617" i="1"/>
  <c r="AE617" i="1"/>
  <c r="AH617" i="1" s="1"/>
  <c r="X617" i="1"/>
  <c r="AA617" i="1" s="1"/>
  <c r="T617" i="1"/>
  <c r="Q617" i="1"/>
  <c r="K617" i="1"/>
  <c r="H617" i="1"/>
  <c r="E617" i="1"/>
  <c r="BB616" i="1"/>
  <c r="BA616" i="1"/>
  <c r="AZ616" i="1"/>
  <c r="AY616" i="1"/>
  <c r="AV616" i="1"/>
  <c r="AE616" i="1"/>
  <c r="AH616" i="1" s="1"/>
  <c r="X616" i="1"/>
  <c r="AA616" i="1" s="1"/>
  <c r="T616" i="1"/>
  <c r="Q616" i="1"/>
  <c r="K616" i="1"/>
  <c r="H616" i="1"/>
  <c r="E616" i="1"/>
  <c r="BB615" i="1"/>
  <c r="BA615" i="1"/>
  <c r="AZ615" i="1"/>
  <c r="AY615" i="1"/>
  <c r="AV615" i="1"/>
  <c r="AE615" i="1"/>
  <c r="AH615" i="1" s="1"/>
  <c r="X615" i="1"/>
  <c r="AA615" i="1" s="1"/>
  <c r="T615" i="1"/>
  <c r="Q615" i="1"/>
  <c r="K615" i="1"/>
  <c r="H615" i="1"/>
  <c r="E615" i="1"/>
  <c r="BB614" i="1"/>
  <c r="BA614" i="1"/>
  <c r="AZ614" i="1"/>
  <c r="AY614" i="1"/>
  <c r="AV614" i="1"/>
  <c r="AE614" i="1"/>
  <c r="AH614" i="1" s="1"/>
  <c r="X614" i="1"/>
  <c r="AA614" i="1" s="1"/>
  <c r="Q614" i="1"/>
  <c r="T614" i="1" s="1"/>
  <c r="K614" i="1"/>
  <c r="H614" i="1"/>
  <c r="E614" i="1"/>
  <c r="BB613" i="1"/>
  <c r="BC613" i="1" s="1"/>
  <c r="BA613" i="1"/>
  <c r="AZ613" i="1"/>
  <c r="AY613" i="1"/>
  <c r="AV613" i="1"/>
  <c r="AE613" i="1"/>
  <c r="AH613" i="1" s="1"/>
  <c r="AA613" i="1"/>
  <c r="X613" i="1"/>
  <c r="Q613" i="1"/>
  <c r="T613" i="1" s="1"/>
  <c r="BD613" i="1" s="1"/>
  <c r="K613" i="1"/>
  <c r="H613" i="1"/>
  <c r="E613" i="1"/>
  <c r="BB612" i="1"/>
  <c r="BA612" i="1"/>
  <c r="AZ612" i="1"/>
  <c r="BC612" i="1" s="1"/>
  <c r="AY612" i="1"/>
  <c r="AV612" i="1"/>
  <c r="AE612" i="1"/>
  <c r="AH612" i="1" s="1"/>
  <c r="X612" i="1"/>
  <c r="AA612" i="1" s="1"/>
  <c r="T612" i="1"/>
  <c r="Q612" i="1"/>
  <c r="K612" i="1"/>
  <c r="H612" i="1"/>
  <c r="E612" i="1"/>
  <c r="BB611" i="1"/>
  <c r="BA611" i="1"/>
  <c r="AZ611" i="1"/>
  <c r="AY611" i="1"/>
  <c r="AV611" i="1"/>
  <c r="AH611" i="1"/>
  <c r="AE611" i="1"/>
  <c r="X611" i="1"/>
  <c r="AA611" i="1" s="1"/>
  <c r="T611" i="1"/>
  <c r="Q611" i="1"/>
  <c r="K611" i="1"/>
  <c r="H611" i="1"/>
  <c r="E611" i="1"/>
  <c r="AY610" i="1"/>
  <c r="AU610" i="1"/>
  <c r="AT610" i="1"/>
  <c r="AS610" i="1"/>
  <c r="BB610" i="1" s="1"/>
  <c r="AR610" i="1"/>
  <c r="AQ610" i="1"/>
  <c r="AP610" i="1"/>
  <c r="AO610" i="1"/>
  <c r="AO605" i="1" s="1"/>
  <c r="AN610" i="1"/>
  <c r="AZ610" i="1" s="1"/>
  <c r="AM610" i="1"/>
  <c r="AL610" i="1"/>
  <c r="AK610" i="1"/>
  <c r="AJ610" i="1"/>
  <c r="AG610" i="1"/>
  <c r="AF610" i="1"/>
  <c r="AF605" i="1" s="1"/>
  <c r="AE610" i="1"/>
  <c r="AD610" i="1"/>
  <c r="AC610" i="1"/>
  <c r="Z610" i="1"/>
  <c r="Z605" i="1" s="1"/>
  <c r="Y610" i="1"/>
  <c r="W610" i="1"/>
  <c r="W605" i="1" s="1"/>
  <c r="V610" i="1"/>
  <c r="S610" i="1"/>
  <c r="R610" i="1"/>
  <c r="P610" i="1"/>
  <c r="P605" i="1" s="1"/>
  <c r="O610" i="1"/>
  <c r="Q610" i="1" s="1"/>
  <c r="T610" i="1" s="1"/>
  <c r="N610" i="1"/>
  <c r="N605" i="1" s="1"/>
  <c r="M610" i="1"/>
  <c r="L610" i="1"/>
  <c r="J610" i="1"/>
  <c r="K610" i="1" s="1"/>
  <c r="I610" i="1"/>
  <c r="G610" i="1"/>
  <c r="H610" i="1" s="1"/>
  <c r="F610" i="1"/>
  <c r="E610" i="1"/>
  <c r="D610" i="1"/>
  <c r="C610" i="1"/>
  <c r="BB609" i="1"/>
  <c r="BA609" i="1"/>
  <c r="AZ609" i="1"/>
  <c r="AY609" i="1"/>
  <c r="BC609" i="1" s="1"/>
  <c r="AV609" i="1"/>
  <c r="AH609" i="1"/>
  <c r="AE609" i="1"/>
  <c r="X609" i="1"/>
  <c r="AA609" i="1" s="1"/>
  <c r="Q609" i="1"/>
  <c r="T609" i="1" s="1"/>
  <c r="K609" i="1"/>
  <c r="H609" i="1"/>
  <c r="E609" i="1"/>
  <c r="BB608" i="1"/>
  <c r="BA608" i="1"/>
  <c r="AZ608" i="1"/>
  <c r="BC608" i="1" s="1"/>
  <c r="AY608" i="1"/>
  <c r="AV608" i="1"/>
  <c r="AH608" i="1"/>
  <c r="AE608" i="1"/>
  <c r="X608" i="1"/>
  <c r="AA608" i="1" s="1"/>
  <c r="T608" i="1"/>
  <c r="Q608" i="1"/>
  <c r="K608" i="1"/>
  <c r="H608" i="1"/>
  <c r="E608" i="1"/>
  <c r="BB607" i="1"/>
  <c r="BA607" i="1"/>
  <c r="BC607" i="1" s="1"/>
  <c r="AZ607" i="1"/>
  <c r="AY607" i="1"/>
  <c r="AW607" i="1"/>
  <c r="AV607" i="1"/>
  <c r="AH607" i="1"/>
  <c r="AE607" i="1"/>
  <c r="X607" i="1"/>
  <c r="AA607" i="1" s="1"/>
  <c r="Q607" i="1"/>
  <c r="T607" i="1" s="1"/>
  <c r="BD607" i="1" s="1"/>
  <c r="K607" i="1"/>
  <c r="H607" i="1"/>
  <c r="E607" i="1"/>
  <c r="AU606" i="1"/>
  <c r="AU605" i="1" s="1"/>
  <c r="AT606" i="1"/>
  <c r="AT605" i="1" s="1"/>
  <c r="AS606" i="1"/>
  <c r="AR606" i="1"/>
  <c r="AQ606" i="1"/>
  <c r="AP606" i="1"/>
  <c r="BA606" i="1" s="1"/>
  <c r="AO606" i="1"/>
  <c r="AN606" i="1"/>
  <c r="AN605" i="1" s="1"/>
  <c r="AM606" i="1"/>
  <c r="AL606" i="1"/>
  <c r="AL605" i="1" s="1"/>
  <c r="AK606" i="1"/>
  <c r="AJ606" i="1"/>
  <c r="AG606" i="1"/>
  <c r="AF606" i="1"/>
  <c r="AD606" i="1"/>
  <c r="AD605" i="1" s="1"/>
  <c r="AC606" i="1"/>
  <c r="Z606" i="1"/>
  <c r="Y606" i="1"/>
  <c r="W606" i="1"/>
  <c r="V606" i="1"/>
  <c r="X606" i="1" s="1"/>
  <c r="AA606" i="1" s="1"/>
  <c r="T606" i="1"/>
  <c r="S606" i="1"/>
  <c r="S605" i="1" s="1"/>
  <c r="R606" i="1"/>
  <c r="R605" i="1" s="1"/>
  <c r="P606" i="1"/>
  <c r="O606" i="1"/>
  <c r="Q606" i="1" s="1"/>
  <c r="N606" i="1"/>
  <c r="M606" i="1"/>
  <c r="L606" i="1"/>
  <c r="K606" i="1"/>
  <c r="J606" i="1"/>
  <c r="J605" i="1" s="1"/>
  <c r="K605" i="1" s="1"/>
  <c r="I606" i="1"/>
  <c r="G606" i="1"/>
  <c r="H606" i="1" s="1"/>
  <c r="F606" i="1"/>
  <c r="D606" i="1"/>
  <c r="E606" i="1" s="1"/>
  <c r="C606" i="1"/>
  <c r="C605" i="1" s="1"/>
  <c r="AR605" i="1"/>
  <c r="AQ605" i="1"/>
  <c r="AQ598" i="1" s="1"/>
  <c r="AK605" i="1"/>
  <c r="AJ605" i="1"/>
  <c r="AG605" i="1"/>
  <c r="Y605" i="1"/>
  <c r="V605" i="1"/>
  <c r="O605" i="1"/>
  <c r="Q605" i="1" s="1"/>
  <c r="M605" i="1"/>
  <c r="L605" i="1"/>
  <c r="I605" i="1"/>
  <c r="F605" i="1"/>
  <c r="D605" i="1"/>
  <c r="E605" i="1" s="1"/>
  <c r="BD604" i="1"/>
  <c r="BC604" i="1"/>
  <c r="BB604" i="1"/>
  <c r="BA604" i="1"/>
  <c r="AZ604" i="1"/>
  <c r="AY604" i="1"/>
  <c r="AV604" i="1"/>
  <c r="AH604" i="1"/>
  <c r="AE604" i="1"/>
  <c r="AA604" i="1"/>
  <c r="X604" i="1"/>
  <c r="Q604" i="1"/>
  <c r="T604" i="1" s="1"/>
  <c r="AW604" i="1" s="1"/>
  <c r="K604" i="1"/>
  <c r="H604" i="1"/>
  <c r="E604" i="1"/>
  <c r="AU603" i="1"/>
  <c r="AT603" i="1"/>
  <c r="AT599" i="1" s="1"/>
  <c r="AT598" i="1" s="1"/>
  <c r="AS603" i="1"/>
  <c r="AR603" i="1"/>
  <c r="AQ603" i="1"/>
  <c r="AP603" i="1"/>
  <c r="BA603" i="1" s="1"/>
  <c r="AO603" i="1"/>
  <c r="AN603" i="1"/>
  <c r="AN599" i="1" s="1"/>
  <c r="AN598" i="1" s="1"/>
  <c r="AM603" i="1"/>
  <c r="AL603" i="1"/>
  <c r="AY603" i="1" s="1"/>
  <c r="AK603" i="1"/>
  <c r="AJ603" i="1"/>
  <c r="AG603" i="1"/>
  <c r="AF603" i="1"/>
  <c r="AD603" i="1"/>
  <c r="AE603" i="1" s="1"/>
  <c r="AH603" i="1" s="1"/>
  <c r="AC603" i="1"/>
  <c r="Z603" i="1"/>
  <c r="Y603" i="1"/>
  <c r="W603" i="1"/>
  <c r="V603" i="1"/>
  <c r="X603" i="1" s="1"/>
  <c r="AA603" i="1" s="1"/>
  <c r="T603" i="1"/>
  <c r="S603" i="1"/>
  <c r="R603" i="1"/>
  <c r="P603" i="1"/>
  <c r="O603" i="1"/>
  <c r="Q603" i="1" s="1"/>
  <c r="N603" i="1"/>
  <c r="M603" i="1"/>
  <c r="L603" i="1"/>
  <c r="K603" i="1"/>
  <c r="J603" i="1"/>
  <c r="I603" i="1"/>
  <c r="G603" i="1"/>
  <c r="H603" i="1" s="1"/>
  <c r="F603" i="1"/>
  <c r="E603" i="1"/>
  <c r="D603" i="1"/>
  <c r="C603" i="1"/>
  <c r="BB602" i="1"/>
  <c r="BA602" i="1"/>
  <c r="AZ602" i="1"/>
  <c r="AY602" i="1"/>
  <c r="BC602" i="1" s="1"/>
  <c r="AW602" i="1"/>
  <c r="AV602" i="1"/>
  <c r="AH602" i="1"/>
  <c r="AE602" i="1"/>
  <c r="X602" i="1"/>
  <c r="AA602" i="1" s="1"/>
  <c r="Q602" i="1"/>
  <c r="T602" i="1" s="1"/>
  <c r="K602" i="1"/>
  <c r="H602" i="1"/>
  <c r="E602" i="1"/>
  <c r="BB601" i="1"/>
  <c r="BA601" i="1"/>
  <c r="AZ601" i="1"/>
  <c r="AY601" i="1"/>
  <c r="BC601" i="1" s="1"/>
  <c r="AV601" i="1"/>
  <c r="AH601" i="1"/>
  <c r="AE601" i="1"/>
  <c r="AA601" i="1"/>
  <c r="X601" i="1"/>
  <c r="Q601" i="1"/>
  <c r="T601" i="1" s="1"/>
  <c r="AW601" i="1" s="1"/>
  <c r="K601" i="1"/>
  <c r="H601" i="1"/>
  <c r="E601" i="1"/>
  <c r="AY600" i="1"/>
  <c r="AU600" i="1"/>
  <c r="AT600" i="1"/>
  <c r="AS600" i="1"/>
  <c r="BB600" i="1" s="1"/>
  <c r="AR600" i="1"/>
  <c r="AR599" i="1" s="1"/>
  <c r="AR598" i="1" s="1"/>
  <c r="AQ600" i="1"/>
  <c r="AP600" i="1"/>
  <c r="AO600" i="1"/>
  <c r="AN600" i="1"/>
  <c r="AZ600" i="1" s="1"/>
  <c r="AM600" i="1"/>
  <c r="AL600" i="1"/>
  <c r="AK600" i="1"/>
  <c r="AJ600" i="1"/>
  <c r="AJ599" i="1" s="1"/>
  <c r="AG600" i="1"/>
  <c r="AG599" i="1" s="1"/>
  <c r="AF600" i="1"/>
  <c r="AF599" i="1" s="1"/>
  <c r="AE600" i="1"/>
  <c r="AD600" i="1"/>
  <c r="AC600" i="1"/>
  <c r="Z600" i="1"/>
  <c r="Z599" i="1" s="1"/>
  <c r="Y600" i="1"/>
  <c r="Y599" i="1" s="1"/>
  <c r="Y598" i="1" s="1"/>
  <c r="W600" i="1"/>
  <c r="W599" i="1" s="1"/>
  <c r="W598" i="1" s="1"/>
  <c r="V600" i="1"/>
  <c r="S600" i="1"/>
  <c r="R600" i="1"/>
  <c r="P600" i="1"/>
  <c r="P599" i="1" s="1"/>
  <c r="P598" i="1" s="1"/>
  <c r="O600" i="1"/>
  <c r="Q600" i="1" s="1"/>
  <c r="T600" i="1" s="1"/>
  <c r="N600" i="1"/>
  <c r="N599" i="1" s="1"/>
  <c r="M600" i="1"/>
  <c r="M599" i="1" s="1"/>
  <c r="L600" i="1"/>
  <c r="J600" i="1"/>
  <c r="I600" i="1"/>
  <c r="K600" i="1" s="1"/>
  <c r="G600" i="1"/>
  <c r="F600" i="1"/>
  <c r="F599" i="1" s="1"/>
  <c r="F598" i="1" s="1"/>
  <c r="E600" i="1"/>
  <c r="D600" i="1"/>
  <c r="C600" i="1"/>
  <c r="AY599" i="1"/>
  <c r="AQ599" i="1"/>
  <c r="AO599" i="1"/>
  <c r="AO598" i="1" s="1"/>
  <c r="AL599" i="1"/>
  <c r="AL598" i="1" s="1"/>
  <c r="AK599" i="1"/>
  <c r="AC599" i="1"/>
  <c r="S599" i="1"/>
  <c r="R599" i="1"/>
  <c r="R598" i="1" s="1"/>
  <c r="J599" i="1"/>
  <c r="I599" i="1"/>
  <c r="I598" i="1" s="1"/>
  <c r="C599" i="1"/>
  <c r="AK598" i="1"/>
  <c r="M598" i="1"/>
  <c r="C598" i="1"/>
  <c r="BB597" i="1"/>
  <c r="BA597" i="1"/>
  <c r="AZ597" i="1"/>
  <c r="AY597" i="1"/>
  <c r="BC597" i="1" s="1"/>
  <c r="AW597" i="1"/>
  <c r="AV597" i="1"/>
  <c r="AH597" i="1"/>
  <c r="AE597" i="1"/>
  <c r="X597" i="1"/>
  <c r="AA597" i="1" s="1"/>
  <c r="Q597" i="1"/>
  <c r="T597" i="1" s="1"/>
  <c r="K597" i="1"/>
  <c r="H597" i="1"/>
  <c r="E597" i="1"/>
  <c r="AY596" i="1"/>
  <c r="AU596" i="1"/>
  <c r="BB596" i="1" s="1"/>
  <c r="AT596" i="1"/>
  <c r="AS596" i="1"/>
  <c r="AR596" i="1"/>
  <c r="AQ596" i="1"/>
  <c r="AP596" i="1"/>
  <c r="BA596" i="1" s="1"/>
  <c r="AO596" i="1"/>
  <c r="AO591" i="1" s="1"/>
  <c r="AO576" i="1" s="1"/>
  <c r="AN596" i="1"/>
  <c r="AV596" i="1" s="1"/>
  <c r="AW596" i="1" s="1"/>
  <c r="AM596" i="1"/>
  <c r="AL596" i="1"/>
  <c r="AK596" i="1"/>
  <c r="AJ596" i="1"/>
  <c r="AG596" i="1"/>
  <c r="AF596" i="1"/>
  <c r="AF591" i="1" s="1"/>
  <c r="AE596" i="1"/>
  <c r="AH596" i="1" s="1"/>
  <c r="AD596" i="1"/>
  <c r="AC596" i="1"/>
  <c r="Z596" i="1"/>
  <c r="Y596" i="1"/>
  <c r="W596" i="1"/>
  <c r="W591" i="1" s="1"/>
  <c r="V596" i="1"/>
  <c r="X596" i="1" s="1"/>
  <c r="AA596" i="1" s="1"/>
  <c r="T596" i="1"/>
  <c r="S596" i="1"/>
  <c r="R596" i="1"/>
  <c r="P596" i="1"/>
  <c r="O596" i="1"/>
  <c r="Q596" i="1" s="1"/>
  <c r="N596" i="1"/>
  <c r="N591" i="1" s="1"/>
  <c r="M596" i="1"/>
  <c r="L596" i="1"/>
  <c r="L591" i="1" s="1"/>
  <c r="K596" i="1"/>
  <c r="J596" i="1"/>
  <c r="I596" i="1"/>
  <c r="G596" i="1"/>
  <c r="H596" i="1" s="1"/>
  <c r="F596" i="1"/>
  <c r="F591" i="1" s="1"/>
  <c r="F576" i="1" s="1"/>
  <c r="D596" i="1"/>
  <c r="D591" i="1" s="1"/>
  <c r="E591" i="1" s="1"/>
  <c r="C596" i="1"/>
  <c r="BB595" i="1"/>
  <c r="BA595" i="1"/>
  <c r="AZ595" i="1"/>
  <c r="AY595" i="1"/>
  <c r="BC595" i="1" s="1"/>
  <c r="AV595" i="1"/>
  <c r="AH595" i="1"/>
  <c r="AE595" i="1"/>
  <c r="X595" i="1"/>
  <c r="AA595" i="1" s="1"/>
  <c r="Q595" i="1"/>
  <c r="T595" i="1" s="1"/>
  <c r="BD595" i="1" s="1"/>
  <c r="K595" i="1"/>
  <c r="H595" i="1"/>
  <c r="E595" i="1"/>
  <c r="BB594" i="1"/>
  <c r="BA594" i="1"/>
  <c r="AZ594" i="1"/>
  <c r="AY594" i="1"/>
  <c r="BC594" i="1" s="1"/>
  <c r="AV594" i="1"/>
  <c r="AE594" i="1"/>
  <c r="AH594" i="1" s="1"/>
  <c r="AA594" i="1"/>
  <c r="X594" i="1"/>
  <c r="Q594" i="1"/>
  <c r="T594" i="1" s="1"/>
  <c r="BD594" i="1" s="1"/>
  <c r="K594" i="1"/>
  <c r="H594" i="1"/>
  <c r="E594" i="1"/>
  <c r="BB593" i="1"/>
  <c r="BA593" i="1"/>
  <c r="AZ593" i="1"/>
  <c r="AY593" i="1"/>
  <c r="BC593" i="1" s="1"/>
  <c r="AW593" i="1"/>
  <c r="AV593" i="1"/>
  <c r="AH593" i="1"/>
  <c r="AE593" i="1"/>
  <c r="X593" i="1"/>
  <c r="AA593" i="1" s="1"/>
  <c r="Q593" i="1"/>
  <c r="T593" i="1" s="1"/>
  <c r="BD593" i="1" s="1"/>
  <c r="K593" i="1"/>
  <c r="H593" i="1"/>
  <c r="E593" i="1"/>
  <c r="AY592" i="1"/>
  <c r="BC592" i="1" s="1"/>
  <c r="AU592" i="1"/>
  <c r="BB592" i="1" s="1"/>
  <c r="AT592" i="1"/>
  <c r="AT591" i="1" s="1"/>
  <c r="AS592" i="1"/>
  <c r="AR592" i="1"/>
  <c r="AQ592" i="1"/>
  <c r="AQ591" i="1" s="1"/>
  <c r="AP592" i="1"/>
  <c r="BA592" i="1" s="1"/>
  <c r="AO592" i="1"/>
  <c r="AN592" i="1"/>
  <c r="AV592" i="1" s="1"/>
  <c r="AM592" i="1"/>
  <c r="AZ592" i="1" s="1"/>
  <c r="AL592" i="1"/>
  <c r="AK592" i="1"/>
  <c r="AJ592" i="1"/>
  <c r="AG592" i="1"/>
  <c r="AF592" i="1"/>
  <c r="AE592" i="1"/>
  <c r="AH592" i="1" s="1"/>
  <c r="AD592" i="1"/>
  <c r="AC592" i="1"/>
  <c r="Z592" i="1"/>
  <c r="Z591" i="1" s="1"/>
  <c r="Y592" i="1"/>
  <c r="Y591" i="1" s="1"/>
  <c r="W592" i="1"/>
  <c r="V592" i="1"/>
  <c r="S592" i="1"/>
  <c r="R592" i="1"/>
  <c r="P592" i="1"/>
  <c r="P591" i="1" s="1"/>
  <c r="O592" i="1"/>
  <c r="Q592" i="1" s="1"/>
  <c r="T592" i="1" s="1"/>
  <c r="N592" i="1"/>
  <c r="M592" i="1"/>
  <c r="L592" i="1"/>
  <c r="J592" i="1"/>
  <c r="I592" i="1"/>
  <c r="K592" i="1" s="1"/>
  <c r="H592" i="1"/>
  <c r="G592" i="1"/>
  <c r="G591" i="1" s="1"/>
  <c r="F592" i="1"/>
  <c r="E592" i="1"/>
  <c r="D592" i="1"/>
  <c r="C592" i="1"/>
  <c r="AY591" i="1"/>
  <c r="AS591" i="1"/>
  <c r="AR591" i="1"/>
  <c r="AP591" i="1"/>
  <c r="BA591" i="1" s="1"/>
  <c r="AN591" i="1"/>
  <c r="AM591" i="1"/>
  <c r="AL591" i="1"/>
  <c r="AK591" i="1"/>
  <c r="AJ591" i="1"/>
  <c r="AG591" i="1"/>
  <c r="AE591" i="1"/>
  <c r="AH591" i="1" s="1"/>
  <c r="AD591" i="1"/>
  <c r="AC591" i="1"/>
  <c r="S591" i="1"/>
  <c r="R591" i="1"/>
  <c r="K591" i="1"/>
  <c r="J591" i="1"/>
  <c r="I591" i="1"/>
  <c r="C591" i="1"/>
  <c r="BD590" i="1"/>
  <c r="BC590" i="1"/>
  <c r="BB590" i="1"/>
  <c r="BA590" i="1"/>
  <c r="AZ590" i="1"/>
  <c r="AY590" i="1"/>
  <c r="AW590" i="1"/>
  <c r="AV590" i="1"/>
  <c r="AH590" i="1"/>
  <c r="AE590" i="1"/>
  <c r="X590" i="1"/>
  <c r="AA590" i="1" s="1"/>
  <c r="T590" i="1"/>
  <c r="Q590" i="1"/>
  <c r="K590" i="1"/>
  <c r="H590" i="1"/>
  <c r="E590" i="1"/>
  <c r="BB589" i="1"/>
  <c r="BA589" i="1"/>
  <c r="AZ589" i="1"/>
  <c r="AY589" i="1"/>
  <c r="AV589" i="1"/>
  <c r="AW589" i="1" s="1"/>
  <c r="AH589" i="1"/>
  <c r="AE589" i="1"/>
  <c r="AA589" i="1"/>
  <c r="X589" i="1"/>
  <c r="T589" i="1"/>
  <c r="Q589" i="1"/>
  <c r="K589" i="1"/>
  <c r="H589" i="1"/>
  <c r="E589" i="1"/>
  <c r="BB588" i="1"/>
  <c r="BC588" i="1" s="1"/>
  <c r="BA588" i="1"/>
  <c r="AZ588" i="1"/>
  <c r="AY588" i="1"/>
  <c r="AV588" i="1"/>
  <c r="AE588" i="1"/>
  <c r="AH588" i="1" s="1"/>
  <c r="AA588" i="1"/>
  <c r="X588" i="1"/>
  <c r="T588" i="1"/>
  <c r="Q588" i="1"/>
  <c r="K588" i="1"/>
  <c r="H588" i="1"/>
  <c r="E588" i="1"/>
  <c r="BB587" i="1"/>
  <c r="AU587" i="1"/>
  <c r="AT587" i="1"/>
  <c r="AS587" i="1"/>
  <c r="AR587" i="1"/>
  <c r="AR576" i="1" s="1"/>
  <c r="AQ587" i="1"/>
  <c r="BA587" i="1" s="1"/>
  <c r="AP587" i="1"/>
  <c r="AO587" i="1"/>
  <c r="AN587" i="1"/>
  <c r="AM587" i="1"/>
  <c r="AZ587" i="1" s="1"/>
  <c r="AL587" i="1"/>
  <c r="AK587" i="1"/>
  <c r="AJ587" i="1"/>
  <c r="AG587" i="1"/>
  <c r="AF587" i="1"/>
  <c r="AD587" i="1"/>
  <c r="AC587" i="1"/>
  <c r="AE587" i="1" s="1"/>
  <c r="AH587" i="1" s="1"/>
  <c r="Z587" i="1"/>
  <c r="Y587" i="1"/>
  <c r="Y576" i="1" s="1"/>
  <c r="X587" i="1"/>
  <c r="W587" i="1"/>
  <c r="V587" i="1"/>
  <c r="S587" i="1"/>
  <c r="R587" i="1"/>
  <c r="Q587" i="1"/>
  <c r="T587" i="1" s="1"/>
  <c r="P587" i="1"/>
  <c r="O587" i="1"/>
  <c r="N587" i="1"/>
  <c r="M587" i="1"/>
  <c r="L587" i="1"/>
  <c r="J587" i="1"/>
  <c r="I587" i="1"/>
  <c r="K587" i="1" s="1"/>
  <c r="H587" i="1"/>
  <c r="G587" i="1"/>
  <c r="F587" i="1"/>
  <c r="D587" i="1"/>
  <c r="C587" i="1"/>
  <c r="BB586" i="1"/>
  <c r="BA586" i="1"/>
  <c r="AZ586" i="1"/>
  <c r="AY586" i="1"/>
  <c r="AV586" i="1"/>
  <c r="AH586" i="1"/>
  <c r="AE586" i="1"/>
  <c r="X586" i="1"/>
  <c r="AA586" i="1" s="1"/>
  <c r="T586" i="1"/>
  <c r="Q586" i="1"/>
  <c r="K586" i="1"/>
  <c r="H586" i="1"/>
  <c r="E586" i="1"/>
  <c r="BC585" i="1"/>
  <c r="BD585" i="1" s="1"/>
  <c r="BB585" i="1"/>
  <c r="BA585" i="1"/>
  <c r="AZ585" i="1"/>
  <c r="AY585" i="1"/>
  <c r="AV585" i="1"/>
  <c r="AW585" i="1" s="1"/>
  <c r="AE585" i="1"/>
  <c r="AH585" i="1" s="1"/>
  <c r="AA585" i="1"/>
  <c r="X585" i="1"/>
  <c r="Q585" i="1"/>
  <c r="T585" i="1" s="1"/>
  <c r="K585" i="1"/>
  <c r="H585" i="1"/>
  <c r="E585" i="1"/>
  <c r="BC584" i="1"/>
  <c r="BD584" i="1" s="1"/>
  <c r="BB584" i="1"/>
  <c r="BA584" i="1"/>
  <c r="AZ584" i="1"/>
  <c r="AY584" i="1"/>
  <c r="AV584" i="1"/>
  <c r="AW584" i="1" s="1"/>
  <c r="AE584" i="1"/>
  <c r="AH584" i="1" s="1"/>
  <c r="AA584" i="1"/>
  <c r="X584" i="1"/>
  <c r="T584" i="1"/>
  <c r="Q584" i="1"/>
  <c r="K584" i="1"/>
  <c r="H584" i="1"/>
  <c r="E584" i="1"/>
  <c r="BD583" i="1"/>
  <c r="BC583" i="1"/>
  <c r="BB583" i="1"/>
  <c r="BA583" i="1"/>
  <c r="AZ583" i="1"/>
  <c r="AY583" i="1"/>
  <c r="AW583" i="1"/>
  <c r="AV583" i="1"/>
  <c r="AH583" i="1"/>
  <c r="AE583" i="1"/>
  <c r="X583" i="1"/>
  <c r="AA583" i="1" s="1"/>
  <c r="T583" i="1"/>
  <c r="Q583" i="1"/>
  <c r="K583" i="1"/>
  <c r="H583" i="1"/>
  <c r="E583" i="1"/>
  <c r="AU582" i="1"/>
  <c r="AT582" i="1"/>
  <c r="AS582" i="1"/>
  <c r="AS576" i="1" s="1"/>
  <c r="AR582" i="1"/>
  <c r="BA582" i="1" s="1"/>
  <c r="AQ582" i="1"/>
  <c r="AP582" i="1"/>
  <c r="AO582" i="1"/>
  <c r="AN582" i="1"/>
  <c r="AM582" i="1"/>
  <c r="AZ582" i="1" s="1"/>
  <c r="AL582" i="1"/>
  <c r="AK582" i="1"/>
  <c r="AV582" i="1" s="1"/>
  <c r="AJ582" i="1"/>
  <c r="AG582" i="1"/>
  <c r="AF582" i="1"/>
  <c r="AE582" i="1"/>
  <c r="AH582" i="1" s="1"/>
  <c r="AD582" i="1"/>
  <c r="AC582" i="1"/>
  <c r="Z582" i="1"/>
  <c r="Y582" i="1"/>
  <c r="W582" i="1"/>
  <c r="V582" i="1"/>
  <c r="X582" i="1" s="1"/>
  <c r="AA582" i="1" s="1"/>
  <c r="S582" i="1"/>
  <c r="R582" i="1"/>
  <c r="T582" i="1" s="1"/>
  <c r="Q582" i="1"/>
  <c r="P582" i="1"/>
  <c r="O582" i="1"/>
  <c r="N582" i="1"/>
  <c r="M582" i="1"/>
  <c r="L582" i="1"/>
  <c r="J582" i="1"/>
  <c r="I582" i="1"/>
  <c r="H582" i="1"/>
  <c r="G582" i="1"/>
  <c r="F582" i="1"/>
  <c r="D582" i="1"/>
  <c r="E582" i="1" s="1"/>
  <c r="C582" i="1"/>
  <c r="BC581" i="1"/>
  <c r="BD581" i="1" s="1"/>
  <c r="BB581" i="1"/>
  <c r="BA581" i="1"/>
  <c r="AZ581" i="1"/>
  <c r="AY581" i="1"/>
  <c r="AV581" i="1"/>
  <c r="AE581" i="1"/>
  <c r="AH581" i="1" s="1"/>
  <c r="AA581" i="1"/>
  <c r="X581" i="1"/>
  <c r="Q581" i="1"/>
  <c r="T581" i="1" s="1"/>
  <c r="AW581" i="1" s="1"/>
  <c r="K581" i="1"/>
  <c r="H581" i="1"/>
  <c r="E581" i="1"/>
  <c r="AU580" i="1"/>
  <c r="AT580" i="1"/>
  <c r="AS580" i="1"/>
  <c r="AR580" i="1"/>
  <c r="AQ580" i="1"/>
  <c r="AP580" i="1"/>
  <c r="BA580" i="1" s="1"/>
  <c r="AO580" i="1"/>
  <c r="AN580" i="1"/>
  <c r="AM580" i="1"/>
  <c r="AZ580" i="1" s="1"/>
  <c r="AL580" i="1"/>
  <c r="AY580" i="1" s="1"/>
  <c r="AK580" i="1"/>
  <c r="AJ580" i="1"/>
  <c r="AG580" i="1"/>
  <c r="AF580" i="1"/>
  <c r="AD580" i="1"/>
  <c r="AC580" i="1"/>
  <c r="Z580" i="1"/>
  <c r="Y580" i="1"/>
  <c r="W580" i="1"/>
  <c r="V580" i="1"/>
  <c r="X580" i="1" s="1"/>
  <c r="AA580" i="1" s="1"/>
  <c r="S580" i="1"/>
  <c r="R580" i="1"/>
  <c r="P580" i="1"/>
  <c r="O580" i="1"/>
  <c r="Q580" i="1" s="1"/>
  <c r="T580" i="1" s="1"/>
  <c r="N580" i="1"/>
  <c r="M580" i="1"/>
  <c r="L580" i="1"/>
  <c r="K580" i="1"/>
  <c r="J580" i="1"/>
  <c r="I580" i="1"/>
  <c r="G580" i="1"/>
  <c r="H580" i="1" s="1"/>
  <c r="F580" i="1"/>
  <c r="D580" i="1"/>
  <c r="E580" i="1" s="1"/>
  <c r="C580" i="1"/>
  <c r="BB579" i="1"/>
  <c r="BA579" i="1"/>
  <c r="AZ579" i="1"/>
  <c r="AY579" i="1"/>
  <c r="BC579" i="1" s="1"/>
  <c r="AV579" i="1"/>
  <c r="AW579" i="1" s="1"/>
  <c r="AH579" i="1"/>
  <c r="AE579" i="1"/>
  <c r="X579" i="1"/>
  <c r="AA579" i="1" s="1"/>
  <c r="Q579" i="1"/>
  <c r="T579" i="1" s="1"/>
  <c r="BD579" i="1" s="1"/>
  <c r="K579" i="1"/>
  <c r="H579" i="1"/>
  <c r="E579" i="1"/>
  <c r="AY578" i="1"/>
  <c r="AU578" i="1"/>
  <c r="AU577" i="1" s="1"/>
  <c r="AT578" i="1"/>
  <c r="AS578" i="1"/>
  <c r="BB578" i="1" s="1"/>
  <c r="AR578" i="1"/>
  <c r="AQ578" i="1"/>
  <c r="AQ577" i="1" s="1"/>
  <c r="AP578" i="1"/>
  <c r="BA578" i="1" s="1"/>
  <c r="AO578" i="1"/>
  <c r="AN578" i="1"/>
  <c r="AN577" i="1" s="1"/>
  <c r="AN576" i="1" s="1"/>
  <c r="AM578" i="1"/>
  <c r="AL578" i="1"/>
  <c r="AK578" i="1"/>
  <c r="AJ578" i="1"/>
  <c r="AG578" i="1"/>
  <c r="AG577" i="1" s="1"/>
  <c r="AF578" i="1"/>
  <c r="AF577" i="1" s="1"/>
  <c r="AD578" i="1"/>
  <c r="AC578" i="1"/>
  <c r="Z578" i="1"/>
  <c r="Y578" i="1"/>
  <c r="W578" i="1"/>
  <c r="W577" i="1" s="1"/>
  <c r="V578" i="1"/>
  <c r="T578" i="1"/>
  <c r="S578" i="1"/>
  <c r="R578" i="1"/>
  <c r="P578" i="1"/>
  <c r="O578" i="1"/>
  <c r="Q578" i="1" s="1"/>
  <c r="N578" i="1"/>
  <c r="N577" i="1" s="1"/>
  <c r="N576" i="1" s="1"/>
  <c r="M578" i="1"/>
  <c r="M577" i="1" s="1"/>
  <c r="L578" i="1"/>
  <c r="K578" i="1"/>
  <c r="J578" i="1"/>
  <c r="I578" i="1"/>
  <c r="G578" i="1"/>
  <c r="H578" i="1" s="1"/>
  <c r="F578" i="1"/>
  <c r="D578" i="1"/>
  <c r="C578" i="1"/>
  <c r="C577" i="1" s="1"/>
  <c r="C576" i="1" s="1"/>
  <c r="AS577" i="1"/>
  <c r="AR577" i="1"/>
  <c r="AO577" i="1"/>
  <c r="AK577" i="1"/>
  <c r="AJ577" i="1"/>
  <c r="Z577" i="1"/>
  <c r="Y577" i="1"/>
  <c r="R577" i="1"/>
  <c r="R576" i="1" s="1"/>
  <c r="P577" i="1"/>
  <c r="P576" i="1" s="1"/>
  <c r="O577" i="1"/>
  <c r="J577" i="1"/>
  <c r="K577" i="1" s="1"/>
  <c r="I577" i="1"/>
  <c r="I576" i="1" s="1"/>
  <c r="G577" i="1"/>
  <c r="G576" i="1" s="1"/>
  <c r="H576" i="1" s="1"/>
  <c r="F577" i="1"/>
  <c r="AQ576" i="1"/>
  <c r="AG576" i="1"/>
  <c r="AF576" i="1"/>
  <c r="W576" i="1"/>
  <c r="BD575" i="1"/>
  <c r="BC575" i="1"/>
  <c r="BB575" i="1"/>
  <c r="BA575" i="1"/>
  <c r="AZ575" i="1"/>
  <c r="AY575" i="1"/>
  <c r="AV575" i="1"/>
  <c r="AW575" i="1" s="1"/>
  <c r="AH575" i="1"/>
  <c r="AE575" i="1"/>
  <c r="AA575" i="1"/>
  <c r="X575" i="1"/>
  <c r="T575" i="1"/>
  <c r="Q575" i="1"/>
  <c r="K575" i="1"/>
  <c r="H575" i="1"/>
  <c r="E575" i="1"/>
  <c r="BB574" i="1"/>
  <c r="BA574" i="1"/>
  <c r="AZ574" i="1"/>
  <c r="AY574" i="1"/>
  <c r="BC574" i="1" s="1"/>
  <c r="AW574" i="1"/>
  <c r="AV574" i="1"/>
  <c r="AH574" i="1"/>
  <c r="AE574" i="1"/>
  <c r="X574" i="1"/>
  <c r="AA574" i="1" s="1"/>
  <c r="Q574" i="1"/>
  <c r="T574" i="1" s="1"/>
  <c r="K574" i="1"/>
  <c r="H574" i="1"/>
  <c r="E574" i="1"/>
  <c r="AY573" i="1"/>
  <c r="AU573" i="1"/>
  <c r="AT573" i="1"/>
  <c r="AS573" i="1"/>
  <c r="AR573" i="1"/>
  <c r="AQ573" i="1"/>
  <c r="AP573" i="1"/>
  <c r="BA573" i="1" s="1"/>
  <c r="AO573" i="1"/>
  <c r="AN573" i="1"/>
  <c r="AV573" i="1" s="1"/>
  <c r="AM573" i="1"/>
  <c r="AL573" i="1"/>
  <c r="AK573" i="1"/>
  <c r="AJ573" i="1"/>
  <c r="AG573" i="1"/>
  <c r="AF573" i="1"/>
  <c r="AD573" i="1"/>
  <c r="AE573" i="1" s="1"/>
  <c r="AH573" i="1" s="1"/>
  <c r="AC573" i="1"/>
  <c r="Z573" i="1"/>
  <c r="Y573" i="1"/>
  <c r="W573" i="1"/>
  <c r="V573" i="1"/>
  <c r="X573" i="1" s="1"/>
  <c r="AA573" i="1" s="1"/>
  <c r="T573" i="1"/>
  <c r="S573" i="1"/>
  <c r="R573" i="1"/>
  <c r="P573" i="1"/>
  <c r="O573" i="1"/>
  <c r="Q573" i="1" s="1"/>
  <c r="N573" i="1"/>
  <c r="M573" i="1"/>
  <c r="L573" i="1"/>
  <c r="K573" i="1"/>
  <c r="J573" i="1"/>
  <c r="I573" i="1"/>
  <c r="G573" i="1"/>
  <c r="H573" i="1" s="1"/>
  <c r="F573" i="1"/>
  <c r="D573" i="1"/>
  <c r="E573" i="1" s="1"/>
  <c r="C573" i="1"/>
  <c r="BB572" i="1"/>
  <c r="BA572" i="1"/>
  <c r="AZ572" i="1"/>
  <c r="AY572" i="1"/>
  <c r="BC572" i="1" s="1"/>
  <c r="AV572" i="1"/>
  <c r="AH572" i="1"/>
  <c r="AE572" i="1"/>
  <c r="AA572" i="1"/>
  <c r="X572" i="1"/>
  <c r="Q572" i="1"/>
  <c r="T572" i="1" s="1"/>
  <c r="K572" i="1"/>
  <c r="H572" i="1"/>
  <c r="E572" i="1"/>
  <c r="AY571" i="1"/>
  <c r="AU571" i="1"/>
  <c r="AT571" i="1"/>
  <c r="AS571" i="1"/>
  <c r="BB571" i="1" s="1"/>
  <c r="AR571" i="1"/>
  <c r="AQ571" i="1"/>
  <c r="AP571" i="1"/>
  <c r="BA571" i="1" s="1"/>
  <c r="AO571" i="1"/>
  <c r="AN571" i="1"/>
  <c r="AZ571" i="1" s="1"/>
  <c r="AM571" i="1"/>
  <c r="AL571" i="1"/>
  <c r="AK571" i="1"/>
  <c r="AJ571" i="1"/>
  <c r="AG571" i="1"/>
  <c r="AF571" i="1"/>
  <c r="AE571" i="1"/>
  <c r="AH571" i="1" s="1"/>
  <c r="AD571" i="1"/>
  <c r="AC571" i="1"/>
  <c r="Z571" i="1"/>
  <c r="Y571" i="1"/>
  <c r="W571" i="1"/>
  <c r="V571" i="1"/>
  <c r="X571" i="1" s="1"/>
  <c r="AA571" i="1" s="1"/>
  <c r="S571" i="1"/>
  <c r="R571" i="1"/>
  <c r="P571" i="1"/>
  <c r="O571" i="1"/>
  <c r="Q571" i="1" s="1"/>
  <c r="N571" i="1"/>
  <c r="M571" i="1"/>
  <c r="L571" i="1"/>
  <c r="K571" i="1"/>
  <c r="J571" i="1"/>
  <c r="I571" i="1"/>
  <c r="G571" i="1"/>
  <c r="H571" i="1" s="1"/>
  <c r="F571" i="1"/>
  <c r="D571" i="1"/>
  <c r="C571" i="1"/>
  <c r="E571" i="1" s="1"/>
  <c r="BB570" i="1"/>
  <c r="BA570" i="1"/>
  <c r="AZ570" i="1"/>
  <c r="AY570" i="1"/>
  <c r="BC570" i="1" s="1"/>
  <c r="AV570" i="1"/>
  <c r="AH570" i="1"/>
  <c r="AE570" i="1"/>
  <c r="AA570" i="1"/>
  <c r="X570" i="1"/>
  <c r="Q570" i="1"/>
  <c r="T570" i="1" s="1"/>
  <c r="K570" i="1"/>
  <c r="H570" i="1"/>
  <c r="E570" i="1"/>
  <c r="AU569" i="1"/>
  <c r="AT569" i="1"/>
  <c r="AS569" i="1"/>
  <c r="AR569" i="1"/>
  <c r="AQ569" i="1"/>
  <c r="BA569" i="1" s="1"/>
  <c r="AP569" i="1"/>
  <c r="AO569" i="1"/>
  <c r="AN569" i="1"/>
  <c r="AM569" i="1"/>
  <c r="AZ569" i="1" s="1"/>
  <c r="AL569" i="1"/>
  <c r="AK569" i="1"/>
  <c r="AJ569" i="1"/>
  <c r="AG569" i="1"/>
  <c r="AF569" i="1"/>
  <c r="AE569" i="1"/>
  <c r="AH569" i="1" s="1"/>
  <c r="AD569" i="1"/>
  <c r="AC569" i="1"/>
  <c r="Z569" i="1"/>
  <c r="Y569" i="1"/>
  <c r="W569" i="1"/>
  <c r="V569" i="1"/>
  <c r="T569" i="1"/>
  <c r="S569" i="1"/>
  <c r="R569" i="1"/>
  <c r="Q569" i="1"/>
  <c r="P569" i="1"/>
  <c r="O569" i="1"/>
  <c r="N569" i="1"/>
  <c r="M569" i="1"/>
  <c r="L569" i="1"/>
  <c r="K569" i="1"/>
  <c r="J569" i="1"/>
  <c r="I569" i="1"/>
  <c r="G569" i="1"/>
  <c r="F569" i="1"/>
  <c r="H569" i="1" s="1"/>
  <c r="D569" i="1"/>
  <c r="E569" i="1" s="1"/>
  <c r="C569" i="1"/>
  <c r="BB568" i="1"/>
  <c r="BA568" i="1"/>
  <c r="AZ568" i="1"/>
  <c r="AY568" i="1"/>
  <c r="BC568" i="1" s="1"/>
  <c r="AW568" i="1"/>
  <c r="AV568" i="1"/>
  <c r="AH568" i="1"/>
  <c r="AE568" i="1"/>
  <c r="AA568" i="1"/>
  <c r="X568" i="1"/>
  <c r="T568" i="1"/>
  <c r="Q568" i="1"/>
  <c r="K568" i="1"/>
  <c r="H568" i="1"/>
  <c r="E568" i="1"/>
  <c r="BB567" i="1"/>
  <c r="BA567" i="1"/>
  <c r="AZ567" i="1"/>
  <c r="AY567" i="1"/>
  <c r="BC567" i="1" s="1"/>
  <c r="AW567" i="1"/>
  <c r="AV567" i="1"/>
  <c r="AH567" i="1"/>
  <c r="AE567" i="1"/>
  <c r="X567" i="1"/>
  <c r="AA567" i="1" s="1"/>
  <c r="T567" i="1"/>
  <c r="BD567" i="1" s="1"/>
  <c r="Q567" i="1"/>
  <c r="K567" i="1"/>
  <c r="H567" i="1"/>
  <c r="E567" i="1"/>
  <c r="BB566" i="1"/>
  <c r="BA566" i="1"/>
  <c r="AZ566" i="1"/>
  <c r="AY566" i="1"/>
  <c r="AW566" i="1"/>
  <c r="AV566" i="1"/>
  <c r="AH566" i="1"/>
  <c r="AE566" i="1"/>
  <c r="X566" i="1"/>
  <c r="AA566" i="1" s="1"/>
  <c r="T566" i="1"/>
  <c r="Q566" i="1"/>
  <c r="K566" i="1"/>
  <c r="H566" i="1"/>
  <c r="E566" i="1"/>
  <c r="BB565" i="1"/>
  <c r="BA565" i="1"/>
  <c r="AZ565" i="1"/>
  <c r="AY565" i="1"/>
  <c r="BC565" i="1" s="1"/>
  <c r="AV565" i="1"/>
  <c r="AE565" i="1"/>
  <c r="AH565" i="1" s="1"/>
  <c r="AA565" i="1"/>
  <c r="X565" i="1"/>
  <c r="Q565" i="1"/>
  <c r="T565" i="1" s="1"/>
  <c r="K565" i="1"/>
  <c r="H565" i="1"/>
  <c r="E565" i="1"/>
  <c r="BB564" i="1"/>
  <c r="BA564" i="1"/>
  <c r="AZ564" i="1"/>
  <c r="AY564" i="1"/>
  <c r="BC564" i="1" s="1"/>
  <c r="AW564" i="1"/>
  <c r="AV564" i="1"/>
  <c r="AH564" i="1"/>
  <c r="AE564" i="1"/>
  <c r="X564" i="1"/>
  <c r="AA564" i="1" s="1"/>
  <c r="T564" i="1"/>
  <c r="Q564" i="1"/>
  <c r="K564" i="1"/>
  <c r="H564" i="1"/>
  <c r="E564" i="1"/>
  <c r="AY563" i="1"/>
  <c r="AU563" i="1"/>
  <c r="BB563" i="1" s="1"/>
  <c r="AT563" i="1"/>
  <c r="AS563" i="1"/>
  <c r="AR563" i="1"/>
  <c r="AQ563" i="1"/>
  <c r="BA563" i="1" s="1"/>
  <c r="AP563" i="1"/>
  <c r="AO563" i="1"/>
  <c r="AN563" i="1"/>
  <c r="AV563" i="1" s="1"/>
  <c r="AM563" i="1"/>
  <c r="AZ563" i="1" s="1"/>
  <c r="AL563" i="1"/>
  <c r="AK563" i="1"/>
  <c r="AJ563" i="1"/>
  <c r="AG563" i="1"/>
  <c r="AF563" i="1"/>
  <c r="AE563" i="1"/>
  <c r="AH563" i="1" s="1"/>
  <c r="AD563" i="1"/>
  <c r="AC563" i="1"/>
  <c r="Z563" i="1"/>
  <c r="Y563" i="1"/>
  <c r="W563" i="1"/>
  <c r="V563" i="1"/>
  <c r="X563" i="1" s="1"/>
  <c r="AA563" i="1" s="1"/>
  <c r="S563" i="1"/>
  <c r="R563" i="1"/>
  <c r="P563" i="1"/>
  <c r="O563" i="1"/>
  <c r="Q563" i="1" s="1"/>
  <c r="T563" i="1" s="1"/>
  <c r="N563" i="1"/>
  <c r="M563" i="1"/>
  <c r="L563" i="1"/>
  <c r="J563" i="1"/>
  <c r="I563" i="1"/>
  <c r="K563" i="1" s="1"/>
  <c r="H563" i="1"/>
  <c r="G563" i="1"/>
  <c r="F563" i="1"/>
  <c r="E563" i="1"/>
  <c r="D563" i="1"/>
  <c r="C563" i="1"/>
  <c r="BB562" i="1"/>
  <c r="BA562" i="1"/>
  <c r="AZ562" i="1"/>
  <c r="AY562" i="1"/>
  <c r="BC562" i="1" s="1"/>
  <c r="AV562" i="1"/>
  <c r="AE562" i="1"/>
  <c r="AH562" i="1" s="1"/>
  <c r="AA562" i="1"/>
  <c r="X562" i="1"/>
  <c r="Q562" i="1"/>
  <c r="T562" i="1" s="1"/>
  <c r="K562" i="1"/>
  <c r="H562" i="1"/>
  <c r="E562" i="1"/>
  <c r="BB561" i="1"/>
  <c r="AY561" i="1"/>
  <c r="AU561" i="1"/>
  <c r="AT561" i="1"/>
  <c r="AS561" i="1"/>
  <c r="AR561" i="1"/>
  <c r="AQ561" i="1"/>
  <c r="AP561" i="1"/>
  <c r="BA561" i="1" s="1"/>
  <c r="AO561" i="1"/>
  <c r="AZ561" i="1" s="1"/>
  <c r="AN561" i="1"/>
  <c r="AM561" i="1"/>
  <c r="AL561" i="1"/>
  <c r="AK561" i="1"/>
  <c r="AJ561" i="1"/>
  <c r="AG561" i="1"/>
  <c r="AF561" i="1"/>
  <c r="AH561" i="1" s="1"/>
  <c r="AE561" i="1"/>
  <c r="AD561" i="1"/>
  <c r="AC561" i="1"/>
  <c r="Z561" i="1"/>
  <c r="Y561" i="1"/>
  <c r="X561" i="1"/>
  <c r="AA561" i="1" s="1"/>
  <c r="W561" i="1"/>
  <c r="V561" i="1"/>
  <c r="S561" i="1"/>
  <c r="R561" i="1"/>
  <c r="P561" i="1"/>
  <c r="O561" i="1"/>
  <c r="N561" i="1"/>
  <c r="M561" i="1"/>
  <c r="L561" i="1"/>
  <c r="K561" i="1"/>
  <c r="J561" i="1"/>
  <c r="I561" i="1"/>
  <c r="G561" i="1"/>
  <c r="F561" i="1"/>
  <c r="H561" i="1" s="1"/>
  <c r="E561" i="1"/>
  <c r="D561" i="1"/>
  <c r="C561" i="1"/>
  <c r="BB560" i="1"/>
  <c r="BA560" i="1"/>
  <c r="AZ560" i="1"/>
  <c r="AY560" i="1"/>
  <c r="BC560" i="1" s="1"/>
  <c r="AW560" i="1"/>
  <c r="AV560" i="1"/>
  <c r="AH560" i="1"/>
  <c r="AE560" i="1"/>
  <c r="X560" i="1"/>
  <c r="AA560" i="1" s="1"/>
  <c r="Q560" i="1"/>
  <c r="T560" i="1" s="1"/>
  <c r="K560" i="1"/>
  <c r="H560" i="1"/>
  <c r="E560" i="1"/>
  <c r="BB559" i="1"/>
  <c r="BA559" i="1"/>
  <c r="AZ559" i="1"/>
  <c r="AY559" i="1"/>
  <c r="BC559" i="1" s="1"/>
  <c r="AW559" i="1"/>
  <c r="AV559" i="1"/>
  <c r="AE559" i="1"/>
  <c r="AH559" i="1" s="1"/>
  <c r="X559" i="1"/>
  <c r="AA559" i="1" s="1"/>
  <c r="T559" i="1"/>
  <c r="Q559" i="1"/>
  <c r="K559" i="1"/>
  <c r="H559" i="1"/>
  <c r="E559" i="1"/>
  <c r="BB558" i="1"/>
  <c r="BA558" i="1"/>
  <c r="AZ558" i="1"/>
  <c r="AY558" i="1"/>
  <c r="BC558" i="1" s="1"/>
  <c r="AV558" i="1"/>
  <c r="AH558" i="1"/>
  <c r="AE558" i="1"/>
  <c r="X558" i="1"/>
  <c r="AA558" i="1" s="1"/>
  <c r="Q558" i="1"/>
  <c r="T558" i="1" s="1"/>
  <c r="BD558" i="1" s="1"/>
  <c r="K558" i="1"/>
  <c r="H558" i="1"/>
  <c r="E558" i="1"/>
  <c r="BB557" i="1"/>
  <c r="BA557" i="1"/>
  <c r="AZ557" i="1"/>
  <c r="AY557" i="1"/>
  <c r="AV557" i="1"/>
  <c r="AH557" i="1"/>
  <c r="AE557" i="1"/>
  <c r="X557" i="1"/>
  <c r="AA557" i="1" s="1"/>
  <c r="Q557" i="1"/>
  <c r="T557" i="1" s="1"/>
  <c r="K557" i="1"/>
  <c r="H557" i="1"/>
  <c r="E557" i="1"/>
  <c r="BB556" i="1"/>
  <c r="BA556" i="1"/>
  <c r="AZ556" i="1"/>
  <c r="BC556" i="1" s="1"/>
  <c r="AY556" i="1"/>
  <c r="AV556" i="1"/>
  <c r="AE556" i="1"/>
  <c r="AH556" i="1" s="1"/>
  <c r="AA556" i="1"/>
  <c r="X556" i="1"/>
  <c r="T556" i="1"/>
  <c r="Q556" i="1"/>
  <c r="K556" i="1"/>
  <c r="H556" i="1"/>
  <c r="E556" i="1"/>
  <c r="BA555" i="1"/>
  <c r="AY555" i="1"/>
  <c r="AU555" i="1"/>
  <c r="AT555" i="1"/>
  <c r="AS555" i="1"/>
  <c r="BB555" i="1" s="1"/>
  <c r="AR555" i="1"/>
  <c r="AR554" i="1" s="1"/>
  <c r="AQ555" i="1"/>
  <c r="AP555" i="1"/>
  <c r="AP554" i="1" s="1"/>
  <c r="BA554" i="1" s="1"/>
  <c r="AO555" i="1"/>
  <c r="AO554" i="1" s="1"/>
  <c r="AN555" i="1"/>
  <c r="AN554" i="1" s="1"/>
  <c r="AM555" i="1"/>
  <c r="AL555" i="1"/>
  <c r="AK555" i="1"/>
  <c r="AJ555" i="1"/>
  <c r="AE555" i="1"/>
  <c r="AH555" i="1" s="1"/>
  <c r="AA555" i="1"/>
  <c r="X555" i="1"/>
  <c r="T555" i="1"/>
  <c r="Q555" i="1"/>
  <c r="K555" i="1"/>
  <c r="H555" i="1"/>
  <c r="E555" i="1"/>
  <c r="AU554" i="1"/>
  <c r="AT554" i="1"/>
  <c r="AS554" i="1"/>
  <c r="AQ554" i="1"/>
  <c r="AM554" i="1"/>
  <c r="AZ554" i="1" s="1"/>
  <c r="AL554" i="1"/>
  <c r="AK554" i="1"/>
  <c r="AJ554" i="1"/>
  <c r="AG554" i="1"/>
  <c r="AF554" i="1"/>
  <c r="AD554" i="1"/>
  <c r="AC554" i="1"/>
  <c r="AE554" i="1" s="1"/>
  <c r="AH554" i="1" s="1"/>
  <c r="Z554" i="1"/>
  <c r="Y554" i="1"/>
  <c r="X554" i="1"/>
  <c r="W554" i="1"/>
  <c r="V554" i="1"/>
  <c r="S554" i="1"/>
  <c r="R554" i="1"/>
  <c r="P554" i="1"/>
  <c r="Q554" i="1" s="1"/>
  <c r="T554" i="1" s="1"/>
  <c r="O554" i="1"/>
  <c r="N554" i="1"/>
  <c r="M554" i="1"/>
  <c r="L554" i="1"/>
  <c r="J554" i="1"/>
  <c r="I554" i="1"/>
  <c r="K554" i="1" s="1"/>
  <c r="H554" i="1"/>
  <c r="G554" i="1"/>
  <c r="F554" i="1"/>
  <c r="D554" i="1"/>
  <c r="C554" i="1"/>
  <c r="BB553" i="1"/>
  <c r="BA553" i="1"/>
  <c r="AZ553" i="1"/>
  <c r="AY553" i="1"/>
  <c r="AV553" i="1"/>
  <c r="AH553" i="1"/>
  <c r="AE553" i="1"/>
  <c r="X553" i="1"/>
  <c r="AA553" i="1" s="1"/>
  <c r="T553" i="1"/>
  <c r="AW553" i="1" s="1"/>
  <c r="Q553" i="1"/>
  <c r="K553" i="1"/>
  <c r="H553" i="1"/>
  <c r="E553" i="1"/>
  <c r="BB552" i="1"/>
  <c r="AU552" i="1"/>
  <c r="AT552" i="1"/>
  <c r="AS552" i="1"/>
  <c r="AR552" i="1"/>
  <c r="BA552" i="1" s="1"/>
  <c r="AQ552" i="1"/>
  <c r="AP552" i="1"/>
  <c r="AO552" i="1"/>
  <c r="AN552" i="1"/>
  <c r="AM552" i="1"/>
  <c r="AZ552" i="1" s="1"/>
  <c r="AL552" i="1"/>
  <c r="AK552" i="1"/>
  <c r="AJ552" i="1"/>
  <c r="AG552" i="1"/>
  <c r="AF552" i="1"/>
  <c r="AD552" i="1"/>
  <c r="AC552" i="1"/>
  <c r="AE552" i="1" s="1"/>
  <c r="AH552" i="1" s="1"/>
  <c r="Z552" i="1"/>
  <c r="AA552" i="1" s="1"/>
  <c r="Y552" i="1"/>
  <c r="X552" i="1"/>
  <c r="W552" i="1"/>
  <c r="V552" i="1"/>
  <c r="S552" i="1"/>
  <c r="R552" i="1"/>
  <c r="Q552" i="1"/>
  <c r="T552" i="1" s="1"/>
  <c r="P552" i="1"/>
  <c r="O552" i="1"/>
  <c r="N552" i="1"/>
  <c r="M552" i="1"/>
  <c r="L552" i="1"/>
  <c r="J552" i="1"/>
  <c r="I552" i="1"/>
  <c r="K552" i="1" s="1"/>
  <c r="G552" i="1"/>
  <c r="H552" i="1" s="1"/>
  <c r="F552" i="1"/>
  <c r="D552" i="1"/>
  <c r="C552" i="1"/>
  <c r="E552" i="1" s="1"/>
  <c r="BB551" i="1"/>
  <c r="BA551" i="1"/>
  <c r="BC551" i="1" s="1"/>
  <c r="AZ551" i="1"/>
  <c r="AY551" i="1"/>
  <c r="AV551" i="1"/>
  <c r="AH551" i="1"/>
  <c r="AE551" i="1"/>
  <c r="X551" i="1"/>
  <c r="AA551" i="1" s="1"/>
  <c r="T551" i="1"/>
  <c r="Q551" i="1"/>
  <c r="K551" i="1"/>
  <c r="H551" i="1"/>
  <c r="E551" i="1"/>
  <c r="BB550" i="1"/>
  <c r="BA550" i="1"/>
  <c r="AZ550" i="1"/>
  <c r="AY550" i="1"/>
  <c r="AV550" i="1"/>
  <c r="AH550" i="1"/>
  <c r="AE550" i="1"/>
  <c r="X550" i="1"/>
  <c r="AA550" i="1" s="1"/>
  <c r="T550" i="1"/>
  <c r="Q550" i="1"/>
  <c r="K550" i="1"/>
  <c r="H550" i="1"/>
  <c r="E550" i="1"/>
  <c r="BB549" i="1"/>
  <c r="BA549" i="1"/>
  <c r="AZ549" i="1"/>
  <c r="AY549" i="1"/>
  <c r="AV549" i="1"/>
  <c r="AE549" i="1"/>
  <c r="AH549" i="1" s="1"/>
  <c r="AA549" i="1"/>
  <c r="X549" i="1"/>
  <c r="Q549" i="1"/>
  <c r="T549" i="1" s="1"/>
  <c r="K549" i="1"/>
  <c r="H549" i="1"/>
  <c r="E549" i="1"/>
  <c r="BB548" i="1"/>
  <c r="BA548" i="1"/>
  <c r="AZ548" i="1"/>
  <c r="BC548" i="1" s="1"/>
  <c r="AY548" i="1"/>
  <c r="AV548" i="1"/>
  <c r="AE548" i="1"/>
  <c r="AH548" i="1" s="1"/>
  <c r="X548" i="1"/>
  <c r="AA548" i="1" s="1"/>
  <c r="T548" i="1"/>
  <c r="Q548" i="1"/>
  <c r="K548" i="1"/>
  <c r="H548" i="1"/>
  <c r="E548" i="1"/>
  <c r="BB547" i="1"/>
  <c r="AU547" i="1"/>
  <c r="AT547" i="1"/>
  <c r="AS547" i="1"/>
  <c r="AR547" i="1"/>
  <c r="AQ547" i="1"/>
  <c r="BA547" i="1" s="1"/>
  <c r="AP547" i="1"/>
  <c r="AO547" i="1"/>
  <c r="AN547" i="1"/>
  <c r="AM547" i="1"/>
  <c r="AZ547" i="1" s="1"/>
  <c r="AL547" i="1"/>
  <c r="AK547" i="1"/>
  <c r="AJ547" i="1"/>
  <c r="AH547" i="1"/>
  <c r="AG547" i="1"/>
  <c r="AF547" i="1"/>
  <c r="AD547" i="1"/>
  <c r="AC547" i="1"/>
  <c r="AE547" i="1" s="1"/>
  <c r="Z547" i="1"/>
  <c r="Y547" i="1"/>
  <c r="X547" i="1"/>
  <c r="W547" i="1"/>
  <c r="V547" i="1"/>
  <c r="S547" i="1"/>
  <c r="R547" i="1"/>
  <c r="Q547" i="1"/>
  <c r="T547" i="1" s="1"/>
  <c r="P547" i="1"/>
  <c r="O547" i="1"/>
  <c r="N547" i="1"/>
  <c r="M547" i="1"/>
  <c r="L547" i="1"/>
  <c r="J547" i="1"/>
  <c r="I547" i="1"/>
  <c r="K547" i="1" s="1"/>
  <c r="H547" i="1"/>
  <c r="G547" i="1"/>
  <c r="F547" i="1"/>
  <c r="D547" i="1"/>
  <c r="E547" i="1" s="1"/>
  <c r="C547" i="1"/>
  <c r="BB546" i="1"/>
  <c r="BC546" i="1" s="1"/>
  <c r="BD546" i="1" s="1"/>
  <c r="BA546" i="1"/>
  <c r="AZ546" i="1"/>
  <c r="AY546" i="1"/>
  <c r="AV546" i="1"/>
  <c r="AW546" i="1" s="1"/>
  <c r="AE546" i="1"/>
  <c r="AH546" i="1" s="1"/>
  <c r="AA546" i="1"/>
  <c r="X546" i="1"/>
  <c r="Q546" i="1"/>
  <c r="T546" i="1" s="1"/>
  <c r="K546" i="1"/>
  <c r="H546" i="1"/>
  <c r="E546" i="1"/>
  <c r="BB545" i="1"/>
  <c r="AU545" i="1"/>
  <c r="AT545" i="1"/>
  <c r="AS545" i="1"/>
  <c r="AR545" i="1"/>
  <c r="AQ545" i="1"/>
  <c r="AP545" i="1"/>
  <c r="AO545" i="1"/>
  <c r="AN545" i="1"/>
  <c r="AM545" i="1"/>
  <c r="AZ545" i="1" s="1"/>
  <c r="AL545" i="1"/>
  <c r="AK545" i="1"/>
  <c r="AJ545" i="1"/>
  <c r="AG545" i="1"/>
  <c r="AF545" i="1"/>
  <c r="AD545" i="1"/>
  <c r="AC545" i="1"/>
  <c r="AE545" i="1" s="1"/>
  <c r="AH545" i="1" s="1"/>
  <c r="AA545" i="1"/>
  <c r="Z545" i="1"/>
  <c r="Y545" i="1"/>
  <c r="W545" i="1"/>
  <c r="V545" i="1"/>
  <c r="X545" i="1" s="1"/>
  <c r="S545" i="1"/>
  <c r="R545" i="1"/>
  <c r="P545" i="1"/>
  <c r="O545" i="1"/>
  <c r="N545" i="1"/>
  <c r="M545" i="1"/>
  <c r="L545" i="1"/>
  <c r="K545" i="1"/>
  <c r="J545" i="1"/>
  <c r="I545" i="1"/>
  <c r="H545" i="1"/>
  <c r="G545" i="1"/>
  <c r="F545" i="1"/>
  <c r="D545" i="1"/>
  <c r="E545" i="1" s="1"/>
  <c r="C545" i="1"/>
  <c r="BB544" i="1"/>
  <c r="BA544" i="1"/>
  <c r="AZ544" i="1"/>
  <c r="AY544" i="1"/>
  <c r="AV544" i="1"/>
  <c r="AH544" i="1"/>
  <c r="AE544" i="1"/>
  <c r="X544" i="1"/>
  <c r="AA544" i="1" s="1"/>
  <c r="T544" i="1"/>
  <c r="AW544" i="1" s="1"/>
  <c r="Q544" i="1"/>
  <c r="K544" i="1"/>
  <c r="H544" i="1"/>
  <c r="E544" i="1"/>
  <c r="BB543" i="1"/>
  <c r="BA543" i="1"/>
  <c r="AZ543" i="1"/>
  <c r="AY543" i="1"/>
  <c r="AV543" i="1"/>
  <c r="AE543" i="1"/>
  <c r="AH543" i="1" s="1"/>
  <c r="X543" i="1"/>
  <c r="AA543" i="1" s="1"/>
  <c r="T543" i="1"/>
  <c r="Q543" i="1"/>
  <c r="K543" i="1"/>
  <c r="H543" i="1"/>
  <c r="E543" i="1"/>
  <c r="BB542" i="1"/>
  <c r="BA542" i="1"/>
  <c r="BC542" i="1" s="1"/>
  <c r="BD542" i="1" s="1"/>
  <c r="AZ542" i="1"/>
  <c r="AY542" i="1"/>
  <c r="AV542" i="1"/>
  <c r="AH542" i="1"/>
  <c r="AE542" i="1"/>
  <c r="AA542" i="1"/>
  <c r="X542" i="1"/>
  <c r="T542" i="1"/>
  <c r="AW542" i="1" s="1"/>
  <c r="Q542" i="1"/>
  <c r="K542" i="1"/>
  <c r="H542" i="1"/>
  <c r="E542" i="1"/>
  <c r="BC541" i="1"/>
  <c r="BD541" i="1" s="1"/>
  <c r="BB541" i="1"/>
  <c r="BA541" i="1"/>
  <c r="AZ541" i="1"/>
  <c r="AY541" i="1"/>
  <c r="AV541" i="1"/>
  <c r="AH541" i="1"/>
  <c r="AE541" i="1"/>
  <c r="AA541" i="1"/>
  <c r="X541" i="1"/>
  <c r="T541" i="1"/>
  <c r="AW541" i="1" s="1"/>
  <c r="Q541" i="1"/>
  <c r="K541" i="1"/>
  <c r="H541" i="1"/>
  <c r="E541" i="1"/>
  <c r="BB540" i="1"/>
  <c r="BC540" i="1" s="1"/>
  <c r="BD540" i="1" s="1"/>
  <c r="BA540" i="1"/>
  <c r="AZ540" i="1"/>
  <c r="AY540" i="1"/>
  <c r="AV540" i="1"/>
  <c r="AW540" i="1" s="1"/>
  <c r="AE540" i="1"/>
  <c r="AH540" i="1" s="1"/>
  <c r="AA540" i="1"/>
  <c r="X540" i="1"/>
  <c r="T540" i="1"/>
  <c r="Q540" i="1"/>
  <c r="K540" i="1"/>
  <c r="H540" i="1"/>
  <c r="E540" i="1"/>
  <c r="BC539" i="1"/>
  <c r="BD539" i="1" s="1"/>
  <c r="BB539" i="1"/>
  <c r="BA539" i="1"/>
  <c r="AZ539" i="1"/>
  <c r="AY539" i="1"/>
  <c r="AW539" i="1"/>
  <c r="AV539" i="1"/>
  <c r="AE539" i="1"/>
  <c r="AH539" i="1" s="1"/>
  <c r="AA539" i="1"/>
  <c r="X539" i="1"/>
  <c r="Q539" i="1"/>
  <c r="T539" i="1" s="1"/>
  <c r="K539" i="1"/>
  <c r="H539" i="1"/>
  <c r="E539" i="1"/>
  <c r="BC538" i="1"/>
  <c r="BB538" i="1"/>
  <c r="BA538" i="1"/>
  <c r="AZ538" i="1"/>
  <c r="AY538" i="1"/>
  <c r="AV538" i="1"/>
  <c r="AH538" i="1"/>
  <c r="AE538" i="1"/>
  <c r="AA538" i="1"/>
  <c r="X538" i="1"/>
  <c r="Q538" i="1"/>
  <c r="T538" i="1" s="1"/>
  <c r="AW538" i="1" s="1"/>
  <c r="K538" i="1"/>
  <c r="H538" i="1"/>
  <c r="E538" i="1"/>
  <c r="AY537" i="1"/>
  <c r="AU537" i="1"/>
  <c r="AT537" i="1"/>
  <c r="AS537" i="1"/>
  <c r="AR537" i="1"/>
  <c r="AQ537" i="1"/>
  <c r="AP537" i="1"/>
  <c r="BA537" i="1" s="1"/>
  <c r="AO537" i="1"/>
  <c r="AN537" i="1"/>
  <c r="AV537" i="1" s="1"/>
  <c r="AM537" i="1"/>
  <c r="AL537" i="1"/>
  <c r="AK537" i="1"/>
  <c r="AJ537" i="1"/>
  <c r="AG537" i="1"/>
  <c r="AF537" i="1"/>
  <c r="AD537" i="1"/>
  <c r="AE537" i="1" s="1"/>
  <c r="AH537" i="1" s="1"/>
  <c r="AC537" i="1"/>
  <c r="Z537" i="1"/>
  <c r="Y537" i="1"/>
  <c r="W537" i="1"/>
  <c r="V537" i="1"/>
  <c r="X537" i="1" s="1"/>
  <c r="AA537" i="1" s="1"/>
  <c r="T537" i="1"/>
  <c r="AW537" i="1" s="1"/>
  <c r="S537" i="1"/>
  <c r="R537" i="1"/>
  <c r="P537" i="1"/>
  <c r="O537" i="1"/>
  <c r="Q537" i="1" s="1"/>
  <c r="N537" i="1"/>
  <c r="M537" i="1"/>
  <c r="L537" i="1"/>
  <c r="K537" i="1"/>
  <c r="J537" i="1"/>
  <c r="I537" i="1"/>
  <c r="G537" i="1"/>
  <c r="H537" i="1" s="1"/>
  <c r="F537" i="1"/>
  <c r="E537" i="1"/>
  <c r="D537" i="1"/>
  <c r="C537" i="1"/>
  <c r="BB536" i="1"/>
  <c r="BA536" i="1"/>
  <c r="AZ536" i="1"/>
  <c r="AY536" i="1"/>
  <c r="BC536" i="1" s="1"/>
  <c r="AW536" i="1"/>
  <c r="AV536" i="1"/>
  <c r="AH536" i="1"/>
  <c r="AE536" i="1"/>
  <c r="X536" i="1"/>
  <c r="AA536" i="1" s="1"/>
  <c r="Q536" i="1"/>
  <c r="T536" i="1" s="1"/>
  <c r="K536" i="1"/>
  <c r="H536" i="1"/>
  <c r="E536" i="1"/>
  <c r="BB535" i="1"/>
  <c r="BA535" i="1"/>
  <c r="AZ535" i="1"/>
  <c r="AY535" i="1"/>
  <c r="BC535" i="1" s="1"/>
  <c r="AV535" i="1"/>
  <c r="AE535" i="1"/>
  <c r="AH535" i="1" s="1"/>
  <c r="AA535" i="1"/>
  <c r="X535" i="1"/>
  <c r="T535" i="1"/>
  <c r="Q535" i="1"/>
  <c r="K535" i="1"/>
  <c r="H535" i="1"/>
  <c r="E535" i="1"/>
  <c r="BB534" i="1"/>
  <c r="BA534" i="1"/>
  <c r="AZ534" i="1"/>
  <c r="BC534" i="1" s="1"/>
  <c r="AY534" i="1"/>
  <c r="AV534" i="1"/>
  <c r="AE534" i="1"/>
  <c r="AH534" i="1" s="1"/>
  <c r="X534" i="1"/>
  <c r="AA534" i="1" s="1"/>
  <c r="T534" i="1"/>
  <c r="Q534" i="1"/>
  <c r="K534" i="1"/>
  <c r="H534" i="1"/>
  <c r="E534" i="1"/>
  <c r="BB533" i="1"/>
  <c r="BA533" i="1"/>
  <c r="BC533" i="1" s="1"/>
  <c r="BD533" i="1" s="1"/>
  <c r="AZ533" i="1"/>
  <c r="AY533" i="1"/>
  <c r="AV533" i="1"/>
  <c r="AH533" i="1"/>
  <c r="AE533" i="1"/>
  <c r="AA533" i="1"/>
  <c r="X533" i="1"/>
  <c r="T533" i="1"/>
  <c r="AW533" i="1" s="1"/>
  <c r="Q533" i="1"/>
  <c r="K533" i="1"/>
  <c r="H533" i="1"/>
  <c r="E533" i="1"/>
  <c r="BC532" i="1"/>
  <c r="BD532" i="1" s="1"/>
  <c r="BB532" i="1"/>
  <c r="BA532" i="1"/>
  <c r="AZ532" i="1"/>
  <c r="AY532" i="1"/>
  <c r="AV532" i="1"/>
  <c r="AW532" i="1" s="1"/>
  <c r="AE532" i="1"/>
  <c r="AH532" i="1" s="1"/>
  <c r="AA532" i="1"/>
  <c r="X532" i="1"/>
  <c r="T532" i="1"/>
  <c r="Q532" i="1"/>
  <c r="K532" i="1"/>
  <c r="H532" i="1"/>
  <c r="E532" i="1"/>
  <c r="BD531" i="1"/>
  <c r="BC531" i="1"/>
  <c r="BB531" i="1"/>
  <c r="BA531" i="1"/>
  <c r="AZ531" i="1"/>
  <c r="AY531" i="1"/>
  <c r="AV531" i="1"/>
  <c r="AE531" i="1"/>
  <c r="AH531" i="1" s="1"/>
  <c r="AA531" i="1"/>
  <c r="X531" i="1"/>
  <c r="Q531" i="1"/>
  <c r="T531" i="1" s="1"/>
  <c r="AW531" i="1" s="1"/>
  <c r="K531" i="1"/>
  <c r="H531" i="1"/>
  <c r="E531" i="1"/>
  <c r="BB530" i="1"/>
  <c r="BA530" i="1"/>
  <c r="AZ530" i="1"/>
  <c r="AY530" i="1"/>
  <c r="BC530" i="1" s="1"/>
  <c r="AV530" i="1"/>
  <c r="AH530" i="1"/>
  <c r="AE530" i="1"/>
  <c r="AA530" i="1"/>
  <c r="X530" i="1"/>
  <c r="Q530" i="1"/>
  <c r="T530" i="1" s="1"/>
  <c r="AW530" i="1" s="1"/>
  <c r="K530" i="1"/>
  <c r="H530" i="1"/>
  <c r="E530" i="1"/>
  <c r="BB529" i="1"/>
  <c r="BA529" i="1"/>
  <c r="AZ529" i="1"/>
  <c r="AY529" i="1"/>
  <c r="BC529" i="1" s="1"/>
  <c r="AV529" i="1"/>
  <c r="AW529" i="1" s="1"/>
  <c r="AH529" i="1"/>
  <c r="AE529" i="1"/>
  <c r="X529" i="1"/>
  <c r="AA529" i="1" s="1"/>
  <c r="T529" i="1"/>
  <c r="BD529" i="1" s="1"/>
  <c r="Q529" i="1"/>
  <c r="K529" i="1"/>
  <c r="H529" i="1"/>
  <c r="E529" i="1"/>
  <c r="BB528" i="1"/>
  <c r="BA528" i="1"/>
  <c r="AZ528" i="1"/>
  <c r="AY528" i="1"/>
  <c r="BC528" i="1" s="1"/>
  <c r="AV528" i="1"/>
  <c r="AH528" i="1"/>
  <c r="AE528" i="1"/>
  <c r="X528" i="1"/>
  <c r="AA528" i="1" s="1"/>
  <c r="Q528" i="1"/>
  <c r="T528" i="1" s="1"/>
  <c r="AW528" i="1" s="1"/>
  <c r="K528" i="1"/>
  <c r="H528" i="1"/>
  <c r="E528" i="1"/>
  <c r="AZ527" i="1"/>
  <c r="AY527" i="1"/>
  <c r="AU527" i="1"/>
  <c r="AT527" i="1"/>
  <c r="AS527" i="1"/>
  <c r="BB527" i="1" s="1"/>
  <c r="AR527" i="1"/>
  <c r="AQ527" i="1"/>
  <c r="AP527" i="1"/>
  <c r="AO527" i="1"/>
  <c r="AN527" i="1"/>
  <c r="AM527" i="1"/>
  <c r="AL527" i="1"/>
  <c r="AK527" i="1"/>
  <c r="AJ527" i="1"/>
  <c r="AH527" i="1"/>
  <c r="AG527" i="1"/>
  <c r="AF527" i="1"/>
  <c r="AD527" i="1"/>
  <c r="AC527" i="1"/>
  <c r="AE527" i="1" s="1"/>
  <c r="Z527" i="1"/>
  <c r="Y527" i="1"/>
  <c r="X527" i="1"/>
  <c r="AA527" i="1" s="1"/>
  <c r="W527" i="1"/>
  <c r="V527" i="1"/>
  <c r="S527" i="1"/>
  <c r="R527" i="1"/>
  <c r="P527" i="1"/>
  <c r="O527" i="1"/>
  <c r="N527" i="1"/>
  <c r="M527" i="1"/>
  <c r="L527" i="1"/>
  <c r="J527" i="1"/>
  <c r="K527" i="1" s="1"/>
  <c r="I527" i="1"/>
  <c r="G527" i="1"/>
  <c r="H527" i="1" s="1"/>
  <c r="F527" i="1"/>
  <c r="D527" i="1"/>
  <c r="C527" i="1"/>
  <c r="E527" i="1" s="1"/>
  <c r="BB526" i="1"/>
  <c r="BA526" i="1"/>
  <c r="AZ526" i="1"/>
  <c r="AY526" i="1"/>
  <c r="AV526" i="1"/>
  <c r="AH526" i="1"/>
  <c r="AE526" i="1"/>
  <c r="X526" i="1"/>
  <c r="AA526" i="1" s="1"/>
  <c r="T526" i="1"/>
  <c r="AW526" i="1" s="1"/>
  <c r="Q526" i="1"/>
  <c r="K526" i="1"/>
  <c r="H526" i="1"/>
  <c r="E526" i="1"/>
  <c r="BB525" i="1"/>
  <c r="AU525" i="1"/>
  <c r="AT525" i="1"/>
  <c r="AS525" i="1"/>
  <c r="AR525" i="1"/>
  <c r="BA525" i="1" s="1"/>
  <c r="AQ525" i="1"/>
  <c r="AP525" i="1"/>
  <c r="AO525" i="1"/>
  <c r="AN525" i="1"/>
  <c r="AM525" i="1"/>
  <c r="AZ525" i="1" s="1"/>
  <c r="AL525" i="1"/>
  <c r="AK525" i="1"/>
  <c r="AV525" i="1" s="1"/>
  <c r="AJ525" i="1"/>
  <c r="AG525" i="1"/>
  <c r="AF525" i="1"/>
  <c r="AD525" i="1"/>
  <c r="AC525" i="1"/>
  <c r="AE525" i="1" s="1"/>
  <c r="AH525" i="1" s="1"/>
  <c r="AA525" i="1"/>
  <c r="Z525" i="1"/>
  <c r="Y525" i="1"/>
  <c r="W525" i="1"/>
  <c r="V525" i="1"/>
  <c r="X525" i="1" s="1"/>
  <c r="S525" i="1"/>
  <c r="R525" i="1"/>
  <c r="Q525" i="1"/>
  <c r="P525" i="1"/>
  <c r="O525" i="1"/>
  <c r="N525" i="1"/>
  <c r="M525" i="1"/>
  <c r="L525" i="1"/>
  <c r="K525" i="1"/>
  <c r="J525" i="1"/>
  <c r="I525" i="1"/>
  <c r="G525" i="1"/>
  <c r="F525" i="1"/>
  <c r="H525" i="1" s="1"/>
  <c r="D525" i="1"/>
  <c r="C525" i="1"/>
  <c r="E525" i="1" s="1"/>
  <c r="BB524" i="1"/>
  <c r="BA524" i="1"/>
  <c r="AZ524" i="1"/>
  <c r="AY524" i="1"/>
  <c r="BC524" i="1" s="1"/>
  <c r="BD524" i="1" s="1"/>
  <c r="AV524" i="1"/>
  <c r="AH524" i="1"/>
  <c r="AE524" i="1"/>
  <c r="AA524" i="1"/>
  <c r="X524" i="1"/>
  <c r="Q524" i="1"/>
  <c r="T524" i="1" s="1"/>
  <c r="K524" i="1"/>
  <c r="H524" i="1"/>
  <c r="E524" i="1"/>
  <c r="AY523" i="1"/>
  <c r="AU523" i="1"/>
  <c r="AT523" i="1"/>
  <c r="AS523" i="1"/>
  <c r="BB523" i="1" s="1"/>
  <c r="AR523" i="1"/>
  <c r="AQ523" i="1"/>
  <c r="AP523" i="1"/>
  <c r="BA523" i="1" s="1"/>
  <c r="AO523" i="1"/>
  <c r="AN523" i="1"/>
  <c r="AZ523" i="1" s="1"/>
  <c r="AM523" i="1"/>
  <c r="AL523" i="1"/>
  <c r="AK523" i="1"/>
  <c r="AJ523" i="1"/>
  <c r="AG523" i="1"/>
  <c r="AF523" i="1"/>
  <c r="AE523" i="1"/>
  <c r="AD523" i="1"/>
  <c r="AC523" i="1"/>
  <c r="Z523" i="1"/>
  <c r="Y523" i="1"/>
  <c r="W523" i="1"/>
  <c r="V523" i="1"/>
  <c r="S523" i="1"/>
  <c r="R523" i="1"/>
  <c r="P523" i="1"/>
  <c r="O523" i="1"/>
  <c r="Q523" i="1" s="1"/>
  <c r="T523" i="1" s="1"/>
  <c r="N523" i="1"/>
  <c r="M523" i="1"/>
  <c r="L523" i="1"/>
  <c r="J523" i="1"/>
  <c r="I523" i="1"/>
  <c r="K523" i="1" s="1"/>
  <c r="G523" i="1"/>
  <c r="F523" i="1"/>
  <c r="H523" i="1" s="1"/>
  <c r="E523" i="1"/>
  <c r="D523" i="1"/>
  <c r="C523" i="1"/>
  <c r="BB522" i="1"/>
  <c r="BA522" i="1"/>
  <c r="AZ522" i="1"/>
  <c r="AY522" i="1"/>
  <c r="AV522" i="1"/>
  <c r="AE522" i="1"/>
  <c r="AH522" i="1" s="1"/>
  <c r="AA522" i="1"/>
  <c r="X522" i="1"/>
  <c r="T522" i="1"/>
  <c r="Q522" i="1"/>
  <c r="K522" i="1"/>
  <c r="H522" i="1"/>
  <c r="E522" i="1"/>
  <c r="AZ521" i="1"/>
  <c r="AU521" i="1"/>
  <c r="AT521" i="1"/>
  <c r="AS521" i="1"/>
  <c r="BB521" i="1" s="1"/>
  <c r="AR521" i="1"/>
  <c r="AQ521" i="1"/>
  <c r="BA521" i="1" s="1"/>
  <c r="AP521" i="1"/>
  <c r="AO521" i="1"/>
  <c r="AN521" i="1"/>
  <c r="AM521" i="1"/>
  <c r="AL521" i="1"/>
  <c r="AK521" i="1"/>
  <c r="AJ521" i="1"/>
  <c r="AG521" i="1"/>
  <c r="AF521" i="1"/>
  <c r="AD521" i="1"/>
  <c r="AC521" i="1"/>
  <c r="AE521" i="1" s="1"/>
  <c r="AH521" i="1" s="1"/>
  <c r="Z521" i="1"/>
  <c r="Y521" i="1"/>
  <c r="X521" i="1"/>
  <c r="W521" i="1"/>
  <c r="V521" i="1"/>
  <c r="S521" i="1"/>
  <c r="R521" i="1"/>
  <c r="P521" i="1"/>
  <c r="Q521" i="1" s="1"/>
  <c r="T521" i="1" s="1"/>
  <c r="O521" i="1"/>
  <c r="N521" i="1"/>
  <c r="M521" i="1"/>
  <c r="L521" i="1"/>
  <c r="J521" i="1"/>
  <c r="I521" i="1"/>
  <c r="K521" i="1" s="1"/>
  <c r="H521" i="1"/>
  <c r="G521" i="1"/>
  <c r="F521" i="1"/>
  <c r="D521" i="1"/>
  <c r="E521" i="1" s="1"/>
  <c r="C521" i="1"/>
  <c r="BC520" i="1"/>
  <c r="BD520" i="1" s="1"/>
  <c r="BB520" i="1"/>
  <c r="BA520" i="1"/>
  <c r="AZ520" i="1"/>
  <c r="AY520" i="1"/>
  <c r="AV520" i="1"/>
  <c r="AW520" i="1" s="1"/>
  <c r="AE520" i="1"/>
  <c r="AH520" i="1" s="1"/>
  <c r="AA520" i="1"/>
  <c r="X520" i="1"/>
  <c r="T520" i="1"/>
  <c r="Q520" i="1"/>
  <c r="K520" i="1"/>
  <c r="H520" i="1"/>
  <c r="E520" i="1"/>
  <c r="AU519" i="1"/>
  <c r="AT519" i="1"/>
  <c r="AS519" i="1"/>
  <c r="AR519" i="1"/>
  <c r="AQ519" i="1"/>
  <c r="AP519" i="1"/>
  <c r="BA519" i="1" s="1"/>
  <c r="AO519" i="1"/>
  <c r="AN519" i="1"/>
  <c r="AM519" i="1"/>
  <c r="AZ519" i="1" s="1"/>
  <c r="AL519" i="1"/>
  <c r="AK519" i="1"/>
  <c r="AJ519" i="1"/>
  <c r="AG519" i="1"/>
  <c r="AF519" i="1"/>
  <c r="AD519" i="1"/>
  <c r="AC519" i="1"/>
  <c r="Z519" i="1"/>
  <c r="Y519" i="1"/>
  <c r="W519" i="1"/>
  <c r="V519" i="1"/>
  <c r="X519" i="1" s="1"/>
  <c r="AA519" i="1" s="1"/>
  <c r="T519" i="1"/>
  <c r="S519" i="1"/>
  <c r="R519" i="1"/>
  <c r="P519" i="1"/>
  <c r="O519" i="1"/>
  <c r="Q519" i="1" s="1"/>
  <c r="N519" i="1"/>
  <c r="M519" i="1"/>
  <c r="L519" i="1"/>
  <c r="K519" i="1"/>
  <c r="J519" i="1"/>
  <c r="I519" i="1"/>
  <c r="G519" i="1"/>
  <c r="H519" i="1" s="1"/>
  <c r="F519" i="1"/>
  <c r="D519" i="1"/>
  <c r="E519" i="1" s="1"/>
  <c r="C519" i="1"/>
  <c r="BB518" i="1"/>
  <c r="BA518" i="1"/>
  <c r="AZ518" i="1"/>
  <c r="AY518" i="1"/>
  <c r="BC518" i="1" s="1"/>
  <c r="AV518" i="1"/>
  <c r="AW518" i="1" s="1"/>
  <c r="AH518" i="1"/>
  <c r="AE518" i="1"/>
  <c r="X518" i="1"/>
  <c r="AA518" i="1" s="1"/>
  <c r="T518" i="1"/>
  <c r="BD518" i="1" s="1"/>
  <c r="Q518" i="1"/>
  <c r="K518" i="1"/>
  <c r="H518" i="1"/>
  <c r="E518" i="1"/>
  <c r="AY517" i="1"/>
  <c r="AU517" i="1"/>
  <c r="AT517" i="1"/>
  <c r="AS517" i="1"/>
  <c r="BB517" i="1" s="1"/>
  <c r="AR517" i="1"/>
  <c r="AQ517" i="1"/>
  <c r="AP517" i="1"/>
  <c r="BA517" i="1" s="1"/>
  <c r="AO517" i="1"/>
  <c r="AZ517" i="1" s="1"/>
  <c r="AN517" i="1"/>
  <c r="AM517" i="1"/>
  <c r="AL517" i="1"/>
  <c r="AK517" i="1"/>
  <c r="AJ517" i="1"/>
  <c r="AV517" i="1" s="1"/>
  <c r="AG517" i="1"/>
  <c r="AF517" i="1"/>
  <c r="AH517" i="1" s="1"/>
  <c r="AE517" i="1"/>
  <c r="AD517" i="1"/>
  <c r="AC517" i="1"/>
  <c r="Z517" i="1"/>
  <c r="Y517" i="1"/>
  <c r="X517" i="1"/>
  <c r="AA517" i="1" s="1"/>
  <c r="W517" i="1"/>
  <c r="V517" i="1"/>
  <c r="S517" i="1"/>
  <c r="R517" i="1"/>
  <c r="P517" i="1"/>
  <c r="O517" i="1"/>
  <c r="Q517" i="1" s="1"/>
  <c r="T517" i="1" s="1"/>
  <c r="N517" i="1"/>
  <c r="M517" i="1"/>
  <c r="L517" i="1"/>
  <c r="J517" i="1"/>
  <c r="K517" i="1" s="1"/>
  <c r="I517" i="1"/>
  <c r="G517" i="1"/>
  <c r="F517" i="1"/>
  <c r="E517" i="1"/>
  <c r="D517" i="1"/>
  <c r="C517" i="1"/>
  <c r="BB516" i="1"/>
  <c r="BA516" i="1"/>
  <c r="AZ516" i="1"/>
  <c r="AY516" i="1"/>
  <c r="AV516" i="1"/>
  <c r="AE516" i="1"/>
  <c r="AH516" i="1" s="1"/>
  <c r="X516" i="1"/>
  <c r="AA516" i="1" s="1"/>
  <c r="T516" i="1"/>
  <c r="Q516" i="1"/>
  <c r="K516" i="1"/>
  <c r="H516" i="1"/>
  <c r="E516" i="1"/>
  <c r="BB515" i="1"/>
  <c r="BA515" i="1"/>
  <c r="AU515" i="1"/>
  <c r="AT515" i="1"/>
  <c r="AS515" i="1"/>
  <c r="AR515" i="1"/>
  <c r="AQ515" i="1"/>
  <c r="AP515" i="1"/>
  <c r="AO515" i="1"/>
  <c r="AN515" i="1"/>
  <c r="AM515" i="1"/>
  <c r="AZ515" i="1" s="1"/>
  <c r="AL515" i="1"/>
  <c r="AK515" i="1"/>
  <c r="AJ515" i="1"/>
  <c r="AG515" i="1"/>
  <c r="AF515" i="1"/>
  <c r="AD515" i="1"/>
  <c r="AC515" i="1"/>
  <c r="AE515" i="1" s="1"/>
  <c r="AH515" i="1" s="1"/>
  <c r="Z515" i="1"/>
  <c r="Y515" i="1"/>
  <c r="W515" i="1"/>
  <c r="V515" i="1"/>
  <c r="X515" i="1" s="1"/>
  <c r="AA515" i="1" s="1"/>
  <c r="S515" i="1"/>
  <c r="R515" i="1"/>
  <c r="Q515" i="1"/>
  <c r="T515" i="1" s="1"/>
  <c r="P515" i="1"/>
  <c r="O515" i="1"/>
  <c r="N515" i="1"/>
  <c r="M515" i="1"/>
  <c r="L515" i="1"/>
  <c r="J515" i="1"/>
  <c r="I515" i="1"/>
  <c r="H515" i="1"/>
  <c r="G515" i="1"/>
  <c r="F515" i="1"/>
  <c r="D515" i="1"/>
  <c r="E515" i="1" s="1"/>
  <c r="C515" i="1"/>
  <c r="BC514" i="1"/>
  <c r="BB514" i="1"/>
  <c r="BA514" i="1"/>
  <c r="AZ514" i="1"/>
  <c r="AY514" i="1"/>
  <c r="AV514" i="1"/>
  <c r="AH514" i="1"/>
  <c r="AE514" i="1"/>
  <c r="AA514" i="1"/>
  <c r="X514" i="1"/>
  <c r="Q514" i="1"/>
  <c r="T514" i="1" s="1"/>
  <c r="K514" i="1"/>
  <c r="H514" i="1"/>
  <c r="E514" i="1"/>
  <c r="AY513" i="1"/>
  <c r="AU513" i="1"/>
  <c r="AT513" i="1"/>
  <c r="AS513" i="1"/>
  <c r="AR513" i="1"/>
  <c r="AQ513" i="1"/>
  <c r="AP513" i="1"/>
  <c r="BA513" i="1" s="1"/>
  <c r="AO513" i="1"/>
  <c r="AN513" i="1"/>
  <c r="AM513" i="1"/>
  <c r="AZ513" i="1" s="1"/>
  <c r="AL513" i="1"/>
  <c r="AK513" i="1"/>
  <c r="AJ513" i="1"/>
  <c r="AG513" i="1"/>
  <c r="AF513" i="1"/>
  <c r="AE513" i="1"/>
  <c r="AH513" i="1" s="1"/>
  <c r="AD513" i="1"/>
  <c r="AC513" i="1"/>
  <c r="Z513" i="1"/>
  <c r="Y513" i="1"/>
  <c r="W513" i="1"/>
  <c r="V513" i="1"/>
  <c r="X513" i="1" s="1"/>
  <c r="AA513" i="1" s="1"/>
  <c r="S513" i="1"/>
  <c r="R513" i="1"/>
  <c r="P513" i="1"/>
  <c r="O513" i="1"/>
  <c r="Q513" i="1" s="1"/>
  <c r="T513" i="1" s="1"/>
  <c r="N513" i="1"/>
  <c r="M513" i="1"/>
  <c r="L513" i="1"/>
  <c r="K513" i="1"/>
  <c r="J513" i="1"/>
  <c r="I513" i="1"/>
  <c r="G513" i="1"/>
  <c r="H513" i="1" s="1"/>
  <c r="F513" i="1"/>
  <c r="D513" i="1"/>
  <c r="E513" i="1" s="1"/>
  <c r="C513" i="1"/>
  <c r="BB512" i="1"/>
  <c r="BA512" i="1"/>
  <c r="AZ512" i="1"/>
  <c r="AY512" i="1"/>
  <c r="BC512" i="1" s="1"/>
  <c r="AW512" i="1"/>
  <c r="AV512" i="1"/>
  <c r="AH512" i="1"/>
  <c r="AE512" i="1"/>
  <c r="X512" i="1"/>
  <c r="AA512" i="1" s="1"/>
  <c r="Q512" i="1"/>
  <c r="T512" i="1" s="1"/>
  <c r="K512" i="1"/>
  <c r="H512" i="1"/>
  <c r="E512" i="1"/>
  <c r="AZ511" i="1"/>
  <c r="AY511" i="1"/>
  <c r="AU511" i="1"/>
  <c r="AT511" i="1"/>
  <c r="AS511" i="1"/>
  <c r="BB511" i="1" s="1"/>
  <c r="AR511" i="1"/>
  <c r="AQ511" i="1"/>
  <c r="AP511" i="1"/>
  <c r="BA511" i="1" s="1"/>
  <c r="AO511" i="1"/>
  <c r="AN511" i="1"/>
  <c r="AM511" i="1"/>
  <c r="AL511" i="1"/>
  <c r="AK511" i="1"/>
  <c r="AJ511" i="1"/>
  <c r="AG511" i="1"/>
  <c r="AH511" i="1" s="1"/>
  <c r="AF511" i="1"/>
  <c r="AD511" i="1"/>
  <c r="AC511" i="1"/>
  <c r="AE511" i="1" s="1"/>
  <c r="Z511" i="1"/>
  <c r="Y511" i="1"/>
  <c r="X511" i="1"/>
  <c r="W511" i="1"/>
  <c r="V511" i="1"/>
  <c r="S511" i="1"/>
  <c r="R511" i="1"/>
  <c r="P511" i="1"/>
  <c r="O511" i="1"/>
  <c r="Q511" i="1" s="1"/>
  <c r="T511" i="1" s="1"/>
  <c r="N511" i="1"/>
  <c r="M511" i="1"/>
  <c r="L511" i="1"/>
  <c r="J511" i="1"/>
  <c r="K511" i="1" s="1"/>
  <c r="I511" i="1"/>
  <c r="H511" i="1"/>
  <c r="G511" i="1"/>
  <c r="F511" i="1"/>
  <c r="D511" i="1"/>
  <c r="C511" i="1"/>
  <c r="E511" i="1" s="1"/>
  <c r="BB510" i="1"/>
  <c r="BA510" i="1"/>
  <c r="BC510" i="1" s="1"/>
  <c r="BD510" i="1" s="1"/>
  <c r="AZ510" i="1"/>
  <c r="AY510" i="1"/>
  <c r="AV510" i="1"/>
  <c r="AH510" i="1"/>
  <c r="AE510" i="1"/>
  <c r="X510" i="1"/>
  <c r="AA510" i="1" s="1"/>
  <c r="T510" i="1"/>
  <c r="AW510" i="1" s="1"/>
  <c r="Q510" i="1"/>
  <c r="K510" i="1"/>
  <c r="H510" i="1"/>
  <c r="E510" i="1"/>
  <c r="AU509" i="1"/>
  <c r="AT509" i="1"/>
  <c r="BB509" i="1" s="1"/>
  <c r="AS509" i="1"/>
  <c r="AR509" i="1"/>
  <c r="BA509" i="1" s="1"/>
  <c r="AQ509" i="1"/>
  <c r="AP509" i="1"/>
  <c r="AO509" i="1"/>
  <c r="AN509" i="1"/>
  <c r="AM509" i="1"/>
  <c r="AZ509" i="1" s="1"/>
  <c r="AL509" i="1"/>
  <c r="AK509" i="1"/>
  <c r="AJ509" i="1"/>
  <c r="AG509" i="1"/>
  <c r="AF509" i="1"/>
  <c r="AD509" i="1"/>
  <c r="AC509" i="1"/>
  <c r="AE509" i="1" s="1"/>
  <c r="AH509" i="1" s="1"/>
  <c r="AA509" i="1"/>
  <c r="Z509" i="1"/>
  <c r="Y509" i="1"/>
  <c r="W509" i="1"/>
  <c r="V509" i="1"/>
  <c r="X509" i="1" s="1"/>
  <c r="S509" i="1"/>
  <c r="R509" i="1"/>
  <c r="Q509" i="1"/>
  <c r="P509" i="1"/>
  <c r="O509" i="1"/>
  <c r="N509" i="1"/>
  <c r="M509" i="1"/>
  <c r="L509" i="1"/>
  <c r="K509" i="1"/>
  <c r="J509" i="1"/>
  <c r="I509" i="1"/>
  <c r="G509" i="1"/>
  <c r="F509" i="1"/>
  <c r="H509" i="1" s="1"/>
  <c r="D509" i="1"/>
  <c r="C509" i="1"/>
  <c r="E509" i="1" s="1"/>
  <c r="BB508" i="1"/>
  <c r="BA508" i="1"/>
  <c r="AZ508" i="1"/>
  <c r="AY508" i="1"/>
  <c r="BC508" i="1" s="1"/>
  <c r="BD508" i="1" s="1"/>
  <c r="AV508" i="1"/>
  <c r="AH508" i="1"/>
  <c r="AE508" i="1"/>
  <c r="AA508" i="1"/>
  <c r="X508" i="1"/>
  <c r="Q508" i="1"/>
  <c r="T508" i="1" s="1"/>
  <c r="AW508" i="1" s="1"/>
  <c r="K508" i="1"/>
  <c r="H508" i="1"/>
  <c r="E508" i="1"/>
  <c r="AZ507" i="1"/>
  <c r="AY507" i="1"/>
  <c r="AU507" i="1"/>
  <c r="AT507" i="1"/>
  <c r="AS507" i="1"/>
  <c r="BB507" i="1" s="1"/>
  <c r="AR507" i="1"/>
  <c r="AQ507" i="1"/>
  <c r="AP507" i="1"/>
  <c r="AO507" i="1"/>
  <c r="AN507" i="1"/>
  <c r="AV507" i="1" s="1"/>
  <c r="AM507" i="1"/>
  <c r="AL507" i="1"/>
  <c r="AK507" i="1"/>
  <c r="AJ507" i="1"/>
  <c r="AH507" i="1"/>
  <c r="AG507" i="1"/>
  <c r="AF507" i="1"/>
  <c r="AE507" i="1"/>
  <c r="AD507" i="1"/>
  <c r="AC507" i="1"/>
  <c r="Z507" i="1"/>
  <c r="Y507" i="1"/>
  <c r="W507" i="1"/>
  <c r="V507" i="1"/>
  <c r="S507" i="1"/>
  <c r="R507" i="1"/>
  <c r="P507" i="1"/>
  <c r="O507" i="1"/>
  <c r="Q507" i="1" s="1"/>
  <c r="T507" i="1" s="1"/>
  <c r="N507" i="1"/>
  <c r="M507" i="1"/>
  <c r="L507" i="1"/>
  <c r="J507" i="1"/>
  <c r="I507" i="1"/>
  <c r="K507" i="1" s="1"/>
  <c r="G507" i="1"/>
  <c r="F507" i="1"/>
  <c r="H507" i="1" s="1"/>
  <c r="E507" i="1"/>
  <c r="D507" i="1"/>
  <c r="C507" i="1"/>
  <c r="BB506" i="1"/>
  <c r="BA506" i="1"/>
  <c r="AZ506" i="1"/>
  <c r="AY506" i="1"/>
  <c r="AV506" i="1"/>
  <c r="AE506" i="1"/>
  <c r="AH506" i="1" s="1"/>
  <c r="AA506" i="1"/>
  <c r="X506" i="1"/>
  <c r="Q506" i="1"/>
  <c r="T506" i="1" s="1"/>
  <c r="K506" i="1"/>
  <c r="H506" i="1"/>
  <c r="E506" i="1"/>
  <c r="AZ505" i="1"/>
  <c r="AU505" i="1"/>
  <c r="AT505" i="1"/>
  <c r="AS505" i="1"/>
  <c r="AR505" i="1"/>
  <c r="AQ505" i="1"/>
  <c r="BA505" i="1" s="1"/>
  <c r="AP505" i="1"/>
  <c r="AO505" i="1"/>
  <c r="AN505" i="1"/>
  <c r="AM505" i="1"/>
  <c r="AL505" i="1"/>
  <c r="AK505" i="1"/>
  <c r="AJ505" i="1"/>
  <c r="AH505" i="1"/>
  <c r="AG505" i="1"/>
  <c r="AF505" i="1"/>
  <c r="AD505" i="1"/>
  <c r="AC505" i="1"/>
  <c r="AE505" i="1" s="1"/>
  <c r="Z505" i="1"/>
  <c r="Y505" i="1"/>
  <c r="X505" i="1"/>
  <c r="W505" i="1"/>
  <c r="V505" i="1"/>
  <c r="S505" i="1"/>
  <c r="R505" i="1"/>
  <c r="P505" i="1"/>
  <c r="Q505" i="1" s="1"/>
  <c r="T505" i="1" s="1"/>
  <c r="O505" i="1"/>
  <c r="N505" i="1"/>
  <c r="M505" i="1"/>
  <c r="L505" i="1"/>
  <c r="J505" i="1"/>
  <c r="I505" i="1"/>
  <c r="K505" i="1" s="1"/>
  <c r="H505" i="1"/>
  <c r="G505" i="1"/>
  <c r="F505" i="1"/>
  <c r="D505" i="1"/>
  <c r="C505" i="1"/>
  <c r="BB504" i="1"/>
  <c r="BC504" i="1" s="1"/>
  <c r="BD504" i="1" s="1"/>
  <c r="BA504" i="1"/>
  <c r="AZ504" i="1"/>
  <c r="AY504" i="1"/>
  <c r="AV504" i="1"/>
  <c r="AW504" i="1" s="1"/>
  <c r="AE504" i="1"/>
  <c r="AH504" i="1" s="1"/>
  <c r="AA504" i="1"/>
  <c r="X504" i="1"/>
  <c r="T504" i="1"/>
  <c r="Q504" i="1"/>
  <c r="K504" i="1"/>
  <c r="H504" i="1"/>
  <c r="E504" i="1"/>
  <c r="BC503" i="1"/>
  <c r="BD503" i="1" s="1"/>
  <c r="BB503" i="1"/>
  <c r="BA503" i="1"/>
  <c r="AZ503" i="1"/>
  <c r="AY503" i="1"/>
  <c r="AV503" i="1"/>
  <c r="AE503" i="1"/>
  <c r="AH503" i="1" s="1"/>
  <c r="AA503" i="1"/>
  <c r="X503" i="1"/>
  <c r="Q503" i="1"/>
  <c r="T503" i="1" s="1"/>
  <c r="AW503" i="1" s="1"/>
  <c r="K503" i="1"/>
  <c r="H503" i="1"/>
  <c r="E503" i="1"/>
  <c r="BD502" i="1"/>
  <c r="BB502" i="1"/>
  <c r="BA502" i="1"/>
  <c r="AZ502" i="1"/>
  <c r="AY502" i="1"/>
  <c r="BC502" i="1" s="1"/>
  <c r="AV502" i="1"/>
  <c r="AH502" i="1"/>
  <c r="AE502" i="1"/>
  <c r="AA502" i="1"/>
  <c r="X502" i="1"/>
  <c r="Q502" i="1"/>
  <c r="T502" i="1" s="1"/>
  <c r="AW502" i="1" s="1"/>
  <c r="K502" i="1"/>
  <c r="H502" i="1"/>
  <c r="E502" i="1"/>
  <c r="BB501" i="1"/>
  <c r="BA501" i="1"/>
  <c r="AZ501" i="1"/>
  <c r="AY501" i="1"/>
  <c r="AV501" i="1"/>
  <c r="AH501" i="1"/>
  <c r="AE501" i="1"/>
  <c r="X501" i="1"/>
  <c r="AA501" i="1" s="1"/>
  <c r="Q501" i="1"/>
  <c r="T501" i="1" s="1"/>
  <c r="K501" i="1"/>
  <c r="H501" i="1"/>
  <c r="E501" i="1"/>
  <c r="BB500" i="1"/>
  <c r="BA500" i="1"/>
  <c r="AZ500" i="1"/>
  <c r="AY500" i="1"/>
  <c r="BC500" i="1" s="1"/>
  <c r="AW500" i="1"/>
  <c r="AV500" i="1"/>
  <c r="AH500" i="1"/>
  <c r="AE500" i="1"/>
  <c r="AA500" i="1"/>
  <c r="X500" i="1"/>
  <c r="Q500" i="1"/>
  <c r="T500" i="1" s="1"/>
  <c r="BD500" i="1" s="1"/>
  <c r="K500" i="1"/>
  <c r="H500" i="1"/>
  <c r="E500" i="1"/>
  <c r="AZ499" i="1"/>
  <c r="AY499" i="1"/>
  <c r="AU499" i="1"/>
  <c r="AT499" i="1"/>
  <c r="AS499" i="1"/>
  <c r="BB499" i="1" s="1"/>
  <c r="AR499" i="1"/>
  <c r="AQ499" i="1"/>
  <c r="AP499" i="1"/>
  <c r="BA499" i="1" s="1"/>
  <c r="AO499" i="1"/>
  <c r="AN499" i="1"/>
  <c r="AM499" i="1"/>
  <c r="AL499" i="1"/>
  <c r="AK499" i="1"/>
  <c r="AJ499" i="1"/>
  <c r="AG499" i="1"/>
  <c r="AF499" i="1"/>
  <c r="AD499" i="1"/>
  <c r="AC499" i="1"/>
  <c r="AE499" i="1" s="1"/>
  <c r="AH499" i="1" s="1"/>
  <c r="Z499" i="1"/>
  <c r="Y499" i="1"/>
  <c r="X499" i="1"/>
  <c r="AA499" i="1" s="1"/>
  <c r="W499" i="1"/>
  <c r="V499" i="1"/>
  <c r="S499" i="1"/>
  <c r="R499" i="1"/>
  <c r="P499" i="1"/>
  <c r="O499" i="1"/>
  <c r="Q499" i="1" s="1"/>
  <c r="T499" i="1" s="1"/>
  <c r="N499" i="1"/>
  <c r="M499" i="1"/>
  <c r="L499" i="1"/>
  <c r="J499" i="1"/>
  <c r="K499" i="1" s="1"/>
  <c r="I499" i="1"/>
  <c r="H499" i="1"/>
  <c r="G499" i="1"/>
  <c r="F499" i="1"/>
  <c r="D499" i="1"/>
  <c r="C499" i="1"/>
  <c r="E499" i="1" s="1"/>
  <c r="BC498" i="1"/>
  <c r="BD498" i="1" s="1"/>
  <c r="BB498" i="1"/>
  <c r="BA498" i="1"/>
  <c r="AZ498" i="1"/>
  <c r="AY498" i="1"/>
  <c r="AV498" i="1"/>
  <c r="AE498" i="1"/>
  <c r="AH498" i="1" s="1"/>
  <c r="AA498" i="1"/>
  <c r="X498" i="1"/>
  <c r="T498" i="1"/>
  <c r="AW498" i="1" s="1"/>
  <c r="Q498" i="1"/>
  <c r="K498" i="1"/>
  <c r="H498" i="1"/>
  <c r="E498" i="1"/>
  <c r="AU497" i="1"/>
  <c r="AT497" i="1"/>
  <c r="AS497" i="1"/>
  <c r="BB497" i="1" s="1"/>
  <c r="AR497" i="1"/>
  <c r="BA497" i="1" s="1"/>
  <c r="AQ497" i="1"/>
  <c r="AP497" i="1"/>
  <c r="AO497" i="1"/>
  <c r="AN497" i="1"/>
  <c r="AM497" i="1"/>
  <c r="AL497" i="1"/>
  <c r="AK497" i="1"/>
  <c r="AJ497" i="1"/>
  <c r="AY497" i="1" s="1"/>
  <c r="AG497" i="1"/>
  <c r="AF497" i="1"/>
  <c r="AE497" i="1"/>
  <c r="AH497" i="1" s="1"/>
  <c r="AD497" i="1"/>
  <c r="AC497" i="1"/>
  <c r="Z497" i="1"/>
  <c r="Y497" i="1"/>
  <c r="W497" i="1"/>
  <c r="V497" i="1"/>
  <c r="T497" i="1"/>
  <c r="S497" i="1"/>
  <c r="R497" i="1"/>
  <c r="Q497" i="1"/>
  <c r="P497" i="1"/>
  <c r="O497" i="1"/>
  <c r="N497" i="1"/>
  <c r="M497" i="1"/>
  <c r="L497" i="1"/>
  <c r="J497" i="1"/>
  <c r="K497" i="1" s="1"/>
  <c r="I497" i="1"/>
  <c r="G497" i="1"/>
  <c r="F497" i="1"/>
  <c r="H497" i="1" s="1"/>
  <c r="E497" i="1"/>
  <c r="D497" i="1"/>
  <c r="C497" i="1"/>
  <c r="BB496" i="1"/>
  <c r="BA496" i="1"/>
  <c r="AZ496" i="1"/>
  <c r="AY496" i="1"/>
  <c r="BC496" i="1" s="1"/>
  <c r="AW496" i="1"/>
  <c r="AV496" i="1"/>
  <c r="AH496" i="1"/>
  <c r="AE496" i="1"/>
  <c r="AA496" i="1"/>
  <c r="X496" i="1"/>
  <c r="Q496" i="1"/>
  <c r="T496" i="1" s="1"/>
  <c r="BD496" i="1" s="1"/>
  <c r="K496" i="1"/>
  <c r="H496" i="1"/>
  <c r="E496" i="1"/>
  <c r="BB495" i="1"/>
  <c r="BA495" i="1"/>
  <c r="AZ495" i="1"/>
  <c r="AY495" i="1"/>
  <c r="AV495" i="1"/>
  <c r="AW495" i="1" s="1"/>
  <c r="AH495" i="1"/>
  <c r="AE495" i="1"/>
  <c r="X495" i="1"/>
  <c r="AA495" i="1" s="1"/>
  <c r="T495" i="1"/>
  <c r="Q495" i="1"/>
  <c r="K495" i="1"/>
  <c r="H495" i="1"/>
  <c r="E495" i="1"/>
  <c r="BB494" i="1"/>
  <c r="BA494" i="1"/>
  <c r="AZ494" i="1"/>
  <c r="AY494" i="1"/>
  <c r="AV494" i="1"/>
  <c r="AH494" i="1"/>
  <c r="AE494" i="1"/>
  <c r="X494" i="1"/>
  <c r="AA494" i="1" s="1"/>
  <c r="Q494" i="1"/>
  <c r="T494" i="1" s="1"/>
  <c r="K494" i="1"/>
  <c r="H494" i="1"/>
  <c r="E494" i="1"/>
  <c r="AZ493" i="1"/>
  <c r="AU493" i="1"/>
  <c r="AT493" i="1"/>
  <c r="AS493" i="1"/>
  <c r="BB493" i="1" s="1"/>
  <c r="AR493" i="1"/>
  <c r="AQ493" i="1"/>
  <c r="AP493" i="1"/>
  <c r="BA493" i="1" s="1"/>
  <c r="AO493" i="1"/>
  <c r="AN493" i="1"/>
  <c r="AM493" i="1"/>
  <c r="AL493" i="1"/>
  <c r="AK493" i="1"/>
  <c r="AJ493" i="1"/>
  <c r="AG493" i="1"/>
  <c r="AF493" i="1"/>
  <c r="AD493" i="1"/>
  <c r="AC493" i="1"/>
  <c r="AE493" i="1" s="1"/>
  <c r="AH493" i="1" s="1"/>
  <c r="Z493" i="1"/>
  <c r="Y493" i="1"/>
  <c r="X493" i="1"/>
  <c r="AA493" i="1" s="1"/>
  <c r="W493" i="1"/>
  <c r="V493" i="1"/>
  <c r="S493" i="1"/>
  <c r="R493" i="1"/>
  <c r="P493" i="1"/>
  <c r="O493" i="1"/>
  <c r="Q493" i="1" s="1"/>
  <c r="T493" i="1" s="1"/>
  <c r="N493" i="1"/>
  <c r="M493" i="1"/>
  <c r="L493" i="1"/>
  <c r="K493" i="1"/>
  <c r="J493" i="1"/>
  <c r="I493" i="1"/>
  <c r="G493" i="1"/>
  <c r="H493" i="1" s="1"/>
  <c r="F493" i="1"/>
  <c r="D493" i="1"/>
  <c r="C493" i="1"/>
  <c r="E493" i="1" s="1"/>
  <c r="BB492" i="1"/>
  <c r="BA492" i="1"/>
  <c r="BC492" i="1" s="1"/>
  <c r="BD492" i="1" s="1"/>
  <c r="AZ492" i="1"/>
  <c r="AY492" i="1"/>
  <c r="AV492" i="1"/>
  <c r="AE492" i="1"/>
  <c r="AH492" i="1" s="1"/>
  <c r="AA492" i="1"/>
  <c r="X492" i="1"/>
  <c r="T492" i="1"/>
  <c r="AW492" i="1" s="1"/>
  <c r="Q492" i="1"/>
  <c r="K492" i="1"/>
  <c r="H492" i="1"/>
  <c r="E492" i="1"/>
  <c r="BD491" i="1"/>
  <c r="BC491" i="1"/>
  <c r="BB491" i="1"/>
  <c r="BA491" i="1"/>
  <c r="AZ491" i="1"/>
  <c r="AY491" i="1"/>
  <c r="AW491" i="1"/>
  <c r="AV491" i="1"/>
  <c r="AH491" i="1"/>
  <c r="AE491" i="1"/>
  <c r="AA491" i="1"/>
  <c r="X491" i="1"/>
  <c r="T491" i="1"/>
  <c r="Q491" i="1"/>
  <c r="K491" i="1"/>
  <c r="H491" i="1"/>
  <c r="E491" i="1"/>
  <c r="BB490" i="1"/>
  <c r="BA490" i="1"/>
  <c r="AZ490" i="1"/>
  <c r="AY490" i="1"/>
  <c r="BC490" i="1" s="1"/>
  <c r="BD490" i="1" s="1"/>
  <c r="AV490" i="1"/>
  <c r="AW490" i="1" s="1"/>
  <c r="AH490" i="1"/>
  <c r="AE490" i="1"/>
  <c r="AA490" i="1"/>
  <c r="X490" i="1"/>
  <c r="Q490" i="1"/>
  <c r="T490" i="1" s="1"/>
  <c r="K490" i="1"/>
  <c r="H490" i="1"/>
  <c r="E490" i="1"/>
  <c r="AZ489" i="1"/>
  <c r="AY489" i="1"/>
  <c r="AU489" i="1"/>
  <c r="AT489" i="1"/>
  <c r="AS489" i="1"/>
  <c r="AR489" i="1"/>
  <c r="AQ489" i="1"/>
  <c r="AP489" i="1"/>
  <c r="BA489" i="1" s="1"/>
  <c r="AO489" i="1"/>
  <c r="AN489" i="1"/>
  <c r="AM489" i="1"/>
  <c r="AL489" i="1"/>
  <c r="AK489" i="1"/>
  <c r="AJ489" i="1"/>
  <c r="AG489" i="1"/>
  <c r="AH489" i="1" s="1"/>
  <c r="AF489" i="1"/>
  <c r="AE489" i="1"/>
  <c r="AD489" i="1"/>
  <c r="AC489" i="1"/>
  <c r="Z489" i="1"/>
  <c r="Y489" i="1"/>
  <c r="W489" i="1"/>
  <c r="X489" i="1" s="1"/>
  <c r="AA489" i="1" s="1"/>
  <c r="V489" i="1"/>
  <c r="S489" i="1"/>
  <c r="R489" i="1"/>
  <c r="P489" i="1"/>
  <c r="O489" i="1"/>
  <c r="N489" i="1"/>
  <c r="M489" i="1"/>
  <c r="L489" i="1"/>
  <c r="K489" i="1"/>
  <c r="J489" i="1"/>
  <c r="I489" i="1"/>
  <c r="G489" i="1"/>
  <c r="F489" i="1"/>
  <c r="H489" i="1" s="1"/>
  <c r="E489" i="1"/>
  <c r="D489" i="1"/>
  <c r="C489" i="1"/>
  <c r="BB488" i="1"/>
  <c r="BA488" i="1"/>
  <c r="AZ488" i="1"/>
  <c r="AY488" i="1"/>
  <c r="AV488" i="1"/>
  <c r="AW488" i="1" s="1"/>
  <c r="AH488" i="1"/>
  <c r="AE488" i="1"/>
  <c r="X488" i="1"/>
  <c r="AA488" i="1" s="1"/>
  <c r="T488" i="1"/>
  <c r="Q488" i="1"/>
  <c r="K488" i="1"/>
  <c r="H488" i="1"/>
  <c r="E488" i="1"/>
  <c r="AZ487" i="1"/>
  <c r="AU487" i="1"/>
  <c r="AT487" i="1"/>
  <c r="AS487" i="1"/>
  <c r="BB487" i="1" s="1"/>
  <c r="AR487" i="1"/>
  <c r="AQ487" i="1"/>
  <c r="BA487" i="1" s="1"/>
  <c r="AP487" i="1"/>
  <c r="AO487" i="1"/>
  <c r="AN487" i="1"/>
  <c r="AM487" i="1"/>
  <c r="AL487" i="1"/>
  <c r="AK487" i="1"/>
  <c r="AJ487" i="1"/>
  <c r="AY487" i="1" s="1"/>
  <c r="BC487" i="1" s="1"/>
  <c r="AG487" i="1"/>
  <c r="AF487" i="1"/>
  <c r="AD487" i="1"/>
  <c r="AC487" i="1"/>
  <c r="AE487" i="1" s="1"/>
  <c r="AH487" i="1" s="1"/>
  <c r="Z487" i="1"/>
  <c r="Y487" i="1"/>
  <c r="X487" i="1"/>
  <c r="AA487" i="1" s="1"/>
  <c r="W487" i="1"/>
  <c r="V487" i="1"/>
  <c r="S487" i="1"/>
  <c r="R487" i="1"/>
  <c r="P487" i="1"/>
  <c r="O487" i="1"/>
  <c r="Q487" i="1" s="1"/>
  <c r="N487" i="1"/>
  <c r="M487" i="1"/>
  <c r="L487" i="1"/>
  <c r="J487" i="1"/>
  <c r="K487" i="1" s="1"/>
  <c r="I487" i="1"/>
  <c r="H487" i="1"/>
  <c r="G487" i="1"/>
  <c r="F487" i="1"/>
  <c r="D487" i="1"/>
  <c r="C487" i="1"/>
  <c r="E487" i="1" s="1"/>
  <c r="BC486" i="1"/>
  <c r="BD486" i="1" s="1"/>
  <c r="BB486" i="1"/>
  <c r="BA486" i="1"/>
  <c r="AZ486" i="1"/>
  <c r="AY486" i="1"/>
  <c r="AV486" i="1"/>
  <c r="AE486" i="1"/>
  <c r="AH486" i="1" s="1"/>
  <c r="AA486" i="1"/>
  <c r="X486" i="1"/>
  <c r="T486" i="1"/>
  <c r="AW486" i="1" s="1"/>
  <c r="Q486" i="1"/>
  <c r="K486" i="1"/>
  <c r="H486" i="1"/>
  <c r="E486" i="1"/>
  <c r="BC485" i="1"/>
  <c r="BD485" i="1" s="1"/>
  <c r="BB485" i="1"/>
  <c r="BA485" i="1"/>
  <c r="AZ485" i="1"/>
  <c r="AY485" i="1"/>
  <c r="AW485" i="1"/>
  <c r="AV485" i="1"/>
  <c r="AE485" i="1"/>
  <c r="AH485" i="1" s="1"/>
  <c r="X485" i="1"/>
  <c r="AA485" i="1" s="1"/>
  <c r="T485" i="1"/>
  <c r="Q485" i="1"/>
  <c r="K485" i="1"/>
  <c r="H485" i="1"/>
  <c r="E485" i="1"/>
  <c r="AU484" i="1"/>
  <c r="AT484" i="1"/>
  <c r="AS484" i="1"/>
  <c r="BB484" i="1" s="1"/>
  <c r="AR484" i="1"/>
  <c r="AQ484" i="1"/>
  <c r="AP484" i="1"/>
  <c r="BA484" i="1" s="1"/>
  <c r="AO484" i="1"/>
  <c r="AN484" i="1"/>
  <c r="AM484" i="1"/>
  <c r="AL484" i="1"/>
  <c r="AK484" i="1"/>
  <c r="AJ484" i="1"/>
  <c r="AG484" i="1"/>
  <c r="AF484" i="1"/>
  <c r="AE484" i="1"/>
  <c r="AD484" i="1"/>
  <c r="AC484" i="1"/>
  <c r="AA484" i="1"/>
  <c r="Z484" i="1"/>
  <c r="Y484" i="1"/>
  <c r="X484" i="1"/>
  <c r="W484" i="1"/>
  <c r="V484" i="1"/>
  <c r="S484" i="1"/>
  <c r="R484" i="1"/>
  <c r="T484" i="1" s="1"/>
  <c r="P484" i="1"/>
  <c r="O484" i="1"/>
  <c r="Q484" i="1" s="1"/>
  <c r="N484" i="1"/>
  <c r="M484" i="1"/>
  <c r="L484" i="1"/>
  <c r="K484" i="1"/>
  <c r="J484" i="1"/>
  <c r="I484" i="1"/>
  <c r="G484" i="1"/>
  <c r="H484" i="1" s="1"/>
  <c r="F484" i="1"/>
  <c r="E484" i="1"/>
  <c r="D484" i="1"/>
  <c r="C484" i="1"/>
  <c r="BB483" i="1"/>
  <c r="BA483" i="1"/>
  <c r="AZ483" i="1"/>
  <c r="AY483" i="1"/>
  <c r="AV483" i="1"/>
  <c r="AH483" i="1"/>
  <c r="AE483" i="1"/>
  <c r="X483" i="1"/>
  <c r="AA483" i="1" s="1"/>
  <c r="Q483" i="1"/>
  <c r="T483" i="1" s="1"/>
  <c r="K483" i="1"/>
  <c r="H483" i="1"/>
  <c r="E483" i="1"/>
  <c r="AY482" i="1"/>
  <c r="AU482" i="1"/>
  <c r="AT482" i="1"/>
  <c r="AS482" i="1"/>
  <c r="BB482" i="1" s="1"/>
  <c r="AR482" i="1"/>
  <c r="AQ482" i="1"/>
  <c r="AP482" i="1"/>
  <c r="BA482" i="1" s="1"/>
  <c r="AO482" i="1"/>
  <c r="AZ482" i="1" s="1"/>
  <c r="AN482" i="1"/>
  <c r="AM482" i="1"/>
  <c r="AL482" i="1"/>
  <c r="AK482" i="1"/>
  <c r="AJ482" i="1"/>
  <c r="AG482" i="1"/>
  <c r="AF482" i="1"/>
  <c r="AH482" i="1" s="1"/>
  <c r="AE482" i="1"/>
  <c r="AD482" i="1"/>
  <c r="AC482" i="1"/>
  <c r="Z482" i="1"/>
  <c r="Y482" i="1"/>
  <c r="W482" i="1"/>
  <c r="X482" i="1" s="1"/>
  <c r="AA482" i="1" s="1"/>
  <c r="V482" i="1"/>
  <c r="S482" i="1"/>
  <c r="R482" i="1"/>
  <c r="Q482" i="1"/>
  <c r="T482" i="1" s="1"/>
  <c r="P482" i="1"/>
  <c r="O482" i="1"/>
  <c r="N482" i="1"/>
  <c r="M482" i="1"/>
  <c r="M442" i="1" s="1"/>
  <c r="L482" i="1"/>
  <c r="J482" i="1"/>
  <c r="K482" i="1" s="1"/>
  <c r="I482" i="1"/>
  <c r="H482" i="1"/>
  <c r="G482" i="1"/>
  <c r="F482" i="1"/>
  <c r="E482" i="1"/>
  <c r="D482" i="1"/>
  <c r="C482" i="1"/>
  <c r="BB481" i="1"/>
  <c r="BA481" i="1"/>
  <c r="AZ481" i="1"/>
  <c r="AY481" i="1"/>
  <c r="BC481" i="1" s="1"/>
  <c r="BD481" i="1" s="1"/>
  <c r="AV481" i="1"/>
  <c r="AE481" i="1"/>
  <c r="AH481" i="1" s="1"/>
  <c r="X481" i="1"/>
  <c r="AA481" i="1" s="1"/>
  <c r="T481" i="1"/>
  <c r="AW481" i="1" s="1"/>
  <c r="Q481" i="1"/>
  <c r="K481" i="1"/>
  <c r="H481" i="1"/>
  <c r="E481" i="1"/>
  <c r="BB480" i="1"/>
  <c r="BC480" i="1" s="1"/>
  <c r="BD480" i="1" s="1"/>
  <c r="BA480" i="1"/>
  <c r="AZ480" i="1"/>
  <c r="AY480" i="1"/>
  <c r="AV480" i="1"/>
  <c r="AE480" i="1"/>
  <c r="AH480" i="1" s="1"/>
  <c r="X480" i="1"/>
  <c r="AA480" i="1" s="1"/>
  <c r="T480" i="1"/>
  <c r="Q480" i="1"/>
  <c r="K480" i="1"/>
  <c r="H480" i="1"/>
  <c r="E480" i="1"/>
  <c r="AU479" i="1"/>
  <c r="AT479" i="1"/>
  <c r="AS479" i="1"/>
  <c r="BB479" i="1" s="1"/>
  <c r="AR479" i="1"/>
  <c r="BA479" i="1" s="1"/>
  <c r="AQ479" i="1"/>
  <c r="AP479" i="1"/>
  <c r="AO479" i="1"/>
  <c r="AN479" i="1"/>
  <c r="AM479" i="1"/>
  <c r="AL479" i="1"/>
  <c r="AK479" i="1"/>
  <c r="AJ479" i="1"/>
  <c r="AG479" i="1"/>
  <c r="AF479" i="1"/>
  <c r="AD479" i="1"/>
  <c r="AC479" i="1"/>
  <c r="AE479" i="1" s="1"/>
  <c r="AH479" i="1" s="1"/>
  <c r="Z479" i="1"/>
  <c r="Y479" i="1"/>
  <c r="W479" i="1"/>
  <c r="V479" i="1"/>
  <c r="S479" i="1"/>
  <c r="R479" i="1"/>
  <c r="T479" i="1" s="1"/>
  <c r="Q479" i="1"/>
  <c r="P479" i="1"/>
  <c r="O479" i="1"/>
  <c r="N479" i="1"/>
  <c r="M479" i="1"/>
  <c r="L479" i="1"/>
  <c r="J479" i="1"/>
  <c r="K479" i="1" s="1"/>
  <c r="I479" i="1"/>
  <c r="G479" i="1"/>
  <c r="F479" i="1"/>
  <c r="H479" i="1" s="1"/>
  <c r="E479" i="1"/>
  <c r="D479" i="1"/>
  <c r="C479" i="1"/>
  <c r="BC478" i="1"/>
  <c r="BB478" i="1"/>
  <c r="BA478" i="1"/>
  <c r="AZ478" i="1"/>
  <c r="AY478" i="1"/>
  <c r="AV478" i="1"/>
  <c r="AE478" i="1"/>
  <c r="AH478" i="1" s="1"/>
  <c r="AA478" i="1"/>
  <c r="X478" i="1"/>
  <c r="Q478" i="1"/>
  <c r="T478" i="1" s="1"/>
  <c r="K478" i="1"/>
  <c r="H478" i="1"/>
  <c r="E478" i="1"/>
  <c r="BB477" i="1"/>
  <c r="BA477" i="1"/>
  <c r="AZ477" i="1"/>
  <c r="AY477" i="1"/>
  <c r="AV477" i="1"/>
  <c r="AH477" i="1"/>
  <c r="AE477" i="1"/>
  <c r="X477" i="1"/>
  <c r="AA477" i="1" s="1"/>
  <c r="T477" i="1"/>
  <c r="AW477" i="1" s="1"/>
  <c r="Q477" i="1"/>
  <c r="K477" i="1"/>
  <c r="H477" i="1"/>
  <c r="E477" i="1"/>
  <c r="BB476" i="1"/>
  <c r="BA476" i="1"/>
  <c r="AZ476" i="1"/>
  <c r="AY476" i="1"/>
  <c r="AV476" i="1"/>
  <c r="AH476" i="1"/>
  <c r="AE476" i="1"/>
  <c r="AA476" i="1"/>
  <c r="X476" i="1"/>
  <c r="T476" i="1"/>
  <c r="AW476" i="1" s="1"/>
  <c r="Q476" i="1"/>
  <c r="K476" i="1"/>
  <c r="H476" i="1"/>
  <c r="E476" i="1"/>
  <c r="BB475" i="1"/>
  <c r="BC475" i="1" s="1"/>
  <c r="BA475" i="1"/>
  <c r="AZ475" i="1"/>
  <c r="AY475" i="1"/>
  <c r="AV475" i="1"/>
  <c r="AE475" i="1"/>
  <c r="AH475" i="1" s="1"/>
  <c r="X475" i="1"/>
  <c r="AA475" i="1" s="1"/>
  <c r="Q475" i="1"/>
  <c r="T475" i="1" s="1"/>
  <c r="K475" i="1"/>
  <c r="H475" i="1"/>
  <c r="E475" i="1"/>
  <c r="BB474" i="1"/>
  <c r="AZ474" i="1"/>
  <c r="AU474" i="1"/>
  <c r="AT474" i="1"/>
  <c r="AS474" i="1"/>
  <c r="AR474" i="1"/>
  <c r="AQ474" i="1"/>
  <c r="AP474" i="1"/>
  <c r="AO474" i="1"/>
  <c r="AN474" i="1"/>
  <c r="AM474" i="1"/>
  <c r="AL474" i="1"/>
  <c r="AK474" i="1"/>
  <c r="AJ474" i="1"/>
  <c r="AG474" i="1"/>
  <c r="AF474" i="1"/>
  <c r="AD474" i="1"/>
  <c r="AC474" i="1"/>
  <c r="Z474" i="1"/>
  <c r="Y474" i="1"/>
  <c r="W474" i="1"/>
  <c r="X474" i="1" s="1"/>
  <c r="V474" i="1"/>
  <c r="S474" i="1"/>
  <c r="R474" i="1"/>
  <c r="P474" i="1"/>
  <c r="Q474" i="1" s="1"/>
  <c r="T474" i="1" s="1"/>
  <c r="O474" i="1"/>
  <c r="N474" i="1"/>
  <c r="M474" i="1"/>
  <c r="L474" i="1"/>
  <c r="J474" i="1"/>
  <c r="I474" i="1"/>
  <c r="K474" i="1" s="1"/>
  <c r="H474" i="1"/>
  <c r="G474" i="1"/>
  <c r="F474" i="1"/>
  <c r="D474" i="1"/>
  <c r="C474" i="1"/>
  <c r="BB473" i="1"/>
  <c r="BA473" i="1"/>
  <c r="BC473" i="1" s="1"/>
  <c r="BD473" i="1" s="1"/>
  <c r="AZ473" i="1"/>
  <c r="AY473" i="1"/>
  <c r="AV473" i="1"/>
  <c r="AW473" i="1" s="1"/>
  <c r="AH473" i="1"/>
  <c r="AE473" i="1"/>
  <c r="X473" i="1"/>
  <c r="AA473" i="1" s="1"/>
  <c r="T473" i="1"/>
  <c r="Q473" i="1"/>
  <c r="K473" i="1"/>
  <c r="H473" i="1"/>
  <c r="E473" i="1"/>
  <c r="BB472" i="1"/>
  <c r="BC472" i="1" s="1"/>
  <c r="BA472" i="1"/>
  <c r="AZ472" i="1"/>
  <c r="AY472" i="1"/>
  <c r="AV472" i="1"/>
  <c r="AE472" i="1"/>
  <c r="AH472" i="1" s="1"/>
  <c r="AA472" i="1"/>
  <c r="X472" i="1"/>
  <c r="Q472" i="1"/>
  <c r="T472" i="1" s="1"/>
  <c r="AW472" i="1" s="1"/>
  <c r="K472" i="1"/>
  <c r="H472" i="1"/>
  <c r="E472" i="1"/>
  <c r="BB471" i="1"/>
  <c r="BC471" i="1" s="1"/>
  <c r="BA471" i="1"/>
  <c r="AZ471" i="1"/>
  <c r="AY471" i="1"/>
  <c r="AV471" i="1"/>
  <c r="AE471" i="1"/>
  <c r="AH471" i="1" s="1"/>
  <c r="AA471" i="1"/>
  <c r="X471" i="1"/>
  <c r="T471" i="1"/>
  <c r="AW471" i="1" s="1"/>
  <c r="Q471" i="1"/>
  <c r="K471" i="1"/>
  <c r="H471" i="1"/>
  <c r="E471" i="1"/>
  <c r="BC470" i="1"/>
  <c r="BD470" i="1" s="1"/>
  <c r="BB470" i="1"/>
  <c r="BA470" i="1"/>
  <c r="AZ470" i="1"/>
  <c r="AY470" i="1"/>
  <c r="AV470" i="1"/>
  <c r="AE470" i="1"/>
  <c r="AH470" i="1" s="1"/>
  <c r="X470" i="1"/>
  <c r="AA470" i="1" s="1"/>
  <c r="T470" i="1"/>
  <c r="AW470" i="1" s="1"/>
  <c r="Q470" i="1"/>
  <c r="K470" i="1"/>
  <c r="H470" i="1"/>
  <c r="E470" i="1"/>
  <c r="BB469" i="1"/>
  <c r="BA469" i="1"/>
  <c r="AZ469" i="1"/>
  <c r="AY469" i="1"/>
  <c r="AV469" i="1"/>
  <c r="AH469" i="1"/>
  <c r="AE469" i="1"/>
  <c r="AA469" i="1"/>
  <c r="X469" i="1"/>
  <c r="T469" i="1"/>
  <c r="AW469" i="1" s="1"/>
  <c r="Q469" i="1"/>
  <c r="K469" i="1"/>
  <c r="H469" i="1"/>
  <c r="E469" i="1"/>
  <c r="BB468" i="1"/>
  <c r="BC468" i="1" s="1"/>
  <c r="BA468" i="1"/>
  <c r="AZ468" i="1"/>
  <c r="AY468" i="1"/>
  <c r="AV468" i="1"/>
  <c r="AE468" i="1"/>
  <c r="AH468" i="1" s="1"/>
  <c r="X468" i="1"/>
  <c r="AA468" i="1" s="1"/>
  <c r="Q468" i="1"/>
  <c r="T468" i="1" s="1"/>
  <c r="K468" i="1"/>
  <c r="H468" i="1"/>
  <c r="E468" i="1"/>
  <c r="BB467" i="1"/>
  <c r="AZ467" i="1"/>
  <c r="AU467" i="1"/>
  <c r="AT467" i="1"/>
  <c r="AS467" i="1"/>
  <c r="AR467" i="1"/>
  <c r="AQ467" i="1"/>
  <c r="AP467" i="1"/>
  <c r="AO467" i="1"/>
  <c r="AN467" i="1"/>
  <c r="AM467" i="1"/>
  <c r="AL467" i="1"/>
  <c r="AK467" i="1"/>
  <c r="AJ467" i="1"/>
  <c r="AG467" i="1"/>
  <c r="AF467" i="1"/>
  <c r="AD467" i="1"/>
  <c r="AC467" i="1"/>
  <c r="Z467" i="1"/>
  <c r="Y467" i="1"/>
  <c r="W467" i="1"/>
  <c r="X467" i="1" s="1"/>
  <c r="V467" i="1"/>
  <c r="S467" i="1"/>
  <c r="R467" i="1"/>
  <c r="P467" i="1"/>
  <c r="Q467" i="1" s="1"/>
  <c r="T467" i="1" s="1"/>
  <c r="O467" i="1"/>
  <c r="N467" i="1"/>
  <c r="M467" i="1"/>
  <c r="L467" i="1"/>
  <c r="J467" i="1"/>
  <c r="I467" i="1"/>
  <c r="K467" i="1" s="1"/>
  <c r="H467" i="1"/>
  <c r="G467" i="1"/>
  <c r="F467" i="1"/>
  <c r="D467" i="1"/>
  <c r="C467" i="1"/>
  <c r="BB466" i="1"/>
  <c r="BA466" i="1"/>
  <c r="BC466" i="1" s="1"/>
  <c r="BD466" i="1" s="1"/>
  <c r="AZ466" i="1"/>
  <c r="AY466" i="1"/>
  <c r="AV466" i="1"/>
  <c r="AW466" i="1" s="1"/>
  <c r="AH466" i="1"/>
  <c r="AE466" i="1"/>
  <c r="X466" i="1"/>
  <c r="AA466" i="1" s="1"/>
  <c r="T466" i="1"/>
  <c r="Q466" i="1"/>
  <c r="K466" i="1"/>
  <c r="H466" i="1"/>
  <c r="E466" i="1"/>
  <c r="BB465" i="1"/>
  <c r="BC465" i="1" s="1"/>
  <c r="BA465" i="1"/>
  <c r="AZ465" i="1"/>
  <c r="AY465" i="1"/>
  <c r="AV465" i="1"/>
  <c r="AE465" i="1"/>
  <c r="AH465" i="1" s="1"/>
  <c r="AA465" i="1"/>
  <c r="X465" i="1"/>
  <c r="Q465" i="1"/>
  <c r="T465" i="1" s="1"/>
  <c r="AW465" i="1" s="1"/>
  <c r="K465" i="1"/>
  <c r="H465" i="1"/>
  <c r="E465" i="1"/>
  <c r="BB464" i="1"/>
  <c r="BC464" i="1" s="1"/>
  <c r="BA464" i="1"/>
  <c r="AZ464" i="1"/>
  <c r="AY464" i="1"/>
  <c r="AV464" i="1"/>
  <c r="AE464" i="1"/>
  <c r="AH464" i="1" s="1"/>
  <c r="AA464" i="1"/>
  <c r="X464" i="1"/>
  <c r="T464" i="1"/>
  <c r="AW464" i="1" s="1"/>
  <c r="Q464" i="1"/>
  <c r="K464" i="1"/>
  <c r="H464" i="1"/>
  <c r="E464" i="1"/>
  <c r="BC463" i="1"/>
  <c r="BD463" i="1" s="1"/>
  <c r="BB463" i="1"/>
  <c r="BA463" i="1"/>
  <c r="AZ463" i="1"/>
  <c r="AY463" i="1"/>
  <c r="AV463" i="1"/>
  <c r="AE463" i="1"/>
  <c r="AH463" i="1" s="1"/>
  <c r="X463" i="1"/>
  <c r="AA463" i="1" s="1"/>
  <c r="T463" i="1"/>
  <c r="AW463" i="1" s="1"/>
  <c r="Q463" i="1"/>
  <c r="K463" i="1"/>
  <c r="H463" i="1"/>
  <c r="E463" i="1"/>
  <c r="BB462" i="1"/>
  <c r="BA462" i="1"/>
  <c r="AZ462" i="1"/>
  <c r="AY462" i="1"/>
  <c r="AV462" i="1"/>
  <c r="AH462" i="1"/>
  <c r="AE462" i="1"/>
  <c r="AA462" i="1"/>
  <c r="X462" i="1"/>
  <c r="T462" i="1"/>
  <c r="AW462" i="1" s="1"/>
  <c r="Q462" i="1"/>
  <c r="K462" i="1"/>
  <c r="H462" i="1"/>
  <c r="E462" i="1"/>
  <c r="BB461" i="1"/>
  <c r="BC461" i="1" s="1"/>
  <c r="BA461" i="1"/>
  <c r="AZ461" i="1"/>
  <c r="AY461" i="1"/>
  <c r="AV461" i="1"/>
  <c r="AE461" i="1"/>
  <c r="AH461" i="1" s="1"/>
  <c r="X461" i="1"/>
  <c r="AA461" i="1" s="1"/>
  <c r="Q461" i="1"/>
  <c r="T461" i="1" s="1"/>
  <c r="K461" i="1"/>
  <c r="H461" i="1"/>
  <c r="E461" i="1"/>
  <c r="BB460" i="1"/>
  <c r="AZ460" i="1"/>
  <c r="AU460" i="1"/>
  <c r="AT460" i="1"/>
  <c r="AS460" i="1"/>
  <c r="AR460" i="1"/>
  <c r="AQ460" i="1"/>
  <c r="AP460" i="1"/>
  <c r="AO460" i="1"/>
  <c r="AN460" i="1"/>
  <c r="AM460" i="1"/>
  <c r="AL460" i="1"/>
  <c r="AK460" i="1"/>
  <c r="AJ460" i="1"/>
  <c r="AG460" i="1"/>
  <c r="AF460" i="1"/>
  <c r="AD460" i="1"/>
  <c r="AC460" i="1"/>
  <c r="Z460" i="1"/>
  <c r="Y460" i="1"/>
  <c r="W460" i="1"/>
  <c r="X460" i="1" s="1"/>
  <c r="V460" i="1"/>
  <c r="S460" i="1"/>
  <c r="R460" i="1"/>
  <c r="P460" i="1"/>
  <c r="Q460" i="1" s="1"/>
  <c r="T460" i="1" s="1"/>
  <c r="O460" i="1"/>
  <c r="N460" i="1"/>
  <c r="M460" i="1"/>
  <c r="L460" i="1"/>
  <c r="J460" i="1"/>
  <c r="I460" i="1"/>
  <c r="K460" i="1" s="1"/>
  <c r="H460" i="1"/>
  <c r="G460" i="1"/>
  <c r="F460" i="1"/>
  <c r="D460" i="1"/>
  <c r="C460" i="1"/>
  <c r="BB459" i="1"/>
  <c r="BA459" i="1"/>
  <c r="BC459" i="1" s="1"/>
  <c r="BD459" i="1" s="1"/>
  <c r="AZ459" i="1"/>
  <c r="AY459" i="1"/>
  <c r="AV459" i="1"/>
  <c r="AW459" i="1" s="1"/>
  <c r="AH459" i="1"/>
  <c r="AE459" i="1"/>
  <c r="X459" i="1"/>
  <c r="AA459" i="1" s="1"/>
  <c r="T459" i="1"/>
  <c r="Q459" i="1"/>
  <c r="K459" i="1"/>
  <c r="H459" i="1"/>
  <c r="E459" i="1"/>
  <c r="BB458" i="1"/>
  <c r="AU458" i="1"/>
  <c r="AT458" i="1"/>
  <c r="AS458" i="1"/>
  <c r="AR458" i="1"/>
  <c r="AQ458" i="1"/>
  <c r="AP458" i="1"/>
  <c r="AO458" i="1"/>
  <c r="AN458" i="1"/>
  <c r="AM458" i="1"/>
  <c r="AL458" i="1"/>
  <c r="AK458" i="1"/>
  <c r="AJ458" i="1"/>
  <c r="AG458" i="1"/>
  <c r="AF458" i="1"/>
  <c r="AD458" i="1"/>
  <c r="AE458" i="1" s="1"/>
  <c r="AH458" i="1" s="1"/>
  <c r="AC458" i="1"/>
  <c r="Z458" i="1"/>
  <c r="Y458" i="1"/>
  <c r="W458" i="1"/>
  <c r="V458" i="1"/>
  <c r="X458" i="1" s="1"/>
  <c r="AA458" i="1" s="1"/>
  <c r="S458" i="1"/>
  <c r="R458" i="1"/>
  <c r="Q458" i="1"/>
  <c r="T458" i="1" s="1"/>
  <c r="P458" i="1"/>
  <c r="O458" i="1"/>
  <c r="N458" i="1"/>
  <c r="M458" i="1"/>
  <c r="L458" i="1"/>
  <c r="J458" i="1"/>
  <c r="I458" i="1"/>
  <c r="K458" i="1" s="1"/>
  <c r="G458" i="1"/>
  <c r="H458" i="1" s="1"/>
  <c r="F458" i="1"/>
  <c r="E458" i="1"/>
  <c r="D458" i="1"/>
  <c r="C458" i="1"/>
  <c r="BB457" i="1"/>
  <c r="BA457" i="1"/>
  <c r="AZ457" i="1"/>
  <c r="AY457" i="1"/>
  <c r="BC457" i="1" s="1"/>
  <c r="AV457" i="1"/>
  <c r="AH457" i="1"/>
  <c r="AE457" i="1"/>
  <c r="X457" i="1"/>
  <c r="AA457" i="1" s="1"/>
  <c r="T457" i="1"/>
  <c r="Q457" i="1"/>
  <c r="K457" i="1"/>
  <c r="H457" i="1"/>
  <c r="E457" i="1"/>
  <c r="AZ456" i="1"/>
  <c r="AU456" i="1"/>
  <c r="AT456" i="1"/>
  <c r="AS456" i="1"/>
  <c r="BB456" i="1" s="1"/>
  <c r="AR456" i="1"/>
  <c r="AQ456" i="1"/>
  <c r="BA456" i="1" s="1"/>
  <c r="AP456" i="1"/>
  <c r="AO456" i="1"/>
  <c r="AN456" i="1"/>
  <c r="AM456" i="1"/>
  <c r="AL456" i="1"/>
  <c r="AK456" i="1"/>
  <c r="AJ456" i="1"/>
  <c r="AV456" i="1" s="1"/>
  <c r="AG456" i="1"/>
  <c r="AF456" i="1"/>
  <c r="AD456" i="1"/>
  <c r="AE456" i="1" s="1"/>
  <c r="AH456" i="1" s="1"/>
  <c r="AC456" i="1"/>
  <c r="Z456" i="1"/>
  <c r="Y456" i="1"/>
  <c r="Y442" i="1" s="1"/>
  <c r="Y425" i="1" s="1"/>
  <c r="Y627" i="1" s="1"/>
  <c r="W456" i="1"/>
  <c r="V456" i="1"/>
  <c r="X456" i="1" s="1"/>
  <c r="S456" i="1"/>
  <c r="R456" i="1"/>
  <c r="P456" i="1"/>
  <c r="Q456" i="1" s="1"/>
  <c r="T456" i="1" s="1"/>
  <c r="O456" i="1"/>
  <c r="N456" i="1"/>
  <c r="M456" i="1"/>
  <c r="L456" i="1"/>
  <c r="J456" i="1"/>
  <c r="K456" i="1" s="1"/>
  <c r="I456" i="1"/>
  <c r="G456" i="1"/>
  <c r="H456" i="1" s="1"/>
  <c r="F456" i="1"/>
  <c r="E456" i="1"/>
  <c r="D456" i="1"/>
  <c r="C456" i="1"/>
  <c r="BB455" i="1"/>
  <c r="BA455" i="1"/>
  <c r="AZ455" i="1"/>
  <c r="AY455" i="1"/>
  <c r="BC455" i="1" s="1"/>
  <c r="AV455" i="1"/>
  <c r="AH455" i="1"/>
  <c r="AE455" i="1"/>
  <c r="X455" i="1"/>
  <c r="AA455" i="1" s="1"/>
  <c r="Q455" i="1"/>
  <c r="T455" i="1" s="1"/>
  <c r="K455" i="1"/>
  <c r="H455" i="1"/>
  <c r="E455" i="1"/>
  <c r="BB454" i="1"/>
  <c r="AZ454" i="1"/>
  <c r="AU454" i="1"/>
  <c r="AT454" i="1"/>
  <c r="AS454" i="1"/>
  <c r="AR454" i="1"/>
  <c r="AQ454" i="1"/>
  <c r="AP454" i="1"/>
  <c r="BA454" i="1" s="1"/>
  <c r="AO454" i="1"/>
  <c r="AN454" i="1"/>
  <c r="AM454" i="1"/>
  <c r="AL454" i="1"/>
  <c r="AK454" i="1"/>
  <c r="AJ454" i="1"/>
  <c r="AG454" i="1"/>
  <c r="AF454" i="1"/>
  <c r="AE454" i="1"/>
  <c r="AH454" i="1" s="1"/>
  <c r="AD454" i="1"/>
  <c r="AC454" i="1"/>
  <c r="Z454" i="1"/>
  <c r="Y454" i="1"/>
  <c r="X454" i="1"/>
  <c r="W454" i="1"/>
  <c r="V454" i="1"/>
  <c r="S454" i="1"/>
  <c r="R454" i="1"/>
  <c r="Q454" i="1"/>
  <c r="T454" i="1" s="1"/>
  <c r="P454" i="1"/>
  <c r="O454" i="1"/>
  <c r="N454" i="1"/>
  <c r="M454" i="1"/>
  <c r="L454" i="1"/>
  <c r="J454" i="1"/>
  <c r="I454" i="1"/>
  <c r="I442" i="1" s="1"/>
  <c r="G454" i="1"/>
  <c r="H454" i="1" s="1"/>
  <c r="F454" i="1"/>
  <c r="E454" i="1"/>
  <c r="D454" i="1"/>
  <c r="C454" i="1"/>
  <c r="BC453" i="1"/>
  <c r="BD453" i="1" s="1"/>
  <c r="BB453" i="1"/>
  <c r="BA453" i="1"/>
  <c r="AZ453" i="1"/>
  <c r="AY453" i="1"/>
  <c r="AV453" i="1"/>
  <c r="AE453" i="1"/>
  <c r="AH453" i="1" s="1"/>
  <c r="X453" i="1"/>
  <c r="AA453" i="1" s="1"/>
  <c r="Q453" i="1"/>
  <c r="T453" i="1" s="1"/>
  <c r="AW453" i="1" s="1"/>
  <c r="K453" i="1"/>
  <c r="H453" i="1"/>
  <c r="E453" i="1"/>
  <c r="BC452" i="1"/>
  <c r="BB452" i="1"/>
  <c r="BA452" i="1"/>
  <c r="AZ452" i="1"/>
  <c r="AY452" i="1"/>
  <c r="AV452" i="1"/>
  <c r="AE452" i="1"/>
  <c r="AH452" i="1" s="1"/>
  <c r="AA452" i="1"/>
  <c r="X452" i="1"/>
  <c r="Q452" i="1"/>
  <c r="T452" i="1" s="1"/>
  <c r="K452" i="1"/>
  <c r="H452" i="1"/>
  <c r="E452" i="1"/>
  <c r="BB451" i="1"/>
  <c r="BA451" i="1"/>
  <c r="AZ451" i="1"/>
  <c r="AY451" i="1"/>
  <c r="BC451" i="1" s="1"/>
  <c r="AV451" i="1"/>
  <c r="AH451" i="1"/>
  <c r="AE451" i="1"/>
  <c r="X451" i="1"/>
  <c r="AA451" i="1" s="1"/>
  <c r="Q451" i="1"/>
  <c r="T451" i="1" s="1"/>
  <c r="K451" i="1"/>
  <c r="H451" i="1"/>
  <c r="E451" i="1"/>
  <c r="BB450" i="1"/>
  <c r="BA450" i="1"/>
  <c r="AZ450" i="1"/>
  <c r="AY450" i="1"/>
  <c r="AV450" i="1"/>
  <c r="AH450" i="1"/>
  <c r="AE450" i="1"/>
  <c r="X450" i="1"/>
  <c r="AA450" i="1" s="1"/>
  <c r="Q450" i="1"/>
  <c r="T450" i="1" s="1"/>
  <c r="AW450" i="1" s="1"/>
  <c r="K450" i="1"/>
  <c r="H450" i="1"/>
  <c r="E450" i="1"/>
  <c r="AZ449" i="1"/>
  <c r="AU449" i="1"/>
  <c r="AT449" i="1"/>
  <c r="AS449" i="1"/>
  <c r="AR449" i="1"/>
  <c r="BA449" i="1" s="1"/>
  <c r="AQ449" i="1"/>
  <c r="AP449" i="1"/>
  <c r="AO449" i="1"/>
  <c r="AN449" i="1"/>
  <c r="AM449" i="1"/>
  <c r="AL449" i="1"/>
  <c r="AK449" i="1"/>
  <c r="AJ449" i="1"/>
  <c r="AY449" i="1" s="1"/>
  <c r="AG449" i="1"/>
  <c r="AF449" i="1"/>
  <c r="AD449" i="1"/>
  <c r="AC449" i="1"/>
  <c r="AE449" i="1" s="1"/>
  <c r="AH449" i="1" s="1"/>
  <c r="Z449" i="1"/>
  <c r="Y449" i="1"/>
  <c r="X449" i="1"/>
  <c r="AA449" i="1" s="1"/>
  <c r="W449" i="1"/>
  <c r="V449" i="1"/>
  <c r="S449" i="1"/>
  <c r="R449" i="1"/>
  <c r="P449" i="1"/>
  <c r="O449" i="1"/>
  <c r="Q449" i="1" s="1"/>
  <c r="T449" i="1" s="1"/>
  <c r="N449" i="1"/>
  <c r="M449" i="1"/>
  <c r="L449" i="1"/>
  <c r="J449" i="1"/>
  <c r="K449" i="1" s="1"/>
  <c r="I449" i="1"/>
  <c r="H449" i="1"/>
  <c r="G449" i="1"/>
  <c r="F449" i="1"/>
  <c r="D449" i="1"/>
  <c r="C449" i="1"/>
  <c r="E449" i="1" s="1"/>
  <c r="BB448" i="1"/>
  <c r="BA448" i="1"/>
  <c r="AZ448" i="1"/>
  <c r="AY448" i="1"/>
  <c r="BC448" i="1" s="1"/>
  <c r="AV448" i="1"/>
  <c r="AE448" i="1"/>
  <c r="AH448" i="1" s="1"/>
  <c r="X448" i="1"/>
  <c r="AA448" i="1" s="1"/>
  <c r="Q448" i="1"/>
  <c r="T448" i="1" s="1"/>
  <c r="AW448" i="1" s="1"/>
  <c r="K448" i="1"/>
  <c r="H448" i="1"/>
  <c r="E448" i="1"/>
  <c r="BD447" i="1"/>
  <c r="BB447" i="1"/>
  <c r="BA447" i="1"/>
  <c r="AZ447" i="1"/>
  <c r="BC447" i="1" s="1"/>
  <c r="AY447" i="1"/>
  <c r="AV447" i="1"/>
  <c r="AH447" i="1"/>
  <c r="AE447" i="1"/>
  <c r="AA447" i="1"/>
  <c r="X447" i="1"/>
  <c r="T447" i="1"/>
  <c r="AW447" i="1" s="1"/>
  <c r="Q447" i="1"/>
  <c r="K447" i="1"/>
  <c r="H447" i="1"/>
  <c r="E447" i="1"/>
  <c r="BC446" i="1"/>
  <c r="BB446" i="1"/>
  <c r="BA446" i="1"/>
  <c r="AZ446" i="1"/>
  <c r="AY446" i="1"/>
  <c r="AV446" i="1"/>
  <c r="AW446" i="1" s="1"/>
  <c r="AE446" i="1"/>
  <c r="AH446" i="1" s="1"/>
  <c r="X446" i="1"/>
  <c r="AA446" i="1" s="1"/>
  <c r="Q446" i="1"/>
  <c r="T446" i="1" s="1"/>
  <c r="BD446" i="1" s="1"/>
  <c r="K446" i="1"/>
  <c r="H446" i="1"/>
  <c r="E446" i="1"/>
  <c r="AU445" i="1"/>
  <c r="AT445" i="1"/>
  <c r="AS445" i="1"/>
  <c r="BB445" i="1" s="1"/>
  <c r="AR445" i="1"/>
  <c r="AQ445" i="1"/>
  <c r="AP445" i="1"/>
  <c r="AO445" i="1"/>
  <c r="AN445" i="1"/>
  <c r="AN442" i="1" s="1"/>
  <c r="AM445" i="1"/>
  <c r="AL445" i="1"/>
  <c r="AK445" i="1"/>
  <c r="AY445" i="1" s="1"/>
  <c r="AJ445" i="1"/>
  <c r="AG445" i="1"/>
  <c r="AF445" i="1"/>
  <c r="AD445" i="1"/>
  <c r="AE445" i="1" s="1"/>
  <c r="AH445" i="1" s="1"/>
  <c r="AC445" i="1"/>
  <c r="Z445" i="1"/>
  <c r="Y445" i="1"/>
  <c r="W445" i="1"/>
  <c r="V445" i="1"/>
  <c r="V442" i="1" s="1"/>
  <c r="T445" i="1"/>
  <c r="S445" i="1"/>
  <c r="R445" i="1"/>
  <c r="P445" i="1"/>
  <c r="O445" i="1"/>
  <c r="Q445" i="1" s="1"/>
  <c r="N445" i="1"/>
  <c r="M445" i="1"/>
  <c r="L445" i="1"/>
  <c r="K445" i="1"/>
  <c r="J445" i="1"/>
  <c r="I445" i="1"/>
  <c r="G445" i="1"/>
  <c r="H445" i="1" s="1"/>
  <c r="F445" i="1"/>
  <c r="D445" i="1"/>
  <c r="E445" i="1" s="1"/>
  <c r="C445" i="1"/>
  <c r="BC444" i="1"/>
  <c r="BB444" i="1"/>
  <c r="BA444" i="1"/>
  <c r="AZ444" i="1"/>
  <c r="AY444" i="1"/>
  <c r="AV444" i="1"/>
  <c r="AW444" i="1" s="1"/>
  <c r="AE444" i="1"/>
  <c r="AH444" i="1" s="1"/>
  <c r="X444" i="1"/>
  <c r="AA444" i="1" s="1"/>
  <c r="T444" i="1"/>
  <c r="BD444" i="1" s="1"/>
  <c r="Q444" i="1"/>
  <c r="K444" i="1"/>
  <c r="H444" i="1"/>
  <c r="E444" i="1"/>
  <c r="AY443" i="1"/>
  <c r="AU443" i="1"/>
  <c r="AU442" i="1" s="1"/>
  <c r="AT443" i="1"/>
  <c r="AT442" i="1" s="1"/>
  <c r="AS443" i="1"/>
  <c r="BB443" i="1" s="1"/>
  <c r="AR443" i="1"/>
  <c r="AQ443" i="1"/>
  <c r="AP443" i="1"/>
  <c r="BA443" i="1" s="1"/>
  <c r="AO443" i="1"/>
  <c r="AO442" i="1" s="1"/>
  <c r="AN443" i="1"/>
  <c r="AM443" i="1"/>
  <c r="AM442" i="1" s="1"/>
  <c r="AL443" i="1"/>
  <c r="AL442" i="1" s="1"/>
  <c r="AK443" i="1"/>
  <c r="AK442" i="1" s="1"/>
  <c r="AJ443" i="1"/>
  <c r="AV443" i="1" s="1"/>
  <c r="AG443" i="1"/>
  <c r="AG442" i="1" s="1"/>
  <c r="AF443" i="1"/>
  <c r="AF442" i="1" s="1"/>
  <c r="AD443" i="1"/>
  <c r="AD442" i="1" s="1"/>
  <c r="AC443" i="1"/>
  <c r="Z443" i="1"/>
  <c r="Y443" i="1"/>
  <c r="W443" i="1"/>
  <c r="V443" i="1"/>
  <c r="S443" i="1"/>
  <c r="S442" i="1" s="1"/>
  <c r="R443" i="1"/>
  <c r="R442" i="1" s="1"/>
  <c r="P443" i="1"/>
  <c r="O443" i="1"/>
  <c r="Q443" i="1" s="1"/>
  <c r="T443" i="1" s="1"/>
  <c r="N443" i="1"/>
  <c r="M443" i="1"/>
  <c r="L443" i="1"/>
  <c r="L442" i="1" s="1"/>
  <c r="J443" i="1"/>
  <c r="K443" i="1" s="1"/>
  <c r="I443" i="1"/>
  <c r="G443" i="1"/>
  <c r="H443" i="1" s="1"/>
  <c r="F443" i="1"/>
  <c r="F442" i="1" s="1"/>
  <c r="D443" i="1"/>
  <c r="D442" i="1" s="1"/>
  <c r="E442" i="1" s="1"/>
  <c r="C443" i="1"/>
  <c r="C442" i="1" s="1"/>
  <c r="AZ442" i="1"/>
  <c r="AQ442" i="1"/>
  <c r="P442" i="1"/>
  <c r="BB441" i="1"/>
  <c r="BC441" i="1" s="1"/>
  <c r="BA441" i="1"/>
  <c r="AZ441" i="1"/>
  <c r="AY441" i="1"/>
  <c r="AV441" i="1"/>
  <c r="AE441" i="1"/>
  <c r="AH441" i="1" s="1"/>
  <c r="AA441" i="1"/>
  <c r="X441" i="1"/>
  <c r="T441" i="1"/>
  <c r="AW441" i="1" s="1"/>
  <c r="Q441" i="1"/>
  <c r="K441" i="1"/>
  <c r="H441" i="1"/>
  <c r="E441" i="1"/>
  <c r="AU440" i="1"/>
  <c r="AT440" i="1"/>
  <c r="AT437" i="1" s="1"/>
  <c r="AS440" i="1"/>
  <c r="BB440" i="1" s="1"/>
  <c r="AR440" i="1"/>
  <c r="AR437" i="1" s="1"/>
  <c r="AQ440" i="1"/>
  <c r="AP440" i="1"/>
  <c r="AP437" i="1" s="1"/>
  <c r="AO440" i="1"/>
  <c r="AN440" i="1"/>
  <c r="AM440" i="1"/>
  <c r="AZ440" i="1" s="1"/>
  <c r="AL440" i="1"/>
  <c r="AL437" i="1" s="1"/>
  <c r="AK440" i="1"/>
  <c r="AJ440" i="1"/>
  <c r="AY440" i="1" s="1"/>
  <c r="AE440" i="1"/>
  <c r="AH440" i="1" s="1"/>
  <c r="AA440" i="1"/>
  <c r="X440" i="1"/>
  <c r="Q440" i="1"/>
  <c r="T440" i="1" s="1"/>
  <c r="P440" i="1"/>
  <c r="O440" i="1"/>
  <c r="O437" i="1" s="1"/>
  <c r="Q437" i="1" s="1"/>
  <c r="T437" i="1" s="1"/>
  <c r="K440" i="1"/>
  <c r="H440" i="1"/>
  <c r="E440" i="1"/>
  <c r="BB439" i="1"/>
  <c r="BA439" i="1"/>
  <c r="AU439" i="1"/>
  <c r="AN439" i="1"/>
  <c r="AN437" i="1" s="1"/>
  <c r="AM439" i="1"/>
  <c r="AL439" i="1"/>
  <c r="AK439" i="1"/>
  <c r="AY439" i="1" s="1"/>
  <c r="AE439" i="1"/>
  <c r="AH439" i="1" s="1"/>
  <c r="AA439" i="1"/>
  <c r="X439" i="1"/>
  <c r="Q439" i="1"/>
  <c r="T439" i="1" s="1"/>
  <c r="K439" i="1"/>
  <c r="H439" i="1"/>
  <c r="E439" i="1"/>
  <c r="BA438" i="1"/>
  <c r="AZ438" i="1"/>
  <c r="AY438" i="1"/>
  <c r="AU438" i="1"/>
  <c r="AV438" i="1" s="1"/>
  <c r="AH438" i="1"/>
  <c r="AE438" i="1"/>
  <c r="X438" i="1"/>
  <c r="AA438" i="1" s="1"/>
  <c r="Q438" i="1"/>
  <c r="T438" i="1" s="1"/>
  <c r="K438" i="1"/>
  <c r="H438" i="1"/>
  <c r="E438" i="1"/>
  <c r="AS437" i="1"/>
  <c r="AQ437" i="1"/>
  <c r="AO437" i="1"/>
  <c r="AK437" i="1"/>
  <c r="AG437" i="1"/>
  <c r="AF437" i="1"/>
  <c r="AD437" i="1"/>
  <c r="AC437" i="1"/>
  <c r="AC426" i="1" s="1"/>
  <c r="Z437" i="1"/>
  <c r="Y437" i="1"/>
  <c r="W437" i="1"/>
  <c r="X437" i="1" s="1"/>
  <c r="AA437" i="1" s="1"/>
  <c r="V437" i="1"/>
  <c r="S437" i="1"/>
  <c r="S426" i="1" s="1"/>
  <c r="S425" i="1" s="1"/>
  <c r="R437" i="1"/>
  <c r="P437" i="1"/>
  <c r="N437" i="1"/>
  <c r="M437" i="1"/>
  <c r="L437" i="1"/>
  <c r="J437" i="1"/>
  <c r="K437" i="1" s="1"/>
  <c r="I437" i="1"/>
  <c r="H437" i="1"/>
  <c r="G437" i="1"/>
  <c r="F437" i="1"/>
  <c r="D437" i="1"/>
  <c r="C437" i="1"/>
  <c r="C426" i="1" s="1"/>
  <c r="BB436" i="1"/>
  <c r="AZ436" i="1"/>
  <c r="AY436" i="1"/>
  <c r="AP436" i="1"/>
  <c r="AE436" i="1"/>
  <c r="AH436" i="1" s="1"/>
  <c r="X436" i="1"/>
  <c r="AA436" i="1" s="1"/>
  <c r="T436" i="1"/>
  <c r="Q436" i="1"/>
  <c r="K436" i="1"/>
  <c r="H436" i="1"/>
  <c r="E436" i="1"/>
  <c r="BB435" i="1"/>
  <c r="BA435" i="1"/>
  <c r="AZ435" i="1"/>
  <c r="AY435" i="1"/>
  <c r="BC435" i="1" s="1"/>
  <c r="AW435" i="1"/>
  <c r="AV435" i="1"/>
  <c r="AH435" i="1"/>
  <c r="AE435" i="1"/>
  <c r="AA435" i="1"/>
  <c r="X435" i="1"/>
  <c r="Q435" i="1"/>
  <c r="T435" i="1" s="1"/>
  <c r="K435" i="1"/>
  <c r="H435" i="1"/>
  <c r="E435" i="1"/>
  <c r="BB434" i="1"/>
  <c r="BA434" i="1"/>
  <c r="AZ434" i="1"/>
  <c r="AY434" i="1"/>
  <c r="BC434" i="1" s="1"/>
  <c r="AV434" i="1"/>
  <c r="AE434" i="1"/>
  <c r="AH434" i="1" s="1"/>
  <c r="AA434" i="1"/>
  <c r="X434" i="1"/>
  <c r="Q434" i="1"/>
  <c r="T434" i="1" s="1"/>
  <c r="K434" i="1"/>
  <c r="H434" i="1"/>
  <c r="E434" i="1"/>
  <c r="BB433" i="1"/>
  <c r="BA433" i="1"/>
  <c r="AZ433" i="1"/>
  <c r="BC433" i="1" s="1"/>
  <c r="AY433" i="1"/>
  <c r="AV433" i="1"/>
  <c r="AH433" i="1"/>
  <c r="AE433" i="1"/>
  <c r="X433" i="1"/>
  <c r="AA433" i="1" s="1"/>
  <c r="T433" i="1"/>
  <c r="Q433" i="1"/>
  <c r="K433" i="1"/>
  <c r="H433" i="1"/>
  <c r="E433" i="1"/>
  <c r="BB432" i="1"/>
  <c r="BA432" i="1"/>
  <c r="AZ432" i="1"/>
  <c r="AY432" i="1"/>
  <c r="BC432" i="1" s="1"/>
  <c r="AV432" i="1"/>
  <c r="AH432" i="1"/>
  <c r="AE432" i="1"/>
  <c r="X432" i="1"/>
  <c r="AA432" i="1" s="1"/>
  <c r="Q432" i="1"/>
  <c r="T432" i="1" s="1"/>
  <c r="K432" i="1"/>
  <c r="H432" i="1"/>
  <c r="E432" i="1"/>
  <c r="BB431" i="1"/>
  <c r="BC431" i="1" s="1"/>
  <c r="BA431" i="1"/>
  <c r="AZ431" i="1"/>
  <c r="AY431" i="1"/>
  <c r="AV431" i="1"/>
  <c r="AE431" i="1"/>
  <c r="AH431" i="1" s="1"/>
  <c r="AA431" i="1"/>
  <c r="X431" i="1"/>
  <c r="T431" i="1"/>
  <c r="AW431" i="1" s="1"/>
  <c r="Q431" i="1"/>
  <c r="K431" i="1"/>
  <c r="H431" i="1"/>
  <c r="E431" i="1"/>
  <c r="BC430" i="1"/>
  <c r="BB430" i="1"/>
  <c r="BA430" i="1"/>
  <c r="AZ430" i="1"/>
  <c r="AY430" i="1"/>
  <c r="AV430" i="1"/>
  <c r="AE430" i="1"/>
  <c r="AH430" i="1" s="1"/>
  <c r="X430" i="1"/>
  <c r="AA430" i="1" s="1"/>
  <c r="Q430" i="1"/>
  <c r="T430" i="1" s="1"/>
  <c r="K430" i="1"/>
  <c r="H430" i="1"/>
  <c r="E430" i="1"/>
  <c r="BD429" i="1"/>
  <c r="BB429" i="1"/>
  <c r="BA429" i="1"/>
  <c r="AZ429" i="1"/>
  <c r="AY429" i="1"/>
  <c r="BC429" i="1" s="1"/>
  <c r="AV429" i="1"/>
  <c r="AH429" i="1"/>
  <c r="AE429" i="1"/>
  <c r="AA429" i="1"/>
  <c r="X429" i="1"/>
  <c r="T429" i="1"/>
  <c r="AW429" i="1" s="1"/>
  <c r="Q429" i="1"/>
  <c r="K429" i="1"/>
  <c r="H429" i="1"/>
  <c r="E429" i="1"/>
  <c r="AU428" i="1"/>
  <c r="AT428" i="1"/>
  <c r="AT427" i="1" s="1"/>
  <c r="AT426" i="1" s="1"/>
  <c r="AS428" i="1"/>
  <c r="BB428" i="1" s="1"/>
  <c r="AR428" i="1"/>
  <c r="BA428" i="1" s="1"/>
  <c r="AQ428" i="1"/>
  <c r="AP428" i="1"/>
  <c r="AO428" i="1"/>
  <c r="AO427" i="1" s="1"/>
  <c r="AN428" i="1"/>
  <c r="AM428" i="1"/>
  <c r="AL428" i="1"/>
  <c r="AL427" i="1" s="1"/>
  <c r="AK428" i="1"/>
  <c r="AJ428" i="1"/>
  <c r="AY428" i="1" s="1"/>
  <c r="AH428" i="1"/>
  <c r="AE428" i="1"/>
  <c r="X428" i="1"/>
  <c r="AA428" i="1" s="1"/>
  <c r="Q428" i="1"/>
  <c r="T428" i="1" s="1"/>
  <c r="P428" i="1"/>
  <c r="P427" i="1" s="1"/>
  <c r="P426" i="1" s="1"/>
  <c r="O428" i="1"/>
  <c r="O427" i="1" s="1"/>
  <c r="K428" i="1"/>
  <c r="H428" i="1"/>
  <c r="E428" i="1"/>
  <c r="AU427" i="1"/>
  <c r="AS427" i="1"/>
  <c r="AS426" i="1" s="1"/>
  <c r="AR427" i="1"/>
  <c r="AR426" i="1" s="1"/>
  <c r="AQ427" i="1"/>
  <c r="AQ426" i="1" s="1"/>
  <c r="AM427" i="1"/>
  <c r="AK427" i="1"/>
  <c r="AK426" i="1" s="1"/>
  <c r="AK425" i="1" s="1"/>
  <c r="AJ427" i="1"/>
  <c r="AG427" i="1"/>
  <c r="AF427" i="1"/>
  <c r="AD427" i="1"/>
  <c r="AC427" i="1"/>
  <c r="Z427" i="1"/>
  <c r="Z426" i="1" s="1"/>
  <c r="Y427" i="1"/>
  <c r="Y426" i="1" s="1"/>
  <c r="W427" i="1"/>
  <c r="V427" i="1"/>
  <c r="X427" i="1" s="1"/>
  <c r="AA427" i="1" s="1"/>
  <c r="S427" i="1"/>
  <c r="R427" i="1"/>
  <c r="R426" i="1" s="1"/>
  <c r="R425" i="1" s="1"/>
  <c r="R627" i="1" s="1"/>
  <c r="N427" i="1"/>
  <c r="M427" i="1"/>
  <c r="M426" i="1" s="1"/>
  <c r="M425" i="1" s="1"/>
  <c r="L427" i="1"/>
  <c r="L426" i="1" s="1"/>
  <c r="L425" i="1" s="1"/>
  <c r="J427" i="1"/>
  <c r="J426" i="1" s="1"/>
  <c r="I427" i="1"/>
  <c r="I426" i="1" s="1"/>
  <c r="H427" i="1"/>
  <c r="G427" i="1"/>
  <c r="F427" i="1"/>
  <c r="D427" i="1"/>
  <c r="C427" i="1"/>
  <c r="AO426" i="1"/>
  <c r="AO425" i="1" s="1"/>
  <c r="AO627" i="1" s="1"/>
  <c r="AG426" i="1"/>
  <c r="AG425" i="1" s="1"/>
  <c r="AF426" i="1"/>
  <c r="AF425" i="1" s="1"/>
  <c r="W426" i="1"/>
  <c r="N426" i="1"/>
  <c r="G426" i="1"/>
  <c r="F426" i="1"/>
  <c r="F425" i="1" s="1"/>
  <c r="F627" i="1" s="1"/>
  <c r="AQ425" i="1"/>
  <c r="AQ627" i="1" s="1"/>
  <c r="P425" i="1"/>
  <c r="P627" i="1" s="1"/>
  <c r="AU422" i="1"/>
  <c r="AT422" i="1"/>
  <c r="AS422" i="1"/>
  <c r="BB422" i="1" s="1"/>
  <c r="AR422" i="1"/>
  <c r="BA422" i="1" s="1"/>
  <c r="AQ422" i="1"/>
  <c r="AP422" i="1"/>
  <c r="AO422" i="1"/>
  <c r="AN422" i="1"/>
  <c r="AM422" i="1"/>
  <c r="AL422" i="1"/>
  <c r="AK422" i="1"/>
  <c r="AJ422" i="1"/>
  <c r="AY422" i="1" s="1"/>
  <c r="AG422" i="1"/>
  <c r="AF422" i="1"/>
  <c r="AD422" i="1"/>
  <c r="AE422" i="1" s="1"/>
  <c r="AH422" i="1" s="1"/>
  <c r="AC422" i="1"/>
  <c r="Z422" i="1"/>
  <c r="Y422" i="1"/>
  <c r="W422" i="1"/>
  <c r="V422" i="1"/>
  <c r="X422" i="1" s="1"/>
  <c r="AA422" i="1" s="1"/>
  <c r="T422" i="1"/>
  <c r="S422" i="1"/>
  <c r="R422" i="1"/>
  <c r="Q422" i="1"/>
  <c r="P422" i="1"/>
  <c r="O422" i="1"/>
  <c r="N422" i="1"/>
  <c r="M422" i="1"/>
  <c r="L422" i="1"/>
  <c r="L218" i="1" s="1"/>
  <c r="J422" i="1"/>
  <c r="K422" i="1" s="1"/>
  <c r="I422" i="1"/>
  <c r="H422" i="1"/>
  <c r="G422" i="1"/>
  <c r="F422" i="1"/>
  <c r="D422" i="1"/>
  <c r="E422" i="1" s="1"/>
  <c r="C422" i="1"/>
  <c r="AY421" i="1"/>
  <c r="AU421" i="1"/>
  <c r="AT421" i="1"/>
  <c r="AS421" i="1"/>
  <c r="BB421" i="1" s="1"/>
  <c r="AR421" i="1"/>
  <c r="AQ421" i="1"/>
  <c r="AP421" i="1"/>
  <c r="BA421" i="1" s="1"/>
  <c r="AO421" i="1"/>
  <c r="AO217" i="1" s="1"/>
  <c r="AN421" i="1"/>
  <c r="AM421" i="1"/>
  <c r="AL421" i="1"/>
  <c r="AK421" i="1"/>
  <c r="AJ421" i="1"/>
  <c r="AG421" i="1"/>
  <c r="AF421" i="1"/>
  <c r="AD421" i="1"/>
  <c r="AC421" i="1"/>
  <c r="AE421" i="1" s="1"/>
  <c r="Z421" i="1"/>
  <c r="Y421" i="1"/>
  <c r="W421" i="1"/>
  <c r="X421" i="1" s="1"/>
  <c r="AA421" i="1" s="1"/>
  <c r="V421" i="1"/>
  <c r="S421" i="1"/>
  <c r="R421" i="1"/>
  <c r="P421" i="1"/>
  <c r="O421" i="1"/>
  <c r="Q421" i="1" s="1"/>
  <c r="T421" i="1" s="1"/>
  <c r="N421" i="1"/>
  <c r="M421" i="1"/>
  <c r="L421" i="1"/>
  <c r="K421" i="1"/>
  <c r="J421" i="1"/>
  <c r="I421" i="1"/>
  <c r="G421" i="1"/>
  <c r="H421" i="1" s="1"/>
  <c r="F421" i="1"/>
  <c r="D421" i="1"/>
  <c r="E421" i="1" s="1"/>
  <c r="C421" i="1"/>
  <c r="AZ420" i="1"/>
  <c r="AU420" i="1"/>
  <c r="AT420" i="1"/>
  <c r="AS420" i="1"/>
  <c r="BB420" i="1" s="1"/>
  <c r="AR420" i="1"/>
  <c r="AQ420" i="1"/>
  <c r="BA420" i="1" s="1"/>
  <c r="AP420" i="1"/>
  <c r="AO420" i="1"/>
  <c r="AN420" i="1"/>
  <c r="AM420" i="1"/>
  <c r="AL420" i="1"/>
  <c r="AK420" i="1"/>
  <c r="AJ420" i="1"/>
  <c r="AV420" i="1" s="1"/>
  <c r="AH420" i="1"/>
  <c r="AG420" i="1"/>
  <c r="AF420" i="1"/>
  <c r="AE420" i="1"/>
  <c r="AD420" i="1"/>
  <c r="AC420" i="1"/>
  <c r="Z420" i="1"/>
  <c r="Y420" i="1"/>
  <c r="Y216" i="1" s="1"/>
  <c r="W420" i="1"/>
  <c r="V420" i="1"/>
  <c r="X420" i="1" s="1"/>
  <c r="S420" i="1"/>
  <c r="R420" i="1"/>
  <c r="P420" i="1"/>
  <c r="Q420" i="1" s="1"/>
  <c r="T420" i="1" s="1"/>
  <c r="O420" i="1"/>
  <c r="N420" i="1"/>
  <c r="M420" i="1"/>
  <c r="L420" i="1"/>
  <c r="J420" i="1"/>
  <c r="I420" i="1"/>
  <c r="K420" i="1" s="1"/>
  <c r="H420" i="1"/>
  <c r="G420" i="1"/>
  <c r="F420" i="1"/>
  <c r="E420" i="1"/>
  <c r="D420" i="1"/>
  <c r="C420" i="1"/>
  <c r="AZ418" i="1"/>
  <c r="AU418" i="1"/>
  <c r="AT418" i="1"/>
  <c r="AS418" i="1"/>
  <c r="BB418" i="1" s="1"/>
  <c r="AR418" i="1"/>
  <c r="AQ418" i="1"/>
  <c r="AP418" i="1"/>
  <c r="BA418" i="1" s="1"/>
  <c r="AO418" i="1"/>
  <c r="AN418" i="1"/>
  <c r="AM418" i="1"/>
  <c r="AL418" i="1"/>
  <c r="AK418" i="1"/>
  <c r="AJ418" i="1"/>
  <c r="AG418" i="1"/>
  <c r="AF418" i="1"/>
  <c r="AD418" i="1"/>
  <c r="AC418" i="1"/>
  <c r="AE418" i="1" s="1"/>
  <c r="AH418" i="1" s="1"/>
  <c r="AA418" i="1"/>
  <c r="Z418" i="1"/>
  <c r="Y418" i="1"/>
  <c r="X418" i="1"/>
  <c r="W418" i="1"/>
  <c r="V418" i="1"/>
  <c r="S418" i="1"/>
  <c r="R418" i="1"/>
  <c r="P418" i="1"/>
  <c r="O418" i="1"/>
  <c r="Q418" i="1" s="1"/>
  <c r="N418" i="1"/>
  <c r="M418" i="1"/>
  <c r="L418" i="1"/>
  <c r="J418" i="1"/>
  <c r="K418" i="1" s="1"/>
  <c r="I418" i="1"/>
  <c r="H418" i="1"/>
  <c r="G418" i="1"/>
  <c r="F418" i="1"/>
  <c r="D418" i="1"/>
  <c r="C418" i="1"/>
  <c r="E418" i="1" s="1"/>
  <c r="AU417" i="1"/>
  <c r="AT417" i="1"/>
  <c r="AS417" i="1"/>
  <c r="BB417" i="1" s="1"/>
  <c r="AR417" i="1"/>
  <c r="BA417" i="1" s="1"/>
  <c r="AQ417" i="1"/>
  <c r="AP417" i="1"/>
  <c r="AO417" i="1"/>
  <c r="AN417" i="1"/>
  <c r="AM417" i="1"/>
  <c r="AL417" i="1"/>
  <c r="AK417" i="1"/>
  <c r="AJ417" i="1"/>
  <c r="AY417" i="1" s="1"/>
  <c r="AG417" i="1"/>
  <c r="AF417" i="1"/>
  <c r="AD417" i="1"/>
  <c r="AE417" i="1" s="1"/>
  <c r="AH417" i="1" s="1"/>
  <c r="AC417" i="1"/>
  <c r="Z417" i="1"/>
  <c r="Y417" i="1"/>
  <c r="W417" i="1"/>
  <c r="V417" i="1"/>
  <c r="X417" i="1" s="1"/>
  <c r="AA417" i="1" s="1"/>
  <c r="T417" i="1"/>
  <c r="S417" i="1"/>
  <c r="R417" i="1"/>
  <c r="Q417" i="1"/>
  <c r="P417" i="1"/>
  <c r="O417" i="1"/>
  <c r="N417" i="1"/>
  <c r="M417" i="1"/>
  <c r="L417" i="1"/>
  <c r="J417" i="1"/>
  <c r="K417" i="1" s="1"/>
  <c r="I417" i="1"/>
  <c r="H417" i="1"/>
  <c r="G417" i="1"/>
  <c r="F417" i="1"/>
  <c r="D417" i="1"/>
  <c r="E417" i="1" s="1"/>
  <c r="C417" i="1"/>
  <c r="AY416" i="1"/>
  <c r="AU416" i="1"/>
  <c r="AT416" i="1"/>
  <c r="AS416" i="1"/>
  <c r="BB416" i="1" s="1"/>
  <c r="AR416" i="1"/>
  <c r="AQ416" i="1"/>
  <c r="AP416" i="1"/>
  <c r="BA416" i="1" s="1"/>
  <c r="AO416" i="1"/>
  <c r="AN416" i="1"/>
  <c r="AM416" i="1"/>
  <c r="AZ416" i="1" s="1"/>
  <c r="AL416" i="1"/>
  <c r="AK416" i="1"/>
  <c r="AJ416" i="1"/>
  <c r="AV416" i="1" s="1"/>
  <c r="AG416" i="1"/>
  <c r="AF416" i="1"/>
  <c r="AD416" i="1"/>
  <c r="AC416" i="1"/>
  <c r="AE416" i="1" s="1"/>
  <c r="AH416" i="1" s="1"/>
  <c r="Z416" i="1"/>
  <c r="Y416" i="1"/>
  <c r="W416" i="1"/>
  <c r="X416" i="1" s="1"/>
  <c r="AA416" i="1" s="1"/>
  <c r="V416" i="1"/>
  <c r="S416" i="1"/>
  <c r="R416" i="1"/>
  <c r="P416" i="1"/>
  <c r="O416" i="1"/>
  <c r="Q416" i="1" s="1"/>
  <c r="T416" i="1" s="1"/>
  <c r="N416" i="1"/>
  <c r="M416" i="1"/>
  <c r="L416" i="1"/>
  <c r="K416" i="1"/>
  <c r="J416" i="1"/>
  <c r="I416" i="1"/>
  <c r="G416" i="1"/>
  <c r="F416" i="1"/>
  <c r="D416" i="1"/>
  <c r="E416" i="1" s="1"/>
  <c r="C416" i="1"/>
  <c r="AZ415" i="1"/>
  <c r="AU415" i="1"/>
  <c r="AT415" i="1"/>
  <c r="AS415" i="1"/>
  <c r="BB415" i="1" s="1"/>
  <c r="AR415" i="1"/>
  <c r="AQ415" i="1"/>
  <c r="BA415" i="1" s="1"/>
  <c r="AP415" i="1"/>
  <c r="AO415" i="1"/>
  <c r="AN415" i="1"/>
  <c r="AM415" i="1"/>
  <c r="AL415" i="1"/>
  <c r="AK415" i="1"/>
  <c r="AJ415" i="1"/>
  <c r="AH415" i="1"/>
  <c r="AG415" i="1"/>
  <c r="AF415" i="1"/>
  <c r="AE415" i="1"/>
  <c r="AD415" i="1"/>
  <c r="AC415" i="1"/>
  <c r="Z415" i="1"/>
  <c r="Y415" i="1"/>
  <c r="W415" i="1"/>
  <c r="V415" i="1"/>
  <c r="X415" i="1" s="1"/>
  <c r="AA415" i="1" s="1"/>
  <c r="S415" i="1"/>
  <c r="R415" i="1"/>
  <c r="P415" i="1"/>
  <c r="Q415" i="1" s="1"/>
  <c r="T415" i="1" s="1"/>
  <c r="O415" i="1"/>
  <c r="N415" i="1"/>
  <c r="M415" i="1"/>
  <c r="L415" i="1"/>
  <c r="J415" i="1"/>
  <c r="I415" i="1"/>
  <c r="K415" i="1" s="1"/>
  <c r="H415" i="1"/>
  <c r="G415" i="1"/>
  <c r="F415" i="1"/>
  <c r="E415" i="1"/>
  <c r="D415" i="1"/>
  <c r="C415" i="1"/>
  <c r="BB414" i="1"/>
  <c r="AZ414" i="1"/>
  <c r="AU414" i="1"/>
  <c r="AT414" i="1"/>
  <c r="AS414" i="1"/>
  <c r="AR414" i="1"/>
  <c r="AQ414" i="1"/>
  <c r="AP414" i="1"/>
  <c r="BA414" i="1" s="1"/>
  <c r="AO414" i="1"/>
  <c r="AN414" i="1"/>
  <c r="AM414" i="1"/>
  <c r="AL414" i="1"/>
  <c r="AK414" i="1"/>
  <c r="AJ414" i="1"/>
  <c r="AG414" i="1"/>
  <c r="AF414" i="1"/>
  <c r="AD414" i="1"/>
  <c r="AC414" i="1"/>
  <c r="AE414" i="1" s="1"/>
  <c r="AH414" i="1" s="1"/>
  <c r="AA414" i="1"/>
  <c r="Z414" i="1"/>
  <c r="Y414" i="1"/>
  <c r="X414" i="1"/>
  <c r="W414" i="1"/>
  <c r="V414" i="1"/>
  <c r="S414" i="1"/>
  <c r="R414" i="1"/>
  <c r="R210" i="1" s="1"/>
  <c r="P414" i="1"/>
  <c r="O414" i="1"/>
  <c r="Q414" i="1" s="1"/>
  <c r="N414" i="1"/>
  <c r="M414" i="1"/>
  <c r="L414" i="1"/>
  <c r="J414" i="1"/>
  <c r="K414" i="1" s="1"/>
  <c r="I414" i="1"/>
  <c r="H414" i="1"/>
  <c r="G414" i="1"/>
  <c r="F414" i="1"/>
  <c r="D414" i="1"/>
  <c r="C414" i="1"/>
  <c r="E414" i="1" s="1"/>
  <c r="AU413" i="1"/>
  <c r="AT413" i="1"/>
  <c r="AS413" i="1"/>
  <c r="BB413" i="1" s="1"/>
  <c r="AR413" i="1"/>
  <c r="BA413" i="1" s="1"/>
  <c r="AQ413" i="1"/>
  <c r="AP413" i="1"/>
  <c r="AO413" i="1"/>
  <c r="AN413" i="1"/>
  <c r="AM413" i="1"/>
  <c r="AL413" i="1"/>
  <c r="AK413" i="1"/>
  <c r="AJ413" i="1"/>
  <c r="AY413" i="1" s="1"/>
  <c r="AG413" i="1"/>
  <c r="AF413" i="1"/>
  <c r="AD413" i="1"/>
  <c r="AE413" i="1" s="1"/>
  <c r="AH413" i="1" s="1"/>
  <c r="AC413" i="1"/>
  <c r="Z413" i="1"/>
  <c r="Y413" i="1"/>
  <c r="W413" i="1"/>
  <c r="V413" i="1"/>
  <c r="X413" i="1" s="1"/>
  <c r="AA413" i="1" s="1"/>
  <c r="T413" i="1"/>
  <c r="S413" i="1"/>
  <c r="R413" i="1"/>
  <c r="Q413" i="1"/>
  <c r="P413" i="1"/>
  <c r="O413" i="1"/>
  <c r="N413" i="1"/>
  <c r="M413" i="1"/>
  <c r="L413" i="1"/>
  <c r="J413" i="1"/>
  <c r="K413" i="1" s="1"/>
  <c r="I413" i="1"/>
  <c r="H413" i="1"/>
  <c r="G413" i="1"/>
  <c r="F413" i="1"/>
  <c r="D413" i="1"/>
  <c r="C413" i="1"/>
  <c r="AY412" i="1"/>
  <c r="AU412" i="1"/>
  <c r="AT412" i="1"/>
  <c r="AS412" i="1"/>
  <c r="BB412" i="1" s="1"/>
  <c r="AR412" i="1"/>
  <c r="AQ412" i="1"/>
  <c r="AP412" i="1"/>
  <c r="BA412" i="1" s="1"/>
  <c r="AO412" i="1"/>
  <c r="AN412" i="1"/>
  <c r="AM412" i="1"/>
  <c r="AL412" i="1"/>
  <c r="AK412" i="1"/>
  <c r="AJ412" i="1"/>
  <c r="AG412" i="1"/>
  <c r="AF412" i="1"/>
  <c r="AD412" i="1"/>
  <c r="AC412" i="1"/>
  <c r="AE412" i="1" s="1"/>
  <c r="AH412" i="1" s="1"/>
  <c r="Z412" i="1"/>
  <c r="Y412" i="1"/>
  <c r="W412" i="1"/>
  <c r="X412" i="1" s="1"/>
  <c r="AA412" i="1" s="1"/>
  <c r="V412" i="1"/>
  <c r="S412" i="1"/>
  <c r="R412" i="1"/>
  <c r="P412" i="1"/>
  <c r="O412" i="1"/>
  <c r="Q412" i="1" s="1"/>
  <c r="T412" i="1" s="1"/>
  <c r="N412" i="1"/>
  <c r="M412" i="1"/>
  <c r="L412" i="1"/>
  <c r="K412" i="1"/>
  <c r="J412" i="1"/>
  <c r="I412" i="1"/>
  <c r="G412" i="1"/>
  <c r="H412" i="1" s="1"/>
  <c r="F412" i="1"/>
  <c r="D412" i="1"/>
  <c r="E412" i="1" s="1"/>
  <c r="C412" i="1"/>
  <c r="AZ411" i="1"/>
  <c r="AU411" i="1"/>
  <c r="AT411" i="1"/>
  <c r="AS411" i="1"/>
  <c r="BB411" i="1" s="1"/>
  <c r="AR411" i="1"/>
  <c r="AQ411" i="1"/>
  <c r="BA411" i="1" s="1"/>
  <c r="AP411" i="1"/>
  <c r="AO411" i="1"/>
  <c r="AN411" i="1"/>
  <c r="AM411" i="1"/>
  <c r="AL411" i="1"/>
  <c r="AK411" i="1"/>
  <c r="AJ411" i="1"/>
  <c r="AV411" i="1" s="1"/>
  <c r="AH411" i="1"/>
  <c r="AG411" i="1"/>
  <c r="AF411" i="1"/>
  <c r="AE411" i="1"/>
  <c r="AD411" i="1"/>
  <c r="AC411" i="1"/>
  <c r="Z411" i="1"/>
  <c r="Y411" i="1"/>
  <c r="W411" i="1"/>
  <c r="V411" i="1"/>
  <c r="X411" i="1" s="1"/>
  <c r="S411" i="1"/>
  <c r="R411" i="1"/>
  <c r="P411" i="1"/>
  <c r="Q411" i="1" s="1"/>
  <c r="T411" i="1" s="1"/>
  <c r="O411" i="1"/>
  <c r="N411" i="1"/>
  <c r="M411" i="1"/>
  <c r="L411" i="1"/>
  <c r="J411" i="1"/>
  <c r="I411" i="1"/>
  <c r="K411" i="1" s="1"/>
  <c r="H411" i="1"/>
  <c r="G411" i="1"/>
  <c r="F411" i="1"/>
  <c r="E411" i="1"/>
  <c r="D411" i="1"/>
  <c r="C411" i="1"/>
  <c r="AZ410" i="1"/>
  <c r="AU410" i="1"/>
  <c r="AT410" i="1"/>
  <c r="AS410" i="1"/>
  <c r="AR410" i="1"/>
  <c r="AQ410" i="1"/>
  <c r="AP410" i="1"/>
  <c r="BA410" i="1" s="1"/>
  <c r="AO410" i="1"/>
  <c r="AN410" i="1"/>
  <c r="AM410" i="1"/>
  <c r="AL410" i="1"/>
  <c r="AK410" i="1"/>
  <c r="AJ410" i="1"/>
  <c r="AG410" i="1"/>
  <c r="AF410" i="1"/>
  <c r="AD410" i="1"/>
  <c r="AC410" i="1"/>
  <c r="AE410" i="1" s="1"/>
  <c r="AH410" i="1" s="1"/>
  <c r="AA410" i="1"/>
  <c r="Z410" i="1"/>
  <c r="Y410" i="1"/>
  <c r="X410" i="1"/>
  <c r="W410" i="1"/>
  <c r="V410" i="1"/>
  <c r="S410" i="1"/>
  <c r="R410" i="1"/>
  <c r="P410" i="1"/>
  <c r="O410" i="1"/>
  <c r="Q410" i="1" s="1"/>
  <c r="T410" i="1" s="1"/>
  <c r="N410" i="1"/>
  <c r="M410" i="1"/>
  <c r="L410" i="1"/>
  <c r="J410" i="1"/>
  <c r="K410" i="1" s="1"/>
  <c r="I410" i="1"/>
  <c r="H410" i="1"/>
  <c r="G410" i="1"/>
  <c r="F410" i="1"/>
  <c r="D410" i="1"/>
  <c r="C410" i="1"/>
  <c r="E410" i="1" s="1"/>
  <c r="AU409" i="1"/>
  <c r="AT409" i="1"/>
  <c r="AS409" i="1"/>
  <c r="AR409" i="1"/>
  <c r="BA409" i="1" s="1"/>
  <c r="AQ409" i="1"/>
  <c r="AP409" i="1"/>
  <c r="AO409" i="1"/>
  <c r="AN409" i="1"/>
  <c r="AM409" i="1"/>
  <c r="AL409" i="1"/>
  <c r="AK409" i="1"/>
  <c r="AJ409" i="1"/>
  <c r="AY409" i="1" s="1"/>
  <c r="AG409" i="1"/>
  <c r="AF409" i="1"/>
  <c r="AD409" i="1"/>
  <c r="AE409" i="1" s="1"/>
  <c r="AH409" i="1" s="1"/>
  <c r="AC409" i="1"/>
  <c r="Z409" i="1"/>
  <c r="Y409" i="1"/>
  <c r="W409" i="1"/>
  <c r="V409" i="1"/>
  <c r="X409" i="1" s="1"/>
  <c r="AA409" i="1" s="1"/>
  <c r="T409" i="1"/>
  <c r="S409" i="1"/>
  <c r="R409" i="1"/>
  <c r="Q409" i="1"/>
  <c r="P409" i="1"/>
  <c r="O409" i="1"/>
  <c r="N409" i="1"/>
  <c r="M409" i="1"/>
  <c r="L409" i="1"/>
  <c r="J409" i="1"/>
  <c r="K409" i="1" s="1"/>
  <c r="I409" i="1"/>
  <c r="H409" i="1"/>
  <c r="G409" i="1"/>
  <c r="F409" i="1"/>
  <c r="D409" i="1"/>
  <c r="E409" i="1" s="1"/>
  <c r="C409" i="1"/>
  <c r="AY408" i="1"/>
  <c r="AU408" i="1"/>
  <c r="AT408" i="1"/>
  <c r="AS408" i="1"/>
  <c r="BB408" i="1" s="1"/>
  <c r="AR408" i="1"/>
  <c r="AQ408" i="1"/>
  <c r="AP408" i="1"/>
  <c r="AP406" i="1" s="1"/>
  <c r="AO408" i="1"/>
  <c r="AN408" i="1"/>
  <c r="AM408" i="1"/>
  <c r="AL408" i="1"/>
  <c r="AK408" i="1"/>
  <c r="AJ408" i="1"/>
  <c r="AG408" i="1"/>
  <c r="AG406" i="1" s="1"/>
  <c r="AF408" i="1"/>
  <c r="AD408" i="1"/>
  <c r="AC408" i="1"/>
  <c r="AE408" i="1" s="1"/>
  <c r="AH408" i="1" s="1"/>
  <c r="Z408" i="1"/>
  <c r="Y408" i="1"/>
  <c r="W408" i="1"/>
  <c r="X408" i="1" s="1"/>
  <c r="AA408" i="1" s="1"/>
  <c r="V408" i="1"/>
  <c r="S408" i="1"/>
  <c r="R408" i="1"/>
  <c r="P408" i="1"/>
  <c r="O408" i="1"/>
  <c r="O406" i="1" s="1"/>
  <c r="N408" i="1"/>
  <c r="M408" i="1"/>
  <c r="L408" i="1"/>
  <c r="K408" i="1"/>
  <c r="J408" i="1"/>
  <c r="I408" i="1"/>
  <c r="G408" i="1"/>
  <c r="G406" i="1" s="1"/>
  <c r="F408" i="1"/>
  <c r="F204" i="1" s="1"/>
  <c r="D408" i="1"/>
  <c r="E408" i="1" s="1"/>
  <c r="C408" i="1"/>
  <c r="AZ407" i="1"/>
  <c r="AU407" i="1"/>
  <c r="AT407" i="1"/>
  <c r="AS407" i="1"/>
  <c r="BB407" i="1" s="1"/>
  <c r="AR407" i="1"/>
  <c r="AR406" i="1" s="1"/>
  <c r="AQ407" i="1"/>
  <c r="AP407" i="1"/>
  <c r="AO407" i="1"/>
  <c r="AO406" i="1" s="1"/>
  <c r="AN407" i="1"/>
  <c r="AN406" i="1" s="1"/>
  <c r="AM407" i="1"/>
  <c r="AL407" i="1"/>
  <c r="AK407" i="1"/>
  <c r="AJ407" i="1"/>
  <c r="AH407" i="1"/>
  <c r="AG407" i="1"/>
  <c r="AF407" i="1"/>
  <c r="AE407" i="1"/>
  <c r="AD407" i="1"/>
  <c r="AD406" i="1" s="1"/>
  <c r="AC407" i="1"/>
  <c r="Z407" i="1"/>
  <c r="Z406" i="1" s="1"/>
  <c r="Y407" i="1"/>
  <c r="Y406" i="1" s="1"/>
  <c r="W407" i="1"/>
  <c r="W406" i="1" s="1"/>
  <c r="V407" i="1"/>
  <c r="V406" i="1" s="1"/>
  <c r="S407" i="1"/>
  <c r="R407" i="1"/>
  <c r="P407" i="1"/>
  <c r="O407" i="1"/>
  <c r="N407" i="1"/>
  <c r="N406" i="1" s="1"/>
  <c r="M407" i="1"/>
  <c r="M406" i="1" s="1"/>
  <c r="L407" i="1"/>
  <c r="L406" i="1" s="1"/>
  <c r="J407" i="1"/>
  <c r="I407" i="1"/>
  <c r="K407" i="1" s="1"/>
  <c r="H407" i="1"/>
  <c r="G407" i="1"/>
  <c r="F407" i="1"/>
  <c r="E407" i="1"/>
  <c r="D407" i="1"/>
  <c r="C407" i="1"/>
  <c r="AT406" i="1"/>
  <c r="AL406" i="1"/>
  <c r="AC406" i="1"/>
  <c r="AE406" i="1" s="1"/>
  <c r="S406" i="1"/>
  <c r="R406" i="1"/>
  <c r="J406" i="1"/>
  <c r="C406" i="1"/>
  <c r="AU405" i="1"/>
  <c r="AT405" i="1"/>
  <c r="AS405" i="1"/>
  <c r="BB405" i="1" s="1"/>
  <c r="AR405" i="1"/>
  <c r="BA405" i="1" s="1"/>
  <c r="AQ405" i="1"/>
  <c r="AP405" i="1"/>
  <c r="AO405" i="1"/>
  <c r="AN405" i="1"/>
  <c r="AM405" i="1"/>
  <c r="AL405" i="1"/>
  <c r="AK405" i="1"/>
  <c r="AJ405" i="1"/>
  <c r="AY405" i="1" s="1"/>
  <c r="AG405" i="1"/>
  <c r="AF405" i="1"/>
  <c r="AD405" i="1"/>
  <c r="AE405" i="1" s="1"/>
  <c r="AH405" i="1" s="1"/>
  <c r="AC405" i="1"/>
  <c r="Z405" i="1"/>
  <c r="Y405" i="1"/>
  <c r="W405" i="1"/>
  <c r="V405" i="1"/>
  <c r="X405" i="1" s="1"/>
  <c r="AA405" i="1" s="1"/>
  <c r="T405" i="1"/>
  <c r="S405" i="1"/>
  <c r="R405" i="1"/>
  <c r="Q405" i="1"/>
  <c r="P405" i="1"/>
  <c r="O405" i="1"/>
  <c r="N405" i="1"/>
  <c r="M405" i="1"/>
  <c r="L405" i="1"/>
  <c r="J405" i="1"/>
  <c r="K405" i="1" s="1"/>
  <c r="I405" i="1"/>
  <c r="H405" i="1"/>
  <c r="G405" i="1"/>
  <c r="F405" i="1"/>
  <c r="D405" i="1"/>
  <c r="E405" i="1" s="1"/>
  <c r="C405" i="1"/>
  <c r="AY404" i="1"/>
  <c r="AU404" i="1"/>
  <c r="AT404" i="1"/>
  <c r="AS404" i="1"/>
  <c r="BB404" i="1" s="1"/>
  <c r="AR404" i="1"/>
  <c r="AQ404" i="1"/>
  <c r="AP404" i="1"/>
  <c r="AP402" i="1" s="1"/>
  <c r="AO404" i="1"/>
  <c r="AN404" i="1"/>
  <c r="AM404" i="1"/>
  <c r="AZ404" i="1" s="1"/>
  <c r="AL404" i="1"/>
  <c r="AK404" i="1"/>
  <c r="AJ404" i="1"/>
  <c r="AV404" i="1" s="1"/>
  <c r="AG404" i="1"/>
  <c r="AG402" i="1" s="1"/>
  <c r="AG401" i="1" s="1"/>
  <c r="AF404" i="1"/>
  <c r="AF200" i="1" s="1"/>
  <c r="AD404" i="1"/>
  <c r="AC404" i="1"/>
  <c r="AE404" i="1" s="1"/>
  <c r="Z404" i="1"/>
  <c r="Y404" i="1"/>
  <c r="W404" i="1"/>
  <c r="X404" i="1" s="1"/>
  <c r="AA404" i="1" s="1"/>
  <c r="V404" i="1"/>
  <c r="S404" i="1"/>
  <c r="R404" i="1"/>
  <c r="P404" i="1"/>
  <c r="O404" i="1"/>
  <c r="O402" i="1" s="1"/>
  <c r="N404" i="1"/>
  <c r="M404" i="1"/>
  <c r="L404" i="1"/>
  <c r="K404" i="1"/>
  <c r="J404" i="1"/>
  <c r="I404" i="1"/>
  <c r="G404" i="1"/>
  <c r="G402" i="1" s="1"/>
  <c r="F404" i="1"/>
  <c r="D404" i="1"/>
  <c r="E404" i="1" s="1"/>
  <c r="C404" i="1"/>
  <c r="AZ403" i="1"/>
  <c r="AU403" i="1"/>
  <c r="AU402" i="1" s="1"/>
  <c r="BB402" i="1" s="1"/>
  <c r="AT403" i="1"/>
  <c r="AS403" i="1"/>
  <c r="BB403" i="1" s="1"/>
  <c r="AR403" i="1"/>
  <c r="AR402" i="1" s="1"/>
  <c r="AQ403" i="1"/>
  <c r="AP403" i="1"/>
  <c r="AO403" i="1"/>
  <c r="AN403" i="1"/>
  <c r="AN402" i="1" s="1"/>
  <c r="AM403" i="1"/>
  <c r="AM402" i="1" s="1"/>
  <c r="AL403" i="1"/>
  <c r="AK403" i="1"/>
  <c r="AJ403" i="1"/>
  <c r="AH403" i="1"/>
  <c r="AG403" i="1"/>
  <c r="AF403" i="1"/>
  <c r="AE403" i="1"/>
  <c r="AD403" i="1"/>
  <c r="AD402" i="1" s="1"/>
  <c r="AD401" i="1" s="1"/>
  <c r="AC403" i="1"/>
  <c r="Z403" i="1"/>
  <c r="Z402" i="1" s="1"/>
  <c r="Z401" i="1" s="1"/>
  <c r="Y403" i="1"/>
  <c r="Y402" i="1" s="1"/>
  <c r="W403" i="1"/>
  <c r="W402" i="1" s="1"/>
  <c r="V403" i="1"/>
  <c r="V402" i="1" s="1"/>
  <c r="S403" i="1"/>
  <c r="R403" i="1"/>
  <c r="P403" i="1"/>
  <c r="O403" i="1"/>
  <c r="N403" i="1"/>
  <c r="N402" i="1" s="1"/>
  <c r="N401" i="1" s="1"/>
  <c r="M403" i="1"/>
  <c r="M402" i="1" s="1"/>
  <c r="L403" i="1"/>
  <c r="L402" i="1" s="1"/>
  <c r="J403" i="1"/>
  <c r="I403" i="1"/>
  <c r="K403" i="1" s="1"/>
  <c r="H403" i="1"/>
  <c r="G403" i="1"/>
  <c r="F403" i="1"/>
  <c r="F402" i="1" s="1"/>
  <c r="E403" i="1"/>
  <c r="D403" i="1"/>
  <c r="C403" i="1"/>
  <c r="AT402" i="1"/>
  <c r="AT401" i="1" s="1"/>
  <c r="AS402" i="1"/>
  <c r="AL402" i="1"/>
  <c r="AL401" i="1" s="1"/>
  <c r="AK402" i="1"/>
  <c r="AC402" i="1"/>
  <c r="AE402" i="1" s="1"/>
  <c r="S402" i="1"/>
  <c r="S401" i="1" s="1"/>
  <c r="R402" i="1"/>
  <c r="R401" i="1" s="1"/>
  <c r="J402" i="1"/>
  <c r="C402" i="1"/>
  <c r="C401" i="1" s="1"/>
  <c r="AY400" i="1"/>
  <c r="AU400" i="1"/>
  <c r="AU399" i="1" s="1"/>
  <c r="AT400" i="1"/>
  <c r="AT399" i="1" s="1"/>
  <c r="AS400" i="1"/>
  <c r="BB400" i="1" s="1"/>
  <c r="AR400" i="1"/>
  <c r="AQ400" i="1"/>
  <c r="AP400" i="1"/>
  <c r="BA400" i="1" s="1"/>
  <c r="AO400" i="1"/>
  <c r="AO399" i="1" s="1"/>
  <c r="AN400" i="1"/>
  <c r="AM400" i="1"/>
  <c r="AM399" i="1" s="1"/>
  <c r="AZ399" i="1" s="1"/>
  <c r="AL400" i="1"/>
  <c r="AL399" i="1" s="1"/>
  <c r="AK400" i="1"/>
  <c r="AK399" i="1" s="1"/>
  <c r="AJ400" i="1"/>
  <c r="AV400" i="1" s="1"/>
  <c r="AG400" i="1"/>
  <c r="AG399" i="1" s="1"/>
  <c r="AF400" i="1"/>
  <c r="AF399" i="1" s="1"/>
  <c r="AD400" i="1"/>
  <c r="AD399" i="1" s="1"/>
  <c r="AC400" i="1"/>
  <c r="AC399" i="1" s="1"/>
  <c r="AE399" i="1" s="1"/>
  <c r="Z400" i="1"/>
  <c r="Y400" i="1"/>
  <c r="W400" i="1"/>
  <c r="V400" i="1"/>
  <c r="S400" i="1"/>
  <c r="S399" i="1" s="1"/>
  <c r="R400" i="1"/>
  <c r="R399" i="1" s="1"/>
  <c r="P400" i="1"/>
  <c r="O400" i="1"/>
  <c r="Q400" i="1" s="1"/>
  <c r="T400" i="1" s="1"/>
  <c r="N400" i="1"/>
  <c r="N399" i="1" s="1"/>
  <c r="M400" i="1"/>
  <c r="L400" i="1"/>
  <c r="L399" i="1" s="1"/>
  <c r="K400" i="1"/>
  <c r="J400" i="1"/>
  <c r="J399" i="1" s="1"/>
  <c r="K399" i="1" s="1"/>
  <c r="I400" i="1"/>
  <c r="G400" i="1"/>
  <c r="F400" i="1"/>
  <c r="F399" i="1" s="1"/>
  <c r="D400" i="1"/>
  <c r="D399" i="1" s="1"/>
  <c r="C400" i="1"/>
  <c r="C399" i="1" s="1"/>
  <c r="AR399" i="1"/>
  <c r="AQ399" i="1"/>
  <c r="AN399" i="1"/>
  <c r="AJ399" i="1"/>
  <c r="AH399" i="1"/>
  <c r="Z399" i="1"/>
  <c r="Y399" i="1"/>
  <c r="Y395" i="1" s="1"/>
  <c r="V399" i="1"/>
  <c r="P399" i="1"/>
  <c r="M399" i="1"/>
  <c r="I399" i="1"/>
  <c r="BB398" i="1"/>
  <c r="AZ398" i="1"/>
  <c r="AU398" i="1"/>
  <c r="AT398" i="1"/>
  <c r="AT396" i="1" s="1"/>
  <c r="AS398" i="1"/>
  <c r="AR398" i="1"/>
  <c r="AQ398" i="1"/>
  <c r="AP398" i="1"/>
  <c r="BA398" i="1" s="1"/>
  <c r="AO398" i="1"/>
  <c r="AN398" i="1"/>
  <c r="AM398" i="1"/>
  <c r="AL398" i="1"/>
  <c r="AL396" i="1" s="1"/>
  <c r="AK398" i="1"/>
  <c r="AJ398" i="1"/>
  <c r="AG398" i="1"/>
  <c r="AF398" i="1"/>
  <c r="AD398" i="1"/>
  <c r="AC398" i="1"/>
  <c r="AC396" i="1" s="1"/>
  <c r="AA398" i="1"/>
  <c r="Z398" i="1"/>
  <c r="Y398" i="1"/>
  <c r="X398" i="1"/>
  <c r="W398" i="1"/>
  <c r="V398" i="1"/>
  <c r="S398" i="1"/>
  <c r="S396" i="1" s="1"/>
  <c r="S395" i="1" s="1"/>
  <c r="S394" i="1" s="1"/>
  <c r="R398" i="1"/>
  <c r="P398" i="1"/>
  <c r="O398" i="1"/>
  <c r="Q398" i="1" s="1"/>
  <c r="N398" i="1"/>
  <c r="M398" i="1"/>
  <c r="L398" i="1"/>
  <c r="J398" i="1"/>
  <c r="K398" i="1" s="1"/>
  <c r="I398" i="1"/>
  <c r="H398" i="1"/>
  <c r="G398" i="1"/>
  <c r="F398" i="1"/>
  <c r="D398" i="1"/>
  <c r="C398" i="1"/>
  <c r="C396" i="1" s="1"/>
  <c r="AU397" i="1"/>
  <c r="AU396" i="1" s="1"/>
  <c r="AT397" i="1"/>
  <c r="AS397" i="1"/>
  <c r="AS396" i="1" s="1"/>
  <c r="AR397" i="1"/>
  <c r="BA397" i="1" s="1"/>
  <c r="AQ397" i="1"/>
  <c r="AQ396" i="1" s="1"/>
  <c r="AQ395" i="1" s="1"/>
  <c r="AP397" i="1"/>
  <c r="AO397" i="1"/>
  <c r="AN397" i="1"/>
  <c r="AN396" i="1" s="1"/>
  <c r="AN395" i="1" s="1"/>
  <c r="AM397" i="1"/>
  <c r="AL397" i="1"/>
  <c r="AK397" i="1"/>
  <c r="AK396" i="1" s="1"/>
  <c r="AK395" i="1" s="1"/>
  <c r="AJ397" i="1"/>
  <c r="AY397" i="1" s="1"/>
  <c r="AG397" i="1"/>
  <c r="AF397" i="1"/>
  <c r="AD397" i="1"/>
  <c r="AC397" i="1"/>
  <c r="Z397" i="1"/>
  <c r="Z396" i="1" s="1"/>
  <c r="Z395" i="1" s="1"/>
  <c r="Y397" i="1"/>
  <c r="Y396" i="1" s="1"/>
  <c r="W397" i="1"/>
  <c r="V397" i="1"/>
  <c r="X397" i="1" s="1"/>
  <c r="AA397" i="1" s="1"/>
  <c r="T397" i="1"/>
  <c r="S397" i="1"/>
  <c r="R397" i="1"/>
  <c r="Q397" i="1"/>
  <c r="P397" i="1"/>
  <c r="P396" i="1" s="1"/>
  <c r="O397" i="1"/>
  <c r="N397" i="1"/>
  <c r="M397" i="1"/>
  <c r="M396" i="1" s="1"/>
  <c r="M395" i="1" s="1"/>
  <c r="L397" i="1"/>
  <c r="L396" i="1" s="1"/>
  <c r="L395" i="1" s="1"/>
  <c r="J397" i="1"/>
  <c r="J396" i="1" s="1"/>
  <c r="I397" i="1"/>
  <c r="I396" i="1" s="1"/>
  <c r="I395" i="1" s="1"/>
  <c r="H397" i="1"/>
  <c r="G397" i="1"/>
  <c r="F397" i="1"/>
  <c r="D397" i="1"/>
  <c r="C397" i="1"/>
  <c r="AP396" i="1"/>
  <c r="AO396" i="1"/>
  <c r="AO395" i="1" s="1"/>
  <c r="AG396" i="1"/>
  <c r="AF396" i="1"/>
  <c r="AF395" i="1" s="1"/>
  <c r="W396" i="1"/>
  <c r="O396" i="1"/>
  <c r="Q396" i="1" s="1"/>
  <c r="N396" i="1"/>
  <c r="N395" i="1" s="1"/>
  <c r="N394" i="1" s="1"/>
  <c r="G396" i="1"/>
  <c r="F396" i="1"/>
  <c r="P395" i="1"/>
  <c r="AU393" i="1"/>
  <c r="AT393" i="1"/>
  <c r="AS393" i="1"/>
  <c r="AS392" i="1" s="1"/>
  <c r="AR393" i="1"/>
  <c r="BA393" i="1" s="1"/>
  <c r="AQ393" i="1"/>
  <c r="AQ392" i="1" s="1"/>
  <c r="AP393" i="1"/>
  <c r="AO393" i="1"/>
  <c r="AN393" i="1"/>
  <c r="AN392" i="1" s="1"/>
  <c r="AM393" i="1"/>
  <c r="AL393" i="1"/>
  <c r="AK393" i="1"/>
  <c r="AK392" i="1" s="1"/>
  <c r="AJ393" i="1"/>
  <c r="AY393" i="1" s="1"/>
  <c r="AG393" i="1"/>
  <c r="AF393" i="1"/>
  <c r="AD393" i="1"/>
  <c r="AC393" i="1"/>
  <c r="Z393" i="1"/>
  <c r="Z392" i="1" s="1"/>
  <c r="Y393" i="1"/>
  <c r="Y392" i="1" s="1"/>
  <c r="W393" i="1"/>
  <c r="V393" i="1"/>
  <c r="X393" i="1" s="1"/>
  <c r="AA393" i="1" s="1"/>
  <c r="T393" i="1"/>
  <c r="S393" i="1"/>
  <c r="R393" i="1"/>
  <c r="R392" i="1" s="1"/>
  <c r="Q393" i="1"/>
  <c r="P393" i="1"/>
  <c r="P392" i="1" s="1"/>
  <c r="O393" i="1"/>
  <c r="N393" i="1"/>
  <c r="M393" i="1"/>
  <c r="M392" i="1" s="1"/>
  <c r="L393" i="1"/>
  <c r="L392" i="1" s="1"/>
  <c r="J393" i="1"/>
  <c r="J392" i="1" s="1"/>
  <c r="I393" i="1"/>
  <c r="I392" i="1" s="1"/>
  <c r="H393" i="1"/>
  <c r="G393" i="1"/>
  <c r="F393" i="1"/>
  <c r="D393" i="1"/>
  <c r="C393" i="1"/>
  <c r="AT392" i="1"/>
  <c r="AP392" i="1"/>
  <c r="AO392" i="1"/>
  <c r="AL392" i="1"/>
  <c r="AG392" i="1"/>
  <c r="AF392" i="1"/>
  <c r="AC392" i="1"/>
  <c r="W392" i="1"/>
  <c r="S392" i="1"/>
  <c r="O392" i="1"/>
  <c r="N392" i="1"/>
  <c r="G392" i="1"/>
  <c r="H392" i="1" s="1"/>
  <c r="F392" i="1"/>
  <c r="C392" i="1"/>
  <c r="AZ391" i="1"/>
  <c r="AU391" i="1"/>
  <c r="AT391" i="1"/>
  <c r="AS391" i="1"/>
  <c r="BB391" i="1" s="1"/>
  <c r="AR391" i="1"/>
  <c r="AQ391" i="1"/>
  <c r="AP391" i="1"/>
  <c r="AO391" i="1"/>
  <c r="AN391" i="1"/>
  <c r="AM391" i="1"/>
  <c r="AL391" i="1"/>
  <c r="AK391" i="1"/>
  <c r="AJ391" i="1"/>
  <c r="AH391" i="1"/>
  <c r="AG391" i="1"/>
  <c r="AF391" i="1"/>
  <c r="AE391" i="1"/>
  <c r="AD391" i="1"/>
  <c r="AC391" i="1"/>
  <c r="Z391" i="1"/>
  <c r="Y391" i="1"/>
  <c r="W391" i="1"/>
  <c r="V391" i="1"/>
  <c r="X391" i="1" s="1"/>
  <c r="S391" i="1"/>
  <c r="R391" i="1"/>
  <c r="P391" i="1"/>
  <c r="Q391" i="1" s="1"/>
  <c r="T391" i="1" s="1"/>
  <c r="O391" i="1"/>
  <c r="N391" i="1"/>
  <c r="M391" i="1"/>
  <c r="L391" i="1"/>
  <c r="J391" i="1"/>
  <c r="I391" i="1"/>
  <c r="K391" i="1" s="1"/>
  <c r="H391" i="1"/>
  <c r="G391" i="1"/>
  <c r="F391" i="1"/>
  <c r="E391" i="1"/>
  <c r="D391" i="1"/>
  <c r="C391" i="1"/>
  <c r="AZ390" i="1"/>
  <c r="AU390" i="1"/>
  <c r="AT390" i="1"/>
  <c r="AT388" i="1" s="1"/>
  <c r="AT387" i="1" s="1"/>
  <c r="AS390" i="1"/>
  <c r="BB390" i="1" s="1"/>
  <c r="AR390" i="1"/>
  <c r="AQ390" i="1"/>
  <c r="AP390" i="1"/>
  <c r="BA390" i="1" s="1"/>
  <c r="AO390" i="1"/>
  <c r="AN390" i="1"/>
  <c r="AM390" i="1"/>
  <c r="AL390" i="1"/>
  <c r="AL388" i="1" s="1"/>
  <c r="AL387" i="1" s="1"/>
  <c r="AK390" i="1"/>
  <c r="AJ390" i="1"/>
  <c r="AG390" i="1"/>
  <c r="AF390" i="1"/>
  <c r="AD390" i="1"/>
  <c r="AC390" i="1"/>
  <c r="AC388" i="1" s="1"/>
  <c r="AA390" i="1"/>
  <c r="Z390" i="1"/>
  <c r="Y390" i="1"/>
  <c r="X390" i="1"/>
  <c r="W390" i="1"/>
  <c r="V390" i="1"/>
  <c r="S390" i="1"/>
  <c r="S388" i="1" s="1"/>
  <c r="S387" i="1" s="1"/>
  <c r="R390" i="1"/>
  <c r="P390" i="1"/>
  <c r="O390" i="1"/>
  <c r="Q390" i="1" s="1"/>
  <c r="N390" i="1"/>
  <c r="M390" i="1"/>
  <c r="L390" i="1"/>
  <c r="J390" i="1"/>
  <c r="I390" i="1"/>
  <c r="H390" i="1"/>
  <c r="G390" i="1"/>
  <c r="F390" i="1"/>
  <c r="D390" i="1"/>
  <c r="C390" i="1"/>
  <c r="C388" i="1" s="1"/>
  <c r="C387" i="1" s="1"/>
  <c r="AU389" i="1"/>
  <c r="AT389" i="1"/>
  <c r="AS389" i="1"/>
  <c r="AS388" i="1" s="1"/>
  <c r="AR389" i="1"/>
  <c r="BA389" i="1" s="1"/>
  <c r="AQ389" i="1"/>
  <c r="AP389" i="1"/>
  <c r="AO389" i="1"/>
  <c r="AN389" i="1"/>
  <c r="AN388" i="1" s="1"/>
  <c r="AN387" i="1" s="1"/>
  <c r="AM389" i="1"/>
  <c r="AL389" i="1"/>
  <c r="AK389" i="1"/>
  <c r="AK388" i="1" s="1"/>
  <c r="AK387" i="1" s="1"/>
  <c r="AJ389" i="1"/>
  <c r="AY389" i="1" s="1"/>
  <c r="AG389" i="1"/>
  <c r="AF389" i="1"/>
  <c r="AD389" i="1"/>
  <c r="AC389" i="1"/>
  <c r="Z389" i="1"/>
  <c r="Z388" i="1" s="1"/>
  <c r="Z387" i="1" s="1"/>
  <c r="Y389" i="1"/>
  <c r="W389" i="1"/>
  <c r="V389" i="1"/>
  <c r="X389" i="1" s="1"/>
  <c r="AA389" i="1" s="1"/>
  <c r="T389" i="1"/>
  <c r="S389" i="1"/>
  <c r="R389" i="1"/>
  <c r="R388" i="1" s="1"/>
  <c r="R387" i="1" s="1"/>
  <c r="Q389" i="1"/>
  <c r="P389" i="1"/>
  <c r="P388" i="1" s="1"/>
  <c r="P387" i="1" s="1"/>
  <c r="O389" i="1"/>
  <c r="N389" i="1"/>
  <c r="M389" i="1"/>
  <c r="M388" i="1" s="1"/>
  <c r="M387" i="1" s="1"/>
  <c r="L389" i="1"/>
  <c r="L388" i="1" s="1"/>
  <c r="L387" i="1" s="1"/>
  <c r="J389" i="1"/>
  <c r="I389" i="1"/>
  <c r="I388" i="1" s="1"/>
  <c r="I387" i="1" s="1"/>
  <c r="H389" i="1"/>
  <c r="G389" i="1"/>
  <c r="F389" i="1"/>
  <c r="D389" i="1"/>
  <c r="C389" i="1"/>
  <c r="AP388" i="1"/>
  <c r="AO388" i="1"/>
  <c r="AO387" i="1" s="1"/>
  <c r="AG388" i="1"/>
  <c r="AG387" i="1" s="1"/>
  <c r="AF388" i="1"/>
  <c r="AF387" i="1" s="1"/>
  <c r="W388" i="1"/>
  <c r="W387" i="1" s="1"/>
  <c r="O388" i="1"/>
  <c r="N388" i="1"/>
  <c r="N387" i="1" s="1"/>
  <c r="G388" i="1"/>
  <c r="F388" i="1"/>
  <c r="F387" i="1" s="1"/>
  <c r="AZ386" i="1"/>
  <c r="AU386" i="1"/>
  <c r="AT386" i="1"/>
  <c r="AS386" i="1"/>
  <c r="AR386" i="1"/>
  <c r="AQ386" i="1"/>
  <c r="AP386" i="1"/>
  <c r="BA386" i="1" s="1"/>
  <c r="AO386" i="1"/>
  <c r="AN386" i="1"/>
  <c r="AM386" i="1"/>
  <c r="AL386" i="1"/>
  <c r="AK386" i="1"/>
  <c r="AJ386" i="1"/>
  <c r="AG386" i="1"/>
  <c r="AF386" i="1"/>
  <c r="AD386" i="1"/>
  <c r="AC386" i="1"/>
  <c r="AE386" i="1" s="1"/>
  <c r="AH386" i="1" s="1"/>
  <c r="AA386" i="1"/>
  <c r="Z386" i="1"/>
  <c r="Y386" i="1"/>
  <c r="X386" i="1"/>
  <c r="W386" i="1"/>
  <c r="V386" i="1"/>
  <c r="S386" i="1"/>
  <c r="R386" i="1"/>
  <c r="P386" i="1"/>
  <c r="O386" i="1"/>
  <c r="Q386" i="1" s="1"/>
  <c r="T386" i="1" s="1"/>
  <c r="N386" i="1"/>
  <c r="M386" i="1"/>
  <c r="L386" i="1"/>
  <c r="J386" i="1"/>
  <c r="K386" i="1" s="1"/>
  <c r="I386" i="1"/>
  <c r="G386" i="1"/>
  <c r="H386" i="1" s="1"/>
  <c r="F386" i="1"/>
  <c r="D386" i="1"/>
  <c r="C386" i="1"/>
  <c r="E386" i="1" s="1"/>
  <c r="AU385" i="1"/>
  <c r="AT385" i="1"/>
  <c r="AS385" i="1"/>
  <c r="AR385" i="1"/>
  <c r="BA385" i="1" s="1"/>
  <c r="AQ385" i="1"/>
  <c r="AP385" i="1"/>
  <c r="AO385" i="1"/>
  <c r="AN385" i="1"/>
  <c r="AN383" i="1" s="1"/>
  <c r="AM385" i="1"/>
  <c r="AL385" i="1"/>
  <c r="AK385" i="1"/>
  <c r="AJ385" i="1"/>
  <c r="AY385" i="1" s="1"/>
  <c r="AG385" i="1"/>
  <c r="AF385" i="1"/>
  <c r="AD385" i="1"/>
  <c r="AC385" i="1"/>
  <c r="Z385" i="1"/>
  <c r="Y385" i="1"/>
  <c r="W385" i="1"/>
  <c r="V385" i="1"/>
  <c r="V383" i="1" s="1"/>
  <c r="T385" i="1"/>
  <c r="S385" i="1"/>
  <c r="R385" i="1"/>
  <c r="Q385" i="1"/>
  <c r="P385" i="1"/>
  <c r="O385" i="1"/>
  <c r="N385" i="1"/>
  <c r="M385" i="1"/>
  <c r="M383" i="1" s="1"/>
  <c r="L385" i="1"/>
  <c r="J385" i="1"/>
  <c r="K385" i="1" s="1"/>
  <c r="I385" i="1"/>
  <c r="H385" i="1"/>
  <c r="G385" i="1"/>
  <c r="F385" i="1"/>
  <c r="D385" i="1"/>
  <c r="E385" i="1" s="1"/>
  <c r="C385" i="1"/>
  <c r="AY384" i="1"/>
  <c r="AU384" i="1"/>
  <c r="AU383" i="1" s="1"/>
  <c r="AT384" i="1"/>
  <c r="AT383" i="1" s="1"/>
  <c r="AS384" i="1"/>
  <c r="BB384" i="1" s="1"/>
  <c r="AR384" i="1"/>
  <c r="AQ384" i="1"/>
  <c r="AP384" i="1"/>
  <c r="BA384" i="1" s="1"/>
  <c r="AO384" i="1"/>
  <c r="AO383" i="1" s="1"/>
  <c r="AN384" i="1"/>
  <c r="AM384" i="1"/>
  <c r="AM383" i="1" s="1"/>
  <c r="AZ383" i="1" s="1"/>
  <c r="AL384" i="1"/>
  <c r="AL383" i="1" s="1"/>
  <c r="AK384" i="1"/>
  <c r="AK383" i="1" s="1"/>
  <c r="AJ384" i="1"/>
  <c r="AG384" i="1"/>
  <c r="AG383" i="1" s="1"/>
  <c r="AF384" i="1"/>
  <c r="AF383" i="1" s="1"/>
  <c r="AD384" i="1"/>
  <c r="AC384" i="1"/>
  <c r="AC383" i="1" s="1"/>
  <c r="Z384" i="1"/>
  <c r="Y384" i="1"/>
  <c r="W384" i="1"/>
  <c r="V384" i="1"/>
  <c r="S384" i="1"/>
  <c r="S383" i="1" s="1"/>
  <c r="R384" i="1"/>
  <c r="R383" i="1" s="1"/>
  <c r="P384" i="1"/>
  <c r="O384" i="1"/>
  <c r="Q384" i="1" s="1"/>
  <c r="T384" i="1" s="1"/>
  <c r="N384" i="1"/>
  <c r="M384" i="1"/>
  <c r="L384" i="1"/>
  <c r="K384" i="1"/>
  <c r="J384" i="1"/>
  <c r="J383" i="1" s="1"/>
  <c r="K383" i="1" s="1"/>
  <c r="I384" i="1"/>
  <c r="G384" i="1"/>
  <c r="H384" i="1" s="1"/>
  <c r="F384" i="1"/>
  <c r="F383" i="1" s="1"/>
  <c r="D384" i="1"/>
  <c r="D383" i="1" s="1"/>
  <c r="E383" i="1" s="1"/>
  <c r="C384" i="1"/>
  <c r="C383" i="1" s="1"/>
  <c r="AR383" i="1"/>
  <c r="AQ383" i="1"/>
  <c r="AJ383" i="1"/>
  <c r="Z383" i="1"/>
  <c r="Y383" i="1"/>
  <c r="P383" i="1"/>
  <c r="I383" i="1"/>
  <c r="AZ382" i="1"/>
  <c r="AU382" i="1"/>
  <c r="AT382" i="1"/>
  <c r="AS382" i="1"/>
  <c r="AR382" i="1"/>
  <c r="AQ382" i="1"/>
  <c r="AP382" i="1"/>
  <c r="BA382" i="1" s="1"/>
  <c r="AO382" i="1"/>
  <c r="AN382" i="1"/>
  <c r="AM382" i="1"/>
  <c r="AL382" i="1"/>
  <c r="AK382" i="1"/>
  <c r="AJ382" i="1"/>
  <c r="AG382" i="1"/>
  <c r="AF382" i="1"/>
  <c r="AD382" i="1"/>
  <c r="AC382" i="1"/>
  <c r="AE382" i="1" s="1"/>
  <c r="AH382" i="1" s="1"/>
  <c r="AA382" i="1"/>
  <c r="Z382" i="1"/>
  <c r="Y382" i="1"/>
  <c r="X382" i="1"/>
  <c r="W382" i="1"/>
  <c r="V382" i="1"/>
  <c r="S382" i="1"/>
  <c r="R382" i="1"/>
  <c r="P382" i="1"/>
  <c r="O382" i="1"/>
  <c r="Q382" i="1" s="1"/>
  <c r="T382" i="1" s="1"/>
  <c r="N382" i="1"/>
  <c r="M382" i="1"/>
  <c r="L382" i="1"/>
  <c r="J382" i="1"/>
  <c r="K382" i="1" s="1"/>
  <c r="I382" i="1"/>
  <c r="G382" i="1"/>
  <c r="H382" i="1" s="1"/>
  <c r="F382" i="1"/>
  <c r="D382" i="1"/>
  <c r="C382" i="1"/>
  <c r="E382" i="1" s="1"/>
  <c r="AU381" i="1"/>
  <c r="AT381" i="1"/>
  <c r="AS381" i="1"/>
  <c r="AR381" i="1"/>
  <c r="BA381" i="1" s="1"/>
  <c r="AQ381" i="1"/>
  <c r="AP381" i="1"/>
  <c r="AO381" i="1"/>
  <c r="AN381" i="1"/>
  <c r="AM381" i="1"/>
  <c r="AL381" i="1"/>
  <c r="AK381" i="1"/>
  <c r="AJ381" i="1"/>
  <c r="AY381" i="1" s="1"/>
  <c r="AG381" i="1"/>
  <c r="AF381" i="1"/>
  <c r="AD381" i="1"/>
  <c r="AC381" i="1"/>
  <c r="Z381" i="1"/>
  <c r="Y381" i="1"/>
  <c r="W381" i="1"/>
  <c r="V381" i="1"/>
  <c r="X381" i="1" s="1"/>
  <c r="AA381" i="1" s="1"/>
  <c r="T381" i="1"/>
  <c r="S381" i="1"/>
  <c r="R381" i="1"/>
  <c r="Q381" i="1"/>
  <c r="P381" i="1"/>
  <c r="O381" i="1"/>
  <c r="N381" i="1"/>
  <c r="M381" i="1"/>
  <c r="L381" i="1"/>
  <c r="J381" i="1"/>
  <c r="K381" i="1" s="1"/>
  <c r="I381" i="1"/>
  <c r="H381" i="1"/>
  <c r="G381" i="1"/>
  <c r="F381" i="1"/>
  <c r="D381" i="1"/>
  <c r="E381" i="1" s="1"/>
  <c r="C381" i="1"/>
  <c r="AY380" i="1"/>
  <c r="AU380" i="1"/>
  <c r="AT380" i="1"/>
  <c r="AS380" i="1"/>
  <c r="BB380" i="1" s="1"/>
  <c r="AR380" i="1"/>
  <c r="AQ380" i="1"/>
  <c r="AP380" i="1"/>
  <c r="AP378" i="1" s="1"/>
  <c r="AO380" i="1"/>
  <c r="AN380" i="1"/>
  <c r="AM380" i="1"/>
  <c r="AZ380" i="1" s="1"/>
  <c r="AL380" i="1"/>
  <c r="AK380" i="1"/>
  <c r="AJ380" i="1"/>
  <c r="AG380" i="1"/>
  <c r="AG378" i="1" s="1"/>
  <c r="AF380" i="1"/>
  <c r="AD380" i="1"/>
  <c r="AC380" i="1"/>
  <c r="AE380" i="1" s="1"/>
  <c r="AH380" i="1" s="1"/>
  <c r="Z380" i="1"/>
  <c r="Y380" i="1"/>
  <c r="W380" i="1"/>
  <c r="X380" i="1" s="1"/>
  <c r="AA380" i="1" s="1"/>
  <c r="V380" i="1"/>
  <c r="S380" i="1"/>
  <c r="R380" i="1"/>
  <c r="P380" i="1"/>
  <c r="O380" i="1"/>
  <c r="O378" i="1" s="1"/>
  <c r="N380" i="1"/>
  <c r="N176" i="1" s="1"/>
  <c r="N174" i="1" s="1"/>
  <c r="M380" i="1"/>
  <c r="L380" i="1"/>
  <c r="K380" i="1"/>
  <c r="J380" i="1"/>
  <c r="I380" i="1"/>
  <c r="G380" i="1"/>
  <c r="G378" i="1" s="1"/>
  <c r="F380" i="1"/>
  <c r="D380" i="1"/>
  <c r="E380" i="1" s="1"/>
  <c r="C380" i="1"/>
  <c r="AZ379" i="1"/>
  <c r="AU379" i="1"/>
  <c r="AU378" i="1" s="1"/>
  <c r="AT379" i="1"/>
  <c r="AS379" i="1"/>
  <c r="BB379" i="1" s="1"/>
  <c r="AR379" i="1"/>
  <c r="AR378" i="1" s="1"/>
  <c r="AQ379" i="1"/>
  <c r="AP379" i="1"/>
  <c r="AO379" i="1"/>
  <c r="AN379" i="1"/>
  <c r="AN378" i="1" s="1"/>
  <c r="AM379" i="1"/>
  <c r="AM378" i="1" s="1"/>
  <c r="AL379" i="1"/>
  <c r="AK379" i="1"/>
  <c r="AJ379" i="1"/>
  <c r="AV379" i="1" s="1"/>
  <c r="AH379" i="1"/>
  <c r="AG379" i="1"/>
  <c r="AF379" i="1"/>
  <c r="AE379" i="1"/>
  <c r="AD379" i="1"/>
  <c r="AD378" i="1" s="1"/>
  <c r="AC379" i="1"/>
  <c r="Z379" i="1"/>
  <c r="Z378" i="1" s="1"/>
  <c r="Y379" i="1"/>
  <c r="Y378" i="1" s="1"/>
  <c r="W379" i="1"/>
  <c r="V379" i="1"/>
  <c r="V378" i="1" s="1"/>
  <c r="S379" i="1"/>
  <c r="R379" i="1"/>
  <c r="P379" i="1"/>
  <c r="O379" i="1"/>
  <c r="N379" i="1"/>
  <c r="M379" i="1"/>
  <c r="M378" i="1" s="1"/>
  <c r="L379" i="1"/>
  <c r="L378" i="1" s="1"/>
  <c r="J379" i="1"/>
  <c r="I379" i="1"/>
  <c r="K379" i="1" s="1"/>
  <c r="H379" i="1"/>
  <c r="G379" i="1"/>
  <c r="F379" i="1"/>
  <c r="E379" i="1"/>
  <c r="D379" i="1"/>
  <c r="D378" i="1" s="1"/>
  <c r="E378" i="1" s="1"/>
  <c r="C379" i="1"/>
  <c r="BB378" i="1"/>
  <c r="AT378" i="1"/>
  <c r="AS378" i="1"/>
  <c r="AL378" i="1"/>
  <c r="AK378" i="1"/>
  <c r="AC378" i="1"/>
  <c r="S378" i="1"/>
  <c r="R378" i="1"/>
  <c r="J378" i="1"/>
  <c r="C378" i="1"/>
  <c r="AU377" i="1"/>
  <c r="AU376" i="1" s="1"/>
  <c r="AT377" i="1"/>
  <c r="AS377" i="1"/>
  <c r="AS376" i="1" s="1"/>
  <c r="BB376" i="1" s="1"/>
  <c r="AR377" i="1"/>
  <c r="BA377" i="1" s="1"/>
  <c r="AQ377" i="1"/>
  <c r="AQ376" i="1" s="1"/>
  <c r="AP377" i="1"/>
  <c r="AO377" i="1"/>
  <c r="AN377" i="1"/>
  <c r="AN376" i="1" s="1"/>
  <c r="AM377" i="1"/>
  <c r="AL377" i="1"/>
  <c r="AK377" i="1"/>
  <c r="AK376" i="1" s="1"/>
  <c r="AJ377" i="1"/>
  <c r="AY377" i="1" s="1"/>
  <c r="AG377" i="1"/>
  <c r="AF377" i="1"/>
  <c r="AD377" i="1"/>
  <c r="AC377" i="1"/>
  <c r="Z377" i="1"/>
  <c r="Z376" i="1" s="1"/>
  <c r="Y377" i="1"/>
  <c r="Y376" i="1" s="1"/>
  <c r="W377" i="1"/>
  <c r="V377" i="1"/>
  <c r="X377" i="1" s="1"/>
  <c r="AA377" i="1" s="1"/>
  <c r="T377" i="1"/>
  <c r="S377" i="1"/>
  <c r="R377" i="1"/>
  <c r="R376" i="1" s="1"/>
  <c r="Q377" i="1"/>
  <c r="P377" i="1"/>
  <c r="P376" i="1" s="1"/>
  <c r="O377" i="1"/>
  <c r="N377" i="1"/>
  <c r="M377" i="1"/>
  <c r="M376" i="1" s="1"/>
  <c r="L377" i="1"/>
  <c r="J377" i="1"/>
  <c r="J376" i="1" s="1"/>
  <c r="I377" i="1"/>
  <c r="I376" i="1" s="1"/>
  <c r="H377" i="1"/>
  <c r="G377" i="1"/>
  <c r="F377" i="1"/>
  <c r="D377" i="1"/>
  <c r="C377" i="1"/>
  <c r="AT376" i="1"/>
  <c r="AP376" i="1"/>
  <c r="AO376" i="1"/>
  <c r="AL376" i="1"/>
  <c r="AG376" i="1"/>
  <c r="AF376" i="1"/>
  <c r="AC376" i="1"/>
  <c r="W376" i="1"/>
  <c r="S376" i="1"/>
  <c r="O376" i="1"/>
  <c r="Q376" i="1" s="1"/>
  <c r="T376" i="1" s="1"/>
  <c r="N376" i="1"/>
  <c r="G376" i="1"/>
  <c r="F376" i="1"/>
  <c r="C376" i="1"/>
  <c r="AZ375" i="1"/>
  <c r="AU375" i="1"/>
  <c r="AU374" i="1" s="1"/>
  <c r="AU373" i="1" s="1"/>
  <c r="AT375" i="1"/>
  <c r="AS375" i="1"/>
  <c r="BB375" i="1" s="1"/>
  <c r="AR375" i="1"/>
  <c r="AR374" i="1" s="1"/>
  <c r="AQ375" i="1"/>
  <c r="AP375" i="1"/>
  <c r="AO375" i="1"/>
  <c r="AO374" i="1" s="1"/>
  <c r="AO373" i="1" s="1"/>
  <c r="AN375" i="1"/>
  <c r="AN374" i="1" s="1"/>
  <c r="AN373" i="1" s="1"/>
  <c r="AN372" i="1" s="1"/>
  <c r="AM375" i="1"/>
  <c r="AM374" i="1" s="1"/>
  <c r="AL375" i="1"/>
  <c r="AK375" i="1"/>
  <c r="AJ375" i="1"/>
  <c r="AV375" i="1" s="1"/>
  <c r="AH375" i="1"/>
  <c r="AG375" i="1"/>
  <c r="AF375" i="1"/>
  <c r="AF374" i="1" s="1"/>
  <c r="AF373" i="1" s="1"/>
  <c r="AE375" i="1"/>
  <c r="AD375" i="1"/>
  <c r="AD374" i="1" s="1"/>
  <c r="AC375" i="1"/>
  <c r="Z375" i="1"/>
  <c r="Z374" i="1" s="1"/>
  <c r="Z373" i="1" s="1"/>
  <c r="Y375" i="1"/>
  <c r="Y374" i="1" s="1"/>
  <c r="Y373" i="1" s="1"/>
  <c r="W375" i="1"/>
  <c r="W374" i="1" s="1"/>
  <c r="V375" i="1"/>
  <c r="V374" i="1" s="1"/>
  <c r="S375" i="1"/>
  <c r="R375" i="1"/>
  <c r="P375" i="1"/>
  <c r="O375" i="1"/>
  <c r="N375" i="1"/>
  <c r="N374" i="1" s="1"/>
  <c r="N373" i="1" s="1"/>
  <c r="M375" i="1"/>
  <c r="M374" i="1" s="1"/>
  <c r="M373" i="1" s="1"/>
  <c r="L375" i="1"/>
  <c r="L374" i="1" s="1"/>
  <c r="J375" i="1"/>
  <c r="I375" i="1"/>
  <c r="K375" i="1" s="1"/>
  <c r="H375" i="1"/>
  <c r="G375" i="1"/>
  <c r="F375" i="1"/>
  <c r="F374" i="1" s="1"/>
  <c r="E375" i="1"/>
  <c r="D375" i="1"/>
  <c r="D374" i="1" s="1"/>
  <c r="E374" i="1" s="1"/>
  <c r="C375" i="1"/>
  <c r="AT374" i="1"/>
  <c r="AT373" i="1" s="1"/>
  <c r="AT372" i="1" s="1"/>
  <c r="AS374" i="1"/>
  <c r="AP374" i="1"/>
  <c r="AP373" i="1" s="1"/>
  <c r="AL374" i="1"/>
  <c r="AL373" i="1" s="1"/>
  <c r="AL372" i="1" s="1"/>
  <c r="AK374" i="1"/>
  <c r="AK373" i="1" s="1"/>
  <c r="AG374" i="1"/>
  <c r="AG373" i="1" s="1"/>
  <c r="AG372" i="1" s="1"/>
  <c r="AC374" i="1"/>
  <c r="S374" i="1"/>
  <c r="S373" i="1" s="1"/>
  <c r="S372" i="1" s="1"/>
  <c r="R374" i="1"/>
  <c r="R373" i="1" s="1"/>
  <c r="O374" i="1"/>
  <c r="O373" i="1" s="1"/>
  <c r="J374" i="1"/>
  <c r="G374" i="1"/>
  <c r="G373" i="1" s="1"/>
  <c r="C374" i="1"/>
  <c r="C373" i="1" s="1"/>
  <c r="C372" i="1" s="1"/>
  <c r="AZ371" i="1"/>
  <c r="AU371" i="1"/>
  <c r="AT371" i="1"/>
  <c r="AS371" i="1"/>
  <c r="BB371" i="1" s="1"/>
  <c r="AR371" i="1"/>
  <c r="AR369" i="1" s="1"/>
  <c r="AQ371" i="1"/>
  <c r="BA371" i="1" s="1"/>
  <c r="AP371" i="1"/>
  <c r="AO371" i="1"/>
  <c r="AN371" i="1"/>
  <c r="AM371" i="1"/>
  <c r="AL371" i="1"/>
  <c r="AK371" i="1"/>
  <c r="AJ371" i="1"/>
  <c r="AH371" i="1"/>
  <c r="AG371" i="1"/>
  <c r="AF371" i="1"/>
  <c r="AE371" i="1"/>
  <c r="AD371" i="1"/>
  <c r="AC371" i="1"/>
  <c r="Z371" i="1"/>
  <c r="Z369" i="1" s="1"/>
  <c r="Y371" i="1"/>
  <c r="W371" i="1"/>
  <c r="V371" i="1"/>
  <c r="X371" i="1" s="1"/>
  <c r="AA371" i="1" s="1"/>
  <c r="S371" i="1"/>
  <c r="R371" i="1"/>
  <c r="P371" i="1"/>
  <c r="Q371" i="1" s="1"/>
  <c r="T371" i="1" s="1"/>
  <c r="O371" i="1"/>
  <c r="N371" i="1"/>
  <c r="M371" i="1"/>
  <c r="L371" i="1"/>
  <c r="J371" i="1"/>
  <c r="I371" i="1"/>
  <c r="I369" i="1" s="1"/>
  <c r="H371" i="1"/>
  <c r="G371" i="1"/>
  <c r="F371" i="1"/>
  <c r="E371" i="1"/>
  <c r="D371" i="1"/>
  <c r="C371" i="1"/>
  <c r="AZ370" i="1"/>
  <c r="AU370" i="1"/>
  <c r="AT370" i="1"/>
  <c r="AT369" i="1" s="1"/>
  <c r="AS370" i="1"/>
  <c r="AS369" i="1" s="1"/>
  <c r="AR370" i="1"/>
  <c r="AQ370" i="1"/>
  <c r="AP370" i="1"/>
  <c r="AP369" i="1" s="1"/>
  <c r="AO370" i="1"/>
  <c r="AO369" i="1" s="1"/>
  <c r="AN370" i="1"/>
  <c r="AM370" i="1"/>
  <c r="AL370" i="1"/>
  <c r="AL369" i="1" s="1"/>
  <c r="AK370" i="1"/>
  <c r="AJ370" i="1"/>
  <c r="AG370" i="1"/>
  <c r="AG369" i="1" s="1"/>
  <c r="AF370" i="1"/>
  <c r="AF369" i="1" s="1"/>
  <c r="AD370" i="1"/>
  <c r="AC370" i="1"/>
  <c r="AE370" i="1" s="1"/>
  <c r="AH370" i="1" s="1"/>
  <c r="AA370" i="1"/>
  <c r="Z370" i="1"/>
  <c r="Y370" i="1"/>
  <c r="Y369" i="1" s="1"/>
  <c r="X370" i="1"/>
  <c r="W370" i="1"/>
  <c r="W369" i="1" s="1"/>
  <c r="V370" i="1"/>
  <c r="S370" i="1"/>
  <c r="S369" i="1" s="1"/>
  <c r="R370" i="1"/>
  <c r="P370" i="1"/>
  <c r="O370" i="1"/>
  <c r="O369" i="1" s="1"/>
  <c r="N370" i="1"/>
  <c r="N369" i="1" s="1"/>
  <c r="M370" i="1"/>
  <c r="L370" i="1"/>
  <c r="J370" i="1"/>
  <c r="I370" i="1"/>
  <c r="G370" i="1"/>
  <c r="G369" i="1" s="1"/>
  <c r="H369" i="1" s="1"/>
  <c r="F370" i="1"/>
  <c r="F369" i="1" s="1"/>
  <c r="D370" i="1"/>
  <c r="C370" i="1"/>
  <c r="E370" i="1" s="1"/>
  <c r="AU369" i="1"/>
  <c r="AN369" i="1"/>
  <c r="AM369" i="1"/>
  <c r="AZ369" i="1" s="1"/>
  <c r="AD369" i="1"/>
  <c r="V369" i="1"/>
  <c r="M369" i="1"/>
  <c r="L369" i="1"/>
  <c r="D369" i="1"/>
  <c r="AY368" i="1"/>
  <c r="AU368" i="1"/>
  <c r="AU367" i="1" s="1"/>
  <c r="AT368" i="1"/>
  <c r="AT367" i="1" s="1"/>
  <c r="AS368" i="1"/>
  <c r="BB368" i="1" s="1"/>
  <c r="AR368" i="1"/>
  <c r="AQ368" i="1"/>
  <c r="AP368" i="1"/>
  <c r="BA368" i="1" s="1"/>
  <c r="AO368" i="1"/>
  <c r="AO367" i="1" s="1"/>
  <c r="AN368" i="1"/>
  <c r="AM368" i="1"/>
  <c r="AM367" i="1" s="1"/>
  <c r="AZ367" i="1" s="1"/>
  <c r="AL368" i="1"/>
  <c r="AL367" i="1" s="1"/>
  <c r="AK368" i="1"/>
  <c r="AK367" i="1" s="1"/>
  <c r="AJ368" i="1"/>
  <c r="AG368" i="1"/>
  <c r="AG367" i="1" s="1"/>
  <c r="AF368" i="1"/>
  <c r="AF367" i="1" s="1"/>
  <c r="AD368" i="1"/>
  <c r="AD367" i="1" s="1"/>
  <c r="AC368" i="1"/>
  <c r="AC367" i="1" s="1"/>
  <c r="Z368" i="1"/>
  <c r="Y368" i="1"/>
  <c r="W368" i="1"/>
  <c r="V368" i="1"/>
  <c r="S368" i="1"/>
  <c r="S367" i="1" s="1"/>
  <c r="R368" i="1"/>
  <c r="R367" i="1" s="1"/>
  <c r="P368" i="1"/>
  <c r="O368" i="1"/>
  <c r="Q368" i="1" s="1"/>
  <c r="T368" i="1" s="1"/>
  <c r="N368" i="1"/>
  <c r="M368" i="1"/>
  <c r="L368" i="1"/>
  <c r="L367" i="1" s="1"/>
  <c r="K368" i="1"/>
  <c r="J368" i="1"/>
  <c r="J367" i="1" s="1"/>
  <c r="K367" i="1" s="1"/>
  <c r="I368" i="1"/>
  <c r="G368" i="1"/>
  <c r="H368" i="1" s="1"/>
  <c r="F368" i="1"/>
  <c r="F367" i="1" s="1"/>
  <c r="D368" i="1"/>
  <c r="D367" i="1" s="1"/>
  <c r="E367" i="1" s="1"/>
  <c r="C368" i="1"/>
  <c r="C367" i="1" s="1"/>
  <c r="AR367" i="1"/>
  <c r="AQ367" i="1"/>
  <c r="AN367" i="1"/>
  <c r="AJ367" i="1"/>
  <c r="Z367" i="1"/>
  <c r="Y367" i="1"/>
  <c r="V367" i="1"/>
  <c r="P367" i="1"/>
  <c r="M367" i="1"/>
  <c r="I367" i="1"/>
  <c r="BB366" i="1"/>
  <c r="AZ366" i="1"/>
  <c r="AU366" i="1"/>
  <c r="AT366" i="1"/>
  <c r="AT365" i="1" s="1"/>
  <c r="AS366" i="1"/>
  <c r="AS365" i="1" s="1"/>
  <c r="AR366" i="1"/>
  <c r="AQ366" i="1"/>
  <c r="AQ365" i="1" s="1"/>
  <c r="AP366" i="1"/>
  <c r="AP365" i="1" s="1"/>
  <c r="BA365" i="1" s="1"/>
  <c r="AO366" i="1"/>
  <c r="AO365" i="1" s="1"/>
  <c r="AN366" i="1"/>
  <c r="AM366" i="1"/>
  <c r="AL366" i="1"/>
  <c r="AL365" i="1" s="1"/>
  <c r="AK366" i="1"/>
  <c r="AJ366" i="1"/>
  <c r="AG366" i="1"/>
  <c r="AG365" i="1" s="1"/>
  <c r="AF366" i="1"/>
  <c r="AF365" i="1" s="1"/>
  <c r="AD366" i="1"/>
  <c r="AC366" i="1"/>
  <c r="AE366" i="1" s="1"/>
  <c r="AH366" i="1" s="1"/>
  <c r="AA366" i="1"/>
  <c r="Z366" i="1"/>
  <c r="Y366" i="1"/>
  <c r="Y365" i="1" s="1"/>
  <c r="X366" i="1"/>
  <c r="W366" i="1"/>
  <c r="W365" i="1" s="1"/>
  <c r="V366" i="1"/>
  <c r="S366" i="1"/>
  <c r="S365" i="1" s="1"/>
  <c r="R366" i="1"/>
  <c r="P366" i="1"/>
  <c r="P365" i="1" s="1"/>
  <c r="O366" i="1"/>
  <c r="O365" i="1" s="1"/>
  <c r="Q365" i="1" s="1"/>
  <c r="N366" i="1"/>
  <c r="N365" i="1" s="1"/>
  <c r="M366" i="1"/>
  <c r="L366" i="1"/>
  <c r="J366" i="1"/>
  <c r="I366" i="1"/>
  <c r="G366" i="1"/>
  <c r="G365" i="1" s="1"/>
  <c r="H365" i="1" s="1"/>
  <c r="F366" i="1"/>
  <c r="F365" i="1" s="1"/>
  <c r="D366" i="1"/>
  <c r="C366" i="1"/>
  <c r="E366" i="1" s="1"/>
  <c r="AU365" i="1"/>
  <c r="AR365" i="1"/>
  <c r="AN365" i="1"/>
  <c r="AM365" i="1"/>
  <c r="AZ365" i="1" s="1"/>
  <c r="AJ365" i="1"/>
  <c r="AD365" i="1"/>
  <c r="Z365" i="1"/>
  <c r="V365" i="1"/>
  <c r="M365" i="1"/>
  <c r="L365" i="1"/>
  <c r="I365" i="1"/>
  <c r="D365" i="1"/>
  <c r="AY364" i="1"/>
  <c r="AU364" i="1"/>
  <c r="AT364" i="1"/>
  <c r="AS364" i="1"/>
  <c r="BB364" i="1" s="1"/>
  <c r="AR364" i="1"/>
  <c r="AQ364" i="1"/>
  <c r="AP364" i="1"/>
  <c r="BA364" i="1" s="1"/>
  <c r="AO364" i="1"/>
  <c r="AN364" i="1"/>
  <c r="AM364" i="1"/>
  <c r="AL364" i="1"/>
  <c r="AK364" i="1"/>
  <c r="AJ364" i="1"/>
  <c r="AG364" i="1"/>
  <c r="AF364" i="1"/>
  <c r="AD364" i="1"/>
  <c r="AC364" i="1"/>
  <c r="AE364" i="1" s="1"/>
  <c r="AH364" i="1" s="1"/>
  <c r="Z364" i="1"/>
  <c r="Y364" i="1"/>
  <c r="W364" i="1"/>
  <c r="X364" i="1" s="1"/>
  <c r="AA364" i="1" s="1"/>
  <c r="V364" i="1"/>
  <c r="S364" i="1"/>
  <c r="R364" i="1"/>
  <c r="P364" i="1"/>
  <c r="O364" i="1"/>
  <c r="Q364" i="1" s="1"/>
  <c r="T364" i="1" s="1"/>
  <c r="N364" i="1"/>
  <c r="M364" i="1"/>
  <c r="L364" i="1"/>
  <c r="K364" i="1"/>
  <c r="J364" i="1"/>
  <c r="I364" i="1"/>
  <c r="G364" i="1"/>
  <c r="H364" i="1" s="1"/>
  <c r="F364" i="1"/>
  <c r="D364" i="1"/>
  <c r="E364" i="1" s="1"/>
  <c r="C364" i="1"/>
  <c r="AZ363" i="1"/>
  <c r="AU363" i="1"/>
  <c r="AT363" i="1"/>
  <c r="AS363" i="1"/>
  <c r="BB363" i="1" s="1"/>
  <c r="AR363" i="1"/>
  <c r="AQ363" i="1"/>
  <c r="BA363" i="1" s="1"/>
  <c r="AP363" i="1"/>
  <c r="AO363" i="1"/>
  <c r="AN363" i="1"/>
  <c r="AM363" i="1"/>
  <c r="AL363" i="1"/>
  <c r="AK363" i="1"/>
  <c r="AJ363" i="1"/>
  <c r="AV363" i="1" s="1"/>
  <c r="AH363" i="1"/>
  <c r="AG363" i="1"/>
  <c r="AF363" i="1"/>
  <c r="AE363" i="1"/>
  <c r="AD363" i="1"/>
  <c r="AC363" i="1"/>
  <c r="Z363" i="1"/>
  <c r="Y363" i="1"/>
  <c r="W363" i="1"/>
  <c r="V363" i="1"/>
  <c r="X363" i="1" s="1"/>
  <c r="S363" i="1"/>
  <c r="R363" i="1"/>
  <c r="P363" i="1"/>
  <c r="Q363" i="1" s="1"/>
  <c r="T363" i="1" s="1"/>
  <c r="O363" i="1"/>
  <c r="N363" i="1"/>
  <c r="M363" i="1"/>
  <c r="L363" i="1"/>
  <c r="J363" i="1"/>
  <c r="I363" i="1"/>
  <c r="K363" i="1" s="1"/>
  <c r="H363" i="1"/>
  <c r="G363" i="1"/>
  <c r="F363" i="1"/>
  <c r="E363" i="1"/>
  <c r="D363" i="1"/>
  <c r="C363" i="1"/>
  <c r="AZ362" i="1"/>
  <c r="AU362" i="1"/>
  <c r="AT362" i="1"/>
  <c r="AS362" i="1"/>
  <c r="AR362" i="1"/>
  <c r="AQ362" i="1"/>
  <c r="AP362" i="1"/>
  <c r="BA362" i="1" s="1"/>
  <c r="AO362" i="1"/>
  <c r="AN362" i="1"/>
  <c r="AM362" i="1"/>
  <c r="AL362" i="1"/>
  <c r="AK362" i="1"/>
  <c r="AJ362" i="1"/>
  <c r="AG362" i="1"/>
  <c r="AF362" i="1"/>
  <c r="AD362" i="1"/>
  <c r="AC362" i="1"/>
  <c r="AE362" i="1" s="1"/>
  <c r="AH362" i="1" s="1"/>
  <c r="AA362" i="1"/>
  <c r="Z362" i="1"/>
  <c r="Y362" i="1"/>
  <c r="X362" i="1"/>
  <c r="W362" i="1"/>
  <c r="V362" i="1"/>
  <c r="S362" i="1"/>
  <c r="R362" i="1"/>
  <c r="P362" i="1"/>
  <c r="O362" i="1"/>
  <c r="Q362" i="1" s="1"/>
  <c r="T362" i="1" s="1"/>
  <c r="N362" i="1"/>
  <c r="M362" i="1"/>
  <c r="L362" i="1"/>
  <c r="J362" i="1"/>
  <c r="K362" i="1" s="1"/>
  <c r="I362" i="1"/>
  <c r="G362" i="1"/>
  <c r="H362" i="1" s="1"/>
  <c r="F362" i="1"/>
  <c r="D362" i="1"/>
  <c r="C362" i="1"/>
  <c r="E362" i="1" s="1"/>
  <c r="AU361" i="1"/>
  <c r="AU359" i="1" s="1"/>
  <c r="AT361" i="1"/>
  <c r="AS361" i="1"/>
  <c r="AR361" i="1"/>
  <c r="BA361" i="1" s="1"/>
  <c r="AQ361" i="1"/>
  <c r="AP361" i="1"/>
  <c r="AO361" i="1"/>
  <c r="AN361" i="1"/>
  <c r="AN359" i="1" s="1"/>
  <c r="AM361" i="1"/>
  <c r="AL361" i="1"/>
  <c r="AK361" i="1"/>
  <c r="AJ361" i="1"/>
  <c r="AY361" i="1" s="1"/>
  <c r="AG361" i="1"/>
  <c r="AF361" i="1"/>
  <c r="AD361" i="1"/>
  <c r="AC361" i="1"/>
  <c r="Z361" i="1"/>
  <c r="Y361" i="1"/>
  <c r="W361" i="1"/>
  <c r="V361" i="1"/>
  <c r="V359" i="1" s="1"/>
  <c r="T361" i="1"/>
  <c r="S361" i="1"/>
  <c r="R361" i="1"/>
  <c r="Q361" i="1"/>
  <c r="P361" i="1"/>
  <c r="O361" i="1"/>
  <c r="N361" i="1"/>
  <c r="M361" i="1"/>
  <c r="M359" i="1" s="1"/>
  <c r="L361" i="1"/>
  <c r="L359" i="1" s="1"/>
  <c r="J361" i="1"/>
  <c r="K361" i="1" s="1"/>
  <c r="I361" i="1"/>
  <c r="H361" i="1"/>
  <c r="G361" i="1"/>
  <c r="F361" i="1"/>
  <c r="D361" i="1"/>
  <c r="C361" i="1"/>
  <c r="AY360" i="1"/>
  <c r="AU360" i="1"/>
  <c r="AT360" i="1"/>
  <c r="AT359" i="1" s="1"/>
  <c r="AS360" i="1"/>
  <c r="BB360" i="1" s="1"/>
  <c r="AR360" i="1"/>
  <c r="AQ360" i="1"/>
  <c r="AP360" i="1"/>
  <c r="BA360" i="1" s="1"/>
  <c r="AO360" i="1"/>
  <c r="AO359" i="1" s="1"/>
  <c r="AN360" i="1"/>
  <c r="AM360" i="1"/>
  <c r="AZ360" i="1" s="1"/>
  <c r="AL360" i="1"/>
  <c r="AL359" i="1" s="1"/>
  <c r="AK360" i="1"/>
  <c r="AJ360" i="1"/>
  <c r="AG360" i="1"/>
  <c r="AG359" i="1" s="1"/>
  <c r="AF360" i="1"/>
  <c r="AF359" i="1" s="1"/>
  <c r="AD360" i="1"/>
  <c r="AC360" i="1"/>
  <c r="AC359" i="1" s="1"/>
  <c r="Z360" i="1"/>
  <c r="Y360" i="1"/>
  <c r="W360" i="1"/>
  <c r="V360" i="1"/>
  <c r="S360" i="1"/>
  <c r="S359" i="1" s="1"/>
  <c r="R360" i="1"/>
  <c r="R359" i="1" s="1"/>
  <c r="P360" i="1"/>
  <c r="O360" i="1"/>
  <c r="Q360" i="1" s="1"/>
  <c r="T360" i="1" s="1"/>
  <c r="N360" i="1"/>
  <c r="M360" i="1"/>
  <c r="L360" i="1"/>
  <c r="K360" i="1"/>
  <c r="J360" i="1"/>
  <c r="I360" i="1"/>
  <c r="G360" i="1"/>
  <c r="H360" i="1" s="1"/>
  <c r="F360" i="1"/>
  <c r="F359" i="1" s="1"/>
  <c r="D360" i="1"/>
  <c r="E360" i="1" s="1"/>
  <c r="C360" i="1"/>
  <c r="C359" i="1" s="1"/>
  <c r="AR359" i="1"/>
  <c r="AJ359" i="1"/>
  <c r="Z359" i="1"/>
  <c r="Y359" i="1"/>
  <c r="I359" i="1"/>
  <c r="AZ358" i="1"/>
  <c r="AU358" i="1"/>
  <c r="AT358" i="1"/>
  <c r="AT357" i="1" s="1"/>
  <c r="AS358" i="1"/>
  <c r="AR358" i="1"/>
  <c r="AQ358" i="1"/>
  <c r="AP358" i="1"/>
  <c r="AP357" i="1" s="1"/>
  <c r="BA357" i="1" s="1"/>
  <c r="AO358" i="1"/>
  <c r="AO357" i="1" s="1"/>
  <c r="AN358" i="1"/>
  <c r="AM358" i="1"/>
  <c r="AL358" i="1"/>
  <c r="AL357" i="1" s="1"/>
  <c r="AK358" i="1"/>
  <c r="AJ358" i="1"/>
  <c r="AG358" i="1"/>
  <c r="AG357" i="1" s="1"/>
  <c r="AF358" i="1"/>
  <c r="AF357" i="1" s="1"/>
  <c r="AD358" i="1"/>
  <c r="AC358" i="1"/>
  <c r="AE358" i="1" s="1"/>
  <c r="AH358" i="1" s="1"/>
  <c r="AA358" i="1"/>
  <c r="Z358" i="1"/>
  <c r="Y358" i="1"/>
  <c r="X358" i="1"/>
  <c r="W358" i="1"/>
  <c r="W357" i="1" s="1"/>
  <c r="V358" i="1"/>
  <c r="S358" i="1"/>
  <c r="S357" i="1" s="1"/>
  <c r="R358" i="1"/>
  <c r="R357" i="1" s="1"/>
  <c r="P358" i="1"/>
  <c r="O358" i="1"/>
  <c r="O357" i="1" s="1"/>
  <c r="Q357" i="1" s="1"/>
  <c r="T357" i="1" s="1"/>
  <c r="N358" i="1"/>
  <c r="N357" i="1" s="1"/>
  <c r="M358" i="1"/>
  <c r="L358" i="1"/>
  <c r="J358" i="1"/>
  <c r="I358" i="1"/>
  <c r="G358" i="1"/>
  <c r="G357" i="1" s="1"/>
  <c r="F358" i="1"/>
  <c r="F357" i="1" s="1"/>
  <c r="D358" i="1"/>
  <c r="C358" i="1"/>
  <c r="E358" i="1" s="1"/>
  <c r="AU357" i="1"/>
  <c r="AR357" i="1"/>
  <c r="AQ357" i="1"/>
  <c r="AN357" i="1"/>
  <c r="AM357" i="1"/>
  <c r="AZ357" i="1" s="1"/>
  <c r="AJ357" i="1"/>
  <c r="AD357" i="1"/>
  <c r="Z357" i="1"/>
  <c r="Y357" i="1"/>
  <c r="V357" i="1"/>
  <c r="P357" i="1"/>
  <c r="M357" i="1"/>
  <c r="L357" i="1"/>
  <c r="I357" i="1"/>
  <c r="D357" i="1"/>
  <c r="AY356" i="1"/>
  <c r="AU356" i="1"/>
  <c r="AT356" i="1"/>
  <c r="AS356" i="1"/>
  <c r="BB356" i="1" s="1"/>
  <c r="AR356" i="1"/>
  <c r="AQ356" i="1"/>
  <c r="AP356" i="1"/>
  <c r="BA356" i="1" s="1"/>
  <c r="AO356" i="1"/>
  <c r="AN356" i="1"/>
  <c r="AM356" i="1"/>
  <c r="AL356" i="1"/>
  <c r="AK356" i="1"/>
  <c r="AJ356" i="1"/>
  <c r="AG356" i="1"/>
  <c r="AF356" i="1"/>
  <c r="AD356" i="1"/>
  <c r="AC356" i="1"/>
  <c r="AE356" i="1" s="1"/>
  <c r="AH356" i="1" s="1"/>
  <c r="Z356" i="1"/>
  <c r="Y356" i="1"/>
  <c r="W356" i="1"/>
  <c r="X356" i="1" s="1"/>
  <c r="AA356" i="1" s="1"/>
  <c r="V356" i="1"/>
  <c r="S356" i="1"/>
  <c r="R356" i="1"/>
  <c r="P356" i="1"/>
  <c r="O356" i="1"/>
  <c r="Q356" i="1" s="1"/>
  <c r="T356" i="1" s="1"/>
  <c r="N356" i="1"/>
  <c r="M356" i="1"/>
  <c r="L356" i="1"/>
  <c r="K356" i="1"/>
  <c r="J356" i="1"/>
  <c r="I356" i="1"/>
  <c r="G356" i="1"/>
  <c r="H356" i="1" s="1"/>
  <c r="F356" i="1"/>
  <c r="D356" i="1"/>
  <c r="E356" i="1" s="1"/>
  <c r="C356" i="1"/>
  <c r="AZ355" i="1"/>
  <c r="AU355" i="1"/>
  <c r="AT355" i="1"/>
  <c r="AS355" i="1"/>
  <c r="BB355" i="1" s="1"/>
  <c r="AR355" i="1"/>
  <c r="AQ355" i="1"/>
  <c r="BA355" i="1" s="1"/>
  <c r="AP355" i="1"/>
  <c r="AO355" i="1"/>
  <c r="AN355" i="1"/>
  <c r="AM355" i="1"/>
  <c r="AL355" i="1"/>
  <c r="AK355" i="1"/>
  <c r="AJ355" i="1"/>
  <c r="AV355" i="1" s="1"/>
  <c r="AH355" i="1"/>
  <c r="AG355" i="1"/>
  <c r="AF355" i="1"/>
  <c r="AE355" i="1"/>
  <c r="AD355" i="1"/>
  <c r="AC355" i="1"/>
  <c r="Z355" i="1"/>
  <c r="Y355" i="1"/>
  <c r="W355" i="1"/>
  <c r="V355" i="1"/>
  <c r="X355" i="1" s="1"/>
  <c r="S355" i="1"/>
  <c r="R355" i="1"/>
  <c r="P355" i="1"/>
  <c r="Q355" i="1" s="1"/>
  <c r="T355" i="1" s="1"/>
  <c r="O355" i="1"/>
  <c r="N355" i="1"/>
  <c r="M355" i="1"/>
  <c r="L355" i="1"/>
  <c r="J355" i="1"/>
  <c r="I355" i="1"/>
  <c r="K355" i="1" s="1"/>
  <c r="H355" i="1"/>
  <c r="G355" i="1"/>
  <c r="F355" i="1"/>
  <c r="E355" i="1"/>
  <c r="D355" i="1"/>
  <c r="C355" i="1"/>
  <c r="AU354" i="1"/>
  <c r="AT354" i="1"/>
  <c r="AS354" i="1"/>
  <c r="AS350" i="1" s="1"/>
  <c r="BB350" i="1" s="1"/>
  <c r="AR354" i="1"/>
  <c r="AQ354" i="1"/>
  <c r="AP354" i="1"/>
  <c r="BA354" i="1" s="1"/>
  <c r="AO354" i="1"/>
  <c r="AZ354" i="1" s="1"/>
  <c r="AN354" i="1"/>
  <c r="AM354" i="1"/>
  <c r="AL354" i="1"/>
  <c r="AK354" i="1"/>
  <c r="AJ354" i="1"/>
  <c r="AG354" i="1"/>
  <c r="AF354" i="1"/>
  <c r="AD354" i="1"/>
  <c r="AC354" i="1"/>
  <c r="AE354" i="1" s="1"/>
  <c r="AH354" i="1" s="1"/>
  <c r="AA354" i="1"/>
  <c r="Z354" i="1"/>
  <c r="Y354" i="1"/>
  <c r="X354" i="1"/>
  <c r="W354" i="1"/>
  <c r="V354" i="1"/>
  <c r="S354" i="1"/>
  <c r="R354" i="1"/>
  <c r="P354" i="1"/>
  <c r="O354" i="1"/>
  <c r="Q354" i="1" s="1"/>
  <c r="T354" i="1" s="1"/>
  <c r="N354" i="1"/>
  <c r="M354" i="1"/>
  <c r="L354" i="1"/>
  <c r="J354" i="1"/>
  <c r="K354" i="1" s="1"/>
  <c r="I354" i="1"/>
  <c r="G354" i="1"/>
  <c r="H354" i="1" s="1"/>
  <c r="F354" i="1"/>
  <c r="D354" i="1"/>
  <c r="C354" i="1"/>
  <c r="E354" i="1" s="1"/>
  <c r="AU353" i="1"/>
  <c r="AT353" i="1"/>
  <c r="AS353" i="1"/>
  <c r="BB353" i="1" s="1"/>
  <c r="AR353" i="1"/>
  <c r="BA353" i="1" s="1"/>
  <c r="AQ353" i="1"/>
  <c r="AP353" i="1"/>
  <c r="AO353" i="1"/>
  <c r="AN353" i="1"/>
  <c r="AM353" i="1"/>
  <c r="AL353" i="1"/>
  <c r="AK353" i="1"/>
  <c r="AJ353" i="1"/>
  <c r="AY353" i="1" s="1"/>
  <c r="AG353" i="1"/>
  <c r="AF353" i="1"/>
  <c r="AD353" i="1"/>
  <c r="AE353" i="1" s="1"/>
  <c r="AH353" i="1" s="1"/>
  <c r="AC353" i="1"/>
  <c r="Z353" i="1"/>
  <c r="Y353" i="1"/>
  <c r="W353" i="1"/>
  <c r="V353" i="1"/>
  <c r="X353" i="1" s="1"/>
  <c r="AA353" i="1" s="1"/>
  <c r="T353" i="1"/>
  <c r="S353" i="1"/>
  <c r="R353" i="1"/>
  <c r="Q353" i="1"/>
  <c r="P353" i="1"/>
  <c r="O353" i="1"/>
  <c r="N353" i="1"/>
  <c r="M353" i="1"/>
  <c r="L353" i="1"/>
  <c r="J353" i="1"/>
  <c r="K353" i="1" s="1"/>
  <c r="I353" i="1"/>
  <c r="H353" i="1"/>
  <c r="G353" i="1"/>
  <c r="F353" i="1"/>
  <c r="D353" i="1"/>
  <c r="E353" i="1" s="1"/>
  <c r="C353" i="1"/>
  <c r="AY352" i="1"/>
  <c r="AU352" i="1"/>
  <c r="AT352" i="1"/>
  <c r="AS352" i="1"/>
  <c r="BB352" i="1" s="1"/>
  <c r="AR352" i="1"/>
  <c r="AQ352" i="1"/>
  <c r="AP352" i="1"/>
  <c r="AP350" i="1" s="1"/>
  <c r="AO352" i="1"/>
  <c r="AN352" i="1"/>
  <c r="AM352" i="1"/>
  <c r="AZ352" i="1" s="1"/>
  <c r="AL352" i="1"/>
  <c r="AK352" i="1"/>
  <c r="AJ352" i="1"/>
  <c r="AV352" i="1" s="1"/>
  <c r="AG352" i="1"/>
  <c r="AG350" i="1" s="1"/>
  <c r="AF352" i="1"/>
  <c r="AD352" i="1"/>
  <c r="AC352" i="1"/>
  <c r="AE352" i="1" s="1"/>
  <c r="AH352" i="1" s="1"/>
  <c r="Z352" i="1"/>
  <c r="Y352" i="1"/>
  <c r="W352" i="1"/>
  <c r="V352" i="1"/>
  <c r="S352" i="1"/>
  <c r="R352" i="1"/>
  <c r="P352" i="1"/>
  <c r="O352" i="1"/>
  <c r="O350" i="1" s="1"/>
  <c r="N352" i="1"/>
  <c r="N350" i="1" s="1"/>
  <c r="M352" i="1"/>
  <c r="L352" i="1"/>
  <c r="K352" i="1"/>
  <c r="J352" i="1"/>
  <c r="I352" i="1"/>
  <c r="G352" i="1"/>
  <c r="G350" i="1" s="1"/>
  <c r="F352" i="1"/>
  <c r="F350" i="1" s="1"/>
  <c r="D352" i="1"/>
  <c r="E352" i="1" s="1"/>
  <c r="C352" i="1"/>
  <c r="AZ351" i="1"/>
  <c r="AU351" i="1"/>
  <c r="AU350" i="1" s="1"/>
  <c r="AT351" i="1"/>
  <c r="AS351" i="1"/>
  <c r="BB351" i="1" s="1"/>
  <c r="AR351" i="1"/>
  <c r="AR350" i="1" s="1"/>
  <c r="AQ351" i="1"/>
  <c r="AP351" i="1"/>
  <c r="AO351" i="1"/>
  <c r="AN351" i="1"/>
  <c r="AN350" i="1" s="1"/>
  <c r="AM351" i="1"/>
  <c r="AM350" i="1" s="1"/>
  <c r="AL351" i="1"/>
  <c r="AK351" i="1"/>
  <c r="AJ351" i="1"/>
  <c r="AH351" i="1"/>
  <c r="AG351" i="1"/>
  <c r="AF351" i="1"/>
  <c r="AE351" i="1"/>
  <c r="AD351" i="1"/>
  <c r="AD350" i="1" s="1"/>
  <c r="AC351" i="1"/>
  <c r="Z351" i="1"/>
  <c r="Z350" i="1" s="1"/>
  <c r="Y351" i="1"/>
  <c r="W351" i="1"/>
  <c r="V351" i="1"/>
  <c r="V350" i="1" s="1"/>
  <c r="S351" i="1"/>
  <c r="R351" i="1"/>
  <c r="P351" i="1"/>
  <c r="O351" i="1"/>
  <c r="N351" i="1"/>
  <c r="M351" i="1"/>
  <c r="M350" i="1" s="1"/>
  <c r="L351" i="1"/>
  <c r="L350" i="1" s="1"/>
  <c r="J351" i="1"/>
  <c r="I351" i="1"/>
  <c r="K351" i="1" s="1"/>
  <c r="H351" i="1"/>
  <c r="G351" i="1"/>
  <c r="F351" i="1"/>
  <c r="E351" i="1"/>
  <c r="D351" i="1"/>
  <c r="C351" i="1"/>
  <c r="AT350" i="1"/>
  <c r="AL350" i="1"/>
  <c r="AK350" i="1"/>
  <c r="AC350" i="1"/>
  <c r="S350" i="1"/>
  <c r="R350" i="1"/>
  <c r="J350" i="1"/>
  <c r="C350" i="1"/>
  <c r="AU349" i="1"/>
  <c r="AU348" i="1" s="1"/>
  <c r="AT349" i="1"/>
  <c r="AS349" i="1"/>
  <c r="AR349" i="1"/>
  <c r="BA349" i="1" s="1"/>
  <c r="AQ349" i="1"/>
  <c r="AQ348" i="1" s="1"/>
  <c r="AP349" i="1"/>
  <c r="AO349" i="1"/>
  <c r="AN349" i="1"/>
  <c r="AN348" i="1" s="1"/>
  <c r="AM349" i="1"/>
  <c r="AL349" i="1"/>
  <c r="AK349" i="1"/>
  <c r="AJ349" i="1"/>
  <c r="AY349" i="1" s="1"/>
  <c r="AG349" i="1"/>
  <c r="AF349" i="1"/>
  <c r="AD349" i="1"/>
  <c r="AC349" i="1"/>
  <c r="Z349" i="1"/>
  <c r="Z348" i="1" s="1"/>
  <c r="Y349" i="1"/>
  <c r="Y348" i="1" s="1"/>
  <c r="W349" i="1"/>
  <c r="V349" i="1"/>
  <c r="X349" i="1" s="1"/>
  <c r="AA349" i="1" s="1"/>
  <c r="T349" i="1"/>
  <c r="S349" i="1"/>
  <c r="R349" i="1"/>
  <c r="Q349" i="1"/>
  <c r="P349" i="1"/>
  <c r="P348" i="1" s="1"/>
  <c r="O349" i="1"/>
  <c r="N349" i="1"/>
  <c r="M349" i="1"/>
  <c r="M348" i="1" s="1"/>
  <c r="L349" i="1"/>
  <c r="L348" i="1" s="1"/>
  <c r="J349" i="1"/>
  <c r="K349" i="1" s="1"/>
  <c r="I349" i="1"/>
  <c r="I348" i="1" s="1"/>
  <c r="K348" i="1" s="1"/>
  <c r="H349" i="1"/>
  <c r="G349" i="1"/>
  <c r="F349" i="1"/>
  <c r="D349" i="1"/>
  <c r="C349" i="1"/>
  <c r="AT348" i="1"/>
  <c r="AS348" i="1"/>
  <c r="AP348" i="1"/>
  <c r="AO348" i="1"/>
  <c r="AL348" i="1"/>
  <c r="AK348" i="1"/>
  <c r="AG348" i="1"/>
  <c r="AF348" i="1"/>
  <c r="AC348" i="1"/>
  <c r="W348" i="1"/>
  <c r="S348" i="1"/>
  <c r="R348" i="1"/>
  <c r="O348" i="1"/>
  <c r="N348" i="1"/>
  <c r="J348" i="1"/>
  <c r="G348" i="1"/>
  <c r="F348" i="1"/>
  <c r="C348" i="1"/>
  <c r="AZ347" i="1"/>
  <c r="AU347" i="1"/>
  <c r="AT347" i="1"/>
  <c r="AS347" i="1"/>
  <c r="BB347" i="1" s="1"/>
  <c r="AR347" i="1"/>
  <c r="AQ347" i="1"/>
  <c r="BA347" i="1" s="1"/>
  <c r="AP347" i="1"/>
  <c r="AO347" i="1"/>
  <c r="AN347" i="1"/>
  <c r="AM347" i="1"/>
  <c r="AL347" i="1"/>
  <c r="AK347" i="1"/>
  <c r="AJ347" i="1"/>
  <c r="AV347" i="1" s="1"/>
  <c r="AH347" i="1"/>
  <c r="AG347" i="1"/>
  <c r="AF347" i="1"/>
  <c r="AE347" i="1"/>
  <c r="AD347" i="1"/>
  <c r="AC347" i="1"/>
  <c r="Z347" i="1"/>
  <c r="Y347" i="1"/>
  <c r="Y343" i="1" s="1"/>
  <c r="W347" i="1"/>
  <c r="V347" i="1"/>
  <c r="X347" i="1" s="1"/>
  <c r="AA347" i="1" s="1"/>
  <c r="S347" i="1"/>
  <c r="R347" i="1"/>
  <c r="P347" i="1"/>
  <c r="Q347" i="1" s="1"/>
  <c r="T347" i="1" s="1"/>
  <c r="O347" i="1"/>
  <c r="N347" i="1"/>
  <c r="M347" i="1"/>
  <c r="L347" i="1"/>
  <c r="J347" i="1"/>
  <c r="I347" i="1"/>
  <c r="K347" i="1" s="1"/>
  <c r="H347" i="1"/>
  <c r="G347" i="1"/>
  <c r="F347" i="1"/>
  <c r="E347" i="1"/>
  <c r="D347" i="1"/>
  <c r="C347" i="1"/>
  <c r="BB346" i="1"/>
  <c r="AU346" i="1"/>
  <c r="AT346" i="1"/>
  <c r="AS346" i="1"/>
  <c r="AR346" i="1"/>
  <c r="AQ346" i="1"/>
  <c r="AP346" i="1"/>
  <c r="BA346" i="1" s="1"/>
  <c r="AO346" i="1"/>
  <c r="AZ346" i="1" s="1"/>
  <c r="AN346" i="1"/>
  <c r="AM346" i="1"/>
  <c r="AL346" i="1"/>
  <c r="AK346" i="1"/>
  <c r="AJ346" i="1"/>
  <c r="AG346" i="1"/>
  <c r="AF346" i="1"/>
  <c r="AD346" i="1"/>
  <c r="AC346" i="1"/>
  <c r="AE346" i="1" s="1"/>
  <c r="AH346" i="1" s="1"/>
  <c r="AA346" i="1"/>
  <c r="Z346" i="1"/>
  <c r="Y346" i="1"/>
  <c r="X346" i="1"/>
  <c r="W346" i="1"/>
  <c r="V346" i="1"/>
  <c r="S346" i="1"/>
  <c r="R346" i="1"/>
  <c r="R142" i="1" s="1"/>
  <c r="P346" i="1"/>
  <c r="O346" i="1"/>
  <c r="Q346" i="1" s="1"/>
  <c r="N346" i="1"/>
  <c r="M346" i="1"/>
  <c r="L346" i="1"/>
  <c r="J346" i="1"/>
  <c r="K346" i="1" s="1"/>
  <c r="I346" i="1"/>
  <c r="G346" i="1"/>
  <c r="H346" i="1" s="1"/>
  <c r="F346" i="1"/>
  <c r="D346" i="1"/>
  <c r="C346" i="1"/>
  <c r="E346" i="1" s="1"/>
  <c r="AU345" i="1"/>
  <c r="AU343" i="1" s="1"/>
  <c r="AT345" i="1"/>
  <c r="AS345" i="1"/>
  <c r="BB345" i="1" s="1"/>
  <c r="AR345" i="1"/>
  <c r="BA345" i="1" s="1"/>
  <c r="AQ345" i="1"/>
  <c r="AP345" i="1"/>
  <c r="AO345" i="1"/>
  <c r="AN345" i="1"/>
  <c r="AN343" i="1" s="1"/>
  <c r="AM345" i="1"/>
  <c r="AL345" i="1"/>
  <c r="AK345" i="1"/>
  <c r="AJ345" i="1"/>
  <c r="AY345" i="1" s="1"/>
  <c r="AG345" i="1"/>
  <c r="AF345" i="1"/>
  <c r="AD345" i="1"/>
  <c r="AC345" i="1"/>
  <c r="Z345" i="1"/>
  <c r="Y345" i="1"/>
  <c r="W345" i="1"/>
  <c r="V345" i="1"/>
  <c r="V343" i="1" s="1"/>
  <c r="T345" i="1"/>
  <c r="S345" i="1"/>
  <c r="R345" i="1"/>
  <c r="Q345" i="1"/>
  <c r="P345" i="1"/>
  <c r="O345" i="1"/>
  <c r="N345" i="1"/>
  <c r="M345" i="1"/>
  <c r="M343" i="1" s="1"/>
  <c r="L345" i="1"/>
  <c r="L343" i="1" s="1"/>
  <c r="J345" i="1"/>
  <c r="K345" i="1" s="1"/>
  <c r="I345" i="1"/>
  <c r="H345" i="1"/>
  <c r="G345" i="1"/>
  <c r="F345" i="1"/>
  <c r="D345" i="1"/>
  <c r="C345" i="1"/>
  <c r="AY344" i="1"/>
  <c r="AU344" i="1"/>
  <c r="AT344" i="1"/>
  <c r="AT343" i="1" s="1"/>
  <c r="AS344" i="1"/>
  <c r="BB344" i="1" s="1"/>
  <c r="AR344" i="1"/>
  <c r="AQ344" i="1"/>
  <c r="AP344" i="1"/>
  <c r="BA344" i="1" s="1"/>
  <c r="AO344" i="1"/>
  <c r="AO343" i="1" s="1"/>
  <c r="AN344" i="1"/>
  <c r="AM344" i="1"/>
  <c r="AZ344" i="1" s="1"/>
  <c r="AL344" i="1"/>
  <c r="AL343" i="1" s="1"/>
  <c r="AK344" i="1"/>
  <c r="AJ344" i="1"/>
  <c r="AV344" i="1" s="1"/>
  <c r="AG344" i="1"/>
  <c r="AG343" i="1" s="1"/>
  <c r="AF344" i="1"/>
  <c r="AD344" i="1"/>
  <c r="AC344" i="1"/>
  <c r="AC343" i="1" s="1"/>
  <c r="Z344" i="1"/>
  <c r="Y344" i="1"/>
  <c r="W344" i="1"/>
  <c r="V344" i="1"/>
  <c r="S344" i="1"/>
  <c r="S343" i="1" s="1"/>
  <c r="R344" i="1"/>
  <c r="P344" i="1"/>
  <c r="O344" i="1"/>
  <c r="Q344" i="1" s="1"/>
  <c r="T344" i="1" s="1"/>
  <c r="N344" i="1"/>
  <c r="N343" i="1" s="1"/>
  <c r="M344" i="1"/>
  <c r="L344" i="1"/>
  <c r="K344" i="1"/>
  <c r="J344" i="1"/>
  <c r="I344" i="1"/>
  <c r="G344" i="1"/>
  <c r="F344" i="1"/>
  <c r="F343" i="1" s="1"/>
  <c r="D344" i="1"/>
  <c r="E344" i="1" s="1"/>
  <c r="C344" i="1"/>
  <c r="C343" i="1" s="1"/>
  <c r="AR343" i="1"/>
  <c r="AQ343" i="1"/>
  <c r="AJ343" i="1"/>
  <c r="Z343" i="1"/>
  <c r="I343" i="1"/>
  <c r="AU342" i="1"/>
  <c r="AT342" i="1"/>
  <c r="AT341" i="1" s="1"/>
  <c r="AS342" i="1"/>
  <c r="AS341" i="1" s="1"/>
  <c r="BB341" i="1" s="1"/>
  <c r="AR342" i="1"/>
  <c r="AQ342" i="1"/>
  <c r="AP342" i="1"/>
  <c r="AP341" i="1" s="1"/>
  <c r="BA341" i="1" s="1"/>
  <c r="AO342" i="1"/>
  <c r="AO341" i="1" s="1"/>
  <c r="AN342" i="1"/>
  <c r="AM342" i="1"/>
  <c r="AL342" i="1"/>
  <c r="AL341" i="1" s="1"/>
  <c r="AK342" i="1"/>
  <c r="AJ342" i="1"/>
  <c r="AG342" i="1"/>
  <c r="AG341" i="1" s="1"/>
  <c r="AF342" i="1"/>
  <c r="AF341" i="1" s="1"/>
  <c r="AD342" i="1"/>
  <c r="AC342" i="1"/>
  <c r="AE342" i="1" s="1"/>
  <c r="AH342" i="1" s="1"/>
  <c r="AA342" i="1"/>
  <c r="Z342" i="1"/>
  <c r="Y342" i="1"/>
  <c r="X342" i="1"/>
  <c r="W342" i="1"/>
  <c r="W341" i="1" s="1"/>
  <c r="V342" i="1"/>
  <c r="S342" i="1"/>
  <c r="S341" i="1" s="1"/>
  <c r="R342" i="1"/>
  <c r="R341" i="1" s="1"/>
  <c r="P342" i="1"/>
  <c r="O342" i="1"/>
  <c r="O341" i="1" s="1"/>
  <c r="Q341" i="1" s="1"/>
  <c r="N342" i="1"/>
  <c r="N341" i="1" s="1"/>
  <c r="M342" i="1"/>
  <c r="L342" i="1"/>
  <c r="J342" i="1"/>
  <c r="I342" i="1"/>
  <c r="G342" i="1"/>
  <c r="G341" i="1" s="1"/>
  <c r="F342" i="1"/>
  <c r="F341" i="1" s="1"/>
  <c r="D342" i="1"/>
  <c r="C342" i="1"/>
  <c r="E342" i="1" s="1"/>
  <c r="AU341" i="1"/>
  <c r="AR341" i="1"/>
  <c r="AQ341" i="1"/>
  <c r="AN341" i="1"/>
  <c r="AM341" i="1"/>
  <c r="AZ341" i="1" s="1"/>
  <c r="AJ341" i="1"/>
  <c r="AD341" i="1"/>
  <c r="Z341" i="1"/>
  <c r="Y341" i="1"/>
  <c r="V341" i="1"/>
  <c r="X341" i="1" s="1"/>
  <c r="AA341" i="1" s="1"/>
  <c r="T341" i="1"/>
  <c r="P341" i="1"/>
  <c r="M341" i="1"/>
  <c r="L341" i="1"/>
  <c r="I341" i="1"/>
  <c r="D341" i="1"/>
  <c r="AY340" i="1"/>
  <c r="AU340" i="1"/>
  <c r="AT340" i="1"/>
  <c r="AS340" i="1"/>
  <c r="BB340" i="1" s="1"/>
  <c r="AR340" i="1"/>
  <c r="AQ340" i="1"/>
  <c r="AP340" i="1"/>
  <c r="BA340" i="1" s="1"/>
  <c r="AO340" i="1"/>
  <c r="AN340" i="1"/>
  <c r="AM340" i="1"/>
  <c r="AZ340" i="1" s="1"/>
  <c r="AL340" i="1"/>
  <c r="AK340" i="1"/>
  <c r="AJ340" i="1"/>
  <c r="AV340" i="1" s="1"/>
  <c r="AG340" i="1"/>
  <c r="AF340" i="1"/>
  <c r="AD340" i="1"/>
  <c r="AC340" i="1"/>
  <c r="AE340" i="1" s="1"/>
  <c r="Z340" i="1"/>
  <c r="Y340" i="1"/>
  <c r="X340" i="1"/>
  <c r="AA340" i="1" s="1"/>
  <c r="W340" i="1"/>
  <c r="V340" i="1"/>
  <c r="S340" i="1"/>
  <c r="R340" i="1"/>
  <c r="P340" i="1"/>
  <c r="O340" i="1"/>
  <c r="Q340" i="1" s="1"/>
  <c r="T340" i="1" s="1"/>
  <c r="N340" i="1"/>
  <c r="M340" i="1"/>
  <c r="L340" i="1"/>
  <c r="K340" i="1"/>
  <c r="J340" i="1"/>
  <c r="I340" i="1"/>
  <c r="G340" i="1"/>
  <c r="F340" i="1"/>
  <c r="D340" i="1"/>
  <c r="E340" i="1" s="1"/>
  <c r="C340" i="1"/>
  <c r="AZ339" i="1"/>
  <c r="AU339" i="1"/>
  <c r="AT339" i="1"/>
  <c r="AS339" i="1"/>
  <c r="BB339" i="1" s="1"/>
  <c r="AR339" i="1"/>
  <c r="AQ339" i="1"/>
  <c r="BA339" i="1" s="1"/>
  <c r="AP339" i="1"/>
  <c r="AO339" i="1"/>
  <c r="AN339" i="1"/>
  <c r="AM339" i="1"/>
  <c r="AL339" i="1"/>
  <c r="AK339" i="1"/>
  <c r="AJ339" i="1"/>
  <c r="AH339" i="1"/>
  <c r="AG339" i="1"/>
  <c r="AF339" i="1"/>
  <c r="AE339" i="1"/>
  <c r="AD339" i="1"/>
  <c r="AC339" i="1"/>
  <c r="Z339" i="1"/>
  <c r="Y339" i="1"/>
  <c r="W339" i="1"/>
  <c r="V339" i="1"/>
  <c r="X339" i="1" s="1"/>
  <c r="AA339" i="1" s="1"/>
  <c r="S339" i="1"/>
  <c r="R339" i="1"/>
  <c r="Q339" i="1"/>
  <c r="T339" i="1" s="1"/>
  <c r="P339" i="1"/>
  <c r="O339" i="1"/>
  <c r="N339" i="1"/>
  <c r="M339" i="1"/>
  <c r="L339" i="1"/>
  <c r="J339" i="1"/>
  <c r="I339" i="1"/>
  <c r="K339" i="1" s="1"/>
  <c r="H339" i="1"/>
  <c r="G339" i="1"/>
  <c r="F339" i="1"/>
  <c r="E339" i="1"/>
  <c r="D339" i="1"/>
  <c r="C339" i="1"/>
  <c r="BB338" i="1"/>
  <c r="AU338" i="1"/>
  <c r="AT338" i="1"/>
  <c r="AS338" i="1"/>
  <c r="AR338" i="1"/>
  <c r="AQ338" i="1"/>
  <c r="AP338" i="1"/>
  <c r="BA338" i="1" s="1"/>
  <c r="AO338" i="1"/>
  <c r="AZ338" i="1" s="1"/>
  <c r="AN338" i="1"/>
  <c r="AM338" i="1"/>
  <c r="AL338" i="1"/>
  <c r="AK338" i="1"/>
  <c r="AJ338" i="1"/>
  <c r="AG338" i="1"/>
  <c r="AF338" i="1"/>
  <c r="AD338" i="1"/>
  <c r="AC338" i="1"/>
  <c r="AE338" i="1" s="1"/>
  <c r="AH338" i="1" s="1"/>
  <c r="AA338" i="1"/>
  <c r="Z338" i="1"/>
  <c r="Y338" i="1"/>
  <c r="X338" i="1"/>
  <c r="W338" i="1"/>
  <c r="V338" i="1"/>
  <c r="S338" i="1"/>
  <c r="R338" i="1"/>
  <c r="P338" i="1"/>
  <c r="O338" i="1"/>
  <c r="Q338" i="1" s="1"/>
  <c r="N338" i="1"/>
  <c r="M338" i="1"/>
  <c r="L338" i="1"/>
  <c r="K338" i="1"/>
  <c r="J338" i="1"/>
  <c r="I338" i="1"/>
  <c r="G338" i="1"/>
  <c r="H338" i="1" s="1"/>
  <c r="F338" i="1"/>
  <c r="D338" i="1"/>
  <c r="C338" i="1"/>
  <c r="E338" i="1" s="1"/>
  <c r="AU337" i="1"/>
  <c r="AU333" i="1" s="1"/>
  <c r="AT337" i="1"/>
  <c r="AS337" i="1"/>
  <c r="BB337" i="1" s="1"/>
  <c r="AR337" i="1"/>
  <c r="BA337" i="1" s="1"/>
  <c r="AQ337" i="1"/>
  <c r="AP337" i="1"/>
  <c r="AO337" i="1"/>
  <c r="AN337" i="1"/>
  <c r="AN333" i="1" s="1"/>
  <c r="AM337" i="1"/>
  <c r="AL337" i="1"/>
  <c r="AK337" i="1"/>
  <c r="AJ337" i="1"/>
  <c r="AY337" i="1" s="1"/>
  <c r="AG337" i="1"/>
  <c r="AF337" i="1"/>
  <c r="AD337" i="1"/>
  <c r="AC337" i="1"/>
  <c r="Z337" i="1"/>
  <c r="Y337" i="1"/>
  <c r="W337" i="1"/>
  <c r="V337" i="1"/>
  <c r="X337" i="1" s="1"/>
  <c r="AA337" i="1" s="1"/>
  <c r="T337" i="1"/>
  <c r="S337" i="1"/>
  <c r="R337" i="1"/>
  <c r="Q337" i="1"/>
  <c r="P337" i="1"/>
  <c r="O337" i="1"/>
  <c r="N337" i="1"/>
  <c r="M337" i="1"/>
  <c r="L337" i="1"/>
  <c r="L333" i="1" s="1"/>
  <c r="J337" i="1"/>
  <c r="K337" i="1" s="1"/>
  <c r="I337" i="1"/>
  <c r="H337" i="1"/>
  <c r="G337" i="1"/>
  <c r="F337" i="1"/>
  <c r="D337" i="1"/>
  <c r="E337" i="1" s="1"/>
  <c r="C337" i="1"/>
  <c r="AY336" i="1"/>
  <c r="AU336" i="1"/>
  <c r="AT336" i="1"/>
  <c r="AS336" i="1"/>
  <c r="BB336" i="1" s="1"/>
  <c r="AR336" i="1"/>
  <c r="AQ336" i="1"/>
  <c r="AP336" i="1"/>
  <c r="BA336" i="1" s="1"/>
  <c r="AO336" i="1"/>
  <c r="AN336" i="1"/>
  <c r="AM336" i="1"/>
  <c r="AL336" i="1"/>
  <c r="AK336" i="1"/>
  <c r="AJ336" i="1"/>
  <c r="AG336" i="1"/>
  <c r="AF336" i="1"/>
  <c r="AD336" i="1"/>
  <c r="AC336" i="1"/>
  <c r="AE336" i="1" s="1"/>
  <c r="AH336" i="1" s="1"/>
  <c r="Z336" i="1"/>
  <c r="Y336" i="1"/>
  <c r="X336" i="1"/>
  <c r="AA336" i="1" s="1"/>
  <c r="W336" i="1"/>
  <c r="V336" i="1"/>
  <c r="S336" i="1"/>
  <c r="R336" i="1"/>
  <c r="P336" i="1"/>
  <c r="O336" i="1"/>
  <c r="Q336" i="1" s="1"/>
  <c r="T336" i="1" s="1"/>
  <c r="N336" i="1"/>
  <c r="M336" i="1"/>
  <c r="L336" i="1"/>
  <c r="K336" i="1"/>
  <c r="J336" i="1"/>
  <c r="I336" i="1"/>
  <c r="G336" i="1"/>
  <c r="H336" i="1" s="1"/>
  <c r="F336" i="1"/>
  <c r="D336" i="1"/>
  <c r="E336" i="1" s="1"/>
  <c r="C336" i="1"/>
  <c r="AZ335" i="1"/>
  <c r="AU335" i="1"/>
  <c r="AT335" i="1"/>
  <c r="AS335" i="1"/>
  <c r="BB335" i="1" s="1"/>
  <c r="AR335" i="1"/>
  <c r="AQ335" i="1"/>
  <c r="AQ333" i="1" s="1"/>
  <c r="AP335" i="1"/>
  <c r="AO335" i="1"/>
  <c r="AN335" i="1"/>
  <c r="AM335" i="1"/>
  <c r="AL335" i="1"/>
  <c r="AK335" i="1"/>
  <c r="AJ335" i="1"/>
  <c r="AH335" i="1"/>
  <c r="AG335" i="1"/>
  <c r="AF335" i="1"/>
  <c r="AE335" i="1"/>
  <c r="AD335" i="1"/>
  <c r="AC335" i="1"/>
  <c r="Z335" i="1"/>
  <c r="Z333" i="1" s="1"/>
  <c r="Y335" i="1"/>
  <c r="W335" i="1"/>
  <c r="V335" i="1"/>
  <c r="X335" i="1" s="1"/>
  <c r="S335" i="1"/>
  <c r="R335" i="1"/>
  <c r="Q335" i="1"/>
  <c r="T335" i="1" s="1"/>
  <c r="P335" i="1"/>
  <c r="P333" i="1" s="1"/>
  <c r="O335" i="1"/>
  <c r="N335" i="1"/>
  <c r="M335" i="1"/>
  <c r="L335" i="1"/>
  <c r="J335" i="1"/>
  <c r="I335" i="1"/>
  <c r="H335" i="1"/>
  <c r="G335" i="1"/>
  <c r="F335" i="1"/>
  <c r="E335" i="1"/>
  <c r="D335" i="1"/>
  <c r="C335" i="1"/>
  <c r="AU334" i="1"/>
  <c r="AT334" i="1"/>
  <c r="AT333" i="1" s="1"/>
  <c r="AS334" i="1"/>
  <c r="AR334" i="1"/>
  <c r="AQ334" i="1"/>
  <c r="AP334" i="1"/>
  <c r="AO334" i="1"/>
  <c r="AN334" i="1"/>
  <c r="AM334" i="1"/>
  <c r="AL334" i="1"/>
  <c r="AL333" i="1" s="1"/>
  <c r="AK334" i="1"/>
  <c r="AJ334" i="1"/>
  <c r="AG334" i="1"/>
  <c r="AG333" i="1" s="1"/>
  <c r="AF334" i="1"/>
  <c r="AD334" i="1"/>
  <c r="AC334" i="1"/>
  <c r="AA334" i="1"/>
  <c r="Z334" i="1"/>
  <c r="Y334" i="1"/>
  <c r="X334" i="1"/>
  <c r="W334" i="1"/>
  <c r="W333" i="1" s="1"/>
  <c r="V334" i="1"/>
  <c r="S334" i="1"/>
  <c r="R334" i="1"/>
  <c r="P334" i="1"/>
  <c r="O334" i="1"/>
  <c r="O333" i="1" s="1"/>
  <c r="Q333" i="1" s="1"/>
  <c r="N334" i="1"/>
  <c r="N333" i="1" s="1"/>
  <c r="M334" i="1"/>
  <c r="L334" i="1"/>
  <c r="K334" i="1"/>
  <c r="J334" i="1"/>
  <c r="I334" i="1"/>
  <c r="G334" i="1"/>
  <c r="F334" i="1"/>
  <c r="F333" i="1" s="1"/>
  <c r="D334" i="1"/>
  <c r="C334" i="1"/>
  <c r="AM333" i="1"/>
  <c r="AD333" i="1"/>
  <c r="V333" i="1"/>
  <c r="M333" i="1"/>
  <c r="D333" i="1"/>
  <c r="AY332" i="1"/>
  <c r="AU332" i="1"/>
  <c r="AT332" i="1"/>
  <c r="AS332" i="1"/>
  <c r="BB332" i="1" s="1"/>
  <c r="AR332" i="1"/>
  <c r="AQ332" i="1"/>
  <c r="AP332" i="1"/>
  <c r="BA332" i="1" s="1"/>
  <c r="AO332" i="1"/>
  <c r="AN332" i="1"/>
  <c r="AM332" i="1"/>
  <c r="AL332" i="1"/>
  <c r="AK332" i="1"/>
  <c r="AJ332" i="1"/>
  <c r="AG332" i="1"/>
  <c r="AF332" i="1"/>
  <c r="AD332" i="1"/>
  <c r="AC332" i="1"/>
  <c r="AE332" i="1" s="1"/>
  <c r="AH332" i="1" s="1"/>
  <c r="Z332" i="1"/>
  <c r="Y332" i="1"/>
  <c r="X332" i="1"/>
  <c r="AA332" i="1" s="1"/>
  <c r="W332" i="1"/>
  <c r="V332" i="1"/>
  <c r="S332" i="1"/>
  <c r="R332" i="1"/>
  <c r="P332" i="1"/>
  <c r="O332" i="1"/>
  <c r="Q332" i="1" s="1"/>
  <c r="T332" i="1" s="1"/>
  <c r="N332" i="1"/>
  <c r="M332" i="1"/>
  <c r="L332" i="1"/>
  <c r="K332" i="1"/>
  <c r="J332" i="1"/>
  <c r="I332" i="1"/>
  <c r="G332" i="1"/>
  <c r="H332" i="1" s="1"/>
  <c r="F332" i="1"/>
  <c r="D332" i="1"/>
  <c r="E332" i="1" s="1"/>
  <c r="C332" i="1"/>
  <c r="AZ331" i="1"/>
  <c r="AU331" i="1"/>
  <c r="AT331" i="1"/>
  <c r="AS331" i="1"/>
  <c r="BB331" i="1" s="1"/>
  <c r="AR331" i="1"/>
  <c r="AR323" i="1" s="1"/>
  <c r="AQ331" i="1"/>
  <c r="BA331" i="1" s="1"/>
  <c r="AP331" i="1"/>
  <c r="AO331" i="1"/>
  <c r="AN331" i="1"/>
  <c r="AM331" i="1"/>
  <c r="AL331" i="1"/>
  <c r="AK331" i="1"/>
  <c r="AJ331" i="1"/>
  <c r="AH331" i="1"/>
  <c r="AG331" i="1"/>
  <c r="AF331" i="1"/>
  <c r="AE331" i="1"/>
  <c r="AD331" i="1"/>
  <c r="AC331" i="1"/>
  <c r="Z331" i="1"/>
  <c r="Y331" i="1"/>
  <c r="W331" i="1"/>
  <c r="V331" i="1"/>
  <c r="X331" i="1" s="1"/>
  <c r="S331" i="1"/>
  <c r="R331" i="1"/>
  <c r="Q331" i="1"/>
  <c r="T331" i="1" s="1"/>
  <c r="P331" i="1"/>
  <c r="O331" i="1"/>
  <c r="N331" i="1"/>
  <c r="M331" i="1"/>
  <c r="L331" i="1"/>
  <c r="J331" i="1"/>
  <c r="I331" i="1"/>
  <c r="K331" i="1" s="1"/>
  <c r="H331" i="1"/>
  <c r="G331" i="1"/>
  <c r="F331" i="1"/>
  <c r="E331" i="1"/>
  <c r="D331" i="1"/>
  <c r="C331" i="1"/>
  <c r="AU330" i="1"/>
  <c r="AT330" i="1"/>
  <c r="AS330" i="1"/>
  <c r="AR330" i="1"/>
  <c r="AQ330" i="1"/>
  <c r="AP330" i="1"/>
  <c r="BA330" i="1" s="1"/>
  <c r="AO330" i="1"/>
  <c r="AZ330" i="1" s="1"/>
  <c r="AN330" i="1"/>
  <c r="AM330" i="1"/>
  <c r="AL330" i="1"/>
  <c r="AK330" i="1"/>
  <c r="AJ330" i="1"/>
  <c r="AG330" i="1"/>
  <c r="AF330" i="1"/>
  <c r="AD330" i="1"/>
  <c r="AC330" i="1"/>
  <c r="AE330" i="1" s="1"/>
  <c r="AH330" i="1" s="1"/>
  <c r="AA330" i="1"/>
  <c r="Z330" i="1"/>
  <c r="Y330" i="1"/>
  <c r="X330" i="1"/>
  <c r="W330" i="1"/>
  <c r="V330" i="1"/>
  <c r="S330" i="1"/>
  <c r="R330" i="1"/>
  <c r="P330" i="1"/>
  <c r="O330" i="1"/>
  <c r="Q330" i="1" s="1"/>
  <c r="T330" i="1" s="1"/>
  <c r="N330" i="1"/>
  <c r="M330" i="1"/>
  <c r="L330" i="1"/>
  <c r="K330" i="1"/>
  <c r="J330" i="1"/>
  <c r="I330" i="1"/>
  <c r="G330" i="1"/>
  <c r="H330" i="1" s="1"/>
  <c r="F330" i="1"/>
  <c r="D330" i="1"/>
  <c r="C330" i="1"/>
  <c r="E330" i="1" s="1"/>
  <c r="AU329" i="1"/>
  <c r="AT329" i="1"/>
  <c r="AS329" i="1"/>
  <c r="BB329" i="1" s="1"/>
  <c r="AR329" i="1"/>
  <c r="BA329" i="1" s="1"/>
  <c r="AQ329" i="1"/>
  <c r="AP329" i="1"/>
  <c r="AO329" i="1"/>
  <c r="AN329" i="1"/>
  <c r="AV329" i="1" s="1"/>
  <c r="AM329" i="1"/>
  <c r="AL329" i="1"/>
  <c r="AK329" i="1"/>
  <c r="AJ329" i="1"/>
  <c r="AY329" i="1" s="1"/>
  <c r="AG329" i="1"/>
  <c r="AF329" i="1"/>
  <c r="AE329" i="1"/>
  <c r="AH329" i="1" s="1"/>
  <c r="AD329" i="1"/>
  <c r="AC329" i="1"/>
  <c r="Z329" i="1"/>
  <c r="Y329" i="1"/>
  <c r="W329" i="1"/>
  <c r="V329" i="1"/>
  <c r="X329" i="1" s="1"/>
  <c r="AA329" i="1" s="1"/>
  <c r="T329" i="1"/>
  <c r="S329" i="1"/>
  <c r="R329" i="1"/>
  <c r="Q329" i="1"/>
  <c r="P329" i="1"/>
  <c r="O329" i="1"/>
  <c r="N329" i="1"/>
  <c r="M329" i="1"/>
  <c r="M125" i="1" s="1"/>
  <c r="L329" i="1"/>
  <c r="J329" i="1"/>
  <c r="K329" i="1" s="1"/>
  <c r="I329" i="1"/>
  <c r="H329" i="1"/>
  <c r="G329" i="1"/>
  <c r="F329" i="1"/>
  <c r="D329" i="1"/>
  <c r="C329" i="1"/>
  <c r="AY328" i="1"/>
  <c r="AU328" i="1"/>
  <c r="AT328" i="1"/>
  <c r="AS328" i="1"/>
  <c r="BB328" i="1" s="1"/>
  <c r="AR328" i="1"/>
  <c r="AQ328" i="1"/>
  <c r="AP328" i="1"/>
  <c r="BA328" i="1" s="1"/>
  <c r="AO328" i="1"/>
  <c r="AN328" i="1"/>
  <c r="AM328" i="1"/>
  <c r="AL328" i="1"/>
  <c r="AK328" i="1"/>
  <c r="AJ328" i="1"/>
  <c r="AG328" i="1"/>
  <c r="AF328" i="1"/>
  <c r="AD328" i="1"/>
  <c r="AC328" i="1"/>
  <c r="AE328" i="1" s="1"/>
  <c r="Z328" i="1"/>
  <c r="Y328" i="1"/>
  <c r="X328" i="1"/>
  <c r="AA328" i="1" s="1"/>
  <c r="W328" i="1"/>
  <c r="V328" i="1"/>
  <c r="S328" i="1"/>
  <c r="R328" i="1"/>
  <c r="P328" i="1"/>
  <c r="O328" i="1"/>
  <c r="Q328" i="1" s="1"/>
  <c r="T328" i="1" s="1"/>
  <c r="N328" i="1"/>
  <c r="M328" i="1"/>
  <c r="L328" i="1"/>
  <c r="K328" i="1"/>
  <c r="J328" i="1"/>
  <c r="I328" i="1"/>
  <c r="G328" i="1"/>
  <c r="H328" i="1" s="1"/>
  <c r="F328" i="1"/>
  <c r="D328" i="1"/>
  <c r="E328" i="1" s="1"/>
  <c r="C328" i="1"/>
  <c r="BA327" i="1"/>
  <c r="AZ327" i="1"/>
  <c r="AU327" i="1"/>
  <c r="AT327" i="1"/>
  <c r="AS327" i="1"/>
  <c r="BB327" i="1" s="1"/>
  <c r="AR327" i="1"/>
  <c r="AQ327" i="1"/>
  <c r="AP327" i="1"/>
  <c r="AO327" i="1"/>
  <c r="AN327" i="1"/>
  <c r="AM327" i="1"/>
  <c r="AL327" i="1"/>
  <c r="AK327" i="1"/>
  <c r="AJ327" i="1"/>
  <c r="AH327" i="1"/>
  <c r="AG327" i="1"/>
  <c r="AF327" i="1"/>
  <c r="AE327" i="1"/>
  <c r="AD327" i="1"/>
  <c r="AC327" i="1"/>
  <c r="Z327" i="1"/>
  <c r="Y327" i="1"/>
  <c r="W327" i="1"/>
  <c r="V327" i="1"/>
  <c r="X327" i="1" s="1"/>
  <c r="AA327" i="1" s="1"/>
  <c r="S327" i="1"/>
  <c r="R327" i="1"/>
  <c r="P327" i="1"/>
  <c r="Q327" i="1" s="1"/>
  <c r="T327" i="1" s="1"/>
  <c r="O327" i="1"/>
  <c r="N327" i="1"/>
  <c r="M327" i="1"/>
  <c r="L327" i="1"/>
  <c r="J327" i="1"/>
  <c r="I327" i="1"/>
  <c r="H327" i="1"/>
  <c r="G327" i="1"/>
  <c r="F327" i="1"/>
  <c r="E327" i="1"/>
  <c r="D327" i="1"/>
  <c r="C327" i="1"/>
  <c r="BB326" i="1"/>
  <c r="AU326" i="1"/>
  <c r="AT326" i="1"/>
  <c r="AS326" i="1"/>
  <c r="AR326" i="1"/>
  <c r="AQ326" i="1"/>
  <c r="AP326" i="1"/>
  <c r="BA326" i="1" s="1"/>
  <c r="AO326" i="1"/>
  <c r="AZ326" i="1" s="1"/>
  <c r="AN326" i="1"/>
  <c r="AM326" i="1"/>
  <c r="AL326" i="1"/>
  <c r="AK326" i="1"/>
  <c r="AJ326" i="1"/>
  <c r="AG326" i="1"/>
  <c r="AF326" i="1"/>
  <c r="AD326" i="1"/>
  <c r="AC326" i="1"/>
  <c r="AE326" i="1" s="1"/>
  <c r="AH326" i="1" s="1"/>
  <c r="AA326" i="1"/>
  <c r="Z326" i="1"/>
  <c r="Y326" i="1"/>
  <c r="X326" i="1"/>
  <c r="W326" i="1"/>
  <c r="V326" i="1"/>
  <c r="S326" i="1"/>
  <c r="R326" i="1"/>
  <c r="R122" i="1" s="1"/>
  <c r="P326" i="1"/>
  <c r="O326" i="1"/>
  <c r="Q326" i="1" s="1"/>
  <c r="N326" i="1"/>
  <c r="M326" i="1"/>
  <c r="L326" i="1"/>
  <c r="K326" i="1"/>
  <c r="J326" i="1"/>
  <c r="I326" i="1"/>
  <c r="G326" i="1"/>
  <c r="H326" i="1" s="1"/>
  <c r="F326" i="1"/>
  <c r="D326" i="1"/>
  <c r="C326" i="1"/>
  <c r="E326" i="1" s="1"/>
  <c r="AU325" i="1"/>
  <c r="AU323" i="1" s="1"/>
  <c r="AT325" i="1"/>
  <c r="AS325" i="1"/>
  <c r="AR325" i="1"/>
  <c r="BA325" i="1" s="1"/>
  <c r="AQ325" i="1"/>
  <c r="AP325" i="1"/>
  <c r="AO325" i="1"/>
  <c r="AN325" i="1"/>
  <c r="AN323" i="1" s="1"/>
  <c r="AM325" i="1"/>
  <c r="AL325" i="1"/>
  <c r="AK325" i="1"/>
  <c r="AJ325" i="1"/>
  <c r="AY325" i="1" s="1"/>
  <c r="AG325" i="1"/>
  <c r="AF325" i="1"/>
  <c r="AD325" i="1"/>
  <c r="AD323" i="1" s="1"/>
  <c r="AC325" i="1"/>
  <c r="Z325" i="1"/>
  <c r="Y325" i="1"/>
  <c r="W325" i="1"/>
  <c r="V325" i="1"/>
  <c r="T325" i="1"/>
  <c r="S325" i="1"/>
  <c r="R325" i="1"/>
  <c r="Q325" i="1"/>
  <c r="P325" i="1"/>
  <c r="O325" i="1"/>
  <c r="N325" i="1"/>
  <c r="M325" i="1"/>
  <c r="L325" i="1"/>
  <c r="J325" i="1"/>
  <c r="K325" i="1" s="1"/>
  <c r="I325" i="1"/>
  <c r="H325" i="1"/>
  <c r="G325" i="1"/>
  <c r="F325" i="1"/>
  <c r="E325" i="1"/>
  <c r="D325" i="1"/>
  <c r="C325" i="1"/>
  <c r="AY324" i="1"/>
  <c r="AU324" i="1"/>
  <c r="AT324" i="1"/>
  <c r="AT323" i="1" s="1"/>
  <c r="AS324" i="1"/>
  <c r="BB324" i="1" s="1"/>
  <c r="AR324" i="1"/>
  <c r="AQ324" i="1"/>
  <c r="AP324" i="1"/>
  <c r="AO324" i="1"/>
  <c r="AN324" i="1"/>
  <c r="AM324" i="1"/>
  <c r="AZ324" i="1" s="1"/>
  <c r="AL324" i="1"/>
  <c r="AL323" i="1" s="1"/>
  <c r="AK324" i="1"/>
  <c r="AJ324" i="1"/>
  <c r="AV324" i="1" s="1"/>
  <c r="AG324" i="1"/>
  <c r="AF324" i="1"/>
  <c r="AD324" i="1"/>
  <c r="AC324" i="1"/>
  <c r="Z324" i="1"/>
  <c r="Y324" i="1"/>
  <c r="W324" i="1"/>
  <c r="W323" i="1" s="1"/>
  <c r="V324" i="1"/>
  <c r="S324" i="1"/>
  <c r="R324" i="1"/>
  <c r="P324" i="1"/>
  <c r="O324" i="1"/>
  <c r="N324" i="1"/>
  <c r="N323" i="1" s="1"/>
  <c r="M324" i="1"/>
  <c r="L324" i="1"/>
  <c r="K324" i="1"/>
  <c r="J324" i="1"/>
  <c r="I324" i="1"/>
  <c r="G324" i="1"/>
  <c r="F324" i="1"/>
  <c r="F323" i="1" s="1"/>
  <c r="D324" i="1"/>
  <c r="E324" i="1" s="1"/>
  <c r="C324" i="1"/>
  <c r="C323" i="1" s="1"/>
  <c r="AJ323" i="1"/>
  <c r="Z323" i="1"/>
  <c r="Y323" i="1"/>
  <c r="P323" i="1"/>
  <c r="AU322" i="1"/>
  <c r="AT322" i="1"/>
  <c r="AT321" i="1" s="1"/>
  <c r="AS322" i="1"/>
  <c r="AS321" i="1" s="1"/>
  <c r="AR322" i="1"/>
  <c r="AQ322" i="1"/>
  <c r="AP322" i="1"/>
  <c r="AP321" i="1" s="1"/>
  <c r="BA321" i="1" s="1"/>
  <c r="AO322" i="1"/>
  <c r="AO321" i="1" s="1"/>
  <c r="AN322" i="1"/>
  <c r="AM322" i="1"/>
  <c r="AL322" i="1"/>
  <c r="AL321" i="1" s="1"/>
  <c r="AK322" i="1"/>
  <c r="AJ322" i="1"/>
  <c r="AG322" i="1"/>
  <c r="AG321" i="1" s="1"/>
  <c r="AF322" i="1"/>
  <c r="AF321" i="1" s="1"/>
  <c r="AD322" i="1"/>
  <c r="AC322" i="1"/>
  <c r="AA322" i="1"/>
  <c r="Z322" i="1"/>
  <c r="Y322" i="1"/>
  <c r="X322" i="1"/>
  <c r="W322" i="1"/>
  <c r="W321" i="1" s="1"/>
  <c r="V322" i="1"/>
  <c r="S322" i="1"/>
  <c r="S321" i="1" s="1"/>
  <c r="R322" i="1"/>
  <c r="R321" i="1" s="1"/>
  <c r="T321" i="1" s="1"/>
  <c r="P322" i="1"/>
  <c r="O322" i="1"/>
  <c r="O321" i="1" s="1"/>
  <c r="Q321" i="1" s="1"/>
  <c r="N322" i="1"/>
  <c r="N321" i="1" s="1"/>
  <c r="M322" i="1"/>
  <c r="L322" i="1"/>
  <c r="J322" i="1"/>
  <c r="J321" i="1" s="1"/>
  <c r="K321" i="1" s="1"/>
  <c r="I322" i="1"/>
  <c r="G322" i="1"/>
  <c r="G321" i="1" s="1"/>
  <c r="H321" i="1" s="1"/>
  <c r="F322" i="1"/>
  <c r="F321" i="1" s="1"/>
  <c r="D322" i="1"/>
  <c r="C322" i="1"/>
  <c r="AU321" i="1"/>
  <c r="AR321" i="1"/>
  <c r="AQ321" i="1"/>
  <c r="AN321" i="1"/>
  <c r="AM321" i="1"/>
  <c r="AZ321" i="1" s="1"/>
  <c r="AJ321" i="1"/>
  <c r="AD321" i="1"/>
  <c r="Z321" i="1"/>
  <c r="Y321" i="1"/>
  <c r="V321" i="1"/>
  <c r="X321" i="1" s="1"/>
  <c r="AA321" i="1" s="1"/>
  <c r="P321" i="1"/>
  <c r="M321" i="1"/>
  <c r="L321" i="1"/>
  <c r="I321" i="1"/>
  <c r="D321" i="1"/>
  <c r="AY320" i="1"/>
  <c r="AU320" i="1"/>
  <c r="AT320" i="1"/>
  <c r="AT319" i="1" s="1"/>
  <c r="AS320" i="1"/>
  <c r="BB320" i="1" s="1"/>
  <c r="AR320" i="1"/>
  <c r="AQ320" i="1"/>
  <c r="AP320" i="1"/>
  <c r="AO320" i="1"/>
  <c r="AO319" i="1" s="1"/>
  <c r="AZ319" i="1" s="1"/>
  <c r="AN320" i="1"/>
  <c r="AM320" i="1"/>
  <c r="AL320" i="1"/>
  <c r="AL319" i="1" s="1"/>
  <c r="AK320" i="1"/>
  <c r="AK319" i="1" s="1"/>
  <c r="AJ320" i="1"/>
  <c r="AG320" i="1"/>
  <c r="AG319" i="1" s="1"/>
  <c r="AF320" i="1"/>
  <c r="AF319" i="1" s="1"/>
  <c r="AH319" i="1" s="1"/>
  <c r="AD320" i="1"/>
  <c r="AC320" i="1"/>
  <c r="AC319" i="1" s="1"/>
  <c r="AE319" i="1" s="1"/>
  <c r="Z320" i="1"/>
  <c r="Y320" i="1"/>
  <c r="W320" i="1"/>
  <c r="W319" i="1" s="1"/>
  <c r="V320" i="1"/>
  <c r="S320" i="1"/>
  <c r="S319" i="1" s="1"/>
  <c r="R320" i="1"/>
  <c r="R319" i="1" s="1"/>
  <c r="P320" i="1"/>
  <c r="O320" i="1"/>
  <c r="N320" i="1"/>
  <c r="N319" i="1" s="1"/>
  <c r="M320" i="1"/>
  <c r="L320" i="1"/>
  <c r="K320" i="1"/>
  <c r="J320" i="1"/>
  <c r="J319" i="1" s="1"/>
  <c r="I320" i="1"/>
  <c r="G320" i="1"/>
  <c r="F320" i="1"/>
  <c r="F319" i="1" s="1"/>
  <c r="D320" i="1"/>
  <c r="E320" i="1" s="1"/>
  <c r="C320" i="1"/>
  <c r="C319" i="1" s="1"/>
  <c r="E319" i="1" s="1"/>
  <c r="AU319" i="1"/>
  <c r="AR319" i="1"/>
  <c r="AQ319" i="1"/>
  <c r="AN319" i="1"/>
  <c r="AM319" i="1"/>
  <c r="AJ319" i="1"/>
  <c r="AD319" i="1"/>
  <c r="Z319" i="1"/>
  <c r="Y319" i="1"/>
  <c r="V319" i="1"/>
  <c r="X319" i="1" s="1"/>
  <c r="P319" i="1"/>
  <c r="M319" i="1"/>
  <c r="L319" i="1"/>
  <c r="I319" i="1"/>
  <c r="D319" i="1"/>
  <c r="BB318" i="1"/>
  <c r="AU318" i="1"/>
  <c r="AT318" i="1"/>
  <c r="AT317" i="1" s="1"/>
  <c r="AS318" i="1"/>
  <c r="AS317" i="1" s="1"/>
  <c r="AR318" i="1"/>
  <c r="AQ318" i="1"/>
  <c r="AP318" i="1"/>
  <c r="AP317" i="1" s="1"/>
  <c r="BA317" i="1" s="1"/>
  <c r="AO318" i="1"/>
  <c r="AO317" i="1" s="1"/>
  <c r="AN318" i="1"/>
  <c r="AM318" i="1"/>
  <c r="AL318" i="1"/>
  <c r="AL317" i="1" s="1"/>
  <c r="AK318" i="1"/>
  <c r="AJ318" i="1"/>
  <c r="AG318" i="1"/>
  <c r="AG317" i="1" s="1"/>
  <c r="AF318" i="1"/>
  <c r="AF317" i="1" s="1"/>
  <c r="AD318" i="1"/>
  <c r="AC318" i="1"/>
  <c r="AA318" i="1"/>
  <c r="Z318" i="1"/>
  <c r="Y318" i="1"/>
  <c r="X318" i="1"/>
  <c r="W318" i="1"/>
  <c r="W317" i="1" s="1"/>
  <c r="V318" i="1"/>
  <c r="S318" i="1"/>
  <c r="S317" i="1" s="1"/>
  <c r="R318" i="1"/>
  <c r="R317" i="1" s="1"/>
  <c r="T317" i="1" s="1"/>
  <c r="P318" i="1"/>
  <c r="O318" i="1"/>
  <c r="O317" i="1" s="1"/>
  <c r="Q317" i="1" s="1"/>
  <c r="N318" i="1"/>
  <c r="N317" i="1" s="1"/>
  <c r="M318" i="1"/>
  <c r="L318" i="1"/>
  <c r="K318" i="1"/>
  <c r="J318" i="1"/>
  <c r="J317" i="1" s="1"/>
  <c r="K317" i="1" s="1"/>
  <c r="I318" i="1"/>
  <c r="G318" i="1"/>
  <c r="G317" i="1" s="1"/>
  <c r="H317" i="1" s="1"/>
  <c r="F318" i="1"/>
  <c r="F317" i="1" s="1"/>
  <c r="D318" i="1"/>
  <c r="C318" i="1"/>
  <c r="AU317" i="1"/>
  <c r="AR317" i="1"/>
  <c r="AQ317" i="1"/>
  <c r="AN317" i="1"/>
  <c r="AM317" i="1"/>
  <c r="AZ317" i="1" s="1"/>
  <c r="AJ317" i="1"/>
  <c r="AD317" i="1"/>
  <c r="Z317" i="1"/>
  <c r="Y317" i="1"/>
  <c r="V317" i="1"/>
  <c r="P317" i="1"/>
  <c r="M317" i="1"/>
  <c r="L317" i="1"/>
  <c r="I317" i="1"/>
  <c r="D317" i="1"/>
  <c r="AY316" i="1"/>
  <c r="AU316" i="1"/>
  <c r="AT316" i="1"/>
  <c r="AT315" i="1" s="1"/>
  <c r="AS316" i="1"/>
  <c r="BB316" i="1" s="1"/>
  <c r="AR316" i="1"/>
  <c r="AQ316" i="1"/>
  <c r="AP316" i="1"/>
  <c r="AO316" i="1"/>
  <c r="AO315" i="1" s="1"/>
  <c r="AZ315" i="1" s="1"/>
  <c r="AN316" i="1"/>
  <c r="AM316" i="1"/>
  <c r="AL316" i="1"/>
  <c r="AL315" i="1" s="1"/>
  <c r="AK316" i="1"/>
  <c r="AK315" i="1" s="1"/>
  <c r="AJ316" i="1"/>
  <c r="AV316" i="1" s="1"/>
  <c r="AG316" i="1"/>
  <c r="AG315" i="1" s="1"/>
  <c r="AF316" i="1"/>
  <c r="AF315" i="1" s="1"/>
  <c r="AD316" i="1"/>
  <c r="AC316" i="1"/>
  <c r="AC315" i="1" s="1"/>
  <c r="AE315" i="1" s="1"/>
  <c r="Z316" i="1"/>
  <c r="Y316" i="1"/>
  <c r="W316" i="1"/>
  <c r="V316" i="1"/>
  <c r="S316" i="1"/>
  <c r="S315" i="1" s="1"/>
  <c r="R316" i="1"/>
  <c r="R315" i="1" s="1"/>
  <c r="P316" i="1"/>
  <c r="O316" i="1"/>
  <c r="N316" i="1"/>
  <c r="N315" i="1" s="1"/>
  <c r="M316" i="1"/>
  <c r="L316" i="1"/>
  <c r="K316" i="1"/>
  <c r="J316" i="1"/>
  <c r="J315" i="1" s="1"/>
  <c r="K315" i="1" s="1"/>
  <c r="I316" i="1"/>
  <c r="G316" i="1"/>
  <c r="F316" i="1"/>
  <c r="F315" i="1" s="1"/>
  <c r="D316" i="1"/>
  <c r="E316" i="1" s="1"/>
  <c r="C316" i="1"/>
  <c r="C315" i="1" s="1"/>
  <c r="E315" i="1" s="1"/>
  <c r="AU315" i="1"/>
  <c r="AR315" i="1"/>
  <c r="AQ315" i="1"/>
  <c r="AN315" i="1"/>
  <c r="AM315" i="1"/>
  <c r="AJ315" i="1"/>
  <c r="AH315" i="1"/>
  <c r="AD315" i="1"/>
  <c r="Z315" i="1"/>
  <c r="Y315" i="1"/>
  <c r="V315" i="1"/>
  <c r="P315" i="1"/>
  <c r="M315" i="1"/>
  <c r="L315" i="1"/>
  <c r="I315" i="1"/>
  <c r="D315" i="1"/>
  <c r="AU314" i="1"/>
  <c r="AT314" i="1"/>
  <c r="AT313" i="1" s="1"/>
  <c r="AS314" i="1"/>
  <c r="AR314" i="1"/>
  <c r="AQ314" i="1"/>
  <c r="AP314" i="1"/>
  <c r="AP313" i="1" s="1"/>
  <c r="BA313" i="1" s="1"/>
  <c r="AO314" i="1"/>
  <c r="AO313" i="1" s="1"/>
  <c r="AN314" i="1"/>
  <c r="AZ314" i="1" s="1"/>
  <c r="AM314" i="1"/>
  <c r="AL314" i="1"/>
  <c r="AL313" i="1" s="1"/>
  <c r="AK314" i="1"/>
  <c r="AJ314" i="1"/>
  <c r="AG314" i="1"/>
  <c r="AG313" i="1" s="1"/>
  <c r="AF314" i="1"/>
  <c r="AF313" i="1" s="1"/>
  <c r="AD314" i="1"/>
  <c r="AC314" i="1"/>
  <c r="AA314" i="1"/>
  <c r="Z314" i="1"/>
  <c r="Y314" i="1"/>
  <c r="X314" i="1"/>
  <c r="W314" i="1"/>
  <c r="W313" i="1" s="1"/>
  <c r="V314" i="1"/>
  <c r="S314" i="1"/>
  <c r="S313" i="1" s="1"/>
  <c r="R314" i="1"/>
  <c r="R313" i="1" s="1"/>
  <c r="P314" i="1"/>
  <c r="O314" i="1"/>
  <c r="O313" i="1" s="1"/>
  <c r="Q313" i="1" s="1"/>
  <c r="N314" i="1"/>
  <c r="N313" i="1" s="1"/>
  <c r="M314" i="1"/>
  <c r="L314" i="1"/>
  <c r="K314" i="1"/>
  <c r="J314" i="1"/>
  <c r="J313" i="1" s="1"/>
  <c r="K313" i="1" s="1"/>
  <c r="I314" i="1"/>
  <c r="G314" i="1"/>
  <c r="G313" i="1" s="1"/>
  <c r="H313" i="1" s="1"/>
  <c r="F314" i="1"/>
  <c r="F313" i="1" s="1"/>
  <c r="D314" i="1"/>
  <c r="C314" i="1"/>
  <c r="AU313" i="1"/>
  <c r="AR313" i="1"/>
  <c r="AQ313" i="1"/>
  <c r="AN313" i="1"/>
  <c r="AM313" i="1"/>
  <c r="AZ313" i="1" s="1"/>
  <c r="AJ313" i="1"/>
  <c r="AD313" i="1"/>
  <c r="Z313" i="1"/>
  <c r="Y313" i="1"/>
  <c r="V313" i="1"/>
  <c r="T313" i="1"/>
  <c r="P313" i="1"/>
  <c r="M313" i="1"/>
  <c r="L313" i="1"/>
  <c r="I313" i="1"/>
  <c r="D313" i="1"/>
  <c r="AY312" i="1"/>
  <c r="AU312" i="1"/>
  <c r="AT312" i="1"/>
  <c r="AT311" i="1" s="1"/>
  <c r="AS312" i="1"/>
  <c r="BB312" i="1" s="1"/>
  <c r="AR312" i="1"/>
  <c r="AQ312" i="1"/>
  <c r="AP312" i="1"/>
  <c r="AO312" i="1"/>
  <c r="AO311" i="1" s="1"/>
  <c r="AZ311" i="1" s="1"/>
  <c r="AN312" i="1"/>
  <c r="AM312" i="1"/>
  <c r="AZ312" i="1" s="1"/>
  <c r="AL312" i="1"/>
  <c r="AL311" i="1" s="1"/>
  <c r="AK312" i="1"/>
  <c r="AK311" i="1" s="1"/>
  <c r="AJ312" i="1"/>
  <c r="AG312" i="1"/>
  <c r="AG311" i="1" s="1"/>
  <c r="AF312" i="1"/>
  <c r="AF311" i="1" s="1"/>
  <c r="AD312" i="1"/>
  <c r="AC312" i="1"/>
  <c r="AC311" i="1" s="1"/>
  <c r="AE311" i="1" s="1"/>
  <c r="AH311" i="1" s="1"/>
  <c r="Z312" i="1"/>
  <c r="Y312" i="1"/>
  <c r="X312" i="1"/>
  <c r="AA312" i="1" s="1"/>
  <c r="W312" i="1"/>
  <c r="W311" i="1" s="1"/>
  <c r="V312" i="1"/>
  <c r="S312" i="1"/>
  <c r="S311" i="1" s="1"/>
  <c r="R312" i="1"/>
  <c r="R311" i="1" s="1"/>
  <c r="P312" i="1"/>
  <c r="O312" i="1"/>
  <c r="N312" i="1"/>
  <c r="N311" i="1" s="1"/>
  <c r="M312" i="1"/>
  <c r="L312" i="1"/>
  <c r="K312" i="1"/>
  <c r="J312" i="1"/>
  <c r="J311" i="1" s="1"/>
  <c r="K311" i="1" s="1"/>
  <c r="I312" i="1"/>
  <c r="G312" i="1"/>
  <c r="F312" i="1"/>
  <c r="F311" i="1" s="1"/>
  <c r="D312" i="1"/>
  <c r="E312" i="1" s="1"/>
  <c r="C312" i="1"/>
  <c r="C311" i="1" s="1"/>
  <c r="E311" i="1" s="1"/>
  <c r="AU311" i="1"/>
  <c r="AR311" i="1"/>
  <c r="AQ311" i="1"/>
  <c r="AN311" i="1"/>
  <c r="AM311" i="1"/>
  <c r="AJ311" i="1"/>
  <c r="AD311" i="1"/>
  <c r="Z311" i="1"/>
  <c r="Y311" i="1"/>
  <c r="V311" i="1"/>
  <c r="X311" i="1" s="1"/>
  <c r="P311" i="1"/>
  <c r="M311" i="1"/>
  <c r="L311" i="1"/>
  <c r="I311" i="1"/>
  <c r="D311" i="1"/>
  <c r="BB310" i="1"/>
  <c r="AU310" i="1"/>
  <c r="AT310" i="1"/>
  <c r="AT309" i="1" s="1"/>
  <c r="AS310" i="1"/>
  <c r="AS309" i="1" s="1"/>
  <c r="AR310" i="1"/>
  <c r="AQ310" i="1"/>
  <c r="AP310" i="1"/>
  <c r="AP309" i="1" s="1"/>
  <c r="BA309" i="1" s="1"/>
  <c r="AO310" i="1"/>
  <c r="AO309" i="1" s="1"/>
  <c r="AN310" i="1"/>
  <c r="AZ310" i="1" s="1"/>
  <c r="AM310" i="1"/>
  <c r="AL310" i="1"/>
  <c r="AL309" i="1" s="1"/>
  <c r="AK310" i="1"/>
  <c r="AJ310" i="1"/>
  <c r="AG310" i="1"/>
  <c r="AG309" i="1" s="1"/>
  <c r="AF310" i="1"/>
  <c r="AF309" i="1" s="1"/>
  <c r="AD310" i="1"/>
  <c r="AC310" i="1"/>
  <c r="AA310" i="1"/>
  <c r="Z310" i="1"/>
  <c r="Y310" i="1"/>
  <c r="X310" i="1"/>
  <c r="W310" i="1"/>
  <c r="W309" i="1" s="1"/>
  <c r="V310" i="1"/>
  <c r="S310" i="1"/>
  <c r="S309" i="1" s="1"/>
  <c r="R310" i="1"/>
  <c r="R309" i="1" s="1"/>
  <c r="T309" i="1" s="1"/>
  <c r="P310" i="1"/>
  <c r="O310" i="1"/>
  <c r="O309" i="1" s="1"/>
  <c r="Q309" i="1" s="1"/>
  <c r="N310" i="1"/>
  <c r="N309" i="1" s="1"/>
  <c r="M310" i="1"/>
  <c r="L310" i="1"/>
  <c r="J310" i="1"/>
  <c r="J309" i="1" s="1"/>
  <c r="K309" i="1" s="1"/>
  <c r="I310" i="1"/>
  <c r="G310" i="1"/>
  <c r="G309" i="1" s="1"/>
  <c r="F310" i="1"/>
  <c r="F309" i="1" s="1"/>
  <c r="D310" i="1"/>
  <c r="C310" i="1"/>
  <c r="AU309" i="1"/>
  <c r="AR309" i="1"/>
  <c r="AQ309" i="1"/>
  <c r="AN309" i="1"/>
  <c r="AM309" i="1"/>
  <c r="AJ309" i="1"/>
  <c r="AD309" i="1"/>
  <c r="Z309" i="1"/>
  <c r="Y309" i="1"/>
  <c r="V309" i="1"/>
  <c r="P309" i="1"/>
  <c r="M309" i="1"/>
  <c r="L309" i="1"/>
  <c r="I309" i="1"/>
  <c r="D309" i="1"/>
  <c r="AY308" i="1"/>
  <c r="AU308" i="1"/>
  <c r="AT308" i="1"/>
  <c r="AT307" i="1" s="1"/>
  <c r="AS308" i="1"/>
  <c r="BB308" i="1" s="1"/>
  <c r="AR308" i="1"/>
  <c r="AQ308" i="1"/>
  <c r="AP308" i="1"/>
  <c r="AO308" i="1"/>
  <c r="AO307" i="1" s="1"/>
  <c r="AN308" i="1"/>
  <c r="AM308" i="1"/>
  <c r="AZ308" i="1" s="1"/>
  <c r="AL308" i="1"/>
  <c r="AL307" i="1" s="1"/>
  <c r="AK308" i="1"/>
  <c r="AK307" i="1" s="1"/>
  <c r="AJ308" i="1"/>
  <c r="AG308" i="1"/>
  <c r="AG307" i="1" s="1"/>
  <c r="AF308" i="1"/>
  <c r="AF307" i="1" s="1"/>
  <c r="AH307" i="1" s="1"/>
  <c r="AD308" i="1"/>
  <c r="AC308" i="1"/>
  <c r="AC307" i="1" s="1"/>
  <c r="AE307" i="1" s="1"/>
  <c r="Z308" i="1"/>
  <c r="Y308" i="1"/>
  <c r="W308" i="1"/>
  <c r="W307" i="1" s="1"/>
  <c r="V308" i="1"/>
  <c r="S308" i="1"/>
  <c r="S307" i="1" s="1"/>
  <c r="R308" i="1"/>
  <c r="R307" i="1" s="1"/>
  <c r="P308" i="1"/>
  <c r="O308" i="1"/>
  <c r="N308" i="1"/>
  <c r="N307" i="1" s="1"/>
  <c r="M308" i="1"/>
  <c r="L308" i="1"/>
  <c r="K308" i="1"/>
  <c r="J308" i="1"/>
  <c r="J307" i="1" s="1"/>
  <c r="K307" i="1" s="1"/>
  <c r="I308" i="1"/>
  <c r="G308" i="1"/>
  <c r="F308" i="1"/>
  <c r="F307" i="1" s="1"/>
  <c r="D308" i="1"/>
  <c r="E308" i="1" s="1"/>
  <c r="C308" i="1"/>
  <c r="C307" i="1" s="1"/>
  <c r="E307" i="1" s="1"/>
  <c r="AZ307" i="1"/>
  <c r="AU307" i="1"/>
  <c r="AR307" i="1"/>
  <c r="AQ307" i="1"/>
  <c r="AN307" i="1"/>
  <c r="AM307" i="1"/>
  <c r="AJ307" i="1"/>
  <c r="AD307" i="1"/>
  <c r="Z307" i="1"/>
  <c r="Y307" i="1"/>
  <c r="V307" i="1"/>
  <c r="X307" i="1" s="1"/>
  <c r="P307" i="1"/>
  <c r="M307" i="1"/>
  <c r="L307" i="1"/>
  <c r="I307" i="1"/>
  <c r="D307" i="1"/>
  <c r="AU306" i="1"/>
  <c r="AT306" i="1"/>
  <c r="AT305" i="1" s="1"/>
  <c r="AS306" i="1"/>
  <c r="AS305" i="1" s="1"/>
  <c r="AR306" i="1"/>
  <c r="AQ306" i="1"/>
  <c r="AP306" i="1"/>
  <c r="AP305" i="1" s="1"/>
  <c r="BA305" i="1" s="1"/>
  <c r="AO306" i="1"/>
  <c r="AO305" i="1" s="1"/>
  <c r="AN306" i="1"/>
  <c r="AZ306" i="1" s="1"/>
  <c r="AM306" i="1"/>
  <c r="AL306" i="1"/>
  <c r="AL305" i="1" s="1"/>
  <c r="AK306" i="1"/>
  <c r="AJ306" i="1"/>
  <c r="AG306" i="1"/>
  <c r="AG305" i="1" s="1"/>
  <c r="AF306" i="1"/>
  <c r="AF305" i="1" s="1"/>
  <c r="AD306" i="1"/>
  <c r="AC306" i="1"/>
  <c r="AA306" i="1"/>
  <c r="Z306" i="1"/>
  <c r="Y306" i="1"/>
  <c r="X306" i="1"/>
  <c r="W306" i="1"/>
  <c r="W305" i="1" s="1"/>
  <c r="V306" i="1"/>
  <c r="S306" i="1"/>
  <c r="S305" i="1" s="1"/>
  <c r="R306" i="1"/>
  <c r="R305" i="1" s="1"/>
  <c r="T305" i="1" s="1"/>
  <c r="P306" i="1"/>
  <c r="O306" i="1"/>
  <c r="O305" i="1" s="1"/>
  <c r="Q305" i="1" s="1"/>
  <c r="N306" i="1"/>
  <c r="N305" i="1" s="1"/>
  <c r="M306" i="1"/>
  <c r="L306" i="1"/>
  <c r="J306" i="1"/>
  <c r="J305" i="1" s="1"/>
  <c r="K305" i="1" s="1"/>
  <c r="I306" i="1"/>
  <c r="G306" i="1"/>
  <c r="G305" i="1" s="1"/>
  <c r="F306" i="1"/>
  <c r="F305" i="1" s="1"/>
  <c r="D306" i="1"/>
  <c r="C306" i="1"/>
  <c r="AU305" i="1"/>
  <c r="AR305" i="1"/>
  <c r="AQ305" i="1"/>
  <c r="AN305" i="1"/>
  <c r="AM305" i="1"/>
  <c r="AZ305" i="1" s="1"/>
  <c r="AJ305" i="1"/>
  <c r="AD305" i="1"/>
  <c r="Z305" i="1"/>
  <c r="Y305" i="1"/>
  <c r="V305" i="1"/>
  <c r="P305" i="1"/>
  <c r="M305" i="1"/>
  <c r="L305" i="1"/>
  <c r="I305" i="1"/>
  <c r="D305" i="1"/>
  <c r="AY304" i="1"/>
  <c r="AU304" i="1"/>
  <c r="AT304" i="1"/>
  <c r="AT303" i="1" s="1"/>
  <c r="AS304" i="1"/>
  <c r="BB304" i="1" s="1"/>
  <c r="AR304" i="1"/>
  <c r="AQ304" i="1"/>
  <c r="AP304" i="1"/>
  <c r="AO304" i="1"/>
  <c r="AO303" i="1" s="1"/>
  <c r="AN304" i="1"/>
  <c r="AM304" i="1"/>
  <c r="AZ304" i="1" s="1"/>
  <c r="AL304" i="1"/>
  <c r="AL303" i="1" s="1"/>
  <c r="AK304" i="1"/>
  <c r="AK303" i="1" s="1"/>
  <c r="AJ304" i="1"/>
  <c r="AG304" i="1"/>
  <c r="AG303" i="1" s="1"/>
  <c r="AF304" i="1"/>
  <c r="AF303" i="1" s="1"/>
  <c r="AH303" i="1" s="1"/>
  <c r="AD304" i="1"/>
  <c r="AC304" i="1"/>
  <c r="AC303" i="1" s="1"/>
  <c r="AE303" i="1" s="1"/>
  <c r="Z304" i="1"/>
  <c r="Y304" i="1"/>
  <c r="X304" i="1"/>
  <c r="AA304" i="1" s="1"/>
  <c r="W304" i="1"/>
  <c r="W303" i="1" s="1"/>
  <c r="V304" i="1"/>
  <c r="S304" i="1"/>
  <c r="S303" i="1" s="1"/>
  <c r="R304" i="1"/>
  <c r="R303" i="1" s="1"/>
  <c r="P304" i="1"/>
  <c r="O304" i="1"/>
  <c r="N304" i="1"/>
  <c r="N303" i="1" s="1"/>
  <c r="M304" i="1"/>
  <c r="L304" i="1"/>
  <c r="K304" i="1"/>
  <c r="J304" i="1"/>
  <c r="J303" i="1" s="1"/>
  <c r="I304" i="1"/>
  <c r="G304" i="1"/>
  <c r="F304" i="1"/>
  <c r="F303" i="1" s="1"/>
  <c r="D304" i="1"/>
  <c r="E304" i="1" s="1"/>
  <c r="C304" i="1"/>
  <c r="C303" i="1" s="1"/>
  <c r="E303" i="1" s="1"/>
  <c r="AZ303" i="1"/>
  <c r="AU303" i="1"/>
  <c r="AR303" i="1"/>
  <c r="AQ303" i="1"/>
  <c r="AN303" i="1"/>
  <c r="AM303" i="1"/>
  <c r="AJ303" i="1"/>
  <c r="AD303" i="1"/>
  <c r="Z303" i="1"/>
  <c r="Y303" i="1"/>
  <c r="V303" i="1"/>
  <c r="X303" i="1" s="1"/>
  <c r="P303" i="1"/>
  <c r="M303" i="1"/>
  <c r="L303" i="1"/>
  <c r="I303" i="1"/>
  <c r="D303" i="1"/>
  <c r="AU302" i="1"/>
  <c r="AT302" i="1"/>
  <c r="AS302" i="1"/>
  <c r="AS301" i="1" s="1"/>
  <c r="AR302" i="1"/>
  <c r="AQ302" i="1"/>
  <c r="AP302" i="1"/>
  <c r="AP301" i="1" s="1"/>
  <c r="BA301" i="1" s="1"/>
  <c r="AO302" i="1"/>
  <c r="AO301" i="1" s="1"/>
  <c r="AN302" i="1"/>
  <c r="AZ302" i="1" s="1"/>
  <c r="AM302" i="1"/>
  <c r="AL302" i="1"/>
  <c r="AL301" i="1" s="1"/>
  <c r="AK302" i="1"/>
  <c r="AJ302" i="1"/>
  <c r="AG302" i="1"/>
  <c r="AG301" i="1" s="1"/>
  <c r="AF302" i="1"/>
  <c r="AF301" i="1" s="1"/>
  <c r="AD302" i="1"/>
  <c r="AC302" i="1"/>
  <c r="AA302" i="1"/>
  <c r="Z302" i="1"/>
  <c r="Y302" i="1"/>
  <c r="X302" i="1"/>
  <c r="W302" i="1"/>
  <c r="W301" i="1" s="1"/>
  <c r="V302" i="1"/>
  <c r="S302" i="1"/>
  <c r="S301" i="1" s="1"/>
  <c r="R302" i="1"/>
  <c r="R301" i="1" s="1"/>
  <c r="P302" i="1"/>
  <c r="O302" i="1"/>
  <c r="O301" i="1" s="1"/>
  <c r="Q301" i="1" s="1"/>
  <c r="N302" i="1"/>
  <c r="N301" i="1" s="1"/>
  <c r="M302" i="1"/>
  <c r="L302" i="1"/>
  <c r="J302" i="1"/>
  <c r="J301" i="1" s="1"/>
  <c r="K301" i="1" s="1"/>
  <c r="I302" i="1"/>
  <c r="G302" i="1"/>
  <c r="G301" i="1" s="1"/>
  <c r="F302" i="1"/>
  <c r="F301" i="1" s="1"/>
  <c r="D302" i="1"/>
  <c r="C302" i="1"/>
  <c r="AU301" i="1"/>
  <c r="AR301" i="1"/>
  <c r="AQ301" i="1"/>
  <c r="AN301" i="1"/>
  <c r="AM301" i="1"/>
  <c r="AJ301" i="1"/>
  <c r="AD301" i="1"/>
  <c r="Z301" i="1"/>
  <c r="Y301" i="1"/>
  <c r="V301" i="1"/>
  <c r="X301" i="1" s="1"/>
  <c r="AA301" i="1" s="1"/>
  <c r="T301" i="1"/>
  <c r="P301" i="1"/>
  <c r="M301" i="1"/>
  <c r="L301" i="1"/>
  <c r="I301" i="1"/>
  <c r="D301" i="1"/>
  <c r="AY300" i="1"/>
  <c r="AU300" i="1"/>
  <c r="AT300" i="1"/>
  <c r="AS300" i="1"/>
  <c r="BB300" i="1" s="1"/>
  <c r="AR300" i="1"/>
  <c r="AQ300" i="1"/>
  <c r="AP300" i="1"/>
  <c r="BA300" i="1" s="1"/>
  <c r="AO300" i="1"/>
  <c r="AN300" i="1"/>
  <c r="AM300" i="1"/>
  <c r="AL300" i="1"/>
  <c r="AK300" i="1"/>
  <c r="AJ300" i="1"/>
  <c r="AG300" i="1"/>
  <c r="AF300" i="1"/>
  <c r="AD300" i="1"/>
  <c r="AC300" i="1"/>
  <c r="AE300" i="1" s="1"/>
  <c r="AH300" i="1" s="1"/>
  <c r="Z300" i="1"/>
  <c r="Y300" i="1"/>
  <c r="X300" i="1"/>
  <c r="AA300" i="1" s="1"/>
  <c r="W300" i="1"/>
  <c r="V300" i="1"/>
  <c r="S300" i="1"/>
  <c r="R300" i="1"/>
  <c r="P300" i="1"/>
  <c r="O300" i="1"/>
  <c r="Q300" i="1" s="1"/>
  <c r="T300" i="1" s="1"/>
  <c r="N300" i="1"/>
  <c r="M300" i="1"/>
  <c r="L300" i="1"/>
  <c r="K300" i="1"/>
  <c r="J300" i="1"/>
  <c r="I300" i="1"/>
  <c r="G300" i="1"/>
  <c r="H300" i="1" s="1"/>
  <c r="F300" i="1"/>
  <c r="D300" i="1"/>
  <c r="E300" i="1" s="1"/>
  <c r="C300" i="1"/>
  <c r="AZ299" i="1"/>
  <c r="AU299" i="1"/>
  <c r="AT299" i="1"/>
  <c r="AS299" i="1"/>
  <c r="BB299" i="1" s="1"/>
  <c r="AR299" i="1"/>
  <c r="AQ299" i="1"/>
  <c r="BA299" i="1" s="1"/>
  <c r="AP299" i="1"/>
  <c r="AO299" i="1"/>
  <c r="AN299" i="1"/>
  <c r="AM299" i="1"/>
  <c r="AL299" i="1"/>
  <c r="AK299" i="1"/>
  <c r="AJ299" i="1"/>
  <c r="AH299" i="1"/>
  <c r="AG299" i="1"/>
  <c r="AF299" i="1"/>
  <c r="AE299" i="1"/>
  <c r="AD299" i="1"/>
  <c r="AC299" i="1"/>
  <c r="Z299" i="1"/>
  <c r="Z295" i="1" s="1"/>
  <c r="Y299" i="1"/>
  <c r="W299" i="1"/>
  <c r="V299" i="1"/>
  <c r="X299" i="1" s="1"/>
  <c r="S299" i="1"/>
  <c r="R299" i="1"/>
  <c r="Q299" i="1"/>
  <c r="T299" i="1" s="1"/>
  <c r="P299" i="1"/>
  <c r="O299" i="1"/>
  <c r="N299" i="1"/>
  <c r="M299" i="1"/>
  <c r="L299" i="1"/>
  <c r="J299" i="1"/>
  <c r="I299" i="1"/>
  <c r="K299" i="1" s="1"/>
  <c r="H299" i="1"/>
  <c r="G299" i="1"/>
  <c r="F299" i="1"/>
  <c r="E299" i="1"/>
  <c r="D299" i="1"/>
  <c r="C299" i="1"/>
  <c r="AU298" i="1"/>
  <c r="AT298" i="1"/>
  <c r="AS298" i="1"/>
  <c r="BB298" i="1" s="1"/>
  <c r="AR298" i="1"/>
  <c r="AQ298" i="1"/>
  <c r="AP298" i="1"/>
  <c r="BA298" i="1" s="1"/>
  <c r="AO298" i="1"/>
  <c r="AN298" i="1"/>
  <c r="AZ298" i="1" s="1"/>
  <c r="AM298" i="1"/>
  <c r="AL298" i="1"/>
  <c r="AK298" i="1"/>
  <c r="AJ298" i="1"/>
  <c r="AG298" i="1"/>
  <c r="AF298" i="1"/>
  <c r="AD298" i="1"/>
  <c r="AC298" i="1"/>
  <c r="AE298" i="1" s="1"/>
  <c r="AH298" i="1" s="1"/>
  <c r="AA298" i="1"/>
  <c r="Z298" i="1"/>
  <c r="Y298" i="1"/>
  <c r="X298" i="1"/>
  <c r="W298" i="1"/>
  <c r="V298" i="1"/>
  <c r="S298" i="1"/>
  <c r="R298" i="1"/>
  <c r="P298" i="1"/>
  <c r="O298" i="1"/>
  <c r="Q298" i="1" s="1"/>
  <c r="T298" i="1" s="1"/>
  <c r="N298" i="1"/>
  <c r="M298" i="1"/>
  <c r="L298" i="1"/>
  <c r="K298" i="1"/>
  <c r="J298" i="1"/>
  <c r="I298" i="1"/>
  <c r="G298" i="1"/>
  <c r="H298" i="1" s="1"/>
  <c r="F298" i="1"/>
  <c r="D298" i="1"/>
  <c r="C298" i="1"/>
  <c r="E298" i="1" s="1"/>
  <c r="AU297" i="1"/>
  <c r="AU295" i="1" s="1"/>
  <c r="AT297" i="1"/>
  <c r="AS297" i="1"/>
  <c r="BB297" i="1" s="1"/>
  <c r="AR297" i="1"/>
  <c r="AQ297" i="1"/>
  <c r="AP297" i="1"/>
  <c r="AO297" i="1"/>
  <c r="AN297" i="1"/>
  <c r="AM297" i="1"/>
  <c r="AL297" i="1"/>
  <c r="AK297" i="1"/>
  <c r="AJ297" i="1"/>
  <c r="AG297" i="1"/>
  <c r="AF297" i="1"/>
  <c r="AE297" i="1"/>
  <c r="AH297" i="1" s="1"/>
  <c r="AD297" i="1"/>
  <c r="AD295" i="1" s="1"/>
  <c r="AC297" i="1"/>
  <c r="Z297" i="1"/>
  <c r="Y297" i="1"/>
  <c r="W297" i="1"/>
  <c r="V297" i="1"/>
  <c r="X297" i="1" s="1"/>
  <c r="T297" i="1"/>
  <c r="S297" i="1"/>
  <c r="R297" i="1"/>
  <c r="Q297" i="1"/>
  <c r="P297" i="1"/>
  <c r="O297" i="1"/>
  <c r="N297" i="1"/>
  <c r="M297" i="1"/>
  <c r="L297" i="1"/>
  <c r="L295" i="1" s="1"/>
  <c r="J297" i="1"/>
  <c r="K297" i="1" s="1"/>
  <c r="I297" i="1"/>
  <c r="H297" i="1"/>
  <c r="G297" i="1"/>
  <c r="F297" i="1"/>
  <c r="E297" i="1"/>
  <c r="D297" i="1"/>
  <c r="D295" i="1" s="1"/>
  <c r="C297" i="1"/>
  <c r="AU296" i="1"/>
  <c r="AT296" i="1"/>
  <c r="AT295" i="1" s="1"/>
  <c r="AS296" i="1"/>
  <c r="BB296" i="1" s="1"/>
  <c r="AR296" i="1"/>
  <c r="AQ296" i="1"/>
  <c r="AP296" i="1"/>
  <c r="AO296" i="1"/>
  <c r="AN296" i="1"/>
  <c r="AM296" i="1"/>
  <c r="AZ296" i="1" s="1"/>
  <c r="AL296" i="1"/>
  <c r="AL295" i="1" s="1"/>
  <c r="AK296" i="1"/>
  <c r="AK295" i="1" s="1"/>
  <c r="AJ296" i="1"/>
  <c r="AG296" i="1"/>
  <c r="AG295" i="1" s="1"/>
  <c r="AF296" i="1"/>
  <c r="AF295" i="1" s="1"/>
  <c r="AD296" i="1"/>
  <c r="AC296" i="1"/>
  <c r="Z296" i="1"/>
  <c r="Y296" i="1"/>
  <c r="X296" i="1"/>
  <c r="AA296" i="1" s="1"/>
  <c r="W296" i="1"/>
  <c r="W295" i="1" s="1"/>
  <c r="V296" i="1"/>
  <c r="S296" i="1"/>
  <c r="S295" i="1" s="1"/>
  <c r="R296" i="1"/>
  <c r="P296" i="1"/>
  <c r="O296" i="1"/>
  <c r="N296" i="1"/>
  <c r="N295" i="1" s="1"/>
  <c r="M296" i="1"/>
  <c r="L296" i="1"/>
  <c r="K296" i="1"/>
  <c r="J296" i="1"/>
  <c r="J295" i="1" s="1"/>
  <c r="I296" i="1"/>
  <c r="G296" i="1"/>
  <c r="F296" i="1"/>
  <c r="F295" i="1" s="1"/>
  <c r="D296" i="1"/>
  <c r="C296" i="1"/>
  <c r="C295" i="1" s="1"/>
  <c r="E295" i="1" s="1"/>
  <c r="AN295" i="1"/>
  <c r="Y295" i="1"/>
  <c r="P295" i="1"/>
  <c r="M295" i="1"/>
  <c r="I295" i="1"/>
  <c r="AU294" i="1"/>
  <c r="AT294" i="1"/>
  <c r="AT293" i="1" s="1"/>
  <c r="AS294" i="1"/>
  <c r="AR294" i="1"/>
  <c r="AQ294" i="1"/>
  <c r="AP294" i="1"/>
  <c r="AO294" i="1"/>
  <c r="AO293" i="1" s="1"/>
  <c r="AN294" i="1"/>
  <c r="AZ294" i="1" s="1"/>
  <c r="AM294" i="1"/>
  <c r="AL294" i="1"/>
  <c r="AL293" i="1" s="1"/>
  <c r="AK294" i="1"/>
  <c r="AJ294" i="1"/>
  <c r="AG294" i="1"/>
  <c r="AG293" i="1" s="1"/>
  <c r="AF294" i="1"/>
  <c r="AF293" i="1" s="1"/>
  <c r="AD294" i="1"/>
  <c r="AC294" i="1"/>
  <c r="AA294" i="1"/>
  <c r="Z294" i="1"/>
  <c r="Y294" i="1"/>
  <c r="X294" i="1"/>
  <c r="W294" i="1"/>
  <c r="W293" i="1" s="1"/>
  <c r="V294" i="1"/>
  <c r="S294" i="1"/>
  <c r="S293" i="1" s="1"/>
  <c r="R294" i="1"/>
  <c r="R293" i="1" s="1"/>
  <c r="P294" i="1"/>
  <c r="O294" i="1"/>
  <c r="N294" i="1"/>
  <c r="N293" i="1" s="1"/>
  <c r="M294" i="1"/>
  <c r="L294" i="1"/>
  <c r="K294" i="1"/>
  <c r="J294" i="1"/>
  <c r="J293" i="1" s="1"/>
  <c r="I294" i="1"/>
  <c r="G294" i="1"/>
  <c r="F294" i="1"/>
  <c r="F293" i="1" s="1"/>
  <c r="D294" i="1"/>
  <c r="C294" i="1"/>
  <c r="AU293" i="1"/>
  <c r="AR293" i="1"/>
  <c r="AQ293" i="1"/>
  <c r="AN293" i="1"/>
  <c r="AM293" i="1"/>
  <c r="AJ293" i="1"/>
  <c r="AD293" i="1"/>
  <c r="Z293" i="1"/>
  <c r="Y293" i="1"/>
  <c r="V293" i="1"/>
  <c r="X293" i="1" s="1"/>
  <c r="AA293" i="1" s="1"/>
  <c r="P293" i="1"/>
  <c r="M293" i="1"/>
  <c r="L293" i="1"/>
  <c r="I293" i="1"/>
  <c r="D293" i="1"/>
  <c r="BC292" i="1"/>
  <c r="AY292" i="1"/>
  <c r="AU292" i="1"/>
  <c r="AT292" i="1"/>
  <c r="AS292" i="1"/>
  <c r="BB292" i="1" s="1"/>
  <c r="AR292" i="1"/>
  <c r="AQ292" i="1"/>
  <c r="AP292" i="1"/>
  <c r="BA292" i="1" s="1"/>
  <c r="AO292" i="1"/>
  <c r="AN292" i="1"/>
  <c r="AM292" i="1"/>
  <c r="AZ292" i="1" s="1"/>
  <c r="AL292" i="1"/>
  <c r="AK292" i="1"/>
  <c r="AJ292" i="1"/>
  <c r="AG292" i="1"/>
  <c r="AF292" i="1"/>
  <c r="AD292" i="1"/>
  <c r="AC292" i="1"/>
  <c r="AE292" i="1" s="1"/>
  <c r="Z292" i="1"/>
  <c r="Y292" i="1"/>
  <c r="W292" i="1"/>
  <c r="X292" i="1" s="1"/>
  <c r="AA292" i="1" s="1"/>
  <c r="V292" i="1"/>
  <c r="S292" i="1"/>
  <c r="R292" i="1"/>
  <c r="P292" i="1"/>
  <c r="O292" i="1"/>
  <c r="Q292" i="1" s="1"/>
  <c r="N292" i="1"/>
  <c r="M292" i="1"/>
  <c r="L292" i="1"/>
  <c r="K292" i="1"/>
  <c r="J292" i="1"/>
  <c r="I292" i="1"/>
  <c r="G292" i="1"/>
  <c r="H292" i="1" s="1"/>
  <c r="F292" i="1"/>
  <c r="D292" i="1"/>
  <c r="C292" i="1"/>
  <c r="BA291" i="1"/>
  <c r="AU291" i="1"/>
  <c r="AT291" i="1"/>
  <c r="AS291" i="1"/>
  <c r="BB291" i="1" s="1"/>
  <c r="AR291" i="1"/>
  <c r="AQ291" i="1"/>
  <c r="AQ289" i="1" s="1"/>
  <c r="AP291" i="1"/>
  <c r="AO291" i="1"/>
  <c r="AN291" i="1"/>
  <c r="AM291" i="1"/>
  <c r="AL291" i="1"/>
  <c r="AK291" i="1"/>
  <c r="AJ291" i="1"/>
  <c r="AY291" i="1" s="1"/>
  <c r="AG291" i="1"/>
  <c r="AF291" i="1"/>
  <c r="AE291" i="1"/>
  <c r="AH291" i="1" s="1"/>
  <c r="AD291" i="1"/>
  <c r="AC291" i="1"/>
  <c r="Z291" i="1"/>
  <c r="Y291" i="1"/>
  <c r="Y289" i="1" s="1"/>
  <c r="W291" i="1"/>
  <c r="V291" i="1"/>
  <c r="X291" i="1" s="1"/>
  <c r="AA291" i="1" s="1"/>
  <c r="S291" i="1"/>
  <c r="R291" i="1"/>
  <c r="P291" i="1"/>
  <c r="P289" i="1" s="1"/>
  <c r="O291" i="1"/>
  <c r="N291" i="1"/>
  <c r="M291" i="1"/>
  <c r="M289" i="1" s="1"/>
  <c r="L291" i="1"/>
  <c r="J291" i="1"/>
  <c r="I291" i="1"/>
  <c r="H291" i="1"/>
  <c r="G291" i="1"/>
  <c r="F291" i="1"/>
  <c r="E291" i="1"/>
  <c r="D291" i="1"/>
  <c r="C291" i="1"/>
  <c r="BB290" i="1"/>
  <c r="AU290" i="1"/>
  <c r="AT290" i="1"/>
  <c r="AT289" i="1" s="1"/>
  <c r="AS290" i="1"/>
  <c r="AS289" i="1" s="1"/>
  <c r="AR290" i="1"/>
  <c r="AQ290" i="1"/>
  <c r="AP290" i="1"/>
  <c r="AO290" i="1"/>
  <c r="AO289" i="1" s="1"/>
  <c r="AN290" i="1"/>
  <c r="AZ290" i="1" s="1"/>
  <c r="AM290" i="1"/>
  <c r="AL290" i="1"/>
  <c r="AL289" i="1" s="1"/>
  <c r="AK290" i="1"/>
  <c r="AJ290" i="1"/>
  <c r="AG290" i="1"/>
  <c r="AG289" i="1" s="1"/>
  <c r="AF290" i="1"/>
  <c r="AD290" i="1"/>
  <c r="AC290" i="1"/>
  <c r="AA290" i="1"/>
  <c r="Z290" i="1"/>
  <c r="Y290" i="1"/>
  <c r="X290" i="1"/>
  <c r="W290" i="1"/>
  <c r="W289" i="1" s="1"/>
  <c r="V290" i="1"/>
  <c r="S290" i="1"/>
  <c r="S289" i="1" s="1"/>
  <c r="R290" i="1"/>
  <c r="R289" i="1" s="1"/>
  <c r="P290" i="1"/>
  <c r="O290" i="1"/>
  <c r="N290" i="1"/>
  <c r="N289" i="1" s="1"/>
  <c r="M290" i="1"/>
  <c r="L290" i="1"/>
  <c r="J290" i="1"/>
  <c r="I290" i="1"/>
  <c r="G290" i="1"/>
  <c r="F290" i="1"/>
  <c r="F289" i="1" s="1"/>
  <c r="D290" i="1"/>
  <c r="C290" i="1"/>
  <c r="AU289" i="1"/>
  <c r="AR289" i="1"/>
  <c r="AM289" i="1"/>
  <c r="AJ289" i="1"/>
  <c r="AD289" i="1"/>
  <c r="Z289" i="1"/>
  <c r="L289" i="1"/>
  <c r="D289" i="1"/>
  <c r="AY288" i="1"/>
  <c r="AU288" i="1"/>
  <c r="AT288" i="1"/>
  <c r="AS288" i="1"/>
  <c r="BB288" i="1" s="1"/>
  <c r="AR288" i="1"/>
  <c r="AQ288" i="1"/>
  <c r="AP288" i="1"/>
  <c r="BA288" i="1" s="1"/>
  <c r="AO288" i="1"/>
  <c r="AN288" i="1"/>
  <c r="AM288" i="1"/>
  <c r="AL288" i="1"/>
  <c r="AK288" i="1"/>
  <c r="AJ288" i="1"/>
  <c r="AG288" i="1"/>
  <c r="AF288" i="1"/>
  <c r="AD288" i="1"/>
  <c r="AC288" i="1"/>
  <c r="AE288" i="1" s="1"/>
  <c r="Z288" i="1"/>
  <c r="Y288" i="1"/>
  <c r="X288" i="1"/>
  <c r="AA288" i="1" s="1"/>
  <c r="W288" i="1"/>
  <c r="V288" i="1"/>
  <c r="S288" i="1"/>
  <c r="R288" i="1"/>
  <c r="P288" i="1"/>
  <c r="O288" i="1"/>
  <c r="Q288" i="1" s="1"/>
  <c r="N288" i="1"/>
  <c r="M288" i="1"/>
  <c r="L288" i="1"/>
  <c r="K288" i="1"/>
  <c r="J288" i="1"/>
  <c r="I288" i="1"/>
  <c r="G288" i="1"/>
  <c r="H288" i="1" s="1"/>
  <c r="F288" i="1"/>
  <c r="D288" i="1"/>
  <c r="C288" i="1"/>
  <c r="AZ287" i="1"/>
  <c r="AU287" i="1"/>
  <c r="AT287" i="1"/>
  <c r="AS287" i="1"/>
  <c r="BB287" i="1" s="1"/>
  <c r="AR287" i="1"/>
  <c r="AQ287" i="1"/>
  <c r="AQ285" i="1" s="1"/>
  <c r="AP287" i="1"/>
  <c r="AO287" i="1"/>
  <c r="AN287" i="1"/>
  <c r="AN285" i="1" s="1"/>
  <c r="AM287" i="1"/>
  <c r="AL287" i="1"/>
  <c r="AK287" i="1"/>
  <c r="AJ287" i="1"/>
  <c r="AY287" i="1" s="1"/>
  <c r="AH287" i="1"/>
  <c r="AG287" i="1"/>
  <c r="AF287" i="1"/>
  <c r="AE287" i="1"/>
  <c r="AD287" i="1"/>
  <c r="AC287" i="1"/>
  <c r="Z287" i="1"/>
  <c r="Y287" i="1"/>
  <c r="Y285" i="1" s="1"/>
  <c r="W287" i="1"/>
  <c r="V287" i="1"/>
  <c r="X287" i="1" s="1"/>
  <c r="AA287" i="1" s="1"/>
  <c r="S287" i="1"/>
  <c r="R287" i="1"/>
  <c r="P287" i="1"/>
  <c r="P285" i="1" s="1"/>
  <c r="O287" i="1"/>
  <c r="N287" i="1"/>
  <c r="M287" i="1"/>
  <c r="M285" i="1" s="1"/>
  <c r="L287" i="1"/>
  <c r="J287" i="1"/>
  <c r="I287" i="1"/>
  <c r="K287" i="1" s="1"/>
  <c r="H287" i="1"/>
  <c r="G287" i="1"/>
  <c r="F287" i="1"/>
  <c r="E287" i="1"/>
  <c r="D287" i="1"/>
  <c r="C287" i="1"/>
  <c r="AY286" i="1"/>
  <c r="AU286" i="1"/>
  <c r="AT286" i="1"/>
  <c r="AS286" i="1"/>
  <c r="AS285" i="1" s="1"/>
  <c r="AR286" i="1"/>
  <c r="AQ286" i="1"/>
  <c r="AP286" i="1"/>
  <c r="AO286" i="1"/>
  <c r="AN286" i="1"/>
  <c r="AZ286" i="1" s="1"/>
  <c r="AM286" i="1"/>
  <c r="AL286" i="1"/>
  <c r="AK286" i="1"/>
  <c r="AJ286" i="1"/>
  <c r="AG286" i="1"/>
  <c r="AF286" i="1"/>
  <c r="AF285" i="1" s="1"/>
  <c r="AD286" i="1"/>
  <c r="AC286" i="1"/>
  <c r="AA286" i="1"/>
  <c r="Z286" i="1"/>
  <c r="Y286" i="1"/>
  <c r="X286" i="1"/>
  <c r="W286" i="1"/>
  <c r="W285" i="1" s="1"/>
  <c r="V286" i="1"/>
  <c r="S286" i="1"/>
  <c r="S285" i="1" s="1"/>
  <c r="R286" i="1"/>
  <c r="R285" i="1" s="1"/>
  <c r="P286" i="1"/>
  <c r="O286" i="1"/>
  <c r="N286" i="1"/>
  <c r="N285" i="1" s="1"/>
  <c r="M286" i="1"/>
  <c r="L286" i="1"/>
  <c r="K286" i="1"/>
  <c r="J286" i="1"/>
  <c r="J285" i="1" s="1"/>
  <c r="I286" i="1"/>
  <c r="G286" i="1"/>
  <c r="F286" i="1"/>
  <c r="F285" i="1" s="1"/>
  <c r="D286" i="1"/>
  <c r="C286" i="1"/>
  <c r="AU285" i="1"/>
  <c r="AR285" i="1"/>
  <c r="AM285" i="1"/>
  <c r="AJ285" i="1"/>
  <c r="AD285" i="1"/>
  <c r="Z285" i="1"/>
  <c r="V285" i="1"/>
  <c r="X285" i="1" s="1"/>
  <c r="AA285" i="1" s="1"/>
  <c r="L285" i="1"/>
  <c r="I285" i="1"/>
  <c r="D285" i="1"/>
  <c r="AU284" i="1"/>
  <c r="AT284" i="1"/>
  <c r="AT283" i="1" s="1"/>
  <c r="AS284" i="1"/>
  <c r="AR284" i="1"/>
  <c r="AQ284" i="1"/>
  <c r="AP284" i="1"/>
  <c r="AO284" i="1"/>
  <c r="AO283" i="1" s="1"/>
  <c r="AN284" i="1"/>
  <c r="AM284" i="1"/>
  <c r="AL284" i="1"/>
  <c r="AL283" i="1" s="1"/>
  <c r="AK284" i="1"/>
  <c r="AK283" i="1" s="1"/>
  <c r="AJ284" i="1"/>
  <c r="AV284" i="1" s="1"/>
  <c r="AG284" i="1"/>
  <c r="AG283" i="1" s="1"/>
  <c r="AF284" i="1"/>
  <c r="AF283" i="1" s="1"/>
  <c r="AD284" i="1"/>
  <c r="AC284" i="1"/>
  <c r="Z284" i="1"/>
  <c r="Y284" i="1"/>
  <c r="W284" i="1"/>
  <c r="V284" i="1"/>
  <c r="S284" i="1"/>
  <c r="S283" i="1" s="1"/>
  <c r="R284" i="1"/>
  <c r="R283" i="1" s="1"/>
  <c r="P284" i="1"/>
  <c r="O284" i="1"/>
  <c r="N284" i="1"/>
  <c r="N283" i="1" s="1"/>
  <c r="M284" i="1"/>
  <c r="L284" i="1"/>
  <c r="K284" i="1"/>
  <c r="J284" i="1"/>
  <c r="J283" i="1" s="1"/>
  <c r="K283" i="1" s="1"/>
  <c r="I284" i="1"/>
  <c r="G284" i="1"/>
  <c r="F284" i="1"/>
  <c r="F283" i="1" s="1"/>
  <c r="D284" i="1"/>
  <c r="E284" i="1" s="1"/>
  <c r="C284" i="1"/>
  <c r="C283" i="1" s="1"/>
  <c r="E283" i="1" s="1"/>
  <c r="AU283" i="1"/>
  <c r="AR283" i="1"/>
  <c r="AQ283" i="1"/>
  <c r="AN283" i="1"/>
  <c r="AZ283" i="1" s="1"/>
  <c r="AM283" i="1"/>
  <c r="AJ283" i="1"/>
  <c r="AD283" i="1"/>
  <c r="Z283" i="1"/>
  <c r="Y283" i="1"/>
  <c r="V283" i="1"/>
  <c r="P283" i="1"/>
  <c r="M283" i="1"/>
  <c r="L283" i="1"/>
  <c r="I283" i="1"/>
  <c r="D283" i="1"/>
  <c r="BB282" i="1"/>
  <c r="AU282" i="1"/>
  <c r="AT282" i="1"/>
  <c r="AS282" i="1"/>
  <c r="AS280" i="1" s="1"/>
  <c r="AR282" i="1"/>
  <c r="AQ282" i="1"/>
  <c r="AP282" i="1"/>
  <c r="BA282" i="1" s="1"/>
  <c r="AO282" i="1"/>
  <c r="AN282" i="1"/>
  <c r="AZ282" i="1" s="1"/>
  <c r="AM282" i="1"/>
  <c r="AL282" i="1"/>
  <c r="AY282" i="1" s="1"/>
  <c r="AK282" i="1"/>
  <c r="AJ282" i="1"/>
  <c r="AG282" i="1"/>
  <c r="AF282" i="1"/>
  <c r="AD282" i="1"/>
  <c r="AC282" i="1"/>
  <c r="AE282" i="1" s="1"/>
  <c r="AA282" i="1"/>
  <c r="Z282" i="1"/>
  <c r="Y282" i="1"/>
  <c r="X282" i="1"/>
  <c r="W282" i="1"/>
  <c r="V282" i="1"/>
  <c r="S282" i="1"/>
  <c r="S280" i="1" s="1"/>
  <c r="R282" i="1"/>
  <c r="R280" i="1" s="1"/>
  <c r="P282" i="1"/>
  <c r="O282" i="1"/>
  <c r="Q282" i="1" s="1"/>
  <c r="N282" i="1"/>
  <c r="M282" i="1"/>
  <c r="L282" i="1"/>
  <c r="J282" i="1"/>
  <c r="I282" i="1"/>
  <c r="G282" i="1"/>
  <c r="H282" i="1" s="1"/>
  <c r="F282" i="1"/>
  <c r="D282" i="1"/>
  <c r="C282" i="1"/>
  <c r="E282" i="1" s="1"/>
  <c r="BA281" i="1"/>
  <c r="AU281" i="1"/>
  <c r="AU280" i="1" s="1"/>
  <c r="AT281" i="1"/>
  <c r="AS281" i="1"/>
  <c r="BB281" i="1" s="1"/>
  <c r="AR281" i="1"/>
  <c r="AR280" i="1" s="1"/>
  <c r="AQ281" i="1"/>
  <c r="AQ280" i="1" s="1"/>
  <c r="AP281" i="1"/>
  <c r="AO281" i="1"/>
  <c r="AN281" i="1"/>
  <c r="AN280" i="1" s="1"/>
  <c r="AM281" i="1"/>
  <c r="AL281" i="1"/>
  <c r="AK281" i="1"/>
  <c r="AJ281" i="1"/>
  <c r="AG281" i="1"/>
  <c r="AF281" i="1"/>
  <c r="AD281" i="1"/>
  <c r="AC281" i="1"/>
  <c r="Z281" i="1"/>
  <c r="Z280" i="1" s="1"/>
  <c r="Y281" i="1"/>
  <c r="Y280" i="1" s="1"/>
  <c r="W281" i="1"/>
  <c r="V281" i="1"/>
  <c r="T281" i="1"/>
  <c r="S281" i="1"/>
  <c r="R281" i="1"/>
  <c r="Q281" i="1"/>
  <c r="P281" i="1"/>
  <c r="P280" i="1" s="1"/>
  <c r="O281" i="1"/>
  <c r="N281" i="1"/>
  <c r="M281" i="1"/>
  <c r="M280" i="1" s="1"/>
  <c r="L281" i="1"/>
  <c r="L280" i="1" s="1"/>
  <c r="J281" i="1"/>
  <c r="I281" i="1"/>
  <c r="I280" i="1" s="1"/>
  <c r="H281" i="1"/>
  <c r="G281" i="1"/>
  <c r="F281" i="1"/>
  <c r="D281" i="1"/>
  <c r="D280" i="1" s="1"/>
  <c r="C281" i="1"/>
  <c r="AT280" i="1"/>
  <c r="AP280" i="1"/>
  <c r="BA280" i="1" s="1"/>
  <c r="AO280" i="1"/>
  <c r="AG280" i="1"/>
  <c r="AF280" i="1"/>
  <c r="AC280" i="1"/>
  <c r="W280" i="1"/>
  <c r="N280" i="1"/>
  <c r="F280" i="1"/>
  <c r="C280" i="1"/>
  <c r="AZ279" i="1"/>
  <c r="AU279" i="1"/>
  <c r="AU278" i="1" s="1"/>
  <c r="AT279" i="1"/>
  <c r="AS279" i="1"/>
  <c r="BB279" i="1" s="1"/>
  <c r="AR279" i="1"/>
  <c r="AQ279" i="1"/>
  <c r="AP279" i="1"/>
  <c r="AO279" i="1"/>
  <c r="AN279" i="1"/>
  <c r="AN278" i="1" s="1"/>
  <c r="AM279" i="1"/>
  <c r="AM278" i="1" s="1"/>
  <c r="AL279" i="1"/>
  <c r="AK279" i="1"/>
  <c r="AJ279" i="1"/>
  <c r="AH279" i="1"/>
  <c r="AG279" i="1"/>
  <c r="AF279" i="1"/>
  <c r="AE279" i="1"/>
  <c r="AD279" i="1"/>
  <c r="AD278" i="1" s="1"/>
  <c r="AC279" i="1"/>
  <c r="Z279" i="1"/>
  <c r="Z278" i="1" s="1"/>
  <c r="Y279" i="1"/>
  <c r="Y278" i="1" s="1"/>
  <c r="W279" i="1"/>
  <c r="V279" i="1"/>
  <c r="S279" i="1"/>
  <c r="R279" i="1"/>
  <c r="P279" i="1"/>
  <c r="Q279" i="1" s="1"/>
  <c r="T279" i="1" s="1"/>
  <c r="O279" i="1"/>
  <c r="N279" i="1"/>
  <c r="N278" i="1" s="1"/>
  <c r="M279" i="1"/>
  <c r="M278" i="1" s="1"/>
  <c r="L279" i="1"/>
  <c r="L278" i="1" s="1"/>
  <c r="J279" i="1"/>
  <c r="I279" i="1"/>
  <c r="G279" i="1"/>
  <c r="F279" i="1"/>
  <c r="F278" i="1" s="1"/>
  <c r="E279" i="1"/>
  <c r="D279" i="1"/>
  <c r="D278" i="1" s="1"/>
  <c r="C279" i="1"/>
  <c r="AZ278" i="1"/>
  <c r="AT278" i="1"/>
  <c r="AS278" i="1"/>
  <c r="BB278" i="1" s="1"/>
  <c r="AQ278" i="1"/>
  <c r="AP278" i="1"/>
  <c r="AO278" i="1"/>
  <c r="AL278" i="1"/>
  <c r="AK278" i="1"/>
  <c r="AH278" i="1"/>
  <c r="AG278" i="1"/>
  <c r="AF278" i="1"/>
  <c r="AC278" i="1"/>
  <c r="AE278" i="1" s="1"/>
  <c r="W278" i="1"/>
  <c r="S278" i="1"/>
  <c r="R278" i="1"/>
  <c r="P278" i="1"/>
  <c r="O278" i="1"/>
  <c r="J278" i="1"/>
  <c r="G278" i="1"/>
  <c r="H278" i="1" s="1"/>
  <c r="C278" i="1"/>
  <c r="BB277" i="1"/>
  <c r="AU277" i="1"/>
  <c r="AT277" i="1"/>
  <c r="AS277" i="1"/>
  <c r="AR277" i="1"/>
  <c r="BA277" i="1" s="1"/>
  <c r="AQ277" i="1"/>
  <c r="AP277" i="1"/>
  <c r="AO277" i="1"/>
  <c r="AN277" i="1"/>
  <c r="AM277" i="1"/>
  <c r="AL277" i="1"/>
  <c r="AK277" i="1"/>
  <c r="AJ277" i="1"/>
  <c r="AY277" i="1" s="1"/>
  <c r="AG277" i="1"/>
  <c r="AF277" i="1"/>
  <c r="AD277" i="1"/>
  <c r="AE277" i="1" s="1"/>
  <c r="AH277" i="1" s="1"/>
  <c r="AC277" i="1"/>
  <c r="Z277" i="1"/>
  <c r="Y277" i="1"/>
  <c r="W277" i="1"/>
  <c r="V277" i="1"/>
  <c r="S277" i="1"/>
  <c r="R277" i="1"/>
  <c r="T277" i="1" s="1"/>
  <c r="Q277" i="1"/>
  <c r="P277" i="1"/>
  <c r="O277" i="1"/>
  <c r="N277" i="1"/>
  <c r="M277" i="1"/>
  <c r="M275" i="1" s="1"/>
  <c r="L277" i="1"/>
  <c r="J277" i="1"/>
  <c r="K277" i="1" s="1"/>
  <c r="I277" i="1"/>
  <c r="H277" i="1"/>
  <c r="G277" i="1"/>
  <c r="F277" i="1"/>
  <c r="D277" i="1"/>
  <c r="E277" i="1" s="1"/>
  <c r="C277" i="1"/>
  <c r="AU276" i="1"/>
  <c r="AT276" i="1"/>
  <c r="AT275" i="1" s="1"/>
  <c r="AS276" i="1"/>
  <c r="BB276" i="1" s="1"/>
  <c r="AR276" i="1"/>
  <c r="AQ276" i="1"/>
  <c r="AP276" i="1"/>
  <c r="AO276" i="1"/>
  <c r="AN276" i="1"/>
  <c r="AM276" i="1"/>
  <c r="AZ276" i="1" s="1"/>
  <c r="AL276" i="1"/>
  <c r="AL275" i="1" s="1"/>
  <c r="AK276" i="1"/>
  <c r="AK275" i="1" s="1"/>
  <c r="AJ276" i="1"/>
  <c r="AG276" i="1"/>
  <c r="AG275" i="1" s="1"/>
  <c r="AF276" i="1"/>
  <c r="AD276" i="1"/>
  <c r="AC276" i="1"/>
  <c r="Z276" i="1"/>
  <c r="Y276" i="1"/>
  <c r="X276" i="1"/>
  <c r="AA276" i="1" s="1"/>
  <c r="W276" i="1"/>
  <c r="V276" i="1"/>
  <c r="S276" i="1"/>
  <c r="S275" i="1" s="1"/>
  <c r="R276" i="1"/>
  <c r="P276" i="1"/>
  <c r="O276" i="1"/>
  <c r="N276" i="1"/>
  <c r="N275" i="1" s="1"/>
  <c r="M276" i="1"/>
  <c r="L276" i="1"/>
  <c r="K276" i="1"/>
  <c r="J276" i="1"/>
  <c r="I276" i="1"/>
  <c r="G276" i="1"/>
  <c r="F276" i="1"/>
  <c r="F275" i="1" s="1"/>
  <c r="D276" i="1"/>
  <c r="C276" i="1"/>
  <c r="C275" i="1" s="1"/>
  <c r="AU275" i="1"/>
  <c r="AR275" i="1"/>
  <c r="AQ275" i="1"/>
  <c r="AO275" i="1"/>
  <c r="AN275" i="1"/>
  <c r="AM275" i="1"/>
  <c r="AZ275" i="1" s="1"/>
  <c r="AF275" i="1"/>
  <c r="AD275" i="1"/>
  <c r="Z275" i="1"/>
  <c r="Y275" i="1"/>
  <c r="W275" i="1"/>
  <c r="P275" i="1"/>
  <c r="L275" i="1"/>
  <c r="I275" i="1"/>
  <c r="AZ274" i="1"/>
  <c r="AU274" i="1"/>
  <c r="AT274" i="1"/>
  <c r="AS274" i="1"/>
  <c r="BB274" i="1" s="1"/>
  <c r="AR274" i="1"/>
  <c r="AQ274" i="1"/>
  <c r="AP274" i="1"/>
  <c r="BA274" i="1" s="1"/>
  <c r="AO274" i="1"/>
  <c r="AN274" i="1"/>
  <c r="AM274" i="1"/>
  <c r="AL274" i="1"/>
  <c r="AK274" i="1"/>
  <c r="AJ274" i="1"/>
  <c r="AG274" i="1"/>
  <c r="AF274" i="1"/>
  <c r="AD274" i="1"/>
  <c r="AC274" i="1"/>
  <c r="AE274" i="1" s="1"/>
  <c r="AH274" i="1" s="1"/>
  <c r="Z274" i="1"/>
  <c r="Y274" i="1"/>
  <c r="X274" i="1"/>
  <c r="AA274" i="1" s="1"/>
  <c r="W274" i="1"/>
  <c r="V274" i="1"/>
  <c r="S274" i="1"/>
  <c r="R274" i="1"/>
  <c r="P274" i="1"/>
  <c r="O274" i="1"/>
  <c r="Q274" i="1" s="1"/>
  <c r="T274" i="1" s="1"/>
  <c r="N274" i="1"/>
  <c r="M274" i="1"/>
  <c r="L274" i="1"/>
  <c r="J274" i="1"/>
  <c r="K274" i="1" s="1"/>
  <c r="I274" i="1"/>
  <c r="G274" i="1"/>
  <c r="F274" i="1"/>
  <c r="E274" i="1"/>
  <c r="D274" i="1"/>
  <c r="C274" i="1"/>
  <c r="BB273" i="1"/>
  <c r="AZ273" i="1"/>
  <c r="AU273" i="1"/>
  <c r="AT273" i="1"/>
  <c r="AS273" i="1"/>
  <c r="AR273" i="1"/>
  <c r="AQ273" i="1"/>
  <c r="AP273" i="1"/>
  <c r="AO273" i="1"/>
  <c r="AN273" i="1"/>
  <c r="AN270" i="1" s="1"/>
  <c r="AM273" i="1"/>
  <c r="AL273" i="1"/>
  <c r="AK273" i="1"/>
  <c r="AJ273" i="1"/>
  <c r="AY273" i="1" s="1"/>
  <c r="AG273" i="1"/>
  <c r="AF273" i="1"/>
  <c r="AE273" i="1"/>
  <c r="AD273" i="1"/>
  <c r="AC273" i="1"/>
  <c r="Z273" i="1"/>
  <c r="Y273" i="1"/>
  <c r="X273" i="1"/>
  <c r="AA273" i="1" s="1"/>
  <c r="W273" i="1"/>
  <c r="V273" i="1"/>
  <c r="S273" i="1"/>
  <c r="R273" i="1"/>
  <c r="P273" i="1"/>
  <c r="O273" i="1"/>
  <c r="N273" i="1"/>
  <c r="M273" i="1"/>
  <c r="L273" i="1"/>
  <c r="J273" i="1"/>
  <c r="I273" i="1"/>
  <c r="H273" i="1"/>
  <c r="G273" i="1"/>
  <c r="F273" i="1"/>
  <c r="D273" i="1"/>
  <c r="E273" i="1" s="1"/>
  <c r="C273" i="1"/>
  <c r="AY272" i="1"/>
  <c r="AU272" i="1"/>
  <c r="BB272" i="1" s="1"/>
  <c r="AT272" i="1"/>
  <c r="AS272" i="1"/>
  <c r="AR272" i="1"/>
  <c r="AQ272" i="1"/>
  <c r="AP272" i="1"/>
  <c r="BA272" i="1" s="1"/>
  <c r="AO272" i="1"/>
  <c r="AO270" i="1" s="1"/>
  <c r="AZ270" i="1" s="1"/>
  <c r="AN272" i="1"/>
  <c r="AM272" i="1"/>
  <c r="AL272" i="1"/>
  <c r="AK272" i="1"/>
  <c r="AJ272" i="1"/>
  <c r="AG272" i="1"/>
  <c r="AG270" i="1" s="1"/>
  <c r="AF272" i="1"/>
  <c r="AD272" i="1"/>
  <c r="AD68" i="1" s="1"/>
  <c r="AC272" i="1"/>
  <c r="Z272" i="1"/>
  <c r="Y272" i="1"/>
  <c r="W272" i="1"/>
  <c r="X272" i="1" s="1"/>
  <c r="AA272" i="1" s="1"/>
  <c r="V272" i="1"/>
  <c r="T272" i="1"/>
  <c r="S272" i="1"/>
  <c r="R272" i="1"/>
  <c r="Q272" i="1"/>
  <c r="P272" i="1"/>
  <c r="O272" i="1"/>
  <c r="N272" i="1"/>
  <c r="M272" i="1"/>
  <c r="L272" i="1"/>
  <c r="L68" i="1" s="1"/>
  <c r="J272" i="1"/>
  <c r="K272" i="1" s="1"/>
  <c r="I272" i="1"/>
  <c r="G272" i="1"/>
  <c r="F272" i="1"/>
  <c r="D272" i="1"/>
  <c r="E272" i="1" s="1"/>
  <c r="C272" i="1"/>
  <c r="AU271" i="1"/>
  <c r="AU270" i="1" s="1"/>
  <c r="AT271" i="1"/>
  <c r="AT270" i="1" s="1"/>
  <c r="AS271" i="1"/>
  <c r="BB271" i="1" s="1"/>
  <c r="AR271" i="1"/>
  <c r="AQ271" i="1"/>
  <c r="BA271" i="1" s="1"/>
  <c r="AP271" i="1"/>
  <c r="AO271" i="1"/>
  <c r="AN271" i="1"/>
  <c r="AM271" i="1"/>
  <c r="AM270" i="1" s="1"/>
  <c r="AL271" i="1"/>
  <c r="AK271" i="1"/>
  <c r="AJ271" i="1"/>
  <c r="AV271" i="1" s="1"/>
  <c r="AG271" i="1"/>
  <c r="AF271" i="1"/>
  <c r="AD271" i="1"/>
  <c r="AC271" i="1"/>
  <c r="AE271" i="1" s="1"/>
  <c r="AH271" i="1" s="1"/>
  <c r="Z271" i="1"/>
  <c r="Z270" i="1" s="1"/>
  <c r="Y271" i="1"/>
  <c r="W271" i="1"/>
  <c r="W270" i="1" s="1"/>
  <c r="V271" i="1"/>
  <c r="V270" i="1" s="1"/>
  <c r="S271" i="1"/>
  <c r="R271" i="1"/>
  <c r="P271" i="1"/>
  <c r="Q271" i="1" s="1"/>
  <c r="T271" i="1" s="1"/>
  <c r="AW271" i="1" s="1"/>
  <c r="O271" i="1"/>
  <c r="N271" i="1"/>
  <c r="M271" i="1"/>
  <c r="L271" i="1"/>
  <c r="J271" i="1"/>
  <c r="I271" i="1"/>
  <c r="I270" i="1" s="1"/>
  <c r="H271" i="1"/>
  <c r="G271" i="1"/>
  <c r="F271" i="1"/>
  <c r="E271" i="1"/>
  <c r="D271" i="1"/>
  <c r="C271" i="1"/>
  <c r="AQ270" i="1"/>
  <c r="AL270" i="1"/>
  <c r="AK270" i="1"/>
  <c r="AF270" i="1"/>
  <c r="AC270" i="1"/>
  <c r="Y270" i="1"/>
  <c r="S270" i="1"/>
  <c r="R270" i="1"/>
  <c r="N270" i="1"/>
  <c r="M270" i="1"/>
  <c r="F270" i="1"/>
  <c r="C270" i="1"/>
  <c r="AU269" i="1"/>
  <c r="AT269" i="1"/>
  <c r="AS269" i="1"/>
  <c r="BB269" i="1" s="1"/>
  <c r="AR269" i="1"/>
  <c r="AQ269" i="1"/>
  <c r="AP269" i="1"/>
  <c r="BA269" i="1" s="1"/>
  <c r="AO269" i="1"/>
  <c r="AN269" i="1"/>
  <c r="AZ269" i="1" s="1"/>
  <c r="AM269" i="1"/>
  <c r="AL269" i="1"/>
  <c r="AK269" i="1"/>
  <c r="AY269" i="1" s="1"/>
  <c r="AJ269" i="1"/>
  <c r="AG269" i="1"/>
  <c r="AF269" i="1"/>
  <c r="AE269" i="1"/>
  <c r="AH269" i="1" s="1"/>
  <c r="AD269" i="1"/>
  <c r="AC269" i="1"/>
  <c r="Z269" i="1"/>
  <c r="Y269" i="1"/>
  <c r="W269" i="1"/>
  <c r="V269" i="1"/>
  <c r="X269" i="1" s="1"/>
  <c r="AA269" i="1" s="1"/>
  <c r="S269" i="1"/>
  <c r="R269" i="1"/>
  <c r="P269" i="1"/>
  <c r="O269" i="1"/>
  <c r="Q269" i="1" s="1"/>
  <c r="T269" i="1" s="1"/>
  <c r="N269" i="1"/>
  <c r="M269" i="1"/>
  <c r="M263" i="1" s="1"/>
  <c r="L269" i="1"/>
  <c r="J269" i="1"/>
  <c r="K269" i="1" s="1"/>
  <c r="I269" i="1"/>
  <c r="G269" i="1"/>
  <c r="H269" i="1" s="1"/>
  <c r="F269" i="1"/>
  <c r="D269" i="1"/>
  <c r="E269" i="1" s="1"/>
  <c r="C269" i="1"/>
  <c r="AU268" i="1"/>
  <c r="AU64" i="1" s="1"/>
  <c r="AT268" i="1"/>
  <c r="AS268" i="1"/>
  <c r="BB268" i="1" s="1"/>
  <c r="AR268" i="1"/>
  <c r="AQ268" i="1"/>
  <c r="AP268" i="1"/>
  <c r="BA268" i="1" s="1"/>
  <c r="AO268" i="1"/>
  <c r="AN268" i="1"/>
  <c r="AM268" i="1"/>
  <c r="AL268" i="1"/>
  <c r="AK268" i="1"/>
  <c r="AY268" i="1" s="1"/>
  <c r="AJ268" i="1"/>
  <c r="AG268" i="1"/>
  <c r="AF268" i="1"/>
  <c r="AD268" i="1"/>
  <c r="AC268" i="1"/>
  <c r="AA268" i="1"/>
  <c r="Z268" i="1"/>
  <c r="Y268" i="1"/>
  <c r="X268" i="1"/>
  <c r="W268" i="1"/>
  <c r="V268" i="1"/>
  <c r="S268" i="1"/>
  <c r="R268" i="1"/>
  <c r="P268" i="1"/>
  <c r="O268" i="1"/>
  <c r="Q268" i="1" s="1"/>
  <c r="T268" i="1" s="1"/>
  <c r="N268" i="1"/>
  <c r="M268" i="1"/>
  <c r="L268" i="1"/>
  <c r="J268" i="1"/>
  <c r="K268" i="1" s="1"/>
  <c r="I268" i="1"/>
  <c r="G268" i="1"/>
  <c r="F268" i="1"/>
  <c r="D268" i="1"/>
  <c r="C268" i="1"/>
  <c r="BA267" i="1"/>
  <c r="AU267" i="1"/>
  <c r="AT267" i="1"/>
  <c r="AS267" i="1"/>
  <c r="BB267" i="1" s="1"/>
  <c r="AR267" i="1"/>
  <c r="AQ267" i="1"/>
  <c r="AQ263" i="1" s="1"/>
  <c r="AP267" i="1"/>
  <c r="AO267" i="1"/>
  <c r="AN267" i="1"/>
  <c r="AZ267" i="1" s="1"/>
  <c r="AM267" i="1"/>
  <c r="AL267" i="1"/>
  <c r="AK267" i="1"/>
  <c r="AJ267" i="1"/>
  <c r="AY267" i="1" s="1"/>
  <c r="AH267" i="1"/>
  <c r="AG267" i="1"/>
  <c r="AF267" i="1"/>
  <c r="AE267" i="1"/>
  <c r="AD267" i="1"/>
  <c r="AC267" i="1"/>
  <c r="Z267" i="1"/>
  <c r="Y267" i="1"/>
  <c r="W267" i="1"/>
  <c r="W63" i="1" s="1"/>
  <c r="V267" i="1"/>
  <c r="S267" i="1"/>
  <c r="R267" i="1"/>
  <c r="P267" i="1"/>
  <c r="Q267" i="1" s="1"/>
  <c r="T267" i="1" s="1"/>
  <c r="O267" i="1"/>
  <c r="N267" i="1"/>
  <c r="N63" i="1" s="1"/>
  <c r="M267" i="1"/>
  <c r="L267" i="1"/>
  <c r="K267" i="1"/>
  <c r="J267" i="1"/>
  <c r="I267" i="1"/>
  <c r="G267" i="1"/>
  <c r="F267" i="1"/>
  <c r="D267" i="1"/>
  <c r="E267" i="1" s="1"/>
  <c r="C267" i="1"/>
  <c r="AU266" i="1"/>
  <c r="AT266" i="1"/>
  <c r="BB266" i="1" s="1"/>
  <c r="AS266" i="1"/>
  <c r="AR266" i="1"/>
  <c r="AQ266" i="1"/>
  <c r="AP266" i="1"/>
  <c r="AO266" i="1"/>
  <c r="AN266" i="1"/>
  <c r="AM266" i="1"/>
  <c r="AL266" i="1"/>
  <c r="AK266" i="1"/>
  <c r="AJ266" i="1"/>
  <c r="AG266" i="1"/>
  <c r="AF266" i="1"/>
  <c r="AF263" i="1" s="1"/>
  <c r="AD266" i="1"/>
  <c r="AC266" i="1"/>
  <c r="AE266" i="1" s="1"/>
  <c r="AH266" i="1" s="1"/>
  <c r="Z266" i="1"/>
  <c r="Y266" i="1"/>
  <c r="W266" i="1"/>
  <c r="V266" i="1"/>
  <c r="S266" i="1"/>
  <c r="R266" i="1"/>
  <c r="P266" i="1"/>
  <c r="O266" i="1"/>
  <c r="Q266" i="1" s="1"/>
  <c r="N266" i="1"/>
  <c r="M266" i="1"/>
  <c r="L266" i="1"/>
  <c r="J266" i="1"/>
  <c r="K266" i="1" s="1"/>
  <c r="I266" i="1"/>
  <c r="G266" i="1"/>
  <c r="H266" i="1" s="1"/>
  <c r="F266" i="1"/>
  <c r="E266" i="1"/>
  <c r="D266" i="1"/>
  <c r="C266" i="1"/>
  <c r="AU265" i="1"/>
  <c r="AT265" i="1"/>
  <c r="AS265" i="1"/>
  <c r="AR265" i="1"/>
  <c r="AQ265" i="1"/>
  <c r="AP265" i="1"/>
  <c r="BA265" i="1" s="1"/>
  <c r="AO265" i="1"/>
  <c r="AN265" i="1"/>
  <c r="AM265" i="1"/>
  <c r="AZ265" i="1" s="1"/>
  <c r="AL265" i="1"/>
  <c r="AK265" i="1"/>
  <c r="AJ265" i="1"/>
  <c r="AY265" i="1" s="1"/>
  <c r="AG265" i="1"/>
  <c r="AF265" i="1"/>
  <c r="AD265" i="1"/>
  <c r="AC265" i="1"/>
  <c r="Z265" i="1"/>
  <c r="Y265" i="1"/>
  <c r="W265" i="1"/>
  <c r="V265" i="1"/>
  <c r="V263" i="1" s="1"/>
  <c r="T265" i="1"/>
  <c r="S265" i="1"/>
  <c r="R265" i="1"/>
  <c r="Q265" i="1"/>
  <c r="P265" i="1"/>
  <c r="O265" i="1"/>
  <c r="N265" i="1"/>
  <c r="M265" i="1"/>
  <c r="L265" i="1"/>
  <c r="L263" i="1" s="1"/>
  <c r="J265" i="1"/>
  <c r="I265" i="1"/>
  <c r="H265" i="1"/>
  <c r="G265" i="1"/>
  <c r="F265" i="1"/>
  <c r="E265" i="1"/>
  <c r="D265" i="1"/>
  <c r="C265" i="1"/>
  <c r="AU264" i="1"/>
  <c r="AT264" i="1"/>
  <c r="AS264" i="1"/>
  <c r="AR264" i="1"/>
  <c r="AR263" i="1" s="1"/>
  <c r="AQ264" i="1"/>
  <c r="AP264" i="1"/>
  <c r="AO264" i="1"/>
  <c r="AN264" i="1"/>
  <c r="AM264" i="1"/>
  <c r="AZ264" i="1" s="1"/>
  <c r="AL264" i="1"/>
  <c r="AL263" i="1" s="1"/>
  <c r="AK264" i="1"/>
  <c r="AJ264" i="1"/>
  <c r="AY264" i="1" s="1"/>
  <c r="AG264" i="1"/>
  <c r="AG263" i="1" s="1"/>
  <c r="AF264" i="1"/>
  <c r="AD264" i="1"/>
  <c r="AC264" i="1"/>
  <c r="AE264" i="1" s="1"/>
  <c r="Z264" i="1"/>
  <c r="Z263" i="1" s="1"/>
  <c r="Y264" i="1"/>
  <c r="W264" i="1"/>
  <c r="X264" i="1" s="1"/>
  <c r="V264" i="1"/>
  <c r="S264" i="1"/>
  <c r="R264" i="1"/>
  <c r="Q264" i="1"/>
  <c r="T264" i="1" s="1"/>
  <c r="P264" i="1"/>
  <c r="O264" i="1"/>
  <c r="O263" i="1" s="1"/>
  <c r="N264" i="1"/>
  <c r="N263" i="1" s="1"/>
  <c r="M264" i="1"/>
  <c r="L264" i="1"/>
  <c r="J264" i="1"/>
  <c r="I264" i="1"/>
  <c r="G264" i="1"/>
  <c r="F264" i="1"/>
  <c r="F263" i="1" s="1"/>
  <c r="D264" i="1"/>
  <c r="E264" i="1" s="1"/>
  <c r="C264" i="1"/>
  <c r="AN263" i="1"/>
  <c r="AJ263" i="1"/>
  <c r="AC263" i="1"/>
  <c r="Y263" i="1"/>
  <c r="S263" i="1"/>
  <c r="P263" i="1"/>
  <c r="C263" i="1"/>
  <c r="AU262" i="1"/>
  <c r="AT262" i="1"/>
  <c r="AS262" i="1"/>
  <c r="BB262" i="1" s="1"/>
  <c r="AR262" i="1"/>
  <c r="AQ262" i="1"/>
  <c r="AP262" i="1"/>
  <c r="BA262" i="1" s="1"/>
  <c r="AO262" i="1"/>
  <c r="AN262" i="1"/>
  <c r="AM262" i="1"/>
  <c r="AL262" i="1"/>
  <c r="AK262" i="1"/>
  <c r="AY262" i="1" s="1"/>
  <c r="AJ262" i="1"/>
  <c r="AG262" i="1"/>
  <c r="AF262" i="1"/>
  <c r="AE262" i="1"/>
  <c r="AH262" i="1" s="1"/>
  <c r="AD262" i="1"/>
  <c r="AC262" i="1"/>
  <c r="Z262" i="1"/>
  <c r="Y262" i="1"/>
  <c r="W262" i="1"/>
  <c r="V262" i="1"/>
  <c r="S262" i="1"/>
  <c r="R262" i="1"/>
  <c r="P262" i="1"/>
  <c r="O262" i="1"/>
  <c r="N262" i="1"/>
  <c r="M262" i="1"/>
  <c r="L262" i="1"/>
  <c r="K262" i="1"/>
  <c r="J262" i="1"/>
  <c r="I262" i="1"/>
  <c r="H262" i="1"/>
  <c r="G262" i="1"/>
  <c r="F262" i="1"/>
  <c r="D262" i="1"/>
  <c r="C262" i="1"/>
  <c r="BB261" i="1"/>
  <c r="AU261" i="1"/>
  <c r="AT261" i="1"/>
  <c r="AS261" i="1"/>
  <c r="AR261" i="1"/>
  <c r="AQ261" i="1"/>
  <c r="BA261" i="1" s="1"/>
  <c r="AP261" i="1"/>
  <c r="AO261" i="1"/>
  <c r="AN261" i="1"/>
  <c r="AM261" i="1"/>
  <c r="AZ261" i="1" s="1"/>
  <c r="AL261" i="1"/>
  <c r="AK261" i="1"/>
  <c r="AJ261" i="1"/>
  <c r="AY261" i="1" s="1"/>
  <c r="AH261" i="1"/>
  <c r="AG261" i="1"/>
  <c r="AF261" i="1"/>
  <c r="AE261" i="1"/>
  <c r="AD261" i="1"/>
  <c r="AC261" i="1"/>
  <c r="Z261" i="1"/>
  <c r="Y261" i="1"/>
  <c r="W261" i="1"/>
  <c r="V261" i="1"/>
  <c r="X261" i="1" s="1"/>
  <c r="AA261" i="1" s="1"/>
  <c r="S261" i="1"/>
  <c r="R261" i="1"/>
  <c r="P261" i="1"/>
  <c r="Q261" i="1" s="1"/>
  <c r="T261" i="1" s="1"/>
  <c r="O261" i="1"/>
  <c r="N261" i="1"/>
  <c r="M261" i="1"/>
  <c r="L261" i="1"/>
  <c r="J261" i="1"/>
  <c r="I261" i="1"/>
  <c r="G261" i="1"/>
  <c r="H261" i="1" s="1"/>
  <c r="F261" i="1"/>
  <c r="D261" i="1"/>
  <c r="E261" i="1" s="1"/>
  <c r="C261" i="1"/>
  <c r="AU260" i="1"/>
  <c r="AT260" i="1"/>
  <c r="AS260" i="1"/>
  <c r="BB260" i="1" s="1"/>
  <c r="AR260" i="1"/>
  <c r="AQ260" i="1"/>
  <c r="AP260" i="1"/>
  <c r="BA260" i="1" s="1"/>
  <c r="AO260" i="1"/>
  <c r="AN260" i="1"/>
  <c r="AM260" i="1"/>
  <c r="AZ260" i="1" s="1"/>
  <c r="AL260" i="1"/>
  <c r="AK260" i="1"/>
  <c r="AJ260" i="1"/>
  <c r="AY260" i="1" s="1"/>
  <c r="BC260" i="1" s="1"/>
  <c r="AG260" i="1"/>
  <c r="AF260" i="1"/>
  <c r="AD260" i="1"/>
  <c r="AC260" i="1"/>
  <c r="AE260" i="1" s="1"/>
  <c r="Z260" i="1"/>
  <c r="Y260" i="1"/>
  <c r="W260" i="1"/>
  <c r="X260" i="1" s="1"/>
  <c r="AA260" i="1" s="1"/>
  <c r="V260" i="1"/>
  <c r="S260" i="1"/>
  <c r="R260" i="1"/>
  <c r="Q260" i="1"/>
  <c r="T260" i="1" s="1"/>
  <c r="P260" i="1"/>
  <c r="O260" i="1"/>
  <c r="N260" i="1"/>
  <c r="M260" i="1"/>
  <c r="L260" i="1"/>
  <c r="J260" i="1"/>
  <c r="K260" i="1" s="1"/>
  <c r="I260" i="1"/>
  <c r="G260" i="1"/>
  <c r="H260" i="1" s="1"/>
  <c r="F260" i="1"/>
  <c r="D260" i="1"/>
  <c r="C260" i="1"/>
  <c r="AU259" i="1"/>
  <c r="AT259" i="1"/>
  <c r="AS259" i="1"/>
  <c r="AR259" i="1"/>
  <c r="AQ259" i="1"/>
  <c r="BA259" i="1" s="1"/>
  <c r="AP259" i="1"/>
  <c r="AO259" i="1"/>
  <c r="AN259" i="1"/>
  <c r="AM259" i="1"/>
  <c r="AL259" i="1"/>
  <c r="AK259" i="1"/>
  <c r="AJ259" i="1"/>
  <c r="AG259" i="1"/>
  <c r="AF259" i="1"/>
  <c r="AD259" i="1"/>
  <c r="AC259" i="1"/>
  <c r="AE259" i="1" s="1"/>
  <c r="AH259" i="1" s="1"/>
  <c r="Z259" i="1"/>
  <c r="Y259" i="1"/>
  <c r="W259" i="1"/>
  <c r="V259" i="1"/>
  <c r="T259" i="1"/>
  <c r="S259" i="1"/>
  <c r="R259" i="1"/>
  <c r="Q259" i="1"/>
  <c r="P259" i="1"/>
  <c r="O259" i="1"/>
  <c r="N259" i="1"/>
  <c r="M259" i="1"/>
  <c r="L259" i="1"/>
  <c r="J259" i="1"/>
  <c r="I259" i="1"/>
  <c r="K259" i="1" s="1"/>
  <c r="G259" i="1"/>
  <c r="F259" i="1"/>
  <c r="H259" i="1" s="1"/>
  <c r="D259" i="1"/>
  <c r="E259" i="1" s="1"/>
  <c r="C259" i="1"/>
  <c r="BB258" i="1"/>
  <c r="AU258" i="1"/>
  <c r="AT258" i="1"/>
  <c r="AS258" i="1"/>
  <c r="AR258" i="1"/>
  <c r="AQ258" i="1"/>
  <c r="AP258" i="1"/>
  <c r="BA258" i="1" s="1"/>
  <c r="AO258" i="1"/>
  <c r="AN258" i="1"/>
  <c r="AZ258" i="1" s="1"/>
  <c r="AM258" i="1"/>
  <c r="AL258" i="1"/>
  <c r="AK258" i="1"/>
  <c r="AY258" i="1" s="1"/>
  <c r="AJ258" i="1"/>
  <c r="AG258" i="1"/>
  <c r="AF258" i="1"/>
  <c r="AE258" i="1"/>
  <c r="AH258" i="1" s="1"/>
  <c r="AD258" i="1"/>
  <c r="AC258" i="1"/>
  <c r="Z258" i="1"/>
  <c r="Y258" i="1"/>
  <c r="W258" i="1"/>
  <c r="V258" i="1"/>
  <c r="X258" i="1" s="1"/>
  <c r="AA258" i="1" s="1"/>
  <c r="S258" i="1"/>
  <c r="S256" i="1" s="1"/>
  <c r="R258" i="1"/>
  <c r="P258" i="1"/>
  <c r="O258" i="1"/>
  <c r="N258" i="1"/>
  <c r="M258" i="1"/>
  <c r="L258" i="1"/>
  <c r="J258" i="1"/>
  <c r="K258" i="1" s="1"/>
  <c r="I258" i="1"/>
  <c r="G258" i="1"/>
  <c r="H258" i="1" s="1"/>
  <c r="F258" i="1"/>
  <c r="D258" i="1"/>
  <c r="C258" i="1"/>
  <c r="E258" i="1" s="1"/>
  <c r="AU257" i="1"/>
  <c r="AT257" i="1"/>
  <c r="AS257" i="1"/>
  <c r="AR257" i="1"/>
  <c r="AQ257" i="1"/>
  <c r="AQ256" i="1" s="1"/>
  <c r="AP257" i="1"/>
  <c r="BA257" i="1" s="1"/>
  <c r="AO257" i="1"/>
  <c r="AN257" i="1"/>
  <c r="AM257" i="1"/>
  <c r="AZ257" i="1" s="1"/>
  <c r="AL257" i="1"/>
  <c r="AK257" i="1"/>
  <c r="AJ257" i="1"/>
  <c r="AG257" i="1"/>
  <c r="AG256" i="1" s="1"/>
  <c r="AF257" i="1"/>
  <c r="AD257" i="1"/>
  <c r="AC257" i="1"/>
  <c r="AE257" i="1" s="1"/>
  <c r="AH257" i="1" s="1"/>
  <c r="AA257" i="1"/>
  <c r="Z257" i="1"/>
  <c r="Y257" i="1"/>
  <c r="Y256" i="1" s="1"/>
  <c r="X257" i="1"/>
  <c r="W257" i="1"/>
  <c r="V257" i="1"/>
  <c r="S257" i="1"/>
  <c r="R257" i="1"/>
  <c r="P257" i="1"/>
  <c r="P256" i="1" s="1"/>
  <c r="O257" i="1"/>
  <c r="Q257" i="1" s="1"/>
  <c r="N257" i="1"/>
  <c r="M257" i="1"/>
  <c r="L257" i="1"/>
  <c r="J257" i="1"/>
  <c r="I257" i="1"/>
  <c r="I256" i="1" s="1"/>
  <c r="G257" i="1"/>
  <c r="H257" i="1" s="1"/>
  <c r="F257" i="1"/>
  <c r="D257" i="1"/>
  <c r="E257" i="1" s="1"/>
  <c r="C257" i="1"/>
  <c r="AU256" i="1"/>
  <c r="AT256" i="1"/>
  <c r="AR256" i="1"/>
  <c r="AM256" i="1"/>
  <c r="AL256" i="1"/>
  <c r="AJ256" i="1"/>
  <c r="AD256" i="1"/>
  <c r="AC256" i="1"/>
  <c r="Z256" i="1"/>
  <c r="W256" i="1"/>
  <c r="N256" i="1"/>
  <c r="M256" i="1"/>
  <c r="L256" i="1"/>
  <c r="F256" i="1"/>
  <c r="AU255" i="1"/>
  <c r="AU254" i="1" s="1"/>
  <c r="AT255" i="1"/>
  <c r="AT254" i="1" s="1"/>
  <c r="AS255" i="1"/>
  <c r="BB255" i="1" s="1"/>
  <c r="AR255" i="1"/>
  <c r="AQ255" i="1"/>
  <c r="AP255" i="1"/>
  <c r="BA255" i="1" s="1"/>
  <c r="AO255" i="1"/>
  <c r="AN255" i="1"/>
  <c r="AV255" i="1" s="1"/>
  <c r="AW255" i="1" s="1"/>
  <c r="AM255" i="1"/>
  <c r="AM254" i="1" s="1"/>
  <c r="AL255" i="1"/>
  <c r="AL254" i="1" s="1"/>
  <c r="AK255" i="1"/>
  <c r="AJ255" i="1"/>
  <c r="AG255" i="1"/>
  <c r="AF255" i="1"/>
  <c r="AE255" i="1"/>
  <c r="AD255" i="1"/>
  <c r="AD254" i="1" s="1"/>
  <c r="AC255" i="1"/>
  <c r="AC254" i="1" s="1"/>
  <c r="Z255" i="1"/>
  <c r="Y255" i="1"/>
  <c r="W255" i="1"/>
  <c r="V255" i="1"/>
  <c r="V254" i="1" s="1"/>
  <c r="S255" i="1"/>
  <c r="S254" i="1" s="1"/>
  <c r="R255" i="1"/>
  <c r="P255" i="1"/>
  <c r="O255" i="1"/>
  <c r="Q255" i="1" s="1"/>
  <c r="T255" i="1" s="1"/>
  <c r="N255" i="1"/>
  <c r="M255" i="1"/>
  <c r="M254" i="1" s="1"/>
  <c r="L255" i="1"/>
  <c r="L254" i="1" s="1"/>
  <c r="K255" i="1"/>
  <c r="J255" i="1"/>
  <c r="I255" i="1"/>
  <c r="G255" i="1"/>
  <c r="F255" i="1"/>
  <c r="E255" i="1"/>
  <c r="D255" i="1"/>
  <c r="D254" i="1" s="1"/>
  <c r="E254" i="1" s="1"/>
  <c r="C255" i="1"/>
  <c r="C254" i="1" s="1"/>
  <c r="AS254" i="1"/>
  <c r="BB254" i="1" s="1"/>
  <c r="AR254" i="1"/>
  <c r="AQ254" i="1"/>
  <c r="AP254" i="1"/>
  <c r="AK254" i="1"/>
  <c r="AJ254" i="1"/>
  <c r="AG254" i="1"/>
  <c r="Z254" i="1"/>
  <c r="Y254" i="1"/>
  <c r="R254" i="1"/>
  <c r="P254" i="1"/>
  <c r="O254" i="1"/>
  <c r="J254" i="1"/>
  <c r="K254" i="1" s="1"/>
  <c r="I254" i="1"/>
  <c r="G254" i="1"/>
  <c r="AU253" i="1"/>
  <c r="AT253" i="1"/>
  <c r="AS253" i="1"/>
  <c r="BB253" i="1" s="1"/>
  <c r="AR253" i="1"/>
  <c r="BA253" i="1" s="1"/>
  <c r="AQ253" i="1"/>
  <c r="AQ252" i="1" s="1"/>
  <c r="AP253" i="1"/>
  <c r="AP252" i="1" s="1"/>
  <c r="AO253" i="1"/>
  <c r="AN253" i="1"/>
  <c r="AM253" i="1"/>
  <c r="AZ253" i="1" s="1"/>
  <c r="AL253" i="1"/>
  <c r="AK253" i="1"/>
  <c r="AJ253" i="1"/>
  <c r="AY253" i="1" s="1"/>
  <c r="AG253" i="1"/>
  <c r="AG252" i="1" s="1"/>
  <c r="AF253" i="1"/>
  <c r="AD253" i="1"/>
  <c r="AC253" i="1"/>
  <c r="AE253" i="1" s="1"/>
  <c r="AH253" i="1" s="1"/>
  <c r="AA253" i="1"/>
  <c r="Z253" i="1"/>
  <c r="Z252" i="1" s="1"/>
  <c r="Y253" i="1"/>
  <c r="Y252" i="1" s="1"/>
  <c r="X253" i="1"/>
  <c r="W253" i="1"/>
  <c r="V253" i="1"/>
  <c r="S253" i="1"/>
  <c r="R253" i="1"/>
  <c r="Q253" i="1"/>
  <c r="T253" i="1" s="1"/>
  <c r="P253" i="1"/>
  <c r="P252" i="1" s="1"/>
  <c r="O253" i="1"/>
  <c r="O252" i="1" s="1"/>
  <c r="Q252" i="1" s="1"/>
  <c r="N253" i="1"/>
  <c r="M253" i="1"/>
  <c r="L253" i="1"/>
  <c r="J253" i="1"/>
  <c r="I253" i="1"/>
  <c r="I252" i="1" s="1"/>
  <c r="G253" i="1"/>
  <c r="H253" i="1" s="1"/>
  <c r="F253" i="1"/>
  <c r="D253" i="1"/>
  <c r="E253" i="1" s="1"/>
  <c r="C253" i="1"/>
  <c r="AU252" i="1"/>
  <c r="AT252" i="1"/>
  <c r="AO252" i="1"/>
  <c r="AN252" i="1"/>
  <c r="AM252" i="1"/>
  <c r="AZ252" i="1" s="1"/>
  <c r="AL252" i="1"/>
  <c r="AF252" i="1"/>
  <c r="AD252" i="1"/>
  <c r="AC252" i="1"/>
  <c r="AE252" i="1" s="1"/>
  <c r="AH252" i="1" s="1"/>
  <c r="W252" i="1"/>
  <c r="V252" i="1"/>
  <c r="X252" i="1" s="1"/>
  <c r="S252" i="1"/>
  <c r="N252" i="1"/>
  <c r="M252" i="1"/>
  <c r="L252" i="1"/>
  <c r="F252" i="1"/>
  <c r="D252" i="1"/>
  <c r="E252" i="1" s="1"/>
  <c r="C252" i="1"/>
  <c r="AU251" i="1"/>
  <c r="AU250" i="1" s="1"/>
  <c r="AT251" i="1"/>
  <c r="AT250" i="1" s="1"/>
  <c r="AS251" i="1"/>
  <c r="BB251" i="1" s="1"/>
  <c r="AR251" i="1"/>
  <c r="AQ251" i="1"/>
  <c r="AP251" i="1"/>
  <c r="BA251" i="1" s="1"/>
  <c r="AO251" i="1"/>
  <c r="AN251" i="1"/>
  <c r="AV251" i="1" s="1"/>
  <c r="AW251" i="1" s="1"/>
  <c r="AM251" i="1"/>
  <c r="AM250" i="1" s="1"/>
  <c r="AL251" i="1"/>
  <c r="AL250" i="1" s="1"/>
  <c r="AK251" i="1"/>
  <c r="AJ251" i="1"/>
  <c r="AG251" i="1"/>
  <c r="AF251" i="1"/>
  <c r="AE251" i="1"/>
  <c r="AD251" i="1"/>
  <c r="AD250" i="1" s="1"/>
  <c r="AC251" i="1"/>
  <c r="AC250" i="1" s="1"/>
  <c r="Z251" i="1"/>
  <c r="Y251" i="1"/>
  <c r="W251" i="1"/>
  <c r="V251" i="1"/>
  <c r="V250" i="1" s="1"/>
  <c r="S251" i="1"/>
  <c r="S250" i="1" s="1"/>
  <c r="R251" i="1"/>
  <c r="P251" i="1"/>
  <c r="O251" i="1"/>
  <c r="Q251" i="1" s="1"/>
  <c r="T251" i="1" s="1"/>
  <c r="N251" i="1"/>
  <c r="M251" i="1"/>
  <c r="M250" i="1" s="1"/>
  <c r="L251" i="1"/>
  <c r="L250" i="1" s="1"/>
  <c r="K251" i="1"/>
  <c r="J251" i="1"/>
  <c r="I251" i="1"/>
  <c r="G251" i="1"/>
  <c r="F251" i="1"/>
  <c r="E251" i="1"/>
  <c r="D251" i="1"/>
  <c r="D250" i="1" s="1"/>
  <c r="E250" i="1" s="1"/>
  <c r="C251" i="1"/>
  <c r="C250" i="1" s="1"/>
  <c r="AS250" i="1"/>
  <c r="BB250" i="1" s="1"/>
  <c r="AR250" i="1"/>
  <c r="AQ250" i="1"/>
  <c r="AP250" i="1"/>
  <c r="AK250" i="1"/>
  <c r="AJ250" i="1"/>
  <c r="AG250" i="1"/>
  <c r="Z250" i="1"/>
  <c r="Y250" i="1"/>
  <c r="R250" i="1"/>
  <c r="P250" i="1"/>
  <c r="O250" i="1"/>
  <c r="J250" i="1"/>
  <c r="K250" i="1" s="1"/>
  <c r="I250" i="1"/>
  <c r="G250" i="1"/>
  <c r="AU249" i="1"/>
  <c r="AT249" i="1"/>
  <c r="AS249" i="1"/>
  <c r="AS45" i="1" s="1"/>
  <c r="AR249" i="1"/>
  <c r="BA249" i="1" s="1"/>
  <c r="AQ249" i="1"/>
  <c r="AP249" i="1"/>
  <c r="AO249" i="1"/>
  <c r="AN249" i="1"/>
  <c r="AM249" i="1"/>
  <c r="AZ249" i="1" s="1"/>
  <c r="AL249" i="1"/>
  <c r="AK249" i="1"/>
  <c r="AK45" i="1" s="1"/>
  <c r="AJ249" i="1"/>
  <c r="AG249" i="1"/>
  <c r="AF249" i="1"/>
  <c r="AD249" i="1"/>
  <c r="AC249" i="1"/>
  <c r="AE249" i="1" s="1"/>
  <c r="AH249" i="1" s="1"/>
  <c r="AA249" i="1"/>
  <c r="Z249" i="1"/>
  <c r="Y249" i="1"/>
  <c r="X249" i="1"/>
  <c r="W249" i="1"/>
  <c r="V249" i="1"/>
  <c r="S249" i="1"/>
  <c r="R249" i="1"/>
  <c r="R45" i="1" s="1"/>
  <c r="Q249" i="1"/>
  <c r="T249" i="1" s="1"/>
  <c r="P249" i="1"/>
  <c r="O249" i="1"/>
  <c r="N249" i="1"/>
  <c r="M249" i="1"/>
  <c r="L249" i="1"/>
  <c r="J249" i="1"/>
  <c r="I249" i="1"/>
  <c r="G249" i="1"/>
  <c r="H249" i="1" s="1"/>
  <c r="F249" i="1"/>
  <c r="D249" i="1"/>
  <c r="E249" i="1" s="1"/>
  <c r="C249" i="1"/>
  <c r="AU248" i="1"/>
  <c r="AT248" i="1"/>
  <c r="AT245" i="1" s="1"/>
  <c r="AS248" i="1"/>
  <c r="AR248" i="1"/>
  <c r="BA248" i="1" s="1"/>
  <c r="AQ248" i="1"/>
  <c r="AP248" i="1"/>
  <c r="AO248" i="1"/>
  <c r="AN248" i="1"/>
  <c r="AM248" i="1"/>
  <c r="AL248" i="1"/>
  <c r="AL245" i="1" s="1"/>
  <c r="AK248" i="1"/>
  <c r="AJ248" i="1"/>
  <c r="AY248" i="1" s="1"/>
  <c r="AG248" i="1"/>
  <c r="AF248" i="1"/>
  <c r="AD248" i="1"/>
  <c r="AC248" i="1"/>
  <c r="Z248" i="1"/>
  <c r="Y248" i="1"/>
  <c r="W248" i="1"/>
  <c r="V248" i="1"/>
  <c r="X248" i="1" s="1"/>
  <c r="AA248" i="1" s="1"/>
  <c r="T248" i="1"/>
  <c r="S248" i="1"/>
  <c r="S245" i="1" s="1"/>
  <c r="R248" i="1"/>
  <c r="Q248" i="1"/>
  <c r="P248" i="1"/>
  <c r="O248" i="1"/>
  <c r="N248" i="1"/>
  <c r="M248" i="1"/>
  <c r="L248" i="1"/>
  <c r="K248" i="1"/>
  <c r="J248" i="1"/>
  <c r="I248" i="1"/>
  <c r="G248" i="1"/>
  <c r="H248" i="1" s="1"/>
  <c r="F248" i="1"/>
  <c r="D248" i="1"/>
  <c r="C248" i="1"/>
  <c r="C245" i="1" s="1"/>
  <c r="AU247" i="1"/>
  <c r="AT247" i="1"/>
  <c r="AS247" i="1"/>
  <c r="BB247" i="1" s="1"/>
  <c r="AR247" i="1"/>
  <c r="AQ247" i="1"/>
  <c r="AP247" i="1"/>
  <c r="BA247" i="1" s="1"/>
  <c r="AO247" i="1"/>
  <c r="AO43" i="1" s="1"/>
  <c r="AN247" i="1"/>
  <c r="AM247" i="1"/>
  <c r="AL247" i="1"/>
  <c r="AY247" i="1" s="1"/>
  <c r="AK247" i="1"/>
  <c r="AJ247" i="1"/>
  <c r="AG247" i="1"/>
  <c r="AF247" i="1"/>
  <c r="AF43" i="1" s="1"/>
  <c r="AE247" i="1"/>
  <c r="AH247" i="1" s="1"/>
  <c r="AD247" i="1"/>
  <c r="AC247" i="1"/>
  <c r="Z247" i="1"/>
  <c r="Y247" i="1"/>
  <c r="W247" i="1"/>
  <c r="W43" i="1" s="1"/>
  <c r="V247" i="1"/>
  <c r="S247" i="1"/>
  <c r="R247" i="1"/>
  <c r="P247" i="1"/>
  <c r="O247" i="1"/>
  <c r="Q247" i="1" s="1"/>
  <c r="T247" i="1" s="1"/>
  <c r="N247" i="1"/>
  <c r="N43" i="1" s="1"/>
  <c r="M247" i="1"/>
  <c r="L247" i="1"/>
  <c r="K247" i="1"/>
  <c r="J247" i="1"/>
  <c r="I247" i="1"/>
  <c r="G247" i="1"/>
  <c r="F247" i="1"/>
  <c r="E247" i="1"/>
  <c r="D247" i="1"/>
  <c r="C247" i="1"/>
  <c r="AZ246" i="1"/>
  <c r="AY246" i="1"/>
  <c r="AU246" i="1"/>
  <c r="AT246" i="1"/>
  <c r="AS246" i="1"/>
  <c r="BB246" i="1" s="1"/>
  <c r="AR246" i="1"/>
  <c r="AQ246" i="1"/>
  <c r="AP246" i="1"/>
  <c r="AP245" i="1" s="1"/>
  <c r="AO246" i="1"/>
  <c r="AN246" i="1"/>
  <c r="AV246" i="1" s="1"/>
  <c r="AM246" i="1"/>
  <c r="AL246" i="1"/>
  <c r="AK246" i="1"/>
  <c r="AJ246" i="1"/>
  <c r="AH246" i="1"/>
  <c r="AG246" i="1"/>
  <c r="AG245" i="1" s="1"/>
  <c r="AF246" i="1"/>
  <c r="AF245" i="1" s="1"/>
  <c r="AE246" i="1"/>
  <c r="AD246" i="1"/>
  <c r="AC246" i="1"/>
  <c r="Z246" i="1"/>
  <c r="Y246" i="1"/>
  <c r="X246" i="1"/>
  <c r="W246" i="1"/>
  <c r="W245" i="1" s="1"/>
  <c r="V246" i="1"/>
  <c r="V245" i="1" s="1"/>
  <c r="S246" i="1"/>
  <c r="R246" i="1"/>
  <c r="P246" i="1"/>
  <c r="O246" i="1"/>
  <c r="O245" i="1" s="1"/>
  <c r="N246" i="1"/>
  <c r="N245" i="1" s="1"/>
  <c r="M246" i="1"/>
  <c r="M245" i="1" s="1"/>
  <c r="L246" i="1"/>
  <c r="J246" i="1"/>
  <c r="K246" i="1" s="1"/>
  <c r="I246" i="1"/>
  <c r="H246" i="1"/>
  <c r="G246" i="1"/>
  <c r="G245" i="1" s="1"/>
  <c r="F246" i="1"/>
  <c r="F245" i="1" s="1"/>
  <c r="E246" i="1"/>
  <c r="D246" i="1"/>
  <c r="C246" i="1"/>
  <c r="AS245" i="1"/>
  <c r="AR245" i="1"/>
  <c r="AK245" i="1"/>
  <c r="AJ245" i="1"/>
  <c r="AY245" i="1" s="1"/>
  <c r="Z245" i="1"/>
  <c r="R245" i="1"/>
  <c r="J245" i="1"/>
  <c r="K245" i="1" s="1"/>
  <c r="I245" i="1"/>
  <c r="AU244" i="1"/>
  <c r="AT244" i="1"/>
  <c r="AT241" i="1" s="1"/>
  <c r="AS244" i="1"/>
  <c r="BB244" i="1" s="1"/>
  <c r="AR244" i="1"/>
  <c r="BA244" i="1" s="1"/>
  <c r="AQ244" i="1"/>
  <c r="AP244" i="1"/>
  <c r="AO244" i="1"/>
  <c r="AN244" i="1"/>
  <c r="AM244" i="1"/>
  <c r="AL244" i="1"/>
  <c r="AL241" i="1" s="1"/>
  <c r="AK244" i="1"/>
  <c r="AJ244" i="1"/>
  <c r="AY244" i="1" s="1"/>
  <c r="AG244" i="1"/>
  <c r="AF244" i="1"/>
  <c r="AD244" i="1"/>
  <c r="AC244" i="1"/>
  <c r="AE244" i="1" s="1"/>
  <c r="AH244" i="1" s="1"/>
  <c r="Z244" i="1"/>
  <c r="Y244" i="1"/>
  <c r="W244" i="1"/>
  <c r="V244" i="1"/>
  <c r="X244" i="1" s="1"/>
  <c r="AA244" i="1" s="1"/>
  <c r="T244" i="1"/>
  <c r="S244" i="1"/>
  <c r="S241" i="1" s="1"/>
  <c r="R244" i="1"/>
  <c r="Q244" i="1"/>
  <c r="P244" i="1"/>
  <c r="O244" i="1"/>
  <c r="N244" i="1"/>
  <c r="M244" i="1"/>
  <c r="L244" i="1"/>
  <c r="K244" i="1"/>
  <c r="J244" i="1"/>
  <c r="I244" i="1"/>
  <c r="G244" i="1"/>
  <c r="H244" i="1" s="1"/>
  <c r="F244" i="1"/>
  <c r="D244" i="1"/>
  <c r="C244" i="1"/>
  <c r="C241" i="1" s="1"/>
  <c r="AU243" i="1"/>
  <c r="AT243" i="1"/>
  <c r="AS243" i="1"/>
  <c r="BB243" i="1" s="1"/>
  <c r="AR243" i="1"/>
  <c r="AQ243" i="1"/>
  <c r="AP243" i="1"/>
  <c r="BA243" i="1" s="1"/>
  <c r="AO243" i="1"/>
  <c r="AO39" i="1" s="1"/>
  <c r="AN243" i="1"/>
  <c r="AV243" i="1" s="1"/>
  <c r="AW243" i="1" s="1"/>
  <c r="AM243" i="1"/>
  <c r="AZ243" i="1" s="1"/>
  <c r="AL243" i="1"/>
  <c r="AY243" i="1" s="1"/>
  <c r="AK243" i="1"/>
  <c r="AJ243" i="1"/>
  <c r="AG243" i="1"/>
  <c r="AF243" i="1"/>
  <c r="AF39" i="1" s="1"/>
  <c r="AE243" i="1"/>
  <c r="AD243" i="1"/>
  <c r="AC243" i="1"/>
  <c r="Z243" i="1"/>
  <c r="Y243" i="1"/>
  <c r="W243" i="1"/>
  <c r="W39" i="1" s="1"/>
  <c r="V243" i="1"/>
  <c r="X243" i="1" s="1"/>
  <c r="AA243" i="1" s="1"/>
  <c r="S243" i="1"/>
  <c r="R243" i="1"/>
  <c r="P243" i="1"/>
  <c r="O243" i="1"/>
  <c r="Q243" i="1" s="1"/>
  <c r="T243" i="1" s="1"/>
  <c r="N243" i="1"/>
  <c r="N39" i="1" s="1"/>
  <c r="M243" i="1"/>
  <c r="L243" i="1"/>
  <c r="K243" i="1"/>
  <c r="J243" i="1"/>
  <c r="I243" i="1"/>
  <c r="G243" i="1"/>
  <c r="F243" i="1"/>
  <c r="E243" i="1"/>
  <c r="D243" i="1"/>
  <c r="C243" i="1"/>
  <c r="AZ242" i="1"/>
  <c r="AY242" i="1"/>
  <c r="AU242" i="1"/>
  <c r="AT242" i="1"/>
  <c r="AS242" i="1"/>
  <c r="BB242" i="1" s="1"/>
  <c r="AR242" i="1"/>
  <c r="AQ242" i="1"/>
  <c r="AP242" i="1"/>
  <c r="AP241" i="1" s="1"/>
  <c r="AO242" i="1"/>
  <c r="AO241" i="1" s="1"/>
  <c r="AN242" i="1"/>
  <c r="AM242" i="1"/>
  <c r="AL242" i="1"/>
  <c r="AK242" i="1"/>
  <c r="AJ242" i="1"/>
  <c r="AH242" i="1"/>
  <c r="AG242" i="1"/>
  <c r="AG241" i="1" s="1"/>
  <c r="AF242" i="1"/>
  <c r="AE242" i="1"/>
  <c r="AD242" i="1"/>
  <c r="AC242" i="1"/>
  <c r="Z242" i="1"/>
  <c r="Y242" i="1"/>
  <c r="X242" i="1"/>
  <c r="AA242" i="1" s="1"/>
  <c r="W242" i="1"/>
  <c r="W241" i="1" s="1"/>
  <c r="V242" i="1"/>
  <c r="V241" i="1" s="1"/>
  <c r="S242" i="1"/>
  <c r="R242" i="1"/>
  <c r="P242" i="1"/>
  <c r="O242" i="1"/>
  <c r="O241" i="1" s="1"/>
  <c r="N242" i="1"/>
  <c r="N241" i="1" s="1"/>
  <c r="M242" i="1"/>
  <c r="M241" i="1" s="1"/>
  <c r="L242" i="1"/>
  <c r="J242" i="1"/>
  <c r="K242" i="1" s="1"/>
  <c r="I242" i="1"/>
  <c r="H242" i="1"/>
  <c r="G242" i="1"/>
  <c r="G241" i="1" s="1"/>
  <c r="F242" i="1"/>
  <c r="F241" i="1" s="1"/>
  <c r="E242" i="1"/>
  <c r="D242" i="1"/>
  <c r="C242" i="1"/>
  <c r="AS241" i="1"/>
  <c r="AR241" i="1"/>
  <c r="AK241" i="1"/>
  <c r="AJ241" i="1"/>
  <c r="Z241" i="1"/>
  <c r="R241" i="1"/>
  <c r="J241" i="1"/>
  <c r="K241" i="1" s="1"/>
  <c r="I241" i="1"/>
  <c r="AU240" i="1"/>
  <c r="AT240" i="1"/>
  <c r="AT239" i="1" s="1"/>
  <c r="AS240" i="1"/>
  <c r="AR240" i="1"/>
  <c r="BA240" i="1" s="1"/>
  <c r="AQ240" i="1"/>
  <c r="AP240" i="1"/>
  <c r="AO240" i="1"/>
  <c r="AN240" i="1"/>
  <c r="AM240" i="1"/>
  <c r="AL240" i="1"/>
  <c r="AL239" i="1" s="1"/>
  <c r="AK240" i="1"/>
  <c r="AK239" i="1" s="1"/>
  <c r="AJ240" i="1"/>
  <c r="AY240" i="1" s="1"/>
  <c r="AG240" i="1"/>
  <c r="AF240" i="1"/>
  <c r="AD240" i="1"/>
  <c r="AC240" i="1"/>
  <c r="AC239" i="1" s="1"/>
  <c r="Z240" i="1"/>
  <c r="Z239" i="1" s="1"/>
  <c r="Y240" i="1"/>
  <c r="W240" i="1"/>
  <c r="V240" i="1"/>
  <c r="X240" i="1" s="1"/>
  <c r="AA240" i="1" s="1"/>
  <c r="T240" i="1"/>
  <c r="S240" i="1"/>
  <c r="S239" i="1" s="1"/>
  <c r="R240" i="1"/>
  <c r="R239" i="1" s="1"/>
  <c r="Q240" i="1"/>
  <c r="P240" i="1"/>
  <c r="O240" i="1"/>
  <c r="N240" i="1"/>
  <c r="M240" i="1"/>
  <c r="L240" i="1"/>
  <c r="K240" i="1"/>
  <c r="J240" i="1"/>
  <c r="J239" i="1" s="1"/>
  <c r="I240" i="1"/>
  <c r="I239" i="1" s="1"/>
  <c r="G240" i="1"/>
  <c r="H240" i="1" s="1"/>
  <c r="F240" i="1"/>
  <c r="D240" i="1"/>
  <c r="C240" i="1"/>
  <c r="C239" i="1" s="1"/>
  <c r="AQ239" i="1"/>
  <c r="AP239" i="1"/>
  <c r="AO239" i="1"/>
  <c r="AN239" i="1"/>
  <c r="AG239" i="1"/>
  <c r="AF239" i="1"/>
  <c r="Y239" i="1"/>
  <c r="W239" i="1"/>
  <c r="V239" i="1"/>
  <c r="P239" i="1"/>
  <c r="O239" i="1"/>
  <c r="Q239" i="1" s="1"/>
  <c r="T239" i="1" s="1"/>
  <c r="N239" i="1"/>
  <c r="M239" i="1"/>
  <c r="G239" i="1"/>
  <c r="F239" i="1"/>
  <c r="AU237" i="1"/>
  <c r="AT237" i="1"/>
  <c r="AS237" i="1"/>
  <c r="AS33" i="1" s="1"/>
  <c r="AR237" i="1"/>
  <c r="BA237" i="1" s="1"/>
  <c r="AQ237" i="1"/>
  <c r="AP237" i="1"/>
  <c r="AO237" i="1"/>
  <c r="AN237" i="1"/>
  <c r="AM237" i="1"/>
  <c r="AZ237" i="1" s="1"/>
  <c r="AL237" i="1"/>
  <c r="AK237" i="1"/>
  <c r="AK33" i="1" s="1"/>
  <c r="AJ237" i="1"/>
  <c r="AG237" i="1"/>
  <c r="AF237" i="1"/>
  <c r="AD237" i="1"/>
  <c r="AC237" i="1"/>
  <c r="AE237" i="1" s="1"/>
  <c r="AH237" i="1" s="1"/>
  <c r="AA237" i="1"/>
  <c r="Z237" i="1"/>
  <c r="Y237" i="1"/>
  <c r="X237" i="1"/>
  <c r="W237" i="1"/>
  <c r="V237" i="1"/>
  <c r="S237" i="1"/>
  <c r="R237" i="1"/>
  <c r="R33" i="1" s="1"/>
  <c r="Q237" i="1"/>
  <c r="T237" i="1" s="1"/>
  <c r="P237" i="1"/>
  <c r="O237" i="1"/>
  <c r="N237" i="1"/>
  <c r="M237" i="1"/>
  <c r="L237" i="1"/>
  <c r="J237" i="1"/>
  <c r="I237" i="1"/>
  <c r="G237" i="1"/>
  <c r="H237" i="1" s="1"/>
  <c r="F237" i="1"/>
  <c r="D237" i="1"/>
  <c r="E237" i="1" s="1"/>
  <c r="C237" i="1"/>
  <c r="AU236" i="1"/>
  <c r="AT236" i="1"/>
  <c r="AT233" i="1" s="1"/>
  <c r="AS236" i="1"/>
  <c r="AR236" i="1"/>
  <c r="BA236" i="1" s="1"/>
  <c r="AQ236" i="1"/>
  <c r="AP236" i="1"/>
  <c r="AO236" i="1"/>
  <c r="AN236" i="1"/>
  <c r="AM236" i="1"/>
  <c r="AL236" i="1"/>
  <c r="AL233" i="1" s="1"/>
  <c r="AK236" i="1"/>
  <c r="AJ236" i="1"/>
  <c r="AY236" i="1" s="1"/>
  <c r="AG236" i="1"/>
  <c r="AF236" i="1"/>
  <c r="AD236" i="1"/>
  <c r="AC236" i="1"/>
  <c r="Z236" i="1"/>
  <c r="Y236" i="1"/>
  <c r="W236" i="1"/>
  <c r="V236" i="1"/>
  <c r="X236" i="1" s="1"/>
  <c r="AA236" i="1" s="1"/>
  <c r="T236" i="1"/>
  <c r="S236" i="1"/>
  <c r="S233" i="1" s="1"/>
  <c r="R236" i="1"/>
  <c r="Q236" i="1"/>
  <c r="P236" i="1"/>
  <c r="O236" i="1"/>
  <c r="N236" i="1"/>
  <c r="M236" i="1"/>
  <c r="L236" i="1"/>
  <c r="K236" i="1"/>
  <c r="J236" i="1"/>
  <c r="I236" i="1"/>
  <c r="G236" i="1"/>
  <c r="H236" i="1" s="1"/>
  <c r="F236" i="1"/>
  <c r="D236" i="1"/>
  <c r="C236" i="1"/>
  <c r="C233" i="1" s="1"/>
  <c r="AU235" i="1"/>
  <c r="AT235" i="1"/>
  <c r="AS235" i="1"/>
  <c r="BB235" i="1" s="1"/>
  <c r="AR235" i="1"/>
  <c r="AQ235" i="1"/>
  <c r="AP235" i="1"/>
  <c r="BA235" i="1" s="1"/>
  <c r="AO235" i="1"/>
  <c r="AO31" i="1" s="1"/>
  <c r="AN235" i="1"/>
  <c r="AM235" i="1"/>
  <c r="AL235" i="1"/>
  <c r="AY235" i="1" s="1"/>
  <c r="AK235" i="1"/>
  <c r="AJ235" i="1"/>
  <c r="AG235" i="1"/>
  <c r="AF235" i="1"/>
  <c r="AF31" i="1" s="1"/>
  <c r="AE235" i="1"/>
  <c r="AH235" i="1" s="1"/>
  <c r="AD235" i="1"/>
  <c r="AC235" i="1"/>
  <c r="Z235" i="1"/>
  <c r="Y235" i="1"/>
  <c r="W235" i="1"/>
  <c r="W31" i="1" s="1"/>
  <c r="V235" i="1"/>
  <c r="S235" i="1"/>
  <c r="R235" i="1"/>
  <c r="P235" i="1"/>
  <c r="O235" i="1"/>
  <c r="Q235" i="1" s="1"/>
  <c r="T235" i="1" s="1"/>
  <c r="N235" i="1"/>
  <c r="N31" i="1" s="1"/>
  <c r="M235" i="1"/>
  <c r="L235" i="1"/>
  <c r="K235" i="1"/>
  <c r="J235" i="1"/>
  <c r="I235" i="1"/>
  <c r="G235" i="1"/>
  <c r="F235" i="1"/>
  <c r="E235" i="1"/>
  <c r="D235" i="1"/>
  <c r="C235" i="1"/>
  <c r="AZ234" i="1"/>
  <c r="AY234" i="1"/>
  <c r="AU234" i="1"/>
  <c r="AT234" i="1"/>
  <c r="AS234" i="1"/>
  <c r="BB234" i="1" s="1"/>
  <c r="AR234" i="1"/>
  <c r="AQ234" i="1"/>
  <c r="AP234" i="1"/>
  <c r="AP233" i="1" s="1"/>
  <c r="AO234" i="1"/>
  <c r="AN234" i="1"/>
  <c r="AM234" i="1"/>
  <c r="AL234" i="1"/>
  <c r="AK234" i="1"/>
  <c r="AJ234" i="1"/>
  <c r="AH234" i="1"/>
  <c r="AG234" i="1"/>
  <c r="AG233" i="1" s="1"/>
  <c r="AF234" i="1"/>
  <c r="AF233" i="1" s="1"/>
  <c r="AE234" i="1"/>
  <c r="AD234" i="1"/>
  <c r="AC234" i="1"/>
  <c r="Z234" i="1"/>
  <c r="Y234" i="1"/>
  <c r="X234" i="1"/>
  <c r="W234" i="1"/>
  <c r="W233" i="1" s="1"/>
  <c r="V234" i="1"/>
  <c r="V233" i="1" s="1"/>
  <c r="S234" i="1"/>
  <c r="R234" i="1"/>
  <c r="P234" i="1"/>
  <c r="O234" i="1"/>
  <c r="O233" i="1" s="1"/>
  <c r="N234" i="1"/>
  <c r="N233" i="1" s="1"/>
  <c r="M234" i="1"/>
  <c r="M233" i="1" s="1"/>
  <c r="L234" i="1"/>
  <c r="J234" i="1"/>
  <c r="K234" i="1" s="1"/>
  <c r="I234" i="1"/>
  <c r="H234" i="1"/>
  <c r="G234" i="1"/>
  <c r="G233" i="1" s="1"/>
  <c r="F234" i="1"/>
  <c r="F233" i="1" s="1"/>
  <c r="E234" i="1"/>
  <c r="D234" i="1"/>
  <c r="C234" i="1"/>
  <c r="AS233" i="1"/>
  <c r="AR233" i="1"/>
  <c r="AK233" i="1"/>
  <c r="AJ233" i="1"/>
  <c r="AY233" i="1" s="1"/>
  <c r="Z233" i="1"/>
  <c r="R233" i="1"/>
  <c r="J233" i="1"/>
  <c r="K233" i="1" s="1"/>
  <c r="I233" i="1"/>
  <c r="AU232" i="1"/>
  <c r="AU28" i="1" s="1"/>
  <c r="AT232" i="1"/>
  <c r="AS232" i="1"/>
  <c r="BB232" i="1" s="1"/>
  <c r="AR232" i="1"/>
  <c r="BA232" i="1" s="1"/>
  <c r="AQ232" i="1"/>
  <c r="AP232" i="1"/>
  <c r="AO232" i="1"/>
  <c r="AN232" i="1"/>
  <c r="AM232" i="1"/>
  <c r="AL232" i="1"/>
  <c r="AK232" i="1"/>
  <c r="AJ232" i="1"/>
  <c r="AY232" i="1" s="1"/>
  <c r="AG232" i="1"/>
  <c r="AF232" i="1"/>
  <c r="AD232" i="1"/>
  <c r="AD28" i="1" s="1"/>
  <c r="AC232" i="1"/>
  <c r="AE232" i="1" s="1"/>
  <c r="AH232" i="1" s="1"/>
  <c r="Z232" i="1"/>
  <c r="Y232" i="1"/>
  <c r="W232" i="1"/>
  <c r="V232" i="1"/>
  <c r="X232" i="1" s="1"/>
  <c r="AA232" i="1" s="1"/>
  <c r="T232" i="1"/>
  <c r="S232" i="1"/>
  <c r="R232" i="1"/>
  <c r="Q232" i="1"/>
  <c r="P232" i="1"/>
  <c r="O232" i="1"/>
  <c r="N232" i="1"/>
  <c r="M232" i="1"/>
  <c r="L232" i="1"/>
  <c r="L28" i="1" s="1"/>
  <c r="K232" i="1"/>
  <c r="J232" i="1"/>
  <c r="I232" i="1"/>
  <c r="G232" i="1"/>
  <c r="H232" i="1" s="1"/>
  <c r="F232" i="1"/>
  <c r="D232" i="1"/>
  <c r="C232" i="1"/>
  <c r="AU231" i="1"/>
  <c r="AT231" i="1"/>
  <c r="AS231" i="1"/>
  <c r="BB231" i="1" s="1"/>
  <c r="AR231" i="1"/>
  <c r="AQ231" i="1"/>
  <c r="AP231" i="1"/>
  <c r="BA231" i="1" s="1"/>
  <c r="AO231" i="1"/>
  <c r="AO27" i="1" s="1"/>
  <c r="AN231" i="1"/>
  <c r="AV231" i="1" s="1"/>
  <c r="AW231" i="1" s="1"/>
  <c r="AM231" i="1"/>
  <c r="AL231" i="1"/>
  <c r="AY231" i="1" s="1"/>
  <c r="AK231" i="1"/>
  <c r="AJ231" i="1"/>
  <c r="AG231" i="1"/>
  <c r="AF231" i="1"/>
  <c r="AF27" i="1" s="1"/>
  <c r="AE231" i="1"/>
  <c r="AD231" i="1"/>
  <c r="AC231" i="1"/>
  <c r="Z231" i="1"/>
  <c r="Y231" i="1"/>
  <c r="W231" i="1"/>
  <c r="W27" i="1" s="1"/>
  <c r="V231" i="1"/>
  <c r="S231" i="1"/>
  <c r="R231" i="1"/>
  <c r="P231" i="1"/>
  <c r="O231" i="1"/>
  <c r="Q231" i="1" s="1"/>
  <c r="T231" i="1" s="1"/>
  <c r="N231" i="1"/>
  <c r="N27" i="1" s="1"/>
  <c r="M231" i="1"/>
  <c r="L231" i="1"/>
  <c r="K231" i="1"/>
  <c r="J231" i="1"/>
  <c r="I231" i="1"/>
  <c r="G231" i="1"/>
  <c r="F231" i="1"/>
  <c r="E231" i="1"/>
  <c r="D231" i="1"/>
  <c r="C231" i="1"/>
  <c r="AZ230" i="1"/>
  <c r="AY230" i="1"/>
  <c r="AU230" i="1"/>
  <c r="AT230" i="1"/>
  <c r="AS230" i="1"/>
  <c r="BB230" i="1" s="1"/>
  <c r="AR230" i="1"/>
  <c r="AQ230" i="1"/>
  <c r="AQ26" i="1" s="1"/>
  <c r="AP230" i="1"/>
  <c r="AO230" i="1"/>
  <c r="AN230" i="1"/>
  <c r="AM230" i="1"/>
  <c r="AL230" i="1"/>
  <c r="AK230" i="1"/>
  <c r="AJ230" i="1"/>
  <c r="AH230" i="1"/>
  <c r="AG230" i="1"/>
  <c r="AF230" i="1"/>
  <c r="AE230" i="1"/>
  <c r="AD230" i="1"/>
  <c r="AC230" i="1"/>
  <c r="Z230" i="1"/>
  <c r="Y230" i="1"/>
  <c r="Y26" i="1" s="1"/>
  <c r="X230" i="1"/>
  <c r="AA230" i="1" s="1"/>
  <c r="W230" i="1"/>
  <c r="V230" i="1"/>
  <c r="S230" i="1"/>
  <c r="R230" i="1"/>
  <c r="P230" i="1"/>
  <c r="P26" i="1" s="1"/>
  <c r="O230" i="1"/>
  <c r="N230" i="1"/>
  <c r="M230" i="1"/>
  <c r="L230" i="1"/>
  <c r="J230" i="1"/>
  <c r="K230" i="1" s="1"/>
  <c r="I230" i="1"/>
  <c r="H230" i="1"/>
  <c r="G230" i="1"/>
  <c r="F230" i="1"/>
  <c r="E230" i="1"/>
  <c r="D230" i="1"/>
  <c r="C230" i="1"/>
  <c r="AU229" i="1"/>
  <c r="AT229" i="1"/>
  <c r="AS229" i="1"/>
  <c r="AS25" i="1" s="1"/>
  <c r="AR229" i="1"/>
  <c r="BA229" i="1" s="1"/>
  <c r="AQ229" i="1"/>
  <c r="AP229" i="1"/>
  <c r="AO229" i="1"/>
  <c r="AN229" i="1"/>
  <c r="AM229" i="1"/>
  <c r="AZ229" i="1" s="1"/>
  <c r="AL229" i="1"/>
  <c r="AK229" i="1"/>
  <c r="AK25" i="1" s="1"/>
  <c r="AJ229" i="1"/>
  <c r="AG229" i="1"/>
  <c r="AF229" i="1"/>
  <c r="AD229" i="1"/>
  <c r="AC229" i="1"/>
  <c r="AE229" i="1" s="1"/>
  <c r="AH229" i="1" s="1"/>
  <c r="AA229" i="1"/>
  <c r="Z229" i="1"/>
  <c r="Y229" i="1"/>
  <c r="X229" i="1"/>
  <c r="W229" i="1"/>
  <c r="V229" i="1"/>
  <c r="S229" i="1"/>
  <c r="R229" i="1"/>
  <c r="R25" i="1" s="1"/>
  <c r="Q229" i="1"/>
  <c r="P229" i="1"/>
  <c r="O229" i="1"/>
  <c r="N229" i="1"/>
  <c r="M229" i="1"/>
  <c r="L229" i="1"/>
  <c r="J229" i="1"/>
  <c r="I229" i="1"/>
  <c r="G229" i="1"/>
  <c r="H229" i="1" s="1"/>
  <c r="F229" i="1"/>
  <c r="D229" i="1"/>
  <c r="E229" i="1" s="1"/>
  <c r="C229" i="1"/>
  <c r="AU228" i="1"/>
  <c r="AU24" i="1" s="1"/>
  <c r="AT228" i="1"/>
  <c r="AS228" i="1"/>
  <c r="AR228" i="1"/>
  <c r="BA228" i="1" s="1"/>
  <c r="AQ228" i="1"/>
  <c r="AP228" i="1"/>
  <c r="AO228" i="1"/>
  <c r="AN228" i="1"/>
  <c r="AM228" i="1"/>
  <c r="AL228" i="1"/>
  <c r="AK228" i="1"/>
  <c r="AJ228" i="1"/>
  <c r="AY228" i="1" s="1"/>
  <c r="AG228" i="1"/>
  <c r="AF228" i="1"/>
  <c r="AD228" i="1"/>
  <c r="AD24" i="1" s="1"/>
  <c r="AC228" i="1"/>
  <c r="Z228" i="1"/>
  <c r="Y228" i="1"/>
  <c r="W228" i="1"/>
  <c r="V228" i="1"/>
  <c r="X228" i="1" s="1"/>
  <c r="AA228" i="1" s="1"/>
  <c r="T228" i="1"/>
  <c r="S228" i="1"/>
  <c r="R228" i="1"/>
  <c r="Q228" i="1"/>
  <c r="P228" i="1"/>
  <c r="O228" i="1"/>
  <c r="N228" i="1"/>
  <c r="M228" i="1"/>
  <c r="L228" i="1"/>
  <c r="L24" i="1" s="1"/>
  <c r="K228" i="1"/>
  <c r="J228" i="1"/>
  <c r="I228" i="1"/>
  <c r="G228" i="1"/>
  <c r="H228" i="1" s="1"/>
  <c r="F228" i="1"/>
  <c r="D228" i="1"/>
  <c r="C228" i="1"/>
  <c r="AU227" i="1"/>
  <c r="AT227" i="1"/>
  <c r="AS227" i="1"/>
  <c r="BB227" i="1" s="1"/>
  <c r="AR227" i="1"/>
  <c r="AQ227" i="1"/>
  <c r="AP227" i="1"/>
  <c r="BA227" i="1" s="1"/>
  <c r="AO227" i="1"/>
  <c r="AO23" i="1" s="1"/>
  <c r="AN227" i="1"/>
  <c r="AM227" i="1"/>
  <c r="AZ227" i="1" s="1"/>
  <c r="AL227" i="1"/>
  <c r="AY227" i="1" s="1"/>
  <c r="AK227" i="1"/>
  <c r="AJ227" i="1"/>
  <c r="AG227" i="1"/>
  <c r="AF227" i="1"/>
  <c r="AF23" i="1" s="1"/>
  <c r="AE227" i="1"/>
  <c r="AH227" i="1" s="1"/>
  <c r="AD227" i="1"/>
  <c r="AC227" i="1"/>
  <c r="Z227" i="1"/>
  <c r="Y227" i="1"/>
  <c r="W227" i="1"/>
  <c r="W23" i="1" s="1"/>
  <c r="X23" i="1" s="1"/>
  <c r="AA23" i="1" s="1"/>
  <c r="V227" i="1"/>
  <c r="S227" i="1"/>
  <c r="R227" i="1"/>
  <c r="P227" i="1"/>
  <c r="O227" i="1"/>
  <c r="Q227" i="1" s="1"/>
  <c r="T227" i="1" s="1"/>
  <c r="N227" i="1"/>
  <c r="N23" i="1" s="1"/>
  <c r="M227" i="1"/>
  <c r="L227" i="1"/>
  <c r="K227" i="1"/>
  <c r="J227" i="1"/>
  <c r="I227" i="1"/>
  <c r="G227" i="1"/>
  <c r="F227" i="1"/>
  <c r="E227" i="1"/>
  <c r="D227" i="1"/>
  <c r="C227" i="1"/>
  <c r="AZ226" i="1"/>
  <c r="AY226" i="1"/>
  <c r="AU226" i="1"/>
  <c r="AT226" i="1"/>
  <c r="AS226" i="1"/>
  <c r="BB226" i="1" s="1"/>
  <c r="AR226" i="1"/>
  <c r="AQ226" i="1"/>
  <c r="AP226" i="1"/>
  <c r="BA226" i="1" s="1"/>
  <c r="AO226" i="1"/>
  <c r="AN226" i="1"/>
  <c r="AV226" i="1" s="1"/>
  <c r="AM226" i="1"/>
  <c r="AL226" i="1"/>
  <c r="AK226" i="1"/>
  <c r="AJ226" i="1"/>
  <c r="AH226" i="1"/>
  <c r="AG226" i="1"/>
  <c r="AG223" i="1" s="1"/>
  <c r="AG222" i="1" s="1"/>
  <c r="AF226" i="1"/>
  <c r="AE226" i="1"/>
  <c r="AD226" i="1"/>
  <c r="AC226" i="1"/>
  <c r="Z226" i="1"/>
  <c r="Y226" i="1"/>
  <c r="X226" i="1"/>
  <c r="W226" i="1"/>
  <c r="V226" i="1"/>
  <c r="S226" i="1"/>
  <c r="R226" i="1"/>
  <c r="P226" i="1"/>
  <c r="O226" i="1"/>
  <c r="Q226" i="1" s="1"/>
  <c r="T226" i="1" s="1"/>
  <c r="N226" i="1"/>
  <c r="M226" i="1"/>
  <c r="L226" i="1"/>
  <c r="J226" i="1"/>
  <c r="K226" i="1" s="1"/>
  <c r="I226" i="1"/>
  <c r="H226" i="1"/>
  <c r="G226" i="1"/>
  <c r="G223" i="1" s="1"/>
  <c r="F226" i="1"/>
  <c r="E226" i="1"/>
  <c r="D226" i="1"/>
  <c r="C226" i="1"/>
  <c r="AZ225" i="1"/>
  <c r="AU225" i="1"/>
  <c r="AT225" i="1"/>
  <c r="AS225" i="1"/>
  <c r="AS21" i="1" s="1"/>
  <c r="AR225" i="1"/>
  <c r="BA225" i="1" s="1"/>
  <c r="AQ225" i="1"/>
  <c r="AP225" i="1"/>
  <c r="AO225" i="1"/>
  <c r="AN225" i="1"/>
  <c r="AM225" i="1"/>
  <c r="AL225" i="1"/>
  <c r="AK225" i="1"/>
  <c r="AK21" i="1" s="1"/>
  <c r="AJ225" i="1"/>
  <c r="AG225" i="1"/>
  <c r="AF225" i="1"/>
  <c r="AD225" i="1"/>
  <c r="AC225" i="1"/>
  <c r="AE225" i="1" s="1"/>
  <c r="AH225" i="1" s="1"/>
  <c r="AA225" i="1"/>
  <c r="Z225" i="1"/>
  <c r="Y225" i="1"/>
  <c r="X225" i="1"/>
  <c r="W225" i="1"/>
  <c r="V225" i="1"/>
  <c r="S225" i="1"/>
  <c r="R225" i="1"/>
  <c r="R21" i="1" s="1"/>
  <c r="Q225" i="1"/>
  <c r="P225" i="1"/>
  <c r="O225" i="1"/>
  <c r="N225" i="1"/>
  <c r="M225" i="1"/>
  <c r="L225" i="1"/>
  <c r="J225" i="1"/>
  <c r="I225" i="1"/>
  <c r="H225" i="1"/>
  <c r="G225" i="1"/>
  <c r="F225" i="1"/>
  <c r="D225" i="1"/>
  <c r="E225" i="1" s="1"/>
  <c r="C225" i="1"/>
  <c r="AU224" i="1"/>
  <c r="AT224" i="1"/>
  <c r="AT223" i="1" s="1"/>
  <c r="AT222" i="1" s="1"/>
  <c r="AS224" i="1"/>
  <c r="BB224" i="1" s="1"/>
  <c r="AR224" i="1"/>
  <c r="BA224" i="1" s="1"/>
  <c r="AQ224" i="1"/>
  <c r="AP224" i="1"/>
  <c r="AO224" i="1"/>
  <c r="AN224" i="1"/>
  <c r="AM224" i="1"/>
  <c r="AL224" i="1"/>
  <c r="AL223" i="1" s="1"/>
  <c r="AL222" i="1" s="1"/>
  <c r="AK224" i="1"/>
  <c r="AJ224" i="1"/>
  <c r="AY224" i="1" s="1"/>
  <c r="AG224" i="1"/>
  <c r="AF224" i="1"/>
  <c r="AD224" i="1"/>
  <c r="AC224" i="1"/>
  <c r="AC223" i="1" s="1"/>
  <c r="Z224" i="1"/>
  <c r="Z223" i="1" s="1"/>
  <c r="Z222" i="1" s="1"/>
  <c r="Y224" i="1"/>
  <c r="W224" i="1"/>
  <c r="V224" i="1"/>
  <c r="X224" i="1" s="1"/>
  <c r="AA224" i="1" s="1"/>
  <c r="T224" i="1"/>
  <c r="S224" i="1"/>
  <c r="S223" i="1" s="1"/>
  <c r="S222" i="1" s="1"/>
  <c r="R224" i="1"/>
  <c r="Q224" i="1"/>
  <c r="P224" i="1"/>
  <c r="O224" i="1"/>
  <c r="N224" i="1"/>
  <c r="M224" i="1"/>
  <c r="L224" i="1"/>
  <c r="K224" i="1"/>
  <c r="J224" i="1"/>
  <c r="I224" i="1"/>
  <c r="I223" i="1" s="1"/>
  <c r="I222" i="1" s="1"/>
  <c r="G224" i="1"/>
  <c r="H224" i="1" s="1"/>
  <c r="F224" i="1"/>
  <c r="D224" i="1"/>
  <c r="C224" i="1"/>
  <c r="C223" i="1" s="1"/>
  <c r="AO223" i="1"/>
  <c r="AN223" i="1"/>
  <c r="AF223" i="1"/>
  <c r="AF222" i="1" s="1"/>
  <c r="V223" i="1"/>
  <c r="V222" i="1" s="1"/>
  <c r="N223" i="1"/>
  <c r="N222" i="1" s="1"/>
  <c r="M223" i="1"/>
  <c r="M222" i="1" s="1"/>
  <c r="F223" i="1"/>
  <c r="F222" i="1" s="1"/>
  <c r="AU218" i="1"/>
  <c r="AT218" i="1"/>
  <c r="AS218" i="1"/>
  <c r="BB218" i="1" s="1"/>
  <c r="AR218" i="1"/>
  <c r="AQ218" i="1"/>
  <c r="AP218" i="1"/>
  <c r="BA218" i="1" s="1"/>
  <c r="AO218" i="1"/>
  <c r="AN218" i="1"/>
  <c r="AM218" i="1"/>
  <c r="AL218" i="1"/>
  <c r="AY218" i="1" s="1"/>
  <c r="AK218" i="1"/>
  <c r="AJ218" i="1"/>
  <c r="AG218" i="1"/>
  <c r="AF218" i="1"/>
  <c r="AE218" i="1"/>
  <c r="AH218" i="1" s="1"/>
  <c r="AD218" i="1"/>
  <c r="AC218" i="1"/>
  <c r="Z218" i="1"/>
  <c r="Y218" i="1"/>
  <c r="W218" i="1"/>
  <c r="V218" i="1"/>
  <c r="S218" i="1"/>
  <c r="R218" i="1"/>
  <c r="P218" i="1"/>
  <c r="O218" i="1"/>
  <c r="Q218" i="1" s="1"/>
  <c r="T218" i="1" s="1"/>
  <c r="N218" i="1"/>
  <c r="M218" i="1"/>
  <c r="K218" i="1"/>
  <c r="J218" i="1"/>
  <c r="I218" i="1"/>
  <c r="G218" i="1"/>
  <c r="F218" i="1"/>
  <c r="H218" i="1" s="1"/>
  <c r="E218" i="1"/>
  <c r="D218" i="1"/>
  <c r="C218" i="1"/>
  <c r="AZ217" i="1"/>
  <c r="AY217" i="1"/>
  <c r="AU217" i="1"/>
  <c r="AT217" i="1"/>
  <c r="AS217" i="1"/>
  <c r="BB217" i="1" s="1"/>
  <c r="AR217" i="1"/>
  <c r="AQ217" i="1"/>
  <c r="AP217" i="1"/>
  <c r="AN217" i="1"/>
  <c r="AM217" i="1"/>
  <c r="AL217" i="1"/>
  <c r="AK217" i="1"/>
  <c r="AV217" i="1" s="1"/>
  <c r="AJ217" i="1"/>
  <c r="AH217" i="1"/>
  <c r="AG217" i="1"/>
  <c r="AF217" i="1"/>
  <c r="AE217" i="1"/>
  <c r="AD217" i="1"/>
  <c r="AC217" i="1"/>
  <c r="Z217" i="1"/>
  <c r="Y217" i="1"/>
  <c r="X217" i="1"/>
  <c r="AA217" i="1" s="1"/>
  <c r="W217" i="1"/>
  <c r="V217" i="1"/>
  <c r="S217" i="1"/>
  <c r="R217" i="1"/>
  <c r="P217" i="1"/>
  <c r="O217" i="1"/>
  <c r="Q217" i="1" s="1"/>
  <c r="T217" i="1" s="1"/>
  <c r="N217" i="1"/>
  <c r="M217" i="1"/>
  <c r="L217" i="1"/>
  <c r="J217" i="1"/>
  <c r="K217" i="1" s="1"/>
  <c r="I217" i="1"/>
  <c r="H217" i="1"/>
  <c r="G217" i="1"/>
  <c r="F217" i="1"/>
  <c r="E217" i="1"/>
  <c r="D217" i="1"/>
  <c r="C217" i="1"/>
  <c r="BB216" i="1"/>
  <c r="AU216" i="1"/>
  <c r="AT216" i="1"/>
  <c r="AS216" i="1"/>
  <c r="AR216" i="1"/>
  <c r="BA216" i="1" s="1"/>
  <c r="AQ216" i="1"/>
  <c r="AP216" i="1"/>
  <c r="AO216" i="1"/>
  <c r="AN216" i="1"/>
  <c r="AM216" i="1"/>
  <c r="AZ216" i="1" s="1"/>
  <c r="AL216" i="1"/>
  <c r="AK216" i="1"/>
  <c r="AJ216" i="1"/>
  <c r="AY216" i="1" s="1"/>
  <c r="BC216" i="1" s="1"/>
  <c r="AG216" i="1"/>
  <c r="AF216" i="1"/>
  <c r="AD216" i="1"/>
  <c r="AC216" i="1"/>
  <c r="AE216" i="1" s="1"/>
  <c r="AH216" i="1" s="1"/>
  <c r="AA216" i="1"/>
  <c r="Z216" i="1"/>
  <c r="X216" i="1"/>
  <c r="W216" i="1"/>
  <c r="V216" i="1"/>
  <c r="S216" i="1"/>
  <c r="R216" i="1"/>
  <c r="Q216" i="1"/>
  <c r="P216" i="1"/>
  <c r="O216" i="1"/>
  <c r="N216" i="1"/>
  <c r="M216" i="1"/>
  <c r="L216" i="1"/>
  <c r="J216" i="1"/>
  <c r="K216" i="1" s="1"/>
  <c r="I216" i="1"/>
  <c r="H216" i="1"/>
  <c r="G216" i="1"/>
  <c r="F216" i="1"/>
  <c r="D216" i="1"/>
  <c r="E216" i="1" s="1"/>
  <c r="C216" i="1"/>
  <c r="AU214" i="1"/>
  <c r="AT214" i="1"/>
  <c r="AS214" i="1"/>
  <c r="AR214" i="1"/>
  <c r="BA214" i="1" s="1"/>
  <c r="AQ214" i="1"/>
  <c r="AP214" i="1"/>
  <c r="AO214" i="1"/>
  <c r="AN214" i="1"/>
  <c r="AM214" i="1"/>
  <c r="AZ214" i="1" s="1"/>
  <c r="AL214" i="1"/>
  <c r="AK214" i="1"/>
  <c r="AJ214" i="1"/>
  <c r="AY214" i="1" s="1"/>
  <c r="AG214" i="1"/>
  <c r="AF214" i="1"/>
  <c r="AD214" i="1"/>
  <c r="AC214" i="1"/>
  <c r="Z214" i="1"/>
  <c r="Y214" i="1"/>
  <c r="W214" i="1"/>
  <c r="V214" i="1"/>
  <c r="X214" i="1" s="1"/>
  <c r="AA214" i="1" s="1"/>
  <c r="T214" i="1"/>
  <c r="S214" i="1"/>
  <c r="R214" i="1"/>
  <c r="Q214" i="1"/>
  <c r="P214" i="1"/>
  <c r="O214" i="1"/>
  <c r="N214" i="1"/>
  <c r="M214" i="1"/>
  <c r="L214" i="1"/>
  <c r="K214" i="1"/>
  <c r="J214" i="1"/>
  <c r="I214" i="1"/>
  <c r="G214" i="1"/>
  <c r="H214" i="1" s="1"/>
  <c r="F214" i="1"/>
  <c r="D214" i="1"/>
  <c r="E214" i="1" s="1"/>
  <c r="C214" i="1"/>
  <c r="AU213" i="1"/>
  <c r="AT213" i="1"/>
  <c r="AS213" i="1"/>
  <c r="BB213" i="1" s="1"/>
  <c r="AR213" i="1"/>
  <c r="AQ213" i="1"/>
  <c r="AP213" i="1"/>
  <c r="BA213" i="1" s="1"/>
  <c r="AO213" i="1"/>
  <c r="AN213" i="1"/>
  <c r="AM213" i="1"/>
  <c r="AL213" i="1"/>
  <c r="AY213" i="1" s="1"/>
  <c r="AK213" i="1"/>
  <c r="AJ213" i="1"/>
  <c r="AG213" i="1"/>
  <c r="AF213" i="1"/>
  <c r="AE213" i="1"/>
  <c r="AH213" i="1" s="1"/>
  <c r="AD213" i="1"/>
  <c r="AC213" i="1"/>
  <c r="Z213" i="1"/>
  <c r="Y213" i="1"/>
  <c r="W213" i="1"/>
  <c r="V213" i="1"/>
  <c r="S213" i="1"/>
  <c r="R213" i="1"/>
  <c r="P213" i="1"/>
  <c r="O213" i="1"/>
  <c r="Q213" i="1" s="1"/>
  <c r="T213" i="1" s="1"/>
  <c r="N213" i="1"/>
  <c r="M213" i="1"/>
  <c r="L213" i="1"/>
  <c r="K213" i="1"/>
  <c r="J213" i="1"/>
  <c r="I213" i="1"/>
  <c r="G213" i="1"/>
  <c r="F213" i="1"/>
  <c r="H213" i="1" s="1"/>
  <c r="E213" i="1"/>
  <c r="D213" i="1"/>
  <c r="C213" i="1"/>
  <c r="AZ212" i="1"/>
  <c r="AY212" i="1"/>
  <c r="AU212" i="1"/>
  <c r="AT212" i="1"/>
  <c r="AS212" i="1"/>
  <c r="BB212" i="1" s="1"/>
  <c r="AR212" i="1"/>
  <c r="AQ212" i="1"/>
  <c r="AP212" i="1"/>
  <c r="BA212" i="1" s="1"/>
  <c r="AO212" i="1"/>
  <c r="AN212" i="1"/>
  <c r="AM212" i="1"/>
  <c r="AL212" i="1"/>
  <c r="AK212" i="1"/>
  <c r="AJ212" i="1"/>
  <c r="AH212" i="1"/>
  <c r="AG212" i="1"/>
  <c r="AF212" i="1"/>
  <c r="AE212" i="1"/>
  <c r="AD212" i="1"/>
  <c r="AC212" i="1"/>
  <c r="Z212" i="1"/>
  <c r="Y212" i="1"/>
  <c r="X212" i="1"/>
  <c r="W212" i="1"/>
  <c r="V212" i="1"/>
  <c r="S212" i="1"/>
  <c r="R212" i="1"/>
  <c r="P212" i="1"/>
  <c r="O212" i="1"/>
  <c r="N212" i="1"/>
  <c r="M212" i="1"/>
  <c r="L212" i="1"/>
  <c r="J212" i="1"/>
  <c r="K212" i="1" s="1"/>
  <c r="I212" i="1"/>
  <c r="H212" i="1"/>
  <c r="G212" i="1"/>
  <c r="F212" i="1"/>
  <c r="E212" i="1"/>
  <c r="D212" i="1"/>
  <c r="C212" i="1"/>
  <c r="AU211" i="1"/>
  <c r="AT211" i="1"/>
  <c r="AS211" i="1"/>
  <c r="BB211" i="1" s="1"/>
  <c r="AR211" i="1"/>
  <c r="BA211" i="1" s="1"/>
  <c r="AQ211" i="1"/>
  <c r="AP211" i="1"/>
  <c r="AO211" i="1"/>
  <c r="AN211" i="1"/>
  <c r="AM211" i="1"/>
  <c r="AZ211" i="1" s="1"/>
  <c r="AL211" i="1"/>
  <c r="AK211" i="1"/>
  <c r="AJ211" i="1"/>
  <c r="AG211" i="1"/>
  <c r="AF211" i="1"/>
  <c r="AD211" i="1"/>
  <c r="AC211" i="1"/>
  <c r="AE211" i="1" s="1"/>
  <c r="AH211" i="1" s="1"/>
  <c r="AA211" i="1"/>
  <c r="Z211" i="1"/>
  <c r="Y211" i="1"/>
  <c r="X211" i="1"/>
  <c r="W211" i="1"/>
  <c r="V211" i="1"/>
  <c r="S211" i="1"/>
  <c r="R211" i="1"/>
  <c r="Q211" i="1"/>
  <c r="T211" i="1" s="1"/>
  <c r="P211" i="1"/>
  <c r="O211" i="1"/>
  <c r="N211" i="1"/>
  <c r="M211" i="1"/>
  <c r="L211" i="1"/>
  <c r="J211" i="1"/>
  <c r="K211" i="1" s="1"/>
  <c r="I211" i="1"/>
  <c r="H211" i="1"/>
  <c r="G211" i="1"/>
  <c r="F211" i="1"/>
  <c r="D211" i="1"/>
  <c r="E211" i="1" s="1"/>
  <c r="C211" i="1"/>
  <c r="AU210" i="1"/>
  <c r="AT210" i="1"/>
  <c r="AS210" i="1"/>
  <c r="AR210" i="1"/>
  <c r="BA210" i="1" s="1"/>
  <c r="AQ210" i="1"/>
  <c r="AP210" i="1"/>
  <c r="AO210" i="1"/>
  <c r="AN210" i="1"/>
  <c r="AM210" i="1"/>
  <c r="AZ210" i="1" s="1"/>
  <c r="AL210" i="1"/>
  <c r="AK210" i="1"/>
  <c r="AJ210" i="1"/>
  <c r="AY210" i="1" s="1"/>
  <c r="AG210" i="1"/>
  <c r="AF210" i="1"/>
  <c r="AD210" i="1"/>
  <c r="AC210" i="1"/>
  <c r="Z210" i="1"/>
  <c r="Y210" i="1"/>
  <c r="W210" i="1"/>
  <c r="V210" i="1"/>
  <c r="X210" i="1" s="1"/>
  <c r="AA210" i="1" s="1"/>
  <c r="T210" i="1"/>
  <c r="S210" i="1"/>
  <c r="Q210" i="1"/>
  <c r="P210" i="1"/>
  <c r="O210" i="1"/>
  <c r="N210" i="1"/>
  <c r="M210" i="1"/>
  <c r="L210" i="1"/>
  <c r="K210" i="1"/>
  <c r="J210" i="1"/>
  <c r="I210" i="1"/>
  <c r="G210" i="1"/>
  <c r="H210" i="1" s="1"/>
  <c r="F210" i="1"/>
  <c r="D210" i="1"/>
  <c r="E210" i="1" s="1"/>
  <c r="C210" i="1"/>
  <c r="AU209" i="1"/>
  <c r="AT209" i="1"/>
  <c r="AS209" i="1"/>
  <c r="BB209" i="1" s="1"/>
  <c r="AR209" i="1"/>
  <c r="AQ209" i="1"/>
  <c r="AP209" i="1"/>
  <c r="BA209" i="1" s="1"/>
  <c r="AO209" i="1"/>
  <c r="AN209" i="1"/>
  <c r="AV209" i="1" s="1"/>
  <c r="AW209" i="1" s="1"/>
  <c r="AM209" i="1"/>
  <c r="AL209" i="1"/>
  <c r="AY209" i="1" s="1"/>
  <c r="AK209" i="1"/>
  <c r="AJ209" i="1"/>
  <c r="AG209" i="1"/>
  <c r="AF209" i="1"/>
  <c r="AE209" i="1"/>
  <c r="AH209" i="1" s="1"/>
  <c r="AD209" i="1"/>
  <c r="AC209" i="1"/>
  <c r="Z209" i="1"/>
  <c r="Y209" i="1"/>
  <c r="W209" i="1"/>
  <c r="V209" i="1"/>
  <c r="X209" i="1" s="1"/>
  <c r="AA209" i="1" s="1"/>
  <c r="S209" i="1"/>
  <c r="R209" i="1"/>
  <c r="P209" i="1"/>
  <c r="O209" i="1"/>
  <c r="Q209" i="1" s="1"/>
  <c r="T209" i="1" s="1"/>
  <c r="N209" i="1"/>
  <c r="M209" i="1"/>
  <c r="L209" i="1"/>
  <c r="K209" i="1"/>
  <c r="J209" i="1"/>
  <c r="I209" i="1"/>
  <c r="G209" i="1"/>
  <c r="F209" i="1"/>
  <c r="H209" i="1" s="1"/>
  <c r="C209" i="1"/>
  <c r="AZ208" i="1"/>
  <c r="AY208" i="1"/>
  <c r="AU208" i="1"/>
  <c r="AT208" i="1"/>
  <c r="AS208" i="1"/>
  <c r="BB208" i="1" s="1"/>
  <c r="AR208" i="1"/>
  <c r="AQ208" i="1"/>
  <c r="AP208" i="1"/>
  <c r="AO208" i="1"/>
  <c r="AN208" i="1"/>
  <c r="AM208" i="1"/>
  <c r="AL208" i="1"/>
  <c r="AK208" i="1"/>
  <c r="AJ208" i="1"/>
  <c r="AV208" i="1" s="1"/>
  <c r="AH208" i="1"/>
  <c r="AG208" i="1"/>
  <c r="AF208" i="1"/>
  <c r="AE208" i="1"/>
  <c r="AD208" i="1"/>
  <c r="AC208" i="1"/>
  <c r="Z208" i="1"/>
  <c r="Y208" i="1"/>
  <c r="X208" i="1"/>
  <c r="W208" i="1"/>
  <c r="V208" i="1"/>
  <c r="S208" i="1"/>
  <c r="R208" i="1"/>
  <c r="P208" i="1"/>
  <c r="O208" i="1"/>
  <c r="Q208" i="1" s="1"/>
  <c r="T208" i="1" s="1"/>
  <c r="N208" i="1"/>
  <c r="M208" i="1"/>
  <c r="L208" i="1"/>
  <c r="J208" i="1"/>
  <c r="K208" i="1" s="1"/>
  <c r="I208" i="1"/>
  <c r="H208" i="1"/>
  <c r="G208" i="1"/>
  <c r="F208" i="1"/>
  <c r="E208" i="1"/>
  <c r="D208" i="1"/>
  <c r="C208" i="1"/>
  <c r="BB207" i="1"/>
  <c r="AU207" i="1"/>
  <c r="AT207" i="1"/>
  <c r="AS207" i="1"/>
  <c r="AR207" i="1"/>
  <c r="BA207" i="1" s="1"/>
  <c r="AQ207" i="1"/>
  <c r="AP207" i="1"/>
  <c r="AO207" i="1"/>
  <c r="AN207" i="1"/>
  <c r="AM207" i="1"/>
  <c r="AZ207" i="1" s="1"/>
  <c r="AL207" i="1"/>
  <c r="AK207" i="1"/>
  <c r="AJ207" i="1"/>
  <c r="AY207" i="1" s="1"/>
  <c r="AG207" i="1"/>
  <c r="AF207" i="1"/>
  <c r="AD207" i="1"/>
  <c r="AC207" i="1"/>
  <c r="AE207" i="1" s="1"/>
  <c r="AH207" i="1" s="1"/>
  <c r="AA207" i="1"/>
  <c r="Z207" i="1"/>
  <c r="Y207" i="1"/>
  <c r="X207" i="1"/>
  <c r="W207" i="1"/>
  <c r="V207" i="1"/>
  <c r="S207" i="1"/>
  <c r="R207" i="1"/>
  <c r="Q207" i="1"/>
  <c r="P207" i="1"/>
  <c r="O207" i="1"/>
  <c r="N207" i="1"/>
  <c r="M207" i="1"/>
  <c r="L207" i="1"/>
  <c r="J207" i="1"/>
  <c r="K207" i="1" s="1"/>
  <c r="I207" i="1"/>
  <c r="H207" i="1"/>
  <c r="G207" i="1"/>
  <c r="F207" i="1"/>
  <c r="D207" i="1"/>
  <c r="E207" i="1" s="1"/>
  <c r="C207" i="1"/>
  <c r="AU206" i="1"/>
  <c r="AT206" i="1"/>
  <c r="AR206" i="1"/>
  <c r="BA206" i="1" s="1"/>
  <c r="AQ206" i="1"/>
  <c r="AP206" i="1"/>
  <c r="AO206" i="1"/>
  <c r="AN206" i="1"/>
  <c r="AM206" i="1"/>
  <c r="AZ206" i="1" s="1"/>
  <c r="AL206" i="1"/>
  <c r="AJ206" i="1"/>
  <c r="AG206" i="1"/>
  <c r="AF206" i="1"/>
  <c r="AD206" i="1"/>
  <c r="AD202" i="1" s="1"/>
  <c r="AC206" i="1"/>
  <c r="AE206" i="1" s="1"/>
  <c r="AH206" i="1" s="1"/>
  <c r="Z206" i="1"/>
  <c r="Y206" i="1"/>
  <c r="W206" i="1"/>
  <c r="V206" i="1"/>
  <c r="X206" i="1" s="1"/>
  <c r="AA206" i="1" s="1"/>
  <c r="T206" i="1"/>
  <c r="S206" i="1"/>
  <c r="R206" i="1"/>
  <c r="Q206" i="1"/>
  <c r="P206" i="1"/>
  <c r="O206" i="1"/>
  <c r="N206" i="1"/>
  <c r="M206" i="1"/>
  <c r="L206" i="1"/>
  <c r="K206" i="1"/>
  <c r="J206" i="1"/>
  <c r="I206" i="1"/>
  <c r="G206" i="1"/>
  <c r="H206" i="1" s="1"/>
  <c r="F206" i="1"/>
  <c r="D206" i="1"/>
  <c r="E206" i="1" s="1"/>
  <c r="C206" i="1"/>
  <c r="AU205" i="1"/>
  <c r="AT205" i="1"/>
  <c r="AS205" i="1"/>
  <c r="BB205" i="1" s="1"/>
  <c r="AR205" i="1"/>
  <c r="AQ205" i="1"/>
  <c r="AP205" i="1"/>
  <c r="BA205" i="1" s="1"/>
  <c r="AO205" i="1"/>
  <c r="AO202" i="1" s="1"/>
  <c r="AO197" i="1" s="1"/>
  <c r="AN205" i="1"/>
  <c r="AM205" i="1"/>
  <c r="AL205" i="1"/>
  <c r="AY205" i="1" s="1"/>
  <c r="AK205" i="1"/>
  <c r="AJ205" i="1"/>
  <c r="AG205" i="1"/>
  <c r="AF205" i="1"/>
  <c r="AE205" i="1"/>
  <c r="AH205" i="1" s="1"/>
  <c r="AD205" i="1"/>
  <c r="AC205" i="1"/>
  <c r="Z205" i="1"/>
  <c r="Y205" i="1"/>
  <c r="W205" i="1"/>
  <c r="W202" i="1" s="1"/>
  <c r="V205" i="1"/>
  <c r="X205" i="1" s="1"/>
  <c r="AA205" i="1" s="1"/>
  <c r="S205" i="1"/>
  <c r="R205" i="1"/>
  <c r="P205" i="1"/>
  <c r="O205" i="1"/>
  <c r="Q205" i="1" s="1"/>
  <c r="T205" i="1" s="1"/>
  <c r="N205" i="1"/>
  <c r="N202" i="1" s="1"/>
  <c r="M205" i="1"/>
  <c r="M202" i="1" s="1"/>
  <c r="L205" i="1"/>
  <c r="K205" i="1"/>
  <c r="J205" i="1"/>
  <c r="I205" i="1"/>
  <c r="G205" i="1"/>
  <c r="F205" i="1"/>
  <c r="H205" i="1" s="1"/>
  <c r="E205" i="1"/>
  <c r="D205" i="1"/>
  <c r="C205" i="1"/>
  <c r="AZ204" i="1"/>
  <c r="AY204" i="1"/>
  <c r="AU204" i="1"/>
  <c r="AT204" i="1"/>
  <c r="AS204" i="1"/>
  <c r="BB204" i="1" s="1"/>
  <c r="AR204" i="1"/>
  <c r="AQ204" i="1"/>
  <c r="AP204" i="1"/>
  <c r="AO204" i="1"/>
  <c r="AN204" i="1"/>
  <c r="AM204" i="1"/>
  <c r="AL204" i="1"/>
  <c r="AK204" i="1"/>
  <c r="AJ204" i="1"/>
  <c r="AH204" i="1"/>
  <c r="AG204" i="1"/>
  <c r="AF204" i="1"/>
  <c r="AE204" i="1"/>
  <c r="AD204" i="1"/>
  <c r="AC204" i="1"/>
  <c r="Z204" i="1"/>
  <c r="Y204" i="1"/>
  <c r="X204" i="1"/>
  <c r="AA204" i="1" s="1"/>
  <c r="W204" i="1"/>
  <c r="V204" i="1"/>
  <c r="S204" i="1"/>
  <c r="R204" i="1"/>
  <c r="P204" i="1"/>
  <c r="O204" i="1"/>
  <c r="Q204" i="1" s="1"/>
  <c r="T204" i="1" s="1"/>
  <c r="N204" i="1"/>
  <c r="M204" i="1"/>
  <c r="L204" i="1"/>
  <c r="J204" i="1"/>
  <c r="K204" i="1" s="1"/>
  <c r="I204" i="1"/>
  <c r="H204" i="1"/>
  <c r="G204" i="1"/>
  <c r="E204" i="1"/>
  <c r="D204" i="1"/>
  <c r="C204" i="1"/>
  <c r="AU203" i="1"/>
  <c r="AT203" i="1"/>
  <c r="AS203" i="1"/>
  <c r="AR203" i="1"/>
  <c r="AR202" i="1" s="1"/>
  <c r="AP203" i="1"/>
  <c r="AP202" i="1" s="1"/>
  <c r="AO203" i="1"/>
  <c r="AN203" i="1"/>
  <c r="AM203" i="1"/>
  <c r="AZ203" i="1" s="1"/>
  <c r="AL203" i="1"/>
  <c r="AK203" i="1"/>
  <c r="AJ203" i="1"/>
  <c r="AY203" i="1" s="1"/>
  <c r="AG203" i="1"/>
  <c r="AG202" i="1" s="1"/>
  <c r="AF203" i="1"/>
  <c r="AD203" i="1"/>
  <c r="AC203" i="1"/>
  <c r="AE203" i="1" s="1"/>
  <c r="AH203" i="1" s="1"/>
  <c r="AA203" i="1"/>
  <c r="Z203" i="1"/>
  <c r="Z202" i="1" s="1"/>
  <c r="Y203" i="1"/>
  <c r="X203" i="1"/>
  <c r="W203" i="1"/>
  <c r="V203" i="1"/>
  <c r="S203" i="1"/>
  <c r="R203" i="1"/>
  <c r="Q203" i="1"/>
  <c r="P203" i="1"/>
  <c r="P202" i="1" s="1"/>
  <c r="O203" i="1"/>
  <c r="O202" i="1" s="1"/>
  <c r="N203" i="1"/>
  <c r="M203" i="1"/>
  <c r="L203" i="1"/>
  <c r="J203" i="1"/>
  <c r="I203" i="1"/>
  <c r="I202" i="1" s="1"/>
  <c r="H203" i="1"/>
  <c r="G203" i="1"/>
  <c r="G202" i="1" s="1"/>
  <c r="F203" i="1"/>
  <c r="D203" i="1"/>
  <c r="E203" i="1" s="1"/>
  <c r="C203" i="1"/>
  <c r="AU202" i="1"/>
  <c r="AT202" i="1"/>
  <c r="AM202" i="1"/>
  <c r="AL202" i="1"/>
  <c r="AC202" i="1"/>
  <c r="S202" i="1"/>
  <c r="L202" i="1"/>
  <c r="C202" i="1"/>
  <c r="AU201" i="1"/>
  <c r="AT201" i="1"/>
  <c r="AS201" i="1"/>
  <c r="BB201" i="1" s="1"/>
  <c r="AR201" i="1"/>
  <c r="AQ201" i="1"/>
  <c r="AP201" i="1"/>
  <c r="BA201" i="1" s="1"/>
  <c r="AO201" i="1"/>
  <c r="AO198" i="1" s="1"/>
  <c r="AN201" i="1"/>
  <c r="AV201" i="1" s="1"/>
  <c r="AW201" i="1" s="1"/>
  <c r="AM201" i="1"/>
  <c r="AL201" i="1"/>
  <c r="AY201" i="1" s="1"/>
  <c r="AK201" i="1"/>
  <c r="AJ201" i="1"/>
  <c r="AG201" i="1"/>
  <c r="AF201" i="1"/>
  <c r="AE201" i="1"/>
  <c r="AD201" i="1"/>
  <c r="AC201" i="1"/>
  <c r="Z201" i="1"/>
  <c r="Y201" i="1"/>
  <c r="W201" i="1"/>
  <c r="W198" i="1" s="1"/>
  <c r="W197" i="1" s="1"/>
  <c r="V201" i="1"/>
  <c r="S201" i="1"/>
  <c r="R201" i="1"/>
  <c r="P201" i="1"/>
  <c r="O201" i="1"/>
  <c r="Q201" i="1" s="1"/>
  <c r="T201" i="1" s="1"/>
  <c r="N201" i="1"/>
  <c r="N198" i="1" s="1"/>
  <c r="M201" i="1"/>
  <c r="M198" i="1" s="1"/>
  <c r="M197" i="1" s="1"/>
  <c r="L201" i="1"/>
  <c r="K201" i="1"/>
  <c r="J201" i="1"/>
  <c r="I201" i="1"/>
  <c r="G201" i="1"/>
  <c r="F201" i="1"/>
  <c r="E201" i="1"/>
  <c r="D201" i="1"/>
  <c r="C201" i="1"/>
  <c r="AZ200" i="1"/>
  <c r="AY200" i="1"/>
  <c r="BC200" i="1" s="1"/>
  <c r="AU200" i="1"/>
  <c r="AT200" i="1"/>
  <c r="AS200" i="1"/>
  <c r="BB200" i="1" s="1"/>
  <c r="AR200" i="1"/>
  <c r="AQ200" i="1"/>
  <c r="AP200" i="1"/>
  <c r="BA200" i="1" s="1"/>
  <c r="AO200" i="1"/>
  <c r="AN200" i="1"/>
  <c r="AM200" i="1"/>
  <c r="AL200" i="1"/>
  <c r="AK200" i="1"/>
  <c r="AJ200" i="1"/>
  <c r="AV200" i="1" s="1"/>
  <c r="AH200" i="1"/>
  <c r="AG200" i="1"/>
  <c r="AE200" i="1"/>
  <c r="AD200" i="1"/>
  <c r="AC200" i="1"/>
  <c r="Z200" i="1"/>
  <c r="Y200" i="1"/>
  <c r="X200" i="1"/>
  <c r="AA200" i="1" s="1"/>
  <c r="W200" i="1"/>
  <c r="V200" i="1"/>
  <c r="S200" i="1"/>
  <c r="R200" i="1"/>
  <c r="P200" i="1"/>
  <c r="O200" i="1"/>
  <c r="Q200" i="1" s="1"/>
  <c r="T200" i="1" s="1"/>
  <c r="N200" i="1"/>
  <c r="M200" i="1"/>
  <c r="L200" i="1"/>
  <c r="J200" i="1"/>
  <c r="K200" i="1" s="1"/>
  <c r="I200" i="1"/>
  <c r="H200" i="1"/>
  <c r="G200" i="1"/>
  <c r="F200" i="1"/>
  <c r="E200" i="1"/>
  <c r="D200" i="1"/>
  <c r="C200" i="1"/>
  <c r="AU199" i="1"/>
  <c r="AT199" i="1"/>
  <c r="AS199" i="1"/>
  <c r="AS198" i="1" s="1"/>
  <c r="AR199" i="1"/>
  <c r="BA199" i="1" s="1"/>
  <c r="AQ199" i="1"/>
  <c r="AP199" i="1"/>
  <c r="AP198" i="1" s="1"/>
  <c r="AO199" i="1"/>
  <c r="AN199" i="1"/>
  <c r="AM199" i="1"/>
  <c r="AZ199" i="1" s="1"/>
  <c r="AL199" i="1"/>
  <c r="AK199" i="1"/>
  <c r="AK198" i="1" s="1"/>
  <c r="AJ199" i="1"/>
  <c r="AG199" i="1"/>
  <c r="AG198" i="1" s="1"/>
  <c r="AG197" i="1" s="1"/>
  <c r="AF199" i="1"/>
  <c r="AD199" i="1"/>
  <c r="AC199" i="1"/>
  <c r="AE199" i="1" s="1"/>
  <c r="AH199" i="1" s="1"/>
  <c r="AA199" i="1"/>
  <c r="Z199" i="1"/>
  <c r="Z198" i="1" s="1"/>
  <c r="Z197" i="1" s="1"/>
  <c r="Y199" i="1"/>
  <c r="Y198" i="1" s="1"/>
  <c r="X199" i="1"/>
  <c r="W199" i="1"/>
  <c r="V199" i="1"/>
  <c r="S199" i="1"/>
  <c r="R199" i="1"/>
  <c r="R198" i="1" s="1"/>
  <c r="Q199" i="1"/>
  <c r="P199" i="1"/>
  <c r="P198" i="1" s="1"/>
  <c r="P197" i="1" s="1"/>
  <c r="O199" i="1"/>
  <c r="O198" i="1" s="1"/>
  <c r="N199" i="1"/>
  <c r="M199" i="1"/>
  <c r="L199" i="1"/>
  <c r="J199" i="1"/>
  <c r="I199" i="1"/>
  <c r="I198" i="1" s="1"/>
  <c r="I197" i="1" s="1"/>
  <c r="H199" i="1"/>
  <c r="G199" i="1"/>
  <c r="G198" i="1" s="1"/>
  <c r="F199" i="1"/>
  <c r="D199" i="1"/>
  <c r="E199" i="1" s="1"/>
  <c r="C199" i="1"/>
  <c r="AU198" i="1"/>
  <c r="AU197" i="1" s="1"/>
  <c r="AT198" i="1"/>
  <c r="AT197" i="1" s="1"/>
  <c r="AM198" i="1"/>
  <c r="AL198" i="1"/>
  <c r="AL197" i="1" s="1"/>
  <c r="AD198" i="1"/>
  <c r="AC198" i="1"/>
  <c r="AC197" i="1" s="1"/>
  <c r="S198" i="1"/>
  <c r="S197" i="1" s="1"/>
  <c r="L198" i="1"/>
  <c r="L197" i="1" s="1"/>
  <c r="D198" i="1"/>
  <c r="C198" i="1"/>
  <c r="C197" i="1" s="1"/>
  <c r="N197" i="1"/>
  <c r="AZ196" i="1"/>
  <c r="AY196" i="1"/>
  <c r="AU196" i="1"/>
  <c r="AT196" i="1"/>
  <c r="AS196" i="1"/>
  <c r="BB196" i="1" s="1"/>
  <c r="AR196" i="1"/>
  <c r="AQ196" i="1"/>
  <c r="AQ195" i="1" s="1"/>
  <c r="AP196" i="1"/>
  <c r="AP195" i="1" s="1"/>
  <c r="AO196" i="1"/>
  <c r="AO195" i="1" s="1"/>
  <c r="AN196" i="1"/>
  <c r="AN195" i="1" s="1"/>
  <c r="AM196" i="1"/>
  <c r="AL196" i="1"/>
  <c r="AK196" i="1"/>
  <c r="AJ196" i="1"/>
  <c r="AH196" i="1"/>
  <c r="AG196" i="1"/>
  <c r="AG195" i="1" s="1"/>
  <c r="AF196" i="1"/>
  <c r="AF195" i="1" s="1"/>
  <c r="AE196" i="1"/>
  <c r="AD196" i="1"/>
  <c r="AC196" i="1"/>
  <c r="Z196" i="1"/>
  <c r="Y196" i="1"/>
  <c r="Y195" i="1" s="1"/>
  <c r="X196" i="1"/>
  <c r="AA196" i="1" s="1"/>
  <c r="W196" i="1"/>
  <c r="W195" i="1" s="1"/>
  <c r="V196" i="1"/>
  <c r="V195" i="1" s="1"/>
  <c r="X195" i="1" s="1"/>
  <c r="S196" i="1"/>
  <c r="R196" i="1"/>
  <c r="P196" i="1"/>
  <c r="P195" i="1" s="1"/>
  <c r="O196" i="1"/>
  <c r="O195" i="1" s="1"/>
  <c r="N196" i="1"/>
  <c r="N195" i="1" s="1"/>
  <c r="M196" i="1"/>
  <c r="M195" i="1" s="1"/>
  <c r="L196" i="1"/>
  <c r="J196" i="1"/>
  <c r="K196" i="1" s="1"/>
  <c r="I196" i="1"/>
  <c r="H196" i="1"/>
  <c r="G196" i="1"/>
  <c r="G195" i="1" s="1"/>
  <c r="H195" i="1" s="1"/>
  <c r="F196" i="1"/>
  <c r="F195" i="1" s="1"/>
  <c r="E196" i="1"/>
  <c r="D196" i="1"/>
  <c r="C196" i="1"/>
  <c r="AU195" i="1"/>
  <c r="AT195" i="1"/>
  <c r="AS195" i="1"/>
  <c r="BB195" i="1" s="1"/>
  <c r="AR195" i="1"/>
  <c r="AM195" i="1"/>
  <c r="AL195" i="1"/>
  <c r="AK195" i="1"/>
  <c r="AJ195" i="1"/>
  <c r="AY195" i="1" s="1"/>
  <c r="AD195" i="1"/>
  <c r="AC195" i="1"/>
  <c r="AE195" i="1" s="1"/>
  <c r="AH195" i="1" s="1"/>
  <c r="AA195" i="1"/>
  <c r="Z195" i="1"/>
  <c r="S195" i="1"/>
  <c r="R195" i="1"/>
  <c r="R191" i="1" s="1"/>
  <c r="L195" i="1"/>
  <c r="J195" i="1"/>
  <c r="K195" i="1" s="1"/>
  <c r="I195" i="1"/>
  <c r="D195" i="1"/>
  <c r="E195" i="1" s="1"/>
  <c r="C195" i="1"/>
  <c r="AU194" i="1"/>
  <c r="AT194" i="1"/>
  <c r="AS194" i="1"/>
  <c r="BB194" i="1" s="1"/>
  <c r="AR194" i="1"/>
  <c r="BA194" i="1" s="1"/>
  <c r="AQ194" i="1"/>
  <c r="AP194" i="1"/>
  <c r="AO194" i="1"/>
  <c r="AN194" i="1"/>
  <c r="AM194" i="1"/>
  <c r="AZ194" i="1" s="1"/>
  <c r="AL194" i="1"/>
  <c r="AK194" i="1"/>
  <c r="AJ194" i="1"/>
  <c r="AY194" i="1" s="1"/>
  <c r="BC194" i="1" s="1"/>
  <c r="BD194" i="1" s="1"/>
  <c r="AG194" i="1"/>
  <c r="AF194" i="1"/>
  <c r="AD194" i="1"/>
  <c r="AC194" i="1"/>
  <c r="Z194" i="1"/>
  <c r="Y194" i="1"/>
  <c r="W194" i="1"/>
  <c r="V194" i="1"/>
  <c r="X194" i="1" s="1"/>
  <c r="AA194" i="1" s="1"/>
  <c r="T194" i="1"/>
  <c r="S194" i="1"/>
  <c r="R194" i="1"/>
  <c r="Q194" i="1"/>
  <c r="P194" i="1"/>
  <c r="O194" i="1"/>
  <c r="N194" i="1"/>
  <c r="M194" i="1"/>
  <c r="L194" i="1"/>
  <c r="K194" i="1"/>
  <c r="J194" i="1"/>
  <c r="I194" i="1"/>
  <c r="G194" i="1"/>
  <c r="H194" i="1" s="1"/>
  <c r="F194" i="1"/>
  <c r="D194" i="1"/>
  <c r="E194" i="1" s="1"/>
  <c r="C194" i="1"/>
  <c r="AU193" i="1"/>
  <c r="AU192" i="1" s="1"/>
  <c r="AU191" i="1" s="1"/>
  <c r="AT193" i="1"/>
  <c r="AT192" i="1" s="1"/>
  <c r="AT191" i="1" s="1"/>
  <c r="AT190" i="1" s="1"/>
  <c r="AS193" i="1"/>
  <c r="BB193" i="1" s="1"/>
  <c r="AR193" i="1"/>
  <c r="AQ193" i="1"/>
  <c r="AP193" i="1"/>
  <c r="BA193" i="1" s="1"/>
  <c r="AO193" i="1"/>
  <c r="AO192" i="1" s="1"/>
  <c r="AO191" i="1" s="1"/>
  <c r="AN193" i="1"/>
  <c r="AM193" i="1"/>
  <c r="AM192" i="1" s="1"/>
  <c r="AM191" i="1" s="1"/>
  <c r="AL193" i="1"/>
  <c r="AL192" i="1" s="1"/>
  <c r="AK193" i="1"/>
  <c r="AJ193" i="1"/>
  <c r="AG193" i="1"/>
  <c r="AF193" i="1"/>
  <c r="AF192" i="1" s="1"/>
  <c r="AF191" i="1" s="1"/>
  <c r="AE193" i="1"/>
  <c r="AH193" i="1" s="1"/>
  <c r="AD193" i="1"/>
  <c r="AC193" i="1"/>
  <c r="AC192" i="1" s="1"/>
  <c r="Z193" i="1"/>
  <c r="Y193" i="1"/>
  <c r="W193" i="1"/>
  <c r="W192" i="1" s="1"/>
  <c r="V193" i="1"/>
  <c r="V192" i="1" s="1"/>
  <c r="S193" i="1"/>
  <c r="S192" i="1" s="1"/>
  <c r="S191" i="1" s="1"/>
  <c r="R193" i="1"/>
  <c r="P193" i="1"/>
  <c r="O193" i="1"/>
  <c r="Q193" i="1" s="1"/>
  <c r="T193" i="1" s="1"/>
  <c r="N193" i="1"/>
  <c r="N192" i="1" s="1"/>
  <c r="N191" i="1" s="1"/>
  <c r="M193" i="1"/>
  <c r="M192" i="1" s="1"/>
  <c r="L193" i="1"/>
  <c r="K193" i="1"/>
  <c r="J193" i="1"/>
  <c r="I193" i="1"/>
  <c r="G193" i="1"/>
  <c r="F193" i="1"/>
  <c r="E193" i="1"/>
  <c r="D193" i="1"/>
  <c r="D192" i="1" s="1"/>
  <c r="C193" i="1"/>
  <c r="C192" i="1" s="1"/>
  <c r="C191" i="1" s="1"/>
  <c r="C190" i="1" s="1"/>
  <c r="AS192" i="1"/>
  <c r="AR192" i="1"/>
  <c r="AQ192" i="1"/>
  <c r="AP192" i="1"/>
  <c r="AP191" i="1" s="1"/>
  <c r="AK192" i="1"/>
  <c r="AJ192" i="1"/>
  <c r="AG192" i="1"/>
  <c r="AG191" i="1" s="1"/>
  <c r="AG190" i="1" s="1"/>
  <c r="Z192" i="1"/>
  <c r="Y192" i="1"/>
  <c r="Y191" i="1" s="1"/>
  <c r="R192" i="1"/>
  <c r="P192" i="1"/>
  <c r="P191" i="1" s="1"/>
  <c r="P190" i="1" s="1"/>
  <c r="O192" i="1"/>
  <c r="O191" i="1" s="1"/>
  <c r="J192" i="1"/>
  <c r="K192" i="1" s="1"/>
  <c r="I192" i="1"/>
  <c r="G192" i="1"/>
  <c r="G191" i="1" s="1"/>
  <c r="AR191" i="1"/>
  <c r="AK191" i="1"/>
  <c r="AJ191" i="1"/>
  <c r="Z191" i="1"/>
  <c r="Z190" i="1" s="1"/>
  <c r="J191" i="1"/>
  <c r="I191" i="1"/>
  <c r="I190" i="1" s="1"/>
  <c r="AU190" i="1"/>
  <c r="AT189" i="1"/>
  <c r="AT188" i="1" s="1"/>
  <c r="AS189" i="1"/>
  <c r="AR189" i="1"/>
  <c r="AQ189" i="1"/>
  <c r="AP189" i="1"/>
  <c r="BA189" i="1" s="1"/>
  <c r="AO189" i="1"/>
  <c r="AO188" i="1" s="1"/>
  <c r="AN189" i="1"/>
  <c r="AN188" i="1" s="1"/>
  <c r="AL189" i="1"/>
  <c r="AL188" i="1" s="1"/>
  <c r="AY188" i="1" s="1"/>
  <c r="AK189" i="1"/>
  <c r="AJ189" i="1"/>
  <c r="AG189" i="1"/>
  <c r="AF189" i="1"/>
  <c r="AF188" i="1" s="1"/>
  <c r="AE189" i="1"/>
  <c r="AH189" i="1" s="1"/>
  <c r="AD189" i="1"/>
  <c r="AD188" i="1" s="1"/>
  <c r="AC189" i="1"/>
  <c r="AC188" i="1" s="1"/>
  <c r="AE188" i="1" s="1"/>
  <c r="Z189" i="1"/>
  <c r="Y189" i="1"/>
  <c r="W189" i="1"/>
  <c r="W188" i="1" s="1"/>
  <c r="V189" i="1"/>
  <c r="V188" i="1" s="1"/>
  <c r="S189" i="1"/>
  <c r="S188" i="1" s="1"/>
  <c r="R189" i="1"/>
  <c r="P189" i="1"/>
  <c r="O189" i="1"/>
  <c r="Q189" i="1" s="1"/>
  <c r="T189" i="1" s="1"/>
  <c r="N189" i="1"/>
  <c r="N188" i="1" s="1"/>
  <c r="M189" i="1"/>
  <c r="M188" i="1" s="1"/>
  <c r="L189" i="1"/>
  <c r="L188" i="1" s="1"/>
  <c r="K189" i="1"/>
  <c r="J189" i="1"/>
  <c r="I189" i="1"/>
  <c r="G189" i="1"/>
  <c r="F189" i="1"/>
  <c r="E189" i="1"/>
  <c r="D189" i="1"/>
  <c r="D188" i="1" s="1"/>
  <c r="C189" i="1"/>
  <c r="C188" i="1" s="1"/>
  <c r="AS188" i="1"/>
  <c r="AR188" i="1"/>
  <c r="AQ188" i="1"/>
  <c r="AP188" i="1"/>
  <c r="BA188" i="1" s="1"/>
  <c r="AK188" i="1"/>
  <c r="AJ188" i="1"/>
  <c r="AH188" i="1"/>
  <c r="AG188" i="1"/>
  <c r="Z188" i="1"/>
  <c r="Y188" i="1"/>
  <c r="R188" i="1"/>
  <c r="P188" i="1"/>
  <c r="O188" i="1"/>
  <c r="J188" i="1"/>
  <c r="K188" i="1" s="1"/>
  <c r="I188" i="1"/>
  <c r="G188" i="1"/>
  <c r="BB187" i="1"/>
  <c r="AU187" i="1"/>
  <c r="AT187" i="1"/>
  <c r="AS187" i="1"/>
  <c r="AS184" i="1" s="1"/>
  <c r="AR187" i="1"/>
  <c r="AR184" i="1" s="1"/>
  <c r="AR183" i="1" s="1"/>
  <c r="AP187" i="1"/>
  <c r="AO187" i="1"/>
  <c r="AN187" i="1"/>
  <c r="AM187" i="1"/>
  <c r="AZ187" i="1" s="1"/>
  <c r="AL187" i="1"/>
  <c r="AK187" i="1"/>
  <c r="AK184" i="1" s="1"/>
  <c r="AK183" i="1" s="1"/>
  <c r="AJ187" i="1"/>
  <c r="AG187" i="1"/>
  <c r="AF187" i="1"/>
  <c r="AD187" i="1"/>
  <c r="AC187" i="1"/>
  <c r="AE187" i="1" s="1"/>
  <c r="AH187" i="1" s="1"/>
  <c r="AA187" i="1"/>
  <c r="Z187" i="1"/>
  <c r="Z184" i="1" s="1"/>
  <c r="Z183" i="1" s="1"/>
  <c r="Y187" i="1"/>
  <c r="X187" i="1"/>
  <c r="W187" i="1"/>
  <c r="V187" i="1"/>
  <c r="S187" i="1"/>
  <c r="R187" i="1"/>
  <c r="R184" i="1" s="1"/>
  <c r="Q187" i="1"/>
  <c r="T187" i="1" s="1"/>
  <c r="P187" i="1"/>
  <c r="O187" i="1"/>
  <c r="N187" i="1"/>
  <c r="M187" i="1"/>
  <c r="L187" i="1"/>
  <c r="J187" i="1"/>
  <c r="K187" i="1" s="1"/>
  <c r="I187" i="1"/>
  <c r="I184" i="1" s="1"/>
  <c r="I183" i="1" s="1"/>
  <c r="H187" i="1"/>
  <c r="G187" i="1"/>
  <c r="F187" i="1"/>
  <c r="D187" i="1"/>
  <c r="E187" i="1" s="1"/>
  <c r="C187" i="1"/>
  <c r="AU186" i="1"/>
  <c r="AT186" i="1"/>
  <c r="AS186" i="1"/>
  <c r="BB186" i="1" s="1"/>
  <c r="AR186" i="1"/>
  <c r="BA186" i="1" s="1"/>
  <c r="AQ186" i="1"/>
  <c r="AP186" i="1"/>
  <c r="AO186" i="1"/>
  <c r="AN186" i="1"/>
  <c r="AM186" i="1"/>
  <c r="AZ186" i="1" s="1"/>
  <c r="AL186" i="1"/>
  <c r="AK186" i="1"/>
  <c r="AJ186" i="1"/>
  <c r="AY186" i="1" s="1"/>
  <c r="AG186" i="1"/>
  <c r="AF186" i="1"/>
  <c r="AD186" i="1"/>
  <c r="AC186" i="1"/>
  <c r="Z186" i="1"/>
  <c r="Y186" i="1"/>
  <c r="W186" i="1"/>
  <c r="V186" i="1"/>
  <c r="X186" i="1" s="1"/>
  <c r="AA186" i="1" s="1"/>
  <c r="T186" i="1"/>
  <c r="S186" i="1"/>
  <c r="R186" i="1"/>
  <c r="Q186" i="1"/>
  <c r="P186" i="1"/>
  <c r="O186" i="1"/>
  <c r="N186" i="1"/>
  <c r="M186" i="1"/>
  <c r="L186" i="1"/>
  <c r="I186" i="1"/>
  <c r="G186" i="1"/>
  <c r="H186" i="1" s="1"/>
  <c r="F186" i="1"/>
  <c r="D186" i="1"/>
  <c r="E186" i="1" s="1"/>
  <c r="C186" i="1"/>
  <c r="AT185" i="1"/>
  <c r="AT184" i="1" s="1"/>
  <c r="AT183" i="1" s="1"/>
  <c r="AS185" i="1"/>
  <c r="AR185" i="1"/>
  <c r="AQ185" i="1"/>
  <c r="AP185" i="1"/>
  <c r="BA185" i="1" s="1"/>
  <c r="AO185" i="1"/>
  <c r="AO184" i="1" s="1"/>
  <c r="AO183" i="1" s="1"/>
  <c r="AN185" i="1"/>
  <c r="AN184" i="1" s="1"/>
  <c r="AL185" i="1"/>
  <c r="AL184" i="1" s="1"/>
  <c r="AL183" i="1" s="1"/>
  <c r="AK185" i="1"/>
  <c r="AJ185" i="1"/>
  <c r="AG185" i="1"/>
  <c r="AF185" i="1"/>
  <c r="AF184" i="1" s="1"/>
  <c r="AF183" i="1" s="1"/>
  <c r="AE185" i="1"/>
  <c r="AD185" i="1"/>
  <c r="AD184" i="1" s="1"/>
  <c r="AD183" i="1" s="1"/>
  <c r="AC185" i="1"/>
  <c r="AC184" i="1" s="1"/>
  <c r="Z185" i="1"/>
  <c r="Y185" i="1"/>
  <c r="W185" i="1"/>
  <c r="W184" i="1" s="1"/>
  <c r="W183" i="1" s="1"/>
  <c r="V185" i="1"/>
  <c r="V184" i="1" s="1"/>
  <c r="S185" i="1"/>
  <c r="S184" i="1" s="1"/>
  <c r="S183" i="1" s="1"/>
  <c r="R185" i="1"/>
  <c r="P185" i="1"/>
  <c r="O185" i="1"/>
  <c r="Q185" i="1" s="1"/>
  <c r="T185" i="1" s="1"/>
  <c r="N185" i="1"/>
  <c r="N184" i="1" s="1"/>
  <c r="N183" i="1" s="1"/>
  <c r="M185" i="1"/>
  <c r="M184" i="1" s="1"/>
  <c r="M183" i="1" s="1"/>
  <c r="L185" i="1"/>
  <c r="L184" i="1" s="1"/>
  <c r="L183" i="1" s="1"/>
  <c r="K185" i="1"/>
  <c r="J185" i="1"/>
  <c r="I185" i="1"/>
  <c r="G185" i="1"/>
  <c r="F185" i="1"/>
  <c r="E185" i="1"/>
  <c r="D185" i="1"/>
  <c r="C185" i="1"/>
  <c r="C184" i="1" s="1"/>
  <c r="C183" i="1" s="1"/>
  <c r="AP184" i="1"/>
  <c r="AP183" i="1" s="1"/>
  <c r="AG184" i="1"/>
  <c r="AG183" i="1" s="1"/>
  <c r="Y184" i="1"/>
  <c r="Y183" i="1" s="1"/>
  <c r="P184" i="1"/>
  <c r="O184" i="1"/>
  <c r="O183" i="1" s="1"/>
  <c r="G184" i="1"/>
  <c r="G183" i="1" s="1"/>
  <c r="AS183" i="1"/>
  <c r="R183" i="1"/>
  <c r="AU182" i="1"/>
  <c r="AT182" i="1"/>
  <c r="AR182" i="1"/>
  <c r="BA182" i="1" s="1"/>
  <c r="AQ182" i="1"/>
  <c r="AP182" i="1"/>
  <c r="AO182" i="1"/>
  <c r="AN182" i="1"/>
  <c r="AM182" i="1"/>
  <c r="AZ182" i="1" s="1"/>
  <c r="AL182" i="1"/>
  <c r="AJ182" i="1"/>
  <c r="AG182" i="1"/>
  <c r="AF182" i="1"/>
  <c r="AD182" i="1"/>
  <c r="AC182" i="1"/>
  <c r="Z182" i="1"/>
  <c r="Y182" i="1"/>
  <c r="W182" i="1"/>
  <c r="V182" i="1"/>
  <c r="X182" i="1" s="1"/>
  <c r="AA182" i="1" s="1"/>
  <c r="T182" i="1"/>
  <c r="S182" i="1"/>
  <c r="R182" i="1"/>
  <c r="Q182" i="1"/>
  <c r="P182" i="1"/>
  <c r="O182" i="1"/>
  <c r="N182" i="1"/>
  <c r="M182" i="1"/>
  <c r="L182" i="1"/>
  <c r="K182" i="1"/>
  <c r="J182" i="1"/>
  <c r="I182" i="1"/>
  <c r="G182" i="1"/>
  <c r="H182" i="1" s="1"/>
  <c r="F182" i="1"/>
  <c r="D182" i="1"/>
  <c r="E182" i="1" s="1"/>
  <c r="C182" i="1"/>
  <c r="AU181" i="1"/>
  <c r="AT181" i="1"/>
  <c r="AS181" i="1"/>
  <c r="BB181" i="1" s="1"/>
  <c r="AR181" i="1"/>
  <c r="AQ181" i="1"/>
  <c r="AP181" i="1"/>
  <c r="BA181" i="1" s="1"/>
  <c r="AO181" i="1"/>
  <c r="AN181" i="1"/>
  <c r="AV181" i="1" s="1"/>
  <c r="AM181" i="1"/>
  <c r="AL181" i="1"/>
  <c r="AY181" i="1" s="1"/>
  <c r="AK181" i="1"/>
  <c r="AJ181" i="1"/>
  <c r="AG181" i="1"/>
  <c r="AF181" i="1"/>
  <c r="AC181" i="1"/>
  <c r="Z181" i="1"/>
  <c r="Y181" i="1"/>
  <c r="W181" i="1"/>
  <c r="V181" i="1"/>
  <c r="S181" i="1"/>
  <c r="R181" i="1"/>
  <c r="P181" i="1"/>
  <c r="O181" i="1"/>
  <c r="Q181" i="1" s="1"/>
  <c r="T181" i="1" s="1"/>
  <c r="AW181" i="1" s="1"/>
  <c r="N181" i="1"/>
  <c r="M181" i="1"/>
  <c r="L181" i="1"/>
  <c r="K181" i="1"/>
  <c r="J181" i="1"/>
  <c r="I181" i="1"/>
  <c r="G181" i="1"/>
  <c r="F181" i="1"/>
  <c r="H181" i="1" s="1"/>
  <c r="E181" i="1"/>
  <c r="D181" i="1"/>
  <c r="C181" i="1"/>
  <c r="AZ180" i="1"/>
  <c r="AY180" i="1"/>
  <c r="AU180" i="1"/>
  <c r="AT180" i="1"/>
  <c r="AS180" i="1"/>
  <c r="BB180" i="1" s="1"/>
  <c r="AR180" i="1"/>
  <c r="AQ180" i="1"/>
  <c r="AQ179" i="1" s="1"/>
  <c r="AP180" i="1"/>
  <c r="AP179" i="1" s="1"/>
  <c r="BA179" i="1" s="1"/>
  <c r="AO180" i="1"/>
  <c r="AN180" i="1"/>
  <c r="AN179" i="1" s="1"/>
  <c r="AM180" i="1"/>
  <c r="AL180" i="1"/>
  <c r="AK180" i="1"/>
  <c r="AJ180" i="1"/>
  <c r="AV180" i="1" s="1"/>
  <c r="AH180" i="1"/>
  <c r="AG180" i="1"/>
  <c r="AG179" i="1" s="1"/>
  <c r="AF180" i="1"/>
  <c r="AE180" i="1"/>
  <c r="AD180" i="1"/>
  <c r="AC180" i="1"/>
  <c r="Z180" i="1"/>
  <c r="Y180" i="1"/>
  <c r="Y179" i="1" s="1"/>
  <c r="X180" i="1"/>
  <c r="W180" i="1"/>
  <c r="W179" i="1" s="1"/>
  <c r="V180" i="1"/>
  <c r="V179" i="1" s="1"/>
  <c r="S180" i="1"/>
  <c r="R180" i="1"/>
  <c r="P180" i="1"/>
  <c r="P179" i="1" s="1"/>
  <c r="O180" i="1"/>
  <c r="O179" i="1" s="1"/>
  <c r="M180" i="1"/>
  <c r="M179" i="1" s="1"/>
  <c r="L180" i="1"/>
  <c r="J180" i="1"/>
  <c r="K180" i="1" s="1"/>
  <c r="I180" i="1"/>
  <c r="H180" i="1"/>
  <c r="G180" i="1"/>
  <c r="G179" i="1" s="1"/>
  <c r="F180" i="1"/>
  <c r="F179" i="1" s="1"/>
  <c r="E180" i="1"/>
  <c r="D180" i="1"/>
  <c r="C180" i="1"/>
  <c r="BB179" i="1"/>
  <c r="AU179" i="1"/>
  <c r="AT179" i="1"/>
  <c r="AS179" i="1"/>
  <c r="AR179" i="1"/>
  <c r="AM179" i="1"/>
  <c r="AL179" i="1"/>
  <c r="AK179" i="1"/>
  <c r="AJ179" i="1"/>
  <c r="AY179" i="1" s="1"/>
  <c r="AC179" i="1"/>
  <c r="Z179" i="1"/>
  <c r="S179" i="1"/>
  <c r="R179" i="1"/>
  <c r="L179" i="1"/>
  <c r="J179" i="1"/>
  <c r="K179" i="1" s="1"/>
  <c r="I179" i="1"/>
  <c r="D179" i="1"/>
  <c r="E179" i="1" s="1"/>
  <c r="C179" i="1"/>
  <c r="AU178" i="1"/>
  <c r="AT178" i="1"/>
  <c r="AR178" i="1"/>
  <c r="BA178" i="1" s="1"/>
  <c r="AQ178" i="1"/>
  <c r="AP178" i="1"/>
  <c r="AO178" i="1"/>
  <c r="AN178" i="1"/>
  <c r="AM178" i="1"/>
  <c r="AZ178" i="1" s="1"/>
  <c r="AL178" i="1"/>
  <c r="AJ178" i="1"/>
  <c r="AG178" i="1"/>
  <c r="AF178" i="1"/>
  <c r="AD178" i="1"/>
  <c r="AC178" i="1"/>
  <c r="Z178" i="1"/>
  <c r="Y178" i="1"/>
  <c r="W178" i="1"/>
  <c r="V178" i="1"/>
  <c r="X178" i="1" s="1"/>
  <c r="AA178" i="1" s="1"/>
  <c r="T178" i="1"/>
  <c r="S178" i="1"/>
  <c r="R178" i="1"/>
  <c r="Q178" i="1"/>
  <c r="P178" i="1"/>
  <c r="O178" i="1"/>
  <c r="N178" i="1"/>
  <c r="M178" i="1"/>
  <c r="L178" i="1"/>
  <c r="K178" i="1"/>
  <c r="J178" i="1"/>
  <c r="I178" i="1"/>
  <c r="G178" i="1"/>
  <c r="H178" i="1" s="1"/>
  <c r="F178" i="1"/>
  <c r="D178" i="1"/>
  <c r="E178" i="1" s="1"/>
  <c r="C178" i="1"/>
  <c r="AU177" i="1"/>
  <c r="AT177" i="1"/>
  <c r="AS177" i="1"/>
  <c r="BB177" i="1" s="1"/>
  <c r="AR177" i="1"/>
  <c r="AQ177" i="1"/>
  <c r="AP177" i="1"/>
  <c r="BA177" i="1" s="1"/>
  <c r="AO177" i="1"/>
  <c r="AN177" i="1"/>
  <c r="AV177" i="1" s="1"/>
  <c r="AM177" i="1"/>
  <c r="AL177" i="1"/>
  <c r="AY177" i="1" s="1"/>
  <c r="AK177" i="1"/>
  <c r="AJ177" i="1"/>
  <c r="AG177" i="1"/>
  <c r="AF177" i="1"/>
  <c r="AC177" i="1"/>
  <c r="Z177" i="1"/>
  <c r="Y177" i="1"/>
  <c r="W177" i="1"/>
  <c r="V177" i="1"/>
  <c r="S177" i="1"/>
  <c r="R177" i="1"/>
  <c r="P177" i="1"/>
  <c r="O177" i="1"/>
  <c r="Q177" i="1" s="1"/>
  <c r="T177" i="1" s="1"/>
  <c r="AW177" i="1" s="1"/>
  <c r="N177" i="1"/>
  <c r="M177" i="1"/>
  <c r="L177" i="1"/>
  <c r="K177" i="1"/>
  <c r="J177" i="1"/>
  <c r="I177" i="1"/>
  <c r="G177" i="1"/>
  <c r="F177" i="1"/>
  <c r="H177" i="1" s="1"/>
  <c r="E177" i="1"/>
  <c r="D177" i="1"/>
  <c r="C177" i="1"/>
  <c r="AZ176" i="1"/>
  <c r="AY176" i="1"/>
  <c r="AU176" i="1"/>
  <c r="AT176" i="1"/>
  <c r="AS176" i="1"/>
  <c r="BB176" i="1" s="1"/>
  <c r="AR176" i="1"/>
  <c r="AQ176" i="1"/>
  <c r="AP176" i="1"/>
  <c r="BA176" i="1" s="1"/>
  <c r="AO176" i="1"/>
  <c r="AN176" i="1"/>
  <c r="AM176" i="1"/>
  <c r="AL176" i="1"/>
  <c r="AK176" i="1"/>
  <c r="AJ176" i="1"/>
  <c r="AV176" i="1" s="1"/>
  <c r="AH176" i="1"/>
  <c r="AG176" i="1"/>
  <c r="AF176" i="1"/>
  <c r="AE176" i="1"/>
  <c r="AD176" i="1"/>
  <c r="AC176" i="1"/>
  <c r="Z176" i="1"/>
  <c r="Y176" i="1"/>
  <c r="X176" i="1"/>
  <c r="W176" i="1"/>
  <c r="V176" i="1"/>
  <c r="S176" i="1"/>
  <c r="R176" i="1"/>
  <c r="P176" i="1"/>
  <c r="O176" i="1"/>
  <c r="Q176" i="1" s="1"/>
  <c r="T176" i="1" s="1"/>
  <c r="M176" i="1"/>
  <c r="L176" i="1"/>
  <c r="J176" i="1"/>
  <c r="K176" i="1" s="1"/>
  <c r="I176" i="1"/>
  <c r="H176" i="1"/>
  <c r="G176" i="1"/>
  <c r="F176" i="1"/>
  <c r="E176" i="1"/>
  <c r="D176" i="1"/>
  <c r="C176" i="1"/>
  <c r="BB175" i="1"/>
  <c r="AU175" i="1"/>
  <c r="AT175" i="1"/>
  <c r="AS175" i="1"/>
  <c r="AS174" i="1" s="1"/>
  <c r="BB174" i="1" s="1"/>
  <c r="AR175" i="1"/>
  <c r="BA175" i="1" s="1"/>
  <c r="AQ175" i="1"/>
  <c r="AQ174" i="1" s="1"/>
  <c r="AP175" i="1"/>
  <c r="AP174" i="1" s="1"/>
  <c r="AO175" i="1"/>
  <c r="AN175" i="1"/>
  <c r="AM175" i="1"/>
  <c r="AZ175" i="1" s="1"/>
  <c r="AL175" i="1"/>
  <c r="AK175" i="1"/>
  <c r="AK174" i="1" s="1"/>
  <c r="AJ175" i="1"/>
  <c r="AY175" i="1" s="1"/>
  <c r="AG175" i="1"/>
  <c r="AG174" i="1" s="1"/>
  <c r="AF175" i="1"/>
  <c r="AD175" i="1"/>
  <c r="AC175" i="1"/>
  <c r="AE175" i="1" s="1"/>
  <c r="AH175" i="1" s="1"/>
  <c r="AA175" i="1"/>
  <c r="Z175" i="1"/>
  <c r="Z174" i="1" s="1"/>
  <c r="Y175" i="1"/>
  <c r="X175" i="1"/>
  <c r="W175" i="1"/>
  <c r="V175" i="1"/>
  <c r="S175" i="1"/>
  <c r="R175" i="1"/>
  <c r="R174" i="1" s="1"/>
  <c r="Q175" i="1"/>
  <c r="P175" i="1"/>
  <c r="O175" i="1"/>
  <c r="O174" i="1" s="1"/>
  <c r="N175" i="1"/>
  <c r="M175" i="1"/>
  <c r="L175" i="1"/>
  <c r="J175" i="1"/>
  <c r="I175" i="1"/>
  <c r="I174" i="1" s="1"/>
  <c r="H175" i="1"/>
  <c r="G175" i="1"/>
  <c r="G174" i="1" s="1"/>
  <c r="H174" i="1" s="1"/>
  <c r="F175" i="1"/>
  <c r="D175" i="1"/>
  <c r="E175" i="1" s="1"/>
  <c r="C175" i="1"/>
  <c r="AU174" i="1"/>
  <c r="AT174" i="1"/>
  <c r="AO174" i="1"/>
  <c r="AN174" i="1"/>
  <c r="AM174" i="1"/>
  <c r="AZ174" i="1" s="1"/>
  <c r="AL174" i="1"/>
  <c r="AF174" i="1"/>
  <c r="AD174" i="1"/>
  <c r="AC174" i="1"/>
  <c r="W174" i="1"/>
  <c r="V174" i="1"/>
  <c r="X174" i="1" s="1"/>
  <c r="S174" i="1"/>
  <c r="M174" i="1"/>
  <c r="L174" i="1"/>
  <c r="F174" i="1"/>
  <c r="D174" i="1"/>
  <c r="E174" i="1" s="1"/>
  <c r="C174" i="1"/>
  <c r="AU173" i="1"/>
  <c r="AU172" i="1" s="1"/>
  <c r="AT173" i="1"/>
  <c r="AT172" i="1" s="1"/>
  <c r="AS173" i="1"/>
  <c r="BB173" i="1" s="1"/>
  <c r="AR173" i="1"/>
  <c r="AQ173" i="1"/>
  <c r="AP173" i="1"/>
  <c r="BA173" i="1" s="1"/>
  <c r="AO173" i="1"/>
  <c r="AO172" i="1" s="1"/>
  <c r="AN173" i="1"/>
  <c r="AM173" i="1"/>
  <c r="AM172" i="1" s="1"/>
  <c r="AL173" i="1"/>
  <c r="AL172" i="1" s="1"/>
  <c r="AY172" i="1" s="1"/>
  <c r="AK173" i="1"/>
  <c r="AJ173" i="1"/>
  <c r="AG173" i="1"/>
  <c r="AF173" i="1"/>
  <c r="AF172" i="1" s="1"/>
  <c r="AE173" i="1"/>
  <c r="AH173" i="1" s="1"/>
  <c r="AD173" i="1"/>
  <c r="AD172" i="1" s="1"/>
  <c r="AC173" i="1"/>
  <c r="AC172" i="1" s="1"/>
  <c r="AE172" i="1" s="1"/>
  <c r="Z173" i="1"/>
  <c r="Y173" i="1"/>
  <c r="W173" i="1"/>
  <c r="W172" i="1" s="1"/>
  <c r="V173" i="1"/>
  <c r="V172" i="1" s="1"/>
  <c r="S173" i="1"/>
  <c r="S172" i="1" s="1"/>
  <c r="R173" i="1"/>
  <c r="P173" i="1"/>
  <c r="O173" i="1"/>
  <c r="Q173" i="1" s="1"/>
  <c r="T173" i="1" s="1"/>
  <c r="N173" i="1"/>
  <c r="N172" i="1" s="1"/>
  <c r="M173" i="1"/>
  <c r="M172" i="1" s="1"/>
  <c r="M169" i="1" s="1"/>
  <c r="M168" i="1" s="1"/>
  <c r="K173" i="1"/>
  <c r="J173" i="1"/>
  <c r="I173" i="1"/>
  <c r="G173" i="1"/>
  <c r="F173" i="1"/>
  <c r="E173" i="1"/>
  <c r="D173" i="1"/>
  <c r="D172" i="1" s="1"/>
  <c r="C173" i="1"/>
  <c r="C172" i="1" s="1"/>
  <c r="AS172" i="1"/>
  <c r="BB172" i="1" s="1"/>
  <c r="AR172" i="1"/>
  <c r="AQ172" i="1"/>
  <c r="AP172" i="1"/>
  <c r="AK172" i="1"/>
  <c r="AJ172" i="1"/>
  <c r="AH172" i="1"/>
  <c r="AG172" i="1"/>
  <c r="Z172" i="1"/>
  <c r="Y172" i="1"/>
  <c r="R172" i="1"/>
  <c r="P172" i="1"/>
  <c r="O172" i="1"/>
  <c r="Q172" i="1" s="1"/>
  <c r="T172" i="1" s="1"/>
  <c r="J172" i="1"/>
  <c r="K172" i="1" s="1"/>
  <c r="I172" i="1"/>
  <c r="G172" i="1"/>
  <c r="AU171" i="1"/>
  <c r="AT171" i="1"/>
  <c r="AS171" i="1"/>
  <c r="AS170" i="1" s="1"/>
  <c r="AR171" i="1"/>
  <c r="BA171" i="1" s="1"/>
  <c r="AQ171" i="1"/>
  <c r="AQ170" i="1" s="1"/>
  <c r="AP171" i="1"/>
  <c r="AP170" i="1" s="1"/>
  <c r="AO171" i="1"/>
  <c r="AN171" i="1"/>
  <c r="AM171" i="1"/>
  <c r="AZ171" i="1" s="1"/>
  <c r="AL171" i="1"/>
  <c r="AK171" i="1"/>
  <c r="AK170" i="1" s="1"/>
  <c r="AK169" i="1" s="1"/>
  <c r="AJ171" i="1"/>
  <c r="AG171" i="1"/>
  <c r="AG170" i="1" s="1"/>
  <c r="AG169" i="1" s="1"/>
  <c r="AF171" i="1"/>
  <c r="AD171" i="1"/>
  <c r="AC171" i="1"/>
  <c r="AE171" i="1" s="1"/>
  <c r="AH171" i="1" s="1"/>
  <c r="AA171" i="1"/>
  <c r="Z171" i="1"/>
  <c r="Z170" i="1" s="1"/>
  <c r="Z169" i="1" s="1"/>
  <c r="Z168" i="1" s="1"/>
  <c r="Y171" i="1"/>
  <c r="Y170" i="1" s="1"/>
  <c r="Y169" i="1" s="1"/>
  <c r="X171" i="1"/>
  <c r="W171" i="1"/>
  <c r="V171" i="1"/>
  <c r="S171" i="1"/>
  <c r="R171" i="1"/>
  <c r="R170" i="1" s="1"/>
  <c r="R169" i="1" s="1"/>
  <c r="O171" i="1"/>
  <c r="O170" i="1" s="1"/>
  <c r="N171" i="1"/>
  <c r="M171" i="1"/>
  <c r="L171" i="1"/>
  <c r="J171" i="1"/>
  <c r="I171" i="1"/>
  <c r="I170" i="1" s="1"/>
  <c r="I169" i="1" s="1"/>
  <c r="H171" i="1"/>
  <c r="G171" i="1"/>
  <c r="G170" i="1" s="1"/>
  <c r="F171" i="1"/>
  <c r="D171" i="1"/>
  <c r="E171" i="1" s="1"/>
  <c r="C171" i="1"/>
  <c r="AU170" i="1"/>
  <c r="AU169" i="1" s="1"/>
  <c r="AT170" i="1"/>
  <c r="AT169" i="1" s="1"/>
  <c r="AT168" i="1" s="1"/>
  <c r="AO170" i="1"/>
  <c r="AN170" i="1"/>
  <c r="AM170" i="1"/>
  <c r="AL170" i="1"/>
  <c r="AL169" i="1" s="1"/>
  <c r="AF170" i="1"/>
  <c r="AD170" i="1"/>
  <c r="AD169" i="1" s="1"/>
  <c r="AC170" i="1"/>
  <c r="AC169" i="1" s="1"/>
  <c r="W170" i="1"/>
  <c r="V170" i="1"/>
  <c r="X170" i="1" s="1"/>
  <c r="S170" i="1"/>
  <c r="S169" i="1" s="1"/>
  <c r="S168" i="1" s="1"/>
  <c r="N170" i="1"/>
  <c r="M170" i="1"/>
  <c r="L170" i="1"/>
  <c r="F170" i="1"/>
  <c r="D170" i="1"/>
  <c r="C170" i="1"/>
  <c r="C169" i="1" s="1"/>
  <c r="C168" i="1" s="1"/>
  <c r="AO169" i="1"/>
  <c r="AF169" i="1"/>
  <c r="W169" i="1"/>
  <c r="N169" i="1"/>
  <c r="BB167" i="1"/>
  <c r="AZ167" i="1"/>
  <c r="AU167" i="1"/>
  <c r="AT167" i="1"/>
  <c r="AS167" i="1"/>
  <c r="AR167" i="1"/>
  <c r="BA167" i="1" s="1"/>
  <c r="AQ167" i="1"/>
  <c r="AP167" i="1"/>
  <c r="AO167" i="1"/>
  <c r="AN167" i="1"/>
  <c r="AM167" i="1"/>
  <c r="AL167" i="1"/>
  <c r="AK167" i="1"/>
  <c r="AJ167" i="1"/>
  <c r="AY167" i="1" s="1"/>
  <c r="BC167" i="1" s="1"/>
  <c r="AG167" i="1"/>
  <c r="AF167" i="1"/>
  <c r="AD167" i="1"/>
  <c r="AC167" i="1"/>
  <c r="AE167" i="1" s="1"/>
  <c r="AH167" i="1" s="1"/>
  <c r="AA167" i="1"/>
  <c r="Z167" i="1"/>
  <c r="Y167" i="1"/>
  <c r="X167" i="1"/>
  <c r="W167" i="1"/>
  <c r="V167" i="1"/>
  <c r="S167" i="1"/>
  <c r="R167" i="1"/>
  <c r="Q167" i="1"/>
  <c r="P167" i="1"/>
  <c r="O167" i="1"/>
  <c r="N167" i="1"/>
  <c r="M167" i="1"/>
  <c r="L167" i="1"/>
  <c r="J167" i="1"/>
  <c r="K167" i="1" s="1"/>
  <c r="I167" i="1"/>
  <c r="H167" i="1"/>
  <c r="G167" i="1"/>
  <c r="F167" i="1"/>
  <c r="D167" i="1"/>
  <c r="E167" i="1" s="1"/>
  <c r="C167" i="1"/>
  <c r="AU166" i="1"/>
  <c r="AU165" i="1" s="1"/>
  <c r="AT166" i="1"/>
  <c r="AT165" i="1" s="1"/>
  <c r="AS166" i="1"/>
  <c r="BB166" i="1" s="1"/>
  <c r="AR166" i="1"/>
  <c r="BA166" i="1" s="1"/>
  <c r="AQ166" i="1"/>
  <c r="AP166" i="1"/>
  <c r="AO166" i="1"/>
  <c r="AN166" i="1"/>
  <c r="AM166" i="1"/>
  <c r="AL166" i="1"/>
  <c r="AL165" i="1" s="1"/>
  <c r="AK166" i="1"/>
  <c r="AK165" i="1" s="1"/>
  <c r="AJ166" i="1"/>
  <c r="AY166" i="1" s="1"/>
  <c r="AG166" i="1"/>
  <c r="AF166" i="1"/>
  <c r="AD166" i="1"/>
  <c r="AD165" i="1" s="1"/>
  <c r="AC166" i="1"/>
  <c r="AC165" i="1" s="1"/>
  <c r="AE165" i="1" s="1"/>
  <c r="Z166" i="1"/>
  <c r="Z165" i="1" s="1"/>
  <c r="Y166" i="1"/>
  <c r="W166" i="1"/>
  <c r="V166" i="1"/>
  <c r="X166" i="1" s="1"/>
  <c r="AA166" i="1" s="1"/>
  <c r="S166" i="1"/>
  <c r="S165" i="1" s="1"/>
  <c r="Q166" i="1"/>
  <c r="P166" i="1"/>
  <c r="O166" i="1"/>
  <c r="N166" i="1"/>
  <c r="M166" i="1"/>
  <c r="L166" i="1"/>
  <c r="L165" i="1" s="1"/>
  <c r="K166" i="1"/>
  <c r="J166" i="1"/>
  <c r="J165" i="1" s="1"/>
  <c r="K165" i="1" s="1"/>
  <c r="I166" i="1"/>
  <c r="I165" i="1" s="1"/>
  <c r="G166" i="1"/>
  <c r="H166" i="1" s="1"/>
  <c r="F166" i="1"/>
  <c r="D166" i="1"/>
  <c r="C166" i="1"/>
  <c r="C165" i="1" s="1"/>
  <c r="AQ165" i="1"/>
  <c r="AP165" i="1"/>
  <c r="AO165" i="1"/>
  <c r="AN165" i="1"/>
  <c r="AG165" i="1"/>
  <c r="AF165" i="1"/>
  <c r="Y165" i="1"/>
  <c r="W165" i="1"/>
  <c r="V165" i="1"/>
  <c r="P165" i="1"/>
  <c r="O165" i="1"/>
  <c r="Q165" i="1" s="1"/>
  <c r="N165" i="1"/>
  <c r="M165" i="1"/>
  <c r="G165" i="1"/>
  <c r="F165" i="1"/>
  <c r="H165" i="1" s="1"/>
  <c r="AZ164" i="1"/>
  <c r="AY164" i="1"/>
  <c r="AU164" i="1"/>
  <c r="AT164" i="1"/>
  <c r="AS164" i="1"/>
  <c r="BB164" i="1" s="1"/>
  <c r="AR164" i="1"/>
  <c r="AQ164" i="1"/>
  <c r="AQ163" i="1" s="1"/>
  <c r="AP164" i="1"/>
  <c r="AP163" i="1" s="1"/>
  <c r="AO164" i="1"/>
  <c r="AO163" i="1" s="1"/>
  <c r="AN164" i="1"/>
  <c r="AN163" i="1" s="1"/>
  <c r="AM164" i="1"/>
  <c r="AL164" i="1"/>
  <c r="AK164" i="1"/>
  <c r="AJ164" i="1"/>
  <c r="AH164" i="1"/>
  <c r="AG164" i="1"/>
  <c r="AG163" i="1" s="1"/>
  <c r="AF164" i="1"/>
  <c r="AF163" i="1" s="1"/>
  <c r="AE164" i="1"/>
  <c r="AD164" i="1"/>
  <c r="AC164" i="1"/>
  <c r="Z164" i="1"/>
  <c r="Y164" i="1"/>
  <c r="Y163" i="1" s="1"/>
  <c r="X164" i="1"/>
  <c r="AA164" i="1" s="1"/>
  <c r="W164" i="1"/>
  <c r="W163" i="1" s="1"/>
  <c r="V164" i="1"/>
  <c r="V163" i="1" s="1"/>
  <c r="X163" i="1" s="1"/>
  <c r="S164" i="1"/>
  <c r="R164" i="1"/>
  <c r="P164" i="1"/>
  <c r="P163" i="1" s="1"/>
  <c r="O164" i="1"/>
  <c r="O163" i="1" s="1"/>
  <c r="Q163" i="1" s="1"/>
  <c r="T163" i="1" s="1"/>
  <c r="M164" i="1"/>
  <c r="M163" i="1" s="1"/>
  <c r="L164" i="1"/>
  <c r="J164" i="1"/>
  <c r="K164" i="1" s="1"/>
  <c r="I164" i="1"/>
  <c r="H164" i="1"/>
  <c r="G164" i="1"/>
  <c r="G163" i="1" s="1"/>
  <c r="H163" i="1" s="1"/>
  <c r="F164" i="1"/>
  <c r="F163" i="1" s="1"/>
  <c r="E164" i="1"/>
  <c r="D164" i="1"/>
  <c r="C164" i="1"/>
  <c r="AU163" i="1"/>
  <c r="AT163" i="1"/>
  <c r="AS163" i="1"/>
  <c r="BB163" i="1" s="1"/>
  <c r="AR163" i="1"/>
  <c r="AM163" i="1"/>
  <c r="AL163" i="1"/>
  <c r="AK163" i="1"/>
  <c r="AJ163" i="1"/>
  <c r="AD163" i="1"/>
  <c r="AC163" i="1"/>
  <c r="AE163" i="1" s="1"/>
  <c r="AA163" i="1"/>
  <c r="Z163" i="1"/>
  <c r="S163" i="1"/>
  <c r="R163" i="1"/>
  <c r="L163" i="1"/>
  <c r="J163" i="1"/>
  <c r="K163" i="1" s="1"/>
  <c r="I163" i="1"/>
  <c r="D163" i="1"/>
  <c r="E163" i="1" s="1"/>
  <c r="C163" i="1"/>
  <c r="AU162" i="1"/>
  <c r="AU161" i="1" s="1"/>
  <c r="AT162" i="1"/>
  <c r="AT161" i="1" s="1"/>
  <c r="AS162" i="1"/>
  <c r="BB162" i="1" s="1"/>
  <c r="AR162" i="1"/>
  <c r="BA162" i="1" s="1"/>
  <c r="AQ162" i="1"/>
  <c r="AP162" i="1"/>
  <c r="AO162" i="1"/>
  <c r="AN162" i="1"/>
  <c r="AM162" i="1"/>
  <c r="AL162" i="1"/>
  <c r="AL161" i="1" s="1"/>
  <c r="AK162" i="1"/>
  <c r="AK161" i="1" s="1"/>
  <c r="AJ162" i="1"/>
  <c r="AY162" i="1" s="1"/>
  <c r="AG162" i="1"/>
  <c r="AF162" i="1"/>
  <c r="AD162" i="1"/>
  <c r="AD161" i="1" s="1"/>
  <c r="AC162" i="1"/>
  <c r="AC161" i="1" s="1"/>
  <c r="Z162" i="1"/>
  <c r="Z161" i="1" s="1"/>
  <c r="Y162" i="1"/>
  <c r="W162" i="1"/>
  <c r="V162" i="1"/>
  <c r="X162" i="1" s="1"/>
  <c r="AA162" i="1" s="1"/>
  <c r="S162" i="1"/>
  <c r="S161" i="1" s="1"/>
  <c r="Q162" i="1"/>
  <c r="P162" i="1"/>
  <c r="O162" i="1"/>
  <c r="N162" i="1"/>
  <c r="M162" i="1"/>
  <c r="L162" i="1"/>
  <c r="L161" i="1" s="1"/>
  <c r="K162" i="1"/>
  <c r="J162" i="1"/>
  <c r="J161" i="1" s="1"/>
  <c r="I162" i="1"/>
  <c r="I161" i="1" s="1"/>
  <c r="G162" i="1"/>
  <c r="H162" i="1" s="1"/>
  <c r="F162" i="1"/>
  <c r="D162" i="1"/>
  <c r="C162" i="1"/>
  <c r="C161" i="1" s="1"/>
  <c r="AQ161" i="1"/>
  <c r="AP161" i="1"/>
  <c r="AO161" i="1"/>
  <c r="AN161" i="1"/>
  <c r="AG161" i="1"/>
  <c r="AF161" i="1"/>
  <c r="Y161" i="1"/>
  <c r="W161" i="1"/>
  <c r="V161" i="1"/>
  <c r="P161" i="1"/>
  <c r="O161" i="1"/>
  <c r="Q161" i="1" s="1"/>
  <c r="N161" i="1"/>
  <c r="M161" i="1"/>
  <c r="G161" i="1"/>
  <c r="F161" i="1"/>
  <c r="H161" i="1" s="1"/>
  <c r="AZ160" i="1"/>
  <c r="AY160" i="1"/>
  <c r="AU160" i="1"/>
  <c r="AT160" i="1"/>
  <c r="AS160" i="1"/>
  <c r="BB160" i="1" s="1"/>
  <c r="AR160" i="1"/>
  <c r="AQ160" i="1"/>
  <c r="AP160" i="1"/>
  <c r="BA160" i="1" s="1"/>
  <c r="AO160" i="1"/>
  <c r="AN160" i="1"/>
  <c r="AM160" i="1"/>
  <c r="AL160" i="1"/>
  <c r="AK160" i="1"/>
  <c r="AV160" i="1" s="1"/>
  <c r="AJ160" i="1"/>
  <c r="AH160" i="1"/>
  <c r="AG160" i="1"/>
  <c r="AF160" i="1"/>
  <c r="AE160" i="1"/>
  <c r="AD160" i="1"/>
  <c r="AC160" i="1"/>
  <c r="Z160" i="1"/>
  <c r="Y160" i="1"/>
  <c r="X160" i="1"/>
  <c r="W160" i="1"/>
  <c r="V160" i="1"/>
  <c r="S160" i="1"/>
  <c r="R160" i="1"/>
  <c r="P160" i="1"/>
  <c r="O160" i="1"/>
  <c r="N160" i="1"/>
  <c r="M160" i="1"/>
  <c r="L160" i="1"/>
  <c r="J160" i="1"/>
  <c r="K160" i="1" s="1"/>
  <c r="I160" i="1"/>
  <c r="H160" i="1"/>
  <c r="G160" i="1"/>
  <c r="F160" i="1"/>
  <c r="E160" i="1"/>
  <c r="D160" i="1"/>
  <c r="C160" i="1"/>
  <c r="BB159" i="1"/>
  <c r="AZ159" i="1"/>
  <c r="AU159" i="1"/>
  <c r="AT159" i="1"/>
  <c r="AS159" i="1"/>
  <c r="AR159" i="1"/>
  <c r="BA159" i="1" s="1"/>
  <c r="AQ159" i="1"/>
  <c r="AP159" i="1"/>
  <c r="AO159" i="1"/>
  <c r="AN159" i="1"/>
  <c r="AM159" i="1"/>
  <c r="AL159" i="1"/>
  <c r="AK159" i="1"/>
  <c r="AJ159" i="1"/>
  <c r="AY159" i="1" s="1"/>
  <c r="AG159" i="1"/>
  <c r="AF159" i="1"/>
  <c r="AD159" i="1"/>
  <c r="AC159" i="1"/>
  <c r="AE159" i="1" s="1"/>
  <c r="AH159" i="1" s="1"/>
  <c r="AA159" i="1"/>
  <c r="Z159" i="1"/>
  <c r="Y159" i="1"/>
  <c r="X159" i="1"/>
  <c r="W159" i="1"/>
  <c r="V159" i="1"/>
  <c r="S159" i="1"/>
  <c r="R159" i="1"/>
  <c r="Q159" i="1"/>
  <c r="P159" i="1"/>
  <c r="O159" i="1"/>
  <c r="N159" i="1"/>
  <c r="M159" i="1"/>
  <c r="L159" i="1"/>
  <c r="J159" i="1"/>
  <c r="K159" i="1" s="1"/>
  <c r="I159" i="1"/>
  <c r="H159" i="1"/>
  <c r="G159" i="1"/>
  <c r="F159" i="1"/>
  <c r="D159" i="1"/>
  <c r="E159" i="1" s="1"/>
  <c r="C159" i="1"/>
  <c r="AU158" i="1"/>
  <c r="AU155" i="1" s="1"/>
  <c r="AT158" i="1"/>
  <c r="AT155" i="1" s="1"/>
  <c r="AR158" i="1"/>
  <c r="BA158" i="1" s="1"/>
  <c r="AQ158" i="1"/>
  <c r="AP158" i="1"/>
  <c r="AO158" i="1"/>
  <c r="AN158" i="1"/>
  <c r="AM158" i="1"/>
  <c r="AL158" i="1"/>
  <c r="AL155" i="1" s="1"/>
  <c r="AJ158" i="1"/>
  <c r="AG158" i="1"/>
  <c r="AF158" i="1"/>
  <c r="AD158" i="1"/>
  <c r="AC158" i="1"/>
  <c r="AE158" i="1" s="1"/>
  <c r="AH158" i="1" s="1"/>
  <c r="Z158" i="1"/>
  <c r="Y158" i="1"/>
  <c r="W158" i="1"/>
  <c r="V158" i="1"/>
  <c r="X158" i="1" s="1"/>
  <c r="AA158" i="1" s="1"/>
  <c r="T158" i="1"/>
  <c r="S158" i="1"/>
  <c r="S155" i="1" s="1"/>
  <c r="R158" i="1"/>
  <c r="Q158" i="1"/>
  <c r="P158" i="1"/>
  <c r="O158" i="1"/>
  <c r="N158" i="1"/>
  <c r="M158" i="1"/>
  <c r="L158" i="1"/>
  <c r="L155" i="1" s="1"/>
  <c r="K158" i="1"/>
  <c r="J158" i="1"/>
  <c r="I158" i="1"/>
  <c r="G158" i="1"/>
  <c r="H158" i="1" s="1"/>
  <c r="F158" i="1"/>
  <c r="D158" i="1"/>
  <c r="C158" i="1"/>
  <c r="C155" i="1" s="1"/>
  <c r="AU157" i="1"/>
  <c r="AT157" i="1"/>
  <c r="AS157" i="1"/>
  <c r="BB157" i="1" s="1"/>
  <c r="AR157" i="1"/>
  <c r="AQ157" i="1"/>
  <c r="AP157" i="1"/>
  <c r="BA157" i="1" s="1"/>
  <c r="AO157" i="1"/>
  <c r="AN157" i="1"/>
  <c r="AM157" i="1"/>
  <c r="AZ157" i="1" s="1"/>
  <c r="AL157" i="1"/>
  <c r="AY157" i="1" s="1"/>
  <c r="AK157" i="1"/>
  <c r="AJ157" i="1"/>
  <c r="AG157" i="1"/>
  <c r="AF157" i="1"/>
  <c r="AC157" i="1"/>
  <c r="Z157" i="1"/>
  <c r="Y157" i="1"/>
  <c r="W157" i="1"/>
  <c r="V157" i="1"/>
  <c r="X157" i="1" s="1"/>
  <c r="AA157" i="1" s="1"/>
  <c r="S157" i="1"/>
  <c r="R157" i="1"/>
  <c r="P157" i="1"/>
  <c r="O157" i="1"/>
  <c r="Q157" i="1" s="1"/>
  <c r="T157" i="1" s="1"/>
  <c r="N157" i="1"/>
  <c r="M157" i="1"/>
  <c r="L157" i="1"/>
  <c r="K157" i="1"/>
  <c r="J157" i="1"/>
  <c r="I157" i="1"/>
  <c r="G157" i="1"/>
  <c r="F157" i="1"/>
  <c r="H157" i="1" s="1"/>
  <c r="E157" i="1"/>
  <c r="D157" i="1"/>
  <c r="C157" i="1"/>
  <c r="AZ156" i="1"/>
  <c r="AY156" i="1"/>
  <c r="AU156" i="1"/>
  <c r="AT156" i="1"/>
  <c r="AS156" i="1"/>
  <c r="BB156" i="1" s="1"/>
  <c r="AR156" i="1"/>
  <c r="AQ156" i="1"/>
  <c r="AQ155" i="1" s="1"/>
  <c r="AP156" i="1"/>
  <c r="AP155" i="1" s="1"/>
  <c r="AO156" i="1"/>
  <c r="AN156" i="1"/>
  <c r="AN155" i="1" s="1"/>
  <c r="AM156" i="1"/>
  <c r="AL156" i="1"/>
  <c r="AK156" i="1"/>
  <c r="AJ156" i="1"/>
  <c r="AH156" i="1"/>
  <c r="AG156" i="1"/>
  <c r="AG155" i="1" s="1"/>
  <c r="AF156" i="1"/>
  <c r="AE156" i="1"/>
  <c r="AD156" i="1"/>
  <c r="AC156" i="1"/>
  <c r="Z156" i="1"/>
  <c r="Y156" i="1"/>
  <c r="X156" i="1"/>
  <c r="AA156" i="1" s="1"/>
  <c r="W156" i="1"/>
  <c r="W155" i="1" s="1"/>
  <c r="V156" i="1"/>
  <c r="V155" i="1" s="1"/>
  <c r="X155" i="1" s="1"/>
  <c r="S156" i="1"/>
  <c r="R156" i="1"/>
  <c r="P156" i="1"/>
  <c r="O156" i="1"/>
  <c r="O155" i="1" s="1"/>
  <c r="M156" i="1"/>
  <c r="M155" i="1" s="1"/>
  <c r="L156" i="1"/>
  <c r="J156" i="1"/>
  <c r="K156" i="1" s="1"/>
  <c r="I156" i="1"/>
  <c r="H156" i="1"/>
  <c r="G156" i="1"/>
  <c r="G155" i="1" s="1"/>
  <c r="F156" i="1"/>
  <c r="F155" i="1" s="1"/>
  <c r="E156" i="1"/>
  <c r="D156" i="1"/>
  <c r="C156" i="1"/>
  <c r="AR155" i="1"/>
  <c r="AJ155" i="1"/>
  <c r="Z155" i="1"/>
  <c r="R155" i="1"/>
  <c r="J155" i="1"/>
  <c r="K155" i="1" s="1"/>
  <c r="I155" i="1"/>
  <c r="AU154" i="1"/>
  <c r="AU153" i="1" s="1"/>
  <c r="AT154" i="1"/>
  <c r="AT153" i="1" s="1"/>
  <c r="AR154" i="1"/>
  <c r="BA154" i="1" s="1"/>
  <c r="AQ154" i="1"/>
  <c r="AP154" i="1"/>
  <c r="AO154" i="1"/>
  <c r="AN154" i="1"/>
  <c r="AM154" i="1"/>
  <c r="AL154" i="1"/>
  <c r="AL153" i="1" s="1"/>
  <c r="AJ154" i="1"/>
  <c r="AG154" i="1"/>
  <c r="AF154" i="1"/>
  <c r="AD154" i="1"/>
  <c r="AD153" i="1" s="1"/>
  <c r="AC154" i="1"/>
  <c r="AC153" i="1" s="1"/>
  <c r="Z154" i="1"/>
  <c r="Z153" i="1" s="1"/>
  <c r="Y154" i="1"/>
  <c r="W154" i="1"/>
  <c r="V154" i="1"/>
  <c r="X154" i="1" s="1"/>
  <c r="AA154" i="1" s="1"/>
  <c r="T154" i="1"/>
  <c r="S154" i="1"/>
  <c r="S153" i="1" s="1"/>
  <c r="R154" i="1"/>
  <c r="R153" i="1" s="1"/>
  <c r="Q154" i="1"/>
  <c r="P154" i="1"/>
  <c r="O154" i="1"/>
  <c r="N154" i="1"/>
  <c r="M154" i="1"/>
  <c r="L154" i="1"/>
  <c r="L153" i="1" s="1"/>
  <c r="K154" i="1"/>
  <c r="J154" i="1"/>
  <c r="J153" i="1" s="1"/>
  <c r="K153" i="1" s="1"/>
  <c r="I154" i="1"/>
  <c r="I153" i="1" s="1"/>
  <c r="G154" i="1"/>
  <c r="H154" i="1" s="1"/>
  <c r="F154" i="1"/>
  <c r="D154" i="1"/>
  <c r="C154" i="1"/>
  <c r="C153" i="1" s="1"/>
  <c r="AQ153" i="1"/>
  <c r="AP153" i="1"/>
  <c r="AO153" i="1"/>
  <c r="AN153" i="1"/>
  <c r="AG153" i="1"/>
  <c r="AF153" i="1"/>
  <c r="Y153" i="1"/>
  <c r="W153" i="1"/>
  <c r="V153" i="1"/>
  <c r="P153" i="1"/>
  <c r="O153" i="1"/>
  <c r="Q153" i="1" s="1"/>
  <c r="N153" i="1"/>
  <c r="M153" i="1"/>
  <c r="G153" i="1"/>
  <c r="F153" i="1"/>
  <c r="H153" i="1" s="1"/>
  <c r="AZ152" i="1"/>
  <c r="AY152" i="1"/>
  <c r="AU152" i="1"/>
  <c r="AT152" i="1"/>
  <c r="AS152" i="1"/>
  <c r="BB152" i="1" s="1"/>
  <c r="AR152" i="1"/>
  <c r="AQ152" i="1"/>
  <c r="AP152" i="1"/>
  <c r="BA152" i="1" s="1"/>
  <c r="AO152" i="1"/>
  <c r="AN152" i="1"/>
  <c r="AM152" i="1"/>
  <c r="AL152" i="1"/>
  <c r="AK152" i="1"/>
  <c r="AJ152" i="1"/>
  <c r="AH152" i="1"/>
  <c r="AG152" i="1"/>
  <c r="AF152" i="1"/>
  <c r="AE152" i="1"/>
  <c r="AD152" i="1"/>
  <c r="AC152" i="1"/>
  <c r="Z152" i="1"/>
  <c r="Y152" i="1"/>
  <c r="X152" i="1"/>
  <c r="AA152" i="1" s="1"/>
  <c r="W152" i="1"/>
  <c r="V152" i="1"/>
  <c r="S152" i="1"/>
  <c r="R152" i="1"/>
  <c r="P152" i="1"/>
  <c r="O152" i="1"/>
  <c r="Q152" i="1" s="1"/>
  <c r="T152" i="1" s="1"/>
  <c r="N152" i="1"/>
  <c r="M152" i="1"/>
  <c r="L152" i="1"/>
  <c r="J152" i="1"/>
  <c r="K152" i="1" s="1"/>
  <c r="I152" i="1"/>
  <c r="H152" i="1"/>
  <c r="G152" i="1"/>
  <c r="F152" i="1"/>
  <c r="E152" i="1"/>
  <c r="D152" i="1"/>
  <c r="C152" i="1"/>
  <c r="BB151" i="1"/>
  <c r="AZ151" i="1"/>
  <c r="AU151" i="1"/>
  <c r="AT151" i="1"/>
  <c r="AS151" i="1"/>
  <c r="AR151" i="1"/>
  <c r="BA151" i="1" s="1"/>
  <c r="AQ151" i="1"/>
  <c r="AP151" i="1"/>
  <c r="AO151" i="1"/>
  <c r="AN151" i="1"/>
  <c r="AM151" i="1"/>
  <c r="AL151" i="1"/>
  <c r="AK151" i="1"/>
  <c r="AJ151" i="1"/>
  <c r="AG151" i="1"/>
  <c r="AF151" i="1"/>
  <c r="AD151" i="1"/>
  <c r="AC151" i="1"/>
  <c r="AE151" i="1" s="1"/>
  <c r="AH151" i="1" s="1"/>
  <c r="AA151" i="1"/>
  <c r="Z151" i="1"/>
  <c r="Y151" i="1"/>
  <c r="X151" i="1"/>
  <c r="W151" i="1"/>
  <c r="V151" i="1"/>
  <c r="S151" i="1"/>
  <c r="R151" i="1"/>
  <c r="Q151" i="1"/>
  <c r="T151" i="1" s="1"/>
  <c r="P151" i="1"/>
  <c r="O151" i="1"/>
  <c r="N151" i="1"/>
  <c r="M151" i="1"/>
  <c r="L151" i="1"/>
  <c r="J151" i="1"/>
  <c r="K151" i="1" s="1"/>
  <c r="I151" i="1"/>
  <c r="H151" i="1"/>
  <c r="G151" i="1"/>
  <c r="F151" i="1"/>
  <c r="D151" i="1"/>
  <c r="E151" i="1" s="1"/>
  <c r="C151" i="1"/>
  <c r="AU150" i="1"/>
  <c r="AT150" i="1"/>
  <c r="AS150" i="1"/>
  <c r="BB150" i="1" s="1"/>
  <c r="AR150" i="1"/>
  <c r="BA150" i="1" s="1"/>
  <c r="AQ150" i="1"/>
  <c r="AP150" i="1"/>
  <c r="AO150" i="1"/>
  <c r="AN150" i="1"/>
  <c r="AM150" i="1"/>
  <c r="AZ150" i="1" s="1"/>
  <c r="AL150" i="1"/>
  <c r="AK150" i="1"/>
  <c r="AJ150" i="1"/>
  <c r="AY150" i="1" s="1"/>
  <c r="AG150" i="1"/>
  <c r="AF150" i="1"/>
  <c r="AD150" i="1"/>
  <c r="AC150" i="1"/>
  <c r="Z150" i="1"/>
  <c r="Y150" i="1"/>
  <c r="W150" i="1"/>
  <c r="V150" i="1"/>
  <c r="X150" i="1" s="1"/>
  <c r="AA150" i="1" s="1"/>
  <c r="T150" i="1"/>
  <c r="S150" i="1"/>
  <c r="R150" i="1"/>
  <c r="Q150" i="1"/>
  <c r="P150" i="1"/>
  <c r="O150" i="1"/>
  <c r="N150" i="1"/>
  <c r="M150" i="1"/>
  <c r="L150" i="1"/>
  <c r="K150" i="1"/>
  <c r="J150" i="1"/>
  <c r="I150" i="1"/>
  <c r="G150" i="1"/>
  <c r="H150" i="1" s="1"/>
  <c r="F150" i="1"/>
  <c r="D150" i="1"/>
  <c r="E150" i="1" s="1"/>
  <c r="C150" i="1"/>
  <c r="AU149" i="1"/>
  <c r="AT149" i="1"/>
  <c r="AS149" i="1"/>
  <c r="BB149" i="1" s="1"/>
  <c r="AR149" i="1"/>
  <c r="AQ149" i="1"/>
  <c r="AP149" i="1"/>
  <c r="BA149" i="1" s="1"/>
  <c r="AO149" i="1"/>
  <c r="AO146" i="1" s="1"/>
  <c r="AN149" i="1"/>
  <c r="AV149" i="1" s="1"/>
  <c r="AW149" i="1" s="1"/>
  <c r="AM149" i="1"/>
  <c r="AL149" i="1"/>
  <c r="AY149" i="1" s="1"/>
  <c r="AK149" i="1"/>
  <c r="AJ149" i="1"/>
  <c r="AG149" i="1"/>
  <c r="AF149" i="1"/>
  <c r="AF146" i="1" s="1"/>
  <c r="AE149" i="1"/>
  <c r="AD149" i="1"/>
  <c r="AC149" i="1"/>
  <c r="Z149" i="1"/>
  <c r="Y149" i="1"/>
  <c r="W149" i="1"/>
  <c r="W146" i="1" s="1"/>
  <c r="V149" i="1"/>
  <c r="S149" i="1"/>
  <c r="R149" i="1"/>
  <c r="P149" i="1"/>
  <c r="O149" i="1"/>
  <c r="Q149" i="1" s="1"/>
  <c r="T149" i="1" s="1"/>
  <c r="N149" i="1"/>
  <c r="N146" i="1" s="1"/>
  <c r="M149" i="1"/>
  <c r="M146" i="1" s="1"/>
  <c r="L149" i="1"/>
  <c r="K149" i="1"/>
  <c r="J149" i="1"/>
  <c r="I149" i="1"/>
  <c r="G149" i="1"/>
  <c r="F149" i="1"/>
  <c r="E149" i="1"/>
  <c r="D149" i="1"/>
  <c r="C149" i="1"/>
  <c r="AZ148" i="1"/>
  <c r="AY148" i="1"/>
  <c r="BC148" i="1" s="1"/>
  <c r="AU148" i="1"/>
  <c r="AT148" i="1"/>
  <c r="AS148" i="1"/>
  <c r="BB148" i="1" s="1"/>
  <c r="AR148" i="1"/>
  <c r="AQ148" i="1"/>
  <c r="AP148" i="1"/>
  <c r="BA148" i="1" s="1"/>
  <c r="AO148" i="1"/>
  <c r="AN148" i="1"/>
  <c r="AM148" i="1"/>
  <c r="AL148" i="1"/>
  <c r="AK148" i="1"/>
  <c r="AJ148" i="1"/>
  <c r="AV148" i="1" s="1"/>
  <c r="AH148" i="1"/>
  <c r="AG148" i="1"/>
  <c r="AF148" i="1"/>
  <c r="AE148" i="1"/>
  <c r="AD148" i="1"/>
  <c r="AC148" i="1"/>
  <c r="Z148" i="1"/>
  <c r="Y148" i="1"/>
  <c r="X148" i="1"/>
  <c r="W148" i="1"/>
  <c r="V148" i="1"/>
  <c r="S148" i="1"/>
  <c r="R148" i="1"/>
  <c r="P148" i="1"/>
  <c r="O148" i="1"/>
  <c r="N148" i="1"/>
  <c r="M148" i="1"/>
  <c r="L148" i="1"/>
  <c r="J148" i="1"/>
  <c r="K148" i="1" s="1"/>
  <c r="I148" i="1"/>
  <c r="H148" i="1"/>
  <c r="G148" i="1"/>
  <c r="F148" i="1"/>
  <c r="E148" i="1"/>
  <c r="D148" i="1"/>
  <c r="C148" i="1"/>
  <c r="AZ147" i="1"/>
  <c r="AU147" i="1"/>
  <c r="AT147" i="1"/>
  <c r="AS147" i="1"/>
  <c r="AS146" i="1" s="1"/>
  <c r="AR147" i="1"/>
  <c r="BA147" i="1" s="1"/>
  <c r="AQ147" i="1"/>
  <c r="AQ146" i="1" s="1"/>
  <c r="AP147" i="1"/>
  <c r="AP146" i="1" s="1"/>
  <c r="AO147" i="1"/>
  <c r="AN147" i="1"/>
  <c r="AM147" i="1"/>
  <c r="AL147" i="1"/>
  <c r="AK147" i="1"/>
  <c r="AK146" i="1" s="1"/>
  <c r="AJ147" i="1"/>
  <c r="AY147" i="1" s="1"/>
  <c r="AG147" i="1"/>
  <c r="AG146" i="1" s="1"/>
  <c r="AF147" i="1"/>
  <c r="AD147" i="1"/>
  <c r="AC147" i="1"/>
  <c r="AE147" i="1" s="1"/>
  <c r="AH147" i="1" s="1"/>
  <c r="Z147" i="1"/>
  <c r="Z146" i="1" s="1"/>
  <c r="Y147" i="1"/>
  <c r="X147" i="1"/>
  <c r="W147" i="1"/>
  <c r="V147" i="1"/>
  <c r="S147" i="1"/>
  <c r="R147" i="1"/>
  <c r="R146" i="1" s="1"/>
  <c r="Q147" i="1"/>
  <c r="P147" i="1"/>
  <c r="P146" i="1" s="1"/>
  <c r="O147" i="1"/>
  <c r="O146" i="1" s="1"/>
  <c r="N147" i="1"/>
  <c r="M147" i="1"/>
  <c r="L147" i="1"/>
  <c r="J147" i="1"/>
  <c r="I147" i="1"/>
  <c r="I146" i="1" s="1"/>
  <c r="H147" i="1"/>
  <c r="G147" i="1"/>
  <c r="G146" i="1" s="1"/>
  <c r="F147" i="1"/>
  <c r="D147" i="1"/>
  <c r="E147" i="1" s="1"/>
  <c r="C147" i="1"/>
  <c r="AU146" i="1"/>
  <c r="AT146" i="1"/>
  <c r="AL146" i="1"/>
  <c r="AD146" i="1"/>
  <c r="AC146" i="1"/>
  <c r="S146" i="1"/>
  <c r="L146" i="1"/>
  <c r="C146" i="1"/>
  <c r="AU145" i="1"/>
  <c r="AU144" i="1" s="1"/>
  <c r="AT145" i="1"/>
  <c r="AT144" i="1" s="1"/>
  <c r="AS145" i="1"/>
  <c r="BB145" i="1" s="1"/>
  <c r="AR145" i="1"/>
  <c r="AQ145" i="1"/>
  <c r="AP145" i="1"/>
  <c r="BA145" i="1" s="1"/>
  <c r="AO145" i="1"/>
  <c r="AO144" i="1" s="1"/>
  <c r="AN145" i="1"/>
  <c r="AN144" i="1" s="1"/>
  <c r="AM145" i="1"/>
  <c r="AM144" i="1" s="1"/>
  <c r="AZ144" i="1" s="1"/>
  <c r="AL145" i="1"/>
  <c r="AL144" i="1" s="1"/>
  <c r="AK145" i="1"/>
  <c r="AJ145" i="1"/>
  <c r="AG145" i="1"/>
  <c r="AF145" i="1"/>
  <c r="AF144" i="1" s="1"/>
  <c r="AE145" i="1"/>
  <c r="AH145" i="1" s="1"/>
  <c r="AD145" i="1"/>
  <c r="AD144" i="1" s="1"/>
  <c r="AC145" i="1"/>
  <c r="AC144" i="1" s="1"/>
  <c r="AE144" i="1" s="1"/>
  <c r="AH144" i="1" s="1"/>
  <c r="Z145" i="1"/>
  <c r="Y145" i="1"/>
  <c r="W145" i="1"/>
  <c r="W144" i="1" s="1"/>
  <c r="V145" i="1"/>
  <c r="S145" i="1"/>
  <c r="S144" i="1" s="1"/>
  <c r="R145" i="1"/>
  <c r="P145" i="1"/>
  <c r="O145" i="1"/>
  <c r="Q145" i="1" s="1"/>
  <c r="T145" i="1" s="1"/>
  <c r="N145" i="1"/>
  <c r="N144" i="1" s="1"/>
  <c r="M145" i="1"/>
  <c r="M144" i="1" s="1"/>
  <c r="L145" i="1"/>
  <c r="L144" i="1" s="1"/>
  <c r="K145" i="1"/>
  <c r="J145" i="1"/>
  <c r="I145" i="1"/>
  <c r="G145" i="1"/>
  <c r="F145" i="1"/>
  <c r="E145" i="1"/>
  <c r="D145" i="1"/>
  <c r="D144" i="1" s="1"/>
  <c r="E144" i="1" s="1"/>
  <c r="C145" i="1"/>
  <c r="C144" i="1" s="1"/>
  <c r="AY144" i="1"/>
  <c r="AS144" i="1"/>
  <c r="BB144" i="1" s="1"/>
  <c r="AR144" i="1"/>
  <c r="AQ144" i="1"/>
  <c r="AP144" i="1"/>
  <c r="AK144" i="1"/>
  <c r="AJ144" i="1"/>
  <c r="AG144" i="1"/>
  <c r="Z144" i="1"/>
  <c r="Y144" i="1"/>
  <c r="R144" i="1"/>
  <c r="P144" i="1"/>
  <c r="O144" i="1"/>
  <c r="J144" i="1"/>
  <c r="K144" i="1" s="1"/>
  <c r="I144" i="1"/>
  <c r="G144" i="1"/>
  <c r="BB143" i="1"/>
  <c r="AZ143" i="1"/>
  <c r="AU143" i="1"/>
  <c r="AT143" i="1"/>
  <c r="AS143" i="1"/>
  <c r="AR143" i="1"/>
  <c r="BA143" i="1" s="1"/>
  <c r="AQ143" i="1"/>
  <c r="AP143" i="1"/>
  <c r="AO143" i="1"/>
  <c r="AN143" i="1"/>
  <c r="AM143" i="1"/>
  <c r="AL143" i="1"/>
  <c r="AK143" i="1"/>
  <c r="AJ143" i="1"/>
  <c r="AG143" i="1"/>
  <c r="AF143" i="1"/>
  <c r="AD143" i="1"/>
  <c r="AC143" i="1"/>
  <c r="AE143" i="1" s="1"/>
  <c r="AH143" i="1" s="1"/>
  <c r="Z143" i="1"/>
  <c r="AA143" i="1" s="1"/>
  <c r="Y143" i="1"/>
  <c r="X143" i="1"/>
  <c r="W143" i="1"/>
  <c r="V143" i="1"/>
  <c r="S143" i="1"/>
  <c r="R143" i="1"/>
  <c r="Q143" i="1"/>
  <c r="P143" i="1"/>
  <c r="O143" i="1"/>
  <c r="N143" i="1"/>
  <c r="M143" i="1"/>
  <c r="L143" i="1"/>
  <c r="J143" i="1"/>
  <c r="I143" i="1"/>
  <c r="I139" i="1" s="1"/>
  <c r="H143" i="1"/>
  <c r="G143" i="1"/>
  <c r="F143" i="1"/>
  <c r="D143" i="1"/>
  <c r="E143" i="1" s="1"/>
  <c r="C143" i="1"/>
  <c r="AU142" i="1"/>
  <c r="AU139" i="1" s="1"/>
  <c r="AT142" i="1"/>
  <c r="AT139" i="1" s="1"/>
  <c r="AS142" i="1"/>
  <c r="AR142" i="1"/>
  <c r="BA142" i="1" s="1"/>
  <c r="AQ142" i="1"/>
  <c r="AP142" i="1"/>
  <c r="AO142" i="1"/>
  <c r="AN142" i="1"/>
  <c r="AM142" i="1"/>
  <c r="AL142" i="1"/>
  <c r="AL139" i="1" s="1"/>
  <c r="AK142" i="1"/>
  <c r="AJ142" i="1"/>
  <c r="AG142" i="1"/>
  <c r="AF142" i="1"/>
  <c r="AD142" i="1"/>
  <c r="AD139" i="1" s="1"/>
  <c r="AC142" i="1"/>
  <c r="Z142" i="1"/>
  <c r="Y142" i="1"/>
  <c r="W142" i="1"/>
  <c r="V142" i="1"/>
  <c r="X142" i="1" s="1"/>
  <c r="AA142" i="1" s="1"/>
  <c r="T142" i="1"/>
  <c r="S142" i="1"/>
  <c r="S139" i="1" s="1"/>
  <c r="Q142" i="1"/>
  <c r="P142" i="1"/>
  <c r="O142" i="1"/>
  <c r="N142" i="1"/>
  <c r="M142" i="1"/>
  <c r="L142" i="1"/>
  <c r="L139" i="1" s="1"/>
  <c r="K142" i="1"/>
  <c r="J142" i="1"/>
  <c r="I142" i="1"/>
  <c r="G142" i="1"/>
  <c r="H142" i="1" s="1"/>
  <c r="F142" i="1"/>
  <c r="D142" i="1"/>
  <c r="C142" i="1"/>
  <c r="C139" i="1" s="1"/>
  <c r="AU141" i="1"/>
  <c r="AT141" i="1"/>
  <c r="AS141" i="1"/>
  <c r="BB141" i="1" s="1"/>
  <c r="AR141" i="1"/>
  <c r="AQ141" i="1"/>
  <c r="AP141" i="1"/>
  <c r="BA141" i="1" s="1"/>
  <c r="AO141" i="1"/>
  <c r="AN141" i="1"/>
  <c r="AV141" i="1" s="1"/>
  <c r="AW141" i="1" s="1"/>
  <c r="AM141" i="1"/>
  <c r="AL141" i="1"/>
  <c r="AY141" i="1" s="1"/>
  <c r="AK141" i="1"/>
  <c r="AJ141" i="1"/>
  <c r="AG141" i="1"/>
  <c r="AF141" i="1"/>
  <c r="AE141" i="1"/>
  <c r="AH141" i="1" s="1"/>
  <c r="AD141" i="1"/>
  <c r="AC141" i="1"/>
  <c r="Z141" i="1"/>
  <c r="Y141" i="1"/>
  <c r="W141" i="1"/>
  <c r="V141" i="1"/>
  <c r="S141" i="1"/>
  <c r="R141" i="1"/>
  <c r="P141" i="1"/>
  <c r="O141" i="1"/>
  <c r="Q141" i="1" s="1"/>
  <c r="T141" i="1" s="1"/>
  <c r="N141" i="1"/>
  <c r="M141" i="1"/>
  <c r="L141" i="1"/>
  <c r="K141" i="1"/>
  <c r="J141" i="1"/>
  <c r="I141" i="1"/>
  <c r="G141" i="1"/>
  <c r="F141" i="1"/>
  <c r="H141" i="1" s="1"/>
  <c r="E141" i="1"/>
  <c r="D141" i="1"/>
  <c r="C141" i="1"/>
  <c r="AZ140" i="1"/>
  <c r="AY140" i="1"/>
  <c r="AU140" i="1"/>
  <c r="AT140" i="1"/>
  <c r="AS140" i="1"/>
  <c r="BB140" i="1" s="1"/>
  <c r="AR140" i="1"/>
  <c r="AQ140" i="1"/>
  <c r="AQ139" i="1" s="1"/>
  <c r="AP140" i="1"/>
  <c r="AO140" i="1"/>
  <c r="AO139" i="1" s="1"/>
  <c r="AN140" i="1"/>
  <c r="AM140" i="1"/>
  <c r="AL140" i="1"/>
  <c r="AK140" i="1"/>
  <c r="AJ140" i="1"/>
  <c r="AG140" i="1"/>
  <c r="AG139" i="1" s="1"/>
  <c r="AE140" i="1"/>
  <c r="AD140" i="1"/>
  <c r="AC140" i="1"/>
  <c r="Z140" i="1"/>
  <c r="Y140" i="1"/>
  <c r="Y139" i="1" s="1"/>
  <c r="X140" i="1"/>
  <c r="AA140" i="1" s="1"/>
  <c r="W140" i="1"/>
  <c r="V140" i="1"/>
  <c r="V139" i="1" s="1"/>
  <c r="S140" i="1"/>
  <c r="R140" i="1"/>
  <c r="P140" i="1"/>
  <c r="P139" i="1" s="1"/>
  <c r="O140" i="1"/>
  <c r="N140" i="1"/>
  <c r="M140" i="1"/>
  <c r="M139" i="1" s="1"/>
  <c r="L140" i="1"/>
  <c r="J140" i="1"/>
  <c r="K140" i="1" s="1"/>
  <c r="I140" i="1"/>
  <c r="G140" i="1"/>
  <c r="G139" i="1" s="1"/>
  <c r="F140" i="1"/>
  <c r="F139" i="1" s="1"/>
  <c r="E140" i="1"/>
  <c r="D140" i="1"/>
  <c r="C140" i="1"/>
  <c r="BB139" i="1"/>
  <c r="AS139" i="1"/>
  <c r="AR139" i="1"/>
  <c r="AK139" i="1"/>
  <c r="AJ139" i="1"/>
  <c r="R139" i="1"/>
  <c r="J139" i="1"/>
  <c r="AU138" i="1"/>
  <c r="AU137" i="1" s="1"/>
  <c r="AT138" i="1"/>
  <c r="AT137" i="1" s="1"/>
  <c r="AS138" i="1"/>
  <c r="BB138" i="1" s="1"/>
  <c r="AR138" i="1"/>
  <c r="BA138" i="1" s="1"/>
  <c r="AQ138" i="1"/>
  <c r="AP138" i="1"/>
  <c r="AO138" i="1"/>
  <c r="AN138" i="1"/>
  <c r="AM138" i="1"/>
  <c r="AL138" i="1"/>
  <c r="AL137" i="1" s="1"/>
  <c r="AK138" i="1"/>
  <c r="AK137" i="1" s="1"/>
  <c r="AJ138" i="1"/>
  <c r="AY138" i="1" s="1"/>
  <c r="AG138" i="1"/>
  <c r="AF138" i="1"/>
  <c r="AD138" i="1"/>
  <c r="AD137" i="1" s="1"/>
  <c r="AC138" i="1"/>
  <c r="Z138" i="1"/>
  <c r="Z137" i="1" s="1"/>
  <c r="Y138" i="1"/>
  <c r="W138" i="1"/>
  <c r="V138" i="1"/>
  <c r="X138" i="1" s="1"/>
  <c r="AA138" i="1" s="1"/>
  <c r="S138" i="1"/>
  <c r="S137" i="1" s="1"/>
  <c r="R138" i="1"/>
  <c r="R137" i="1" s="1"/>
  <c r="Q138" i="1"/>
  <c r="P138" i="1"/>
  <c r="O138" i="1"/>
  <c r="N138" i="1"/>
  <c r="M138" i="1"/>
  <c r="L138" i="1"/>
  <c r="L137" i="1" s="1"/>
  <c r="K138" i="1"/>
  <c r="J138" i="1"/>
  <c r="J137" i="1" s="1"/>
  <c r="K137" i="1" s="1"/>
  <c r="I138" i="1"/>
  <c r="I137" i="1" s="1"/>
  <c r="G138" i="1"/>
  <c r="H138" i="1" s="1"/>
  <c r="F138" i="1"/>
  <c r="D138" i="1"/>
  <c r="C138" i="1"/>
  <c r="C137" i="1" s="1"/>
  <c r="AQ137" i="1"/>
  <c r="AP137" i="1"/>
  <c r="AO137" i="1"/>
  <c r="AN137" i="1"/>
  <c r="AG137" i="1"/>
  <c r="AF137" i="1"/>
  <c r="Y137" i="1"/>
  <c r="W137" i="1"/>
  <c r="V137" i="1"/>
  <c r="P137" i="1"/>
  <c r="O137" i="1"/>
  <c r="Q137" i="1" s="1"/>
  <c r="N137" i="1"/>
  <c r="M137" i="1"/>
  <c r="G137" i="1"/>
  <c r="F137" i="1"/>
  <c r="H137" i="1" s="1"/>
  <c r="AZ136" i="1"/>
  <c r="AY136" i="1"/>
  <c r="BC136" i="1" s="1"/>
  <c r="AU136" i="1"/>
  <c r="AT136" i="1"/>
  <c r="AS136" i="1"/>
  <c r="BB136" i="1" s="1"/>
  <c r="AR136" i="1"/>
  <c r="AQ136" i="1"/>
  <c r="AP136" i="1"/>
  <c r="BA136" i="1" s="1"/>
  <c r="AO136" i="1"/>
  <c r="AN136" i="1"/>
  <c r="AM136" i="1"/>
  <c r="AL136" i="1"/>
  <c r="AK136" i="1"/>
  <c r="AJ136" i="1"/>
  <c r="AG136" i="1"/>
  <c r="AH136" i="1" s="1"/>
  <c r="AF136" i="1"/>
  <c r="AE136" i="1"/>
  <c r="AD136" i="1"/>
  <c r="AC136" i="1"/>
  <c r="Z136" i="1"/>
  <c r="Y136" i="1"/>
  <c r="X136" i="1"/>
  <c r="AA136" i="1" s="1"/>
  <c r="W136" i="1"/>
  <c r="V136" i="1"/>
  <c r="S136" i="1"/>
  <c r="R136" i="1"/>
  <c r="P136" i="1"/>
  <c r="O136" i="1"/>
  <c r="N136" i="1"/>
  <c r="M136" i="1"/>
  <c r="L136" i="1"/>
  <c r="J136" i="1"/>
  <c r="K136" i="1" s="1"/>
  <c r="I136" i="1"/>
  <c r="G136" i="1"/>
  <c r="H136" i="1" s="1"/>
  <c r="F136" i="1"/>
  <c r="E136" i="1"/>
  <c r="D136" i="1"/>
  <c r="C136" i="1"/>
  <c r="BA135" i="1"/>
  <c r="AZ135" i="1"/>
  <c r="AU135" i="1"/>
  <c r="AT135" i="1"/>
  <c r="AS135" i="1"/>
  <c r="BB135" i="1" s="1"/>
  <c r="AR135" i="1"/>
  <c r="AQ135" i="1"/>
  <c r="AP135" i="1"/>
  <c r="AO135" i="1"/>
  <c r="AN135" i="1"/>
  <c r="AM135" i="1"/>
  <c r="AL135" i="1"/>
  <c r="AK135" i="1"/>
  <c r="AJ135" i="1"/>
  <c r="AG135" i="1"/>
  <c r="AF135" i="1"/>
  <c r="AD135" i="1"/>
  <c r="AC135" i="1"/>
  <c r="AE135" i="1" s="1"/>
  <c r="AH135" i="1" s="1"/>
  <c r="AA135" i="1"/>
  <c r="Z135" i="1"/>
  <c r="Y135" i="1"/>
  <c r="X135" i="1"/>
  <c r="W135" i="1"/>
  <c r="V135" i="1"/>
  <c r="S135" i="1"/>
  <c r="R135" i="1"/>
  <c r="Q135" i="1"/>
  <c r="T135" i="1" s="1"/>
  <c r="P135" i="1"/>
  <c r="O135" i="1"/>
  <c r="N135" i="1"/>
  <c r="M135" i="1"/>
  <c r="L135" i="1"/>
  <c r="J135" i="1"/>
  <c r="K135" i="1" s="1"/>
  <c r="I135" i="1"/>
  <c r="H135" i="1"/>
  <c r="G135" i="1"/>
  <c r="F135" i="1"/>
  <c r="D135" i="1"/>
  <c r="E135" i="1" s="1"/>
  <c r="C135" i="1"/>
  <c r="AU134" i="1"/>
  <c r="AT134" i="1"/>
  <c r="AS134" i="1"/>
  <c r="AR134" i="1"/>
  <c r="BA134" i="1" s="1"/>
  <c r="AQ134" i="1"/>
  <c r="AP134" i="1"/>
  <c r="AO134" i="1"/>
  <c r="AN134" i="1"/>
  <c r="AM134" i="1"/>
  <c r="AZ134" i="1" s="1"/>
  <c r="AL134" i="1"/>
  <c r="AK134" i="1"/>
  <c r="AJ134" i="1"/>
  <c r="AG134" i="1"/>
  <c r="AF134" i="1"/>
  <c r="AD134" i="1"/>
  <c r="AC134" i="1"/>
  <c r="AE134" i="1" s="1"/>
  <c r="AH134" i="1" s="1"/>
  <c r="Z134" i="1"/>
  <c r="Y134" i="1"/>
  <c r="W134" i="1"/>
  <c r="V134" i="1"/>
  <c r="X134" i="1" s="1"/>
  <c r="AA134" i="1" s="1"/>
  <c r="S134" i="1"/>
  <c r="T134" i="1" s="1"/>
  <c r="R134" i="1"/>
  <c r="Q134" i="1"/>
  <c r="P134" i="1"/>
  <c r="O134" i="1"/>
  <c r="N134" i="1"/>
  <c r="M134" i="1"/>
  <c r="L134" i="1"/>
  <c r="K134" i="1"/>
  <c r="J134" i="1"/>
  <c r="I134" i="1"/>
  <c r="G134" i="1"/>
  <c r="H134" i="1" s="1"/>
  <c r="F134" i="1"/>
  <c r="D134" i="1"/>
  <c r="E134" i="1" s="1"/>
  <c r="C134" i="1"/>
  <c r="AU133" i="1"/>
  <c r="AT133" i="1"/>
  <c r="AS133" i="1"/>
  <c r="BB133" i="1" s="1"/>
  <c r="AR133" i="1"/>
  <c r="AQ133" i="1"/>
  <c r="AP133" i="1"/>
  <c r="BA133" i="1" s="1"/>
  <c r="AO133" i="1"/>
  <c r="AN133" i="1"/>
  <c r="AV133" i="1" s="1"/>
  <c r="AM133" i="1"/>
  <c r="AL133" i="1"/>
  <c r="AY133" i="1" s="1"/>
  <c r="AK133" i="1"/>
  <c r="AJ133" i="1"/>
  <c r="AG133" i="1"/>
  <c r="AF133" i="1"/>
  <c r="AF129" i="1" s="1"/>
  <c r="AC133" i="1"/>
  <c r="Z133" i="1"/>
  <c r="Y133" i="1"/>
  <c r="W133" i="1"/>
  <c r="V133" i="1"/>
  <c r="X133" i="1" s="1"/>
  <c r="AA133" i="1" s="1"/>
  <c r="S133" i="1"/>
  <c r="R133" i="1"/>
  <c r="P133" i="1"/>
  <c r="O133" i="1"/>
  <c r="Q133" i="1" s="1"/>
  <c r="T133" i="1" s="1"/>
  <c r="N133" i="1"/>
  <c r="M133" i="1"/>
  <c r="L133" i="1"/>
  <c r="K133" i="1"/>
  <c r="J133" i="1"/>
  <c r="I133" i="1"/>
  <c r="G133" i="1"/>
  <c r="F133" i="1"/>
  <c r="H133" i="1" s="1"/>
  <c r="E133" i="1"/>
  <c r="D133" i="1"/>
  <c r="C133" i="1"/>
  <c r="AZ132" i="1"/>
  <c r="AY132" i="1"/>
  <c r="AU132" i="1"/>
  <c r="AT132" i="1"/>
  <c r="AS132" i="1"/>
  <c r="BB132" i="1" s="1"/>
  <c r="AR132" i="1"/>
  <c r="AQ132" i="1"/>
  <c r="AQ129" i="1" s="1"/>
  <c r="AP132" i="1"/>
  <c r="AO132" i="1"/>
  <c r="AN132" i="1"/>
  <c r="AM132" i="1"/>
  <c r="AL132" i="1"/>
  <c r="AK132" i="1"/>
  <c r="AJ132" i="1"/>
  <c r="AH132" i="1"/>
  <c r="AG132" i="1"/>
  <c r="AF132" i="1"/>
  <c r="AE132" i="1"/>
  <c r="AD132" i="1"/>
  <c r="AC132" i="1"/>
  <c r="Z132" i="1"/>
  <c r="Y132" i="1"/>
  <c r="Y129" i="1" s="1"/>
  <c r="X132" i="1"/>
  <c r="AA132" i="1" s="1"/>
  <c r="W132" i="1"/>
  <c r="V132" i="1"/>
  <c r="S132" i="1"/>
  <c r="R132" i="1"/>
  <c r="P132" i="1"/>
  <c r="O132" i="1"/>
  <c r="N132" i="1"/>
  <c r="M132" i="1"/>
  <c r="L132" i="1"/>
  <c r="J132" i="1"/>
  <c r="K132" i="1" s="1"/>
  <c r="I132" i="1"/>
  <c r="F132" i="1"/>
  <c r="E132" i="1"/>
  <c r="D132" i="1"/>
  <c r="C132" i="1"/>
  <c r="BB131" i="1"/>
  <c r="BA131" i="1"/>
  <c r="AU131" i="1"/>
  <c r="AT131" i="1"/>
  <c r="AS131" i="1"/>
  <c r="AR131" i="1"/>
  <c r="AQ131" i="1"/>
  <c r="AP131" i="1"/>
  <c r="AO131" i="1"/>
  <c r="AN131" i="1"/>
  <c r="AM131" i="1"/>
  <c r="AZ131" i="1" s="1"/>
  <c r="AL131" i="1"/>
  <c r="AK131" i="1"/>
  <c r="AJ131" i="1"/>
  <c r="AG131" i="1"/>
  <c r="AF131" i="1"/>
  <c r="AD131" i="1"/>
  <c r="AC131" i="1"/>
  <c r="AE131" i="1" s="1"/>
  <c r="AH131" i="1" s="1"/>
  <c r="Z131" i="1"/>
  <c r="AA131" i="1" s="1"/>
  <c r="Y131" i="1"/>
  <c r="X131" i="1"/>
  <c r="W131" i="1"/>
  <c r="V131" i="1"/>
  <c r="S131" i="1"/>
  <c r="R131" i="1"/>
  <c r="Q131" i="1"/>
  <c r="P131" i="1"/>
  <c r="O131" i="1"/>
  <c r="N131" i="1"/>
  <c r="M131" i="1"/>
  <c r="L131" i="1"/>
  <c r="J131" i="1"/>
  <c r="K131" i="1" s="1"/>
  <c r="I131" i="1"/>
  <c r="H131" i="1"/>
  <c r="G131" i="1"/>
  <c r="F131" i="1"/>
  <c r="D131" i="1"/>
  <c r="E131" i="1" s="1"/>
  <c r="C131" i="1"/>
  <c r="AU130" i="1"/>
  <c r="AU129" i="1" s="1"/>
  <c r="AT130" i="1"/>
  <c r="AR130" i="1"/>
  <c r="BA130" i="1" s="1"/>
  <c r="AQ130" i="1"/>
  <c r="AP130" i="1"/>
  <c r="AO130" i="1"/>
  <c r="AN130" i="1"/>
  <c r="AM130" i="1"/>
  <c r="AL130" i="1"/>
  <c r="AJ130" i="1"/>
  <c r="AG130" i="1"/>
  <c r="AF130" i="1"/>
  <c r="AD130" i="1"/>
  <c r="AC130" i="1"/>
  <c r="Z130" i="1"/>
  <c r="Y130" i="1"/>
  <c r="W130" i="1"/>
  <c r="V130" i="1"/>
  <c r="X130" i="1" s="1"/>
  <c r="AA130" i="1" s="1"/>
  <c r="S130" i="1"/>
  <c r="S129" i="1" s="1"/>
  <c r="R130" i="1"/>
  <c r="R129" i="1" s="1"/>
  <c r="Q130" i="1"/>
  <c r="P130" i="1"/>
  <c r="O130" i="1"/>
  <c r="N130" i="1"/>
  <c r="M130" i="1"/>
  <c r="L130" i="1"/>
  <c r="L129" i="1" s="1"/>
  <c r="K130" i="1"/>
  <c r="J130" i="1"/>
  <c r="I130" i="1"/>
  <c r="I129" i="1" s="1"/>
  <c r="G130" i="1"/>
  <c r="H130" i="1" s="1"/>
  <c r="F130" i="1"/>
  <c r="D130" i="1"/>
  <c r="C130" i="1"/>
  <c r="C129" i="1" s="1"/>
  <c r="AO129" i="1"/>
  <c r="AN129" i="1"/>
  <c r="W129" i="1"/>
  <c r="N129" i="1"/>
  <c r="M129" i="1"/>
  <c r="AZ128" i="1"/>
  <c r="AY128" i="1"/>
  <c r="BC128" i="1" s="1"/>
  <c r="AU128" i="1"/>
  <c r="AT128" i="1"/>
  <c r="AS128" i="1"/>
  <c r="BB128" i="1" s="1"/>
  <c r="AR128" i="1"/>
  <c r="AQ128" i="1"/>
  <c r="AP128" i="1"/>
  <c r="BA128" i="1" s="1"/>
  <c r="AO128" i="1"/>
  <c r="AN128" i="1"/>
  <c r="AM128" i="1"/>
  <c r="AL128" i="1"/>
  <c r="AK128" i="1"/>
  <c r="AJ128" i="1"/>
  <c r="AG128" i="1"/>
  <c r="AH128" i="1" s="1"/>
  <c r="AF128" i="1"/>
  <c r="AE128" i="1"/>
  <c r="AD128" i="1"/>
  <c r="AC128" i="1"/>
  <c r="Z128" i="1"/>
  <c r="Y128" i="1"/>
  <c r="X128" i="1"/>
  <c r="W128" i="1"/>
  <c r="V128" i="1"/>
  <c r="S128" i="1"/>
  <c r="R128" i="1"/>
  <c r="P128" i="1"/>
  <c r="O128" i="1"/>
  <c r="Q128" i="1" s="1"/>
  <c r="T128" i="1" s="1"/>
  <c r="N128" i="1"/>
  <c r="M128" i="1"/>
  <c r="L128" i="1"/>
  <c r="J128" i="1"/>
  <c r="K128" i="1" s="1"/>
  <c r="I128" i="1"/>
  <c r="H128" i="1"/>
  <c r="G128" i="1"/>
  <c r="F128" i="1"/>
  <c r="E128" i="1"/>
  <c r="D128" i="1"/>
  <c r="C128" i="1"/>
  <c r="BA127" i="1"/>
  <c r="AU127" i="1"/>
  <c r="AT127" i="1"/>
  <c r="AS127" i="1"/>
  <c r="BB127" i="1" s="1"/>
  <c r="AR127" i="1"/>
  <c r="AQ127" i="1"/>
  <c r="AP127" i="1"/>
  <c r="AO127" i="1"/>
  <c r="AN127" i="1"/>
  <c r="AM127" i="1"/>
  <c r="AZ127" i="1" s="1"/>
  <c r="AL127" i="1"/>
  <c r="AK127" i="1"/>
  <c r="AJ127" i="1"/>
  <c r="AG127" i="1"/>
  <c r="AF127" i="1"/>
  <c r="AD127" i="1"/>
  <c r="AC127" i="1"/>
  <c r="AE127" i="1" s="1"/>
  <c r="AH127" i="1" s="1"/>
  <c r="AA127" i="1"/>
  <c r="Z127" i="1"/>
  <c r="Y127" i="1"/>
  <c r="X127" i="1"/>
  <c r="W127" i="1"/>
  <c r="V127" i="1"/>
  <c r="S127" i="1"/>
  <c r="R127" i="1"/>
  <c r="Q127" i="1"/>
  <c r="P127" i="1"/>
  <c r="O127" i="1"/>
  <c r="N127" i="1"/>
  <c r="M127" i="1"/>
  <c r="L127" i="1"/>
  <c r="J127" i="1"/>
  <c r="I127" i="1"/>
  <c r="H127" i="1"/>
  <c r="G127" i="1"/>
  <c r="F127" i="1"/>
  <c r="D127" i="1"/>
  <c r="E127" i="1" s="1"/>
  <c r="C127" i="1"/>
  <c r="AU126" i="1"/>
  <c r="AT126" i="1"/>
  <c r="AR126" i="1"/>
  <c r="BA126" i="1" s="1"/>
  <c r="AQ126" i="1"/>
  <c r="AP126" i="1"/>
  <c r="AO126" i="1"/>
  <c r="AN126" i="1"/>
  <c r="AM126" i="1"/>
  <c r="AZ126" i="1" s="1"/>
  <c r="AL126" i="1"/>
  <c r="AJ126" i="1"/>
  <c r="AG126" i="1"/>
  <c r="AF126" i="1"/>
  <c r="AD126" i="1"/>
  <c r="AC126" i="1"/>
  <c r="Z126" i="1"/>
  <c r="Y126" i="1"/>
  <c r="W126" i="1"/>
  <c r="V126" i="1"/>
  <c r="X126" i="1" s="1"/>
  <c r="AA126" i="1" s="1"/>
  <c r="S126" i="1"/>
  <c r="T126" i="1" s="1"/>
  <c r="R126" i="1"/>
  <c r="Q126" i="1"/>
  <c r="P126" i="1"/>
  <c r="O126" i="1"/>
  <c r="N126" i="1"/>
  <c r="M126" i="1"/>
  <c r="L126" i="1"/>
  <c r="K126" i="1"/>
  <c r="J126" i="1"/>
  <c r="I126" i="1"/>
  <c r="G126" i="1"/>
  <c r="H126" i="1" s="1"/>
  <c r="F126" i="1"/>
  <c r="D126" i="1"/>
  <c r="E126" i="1" s="1"/>
  <c r="C126" i="1"/>
  <c r="AU125" i="1"/>
  <c r="AT125" i="1"/>
  <c r="AS125" i="1"/>
  <c r="BB125" i="1" s="1"/>
  <c r="AR125" i="1"/>
  <c r="AQ125" i="1"/>
  <c r="AP125" i="1"/>
  <c r="BA125" i="1" s="1"/>
  <c r="AO125" i="1"/>
  <c r="AN125" i="1"/>
  <c r="AV125" i="1" s="1"/>
  <c r="AM125" i="1"/>
  <c r="AZ125" i="1" s="1"/>
  <c r="AL125" i="1"/>
  <c r="AY125" i="1" s="1"/>
  <c r="AK125" i="1"/>
  <c r="AJ125" i="1"/>
  <c r="AG125" i="1"/>
  <c r="AF125" i="1"/>
  <c r="AE125" i="1"/>
  <c r="AD125" i="1"/>
  <c r="AC125" i="1"/>
  <c r="Z125" i="1"/>
  <c r="Y125" i="1"/>
  <c r="W125" i="1"/>
  <c r="V125" i="1"/>
  <c r="X125" i="1" s="1"/>
  <c r="AA125" i="1" s="1"/>
  <c r="S125" i="1"/>
  <c r="R125" i="1"/>
  <c r="P125" i="1"/>
  <c r="O125" i="1"/>
  <c r="Q125" i="1" s="1"/>
  <c r="T125" i="1" s="1"/>
  <c r="N125" i="1"/>
  <c r="L125" i="1"/>
  <c r="K125" i="1"/>
  <c r="J125" i="1"/>
  <c r="I125" i="1"/>
  <c r="G125" i="1"/>
  <c r="F125" i="1"/>
  <c r="H125" i="1" s="1"/>
  <c r="C125" i="1"/>
  <c r="AZ124" i="1"/>
  <c r="AY124" i="1"/>
  <c r="BC124" i="1" s="1"/>
  <c r="AU124" i="1"/>
  <c r="AT124" i="1"/>
  <c r="AS124" i="1"/>
  <c r="BB124" i="1" s="1"/>
  <c r="AR124" i="1"/>
  <c r="AQ124" i="1"/>
  <c r="AP124" i="1"/>
  <c r="BA124" i="1" s="1"/>
  <c r="AO124" i="1"/>
  <c r="AN124" i="1"/>
  <c r="AM124" i="1"/>
  <c r="AL124" i="1"/>
  <c r="AK124" i="1"/>
  <c r="AJ124" i="1"/>
  <c r="AG124" i="1"/>
  <c r="AH124" i="1" s="1"/>
  <c r="AF124" i="1"/>
  <c r="AE124" i="1"/>
  <c r="AD124" i="1"/>
  <c r="AC124" i="1"/>
  <c r="Z124" i="1"/>
  <c r="Y124" i="1"/>
  <c r="X124" i="1"/>
  <c r="W124" i="1"/>
  <c r="V124" i="1"/>
  <c r="S124" i="1"/>
  <c r="R124" i="1"/>
  <c r="P124" i="1"/>
  <c r="O124" i="1"/>
  <c r="Q124" i="1" s="1"/>
  <c r="T124" i="1" s="1"/>
  <c r="N124" i="1"/>
  <c r="M124" i="1"/>
  <c r="L124" i="1"/>
  <c r="J124" i="1"/>
  <c r="K124" i="1" s="1"/>
  <c r="I124" i="1"/>
  <c r="H124" i="1"/>
  <c r="G124" i="1"/>
  <c r="F124" i="1"/>
  <c r="E124" i="1"/>
  <c r="D124" i="1"/>
  <c r="C124" i="1"/>
  <c r="BA123" i="1"/>
  <c r="AU123" i="1"/>
  <c r="AT123" i="1"/>
  <c r="AS123" i="1"/>
  <c r="BB123" i="1" s="1"/>
  <c r="AR123" i="1"/>
  <c r="AQ123" i="1"/>
  <c r="AP123" i="1"/>
  <c r="AO123" i="1"/>
  <c r="AN123" i="1"/>
  <c r="AM123" i="1"/>
  <c r="AZ123" i="1" s="1"/>
  <c r="AL123" i="1"/>
  <c r="AK123" i="1"/>
  <c r="AJ123" i="1"/>
  <c r="AG123" i="1"/>
  <c r="AF123" i="1"/>
  <c r="AD123" i="1"/>
  <c r="AC123" i="1"/>
  <c r="AE123" i="1" s="1"/>
  <c r="AH123" i="1" s="1"/>
  <c r="AA123" i="1"/>
  <c r="Z123" i="1"/>
  <c r="Y123" i="1"/>
  <c r="X123" i="1"/>
  <c r="W123" i="1"/>
  <c r="V123" i="1"/>
  <c r="S123" i="1"/>
  <c r="R123" i="1"/>
  <c r="Q123" i="1"/>
  <c r="P123" i="1"/>
  <c r="O123" i="1"/>
  <c r="N123" i="1"/>
  <c r="M123" i="1"/>
  <c r="L123" i="1"/>
  <c r="J123" i="1"/>
  <c r="I123" i="1"/>
  <c r="H123" i="1"/>
  <c r="G123" i="1"/>
  <c r="F123" i="1"/>
  <c r="D123" i="1"/>
  <c r="E123" i="1" s="1"/>
  <c r="C123" i="1"/>
  <c r="AU122" i="1"/>
  <c r="AU119" i="1" s="1"/>
  <c r="AT122" i="1"/>
  <c r="AS122" i="1"/>
  <c r="AR122" i="1"/>
  <c r="BA122" i="1" s="1"/>
  <c r="AQ122" i="1"/>
  <c r="AP122" i="1"/>
  <c r="AO122" i="1"/>
  <c r="AN122" i="1"/>
  <c r="AM122" i="1"/>
  <c r="AZ122" i="1" s="1"/>
  <c r="AL122" i="1"/>
  <c r="AK122" i="1"/>
  <c r="AJ122" i="1"/>
  <c r="AY122" i="1" s="1"/>
  <c r="AG122" i="1"/>
  <c r="AF122" i="1"/>
  <c r="AD122" i="1"/>
  <c r="AC122" i="1"/>
  <c r="Z122" i="1"/>
  <c r="Y122" i="1"/>
  <c r="W122" i="1"/>
  <c r="V122" i="1"/>
  <c r="X122" i="1" s="1"/>
  <c r="AA122" i="1" s="1"/>
  <c r="T122" i="1"/>
  <c r="S122" i="1"/>
  <c r="Q122" i="1"/>
  <c r="P122" i="1"/>
  <c r="O122" i="1"/>
  <c r="N122" i="1"/>
  <c r="M122" i="1"/>
  <c r="L122" i="1"/>
  <c r="K122" i="1"/>
  <c r="J122" i="1"/>
  <c r="I122" i="1"/>
  <c r="G122" i="1"/>
  <c r="H122" i="1" s="1"/>
  <c r="F122" i="1"/>
  <c r="D122" i="1"/>
  <c r="E122" i="1" s="1"/>
  <c r="C122" i="1"/>
  <c r="AU121" i="1"/>
  <c r="AT121" i="1"/>
  <c r="AT119" i="1" s="1"/>
  <c r="AS121" i="1"/>
  <c r="BB121" i="1" s="1"/>
  <c r="AR121" i="1"/>
  <c r="AQ121" i="1"/>
  <c r="AP121" i="1"/>
  <c r="BA121" i="1" s="1"/>
  <c r="AO121" i="1"/>
  <c r="AN121" i="1"/>
  <c r="AV121" i="1" s="1"/>
  <c r="AW121" i="1" s="1"/>
  <c r="AM121" i="1"/>
  <c r="AL121" i="1"/>
  <c r="AY121" i="1" s="1"/>
  <c r="AK121" i="1"/>
  <c r="AJ121" i="1"/>
  <c r="AG121" i="1"/>
  <c r="AF121" i="1"/>
  <c r="AE121" i="1"/>
  <c r="AH121" i="1" s="1"/>
  <c r="AD121" i="1"/>
  <c r="AC121" i="1"/>
  <c r="AC119" i="1" s="1"/>
  <c r="Z121" i="1"/>
  <c r="Y121" i="1"/>
  <c r="W121" i="1"/>
  <c r="V121" i="1"/>
  <c r="S121" i="1"/>
  <c r="S119" i="1" s="1"/>
  <c r="R121" i="1"/>
  <c r="P121" i="1"/>
  <c r="O121" i="1"/>
  <c r="Q121" i="1" s="1"/>
  <c r="T121" i="1" s="1"/>
  <c r="N121" i="1"/>
  <c r="M121" i="1"/>
  <c r="L121" i="1"/>
  <c r="K121" i="1"/>
  <c r="J121" i="1"/>
  <c r="I121" i="1"/>
  <c r="G121" i="1"/>
  <c r="F121" i="1"/>
  <c r="H121" i="1" s="1"/>
  <c r="E121" i="1"/>
  <c r="D121" i="1"/>
  <c r="C121" i="1"/>
  <c r="C119" i="1" s="1"/>
  <c r="AZ120" i="1"/>
  <c r="AU120" i="1"/>
  <c r="AT120" i="1"/>
  <c r="AS120" i="1"/>
  <c r="BB120" i="1" s="1"/>
  <c r="AR120" i="1"/>
  <c r="AQ120" i="1"/>
  <c r="AP120" i="1"/>
  <c r="AO120" i="1"/>
  <c r="AO119" i="1" s="1"/>
  <c r="AN120" i="1"/>
  <c r="AM120" i="1"/>
  <c r="AL120" i="1"/>
  <c r="AK120" i="1"/>
  <c r="AJ120" i="1"/>
  <c r="AG120" i="1"/>
  <c r="AG119" i="1" s="1"/>
  <c r="AF120" i="1"/>
  <c r="AF119" i="1" s="1"/>
  <c r="AE120" i="1"/>
  <c r="AD120" i="1"/>
  <c r="AC120" i="1"/>
  <c r="Z120" i="1"/>
  <c r="Y120" i="1"/>
  <c r="X120" i="1"/>
  <c r="AA120" i="1" s="1"/>
  <c r="W120" i="1"/>
  <c r="V120" i="1"/>
  <c r="S120" i="1"/>
  <c r="R120" i="1"/>
  <c r="R119" i="1" s="1"/>
  <c r="P120" i="1"/>
  <c r="O120" i="1"/>
  <c r="N120" i="1"/>
  <c r="M120" i="1"/>
  <c r="L120" i="1"/>
  <c r="J120" i="1"/>
  <c r="K120" i="1" s="1"/>
  <c r="I120" i="1"/>
  <c r="G120" i="1"/>
  <c r="G119" i="1" s="1"/>
  <c r="F120" i="1"/>
  <c r="F119" i="1" s="1"/>
  <c r="H119" i="1" s="1"/>
  <c r="E120" i="1"/>
  <c r="D120" i="1"/>
  <c r="C120" i="1"/>
  <c r="AR119" i="1"/>
  <c r="AQ119" i="1"/>
  <c r="AJ119" i="1"/>
  <c r="AD119" i="1"/>
  <c r="Z119" i="1"/>
  <c r="Y119" i="1"/>
  <c r="P119" i="1"/>
  <c r="L119" i="1"/>
  <c r="I119" i="1"/>
  <c r="AU118" i="1"/>
  <c r="AT118" i="1"/>
  <c r="AT117" i="1" s="1"/>
  <c r="AS118" i="1"/>
  <c r="AS117" i="1" s="1"/>
  <c r="AR118" i="1"/>
  <c r="BA118" i="1" s="1"/>
  <c r="AQ118" i="1"/>
  <c r="AP118" i="1"/>
  <c r="AO118" i="1"/>
  <c r="AN118" i="1"/>
  <c r="AM118" i="1"/>
  <c r="AL118" i="1"/>
  <c r="AL117" i="1" s="1"/>
  <c r="AK118" i="1"/>
  <c r="AK117" i="1" s="1"/>
  <c r="AJ118" i="1"/>
  <c r="AG118" i="1"/>
  <c r="AF118" i="1"/>
  <c r="AD118" i="1"/>
  <c r="AC118" i="1"/>
  <c r="Z118" i="1"/>
  <c r="Z117" i="1" s="1"/>
  <c r="Y118" i="1"/>
  <c r="W118" i="1"/>
  <c r="V118" i="1"/>
  <c r="X118" i="1" s="1"/>
  <c r="AA118" i="1" s="1"/>
  <c r="S118" i="1"/>
  <c r="S117" i="1" s="1"/>
  <c r="R118" i="1"/>
  <c r="R117" i="1" s="1"/>
  <c r="Q118" i="1"/>
  <c r="P118" i="1"/>
  <c r="O118" i="1"/>
  <c r="N118" i="1"/>
  <c r="M118" i="1"/>
  <c r="L118" i="1"/>
  <c r="L117" i="1" s="1"/>
  <c r="J118" i="1"/>
  <c r="J117" i="1" s="1"/>
  <c r="K117" i="1" s="1"/>
  <c r="I118" i="1"/>
  <c r="I117" i="1" s="1"/>
  <c r="G118" i="1"/>
  <c r="H118" i="1" s="1"/>
  <c r="F118" i="1"/>
  <c r="D118" i="1"/>
  <c r="C118" i="1"/>
  <c r="C117" i="1" s="1"/>
  <c r="AU117" i="1"/>
  <c r="AQ117" i="1"/>
  <c r="AP117" i="1"/>
  <c r="AO117" i="1"/>
  <c r="AN117" i="1"/>
  <c r="AM117" i="1"/>
  <c r="AZ117" i="1" s="1"/>
  <c r="AG117" i="1"/>
  <c r="AF117" i="1"/>
  <c r="AD117" i="1"/>
  <c r="Y117" i="1"/>
  <c r="W117" i="1"/>
  <c r="V117" i="1"/>
  <c r="P117" i="1"/>
  <c r="O117" i="1"/>
  <c r="Q117" i="1" s="1"/>
  <c r="T117" i="1" s="1"/>
  <c r="N117" i="1"/>
  <c r="M117" i="1"/>
  <c r="G117" i="1"/>
  <c r="F117" i="1"/>
  <c r="H117" i="1" s="1"/>
  <c r="D117" i="1"/>
  <c r="E117" i="1" s="1"/>
  <c r="BB116" i="1"/>
  <c r="AY116" i="1"/>
  <c r="AU116" i="1"/>
  <c r="AT116" i="1"/>
  <c r="AS116" i="1"/>
  <c r="AR116" i="1"/>
  <c r="AQ116" i="1"/>
  <c r="AP116" i="1"/>
  <c r="AO116" i="1"/>
  <c r="AO115" i="1" s="1"/>
  <c r="AN116" i="1"/>
  <c r="AN115" i="1" s="1"/>
  <c r="AM116" i="1"/>
  <c r="AL116" i="1"/>
  <c r="AK116" i="1"/>
  <c r="AJ116" i="1"/>
  <c r="AG116" i="1"/>
  <c r="AG115" i="1" s="1"/>
  <c r="AF116" i="1"/>
  <c r="AF115" i="1" s="1"/>
  <c r="AE116" i="1"/>
  <c r="AD116" i="1"/>
  <c r="AC116" i="1"/>
  <c r="Z116" i="1"/>
  <c r="Y116" i="1"/>
  <c r="W116" i="1"/>
  <c r="W115" i="1" s="1"/>
  <c r="V116" i="1"/>
  <c r="V115" i="1" s="1"/>
  <c r="X115" i="1" s="1"/>
  <c r="S116" i="1"/>
  <c r="R116" i="1"/>
  <c r="R115" i="1" s="1"/>
  <c r="P116" i="1"/>
  <c r="O116" i="1"/>
  <c r="N116" i="1"/>
  <c r="N115" i="1" s="1"/>
  <c r="M116" i="1"/>
  <c r="M115" i="1" s="1"/>
  <c r="L116" i="1"/>
  <c r="J116" i="1"/>
  <c r="K116" i="1" s="1"/>
  <c r="I116" i="1"/>
  <c r="G116" i="1"/>
  <c r="G115" i="1" s="1"/>
  <c r="F116" i="1"/>
  <c r="F115" i="1" s="1"/>
  <c r="H115" i="1" s="1"/>
  <c r="E116" i="1"/>
  <c r="D116" i="1"/>
  <c r="C116" i="1"/>
  <c r="AU115" i="1"/>
  <c r="AT115" i="1"/>
  <c r="AS115" i="1"/>
  <c r="BB115" i="1" s="1"/>
  <c r="AR115" i="1"/>
  <c r="AQ115" i="1"/>
  <c r="AM115" i="1"/>
  <c r="AZ115" i="1" s="1"/>
  <c r="AL115" i="1"/>
  <c r="AK115" i="1"/>
  <c r="AJ115" i="1"/>
  <c r="AD115" i="1"/>
  <c r="AC115" i="1"/>
  <c r="AE115" i="1" s="1"/>
  <c r="AH115" i="1" s="1"/>
  <c r="AA115" i="1"/>
  <c r="Z115" i="1"/>
  <c r="Y115" i="1"/>
  <c r="S115" i="1"/>
  <c r="P115" i="1"/>
  <c r="L115" i="1"/>
  <c r="I115" i="1"/>
  <c r="D115" i="1"/>
  <c r="E115" i="1" s="1"/>
  <c r="C115" i="1"/>
  <c r="AU114" i="1"/>
  <c r="AT114" i="1"/>
  <c r="AT113" i="1" s="1"/>
  <c r="AS114" i="1"/>
  <c r="AS113" i="1" s="1"/>
  <c r="AR114" i="1"/>
  <c r="AR113" i="1" s="1"/>
  <c r="AQ114" i="1"/>
  <c r="AP114" i="1"/>
  <c r="AO114" i="1"/>
  <c r="AN114" i="1"/>
  <c r="AM114" i="1"/>
  <c r="AL114" i="1"/>
  <c r="AK114" i="1"/>
  <c r="AK113" i="1" s="1"/>
  <c r="AJ114" i="1"/>
  <c r="AG114" i="1"/>
  <c r="AF114" i="1"/>
  <c r="AF113" i="1" s="1"/>
  <c r="AD114" i="1"/>
  <c r="AC114" i="1"/>
  <c r="AE114" i="1" s="1"/>
  <c r="Z114" i="1"/>
  <c r="Z113" i="1" s="1"/>
  <c r="Y114" i="1"/>
  <c r="W114" i="1"/>
  <c r="V114" i="1"/>
  <c r="X114" i="1" s="1"/>
  <c r="AA114" i="1" s="1"/>
  <c r="S114" i="1"/>
  <c r="R114" i="1"/>
  <c r="R113" i="1" s="1"/>
  <c r="Q114" i="1"/>
  <c r="P114" i="1"/>
  <c r="O114" i="1"/>
  <c r="N114" i="1"/>
  <c r="M114" i="1"/>
  <c r="L114" i="1"/>
  <c r="J114" i="1"/>
  <c r="J113" i="1" s="1"/>
  <c r="K113" i="1" s="1"/>
  <c r="I114" i="1"/>
  <c r="I113" i="1" s="1"/>
  <c r="G114" i="1"/>
  <c r="H114" i="1" s="1"/>
  <c r="F114" i="1"/>
  <c r="D114" i="1"/>
  <c r="C114" i="1"/>
  <c r="C113" i="1" s="1"/>
  <c r="AU113" i="1"/>
  <c r="AQ113" i="1"/>
  <c r="AP113" i="1"/>
  <c r="BA113" i="1" s="1"/>
  <c r="AO113" i="1"/>
  <c r="AN113" i="1"/>
  <c r="AZ113" i="1" s="1"/>
  <c r="AM113" i="1"/>
  <c r="AL113" i="1"/>
  <c r="AG113" i="1"/>
  <c r="AD113" i="1"/>
  <c r="AC113" i="1"/>
  <c r="AE113" i="1" s="1"/>
  <c r="AH113" i="1" s="1"/>
  <c r="Y113" i="1"/>
  <c r="W113" i="1"/>
  <c r="V113" i="1"/>
  <c r="S113" i="1"/>
  <c r="P113" i="1"/>
  <c r="O113" i="1"/>
  <c r="N113" i="1"/>
  <c r="M113" i="1"/>
  <c r="L113" i="1"/>
  <c r="G113" i="1"/>
  <c r="F113" i="1"/>
  <c r="H113" i="1" s="1"/>
  <c r="D113" i="1"/>
  <c r="BB112" i="1"/>
  <c r="AY112" i="1"/>
  <c r="AU112" i="1"/>
  <c r="AT112" i="1"/>
  <c r="AS112" i="1"/>
  <c r="AR112" i="1"/>
  <c r="AQ112" i="1"/>
  <c r="AP112" i="1"/>
  <c r="AP111" i="1" s="1"/>
  <c r="BA111" i="1" s="1"/>
  <c r="AO112" i="1"/>
  <c r="AO111" i="1" s="1"/>
  <c r="AN112" i="1"/>
  <c r="AN111" i="1" s="1"/>
  <c r="AM112" i="1"/>
  <c r="AL112" i="1"/>
  <c r="AK112" i="1"/>
  <c r="AJ112" i="1"/>
  <c r="AG112" i="1"/>
  <c r="AG111" i="1" s="1"/>
  <c r="AF112" i="1"/>
  <c r="AF111" i="1" s="1"/>
  <c r="AE112" i="1"/>
  <c r="AH112" i="1" s="1"/>
  <c r="AD112" i="1"/>
  <c r="AC112" i="1"/>
  <c r="Z112" i="1"/>
  <c r="Y112" i="1"/>
  <c r="W112" i="1"/>
  <c r="W111" i="1" s="1"/>
  <c r="V112" i="1"/>
  <c r="V111" i="1" s="1"/>
  <c r="X111" i="1" s="1"/>
  <c r="AA111" i="1" s="1"/>
  <c r="S112" i="1"/>
  <c r="R112" i="1"/>
  <c r="P112" i="1"/>
  <c r="O112" i="1"/>
  <c r="Q112" i="1" s="1"/>
  <c r="T112" i="1" s="1"/>
  <c r="N112" i="1"/>
  <c r="N111" i="1" s="1"/>
  <c r="M112" i="1"/>
  <c r="M111" i="1" s="1"/>
  <c r="L112" i="1"/>
  <c r="J112" i="1"/>
  <c r="K112" i="1" s="1"/>
  <c r="I112" i="1"/>
  <c r="G112" i="1"/>
  <c r="F112" i="1"/>
  <c r="F111" i="1" s="1"/>
  <c r="H111" i="1" s="1"/>
  <c r="E112" i="1"/>
  <c r="D112" i="1"/>
  <c r="C112" i="1"/>
  <c r="AU111" i="1"/>
  <c r="AT111" i="1"/>
  <c r="AS111" i="1"/>
  <c r="BB111" i="1" s="1"/>
  <c r="AR111" i="1"/>
  <c r="AQ111" i="1"/>
  <c r="AM111" i="1"/>
  <c r="AZ111" i="1" s="1"/>
  <c r="AL111" i="1"/>
  <c r="AY111" i="1" s="1"/>
  <c r="BC111" i="1" s="1"/>
  <c r="AK111" i="1"/>
  <c r="AJ111" i="1"/>
  <c r="AD111" i="1"/>
  <c r="AC111" i="1"/>
  <c r="Z111" i="1"/>
  <c r="Y111" i="1"/>
  <c r="S111" i="1"/>
  <c r="R111" i="1"/>
  <c r="P111" i="1"/>
  <c r="L111" i="1"/>
  <c r="J111" i="1"/>
  <c r="K111" i="1" s="1"/>
  <c r="I111" i="1"/>
  <c r="G111" i="1"/>
  <c r="D111" i="1"/>
  <c r="E111" i="1" s="1"/>
  <c r="C111" i="1"/>
  <c r="AU110" i="1"/>
  <c r="BB110" i="1" s="1"/>
  <c r="AT110" i="1"/>
  <c r="AS110" i="1"/>
  <c r="AS109" i="1" s="1"/>
  <c r="AR110" i="1"/>
  <c r="AR109" i="1" s="1"/>
  <c r="AQ110" i="1"/>
  <c r="AP110" i="1"/>
  <c r="AO110" i="1"/>
  <c r="AN110" i="1"/>
  <c r="AM110" i="1"/>
  <c r="AZ110" i="1" s="1"/>
  <c r="AL110" i="1"/>
  <c r="AK110" i="1"/>
  <c r="AK109" i="1" s="1"/>
  <c r="AJ110" i="1"/>
  <c r="AV110" i="1" s="1"/>
  <c r="AG110" i="1"/>
  <c r="AF110" i="1"/>
  <c r="AF109" i="1" s="1"/>
  <c r="AD110" i="1"/>
  <c r="AC110" i="1"/>
  <c r="AC109" i="1" s="1"/>
  <c r="AE109" i="1" s="1"/>
  <c r="Z110" i="1"/>
  <c r="Z109" i="1" s="1"/>
  <c r="Y110" i="1"/>
  <c r="W110" i="1"/>
  <c r="W109" i="1" s="1"/>
  <c r="X109" i="1" s="1"/>
  <c r="AA109" i="1" s="1"/>
  <c r="V110" i="1"/>
  <c r="S110" i="1"/>
  <c r="R110" i="1"/>
  <c r="R109" i="1" s="1"/>
  <c r="Q110" i="1"/>
  <c r="P110" i="1"/>
  <c r="O110" i="1"/>
  <c r="N110" i="1"/>
  <c r="N109" i="1" s="1"/>
  <c r="M110" i="1"/>
  <c r="L110" i="1"/>
  <c r="L109" i="1" s="1"/>
  <c r="J110" i="1"/>
  <c r="J109" i="1" s="1"/>
  <c r="K109" i="1" s="1"/>
  <c r="I110" i="1"/>
  <c r="I109" i="1" s="1"/>
  <c r="G110" i="1"/>
  <c r="F110" i="1"/>
  <c r="E110" i="1"/>
  <c r="D110" i="1"/>
  <c r="C110" i="1"/>
  <c r="AT109" i="1"/>
  <c r="AQ109" i="1"/>
  <c r="AP109" i="1"/>
  <c r="BA109" i="1" s="1"/>
  <c r="AO109" i="1"/>
  <c r="AN109" i="1"/>
  <c r="AL109" i="1"/>
  <c r="AG109" i="1"/>
  <c r="AD109" i="1"/>
  <c r="Y109" i="1"/>
  <c r="V109" i="1"/>
  <c r="S109" i="1"/>
  <c r="P109" i="1"/>
  <c r="O109" i="1"/>
  <c r="M109" i="1"/>
  <c r="G109" i="1"/>
  <c r="H109" i="1" s="1"/>
  <c r="F109" i="1"/>
  <c r="D109" i="1"/>
  <c r="E109" i="1" s="1"/>
  <c r="C109" i="1"/>
  <c r="AZ108" i="1"/>
  <c r="AU108" i="1"/>
  <c r="AT108" i="1"/>
  <c r="AS108" i="1"/>
  <c r="BB108" i="1" s="1"/>
  <c r="AR108" i="1"/>
  <c r="AQ108" i="1"/>
  <c r="AP108" i="1"/>
  <c r="BA108" i="1" s="1"/>
  <c r="AO108" i="1"/>
  <c r="AO107" i="1" s="1"/>
  <c r="AN108" i="1"/>
  <c r="AM108" i="1"/>
  <c r="AL108" i="1"/>
  <c r="AK108" i="1"/>
  <c r="AY108" i="1" s="1"/>
  <c r="BC108" i="1" s="1"/>
  <c r="AJ108" i="1"/>
  <c r="AH108" i="1"/>
  <c r="AG108" i="1"/>
  <c r="AF108" i="1"/>
  <c r="AF107" i="1" s="1"/>
  <c r="AE108" i="1"/>
  <c r="AD108" i="1"/>
  <c r="AC108" i="1"/>
  <c r="Z108" i="1"/>
  <c r="Y108" i="1"/>
  <c r="AA108" i="1" s="1"/>
  <c r="X108" i="1"/>
  <c r="W108" i="1"/>
  <c r="W107" i="1" s="1"/>
  <c r="V108" i="1"/>
  <c r="S108" i="1"/>
  <c r="S107" i="1" s="1"/>
  <c r="R108" i="1"/>
  <c r="P108" i="1"/>
  <c r="O108" i="1"/>
  <c r="Q108" i="1" s="1"/>
  <c r="T108" i="1" s="1"/>
  <c r="N108" i="1"/>
  <c r="N107" i="1" s="1"/>
  <c r="M108" i="1"/>
  <c r="M107" i="1" s="1"/>
  <c r="L108" i="1"/>
  <c r="J108" i="1"/>
  <c r="I108" i="1"/>
  <c r="I107" i="1" s="1"/>
  <c r="K107" i="1" s="1"/>
  <c r="G108" i="1"/>
  <c r="G107" i="1" s="1"/>
  <c r="H107" i="1" s="1"/>
  <c r="F108" i="1"/>
  <c r="F107" i="1" s="1"/>
  <c r="D108" i="1"/>
  <c r="C108" i="1"/>
  <c r="E108" i="1" s="1"/>
  <c r="AZ107" i="1"/>
  <c r="AU107" i="1"/>
  <c r="AT107" i="1"/>
  <c r="AS107" i="1"/>
  <c r="BB107" i="1" s="1"/>
  <c r="AR107" i="1"/>
  <c r="AQ107" i="1"/>
  <c r="BA107" i="1" s="1"/>
  <c r="AP107" i="1"/>
  <c r="AN107" i="1"/>
  <c r="AM107" i="1"/>
  <c r="AL107" i="1"/>
  <c r="AJ107" i="1"/>
  <c r="AG107" i="1"/>
  <c r="AE107" i="1"/>
  <c r="AH107" i="1" s="1"/>
  <c r="AD107" i="1"/>
  <c r="AC107" i="1"/>
  <c r="Z107" i="1"/>
  <c r="V107" i="1"/>
  <c r="X107" i="1" s="1"/>
  <c r="R107" i="1"/>
  <c r="P107" i="1"/>
  <c r="L107" i="1"/>
  <c r="J107" i="1"/>
  <c r="D107" i="1"/>
  <c r="C107" i="1"/>
  <c r="E107" i="1" s="1"/>
  <c r="BA106" i="1"/>
  <c r="AU106" i="1"/>
  <c r="AU105" i="1" s="1"/>
  <c r="AT106" i="1"/>
  <c r="AS106" i="1"/>
  <c r="AS105" i="1" s="1"/>
  <c r="AR106" i="1"/>
  <c r="AQ106" i="1"/>
  <c r="AP106" i="1"/>
  <c r="AO106" i="1"/>
  <c r="AN106" i="1"/>
  <c r="AM106" i="1"/>
  <c r="AZ106" i="1" s="1"/>
  <c r="AL106" i="1"/>
  <c r="AL105" i="1" s="1"/>
  <c r="AK106" i="1"/>
  <c r="AK105" i="1" s="1"/>
  <c r="AJ106" i="1"/>
  <c r="AY106" i="1" s="1"/>
  <c r="AG106" i="1"/>
  <c r="AG105" i="1" s="1"/>
  <c r="AF106" i="1"/>
  <c r="AD106" i="1"/>
  <c r="AC106" i="1"/>
  <c r="AE106" i="1" s="1"/>
  <c r="AH106" i="1" s="1"/>
  <c r="Z106" i="1"/>
  <c r="Z105" i="1" s="1"/>
  <c r="Y106" i="1"/>
  <c r="W106" i="1"/>
  <c r="V106" i="1"/>
  <c r="V105" i="1" s="1"/>
  <c r="X105" i="1" s="1"/>
  <c r="AA105" i="1" s="1"/>
  <c r="S106" i="1"/>
  <c r="S105" i="1" s="1"/>
  <c r="R106" i="1"/>
  <c r="R105" i="1" s="1"/>
  <c r="P106" i="1"/>
  <c r="O106" i="1"/>
  <c r="Q106" i="1" s="1"/>
  <c r="T106" i="1" s="1"/>
  <c r="N106" i="1"/>
  <c r="M106" i="1"/>
  <c r="M105" i="1" s="1"/>
  <c r="L106" i="1"/>
  <c r="K106" i="1"/>
  <c r="J106" i="1"/>
  <c r="J105" i="1" s="1"/>
  <c r="I106" i="1"/>
  <c r="I105" i="1" s="1"/>
  <c r="K105" i="1" s="1"/>
  <c r="G106" i="1"/>
  <c r="G105" i="1" s="1"/>
  <c r="H105" i="1" s="1"/>
  <c r="F106" i="1"/>
  <c r="D106" i="1"/>
  <c r="D105" i="1" s="1"/>
  <c r="E105" i="1" s="1"/>
  <c r="C106" i="1"/>
  <c r="AT105" i="1"/>
  <c r="AR105" i="1"/>
  <c r="AQ105" i="1"/>
  <c r="BA105" i="1" s="1"/>
  <c r="AP105" i="1"/>
  <c r="AO105" i="1"/>
  <c r="AN105" i="1"/>
  <c r="AJ105" i="1"/>
  <c r="AY105" i="1" s="1"/>
  <c r="AF105" i="1"/>
  <c r="AD105" i="1"/>
  <c r="Y105" i="1"/>
  <c r="W105" i="1"/>
  <c r="P105" i="1"/>
  <c r="O105" i="1"/>
  <c r="Q105" i="1" s="1"/>
  <c r="T105" i="1" s="1"/>
  <c r="N105" i="1"/>
  <c r="L105" i="1"/>
  <c r="F105" i="1"/>
  <c r="C105" i="1"/>
  <c r="AY104" i="1"/>
  <c r="AU104" i="1"/>
  <c r="AT104" i="1"/>
  <c r="AS104" i="1"/>
  <c r="BB104" i="1" s="1"/>
  <c r="AR104" i="1"/>
  <c r="AQ104" i="1"/>
  <c r="AP104" i="1"/>
  <c r="BA104" i="1" s="1"/>
  <c r="AO104" i="1"/>
  <c r="AO103" i="1" s="1"/>
  <c r="AN104" i="1"/>
  <c r="AZ104" i="1" s="1"/>
  <c r="AM104" i="1"/>
  <c r="AL104" i="1"/>
  <c r="AL103" i="1" s="1"/>
  <c r="AK104" i="1"/>
  <c r="AJ104" i="1"/>
  <c r="AV104" i="1" s="1"/>
  <c r="AG104" i="1"/>
  <c r="AG103" i="1" s="1"/>
  <c r="AF104" i="1"/>
  <c r="AF103" i="1" s="1"/>
  <c r="AD104" i="1"/>
  <c r="AC104" i="1"/>
  <c r="AE104" i="1" s="1"/>
  <c r="AH104" i="1" s="1"/>
  <c r="Z104" i="1"/>
  <c r="Y104" i="1"/>
  <c r="X104" i="1"/>
  <c r="AA104" i="1" s="1"/>
  <c r="W104" i="1"/>
  <c r="W103" i="1" s="1"/>
  <c r="V104" i="1"/>
  <c r="V103" i="1" s="1"/>
  <c r="X103" i="1" s="1"/>
  <c r="AA103" i="1" s="1"/>
  <c r="S104" i="1"/>
  <c r="R104" i="1"/>
  <c r="R103" i="1" s="1"/>
  <c r="P104" i="1"/>
  <c r="Q104" i="1" s="1"/>
  <c r="T104" i="1" s="1"/>
  <c r="O104" i="1"/>
  <c r="N104" i="1"/>
  <c r="N103" i="1" s="1"/>
  <c r="M104" i="1"/>
  <c r="L104" i="1"/>
  <c r="J104" i="1"/>
  <c r="J103" i="1" s="1"/>
  <c r="K103" i="1" s="1"/>
  <c r="I104" i="1"/>
  <c r="G104" i="1"/>
  <c r="F104" i="1"/>
  <c r="F103" i="1" s="1"/>
  <c r="E104" i="1"/>
  <c r="D104" i="1"/>
  <c r="C104" i="1"/>
  <c r="C103" i="1" s="1"/>
  <c r="AZ103" i="1"/>
  <c r="AU103" i="1"/>
  <c r="AT103" i="1"/>
  <c r="BB103" i="1" s="1"/>
  <c r="AS103" i="1"/>
  <c r="AR103" i="1"/>
  <c r="AQ103" i="1"/>
  <c r="AP103" i="1"/>
  <c r="BA103" i="1" s="1"/>
  <c r="AN103" i="1"/>
  <c r="AM103" i="1"/>
  <c r="AK103" i="1"/>
  <c r="AD103" i="1"/>
  <c r="Z103" i="1"/>
  <c r="Y103" i="1"/>
  <c r="S103" i="1"/>
  <c r="P103" i="1"/>
  <c r="Q103" i="1" s="1"/>
  <c r="T103" i="1" s="1"/>
  <c r="O103" i="1"/>
  <c r="M103" i="1"/>
  <c r="L103" i="1"/>
  <c r="I103" i="1"/>
  <c r="G103" i="1"/>
  <c r="H103" i="1" s="1"/>
  <c r="D103" i="1"/>
  <c r="E103" i="1" s="1"/>
  <c r="AU102" i="1"/>
  <c r="AT102" i="1"/>
  <c r="AT101" i="1" s="1"/>
  <c r="AS102" i="1"/>
  <c r="AS101" i="1" s="1"/>
  <c r="AR102" i="1"/>
  <c r="AQ102" i="1"/>
  <c r="AP102" i="1"/>
  <c r="AP101" i="1" s="1"/>
  <c r="BA101" i="1" s="1"/>
  <c r="AO102" i="1"/>
  <c r="AN102" i="1"/>
  <c r="AM102" i="1"/>
  <c r="AL102" i="1"/>
  <c r="AY102" i="1" s="1"/>
  <c r="AK102" i="1"/>
  <c r="AK101" i="1" s="1"/>
  <c r="AJ102" i="1"/>
  <c r="AJ101" i="1" s="1"/>
  <c r="AG102" i="1"/>
  <c r="AF102" i="1"/>
  <c r="AF101" i="1" s="1"/>
  <c r="AD102" i="1"/>
  <c r="AE102" i="1" s="1"/>
  <c r="AH102" i="1" s="1"/>
  <c r="AC102" i="1"/>
  <c r="Z102" i="1"/>
  <c r="Y102" i="1"/>
  <c r="W102" i="1"/>
  <c r="W101" i="1" s="1"/>
  <c r="X101" i="1" s="1"/>
  <c r="AA101" i="1" s="1"/>
  <c r="V102" i="1"/>
  <c r="S102" i="1"/>
  <c r="R102" i="1"/>
  <c r="R101" i="1" s="1"/>
  <c r="Q102" i="1"/>
  <c r="P102" i="1"/>
  <c r="O102" i="1"/>
  <c r="O101" i="1" s="1"/>
  <c r="Q101" i="1" s="1"/>
  <c r="T101" i="1" s="1"/>
  <c r="N102" i="1"/>
  <c r="M102" i="1"/>
  <c r="L102" i="1"/>
  <c r="L101" i="1" s="1"/>
  <c r="J102" i="1"/>
  <c r="J101" i="1" s="1"/>
  <c r="K101" i="1" s="1"/>
  <c r="I102" i="1"/>
  <c r="G102" i="1"/>
  <c r="H102" i="1" s="1"/>
  <c r="F102" i="1"/>
  <c r="F101" i="1" s="1"/>
  <c r="D102" i="1"/>
  <c r="C102" i="1"/>
  <c r="C101" i="1" s="1"/>
  <c r="E101" i="1" s="1"/>
  <c r="AU101" i="1"/>
  <c r="AR101" i="1"/>
  <c r="AQ101" i="1"/>
  <c r="AO101" i="1"/>
  <c r="AN101" i="1"/>
  <c r="AZ101" i="1" s="1"/>
  <c r="AM101" i="1"/>
  <c r="AG101" i="1"/>
  <c r="AD101" i="1"/>
  <c r="AE101" i="1" s="1"/>
  <c r="AH101" i="1" s="1"/>
  <c r="AC101" i="1"/>
  <c r="Z101" i="1"/>
  <c r="Y101" i="1"/>
  <c r="V101" i="1"/>
  <c r="S101" i="1"/>
  <c r="P101" i="1"/>
  <c r="N101" i="1"/>
  <c r="M101" i="1"/>
  <c r="I101" i="1"/>
  <c r="G101" i="1"/>
  <c r="D101" i="1"/>
  <c r="AU100" i="1"/>
  <c r="AT100" i="1"/>
  <c r="AS100" i="1"/>
  <c r="BB100" i="1" s="1"/>
  <c r="AR100" i="1"/>
  <c r="AQ100" i="1"/>
  <c r="BA100" i="1" s="1"/>
  <c r="AP100" i="1"/>
  <c r="AO100" i="1"/>
  <c r="AO99" i="1" s="1"/>
  <c r="AN100" i="1"/>
  <c r="AM100" i="1"/>
  <c r="AL100" i="1"/>
  <c r="AK100" i="1"/>
  <c r="AV100" i="1" s="1"/>
  <c r="AJ100" i="1"/>
  <c r="AY100" i="1" s="1"/>
  <c r="AG100" i="1"/>
  <c r="AF100" i="1"/>
  <c r="AF99" i="1" s="1"/>
  <c r="AE100" i="1"/>
  <c r="AD100" i="1"/>
  <c r="AC100" i="1"/>
  <c r="Z100" i="1"/>
  <c r="Y100" i="1"/>
  <c r="W100" i="1"/>
  <c r="W99" i="1" s="1"/>
  <c r="V100" i="1"/>
  <c r="X100" i="1" s="1"/>
  <c r="AA100" i="1" s="1"/>
  <c r="S100" i="1"/>
  <c r="R100" i="1"/>
  <c r="P100" i="1"/>
  <c r="O100" i="1"/>
  <c r="Q100" i="1" s="1"/>
  <c r="T100" i="1" s="1"/>
  <c r="N100" i="1"/>
  <c r="N99" i="1" s="1"/>
  <c r="M100" i="1"/>
  <c r="M99" i="1" s="1"/>
  <c r="L100" i="1"/>
  <c r="J100" i="1"/>
  <c r="K100" i="1" s="1"/>
  <c r="I100" i="1"/>
  <c r="I99" i="1" s="1"/>
  <c r="G100" i="1"/>
  <c r="G99" i="1" s="1"/>
  <c r="H99" i="1" s="1"/>
  <c r="F100" i="1"/>
  <c r="F99" i="1" s="1"/>
  <c r="E100" i="1"/>
  <c r="D100" i="1"/>
  <c r="C100" i="1"/>
  <c r="AU99" i="1"/>
  <c r="AT99" i="1"/>
  <c r="AS99" i="1"/>
  <c r="BB99" i="1" s="1"/>
  <c r="AR99" i="1"/>
  <c r="AQ99" i="1"/>
  <c r="BA99" i="1" s="1"/>
  <c r="AP99" i="1"/>
  <c r="AN99" i="1"/>
  <c r="AM99" i="1"/>
  <c r="AZ99" i="1" s="1"/>
  <c r="AL99" i="1"/>
  <c r="AJ99" i="1"/>
  <c r="AG99" i="1"/>
  <c r="AD99" i="1"/>
  <c r="AC99" i="1"/>
  <c r="AE99" i="1" s="1"/>
  <c r="AH99" i="1" s="1"/>
  <c r="Z99" i="1"/>
  <c r="Y99" i="1"/>
  <c r="V99" i="1"/>
  <c r="X99" i="1" s="1"/>
  <c r="AA99" i="1" s="1"/>
  <c r="S99" i="1"/>
  <c r="R99" i="1"/>
  <c r="P99" i="1"/>
  <c r="O99" i="1"/>
  <c r="Q99" i="1" s="1"/>
  <c r="T99" i="1" s="1"/>
  <c r="L99" i="1"/>
  <c r="J99" i="1"/>
  <c r="D99" i="1"/>
  <c r="C99" i="1"/>
  <c r="E99" i="1" s="1"/>
  <c r="AU98" i="1"/>
  <c r="AU97" i="1" s="1"/>
  <c r="AT98" i="1"/>
  <c r="AS98" i="1"/>
  <c r="AS97" i="1" s="1"/>
  <c r="AR98" i="1"/>
  <c r="AR97" i="1" s="1"/>
  <c r="AQ98" i="1"/>
  <c r="AP98" i="1"/>
  <c r="BA98" i="1" s="1"/>
  <c r="AO98" i="1"/>
  <c r="AO97" i="1" s="1"/>
  <c r="AN98" i="1"/>
  <c r="AM98" i="1"/>
  <c r="AZ98" i="1" s="1"/>
  <c r="AL98" i="1"/>
  <c r="AK98" i="1"/>
  <c r="AK97" i="1" s="1"/>
  <c r="AJ98" i="1"/>
  <c r="AY98" i="1" s="1"/>
  <c r="AG98" i="1"/>
  <c r="AF98" i="1"/>
  <c r="AD98" i="1"/>
  <c r="AC98" i="1"/>
  <c r="AE98" i="1" s="1"/>
  <c r="AH98" i="1" s="1"/>
  <c r="Z98" i="1"/>
  <c r="Z97" i="1" s="1"/>
  <c r="Y98" i="1"/>
  <c r="W98" i="1"/>
  <c r="V98" i="1"/>
  <c r="V97" i="1" s="1"/>
  <c r="X97" i="1" s="1"/>
  <c r="AA97" i="1" s="1"/>
  <c r="S98" i="1"/>
  <c r="S97" i="1" s="1"/>
  <c r="R98" i="1"/>
  <c r="R97" i="1" s="1"/>
  <c r="Q98" i="1"/>
  <c r="T98" i="1" s="1"/>
  <c r="P98" i="1"/>
  <c r="O98" i="1"/>
  <c r="N98" i="1"/>
  <c r="N97" i="1" s="1"/>
  <c r="M98" i="1"/>
  <c r="L98" i="1"/>
  <c r="J98" i="1"/>
  <c r="J97" i="1" s="1"/>
  <c r="I98" i="1"/>
  <c r="I97" i="1" s="1"/>
  <c r="K97" i="1" s="1"/>
  <c r="G98" i="1"/>
  <c r="H98" i="1" s="1"/>
  <c r="F98" i="1"/>
  <c r="D98" i="1"/>
  <c r="E98" i="1" s="1"/>
  <c r="C98" i="1"/>
  <c r="AT97" i="1"/>
  <c r="AQ97" i="1"/>
  <c r="BA97" i="1" s="1"/>
  <c r="AP97" i="1"/>
  <c r="AN97" i="1"/>
  <c r="AM97" i="1"/>
  <c r="AZ97" i="1" s="1"/>
  <c r="AL97" i="1"/>
  <c r="AJ97" i="1"/>
  <c r="AY97" i="1" s="1"/>
  <c r="AG97" i="1"/>
  <c r="AF97" i="1"/>
  <c r="AD97" i="1"/>
  <c r="AC97" i="1"/>
  <c r="AE97" i="1" s="1"/>
  <c r="AH97" i="1" s="1"/>
  <c r="Y97" i="1"/>
  <c r="W97" i="1"/>
  <c r="Q97" i="1"/>
  <c r="T97" i="1" s="1"/>
  <c r="P97" i="1"/>
  <c r="O97" i="1"/>
  <c r="M97" i="1"/>
  <c r="L97" i="1"/>
  <c r="F97" i="1"/>
  <c r="D97" i="1"/>
  <c r="E97" i="1" s="1"/>
  <c r="C97" i="1"/>
  <c r="AU96" i="1"/>
  <c r="AT96" i="1"/>
  <c r="AS96" i="1"/>
  <c r="BB96" i="1" s="1"/>
  <c r="AR96" i="1"/>
  <c r="AQ96" i="1"/>
  <c r="AP96" i="1"/>
  <c r="BA96" i="1" s="1"/>
  <c r="AO96" i="1"/>
  <c r="AN96" i="1"/>
  <c r="AZ96" i="1" s="1"/>
  <c r="AM96" i="1"/>
  <c r="AL96" i="1"/>
  <c r="AK96" i="1"/>
  <c r="AJ96" i="1"/>
  <c r="AY96" i="1" s="1"/>
  <c r="BC96" i="1" s="1"/>
  <c r="AG96" i="1"/>
  <c r="AF96" i="1"/>
  <c r="AE96" i="1"/>
  <c r="AH96" i="1" s="1"/>
  <c r="AD96" i="1"/>
  <c r="AC96" i="1"/>
  <c r="Z96" i="1"/>
  <c r="Y96" i="1"/>
  <c r="W96" i="1"/>
  <c r="V96" i="1"/>
  <c r="X96" i="1" s="1"/>
  <c r="AA96" i="1" s="1"/>
  <c r="S96" i="1"/>
  <c r="R96" i="1"/>
  <c r="P96" i="1"/>
  <c r="Q96" i="1" s="1"/>
  <c r="T96" i="1" s="1"/>
  <c r="O96" i="1"/>
  <c r="N96" i="1"/>
  <c r="M96" i="1"/>
  <c r="L96" i="1"/>
  <c r="K96" i="1"/>
  <c r="J96" i="1"/>
  <c r="I96" i="1"/>
  <c r="G96" i="1"/>
  <c r="F96" i="1"/>
  <c r="H96" i="1" s="1"/>
  <c r="D96" i="1"/>
  <c r="C96" i="1"/>
  <c r="E96" i="1" s="1"/>
  <c r="BB95" i="1"/>
  <c r="AU95" i="1"/>
  <c r="AT95" i="1"/>
  <c r="AS95" i="1"/>
  <c r="AR95" i="1"/>
  <c r="AQ95" i="1"/>
  <c r="AP95" i="1"/>
  <c r="BA95" i="1" s="1"/>
  <c r="AO95" i="1"/>
  <c r="AN95" i="1"/>
  <c r="AZ95" i="1" s="1"/>
  <c r="AM95" i="1"/>
  <c r="AL95" i="1"/>
  <c r="AK95" i="1"/>
  <c r="AJ95" i="1"/>
  <c r="AY95" i="1" s="1"/>
  <c r="AG95" i="1"/>
  <c r="AF95" i="1"/>
  <c r="AE95" i="1"/>
  <c r="AH95" i="1" s="1"/>
  <c r="AD95" i="1"/>
  <c r="AC95" i="1"/>
  <c r="Z95" i="1"/>
  <c r="Y95" i="1"/>
  <c r="W95" i="1"/>
  <c r="V95" i="1"/>
  <c r="X95" i="1" s="1"/>
  <c r="AA95" i="1" s="1"/>
  <c r="S95" i="1"/>
  <c r="R95" i="1"/>
  <c r="P95" i="1"/>
  <c r="O95" i="1"/>
  <c r="Q95" i="1" s="1"/>
  <c r="T95" i="1" s="1"/>
  <c r="N95" i="1"/>
  <c r="M95" i="1"/>
  <c r="L95" i="1"/>
  <c r="J95" i="1"/>
  <c r="K95" i="1" s="1"/>
  <c r="I95" i="1"/>
  <c r="G95" i="1"/>
  <c r="G91" i="1" s="1"/>
  <c r="H91" i="1" s="1"/>
  <c r="F95" i="1"/>
  <c r="E95" i="1"/>
  <c r="D95" i="1"/>
  <c r="C95" i="1"/>
  <c r="BA94" i="1"/>
  <c r="AU94" i="1"/>
  <c r="AT94" i="1"/>
  <c r="AS94" i="1"/>
  <c r="BB94" i="1" s="1"/>
  <c r="AR94" i="1"/>
  <c r="AQ94" i="1"/>
  <c r="AP94" i="1"/>
  <c r="AO94" i="1"/>
  <c r="AN94" i="1"/>
  <c r="AM94" i="1"/>
  <c r="AL94" i="1"/>
  <c r="AK94" i="1"/>
  <c r="AV94" i="1" s="1"/>
  <c r="AJ94" i="1"/>
  <c r="AY94" i="1" s="1"/>
  <c r="AG94" i="1"/>
  <c r="AF94" i="1"/>
  <c r="AE94" i="1"/>
  <c r="AH94" i="1" s="1"/>
  <c r="AD94" i="1"/>
  <c r="AC94" i="1"/>
  <c r="Z94" i="1"/>
  <c r="Y94" i="1"/>
  <c r="W94" i="1"/>
  <c r="V94" i="1"/>
  <c r="X94" i="1" s="1"/>
  <c r="AA94" i="1" s="1"/>
  <c r="S94" i="1"/>
  <c r="R94" i="1"/>
  <c r="Q94" i="1"/>
  <c r="T94" i="1" s="1"/>
  <c r="P94" i="1"/>
  <c r="O94" i="1"/>
  <c r="N94" i="1"/>
  <c r="M94" i="1"/>
  <c r="M91" i="1" s="1"/>
  <c r="L94" i="1"/>
  <c r="J94" i="1"/>
  <c r="K94" i="1" s="1"/>
  <c r="I94" i="1"/>
  <c r="G94" i="1"/>
  <c r="F94" i="1"/>
  <c r="D94" i="1"/>
  <c r="E94" i="1" s="1"/>
  <c r="C94" i="1"/>
  <c r="AU93" i="1"/>
  <c r="AT93" i="1"/>
  <c r="AS93" i="1"/>
  <c r="AR93" i="1"/>
  <c r="AQ93" i="1"/>
  <c r="AP93" i="1"/>
  <c r="BA93" i="1" s="1"/>
  <c r="AO93" i="1"/>
  <c r="AN93" i="1"/>
  <c r="AV93" i="1" s="1"/>
  <c r="AM93" i="1"/>
  <c r="AZ93" i="1" s="1"/>
  <c r="AL93" i="1"/>
  <c r="AK93" i="1"/>
  <c r="AJ93" i="1"/>
  <c r="AY93" i="1" s="1"/>
  <c r="AG93" i="1"/>
  <c r="AF93" i="1"/>
  <c r="AE93" i="1"/>
  <c r="AH93" i="1" s="1"/>
  <c r="AD93" i="1"/>
  <c r="AD91" i="1" s="1"/>
  <c r="AC93" i="1"/>
  <c r="Z93" i="1"/>
  <c r="Y93" i="1"/>
  <c r="Y91" i="1" s="1"/>
  <c r="W93" i="1"/>
  <c r="X93" i="1" s="1"/>
  <c r="AA93" i="1" s="1"/>
  <c r="V93" i="1"/>
  <c r="S93" i="1"/>
  <c r="R93" i="1"/>
  <c r="P93" i="1"/>
  <c r="Q93" i="1" s="1"/>
  <c r="T93" i="1" s="1"/>
  <c r="O93" i="1"/>
  <c r="N93" i="1"/>
  <c r="M93" i="1"/>
  <c r="L93" i="1"/>
  <c r="L91" i="1" s="1"/>
  <c r="K93" i="1"/>
  <c r="J93" i="1"/>
  <c r="I93" i="1"/>
  <c r="H93" i="1"/>
  <c r="G93" i="1"/>
  <c r="F93" i="1"/>
  <c r="D93" i="1"/>
  <c r="D91" i="1" s="1"/>
  <c r="C93" i="1"/>
  <c r="AU92" i="1"/>
  <c r="AT92" i="1"/>
  <c r="AS92" i="1"/>
  <c r="BB92" i="1" s="1"/>
  <c r="AR92" i="1"/>
  <c r="AQ92" i="1"/>
  <c r="AP92" i="1"/>
  <c r="BA92" i="1" s="1"/>
  <c r="AO92" i="1"/>
  <c r="AN92" i="1"/>
  <c r="AZ92" i="1" s="1"/>
  <c r="AM92" i="1"/>
  <c r="AL92" i="1"/>
  <c r="AK92" i="1"/>
  <c r="AK91" i="1" s="1"/>
  <c r="AJ92" i="1"/>
  <c r="AJ91" i="1" s="1"/>
  <c r="AG92" i="1"/>
  <c r="AG91" i="1" s="1"/>
  <c r="AF92" i="1"/>
  <c r="AF91" i="1" s="1"/>
  <c r="AE92" i="1"/>
  <c r="AH92" i="1" s="1"/>
  <c r="AD92" i="1"/>
  <c r="AC92" i="1"/>
  <c r="Z92" i="1"/>
  <c r="Z91" i="1" s="1"/>
  <c r="Y92" i="1"/>
  <c r="W92" i="1"/>
  <c r="V92" i="1"/>
  <c r="V91" i="1" s="1"/>
  <c r="S92" i="1"/>
  <c r="S91" i="1" s="1"/>
  <c r="R92" i="1"/>
  <c r="P92" i="1"/>
  <c r="P91" i="1" s="1"/>
  <c r="O92" i="1"/>
  <c r="N92" i="1"/>
  <c r="N91" i="1" s="1"/>
  <c r="M92" i="1"/>
  <c r="L92" i="1"/>
  <c r="J92" i="1"/>
  <c r="J91" i="1" s="1"/>
  <c r="K91" i="1" s="1"/>
  <c r="I92" i="1"/>
  <c r="K92" i="1" s="1"/>
  <c r="G92" i="1"/>
  <c r="F92" i="1"/>
  <c r="F91" i="1" s="1"/>
  <c r="D92" i="1"/>
  <c r="C92" i="1"/>
  <c r="C91" i="1" s="1"/>
  <c r="BB91" i="1"/>
  <c r="AU91" i="1"/>
  <c r="AT91" i="1"/>
  <c r="AS91" i="1"/>
  <c r="AR91" i="1"/>
  <c r="AQ91" i="1"/>
  <c r="AP91" i="1"/>
  <c r="BA91" i="1" s="1"/>
  <c r="AM91" i="1"/>
  <c r="AL91" i="1"/>
  <c r="AC91" i="1"/>
  <c r="AE91" i="1" s="1"/>
  <c r="R91" i="1"/>
  <c r="O91" i="1"/>
  <c r="Q91" i="1" s="1"/>
  <c r="T91" i="1" s="1"/>
  <c r="I91" i="1"/>
  <c r="BB90" i="1"/>
  <c r="AU90" i="1"/>
  <c r="AT90" i="1"/>
  <c r="AT89" i="1" s="1"/>
  <c r="AS90" i="1"/>
  <c r="AS89" i="1" s="1"/>
  <c r="AR90" i="1"/>
  <c r="BA90" i="1" s="1"/>
  <c r="AQ90" i="1"/>
  <c r="AP90" i="1"/>
  <c r="AO90" i="1"/>
  <c r="AN90" i="1"/>
  <c r="AN89" i="1" s="1"/>
  <c r="AZ89" i="1" s="1"/>
  <c r="AM90" i="1"/>
  <c r="AL90" i="1"/>
  <c r="AK90" i="1"/>
  <c r="AK89" i="1" s="1"/>
  <c r="AJ90" i="1"/>
  <c r="AY90" i="1" s="1"/>
  <c r="AG90" i="1"/>
  <c r="AG89" i="1" s="1"/>
  <c r="AF90" i="1"/>
  <c r="AD90" i="1"/>
  <c r="AD89" i="1" s="1"/>
  <c r="AC90" i="1"/>
  <c r="Z90" i="1"/>
  <c r="Y90" i="1"/>
  <c r="W90" i="1"/>
  <c r="W89" i="1" s="1"/>
  <c r="V90" i="1"/>
  <c r="X90" i="1" s="1"/>
  <c r="AA90" i="1" s="1"/>
  <c r="S90" i="1"/>
  <c r="R90" i="1"/>
  <c r="R89" i="1" s="1"/>
  <c r="P90" i="1"/>
  <c r="O90" i="1"/>
  <c r="O89" i="1" s="1"/>
  <c r="Q89" i="1" s="1"/>
  <c r="T89" i="1" s="1"/>
  <c r="N90" i="1"/>
  <c r="M90" i="1"/>
  <c r="M89" i="1" s="1"/>
  <c r="L90" i="1"/>
  <c r="J90" i="1"/>
  <c r="J89" i="1" s="1"/>
  <c r="K89" i="1" s="1"/>
  <c r="I90" i="1"/>
  <c r="G90" i="1"/>
  <c r="H90" i="1" s="1"/>
  <c r="F90" i="1"/>
  <c r="F89" i="1" s="1"/>
  <c r="D90" i="1"/>
  <c r="E90" i="1" s="1"/>
  <c r="C90" i="1"/>
  <c r="AU89" i="1"/>
  <c r="AQ89" i="1"/>
  <c r="AP89" i="1"/>
  <c r="AO89" i="1"/>
  <c r="AM89" i="1"/>
  <c r="AL89" i="1"/>
  <c r="AF89" i="1"/>
  <c r="AC89" i="1"/>
  <c r="AE89" i="1" s="1"/>
  <c r="Z89" i="1"/>
  <c r="Y89" i="1"/>
  <c r="V89" i="1"/>
  <c r="X89" i="1" s="1"/>
  <c r="AA89" i="1" s="1"/>
  <c r="S89" i="1"/>
  <c r="P89" i="1"/>
  <c r="N89" i="1"/>
  <c r="L89" i="1"/>
  <c r="I89" i="1"/>
  <c r="C89" i="1"/>
  <c r="AU88" i="1"/>
  <c r="AT88" i="1"/>
  <c r="AS88" i="1"/>
  <c r="BB88" i="1" s="1"/>
  <c r="AR88" i="1"/>
  <c r="AQ88" i="1"/>
  <c r="BA88" i="1" s="1"/>
  <c r="AP88" i="1"/>
  <c r="AO88" i="1"/>
  <c r="AZ88" i="1" s="1"/>
  <c r="AN88" i="1"/>
  <c r="AM88" i="1"/>
  <c r="AL88" i="1"/>
  <c r="AK88" i="1"/>
  <c r="AJ88" i="1"/>
  <c r="AY88" i="1" s="1"/>
  <c r="AG88" i="1"/>
  <c r="AF88" i="1"/>
  <c r="AD88" i="1"/>
  <c r="AC88" i="1"/>
  <c r="AE88" i="1" s="1"/>
  <c r="AH88" i="1" s="1"/>
  <c r="Z88" i="1"/>
  <c r="Y88" i="1"/>
  <c r="W88" i="1"/>
  <c r="X88" i="1" s="1"/>
  <c r="AA88" i="1" s="1"/>
  <c r="V88" i="1"/>
  <c r="S88" i="1"/>
  <c r="R88" i="1"/>
  <c r="P88" i="1"/>
  <c r="O88" i="1"/>
  <c r="O85" i="1" s="1"/>
  <c r="Q85" i="1" s="1"/>
  <c r="N88" i="1"/>
  <c r="M88" i="1"/>
  <c r="M85" i="1" s="1"/>
  <c r="L88" i="1"/>
  <c r="K88" i="1"/>
  <c r="J88" i="1"/>
  <c r="I88" i="1"/>
  <c r="G88" i="1"/>
  <c r="H88" i="1" s="1"/>
  <c r="F88" i="1"/>
  <c r="D88" i="1"/>
  <c r="C88" i="1"/>
  <c r="E88" i="1" s="1"/>
  <c r="AY87" i="1"/>
  <c r="AU87" i="1"/>
  <c r="AT87" i="1"/>
  <c r="BB87" i="1" s="1"/>
  <c r="AS87" i="1"/>
  <c r="AR87" i="1"/>
  <c r="AQ87" i="1"/>
  <c r="AQ85" i="1" s="1"/>
  <c r="AP87" i="1"/>
  <c r="AO87" i="1"/>
  <c r="AN87" i="1"/>
  <c r="AM87" i="1"/>
  <c r="AZ87" i="1" s="1"/>
  <c r="AL87" i="1"/>
  <c r="AK87" i="1"/>
  <c r="AJ87" i="1"/>
  <c r="AV87" i="1" s="1"/>
  <c r="AG87" i="1"/>
  <c r="AF87" i="1"/>
  <c r="AD87" i="1"/>
  <c r="AC87" i="1"/>
  <c r="AE87" i="1" s="1"/>
  <c r="AH87" i="1" s="1"/>
  <c r="Z87" i="1"/>
  <c r="Y87" i="1"/>
  <c r="Y85" i="1" s="1"/>
  <c r="X87" i="1"/>
  <c r="AA87" i="1" s="1"/>
  <c r="W87" i="1"/>
  <c r="V87" i="1"/>
  <c r="S87" i="1"/>
  <c r="R87" i="1"/>
  <c r="P87" i="1"/>
  <c r="Q87" i="1" s="1"/>
  <c r="T87" i="1" s="1"/>
  <c r="O87" i="1"/>
  <c r="N87" i="1"/>
  <c r="M87" i="1"/>
  <c r="L87" i="1"/>
  <c r="J87" i="1"/>
  <c r="I87" i="1"/>
  <c r="K87" i="1" s="1"/>
  <c r="H87" i="1"/>
  <c r="G87" i="1"/>
  <c r="F87" i="1"/>
  <c r="D87" i="1"/>
  <c r="D85" i="1" s="1"/>
  <c r="C87" i="1"/>
  <c r="BB86" i="1"/>
  <c r="AU86" i="1"/>
  <c r="AT86" i="1"/>
  <c r="AS86" i="1"/>
  <c r="AS85" i="1" s="1"/>
  <c r="AR86" i="1"/>
  <c r="AR85" i="1" s="1"/>
  <c r="AQ86" i="1"/>
  <c r="AP86" i="1"/>
  <c r="BA86" i="1" s="1"/>
  <c r="AO86" i="1"/>
  <c r="AN86" i="1"/>
  <c r="AN85" i="1" s="1"/>
  <c r="AM86" i="1"/>
  <c r="AM85" i="1" s="1"/>
  <c r="AL86" i="1"/>
  <c r="AK86" i="1"/>
  <c r="AK85" i="1" s="1"/>
  <c r="AJ86" i="1"/>
  <c r="AJ85" i="1" s="1"/>
  <c r="AG86" i="1"/>
  <c r="AF86" i="1"/>
  <c r="AD86" i="1"/>
  <c r="AD85" i="1" s="1"/>
  <c r="AC86" i="1"/>
  <c r="AE86" i="1" s="1"/>
  <c r="AH86" i="1" s="1"/>
  <c r="Z86" i="1"/>
  <c r="Y86" i="1"/>
  <c r="W86" i="1"/>
  <c r="W85" i="1" s="1"/>
  <c r="V86" i="1"/>
  <c r="R86" i="1"/>
  <c r="R85" i="1" s="1"/>
  <c r="Q86" i="1"/>
  <c r="P86" i="1"/>
  <c r="O86" i="1"/>
  <c r="N86" i="1"/>
  <c r="N85" i="1" s="1"/>
  <c r="M86" i="1"/>
  <c r="L86" i="1"/>
  <c r="L85" i="1" s="1"/>
  <c r="J86" i="1"/>
  <c r="J85" i="1" s="1"/>
  <c r="I86" i="1"/>
  <c r="K86" i="1" s="1"/>
  <c r="G86" i="1"/>
  <c r="H86" i="1" s="1"/>
  <c r="F86" i="1"/>
  <c r="D86" i="1"/>
  <c r="C86" i="1"/>
  <c r="C85" i="1" s="1"/>
  <c r="AU85" i="1"/>
  <c r="AT85" i="1"/>
  <c r="AP85" i="1"/>
  <c r="AL85" i="1"/>
  <c r="AG85" i="1"/>
  <c r="AF85" i="1"/>
  <c r="Z85" i="1"/>
  <c r="V85" i="1"/>
  <c r="X85" i="1" s="1"/>
  <c r="AA85" i="1" s="1"/>
  <c r="P85" i="1"/>
  <c r="I85" i="1"/>
  <c r="K85" i="1" s="1"/>
  <c r="G85" i="1"/>
  <c r="H85" i="1" s="1"/>
  <c r="F85" i="1"/>
  <c r="AZ84" i="1"/>
  <c r="AU84" i="1"/>
  <c r="AT84" i="1"/>
  <c r="AS84" i="1"/>
  <c r="BB84" i="1" s="1"/>
  <c r="AR84" i="1"/>
  <c r="AQ84" i="1"/>
  <c r="AP84" i="1"/>
  <c r="BA84" i="1" s="1"/>
  <c r="AO84" i="1"/>
  <c r="AN84" i="1"/>
  <c r="AM84" i="1"/>
  <c r="AL84" i="1"/>
  <c r="AK84" i="1"/>
  <c r="AY84" i="1" s="1"/>
  <c r="BC84" i="1" s="1"/>
  <c r="AJ84" i="1"/>
  <c r="AH84" i="1"/>
  <c r="AG84" i="1"/>
  <c r="AF84" i="1"/>
  <c r="AE84" i="1"/>
  <c r="AD84" i="1"/>
  <c r="AC84" i="1"/>
  <c r="Z84" i="1"/>
  <c r="Y84" i="1"/>
  <c r="W84" i="1"/>
  <c r="V84" i="1"/>
  <c r="X84" i="1" s="1"/>
  <c r="AA84" i="1" s="1"/>
  <c r="S84" i="1"/>
  <c r="R84" i="1"/>
  <c r="P84" i="1"/>
  <c r="O84" i="1"/>
  <c r="Q84" i="1" s="1"/>
  <c r="T84" i="1" s="1"/>
  <c r="N84" i="1"/>
  <c r="M84" i="1"/>
  <c r="L84" i="1"/>
  <c r="J84" i="1"/>
  <c r="I84" i="1"/>
  <c r="I81" i="1" s="1"/>
  <c r="G84" i="1"/>
  <c r="H84" i="1" s="1"/>
  <c r="F84" i="1"/>
  <c r="D84" i="1"/>
  <c r="C84" i="1"/>
  <c r="E84" i="1" s="1"/>
  <c r="AU83" i="1"/>
  <c r="AT83" i="1"/>
  <c r="AS83" i="1"/>
  <c r="BB83" i="1" s="1"/>
  <c r="AR83" i="1"/>
  <c r="AQ83" i="1"/>
  <c r="AQ81" i="1" s="1"/>
  <c r="AP83" i="1"/>
  <c r="AO83" i="1"/>
  <c r="AN83" i="1"/>
  <c r="AM83" i="1"/>
  <c r="AZ83" i="1" s="1"/>
  <c r="AL83" i="1"/>
  <c r="AK83" i="1"/>
  <c r="AY83" i="1" s="1"/>
  <c r="AJ83" i="1"/>
  <c r="AG83" i="1"/>
  <c r="AF83" i="1"/>
  <c r="AD83" i="1"/>
  <c r="AE83" i="1" s="1"/>
  <c r="AH83" i="1" s="1"/>
  <c r="AC83" i="1"/>
  <c r="Z83" i="1"/>
  <c r="Y83" i="1"/>
  <c r="Y81" i="1" s="1"/>
  <c r="W83" i="1"/>
  <c r="V83" i="1"/>
  <c r="X83" i="1" s="1"/>
  <c r="AA83" i="1" s="1"/>
  <c r="S83" i="1"/>
  <c r="R83" i="1"/>
  <c r="P83" i="1"/>
  <c r="P81" i="1" s="1"/>
  <c r="O83" i="1"/>
  <c r="Q83" i="1" s="1"/>
  <c r="T83" i="1" s="1"/>
  <c r="N83" i="1"/>
  <c r="M83" i="1"/>
  <c r="L83" i="1"/>
  <c r="J83" i="1"/>
  <c r="K83" i="1" s="1"/>
  <c r="I83" i="1"/>
  <c r="H83" i="1"/>
  <c r="G83" i="1"/>
  <c r="F83" i="1"/>
  <c r="D83" i="1"/>
  <c r="E83" i="1" s="1"/>
  <c r="C83" i="1"/>
  <c r="BB82" i="1"/>
  <c r="AU82" i="1"/>
  <c r="AT82" i="1"/>
  <c r="AT81" i="1" s="1"/>
  <c r="AS82" i="1"/>
  <c r="AR82" i="1"/>
  <c r="BA82" i="1" s="1"/>
  <c r="AQ82" i="1"/>
  <c r="AP82" i="1"/>
  <c r="AO82" i="1"/>
  <c r="AN82" i="1"/>
  <c r="AN81" i="1" s="1"/>
  <c r="AM82" i="1"/>
  <c r="AL82" i="1"/>
  <c r="AK82" i="1"/>
  <c r="AJ82" i="1"/>
  <c r="AY82" i="1" s="1"/>
  <c r="AG82" i="1"/>
  <c r="AG81" i="1" s="1"/>
  <c r="AF82" i="1"/>
  <c r="AD82" i="1"/>
  <c r="AD81" i="1" s="1"/>
  <c r="AC82" i="1"/>
  <c r="Z82" i="1"/>
  <c r="Y82" i="1"/>
  <c r="W82" i="1"/>
  <c r="W81" i="1" s="1"/>
  <c r="V82" i="1"/>
  <c r="X82" i="1" s="1"/>
  <c r="AA82" i="1" s="1"/>
  <c r="S82" i="1"/>
  <c r="S81" i="1" s="1"/>
  <c r="R82" i="1"/>
  <c r="R81" i="1" s="1"/>
  <c r="P82" i="1"/>
  <c r="O82" i="1"/>
  <c r="O81" i="1" s="1"/>
  <c r="Q81" i="1" s="1"/>
  <c r="N82" i="1"/>
  <c r="M82" i="1"/>
  <c r="M81" i="1" s="1"/>
  <c r="L82" i="1"/>
  <c r="J82" i="1"/>
  <c r="J81" i="1" s="1"/>
  <c r="K81" i="1" s="1"/>
  <c r="I82" i="1"/>
  <c r="G82" i="1"/>
  <c r="H82" i="1" s="1"/>
  <c r="F82" i="1"/>
  <c r="F81" i="1" s="1"/>
  <c r="D82" i="1"/>
  <c r="E82" i="1" s="1"/>
  <c r="C82" i="1"/>
  <c r="AU81" i="1"/>
  <c r="AP81" i="1"/>
  <c r="AO81" i="1"/>
  <c r="AL81" i="1"/>
  <c r="AF81" i="1"/>
  <c r="AC81" i="1"/>
  <c r="AE81" i="1" s="1"/>
  <c r="Z81" i="1"/>
  <c r="V81" i="1"/>
  <c r="X81" i="1" s="1"/>
  <c r="N81" i="1"/>
  <c r="L81" i="1"/>
  <c r="C81" i="1"/>
  <c r="AU80" i="1"/>
  <c r="AT80" i="1"/>
  <c r="AS80" i="1"/>
  <c r="BB80" i="1" s="1"/>
  <c r="AR80" i="1"/>
  <c r="AQ80" i="1"/>
  <c r="BA80" i="1" s="1"/>
  <c r="AP80" i="1"/>
  <c r="AO80" i="1"/>
  <c r="AO79" i="1" s="1"/>
  <c r="AN80" i="1"/>
  <c r="AM80" i="1"/>
  <c r="AL80" i="1"/>
  <c r="AK80" i="1"/>
  <c r="AJ80" i="1"/>
  <c r="AJ79" i="1" s="1"/>
  <c r="AG80" i="1"/>
  <c r="AF80" i="1"/>
  <c r="AF79" i="1" s="1"/>
  <c r="AD80" i="1"/>
  <c r="AC80" i="1"/>
  <c r="AE80" i="1" s="1"/>
  <c r="AH80" i="1" s="1"/>
  <c r="Z80" i="1"/>
  <c r="Y80" i="1"/>
  <c r="Y79" i="1" s="1"/>
  <c r="W80" i="1"/>
  <c r="W79" i="1" s="1"/>
  <c r="V80" i="1"/>
  <c r="S80" i="1"/>
  <c r="S79" i="1" s="1"/>
  <c r="R80" i="1"/>
  <c r="R79" i="1" s="1"/>
  <c r="P80" i="1"/>
  <c r="O80" i="1"/>
  <c r="Q80" i="1" s="1"/>
  <c r="T80" i="1" s="1"/>
  <c r="N80" i="1"/>
  <c r="N79" i="1" s="1"/>
  <c r="M80" i="1"/>
  <c r="M79" i="1" s="1"/>
  <c r="L80" i="1"/>
  <c r="K80" i="1"/>
  <c r="J80" i="1"/>
  <c r="I80" i="1"/>
  <c r="I79" i="1" s="1"/>
  <c r="G80" i="1"/>
  <c r="G79" i="1" s="1"/>
  <c r="H79" i="1" s="1"/>
  <c r="F80" i="1"/>
  <c r="F79" i="1" s="1"/>
  <c r="D80" i="1"/>
  <c r="C80" i="1"/>
  <c r="C79" i="1" s="1"/>
  <c r="AU79" i="1"/>
  <c r="AT79" i="1"/>
  <c r="BB79" i="1" s="1"/>
  <c r="AS79" i="1"/>
  <c r="AR79" i="1"/>
  <c r="AQ79" i="1"/>
  <c r="BA79" i="1" s="1"/>
  <c r="AP79" i="1"/>
  <c r="AN79" i="1"/>
  <c r="AZ79" i="1" s="1"/>
  <c r="AM79" i="1"/>
  <c r="AL79" i="1"/>
  <c r="AK79" i="1"/>
  <c r="AG79" i="1"/>
  <c r="AD79" i="1"/>
  <c r="Z79" i="1"/>
  <c r="V79" i="1"/>
  <c r="X79" i="1" s="1"/>
  <c r="AA79" i="1" s="1"/>
  <c r="P79" i="1"/>
  <c r="L79" i="1"/>
  <c r="J79" i="1"/>
  <c r="K79" i="1" s="1"/>
  <c r="D79" i="1"/>
  <c r="E79" i="1" s="1"/>
  <c r="BA78" i="1"/>
  <c r="AU78" i="1"/>
  <c r="AT78" i="1"/>
  <c r="AS78" i="1"/>
  <c r="BB78" i="1" s="1"/>
  <c r="AR78" i="1"/>
  <c r="AQ78" i="1"/>
  <c r="AP78" i="1"/>
  <c r="AO78" i="1"/>
  <c r="AN78" i="1"/>
  <c r="AM78" i="1"/>
  <c r="AZ78" i="1" s="1"/>
  <c r="AL78" i="1"/>
  <c r="AK78" i="1"/>
  <c r="AY78" i="1" s="1"/>
  <c r="BC78" i="1" s="1"/>
  <c r="AJ78" i="1"/>
  <c r="AG78" i="1"/>
  <c r="AF78" i="1"/>
  <c r="AD78" i="1"/>
  <c r="AC78" i="1"/>
  <c r="AE78" i="1" s="1"/>
  <c r="AH78" i="1" s="1"/>
  <c r="Z78" i="1"/>
  <c r="Z76" i="1" s="1"/>
  <c r="Y78" i="1"/>
  <c r="X78" i="1"/>
  <c r="AA78" i="1" s="1"/>
  <c r="W78" i="1"/>
  <c r="V78" i="1"/>
  <c r="S78" i="1"/>
  <c r="R78" i="1"/>
  <c r="P78" i="1"/>
  <c r="O78" i="1"/>
  <c r="O76" i="1" s="1"/>
  <c r="N78" i="1"/>
  <c r="M78" i="1"/>
  <c r="L78" i="1"/>
  <c r="J78" i="1"/>
  <c r="I78" i="1"/>
  <c r="K78" i="1" s="1"/>
  <c r="G78" i="1"/>
  <c r="F78" i="1"/>
  <c r="D78" i="1"/>
  <c r="C78" i="1"/>
  <c r="E78" i="1" s="1"/>
  <c r="AY77" i="1"/>
  <c r="AU77" i="1"/>
  <c r="AT77" i="1"/>
  <c r="AT76" i="1" s="1"/>
  <c r="AS77" i="1"/>
  <c r="AR77" i="1"/>
  <c r="AR76" i="1" s="1"/>
  <c r="AQ77" i="1"/>
  <c r="AP77" i="1"/>
  <c r="BA77" i="1" s="1"/>
  <c r="AO77" i="1"/>
  <c r="AN77" i="1"/>
  <c r="AM77" i="1"/>
  <c r="AZ77" i="1" s="1"/>
  <c r="AL77" i="1"/>
  <c r="AL76" i="1" s="1"/>
  <c r="AK77" i="1"/>
  <c r="AJ77" i="1"/>
  <c r="AV77" i="1" s="1"/>
  <c r="AG77" i="1"/>
  <c r="AG76" i="1" s="1"/>
  <c r="AF77" i="1"/>
  <c r="AF76" i="1" s="1"/>
  <c r="AC77" i="1"/>
  <c r="AC76" i="1" s="1"/>
  <c r="Z77" i="1"/>
  <c r="Y77" i="1"/>
  <c r="W77" i="1"/>
  <c r="W76" i="1" s="1"/>
  <c r="V77" i="1"/>
  <c r="X77" i="1" s="1"/>
  <c r="AA77" i="1" s="1"/>
  <c r="S77" i="1"/>
  <c r="R77" i="1"/>
  <c r="P77" i="1"/>
  <c r="P76" i="1" s="1"/>
  <c r="O77" i="1"/>
  <c r="N77" i="1"/>
  <c r="N76" i="1" s="1"/>
  <c r="M77" i="1"/>
  <c r="L77" i="1"/>
  <c r="J77" i="1"/>
  <c r="G77" i="1"/>
  <c r="F77" i="1"/>
  <c r="F76" i="1" s="1"/>
  <c r="D77" i="1"/>
  <c r="D76" i="1" s="1"/>
  <c r="C77" i="1"/>
  <c r="E77" i="1" s="1"/>
  <c r="AS76" i="1"/>
  <c r="AQ76" i="1"/>
  <c r="AO76" i="1"/>
  <c r="AN76" i="1"/>
  <c r="AJ76" i="1"/>
  <c r="Y76" i="1"/>
  <c r="S76" i="1"/>
  <c r="R76" i="1"/>
  <c r="M76" i="1"/>
  <c r="J76" i="1"/>
  <c r="G76" i="1"/>
  <c r="C76" i="1"/>
  <c r="E76" i="1" s="1"/>
  <c r="AU75" i="1"/>
  <c r="AU74" i="1" s="1"/>
  <c r="AT75" i="1"/>
  <c r="AS75" i="1"/>
  <c r="BB75" i="1" s="1"/>
  <c r="AR75" i="1"/>
  <c r="AR74" i="1" s="1"/>
  <c r="AQ75" i="1"/>
  <c r="AQ74" i="1" s="1"/>
  <c r="AP75" i="1"/>
  <c r="BA75" i="1" s="1"/>
  <c r="AO75" i="1"/>
  <c r="AN75" i="1"/>
  <c r="AM75" i="1"/>
  <c r="AZ75" i="1" s="1"/>
  <c r="AL75" i="1"/>
  <c r="AK75" i="1"/>
  <c r="AY75" i="1" s="1"/>
  <c r="AJ75" i="1"/>
  <c r="AV75" i="1" s="1"/>
  <c r="AG75" i="1"/>
  <c r="AG74" i="1" s="1"/>
  <c r="AF75" i="1"/>
  <c r="AD75" i="1"/>
  <c r="AE75" i="1" s="1"/>
  <c r="AH75" i="1" s="1"/>
  <c r="AC75" i="1"/>
  <c r="AA75" i="1"/>
  <c r="Z75" i="1"/>
  <c r="Y75" i="1"/>
  <c r="Y74" i="1" s="1"/>
  <c r="X75" i="1"/>
  <c r="W75" i="1"/>
  <c r="V75" i="1"/>
  <c r="S75" i="1"/>
  <c r="R75" i="1"/>
  <c r="R74" i="1" s="1"/>
  <c r="P75" i="1"/>
  <c r="P74" i="1" s="1"/>
  <c r="O75" i="1"/>
  <c r="Q75" i="1" s="1"/>
  <c r="T75" i="1" s="1"/>
  <c r="N75" i="1"/>
  <c r="M75" i="1"/>
  <c r="L75" i="1"/>
  <c r="L74" i="1" s="1"/>
  <c r="J75" i="1"/>
  <c r="J74" i="1" s="1"/>
  <c r="K74" i="1" s="1"/>
  <c r="I75" i="1"/>
  <c r="G75" i="1"/>
  <c r="H75" i="1" s="1"/>
  <c r="F75" i="1"/>
  <c r="D75" i="1"/>
  <c r="D74" i="1" s="1"/>
  <c r="E74" i="1" s="1"/>
  <c r="C75" i="1"/>
  <c r="AT74" i="1"/>
  <c r="AP74" i="1"/>
  <c r="BA74" i="1" s="1"/>
  <c r="AO74" i="1"/>
  <c r="AN74" i="1"/>
  <c r="AM74" i="1"/>
  <c r="AZ74" i="1" s="1"/>
  <c r="AL74" i="1"/>
  <c r="AK74" i="1"/>
  <c r="AY74" i="1" s="1"/>
  <c r="AJ74" i="1"/>
  <c r="AF74" i="1"/>
  <c r="AC74" i="1"/>
  <c r="Z74" i="1"/>
  <c r="W74" i="1"/>
  <c r="V74" i="1"/>
  <c r="X74" i="1" s="1"/>
  <c r="AA74" i="1" s="1"/>
  <c r="S74" i="1"/>
  <c r="O74" i="1"/>
  <c r="Q74" i="1" s="1"/>
  <c r="T74" i="1" s="1"/>
  <c r="N74" i="1"/>
  <c r="M74" i="1"/>
  <c r="I74" i="1"/>
  <c r="F74" i="1"/>
  <c r="C74" i="1"/>
  <c r="AY73" i="1"/>
  <c r="AU73" i="1"/>
  <c r="AU71" i="1" s="1"/>
  <c r="AT73" i="1"/>
  <c r="AS73" i="1"/>
  <c r="AR73" i="1"/>
  <c r="AQ73" i="1"/>
  <c r="AP73" i="1"/>
  <c r="BA73" i="1" s="1"/>
  <c r="AO73" i="1"/>
  <c r="AN73" i="1"/>
  <c r="AM73" i="1"/>
  <c r="AZ73" i="1" s="1"/>
  <c r="AL73" i="1"/>
  <c r="AK73" i="1"/>
  <c r="AJ73" i="1"/>
  <c r="AV73" i="1" s="1"/>
  <c r="AG73" i="1"/>
  <c r="AF73" i="1"/>
  <c r="AD73" i="1"/>
  <c r="AC73" i="1"/>
  <c r="AE73" i="1" s="1"/>
  <c r="AH73" i="1" s="1"/>
  <c r="Z73" i="1"/>
  <c r="Y73" i="1"/>
  <c r="W73" i="1"/>
  <c r="V73" i="1"/>
  <c r="X73" i="1" s="1"/>
  <c r="AA73" i="1" s="1"/>
  <c r="S73" i="1"/>
  <c r="R73" i="1"/>
  <c r="P73" i="1"/>
  <c r="Q73" i="1" s="1"/>
  <c r="T73" i="1" s="1"/>
  <c r="O73" i="1"/>
  <c r="N73" i="1"/>
  <c r="M73" i="1"/>
  <c r="L73" i="1"/>
  <c r="K73" i="1"/>
  <c r="J73" i="1"/>
  <c r="I73" i="1"/>
  <c r="G73" i="1"/>
  <c r="F73" i="1"/>
  <c r="H73" i="1" s="1"/>
  <c r="D73" i="1"/>
  <c r="C73" i="1"/>
  <c r="E73" i="1" s="1"/>
  <c r="AY72" i="1"/>
  <c r="AU72" i="1"/>
  <c r="AT72" i="1"/>
  <c r="AT71" i="1" s="1"/>
  <c r="AS72" i="1"/>
  <c r="BB72" i="1" s="1"/>
  <c r="AR72" i="1"/>
  <c r="AR71" i="1" s="1"/>
  <c r="AQ72" i="1"/>
  <c r="AP72" i="1"/>
  <c r="BA72" i="1" s="1"/>
  <c r="AO72" i="1"/>
  <c r="AO71" i="1" s="1"/>
  <c r="AN72" i="1"/>
  <c r="AZ72" i="1" s="1"/>
  <c r="AM72" i="1"/>
  <c r="AL72" i="1"/>
  <c r="AL71" i="1" s="1"/>
  <c r="AK72" i="1"/>
  <c r="AJ72" i="1"/>
  <c r="AV72" i="1" s="1"/>
  <c r="AG72" i="1"/>
  <c r="AG71" i="1" s="1"/>
  <c r="AF72" i="1"/>
  <c r="AF71" i="1" s="1"/>
  <c r="AD72" i="1"/>
  <c r="AC72" i="1"/>
  <c r="AC71" i="1" s="1"/>
  <c r="AE71" i="1" s="1"/>
  <c r="Z72" i="1"/>
  <c r="Z71" i="1" s="1"/>
  <c r="Y72" i="1"/>
  <c r="X72" i="1"/>
  <c r="AA72" i="1" s="1"/>
  <c r="W72" i="1"/>
  <c r="V72" i="1"/>
  <c r="S72" i="1"/>
  <c r="R72" i="1"/>
  <c r="R71" i="1" s="1"/>
  <c r="P72" i="1"/>
  <c r="P71" i="1" s="1"/>
  <c r="O72" i="1"/>
  <c r="N72" i="1"/>
  <c r="N71" i="1" s="1"/>
  <c r="M72" i="1"/>
  <c r="M71" i="1" s="1"/>
  <c r="L72" i="1"/>
  <c r="J72" i="1"/>
  <c r="K72" i="1" s="1"/>
  <c r="I72" i="1"/>
  <c r="G72" i="1"/>
  <c r="F72" i="1"/>
  <c r="F71" i="1" s="1"/>
  <c r="C72" i="1"/>
  <c r="AS71" i="1"/>
  <c r="AQ71" i="1"/>
  <c r="AN71" i="1"/>
  <c r="AM71" i="1"/>
  <c r="AZ71" i="1" s="1"/>
  <c r="AK71" i="1"/>
  <c r="AD71" i="1"/>
  <c r="Y71" i="1"/>
  <c r="V71" i="1"/>
  <c r="S71" i="1"/>
  <c r="O71" i="1"/>
  <c r="Q71" i="1" s="1"/>
  <c r="T71" i="1" s="1"/>
  <c r="L71" i="1"/>
  <c r="J71" i="1"/>
  <c r="K71" i="1" s="1"/>
  <c r="I71" i="1"/>
  <c r="G71" i="1"/>
  <c r="H71" i="1" s="1"/>
  <c r="C71" i="1"/>
  <c r="AU70" i="1"/>
  <c r="AT70" i="1"/>
  <c r="AS70" i="1"/>
  <c r="BB70" i="1" s="1"/>
  <c r="AR70" i="1"/>
  <c r="AQ70" i="1"/>
  <c r="AP70" i="1"/>
  <c r="BA70" i="1" s="1"/>
  <c r="AO70" i="1"/>
  <c r="AN70" i="1"/>
  <c r="AM70" i="1"/>
  <c r="AZ70" i="1" s="1"/>
  <c r="AL70" i="1"/>
  <c r="AK70" i="1"/>
  <c r="AK66" i="1" s="1"/>
  <c r="AJ70" i="1"/>
  <c r="AY70" i="1" s="1"/>
  <c r="AG70" i="1"/>
  <c r="AF70" i="1"/>
  <c r="AD70" i="1"/>
  <c r="AC70" i="1"/>
  <c r="AE70" i="1" s="1"/>
  <c r="AH70" i="1" s="1"/>
  <c r="Z70" i="1"/>
  <c r="Y70" i="1"/>
  <c r="W70" i="1"/>
  <c r="V70" i="1"/>
  <c r="X70" i="1" s="1"/>
  <c r="AA70" i="1" s="1"/>
  <c r="S70" i="1"/>
  <c r="R70" i="1"/>
  <c r="Q70" i="1"/>
  <c r="T70" i="1" s="1"/>
  <c r="P70" i="1"/>
  <c r="O70" i="1"/>
  <c r="N70" i="1"/>
  <c r="M70" i="1"/>
  <c r="L70" i="1"/>
  <c r="J70" i="1"/>
  <c r="I70" i="1"/>
  <c r="K70" i="1" s="1"/>
  <c r="F70" i="1"/>
  <c r="D70" i="1"/>
  <c r="E70" i="1" s="1"/>
  <c r="C70" i="1"/>
  <c r="AU69" i="1"/>
  <c r="AT69" i="1"/>
  <c r="AS69" i="1"/>
  <c r="AR69" i="1"/>
  <c r="BA69" i="1" s="1"/>
  <c r="AQ69" i="1"/>
  <c r="AP69" i="1"/>
  <c r="AO69" i="1"/>
  <c r="AN69" i="1"/>
  <c r="AZ69" i="1" s="1"/>
  <c r="AM69" i="1"/>
  <c r="AL69" i="1"/>
  <c r="AK69" i="1"/>
  <c r="AJ69" i="1"/>
  <c r="AY69" i="1" s="1"/>
  <c r="AG69" i="1"/>
  <c r="AF69" i="1"/>
  <c r="AD69" i="1"/>
  <c r="AC69" i="1"/>
  <c r="AE69" i="1" s="1"/>
  <c r="AH69" i="1" s="1"/>
  <c r="Z69" i="1"/>
  <c r="Y69" i="1"/>
  <c r="X69" i="1"/>
  <c r="W69" i="1"/>
  <c r="V69" i="1"/>
  <c r="S69" i="1"/>
  <c r="R69" i="1"/>
  <c r="P69" i="1"/>
  <c r="N69" i="1"/>
  <c r="M69" i="1"/>
  <c r="L69" i="1"/>
  <c r="K69" i="1"/>
  <c r="J69" i="1"/>
  <c r="I69" i="1"/>
  <c r="H69" i="1"/>
  <c r="G69" i="1"/>
  <c r="F69" i="1"/>
  <c r="D69" i="1"/>
  <c r="E69" i="1" s="1"/>
  <c r="C69" i="1"/>
  <c r="AU68" i="1"/>
  <c r="AT68" i="1"/>
  <c r="AS68" i="1"/>
  <c r="BB68" i="1" s="1"/>
  <c r="AR68" i="1"/>
  <c r="BA68" i="1" s="1"/>
  <c r="AQ68" i="1"/>
  <c r="AP68" i="1"/>
  <c r="AO68" i="1"/>
  <c r="AN68" i="1"/>
  <c r="AZ68" i="1" s="1"/>
  <c r="AM68" i="1"/>
  <c r="AL68" i="1"/>
  <c r="AK68" i="1"/>
  <c r="AJ68" i="1"/>
  <c r="AY68" i="1" s="1"/>
  <c r="AG68" i="1"/>
  <c r="AF68" i="1"/>
  <c r="AE68" i="1"/>
  <c r="AH68" i="1" s="1"/>
  <c r="AC68" i="1"/>
  <c r="Z68" i="1"/>
  <c r="Y68" i="1"/>
  <c r="AA68" i="1" s="1"/>
  <c r="X68" i="1"/>
  <c r="W68" i="1"/>
  <c r="W66" i="1" s="1"/>
  <c r="V68" i="1"/>
  <c r="S68" i="1"/>
  <c r="R68" i="1"/>
  <c r="P68" i="1"/>
  <c r="O68" i="1"/>
  <c r="Q68" i="1" s="1"/>
  <c r="T68" i="1" s="1"/>
  <c r="N68" i="1"/>
  <c r="M68" i="1"/>
  <c r="J68" i="1"/>
  <c r="J66" i="1" s="1"/>
  <c r="I68" i="1"/>
  <c r="G68" i="1"/>
  <c r="F68" i="1"/>
  <c r="F66" i="1" s="1"/>
  <c r="E68" i="1"/>
  <c r="D68" i="1"/>
  <c r="C68" i="1"/>
  <c r="BB67" i="1"/>
  <c r="AZ67" i="1"/>
  <c r="AU67" i="1"/>
  <c r="AT67" i="1"/>
  <c r="AT66" i="1" s="1"/>
  <c r="AS67" i="1"/>
  <c r="AR67" i="1"/>
  <c r="AR66" i="1" s="1"/>
  <c r="AQ67" i="1"/>
  <c r="AP67" i="1"/>
  <c r="BA67" i="1" s="1"/>
  <c r="AO67" i="1"/>
  <c r="AN67" i="1"/>
  <c r="AM67" i="1"/>
  <c r="AL67" i="1"/>
  <c r="AK67" i="1"/>
  <c r="AJ67" i="1"/>
  <c r="AY67" i="1" s="1"/>
  <c r="AG67" i="1"/>
  <c r="AG66" i="1" s="1"/>
  <c r="AF67" i="1"/>
  <c r="AD67" i="1"/>
  <c r="AD66" i="1" s="1"/>
  <c r="AC67" i="1"/>
  <c r="AE67" i="1" s="1"/>
  <c r="AH67" i="1" s="1"/>
  <c r="Y67" i="1"/>
  <c r="X67" i="1"/>
  <c r="W67" i="1"/>
  <c r="V67" i="1"/>
  <c r="S67" i="1"/>
  <c r="S66" i="1" s="1"/>
  <c r="R67" i="1"/>
  <c r="P67" i="1"/>
  <c r="O67" i="1"/>
  <c r="N67" i="1"/>
  <c r="M67" i="1"/>
  <c r="M66" i="1" s="1"/>
  <c r="L67" i="1"/>
  <c r="J67" i="1"/>
  <c r="I67" i="1"/>
  <c r="I66" i="1" s="1"/>
  <c r="G67" i="1"/>
  <c r="F67" i="1"/>
  <c r="D67" i="1"/>
  <c r="E67" i="1" s="1"/>
  <c r="C67" i="1"/>
  <c r="AU66" i="1"/>
  <c r="AP66" i="1"/>
  <c r="AO66" i="1"/>
  <c r="AL66" i="1"/>
  <c r="AF66" i="1"/>
  <c r="V66" i="1"/>
  <c r="X66" i="1" s="1"/>
  <c r="R66" i="1"/>
  <c r="N66" i="1"/>
  <c r="L66" i="1"/>
  <c r="C66" i="1"/>
  <c r="AU65" i="1"/>
  <c r="AT65" i="1"/>
  <c r="AS65" i="1"/>
  <c r="AR65" i="1"/>
  <c r="AQ65" i="1"/>
  <c r="BA65" i="1" s="1"/>
  <c r="AP65" i="1"/>
  <c r="AO65" i="1"/>
  <c r="AN65" i="1"/>
  <c r="AM65" i="1"/>
  <c r="AZ65" i="1" s="1"/>
  <c r="AL65" i="1"/>
  <c r="AK65" i="1"/>
  <c r="AJ65" i="1"/>
  <c r="AY65" i="1" s="1"/>
  <c r="AG65" i="1"/>
  <c r="AF65" i="1"/>
  <c r="AD65" i="1"/>
  <c r="AC65" i="1"/>
  <c r="AE65" i="1" s="1"/>
  <c r="AH65" i="1" s="1"/>
  <c r="Z65" i="1"/>
  <c r="Y65" i="1"/>
  <c r="W65" i="1"/>
  <c r="V65" i="1"/>
  <c r="X65" i="1" s="1"/>
  <c r="AA65" i="1" s="1"/>
  <c r="S65" i="1"/>
  <c r="R65" i="1"/>
  <c r="P65" i="1"/>
  <c r="O65" i="1"/>
  <c r="Q65" i="1" s="1"/>
  <c r="T65" i="1" s="1"/>
  <c r="N65" i="1"/>
  <c r="M65" i="1"/>
  <c r="L65" i="1"/>
  <c r="K65" i="1"/>
  <c r="J65" i="1"/>
  <c r="I65" i="1"/>
  <c r="G65" i="1"/>
  <c r="H65" i="1" s="1"/>
  <c r="F65" i="1"/>
  <c r="D65" i="1"/>
  <c r="C65" i="1"/>
  <c r="E65" i="1" s="1"/>
  <c r="AT64" i="1"/>
  <c r="AT59" i="1" s="1"/>
  <c r="AS64" i="1"/>
  <c r="BB64" i="1" s="1"/>
  <c r="AR64" i="1"/>
  <c r="AQ64" i="1"/>
  <c r="AP64" i="1"/>
  <c r="BA64" i="1" s="1"/>
  <c r="AO64" i="1"/>
  <c r="AN64" i="1"/>
  <c r="AL64" i="1"/>
  <c r="AK64" i="1"/>
  <c r="AJ64" i="1"/>
  <c r="AY64" i="1" s="1"/>
  <c r="AG64" i="1"/>
  <c r="AF64" i="1"/>
  <c r="AE64" i="1"/>
  <c r="AH64" i="1" s="1"/>
  <c r="AD64" i="1"/>
  <c r="AC64" i="1"/>
  <c r="Z64" i="1"/>
  <c r="Y64" i="1"/>
  <c r="W64" i="1"/>
  <c r="X64" i="1" s="1"/>
  <c r="AA64" i="1" s="1"/>
  <c r="V64" i="1"/>
  <c r="S64" i="1"/>
  <c r="R64" i="1"/>
  <c r="Q64" i="1"/>
  <c r="T64" i="1" s="1"/>
  <c r="P64" i="1"/>
  <c r="O64" i="1"/>
  <c r="N64" i="1"/>
  <c r="M64" i="1"/>
  <c r="L64" i="1"/>
  <c r="J64" i="1"/>
  <c r="I64" i="1"/>
  <c r="K64" i="1" s="1"/>
  <c r="G64" i="1"/>
  <c r="F64" i="1"/>
  <c r="H64" i="1" s="1"/>
  <c r="D64" i="1"/>
  <c r="C64" i="1"/>
  <c r="E64" i="1" s="1"/>
  <c r="AU63" i="1"/>
  <c r="AT63" i="1"/>
  <c r="AS63" i="1"/>
  <c r="BB63" i="1" s="1"/>
  <c r="AR63" i="1"/>
  <c r="AQ63" i="1"/>
  <c r="AQ59" i="1" s="1"/>
  <c r="AP63" i="1"/>
  <c r="BA63" i="1" s="1"/>
  <c r="AO63" i="1"/>
  <c r="AN63" i="1"/>
  <c r="AM63" i="1"/>
  <c r="AZ63" i="1" s="1"/>
  <c r="AL63" i="1"/>
  <c r="AK63" i="1"/>
  <c r="AY63" i="1" s="1"/>
  <c r="AJ63" i="1"/>
  <c r="AV63" i="1" s="1"/>
  <c r="AG63" i="1"/>
  <c r="AF63" i="1"/>
  <c r="AD63" i="1"/>
  <c r="AD59" i="1" s="1"/>
  <c r="AC63" i="1"/>
  <c r="Z63" i="1"/>
  <c r="Y63" i="1"/>
  <c r="V63" i="1"/>
  <c r="X63" i="1" s="1"/>
  <c r="AA63" i="1" s="1"/>
  <c r="S63" i="1"/>
  <c r="R63" i="1"/>
  <c r="Q63" i="1"/>
  <c r="T63" i="1" s="1"/>
  <c r="P63" i="1"/>
  <c r="O63" i="1"/>
  <c r="M63" i="1"/>
  <c r="L63" i="1"/>
  <c r="J63" i="1"/>
  <c r="K63" i="1" s="1"/>
  <c r="I63" i="1"/>
  <c r="G63" i="1"/>
  <c r="D63" i="1"/>
  <c r="E63" i="1" s="1"/>
  <c r="C63" i="1"/>
  <c r="BA62" i="1"/>
  <c r="AU62" i="1"/>
  <c r="AT62" i="1"/>
  <c r="AS62" i="1"/>
  <c r="AS59" i="1" s="1"/>
  <c r="AR62" i="1"/>
  <c r="AQ62" i="1"/>
  <c r="AP62" i="1"/>
  <c r="AO62" i="1"/>
  <c r="AN62" i="1"/>
  <c r="AM62" i="1"/>
  <c r="AZ62" i="1" s="1"/>
  <c r="AL62" i="1"/>
  <c r="AK62" i="1"/>
  <c r="AY62" i="1" s="1"/>
  <c r="AJ62" i="1"/>
  <c r="AG62" i="1"/>
  <c r="AF62" i="1"/>
  <c r="AD62" i="1"/>
  <c r="AC62" i="1"/>
  <c r="AE62" i="1" s="1"/>
  <c r="AH62" i="1" s="1"/>
  <c r="Z62" i="1"/>
  <c r="Y62" i="1"/>
  <c r="V62" i="1"/>
  <c r="S62" i="1"/>
  <c r="S59" i="1" s="1"/>
  <c r="R62" i="1"/>
  <c r="P62" i="1"/>
  <c r="O62" i="1"/>
  <c r="O59" i="1" s="1"/>
  <c r="Q59" i="1" s="1"/>
  <c r="N62" i="1"/>
  <c r="M62" i="1"/>
  <c r="L62" i="1"/>
  <c r="J62" i="1"/>
  <c r="I62" i="1"/>
  <c r="I59" i="1" s="1"/>
  <c r="G62" i="1"/>
  <c r="F62" i="1"/>
  <c r="D62" i="1"/>
  <c r="C62" i="1"/>
  <c r="E62" i="1" s="1"/>
  <c r="AY61" i="1"/>
  <c r="AT61" i="1"/>
  <c r="AS61" i="1"/>
  <c r="AR61" i="1"/>
  <c r="AQ61" i="1"/>
  <c r="AP61" i="1"/>
  <c r="BA61" i="1" s="1"/>
  <c r="AO61" i="1"/>
  <c r="AN61" i="1"/>
  <c r="AL61" i="1"/>
  <c r="AK61" i="1"/>
  <c r="AJ61" i="1"/>
  <c r="AG61" i="1"/>
  <c r="AF61" i="1"/>
  <c r="AD61" i="1"/>
  <c r="AC61" i="1"/>
  <c r="AE61" i="1" s="1"/>
  <c r="AH61" i="1" s="1"/>
  <c r="Z61" i="1"/>
  <c r="Y61" i="1"/>
  <c r="Y59" i="1" s="1"/>
  <c r="W61" i="1"/>
  <c r="V61" i="1"/>
  <c r="X61" i="1" s="1"/>
  <c r="AA61" i="1" s="1"/>
  <c r="S61" i="1"/>
  <c r="R61" i="1"/>
  <c r="P61" i="1"/>
  <c r="Q61" i="1" s="1"/>
  <c r="T61" i="1" s="1"/>
  <c r="O61" i="1"/>
  <c r="N61" i="1"/>
  <c r="M61" i="1"/>
  <c r="L61" i="1"/>
  <c r="L59" i="1" s="1"/>
  <c r="K61" i="1"/>
  <c r="J61" i="1"/>
  <c r="I61" i="1"/>
  <c r="G61" i="1"/>
  <c r="F61" i="1"/>
  <c r="H61" i="1" s="1"/>
  <c r="D61" i="1"/>
  <c r="C61" i="1"/>
  <c r="E61" i="1" s="1"/>
  <c r="AY60" i="1"/>
  <c r="AU60" i="1"/>
  <c r="AT60" i="1"/>
  <c r="AS60" i="1"/>
  <c r="BB60" i="1" s="1"/>
  <c r="AR60" i="1"/>
  <c r="AQ60" i="1"/>
  <c r="AP60" i="1"/>
  <c r="BA60" i="1" s="1"/>
  <c r="AO60" i="1"/>
  <c r="AO59" i="1" s="1"/>
  <c r="AN60" i="1"/>
  <c r="AZ60" i="1" s="1"/>
  <c r="AM60" i="1"/>
  <c r="AL60" i="1"/>
  <c r="AL59" i="1" s="1"/>
  <c r="AK60" i="1"/>
  <c r="AJ60" i="1"/>
  <c r="AV60" i="1" s="1"/>
  <c r="AG60" i="1"/>
  <c r="AG59" i="1" s="1"/>
  <c r="AF60" i="1"/>
  <c r="AF59" i="1" s="1"/>
  <c r="AD60" i="1"/>
  <c r="AC60" i="1"/>
  <c r="AE60" i="1" s="1"/>
  <c r="AH60" i="1" s="1"/>
  <c r="Z60" i="1"/>
  <c r="Z59" i="1" s="1"/>
  <c r="Y60" i="1"/>
  <c r="X60" i="1"/>
  <c r="AA60" i="1" s="1"/>
  <c r="W60" i="1"/>
  <c r="V60" i="1"/>
  <c r="V59" i="1" s="1"/>
  <c r="S60" i="1"/>
  <c r="R60" i="1"/>
  <c r="R59" i="1" s="1"/>
  <c r="P60" i="1"/>
  <c r="P59" i="1" s="1"/>
  <c r="O60" i="1"/>
  <c r="N60" i="1"/>
  <c r="N59" i="1" s="1"/>
  <c r="M60" i="1"/>
  <c r="L60" i="1"/>
  <c r="J60" i="1"/>
  <c r="J59" i="1" s="1"/>
  <c r="K59" i="1" s="1"/>
  <c r="I60" i="1"/>
  <c r="G60" i="1"/>
  <c r="F60" i="1"/>
  <c r="E60" i="1"/>
  <c r="D60" i="1"/>
  <c r="C60" i="1"/>
  <c r="C59" i="1" s="1"/>
  <c r="AR59" i="1"/>
  <c r="AP59" i="1"/>
  <c r="AN59" i="1"/>
  <c r="M59" i="1"/>
  <c r="G59" i="1"/>
  <c r="D59" i="1"/>
  <c r="AU58" i="1"/>
  <c r="AT58" i="1"/>
  <c r="AS58" i="1"/>
  <c r="BB58" i="1" s="1"/>
  <c r="AR58" i="1"/>
  <c r="AQ58" i="1"/>
  <c r="AP58" i="1"/>
  <c r="BA58" i="1" s="1"/>
  <c r="AO58" i="1"/>
  <c r="AM58" i="1"/>
  <c r="AL58" i="1"/>
  <c r="AY58" i="1" s="1"/>
  <c r="AK58" i="1"/>
  <c r="AJ58" i="1"/>
  <c r="AG58" i="1"/>
  <c r="AF58" i="1"/>
  <c r="AD58" i="1"/>
  <c r="AE58" i="1" s="1"/>
  <c r="AH58" i="1" s="1"/>
  <c r="AC58" i="1"/>
  <c r="Z58" i="1"/>
  <c r="Y58" i="1"/>
  <c r="W58" i="1"/>
  <c r="X58" i="1" s="1"/>
  <c r="AA58" i="1" s="1"/>
  <c r="V58" i="1"/>
  <c r="S58" i="1"/>
  <c r="R58" i="1"/>
  <c r="T58" i="1" s="1"/>
  <c r="Q58" i="1"/>
  <c r="P58" i="1"/>
  <c r="O58" i="1"/>
  <c r="N58" i="1"/>
  <c r="M58" i="1"/>
  <c r="L58" i="1"/>
  <c r="J58" i="1"/>
  <c r="K58" i="1" s="1"/>
  <c r="I58" i="1"/>
  <c r="G58" i="1"/>
  <c r="F58" i="1"/>
  <c r="D58" i="1"/>
  <c r="C58" i="1"/>
  <c r="E58" i="1" s="1"/>
  <c r="AU57" i="1"/>
  <c r="AT57" i="1"/>
  <c r="AS57" i="1"/>
  <c r="BB57" i="1" s="1"/>
  <c r="AR57" i="1"/>
  <c r="BA57" i="1" s="1"/>
  <c r="AQ57" i="1"/>
  <c r="AP57" i="1"/>
  <c r="AO57" i="1"/>
  <c r="AN57" i="1"/>
  <c r="AM57" i="1"/>
  <c r="AZ57" i="1" s="1"/>
  <c r="AL57" i="1"/>
  <c r="AK57" i="1"/>
  <c r="AJ57" i="1"/>
  <c r="AY57" i="1" s="1"/>
  <c r="AG57" i="1"/>
  <c r="AF57" i="1"/>
  <c r="AD57" i="1"/>
  <c r="AE57" i="1" s="1"/>
  <c r="AH57" i="1" s="1"/>
  <c r="AC57" i="1"/>
  <c r="Z57" i="1"/>
  <c r="Y57" i="1"/>
  <c r="W57" i="1"/>
  <c r="V57" i="1"/>
  <c r="X57" i="1" s="1"/>
  <c r="AA57" i="1" s="1"/>
  <c r="S57" i="1"/>
  <c r="R57" i="1"/>
  <c r="Q57" i="1"/>
  <c r="T57" i="1" s="1"/>
  <c r="P57" i="1"/>
  <c r="O57" i="1"/>
  <c r="N57" i="1"/>
  <c r="M57" i="1"/>
  <c r="L57" i="1"/>
  <c r="I57" i="1"/>
  <c r="H57" i="1"/>
  <c r="G57" i="1"/>
  <c r="F57" i="1"/>
  <c r="D57" i="1"/>
  <c r="E57" i="1" s="1"/>
  <c r="C57" i="1"/>
  <c r="AU56" i="1"/>
  <c r="AT56" i="1"/>
  <c r="AS56" i="1"/>
  <c r="BB56" i="1" s="1"/>
  <c r="AR56" i="1"/>
  <c r="BA56" i="1" s="1"/>
  <c r="AQ56" i="1"/>
  <c r="AP56" i="1"/>
  <c r="AO56" i="1"/>
  <c r="AN56" i="1"/>
  <c r="AZ56" i="1" s="1"/>
  <c r="AM56" i="1"/>
  <c r="AL56" i="1"/>
  <c r="AK56" i="1"/>
  <c r="AJ56" i="1"/>
  <c r="AY56" i="1" s="1"/>
  <c r="AG56" i="1"/>
  <c r="AF56" i="1"/>
  <c r="AD56" i="1"/>
  <c r="AC56" i="1"/>
  <c r="AE56" i="1" s="1"/>
  <c r="AH56" i="1" s="1"/>
  <c r="Z56" i="1"/>
  <c r="Y56" i="1"/>
  <c r="W56" i="1"/>
  <c r="V56" i="1"/>
  <c r="X56" i="1" s="1"/>
  <c r="AA56" i="1" s="1"/>
  <c r="S56" i="1"/>
  <c r="R56" i="1"/>
  <c r="P56" i="1"/>
  <c r="O56" i="1"/>
  <c r="Q56" i="1" s="1"/>
  <c r="T56" i="1" s="1"/>
  <c r="N56" i="1"/>
  <c r="M56" i="1"/>
  <c r="L56" i="1"/>
  <c r="J56" i="1"/>
  <c r="K56" i="1" s="1"/>
  <c r="I56" i="1"/>
  <c r="F56" i="1"/>
  <c r="E56" i="1"/>
  <c r="D56" i="1"/>
  <c r="C56" i="1"/>
  <c r="BB55" i="1"/>
  <c r="AU55" i="1"/>
  <c r="AT55" i="1"/>
  <c r="AS55" i="1"/>
  <c r="AR55" i="1"/>
  <c r="AR52" i="1" s="1"/>
  <c r="AQ55" i="1"/>
  <c r="BA55" i="1" s="1"/>
  <c r="AP55" i="1"/>
  <c r="AN55" i="1"/>
  <c r="AM55" i="1"/>
  <c r="AL55" i="1"/>
  <c r="AK55" i="1"/>
  <c r="AY55" i="1" s="1"/>
  <c r="AJ55" i="1"/>
  <c r="AG55" i="1"/>
  <c r="AD55" i="1"/>
  <c r="AC55" i="1"/>
  <c r="AE55" i="1" s="1"/>
  <c r="Z55" i="1"/>
  <c r="Y55" i="1"/>
  <c r="X55" i="1"/>
  <c r="AA55" i="1" s="1"/>
  <c r="W55" i="1"/>
  <c r="V55" i="1"/>
  <c r="S55" i="1"/>
  <c r="R55" i="1"/>
  <c r="P55" i="1"/>
  <c r="O55" i="1"/>
  <c r="Q55" i="1" s="1"/>
  <c r="T55" i="1" s="1"/>
  <c r="N55" i="1"/>
  <c r="M55" i="1"/>
  <c r="L55" i="1"/>
  <c r="J55" i="1"/>
  <c r="I55" i="1"/>
  <c r="K55" i="1" s="1"/>
  <c r="G55" i="1"/>
  <c r="H55" i="1" s="1"/>
  <c r="F55" i="1"/>
  <c r="D55" i="1"/>
  <c r="E55" i="1" s="1"/>
  <c r="C55" i="1"/>
  <c r="BA54" i="1"/>
  <c r="AU54" i="1"/>
  <c r="AT54" i="1"/>
  <c r="AS54" i="1"/>
  <c r="BB54" i="1" s="1"/>
  <c r="AR54" i="1"/>
  <c r="AQ54" i="1"/>
  <c r="AP54" i="1"/>
  <c r="AO54" i="1"/>
  <c r="AN54" i="1"/>
  <c r="AM54" i="1"/>
  <c r="AZ54" i="1" s="1"/>
  <c r="AL54" i="1"/>
  <c r="AK54" i="1"/>
  <c r="AY54" i="1" s="1"/>
  <c r="BC54" i="1" s="1"/>
  <c r="AJ54" i="1"/>
  <c r="AG54" i="1"/>
  <c r="AF54" i="1"/>
  <c r="AD54" i="1"/>
  <c r="AC54" i="1"/>
  <c r="AE54" i="1" s="1"/>
  <c r="AH54" i="1" s="1"/>
  <c r="Z54" i="1"/>
  <c r="Y54" i="1"/>
  <c r="X54" i="1"/>
  <c r="AA54" i="1" s="1"/>
  <c r="W54" i="1"/>
  <c r="V54" i="1"/>
  <c r="S54" i="1"/>
  <c r="R54" i="1"/>
  <c r="P54" i="1"/>
  <c r="O54" i="1"/>
  <c r="Q54" i="1" s="1"/>
  <c r="T54" i="1" s="1"/>
  <c r="N54" i="1"/>
  <c r="M54" i="1"/>
  <c r="L54" i="1"/>
  <c r="J54" i="1"/>
  <c r="I54" i="1"/>
  <c r="K54" i="1" s="1"/>
  <c r="G54" i="1"/>
  <c r="F54" i="1"/>
  <c r="D54" i="1"/>
  <c r="C54" i="1"/>
  <c r="E54" i="1" s="1"/>
  <c r="AU53" i="1"/>
  <c r="AT53" i="1"/>
  <c r="AT52" i="1" s="1"/>
  <c r="AR53" i="1"/>
  <c r="AQ53" i="1"/>
  <c r="AQ52" i="1" s="1"/>
  <c r="AP53" i="1"/>
  <c r="AO53" i="1"/>
  <c r="AN53" i="1"/>
  <c r="AM53" i="1"/>
  <c r="AZ53" i="1" s="1"/>
  <c r="AL53" i="1"/>
  <c r="AJ53" i="1"/>
  <c r="AG53" i="1"/>
  <c r="AG52" i="1" s="1"/>
  <c r="AF53" i="1"/>
  <c r="AE53" i="1"/>
  <c r="AH53" i="1" s="1"/>
  <c r="AD53" i="1"/>
  <c r="AC53" i="1"/>
  <c r="Z53" i="1"/>
  <c r="Z52" i="1" s="1"/>
  <c r="Y53" i="1"/>
  <c r="W53" i="1"/>
  <c r="W52" i="1" s="1"/>
  <c r="V53" i="1"/>
  <c r="S53" i="1"/>
  <c r="P53" i="1"/>
  <c r="P52" i="1" s="1"/>
  <c r="O53" i="1"/>
  <c r="Q53" i="1" s="1"/>
  <c r="N53" i="1"/>
  <c r="M53" i="1"/>
  <c r="M52" i="1" s="1"/>
  <c r="L53" i="1"/>
  <c r="I53" i="1"/>
  <c r="I52" i="1" s="1"/>
  <c r="G53" i="1"/>
  <c r="H53" i="1" s="1"/>
  <c r="F53" i="1"/>
  <c r="D53" i="1"/>
  <c r="D52" i="1" s="1"/>
  <c r="C53" i="1"/>
  <c r="AP52" i="1"/>
  <c r="AJ52" i="1"/>
  <c r="Y52" i="1"/>
  <c r="S52" i="1"/>
  <c r="O52" i="1"/>
  <c r="N52" i="1"/>
  <c r="F52" i="1"/>
  <c r="AY51" i="1"/>
  <c r="AU51" i="1"/>
  <c r="AT51" i="1"/>
  <c r="AT50" i="1" s="1"/>
  <c r="AS51" i="1"/>
  <c r="BB51" i="1" s="1"/>
  <c r="AR51" i="1"/>
  <c r="AQ51" i="1"/>
  <c r="AQ50" i="1" s="1"/>
  <c r="AP51" i="1"/>
  <c r="AN51" i="1"/>
  <c r="AN50" i="1" s="1"/>
  <c r="AM51" i="1"/>
  <c r="AM50" i="1" s="1"/>
  <c r="AL51" i="1"/>
  <c r="AK51" i="1"/>
  <c r="AK50" i="1" s="1"/>
  <c r="AJ51" i="1"/>
  <c r="AG51" i="1"/>
  <c r="AG50" i="1" s="1"/>
  <c r="AD51" i="1"/>
  <c r="AD50" i="1" s="1"/>
  <c r="AC51" i="1"/>
  <c r="AC50" i="1" s="1"/>
  <c r="AE50" i="1" s="1"/>
  <c r="Z51" i="1"/>
  <c r="Z50" i="1" s="1"/>
  <c r="Y51" i="1"/>
  <c r="Y50" i="1" s="1"/>
  <c r="V51" i="1"/>
  <c r="V50" i="1" s="1"/>
  <c r="S51" i="1"/>
  <c r="S50" i="1" s="1"/>
  <c r="R51" i="1"/>
  <c r="R50" i="1" s="1"/>
  <c r="P51" i="1"/>
  <c r="P50" i="1" s="1"/>
  <c r="O51" i="1"/>
  <c r="Q51" i="1" s="1"/>
  <c r="T51" i="1" s="1"/>
  <c r="M51" i="1"/>
  <c r="L51" i="1"/>
  <c r="L50" i="1" s="1"/>
  <c r="J51" i="1"/>
  <c r="J50" i="1" s="1"/>
  <c r="K50" i="1" s="1"/>
  <c r="I51" i="1"/>
  <c r="I50" i="1" s="1"/>
  <c r="G51" i="1"/>
  <c r="D51" i="1"/>
  <c r="C51" i="1"/>
  <c r="C50" i="1" s="1"/>
  <c r="E50" i="1" s="1"/>
  <c r="AU50" i="1"/>
  <c r="AS50" i="1"/>
  <c r="BB50" i="1" s="1"/>
  <c r="AR50" i="1"/>
  <c r="AP50" i="1"/>
  <c r="BA50" i="1" s="1"/>
  <c r="AL50" i="1"/>
  <c r="AJ50" i="1"/>
  <c r="AY50" i="1" s="1"/>
  <c r="M50" i="1"/>
  <c r="G50" i="1"/>
  <c r="D50" i="1"/>
  <c r="AU49" i="1"/>
  <c r="AU48" i="1" s="1"/>
  <c r="AT49" i="1"/>
  <c r="AR49" i="1"/>
  <c r="AQ49" i="1"/>
  <c r="AP49" i="1"/>
  <c r="AP48" i="1" s="1"/>
  <c r="BA48" i="1" s="1"/>
  <c r="AO49" i="1"/>
  <c r="AN49" i="1"/>
  <c r="AN48" i="1" s="1"/>
  <c r="AM49" i="1"/>
  <c r="AM48" i="1" s="1"/>
  <c r="AL49" i="1"/>
  <c r="AJ49" i="1"/>
  <c r="AG49" i="1"/>
  <c r="AF49" i="1"/>
  <c r="AF48" i="1" s="1"/>
  <c r="AD49" i="1"/>
  <c r="AD48" i="1" s="1"/>
  <c r="AC49" i="1"/>
  <c r="AE49" i="1" s="1"/>
  <c r="AH49" i="1" s="1"/>
  <c r="Z49" i="1"/>
  <c r="Y49" i="1"/>
  <c r="Y48" i="1" s="1"/>
  <c r="W49" i="1"/>
  <c r="V49" i="1"/>
  <c r="V48" i="1" s="1"/>
  <c r="X48" i="1" s="1"/>
  <c r="AA48" i="1" s="1"/>
  <c r="S49" i="1"/>
  <c r="S48" i="1" s="1"/>
  <c r="P49" i="1"/>
  <c r="O49" i="1"/>
  <c r="Q49" i="1" s="1"/>
  <c r="N49" i="1"/>
  <c r="M49" i="1"/>
  <c r="L49" i="1"/>
  <c r="L48" i="1" s="1"/>
  <c r="I49" i="1"/>
  <c r="I48" i="1" s="1"/>
  <c r="G49" i="1"/>
  <c r="F49" i="1"/>
  <c r="H49" i="1" s="1"/>
  <c r="D49" i="1"/>
  <c r="D48" i="1" s="1"/>
  <c r="C49" i="1"/>
  <c r="C48" i="1" s="1"/>
  <c r="E48" i="1" s="1"/>
  <c r="AT48" i="1"/>
  <c r="AR48" i="1"/>
  <c r="AQ48" i="1"/>
  <c r="AO48" i="1"/>
  <c r="AL48" i="1"/>
  <c r="AG48" i="1"/>
  <c r="AC48" i="1"/>
  <c r="AE48" i="1" s="1"/>
  <c r="AH48" i="1" s="1"/>
  <c r="Z48" i="1"/>
  <c r="W48" i="1"/>
  <c r="P48" i="1"/>
  <c r="N48" i="1"/>
  <c r="M48" i="1"/>
  <c r="G48" i="1"/>
  <c r="BB47" i="1"/>
  <c r="AU47" i="1"/>
  <c r="AU46" i="1" s="1"/>
  <c r="AT47" i="1"/>
  <c r="AS47" i="1"/>
  <c r="AS46" i="1" s="1"/>
  <c r="BB46" i="1" s="1"/>
  <c r="AR47" i="1"/>
  <c r="AQ47" i="1"/>
  <c r="AQ46" i="1" s="1"/>
  <c r="AP47" i="1"/>
  <c r="AP46" i="1" s="1"/>
  <c r="BA46" i="1" s="1"/>
  <c r="AN47" i="1"/>
  <c r="AM47" i="1"/>
  <c r="AM46" i="1" s="1"/>
  <c r="AL47" i="1"/>
  <c r="AL46" i="1" s="1"/>
  <c r="AK47" i="1"/>
  <c r="AJ47" i="1"/>
  <c r="AY47" i="1" s="1"/>
  <c r="AG47" i="1"/>
  <c r="AD47" i="1"/>
  <c r="AC47" i="1"/>
  <c r="AC46" i="1" s="1"/>
  <c r="AE46" i="1" s="1"/>
  <c r="Z47" i="1"/>
  <c r="Y47" i="1"/>
  <c r="Y46" i="1" s="1"/>
  <c r="V47" i="1"/>
  <c r="S47" i="1"/>
  <c r="R47" i="1"/>
  <c r="R46" i="1" s="1"/>
  <c r="P47" i="1"/>
  <c r="P46" i="1" s="1"/>
  <c r="O47" i="1"/>
  <c r="Q47" i="1" s="1"/>
  <c r="T47" i="1" s="1"/>
  <c r="M47" i="1"/>
  <c r="L47" i="1"/>
  <c r="J47" i="1"/>
  <c r="I47" i="1"/>
  <c r="I46" i="1" s="1"/>
  <c r="G47" i="1"/>
  <c r="D47" i="1"/>
  <c r="E47" i="1" s="1"/>
  <c r="C47" i="1"/>
  <c r="AT46" i="1"/>
  <c r="AR46" i="1"/>
  <c r="AN46" i="1"/>
  <c r="AK46" i="1"/>
  <c r="AG46" i="1"/>
  <c r="AD46" i="1"/>
  <c r="Z46" i="1"/>
  <c r="V46" i="1"/>
  <c r="S46" i="1"/>
  <c r="O46" i="1"/>
  <c r="Q46" i="1" s="1"/>
  <c r="T46" i="1" s="1"/>
  <c r="M46" i="1"/>
  <c r="L46" i="1"/>
  <c r="J46" i="1"/>
  <c r="K46" i="1" s="1"/>
  <c r="G46" i="1"/>
  <c r="D46" i="1"/>
  <c r="E46" i="1" s="1"/>
  <c r="C46" i="1"/>
  <c r="AY45" i="1"/>
  <c r="AU45" i="1"/>
  <c r="AT45" i="1"/>
  <c r="AR45" i="1"/>
  <c r="AQ45" i="1"/>
  <c r="BA45" i="1" s="1"/>
  <c r="AP45" i="1"/>
  <c r="AO45" i="1"/>
  <c r="AN45" i="1"/>
  <c r="AM45" i="1"/>
  <c r="AZ45" i="1" s="1"/>
  <c r="AL45" i="1"/>
  <c r="AJ45" i="1"/>
  <c r="AG45" i="1"/>
  <c r="AF45" i="1"/>
  <c r="AD45" i="1"/>
  <c r="AC45" i="1"/>
  <c r="AE45" i="1" s="1"/>
  <c r="AH45" i="1" s="1"/>
  <c r="Z45" i="1"/>
  <c r="Y45" i="1"/>
  <c r="W45" i="1"/>
  <c r="X45" i="1" s="1"/>
  <c r="AA45" i="1" s="1"/>
  <c r="V45" i="1"/>
  <c r="S45" i="1"/>
  <c r="Q45" i="1"/>
  <c r="T45" i="1" s="1"/>
  <c r="P45" i="1"/>
  <c r="O45" i="1"/>
  <c r="N45" i="1"/>
  <c r="M45" i="1"/>
  <c r="L45" i="1"/>
  <c r="I45" i="1"/>
  <c r="H45" i="1"/>
  <c r="G45" i="1"/>
  <c r="F45" i="1"/>
  <c r="D45" i="1"/>
  <c r="E45" i="1" s="1"/>
  <c r="C45" i="1"/>
  <c r="AT44" i="1"/>
  <c r="AS44" i="1"/>
  <c r="AR44" i="1"/>
  <c r="AQ44" i="1"/>
  <c r="BA44" i="1" s="1"/>
  <c r="AP44" i="1"/>
  <c r="AO44" i="1"/>
  <c r="AN44" i="1"/>
  <c r="AL44" i="1"/>
  <c r="AK44" i="1"/>
  <c r="AJ44" i="1"/>
  <c r="AY44" i="1" s="1"/>
  <c r="AG44" i="1"/>
  <c r="AF44" i="1"/>
  <c r="AC44" i="1"/>
  <c r="Z44" i="1"/>
  <c r="Y44" i="1"/>
  <c r="W44" i="1"/>
  <c r="W41" i="1" s="1"/>
  <c r="V44" i="1"/>
  <c r="X44" i="1" s="1"/>
  <c r="AA44" i="1" s="1"/>
  <c r="S44" i="1"/>
  <c r="R44" i="1"/>
  <c r="P44" i="1"/>
  <c r="O44" i="1"/>
  <c r="O41" i="1" s="1"/>
  <c r="N44" i="1"/>
  <c r="M44" i="1"/>
  <c r="M41" i="1" s="1"/>
  <c r="J44" i="1"/>
  <c r="I44" i="1"/>
  <c r="K44" i="1" s="1"/>
  <c r="G44" i="1"/>
  <c r="F44" i="1"/>
  <c r="H44" i="1" s="1"/>
  <c r="C44" i="1"/>
  <c r="AU43" i="1"/>
  <c r="BB43" i="1" s="1"/>
  <c r="AT43" i="1"/>
  <c r="AS43" i="1"/>
  <c r="AR43" i="1"/>
  <c r="AR41" i="1" s="1"/>
  <c r="AQ43" i="1"/>
  <c r="BA43" i="1" s="1"/>
  <c r="AP43" i="1"/>
  <c r="AN43" i="1"/>
  <c r="AZ43" i="1" s="1"/>
  <c r="AM43" i="1"/>
  <c r="AL43" i="1"/>
  <c r="AY43" i="1" s="1"/>
  <c r="AK43" i="1"/>
  <c r="AJ43" i="1"/>
  <c r="AV43" i="1" s="1"/>
  <c r="AG43" i="1"/>
  <c r="AG41" i="1" s="1"/>
  <c r="AD43" i="1"/>
  <c r="AE43" i="1" s="1"/>
  <c r="AH43" i="1" s="1"/>
  <c r="AC43" i="1"/>
  <c r="Z43" i="1"/>
  <c r="Y43" i="1"/>
  <c r="V43" i="1"/>
  <c r="X43" i="1" s="1"/>
  <c r="AA43" i="1" s="1"/>
  <c r="S43" i="1"/>
  <c r="R43" i="1"/>
  <c r="Q43" i="1"/>
  <c r="T43" i="1" s="1"/>
  <c r="P43" i="1"/>
  <c r="O43" i="1"/>
  <c r="M43" i="1"/>
  <c r="L43" i="1"/>
  <c r="J43" i="1"/>
  <c r="K43" i="1" s="1"/>
  <c r="I43" i="1"/>
  <c r="G43" i="1"/>
  <c r="D43" i="1"/>
  <c r="E43" i="1" s="1"/>
  <c r="C43" i="1"/>
  <c r="AU42" i="1"/>
  <c r="AT42" i="1"/>
  <c r="AS42" i="1"/>
  <c r="AS41" i="1" s="1"/>
  <c r="AR42" i="1"/>
  <c r="AP42" i="1"/>
  <c r="AP41" i="1" s="1"/>
  <c r="AO42" i="1"/>
  <c r="AO41" i="1" s="1"/>
  <c r="AN42" i="1"/>
  <c r="AM42" i="1"/>
  <c r="AZ42" i="1" s="1"/>
  <c r="AL42" i="1"/>
  <c r="AK42" i="1"/>
  <c r="AJ42" i="1"/>
  <c r="AY42" i="1" s="1"/>
  <c r="AG42" i="1"/>
  <c r="AF42" i="1"/>
  <c r="AF41" i="1" s="1"/>
  <c r="AD42" i="1"/>
  <c r="AC42" i="1"/>
  <c r="AE42" i="1" s="1"/>
  <c r="AH42" i="1" s="1"/>
  <c r="Z42" i="1"/>
  <c r="W42" i="1"/>
  <c r="V42" i="1"/>
  <c r="V41" i="1" s="1"/>
  <c r="S42" i="1"/>
  <c r="R42" i="1"/>
  <c r="R41" i="1" s="1"/>
  <c r="O42" i="1"/>
  <c r="N42" i="1"/>
  <c r="N41" i="1" s="1"/>
  <c r="M42" i="1"/>
  <c r="L42" i="1"/>
  <c r="J42" i="1"/>
  <c r="I42" i="1"/>
  <c r="K42" i="1" s="1"/>
  <c r="G42" i="1"/>
  <c r="H42" i="1" s="1"/>
  <c r="F42" i="1"/>
  <c r="D42" i="1"/>
  <c r="C42" i="1"/>
  <c r="C41" i="1" s="1"/>
  <c r="AT41" i="1"/>
  <c r="AN41" i="1"/>
  <c r="AL41" i="1"/>
  <c r="Z41" i="1"/>
  <c r="S41" i="1"/>
  <c r="I41" i="1"/>
  <c r="G41" i="1"/>
  <c r="AT40" i="1"/>
  <c r="AS40" i="1"/>
  <c r="AR40" i="1"/>
  <c r="AQ40" i="1"/>
  <c r="AP40" i="1"/>
  <c r="BA40" i="1" s="1"/>
  <c r="AO40" i="1"/>
  <c r="AN40" i="1"/>
  <c r="AL40" i="1"/>
  <c r="AK40" i="1"/>
  <c r="AY40" i="1" s="1"/>
  <c r="AJ40" i="1"/>
  <c r="AG40" i="1"/>
  <c r="AF40" i="1"/>
  <c r="AF37" i="1" s="1"/>
  <c r="AC40" i="1"/>
  <c r="Z40" i="1"/>
  <c r="Y40" i="1"/>
  <c r="W40" i="1"/>
  <c r="V40" i="1"/>
  <c r="V37" i="1" s="1"/>
  <c r="S40" i="1"/>
  <c r="R40" i="1"/>
  <c r="P40" i="1"/>
  <c r="Q40" i="1" s="1"/>
  <c r="T40" i="1" s="1"/>
  <c r="O40" i="1"/>
  <c r="N40" i="1"/>
  <c r="N37" i="1" s="1"/>
  <c r="M40" i="1"/>
  <c r="K40" i="1"/>
  <c r="J40" i="1"/>
  <c r="I40" i="1"/>
  <c r="G40" i="1"/>
  <c r="H40" i="1" s="1"/>
  <c r="F40" i="1"/>
  <c r="C40" i="1"/>
  <c r="AU39" i="1"/>
  <c r="AT39" i="1"/>
  <c r="AS39" i="1"/>
  <c r="BB39" i="1" s="1"/>
  <c r="AR39" i="1"/>
  <c r="AQ39" i="1"/>
  <c r="AP39" i="1"/>
  <c r="BA39" i="1" s="1"/>
  <c r="AN39" i="1"/>
  <c r="AM39" i="1"/>
  <c r="AZ39" i="1" s="1"/>
  <c r="AL39" i="1"/>
  <c r="AK39" i="1"/>
  <c r="AV39" i="1" s="1"/>
  <c r="AJ39" i="1"/>
  <c r="AY39" i="1" s="1"/>
  <c r="AG39" i="1"/>
  <c r="AD39" i="1"/>
  <c r="AC39" i="1"/>
  <c r="AE39" i="1" s="1"/>
  <c r="AH39" i="1" s="1"/>
  <c r="Z39" i="1"/>
  <c r="Y39" i="1"/>
  <c r="V39" i="1"/>
  <c r="X39" i="1" s="1"/>
  <c r="AA39" i="1" s="1"/>
  <c r="S39" i="1"/>
  <c r="R39" i="1"/>
  <c r="P39" i="1"/>
  <c r="O39" i="1"/>
  <c r="Q39" i="1" s="1"/>
  <c r="T39" i="1" s="1"/>
  <c r="M39" i="1"/>
  <c r="L39" i="1"/>
  <c r="J39" i="1"/>
  <c r="I39" i="1"/>
  <c r="K39" i="1" s="1"/>
  <c r="G39" i="1"/>
  <c r="D39" i="1"/>
  <c r="C39" i="1"/>
  <c r="E39" i="1" s="1"/>
  <c r="BB38" i="1"/>
  <c r="AY38" i="1"/>
  <c r="AU38" i="1"/>
  <c r="AT38" i="1"/>
  <c r="AS38" i="1"/>
  <c r="AR38" i="1"/>
  <c r="AR37" i="1" s="1"/>
  <c r="AP38" i="1"/>
  <c r="AO38" i="1"/>
  <c r="AO37" i="1" s="1"/>
  <c r="AN38" i="1"/>
  <c r="AN37" i="1" s="1"/>
  <c r="AM38" i="1"/>
  <c r="AL38" i="1"/>
  <c r="AL37" i="1" s="1"/>
  <c r="AK38" i="1"/>
  <c r="AJ38" i="1"/>
  <c r="AG38" i="1"/>
  <c r="AG37" i="1" s="1"/>
  <c r="AF38" i="1"/>
  <c r="AE38" i="1"/>
  <c r="AH38" i="1" s="1"/>
  <c r="AD38" i="1"/>
  <c r="AC38" i="1"/>
  <c r="Z38" i="1"/>
  <c r="Z37" i="1" s="1"/>
  <c r="W38" i="1"/>
  <c r="W37" i="1" s="1"/>
  <c r="V38" i="1"/>
  <c r="S38" i="1"/>
  <c r="S37" i="1" s="1"/>
  <c r="R38" i="1"/>
  <c r="O38" i="1"/>
  <c r="N38" i="1"/>
  <c r="M38" i="1"/>
  <c r="M37" i="1" s="1"/>
  <c r="L38" i="1"/>
  <c r="K38" i="1"/>
  <c r="J38" i="1"/>
  <c r="J37" i="1" s="1"/>
  <c r="I38" i="1"/>
  <c r="G38" i="1"/>
  <c r="G37" i="1" s="1"/>
  <c r="F38" i="1"/>
  <c r="D38" i="1"/>
  <c r="C38" i="1"/>
  <c r="AT37" i="1"/>
  <c r="AJ37" i="1"/>
  <c r="AC37" i="1"/>
  <c r="O37" i="1"/>
  <c r="C37" i="1"/>
  <c r="AY36" i="1"/>
  <c r="AT36" i="1"/>
  <c r="AT35" i="1" s="1"/>
  <c r="AS36" i="1"/>
  <c r="AR36" i="1"/>
  <c r="AQ36" i="1"/>
  <c r="AQ35" i="1" s="1"/>
  <c r="AP36" i="1"/>
  <c r="AO36" i="1"/>
  <c r="AO35" i="1" s="1"/>
  <c r="AN36" i="1"/>
  <c r="AL36" i="1"/>
  <c r="AK36" i="1"/>
  <c r="AK35" i="1" s="1"/>
  <c r="AJ36" i="1"/>
  <c r="AG36" i="1"/>
  <c r="AG35" i="1" s="1"/>
  <c r="AF36" i="1"/>
  <c r="AF35" i="1" s="1"/>
  <c r="AC36" i="1"/>
  <c r="AC35" i="1" s="1"/>
  <c r="Z36" i="1"/>
  <c r="Z35" i="1" s="1"/>
  <c r="Y36" i="1"/>
  <c r="W36" i="1"/>
  <c r="W35" i="1" s="1"/>
  <c r="X35" i="1" s="1"/>
  <c r="V36" i="1"/>
  <c r="S36" i="1"/>
  <c r="S35" i="1" s="1"/>
  <c r="R36" i="1"/>
  <c r="R35" i="1" s="1"/>
  <c r="P36" i="1"/>
  <c r="P35" i="1" s="1"/>
  <c r="O36" i="1"/>
  <c r="Q36" i="1" s="1"/>
  <c r="T36" i="1" s="1"/>
  <c r="N36" i="1"/>
  <c r="N35" i="1" s="1"/>
  <c r="M36" i="1"/>
  <c r="M35" i="1" s="1"/>
  <c r="J36" i="1"/>
  <c r="J35" i="1" s="1"/>
  <c r="I36" i="1"/>
  <c r="I35" i="1" s="1"/>
  <c r="G36" i="1"/>
  <c r="H36" i="1" s="1"/>
  <c r="F36" i="1"/>
  <c r="F35" i="1" s="1"/>
  <c r="C36" i="1"/>
  <c r="C35" i="1" s="1"/>
  <c r="AS35" i="1"/>
  <c r="AR35" i="1"/>
  <c r="AP35" i="1"/>
  <c r="AN35" i="1"/>
  <c r="AL35" i="1"/>
  <c r="AJ35" i="1"/>
  <c r="Y35" i="1"/>
  <c r="V35" i="1"/>
  <c r="O35" i="1"/>
  <c r="AU33" i="1"/>
  <c r="AT33" i="1"/>
  <c r="AR33" i="1"/>
  <c r="AQ33" i="1"/>
  <c r="BA33" i="1" s="1"/>
  <c r="AP33" i="1"/>
  <c r="AO33" i="1"/>
  <c r="AN33" i="1"/>
  <c r="AM33" i="1"/>
  <c r="AZ33" i="1" s="1"/>
  <c r="AL33" i="1"/>
  <c r="AY33" i="1" s="1"/>
  <c r="AJ33" i="1"/>
  <c r="AG33" i="1"/>
  <c r="AF33" i="1"/>
  <c r="AD33" i="1"/>
  <c r="AE33" i="1" s="1"/>
  <c r="AH33" i="1" s="1"/>
  <c r="AC33" i="1"/>
  <c r="Z33" i="1"/>
  <c r="Y33" i="1"/>
  <c r="X33" i="1"/>
  <c r="AA33" i="1" s="1"/>
  <c r="W33" i="1"/>
  <c r="V33" i="1"/>
  <c r="S33" i="1"/>
  <c r="S29" i="1" s="1"/>
  <c r="P33" i="1"/>
  <c r="Q33" i="1" s="1"/>
  <c r="T33" i="1" s="1"/>
  <c r="O33" i="1"/>
  <c r="N33" i="1"/>
  <c r="M33" i="1"/>
  <c r="L33" i="1"/>
  <c r="I33" i="1"/>
  <c r="G33" i="1"/>
  <c r="H33" i="1" s="1"/>
  <c r="F33" i="1"/>
  <c r="E33" i="1"/>
  <c r="D33" i="1"/>
  <c r="C33" i="1"/>
  <c r="AT32" i="1"/>
  <c r="AS32" i="1"/>
  <c r="AR32" i="1"/>
  <c r="AQ32" i="1"/>
  <c r="AP32" i="1"/>
  <c r="AP29" i="1" s="1"/>
  <c r="AO32" i="1"/>
  <c r="AN32" i="1"/>
  <c r="AN29" i="1" s="1"/>
  <c r="AL32" i="1"/>
  <c r="AK32" i="1"/>
  <c r="AJ32" i="1"/>
  <c r="AG32" i="1"/>
  <c r="AF32" i="1"/>
  <c r="AF29" i="1" s="1"/>
  <c r="AC32" i="1"/>
  <c r="Z32" i="1"/>
  <c r="Y32" i="1"/>
  <c r="W32" i="1"/>
  <c r="V32" i="1"/>
  <c r="V29" i="1" s="1"/>
  <c r="X29" i="1" s="1"/>
  <c r="S32" i="1"/>
  <c r="R32" i="1"/>
  <c r="P32" i="1"/>
  <c r="O32" i="1"/>
  <c r="Q32" i="1" s="1"/>
  <c r="T32" i="1" s="1"/>
  <c r="N32" i="1"/>
  <c r="M32" i="1"/>
  <c r="J32" i="1"/>
  <c r="I32" i="1"/>
  <c r="K32" i="1" s="1"/>
  <c r="G32" i="1"/>
  <c r="F32" i="1"/>
  <c r="H32" i="1" s="1"/>
  <c r="C32" i="1"/>
  <c r="BB31" i="1"/>
  <c r="AU31" i="1"/>
  <c r="AT31" i="1"/>
  <c r="AS31" i="1"/>
  <c r="AR31" i="1"/>
  <c r="AQ31" i="1"/>
  <c r="BA31" i="1" s="1"/>
  <c r="AP31" i="1"/>
  <c r="AN31" i="1"/>
  <c r="AM31" i="1"/>
  <c r="AZ31" i="1" s="1"/>
  <c r="AL31" i="1"/>
  <c r="AK31" i="1"/>
  <c r="AY31" i="1" s="1"/>
  <c r="AJ31" i="1"/>
  <c r="AG31" i="1"/>
  <c r="AD31" i="1"/>
  <c r="AC31" i="1"/>
  <c r="AE31" i="1" s="1"/>
  <c r="AH31" i="1" s="1"/>
  <c r="Z31" i="1"/>
  <c r="Z29" i="1" s="1"/>
  <c r="Y31" i="1"/>
  <c r="X31" i="1"/>
  <c r="AA31" i="1" s="1"/>
  <c r="V31" i="1"/>
  <c r="S31" i="1"/>
  <c r="R31" i="1"/>
  <c r="P31" i="1"/>
  <c r="Q31" i="1" s="1"/>
  <c r="T31" i="1" s="1"/>
  <c r="O31" i="1"/>
  <c r="M31" i="1"/>
  <c r="L31" i="1"/>
  <c r="J31" i="1"/>
  <c r="K31" i="1" s="1"/>
  <c r="I31" i="1"/>
  <c r="G31" i="1"/>
  <c r="D31" i="1"/>
  <c r="E31" i="1" s="1"/>
  <c r="C31" i="1"/>
  <c r="BB30" i="1"/>
  <c r="AY30" i="1"/>
  <c r="AU30" i="1"/>
  <c r="AT30" i="1"/>
  <c r="AS30" i="1"/>
  <c r="AS29" i="1" s="1"/>
  <c r="AR30" i="1"/>
  <c r="AR29" i="1" s="1"/>
  <c r="AP30" i="1"/>
  <c r="AO30" i="1"/>
  <c r="AO29" i="1" s="1"/>
  <c r="AN30" i="1"/>
  <c r="AM30" i="1"/>
  <c r="AZ30" i="1" s="1"/>
  <c r="AL30" i="1"/>
  <c r="AL29" i="1" s="1"/>
  <c r="AK30" i="1"/>
  <c r="AJ30" i="1"/>
  <c r="AG30" i="1"/>
  <c r="AF30" i="1"/>
  <c r="AD30" i="1"/>
  <c r="AC30" i="1"/>
  <c r="AC29" i="1" s="1"/>
  <c r="Z30" i="1"/>
  <c r="W30" i="1"/>
  <c r="X30" i="1" s="1"/>
  <c r="V30" i="1"/>
  <c r="S30" i="1"/>
  <c r="R30" i="1"/>
  <c r="R29" i="1" s="1"/>
  <c r="O30" i="1"/>
  <c r="N30" i="1"/>
  <c r="N29" i="1" s="1"/>
  <c r="M30" i="1"/>
  <c r="L30" i="1"/>
  <c r="J30" i="1"/>
  <c r="I30" i="1"/>
  <c r="I29" i="1" s="1"/>
  <c r="G30" i="1"/>
  <c r="H30" i="1" s="1"/>
  <c r="F30" i="1"/>
  <c r="D30" i="1"/>
  <c r="E30" i="1" s="1"/>
  <c r="C30" i="1"/>
  <c r="AT29" i="1"/>
  <c r="AJ29" i="1"/>
  <c r="AG29" i="1"/>
  <c r="W29" i="1"/>
  <c r="O29" i="1"/>
  <c r="M29" i="1"/>
  <c r="C29" i="1"/>
  <c r="BB28" i="1"/>
  <c r="AT28" i="1"/>
  <c r="AS28" i="1"/>
  <c r="AR28" i="1"/>
  <c r="AQ28" i="1"/>
  <c r="BA28" i="1" s="1"/>
  <c r="AP28" i="1"/>
  <c r="AO28" i="1"/>
  <c r="AN28" i="1"/>
  <c r="AL28" i="1"/>
  <c r="AY28" i="1" s="1"/>
  <c r="AK28" i="1"/>
  <c r="AJ28" i="1"/>
  <c r="AG28" i="1"/>
  <c r="AF28" i="1"/>
  <c r="AE28" i="1"/>
  <c r="AH28" i="1" s="1"/>
  <c r="AC28" i="1"/>
  <c r="Z28" i="1"/>
  <c r="Y28" i="1"/>
  <c r="W28" i="1"/>
  <c r="X28" i="1" s="1"/>
  <c r="AA28" i="1" s="1"/>
  <c r="V28" i="1"/>
  <c r="S28" i="1"/>
  <c r="R28" i="1"/>
  <c r="Q28" i="1"/>
  <c r="T28" i="1" s="1"/>
  <c r="P28" i="1"/>
  <c r="O28" i="1"/>
  <c r="N28" i="1"/>
  <c r="M28" i="1"/>
  <c r="J28" i="1"/>
  <c r="K28" i="1" s="1"/>
  <c r="I28" i="1"/>
  <c r="H28" i="1"/>
  <c r="G28" i="1"/>
  <c r="F28" i="1"/>
  <c r="C28" i="1"/>
  <c r="AU27" i="1"/>
  <c r="AT27" i="1"/>
  <c r="AS27" i="1"/>
  <c r="BB27" i="1" s="1"/>
  <c r="AR27" i="1"/>
  <c r="AQ27" i="1"/>
  <c r="BA27" i="1" s="1"/>
  <c r="AP27" i="1"/>
  <c r="AN27" i="1"/>
  <c r="AM27" i="1"/>
  <c r="AZ27" i="1" s="1"/>
  <c r="AL27" i="1"/>
  <c r="AK27" i="1"/>
  <c r="AJ27" i="1"/>
  <c r="AY27" i="1" s="1"/>
  <c r="AG27" i="1"/>
  <c r="AD27" i="1"/>
  <c r="AC27" i="1"/>
  <c r="AE27" i="1" s="1"/>
  <c r="AH27" i="1" s="1"/>
  <c r="Z27" i="1"/>
  <c r="Y27" i="1"/>
  <c r="V27" i="1"/>
  <c r="X27" i="1" s="1"/>
  <c r="AA27" i="1" s="1"/>
  <c r="S27" i="1"/>
  <c r="R27" i="1"/>
  <c r="P27" i="1"/>
  <c r="O27" i="1"/>
  <c r="Q27" i="1" s="1"/>
  <c r="T27" i="1" s="1"/>
  <c r="M27" i="1"/>
  <c r="L27" i="1"/>
  <c r="J27" i="1"/>
  <c r="I27" i="1"/>
  <c r="K27" i="1" s="1"/>
  <c r="G27" i="1"/>
  <c r="D27" i="1"/>
  <c r="C27" i="1"/>
  <c r="E27" i="1" s="1"/>
  <c r="AU26" i="1"/>
  <c r="BB26" i="1" s="1"/>
  <c r="AT26" i="1"/>
  <c r="AS26" i="1"/>
  <c r="AR26" i="1"/>
  <c r="AP26" i="1"/>
  <c r="BA26" i="1" s="1"/>
  <c r="AO26" i="1"/>
  <c r="AN26" i="1"/>
  <c r="AM26" i="1"/>
  <c r="AL26" i="1"/>
  <c r="AK26" i="1"/>
  <c r="AY26" i="1" s="1"/>
  <c r="AJ26" i="1"/>
  <c r="AV26" i="1" s="1"/>
  <c r="AG26" i="1"/>
  <c r="AF26" i="1"/>
  <c r="AD26" i="1"/>
  <c r="AE26" i="1" s="1"/>
  <c r="AH26" i="1" s="1"/>
  <c r="AC26" i="1"/>
  <c r="Z26" i="1"/>
  <c r="W26" i="1"/>
  <c r="V26" i="1"/>
  <c r="X26" i="1" s="1"/>
  <c r="AA26" i="1" s="1"/>
  <c r="S26" i="1"/>
  <c r="R26" i="1"/>
  <c r="Q26" i="1"/>
  <c r="T26" i="1" s="1"/>
  <c r="O26" i="1"/>
  <c r="N26" i="1"/>
  <c r="M26" i="1"/>
  <c r="L26" i="1"/>
  <c r="J26" i="1"/>
  <c r="K26" i="1" s="1"/>
  <c r="I26" i="1"/>
  <c r="G26" i="1"/>
  <c r="H26" i="1" s="1"/>
  <c r="F26" i="1"/>
  <c r="D26" i="1"/>
  <c r="E26" i="1" s="1"/>
  <c r="C26" i="1"/>
  <c r="AZ25" i="1"/>
  <c r="AU25" i="1"/>
  <c r="AT25" i="1"/>
  <c r="AR25" i="1"/>
  <c r="AQ25" i="1"/>
  <c r="AP25" i="1"/>
  <c r="BA25" i="1" s="1"/>
  <c r="AO25" i="1"/>
  <c r="AN25" i="1"/>
  <c r="AM25" i="1"/>
  <c r="AL25" i="1"/>
  <c r="AY25" i="1" s="1"/>
  <c r="AJ25" i="1"/>
  <c r="AG25" i="1"/>
  <c r="AF25" i="1"/>
  <c r="AD25" i="1"/>
  <c r="AC25" i="1"/>
  <c r="AE25" i="1" s="1"/>
  <c r="AH25" i="1" s="1"/>
  <c r="Z25" i="1"/>
  <c r="Y25" i="1"/>
  <c r="W25" i="1"/>
  <c r="V25" i="1"/>
  <c r="X25" i="1" s="1"/>
  <c r="AA25" i="1" s="1"/>
  <c r="S25" i="1"/>
  <c r="P25" i="1"/>
  <c r="Q25" i="1" s="1"/>
  <c r="T25" i="1" s="1"/>
  <c r="O25" i="1"/>
  <c r="N25" i="1"/>
  <c r="M25" i="1"/>
  <c r="L25" i="1"/>
  <c r="I25" i="1"/>
  <c r="G25" i="1"/>
  <c r="H25" i="1" s="1"/>
  <c r="F25" i="1"/>
  <c r="D25" i="1"/>
  <c r="C25" i="1"/>
  <c r="E25" i="1" s="1"/>
  <c r="AT24" i="1"/>
  <c r="AS24" i="1"/>
  <c r="BB24" i="1" s="1"/>
  <c r="AR24" i="1"/>
  <c r="AQ24" i="1"/>
  <c r="AP24" i="1"/>
  <c r="BA24" i="1" s="1"/>
  <c r="AO24" i="1"/>
  <c r="AN24" i="1"/>
  <c r="AL24" i="1"/>
  <c r="AK24" i="1"/>
  <c r="AJ24" i="1"/>
  <c r="AY24" i="1" s="1"/>
  <c r="AG24" i="1"/>
  <c r="AF24" i="1"/>
  <c r="AC24" i="1"/>
  <c r="AE24" i="1" s="1"/>
  <c r="AH24" i="1" s="1"/>
  <c r="Z24" i="1"/>
  <c r="Y24" i="1"/>
  <c r="W24" i="1"/>
  <c r="V24" i="1"/>
  <c r="X24" i="1" s="1"/>
  <c r="AA24" i="1" s="1"/>
  <c r="S24" i="1"/>
  <c r="R24" i="1"/>
  <c r="P24" i="1"/>
  <c r="O24" i="1"/>
  <c r="Q24" i="1" s="1"/>
  <c r="T24" i="1" s="1"/>
  <c r="N24" i="1"/>
  <c r="M24" i="1"/>
  <c r="J24" i="1"/>
  <c r="I24" i="1"/>
  <c r="K24" i="1" s="1"/>
  <c r="G24" i="1"/>
  <c r="H24" i="1" s="1"/>
  <c r="F24" i="1"/>
  <c r="C24" i="1"/>
  <c r="BB23" i="1"/>
  <c r="AZ23" i="1"/>
  <c r="AU23" i="1"/>
  <c r="AT23" i="1"/>
  <c r="AS23" i="1"/>
  <c r="AR23" i="1"/>
  <c r="AQ23" i="1"/>
  <c r="AP23" i="1"/>
  <c r="BA23" i="1" s="1"/>
  <c r="AN23" i="1"/>
  <c r="AM23" i="1"/>
  <c r="AL23" i="1"/>
  <c r="AK23" i="1"/>
  <c r="AY23" i="1" s="1"/>
  <c r="BC23" i="1" s="1"/>
  <c r="AJ23" i="1"/>
  <c r="AV23" i="1" s="1"/>
  <c r="AG23" i="1"/>
  <c r="AE23" i="1"/>
  <c r="AH23" i="1" s="1"/>
  <c r="AD23" i="1"/>
  <c r="AC23" i="1"/>
  <c r="Z23" i="1"/>
  <c r="Y23" i="1"/>
  <c r="V23" i="1"/>
  <c r="S23" i="1"/>
  <c r="R23" i="1"/>
  <c r="P23" i="1"/>
  <c r="Q23" i="1" s="1"/>
  <c r="T23" i="1" s="1"/>
  <c r="O23" i="1"/>
  <c r="M23" i="1"/>
  <c r="L23" i="1"/>
  <c r="K23" i="1"/>
  <c r="J23" i="1"/>
  <c r="I23" i="1"/>
  <c r="G23" i="1"/>
  <c r="D23" i="1"/>
  <c r="E23" i="1" s="1"/>
  <c r="C23" i="1"/>
  <c r="AU22" i="1"/>
  <c r="AT22" i="1"/>
  <c r="AS22" i="1"/>
  <c r="BB22" i="1" s="1"/>
  <c r="AR22" i="1"/>
  <c r="AP22" i="1"/>
  <c r="AO22" i="1"/>
  <c r="AN22" i="1"/>
  <c r="AM22" i="1"/>
  <c r="AZ22" i="1" s="1"/>
  <c r="AL22" i="1"/>
  <c r="AK22" i="1"/>
  <c r="AY22" i="1" s="1"/>
  <c r="AJ22" i="1"/>
  <c r="AG22" i="1"/>
  <c r="AF22" i="1"/>
  <c r="AD22" i="1"/>
  <c r="AC22" i="1"/>
  <c r="AC19" i="1" s="1"/>
  <c r="Z22" i="1"/>
  <c r="W22" i="1"/>
  <c r="V22" i="1"/>
  <c r="X22" i="1" s="1"/>
  <c r="S22" i="1"/>
  <c r="R22" i="1"/>
  <c r="R19" i="1" s="1"/>
  <c r="R18" i="1" s="1"/>
  <c r="O22" i="1"/>
  <c r="N22" i="1"/>
  <c r="M22" i="1"/>
  <c r="L22" i="1"/>
  <c r="J22" i="1"/>
  <c r="I22" i="1"/>
  <c r="I19" i="1" s="1"/>
  <c r="I18" i="1" s="1"/>
  <c r="G22" i="1"/>
  <c r="F22" i="1"/>
  <c r="D22" i="1"/>
  <c r="C22" i="1"/>
  <c r="E22" i="1" s="1"/>
  <c r="AY21" i="1"/>
  <c r="AU21" i="1"/>
  <c r="AT21" i="1"/>
  <c r="AR21" i="1"/>
  <c r="AQ21" i="1"/>
  <c r="BA21" i="1" s="1"/>
  <c r="AP21" i="1"/>
  <c r="AO21" i="1"/>
  <c r="AN21" i="1"/>
  <c r="AM21" i="1"/>
  <c r="AZ21" i="1" s="1"/>
  <c r="AL21" i="1"/>
  <c r="AJ21" i="1"/>
  <c r="AV21" i="1" s="1"/>
  <c r="AG21" i="1"/>
  <c r="AF21" i="1"/>
  <c r="AE21" i="1"/>
  <c r="AH21" i="1" s="1"/>
  <c r="AD21" i="1"/>
  <c r="AC21" i="1"/>
  <c r="Z21" i="1"/>
  <c r="Y21" i="1"/>
  <c r="W21" i="1"/>
  <c r="X21" i="1" s="1"/>
  <c r="AA21" i="1" s="1"/>
  <c r="V21" i="1"/>
  <c r="S21" i="1"/>
  <c r="P21" i="1"/>
  <c r="O21" i="1"/>
  <c r="Q21" i="1" s="1"/>
  <c r="T21" i="1" s="1"/>
  <c r="N21" i="1"/>
  <c r="M21" i="1"/>
  <c r="M19" i="1" s="1"/>
  <c r="M18" i="1" s="1"/>
  <c r="L21" i="1"/>
  <c r="I21" i="1"/>
  <c r="G21" i="1"/>
  <c r="H21" i="1" s="1"/>
  <c r="F21" i="1"/>
  <c r="D21" i="1"/>
  <c r="E21" i="1" s="1"/>
  <c r="C21" i="1"/>
  <c r="AT20" i="1"/>
  <c r="AS20" i="1"/>
  <c r="AR20" i="1"/>
  <c r="AR19" i="1" s="1"/>
  <c r="AQ20" i="1"/>
  <c r="AP20" i="1"/>
  <c r="BA20" i="1" s="1"/>
  <c r="AO20" i="1"/>
  <c r="AN20" i="1"/>
  <c r="AL20" i="1"/>
  <c r="AL19" i="1" s="1"/>
  <c r="AK20" i="1"/>
  <c r="AJ20" i="1"/>
  <c r="AY20" i="1" s="1"/>
  <c r="AG20" i="1"/>
  <c r="AF20" i="1"/>
  <c r="AF19" i="1" s="1"/>
  <c r="AF18" i="1" s="1"/>
  <c r="AC20" i="1"/>
  <c r="Z20" i="1"/>
  <c r="Y20" i="1"/>
  <c r="W20" i="1"/>
  <c r="V20" i="1"/>
  <c r="X20" i="1" s="1"/>
  <c r="AA20" i="1" s="1"/>
  <c r="S20" i="1"/>
  <c r="R20" i="1"/>
  <c r="Q20" i="1"/>
  <c r="T20" i="1" s="1"/>
  <c r="P20" i="1"/>
  <c r="O20" i="1"/>
  <c r="O19" i="1" s="1"/>
  <c r="N20" i="1"/>
  <c r="M20" i="1"/>
  <c r="K20" i="1"/>
  <c r="J20" i="1"/>
  <c r="I20" i="1"/>
  <c r="H20" i="1"/>
  <c r="G20" i="1"/>
  <c r="F20" i="1"/>
  <c r="C20" i="1"/>
  <c r="AT19" i="1"/>
  <c r="AT18" i="1" s="1"/>
  <c r="AN19" i="1"/>
  <c r="AN18" i="1" s="1"/>
  <c r="AK19" i="1"/>
  <c r="AG19" i="1"/>
  <c r="AG18" i="1" s="1"/>
  <c r="Z19" i="1"/>
  <c r="Z18" i="1" s="1"/>
  <c r="V19" i="1"/>
  <c r="V18" i="1" s="1"/>
  <c r="S19" i="1"/>
  <c r="G19" i="1"/>
  <c r="C19" i="1"/>
  <c r="C18" i="1" s="1"/>
  <c r="AC3" i="1"/>
  <c r="V3" i="1"/>
  <c r="O3" i="1"/>
  <c r="AY3" i="1" s="1"/>
  <c r="L3" i="1"/>
  <c r="I3" i="1"/>
  <c r="F3" i="1"/>
  <c r="C3" i="1"/>
  <c r="AC18" i="1" l="1"/>
  <c r="AW23" i="1"/>
  <c r="BD23" i="1"/>
  <c r="AW39" i="1"/>
  <c r="BD39" i="1"/>
  <c r="AW43" i="1"/>
  <c r="AW97" i="1"/>
  <c r="BD104" i="1"/>
  <c r="AW104" i="1"/>
  <c r="BC104" i="1"/>
  <c r="BC27" i="1"/>
  <c r="K35" i="1"/>
  <c r="AA35" i="1"/>
  <c r="X37" i="1"/>
  <c r="BB71" i="1"/>
  <c r="BC77" i="1"/>
  <c r="BD84" i="1"/>
  <c r="AH89" i="1"/>
  <c r="AW94" i="1"/>
  <c r="BC95" i="1"/>
  <c r="BD96" i="1"/>
  <c r="E113" i="1"/>
  <c r="AL18" i="1"/>
  <c r="AW21" i="1"/>
  <c r="BA35" i="1"/>
  <c r="BC39" i="1"/>
  <c r="T49" i="1"/>
  <c r="E59" i="1"/>
  <c r="BC62" i="1"/>
  <c r="BC63" i="1"/>
  <c r="BC93" i="1"/>
  <c r="BD93" i="1" s="1"/>
  <c r="K99" i="1"/>
  <c r="AW100" i="1"/>
  <c r="AW26" i="1"/>
  <c r="BC43" i="1"/>
  <c r="BD43" i="1" s="1"/>
  <c r="BA52" i="1"/>
  <c r="BD54" i="1"/>
  <c r="BC56" i="1"/>
  <c r="BC60" i="1"/>
  <c r="K66" i="1"/>
  <c r="BC68" i="1"/>
  <c r="AH71" i="1"/>
  <c r="BC72" i="1"/>
  <c r="BC75" i="1"/>
  <c r="Q76" i="1"/>
  <c r="T76" i="1" s="1"/>
  <c r="E85" i="1"/>
  <c r="E91" i="1"/>
  <c r="S18" i="1"/>
  <c r="O18" i="1"/>
  <c r="BB35" i="1"/>
  <c r="BC65" i="1"/>
  <c r="BD65" i="1" s="1"/>
  <c r="AW75" i="1"/>
  <c r="BD75" i="1"/>
  <c r="AA81" i="1"/>
  <c r="BC88" i="1"/>
  <c r="BD95" i="1"/>
  <c r="H101" i="1"/>
  <c r="R190" i="1"/>
  <c r="C34" i="1"/>
  <c r="C17" i="1" s="1"/>
  <c r="C219" i="1" s="1"/>
  <c r="X41" i="1"/>
  <c r="AZ55" i="1"/>
  <c r="BC55" i="1" s="1"/>
  <c r="BD55" i="1" s="1"/>
  <c r="BC57" i="1"/>
  <c r="BD57" i="1" s="1"/>
  <c r="AY79" i="1"/>
  <c r="BC79" i="1" s="1"/>
  <c r="AV79" i="1"/>
  <c r="T81" i="1"/>
  <c r="BC83" i="1"/>
  <c r="BD83" i="1" s="1"/>
  <c r="BA85" i="1"/>
  <c r="AY85" i="1"/>
  <c r="AW87" i="1"/>
  <c r="BD108" i="1"/>
  <c r="BC31" i="1"/>
  <c r="BD31" i="1" s="1"/>
  <c r="BA59" i="1"/>
  <c r="T59" i="1"/>
  <c r="BD68" i="1"/>
  <c r="AH81" i="1"/>
  <c r="AH91" i="1"/>
  <c r="AY91" i="1"/>
  <c r="AW93" i="1"/>
  <c r="AH109" i="1"/>
  <c r="AR18" i="1"/>
  <c r="BD27" i="1"/>
  <c r="AY35" i="1"/>
  <c r="AZ48" i="1"/>
  <c r="Q52" i="1"/>
  <c r="BD56" i="1"/>
  <c r="AW56" i="1"/>
  <c r="AW63" i="1"/>
  <c r="BD63" i="1"/>
  <c r="BC67" i="1"/>
  <c r="BC70" i="1"/>
  <c r="BD70" i="1" s="1"/>
  <c r="AW73" i="1"/>
  <c r="H76" i="1"/>
  <c r="BC97" i="1"/>
  <c r="BD97" i="1" s="1"/>
  <c r="AV45" i="1"/>
  <c r="AW45" i="1" s="1"/>
  <c r="BA83" i="1"/>
  <c r="AV86" i="1"/>
  <c r="AV92" i="1"/>
  <c r="AV95" i="1"/>
  <c r="AW95" i="1" s="1"/>
  <c r="AV96" i="1"/>
  <c r="AW96" i="1" s="1"/>
  <c r="BB97" i="1"/>
  <c r="AY115" i="1"/>
  <c r="O115" i="1"/>
  <c r="Q115" i="1" s="1"/>
  <c r="T115" i="1" s="1"/>
  <c r="Q116" i="1"/>
  <c r="T116" i="1" s="1"/>
  <c r="M119" i="1"/>
  <c r="M34" i="1" s="1"/>
  <c r="M17" i="1" s="1"/>
  <c r="M219" i="1" s="1"/>
  <c r="AP119" i="1"/>
  <c r="BA119" i="1" s="1"/>
  <c r="BA120" i="1"/>
  <c r="AM129" i="1"/>
  <c r="AZ129" i="1" s="1"/>
  <c r="AZ130" i="1"/>
  <c r="D137" i="1"/>
  <c r="E137" i="1" s="1"/>
  <c r="E138" i="1"/>
  <c r="X139" i="1"/>
  <c r="AP139" i="1"/>
  <c r="BA139" i="1" s="1"/>
  <c r="BA140" i="1"/>
  <c r="AZ142" i="1"/>
  <c r="AM139" i="1"/>
  <c r="AM169" i="1"/>
  <c r="AZ170" i="1"/>
  <c r="O169" i="1"/>
  <c r="X192" i="1"/>
  <c r="AA192" i="1" s="1"/>
  <c r="V191" i="1"/>
  <c r="AP197" i="1"/>
  <c r="BC201" i="1"/>
  <c r="AE202" i="1"/>
  <c r="AW217" i="1"/>
  <c r="AZ228" i="1"/>
  <c r="AM24" i="1"/>
  <c r="AZ24" i="1" s="1"/>
  <c r="BC24" i="1" s="1"/>
  <c r="BD24" i="1" s="1"/>
  <c r="AW237" i="1"/>
  <c r="H239" i="1"/>
  <c r="AQ241" i="1"/>
  <c r="AQ38" i="1"/>
  <c r="AQ37" i="1" s="1"/>
  <c r="AQ34" i="1" s="1"/>
  <c r="BC248" i="1"/>
  <c r="BD248" i="1" s="1"/>
  <c r="AZ262" i="1"/>
  <c r="AN256" i="1"/>
  <c r="AV262" i="1"/>
  <c r="BB265" i="1"/>
  <c r="AU263" i="1"/>
  <c r="W263" i="1"/>
  <c r="X266" i="1"/>
  <c r="AA266" i="1" s="1"/>
  <c r="O270" i="1"/>
  <c r="Q270" i="1" s="1"/>
  <c r="T270" i="1" s="1"/>
  <c r="Q273" i="1"/>
  <c r="T273" i="1" s="1"/>
  <c r="H274" i="1"/>
  <c r="G270" i="1"/>
  <c r="H270" i="1" s="1"/>
  <c r="AD280" i="1"/>
  <c r="AE281" i="1"/>
  <c r="AH281" i="1" s="1"/>
  <c r="AW305" i="1"/>
  <c r="AD359" i="1"/>
  <c r="AE361" i="1"/>
  <c r="AH361" i="1" s="1"/>
  <c r="AD157" i="1"/>
  <c r="N367" i="1"/>
  <c r="N164" i="1"/>
  <c r="N163" i="1" s="1"/>
  <c r="AW432" i="1"/>
  <c r="BD432" i="1"/>
  <c r="AP19" i="1"/>
  <c r="H22" i="1"/>
  <c r="AZ26" i="1"/>
  <c r="BC26" i="1" s="1"/>
  <c r="BD26" i="1" s="1"/>
  <c r="AY32" i="1"/>
  <c r="G35" i="1"/>
  <c r="K36" i="1"/>
  <c r="AC41" i="1"/>
  <c r="AC34" i="1" s="1"/>
  <c r="BB42" i="1"/>
  <c r="AJ46" i="1"/>
  <c r="F48" i="1"/>
  <c r="H48" i="1" s="1"/>
  <c r="O48" i="1"/>
  <c r="Q48" i="1" s="1"/>
  <c r="T48" i="1" s="1"/>
  <c r="AJ48" i="1"/>
  <c r="O50" i="1"/>
  <c r="Q50" i="1" s="1"/>
  <c r="T50" i="1" s="1"/>
  <c r="K51" i="1"/>
  <c r="AE51" i="1"/>
  <c r="L52" i="1"/>
  <c r="H54" i="1"/>
  <c r="H62" i="1"/>
  <c r="BB62" i="1"/>
  <c r="AV65" i="1"/>
  <c r="AW65" i="1" s="1"/>
  <c r="D66" i="1"/>
  <c r="E66" i="1" s="1"/>
  <c r="H67" i="1"/>
  <c r="P66" i="1"/>
  <c r="Y66" i="1"/>
  <c r="AA66" i="1" s="1"/>
  <c r="AQ66" i="1"/>
  <c r="BA66" i="1" s="1"/>
  <c r="BB69" i="1"/>
  <c r="BC69" i="1" s="1"/>
  <c r="AP71" i="1"/>
  <c r="BA71" i="1" s="1"/>
  <c r="G74" i="1"/>
  <c r="H74" i="1" s="1"/>
  <c r="K75" i="1"/>
  <c r="V76" i="1"/>
  <c r="X76" i="1" s="1"/>
  <c r="AA76" i="1" s="1"/>
  <c r="AP76" i="1"/>
  <c r="BA76" i="1" s="1"/>
  <c r="H78" i="1"/>
  <c r="AC79" i="1"/>
  <c r="AE79" i="1" s="1"/>
  <c r="AH79" i="1" s="1"/>
  <c r="AV80" i="1"/>
  <c r="AW80" i="1" s="1"/>
  <c r="D81" i="1"/>
  <c r="E81" i="1" s="1"/>
  <c r="Q82" i="1"/>
  <c r="T82" i="1" s="1"/>
  <c r="AK81" i="1"/>
  <c r="AS81" i="1"/>
  <c r="BB81" i="1" s="1"/>
  <c r="AC85" i="1"/>
  <c r="AE85" i="1" s="1"/>
  <c r="AH85" i="1" s="1"/>
  <c r="E87" i="1"/>
  <c r="AV88" i="1"/>
  <c r="D89" i="1"/>
  <c r="E89" i="1" s="1"/>
  <c r="Q90" i="1"/>
  <c r="T90" i="1" s="1"/>
  <c r="BB89" i="1"/>
  <c r="AN91" i="1"/>
  <c r="AV91" i="1" s="1"/>
  <c r="AW91" i="1" s="1"/>
  <c r="E92" i="1"/>
  <c r="W91" i="1"/>
  <c r="X91" i="1" s="1"/>
  <c r="AA91" i="1" s="1"/>
  <c r="AO91" i="1"/>
  <c r="E93" i="1"/>
  <c r="K102" i="1"/>
  <c r="AZ102" i="1"/>
  <c r="BC102" i="1" s="1"/>
  <c r="AV106" i="1"/>
  <c r="AW106" i="1" s="1"/>
  <c r="H108" i="1"/>
  <c r="K110" i="1"/>
  <c r="AE111" i="1"/>
  <c r="AH111" i="1" s="1"/>
  <c r="AZ114" i="1"/>
  <c r="AV116" i="1"/>
  <c r="AZ118" i="1"/>
  <c r="J119" i="1"/>
  <c r="K119" i="1" s="1"/>
  <c r="N119" i="1"/>
  <c r="AH120" i="1"/>
  <c r="AE122" i="1"/>
  <c r="AH122" i="1" s="1"/>
  <c r="K123" i="1"/>
  <c r="K127" i="1"/>
  <c r="Z129" i="1"/>
  <c r="AG129" i="1"/>
  <c r="AG34" i="1" s="1"/>
  <c r="AG17" i="1" s="1"/>
  <c r="AG219" i="1" s="1"/>
  <c r="BA132" i="1"/>
  <c r="AP129" i="1"/>
  <c r="T137" i="1"/>
  <c r="Z139" i="1"/>
  <c r="W139" i="1"/>
  <c r="AE142" i="1"/>
  <c r="AH142" i="1" s="1"/>
  <c r="AC139" i="1"/>
  <c r="AE139" i="1" s="1"/>
  <c r="K143" i="1"/>
  <c r="BA144" i="1"/>
  <c r="J146" i="1"/>
  <c r="K146" i="1" s="1"/>
  <c r="K147" i="1"/>
  <c r="BB147" i="1"/>
  <c r="BC147" i="1" s="1"/>
  <c r="X149" i="1"/>
  <c r="AA149" i="1" s="1"/>
  <c r="BC152" i="1"/>
  <c r="X153" i="1"/>
  <c r="AA153" i="1" s="1"/>
  <c r="Y155" i="1"/>
  <c r="AA155" i="1" s="1"/>
  <c r="AV156" i="1"/>
  <c r="AV157" i="1"/>
  <c r="AW157" i="1" s="1"/>
  <c r="T159" i="1"/>
  <c r="K161" i="1"/>
  <c r="AH163" i="1"/>
  <c r="AZ163" i="1"/>
  <c r="X165" i="1"/>
  <c r="AA165" i="1" s="1"/>
  <c r="H170" i="1"/>
  <c r="G169" i="1"/>
  <c r="R168" i="1"/>
  <c r="BB171" i="1"/>
  <c r="AE174" i="1"/>
  <c r="AH174" i="1" s="1"/>
  <c r="J174" i="1"/>
  <c r="K174" i="1" s="1"/>
  <c r="K175" i="1"/>
  <c r="AA176" i="1"/>
  <c r="AZ177" i="1"/>
  <c r="BC177" i="1" s="1"/>
  <c r="BD177" i="1" s="1"/>
  <c r="AA180" i="1"/>
  <c r="AZ181" i="1"/>
  <c r="BC181" i="1" s="1"/>
  <c r="BD181" i="1" s="1"/>
  <c r="F184" i="1"/>
  <c r="H185" i="1"/>
  <c r="AE184" i="1"/>
  <c r="AH184" i="1" s="1"/>
  <c r="AC183" i="1"/>
  <c r="AE183" i="1" s="1"/>
  <c r="AH183" i="1" s="1"/>
  <c r="AN183" i="1"/>
  <c r="BB188" i="1"/>
  <c r="L192" i="1"/>
  <c r="L191" i="1" s="1"/>
  <c r="L190" i="1" s="1"/>
  <c r="W191" i="1"/>
  <c r="W190" i="1" s="1"/>
  <c r="AZ195" i="1"/>
  <c r="AV196" i="1"/>
  <c r="AQ198" i="1"/>
  <c r="BA198" i="1" s="1"/>
  <c r="H201" i="1"/>
  <c r="F198" i="1"/>
  <c r="BD201" i="1"/>
  <c r="AZ201" i="1"/>
  <c r="Q202" i="1"/>
  <c r="Y202" i="1"/>
  <c r="AF202" i="1"/>
  <c r="BA208" i="1"/>
  <c r="BC209" i="1"/>
  <c r="BD209" i="1" s="1"/>
  <c r="AY211" i="1"/>
  <c r="BC211" i="1" s="1"/>
  <c r="Q212" i="1"/>
  <c r="T212" i="1" s="1"/>
  <c r="AV212" i="1"/>
  <c r="AZ213" i="1"/>
  <c r="BC213" i="1" s="1"/>
  <c r="BD213" i="1" s="1"/>
  <c r="J223" i="1"/>
  <c r="R223" i="1"/>
  <c r="R222" i="1" s="1"/>
  <c r="AD223" i="1"/>
  <c r="AE223" i="1" s="1"/>
  <c r="AH223" i="1" s="1"/>
  <c r="AD20" i="1"/>
  <c r="AA226" i="1"/>
  <c r="AQ22" i="1"/>
  <c r="AQ19" i="1" s="1"/>
  <c r="AQ223" i="1"/>
  <c r="AE228" i="1"/>
  <c r="AH228" i="1" s="1"/>
  <c r="BC231" i="1"/>
  <c r="BD231" i="1" s="1"/>
  <c r="AV234" i="1"/>
  <c r="D32" i="1"/>
  <c r="D233" i="1"/>
  <c r="E233" i="1" s="1"/>
  <c r="E236" i="1"/>
  <c r="BB236" i="1"/>
  <c r="BB237" i="1"/>
  <c r="D239" i="1"/>
  <c r="D36" i="1"/>
  <c r="E240" i="1"/>
  <c r="BB240" i="1"/>
  <c r="Y241" i="1"/>
  <c r="Y38" i="1"/>
  <c r="Y37" i="1" s="1"/>
  <c r="Y34" i="1" s="1"/>
  <c r="BC243" i="1"/>
  <c r="BD243" i="1" s="1"/>
  <c r="AD40" i="1"/>
  <c r="AE40" i="1" s="1"/>
  <c r="AH40" i="1" s="1"/>
  <c r="AD241" i="1"/>
  <c r="D44" i="1"/>
  <c r="D245" i="1"/>
  <c r="E245" i="1" s="1"/>
  <c r="E248" i="1"/>
  <c r="BB248" i="1"/>
  <c r="BB249" i="1"/>
  <c r="AH251" i="1"/>
  <c r="AO250" i="1"/>
  <c r="AO47" i="1"/>
  <c r="AO46" i="1" s="1"/>
  <c r="AZ46" i="1" s="1"/>
  <c r="AA252" i="1"/>
  <c r="R252" i="1"/>
  <c r="T252" i="1" s="1"/>
  <c r="R49" i="1"/>
  <c r="R48" i="1" s="1"/>
  <c r="AH255" i="1"/>
  <c r="AO254" i="1"/>
  <c r="AO51" i="1"/>
  <c r="AO50" i="1" s="1"/>
  <c r="AZ50" i="1" s="1"/>
  <c r="BC50" i="1" s="1"/>
  <c r="D256" i="1"/>
  <c r="AE256" i="1"/>
  <c r="AY257" i="1"/>
  <c r="AA264" i="1"/>
  <c r="AV266" i="1"/>
  <c r="E276" i="1"/>
  <c r="D72" i="1"/>
  <c r="D275" i="1"/>
  <c r="E275" i="1" s="1"/>
  <c r="AP285" i="1"/>
  <c r="BA285" i="1" s="1"/>
  <c r="BA286" i="1"/>
  <c r="J289" i="1"/>
  <c r="K290" i="1"/>
  <c r="AY297" i="1"/>
  <c r="AV297" i="1"/>
  <c r="AW297" i="1" s="1"/>
  <c r="AJ295" i="1"/>
  <c r="BA297" i="1"/>
  <c r="AR295" i="1"/>
  <c r="AY303" i="1"/>
  <c r="Q312" i="1"/>
  <c r="T312" i="1" s="1"/>
  <c r="O311" i="1"/>
  <c r="Q311" i="1" s="1"/>
  <c r="T311" i="1" s="1"/>
  <c r="BC320" i="1"/>
  <c r="D125" i="1"/>
  <c r="E329" i="1"/>
  <c r="N359" i="1"/>
  <c r="N156" i="1"/>
  <c r="N155" i="1" s="1"/>
  <c r="L401" i="1"/>
  <c r="BC428" i="1"/>
  <c r="BD428" i="1" s="1"/>
  <c r="AJ598" i="1"/>
  <c r="AV22" i="1"/>
  <c r="K30" i="1"/>
  <c r="AE30" i="1"/>
  <c r="AH30" i="1" s="1"/>
  <c r="Q35" i="1"/>
  <c r="T35" i="1" s="1"/>
  <c r="BA36" i="1"/>
  <c r="X40" i="1"/>
  <c r="AA40" i="1" s="1"/>
  <c r="E42" i="1"/>
  <c r="X42" i="1"/>
  <c r="BB41" i="1"/>
  <c r="K47" i="1"/>
  <c r="AE47" i="1"/>
  <c r="AZ49" i="1"/>
  <c r="BA51" i="1"/>
  <c r="AL52" i="1"/>
  <c r="BA53" i="1"/>
  <c r="AN58" i="1"/>
  <c r="AZ58" i="1" s="1"/>
  <c r="BC58" i="1" s="1"/>
  <c r="BD58" i="1" s="1"/>
  <c r="H60" i="1"/>
  <c r="Q62" i="1"/>
  <c r="T62" i="1" s="1"/>
  <c r="AJ66" i="1"/>
  <c r="AS66" i="1"/>
  <c r="BB66" i="1" s="1"/>
  <c r="Q67" i="1"/>
  <c r="T67" i="1" s="1"/>
  <c r="Z67" i="1"/>
  <c r="Z66" i="1" s="1"/>
  <c r="Z34" i="1" s="1"/>
  <c r="Z17" i="1" s="1"/>
  <c r="Z219" i="1" s="1"/>
  <c r="H68" i="1"/>
  <c r="H72" i="1"/>
  <c r="H77" i="1"/>
  <c r="Q78" i="1"/>
  <c r="T78" i="1" s="1"/>
  <c r="E80" i="1"/>
  <c r="AR81" i="1"/>
  <c r="AR34" i="1" s="1"/>
  <c r="E86" i="1"/>
  <c r="AY86" i="1"/>
  <c r="AR89" i="1"/>
  <c r="BA89" i="1" s="1"/>
  <c r="X92" i="1"/>
  <c r="AA92" i="1" s="1"/>
  <c r="AY92" i="1"/>
  <c r="BC92" i="1" s="1"/>
  <c r="K98" i="1"/>
  <c r="AH100" i="1"/>
  <c r="AZ100" i="1"/>
  <c r="BC100" i="1" s="1"/>
  <c r="BD100" i="1" s="1"/>
  <c r="AL101" i="1"/>
  <c r="AY101" i="1" s="1"/>
  <c r="BC101" i="1" s="1"/>
  <c r="BD101" i="1" s="1"/>
  <c r="T102" i="1"/>
  <c r="AV102" i="1"/>
  <c r="H104" i="1"/>
  <c r="AC105" i="1"/>
  <c r="AE105" i="1" s="1"/>
  <c r="AH105" i="1" s="1"/>
  <c r="AM105" i="1"/>
  <c r="AZ105" i="1" s="1"/>
  <c r="BC105" i="1" s="1"/>
  <c r="BD105" i="1" s="1"/>
  <c r="AV105" i="1"/>
  <c r="AW105" i="1" s="1"/>
  <c r="O107" i="1"/>
  <c r="Q107" i="1" s="1"/>
  <c r="T107" i="1" s="1"/>
  <c r="Y107" i="1"/>
  <c r="AA107" i="1" s="1"/>
  <c r="T110" i="1"/>
  <c r="AE110" i="1"/>
  <c r="AH110" i="1" s="1"/>
  <c r="H112" i="1"/>
  <c r="AH114" i="1"/>
  <c r="H116" i="1"/>
  <c r="AC117" i="1"/>
  <c r="AE117" i="1" s="1"/>
  <c r="AH117" i="1" s="1"/>
  <c r="AE118" i="1"/>
  <c r="AH118" i="1" s="1"/>
  <c r="O119" i="1"/>
  <c r="Q119" i="1" s="1"/>
  <c r="T119" i="1" s="1"/>
  <c r="Q120" i="1"/>
  <c r="T120" i="1" s="1"/>
  <c r="AC129" i="1"/>
  <c r="AE130" i="1"/>
  <c r="AH130" i="1" s="1"/>
  <c r="AM137" i="1"/>
  <c r="AZ137" i="1" s="1"/>
  <c r="AZ138" i="1"/>
  <c r="BC138" i="1" s="1"/>
  <c r="AV140" i="1"/>
  <c r="F144" i="1"/>
  <c r="H144" i="1" s="1"/>
  <c r="H145" i="1"/>
  <c r="BC160" i="1"/>
  <c r="X161" i="1"/>
  <c r="AA161" i="1" s="1"/>
  <c r="AA170" i="1"/>
  <c r="X172" i="1"/>
  <c r="AA172" i="1" s="1"/>
  <c r="V169" i="1"/>
  <c r="X188" i="1"/>
  <c r="AA188" i="1" s="1"/>
  <c r="E192" i="1"/>
  <c r="D191" i="1"/>
  <c r="M191" i="1"/>
  <c r="M190" i="1" s="1"/>
  <c r="AE194" i="1"/>
  <c r="AH194" i="1" s="1"/>
  <c r="Q195" i="1"/>
  <c r="T195" i="1" s="1"/>
  <c r="AY199" i="1"/>
  <c r="AW200" i="1"/>
  <c r="BD200" i="1"/>
  <c r="AA208" i="1"/>
  <c r="AZ209" i="1"/>
  <c r="AV213" i="1"/>
  <c r="AW213" i="1" s="1"/>
  <c r="BC217" i="1"/>
  <c r="BD217" i="1" s="1"/>
  <c r="X218" i="1"/>
  <c r="AA218" i="1" s="1"/>
  <c r="AO222" i="1"/>
  <c r="AY225" i="1"/>
  <c r="Y22" i="1"/>
  <c r="Y19" i="1" s="1"/>
  <c r="Y18" i="1" s="1"/>
  <c r="Y17" i="1" s="1"/>
  <c r="Y219" i="1" s="1"/>
  <c r="Y223" i="1"/>
  <c r="BC227" i="1"/>
  <c r="BD227" i="1" s="1"/>
  <c r="AY229" i="1"/>
  <c r="BC229" i="1" s="1"/>
  <c r="Q230" i="1"/>
  <c r="T230" i="1" s="1"/>
  <c r="F27" i="1"/>
  <c r="H27" i="1" s="1"/>
  <c r="H231" i="1"/>
  <c r="AZ231" i="1"/>
  <c r="X233" i="1"/>
  <c r="AO233" i="1"/>
  <c r="X235" i="1"/>
  <c r="AA235" i="1" s="1"/>
  <c r="J33" i="1"/>
  <c r="K33" i="1" s="1"/>
  <c r="K237" i="1"/>
  <c r="AY241" i="1"/>
  <c r="F39" i="1"/>
  <c r="F37" i="1" s="1"/>
  <c r="H37" i="1" s="1"/>
  <c r="H243" i="1"/>
  <c r="X245" i="1"/>
  <c r="AO245" i="1"/>
  <c r="X247" i="1"/>
  <c r="AA247" i="1" s="1"/>
  <c r="J45" i="1"/>
  <c r="K45" i="1" s="1"/>
  <c r="K249" i="1"/>
  <c r="AF250" i="1"/>
  <c r="AF47" i="1"/>
  <c r="AF46" i="1" s="1"/>
  <c r="AH46" i="1" s="1"/>
  <c r="J252" i="1"/>
  <c r="K252" i="1" s="1"/>
  <c r="J49" i="1"/>
  <c r="K253" i="1"/>
  <c r="AF254" i="1"/>
  <c r="AF51" i="1"/>
  <c r="AF50" i="1" s="1"/>
  <c r="AH50" i="1" s="1"/>
  <c r="AK256" i="1"/>
  <c r="AY256" i="1" s="1"/>
  <c r="AK53" i="1"/>
  <c r="AV53" i="1" s="1"/>
  <c r="AV257" i="1"/>
  <c r="BB257" i="1"/>
  <c r="AS256" i="1"/>
  <c r="BB256" i="1" s="1"/>
  <c r="AS53" i="1"/>
  <c r="BB264" i="1"/>
  <c r="AT263" i="1"/>
  <c r="AT238" i="1" s="1"/>
  <c r="AT221" i="1" s="1"/>
  <c r="AT423" i="1" s="1"/>
  <c r="AT8" i="1" s="1"/>
  <c r="AE265" i="1"/>
  <c r="AH265" i="1" s="1"/>
  <c r="AD263" i="1"/>
  <c r="X277" i="1"/>
  <c r="AA277" i="1" s="1"/>
  <c r="V275" i="1"/>
  <c r="X275" i="1" s="1"/>
  <c r="AA275" i="1" s="1"/>
  <c r="BC282" i="1"/>
  <c r="E413" i="1"/>
  <c r="D209" i="1"/>
  <c r="G29" i="1"/>
  <c r="BA32" i="1"/>
  <c r="AV33" i="1"/>
  <c r="AW33" i="1" s="1"/>
  <c r="X36" i="1"/>
  <c r="AA36" i="1" s="1"/>
  <c r="I37" i="1"/>
  <c r="K37" i="1" s="1"/>
  <c r="E38" i="1"/>
  <c r="X38" i="1"/>
  <c r="AA38" i="1" s="1"/>
  <c r="AS37" i="1"/>
  <c r="AK41" i="1"/>
  <c r="BA47" i="1"/>
  <c r="BA49" i="1"/>
  <c r="AC52" i="1"/>
  <c r="E53" i="1"/>
  <c r="X53" i="1"/>
  <c r="AA53" i="1" s="1"/>
  <c r="AV57" i="1"/>
  <c r="AW57" i="1" s="1"/>
  <c r="AJ59" i="1"/>
  <c r="Q60" i="1"/>
  <c r="T60" i="1" s="1"/>
  <c r="AE63" i="1"/>
  <c r="AH63" i="1" s="1"/>
  <c r="AV70" i="1"/>
  <c r="AW70" i="1" s="1"/>
  <c r="Q72" i="1"/>
  <c r="T72" i="1" s="1"/>
  <c r="BB73" i="1"/>
  <c r="BC73" i="1" s="1"/>
  <c r="BD73" i="1" s="1"/>
  <c r="AD74" i="1"/>
  <c r="AE74" i="1" s="1"/>
  <c r="AH74" i="1" s="1"/>
  <c r="E75" i="1"/>
  <c r="I77" i="1"/>
  <c r="Q77" i="1"/>
  <c r="T77" i="1" s="1"/>
  <c r="BB77" i="1"/>
  <c r="X80" i="1"/>
  <c r="AA80" i="1" s="1"/>
  <c r="AY80" i="1"/>
  <c r="AJ81" i="1"/>
  <c r="K82" i="1"/>
  <c r="AZ82" i="1"/>
  <c r="BC82" i="1" s="1"/>
  <c r="AO85" i="1"/>
  <c r="AV85" i="1" s="1"/>
  <c r="X86" i="1"/>
  <c r="AA86" i="1" s="1"/>
  <c r="AJ89" i="1"/>
  <c r="K90" i="1"/>
  <c r="AZ90" i="1"/>
  <c r="BC90" i="1" s="1"/>
  <c r="H94" i="1"/>
  <c r="H95" i="1"/>
  <c r="G97" i="1"/>
  <c r="H97" i="1" s="1"/>
  <c r="AV98" i="1"/>
  <c r="AW98" i="1" s="1"/>
  <c r="H100" i="1"/>
  <c r="AJ103" i="1"/>
  <c r="E106" i="1"/>
  <c r="AK107" i="1"/>
  <c r="AY107" i="1" s="1"/>
  <c r="BC107" i="1" s="1"/>
  <c r="AU109" i="1"/>
  <c r="X110" i="1"/>
  <c r="AA110" i="1" s="1"/>
  <c r="BA110" i="1"/>
  <c r="Q113" i="1"/>
  <c r="T113" i="1" s="1"/>
  <c r="K114" i="1"/>
  <c r="BA114" i="1"/>
  <c r="J115" i="1"/>
  <c r="K115" i="1" s="1"/>
  <c r="X117" i="1"/>
  <c r="AA117" i="1" s="1"/>
  <c r="K118" i="1"/>
  <c r="BB118" i="1"/>
  <c r="AV120" i="1"/>
  <c r="AE119" i="1"/>
  <c r="AH119" i="1" s="1"/>
  <c r="AZ121" i="1"/>
  <c r="BC121" i="1" s="1"/>
  <c r="BD121" i="1" s="1"/>
  <c r="AA124" i="1"/>
  <c r="BC125" i="1"/>
  <c r="AE126" i="1"/>
  <c r="AH126" i="1" s="1"/>
  <c r="AA128" i="1"/>
  <c r="F129" i="1"/>
  <c r="J129" i="1"/>
  <c r="K129" i="1" s="1"/>
  <c r="AY131" i="1"/>
  <c r="BC131" i="1" s="1"/>
  <c r="AV131" i="1"/>
  <c r="AV132" i="1"/>
  <c r="AZ133" i="1"/>
  <c r="BC133" i="1" s="1"/>
  <c r="BD133" i="1" s="1"/>
  <c r="X137" i="1"/>
  <c r="AA137" i="1" s="1"/>
  <c r="BA137" i="1"/>
  <c r="AC137" i="1"/>
  <c r="AE137" i="1" s="1"/>
  <c r="AH137" i="1" s="1"/>
  <c r="AE138" i="1"/>
  <c r="AH138" i="1" s="1"/>
  <c r="AY139" i="1"/>
  <c r="N139" i="1"/>
  <c r="AZ141" i="1"/>
  <c r="BC141" i="1" s="1"/>
  <c r="BD141" i="1" s="1"/>
  <c r="AV145" i="1"/>
  <c r="AW145" i="1" s="1"/>
  <c r="AE146" i="1"/>
  <c r="AH146" i="1" s="1"/>
  <c r="AA148" i="1"/>
  <c r="AE150" i="1"/>
  <c r="AH150" i="1" s="1"/>
  <c r="P155" i="1"/>
  <c r="Q155" i="1" s="1"/>
  <c r="T155" i="1" s="1"/>
  <c r="D155" i="1"/>
  <c r="E155" i="1" s="1"/>
  <c r="E158" i="1"/>
  <c r="AY163" i="1"/>
  <c r="BC163" i="1" s="1"/>
  <c r="BA163" i="1"/>
  <c r="T167" i="1"/>
  <c r="D169" i="1"/>
  <c r="E170" i="1"/>
  <c r="I168" i="1"/>
  <c r="BA170" i="1"/>
  <c r="AP169" i="1"/>
  <c r="AW176" i="1"/>
  <c r="Q179" i="1"/>
  <c r="T179" i="1" s="1"/>
  <c r="AH185" i="1"/>
  <c r="AE186" i="1"/>
  <c r="AH186" i="1" s="1"/>
  <c r="Q191" i="1"/>
  <c r="T191" i="1" s="1"/>
  <c r="O190" i="1"/>
  <c r="Q190" i="1" s="1"/>
  <c r="N190" i="1"/>
  <c r="AY192" i="1"/>
  <c r="AL191" i="1"/>
  <c r="AL190" i="1" s="1"/>
  <c r="AD197" i="1"/>
  <c r="AE197" i="1" s="1"/>
  <c r="AH197" i="1" s="1"/>
  <c r="Q198" i="1"/>
  <c r="T198" i="1" s="1"/>
  <c r="O197" i="1"/>
  <c r="Q197" i="1" s="1"/>
  <c r="Y197" i="1"/>
  <c r="BB198" i="1"/>
  <c r="AH201" i="1"/>
  <c r="T203" i="1"/>
  <c r="BB203" i="1"/>
  <c r="BA204" i="1"/>
  <c r="BC204" i="1" s="1"/>
  <c r="BD204" i="1" s="1"/>
  <c r="BC210" i="1"/>
  <c r="BD210" i="1" s="1"/>
  <c r="BC214" i="1"/>
  <c r="L223" i="1"/>
  <c r="L20" i="1"/>
  <c r="L19" i="1" s="1"/>
  <c r="BB21" i="1"/>
  <c r="BC21" i="1" s="1"/>
  <c r="BD21" i="1" s="1"/>
  <c r="AW226" i="1"/>
  <c r="BD226" i="1"/>
  <c r="F23" i="1"/>
  <c r="F19" i="1" s="1"/>
  <c r="H227" i="1"/>
  <c r="BB25" i="1"/>
  <c r="BC25" i="1" s="1"/>
  <c r="BD25" i="1" s="1"/>
  <c r="BA233" i="1"/>
  <c r="AZ236" i="1"/>
  <c r="BC236" i="1" s="1"/>
  <c r="BD236" i="1" s="1"/>
  <c r="AM32" i="1"/>
  <c r="AZ32" i="1" s="1"/>
  <c r="AM233" i="1"/>
  <c r="AU32" i="1"/>
  <c r="BB32" i="1" s="1"/>
  <c r="AU233" i="1"/>
  <c r="BB233" i="1" s="1"/>
  <c r="Z238" i="1"/>
  <c r="AM239" i="1"/>
  <c r="AZ240" i="1"/>
  <c r="BC240" i="1" s="1"/>
  <c r="BD240" i="1" s="1"/>
  <c r="AM36" i="1"/>
  <c r="AV36" i="1" s="1"/>
  <c r="AW36" i="1" s="1"/>
  <c r="AU239" i="1"/>
  <c r="AU36" i="1"/>
  <c r="AU35" i="1" s="1"/>
  <c r="H241" i="1"/>
  <c r="P241" i="1"/>
  <c r="Q241" i="1" s="1"/>
  <c r="T241" i="1" s="1"/>
  <c r="P38" i="1"/>
  <c r="P37" i="1" s="1"/>
  <c r="L40" i="1"/>
  <c r="L37" i="1" s="1"/>
  <c r="L241" i="1"/>
  <c r="AZ248" i="1"/>
  <c r="AM44" i="1"/>
  <c r="AZ44" i="1" s="1"/>
  <c r="AM245" i="1"/>
  <c r="AU44" i="1"/>
  <c r="AU41" i="1" s="1"/>
  <c r="AU245" i="1"/>
  <c r="BB245" i="1" s="1"/>
  <c r="T257" i="1"/>
  <c r="AZ259" i="1"/>
  <c r="X262" i="1"/>
  <c r="AA262" i="1" s="1"/>
  <c r="V256" i="1"/>
  <c r="X256" i="1" s="1"/>
  <c r="AA256" i="1" s="1"/>
  <c r="Q263" i="1"/>
  <c r="AZ268" i="1"/>
  <c r="BC268" i="1" s="1"/>
  <c r="BD268" i="1" s="1"/>
  <c r="AM64" i="1"/>
  <c r="AZ64" i="1" s="1"/>
  <c r="BC64" i="1" s="1"/>
  <c r="BD64" i="1" s="1"/>
  <c r="BC269" i="1"/>
  <c r="P270" i="1"/>
  <c r="AH273" i="1"/>
  <c r="AY279" i="1"/>
  <c r="BC279" i="1" s="1"/>
  <c r="AJ278" i="1"/>
  <c r="AV279" i="1"/>
  <c r="AR278" i="1"/>
  <c r="BA279" i="1"/>
  <c r="AV294" i="1"/>
  <c r="AK293" i="1"/>
  <c r="AY294" i="1"/>
  <c r="AS293" i="1"/>
  <c r="BB293" i="1" s="1"/>
  <c r="BB294" i="1"/>
  <c r="K327" i="1"/>
  <c r="I323" i="1"/>
  <c r="AY334" i="1"/>
  <c r="AV334" i="1"/>
  <c r="AK333" i="1"/>
  <c r="AK130" i="1"/>
  <c r="AK129" i="1" s="1"/>
  <c r="AS333" i="1"/>
  <c r="BB333" i="1" s="1"/>
  <c r="AS130" i="1"/>
  <c r="BB334" i="1"/>
  <c r="R343" i="1"/>
  <c r="AF343" i="1"/>
  <c r="AF140" i="1"/>
  <c r="R365" i="1"/>
  <c r="T365" i="1" s="1"/>
  <c r="R162" i="1"/>
  <c r="AY382" i="1"/>
  <c r="BC382" i="1" s="1"/>
  <c r="AV382" i="1"/>
  <c r="AK178" i="1"/>
  <c r="AY178" i="1" s="1"/>
  <c r="BC178" i="1" s="1"/>
  <c r="BD178" i="1" s="1"/>
  <c r="AS178" i="1"/>
  <c r="BB178" i="1" s="1"/>
  <c r="BB382" i="1"/>
  <c r="AZ393" i="1"/>
  <c r="AV393" i="1"/>
  <c r="AW393" i="1" s="1"/>
  <c r="AM392" i="1"/>
  <c r="AZ392" i="1" s="1"/>
  <c r="AM189" i="1"/>
  <c r="AU392" i="1"/>
  <c r="AU189" i="1"/>
  <c r="AU188" i="1" s="1"/>
  <c r="AF198" i="1"/>
  <c r="AF197" i="1" s="1"/>
  <c r="AP401" i="1"/>
  <c r="K426" i="1"/>
  <c r="AJ19" i="1"/>
  <c r="AS19" i="1"/>
  <c r="AO19" i="1"/>
  <c r="AO18" i="1" s="1"/>
  <c r="K22" i="1"/>
  <c r="AE22" i="1"/>
  <c r="AH22" i="1" s="1"/>
  <c r="AV31" i="1"/>
  <c r="AW31" i="1" s="1"/>
  <c r="X32" i="1"/>
  <c r="AA32" i="1" s="1"/>
  <c r="AK37" i="1"/>
  <c r="Q44" i="1"/>
  <c r="T44" i="1" s="1"/>
  <c r="AV44" i="1"/>
  <c r="E49" i="1"/>
  <c r="X49" i="1"/>
  <c r="AA49" i="1" s="1"/>
  <c r="E51" i="1"/>
  <c r="AV56" i="1"/>
  <c r="AK59" i="1"/>
  <c r="K62" i="1"/>
  <c r="K67" i="1"/>
  <c r="AV68" i="1"/>
  <c r="AW68" i="1" s="1"/>
  <c r="AV69" i="1"/>
  <c r="AJ71" i="1"/>
  <c r="AZ80" i="1"/>
  <c r="G81" i="1"/>
  <c r="H81" i="1" s="1"/>
  <c r="AV82" i="1"/>
  <c r="K84" i="1"/>
  <c r="BA87" i="1"/>
  <c r="BC87" i="1" s="1"/>
  <c r="BD87" i="1" s="1"/>
  <c r="G89" i="1"/>
  <c r="H89" i="1" s="1"/>
  <c r="AV90" i="1"/>
  <c r="H92" i="1"/>
  <c r="AV97" i="1"/>
  <c r="E102" i="1"/>
  <c r="X106" i="1"/>
  <c r="AA106" i="1" s="1"/>
  <c r="K108" i="1"/>
  <c r="AV112" i="1"/>
  <c r="T114" i="1"/>
  <c r="BB114" i="1"/>
  <c r="T118" i="1"/>
  <c r="H120" i="1"/>
  <c r="AY123" i="1"/>
  <c r="BC123" i="1" s="1"/>
  <c r="AV123" i="1"/>
  <c r="BD125" i="1"/>
  <c r="AY127" i="1"/>
  <c r="BC127" i="1" s="1"/>
  <c r="AV127" i="1"/>
  <c r="Q132" i="1"/>
  <c r="T132" i="1" s="1"/>
  <c r="O129" i="1"/>
  <c r="O139" i="1"/>
  <c r="Q139" i="1" s="1"/>
  <c r="T139" i="1" s="1"/>
  <c r="Q140" i="1"/>
  <c r="T140" i="1" s="1"/>
  <c r="AY143" i="1"/>
  <c r="BC143" i="1" s="1"/>
  <c r="AV143" i="1"/>
  <c r="D153" i="1"/>
  <c r="E153" i="1" s="1"/>
  <c r="E154" i="1"/>
  <c r="H155" i="1"/>
  <c r="AZ158" i="1"/>
  <c r="AM155" i="1"/>
  <c r="D165" i="1"/>
  <c r="E165" i="1" s="1"/>
  <c r="E166" i="1"/>
  <c r="AE169" i="1"/>
  <c r="AH169" i="1" s="1"/>
  <c r="AC168" i="1"/>
  <c r="AU168" i="1"/>
  <c r="J170" i="1"/>
  <c r="K171" i="1"/>
  <c r="AG168" i="1"/>
  <c r="AQ169" i="1"/>
  <c r="BC175" i="1"/>
  <c r="E188" i="1"/>
  <c r="AR190" i="1"/>
  <c r="AP190" i="1"/>
  <c r="F192" i="1"/>
  <c r="H193" i="1"/>
  <c r="AC191" i="1"/>
  <c r="H198" i="1"/>
  <c r="G197" i="1"/>
  <c r="R202" i="1"/>
  <c r="BC207" i="1"/>
  <c r="AW208" i="1"/>
  <c r="BB210" i="1"/>
  <c r="AW211" i="1"/>
  <c r="BD211" i="1"/>
  <c r="BC212" i="1"/>
  <c r="BB214" i="1"/>
  <c r="T216" i="1"/>
  <c r="BA217" i="1"/>
  <c r="C222" i="1"/>
  <c r="BC224" i="1"/>
  <c r="BD224" i="1" s="1"/>
  <c r="G222" i="1"/>
  <c r="H223" i="1"/>
  <c r="P22" i="1"/>
  <c r="P19" i="1" s="1"/>
  <c r="P223" i="1"/>
  <c r="AV227" i="1"/>
  <c r="AW227" i="1"/>
  <c r="AH231" i="1"/>
  <c r="AA234" i="1"/>
  <c r="AQ233" i="1"/>
  <c r="AQ30" i="1"/>
  <c r="AQ29" i="1" s="1"/>
  <c r="BA29" i="1" s="1"/>
  <c r="AE236" i="1"/>
  <c r="AH236" i="1" s="1"/>
  <c r="AH243" i="1"/>
  <c r="AA246" i="1"/>
  <c r="AQ245" i="1"/>
  <c r="BA245" i="1" s="1"/>
  <c r="AQ42" i="1"/>
  <c r="AQ41" i="1" s="1"/>
  <c r="BA41" i="1" s="1"/>
  <c r="AE248" i="1"/>
  <c r="AH248" i="1" s="1"/>
  <c r="W250" i="1"/>
  <c r="X250" i="1" s="1"/>
  <c r="AA250" i="1" s="1"/>
  <c r="W47" i="1"/>
  <c r="W254" i="1"/>
  <c r="X254" i="1" s="1"/>
  <c r="AA254" i="1" s="1"/>
  <c r="W51" i="1"/>
  <c r="W50" i="1" s="1"/>
  <c r="X50" i="1" s="1"/>
  <c r="AA50" i="1" s="1"/>
  <c r="C256" i="1"/>
  <c r="C238" i="1" s="1"/>
  <c r="E262" i="1"/>
  <c r="BD265" i="1"/>
  <c r="AZ266" i="1"/>
  <c r="AO263" i="1"/>
  <c r="BC267" i="1"/>
  <c r="BA273" i="1"/>
  <c r="AP270" i="1"/>
  <c r="AE280" i="1"/>
  <c r="AH280" i="1" s="1"/>
  <c r="W283" i="1"/>
  <c r="X284" i="1"/>
  <c r="AA284" i="1" s="1"/>
  <c r="AN289" i="1"/>
  <c r="AZ291" i="1"/>
  <c r="AV291" i="1"/>
  <c r="AY314" i="1"/>
  <c r="AV314" i="1"/>
  <c r="AK313" i="1"/>
  <c r="AS313" i="1"/>
  <c r="BB313" i="1" s="1"/>
  <c r="BB314" i="1"/>
  <c r="AE381" i="1"/>
  <c r="AH381" i="1" s="1"/>
  <c r="AD177" i="1"/>
  <c r="AE177" i="1" s="1"/>
  <c r="AH177" i="1" s="1"/>
  <c r="BA391" i="1"/>
  <c r="AQ187" i="1"/>
  <c r="AY410" i="1"/>
  <c r="AV410" i="1"/>
  <c r="AK206" i="1"/>
  <c r="AY206" i="1" s="1"/>
  <c r="BC206" i="1" s="1"/>
  <c r="BD206" i="1" s="1"/>
  <c r="AK406" i="1"/>
  <c r="AS206" i="1"/>
  <c r="BB206" i="1" s="1"/>
  <c r="AS406" i="1"/>
  <c r="BB410" i="1"/>
  <c r="AJ3" i="1"/>
  <c r="AV25" i="1"/>
  <c r="AW25" i="1" s="1"/>
  <c r="AV27" i="1"/>
  <c r="AW27" i="1" s="1"/>
  <c r="AP37" i="1"/>
  <c r="H38" i="1"/>
  <c r="V52" i="1"/>
  <c r="X52" i="1" s="1"/>
  <c r="AA52" i="1" s="1"/>
  <c r="AU52" i="1"/>
  <c r="AV54" i="1"/>
  <c r="AW54" i="1" s="1"/>
  <c r="K60" i="1"/>
  <c r="AM61" i="1"/>
  <c r="AU61" i="1"/>
  <c r="AU59" i="1" s="1"/>
  <c r="BB59" i="1" s="1"/>
  <c r="AV62" i="1"/>
  <c r="AC66" i="1"/>
  <c r="AE66" i="1" s="1"/>
  <c r="AH66" i="1" s="1"/>
  <c r="AM66" i="1"/>
  <c r="K68" i="1"/>
  <c r="AK76" i="1"/>
  <c r="AY76" i="1" s="1"/>
  <c r="AD77" i="1"/>
  <c r="AD76" i="1" s="1"/>
  <c r="AE76" i="1" s="1"/>
  <c r="AH76" i="1" s="1"/>
  <c r="AM76" i="1"/>
  <c r="AZ76" i="1" s="1"/>
  <c r="AU76" i="1"/>
  <c r="BB76" i="1" s="1"/>
  <c r="AV78" i="1"/>
  <c r="H80" i="1"/>
  <c r="AM81" i="1"/>
  <c r="AZ81" i="1" s="1"/>
  <c r="AE82" i="1"/>
  <c r="AH82" i="1" s="1"/>
  <c r="AV83" i="1"/>
  <c r="AW83" i="1" s="1"/>
  <c r="AV84" i="1"/>
  <c r="AW84" i="1" s="1"/>
  <c r="BB85" i="1"/>
  <c r="AE90" i="1"/>
  <c r="AH90" i="1" s="1"/>
  <c r="Q92" i="1"/>
  <c r="T92" i="1" s="1"/>
  <c r="BB93" i="1"/>
  <c r="AK99" i="1"/>
  <c r="AY99" i="1" s="1"/>
  <c r="BC99" i="1" s="1"/>
  <c r="BD99" i="1" s="1"/>
  <c r="X102" i="1"/>
  <c r="AA102" i="1" s="1"/>
  <c r="BA102" i="1"/>
  <c r="K104" i="1"/>
  <c r="H106" i="1"/>
  <c r="BB106" i="1"/>
  <c r="BC106" i="1" s="1"/>
  <c r="BD106" i="1" s="1"/>
  <c r="AV107" i="1"/>
  <c r="AV108" i="1"/>
  <c r="AW108" i="1" s="1"/>
  <c r="AM109" i="1"/>
  <c r="AZ109" i="1" s="1"/>
  <c r="AY110" i="1"/>
  <c r="AJ109" i="1"/>
  <c r="AV111" i="1"/>
  <c r="AW112" i="1"/>
  <c r="AW124" i="1"/>
  <c r="BD124" i="1"/>
  <c r="AV124" i="1"/>
  <c r="BD128" i="1"/>
  <c r="AV128" i="1"/>
  <c r="AW128" i="1" s="1"/>
  <c r="T130" i="1"/>
  <c r="G132" i="1"/>
  <c r="P129" i="1"/>
  <c r="AW133" i="1"/>
  <c r="AY135" i="1"/>
  <c r="BC135" i="1" s="1"/>
  <c r="BD135" i="1" s="1"/>
  <c r="AV135" i="1"/>
  <c r="AW135" i="1" s="1"/>
  <c r="H139" i="1"/>
  <c r="AY142" i="1"/>
  <c r="BC144" i="1"/>
  <c r="Q146" i="1"/>
  <c r="T146" i="1" s="1"/>
  <c r="Y146" i="1"/>
  <c r="BB146" i="1"/>
  <c r="Q148" i="1"/>
  <c r="T148" i="1" s="1"/>
  <c r="H149" i="1"/>
  <c r="F146" i="1"/>
  <c r="AZ149" i="1"/>
  <c r="BC149" i="1" s="1"/>
  <c r="BD149" i="1" s="1"/>
  <c r="AY151" i="1"/>
  <c r="BC151" i="1" s="1"/>
  <c r="BD151" i="1" s="1"/>
  <c r="AV152" i="1"/>
  <c r="AM153" i="1"/>
  <c r="AZ153" i="1" s="1"/>
  <c r="AZ154" i="1"/>
  <c r="AA160" i="1"/>
  <c r="D161" i="1"/>
  <c r="E161" i="1" s="1"/>
  <c r="E162" i="1"/>
  <c r="AV164" i="1"/>
  <c r="AM165" i="1"/>
  <c r="AZ165" i="1" s="1"/>
  <c r="AZ166" i="1"/>
  <c r="BC166" i="1" s="1"/>
  <c r="AY171" i="1"/>
  <c r="BC171" i="1" s="1"/>
  <c r="E172" i="1"/>
  <c r="Y174" i="1"/>
  <c r="Y168" i="1" s="1"/>
  <c r="H179" i="1"/>
  <c r="X184" i="1"/>
  <c r="AA184" i="1" s="1"/>
  <c r="V183" i="1"/>
  <c r="X183" i="1" s="1"/>
  <c r="AA183" i="1" s="1"/>
  <c r="AY187" i="1"/>
  <c r="Q188" i="1"/>
  <c r="T188" i="1" s="1"/>
  <c r="AS191" i="1"/>
  <c r="AQ191" i="1"/>
  <c r="AD192" i="1"/>
  <c r="AD191" i="1" s="1"/>
  <c r="AD190" i="1" s="1"/>
  <c r="AV193" i="1"/>
  <c r="AW193" i="1"/>
  <c r="AM197" i="1"/>
  <c r="AZ198" i="1"/>
  <c r="T199" i="1"/>
  <c r="X201" i="1"/>
  <c r="AA201" i="1" s="1"/>
  <c r="J202" i="1"/>
  <c r="K202" i="1" s="1"/>
  <c r="K203" i="1"/>
  <c r="AV204" i="1"/>
  <c r="X213" i="1"/>
  <c r="AA213" i="1" s="1"/>
  <c r="BC218" i="1"/>
  <c r="BD218" i="1" s="1"/>
  <c r="D223" i="1"/>
  <c r="D20" i="1"/>
  <c r="E224" i="1"/>
  <c r="AK223" i="1"/>
  <c r="AK222" i="1" s="1"/>
  <c r="T225" i="1"/>
  <c r="T229" i="1"/>
  <c r="AV230" i="1"/>
  <c r="D28" i="1"/>
  <c r="E28" i="1" s="1"/>
  <c r="E232" i="1"/>
  <c r="Y233" i="1"/>
  <c r="Y30" i="1"/>
  <c r="Y29" i="1" s="1"/>
  <c r="AA29" i="1" s="1"/>
  <c r="AD32" i="1"/>
  <c r="AD29" i="1" s="1"/>
  <c r="AE29" i="1" s="1"/>
  <c r="AH29" i="1" s="1"/>
  <c r="AD233" i="1"/>
  <c r="AY237" i="1"/>
  <c r="BC237" i="1" s="1"/>
  <c r="BD237" i="1" s="1"/>
  <c r="K239" i="1"/>
  <c r="AD239" i="1"/>
  <c r="AD36" i="1"/>
  <c r="AV242" i="1"/>
  <c r="D40" i="1"/>
  <c r="E40" i="1" s="1"/>
  <c r="D241" i="1"/>
  <c r="E241" i="1" s="1"/>
  <c r="E244" i="1"/>
  <c r="Y245" i="1"/>
  <c r="Y42" i="1"/>
  <c r="Y41" i="1" s="1"/>
  <c r="BC247" i="1"/>
  <c r="BD247" i="1" s="1"/>
  <c r="AD44" i="1"/>
  <c r="AD41" i="1" s="1"/>
  <c r="AD245" i="1"/>
  <c r="AY249" i="1"/>
  <c r="BC249" i="1" s="1"/>
  <c r="BD249" i="1" s="1"/>
  <c r="BC253" i="1"/>
  <c r="BD253" i="1" s="1"/>
  <c r="R256" i="1"/>
  <c r="R238" i="1" s="1"/>
  <c r="R53" i="1"/>
  <c r="R52" i="1" s="1"/>
  <c r="BC258" i="1"/>
  <c r="AO55" i="1"/>
  <c r="AV55" i="1" s="1"/>
  <c r="AW55" i="1" s="1"/>
  <c r="AO256" i="1"/>
  <c r="AZ256" i="1" s="1"/>
  <c r="K261" i="1"/>
  <c r="J57" i="1"/>
  <c r="K57" i="1" s="1"/>
  <c r="BC262" i="1"/>
  <c r="X263" i="1"/>
  <c r="AA263" i="1" s="1"/>
  <c r="BC265" i="1"/>
  <c r="AW269" i="1"/>
  <c r="BD269" i="1"/>
  <c r="X270" i="1"/>
  <c r="AA270" i="1" s="1"/>
  <c r="BA308" i="1"/>
  <c r="AP307" i="1"/>
  <c r="BA307" i="1" s="1"/>
  <c r="R369" i="1"/>
  <c r="R166" i="1"/>
  <c r="AY386" i="1"/>
  <c r="AV386" i="1"/>
  <c r="AK182" i="1"/>
  <c r="AY182" i="1" s="1"/>
  <c r="BC182" i="1" s="1"/>
  <c r="BD182" i="1" s="1"/>
  <c r="AS182" i="1"/>
  <c r="BB182" i="1" s="1"/>
  <c r="BB386" i="1"/>
  <c r="K390" i="1"/>
  <c r="J186" i="1"/>
  <c r="BA407" i="1"/>
  <c r="AQ406" i="1"/>
  <c r="AQ203" i="1"/>
  <c r="F202" i="1"/>
  <c r="H202" i="1" s="1"/>
  <c r="AW451" i="1"/>
  <c r="BD451" i="1"/>
  <c r="AW572" i="1"/>
  <c r="BD572" i="1"/>
  <c r="AW573" i="1"/>
  <c r="W19" i="1"/>
  <c r="W18" i="1" s="1"/>
  <c r="X18" i="1" s="1"/>
  <c r="AA18" i="1" s="1"/>
  <c r="AK29" i="1"/>
  <c r="AK18" i="1" s="1"/>
  <c r="R37" i="1"/>
  <c r="AZ38" i="1"/>
  <c r="J41" i="1"/>
  <c r="K41" i="1" s="1"/>
  <c r="C52" i="1"/>
  <c r="E52" i="1" s="1"/>
  <c r="AM52" i="1"/>
  <c r="H58" i="1"/>
  <c r="AC59" i="1"/>
  <c r="AE59" i="1" s="1"/>
  <c r="AH59" i="1" s="1"/>
  <c r="BB65" i="1"/>
  <c r="AN66" i="1"/>
  <c r="AV67" i="1"/>
  <c r="AE72" i="1"/>
  <c r="AH72" i="1" s="1"/>
  <c r="L76" i="1"/>
  <c r="AE77" i="1"/>
  <c r="AH77" i="1" s="1"/>
  <c r="O79" i="1"/>
  <c r="Q79" i="1" s="1"/>
  <c r="T79" i="1" s="1"/>
  <c r="Q88" i="1"/>
  <c r="T88" i="1" s="1"/>
  <c r="AZ94" i="1"/>
  <c r="BC94" i="1" s="1"/>
  <c r="BD94" i="1" s="1"/>
  <c r="X98" i="1"/>
  <c r="AA98" i="1" s="1"/>
  <c r="BB102" i="1"/>
  <c r="AC103" i="1"/>
  <c r="AE103" i="1" s="1"/>
  <c r="AH103" i="1" s="1"/>
  <c r="BB105" i="1"/>
  <c r="Q109" i="1"/>
  <c r="T109" i="1" s="1"/>
  <c r="H110" i="1"/>
  <c r="BB109" i="1"/>
  <c r="X112" i="1"/>
  <c r="AA112" i="1" s="1"/>
  <c r="BA112" i="1"/>
  <c r="E114" i="1"/>
  <c r="AY114" i="1"/>
  <c r="BC114" i="1" s="1"/>
  <c r="AJ113" i="1"/>
  <c r="AV114" i="1"/>
  <c r="X116" i="1"/>
  <c r="AA116" i="1" s="1"/>
  <c r="AP115" i="1"/>
  <c r="BA115" i="1" s="1"/>
  <c r="BA116" i="1"/>
  <c r="AZ116" i="1"/>
  <c r="BC116" i="1" s="1"/>
  <c r="E118" i="1"/>
  <c r="AY118" i="1"/>
  <c r="BC118" i="1" s="1"/>
  <c r="AM119" i="1"/>
  <c r="AZ119" i="1" s="1"/>
  <c r="V119" i="1"/>
  <c r="AN119" i="1"/>
  <c r="AY120" i="1"/>
  <c r="BC120" i="1" s="1"/>
  <c r="BB122" i="1"/>
  <c r="BC122" i="1" s="1"/>
  <c r="BD122" i="1" s="1"/>
  <c r="AH125" i="1"/>
  <c r="AW125" i="1"/>
  <c r="V129" i="1"/>
  <c r="X129" i="1" s="1"/>
  <c r="AA129" i="1" s="1"/>
  <c r="AY130" i="1"/>
  <c r="AT129" i="1"/>
  <c r="AT34" i="1" s="1"/>
  <c r="AT17" i="1" s="1"/>
  <c r="AT219" i="1" s="1"/>
  <c r="T131" i="1"/>
  <c r="AY134" i="1"/>
  <c r="AV136" i="1"/>
  <c r="T138" i="1"/>
  <c r="K139" i="1"/>
  <c r="H140" i="1"/>
  <c r="AN139" i="1"/>
  <c r="AV139" i="1" s="1"/>
  <c r="BC140" i="1"/>
  <c r="BB142" i="1"/>
  <c r="V144" i="1"/>
  <c r="X144" i="1" s="1"/>
  <c r="AA144" i="1" s="1"/>
  <c r="X145" i="1"/>
  <c r="AA145" i="1" s="1"/>
  <c r="D146" i="1"/>
  <c r="E146" i="1" s="1"/>
  <c r="AM146" i="1"/>
  <c r="H146" i="1"/>
  <c r="AW150" i="1"/>
  <c r="AW152" i="1"/>
  <c r="BD152" i="1"/>
  <c r="AF155" i="1"/>
  <c r="AO155" i="1"/>
  <c r="BC159" i="1"/>
  <c r="AM161" i="1"/>
  <c r="AZ161" i="1" s="1"/>
  <c r="AZ162" i="1"/>
  <c r="BC162" i="1" s="1"/>
  <c r="BD163" i="1"/>
  <c r="AH165" i="1"/>
  <c r="W168" i="1"/>
  <c r="BB170" i="1"/>
  <c r="AS169" i="1"/>
  <c r="P174" i="1"/>
  <c r="Q174" i="1" s="1"/>
  <c r="T174" i="1" s="1"/>
  <c r="BC176" i="1"/>
  <c r="BD176" i="1" s="1"/>
  <c r="F188" i="1"/>
  <c r="H188" i="1" s="1"/>
  <c r="H189" i="1"/>
  <c r="K191" i="1"/>
  <c r="Y190" i="1"/>
  <c r="AO190" i="1"/>
  <c r="E198" i="1"/>
  <c r="R197" i="1"/>
  <c r="BB199" i="1"/>
  <c r="AW204" i="1"/>
  <c r="AZ205" i="1"/>
  <c r="BC205" i="1" s="1"/>
  <c r="BD205" i="1" s="1"/>
  <c r="AZ218" i="1"/>
  <c r="BC226" i="1"/>
  <c r="D24" i="1"/>
  <c r="E24" i="1" s="1"/>
  <c r="E228" i="1"/>
  <c r="BB228" i="1"/>
  <c r="BC228" i="1" s="1"/>
  <c r="BD228" i="1" s="1"/>
  <c r="BB229" i="1"/>
  <c r="X231" i="1"/>
  <c r="AA231" i="1" s="1"/>
  <c r="F31" i="1"/>
  <c r="F29" i="1" s="1"/>
  <c r="H235" i="1"/>
  <c r="AZ235" i="1"/>
  <c r="BC235" i="1" s="1"/>
  <c r="BD235" i="1" s="1"/>
  <c r="BB33" i="1"/>
  <c r="BC33" i="1" s="1"/>
  <c r="BD33" i="1" s="1"/>
  <c r="X241" i="1"/>
  <c r="AA241" i="1" s="1"/>
  <c r="AF241" i="1"/>
  <c r="AF238" i="1" s="1"/>
  <c r="AF221" i="1" s="1"/>
  <c r="F43" i="1"/>
  <c r="H247" i="1"/>
  <c r="AZ247" i="1"/>
  <c r="BB45" i="1"/>
  <c r="BC45" i="1" s="1"/>
  <c r="BD45" i="1" s="1"/>
  <c r="Q250" i="1"/>
  <c r="T250" i="1" s="1"/>
  <c r="N250" i="1"/>
  <c r="N238" i="1" s="1"/>
  <c r="N221" i="1" s="1"/>
  <c r="N423" i="1" s="1"/>
  <c r="N8" i="1" s="1"/>
  <c r="N47" i="1"/>
  <c r="N46" i="1" s="1"/>
  <c r="N34" i="1" s="1"/>
  <c r="AY250" i="1"/>
  <c r="AK252" i="1"/>
  <c r="AK238" i="1" s="1"/>
  <c r="AK49" i="1"/>
  <c r="AK48" i="1" s="1"/>
  <c r="AS252" i="1"/>
  <c r="BB252" i="1" s="1"/>
  <c r="AS49" i="1"/>
  <c r="Q254" i="1"/>
  <c r="T254" i="1" s="1"/>
  <c r="N254" i="1"/>
  <c r="N51" i="1"/>
  <c r="N50" i="1" s="1"/>
  <c r="AY254" i="1"/>
  <c r="AF55" i="1"/>
  <c r="AF52" i="1" s="1"/>
  <c r="AF256" i="1"/>
  <c r="AE263" i="1"/>
  <c r="AH263" i="1" s="1"/>
  <c r="I263" i="1"/>
  <c r="I238" i="1" s="1"/>
  <c r="I221" i="1" s="1"/>
  <c r="K264" i="1"/>
  <c r="F63" i="1"/>
  <c r="H63" i="1" s="1"/>
  <c r="H267" i="1"/>
  <c r="AV269" i="1"/>
  <c r="BC273" i="1"/>
  <c r="BD279" i="1"/>
  <c r="AW279" i="1"/>
  <c r="J280" i="1"/>
  <c r="K280" i="1" s="1"/>
  <c r="K282" i="1"/>
  <c r="AY283" i="1"/>
  <c r="K291" i="1"/>
  <c r="I289" i="1"/>
  <c r="AY298" i="1"/>
  <c r="BC298" i="1" s="1"/>
  <c r="AV298" i="1"/>
  <c r="AT301" i="1"/>
  <c r="BB302" i="1"/>
  <c r="AE310" i="1"/>
  <c r="AH310" i="1" s="1"/>
  <c r="AC309" i="1"/>
  <c r="AE309" i="1" s="1"/>
  <c r="AH309" i="1" s="1"/>
  <c r="AY330" i="1"/>
  <c r="BC330" i="1" s="1"/>
  <c r="BD330" i="1" s="1"/>
  <c r="AV330" i="1"/>
  <c r="AK126" i="1"/>
  <c r="AK119" i="1" s="1"/>
  <c r="AY119" i="1" s="1"/>
  <c r="AS126" i="1"/>
  <c r="BB126" i="1" s="1"/>
  <c r="BB330" i="1"/>
  <c r="AV337" i="1"/>
  <c r="AE385" i="1"/>
  <c r="AH385" i="1" s="1"/>
  <c r="AD181" i="1"/>
  <c r="AZ389" i="1"/>
  <c r="BC389" i="1" s="1"/>
  <c r="BD389" i="1" s="1"/>
  <c r="AV389" i="1"/>
  <c r="AM388" i="1"/>
  <c r="AM185" i="1"/>
  <c r="AU388" i="1"/>
  <c r="AU387" i="1" s="1"/>
  <c r="AU185" i="1"/>
  <c r="AU184" i="1" s="1"/>
  <c r="AU183" i="1" s="1"/>
  <c r="BB183" i="1" s="1"/>
  <c r="BC421" i="1"/>
  <c r="BD421" i="1" s="1"/>
  <c r="AW522" i="1"/>
  <c r="N19" i="1"/>
  <c r="N18" i="1" s="1"/>
  <c r="AJ41" i="1"/>
  <c r="AJ34" i="1" s="1"/>
  <c r="AD52" i="1"/>
  <c r="G56" i="1"/>
  <c r="H56" i="1" s="1"/>
  <c r="W62" i="1"/>
  <c r="X62" i="1" s="1"/>
  <c r="AA62" i="1" s="1"/>
  <c r="O69" i="1"/>
  <c r="Q69" i="1" s="1"/>
  <c r="T69" i="1" s="1"/>
  <c r="AA69" i="1"/>
  <c r="G70" i="1"/>
  <c r="H70" i="1" s="1"/>
  <c r="W71" i="1"/>
  <c r="X71" i="1" s="1"/>
  <c r="AA71" i="1" s="1"/>
  <c r="AS74" i="1"/>
  <c r="BB74" i="1" s="1"/>
  <c r="BC74" i="1" s="1"/>
  <c r="BD74" i="1" s="1"/>
  <c r="S86" i="1"/>
  <c r="AZ86" i="1"/>
  <c r="BB98" i="1"/>
  <c r="BC98" i="1" s="1"/>
  <c r="BD98" i="1" s="1"/>
  <c r="BB101" i="1"/>
  <c r="O111" i="1"/>
  <c r="Q111" i="1" s="1"/>
  <c r="T111" i="1" s="1"/>
  <c r="AZ112" i="1"/>
  <c r="BC112" i="1" s="1"/>
  <c r="BD112" i="1" s="1"/>
  <c r="X113" i="1"/>
  <c r="AA113" i="1" s="1"/>
  <c r="BB113" i="1"/>
  <c r="AH116" i="1"/>
  <c r="BB117" i="1"/>
  <c r="W119" i="1"/>
  <c r="X121" i="1"/>
  <c r="AA121" i="1" s="1"/>
  <c r="T123" i="1"/>
  <c r="AY126" i="1"/>
  <c r="BC126" i="1" s="1"/>
  <c r="BD126" i="1" s="1"/>
  <c r="T127" i="1"/>
  <c r="D129" i="1"/>
  <c r="E129" i="1" s="1"/>
  <c r="E130" i="1"/>
  <c r="AL129" i="1"/>
  <c r="BC132" i="1"/>
  <c r="BB134" i="1"/>
  <c r="Q136" i="1"/>
  <c r="T136" i="1" s="1"/>
  <c r="X141" i="1"/>
  <c r="AA141" i="1" s="1"/>
  <c r="D139" i="1"/>
  <c r="E139" i="1" s="1"/>
  <c r="E142" i="1"/>
  <c r="T143" i="1"/>
  <c r="Q144" i="1"/>
  <c r="T144" i="1" s="1"/>
  <c r="AV144" i="1"/>
  <c r="T147" i="1"/>
  <c r="AA147" i="1"/>
  <c r="AH149" i="1"/>
  <c r="BC150" i="1"/>
  <c r="BD150" i="1" s="1"/>
  <c r="T153" i="1"/>
  <c r="AE153" i="1"/>
  <c r="AH153" i="1" s="1"/>
  <c r="BA155" i="1"/>
  <c r="BC157" i="1"/>
  <c r="BD157" i="1" s="1"/>
  <c r="Q160" i="1"/>
  <c r="T160" i="1" s="1"/>
  <c r="AE161" i="1"/>
  <c r="AH161" i="1" s="1"/>
  <c r="AL168" i="1"/>
  <c r="BA172" i="1"/>
  <c r="F172" i="1"/>
  <c r="H173" i="1"/>
  <c r="AV173" i="1"/>
  <c r="AW173" i="1"/>
  <c r="AA174" i="1"/>
  <c r="T175" i="1"/>
  <c r="X177" i="1"/>
  <c r="AA177" i="1" s="1"/>
  <c r="AE178" i="1"/>
  <c r="AH178" i="1" s="1"/>
  <c r="X179" i="1"/>
  <c r="AA179" i="1" s="1"/>
  <c r="AF179" i="1"/>
  <c r="AF168" i="1" s="1"/>
  <c r="AO179" i="1"/>
  <c r="AO168" i="1" s="1"/>
  <c r="X181" i="1"/>
  <c r="AA181" i="1" s="1"/>
  <c r="AE182" i="1"/>
  <c r="AH182" i="1" s="1"/>
  <c r="P183" i="1"/>
  <c r="Q183" i="1" s="1"/>
  <c r="T183" i="1" s="1"/>
  <c r="D184" i="1"/>
  <c r="BC186" i="1"/>
  <c r="BD186" i="1" s="1"/>
  <c r="G190" i="1"/>
  <c r="BB192" i="1"/>
  <c r="S190" i="1"/>
  <c r="AF190" i="1"/>
  <c r="BA195" i="1"/>
  <c r="BC195" i="1" s="1"/>
  <c r="J198" i="1"/>
  <c r="K199" i="1"/>
  <c r="AV205" i="1"/>
  <c r="AW205" i="1"/>
  <c r="T207" i="1"/>
  <c r="BC208" i="1"/>
  <c r="BD208" i="1" s="1"/>
  <c r="AE210" i="1"/>
  <c r="AH210" i="1" s="1"/>
  <c r="AA212" i="1"/>
  <c r="AE214" i="1"/>
  <c r="AH214" i="1" s="1"/>
  <c r="BD214" i="1"/>
  <c r="AV218" i="1"/>
  <c r="AW218" i="1"/>
  <c r="W223" i="1"/>
  <c r="W222" i="1" s="1"/>
  <c r="X222" i="1" s="1"/>
  <c r="Z221" i="1"/>
  <c r="AM223" i="1"/>
  <c r="AZ224" i="1"/>
  <c r="AM20" i="1"/>
  <c r="AV20" i="1" s="1"/>
  <c r="AW20" i="1" s="1"/>
  <c r="AU223" i="1"/>
  <c r="AU222" i="1" s="1"/>
  <c r="AU20" i="1"/>
  <c r="AU19" i="1" s="1"/>
  <c r="J21" i="1"/>
  <c r="K225" i="1"/>
  <c r="BB225" i="1"/>
  <c r="X227" i="1"/>
  <c r="AA227" i="1" s="1"/>
  <c r="J25" i="1"/>
  <c r="K25" i="1" s="1"/>
  <c r="K229" i="1"/>
  <c r="BA230" i="1"/>
  <c r="BC230" i="1" s="1"/>
  <c r="AZ232" i="1"/>
  <c r="BC232" i="1" s="1"/>
  <c r="BD232" i="1" s="1"/>
  <c r="AM28" i="1"/>
  <c r="AZ28" i="1" s="1"/>
  <c r="BC28" i="1" s="1"/>
  <c r="BD28" i="1" s="1"/>
  <c r="H233" i="1"/>
  <c r="P233" i="1"/>
  <c r="Q233" i="1" s="1"/>
  <c r="T233" i="1" s="1"/>
  <c r="P30" i="1"/>
  <c r="AV235" i="1"/>
  <c r="AW235" i="1" s="1"/>
  <c r="L32" i="1"/>
  <c r="L29" i="1" s="1"/>
  <c r="L233" i="1"/>
  <c r="AW236" i="1"/>
  <c r="L239" i="1"/>
  <c r="L36" i="1"/>
  <c r="L35" i="1" s="1"/>
  <c r="BA241" i="1"/>
  <c r="AP238" i="1"/>
  <c r="AZ244" i="1"/>
  <c r="BC244" i="1" s="1"/>
  <c r="BD244" i="1" s="1"/>
  <c r="AM40" i="1"/>
  <c r="AM241" i="1"/>
  <c r="AU40" i="1"/>
  <c r="BB40" i="1" s="1"/>
  <c r="AU241" i="1"/>
  <c r="BB241" i="1" s="1"/>
  <c r="H245" i="1"/>
  <c r="P245" i="1"/>
  <c r="Q245" i="1" s="1"/>
  <c r="T245" i="1" s="1"/>
  <c r="P42" i="1"/>
  <c r="AV247" i="1"/>
  <c r="AW247" i="1"/>
  <c r="L44" i="1"/>
  <c r="L41" i="1" s="1"/>
  <c r="L245" i="1"/>
  <c r="BA250" i="1"/>
  <c r="F250" i="1"/>
  <c r="H250" i="1" s="1"/>
  <c r="F47" i="1"/>
  <c r="H251" i="1"/>
  <c r="AE250" i="1"/>
  <c r="AH250" i="1" s="1"/>
  <c r="BA254" i="1"/>
  <c r="F254" i="1"/>
  <c r="H254" i="1" s="1"/>
  <c r="F51" i="1"/>
  <c r="F50" i="1" s="1"/>
  <c r="H50" i="1" s="1"/>
  <c r="H255" i="1"/>
  <c r="AE254" i="1"/>
  <c r="AH254" i="1" s="1"/>
  <c r="J256" i="1"/>
  <c r="K256" i="1" s="1"/>
  <c r="J53" i="1"/>
  <c r="K257" i="1"/>
  <c r="BD260" i="1"/>
  <c r="BC261" i="1"/>
  <c r="BD261" i="1" s="1"/>
  <c r="AW267" i="1"/>
  <c r="BD267" i="1"/>
  <c r="AV281" i="1"/>
  <c r="W315" i="1"/>
  <c r="W238" i="1" s="1"/>
  <c r="X316" i="1"/>
  <c r="AA316" i="1" s="1"/>
  <c r="AD133" i="1"/>
  <c r="AE133" i="1" s="1"/>
  <c r="AH133" i="1" s="1"/>
  <c r="AE337" i="1"/>
  <c r="AH337" i="1" s="1"/>
  <c r="AY358" i="1"/>
  <c r="AV358" i="1"/>
  <c r="AK357" i="1"/>
  <c r="AK154" i="1"/>
  <c r="AK153" i="1" s="1"/>
  <c r="AS357" i="1"/>
  <c r="BB357" i="1" s="1"/>
  <c r="AS154" i="1"/>
  <c r="BB358" i="1"/>
  <c r="AY362" i="1"/>
  <c r="BC362" i="1" s="1"/>
  <c r="AV362" i="1"/>
  <c r="AK158" i="1"/>
  <c r="AK155" i="1" s="1"/>
  <c r="AY155" i="1" s="1"/>
  <c r="AS158" i="1"/>
  <c r="BB362" i="1"/>
  <c r="Q375" i="1"/>
  <c r="T375" i="1" s="1"/>
  <c r="P374" i="1"/>
  <c r="P373" i="1" s="1"/>
  <c r="P372" i="1" s="1"/>
  <c r="P171" i="1"/>
  <c r="AZ374" i="1"/>
  <c r="AM373" i="1"/>
  <c r="AU372" i="1"/>
  <c r="L376" i="1"/>
  <c r="L373" i="1" s="1"/>
  <c r="L173" i="1"/>
  <c r="L172" i="1" s="1"/>
  <c r="L169" i="1" s="1"/>
  <c r="L168" i="1" s="1"/>
  <c r="AW377" i="1"/>
  <c r="N383" i="1"/>
  <c r="N180" i="1"/>
  <c r="N179" i="1" s="1"/>
  <c r="N168" i="1" s="1"/>
  <c r="M394" i="1"/>
  <c r="AV118" i="1"/>
  <c r="AL119" i="1"/>
  <c r="AL34" i="1" s="1"/>
  <c r="AV122" i="1"/>
  <c r="AW122" i="1" s="1"/>
  <c r="AV126" i="1"/>
  <c r="AW126" i="1" s="1"/>
  <c r="AV130" i="1"/>
  <c r="AV134" i="1"/>
  <c r="AW134" i="1" s="1"/>
  <c r="AV138" i="1"/>
  <c r="AV142" i="1"/>
  <c r="AW142" i="1" s="1"/>
  <c r="AY145" i="1"/>
  <c r="V146" i="1"/>
  <c r="X146" i="1" s="1"/>
  <c r="AA146" i="1" s="1"/>
  <c r="AN146" i="1"/>
  <c r="AV150" i="1"/>
  <c r="AE154" i="1"/>
  <c r="AH154" i="1" s="1"/>
  <c r="AC155" i="1"/>
  <c r="Q156" i="1"/>
  <c r="T156" i="1" s="1"/>
  <c r="BA156" i="1"/>
  <c r="BC156" i="1" s="1"/>
  <c r="AV158" i="1"/>
  <c r="AW158" i="1" s="1"/>
  <c r="AE162" i="1"/>
  <c r="AH162" i="1" s="1"/>
  <c r="AV162" i="1"/>
  <c r="Q164" i="1"/>
  <c r="T164" i="1" s="1"/>
  <c r="BA164" i="1"/>
  <c r="BC164" i="1" s="1"/>
  <c r="AE166" i="1"/>
  <c r="AH166" i="1" s="1"/>
  <c r="AV166" i="1"/>
  <c r="AE170" i="1"/>
  <c r="AH170" i="1" s="1"/>
  <c r="X173" i="1"/>
  <c r="AA173" i="1" s="1"/>
  <c r="AY173" i="1"/>
  <c r="AV178" i="1"/>
  <c r="AW178" i="1" s="1"/>
  <c r="Q180" i="1"/>
  <c r="T180" i="1" s="1"/>
  <c r="BA180" i="1"/>
  <c r="BC180" i="1" s="1"/>
  <c r="Q184" i="1"/>
  <c r="T184" i="1" s="1"/>
  <c r="AJ184" i="1"/>
  <c r="X185" i="1"/>
  <c r="AA185" i="1" s="1"/>
  <c r="AY185" i="1"/>
  <c r="AV186" i="1"/>
  <c r="AW186" i="1" s="1"/>
  <c r="X189" i="1"/>
  <c r="AA189" i="1" s="1"/>
  <c r="AY189" i="1"/>
  <c r="Q192" i="1"/>
  <c r="T192" i="1" s="1"/>
  <c r="BA192" i="1"/>
  <c r="X193" i="1"/>
  <c r="AA193" i="1" s="1"/>
  <c r="AY193" i="1"/>
  <c r="AV194" i="1"/>
  <c r="AW194" i="1" s="1"/>
  <c r="Q196" i="1"/>
  <c r="T196" i="1" s="1"/>
  <c r="BA196" i="1"/>
  <c r="BC196" i="1" s="1"/>
  <c r="V198" i="1"/>
  <c r="AE198" i="1"/>
  <c r="AH198" i="1" s="1"/>
  <c r="AN198" i="1"/>
  <c r="AN197" i="1" s="1"/>
  <c r="V202" i="1"/>
  <c r="X202" i="1" s="1"/>
  <c r="AA202" i="1" s="1"/>
  <c r="AN202" i="1"/>
  <c r="AZ202" i="1" s="1"/>
  <c r="AV210" i="1"/>
  <c r="AW210" i="1" s="1"/>
  <c r="AV214" i="1"/>
  <c r="AW214" i="1" s="1"/>
  <c r="O223" i="1"/>
  <c r="X223" i="1"/>
  <c r="AA223" i="1" s="1"/>
  <c r="AP223" i="1"/>
  <c r="AE224" i="1"/>
  <c r="AH224" i="1" s="1"/>
  <c r="AV224" i="1"/>
  <c r="AW224" i="1" s="1"/>
  <c r="AV228" i="1"/>
  <c r="AW228" i="1" s="1"/>
  <c r="AV232" i="1"/>
  <c r="AW232" i="1" s="1"/>
  <c r="AC233" i="1"/>
  <c r="AE233" i="1" s="1"/>
  <c r="AH233" i="1" s="1"/>
  <c r="Q234" i="1"/>
  <c r="T234" i="1" s="1"/>
  <c r="BA234" i="1"/>
  <c r="BC234" i="1" s="1"/>
  <c r="AV236" i="1"/>
  <c r="X239" i="1"/>
  <c r="AA239" i="1" s="1"/>
  <c r="AE240" i="1"/>
  <c r="AH240" i="1" s="1"/>
  <c r="AV240" i="1"/>
  <c r="AW240" i="1" s="1"/>
  <c r="AC241" i="1"/>
  <c r="AE241" i="1" s="1"/>
  <c r="AH241" i="1" s="1"/>
  <c r="Q242" i="1"/>
  <c r="T242" i="1" s="1"/>
  <c r="BA242" i="1"/>
  <c r="BC242" i="1" s="1"/>
  <c r="AV244" i="1"/>
  <c r="AW244" i="1" s="1"/>
  <c r="AC245" i="1"/>
  <c r="AE245" i="1" s="1"/>
  <c r="AH245" i="1" s="1"/>
  <c r="Q246" i="1"/>
  <c r="T246" i="1" s="1"/>
  <c r="BA246" i="1"/>
  <c r="BC246" i="1" s="1"/>
  <c r="AV248" i="1"/>
  <c r="AW248" i="1" s="1"/>
  <c r="X251" i="1"/>
  <c r="AA251" i="1" s="1"/>
  <c r="AY251" i="1"/>
  <c r="X255" i="1"/>
  <c r="AA255" i="1" s="1"/>
  <c r="AY255" i="1"/>
  <c r="AV258" i="1"/>
  <c r="X259" i="1"/>
  <c r="AA259" i="1" s="1"/>
  <c r="J263" i="1"/>
  <c r="R263" i="1"/>
  <c r="AV265" i="1"/>
  <c r="AW265" i="1" s="1"/>
  <c r="BA266" i="1"/>
  <c r="AY266" i="1"/>
  <c r="BC266" i="1" s="1"/>
  <c r="AE268" i="1"/>
  <c r="AH268" i="1" s="1"/>
  <c r="AV274" i="1"/>
  <c r="AW274" i="1" s="1"/>
  <c r="Q276" i="1"/>
  <c r="T276" i="1" s="1"/>
  <c r="O275" i="1"/>
  <c r="Q275" i="1" s="1"/>
  <c r="G280" i="1"/>
  <c r="H280" i="1" s="1"/>
  <c r="K281" i="1"/>
  <c r="BB284" i="1"/>
  <c r="AG285" i="1"/>
  <c r="AG238" i="1" s="1"/>
  <c r="AG221" i="1" s="1"/>
  <c r="AG423" i="1" s="1"/>
  <c r="AG8" i="1" s="1"/>
  <c r="BA287" i="1"/>
  <c r="AV288" i="1"/>
  <c r="AF289" i="1"/>
  <c r="AP289" i="1"/>
  <c r="BA289" i="1" s="1"/>
  <c r="BA290" i="1"/>
  <c r="O293" i="1"/>
  <c r="Q293" i="1" s="1"/>
  <c r="T293" i="1" s="1"/>
  <c r="Q294" i="1"/>
  <c r="T294" i="1" s="1"/>
  <c r="E296" i="1"/>
  <c r="AW298" i="1"/>
  <c r="BD298" i="1"/>
  <c r="H301" i="1"/>
  <c r="E306" i="1"/>
  <c r="C305" i="1"/>
  <c r="E305" i="1" s="1"/>
  <c r="AA311" i="1"/>
  <c r="H312" i="1"/>
  <c r="G311" i="1"/>
  <c r="H311" i="1" s="1"/>
  <c r="AY315" i="1"/>
  <c r="K319" i="1"/>
  <c r="BA320" i="1"/>
  <c r="AP319" i="1"/>
  <c r="BA319" i="1" s="1"/>
  <c r="AE322" i="1"/>
  <c r="AH322" i="1" s="1"/>
  <c r="AC321" i="1"/>
  <c r="AE321" i="1" s="1"/>
  <c r="AH321" i="1" s="1"/>
  <c r="BB322" i="1"/>
  <c r="Q324" i="1"/>
  <c r="T324" i="1" s="1"/>
  <c r="O323" i="1"/>
  <c r="Q323" i="1" s="1"/>
  <c r="AZ325" i="1"/>
  <c r="BC325" i="1" s="1"/>
  <c r="BD325" i="1" s="1"/>
  <c r="AM323" i="1"/>
  <c r="AV328" i="1"/>
  <c r="AW328" i="1" s="1"/>
  <c r="AW330" i="1"/>
  <c r="H341" i="1"/>
  <c r="BB342" i="1"/>
  <c r="J343" i="1"/>
  <c r="K343" i="1" s="1"/>
  <c r="D343" i="1"/>
  <c r="E343" i="1" s="1"/>
  <c r="E345" i="1"/>
  <c r="H348" i="1"/>
  <c r="AY354" i="1"/>
  <c r="AV354" i="1"/>
  <c r="AW355" i="1"/>
  <c r="AV356" i="1"/>
  <c r="AW356" i="1" s="1"/>
  <c r="AY357" i="1"/>
  <c r="BC357" i="1" s="1"/>
  <c r="BD357" i="1" s="1"/>
  <c r="AE359" i="1"/>
  <c r="AH359" i="1" s="1"/>
  <c r="AW360" i="1"/>
  <c r="AW362" i="1"/>
  <c r="BD362" i="1"/>
  <c r="AW363" i="1"/>
  <c r="AV364" i="1"/>
  <c r="AE367" i="1"/>
  <c r="AH367" i="1" s="1"/>
  <c r="BB370" i="1"/>
  <c r="R372" i="1"/>
  <c r="AS373" i="1"/>
  <c r="AE376" i="1"/>
  <c r="AH376" i="1" s="1"/>
  <c r="W378" i="1"/>
  <c r="X378" i="1" s="1"/>
  <c r="AA378" i="1" s="1"/>
  <c r="BA379" i="1"/>
  <c r="AQ378" i="1"/>
  <c r="BA378" i="1" s="1"/>
  <c r="AW382" i="1"/>
  <c r="BD382" i="1"/>
  <c r="AW386" i="1"/>
  <c r="AV391" i="1"/>
  <c r="E397" i="1"/>
  <c r="D396" i="1"/>
  <c r="BB396" i="1"/>
  <c r="AC395" i="1"/>
  <c r="E399" i="1"/>
  <c r="AK401" i="1"/>
  <c r="AK394" i="1" s="1"/>
  <c r="D406" i="1"/>
  <c r="E406" i="1" s="1"/>
  <c r="AV407" i="1"/>
  <c r="H406" i="1"/>
  <c r="AW410" i="1"/>
  <c r="AW411" i="1"/>
  <c r="AV412" i="1"/>
  <c r="BC422" i="1"/>
  <c r="BD422" i="1" s="1"/>
  <c r="BD434" i="1"/>
  <c r="AW434" i="1"/>
  <c r="N442" i="1"/>
  <c r="K454" i="1"/>
  <c r="AW456" i="1"/>
  <c r="AY484" i="1"/>
  <c r="BC484" i="1" s="1"/>
  <c r="BD484" i="1" s="1"/>
  <c r="AV484" i="1"/>
  <c r="AW501" i="1"/>
  <c r="AW514" i="1"/>
  <c r="BD514" i="1"/>
  <c r="AV578" i="1"/>
  <c r="AW578" i="1" s="1"/>
  <c r="AZ145" i="1"/>
  <c r="AZ173" i="1"/>
  <c r="AZ193" i="1"/>
  <c r="AZ251" i="1"/>
  <c r="AZ255" i="1"/>
  <c r="AV261" i="1"/>
  <c r="AW261" i="1" s="1"/>
  <c r="AH264" i="1"/>
  <c r="AD270" i="1"/>
  <c r="AE270" i="1" s="1"/>
  <c r="AH270" i="1" s="1"/>
  <c r="H276" i="1"/>
  <c r="G275" i="1"/>
  <c r="H275" i="1" s="1"/>
  <c r="AW281" i="1"/>
  <c r="X283" i="1"/>
  <c r="AA283" i="1" s="1"/>
  <c r="E286" i="1"/>
  <c r="C285" i="1"/>
  <c r="E285" i="1" s="1"/>
  <c r="AV292" i="1"/>
  <c r="G293" i="1"/>
  <c r="H293" i="1" s="1"/>
  <c r="H294" i="1"/>
  <c r="Q296" i="1"/>
  <c r="T296" i="1" s="1"/>
  <c r="O295" i="1"/>
  <c r="Q295" i="1" s="1"/>
  <c r="AW299" i="1"/>
  <c r="AE302" i="1"/>
  <c r="AH302" i="1" s="1"/>
  <c r="AC301" i="1"/>
  <c r="AE301" i="1" s="1"/>
  <c r="AH301" i="1" s="1"/>
  <c r="Q304" i="1"/>
  <c r="T304" i="1" s="1"/>
  <c r="O303" i="1"/>
  <c r="Q303" i="1" s="1"/>
  <c r="T303" i="1" s="1"/>
  <c r="AY306" i="1"/>
  <c r="AV306" i="1"/>
  <c r="AK305" i="1"/>
  <c r="AV305" i="1" s="1"/>
  <c r="BB305" i="1"/>
  <c r="AV308" i="1"/>
  <c r="K310" i="1"/>
  <c r="X313" i="1"/>
  <c r="AA313" i="1" s="1"/>
  <c r="E318" i="1"/>
  <c r="C317" i="1"/>
  <c r="E317" i="1" s="1"/>
  <c r="H324" i="1"/>
  <c r="G323" i="1"/>
  <c r="H323" i="1" s="1"/>
  <c r="AC323" i="1"/>
  <c r="AE323" i="1" s="1"/>
  <c r="AH323" i="1" s="1"/>
  <c r="AV325" i="1"/>
  <c r="G333" i="1"/>
  <c r="H333" i="1" s="1"/>
  <c r="AW337" i="1"/>
  <c r="AV339" i="1"/>
  <c r="AY339" i="1"/>
  <c r="BC339" i="1" s="1"/>
  <c r="BA351" i="1"/>
  <c r="AQ350" i="1"/>
  <c r="Q350" i="1"/>
  <c r="T350" i="1" s="1"/>
  <c r="AW354" i="1"/>
  <c r="BC360" i="1"/>
  <c r="BD360" i="1" s="1"/>
  <c r="AW361" i="1"/>
  <c r="K366" i="1"/>
  <c r="J365" i="1"/>
  <c r="K365" i="1" s="1"/>
  <c r="BC368" i="1"/>
  <c r="BD368" i="1" s="1"/>
  <c r="K370" i="1"/>
  <c r="J369" i="1"/>
  <c r="K369" i="1" s="1"/>
  <c r="E377" i="1"/>
  <c r="D376" i="1"/>
  <c r="AD383" i="1"/>
  <c r="AE383" i="1" s="1"/>
  <c r="AH383" i="1" s="1"/>
  <c r="AE389" i="1"/>
  <c r="AH389" i="1" s="1"/>
  <c r="AD388" i="1"/>
  <c r="AD387" i="1" s="1"/>
  <c r="Q392" i="1"/>
  <c r="T392" i="1" s="1"/>
  <c r="AE393" i="1"/>
  <c r="AH393" i="1" s="1"/>
  <c r="AD392" i="1"/>
  <c r="AW400" i="1"/>
  <c r="Q403" i="1"/>
  <c r="T403" i="1" s="1"/>
  <c r="P402" i="1"/>
  <c r="AH406" i="1"/>
  <c r="BA406" i="1"/>
  <c r="AZ413" i="1"/>
  <c r="AV413" i="1"/>
  <c r="AW413" i="1" s="1"/>
  <c r="AW416" i="1"/>
  <c r="AY418" i="1"/>
  <c r="BC418" i="1" s="1"/>
  <c r="AV418" i="1"/>
  <c r="Q427" i="1"/>
  <c r="T427" i="1" s="1"/>
  <c r="O426" i="1"/>
  <c r="AL426" i="1"/>
  <c r="AL425" i="1" s="1"/>
  <c r="AT425" i="1"/>
  <c r="AW438" i="1"/>
  <c r="AC442" i="1"/>
  <c r="AE442" i="1" s="1"/>
  <c r="AH442" i="1" s="1"/>
  <c r="AW443" i="1"/>
  <c r="BD448" i="1"/>
  <c r="AZ479" i="1"/>
  <c r="AV479" i="1"/>
  <c r="AV493" i="1"/>
  <c r="AW493" i="1" s="1"/>
  <c r="AY493" i="1"/>
  <c r="BC493" i="1" s="1"/>
  <c r="AW549" i="1"/>
  <c r="AD577" i="1"/>
  <c r="AD576" i="1" s="1"/>
  <c r="AE578" i="1"/>
  <c r="AH578" i="1" s="1"/>
  <c r="BD626" i="1"/>
  <c r="AW626" i="1"/>
  <c r="AW654" i="1"/>
  <c r="BD654" i="1"/>
  <c r="AW687" i="1"/>
  <c r="AW691" i="1"/>
  <c r="AW705" i="1"/>
  <c r="AJ117" i="1"/>
  <c r="AR117" i="1"/>
  <c r="BA117" i="1" s="1"/>
  <c r="AJ129" i="1"/>
  <c r="AR129" i="1"/>
  <c r="AJ137" i="1"/>
  <c r="AR137" i="1"/>
  <c r="AV147" i="1"/>
  <c r="AV151" i="1"/>
  <c r="AW151" i="1" s="1"/>
  <c r="AJ153" i="1"/>
  <c r="AR153" i="1"/>
  <c r="BA153" i="1" s="1"/>
  <c r="AV159" i="1"/>
  <c r="AJ161" i="1"/>
  <c r="AR161" i="1"/>
  <c r="BA161" i="1" s="1"/>
  <c r="AV163" i="1"/>
  <c r="AW163" i="1" s="1"/>
  <c r="AJ165" i="1"/>
  <c r="AR165" i="1"/>
  <c r="BA165" i="1" s="1"/>
  <c r="AV167" i="1"/>
  <c r="AV171" i="1"/>
  <c r="AV175" i="1"/>
  <c r="AV179" i="1"/>
  <c r="AV187" i="1"/>
  <c r="AW187" i="1" s="1"/>
  <c r="AV195" i="1"/>
  <c r="AV199" i="1"/>
  <c r="AV203" i="1"/>
  <c r="AV207" i="1"/>
  <c r="AV211" i="1"/>
  <c r="AV216" i="1"/>
  <c r="AJ223" i="1"/>
  <c r="AR223" i="1"/>
  <c r="AR222" i="1" s="1"/>
  <c r="AV225" i="1"/>
  <c r="AV229" i="1"/>
  <c r="AN233" i="1"/>
  <c r="AN222" i="1" s="1"/>
  <c r="AV233" i="1"/>
  <c r="AV237" i="1"/>
  <c r="AJ239" i="1"/>
  <c r="AR239" i="1"/>
  <c r="AN241" i="1"/>
  <c r="AV241" i="1" s="1"/>
  <c r="AN245" i="1"/>
  <c r="AV249" i="1"/>
  <c r="AW249" i="1" s="1"/>
  <c r="G252" i="1"/>
  <c r="H252" i="1" s="1"/>
  <c r="AV253" i="1"/>
  <c r="AW253" i="1" s="1"/>
  <c r="G256" i="1"/>
  <c r="H256" i="1" s="1"/>
  <c r="O256" i="1"/>
  <c r="Q256" i="1" s="1"/>
  <c r="T256" i="1" s="1"/>
  <c r="AP256" i="1"/>
  <c r="BA256" i="1" s="1"/>
  <c r="AY259" i="1"/>
  <c r="AH260" i="1"/>
  <c r="X265" i="1"/>
  <c r="AA265" i="1" s="1"/>
  <c r="T266" i="1"/>
  <c r="J270" i="1"/>
  <c r="K270" i="1" s="1"/>
  <c r="AS270" i="1"/>
  <c r="BB270" i="1" s="1"/>
  <c r="K271" i="1"/>
  <c r="AV272" i="1"/>
  <c r="AW272" i="1" s="1"/>
  <c r="R275" i="1"/>
  <c r="AC275" i="1"/>
  <c r="AE275" i="1" s="1"/>
  <c r="AH275" i="1" s="1"/>
  <c r="AE276" i="1"/>
  <c r="AH276" i="1" s="1"/>
  <c r="H279" i="1"/>
  <c r="AL280" i="1"/>
  <c r="AL238" i="1" s="1"/>
  <c r="AL221" i="1" s="1"/>
  <c r="AL423" i="1" s="1"/>
  <c r="AL8" i="1" s="1"/>
  <c r="E280" i="1"/>
  <c r="X281" i="1"/>
  <c r="AA281" i="1" s="1"/>
  <c r="V280" i="1"/>
  <c r="X280" i="1" s="1"/>
  <c r="AA280" i="1" s="1"/>
  <c r="Q284" i="1"/>
  <c r="T284" i="1" s="1"/>
  <c r="O283" i="1"/>
  <c r="Q283" i="1" s="1"/>
  <c r="T283" i="1" s="1"/>
  <c r="AZ284" i="1"/>
  <c r="AV286" i="1"/>
  <c r="AK285" i="1"/>
  <c r="AY285" i="1" s="1"/>
  <c r="BB285" i="1"/>
  <c r="BC287" i="1"/>
  <c r="E288" i="1"/>
  <c r="E290" i="1"/>
  <c r="C289" i="1"/>
  <c r="E289" i="1" s="1"/>
  <c r="AE294" i="1"/>
  <c r="AH294" i="1" s="1"/>
  <c r="AC293" i="1"/>
  <c r="AE293" i="1" s="1"/>
  <c r="AH293" i="1" s="1"/>
  <c r="AQ295" i="1"/>
  <c r="H296" i="1"/>
  <c r="G295" i="1"/>
  <c r="H295" i="1" s="1"/>
  <c r="AC295" i="1"/>
  <c r="AE295" i="1" s="1"/>
  <c r="AH295" i="1" s="1"/>
  <c r="AE296" i="1"/>
  <c r="AH296" i="1" s="1"/>
  <c r="AZ297" i="1"/>
  <c r="AM295" i="1"/>
  <c r="AA303" i="1"/>
  <c r="H304" i="1"/>
  <c r="G303" i="1"/>
  <c r="H303" i="1" s="1"/>
  <c r="AY307" i="1"/>
  <c r="X308" i="1"/>
  <c r="AA308" i="1" s="1"/>
  <c r="BA312" i="1"/>
  <c r="BC312" i="1" s="1"/>
  <c r="AP311" i="1"/>
  <c r="BA311" i="1" s="1"/>
  <c r="AE314" i="1"/>
  <c r="AH314" i="1" s="1"/>
  <c r="AC313" i="1"/>
  <c r="AE313" i="1" s="1"/>
  <c r="AH313" i="1" s="1"/>
  <c r="Q316" i="1"/>
  <c r="T316" i="1" s="1"/>
  <c r="O315" i="1"/>
  <c r="Q315" i="1" s="1"/>
  <c r="T315" i="1" s="1"/>
  <c r="AZ316" i="1"/>
  <c r="AY318" i="1"/>
  <c r="BC318" i="1" s="1"/>
  <c r="AV318" i="1"/>
  <c r="AK317" i="1"/>
  <c r="AV317" i="1" s="1"/>
  <c r="AW317" i="1" s="1"/>
  <c r="BB317" i="1"/>
  <c r="AV320" i="1"/>
  <c r="K322" i="1"/>
  <c r="AQ323" i="1"/>
  <c r="R323" i="1"/>
  <c r="AO323" i="1"/>
  <c r="AE325" i="1"/>
  <c r="AH325" i="1" s="1"/>
  <c r="R333" i="1"/>
  <c r="AE334" i="1"/>
  <c r="AH334" i="1" s="1"/>
  <c r="AC333" i="1"/>
  <c r="AE333" i="1" s="1"/>
  <c r="I333" i="1"/>
  <c r="K335" i="1"/>
  <c r="AY338" i="1"/>
  <c r="BC338" i="1" s="1"/>
  <c r="AV338" i="1"/>
  <c r="H340" i="1"/>
  <c r="AH340" i="1"/>
  <c r="AW340" i="1"/>
  <c r="K342" i="1"/>
  <c r="J341" i="1"/>
  <c r="K341" i="1" s="1"/>
  <c r="X344" i="1"/>
  <c r="AA344" i="1" s="1"/>
  <c r="W343" i="1"/>
  <c r="X343" i="1" s="1"/>
  <c r="AA343" i="1" s="1"/>
  <c r="AK343" i="1"/>
  <c r="AV343" i="1" s="1"/>
  <c r="AZ345" i="1"/>
  <c r="BC345" i="1" s="1"/>
  <c r="BD345" i="1" s="1"/>
  <c r="AM343" i="1"/>
  <c r="AZ343" i="1" s="1"/>
  <c r="AV345" i="1"/>
  <c r="AW345" i="1" s="1"/>
  <c r="E349" i="1"/>
  <c r="D348" i="1"/>
  <c r="E348" i="1" s="1"/>
  <c r="BB349" i="1"/>
  <c r="D350" i="1"/>
  <c r="E350" i="1" s="1"/>
  <c r="Y350" i="1"/>
  <c r="AV351" i="1"/>
  <c r="H350" i="1"/>
  <c r="AO350" i="1"/>
  <c r="H357" i="1"/>
  <c r="AQ369" i="1"/>
  <c r="BA369" i="1" s="1"/>
  <c r="AV371" i="1"/>
  <c r="BB374" i="1"/>
  <c r="X374" i="1"/>
  <c r="AA374" i="1" s="1"/>
  <c r="AE378" i="1"/>
  <c r="N378" i="1"/>
  <c r="N372" i="1" s="1"/>
  <c r="BC381" i="1"/>
  <c r="BD381" i="1" s="1"/>
  <c r="J388" i="1"/>
  <c r="AY390" i="1"/>
  <c r="BC390" i="1" s="1"/>
  <c r="AV390" i="1"/>
  <c r="K392" i="1"/>
  <c r="Z394" i="1"/>
  <c r="AZ397" i="1"/>
  <c r="BC397" i="1" s="1"/>
  <c r="BD397" i="1" s="1"/>
  <c r="AV397" i="1"/>
  <c r="AW397" i="1" s="1"/>
  <c r="AM396" i="1"/>
  <c r="AU395" i="1"/>
  <c r="H400" i="1"/>
  <c r="AS401" i="1"/>
  <c r="AN401" i="1"/>
  <c r="AZ405" i="1"/>
  <c r="BC405" i="1" s="1"/>
  <c r="BD405" i="1" s="1"/>
  <c r="AV405" i="1"/>
  <c r="F406" i="1"/>
  <c r="F401" i="1" s="1"/>
  <c r="BB409" i="1"/>
  <c r="AV415" i="1"/>
  <c r="AW415" i="1" s="1"/>
  <c r="H416" i="1"/>
  <c r="BC416" i="1"/>
  <c r="BD416" i="1" s="1"/>
  <c r="T418" i="1"/>
  <c r="AW420" i="1"/>
  <c r="AV421" i="1"/>
  <c r="H426" i="1"/>
  <c r="E427" i="1"/>
  <c r="D426" i="1"/>
  <c r="AM437" i="1"/>
  <c r="AZ437" i="1" s="1"/>
  <c r="AZ439" i="1"/>
  <c r="BC439" i="1" s="1"/>
  <c r="BD439" i="1" s="1"/>
  <c r="BC443" i="1"/>
  <c r="BD443" i="1" s="1"/>
  <c r="AZ445" i="1"/>
  <c r="AV445" i="1"/>
  <c r="BB449" i="1"/>
  <c r="BC449" i="1" s="1"/>
  <c r="BD449" i="1" s="1"/>
  <c r="AW484" i="1"/>
  <c r="T487" i="1"/>
  <c r="AW494" i="1"/>
  <c r="AW506" i="1"/>
  <c r="BD565" i="1"/>
  <c r="AW565" i="1"/>
  <c r="AS137" i="1"/>
  <c r="BB137" i="1" s="1"/>
  <c r="AS161" i="1"/>
  <c r="BB161" i="1" s="1"/>
  <c r="AS165" i="1"/>
  <c r="BB165" i="1" s="1"/>
  <c r="AS223" i="1"/>
  <c r="AS239" i="1"/>
  <c r="BB259" i="1"/>
  <c r="Q262" i="1"/>
  <c r="T262" i="1" s="1"/>
  <c r="AP263" i="1"/>
  <c r="BA263" i="1" s="1"/>
  <c r="BA264" i="1"/>
  <c r="BC264" i="1" s="1"/>
  <c r="BD264" i="1" s="1"/>
  <c r="E268" i="1"/>
  <c r="D270" i="1"/>
  <c r="E270" i="1" s="1"/>
  <c r="L270" i="1"/>
  <c r="H272" i="1"/>
  <c r="K273" i="1"/>
  <c r="AJ275" i="1"/>
  <c r="J275" i="1"/>
  <c r="K275" i="1" s="1"/>
  <c r="AY276" i="1"/>
  <c r="BC276" i="1" s="1"/>
  <c r="K279" i="1"/>
  <c r="I278" i="1"/>
  <c r="K278" i="1" s="1"/>
  <c r="O280" i="1"/>
  <c r="Q280" i="1" s="1"/>
  <c r="T280" i="1" s="1"/>
  <c r="E281" i="1"/>
  <c r="AY281" i="1"/>
  <c r="AJ280" i="1"/>
  <c r="AK280" i="1"/>
  <c r="AV282" i="1"/>
  <c r="BB280" i="1"/>
  <c r="H284" i="1"/>
  <c r="G283" i="1"/>
  <c r="H283" i="1" s="1"/>
  <c r="AC283" i="1"/>
  <c r="AE283" i="1" s="1"/>
  <c r="AH283" i="1" s="1"/>
  <c r="AE284" i="1"/>
  <c r="AH284" i="1" s="1"/>
  <c r="O285" i="1"/>
  <c r="Q285" i="1" s="1"/>
  <c r="T285" i="1" s="1"/>
  <c r="Q286" i="1"/>
  <c r="T286" i="1" s="1"/>
  <c r="AL285" i="1"/>
  <c r="AT285" i="1"/>
  <c r="T288" i="1"/>
  <c r="AZ288" i="1"/>
  <c r="BC288" i="1" s="1"/>
  <c r="AZ289" i="1"/>
  <c r="AV290" i="1"/>
  <c r="AK289" i="1"/>
  <c r="AV289" i="1" s="1"/>
  <c r="BB289" i="1"/>
  <c r="BC291" i="1"/>
  <c r="E292" i="1"/>
  <c r="K293" i="1"/>
  <c r="V295" i="1"/>
  <c r="X295" i="1" s="1"/>
  <c r="AA295" i="1" s="1"/>
  <c r="R295" i="1"/>
  <c r="AO295" i="1"/>
  <c r="AY296" i="1"/>
  <c r="AV300" i="1"/>
  <c r="AW300" i="1" s="1"/>
  <c r="K302" i="1"/>
  <c r="X305" i="1"/>
  <c r="AA305" i="1" s="1"/>
  <c r="H305" i="1"/>
  <c r="AY309" i="1"/>
  <c r="E310" i="1"/>
  <c r="C309" i="1"/>
  <c r="E309" i="1" s="1"/>
  <c r="H316" i="1"/>
  <c r="G315" i="1"/>
  <c r="H315" i="1" s="1"/>
  <c r="AY319" i="1"/>
  <c r="X320" i="1"/>
  <c r="AA320" i="1" s="1"/>
  <c r="J323" i="1"/>
  <c r="K323" i="1" s="1"/>
  <c r="S323" i="1"/>
  <c r="S238" i="1" s="1"/>
  <c r="S221" i="1" s="1"/>
  <c r="S423" i="1" s="1"/>
  <c r="S8" i="1" s="1"/>
  <c r="AF323" i="1"/>
  <c r="BA324" i="1"/>
  <c r="BC324" i="1" s="1"/>
  <c r="AP323" i="1"/>
  <c r="BA323" i="1" s="1"/>
  <c r="L323" i="1"/>
  <c r="AW325" i="1"/>
  <c r="AV327" i="1"/>
  <c r="AW327" i="1" s="1"/>
  <c r="AY327" i="1"/>
  <c r="BC327" i="1" s="1"/>
  <c r="BD327" i="1" s="1"/>
  <c r="AZ328" i="1"/>
  <c r="AZ329" i="1"/>
  <c r="BC329" i="1" s="1"/>
  <c r="BD329" i="1" s="1"/>
  <c r="AV332" i="1"/>
  <c r="AW332" i="1" s="1"/>
  <c r="J333" i="1"/>
  <c r="K333" i="1" s="1"/>
  <c r="S333" i="1"/>
  <c r="AO333" i="1"/>
  <c r="AZ333" i="1" s="1"/>
  <c r="BA335" i="1"/>
  <c r="AV336" i="1"/>
  <c r="AW336" i="1" s="1"/>
  <c r="T338" i="1"/>
  <c r="BC340" i="1"/>
  <c r="BD340" i="1" s="1"/>
  <c r="P343" i="1"/>
  <c r="Q348" i="1"/>
  <c r="T348" i="1" s="1"/>
  <c r="AE350" i="1"/>
  <c r="AH350" i="1" s="1"/>
  <c r="AF350" i="1"/>
  <c r="BA350" i="1"/>
  <c r="BB354" i="1"/>
  <c r="AA355" i="1"/>
  <c r="AZ356" i="1"/>
  <c r="AQ359" i="1"/>
  <c r="J359" i="1"/>
  <c r="K359" i="1" s="1"/>
  <c r="D359" i="1"/>
  <c r="E359" i="1" s="1"/>
  <c r="E361" i="1"/>
  <c r="BB361" i="1"/>
  <c r="AA363" i="1"/>
  <c r="AZ364" i="1"/>
  <c r="X365" i="1"/>
  <c r="AA365" i="1" s="1"/>
  <c r="AE374" i="1"/>
  <c r="AH374" i="1" s="1"/>
  <c r="W373" i="1"/>
  <c r="W372" i="1" s="1"/>
  <c r="BA375" i="1"/>
  <c r="AQ374" i="1"/>
  <c r="AQ373" i="1" s="1"/>
  <c r="H376" i="1"/>
  <c r="AZ377" i="1"/>
  <c r="BC377" i="1" s="1"/>
  <c r="BD377" i="1" s="1"/>
  <c r="AV377" i="1"/>
  <c r="AM376" i="1"/>
  <c r="AZ376" i="1" s="1"/>
  <c r="F378" i="1"/>
  <c r="H378" i="1" s="1"/>
  <c r="BB381" i="1"/>
  <c r="BB385" i="1"/>
  <c r="H388" i="1"/>
  <c r="AW389" i="1"/>
  <c r="AQ388" i="1"/>
  <c r="AQ387" i="1" s="1"/>
  <c r="T390" i="1"/>
  <c r="AW391" i="1"/>
  <c r="AG395" i="1"/>
  <c r="AG394" i="1" s="1"/>
  <c r="AN394" i="1"/>
  <c r="J401" i="1"/>
  <c r="AF402" i="1"/>
  <c r="AH402" i="1" s="1"/>
  <c r="AO402" i="1"/>
  <c r="AO401" i="1" s="1"/>
  <c r="Q407" i="1"/>
  <c r="T407" i="1" s="1"/>
  <c r="P406" i="1"/>
  <c r="Q406" i="1" s="1"/>
  <c r="T406" i="1" s="1"/>
  <c r="AM406" i="1"/>
  <c r="AU406" i="1"/>
  <c r="AU401" i="1" s="1"/>
  <c r="AV408" i="1"/>
  <c r="AA411" i="1"/>
  <c r="AZ412" i="1"/>
  <c r="AZ422" i="1"/>
  <c r="AV422" i="1"/>
  <c r="AW422" i="1" s="1"/>
  <c r="N425" i="1"/>
  <c r="AE427" i="1"/>
  <c r="AH427" i="1" s="1"/>
  <c r="AD426" i="1"/>
  <c r="AD425" i="1" s="1"/>
  <c r="AZ428" i="1"/>
  <c r="AN427" i="1"/>
  <c r="AN426" i="1" s="1"/>
  <c r="AN425" i="1" s="1"/>
  <c r="AN627" i="1" s="1"/>
  <c r="AV428" i="1"/>
  <c r="AW428" i="1" s="1"/>
  <c r="C425" i="1"/>
  <c r="C627" i="1" s="1"/>
  <c r="AY454" i="1"/>
  <c r="BC454" i="1" s="1"/>
  <c r="AV454" i="1"/>
  <c r="AJ442" i="1"/>
  <c r="AR442" i="1"/>
  <c r="AR425" i="1" s="1"/>
  <c r="AR627" i="1" s="1"/>
  <c r="AA456" i="1"/>
  <c r="BA458" i="1"/>
  <c r="BA460" i="1"/>
  <c r="BA467" i="1"/>
  <c r="BA474" i="1"/>
  <c r="AV482" i="1"/>
  <c r="AW482" i="1" s="1"/>
  <c r="AW562" i="1"/>
  <c r="BD562" i="1"/>
  <c r="K582" i="1"/>
  <c r="J576" i="1"/>
  <c r="K576" i="1" s="1"/>
  <c r="AJ146" i="1"/>
  <c r="AR146" i="1"/>
  <c r="BA146" i="1" s="1"/>
  <c r="AJ170" i="1"/>
  <c r="AR170" i="1"/>
  <c r="AR169" i="1" s="1"/>
  <c r="AN172" i="1"/>
  <c r="AJ174" i="1"/>
  <c r="AR174" i="1"/>
  <c r="BA174" i="1" s="1"/>
  <c r="AN192" i="1"/>
  <c r="AV192" i="1" s="1"/>
  <c r="AJ198" i="1"/>
  <c r="AR198" i="1"/>
  <c r="AR197" i="1" s="1"/>
  <c r="AJ202" i="1"/>
  <c r="AN250" i="1"/>
  <c r="AZ250" i="1" s="1"/>
  <c r="AJ252" i="1"/>
  <c r="AR252" i="1"/>
  <c r="BA252" i="1" s="1"/>
  <c r="AN254" i="1"/>
  <c r="AZ254" i="1" s="1"/>
  <c r="Q258" i="1"/>
  <c r="T258" i="1" s="1"/>
  <c r="AV267" i="1"/>
  <c r="AV268" i="1"/>
  <c r="AW268" i="1" s="1"/>
  <c r="X271" i="1"/>
  <c r="AA271" i="1" s="1"/>
  <c r="AZ271" i="1"/>
  <c r="AY274" i="1"/>
  <c r="BC274" i="1" s="1"/>
  <c r="BD274" i="1" s="1"/>
  <c r="BA276" i="1"/>
  <c r="AP275" i="1"/>
  <c r="BA275" i="1" s="1"/>
  <c r="AZ277" i="1"/>
  <c r="BC277" i="1" s="1"/>
  <c r="BD277" i="1" s="1"/>
  <c r="T282" i="1"/>
  <c r="AY284" i="1"/>
  <c r="G285" i="1"/>
  <c r="H285" i="1" s="1"/>
  <c r="H286" i="1"/>
  <c r="AH288" i="1"/>
  <c r="O289" i="1"/>
  <c r="Q289" i="1" s="1"/>
  <c r="T289" i="1" s="1"/>
  <c r="Q290" i="1"/>
  <c r="T290" i="1" s="1"/>
  <c r="T292" i="1"/>
  <c r="AP293" i="1"/>
  <c r="BA293" i="1" s="1"/>
  <c r="BA294" i="1"/>
  <c r="K295" i="1"/>
  <c r="BA296" i="1"/>
  <c r="AP295" i="1"/>
  <c r="AA299" i="1"/>
  <c r="K303" i="1"/>
  <c r="BA304" i="1"/>
  <c r="BC304" i="1" s="1"/>
  <c r="AP303" i="1"/>
  <c r="BA303" i="1" s="1"/>
  <c r="AE306" i="1"/>
  <c r="AH306" i="1" s="1"/>
  <c r="AC305" i="1"/>
  <c r="AE305" i="1" s="1"/>
  <c r="AH305" i="1" s="1"/>
  <c r="BB306" i="1"/>
  <c r="Q308" i="1"/>
  <c r="T308" i="1" s="1"/>
  <c r="O307" i="1"/>
  <c r="Q307" i="1" s="1"/>
  <c r="T307" i="1" s="1"/>
  <c r="AZ309" i="1"/>
  <c r="AY310" i="1"/>
  <c r="AV310" i="1"/>
  <c r="AK309" i="1"/>
  <c r="AV309" i="1" s="1"/>
  <c r="AW309" i="1" s="1"/>
  <c r="BB309" i="1"/>
  <c r="AV312" i="1"/>
  <c r="X317" i="1"/>
  <c r="AA317" i="1" s="1"/>
  <c r="AY321" i="1"/>
  <c r="BC321" i="1" s="1"/>
  <c r="BD321" i="1" s="1"/>
  <c r="E322" i="1"/>
  <c r="C321" i="1"/>
  <c r="E321" i="1" s="1"/>
  <c r="AG323" i="1"/>
  <c r="D323" i="1"/>
  <c r="E323" i="1" s="1"/>
  <c r="M323" i="1"/>
  <c r="M238" i="1" s="1"/>
  <c r="M221" i="1" s="1"/>
  <c r="M423" i="1" s="1"/>
  <c r="M8" i="1" s="1"/>
  <c r="V323" i="1"/>
  <c r="X323" i="1" s="1"/>
  <c r="AA323" i="1" s="1"/>
  <c r="X325" i="1"/>
  <c r="AA325" i="1" s="1"/>
  <c r="AY326" i="1"/>
  <c r="BC326" i="1" s="1"/>
  <c r="AV326" i="1"/>
  <c r="AH328" i="1"/>
  <c r="AA331" i="1"/>
  <c r="AF333" i="1"/>
  <c r="AP333" i="1"/>
  <c r="AA335" i="1"/>
  <c r="BD339" i="1"/>
  <c r="AW339" i="1"/>
  <c r="AD343" i="1"/>
  <c r="AE345" i="1"/>
  <c r="AH345" i="1" s="1"/>
  <c r="AY346" i="1"/>
  <c r="BC346" i="1" s="1"/>
  <c r="AV346" i="1"/>
  <c r="AW347" i="1"/>
  <c r="AZ349" i="1"/>
  <c r="BC349" i="1" s="1"/>
  <c r="BD349" i="1" s="1"/>
  <c r="AV349" i="1"/>
  <c r="AW349" i="1" s="1"/>
  <c r="AM348" i="1"/>
  <c r="AZ348" i="1" s="1"/>
  <c r="BD356" i="1"/>
  <c r="X357" i="1"/>
  <c r="AA357" i="1" s="1"/>
  <c r="K358" i="1"/>
  <c r="J357" i="1"/>
  <c r="K357" i="1" s="1"/>
  <c r="AV360" i="1"/>
  <c r="AW364" i="1"/>
  <c r="AY366" i="1"/>
  <c r="BC366" i="1" s="1"/>
  <c r="AV366" i="1"/>
  <c r="AK365" i="1"/>
  <c r="AV365" i="1" s="1"/>
  <c r="BB365" i="1"/>
  <c r="AV368" i="1"/>
  <c r="AW368" i="1" s="1"/>
  <c r="AY370" i="1"/>
  <c r="AV370" i="1"/>
  <c r="AK369" i="1"/>
  <c r="BB369" i="1"/>
  <c r="M372" i="1"/>
  <c r="Q379" i="1"/>
  <c r="T379" i="1" s="1"/>
  <c r="P378" i="1"/>
  <c r="Q378" i="1" s="1"/>
  <c r="T378" i="1" s="1"/>
  <c r="AV380" i="1"/>
  <c r="AV384" i="1"/>
  <c r="AW384" i="1" s="1"/>
  <c r="AE392" i="1"/>
  <c r="AH392" i="1" s="1"/>
  <c r="AO394" i="1"/>
  <c r="R396" i="1"/>
  <c r="R395" i="1" s="1"/>
  <c r="R394" i="1" s="1"/>
  <c r="AE397" i="1"/>
  <c r="AH397" i="1" s="1"/>
  <c r="AD396" i="1"/>
  <c r="AD395" i="1" s="1"/>
  <c r="AD394" i="1" s="1"/>
  <c r="C395" i="1"/>
  <c r="C394" i="1" s="1"/>
  <c r="X402" i="1"/>
  <c r="AA402" i="1" s="1"/>
  <c r="V401" i="1"/>
  <c r="X401" i="1" s="1"/>
  <c r="AZ409" i="1"/>
  <c r="BC409" i="1" s="1"/>
  <c r="BD409" i="1" s="1"/>
  <c r="AV409" i="1"/>
  <c r="AW409" i="1" s="1"/>
  <c r="AW412" i="1"/>
  <c r="AY414" i="1"/>
  <c r="BC414" i="1" s="1"/>
  <c r="AV414" i="1"/>
  <c r="BD433" i="1"/>
  <c r="AW433" i="1"/>
  <c r="BD435" i="1"/>
  <c r="AW449" i="1"/>
  <c r="AW452" i="1"/>
  <c r="BD452" i="1"/>
  <c r="AW455" i="1"/>
  <c r="BD455" i="1"/>
  <c r="AW479" i="1"/>
  <c r="AW483" i="1"/>
  <c r="BD493" i="1"/>
  <c r="BD499" i="1"/>
  <c r="BD519" i="1"/>
  <c r="BA610" i="1"/>
  <c r="AP605" i="1"/>
  <c r="BA605" i="1" s="1"/>
  <c r="AY632" i="1"/>
  <c r="AV632" i="1"/>
  <c r="AW632" i="1" s="1"/>
  <c r="AJ631" i="1"/>
  <c r="E260" i="1"/>
  <c r="AV263" i="1"/>
  <c r="AV264" i="1"/>
  <c r="AW264" i="1" s="1"/>
  <c r="H268" i="1"/>
  <c r="AZ272" i="1"/>
  <c r="BC272" i="1" s="1"/>
  <c r="BD272" i="1" s="1"/>
  <c r="AV273" i="1"/>
  <c r="AV277" i="1"/>
  <c r="AW277" i="1" s="1"/>
  <c r="BA278" i="1"/>
  <c r="V278" i="1"/>
  <c r="X278" i="1" s="1"/>
  <c r="AA278" i="1" s="1"/>
  <c r="X279" i="1"/>
  <c r="AA279" i="1" s="1"/>
  <c r="BA284" i="1"/>
  <c r="AP283" i="1"/>
  <c r="BA283" i="1" s="1"/>
  <c r="AE286" i="1"/>
  <c r="AH286" i="1" s="1"/>
  <c r="AC285" i="1"/>
  <c r="AE285" i="1" s="1"/>
  <c r="AH285" i="1" s="1"/>
  <c r="Q287" i="1"/>
  <c r="T287" i="1" s="1"/>
  <c r="G289" i="1"/>
  <c r="H289" i="1" s="1"/>
  <c r="H290" i="1"/>
  <c r="AH292" i="1"/>
  <c r="AY293" i="1"/>
  <c r="AY301" i="1"/>
  <c r="BC301" i="1" s="1"/>
  <c r="BD301" i="1" s="1"/>
  <c r="E302" i="1"/>
  <c r="C301" i="1"/>
  <c r="E301" i="1" s="1"/>
  <c r="AA307" i="1"/>
  <c r="H308" i="1"/>
  <c r="G307" i="1"/>
  <c r="H307" i="1" s="1"/>
  <c r="AY311" i="1"/>
  <c r="BA316" i="1"/>
  <c r="BC316" i="1" s="1"/>
  <c r="AP315" i="1"/>
  <c r="BA315" i="1" s="1"/>
  <c r="AE318" i="1"/>
  <c r="AH318" i="1" s="1"/>
  <c r="AC317" i="1"/>
  <c r="AE317" i="1" s="1"/>
  <c r="AH317" i="1" s="1"/>
  <c r="Q320" i="1"/>
  <c r="T320" i="1" s="1"/>
  <c r="O319" i="1"/>
  <c r="Q319" i="1" s="1"/>
  <c r="T319" i="1" s="1"/>
  <c r="AZ320" i="1"/>
  <c r="AY322" i="1"/>
  <c r="AV322" i="1"/>
  <c r="AK321" i="1"/>
  <c r="AV321" i="1" s="1"/>
  <c r="AW321" i="1" s="1"/>
  <c r="BB321" i="1"/>
  <c r="T326" i="1"/>
  <c r="BC328" i="1"/>
  <c r="BD328" i="1" s="1"/>
  <c r="AY342" i="1"/>
  <c r="AV342" i="1"/>
  <c r="AK341" i="1"/>
  <c r="AV341" i="1" s="1"/>
  <c r="AW341" i="1" s="1"/>
  <c r="AE343" i="1"/>
  <c r="AH343" i="1" s="1"/>
  <c r="AW344" i="1"/>
  <c r="T346" i="1"/>
  <c r="Q351" i="1"/>
  <c r="T351" i="1" s="1"/>
  <c r="P350" i="1"/>
  <c r="AZ350" i="1"/>
  <c r="BC356" i="1"/>
  <c r="X360" i="1"/>
  <c r="AA360" i="1" s="1"/>
  <c r="W359" i="1"/>
  <c r="X359" i="1" s="1"/>
  <c r="AA359" i="1" s="1"/>
  <c r="AK359" i="1"/>
  <c r="AY359" i="1" s="1"/>
  <c r="BC359" i="1" s="1"/>
  <c r="AZ361" i="1"/>
  <c r="BC361" i="1" s="1"/>
  <c r="BD361" i="1" s="1"/>
  <c r="AM359" i="1"/>
  <c r="AZ359" i="1" s="1"/>
  <c r="AV361" i="1"/>
  <c r="BC364" i="1"/>
  <c r="BD364" i="1" s="1"/>
  <c r="X368" i="1"/>
  <c r="AA368" i="1" s="1"/>
  <c r="W367" i="1"/>
  <c r="X367" i="1" s="1"/>
  <c r="AA367" i="1" s="1"/>
  <c r="Q369" i="1"/>
  <c r="T369" i="1" s="1"/>
  <c r="AW371" i="1"/>
  <c r="AK372" i="1"/>
  <c r="Z372" i="1"/>
  <c r="BA376" i="1"/>
  <c r="AE377" i="1"/>
  <c r="AH377" i="1" s="1"/>
  <c r="AD376" i="1"/>
  <c r="AD373" i="1" s="1"/>
  <c r="AD372" i="1" s="1"/>
  <c r="AZ381" i="1"/>
  <c r="AV381" i="1"/>
  <c r="AW381" i="1" s="1"/>
  <c r="L383" i="1"/>
  <c r="X384" i="1"/>
  <c r="AA384" i="1" s="1"/>
  <c r="W383" i="1"/>
  <c r="X383" i="1" s="1"/>
  <c r="AA383" i="1" s="1"/>
  <c r="AZ385" i="1"/>
  <c r="BC385" i="1" s="1"/>
  <c r="BD385" i="1" s="1"/>
  <c r="AV385" i="1"/>
  <c r="AW385" i="1" s="1"/>
  <c r="Q388" i="1"/>
  <c r="T388" i="1" s="1"/>
  <c r="E389" i="1"/>
  <c r="D388" i="1"/>
  <c r="BB388" i="1"/>
  <c r="AS387" i="1"/>
  <c r="BB387" i="1" s="1"/>
  <c r="AC387" i="1"/>
  <c r="AE387" i="1" s="1"/>
  <c r="AH387" i="1" s="1"/>
  <c r="AE388" i="1"/>
  <c r="AH388" i="1" s="1"/>
  <c r="E393" i="1"/>
  <c r="D392" i="1"/>
  <c r="E392" i="1" s="1"/>
  <c r="BB392" i="1"/>
  <c r="F395" i="1"/>
  <c r="K396" i="1"/>
  <c r="J395" i="1"/>
  <c r="AY398" i="1"/>
  <c r="BC398" i="1" s="1"/>
  <c r="AV398" i="1"/>
  <c r="W401" i="1"/>
  <c r="BA403" i="1"/>
  <c r="AQ402" i="1"/>
  <c r="AQ401" i="1" s="1"/>
  <c r="AQ394" i="1" s="1"/>
  <c r="O401" i="1"/>
  <c r="Q402" i="1"/>
  <c r="T402" i="1" s="1"/>
  <c r="AH404" i="1"/>
  <c r="AF406" i="1"/>
  <c r="BC412" i="1"/>
  <c r="BD412" i="1" s="1"/>
  <c r="T414" i="1"/>
  <c r="AA420" i="1"/>
  <c r="AZ421" i="1"/>
  <c r="AC425" i="1"/>
  <c r="AE426" i="1"/>
  <c r="AH426" i="1" s="1"/>
  <c r="AA454" i="1"/>
  <c r="Z442" i="1"/>
  <c r="Z425" i="1" s="1"/>
  <c r="Z627" i="1" s="1"/>
  <c r="AW457" i="1"/>
  <c r="BD457" i="1"/>
  <c r="AV458" i="1"/>
  <c r="AW458" i="1" s="1"/>
  <c r="AY458" i="1"/>
  <c r="AV460" i="1"/>
  <c r="AW460" i="1" s="1"/>
  <c r="AY460" i="1"/>
  <c r="BC460" i="1" s="1"/>
  <c r="BD460" i="1" s="1"/>
  <c r="AV467" i="1"/>
  <c r="AW467" i="1" s="1"/>
  <c r="AY467" i="1"/>
  <c r="AV474" i="1"/>
  <c r="AW474" i="1" s="1"/>
  <c r="AY474" i="1"/>
  <c r="BC474" i="1" s="1"/>
  <c r="BD474" i="1" s="1"/>
  <c r="AW478" i="1"/>
  <c r="BD478" i="1"/>
  <c r="AV489" i="1"/>
  <c r="AW497" i="1"/>
  <c r="BC499" i="1"/>
  <c r="AV259" i="1"/>
  <c r="AW259" i="1" s="1"/>
  <c r="AV260" i="1"/>
  <c r="AW260" i="1" s="1"/>
  <c r="D263" i="1"/>
  <c r="E263" i="1" s="1"/>
  <c r="AM263" i="1"/>
  <c r="AZ263" i="1" s="1"/>
  <c r="H264" i="1"/>
  <c r="G263" i="1"/>
  <c r="H263" i="1" s="1"/>
  <c r="AK263" i="1"/>
  <c r="AY263" i="1" s="1"/>
  <c r="BC263" i="1" s="1"/>
  <c r="AS263" i="1"/>
  <c r="BB263" i="1" s="1"/>
  <c r="K265" i="1"/>
  <c r="X267" i="1"/>
  <c r="AA267" i="1" s="1"/>
  <c r="AY271" i="1"/>
  <c r="BC271" i="1" s="1"/>
  <c r="BD271" i="1" s="1"/>
  <c r="AJ270" i="1"/>
  <c r="AR270" i="1"/>
  <c r="AE272" i="1"/>
  <c r="AH272" i="1" s="1"/>
  <c r="AV276" i="1"/>
  <c r="Q278" i="1"/>
  <c r="T278" i="1" s="1"/>
  <c r="E278" i="1"/>
  <c r="AZ281" i="1"/>
  <c r="AM280" i="1"/>
  <c r="AZ280" i="1" s="1"/>
  <c r="AH282" i="1"/>
  <c r="AV285" i="1"/>
  <c r="K285" i="1"/>
  <c r="AO285" i="1"/>
  <c r="AZ285" i="1" s="1"/>
  <c r="BB286" i="1"/>
  <c r="AV287" i="1"/>
  <c r="V289" i="1"/>
  <c r="X289" i="1" s="1"/>
  <c r="AA289" i="1" s="1"/>
  <c r="AE290" i="1"/>
  <c r="AH290" i="1" s="1"/>
  <c r="AC289" i="1"/>
  <c r="AE289" i="1" s="1"/>
  <c r="AH289" i="1" s="1"/>
  <c r="AY290" i="1"/>
  <c r="BC290" i="1" s="1"/>
  <c r="Q291" i="1"/>
  <c r="T291" i="1" s="1"/>
  <c r="AZ293" i="1"/>
  <c r="E294" i="1"/>
  <c r="C293" i="1"/>
  <c r="E293" i="1" s="1"/>
  <c r="AV296" i="1"/>
  <c r="AA297" i="1"/>
  <c r="AV299" i="1"/>
  <c r="AY299" i="1"/>
  <c r="BC299" i="1" s="1"/>
  <c r="BD299" i="1" s="1"/>
  <c r="AZ300" i="1"/>
  <c r="BC300" i="1" s="1"/>
  <c r="BD300" i="1" s="1"/>
  <c r="AZ301" i="1"/>
  <c r="AY302" i="1"/>
  <c r="BC302" i="1" s="1"/>
  <c r="AV302" i="1"/>
  <c r="AK301" i="1"/>
  <c r="AV301" i="1" s="1"/>
  <c r="AW301" i="1" s="1"/>
  <c r="BB301" i="1"/>
  <c r="AV304" i="1"/>
  <c r="K306" i="1"/>
  <c r="BC308" i="1"/>
  <c r="X309" i="1"/>
  <c r="AA309" i="1" s="1"/>
  <c r="H309" i="1"/>
  <c r="AY313" i="1"/>
  <c r="BC313" i="1" s="1"/>
  <c r="BD313" i="1" s="1"/>
  <c r="E314" i="1"/>
  <c r="C313" i="1"/>
  <c r="E313" i="1" s="1"/>
  <c r="AA319" i="1"/>
  <c r="H320" i="1"/>
  <c r="G319" i="1"/>
  <c r="H319" i="1" s="1"/>
  <c r="X324" i="1"/>
  <c r="AA324" i="1" s="1"/>
  <c r="AK323" i="1"/>
  <c r="AV323" i="1" s="1"/>
  <c r="BB325" i="1"/>
  <c r="AW329" i="1"/>
  <c r="AV331" i="1"/>
  <c r="AW331" i="1" s="1"/>
  <c r="AY331" i="1"/>
  <c r="BC331" i="1" s="1"/>
  <c r="BD331" i="1" s="1"/>
  <c r="AZ332" i="1"/>
  <c r="BC332" i="1" s="1"/>
  <c r="BD332" i="1" s="1"/>
  <c r="X333" i="1"/>
  <c r="AA333" i="1" s="1"/>
  <c r="E334" i="1"/>
  <c r="C333" i="1"/>
  <c r="E333" i="1" s="1"/>
  <c r="Y333" i="1"/>
  <c r="AV335" i="1"/>
  <c r="AW335" i="1" s="1"/>
  <c r="AJ333" i="1"/>
  <c r="AY335" i="1"/>
  <c r="BC335" i="1" s="1"/>
  <c r="BD335" i="1" s="1"/>
  <c r="AR333" i="1"/>
  <c r="AZ336" i="1"/>
  <c r="BC336" i="1" s="1"/>
  <c r="BD336" i="1" s="1"/>
  <c r="AZ337" i="1"/>
  <c r="BC337" i="1" s="1"/>
  <c r="BD337" i="1" s="1"/>
  <c r="H344" i="1"/>
  <c r="BC344" i="1"/>
  <c r="BD344" i="1" s="1"/>
  <c r="BB348" i="1"/>
  <c r="AE349" i="1"/>
  <c r="AH349" i="1" s="1"/>
  <c r="AD348" i="1"/>
  <c r="AE348" i="1" s="1"/>
  <c r="AH348" i="1" s="1"/>
  <c r="W350" i="1"/>
  <c r="X350" i="1" s="1"/>
  <c r="AA350" i="1" s="1"/>
  <c r="X352" i="1"/>
  <c r="AA352" i="1" s="1"/>
  <c r="AZ353" i="1"/>
  <c r="BC353" i="1" s="1"/>
  <c r="BD353" i="1" s="1"/>
  <c r="AV353" i="1"/>
  <c r="AW353" i="1" s="1"/>
  <c r="P359" i="1"/>
  <c r="E365" i="1"/>
  <c r="AY365" i="1"/>
  <c r="BC365" i="1" s="1"/>
  <c r="X369" i="1"/>
  <c r="AA369" i="1" s="1"/>
  <c r="P369" i="1"/>
  <c r="K374" i="1"/>
  <c r="J373" i="1"/>
  <c r="F373" i="1"/>
  <c r="F372" i="1" s="1"/>
  <c r="K376" i="1"/>
  <c r="K378" i="1"/>
  <c r="AF378" i="1"/>
  <c r="AF372" i="1" s="1"/>
  <c r="AO378" i="1"/>
  <c r="AO372" i="1" s="1"/>
  <c r="Y388" i="1"/>
  <c r="Y387" i="1" s="1"/>
  <c r="Y372" i="1" s="1"/>
  <c r="AA391" i="1"/>
  <c r="H396" i="1"/>
  <c r="L394" i="1"/>
  <c r="T398" i="1"/>
  <c r="AL395" i="1"/>
  <c r="AL394" i="1" s="1"/>
  <c r="AT395" i="1"/>
  <c r="AT394" i="1" s="1"/>
  <c r="X400" i="1"/>
  <c r="AA400" i="1" s="1"/>
  <c r="W399" i="1"/>
  <c r="X399" i="1" s="1"/>
  <c r="AA399" i="1" s="1"/>
  <c r="D402" i="1"/>
  <c r="M401" i="1"/>
  <c r="Y401" i="1"/>
  <c r="Y394" i="1" s="1"/>
  <c r="AV403" i="1"/>
  <c r="AR401" i="1"/>
  <c r="G401" i="1"/>
  <c r="H402" i="1"/>
  <c r="AW405" i="1"/>
  <c r="X406" i="1"/>
  <c r="AA406" i="1" s="1"/>
  <c r="AZ408" i="1"/>
  <c r="BC408" i="1" s="1"/>
  <c r="BC413" i="1"/>
  <c r="BD413" i="1" s="1"/>
  <c r="AZ417" i="1"/>
  <c r="BC417" i="1" s="1"/>
  <c r="BD417" i="1" s="1"/>
  <c r="AV417" i="1"/>
  <c r="AW417" i="1" s="1"/>
  <c r="AH421" i="1"/>
  <c r="AW421" i="1"/>
  <c r="I425" i="1"/>
  <c r="I627" i="1" s="1"/>
  <c r="AY427" i="1"/>
  <c r="AW430" i="1"/>
  <c r="BD430" i="1"/>
  <c r="BA436" i="1"/>
  <c r="BC436" i="1" s="1"/>
  <c r="BD436" i="1" s="1"/>
  <c r="AP427" i="1"/>
  <c r="AV436" i="1"/>
  <c r="AW436" i="1" s="1"/>
  <c r="BA437" i="1"/>
  <c r="X443" i="1"/>
  <c r="AA443" i="1" s="1"/>
  <c r="W442" i="1"/>
  <c r="W425" i="1" s="1"/>
  <c r="W627" i="1" s="1"/>
  <c r="AW445" i="1"/>
  <c r="AW454" i="1"/>
  <c r="BD454" i="1"/>
  <c r="AA460" i="1"/>
  <c r="BD461" i="1"/>
  <c r="AW461" i="1"/>
  <c r="AA467" i="1"/>
  <c r="BD468" i="1"/>
  <c r="AW468" i="1"/>
  <c r="AA474" i="1"/>
  <c r="BD475" i="1"/>
  <c r="AW475" i="1"/>
  <c r="AW517" i="1"/>
  <c r="H302" i="1"/>
  <c r="H306" i="1"/>
  <c r="H310" i="1"/>
  <c r="H314" i="1"/>
  <c r="H318" i="1"/>
  <c r="AZ318" i="1"/>
  <c r="H322" i="1"/>
  <c r="AZ322" i="1"/>
  <c r="H334" i="1"/>
  <c r="AZ334" i="1"/>
  <c r="H342" i="1"/>
  <c r="AZ342" i="1"/>
  <c r="H358" i="1"/>
  <c r="H366" i="1"/>
  <c r="H370" i="1"/>
  <c r="H374" i="1"/>
  <c r="BB377" i="1"/>
  <c r="BB389" i="1"/>
  <c r="BB393" i="1"/>
  <c r="BC393" i="1" s="1"/>
  <c r="BD393" i="1" s="1"/>
  <c r="BB397" i="1"/>
  <c r="BB427" i="1"/>
  <c r="BA440" i="1"/>
  <c r="BC440" i="1" s="1"/>
  <c r="BD440" i="1" s="1"/>
  <c r="AY509" i="1"/>
  <c r="BC509" i="1" s="1"/>
  <c r="BC511" i="1"/>
  <c r="BD516" i="1"/>
  <c r="AW516" i="1"/>
  <c r="AY521" i="1"/>
  <c r="BC521" i="1" s="1"/>
  <c r="BD521" i="1" s="1"/>
  <c r="AV521" i="1"/>
  <c r="AW521" i="1" s="1"/>
  <c r="BC523" i="1"/>
  <c r="BD523" i="1" s="1"/>
  <c r="AV545" i="1"/>
  <c r="AY545" i="1"/>
  <c r="AW558" i="1"/>
  <c r="BC563" i="1"/>
  <c r="BD563" i="1" s="1"/>
  <c r="AW570" i="1"/>
  <c r="BD570" i="1"/>
  <c r="AM577" i="1"/>
  <c r="AW592" i="1"/>
  <c r="BD592" i="1"/>
  <c r="AW594" i="1"/>
  <c r="AF598" i="1"/>
  <c r="AF627" i="1" s="1"/>
  <c r="BA600" i="1"/>
  <c r="AP599" i="1"/>
  <c r="AV603" i="1"/>
  <c r="AW603" i="1" s="1"/>
  <c r="BC616" i="1"/>
  <c r="BD616" i="1" s="1"/>
  <c r="AW620" i="1"/>
  <c r="BB629" i="1"/>
  <c r="H629" i="1"/>
  <c r="AW635" i="1"/>
  <c r="AW692" i="1"/>
  <c r="BD692" i="1"/>
  <c r="AW722" i="1"/>
  <c r="BD722" i="1"/>
  <c r="Q302" i="1"/>
  <c r="T302" i="1" s="1"/>
  <c r="BA302" i="1"/>
  <c r="AE304" i="1"/>
  <c r="AH304" i="1" s="1"/>
  <c r="Q306" i="1"/>
  <c r="T306" i="1" s="1"/>
  <c r="BA306" i="1"/>
  <c r="AE308" i="1"/>
  <c r="AH308" i="1" s="1"/>
  <c r="Q310" i="1"/>
  <c r="T310" i="1" s="1"/>
  <c r="BA310" i="1"/>
  <c r="AE312" i="1"/>
  <c r="AH312" i="1" s="1"/>
  <c r="Q314" i="1"/>
  <c r="T314" i="1" s="1"/>
  <c r="BA314" i="1"/>
  <c r="AE316" i="1"/>
  <c r="AH316" i="1" s="1"/>
  <c r="Q318" i="1"/>
  <c r="T318" i="1" s="1"/>
  <c r="BA318" i="1"/>
  <c r="AE320" i="1"/>
  <c r="AH320" i="1" s="1"/>
  <c r="Q322" i="1"/>
  <c r="T322" i="1" s="1"/>
  <c r="BA322" i="1"/>
  <c r="AE324" i="1"/>
  <c r="AH324" i="1" s="1"/>
  <c r="Q334" i="1"/>
  <c r="T334" i="1" s="1"/>
  <c r="BA334" i="1"/>
  <c r="C341" i="1"/>
  <c r="E341" i="1" s="1"/>
  <c r="AC341" i="1"/>
  <c r="AE341" i="1" s="1"/>
  <c r="AH341" i="1" s="1"/>
  <c r="Q342" i="1"/>
  <c r="T342" i="1" s="1"/>
  <c r="BA342" i="1"/>
  <c r="G343" i="1"/>
  <c r="H343" i="1" s="1"/>
  <c r="O343" i="1"/>
  <c r="Q343" i="1" s="1"/>
  <c r="T343" i="1" s="1"/>
  <c r="AP343" i="1"/>
  <c r="BA343" i="1" s="1"/>
  <c r="AY343" i="1"/>
  <c r="AE344" i="1"/>
  <c r="AH344" i="1" s="1"/>
  <c r="AY347" i="1"/>
  <c r="BC347" i="1" s="1"/>
  <c r="BD347" i="1" s="1"/>
  <c r="V348" i="1"/>
  <c r="X348" i="1" s="1"/>
  <c r="AA348" i="1" s="1"/>
  <c r="I350" i="1"/>
  <c r="K350" i="1" s="1"/>
  <c r="AJ350" i="1"/>
  <c r="X351" i="1"/>
  <c r="AA351" i="1" s="1"/>
  <c r="AY351" i="1"/>
  <c r="BC351" i="1" s="1"/>
  <c r="AY355" i="1"/>
  <c r="BC355" i="1" s="1"/>
  <c r="BD355" i="1" s="1"/>
  <c r="C357" i="1"/>
  <c r="E357" i="1" s="1"/>
  <c r="AC357" i="1"/>
  <c r="AE357" i="1" s="1"/>
  <c r="AH357" i="1" s="1"/>
  <c r="Q358" i="1"/>
  <c r="T358" i="1" s="1"/>
  <c r="BA358" i="1"/>
  <c r="G359" i="1"/>
  <c r="H359" i="1" s="1"/>
  <c r="O359" i="1"/>
  <c r="Q359" i="1" s="1"/>
  <c r="T359" i="1" s="1"/>
  <c r="AP359" i="1"/>
  <c r="BA359" i="1" s="1"/>
  <c r="AE360" i="1"/>
  <c r="AH360" i="1" s="1"/>
  <c r="AY363" i="1"/>
  <c r="BC363" i="1" s="1"/>
  <c r="BD363" i="1" s="1"/>
  <c r="C365" i="1"/>
  <c r="AC365" i="1"/>
  <c r="AE365" i="1" s="1"/>
  <c r="AH365" i="1" s="1"/>
  <c r="Q366" i="1"/>
  <c r="T366" i="1" s="1"/>
  <c r="BA366" i="1"/>
  <c r="G367" i="1"/>
  <c r="H367" i="1" s="1"/>
  <c r="O367" i="1"/>
  <c r="Q367" i="1" s="1"/>
  <c r="T367" i="1" s="1"/>
  <c r="AP367" i="1"/>
  <c r="BA367" i="1" s="1"/>
  <c r="AY367" i="1"/>
  <c r="E368" i="1"/>
  <c r="AE368" i="1"/>
  <c r="AH368" i="1" s="1"/>
  <c r="C369" i="1"/>
  <c r="E369" i="1" s="1"/>
  <c r="AC369" i="1"/>
  <c r="AE369" i="1" s="1"/>
  <c r="AH369" i="1" s="1"/>
  <c r="Q370" i="1"/>
  <c r="T370" i="1" s="1"/>
  <c r="BA370" i="1"/>
  <c r="AY371" i="1"/>
  <c r="BC371" i="1" s="1"/>
  <c r="BD371" i="1" s="1"/>
  <c r="AC373" i="1"/>
  <c r="I374" i="1"/>
  <c r="I373" i="1" s="1"/>
  <c r="AJ374" i="1"/>
  <c r="BA374" i="1"/>
  <c r="X375" i="1"/>
  <c r="AA375" i="1" s="1"/>
  <c r="AY375" i="1"/>
  <c r="BC375" i="1" s="1"/>
  <c r="V376" i="1"/>
  <c r="X376" i="1" s="1"/>
  <c r="AA376" i="1" s="1"/>
  <c r="K377" i="1"/>
  <c r="I378" i="1"/>
  <c r="AJ378" i="1"/>
  <c r="X379" i="1"/>
  <c r="AA379" i="1" s="1"/>
  <c r="AY379" i="1"/>
  <c r="BC379" i="1" s="1"/>
  <c r="G383" i="1"/>
  <c r="H383" i="1" s="1"/>
  <c r="O383" i="1"/>
  <c r="Q383" i="1" s="1"/>
  <c r="T383" i="1" s="1"/>
  <c r="AP383" i="1"/>
  <c r="BA383" i="1" s="1"/>
  <c r="AY383" i="1"/>
  <c r="E384" i="1"/>
  <c r="AE384" i="1"/>
  <c r="AH384" i="1" s="1"/>
  <c r="G387" i="1"/>
  <c r="H387" i="1" s="1"/>
  <c r="O387" i="1"/>
  <c r="Q387" i="1" s="1"/>
  <c r="T387" i="1" s="1"/>
  <c r="AP387" i="1"/>
  <c r="V388" i="1"/>
  <c r="K389" i="1"/>
  <c r="AY391" i="1"/>
  <c r="BC391" i="1" s="1"/>
  <c r="BD391" i="1" s="1"/>
  <c r="V392" i="1"/>
  <c r="X392" i="1" s="1"/>
  <c r="AA392" i="1" s="1"/>
  <c r="K393" i="1"/>
  <c r="G395" i="1"/>
  <c r="V396" i="1"/>
  <c r="K397" i="1"/>
  <c r="G399" i="1"/>
  <c r="H399" i="1" s="1"/>
  <c r="O399" i="1"/>
  <c r="Q399" i="1" s="1"/>
  <c r="T399" i="1" s="1"/>
  <c r="AP399" i="1"/>
  <c r="BA399" i="1" s="1"/>
  <c r="AY399" i="1"/>
  <c r="BC399" i="1" s="1"/>
  <c r="E400" i="1"/>
  <c r="AE400" i="1"/>
  <c r="AH400" i="1" s="1"/>
  <c r="AC401" i="1"/>
  <c r="AE401" i="1" s="1"/>
  <c r="I402" i="1"/>
  <c r="K402" i="1" s="1"/>
  <c r="AJ402" i="1"/>
  <c r="X403" i="1"/>
  <c r="AA403" i="1" s="1"/>
  <c r="AY403" i="1"/>
  <c r="BC403" i="1" s="1"/>
  <c r="I406" i="1"/>
  <c r="K406" i="1" s="1"/>
  <c r="AJ406" i="1"/>
  <c r="X407" i="1"/>
  <c r="AA407" i="1" s="1"/>
  <c r="AY407" i="1"/>
  <c r="BC407" i="1" s="1"/>
  <c r="AY411" i="1"/>
  <c r="BC411" i="1" s="1"/>
  <c r="BD411" i="1" s="1"/>
  <c r="AY415" i="1"/>
  <c r="BC415" i="1" s="1"/>
  <c r="BD415" i="1" s="1"/>
  <c r="AY420" i="1"/>
  <c r="BC420" i="1" s="1"/>
  <c r="BD420" i="1" s="1"/>
  <c r="V426" i="1"/>
  <c r="K427" i="1"/>
  <c r="AJ437" i="1"/>
  <c r="G442" i="1"/>
  <c r="H442" i="1" s="1"/>
  <c r="O442" i="1"/>
  <c r="Q442" i="1" s="1"/>
  <c r="T442" i="1" s="1"/>
  <c r="AP442" i="1"/>
  <c r="E443" i="1"/>
  <c r="AE443" i="1"/>
  <c r="AH443" i="1" s="1"/>
  <c r="AY456" i="1"/>
  <c r="BC456" i="1" s="1"/>
  <c r="BD456" i="1" s="1"/>
  <c r="BC483" i="1"/>
  <c r="BD483" i="1" s="1"/>
  <c r="X497" i="1"/>
  <c r="AA497" i="1" s="1"/>
  <c r="BC501" i="1"/>
  <c r="BD501" i="1" s="1"/>
  <c r="AV509" i="1"/>
  <c r="BB513" i="1"/>
  <c r="AA521" i="1"/>
  <c r="X523" i="1"/>
  <c r="AA523" i="1" s="1"/>
  <c r="BC526" i="1"/>
  <c r="BD526" i="1" s="1"/>
  <c r="BA527" i="1"/>
  <c r="BD530" i="1"/>
  <c r="BD534" i="1"/>
  <c r="AW534" i="1"/>
  <c r="BD536" i="1"/>
  <c r="BD538" i="1"/>
  <c r="BD543" i="1"/>
  <c r="AW543" i="1"/>
  <c r="AA554" i="1"/>
  <c r="AV555" i="1"/>
  <c r="AW555" i="1" s="1"/>
  <c r="BB569" i="1"/>
  <c r="Q577" i="1"/>
  <c r="AZ578" i="1"/>
  <c r="AV580" i="1"/>
  <c r="AW580" i="1" s="1"/>
  <c r="BB580" i="1"/>
  <c r="BC580" i="1" s="1"/>
  <c r="BD580" i="1" s="1"/>
  <c r="AW582" i="1"/>
  <c r="BB582" i="1"/>
  <c r="BC586" i="1"/>
  <c r="BD586" i="1" s="1"/>
  <c r="H591" i="1"/>
  <c r="S598" i="1"/>
  <c r="X600" i="1"/>
  <c r="AA600" i="1" s="1"/>
  <c r="V599" i="1"/>
  <c r="AG598" i="1"/>
  <c r="AG627" i="1" s="1"/>
  <c r="BD602" i="1"/>
  <c r="AH610" i="1"/>
  <c r="BC610" i="1"/>
  <c r="BC614" i="1"/>
  <c r="BD614" i="1" s="1"/>
  <c r="AK629" i="1"/>
  <c r="H631" i="1"/>
  <c r="Q631" i="1"/>
  <c r="T631" i="1" s="1"/>
  <c r="BC634" i="1"/>
  <c r="AW642" i="1"/>
  <c r="BD642" i="1"/>
  <c r="BD658" i="1"/>
  <c r="BC482" i="1"/>
  <c r="BD482" i="1" s="1"/>
  <c r="E505" i="1"/>
  <c r="AV527" i="1"/>
  <c r="AY547" i="1"/>
  <c r="BC547" i="1" s="1"/>
  <c r="BD547" i="1" s="1"/>
  <c r="AV547" i="1"/>
  <c r="BD551" i="1"/>
  <c r="AW551" i="1"/>
  <c r="AV552" i="1"/>
  <c r="AY552" i="1"/>
  <c r="BC552" i="1" s="1"/>
  <c r="AW556" i="1"/>
  <c r="BD556" i="1"/>
  <c r="BB577" i="1"/>
  <c r="BC578" i="1"/>
  <c r="BD601" i="1"/>
  <c r="AW609" i="1"/>
  <c r="BD609" i="1"/>
  <c r="BD612" i="1"/>
  <c r="AW612" i="1"/>
  <c r="AW616" i="1"/>
  <c r="AW688" i="1"/>
  <c r="AW698" i="1"/>
  <c r="AW701" i="1"/>
  <c r="AW703" i="1"/>
  <c r="AW741" i="1"/>
  <c r="AS275" i="1"/>
  <c r="BB275" i="1" s="1"/>
  <c r="AS283" i="1"/>
  <c r="BB283" i="1" s="1"/>
  <c r="AS295" i="1"/>
  <c r="BB295" i="1" s="1"/>
  <c r="AS303" i="1"/>
  <c r="BB303" i="1" s="1"/>
  <c r="AS307" i="1"/>
  <c r="BB307" i="1" s="1"/>
  <c r="AS311" i="1"/>
  <c r="BB311" i="1" s="1"/>
  <c r="AS315" i="1"/>
  <c r="BB315" i="1" s="1"/>
  <c r="AS319" i="1"/>
  <c r="BB319" i="1" s="1"/>
  <c r="AS323" i="1"/>
  <c r="BB323" i="1" s="1"/>
  <c r="AS343" i="1"/>
  <c r="BB343" i="1" s="1"/>
  <c r="H352" i="1"/>
  <c r="AS359" i="1"/>
  <c r="BB359" i="1" s="1"/>
  <c r="AS367" i="1"/>
  <c r="BB367" i="1" s="1"/>
  <c r="AZ368" i="1"/>
  <c r="H380" i="1"/>
  <c r="AS383" i="1"/>
  <c r="BB383" i="1" s="1"/>
  <c r="AZ384" i="1"/>
  <c r="BC384" i="1" s="1"/>
  <c r="BD384" i="1" s="1"/>
  <c r="AS399" i="1"/>
  <c r="BB399" i="1" s="1"/>
  <c r="AZ400" i="1"/>
  <c r="BC400" i="1" s="1"/>
  <c r="BD400" i="1" s="1"/>
  <c r="H404" i="1"/>
  <c r="H408" i="1"/>
  <c r="BD431" i="1"/>
  <c r="AU437" i="1"/>
  <c r="BB437" i="1" s="1"/>
  <c r="BB438" i="1"/>
  <c r="BC438" i="1" s="1"/>
  <c r="BD438" i="1" s="1"/>
  <c r="AV440" i="1"/>
  <c r="AW440" i="1" s="1"/>
  <c r="BD441" i="1"/>
  <c r="J442" i="1"/>
  <c r="K442" i="1" s="1"/>
  <c r="AS442" i="1"/>
  <c r="BB442" i="1" s="1"/>
  <c r="AZ443" i="1"/>
  <c r="AV449" i="1"/>
  <c r="BD464" i="1"/>
  <c r="BD465" i="1"/>
  <c r="BD471" i="1"/>
  <c r="BD472" i="1"/>
  <c r="AZ484" i="1"/>
  <c r="BC488" i="1"/>
  <c r="Q489" i="1"/>
  <c r="T489" i="1" s="1"/>
  <c r="BC495" i="1"/>
  <c r="AY505" i="1"/>
  <c r="AV505" i="1"/>
  <c r="AW505" i="1" s="1"/>
  <c r="BC506" i="1"/>
  <c r="BD506" i="1" s="1"/>
  <c r="AA511" i="1"/>
  <c r="AV511" i="1"/>
  <c r="AW511" i="1" s="1"/>
  <c r="AV513" i="1"/>
  <c r="AW513" i="1" s="1"/>
  <c r="K515" i="1"/>
  <c r="H517" i="1"/>
  <c r="BB519" i="1"/>
  <c r="AW524" i="1"/>
  <c r="T525" i="1"/>
  <c r="BD528" i="1"/>
  <c r="AA547" i="1"/>
  <c r="BB554" i="1"/>
  <c r="BC557" i="1"/>
  <c r="AV561" i="1"/>
  <c r="BD568" i="1"/>
  <c r="AV569" i="1"/>
  <c r="AW569" i="1" s="1"/>
  <c r="T571" i="1"/>
  <c r="H577" i="1"/>
  <c r="Z576" i="1"/>
  <c r="BD578" i="1"/>
  <c r="AE580" i="1"/>
  <c r="AH580" i="1" s="1"/>
  <c r="AV587" i="1"/>
  <c r="AW587" i="1" s="1"/>
  <c r="AJ576" i="1"/>
  <c r="AY587" i="1"/>
  <c r="BC587" i="1" s="1"/>
  <c r="BD587" i="1" s="1"/>
  <c r="X592" i="1"/>
  <c r="AA592" i="1" s="1"/>
  <c r="V591" i="1"/>
  <c r="X591" i="1" s="1"/>
  <c r="AA591" i="1" s="1"/>
  <c r="E596" i="1"/>
  <c r="N598" i="1"/>
  <c r="Z598" i="1"/>
  <c r="AZ606" i="1"/>
  <c r="AM605" i="1"/>
  <c r="AZ605" i="1" s="1"/>
  <c r="X610" i="1"/>
  <c r="AA610" i="1" s="1"/>
  <c r="BC615" i="1"/>
  <c r="BD615" i="1" s="1"/>
  <c r="BC617" i="1"/>
  <c r="BD617" i="1" s="1"/>
  <c r="AL629" i="1"/>
  <c r="AW673" i="1"/>
  <c r="BD673" i="1"/>
  <c r="AW729" i="1"/>
  <c r="X345" i="1"/>
  <c r="AA345" i="1" s="1"/>
  <c r="AJ348" i="1"/>
  <c r="AR348" i="1"/>
  <c r="BA348" i="1" s="1"/>
  <c r="Q352" i="1"/>
  <c r="T352" i="1" s="1"/>
  <c r="BA352" i="1"/>
  <c r="BC352" i="1" s="1"/>
  <c r="X361" i="1"/>
  <c r="AA361" i="1" s="1"/>
  <c r="K371" i="1"/>
  <c r="AJ376" i="1"/>
  <c r="AR376" i="1"/>
  <c r="AR373" i="1" s="1"/>
  <c r="Q380" i="1"/>
  <c r="T380" i="1" s="1"/>
  <c r="BA380" i="1"/>
  <c r="BC380" i="1" s="1"/>
  <c r="X385" i="1"/>
  <c r="AA385" i="1" s="1"/>
  <c r="AJ388" i="1"/>
  <c r="AR388" i="1"/>
  <c r="AR387" i="1" s="1"/>
  <c r="E390" i="1"/>
  <c r="AE390" i="1"/>
  <c r="AH390" i="1" s="1"/>
  <c r="AJ392" i="1"/>
  <c r="AR392" i="1"/>
  <c r="BA392" i="1" s="1"/>
  <c r="AJ396" i="1"/>
  <c r="AR396" i="1"/>
  <c r="AR395" i="1" s="1"/>
  <c r="E398" i="1"/>
  <c r="AE398" i="1"/>
  <c r="AH398" i="1" s="1"/>
  <c r="Q404" i="1"/>
  <c r="T404" i="1" s="1"/>
  <c r="BA404" i="1"/>
  <c r="BC404" i="1" s="1"/>
  <c r="Q408" i="1"/>
  <c r="T408" i="1" s="1"/>
  <c r="BA408" i="1"/>
  <c r="AJ426" i="1"/>
  <c r="E437" i="1"/>
  <c r="AE437" i="1"/>
  <c r="AH437" i="1" s="1"/>
  <c r="AV439" i="1"/>
  <c r="AW439" i="1" s="1"/>
  <c r="X445" i="1"/>
  <c r="AA445" i="1" s="1"/>
  <c r="BA445" i="1"/>
  <c r="BC445" i="1" s="1"/>
  <c r="BD445" i="1" s="1"/>
  <c r="AZ458" i="1"/>
  <c r="AE460" i="1"/>
  <c r="AH460" i="1" s="1"/>
  <c r="AE467" i="1"/>
  <c r="AH467" i="1" s="1"/>
  <c r="AE474" i="1"/>
  <c r="AH474" i="1" s="1"/>
  <c r="X479" i="1"/>
  <c r="AA479" i="1" s="1"/>
  <c r="AW480" i="1"/>
  <c r="BD488" i="1"/>
  <c r="BB489" i="1"/>
  <c r="BC489" i="1" s="1"/>
  <c r="AA505" i="1"/>
  <c r="BB505" i="1"/>
  <c r="T509" i="1"/>
  <c r="BD512" i="1"/>
  <c r="BC513" i="1"/>
  <c r="BD513" i="1" s="1"/>
  <c r="BC516" i="1"/>
  <c r="BC517" i="1"/>
  <c r="BD517" i="1" s="1"/>
  <c r="AY519" i="1"/>
  <c r="BC519" i="1" s="1"/>
  <c r="AV519" i="1"/>
  <c r="AW519" i="1" s="1"/>
  <c r="Q527" i="1"/>
  <c r="T527" i="1" s="1"/>
  <c r="AW535" i="1"/>
  <c r="BD535" i="1"/>
  <c r="BB537" i="1"/>
  <c r="BD548" i="1"/>
  <c r="AW548" i="1"/>
  <c r="BC553" i="1"/>
  <c r="BD553" i="1" s="1"/>
  <c r="BD560" i="1"/>
  <c r="BC561" i="1"/>
  <c r="BD564" i="1"/>
  <c r="AV571" i="1"/>
  <c r="BB573" i="1"/>
  <c r="BD574" i="1"/>
  <c r="L577" i="1"/>
  <c r="L576" i="1" s="1"/>
  <c r="L627" i="1" s="1"/>
  <c r="V577" i="1"/>
  <c r="X578" i="1"/>
  <c r="AA578" i="1" s="1"/>
  <c r="AY582" i="1"/>
  <c r="BC582" i="1" s="1"/>
  <c r="BD582" i="1" s="1"/>
  <c r="AA587" i="1"/>
  <c r="AW595" i="1"/>
  <c r="BD597" i="1"/>
  <c r="BB603" i="1"/>
  <c r="T605" i="1"/>
  <c r="AC605" i="1"/>
  <c r="AE605" i="1" s="1"/>
  <c r="AH605" i="1" s="1"/>
  <c r="AE606" i="1"/>
  <c r="AH606" i="1" s="1"/>
  <c r="AV606" i="1"/>
  <c r="AW606" i="1" s="1"/>
  <c r="H630" i="1"/>
  <c r="AA630" i="1"/>
  <c r="AW643" i="1"/>
  <c r="E646" i="1"/>
  <c r="BC804" i="1"/>
  <c r="BD804" i="1" s="1"/>
  <c r="BC450" i="1"/>
  <c r="BD450" i="1" s="1"/>
  <c r="BC477" i="1"/>
  <c r="BD477" i="1" s="1"/>
  <c r="AH484" i="1"/>
  <c r="BC494" i="1"/>
  <c r="BD494" i="1" s="1"/>
  <c r="BD495" i="1"/>
  <c r="AZ497" i="1"/>
  <c r="BC497" i="1" s="1"/>
  <c r="BD497" i="1" s="1"/>
  <c r="AW507" i="1"/>
  <c r="BD511" i="1"/>
  <c r="AV515" i="1"/>
  <c r="AW515" i="1" s="1"/>
  <c r="AY515" i="1"/>
  <c r="BC515" i="1" s="1"/>
  <c r="BD515" i="1" s="1"/>
  <c r="AV523" i="1"/>
  <c r="AW523" i="1" s="1"/>
  <c r="AW547" i="1"/>
  <c r="BD550" i="1"/>
  <c r="AW550" i="1"/>
  <c r="AW563" i="1"/>
  <c r="BC571" i="1"/>
  <c r="M576" i="1"/>
  <c r="M627" i="1" s="1"/>
  <c r="M591" i="1"/>
  <c r="AZ596" i="1"/>
  <c r="BC596" i="1" s="1"/>
  <c r="BD596" i="1" s="1"/>
  <c r="BC603" i="1"/>
  <c r="BD603" i="1" s="1"/>
  <c r="X605" i="1"/>
  <c r="AA605" i="1" s="1"/>
  <c r="BD610" i="1"/>
  <c r="AW611" i="1"/>
  <c r="AE629" i="1"/>
  <c r="AH629" i="1" s="1"/>
  <c r="BA630" i="1"/>
  <c r="AA641" i="1"/>
  <c r="K646" i="1"/>
  <c r="BD699" i="1"/>
  <c r="AW699" i="1"/>
  <c r="AJ369" i="1"/>
  <c r="E460" i="1"/>
  <c r="BC462" i="1"/>
  <c r="BD462" i="1" s="1"/>
  <c r="E467" i="1"/>
  <c r="BC469" i="1"/>
  <c r="BD469" i="1" s="1"/>
  <c r="E474" i="1"/>
  <c r="BC476" i="1"/>
  <c r="BD476" i="1" s="1"/>
  <c r="AY479" i="1"/>
  <c r="BC479" i="1" s="1"/>
  <c r="BD479" i="1" s="1"/>
  <c r="AV487" i="1"/>
  <c r="AV497" i="1"/>
  <c r="AV499" i="1"/>
  <c r="AW499" i="1" s="1"/>
  <c r="X507" i="1"/>
  <c r="AA507" i="1" s="1"/>
  <c r="BA507" i="1"/>
  <c r="BC507" i="1" s="1"/>
  <c r="BD507" i="1" s="1"/>
  <c r="AE519" i="1"/>
  <c r="AH519" i="1" s="1"/>
  <c r="BC522" i="1"/>
  <c r="BD522" i="1" s="1"/>
  <c r="AH523" i="1"/>
  <c r="AY525" i="1"/>
  <c r="BC525" i="1" s="1"/>
  <c r="BC527" i="1"/>
  <c r="AZ537" i="1"/>
  <c r="BC537" i="1" s="1"/>
  <c r="BD537" i="1" s="1"/>
  <c r="BC543" i="1"/>
  <c r="BC549" i="1"/>
  <c r="BD549" i="1" s="1"/>
  <c r="BD552" i="1"/>
  <c r="AW552" i="1"/>
  <c r="AV554" i="1"/>
  <c r="AW554" i="1" s="1"/>
  <c r="AY554" i="1"/>
  <c r="AW557" i="1"/>
  <c r="BD557" i="1"/>
  <c r="AZ573" i="1"/>
  <c r="BC573" i="1" s="1"/>
  <c r="BD573" i="1" s="1"/>
  <c r="AK576" i="1"/>
  <c r="AK627" i="1" s="1"/>
  <c r="E578" i="1"/>
  <c r="D577" i="1"/>
  <c r="K599" i="1"/>
  <c r="J598" i="1"/>
  <c r="K598" i="1" s="1"/>
  <c r="H600" i="1"/>
  <c r="AH600" i="1"/>
  <c r="BC600" i="1"/>
  <c r="BD600" i="1" s="1"/>
  <c r="AZ603" i="1"/>
  <c r="BD608" i="1"/>
  <c r="AW615" i="1"/>
  <c r="AW617" i="1"/>
  <c r="AW619" i="1"/>
  <c r="BD619" i="1"/>
  <c r="AW625" i="1"/>
  <c r="BD625" i="1"/>
  <c r="Y630" i="1"/>
  <c r="Y629" i="1" s="1"/>
  <c r="Y831" i="1" s="1"/>
  <c r="AQ630" i="1"/>
  <c r="AW636" i="1"/>
  <c r="AW637" i="1"/>
  <c r="AY641" i="1"/>
  <c r="BC641" i="1" s="1"/>
  <c r="BD641" i="1" s="1"/>
  <c r="AV641" i="1"/>
  <c r="AW641" i="1" s="1"/>
  <c r="AW662" i="1"/>
  <c r="AW680" i="1"/>
  <c r="BD680" i="1"/>
  <c r="AW704" i="1"/>
  <c r="E554" i="1"/>
  <c r="AZ555" i="1"/>
  <c r="BC555" i="1" s="1"/>
  <c r="BD555" i="1" s="1"/>
  <c r="AY569" i="1"/>
  <c r="AW586" i="1"/>
  <c r="E587" i="1"/>
  <c r="BC589" i="1"/>
  <c r="BD589" i="1" s="1"/>
  <c r="O591" i="1"/>
  <c r="O599" i="1"/>
  <c r="AS599" i="1"/>
  <c r="AW613" i="1"/>
  <c r="AW614" i="1"/>
  <c r="BC618" i="1"/>
  <c r="W629" i="1"/>
  <c r="W831" i="1" s="1"/>
  <c r="BD633" i="1"/>
  <c r="BC635" i="1"/>
  <c r="BD635" i="1" s="1"/>
  <c r="BD645" i="1"/>
  <c r="I646" i="1"/>
  <c r="I629" i="1" s="1"/>
  <c r="AV649" i="1"/>
  <c r="AY653" i="1"/>
  <c r="BC653" i="1" s="1"/>
  <c r="BD653" i="1" s="1"/>
  <c r="AV653" i="1"/>
  <c r="AW653" i="1" s="1"/>
  <c r="AZ683" i="1"/>
  <c r="BC683" i="1" s="1"/>
  <c r="BD683" i="1" s="1"/>
  <c r="AZ688" i="1"/>
  <c r="K691" i="1"/>
  <c r="BC698" i="1"/>
  <c r="BD698" i="1" s="1"/>
  <c r="BD706" i="1"/>
  <c r="AW710" i="1"/>
  <c r="AZ713" i="1"/>
  <c r="AE719" i="1"/>
  <c r="AH719" i="1" s="1"/>
  <c r="BC723" i="1"/>
  <c r="E725" i="1"/>
  <c r="BA727" i="1"/>
  <c r="AZ729" i="1"/>
  <c r="K731" i="1"/>
  <c r="BD735" i="1"/>
  <c r="BC746" i="1"/>
  <c r="BD746" i="1" s="1"/>
  <c r="BD750" i="1"/>
  <c r="AW750" i="1"/>
  <c r="AY751" i="1"/>
  <c r="AV756" i="1"/>
  <c r="AW756" i="1" s="1"/>
  <c r="T765" i="1"/>
  <c r="BD770" i="1"/>
  <c r="BC778" i="1"/>
  <c r="AW779" i="1"/>
  <c r="BD779" i="1"/>
  <c r="L780" i="1"/>
  <c r="L831" i="1" s="1"/>
  <c r="AU780" i="1"/>
  <c r="AU831" i="1" s="1"/>
  <c r="J781" i="1"/>
  <c r="K782" i="1"/>
  <c r="V780" i="1"/>
  <c r="X780" i="1" s="1"/>
  <c r="X781" i="1"/>
  <c r="AA781" i="1" s="1"/>
  <c r="AP781" i="1"/>
  <c r="BA784" i="1"/>
  <c r="O795" i="1"/>
  <c r="Q795" i="1" s="1"/>
  <c r="T795" i="1" s="1"/>
  <c r="Q796" i="1"/>
  <c r="T796" i="1" s="1"/>
  <c r="K800" i="1"/>
  <c r="J795" i="1"/>
  <c r="K795" i="1" s="1"/>
  <c r="AN802" i="1"/>
  <c r="K803" i="1"/>
  <c r="AK809" i="1"/>
  <c r="AV810" i="1"/>
  <c r="BB809" i="1"/>
  <c r="AW811" i="1"/>
  <c r="BC817" i="1"/>
  <c r="BD817" i="1" s="1"/>
  <c r="BD821" i="1"/>
  <c r="AW826" i="1"/>
  <c r="AQ833" i="1"/>
  <c r="AQ1035" i="1" s="1"/>
  <c r="AV835" i="1"/>
  <c r="BC840" i="1"/>
  <c r="BD840" i="1" s="1"/>
  <c r="AW841" i="1"/>
  <c r="BD841" i="1"/>
  <c r="I833" i="1"/>
  <c r="T845" i="1"/>
  <c r="AW847" i="1"/>
  <c r="AD850" i="1"/>
  <c r="P850" i="1"/>
  <c r="Q853" i="1"/>
  <c r="T853" i="1" s="1"/>
  <c r="BD855" i="1"/>
  <c r="AW857" i="1"/>
  <c r="AH862" i="1"/>
  <c r="AF850" i="1"/>
  <c r="F850" i="1"/>
  <c r="BD898" i="1"/>
  <c r="AW898" i="1"/>
  <c r="AW904" i="1"/>
  <c r="BD904" i="1"/>
  <c r="BD911" i="1"/>
  <c r="AW911" i="1"/>
  <c r="AW913" i="1"/>
  <c r="BD913" i="1"/>
  <c r="BC925" i="1"/>
  <c r="AW927" i="1"/>
  <c r="F999" i="1"/>
  <c r="H1004" i="1"/>
  <c r="BD1004" i="1"/>
  <c r="AW1012" i="1"/>
  <c r="AW1078" i="1"/>
  <c r="AW1088" i="1"/>
  <c r="BD1088" i="1"/>
  <c r="AW1107" i="1"/>
  <c r="BD1107" i="1"/>
  <c r="BD1160" i="1"/>
  <c r="AW1160" i="1"/>
  <c r="BC544" i="1"/>
  <c r="BD544" i="1" s="1"/>
  <c r="BA545" i="1"/>
  <c r="AU591" i="1"/>
  <c r="AU576" i="1" s="1"/>
  <c r="G599" i="1"/>
  <c r="AD599" i="1"/>
  <c r="AD598" i="1" s="1"/>
  <c r="AM599" i="1"/>
  <c r="AV599" i="1" s="1"/>
  <c r="AU599" i="1"/>
  <c r="AU598" i="1" s="1"/>
  <c r="AY605" i="1"/>
  <c r="BC605" i="1" s="1"/>
  <c r="AS605" i="1"/>
  <c r="BB605" i="1" s="1"/>
  <c r="BD624" i="1"/>
  <c r="D629" i="1"/>
  <c r="N629" i="1"/>
  <c r="AA631" i="1"/>
  <c r="AW648" i="1"/>
  <c r="BD648" i="1"/>
  <c r="AO646" i="1"/>
  <c r="AO629" i="1" s="1"/>
  <c r="AO831" i="1" s="1"/>
  <c r="BD650" i="1"/>
  <c r="BD657" i="1"/>
  <c r="AY664" i="1"/>
  <c r="BC664" i="1" s="1"/>
  <c r="BD664" i="1" s="1"/>
  <c r="AV664" i="1"/>
  <c r="AW666" i="1"/>
  <c r="BD666" i="1"/>
  <c r="BD668" i="1"/>
  <c r="AW672" i="1"/>
  <c r="BD672" i="1"/>
  <c r="AV683" i="1"/>
  <c r="AW683" i="1" s="1"/>
  <c r="AA686" i="1"/>
  <c r="AV686" i="1"/>
  <c r="AW686" i="1" s="1"/>
  <c r="BC687" i="1"/>
  <c r="BD687" i="1" s="1"/>
  <c r="BD690" i="1"/>
  <c r="AY697" i="1"/>
  <c r="BC697" i="1" s="1"/>
  <c r="BD697" i="1" s="1"/>
  <c r="AV697" i="1"/>
  <c r="AW697" i="1" s="1"/>
  <c r="AZ701" i="1"/>
  <c r="BC701" i="1" s="1"/>
  <c r="BD701" i="1" s="1"/>
  <c r="BC705" i="1"/>
  <c r="BD705" i="1" s="1"/>
  <c r="T709" i="1"/>
  <c r="AA711" i="1"/>
  <c r="AV711" i="1"/>
  <c r="AW711" i="1" s="1"/>
  <c r="AV713" i="1"/>
  <c r="AW713" i="1" s="1"/>
  <c r="BD717" i="1"/>
  <c r="AA721" i="1"/>
  <c r="AY721" i="1"/>
  <c r="BC721" i="1" s="1"/>
  <c r="BD721" i="1" s="1"/>
  <c r="AV721" i="1"/>
  <c r="AW721" i="1" s="1"/>
  <c r="X723" i="1"/>
  <c r="AA723" i="1" s="1"/>
  <c r="BD730" i="1"/>
  <c r="BC732" i="1"/>
  <c r="AW733" i="1"/>
  <c r="BD733" i="1"/>
  <c r="BC740" i="1"/>
  <c r="AV741" i="1"/>
  <c r="BD744" i="1"/>
  <c r="BB751" i="1"/>
  <c r="AW754" i="1"/>
  <c r="BD754" i="1"/>
  <c r="BD762" i="1"/>
  <c r="AA773" i="1"/>
  <c r="BC773" i="1"/>
  <c r="AW774" i="1"/>
  <c r="BD774" i="1"/>
  <c r="AY782" i="1"/>
  <c r="AH791" i="1"/>
  <c r="BC791" i="1"/>
  <c r="BD791" i="1" s="1"/>
  <c r="BD799" i="1"/>
  <c r="AY800" i="1"/>
  <c r="F802" i="1"/>
  <c r="Q807" i="1"/>
  <c r="T807" i="1" s="1"/>
  <c r="O803" i="1"/>
  <c r="BD815" i="1"/>
  <c r="W834" i="1"/>
  <c r="W833" i="1" s="1"/>
  <c r="X835" i="1"/>
  <c r="AA835" i="1" s="1"/>
  <c r="BD836" i="1"/>
  <c r="AW836" i="1"/>
  <c r="V850" i="1"/>
  <c r="X850" i="1" s="1"/>
  <c r="Q868" i="1"/>
  <c r="T868" i="1" s="1"/>
  <c r="O850" i="1"/>
  <c r="AW880" i="1"/>
  <c r="BD880" i="1"/>
  <c r="BC892" i="1"/>
  <c r="AW916" i="1"/>
  <c r="BD916" i="1"/>
  <c r="BC917" i="1"/>
  <c r="BD917" i="1" s="1"/>
  <c r="AY921" i="1"/>
  <c r="BC921" i="1" s="1"/>
  <c r="AV921" i="1"/>
  <c r="AV931" i="1"/>
  <c r="AW931" i="1" s="1"/>
  <c r="BC935" i="1"/>
  <c r="AW939" i="1"/>
  <c r="BD939" i="1"/>
  <c r="AW965" i="1"/>
  <c r="BD965" i="1"/>
  <c r="BC979" i="1"/>
  <c r="BD979" i="1" s="1"/>
  <c r="AT984" i="1"/>
  <c r="AV990" i="1"/>
  <c r="AG1037" i="1"/>
  <c r="AG1239" i="1" s="1"/>
  <c r="BA1038" i="1"/>
  <c r="AW1127" i="1"/>
  <c r="K1189" i="1"/>
  <c r="I1188" i="1"/>
  <c r="K1188" i="1" s="1"/>
  <c r="Q545" i="1"/>
  <c r="T545" i="1" s="1"/>
  <c r="BC550" i="1"/>
  <c r="S577" i="1"/>
  <c r="S576" i="1" s="1"/>
  <c r="S627" i="1" s="1"/>
  <c r="AC577" i="1"/>
  <c r="AL577" i="1"/>
  <c r="AL576" i="1" s="1"/>
  <c r="AT577" i="1"/>
  <c r="AT576" i="1" s="1"/>
  <c r="BD588" i="1"/>
  <c r="AZ591" i="1"/>
  <c r="AV591" i="1"/>
  <c r="D599" i="1"/>
  <c r="L599" i="1"/>
  <c r="L598" i="1" s="1"/>
  <c r="AV600" i="1"/>
  <c r="AW600" i="1" s="1"/>
  <c r="AV610" i="1"/>
  <c r="AW610" i="1" s="1"/>
  <c r="BC611" i="1"/>
  <c r="BD611" i="1" s="1"/>
  <c r="BD618" i="1"/>
  <c r="BC626" i="1"/>
  <c r="F831" i="1"/>
  <c r="BA632" i="1"/>
  <c r="BC637" i="1"/>
  <c r="BD637" i="1" s="1"/>
  <c r="BC643" i="1"/>
  <c r="BD643" i="1" s="1"/>
  <c r="AP646" i="1"/>
  <c r="BA649" i="1"/>
  <c r="BC649" i="1" s="1"/>
  <c r="AW660" i="1"/>
  <c r="AV693" i="1"/>
  <c r="BD719" i="1"/>
  <c r="AY731" i="1"/>
  <c r="BC731" i="1" s="1"/>
  <c r="AV731" i="1"/>
  <c r="AW738" i="1"/>
  <c r="BD738" i="1"/>
  <c r="AW748" i="1"/>
  <c r="BD748" i="1"/>
  <c r="AW758" i="1"/>
  <c r="BD769" i="1"/>
  <c r="AW769" i="1"/>
  <c r="AK781" i="1"/>
  <c r="AV782" i="1"/>
  <c r="BB781" i="1"/>
  <c r="AS780" i="1"/>
  <c r="BB780" i="1" s="1"/>
  <c r="AW783" i="1"/>
  <c r="BD783" i="1"/>
  <c r="AW787" i="1"/>
  <c r="BD787" i="1"/>
  <c r="G795" i="1"/>
  <c r="H795" i="1" s="1"/>
  <c r="H796" i="1"/>
  <c r="AV800" i="1"/>
  <c r="AK795" i="1"/>
  <c r="AY795" i="1" s="1"/>
  <c r="BC795" i="1" s="1"/>
  <c r="AW801" i="1"/>
  <c r="BD801" i="1"/>
  <c r="AW819" i="1"/>
  <c r="BD819" i="1"/>
  <c r="M1035" i="1"/>
  <c r="BC866" i="1"/>
  <c r="AZ875" i="1"/>
  <c r="AV875" i="1"/>
  <c r="AV887" i="1"/>
  <c r="BD920" i="1"/>
  <c r="AW920" i="1"/>
  <c r="BD957" i="1"/>
  <c r="AW957" i="1"/>
  <c r="AW981" i="1"/>
  <c r="D985" i="1"/>
  <c r="E986" i="1"/>
  <c r="I1006" i="1"/>
  <c r="K1007" i="1"/>
  <c r="AW1009" i="1"/>
  <c r="BD1009" i="1"/>
  <c r="AW1106" i="1"/>
  <c r="BD1106" i="1"/>
  <c r="V646" i="1"/>
  <c r="AN646" i="1"/>
  <c r="AN629" i="1" s="1"/>
  <c r="BB647" i="1"/>
  <c r="BD656" i="1"/>
  <c r="E658" i="1"/>
  <c r="AY658" i="1"/>
  <c r="BC658" i="1" s="1"/>
  <c r="AV658" i="1"/>
  <c r="AW658" i="1" s="1"/>
  <c r="AY660" i="1"/>
  <c r="BC660" i="1" s="1"/>
  <c r="BD660" i="1" s="1"/>
  <c r="AW670" i="1"/>
  <c r="AY678" i="1"/>
  <c r="BC678" i="1" s="1"/>
  <c r="AV678" i="1"/>
  <c r="BD682" i="1"/>
  <c r="BC688" i="1"/>
  <c r="BD688" i="1" s="1"/>
  <c r="AY691" i="1"/>
  <c r="BC691" i="1" s="1"/>
  <c r="BD691" i="1" s="1"/>
  <c r="AV691" i="1"/>
  <c r="AH693" i="1"/>
  <c r="AW693" i="1"/>
  <c r="BD702" i="1"/>
  <c r="BD712" i="1"/>
  <c r="BC716" i="1"/>
  <c r="BD716" i="1" s="1"/>
  <c r="H717" i="1"/>
  <c r="AV717" i="1"/>
  <c r="T725" i="1"/>
  <c r="BD728" i="1"/>
  <c r="AW742" i="1"/>
  <c r="BD743" i="1"/>
  <c r="AW743" i="1"/>
  <c r="BD749" i="1"/>
  <c r="AW749" i="1"/>
  <c r="BC759" i="1"/>
  <c r="AW760" i="1"/>
  <c r="BD760" i="1"/>
  <c r="BC775" i="1"/>
  <c r="BD776" i="1"/>
  <c r="AY777" i="1"/>
  <c r="BC777" i="1" s="1"/>
  <c r="Z780" i="1"/>
  <c r="Z831" i="1" s="1"/>
  <c r="BC786" i="1"/>
  <c r="BD786" i="1" s="1"/>
  <c r="BB786" i="1"/>
  <c r="AW789" i="1"/>
  <c r="BD789" i="1"/>
  <c r="BD793" i="1"/>
  <c r="AH796" i="1"/>
  <c r="AW797" i="1"/>
  <c r="BD798" i="1"/>
  <c r="AW798" i="1"/>
  <c r="N802" i="1"/>
  <c r="C802" i="1"/>
  <c r="C831" i="1" s="1"/>
  <c r="AK802" i="1"/>
  <c r="BB804" i="1"/>
  <c r="BC806" i="1"/>
  <c r="BD806" i="1" s="1"/>
  <c r="G803" i="1"/>
  <c r="H807" i="1"/>
  <c r="AV807" i="1"/>
  <c r="T810" i="1"/>
  <c r="AE809" i="1"/>
  <c r="AH809" i="1" s="1"/>
  <c r="AZ814" i="1"/>
  <c r="BC814" i="1" s="1"/>
  <c r="BD814" i="1" s="1"/>
  <c r="AN809" i="1"/>
  <c r="AZ809" i="1" s="1"/>
  <c r="AV814" i="1"/>
  <c r="AW814" i="1" s="1"/>
  <c r="BD823" i="1"/>
  <c r="J833" i="1"/>
  <c r="P833" i="1"/>
  <c r="AW838" i="1"/>
  <c r="BD838" i="1"/>
  <c r="AW842" i="1"/>
  <c r="BD842" i="1"/>
  <c r="AW843" i="1"/>
  <c r="BD844" i="1"/>
  <c r="AW844" i="1"/>
  <c r="AY845" i="1"/>
  <c r="AY851" i="1"/>
  <c r="AW863" i="1"/>
  <c r="BD863" i="1"/>
  <c r="AW873" i="1"/>
  <c r="BD873" i="1"/>
  <c r="T875" i="1"/>
  <c r="AW895" i="1"/>
  <c r="AZ897" i="1"/>
  <c r="AV897" i="1"/>
  <c r="AW924" i="1"/>
  <c r="BD924" i="1"/>
  <c r="AV925" i="1"/>
  <c r="AY945" i="1"/>
  <c r="AV945" i="1"/>
  <c r="AW945" i="1" s="1"/>
  <c r="BD950" i="1"/>
  <c r="W985" i="1"/>
  <c r="F984" i="1"/>
  <c r="AW986" i="1"/>
  <c r="AQ646" i="1"/>
  <c r="N646" i="1"/>
  <c r="BC655" i="1"/>
  <c r="AW659" i="1"/>
  <c r="BD659" i="1"/>
  <c r="K660" i="1"/>
  <c r="BB662" i="1"/>
  <c r="AW665" i="1"/>
  <c r="BD665" i="1"/>
  <c r="BD676" i="1"/>
  <c r="E678" i="1"/>
  <c r="BC679" i="1"/>
  <c r="BC681" i="1"/>
  <c r="X688" i="1"/>
  <c r="AA688" i="1" s="1"/>
  <c r="BC693" i="1"/>
  <c r="BD693" i="1" s="1"/>
  <c r="BD700" i="1"/>
  <c r="BC704" i="1"/>
  <c r="BD704" i="1" s="1"/>
  <c r="AW706" i="1"/>
  <c r="BD708" i="1"/>
  <c r="AY715" i="1"/>
  <c r="BC715" i="1" s="1"/>
  <c r="AV715" i="1"/>
  <c r="AH717" i="1"/>
  <c r="AW717" i="1"/>
  <c r="AW724" i="1"/>
  <c r="Q727" i="1"/>
  <c r="T727" i="1" s="1"/>
  <c r="BD734" i="1"/>
  <c r="AH749" i="1"/>
  <c r="BC749" i="1"/>
  <c r="AW755" i="1"/>
  <c r="BD755" i="1"/>
  <c r="BD764" i="1"/>
  <c r="AY765" i="1"/>
  <c r="BC765" i="1" s="1"/>
  <c r="AW771" i="1"/>
  <c r="BD771" i="1"/>
  <c r="BD775" i="1"/>
  <c r="AW778" i="1"/>
  <c r="BD778" i="1"/>
  <c r="AD780" i="1"/>
  <c r="AD831" i="1" s="1"/>
  <c r="O781" i="1"/>
  <c r="Q784" i="1"/>
  <c r="T784" i="1" s="1"/>
  <c r="AV791" i="1"/>
  <c r="AW791" i="1" s="1"/>
  <c r="X795" i="1"/>
  <c r="AA795" i="1" s="1"/>
  <c r="AP795" i="1"/>
  <c r="BA795" i="1" s="1"/>
  <c r="BA796" i="1"/>
  <c r="AZ795" i="1"/>
  <c r="X803" i="1"/>
  <c r="AA803" i="1" s="1"/>
  <c r="D802" i="1"/>
  <c r="E802" i="1" s="1"/>
  <c r="AL802" i="1"/>
  <c r="AT802" i="1"/>
  <c r="AT831" i="1" s="1"/>
  <c r="AH807" i="1"/>
  <c r="AW808" i="1"/>
  <c r="BB810" i="1"/>
  <c r="BC810" i="1" s="1"/>
  <c r="BC811" i="1"/>
  <c r="BD811" i="1" s="1"/>
  <c r="AW812" i="1"/>
  <c r="BD812" i="1"/>
  <c r="BC826" i="1"/>
  <c r="BD826" i="1" s="1"/>
  <c r="AW828" i="1"/>
  <c r="BD828" i="1"/>
  <c r="O833" i="1"/>
  <c r="Q834" i="1"/>
  <c r="T834" i="1" s="1"/>
  <c r="AN833" i="1"/>
  <c r="AW840" i="1"/>
  <c r="BB845" i="1"/>
  <c r="BC847" i="1"/>
  <c r="BD847" i="1" s="1"/>
  <c r="AW848" i="1"/>
  <c r="BD848" i="1"/>
  <c r="L850" i="1"/>
  <c r="L833" i="1" s="1"/>
  <c r="L1035" i="1" s="1"/>
  <c r="BB851" i="1"/>
  <c r="AQ850" i="1"/>
  <c r="BA853" i="1"/>
  <c r="AY857" i="1"/>
  <c r="BD866" i="1"/>
  <c r="AY890" i="1"/>
  <c r="BC890" i="1" s="1"/>
  <c r="AV890" i="1"/>
  <c r="AW890" i="1" s="1"/>
  <c r="N850" i="1"/>
  <c r="N833" i="1" s="1"/>
  <c r="N1035" i="1" s="1"/>
  <c r="AW905" i="1"/>
  <c r="AW910" i="1"/>
  <c r="BD910" i="1"/>
  <c r="BD930" i="1"/>
  <c r="AW930" i="1"/>
  <c r="AY933" i="1"/>
  <c r="BC933" i="1" s="1"/>
  <c r="AV933" i="1"/>
  <c r="AW972" i="1"/>
  <c r="BD972" i="1"/>
  <c r="AV1008" i="1"/>
  <c r="AW1008" i="1" s="1"/>
  <c r="I1054" i="1"/>
  <c r="AW1139" i="1"/>
  <c r="Q561" i="1"/>
  <c r="T561" i="1" s="1"/>
  <c r="BC566" i="1"/>
  <c r="BD566" i="1" s="1"/>
  <c r="X569" i="1"/>
  <c r="AA569" i="1" s="1"/>
  <c r="AW634" i="1"/>
  <c r="BD634" i="1"/>
  <c r="AY647" i="1"/>
  <c r="BC647" i="1" s="1"/>
  <c r="BD647" i="1" s="1"/>
  <c r="AJ646" i="1"/>
  <c r="AV647" i="1"/>
  <c r="AW647" i="1" s="1"/>
  <c r="O646" i="1"/>
  <c r="Q649" i="1"/>
  <c r="T649" i="1" s="1"/>
  <c r="AW664" i="1"/>
  <c r="BD667" i="1"/>
  <c r="BC686" i="1"/>
  <c r="BD686" i="1" s="1"/>
  <c r="AY703" i="1"/>
  <c r="BC703" i="1" s="1"/>
  <c r="BD703" i="1" s="1"/>
  <c r="AV703" i="1"/>
  <c r="AY709" i="1"/>
  <c r="BC709" i="1" s="1"/>
  <c r="AV709" i="1"/>
  <c r="BC717" i="1"/>
  <c r="AY719" i="1"/>
  <c r="BC719" i="1" s="1"/>
  <c r="AV719" i="1"/>
  <c r="AW719" i="1" s="1"/>
  <c r="BD723" i="1"/>
  <c r="AW732" i="1"/>
  <c r="BD732" i="1"/>
  <c r="AW740" i="1"/>
  <c r="BD740" i="1"/>
  <c r="AW745" i="1"/>
  <c r="BD745" i="1"/>
  <c r="AW751" i="1"/>
  <c r="AW753" i="1"/>
  <c r="BD753" i="1"/>
  <c r="AW766" i="1"/>
  <c r="BD766" i="1"/>
  <c r="BD773" i="1"/>
  <c r="AV775" i="1"/>
  <c r="AW775" i="1" s="1"/>
  <c r="T782" i="1"/>
  <c r="AE781" i="1"/>
  <c r="AH781" i="1" s="1"/>
  <c r="BC788" i="1"/>
  <c r="BD788" i="1" s="1"/>
  <c r="BD792" i="1"/>
  <c r="AW792" i="1"/>
  <c r="T800" i="1"/>
  <c r="W802" i="1"/>
  <c r="AM802" i="1"/>
  <c r="AZ803" i="1"/>
  <c r="AU802" i="1"/>
  <c r="BA807" i="1"/>
  <c r="BC807" i="1" s="1"/>
  <c r="AP803" i="1"/>
  <c r="AW816" i="1"/>
  <c r="BD816" i="1"/>
  <c r="AW820" i="1"/>
  <c r="BD820" i="1"/>
  <c r="BD822" i="1"/>
  <c r="AW822" i="1"/>
  <c r="F833" i="1"/>
  <c r="AH835" i="1"/>
  <c r="C850" i="1"/>
  <c r="C833" i="1" s="1"/>
  <c r="AL850" i="1"/>
  <c r="AL833" i="1" s="1"/>
  <c r="AV851" i="1"/>
  <c r="AT850" i="1"/>
  <c r="AT833" i="1" s="1"/>
  <c r="AT1035" i="1" s="1"/>
  <c r="BC853" i="1"/>
  <c r="AW854" i="1"/>
  <c r="BD854" i="1"/>
  <c r="BD856" i="1"/>
  <c r="AW856" i="1"/>
  <c r="BB857" i="1"/>
  <c r="AW860" i="1"/>
  <c r="BD860" i="1"/>
  <c r="BC882" i="1"/>
  <c r="BD882" i="1" s="1"/>
  <c r="AW889" i="1"/>
  <c r="BD889" i="1"/>
  <c r="AW907" i="1"/>
  <c r="AW917" i="1"/>
  <c r="BC919" i="1"/>
  <c r="BD919" i="1" s="1"/>
  <c r="AW921" i="1"/>
  <c r="BD921" i="1"/>
  <c r="AW932" i="1"/>
  <c r="BD932" i="1"/>
  <c r="AW938" i="1"/>
  <c r="BD938" i="1"/>
  <c r="BD940" i="1"/>
  <c r="AW940" i="1"/>
  <c r="BD969" i="1"/>
  <c r="AW974" i="1"/>
  <c r="BA988" i="1"/>
  <c r="AY1007" i="1"/>
  <c r="AL1006" i="1"/>
  <c r="AD1007" i="1"/>
  <c r="AD1006" i="1" s="1"/>
  <c r="AE1008" i="1"/>
  <c r="AH1008" i="1" s="1"/>
  <c r="AW1025" i="1"/>
  <c r="L1037" i="1"/>
  <c r="L1239" i="1" s="1"/>
  <c r="AW1044" i="1"/>
  <c r="BD1044" i="1"/>
  <c r="BA1055" i="1"/>
  <c r="AP1054" i="1"/>
  <c r="AW1068" i="1"/>
  <c r="AW1165" i="1"/>
  <c r="BD1165" i="1"/>
  <c r="AW1206" i="1"/>
  <c r="H1208" i="1"/>
  <c r="G1203" i="1"/>
  <c r="H1203" i="1" s="1"/>
  <c r="BD559" i="1"/>
  <c r="AY606" i="1"/>
  <c r="AW608" i="1"/>
  <c r="AW622" i="1"/>
  <c r="K631" i="1"/>
  <c r="AF831" i="1"/>
  <c r="BB631" i="1"/>
  <c r="AW640" i="1"/>
  <c r="AW644" i="1"/>
  <c r="H646" i="1"/>
  <c r="AE658" i="1"/>
  <c r="AH658" i="1" s="1"/>
  <c r="AW661" i="1"/>
  <c r="AZ662" i="1"/>
  <c r="BC662" i="1" s="1"/>
  <c r="BD662" i="1" s="1"/>
  <c r="AW663" i="1"/>
  <c r="AY671" i="1"/>
  <c r="BC671" i="1" s="1"/>
  <c r="BD671" i="1" s="1"/>
  <c r="AV671" i="1"/>
  <c r="AW671" i="1" s="1"/>
  <c r="AW674" i="1"/>
  <c r="AW679" i="1"/>
  <c r="BD679" i="1"/>
  <c r="AW685" i="1"/>
  <c r="BD685" i="1"/>
  <c r="K686" i="1"/>
  <c r="AW695" i="1"/>
  <c r="K697" i="1"/>
  <c r="E709" i="1"/>
  <c r="BC710" i="1"/>
  <c r="BD710" i="1" s="1"/>
  <c r="BC711" i="1"/>
  <c r="BD711" i="1" s="1"/>
  <c r="BB713" i="1"/>
  <c r="AW720" i="1"/>
  <c r="BD720" i="1"/>
  <c r="K721" i="1"/>
  <c r="BC727" i="1"/>
  <c r="AW731" i="1"/>
  <c r="BD731" i="1"/>
  <c r="AW747" i="1"/>
  <c r="BD747" i="1"/>
  <c r="BC756" i="1"/>
  <c r="BC758" i="1"/>
  <c r="BD758" i="1" s="1"/>
  <c r="AW761" i="1"/>
  <c r="BD761" i="1"/>
  <c r="BD763" i="1"/>
  <c r="AW763" i="1"/>
  <c r="E781" i="1"/>
  <c r="AM780" i="1"/>
  <c r="BB782" i="1"/>
  <c r="G781" i="1"/>
  <c r="H784" i="1"/>
  <c r="BB800" i="1"/>
  <c r="AC803" i="1"/>
  <c r="AE804" i="1"/>
  <c r="AH804" i="1" s="1"/>
  <c r="J809" i="1"/>
  <c r="K809" i="1" s="1"/>
  <c r="K810" i="1"/>
  <c r="X814" i="1"/>
  <c r="AA814" i="1" s="1"/>
  <c r="V809" i="1"/>
  <c r="X809" i="1" s="1"/>
  <c r="AA809" i="1" s="1"/>
  <c r="AW818" i="1"/>
  <c r="BD818" i="1"/>
  <c r="AF833" i="1"/>
  <c r="AP833" i="1"/>
  <c r="AM850" i="1"/>
  <c r="AU850" i="1"/>
  <c r="AU833" i="1" s="1"/>
  <c r="AU1035" i="1" s="1"/>
  <c r="Y850" i="1"/>
  <c r="Y833" i="1" s="1"/>
  <c r="Y1035" i="1" s="1"/>
  <c r="AA853" i="1"/>
  <c r="AW879" i="1"/>
  <c r="BD879" i="1"/>
  <c r="AW914" i="1"/>
  <c r="BD914" i="1"/>
  <c r="BD925" i="1"/>
  <c r="AW956" i="1"/>
  <c r="BD956" i="1"/>
  <c r="AW961" i="1"/>
  <c r="H984" i="1"/>
  <c r="AY988" i="1"/>
  <c r="BC988" i="1" s="1"/>
  <c r="BD988" i="1" s="1"/>
  <c r="AJ985" i="1"/>
  <c r="AV988" i="1"/>
  <c r="AW988" i="1" s="1"/>
  <c r="AW989" i="1"/>
  <c r="BD989" i="1"/>
  <c r="AW1010" i="1"/>
  <c r="BD1010" i="1"/>
  <c r="V1054" i="1"/>
  <c r="X1055" i="1"/>
  <c r="AA1055" i="1" s="1"/>
  <c r="AW1070" i="1"/>
  <c r="AW1089" i="1"/>
  <c r="BD1089" i="1"/>
  <c r="AW1094" i="1"/>
  <c r="AE1204" i="1"/>
  <c r="AH1204" i="1" s="1"/>
  <c r="AD1203" i="1"/>
  <c r="AE1211" i="1"/>
  <c r="AH1211" i="1" s="1"/>
  <c r="AP577" i="1"/>
  <c r="AW588" i="1"/>
  <c r="G605" i="1"/>
  <c r="H605" i="1" s="1"/>
  <c r="BB606" i="1"/>
  <c r="AW618" i="1"/>
  <c r="AG831" i="1"/>
  <c r="BB632" i="1"/>
  <c r="P646" i="1"/>
  <c r="P629" i="1" s="1"/>
  <c r="AA647" i="1"/>
  <c r="H649" i="1"/>
  <c r="BD651" i="1"/>
  <c r="BD655" i="1"/>
  <c r="AW678" i="1"/>
  <c r="BD678" i="1"/>
  <c r="BD681" i="1"/>
  <c r="AW715" i="1"/>
  <c r="BD715" i="1"/>
  <c r="AW716" i="1"/>
  <c r="H723" i="1"/>
  <c r="AW723" i="1"/>
  <c r="BC729" i="1"/>
  <c r="BD729" i="1" s="1"/>
  <c r="BD736" i="1"/>
  <c r="BD756" i="1"/>
  <c r="AW759" i="1"/>
  <c r="BD759" i="1"/>
  <c r="AW767" i="1"/>
  <c r="AW777" i="1"/>
  <c r="BD777" i="1"/>
  <c r="AW785" i="1"/>
  <c r="AW790" i="1"/>
  <c r="BD790" i="1"/>
  <c r="AW794" i="1"/>
  <c r="BD794" i="1"/>
  <c r="AW806" i="1"/>
  <c r="AW813" i="1"/>
  <c r="BD813" i="1"/>
  <c r="AW824" i="1"/>
  <c r="BD824" i="1"/>
  <c r="AW829" i="1"/>
  <c r="BD829" i="1"/>
  <c r="AW830" i="1"/>
  <c r="AC834" i="1"/>
  <c r="AE845" i="1"/>
  <c r="AH845" i="1" s="1"/>
  <c r="AW849" i="1"/>
  <c r="BD849" i="1"/>
  <c r="T851" i="1"/>
  <c r="AC850" i="1"/>
  <c r="AE850" i="1" s="1"/>
  <c r="AH850" i="1" s="1"/>
  <c r="AE851" i="1"/>
  <c r="AH851" i="1" s="1"/>
  <c r="E857" i="1"/>
  <c r="AZ862" i="1"/>
  <c r="AO850" i="1"/>
  <c r="AO833" i="1" s="1"/>
  <c r="AO1035" i="1" s="1"/>
  <c r="H864" i="1"/>
  <c r="G850" i="1"/>
  <c r="H850" i="1" s="1"/>
  <c r="BC868" i="1"/>
  <c r="BD876" i="1"/>
  <c r="AW876" i="1"/>
  <c r="BD890" i="1"/>
  <c r="AW897" i="1"/>
  <c r="H901" i="1"/>
  <c r="K917" i="1"/>
  <c r="AW925" i="1"/>
  <c r="E929" i="1"/>
  <c r="AZ929" i="1"/>
  <c r="BC929" i="1" s="1"/>
  <c r="BD929" i="1" s="1"/>
  <c r="AV929" i="1"/>
  <c r="AW929" i="1" s="1"/>
  <c r="BD933" i="1"/>
  <c r="AW933" i="1"/>
  <c r="AW949" i="1"/>
  <c r="BD949" i="1"/>
  <c r="AW955" i="1"/>
  <c r="AZ971" i="1"/>
  <c r="AV971" i="1"/>
  <c r="AW971" i="1" s="1"/>
  <c r="C999" i="1"/>
  <c r="E999" i="1" s="1"/>
  <c r="E1000" i="1"/>
  <c r="W1006" i="1"/>
  <c r="X1006" i="1" s="1"/>
  <c r="AA1006" i="1" s="1"/>
  <c r="X1007" i="1"/>
  <c r="AA1007" i="1" s="1"/>
  <c r="AG1006" i="1"/>
  <c r="S1013" i="1"/>
  <c r="S1006" i="1" s="1"/>
  <c r="S1035" i="1" s="1"/>
  <c r="T1014" i="1"/>
  <c r="AW1033" i="1"/>
  <c r="BD1033" i="1"/>
  <c r="AW1043" i="1"/>
  <c r="BD1043" i="1"/>
  <c r="AW1059" i="1"/>
  <c r="H1061" i="1"/>
  <c r="G1054" i="1"/>
  <c r="BD1096" i="1"/>
  <c r="AW1119" i="1"/>
  <c r="BD1147" i="1"/>
  <c r="AW1147" i="1"/>
  <c r="BD1164" i="1"/>
  <c r="AW1177" i="1"/>
  <c r="AY1217" i="1"/>
  <c r="Q1218" i="1"/>
  <c r="T1218" i="1" s="1"/>
  <c r="O1217" i="1"/>
  <c r="Q1217" i="1" s="1"/>
  <c r="T1217" i="1" s="1"/>
  <c r="AW1232" i="1"/>
  <c r="AW1236" i="1"/>
  <c r="BD1236" i="1"/>
  <c r="E1243" i="1"/>
  <c r="C1242" i="1"/>
  <c r="AW1244" i="1"/>
  <c r="BD1244" i="1"/>
  <c r="AW1265" i="1"/>
  <c r="AW1268" i="1"/>
  <c r="BD1268" i="1"/>
  <c r="BC1270" i="1"/>
  <c r="O1258" i="1"/>
  <c r="Q1272" i="1"/>
  <c r="T1272" i="1" s="1"/>
  <c r="AV1276" i="1"/>
  <c r="AY1276" i="1"/>
  <c r="BC1276" i="1" s="1"/>
  <c r="AV1290" i="1"/>
  <c r="AY1290" i="1"/>
  <c r="BC1290" i="1" s="1"/>
  <c r="BD1304" i="1"/>
  <c r="AW1304" i="1"/>
  <c r="BD1349" i="1"/>
  <c r="AW1349" i="1"/>
  <c r="BD1385" i="1"/>
  <c r="BD1387" i="1"/>
  <c r="AZ741" i="1"/>
  <c r="BC741" i="1" s="1"/>
  <c r="BD741" i="1" s="1"/>
  <c r="AZ767" i="1"/>
  <c r="BC767" i="1" s="1"/>
  <c r="BD767" i="1" s="1"/>
  <c r="AN781" i="1"/>
  <c r="AZ784" i="1"/>
  <c r="BC784" i="1" s="1"/>
  <c r="AV786" i="1"/>
  <c r="AW786" i="1" s="1"/>
  <c r="AZ796" i="1"/>
  <c r="BC796" i="1" s="1"/>
  <c r="AZ807" i="1"/>
  <c r="AJ834" i="1"/>
  <c r="AR834" i="1"/>
  <c r="AR833" i="1" s="1"/>
  <c r="AR1035" i="1" s="1"/>
  <c r="BD864" i="1"/>
  <c r="BD867" i="1"/>
  <c r="BD881" i="1"/>
  <c r="H890" i="1"/>
  <c r="AV901" i="1"/>
  <c r="AW901" i="1" s="1"/>
  <c r="E919" i="1"/>
  <c r="H933" i="1"/>
  <c r="BD963" i="1"/>
  <c r="E969" i="1"/>
  <c r="BD973" i="1"/>
  <c r="AW977" i="1"/>
  <c r="BC990" i="1"/>
  <c r="BD996" i="1"/>
  <c r="H999" i="1"/>
  <c r="AO1006" i="1"/>
  <c r="AG1013" i="1"/>
  <c r="AW1017" i="1"/>
  <c r="BD1017" i="1"/>
  <c r="AV1018" i="1"/>
  <c r="AW1018" i="1" s="1"/>
  <c r="AJ1013" i="1"/>
  <c r="AK1037" i="1"/>
  <c r="L1054" i="1"/>
  <c r="AQ1054" i="1"/>
  <c r="AQ1037" i="1" s="1"/>
  <c r="AQ1239" i="1" s="1"/>
  <c r="BC1057" i="1"/>
  <c r="BD1057" i="1" s="1"/>
  <c r="BC1066" i="1"/>
  <c r="BD1066" i="1" s="1"/>
  <c r="C1054" i="1"/>
  <c r="C1037" i="1" s="1"/>
  <c r="C1239" i="1" s="1"/>
  <c r="W1054" i="1"/>
  <c r="W1037" i="1" s="1"/>
  <c r="W1239" i="1" s="1"/>
  <c r="X1068" i="1"/>
  <c r="AA1068" i="1" s="1"/>
  <c r="AW1069" i="1"/>
  <c r="BD1069" i="1"/>
  <c r="BC1072" i="1"/>
  <c r="AW1085" i="1"/>
  <c r="AW1095" i="1"/>
  <c r="BD1095" i="1"/>
  <c r="AW1105" i="1"/>
  <c r="BC1111" i="1"/>
  <c r="BD1111" i="1" s="1"/>
  <c r="BC1117" i="1"/>
  <c r="AW1132" i="1"/>
  <c r="AW1144" i="1"/>
  <c r="BD1144" i="1"/>
  <c r="BD1154" i="1"/>
  <c r="AW1154" i="1"/>
  <c r="AY1157" i="1"/>
  <c r="AV1157" i="1"/>
  <c r="AW1179" i="1"/>
  <c r="AW1184" i="1"/>
  <c r="BD1184" i="1"/>
  <c r="AW1200" i="1"/>
  <c r="BA1208" i="1"/>
  <c r="AP1203" i="1"/>
  <c r="K1211" i="1"/>
  <c r="J1210" i="1"/>
  <c r="K1210" i="1" s="1"/>
  <c r="X1211" i="1"/>
  <c r="AA1211" i="1" s="1"/>
  <c r="V1210" i="1"/>
  <c r="X1210" i="1" s="1"/>
  <c r="K1222" i="1"/>
  <c r="J1217" i="1"/>
  <c r="K1217" i="1" s="1"/>
  <c r="R1241" i="1"/>
  <c r="R1443" i="1" s="1"/>
  <c r="AK1241" i="1"/>
  <c r="AK1443" i="1" s="1"/>
  <c r="D1241" i="1"/>
  <c r="AY1243" i="1"/>
  <c r="BC1243" i="1" s="1"/>
  <c r="AV1243" i="1"/>
  <c r="AW1243" i="1" s="1"/>
  <c r="AL1242" i="1"/>
  <c r="AW1246" i="1"/>
  <c r="AW1249" i="1"/>
  <c r="BD1249" i="1"/>
  <c r="AW1252" i="1"/>
  <c r="Q1259" i="1"/>
  <c r="T1259" i="1" s="1"/>
  <c r="P1258" i="1"/>
  <c r="AW1261" i="1"/>
  <c r="BD1261" i="1"/>
  <c r="BD1270" i="1"/>
  <c r="AC1258" i="1"/>
  <c r="AE1258" i="1" s="1"/>
  <c r="AH1258" i="1" s="1"/>
  <c r="AW1277" i="1"/>
  <c r="AW1280" i="1"/>
  <c r="BD1280" i="1"/>
  <c r="AW1291" i="1"/>
  <c r="AW1294" i="1"/>
  <c r="BD1294" i="1"/>
  <c r="BC1298" i="1"/>
  <c r="BD1298" i="1" s="1"/>
  <c r="BD1315" i="1"/>
  <c r="AW1315" i="1"/>
  <c r="AW1318" i="1"/>
  <c r="BD1318" i="1"/>
  <c r="AW1321" i="1"/>
  <c r="AW1325" i="1"/>
  <c r="BC1327" i="1"/>
  <c r="BD1328" i="1"/>
  <c r="AW1328" i="1"/>
  <c r="AY1335" i="1"/>
  <c r="BC1335" i="1" s="1"/>
  <c r="AV1335" i="1"/>
  <c r="BD1339" i="1"/>
  <c r="AW1339" i="1"/>
  <c r="AW1381" i="1"/>
  <c r="BD1381" i="1"/>
  <c r="BD1383" i="1"/>
  <c r="AW1383" i="1"/>
  <c r="BC1419" i="1"/>
  <c r="BD1419" i="1" s="1"/>
  <c r="AV725" i="1"/>
  <c r="BD726" i="1"/>
  <c r="BD739" i="1"/>
  <c r="AV751" i="1"/>
  <c r="BD752" i="1"/>
  <c r="BD772" i="1"/>
  <c r="AC795" i="1"/>
  <c r="AE795" i="1" s="1"/>
  <c r="AH795" i="1" s="1"/>
  <c r="E804" i="1"/>
  <c r="AV804" i="1"/>
  <c r="AW804" i="1" s="1"/>
  <c r="BD805" i="1"/>
  <c r="BD825" i="1"/>
  <c r="H835" i="1"/>
  <c r="AZ835" i="1"/>
  <c r="BC835" i="1" s="1"/>
  <c r="BD839" i="1"/>
  <c r="AV845" i="1"/>
  <c r="BD846" i="1"/>
  <c r="AG850" i="1"/>
  <c r="AG833" i="1" s="1"/>
  <c r="AG1035" i="1" s="1"/>
  <c r="AP850" i="1"/>
  <c r="BA850" i="1" s="1"/>
  <c r="E851" i="1"/>
  <c r="E866" i="1"/>
  <c r="BD893" i="1"/>
  <c r="BC915" i="1"/>
  <c r="BD915" i="1" s="1"/>
  <c r="K923" i="1"/>
  <c r="BD936" i="1"/>
  <c r="BD951" i="1"/>
  <c r="AV969" i="1"/>
  <c r="AW969" i="1" s="1"/>
  <c r="BD980" i="1"/>
  <c r="K985" i="1"/>
  <c r="AL985" i="1"/>
  <c r="AY986" i="1"/>
  <c r="AW993" i="1"/>
  <c r="BD993" i="1"/>
  <c r="AW1005" i="1"/>
  <c r="BD1005" i="1"/>
  <c r="AP1006" i="1"/>
  <c r="BA1006" i="1" s="1"/>
  <c r="BD1020" i="1"/>
  <c r="AW1047" i="1"/>
  <c r="AV1049" i="1"/>
  <c r="AW1049" i="1" s="1"/>
  <c r="D1054" i="1"/>
  <c r="M1054" i="1"/>
  <c r="M1037" i="1" s="1"/>
  <c r="M1239" i="1" s="1"/>
  <c r="AK1054" i="1"/>
  <c r="AS1054" i="1"/>
  <c r="BC1061" i="1"/>
  <c r="K1066" i="1"/>
  <c r="N1054" i="1"/>
  <c r="N1037" i="1" s="1"/>
  <c r="N1239" i="1" s="1"/>
  <c r="AL1054" i="1"/>
  <c r="AL1037" i="1" s="1"/>
  <c r="AL1239" i="1" s="1"/>
  <c r="AT1054" i="1"/>
  <c r="AT1037" i="1" s="1"/>
  <c r="AT1239" i="1" s="1"/>
  <c r="BD1073" i="1"/>
  <c r="AW1073" i="1"/>
  <c r="BC1079" i="1"/>
  <c r="AV1091" i="1"/>
  <c r="BC1094" i="1"/>
  <c r="BD1094" i="1" s="1"/>
  <c r="AW1103" i="1"/>
  <c r="AZ1105" i="1"/>
  <c r="AV1109" i="1"/>
  <c r="AW1109" i="1" s="1"/>
  <c r="BD1118" i="1"/>
  <c r="AW1118" i="1"/>
  <c r="AV1121" i="1"/>
  <c r="AW1131" i="1"/>
  <c r="AW1135" i="1"/>
  <c r="BA1137" i="1"/>
  <c r="BC1137" i="1" s="1"/>
  <c r="AW1151" i="1"/>
  <c r="BD1151" i="1"/>
  <c r="BC1153" i="1"/>
  <c r="BB1157" i="1"/>
  <c r="BC1158" i="1"/>
  <c r="AW1172" i="1"/>
  <c r="AZ1181" i="1"/>
  <c r="BC1183" i="1"/>
  <c r="AY1189" i="1"/>
  <c r="E1189" i="1"/>
  <c r="AW1194" i="1"/>
  <c r="AY1199" i="1"/>
  <c r="BC1199" i="1" s="1"/>
  <c r="AV1199" i="1"/>
  <c r="BD1202" i="1"/>
  <c r="AW1202" i="1"/>
  <c r="BA1212" i="1"/>
  <c r="AQ1211" i="1"/>
  <c r="AQ1210" i="1" s="1"/>
  <c r="H1218" i="1"/>
  <c r="G1217" i="1"/>
  <c r="H1217" i="1" s="1"/>
  <c r="F1241" i="1"/>
  <c r="X1242" i="1"/>
  <c r="AA1242" i="1" s="1"/>
  <c r="AM1241" i="1"/>
  <c r="AZ1242" i="1"/>
  <c r="AU1241" i="1"/>
  <c r="AK1258" i="1"/>
  <c r="AW1264" i="1"/>
  <c r="BD1264" i="1"/>
  <c r="G1258" i="1"/>
  <c r="H1272" i="1"/>
  <c r="N1258" i="1"/>
  <c r="N1241" i="1" s="1"/>
  <c r="N1443" i="1" s="1"/>
  <c r="BD1285" i="1"/>
  <c r="AW1285" i="1"/>
  <c r="AW1296" i="1"/>
  <c r="BD1296" i="1"/>
  <c r="AW1309" i="1"/>
  <c r="AW1312" i="1"/>
  <c r="BD1312" i="1"/>
  <c r="AW1336" i="1"/>
  <c r="BD1336" i="1"/>
  <c r="BD1411" i="1"/>
  <c r="AW1411" i="1"/>
  <c r="AW1432" i="1"/>
  <c r="BD1432" i="1"/>
  <c r="AW1452" i="1"/>
  <c r="BD1452" i="1"/>
  <c r="H1446" i="1"/>
  <c r="AW1466" i="1"/>
  <c r="BD1466" i="1"/>
  <c r="AW1471" i="1"/>
  <c r="BD1471" i="1"/>
  <c r="AW1473" i="1"/>
  <c r="BD1473" i="1"/>
  <c r="AW1484" i="1"/>
  <c r="BD1484" i="1"/>
  <c r="AW1487" i="1"/>
  <c r="AW1518" i="1"/>
  <c r="BD1518" i="1"/>
  <c r="AW1522" i="1"/>
  <c r="BD1522" i="1"/>
  <c r="AW1527" i="1"/>
  <c r="AW1539" i="1"/>
  <c r="AE782" i="1"/>
  <c r="AH782" i="1" s="1"/>
  <c r="D795" i="1"/>
  <c r="E795" i="1" s="1"/>
  <c r="G809" i="1"/>
  <c r="H809" i="1" s="1"/>
  <c r="O809" i="1"/>
  <c r="Q809" i="1" s="1"/>
  <c r="T809" i="1" s="1"/>
  <c r="AP809" i="1"/>
  <c r="AE810" i="1"/>
  <c r="AH810" i="1" s="1"/>
  <c r="Q835" i="1"/>
  <c r="T835" i="1" s="1"/>
  <c r="BA835" i="1"/>
  <c r="BC862" i="1"/>
  <c r="BD862" i="1" s="1"/>
  <c r="BD877" i="1"/>
  <c r="E892" i="1"/>
  <c r="BD899" i="1"/>
  <c r="BD912" i="1"/>
  <c r="AV919" i="1"/>
  <c r="AW919" i="1" s="1"/>
  <c r="E935" i="1"/>
  <c r="AV960" i="1"/>
  <c r="BD978" i="1"/>
  <c r="BD982" i="1"/>
  <c r="M984" i="1"/>
  <c r="H986" i="1"/>
  <c r="AC985" i="1"/>
  <c r="AE986" i="1"/>
  <c r="AH986" i="1" s="1"/>
  <c r="AW987" i="1"/>
  <c r="BD987" i="1"/>
  <c r="BD990" i="1"/>
  <c r="AC999" i="1"/>
  <c r="Y999" i="1"/>
  <c r="Y984" i="1" s="1"/>
  <c r="AY1000" i="1"/>
  <c r="AJ999" i="1"/>
  <c r="BD1003" i="1"/>
  <c r="N1006" i="1"/>
  <c r="AE1007" i="1"/>
  <c r="AH1007" i="1" s="1"/>
  <c r="E1007" i="1"/>
  <c r="D1006" i="1"/>
  <c r="E1006" i="1" s="1"/>
  <c r="AW1024" i="1"/>
  <c r="BD1024" i="1"/>
  <c r="AW1030" i="1"/>
  <c r="BD1030" i="1"/>
  <c r="E1038" i="1"/>
  <c r="O1038" i="1"/>
  <c r="AY1039" i="1"/>
  <c r="AV1039" i="1"/>
  <c r="AW1040" i="1"/>
  <c r="BC1049" i="1"/>
  <c r="BD1049" i="1" s="1"/>
  <c r="Y1054" i="1"/>
  <c r="Y1037" i="1" s="1"/>
  <c r="Y1239" i="1" s="1"/>
  <c r="F1054" i="1"/>
  <c r="F1037" i="1" s="1"/>
  <c r="F1239" i="1" s="1"/>
  <c r="BD1080" i="1"/>
  <c r="AW1080" i="1"/>
  <c r="BC1086" i="1"/>
  <c r="AW1091" i="1"/>
  <c r="BC1091" i="1"/>
  <c r="BD1091" i="1" s="1"/>
  <c r="AW1092" i="1"/>
  <c r="AW1098" i="1"/>
  <c r="BD1109" i="1"/>
  <c r="BC1109" i="1"/>
  <c r="AW1110" i="1"/>
  <c r="AW1121" i="1"/>
  <c r="BC1121" i="1"/>
  <c r="BD1121" i="1" s="1"/>
  <c r="AW1122" i="1"/>
  <c r="BC1127" i="1"/>
  <c r="BD1127" i="1" s="1"/>
  <c r="AW1130" i="1"/>
  <c r="BD1130" i="1"/>
  <c r="BC1133" i="1"/>
  <c r="BC1139" i="1"/>
  <c r="BD1139" i="1" s="1"/>
  <c r="BD1153" i="1"/>
  <c r="BD1166" i="1"/>
  <c r="AW1166" i="1"/>
  <c r="AW1168" i="1"/>
  <c r="BD1168" i="1"/>
  <c r="AW1181" i="1"/>
  <c r="AW1183" i="1"/>
  <c r="BD1183" i="1"/>
  <c r="BD1185" i="1"/>
  <c r="AW1185" i="1"/>
  <c r="Q1190" i="1"/>
  <c r="T1190" i="1" s="1"/>
  <c r="O1189" i="1"/>
  <c r="AZ1189" i="1"/>
  <c r="AW1199" i="1"/>
  <c r="BD1199" i="1"/>
  <c r="AE1203" i="1"/>
  <c r="AH1203" i="1" s="1"/>
  <c r="AV1208" i="1"/>
  <c r="O1210" i="1"/>
  <c r="BC1212" i="1"/>
  <c r="BD1213" i="1"/>
  <c r="AW1213" i="1"/>
  <c r="AA1217" i="1"/>
  <c r="BA1218" i="1"/>
  <c r="AP1217" i="1"/>
  <c r="BA1217" i="1" s="1"/>
  <c r="AW1223" i="1"/>
  <c r="BD1223" i="1"/>
  <c r="W1241" i="1"/>
  <c r="AO1241" i="1"/>
  <c r="BD1243" i="1"/>
  <c r="AE1243" i="1"/>
  <c r="AH1243" i="1" s="1"/>
  <c r="AC1242" i="1"/>
  <c r="AS1258" i="1"/>
  <c r="BB1258" i="1" s="1"/>
  <c r="S1258" i="1"/>
  <c r="AP1258" i="1"/>
  <c r="BA1272" i="1"/>
  <c r="AY1295" i="1"/>
  <c r="BC1295" i="1" s="1"/>
  <c r="AV1295" i="1"/>
  <c r="BD1303" i="1"/>
  <c r="AW1305" i="1"/>
  <c r="BD1305" i="1"/>
  <c r="AW1314" i="1"/>
  <c r="BD1314" i="1"/>
  <c r="BD1377" i="1"/>
  <c r="AV1408" i="1"/>
  <c r="AL1407" i="1"/>
  <c r="AW1425" i="1"/>
  <c r="BD1425" i="1"/>
  <c r="AV1426" i="1"/>
  <c r="AY1426" i="1"/>
  <c r="BC1426" i="1" s="1"/>
  <c r="AM631" i="1"/>
  <c r="P781" i="1"/>
  <c r="P780" i="1" s="1"/>
  <c r="AQ781" i="1"/>
  <c r="AQ780" i="1" s="1"/>
  <c r="AN795" i="1"/>
  <c r="AJ803" i="1"/>
  <c r="AR803" i="1"/>
  <c r="AR802" i="1" s="1"/>
  <c r="AR831" i="1" s="1"/>
  <c r="P809" i="1"/>
  <c r="P802" i="1" s="1"/>
  <c r="AQ809" i="1"/>
  <c r="AQ802" i="1" s="1"/>
  <c r="D834" i="1"/>
  <c r="AD834" i="1"/>
  <c r="AD833" i="1" s="1"/>
  <c r="AJ850" i="1"/>
  <c r="BD858" i="1"/>
  <c r="AW864" i="1"/>
  <c r="AV866" i="1"/>
  <c r="AW866" i="1" s="1"/>
  <c r="BD894" i="1"/>
  <c r="BC903" i="1"/>
  <c r="BD903" i="1" s="1"/>
  <c r="H905" i="1"/>
  <c r="BD906" i="1"/>
  <c r="H925" i="1"/>
  <c r="BD926" i="1"/>
  <c r="BC931" i="1"/>
  <c r="BD931" i="1" s="1"/>
  <c r="BD937" i="1"/>
  <c r="BD947" i="1"/>
  <c r="BD952" i="1"/>
  <c r="BD954" i="1"/>
  <c r="BB955" i="1"/>
  <c r="BC955" i="1" s="1"/>
  <c r="BD955" i="1" s="1"/>
  <c r="E962" i="1"/>
  <c r="BC968" i="1"/>
  <c r="BC975" i="1"/>
  <c r="BD975" i="1" s="1"/>
  <c r="AY977" i="1"/>
  <c r="AW991" i="1"/>
  <c r="BA995" i="1"/>
  <c r="BC995" i="1" s="1"/>
  <c r="BB1000" i="1"/>
  <c r="AF1006" i="1"/>
  <c r="BB1007" i="1"/>
  <c r="E1008" i="1"/>
  <c r="X1008" i="1"/>
  <c r="AA1008" i="1" s="1"/>
  <c r="E1011" i="1"/>
  <c r="D1013" i="1"/>
  <c r="E1013" i="1" s="1"/>
  <c r="E1014" i="1"/>
  <c r="AL1013" i="1"/>
  <c r="AY1014" i="1"/>
  <c r="AW1015" i="1"/>
  <c r="BD1015" i="1"/>
  <c r="AZ1018" i="1"/>
  <c r="BD1019" i="1"/>
  <c r="BD1026" i="1"/>
  <c r="Z1037" i="1"/>
  <c r="Z1239" i="1" s="1"/>
  <c r="G1038" i="1"/>
  <c r="AA1039" i="1"/>
  <c r="AW1041" i="1"/>
  <c r="BD1042" i="1"/>
  <c r="AW1042" i="1"/>
  <c r="BC1045" i="1"/>
  <c r="BD1045" i="1" s="1"/>
  <c r="X1038" i="1"/>
  <c r="AA1038" i="1" s="1"/>
  <c r="V1037" i="1"/>
  <c r="AJ1054" i="1"/>
  <c r="AW1060" i="1"/>
  <c r="BD1060" i="1"/>
  <c r="AW1067" i="1"/>
  <c r="H1068" i="1"/>
  <c r="AC1054" i="1"/>
  <c r="E1070" i="1"/>
  <c r="AY1070" i="1"/>
  <c r="BC1070" i="1" s="1"/>
  <c r="BD1070" i="1" s="1"/>
  <c r="AV1070" i="1"/>
  <c r="BC1071" i="1"/>
  <c r="BD1072" i="1"/>
  <c r="BD1087" i="1"/>
  <c r="AW1087" i="1"/>
  <c r="BC1090" i="1"/>
  <c r="BD1090" i="1" s="1"/>
  <c r="AW1093" i="1"/>
  <c r="H1094" i="1"/>
  <c r="AE1094" i="1"/>
  <c r="AH1094" i="1" s="1"/>
  <c r="E1096" i="1"/>
  <c r="AY1096" i="1"/>
  <c r="BC1096" i="1" s="1"/>
  <c r="AV1096" i="1"/>
  <c r="AW1096" i="1" s="1"/>
  <c r="BC1097" i="1"/>
  <c r="BC1105" i="1"/>
  <c r="BD1105" i="1" s="1"/>
  <c r="BC1116" i="1"/>
  <c r="BD1117" i="1"/>
  <c r="BC1120" i="1"/>
  <c r="BD1120" i="1" s="1"/>
  <c r="K1127" i="1"/>
  <c r="BD1134" i="1"/>
  <c r="AW1134" i="1"/>
  <c r="AV1137" i="1"/>
  <c r="AW1158" i="1"/>
  <c r="BD1158" i="1"/>
  <c r="BC1165" i="1"/>
  <c r="AZ1166" i="1"/>
  <c r="AH1185" i="1"/>
  <c r="BC1185" i="1"/>
  <c r="AN1188" i="1"/>
  <c r="H1190" i="1"/>
  <c r="G1189" i="1"/>
  <c r="AE1189" i="1"/>
  <c r="AH1189" i="1" s="1"/>
  <c r="BC1190" i="1"/>
  <c r="BD1196" i="1"/>
  <c r="AW1196" i="1"/>
  <c r="E1204" i="1"/>
  <c r="D1203" i="1"/>
  <c r="E1203" i="1" s="1"/>
  <c r="BB1204" i="1"/>
  <c r="R1210" i="1"/>
  <c r="R1239" i="1" s="1"/>
  <c r="Z1210" i="1"/>
  <c r="D1211" i="1"/>
  <c r="E1215" i="1"/>
  <c r="AW1220" i="1"/>
  <c r="BD1220" i="1"/>
  <c r="AY1222" i="1"/>
  <c r="BC1222" i="1" s="1"/>
  <c r="AK1217" i="1"/>
  <c r="AK1210" i="1" s="1"/>
  <c r="BB1217" i="1"/>
  <c r="BD1225" i="1"/>
  <c r="AW1225" i="1"/>
  <c r="AW1231" i="1"/>
  <c r="BD1231" i="1"/>
  <c r="BA1242" i="1"/>
  <c r="P1242" i="1"/>
  <c r="P1241" i="1" s="1"/>
  <c r="AD1241" i="1"/>
  <c r="BC1253" i="1"/>
  <c r="BD1254" i="1"/>
  <c r="AW1254" i="1"/>
  <c r="V1258" i="1"/>
  <c r="X1258" i="1" s="1"/>
  <c r="F1258" i="1"/>
  <c r="AA1283" i="1"/>
  <c r="AV1283" i="1"/>
  <c r="AW1283" i="1" s="1"/>
  <c r="AY1283" i="1"/>
  <c r="BC1283" i="1" s="1"/>
  <c r="BD1283" i="1" s="1"/>
  <c r="AV1303" i="1"/>
  <c r="AW1303" i="1" s="1"/>
  <c r="AW1308" i="1"/>
  <c r="BD1308" i="1"/>
  <c r="AY1313" i="1"/>
  <c r="BC1313" i="1" s="1"/>
  <c r="AV1313" i="1"/>
  <c r="AA1315" i="1"/>
  <c r="AA1321" i="1"/>
  <c r="AV1321" i="1"/>
  <c r="AY1321" i="1"/>
  <c r="BC1321" i="1" s="1"/>
  <c r="BD1321" i="1" s="1"/>
  <c r="BC1326" i="1"/>
  <c r="BD1326" i="1" s="1"/>
  <c r="BD1327" i="1"/>
  <c r="AW1329" i="1"/>
  <c r="AZ1329" i="1"/>
  <c r="BC1329" i="1" s="1"/>
  <c r="BD1329" i="1" s="1"/>
  <c r="AZ1343" i="1"/>
  <c r="AV773" i="1"/>
  <c r="AW773" i="1" s="1"/>
  <c r="AJ781" i="1"/>
  <c r="AS803" i="1"/>
  <c r="AZ804" i="1"/>
  <c r="AJ809" i="1"/>
  <c r="AS850" i="1"/>
  <c r="AZ851" i="1"/>
  <c r="AV853" i="1"/>
  <c r="BC865" i="1"/>
  <c r="BD865" i="1" s="1"/>
  <c r="AV868" i="1"/>
  <c r="BD874" i="1"/>
  <c r="AV882" i="1"/>
  <c r="AW882" i="1" s="1"/>
  <c r="H887" i="1"/>
  <c r="Q892" i="1"/>
  <c r="T892" i="1" s="1"/>
  <c r="AV892" i="1"/>
  <c r="BD896" i="1"/>
  <c r="BD908" i="1"/>
  <c r="K915" i="1"/>
  <c r="BD928" i="1"/>
  <c r="BC934" i="1"/>
  <c r="BD934" i="1" s="1"/>
  <c r="Q935" i="1"/>
  <c r="T935" i="1" s="1"/>
  <c r="AV935" i="1"/>
  <c r="H960" i="1"/>
  <c r="AV962" i="1"/>
  <c r="BD968" i="1"/>
  <c r="AE969" i="1"/>
  <c r="AH969" i="1" s="1"/>
  <c r="AY971" i="1"/>
  <c r="AV979" i="1"/>
  <c r="AW979" i="1" s="1"/>
  <c r="BA981" i="1"/>
  <c r="BC981" i="1" s="1"/>
  <c r="BD981" i="1" s="1"/>
  <c r="AZ986" i="1"/>
  <c r="AW996" i="1"/>
  <c r="AW998" i="1"/>
  <c r="Q999" i="1"/>
  <c r="T999" i="1" s="1"/>
  <c r="P999" i="1"/>
  <c r="P984" i="1" s="1"/>
  <c r="BC1001" i="1"/>
  <c r="BD1001" i="1" s="1"/>
  <c r="BD1002" i="1"/>
  <c r="P1007" i="1"/>
  <c r="BB1008" i="1"/>
  <c r="AY1011" i="1"/>
  <c r="AV1011" i="1"/>
  <c r="AW1011" i="1" s="1"/>
  <c r="BC1012" i="1"/>
  <c r="BD1012" i="1" s="1"/>
  <c r="AM1013" i="1"/>
  <c r="AZ1013" i="1" s="1"/>
  <c r="AZ1014" i="1"/>
  <c r="AH1018" i="1"/>
  <c r="BC1025" i="1"/>
  <c r="BD1025" i="1" s="1"/>
  <c r="AW1034" i="1"/>
  <c r="BD1034" i="1"/>
  <c r="AM1037" i="1"/>
  <c r="I1037" i="1"/>
  <c r="I1239" i="1" s="1"/>
  <c r="AS1038" i="1"/>
  <c r="P1054" i="1"/>
  <c r="P1037" i="1" s="1"/>
  <c r="P1239" i="1" s="1"/>
  <c r="AM1054" i="1"/>
  <c r="AU1054" i="1"/>
  <c r="AU1037" i="1" s="1"/>
  <c r="AU1239" i="1" s="1"/>
  <c r="BB1057" i="1"/>
  <c r="BC1059" i="1"/>
  <c r="BD1059" i="1" s="1"/>
  <c r="AA1066" i="1"/>
  <c r="AV1066" i="1"/>
  <c r="AW1066" i="1" s="1"/>
  <c r="AO1054" i="1"/>
  <c r="AO1037" i="1" s="1"/>
  <c r="AA1070" i="1"/>
  <c r="AV1072" i="1"/>
  <c r="AW1072" i="1" s="1"/>
  <c r="BC1078" i="1"/>
  <c r="BD1078" i="1" s="1"/>
  <c r="BD1079" i="1"/>
  <c r="AA1096" i="1"/>
  <c r="BC1108" i="1"/>
  <c r="BD1108" i="1" s="1"/>
  <c r="AW1113" i="1"/>
  <c r="BD1113" i="1"/>
  <c r="AV1117" i="1"/>
  <c r="AW1117" i="1" s="1"/>
  <c r="AZ1129" i="1"/>
  <c r="BC1129" i="1" s="1"/>
  <c r="BD1129" i="1" s="1"/>
  <c r="T1137" i="1"/>
  <c r="AW1138" i="1"/>
  <c r="BD1138" i="1"/>
  <c r="T1157" i="1"/>
  <c r="AA1159" i="1"/>
  <c r="AW1162" i="1"/>
  <c r="BD1162" i="1"/>
  <c r="AW1171" i="1"/>
  <c r="BD1171" i="1"/>
  <c r="AW1173" i="1"/>
  <c r="AW1178" i="1"/>
  <c r="BD1178" i="1"/>
  <c r="AO1188" i="1"/>
  <c r="AD1189" i="1"/>
  <c r="AD1188" i="1" s="1"/>
  <c r="AE1188" i="1" s="1"/>
  <c r="AH1188" i="1" s="1"/>
  <c r="BB1192" i="1"/>
  <c r="BC1192" i="1" s="1"/>
  <c r="BD1192" i="1" s="1"/>
  <c r="AA1194" i="1"/>
  <c r="AW1207" i="1"/>
  <c r="BD1207" i="1"/>
  <c r="AZ1215" i="1"/>
  <c r="BC1215" i="1" s="1"/>
  <c r="BD1215" i="1" s="1"/>
  <c r="AM1211" i="1"/>
  <c r="AV1218" i="1"/>
  <c r="T1222" i="1"/>
  <c r="BC1230" i="1"/>
  <c r="BD1230" i="1" s="1"/>
  <c r="BD1233" i="1"/>
  <c r="AW1233" i="1"/>
  <c r="J1241" i="1"/>
  <c r="AW1245" i="1"/>
  <c r="BD1245" i="1"/>
  <c r="BA1259" i="1"/>
  <c r="AQ1258" i="1"/>
  <c r="BC1265" i="1"/>
  <c r="BD1265" i="1" s="1"/>
  <c r="BD1266" i="1"/>
  <c r="AW1266" i="1"/>
  <c r="L1258" i="1"/>
  <c r="L1241" i="1" s="1"/>
  <c r="L1443" i="1" s="1"/>
  <c r="AV1272" i="1"/>
  <c r="AW1276" i="1"/>
  <c r="BD1276" i="1"/>
  <c r="BD1284" i="1"/>
  <c r="AW1284" i="1"/>
  <c r="AW1287" i="1"/>
  <c r="BD1287" i="1"/>
  <c r="AW1290" i="1"/>
  <c r="BD1290" i="1"/>
  <c r="T1295" i="1"/>
  <c r="AV1298" i="1"/>
  <c r="AW1298" i="1" s="1"/>
  <c r="AW1302" i="1"/>
  <c r="BD1302" i="1"/>
  <c r="AA1309" i="1"/>
  <c r="BD1322" i="1"/>
  <c r="AW1322" i="1"/>
  <c r="AW1324" i="1"/>
  <c r="BD1324" i="1"/>
  <c r="AV1327" i="1"/>
  <c r="AW1327" i="1" s="1"/>
  <c r="AV1341" i="1"/>
  <c r="AW1341" i="1" s="1"/>
  <c r="AY1341" i="1"/>
  <c r="BC1341" i="1" s="1"/>
  <c r="BD1341" i="1" s="1"/>
  <c r="BD1369" i="1"/>
  <c r="AW1369" i="1"/>
  <c r="AW867" i="1"/>
  <c r="BC871" i="1"/>
  <c r="BD871" i="1" s="1"/>
  <c r="AW872" i="1"/>
  <c r="BB875" i="1"/>
  <c r="BC875" i="1" s="1"/>
  <c r="AW881" i="1"/>
  <c r="BC885" i="1"/>
  <c r="BD885" i="1" s="1"/>
  <c r="AW886" i="1"/>
  <c r="T887" i="1"/>
  <c r="BC891" i="1"/>
  <c r="BD891" i="1" s="1"/>
  <c r="BA895" i="1"/>
  <c r="BC895" i="1" s="1"/>
  <c r="BD895" i="1" s="1"/>
  <c r="BB897" i="1"/>
  <c r="BC897" i="1" s="1"/>
  <c r="BD897" i="1" s="1"/>
  <c r="BD902" i="1"/>
  <c r="AZ905" i="1"/>
  <c r="BC905" i="1" s="1"/>
  <c r="BD905" i="1" s="1"/>
  <c r="BA907" i="1"/>
  <c r="BC907" i="1" s="1"/>
  <c r="BD907" i="1" s="1"/>
  <c r="AV915" i="1"/>
  <c r="AW915" i="1" s="1"/>
  <c r="AE919" i="1"/>
  <c r="AH919" i="1" s="1"/>
  <c r="AZ925" i="1"/>
  <c r="BA927" i="1"/>
  <c r="BC927" i="1" s="1"/>
  <c r="BD927" i="1" s="1"/>
  <c r="BB929" i="1"/>
  <c r="BC941" i="1"/>
  <c r="BD941" i="1" s="1"/>
  <c r="BD944" i="1"/>
  <c r="BA953" i="1"/>
  <c r="BC953" i="1" s="1"/>
  <c r="BD953" i="1" s="1"/>
  <c r="T960" i="1"/>
  <c r="AZ960" i="1"/>
  <c r="BC960" i="1" s="1"/>
  <c r="Q962" i="1"/>
  <c r="T962" i="1" s="1"/>
  <c r="BB962" i="1"/>
  <c r="BC962" i="1" s="1"/>
  <c r="AW963" i="1"/>
  <c r="BD967" i="1"/>
  <c r="BD970" i="1"/>
  <c r="BB971" i="1"/>
  <c r="AW973" i="1"/>
  <c r="AS984" i="1"/>
  <c r="BB984" i="1" s="1"/>
  <c r="BA986" i="1"/>
  <c r="AA988" i="1"/>
  <c r="X990" i="1"/>
  <c r="AA990" i="1" s="1"/>
  <c r="AW990" i="1"/>
  <c r="Q995" i="1"/>
  <c r="T995" i="1" s="1"/>
  <c r="AV995" i="1"/>
  <c r="BC997" i="1"/>
  <c r="BD998" i="1"/>
  <c r="Q1000" i="1"/>
  <c r="T1000" i="1" s="1"/>
  <c r="AD999" i="1"/>
  <c r="AD984" i="1" s="1"/>
  <c r="AM999" i="1"/>
  <c r="AZ999" i="1" s="1"/>
  <c r="AU999" i="1"/>
  <c r="AU984" i="1" s="1"/>
  <c r="F1006" i="1"/>
  <c r="BB1011" i="1"/>
  <c r="H1014" i="1"/>
  <c r="AC1013" i="1"/>
  <c r="AE1014" i="1"/>
  <c r="AH1014" i="1" s="1"/>
  <c r="AY1018" i="1"/>
  <c r="AW1022" i="1"/>
  <c r="BD1022" i="1"/>
  <c r="AW1027" i="1"/>
  <c r="AW1028" i="1"/>
  <c r="J1038" i="1"/>
  <c r="AW1048" i="1"/>
  <c r="BD1048" i="1"/>
  <c r="AR1054" i="1"/>
  <c r="AR1037" i="1" s="1"/>
  <c r="AD1054" i="1"/>
  <c r="AD1037" i="1" s="1"/>
  <c r="AD1239" i="1" s="1"/>
  <c r="AN1054" i="1"/>
  <c r="AN1037" i="1" s="1"/>
  <c r="AN1239" i="1" s="1"/>
  <c r="AV1055" i="1"/>
  <c r="AW1055" i="1" s="1"/>
  <c r="J1054" i="1"/>
  <c r="K1054" i="1" s="1"/>
  <c r="K1057" i="1"/>
  <c r="AW1063" i="1"/>
  <c r="BD1063" i="1"/>
  <c r="S1054" i="1"/>
  <c r="S1037" i="1" s="1"/>
  <c r="S1239" i="1" s="1"/>
  <c r="AF1054" i="1"/>
  <c r="AF1037" i="1" s="1"/>
  <c r="AF1239" i="1" s="1"/>
  <c r="AW1075" i="1"/>
  <c r="BD1075" i="1"/>
  <c r="AV1079" i="1"/>
  <c r="AW1079" i="1"/>
  <c r="BC1085" i="1"/>
  <c r="BD1085" i="1" s="1"/>
  <c r="BD1086" i="1"/>
  <c r="AW1099" i="1"/>
  <c r="AW1104" i="1"/>
  <c r="BD1104" i="1"/>
  <c r="AW1111" i="1"/>
  <c r="AW1123" i="1"/>
  <c r="AW1128" i="1"/>
  <c r="H1129" i="1"/>
  <c r="AE1129" i="1"/>
  <c r="AH1129" i="1" s="1"/>
  <c r="AW1129" i="1"/>
  <c r="E1131" i="1"/>
  <c r="AY1131" i="1"/>
  <c r="BC1131" i="1" s="1"/>
  <c r="BD1131" i="1" s="1"/>
  <c r="AV1131" i="1"/>
  <c r="BC1132" i="1"/>
  <c r="BD1132" i="1" s="1"/>
  <c r="BD1133" i="1"/>
  <c r="AY1135" i="1"/>
  <c r="BC1135" i="1" s="1"/>
  <c r="BD1135" i="1" s="1"/>
  <c r="BC1136" i="1"/>
  <c r="BD1136" i="1" s="1"/>
  <c r="AW1145" i="1"/>
  <c r="BD1145" i="1"/>
  <c r="AW1156" i="1"/>
  <c r="BD1156" i="1"/>
  <c r="AH1166" i="1"/>
  <c r="BC1166" i="1"/>
  <c r="BC1172" i="1"/>
  <c r="BD1172" i="1" s="1"/>
  <c r="AZ1173" i="1"/>
  <c r="BC1173" i="1" s="1"/>
  <c r="BD1173" i="1" s="1"/>
  <c r="BC1177" i="1"/>
  <c r="BD1177" i="1" s="1"/>
  <c r="BD1180" i="1"/>
  <c r="AW1180" i="1"/>
  <c r="BA1190" i="1"/>
  <c r="AP1189" i="1"/>
  <c r="AV1194" i="1"/>
  <c r="AY1194" i="1"/>
  <c r="BC1194" i="1" s="1"/>
  <c r="BD1194" i="1" s="1"/>
  <c r="AW1201" i="1"/>
  <c r="BD1201" i="1"/>
  <c r="AZ1204" i="1"/>
  <c r="BC1204" i="1" s="1"/>
  <c r="BD1204" i="1" s="1"/>
  <c r="AM1203" i="1"/>
  <c r="AZ1203" i="1" s="1"/>
  <c r="BC1206" i="1"/>
  <c r="BD1206" i="1" s="1"/>
  <c r="Q1208" i="1"/>
  <c r="T1208" i="1" s="1"/>
  <c r="O1203" i="1"/>
  <c r="Q1203" i="1" s="1"/>
  <c r="T1203" i="1" s="1"/>
  <c r="Q1212" i="1"/>
  <c r="T1212" i="1" s="1"/>
  <c r="P1211" i="1"/>
  <c r="P1210" i="1" s="1"/>
  <c r="AE1217" i="1"/>
  <c r="AH1217" i="1" s="1"/>
  <c r="BC1232" i="1"/>
  <c r="BD1232" i="1" s="1"/>
  <c r="BB1242" i="1"/>
  <c r="S1241" i="1"/>
  <c r="S1443" i="1" s="1"/>
  <c r="AQ1242" i="1"/>
  <c r="AQ1241" i="1" s="1"/>
  <c r="AQ1443" i="1" s="1"/>
  <c r="BC1244" i="1"/>
  <c r="BD1247" i="1"/>
  <c r="AW1247" i="1"/>
  <c r="M1258" i="1"/>
  <c r="M1241" i="1" s="1"/>
  <c r="M1443" i="1" s="1"/>
  <c r="Y1258" i="1"/>
  <c r="Y1241" i="1" s="1"/>
  <c r="Y1443" i="1" s="1"/>
  <c r="BC1259" i="1"/>
  <c r="AR1258" i="1"/>
  <c r="AR1241" i="1" s="1"/>
  <c r="BD1260" i="1"/>
  <c r="AW1260" i="1"/>
  <c r="BD1278" i="1"/>
  <c r="AW1278" i="1"/>
  <c r="BD1292" i="1"/>
  <c r="AW1292" i="1"/>
  <c r="AA1303" i="1"/>
  <c r="T1313" i="1"/>
  <c r="BC1315" i="1"/>
  <c r="BD1316" i="1"/>
  <c r="AW1316" i="1"/>
  <c r="BC1323" i="1"/>
  <c r="BD1323" i="1" s="1"/>
  <c r="BB1325" i="1"/>
  <c r="AW1326" i="1"/>
  <c r="T1331" i="1"/>
  <c r="BC1334" i="1"/>
  <c r="BD1334" i="1" s="1"/>
  <c r="AW1335" i="1"/>
  <c r="BD1335" i="1"/>
  <c r="AH1343" i="1"/>
  <c r="AV862" i="1"/>
  <c r="AW862" i="1" s="1"/>
  <c r="AE866" i="1"/>
  <c r="AH866" i="1" s="1"/>
  <c r="BD870" i="1"/>
  <c r="BD884" i="1"/>
  <c r="AZ887" i="1"/>
  <c r="BC887" i="1" s="1"/>
  <c r="AW893" i="1"/>
  <c r="BA901" i="1"/>
  <c r="BC901" i="1" s="1"/>
  <c r="BD901" i="1" s="1"/>
  <c r="X915" i="1"/>
  <c r="AA915" i="1" s="1"/>
  <c r="AA921" i="1"/>
  <c r="AY923" i="1"/>
  <c r="BC923" i="1" s="1"/>
  <c r="BD923" i="1" s="1"/>
  <c r="AW936" i="1"/>
  <c r="AW942" i="1"/>
  <c r="BB945" i="1"/>
  <c r="AW951" i="1"/>
  <c r="BC958" i="1"/>
  <c r="BD958" i="1" s="1"/>
  <c r="AW959" i="1"/>
  <c r="AH960" i="1"/>
  <c r="BC961" i="1"/>
  <c r="BD961" i="1" s="1"/>
  <c r="BC964" i="1"/>
  <c r="BD964" i="1" s="1"/>
  <c r="BC974" i="1"/>
  <c r="BD974" i="1" s="1"/>
  <c r="AW975" i="1"/>
  <c r="AZ977" i="1"/>
  <c r="AA981" i="1"/>
  <c r="V984" i="1"/>
  <c r="X985" i="1"/>
  <c r="AA985" i="1" s="1"/>
  <c r="AN984" i="1"/>
  <c r="BD997" i="1"/>
  <c r="AL999" i="1"/>
  <c r="AV1000" i="1"/>
  <c r="X1004" i="1"/>
  <c r="AA1004" i="1" s="1"/>
  <c r="W999" i="1"/>
  <c r="X999" i="1" s="1"/>
  <c r="AA999" i="1" s="1"/>
  <c r="AV1004" i="1"/>
  <c r="AW1004" i="1" s="1"/>
  <c r="G1006" i="1"/>
  <c r="H1006" i="1" s="1"/>
  <c r="H1007" i="1"/>
  <c r="AK1006" i="1"/>
  <c r="AK1035" i="1" s="1"/>
  <c r="AM1007" i="1"/>
  <c r="AZ1008" i="1"/>
  <c r="BC1008" i="1" s="1"/>
  <c r="BD1008" i="1" s="1"/>
  <c r="X1013" i="1"/>
  <c r="AA1013" i="1" s="1"/>
  <c r="BC1027" i="1"/>
  <c r="BD1027" i="1" s="1"/>
  <c r="BC1032" i="1"/>
  <c r="BD1032" i="1" s="1"/>
  <c r="BC1040" i="1"/>
  <c r="BD1040" i="1" s="1"/>
  <c r="BC1047" i="1"/>
  <c r="BD1047" i="1" s="1"/>
  <c r="AW1051" i="1"/>
  <c r="BD1051" i="1"/>
  <c r="O1054" i="1"/>
  <c r="Q1054" i="1" s="1"/>
  <c r="T1054" i="1" s="1"/>
  <c r="AH1055" i="1"/>
  <c r="BD1061" i="1"/>
  <c r="AW1061" i="1"/>
  <c r="AW1071" i="1"/>
  <c r="BD1071" i="1"/>
  <c r="X1072" i="1"/>
  <c r="AA1072" i="1" s="1"/>
  <c r="AW1082" i="1"/>
  <c r="BD1082" i="1"/>
  <c r="AV1086" i="1"/>
  <c r="AW1086" i="1" s="1"/>
  <c r="BC1092" i="1"/>
  <c r="BD1092" i="1" s="1"/>
  <c r="AW1097" i="1"/>
  <c r="BD1097" i="1"/>
  <c r="BC1098" i="1"/>
  <c r="BD1098" i="1" s="1"/>
  <c r="AZ1099" i="1"/>
  <c r="BC1099" i="1" s="1"/>
  <c r="BD1099" i="1" s="1"/>
  <c r="BC1103" i="1"/>
  <c r="BD1103" i="1" s="1"/>
  <c r="BC1110" i="1"/>
  <c r="BD1110" i="1" s="1"/>
  <c r="AZ1111" i="1"/>
  <c r="AW1116" i="1"/>
  <c r="BD1116" i="1"/>
  <c r="X1117" i="1"/>
  <c r="AA1117" i="1" s="1"/>
  <c r="AZ1119" i="1"/>
  <c r="BC1119" i="1" s="1"/>
  <c r="BD1119" i="1" s="1"/>
  <c r="BC1122" i="1"/>
  <c r="BD1122" i="1" s="1"/>
  <c r="AZ1123" i="1"/>
  <c r="BC1123" i="1" s="1"/>
  <c r="BD1123" i="1" s="1"/>
  <c r="AA1127" i="1"/>
  <c r="BC1128" i="1"/>
  <c r="BD1128" i="1" s="1"/>
  <c r="AA1131" i="1"/>
  <c r="BB1131" i="1"/>
  <c r="AV1133" i="1"/>
  <c r="AW1133" i="1" s="1"/>
  <c r="BB1135" i="1"/>
  <c r="AW1141" i="1"/>
  <c r="BD1141" i="1"/>
  <c r="BC1144" i="1"/>
  <c r="AW1152" i="1"/>
  <c r="BD1152" i="1"/>
  <c r="BC1159" i="1"/>
  <c r="BD1159" i="1" s="1"/>
  <c r="AV1164" i="1"/>
  <c r="AW1164" i="1" s="1"/>
  <c r="BC1169" i="1"/>
  <c r="BD1169" i="1" s="1"/>
  <c r="BD1175" i="1"/>
  <c r="BC1179" i="1"/>
  <c r="BD1179" i="1" s="1"/>
  <c r="BC1181" i="1"/>
  <c r="BD1181" i="1" s="1"/>
  <c r="AW1187" i="1"/>
  <c r="BD1187" i="1"/>
  <c r="BB1189" i="1"/>
  <c r="BD1195" i="1"/>
  <c r="AW1195" i="1"/>
  <c r="AW1198" i="1"/>
  <c r="BD1198" i="1"/>
  <c r="BC1200" i="1"/>
  <c r="BD1200" i="1" s="1"/>
  <c r="AH1208" i="1"/>
  <c r="BC1208" i="1"/>
  <c r="BB1210" i="1"/>
  <c r="AV1212" i="1"/>
  <c r="AD1211" i="1"/>
  <c r="AD1210" i="1" s="1"/>
  <c r="AE1215" i="1"/>
  <c r="AH1215" i="1" s="1"/>
  <c r="BD1224" i="1"/>
  <c r="AW1224" i="1"/>
  <c r="AW1227" i="1"/>
  <c r="BD1227" i="1"/>
  <c r="AW1230" i="1"/>
  <c r="BC1246" i="1"/>
  <c r="BD1246" i="1" s="1"/>
  <c r="BC1252" i="1"/>
  <c r="BD1252" i="1" s="1"/>
  <c r="BD1253" i="1"/>
  <c r="AW1253" i="1"/>
  <c r="AW1256" i="1"/>
  <c r="BD1256" i="1"/>
  <c r="BC1261" i="1"/>
  <c r="AV1270" i="1"/>
  <c r="AW1270" i="1" s="1"/>
  <c r="AW1271" i="1"/>
  <c r="BD1271" i="1"/>
  <c r="AW1274" i="1"/>
  <c r="BC1277" i="1"/>
  <c r="BD1277" i="1" s="1"/>
  <c r="BC1291" i="1"/>
  <c r="BD1291" i="1" s="1"/>
  <c r="AW1297" i="1"/>
  <c r="BD1297" i="1"/>
  <c r="BC1309" i="1"/>
  <c r="BD1309" i="1" s="1"/>
  <c r="BD1310" i="1"/>
  <c r="AW1310" i="1"/>
  <c r="AY1325" i="1"/>
  <c r="AV1325" i="1"/>
  <c r="AA1327" i="1"/>
  <c r="T1337" i="1"/>
  <c r="AW1362" i="1"/>
  <c r="BD1362" i="1"/>
  <c r="K1403" i="1"/>
  <c r="J1392" i="1"/>
  <c r="K1392" i="1" s="1"/>
  <c r="X1189" i="1"/>
  <c r="AA1189" i="1" s="1"/>
  <c r="E1190" i="1"/>
  <c r="AE1190" i="1"/>
  <c r="AH1190" i="1" s="1"/>
  <c r="H1211" i="1"/>
  <c r="E1218" i="1"/>
  <c r="K1242" i="1"/>
  <c r="E1272" i="1"/>
  <c r="AE1272" i="1"/>
  <c r="AH1272" i="1" s="1"/>
  <c r="BD1338" i="1"/>
  <c r="BC1347" i="1"/>
  <c r="BD1347" i="1" s="1"/>
  <c r="BC1355" i="1"/>
  <c r="BD1356" i="1"/>
  <c r="AW1356" i="1"/>
  <c r="BD1358" i="1"/>
  <c r="AW1365" i="1"/>
  <c r="BD1365" i="1"/>
  <c r="BC1370" i="1"/>
  <c r="AW1371" i="1"/>
  <c r="BD1371" i="1"/>
  <c r="D1392" i="1"/>
  <c r="T1396" i="1"/>
  <c r="BD1398" i="1"/>
  <c r="AY1408" i="1"/>
  <c r="BC1409" i="1"/>
  <c r="BD1409" i="1" s="1"/>
  <c r="BC1412" i="1"/>
  <c r="AW1413" i="1"/>
  <c r="BD1413" i="1"/>
  <c r="I1414" i="1"/>
  <c r="I1443" i="1" s="1"/>
  <c r="AM1414" i="1"/>
  <c r="I1421" i="1"/>
  <c r="BD1435" i="1"/>
  <c r="BD1437" i="1"/>
  <c r="AW1440" i="1"/>
  <c r="BD1440" i="1"/>
  <c r="AQ1445" i="1"/>
  <c r="AQ1647" i="1" s="1"/>
  <c r="AW1448" i="1"/>
  <c r="BD1448" i="1"/>
  <c r="BD1450" i="1"/>
  <c r="AW1450" i="1"/>
  <c r="Q1446" i="1"/>
  <c r="T1446" i="1" s="1"/>
  <c r="AW1460" i="1"/>
  <c r="BD1460" i="1"/>
  <c r="BC1469" i="1"/>
  <c r="BC1476" i="1"/>
  <c r="BD1508" i="1"/>
  <c r="AW1508" i="1"/>
  <c r="BC1513" i="1"/>
  <c r="BC1525" i="1"/>
  <c r="O985" i="1"/>
  <c r="AP985" i="1"/>
  <c r="AS1006" i="1"/>
  <c r="BB1006" i="1" s="1"/>
  <c r="G1013" i="1"/>
  <c r="H1013" i="1" s="1"/>
  <c r="O1013" i="1"/>
  <c r="Q1013" i="1" s="1"/>
  <c r="T1013" i="1" s="1"/>
  <c r="AP1013" i="1"/>
  <c r="BA1013" i="1" s="1"/>
  <c r="AC1038" i="1"/>
  <c r="Q1039" i="1"/>
  <c r="T1039" i="1" s="1"/>
  <c r="BA1039" i="1"/>
  <c r="AE1068" i="1"/>
  <c r="AH1068" i="1" s="1"/>
  <c r="AS1188" i="1"/>
  <c r="BB1188" i="1" s="1"/>
  <c r="V1203" i="1"/>
  <c r="X1203" i="1" s="1"/>
  <c r="AA1203" i="1" s="1"/>
  <c r="AC1210" i="1"/>
  <c r="AE1210" i="1" s="1"/>
  <c r="AH1210" i="1" s="1"/>
  <c r="AJ1211" i="1"/>
  <c r="X1212" i="1"/>
  <c r="AA1212" i="1" s="1"/>
  <c r="AJ1258" i="1"/>
  <c r="X1259" i="1"/>
  <c r="AA1259" i="1" s="1"/>
  <c r="AV1323" i="1"/>
  <c r="AW1323" i="1" s="1"/>
  <c r="BA1333" i="1"/>
  <c r="BC1333" i="1" s="1"/>
  <c r="K1343" i="1"/>
  <c r="AV1343" i="1"/>
  <c r="AW1343" i="1" s="1"/>
  <c r="AW1344" i="1"/>
  <c r="BD1344" i="1"/>
  <c r="AW1347" i="1"/>
  <c r="AW1367" i="1"/>
  <c r="BD1367" i="1"/>
  <c r="AV1368" i="1"/>
  <c r="AY1368" i="1"/>
  <c r="BC1368" i="1" s="1"/>
  <c r="AW1373" i="1"/>
  <c r="BD1373" i="1"/>
  <c r="T1379" i="1"/>
  <c r="H1394" i="1"/>
  <c r="F1393" i="1"/>
  <c r="BD1400" i="1"/>
  <c r="AA1407" i="1"/>
  <c r="E1408" i="1"/>
  <c r="C1407" i="1"/>
  <c r="E1407" i="1" s="1"/>
  <c r="BB1407" i="1"/>
  <c r="L1414" i="1"/>
  <c r="AQ1414" i="1"/>
  <c r="H1416" i="1"/>
  <c r="G1415" i="1"/>
  <c r="BC1416" i="1"/>
  <c r="BB1421" i="1"/>
  <c r="X1421" i="1"/>
  <c r="AA1421" i="1" s="1"/>
  <c r="BC1422" i="1"/>
  <c r="BD1422" i="1" s="1"/>
  <c r="AR1421" i="1"/>
  <c r="BA1421" i="1" s="1"/>
  <c r="AW1423" i="1"/>
  <c r="BD1423" i="1"/>
  <c r="AW1430" i="1"/>
  <c r="BD1430" i="1"/>
  <c r="AT1445" i="1"/>
  <c r="X1462" i="1"/>
  <c r="AA1462" i="1" s="1"/>
  <c r="AF1647" i="1"/>
  <c r="AW1489" i="1"/>
  <c r="AW1491" i="1"/>
  <c r="BD1491" i="1"/>
  <c r="BD1493" i="1"/>
  <c r="AW1497" i="1"/>
  <c r="BD1497" i="1"/>
  <c r="AW1520" i="1"/>
  <c r="BD1520" i="1"/>
  <c r="BC1527" i="1"/>
  <c r="BD1527" i="1" s="1"/>
  <c r="AW1532" i="1"/>
  <c r="AW1536" i="1"/>
  <c r="BD1536" i="1"/>
  <c r="BB1018" i="1"/>
  <c r="AV1038" i="1"/>
  <c r="BD1046" i="1"/>
  <c r="BD1053" i="1"/>
  <c r="AZ1055" i="1"/>
  <c r="BC1055" i="1" s="1"/>
  <c r="BD1055" i="1" s="1"/>
  <c r="AV1057" i="1"/>
  <c r="AW1057" i="1" s="1"/>
  <c r="BD1058" i="1"/>
  <c r="BD1065" i="1"/>
  <c r="AY1068" i="1"/>
  <c r="BC1068" i="1" s="1"/>
  <c r="BD1068" i="1" s="1"/>
  <c r="BD1077" i="1"/>
  <c r="BD1084" i="1"/>
  <c r="AV1101" i="1"/>
  <c r="AW1101" i="1" s="1"/>
  <c r="BD1102" i="1"/>
  <c r="BD1115" i="1"/>
  <c r="AV1125" i="1"/>
  <c r="AW1125" i="1" s="1"/>
  <c r="BD1126" i="1"/>
  <c r="BD1143" i="1"/>
  <c r="AV1149" i="1"/>
  <c r="AW1149" i="1" s="1"/>
  <c r="BD1150" i="1"/>
  <c r="BD1170" i="1"/>
  <c r="AV1175" i="1"/>
  <c r="AW1175" i="1" s="1"/>
  <c r="BD1176" i="1"/>
  <c r="AZ1190" i="1"/>
  <c r="AV1192" i="1"/>
  <c r="AW1192" i="1" s="1"/>
  <c r="BD1193" i="1"/>
  <c r="AV1204" i="1"/>
  <c r="AW1204" i="1" s="1"/>
  <c r="BD1205" i="1"/>
  <c r="AV1215" i="1"/>
  <c r="AW1215" i="1" s="1"/>
  <c r="BD1216" i="1"/>
  <c r="AZ1218" i="1"/>
  <c r="BC1218" i="1" s="1"/>
  <c r="BD1229" i="1"/>
  <c r="BD1238" i="1"/>
  <c r="BD1251" i="1"/>
  <c r="C1258" i="1"/>
  <c r="E1258" i="1" s="1"/>
  <c r="BD1263" i="1"/>
  <c r="AZ1272" i="1"/>
  <c r="BC1272" i="1" s="1"/>
  <c r="AV1274" i="1"/>
  <c r="BD1275" i="1"/>
  <c r="BD1282" i="1"/>
  <c r="BD1289" i="1"/>
  <c r="AV1300" i="1"/>
  <c r="AW1300" i="1" s="1"/>
  <c r="BD1301" i="1"/>
  <c r="BD1307" i="1"/>
  <c r="BD1320" i="1"/>
  <c r="BC1332" i="1"/>
  <c r="BD1332" i="1" s="1"/>
  <c r="Q1333" i="1"/>
  <c r="T1333" i="1" s="1"/>
  <c r="K1337" i="1"/>
  <c r="BB1341" i="1"/>
  <c r="X1343" i="1"/>
  <c r="AA1343" i="1" s="1"/>
  <c r="AW1353" i="1"/>
  <c r="BD1353" i="1"/>
  <c r="AW1375" i="1"/>
  <c r="BD1375" i="1"/>
  <c r="BA1392" i="1"/>
  <c r="BA1398" i="1"/>
  <c r="AY1403" i="1"/>
  <c r="BC1403" i="1" s="1"/>
  <c r="AW1404" i="1"/>
  <c r="BD1404" i="1"/>
  <c r="BD1406" i="1"/>
  <c r="AW1406" i="1"/>
  <c r="AU1414" i="1"/>
  <c r="V1414" i="1"/>
  <c r="X1414" i="1" s="1"/>
  <c r="AA1414" i="1" s="1"/>
  <c r="X1415" i="1"/>
  <c r="AA1415" i="1" s="1"/>
  <c r="AF1414" i="1"/>
  <c r="AF1443" i="1" s="1"/>
  <c r="BA1416" i="1"/>
  <c r="AP1415" i="1"/>
  <c r="AW1418" i="1"/>
  <c r="BD1418" i="1"/>
  <c r="E1419" i="1"/>
  <c r="C1415" i="1"/>
  <c r="C1414" i="1" s="1"/>
  <c r="BB1419" i="1"/>
  <c r="BD1427" i="1"/>
  <c r="AW1427" i="1"/>
  <c r="AC1445" i="1"/>
  <c r="BD1478" i="1"/>
  <c r="BD1480" i="1"/>
  <c r="AW1480" i="1"/>
  <c r="BD1499" i="1"/>
  <c r="BD1503" i="1"/>
  <c r="AW1503" i="1"/>
  <c r="BC1531" i="1"/>
  <c r="J1013" i="1"/>
  <c r="K1013" i="1" s="1"/>
  <c r="AY1242" i="1"/>
  <c r="AY1331" i="1"/>
  <c r="BC1331" i="1" s="1"/>
  <c r="BC1345" i="1"/>
  <c r="BD1345" i="1" s="1"/>
  <c r="AW1346" i="1"/>
  <c r="BD1346" i="1"/>
  <c r="AW1355" i="1"/>
  <c r="BD1355" i="1"/>
  <c r="BD1357" i="1"/>
  <c r="AW1357" i="1"/>
  <c r="AW1363" i="1"/>
  <c r="V1392" i="1"/>
  <c r="X1392" i="1" s="1"/>
  <c r="AA1392" i="1" s="1"/>
  <c r="X1393" i="1"/>
  <c r="AA1393" i="1" s="1"/>
  <c r="AW1395" i="1"/>
  <c r="BD1395" i="1"/>
  <c r="C1393" i="1"/>
  <c r="C1392" i="1" s="1"/>
  <c r="E1396" i="1"/>
  <c r="AE1408" i="1"/>
  <c r="AH1408" i="1" s="1"/>
  <c r="AC1407" i="1"/>
  <c r="W1414" i="1"/>
  <c r="AV1419" i="1"/>
  <c r="AW1419" i="1" s="1"/>
  <c r="AL1415" i="1"/>
  <c r="AL1414" i="1" s="1"/>
  <c r="BD1429" i="1"/>
  <c r="AW1434" i="1"/>
  <c r="BD1434" i="1"/>
  <c r="BD1436" i="1"/>
  <c r="AW1436" i="1"/>
  <c r="BD1449" i="1"/>
  <c r="BA1446" i="1"/>
  <c r="AW1459" i="1"/>
  <c r="BD1459" i="1"/>
  <c r="N1647" i="1"/>
  <c r="BD1464" i="1"/>
  <c r="AW1468" i="1"/>
  <c r="BD1468" i="1"/>
  <c r="BC1494" i="1"/>
  <c r="BD1494" i="1" s="1"/>
  <c r="AW1504" i="1"/>
  <c r="BC1507" i="1"/>
  <c r="BD1507" i="1" s="1"/>
  <c r="BD1525" i="1"/>
  <c r="AW1529" i="1"/>
  <c r="BD1529" i="1"/>
  <c r="AJ1037" i="1"/>
  <c r="AJ1203" i="1"/>
  <c r="AJ1188" i="1" s="1"/>
  <c r="AR1203" i="1"/>
  <c r="AR1188" i="1" s="1"/>
  <c r="AN1211" i="1"/>
  <c r="AN1210" i="1" s="1"/>
  <c r="AS1241" i="1"/>
  <c r="AN1258" i="1"/>
  <c r="AZ1258" i="1" s="1"/>
  <c r="H1339" i="1"/>
  <c r="AE1341" i="1"/>
  <c r="AH1341" i="1" s="1"/>
  <c r="BC1343" i="1"/>
  <c r="BD1343" i="1" s="1"/>
  <c r="AW1359" i="1"/>
  <c r="BD1359" i="1"/>
  <c r="BD1366" i="1"/>
  <c r="AW1368" i="1"/>
  <c r="BD1368" i="1"/>
  <c r="BD1370" i="1"/>
  <c r="AH1370" i="1"/>
  <c r="BD1372" i="1"/>
  <c r="BC1374" i="1"/>
  <c r="BD1374" i="1" s="1"/>
  <c r="X1377" i="1"/>
  <c r="AA1377" i="1" s="1"/>
  <c r="BC1377" i="1"/>
  <c r="AW1378" i="1"/>
  <c r="BD1378" i="1"/>
  <c r="BB1379" i="1"/>
  <c r="BC1379" i="1" s="1"/>
  <c r="X1389" i="1"/>
  <c r="AA1389" i="1" s="1"/>
  <c r="BC1389" i="1"/>
  <c r="BD1389" i="1" s="1"/>
  <c r="AW1390" i="1"/>
  <c r="BD1390" i="1"/>
  <c r="P1392" i="1"/>
  <c r="Q1392" i="1" s="1"/>
  <c r="T1392" i="1" s="1"/>
  <c r="BB1393" i="1"/>
  <c r="AL1392" i="1"/>
  <c r="AT1392" i="1"/>
  <c r="AT1443" i="1" s="1"/>
  <c r="AA1398" i="1"/>
  <c r="AV1398" i="1"/>
  <c r="AW1398" i="1" s="1"/>
  <c r="BD1399" i="1"/>
  <c r="AW1399" i="1"/>
  <c r="H1407" i="1"/>
  <c r="T1408" i="1"/>
  <c r="BD1412" i="1"/>
  <c r="AH1412" i="1"/>
  <c r="Z1414" i="1"/>
  <c r="Z1443" i="1" s="1"/>
  <c r="M1414" i="1"/>
  <c r="AV1416" i="1"/>
  <c r="AW1431" i="1"/>
  <c r="BD1431" i="1"/>
  <c r="AW1438" i="1"/>
  <c r="BD1438" i="1"/>
  <c r="AW1441" i="1"/>
  <c r="BD1441" i="1"/>
  <c r="AN1445" i="1"/>
  <c r="AN1647" i="1" s="1"/>
  <c r="BD1451" i="1"/>
  <c r="AG1445" i="1"/>
  <c r="AW1463" i="1"/>
  <c r="BD1470" i="1"/>
  <c r="AW1472" i="1"/>
  <c r="BD1472" i="1"/>
  <c r="AW1476" i="1"/>
  <c r="BD1476" i="1"/>
  <c r="AW1490" i="1"/>
  <c r="BD1490" i="1"/>
  <c r="AW1496" i="1"/>
  <c r="BD1496" i="1"/>
  <c r="AW1498" i="1"/>
  <c r="BD1498" i="1"/>
  <c r="AW1502" i="1"/>
  <c r="BC1509" i="1"/>
  <c r="BD1519" i="1"/>
  <c r="AW1519" i="1"/>
  <c r="BC1337" i="1"/>
  <c r="AW1348" i="1"/>
  <c r="BD1348" i="1"/>
  <c r="BD1350" i="1"/>
  <c r="AW1350" i="1"/>
  <c r="T1361" i="1"/>
  <c r="BC1363" i="1"/>
  <c r="BD1363" i="1" s="1"/>
  <c r="BD1382" i="1"/>
  <c r="AW1382" i="1"/>
  <c r="BD1384" i="1"/>
  <c r="AW1386" i="1"/>
  <c r="BD1386" i="1"/>
  <c r="AV1387" i="1"/>
  <c r="AW1387" i="1" s="1"/>
  <c r="AY1387" i="1"/>
  <c r="BC1387" i="1" s="1"/>
  <c r="AK1392" i="1"/>
  <c r="BC1398" i="1"/>
  <c r="AW1401" i="1"/>
  <c r="BD1401" i="1"/>
  <c r="AW1410" i="1"/>
  <c r="BD1410" i="1"/>
  <c r="N1414" i="1"/>
  <c r="BD1417" i="1"/>
  <c r="AE1419" i="1"/>
  <c r="AH1419" i="1" s="1"/>
  <c r="AC1415" i="1"/>
  <c r="H1422" i="1"/>
  <c r="F1421" i="1"/>
  <c r="F1414" i="1" s="1"/>
  <c r="AZ1422" i="1"/>
  <c r="AO1421" i="1"/>
  <c r="AZ1421" i="1" s="1"/>
  <c r="BD1424" i="1"/>
  <c r="AW1426" i="1"/>
  <c r="BD1426" i="1"/>
  <c r="AL1647" i="1"/>
  <c r="AW1453" i="1"/>
  <c r="BD1453" i="1"/>
  <c r="AW1456" i="1"/>
  <c r="BD1456" i="1"/>
  <c r="BD1469" i="1"/>
  <c r="AW1469" i="1"/>
  <c r="AW1474" i="1"/>
  <c r="BC1478" i="1"/>
  <c r="BD1481" i="1"/>
  <c r="AW1481" i="1"/>
  <c r="BC1487" i="1"/>
  <c r="BD1487" i="1" s="1"/>
  <c r="AW1521" i="1"/>
  <c r="BD1521" i="1"/>
  <c r="BD1526" i="1"/>
  <c r="AW1526" i="1"/>
  <c r="AW1528" i="1"/>
  <c r="BD1528" i="1"/>
  <c r="AW1541" i="1"/>
  <c r="BD1342" i="1"/>
  <c r="AW1352" i="1"/>
  <c r="BD1352" i="1"/>
  <c r="BD1376" i="1"/>
  <c r="AW1376" i="1"/>
  <c r="BD1388" i="1"/>
  <c r="AW1388" i="1"/>
  <c r="N1392" i="1"/>
  <c r="AC1393" i="1"/>
  <c r="AE1396" i="1"/>
  <c r="AH1396" i="1" s="1"/>
  <c r="AW1403" i="1"/>
  <c r="BD1403" i="1"/>
  <c r="BD1405" i="1"/>
  <c r="AW1405" i="1"/>
  <c r="AY1415" i="1"/>
  <c r="Q1416" i="1"/>
  <c r="T1416" i="1" s="1"/>
  <c r="O1415" i="1"/>
  <c r="K1421" i="1"/>
  <c r="BD1428" i="1"/>
  <c r="AW1428" i="1"/>
  <c r="E1462" i="1"/>
  <c r="BD1465" i="1"/>
  <c r="AW1477" i="1"/>
  <c r="BD1477" i="1"/>
  <c r="AW1483" i="1"/>
  <c r="BD1483" i="1"/>
  <c r="AW1506" i="1"/>
  <c r="BD1506" i="1"/>
  <c r="BD1513" i="1"/>
  <c r="AW1513" i="1"/>
  <c r="AW1530" i="1"/>
  <c r="BD1530" i="1"/>
  <c r="BD1535" i="1"/>
  <c r="BC1537" i="1"/>
  <c r="BD1537" i="1" s="1"/>
  <c r="BD1544" i="1"/>
  <c r="AW1544" i="1"/>
  <c r="BA1408" i="1"/>
  <c r="AW1435" i="1"/>
  <c r="D1445" i="1"/>
  <c r="AM1445" i="1"/>
  <c r="J1446" i="1"/>
  <c r="AK1446" i="1"/>
  <c r="AS1446" i="1"/>
  <c r="AW1449" i="1"/>
  <c r="G1462" i="1"/>
  <c r="H1462" i="1" s="1"/>
  <c r="O1462" i="1"/>
  <c r="AP1462" i="1"/>
  <c r="AY1462" i="1"/>
  <c r="AY1474" i="1"/>
  <c r="BC1474" i="1" s="1"/>
  <c r="BD1474" i="1" s="1"/>
  <c r="AW1475" i="1"/>
  <c r="BC1489" i="1"/>
  <c r="BD1489" i="1" s="1"/>
  <c r="AW1493" i="1"/>
  <c r="BC1496" i="1"/>
  <c r="AW1501" i="1"/>
  <c r="AV1502" i="1"/>
  <c r="AH1504" i="1"/>
  <c r="AW1505" i="1"/>
  <c r="AV1507" i="1"/>
  <c r="AW1507" i="1" s="1"/>
  <c r="AV1509" i="1"/>
  <c r="AW1510" i="1"/>
  <c r="T1531" i="1"/>
  <c r="AH1539" i="1"/>
  <c r="AZ1565" i="1"/>
  <c r="BC1565" i="1" s="1"/>
  <c r="BD1565" i="1" s="1"/>
  <c r="BD1574" i="1"/>
  <c r="AW1588" i="1"/>
  <c r="BD1588" i="1"/>
  <c r="D1596" i="1"/>
  <c r="E1596" i="1" s="1"/>
  <c r="AA1611" i="1"/>
  <c r="BD1623" i="1"/>
  <c r="AW1623" i="1"/>
  <c r="BD1629" i="1"/>
  <c r="AW1629" i="1"/>
  <c r="X1630" i="1"/>
  <c r="AA1630" i="1" s="1"/>
  <c r="V1625" i="1"/>
  <c r="X1625" i="1" s="1"/>
  <c r="AA1625" i="1" s="1"/>
  <c r="AW1632" i="1"/>
  <c r="BD1632" i="1"/>
  <c r="BD1645" i="1"/>
  <c r="AW1645" i="1"/>
  <c r="BC1656" i="1"/>
  <c r="BD1656" i="1" s="1"/>
  <c r="BD1657" i="1"/>
  <c r="AW1657" i="1"/>
  <c r="O1666" i="1"/>
  <c r="AL1666" i="1"/>
  <c r="AT1666" i="1"/>
  <c r="Y1666" i="1"/>
  <c r="AW1671" i="1"/>
  <c r="BD1673" i="1"/>
  <c r="AW1675" i="1"/>
  <c r="BD1675" i="1"/>
  <c r="BD1677" i="1"/>
  <c r="AW1677" i="1"/>
  <c r="L1666" i="1"/>
  <c r="AW1685" i="1"/>
  <c r="BD1685" i="1"/>
  <c r="AW1697" i="1"/>
  <c r="BC1707" i="1"/>
  <c r="T1723" i="1"/>
  <c r="AZ1729" i="1"/>
  <c r="AV1729" i="1"/>
  <c r="BD1735" i="1"/>
  <c r="AW1768" i="1"/>
  <c r="BD1768" i="1"/>
  <c r="BD1775" i="1"/>
  <c r="AW1775" i="1"/>
  <c r="AW1777" i="1"/>
  <c r="BD1777" i="1"/>
  <c r="AY1778" i="1"/>
  <c r="AV1793" i="1"/>
  <c r="AW1793" i="1" s="1"/>
  <c r="AY1793" i="1"/>
  <c r="BC1793" i="1" s="1"/>
  <c r="BC1795" i="1"/>
  <c r="AY1802" i="1"/>
  <c r="BD1810" i="1"/>
  <c r="AW1810" i="1"/>
  <c r="AV1370" i="1"/>
  <c r="AW1370" i="1" s="1"/>
  <c r="AV1377" i="1"/>
  <c r="AW1377" i="1" s="1"/>
  <c r="AV1389" i="1"/>
  <c r="AW1389" i="1" s="1"/>
  <c r="E1394" i="1"/>
  <c r="AE1394" i="1"/>
  <c r="AH1394" i="1" s="1"/>
  <c r="AV1394" i="1"/>
  <c r="AW1394" i="1" s="1"/>
  <c r="AD1407" i="1"/>
  <c r="AD1392" i="1" s="1"/>
  <c r="AM1407" i="1"/>
  <c r="AZ1407" i="1" s="1"/>
  <c r="BB1408" i="1"/>
  <c r="AV1412" i="1"/>
  <c r="AW1412" i="1" s="1"/>
  <c r="AZ1415" i="1"/>
  <c r="G1421" i="1"/>
  <c r="H1421" i="1" s="1"/>
  <c r="E1422" i="1"/>
  <c r="AE1422" i="1"/>
  <c r="AH1422" i="1" s="1"/>
  <c r="AV1422" i="1"/>
  <c r="AW1422" i="1" s="1"/>
  <c r="Q1447" i="1"/>
  <c r="T1447" i="1" s="1"/>
  <c r="BA1447" i="1"/>
  <c r="BC1447" i="1" s="1"/>
  <c r="P1462" i="1"/>
  <c r="P1445" i="1" s="1"/>
  <c r="P1647" i="1" s="1"/>
  <c r="AQ1462" i="1"/>
  <c r="AV1476" i="1"/>
  <c r="AY1480" i="1"/>
  <c r="BC1480" i="1" s="1"/>
  <c r="AY1504" i="1"/>
  <c r="BC1504" i="1" s="1"/>
  <c r="BD1504" i="1" s="1"/>
  <c r="AW1511" i="1"/>
  <c r="AW1515" i="1"/>
  <c r="BD1533" i="1"/>
  <c r="AY1541" i="1"/>
  <c r="BC1541" i="1" s="1"/>
  <c r="BD1541" i="1" s="1"/>
  <c r="X1545" i="1"/>
  <c r="AA1545" i="1" s="1"/>
  <c r="BC1548" i="1"/>
  <c r="AW1549" i="1"/>
  <c r="AH1565" i="1"/>
  <c r="BC1572" i="1"/>
  <c r="BD1572" i="1" s="1"/>
  <c r="AW1583" i="1"/>
  <c r="AZ1591" i="1"/>
  <c r="BC1594" i="1"/>
  <c r="BD1594" i="1" s="1"/>
  <c r="AW1595" i="1"/>
  <c r="T1598" i="1"/>
  <c r="O1597" i="1"/>
  <c r="Q1600" i="1"/>
  <c r="T1600" i="1" s="1"/>
  <c r="AW1610" i="1"/>
  <c r="BD1610" i="1"/>
  <c r="BD1613" i="1"/>
  <c r="BB1611" i="1"/>
  <c r="O1619" i="1"/>
  <c r="AH1623" i="1"/>
  <c r="BC1623" i="1"/>
  <c r="BC1628" i="1"/>
  <c r="BC1630" i="1"/>
  <c r="BD1630" i="1" s="1"/>
  <c r="BC1634" i="1"/>
  <c r="AW1635" i="1"/>
  <c r="BD1637" i="1"/>
  <c r="BD1641" i="1"/>
  <c r="BC1644" i="1"/>
  <c r="Y1649" i="1"/>
  <c r="AU1649" i="1"/>
  <c r="AU1851" i="1" s="1"/>
  <c r="V1649" i="1"/>
  <c r="E1661" i="1"/>
  <c r="AY1661" i="1"/>
  <c r="BC1661" i="1" s="1"/>
  <c r="BD1661" i="1" s="1"/>
  <c r="AL1650" i="1"/>
  <c r="AL1649" i="1" s="1"/>
  <c r="AT1649" i="1"/>
  <c r="AT1851" i="1" s="1"/>
  <c r="AU1666" i="1"/>
  <c r="BC1676" i="1"/>
  <c r="BD1676" i="1" s="1"/>
  <c r="BC1678" i="1"/>
  <c r="T1680" i="1"/>
  <c r="BD1682" i="1"/>
  <c r="AW1682" i="1"/>
  <c r="AV1682" i="1"/>
  <c r="BB1684" i="1"/>
  <c r="AW1687" i="1"/>
  <c r="AZ1691" i="1"/>
  <c r="AV1691" i="1"/>
  <c r="X1703" i="1"/>
  <c r="AA1703" i="1" s="1"/>
  <c r="W1666" i="1"/>
  <c r="AV1708" i="1"/>
  <c r="BC1708" i="1"/>
  <c r="BD1713" i="1"/>
  <c r="AW1719" i="1"/>
  <c r="BD1719" i="1"/>
  <c r="H1721" i="1"/>
  <c r="AH1721" i="1"/>
  <c r="BD1727" i="1"/>
  <c r="AW1727" i="1"/>
  <c r="BD1732" i="1"/>
  <c r="AW1732" i="1"/>
  <c r="AW1734" i="1"/>
  <c r="BD1734" i="1"/>
  <c r="AY1735" i="1"/>
  <c r="BC1735" i="1" s="1"/>
  <c r="BD1743" i="1"/>
  <c r="AW1746" i="1"/>
  <c r="BD1746" i="1"/>
  <c r="K1747" i="1"/>
  <c r="BC1748" i="1"/>
  <c r="H1749" i="1"/>
  <c r="AH1749" i="1"/>
  <c r="BB1778" i="1"/>
  <c r="BD1783" i="1"/>
  <c r="E1785" i="1"/>
  <c r="AV1787" i="1"/>
  <c r="BD1788" i="1"/>
  <c r="AW1788" i="1"/>
  <c r="AK1800" i="1"/>
  <c r="AK1851" i="1" s="1"/>
  <c r="BB1801" i="1"/>
  <c r="AS1800" i="1"/>
  <c r="BB1800" i="1" s="1"/>
  <c r="AQ1801" i="1"/>
  <c r="AQ1800" i="1" s="1"/>
  <c r="BA1800" i="1" s="1"/>
  <c r="BA1804" i="1"/>
  <c r="BD1808" i="1"/>
  <c r="AW1808" i="1"/>
  <c r="BC1809" i="1"/>
  <c r="BD1812" i="1"/>
  <c r="BA1815" i="1"/>
  <c r="BD1488" i="1"/>
  <c r="BD1495" i="1"/>
  <c r="BC1502" i="1"/>
  <c r="BD1502" i="1" s="1"/>
  <c r="AV1517" i="1"/>
  <c r="AW1517" i="1" s="1"/>
  <c r="AV1519" i="1"/>
  <c r="AW1556" i="1"/>
  <c r="AW1563" i="1"/>
  <c r="BD1563" i="1"/>
  <c r="AZ1597" i="1"/>
  <c r="AM1596" i="1"/>
  <c r="AZ1596" i="1" s="1"/>
  <c r="G1597" i="1"/>
  <c r="H1600" i="1"/>
  <c r="AW1603" i="1"/>
  <c r="BD1603" i="1"/>
  <c r="AE1620" i="1"/>
  <c r="AH1620" i="1" s="1"/>
  <c r="AC1619" i="1"/>
  <c r="Z1649" i="1"/>
  <c r="Z1851" i="1" s="1"/>
  <c r="X1651" i="1"/>
  <c r="AA1651" i="1" s="1"/>
  <c r="W1650" i="1"/>
  <c r="W1649" i="1" s="1"/>
  <c r="X1666" i="1"/>
  <c r="AA1666" i="1" s="1"/>
  <c r="AE1667" i="1"/>
  <c r="AH1667" i="1" s="1"/>
  <c r="AC1666" i="1"/>
  <c r="BD1689" i="1"/>
  <c r="AW1689" i="1"/>
  <c r="AW1702" i="1"/>
  <c r="BC1706" i="1"/>
  <c r="Z1666" i="1"/>
  <c r="AA1731" i="1"/>
  <c r="BD1755" i="1"/>
  <c r="AW1755" i="1"/>
  <c r="AW1757" i="1"/>
  <c r="BD1757" i="1"/>
  <c r="BD1769" i="1"/>
  <c r="AW1769" i="1"/>
  <c r="AW1772" i="1"/>
  <c r="BD1772" i="1"/>
  <c r="BD1776" i="1"/>
  <c r="AW1781" i="1"/>
  <c r="AW1790" i="1"/>
  <c r="BD1790" i="1"/>
  <c r="BD1794" i="1"/>
  <c r="AW1794" i="1"/>
  <c r="AV1802" i="1"/>
  <c r="AW1802" i="1" s="1"/>
  <c r="AL1801" i="1"/>
  <c r="P1815" i="1"/>
  <c r="Q1815" i="1" s="1"/>
  <c r="T1815" i="1" s="1"/>
  <c r="Q1816" i="1"/>
  <c r="T1816" i="1" s="1"/>
  <c r="AW1846" i="1"/>
  <c r="BD1846" i="1"/>
  <c r="AW1855" i="1"/>
  <c r="AW1864" i="1"/>
  <c r="BD1864" i="1"/>
  <c r="AW1887" i="1"/>
  <c r="BD1887" i="1"/>
  <c r="AW1889" i="1"/>
  <c r="BD1889" i="1"/>
  <c r="BD1892" i="1"/>
  <c r="AW1892" i="1"/>
  <c r="BD1912" i="1"/>
  <c r="AW1929" i="1"/>
  <c r="BD1929" i="1"/>
  <c r="AW1935" i="1"/>
  <c r="BD1958" i="1"/>
  <c r="AW1958" i="1"/>
  <c r="AW1963" i="1"/>
  <c r="BD1963" i="1"/>
  <c r="AW1981" i="1"/>
  <c r="BD1981" i="1"/>
  <c r="AW2003" i="1"/>
  <c r="BD2003" i="1"/>
  <c r="AW2021" i="1"/>
  <c r="BD2021" i="1"/>
  <c r="AW2039" i="1"/>
  <c r="BD2039" i="1"/>
  <c r="AV1385" i="1"/>
  <c r="AW1385" i="1" s="1"/>
  <c r="Q1393" i="1"/>
  <c r="T1393" i="1" s="1"/>
  <c r="AJ1393" i="1"/>
  <c r="BA1393" i="1"/>
  <c r="X1394" i="1"/>
  <c r="AA1394" i="1" s="1"/>
  <c r="D1414" i="1"/>
  <c r="J1415" i="1"/>
  <c r="AS1415" i="1"/>
  <c r="AZ1416" i="1"/>
  <c r="AJ1421" i="1"/>
  <c r="AJ1414" i="1" s="1"/>
  <c r="X1422" i="1"/>
  <c r="AA1422" i="1" s="1"/>
  <c r="V1446" i="1"/>
  <c r="AE1446" i="1"/>
  <c r="AH1446" i="1" s="1"/>
  <c r="H1457" i="1"/>
  <c r="J1462" i="1"/>
  <c r="K1462" i="1" s="1"/>
  <c r="AK1462" i="1"/>
  <c r="AV1462" i="1" s="1"/>
  <c r="AS1462" i="1"/>
  <c r="BB1462" i="1" s="1"/>
  <c r="AZ1463" i="1"/>
  <c r="BC1463" i="1" s="1"/>
  <c r="BD1463" i="1" s="1"/>
  <c r="E1465" i="1"/>
  <c r="AE1465" i="1"/>
  <c r="AH1465" i="1" s="1"/>
  <c r="AV1465" i="1"/>
  <c r="AW1465" i="1" s="1"/>
  <c r="AV1487" i="1"/>
  <c r="AV1494" i="1"/>
  <c r="AW1494" i="1" s="1"/>
  <c r="AY1499" i="1"/>
  <c r="BC1499" i="1" s="1"/>
  <c r="H1504" i="1"/>
  <c r="Q1509" i="1"/>
  <c r="T1509" i="1" s="1"/>
  <c r="BC1514" i="1"/>
  <c r="BD1514" i="1" s="1"/>
  <c r="X1517" i="1"/>
  <c r="AA1517" i="1" s="1"/>
  <c r="AV1531" i="1"/>
  <c r="AV1533" i="1"/>
  <c r="AW1533" i="1" s="1"/>
  <c r="K1537" i="1"/>
  <c r="AW1542" i="1"/>
  <c r="BD1542" i="1"/>
  <c r="BD1546" i="1"/>
  <c r="AY1547" i="1"/>
  <c r="BC1547" i="1" s="1"/>
  <c r="BD1547" i="1" s="1"/>
  <c r="BC1564" i="1"/>
  <c r="BB1567" i="1"/>
  <c r="BC1567" i="1" s="1"/>
  <c r="BD1567" i="1" s="1"/>
  <c r="BD1576" i="1"/>
  <c r="AW1576" i="1"/>
  <c r="BD1580" i="1"/>
  <c r="BC1583" i="1"/>
  <c r="BD1583" i="1" s="1"/>
  <c r="AV1589" i="1"/>
  <c r="BD1590" i="1"/>
  <c r="AW1590" i="1"/>
  <c r="AY1593" i="1"/>
  <c r="BC1593" i="1" s="1"/>
  <c r="K1598" i="1"/>
  <c r="J1597" i="1"/>
  <c r="BD1606" i="1"/>
  <c r="AW1606" i="1"/>
  <c r="AY1611" i="1"/>
  <c r="BC1611" i="1" s="1"/>
  <c r="Q1612" i="1"/>
  <c r="T1612" i="1" s="1"/>
  <c r="O1611" i="1"/>
  <c r="Q1611" i="1" s="1"/>
  <c r="T1611" i="1" s="1"/>
  <c r="AD1618" i="1"/>
  <c r="AD1647" i="1" s="1"/>
  <c r="AW1640" i="1"/>
  <c r="BD1640" i="1"/>
  <c r="M1649" i="1"/>
  <c r="M1851" i="1" s="1"/>
  <c r="AC1650" i="1"/>
  <c r="AE1661" i="1"/>
  <c r="AH1661" i="1" s="1"/>
  <c r="BD1664" i="1"/>
  <c r="AW1664" i="1"/>
  <c r="P1666" i="1"/>
  <c r="P1649" i="1" s="1"/>
  <c r="Q1669" i="1"/>
  <c r="T1669" i="1" s="1"/>
  <c r="E1673" i="1"/>
  <c r="J1666" i="1"/>
  <c r="K1666" i="1" s="1"/>
  <c r="K1680" i="1"/>
  <c r="E1684" i="1"/>
  <c r="D1666" i="1"/>
  <c r="AZ1684" i="1"/>
  <c r="BC1684" i="1" s="1"/>
  <c r="BD1684" i="1" s="1"/>
  <c r="AV1684" i="1"/>
  <c r="AW1684" i="1" s="1"/>
  <c r="AM1666" i="1"/>
  <c r="AZ1666" i="1" s="1"/>
  <c r="AW1699" i="1"/>
  <c r="BD1699" i="1"/>
  <c r="N1666" i="1"/>
  <c r="N1649" i="1" s="1"/>
  <c r="N1851" i="1" s="1"/>
  <c r="AW1707" i="1"/>
  <c r="BD1707" i="1"/>
  <c r="BD1711" i="1"/>
  <c r="BD1717" i="1"/>
  <c r="BD1731" i="1"/>
  <c r="E1735" i="1"/>
  <c r="AV1737" i="1"/>
  <c r="BD1738" i="1"/>
  <c r="AW1738" i="1"/>
  <c r="AV1747" i="1"/>
  <c r="AW1747" i="1" s="1"/>
  <c r="AY1747" i="1"/>
  <c r="BC1747" i="1" s="1"/>
  <c r="AW1776" i="1"/>
  <c r="AW1797" i="1"/>
  <c r="BD1797" i="1"/>
  <c r="E1801" i="1"/>
  <c r="X1801" i="1"/>
  <c r="AA1801" i="1" s="1"/>
  <c r="V1800" i="1"/>
  <c r="E1802" i="1"/>
  <c r="Y1801" i="1"/>
  <c r="Y1800" i="1" s="1"/>
  <c r="AA1804" i="1"/>
  <c r="AW1805" i="1"/>
  <c r="AW1811" i="1"/>
  <c r="Q1834" i="1"/>
  <c r="T1834" i="1" s="1"/>
  <c r="O1829" i="1"/>
  <c r="Q1829" i="1" s="1"/>
  <c r="T1829" i="1" s="1"/>
  <c r="AV1353" i="1"/>
  <c r="BD1354" i="1"/>
  <c r="AZ1394" i="1"/>
  <c r="BC1394" i="1" s="1"/>
  <c r="BD1394" i="1" s="1"/>
  <c r="AV1396" i="1"/>
  <c r="BD1397" i="1"/>
  <c r="Q1457" i="1"/>
  <c r="T1457" i="1" s="1"/>
  <c r="BA1457" i="1"/>
  <c r="BC1457" i="1" s="1"/>
  <c r="C1462" i="1"/>
  <c r="C1445" i="1" s="1"/>
  <c r="AC1462" i="1"/>
  <c r="AE1462" i="1" s="1"/>
  <c r="AH1462" i="1" s="1"/>
  <c r="BD1467" i="1"/>
  <c r="AV1478" i="1"/>
  <c r="AW1478" i="1" s="1"/>
  <c r="BD1479" i="1"/>
  <c r="BD1486" i="1"/>
  <c r="AV1535" i="1"/>
  <c r="AW1535" i="1" s="1"/>
  <c r="AW1548" i="1"/>
  <c r="BD1548" i="1"/>
  <c r="AW1557" i="1"/>
  <c r="BD1570" i="1"/>
  <c r="AW1570" i="1"/>
  <c r="BC1581" i="1"/>
  <c r="AP1597" i="1"/>
  <c r="BA1600" i="1"/>
  <c r="BC1600" i="1" s="1"/>
  <c r="AV1607" i="1"/>
  <c r="AW1607" i="1" s="1"/>
  <c r="H1612" i="1"/>
  <c r="G1611" i="1"/>
  <c r="H1611" i="1" s="1"/>
  <c r="BD1616" i="1"/>
  <c r="J1618" i="1"/>
  <c r="K1618" i="1" s="1"/>
  <c r="K1619" i="1"/>
  <c r="K1626" i="1"/>
  <c r="J1625" i="1"/>
  <c r="K1625" i="1" s="1"/>
  <c r="BD1628" i="1"/>
  <c r="AW1628" i="1"/>
  <c r="BD1644" i="1"/>
  <c r="AW1644" i="1"/>
  <c r="BD1646" i="1"/>
  <c r="E1650" i="1"/>
  <c r="BD1658" i="1"/>
  <c r="AW1658" i="1"/>
  <c r="T1667" i="1"/>
  <c r="S1666" i="1"/>
  <c r="BD1695" i="1"/>
  <c r="AW1695" i="1"/>
  <c r="BD1728" i="1"/>
  <c r="AW1729" i="1"/>
  <c r="AW1733" i="1"/>
  <c r="AZ1745" i="1"/>
  <c r="BC1745" i="1" s="1"/>
  <c r="BD1745" i="1" s="1"/>
  <c r="AV1745" i="1"/>
  <c r="AW1745" i="1" s="1"/>
  <c r="BD1751" i="1"/>
  <c r="BD1762" i="1"/>
  <c r="AW1762" i="1"/>
  <c r="AW1764" i="1"/>
  <c r="BD1764" i="1"/>
  <c r="AW1774" i="1"/>
  <c r="BD1774" i="1"/>
  <c r="H1776" i="1"/>
  <c r="BC1776" i="1"/>
  <c r="AW1787" i="1"/>
  <c r="BD1789" i="1"/>
  <c r="BD1793" i="1"/>
  <c r="AW1796" i="1"/>
  <c r="BD1796" i="1"/>
  <c r="AE1802" i="1"/>
  <c r="AH1802" i="1" s="1"/>
  <c r="AC1801" i="1"/>
  <c r="AZ1811" i="1"/>
  <c r="BD1813" i="1"/>
  <c r="AM1462" i="1"/>
  <c r="AZ1462" i="1" s="1"/>
  <c r="BD1500" i="1"/>
  <c r="BC1532" i="1"/>
  <c r="BD1532" i="1" s="1"/>
  <c r="AV1537" i="1"/>
  <c r="AW1537" i="1" s="1"/>
  <c r="H1539" i="1"/>
  <c r="AA1543" i="1"/>
  <c r="BD1550" i="1"/>
  <c r="AW1550" i="1"/>
  <c r="BD1553" i="1"/>
  <c r="BC1557" i="1"/>
  <c r="BD1557" i="1" s="1"/>
  <c r="BD1560" i="1"/>
  <c r="AW1572" i="1"/>
  <c r="BC1574" i="1"/>
  <c r="AW1582" i="1"/>
  <c r="BD1582" i="1"/>
  <c r="AW1589" i="1"/>
  <c r="AZ1602" i="1"/>
  <c r="BC1602" i="1" s="1"/>
  <c r="BD1602" i="1" s="1"/>
  <c r="AV1602" i="1"/>
  <c r="AW1602" i="1" s="1"/>
  <c r="X1619" i="1"/>
  <c r="AA1619" i="1" s="1"/>
  <c r="AG1619" i="1"/>
  <c r="AG1618" i="1" s="1"/>
  <c r="AV1630" i="1"/>
  <c r="AW1630" i="1" s="1"/>
  <c r="BD1636" i="1"/>
  <c r="AW1636" i="1"/>
  <c r="S1649" i="1"/>
  <c r="S1851" i="1" s="1"/>
  <c r="AW1676" i="1"/>
  <c r="AW1678" i="1"/>
  <c r="BD1678" i="1"/>
  <c r="BC1680" i="1"/>
  <c r="AW1683" i="1"/>
  <c r="AE1684" i="1"/>
  <c r="AH1684" i="1" s="1"/>
  <c r="AD1666" i="1"/>
  <c r="AD1649" i="1" s="1"/>
  <c r="AD1851" i="1" s="1"/>
  <c r="AW1691" i="1"/>
  <c r="AV1713" i="1"/>
  <c r="AW1713" i="1" s="1"/>
  <c r="BD1714" i="1"/>
  <c r="AW1714" i="1"/>
  <c r="AW1715" i="1"/>
  <c r="AW1716" i="1"/>
  <c r="BD1716" i="1"/>
  <c r="BD1720" i="1"/>
  <c r="AW1720" i="1"/>
  <c r="AW1722" i="1"/>
  <c r="BD1722" i="1"/>
  <c r="AW1730" i="1"/>
  <c r="BD1730" i="1"/>
  <c r="K1731" i="1"/>
  <c r="H1733" i="1"/>
  <c r="BC1733" i="1"/>
  <c r="BD1733" i="1" s="1"/>
  <c r="AW1744" i="1"/>
  <c r="BD1748" i="1"/>
  <c r="AW1748" i="1"/>
  <c r="AW1750" i="1"/>
  <c r="BD1750" i="1"/>
  <c r="BD1756" i="1"/>
  <c r="AW1759" i="1"/>
  <c r="BD1759" i="1"/>
  <c r="AZ1771" i="1"/>
  <c r="BC1771" i="1" s="1"/>
  <c r="BD1771" i="1" s="1"/>
  <c r="AV1771" i="1"/>
  <c r="AW1771" i="1" s="1"/>
  <c r="P1801" i="1"/>
  <c r="Q1804" i="1"/>
  <c r="T1804" i="1" s="1"/>
  <c r="AV1806" i="1"/>
  <c r="AW1806" i="1" s="1"/>
  <c r="AW1809" i="1"/>
  <c r="BD1809" i="1"/>
  <c r="AH1811" i="1"/>
  <c r="AF1800" i="1"/>
  <c r="AV1816" i="1"/>
  <c r="AJ1815" i="1"/>
  <c r="AY1816" i="1"/>
  <c r="BC1816" i="1" s="1"/>
  <c r="V1823" i="1"/>
  <c r="X1824" i="1"/>
  <c r="AA1824" i="1" s="1"/>
  <c r="BC1827" i="1"/>
  <c r="AJ1407" i="1"/>
  <c r="AE1494" i="1"/>
  <c r="AH1494" i="1" s="1"/>
  <c r="K1502" i="1"/>
  <c r="AZ1504" i="1"/>
  <c r="AY1517" i="1"/>
  <c r="BC1517" i="1" s="1"/>
  <c r="BD1517" i="1" s="1"/>
  <c r="AZ1539" i="1"/>
  <c r="BC1539" i="1" s="1"/>
  <c r="BD1539" i="1" s="1"/>
  <c r="E1541" i="1"/>
  <c r="AW1545" i="1"/>
  <c r="BD1545" i="1"/>
  <c r="BC1549" i="1"/>
  <c r="BD1549" i="1" s="1"/>
  <c r="AW1551" i="1"/>
  <c r="AW1555" i="1"/>
  <c r="BD1555" i="1"/>
  <c r="AH1557" i="1"/>
  <c r="AW1558" i="1"/>
  <c r="AW1562" i="1"/>
  <c r="BD1562" i="1"/>
  <c r="AW1575" i="1"/>
  <c r="BD1575" i="1"/>
  <c r="AW1584" i="1"/>
  <c r="BC1591" i="1"/>
  <c r="BD1591" i="1" s="1"/>
  <c r="BC1595" i="1"/>
  <c r="BD1595" i="1" s="1"/>
  <c r="AK1596" i="1"/>
  <c r="AS1596" i="1"/>
  <c r="BB1597" i="1"/>
  <c r="AZ1607" i="1"/>
  <c r="BC1607" i="1" s="1"/>
  <c r="BD1607" i="1" s="1"/>
  <c r="BA1612" i="1"/>
  <c r="BC1612" i="1" s="1"/>
  <c r="AP1611" i="1"/>
  <c r="BA1611" i="1" s="1"/>
  <c r="K1616" i="1"/>
  <c r="J1611" i="1"/>
  <c r="K1611" i="1" s="1"/>
  <c r="BC1617" i="1"/>
  <c r="BD1617" i="1" s="1"/>
  <c r="AP1618" i="1"/>
  <c r="BA1618" i="1" s="1"/>
  <c r="L1618" i="1"/>
  <c r="L1647" i="1" s="1"/>
  <c r="AV1620" i="1"/>
  <c r="BD1624" i="1"/>
  <c r="AY1626" i="1"/>
  <c r="BD1633" i="1"/>
  <c r="BC1635" i="1"/>
  <c r="BD1635" i="1" s="1"/>
  <c r="AM1649" i="1"/>
  <c r="AN1649" i="1"/>
  <c r="AN1851" i="1" s="1"/>
  <c r="AW1659" i="1"/>
  <c r="C1666" i="1"/>
  <c r="C1649" i="1" s="1"/>
  <c r="C1851" i="1" s="1"/>
  <c r="AY1667" i="1"/>
  <c r="AQ1666" i="1"/>
  <c r="BA1666" i="1" s="1"/>
  <c r="BA1669" i="1"/>
  <c r="AW1681" i="1"/>
  <c r="BD1681" i="1"/>
  <c r="BC1687" i="1"/>
  <c r="BD1687" i="1" s="1"/>
  <c r="BD1688" i="1"/>
  <c r="AW1688" i="1"/>
  <c r="BD1690" i="1"/>
  <c r="AW1692" i="1"/>
  <c r="BD1692" i="1"/>
  <c r="AZ1698" i="1"/>
  <c r="BC1698" i="1" s="1"/>
  <c r="BD1698" i="1" s="1"/>
  <c r="AV1698" i="1"/>
  <c r="AW1698" i="1" s="1"/>
  <c r="BC1702" i="1"/>
  <c r="BD1702" i="1" s="1"/>
  <c r="H1703" i="1"/>
  <c r="BC1703" i="1"/>
  <c r="BD1703" i="1" s="1"/>
  <c r="T1706" i="1"/>
  <c r="BD1709" i="1"/>
  <c r="E1711" i="1"/>
  <c r="E1717" i="1"/>
  <c r="BC1725" i="1"/>
  <c r="BD1726" i="1"/>
  <c r="AW1726" i="1"/>
  <c r="BC1729" i="1"/>
  <c r="BD1729" i="1" s="1"/>
  <c r="BB1729" i="1"/>
  <c r="AW1737" i="1"/>
  <c r="AW1739" i="1"/>
  <c r="AZ1739" i="1"/>
  <c r="BC1739" i="1" s="1"/>
  <c r="BD1739" i="1" s="1"/>
  <c r="BD1740" i="1"/>
  <c r="AW1766" i="1"/>
  <c r="BD1766" i="1"/>
  <c r="AW1770" i="1"/>
  <c r="BD1782" i="1"/>
  <c r="AW1782" i="1"/>
  <c r="AW1785" i="1"/>
  <c r="AW1792" i="1"/>
  <c r="BD1792" i="1"/>
  <c r="BD1795" i="1"/>
  <c r="BA1801" i="1"/>
  <c r="R1800" i="1"/>
  <c r="R1851" i="1" s="1"/>
  <c r="AJ1446" i="1"/>
  <c r="AW1488" i="1"/>
  <c r="AW1495" i="1"/>
  <c r="AV1499" i="1"/>
  <c r="AW1499" i="1" s="1"/>
  <c r="BD1512" i="1"/>
  <c r="AV1525" i="1"/>
  <c r="AW1525" i="1" s="1"/>
  <c r="BB1527" i="1"/>
  <c r="AY1529" i="1"/>
  <c r="BC1529" i="1" s="1"/>
  <c r="AV1543" i="1"/>
  <c r="AW1543" i="1" s="1"/>
  <c r="AY1543" i="1"/>
  <c r="BC1543" i="1" s="1"/>
  <c r="BD1543" i="1" s="1"/>
  <c r="BC1544" i="1"/>
  <c r="AH1545" i="1"/>
  <c r="BC1556" i="1"/>
  <c r="BD1556" i="1" s="1"/>
  <c r="BC1563" i="1"/>
  <c r="BD1564" i="1"/>
  <c r="AW1564" i="1"/>
  <c r="AV1565" i="1"/>
  <c r="AW1565" i="1" s="1"/>
  <c r="AW1569" i="1"/>
  <c r="BD1569" i="1"/>
  <c r="BD1571" i="1"/>
  <c r="AW1571" i="1"/>
  <c r="BD1577" i="1"/>
  <c r="AW1577" i="1"/>
  <c r="T1581" i="1"/>
  <c r="T1593" i="1"/>
  <c r="Y1596" i="1"/>
  <c r="Y1647" i="1" s="1"/>
  <c r="AL1596" i="1"/>
  <c r="AT1596" i="1"/>
  <c r="AW1613" i="1"/>
  <c r="Z1618" i="1"/>
  <c r="Z1647" i="1" s="1"/>
  <c r="BB1619" i="1"/>
  <c r="AS1618" i="1"/>
  <c r="BB1618" i="1" s="1"/>
  <c r="BD1621" i="1"/>
  <c r="AV1623" i="1"/>
  <c r="BB1625" i="1"/>
  <c r="AW1637" i="1"/>
  <c r="L1649" i="1"/>
  <c r="L1851" i="1" s="1"/>
  <c r="AH1651" i="1"/>
  <c r="BC1651" i="1"/>
  <c r="BD1651" i="1" s="1"/>
  <c r="AW1654" i="1"/>
  <c r="BD1654" i="1"/>
  <c r="AV1661" i="1"/>
  <c r="AW1661" i="1" s="1"/>
  <c r="BD1665" i="1"/>
  <c r="AW1665" i="1"/>
  <c r="BB1666" i="1"/>
  <c r="AA1669" i="1"/>
  <c r="BD1670" i="1"/>
  <c r="AW1670" i="1"/>
  <c r="BB1691" i="1"/>
  <c r="BC1691" i="1" s="1"/>
  <c r="BD1691" i="1" s="1"/>
  <c r="AW1694" i="1"/>
  <c r="BD1694" i="1"/>
  <c r="BD1696" i="1"/>
  <c r="AW1696" i="1"/>
  <c r="AF1666" i="1"/>
  <c r="AF1649" i="1" s="1"/>
  <c r="AF1851" i="1" s="1"/>
  <c r="BD1708" i="1"/>
  <c r="AW1708" i="1"/>
  <c r="AZ1721" i="1"/>
  <c r="BC1721" i="1" s="1"/>
  <c r="BD1721" i="1" s="1"/>
  <c r="AV1731" i="1"/>
  <c r="AW1731" i="1" s="1"/>
  <c r="AJ1666" i="1"/>
  <c r="AY1731" i="1"/>
  <c r="BC1731" i="1" s="1"/>
  <c r="AR1666" i="1"/>
  <c r="AR1649" i="1" s="1"/>
  <c r="AR1851" i="1" s="1"/>
  <c r="AY1741" i="1"/>
  <c r="BC1741" i="1" s="1"/>
  <c r="BD1741" i="1" s="1"/>
  <c r="AW1742" i="1"/>
  <c r="BD1742" i="1"/>
  <c r="AV1743" i="1"/>
  <c r="AW1743" i="1" s="1"/>
  <c r="BD1747" i="1"/>
  <c r="AZ1749" i="1"/>
  <c r="BC1749" i="1" s="1"/>
  <c r="BD1749" i="1" s="1"/>
  <c r="E1751" i="1"/>
  <c r="BD1754" i="1"/>
  <c r="AW1754" i="1"/>
  <c r="AW1761" i="1"/>
  <c r="BD1763" i="1"/>
  <c r="AW1778" i="1"/>
  <c r="BC1781" i="1"/>
  <c r="BD1781" i="1" s="1"/>
  <c r="AW1783" i="1"/>
  <c r="AW1784" i="1"/>
  <c r="BD1784" i="1"/>
  <c r="AY1785" i="1"/>
  <c r="BC1785" i="1" s="1"/>
  <c r="BD1785" i="1" s="1"/>
  <c r="AV1795" i="1"/>
  <c r="AW1795" i="1" s="1"/>
  <c r="J1800" i="1"/>
  <c r="K1800" i="1" s="1"/>
  <c r="K1801" i="1"/>
  <c r="X1811" i="1"/>
  <c r="AA1811" i="1" s="1"/>
  <c r="AW1821" i="1"/>
  <c r="BD1821" i="1"/>
  <c r="E1827" i="1"/>
  <c r="C1823" i="1"/>
  <c r="C1822" i="1" s="1"/>
  <c r="H1598" i="1"/>
  <c r="AZ1598" i="1"/>
  <c r="BC1598" i="1" s="1"/>
  <c r="E1612" i="1"/>
  <c r="AE1612" i="1"/>
  <c r="AH1612" i="1" s="1"/>
  <c r="AV1612" i="1"/>
  <c r="Q1620" i="1"/>
  <c r="T1620" i="1" s="1"/>
  <c r="BA1620" i="1"/>
  <c r="H1626" i="1"/>
  <c r="AZ1626" i="1"/>
  <c r="BC1817" i="1"/>
  <c r="BD1817" i="1" s="1"/>
  <c r="X1820" i="1"/>
  <c r="AA1820" i="1" s="1"/>
  <c r="AQ1823" i="1"/>
  <c r="AQ1822" i="1" s="1"/>
  <c r="J1823" i="1"/>
  <c r="K1824" i="1"/>
  <c r="AZ1824" i="1"/>
  <c r="BC1824" i="1" s="1"/>
  <c r="BD1824" i="1" s="1"/>
  <c r="AW1826" i="1"/>
  <c r="BD1826" i="1"/>
  <c r="T1827" i="1"/>
  <c r="AE1830" i="1"/>
  <c r="AH1830" i="1" s="1"/>
  <c r="AC1829" i="1"/>
  <c r="BD1840" i="1"/>
  <c r="AW1842" i="1"/>
  <c r="BD1842" i="1"/>
  <c r="AW1844" i="1"/>
  <c r="BD1844" i="1"/>
  <c r="AW1856" i="1"/>
  <c r="BD1856" i="1"/>
  <c r="AW1858" i="1"/>
  <c r="BD1858" i="1"/>
  <c r="AW1865" i="1"/>
  <c r="AW1873" i="1"/>
  <c r="BD1880" i="1"/>
  <c r="AW1880" i="1"/>
  <c r="AW1882" i="1"/>
  <c r="BD1882" i="1"/>
  <c r="BD1893" i="1"/>
  <c r="AW1895" i="1"/>
  <c r="AW1905" i="1"/>
  <c r="BD1905" i="1"/>
  <c r="AW1920" i="1"/>
  <c r="BD1920" i="1"/>
  <c r="AW1925" i="1"/>
  <c r="BD1925" i="1"/>
  <c r="AW1927" i="1"/>
  <c r="BD1927" i="1"/>
  <c r="AW1946" i="1"/>
  <c r="BD1946" i="1"/>
  <c r="BD1949" i="1"/>
  <c r="AW1953" i="1"/>
  <c r="BD1953" i="1"/>
  <c r="BD1959" i="1"/>
  <c r="AW1970" i="1"/>
  <c r="BD1970" i="1"/>
  <c r="AW1976" i="1"/>
  <c r="BD1976" i="1"/>
  <c r="BD1979" i="1"/>
  <c r="AW1979" i="1"/>
  <c r="AW1994" i="1"/>
  <c r="BD1994" i="1"/>
  <c r="AH2004" i="1"/>
  <c r="AW2008" i="1"/>
  <c r="AW2047" i="1"/>
  <c r="BD2047" i="1"/>
  <c r="AY1589" i="1"/>
  <c r="BC1589" i="1" s="1"/>
  <c r="BD1589" i="1" s="1"/>
  <c r="V1596" i="1"/>
  <c r="X1596" i="1" s="1"/>
  <c r="AA1596" i="1" s="1"/>
  <c r="C1597" i="1"/>
  <c r="C1596" i="1" s="1"/>
  <c r="AC1597" i="1"/>
  <c r="BA1598" i="1"/>
  <c r="D1619" i="1"/>
  <c r="AM1619" i="1"/>
  <c r="AV1619" i="1" s="1"/>
  <c r="BB1620" i="1"/>
  <c r="C1625" i="1"/>
  <c r="E1625" i="1" s="1"/>
  <c r="AC1625" i="1"/>
  <c r="AE1625" i="1" s="1"/>
  <c r="AH1625" i="1" s="1"/>
  <c r="BA1626" i="1"/>
  <c r="G1650" i="1"/>
  <c r="O1650" i="1"/>
  <c r="AP1650" i="1"/>
  <c r="AV1650" i="1" s="1"/>
  <c r="AY1650" i="1"/>
  <c r="AV1651" i="1"/>
  <c r="AW1651" i="1" s="1"/>
  <c r="BB1667" i="1"/>
  <c r="AY1669" i="1"/>
  <c r="AV1703" i="1"/>
  <c r="AW1703" i="1" s="1"/>
  <c r="AY1713" i="1"/>
  <c r="BC1713" i="1" s="1"/>
  <c r="AV1721" i="1"/>
  <c r="AW1721" i="1" s="1"/>
  <c r="AY1737" i="1"/>
  <c r="BC1737" i="1" s="1"/>
  <c r="BD1737" i="1" s="1"/>
  <c r="AY1761" i="1"/>
  <c r="BC1761" i="1" s="1"/>
  <c r="BD1761" i="1" s="1"/>
  <c r="AY1787" i="1"/>
  <c r="BC1787" i="1" s="1"/>
  <c r="BD1787" i="1" s="1"/>
  <c r="BB1802" i="1"/>
  <c r="AY1804" i="1"/>
  <c r="BC1804" i="1" s="1"/>
  <c r="BC1805" i="1"/>
  <c r="BD1805" i="1" s="1"/>
  <c r="BA1806" i="1"/>
  <c r="AY1806" i="1"/>
  <c r="BC1806" i="1" s="1"/>
  <c r="BD1806" i="1" s="1"/>
  <c r="AW1812" i="1"/>
  <c r="AV1824" i="1"/>
  <c r="AW1824" i="1" s="1"/>
  <c r="BC1832" i="1"/>
  <c r="BD1832" i="1" s="1"/>
  <c r="BD1833" i="1"/>
  <c r="AW1833" i="1"/>
  <c r="AW1860" i="1"/>
  <c r="BD1860" i="1"/>
  <c r="BC1865" i="1"/>
  <c r="BD1865" i="1" s="1"/>
  <c r="BD1868" i="1"/>
  <c r="AW1868" i="1"/>
  <c r="BD1902" i="1"/>
  <c r="AW1907" i="1"/>
  <c r="BD1907" i="1"/>
  <c r="BD1910" i="1"/>
  <c r="BC1921" i="1"/>
  <c r="BC1933" i="1"/>
  <c r="AW1938" i="1"/>
  <c r="BD1938" i="1"/>
  <c r="BC1945" i="1"/>
  <c r="BC1953" i="1"/>
  <c r="AW1961" i="1"/>
  <c r="BD1961" i="1"/>
  <c r="AW1984" i="1"/>
  <c r="BD1984" i="1"/>
  <c r="AW1996" i="1"/>
  <c r="BD1996" i="1"/>
  <c r="BD1998" i="1"/>
  <c r="AW1998" i="1"/>
  <c r="J2004" i="1"/>
  <c r="K2004" i="1" s="1"/>
  <c r="K2005" i="1"/>
  <c r="BC2015" i="1"/>
  <c r="BD2062" i="1"/>
  <c r="BD2142" i="1"/>
  <c r="BC1811" i="1"/>
  <c r="BD1811" i="1" s="1"/>
  <c r="AY1820" i="1"/>
  <c r="BC1820" i="1" s="1"/>
  <c r="BD1820" i="1" s="1"/>
  <c r="BA1824" i="1"/>
  <c r="AA1827" i="1"/>
  <c r="AW1832" i="1"/>
  <c r="AH1834" i="1"/>
  <c r="BD1839" i="1"/>
  <c r="AW1839" i="1"/>
  <c r="AW1841" i="1"/>
  <c r="BD1841" i="1"/>
  <c r="BC1855" i="1"/>
  <c r="BD1855" i="1" s="1"/>
  <c r="BB1870" i="1"/>
  <c r="BD1874" i="1"/>
  <c r="AW1877" i="1"/>
  <c r="AW1879" i="1"/>
  <c r="BD1879" i="1"/>
  <c r="BD1909" i="1"/>
  <c r="AW1911" i="1"/>
  <c r="BD1911" i="1"/>
  <c r="BD1933" i="1"/>
  <c r="AW1937" i="1"/>
  <c r="BD1937" i="1"/>
  <c r="AW1943" i="1"/>
  <c r="BD1943" i="1"/>
  <c r="BD1965" i="1"/>
  <c r="AW1965" i="1"/>
  <c r="BD1969" i="1"/>
  <c r="AW1972" i="1"/>
  <c r="BD1972" i="1"/>
  <c r="AW1978" i="1"/>
  <c r="BD1978" i="1"/>
  <c r="BC1982" i="1"/>
  <c r="AW2000" i="1"/>
  <c r="BD2000" i="1"/>
  <c r="AE2005" i="1"/>
  <c r="AH2005" i="1" s="1"/>
  <c r="BD2009" i="1"/>
  <c r="BC2024" i="1"/>
  <c r="J2058" i="1"/>
  <c r="K2059" i="1"/>
  <c r="AV1541" i="1"/>
  <c r="AV1567" i="1"/>
  <c r="AW1567" i="1" s="1"/>
  <c r="BD1568" i="1"/>
  <c r="W1597" i="1"/>
  <c r="W1596" i="1" s="1"/>
  <c r="W1647" i="1" s="1"/>
  <c r="G1619" i="1"/>
  <c r="D1649" i="1"/>
  <c r="J1650" i="1"/>
  <c r="AS1650" i="1"/>
  <c r="G1666" i="1"/>
  <c r="H1666" i="1" s="1"/>
  <c r="AV1667" i="1"/>
  <c r="BD1668" i="1"/>
  <c r="AV1673" i="1"/>
  <c r="AW1673" i="1" s="1"/>
  <c r="BD1674" i="1"/>
  <c r="BD1686" i="1"/>
  <c r="BD1693" i="1"/>
  <c r="BD1700" i="1"/>
  <c r="AV1711" i="1"/>
  <c r="AW1711" i="1" s="1"/>
  <c r="BD1712" i="1"/>
  <c r="AV1717" i="1"/>
  <c r="AW1717" i="1" s="1"/>
  <c r="BD1718" i="1"/>
  <c r="AV1723" i="1"/>
  <c r="BD1724" i="1"/>
  <c r="AV1735" i="1"/>
  <c r="AW1735" i="1" s="1"/>
  <c r="BD1736" i="1"/>
  <c r="AV1751" i="1"/>
  <c r="AW1751" i="1" s="1"/>
  <c r="BD1752" i="1"/>
  <c r="H1834" i="1"/>
  <c r="G1829" i="1"/>
  <c r="H1829" i="1" s="1"/>
  <c r="BC1834" i="1"/>
  <c r="D1853" i="1"/>
  <c r="E1870" i="1"/>
  <c r="AW1876" i="1"/>
  <c r="BD1876" i="1"/>
  <c r="AW1896" i="1"/>
  <c r="BD1896" i="1"/>
  <c r="BD1899" i="1"/>
  <c r="AW1899" i="1"/>
  <c r="AW1915" i="1"/>
  <c r="BD1917" i="1"/>
  <c r="AW1917" i="1"/>
  <c r="BD1924" i="1"/>
  <c r="AW1924" i="1"/>
  <c r="AW1948" i="1"/>
  <c r="BD1948" i="1"/>
  <c r="AW1950" i="1"/>
  <c r="BD1950" i="1"/>
  <c r="BD1952" i="1"/>
  <c r="AW1952" i="1"/>
  <c r="BD1975" i="1"/>
  <c r="AW1980" i="1"/>
  <c r="AW1989" i="1"/>
  <c r="AW1991" i="1"/>
  <c r="BD1995" i="1"/>
  <c r="AW1997" i="1"/>
  <c r="D2004" i="1"/>
  <c r="E2004" i="1" s="1"/>
  <c r="E2005" i="1"/>
  <c r="BD2015" i="1"/>
  <c r="AW2015" i="1"/>
  <c r="BB2019" i="1"/>
  <c r="AT2004" i="1"/>
  <c r="AV1547" i="1"/>
  <c r="AW1547" i="1" s="1"/>
  <c r="AV1574" i="1"/>
  <c r="AW1574" i="1" s="1"/>
  <c r="AV1581" i="1"/>
  <c r="AV1593" i="1"/>
  <c r="AV1598" i="1"/>
  <c r="BD1599" i="1"/>
  <c r="BD1605" i="1"/>
  <c r="AV1616" i="1"/>
  <c r="AW1616" i="1" s="1"/>
  <c r="BD1622" i="1"/>
  <c r="AV1626" i="1"/>
  <c r="AW1626" i="1" s="1"/>
  <c r="BD1627" i="1"/>
  <c r="BD1634" i="1"/>
  <c r="BD1642" i="1"/>
  <c r="BD1663" i="1"/>
  <c r="AV1680" i="1"/>
  <c r="BD1701" i="1"/>
  <c r="AV1706" i="1"/>
  <c r="BD1725" i="1"/>
  <c r="AV1741" i="1"/>
  <c r="AW1741" i="1" s="1"/>
  <c r="BD1753" i="1"/>
  <c r="BD1780" i="1"/>
  <c r="BD1799" i="1"/>
  <c r="AZ1801" i="1"/>
  <c r="BD1807" i="1"/>
  <c r="K1816" i="1"/>
  <c r="BD1819" i="1"/>
  <c r="D1822" i="1"/>
  <c r="E1822" i="1" s="1"/>
  <c r="E1823" i="1"/>
  <c r="O1823" i="1"/>
  <c r="AY1823" i="1"/>
  <c r="E1830" i="1"/>
  <c r="D1829" i="1"/>
  <c r="E1829" i="1" s="1"/>
  <c r="BB1830" i="1"/>
  <c r="AW1836" i="1"/>
  <c r="BD1836" i="1"/>
  <c r="BD1861" i="1"/>
  <c r="AW1861" i="1"/>
  <c r="AW1863" i="1"/>
  <c r="BD1863" i="1"/>
  <c r="AW1867" i="1"/>
  <c r="BD1867" i="1"/>
  <c r="AW1871" i="1"/>
  <c r="BC1877" i="1"/>
  <c r="BD1886" i="1"/>
  <c r="AW1891" i="1"/>
  <c r="BD1891" i="1"/>
  <c r="AW1903" i="1"/>
  <c r="BD1903" i="1"/>
  <c r="BD1906" i="1"/>
  <c r="AW1906" i="1"/>
  <c r="AW1914" i="1"/>
  <c r="BD1914" i="1"/>
  <c r="AW1955" i="1"/>
  <c r="AW1957" i="1"/>
  <c r="BD1957" i="1"/>
  <c r="BC1980" i="1"/>
  <c r="BD1980" i="1" s="1"/>
  <c r="AW1988" i="1"/>
  <c r="BD1988" i="1"/>
  <c r="AW1999" i="1"/>
  <c r="BB2005" i="1"/>
  <c r="AS2004" i="1"/>
  <c r="BB2004" i="1" s="1"/>
  <c r="AW2010" i="1"/>
  <c r="BC2010" i="1"/>
  <c r="BD2010" i="1" s="1"/>
  <c r="AW2017" i="1"/>
  <c r="BB2027" i="1"/>
  <c r="AS2026" i="1"/>
  <c r="BB2026" i="1" s="1"/>
  <c r="AW2130" i="1"/>
  <c r="AY1620" i="1"/>
  <c r="AC1815" i="1"/>
  <c r="AE1815" i="1" s="1"/>
  <c r="AE1823" i="1"/>
  <c r="AH1823" i="1" s="1"/>
  <c r="AS1823" i="1"/>
  <c r="BB1824" i="1"/>
  <c r="AW1831" i="1"/>
  <c r="BD1831" i="1"/>
  <c r="BD1848" i="1"/>
  <c r="AW1848" i="1"/>
  <c r="AW1850" i="1"/>
  <c r="BD1850" i="1"/>
  <c r="X1854" i="1"/>
  <c r="AA1854" i="1" s="1"/>
  <c r="AW1885" i="1"/>
  <c r="BD1885" i="1"/>
  <c r="BD1888" i="1"/>
  <c r="BC1895" i="1"/>
  <c r="BD1895" i="1" s="1"/>
  <c r="BC1915" i="1"/>
  <c r="AW1926" i="1"/>
  <c r="BD1926" i="1"/>
  <c r="BD1941" i="1"/>
  <c r="AW1941" i="1"/>
  <c r="BD1945" i="1"/>
  <c r="AW1954" i="1"/>
  <c r="BD1954" i="1"/>
  <c r="BD1985" i="1"/>
  <c r="AW1985" i="1"/>
  <c r="BC1989" i="1"/>
  <c r="BD1989" i="1" s="1"/>
  <c r="BC1999" i="1"/>
  <c r="BD1999" i="1" s="1"/>
  <c r="T2005" i="1"/>
  <c r="AW2012" i="1"/>
  <c r="BD2012" i="1"/>
  <c r="AW2022" i="1"/>
  <c r="BD2033" i="1"/>
  <c r="AW2070" i="1"/>
  <c r="AJ1597" i="1"/>
  <c r="AJ1625" i="1"/>
  <c r="K1811" i="1"/>
  <c r="W1815" i="1"/>
  <c r="X1815" i="1" s="1"/>
  <c r="AA1815" i="1" s="1"/>
  <c r="AF1815" i="1"/>
  <c r="AO1815" i="1"/>
  <c r="AO1800" i="1" s="1"/>
  <c r="AV1820" i="1"/>
  <c r="AW1820" i="1" s="1"/>
  <c r="G1823" i="1"/>
  <c r="BC1828" i="1"/>
  <c r="BD1828" i="1" s="1"/>
  <c r="K1829" i="1"/>
  <c r="AM1829" i="1"/>
  <c r="AZ1829" i="1" s="1"/>
  <c r="AZ1830" i="1"/>
  <c r="BC1830" i="1" s="1"/>
  <c r="BD1830" i="1" s="1"/>
  <c r="AV1834" i="1"/>
  <c r="AW1838" i="1"/>
  <c r="BD1838" i="1"/>
  <c r="BC1884" i="1"/>
  <c r="BD1884" i="1" s="1"/>
  <c r="AW1898" i="1"/>
  <c r="BD1898" i="1"/>
  <c r="BC1902" i="1"/>
  <c r="AW1908" i="1"/>
  <c r="BD1908" i="1"/>
  <c r="BC1912" i="1"/>
  <c r="BD1918" i="1"/>
  <c r="AW1921" i="1"/>
  <c r="AW1923" i="1"/>
  <c r="BD1923" i="1"/>
  <c r="BD1930" i="1"/>
  <c r="AW1930" i="1"/>
  <c r="AW1932" i="1"/>
  <c r="BD1932" i="1"/>
  <c r="AW1934" i="1"/>
  <c r="BD1934" i="1"/>
  <c r="BD1936" i="1"/>
  <c r="AW1936" i="1"/>
  <c r="BD1947" i="1"/>
  <c r="AW1951" i="1"/>
  <c r="BC1955" i="1"/>
  <c r="AW1968" i="1"/>
  <c r="BD1968" i="1"/>
  <c r="BC1973" i="1"/>
  <c r="BD1973" i="1" s="1"/>
  <c r="BD1992" i="1"/>
  <c r="AW2014" i="1"/>
  <c r="BD2014" i="1"/>
  <c r="AW2020" i="1"/>
  <c r="BD1875" i="1"/>
  <c r="AV1886" i="1"/>
  <c r="AW1886" i="1" s="1"/>
  <c r="BD1894" i="1"/>
  <c r="BD1901" i="1"/>
  <c r="AV1912" i="1"/>
  <c r="AW1912" i="1" s="1"/>
  <c r="BD1913" i="1"/>
  <c r="BD1919" i="1"/>
  <c r="AY1935" i="1"/>
  <c r="BC1935" i="1" s="1"/>
  <c r="BD1935" i="1" s="1"/>
  <c r="AV1947" i="1"/>
  <c r="AW1947" i="1" s="1"/>
  <c r="AY1951" i="1"/>
  <c r="BC1951" i="1" s="1"/>
  <c r="BD1951" i="1" s="1"/>
  <c r="BD1960" i="1"/>
  <c r="BD1967" i="1"/>
  <c r="AV1973" i="1"/>
  <c r="AW1973" i="1" s="1"/>
  <c r="BD1974" i="1"/>
  <c r="BD1987" i="1"/>
  <c r="BD1993" i="1"/>
  <c r="AY1997" i="1"/>
  <c r="BC1997" i="1" s="1"/>
  <c r="BD1997" i="1" s="1"/>
  <c r="BA2006" i="1"/>
  <c r="BC2006" i="1" s="1"/>
  <c r="BD2006" i="1" s="1"/>
  <c r="AV2015" i="1"/>
  <c r="AV2028" i="1"/>
  <c r="AM2027" i="1"/>
  <c r="AW2031" i="1"/>
  <c r="AW2040" i="1"/>
  <c r="AW2048" i="1"/>
  <c r="E2059" i="1"/>
  <c r="BD2067" i="1"/>
  <c r="AV2070" i="1"/>
  <c r="K2069" i="1"/>
  <c r="AY2072" i="1"/>
  <c r="AV2072" i="1"/>
  <c r="AJ2069" i="1"/>
  <c r="K2075" i="1"/>
  <c r="AN2074" i="1"/>
  <c r="AN2057" i="1" s="1"/>
  <c r="AN2259" i="1" s="1"/>
  <c r="AN9" i="1" s="1"/>
  <c r="BC2079" i="1"/>
  <c r="P2077" i="1"/>
  <c r="Q2080" i="1"/>
  <c r="T2080" i="1" s="1"/>
  <c r="AQ2081" i="1"/>
  <c r="BA2084" i="1"/>
  <c r="BC2084" i="1" s="1"/>
  <c r="W2092" i="1"/>
  <c r="X2093" i="1"/>
  <c r="AA2093" i="1" s="1"/>
  <c r="AV2095" i="1"/>
  <c r="AK2092" i="1"/>
  <c r="AQ2099" i="1"/>
  <c r="BA2100" i="1"/>
  <c r="BC2100" i="1" s="1"/>
  <c r="AK2106" i="1"/>
  <c r="AV2107" i="1"/>
  <c r="BB2106" i="1"/>
  <c r="J2114" i="1"/>
  <c r="K2114" i="1" s="1"/>
  <c r="K2115" i="1"/>
  <c r="AQ2119" i="1"/>
  <c r="BA2120" i="1"/>
  <c r="AD2129" i="1"/>
  <c r="AE2129" i="1" s="1"/>
  <c r="AH2129" i="1" s="1"/>
  <c r="AE2130" i="1"/>
  <c r="AH2130" i="1" s="1"/>
  <c r="AW2133" i="1"/>
  <c r="AW2135" i="1"/>
  <c r="P2139" i="1"/>
  <c r="Q2139" i="1" s="1"/>
  <c r="T2139" i="1" s="1"/>
  <c r="Q2140" i="1"/>
  <c r="T2140" i="1" s="1"/>
  <c r="D2141" i="1"/>
  <c r="E2141" i="1" s="1"/>
  <c r="E2142" i="1"/>
  <c r="AM2141" i="1"/>
  <c r="AZ2141" i="1" s="1"/>
  <c r="AZ2142" i="1"/>
  <c r="AV2142" i="1"/>
  <c r="AW2142" i="1" s="1"/>
  <c r="BC2143" i="1"/>
  <c r="BA2154" i="1"/>
  <c r="AP2153" i="1"/>
  <c r="BA2153" i="1" s="1"/>
  <c r="V2169" i="1"/>
  <c r="X2169" i="1" s="1"/>
  <c r="AA2169" i="1" s="1"/>
  <c r="X2170" i="1"/>
  <c r="AA2170" i="1" s="1"/>
  <c r="AD2186" i="1"/>
  <c r="AE2187" i="1"/>
  <c r="AH2187" i="1" s="1"/>
  <c r="AW1840" i="1"/>
  <c r="AW1849" i="1"/>
  <c r="AJ1853" i="1"/>
  <c r="G1854" i="1"/>
  <c r="O1854" i="1"/>
  <c r="AP1854" i="1"/>
  <c r="AV1854" i="1" s="1"/>
  <c r="AY1854" i="1"/>
  <c r="AW1862" i="1"/>
  <c r="AW1869" i="1"/>
  <c r="AM1870" i="1"/>
  <c r="BB1871" i="1"/>
  <c r="BC1871" i="1" s="1"/>
  <c r="BD1871" i="1" s="1"/>
  <c r="AY1873" i="1"/>
  <c r="BC1873" i="1" s="1"/>
  <c r="BD1873" i="1" s="1"/>
  <c r="AW1874" i="1"/>
  <c r="AW1881" i="1"/>
  <c r="AW1893" i="1"/>
  <c r="AW1900" i="1"/>
  <c r="AY1917" i="1"/>
  <c r="BC1917" i="1" s="1"/>
  <c r="AW1918" i="1"/>
  <c r="AW1931" i="1"/>
  <c r="AY1941" i="1"/>
  <c r="BC1941" i="1" s="1"/>
  <c r="AW1942" i="1"/>
  <c r="AW1959" i="1"/>
  <c r="AY1965" i="1"/>
  <c r="BC1965" i="1" s="1"/>
  <c r="AW1966" i="1"/>
  <c r="AW1986" i="1"/>
  <c r="AY1991" i="1"/>
  <c r="BC1991" i="1" s="1"/>
  <c r="BD1991" i="1" s="1"/>
  <c r="AW1992" i="1"/>
  <c r="AM2005" i="1"/>
  <c r="BB2006" i="1"/>
  <c r="AY2008" i="1"/>
  <c r="BC2008" i="1" s="1"/>
  <c r="BD2008" i="1" s="1"/>
  <c r="AW2009" i="1"/>
  <c r="BC2016" i="1"/>
  <c r="BA2020" i="1"/>
  <c r="E2024" i="1"/>
  <c r="AE2028" i="1"/>
  <c r="AH2028" i="1" s="1"/>
  <c r="AD2027" i="1"/>
  <c r="AD2026" i="1" s="1"/>
  <c r="AD2055" i="1" s="1"/>
  <c r="K2038" i="1"/>
  <c r="J2033" i="1"/>
  <c r="K2033" i="1" s="1"/>
  <c r="AW2046" i="1"/>
  <c r="BD2046" i="1"/>
  <c r="AA2060" i="1"/>
  <c r="AV2060" i="1"/>
  <c r="N2058" i="1"/>
  <c r="E2062" i="1"/>
  <c r="BB2062" i="1"/>
  <c r="H2069" i="1"/>
  <c r="BA2069" i="1"/>
  <c r="S2069" i="1"/>
  <c r="S2058" i="1" s="1"/>
  <c r="AE2070" i="1"/>
  <c r="AH2070" i="1" s="1"/>
  <c r="K2071" i="1"/>
  <c r="H2073" i="1"/>
  <c r="AA2075" i="1"/>
  <c r="AF2074" i="1"/>
  <c r="AF2057" i="1" s="1"/>
  <c r="AD2077" i="1"/>
  <c r="AE2078" i="1"/>
  <c r="AH2078" i="1" s="1"/>
  <c r="AK2077" i="1"/>
  <c r="AV2079" i="1"/>
  <c r="AW2079" i="1" s="1"/>
  <c r="BA2081" i="1"/>
  <c r="BB2083" i="1"/>
  <c r="H2085" i="1"/>
  <c r="E2086" i="1"/>
  <c r="X2086" i="1"/>
  <c r="AA2086" i="1" s="1"/>
  <c r="T2087" i="1"/>
  <c r="BC2088" i="1"/>
  <c r="W2088" i="1"/>
  <c r="X2089" i="1"/>
  <c r="AA2089" i="1" s="1"/>
  <c r="AD2092" i="1"/>
  <c r="AE2094" i="1"/>
  <c r="AH2094" i="1" s="1"/>
  <c r="AH2097" i="1"/>
  <c r="AW2097" i="1"/>
  <c r="L2099" i="1"/>
  <c r="H2099" i="1"/>
  <c r="BA2099" i="1"/>
  <c r="BB2102" i="1"/>
  <c r="AV2105" i="1"/>
  <c r="AW2105" i="1" s="1"/>
  <c r="AH2109" i="1"/>
  <c r="AW2109" i="1"/>
  <c r="AZ2117" i="1"/>
  <c r="BC2120" i="1"/>
  <c r="D2121" i="1"/>
  <c r="E2121" i="1" s="1"/>
  <c r="E2122" i="1"/>
  <c r="AM2121" i="1"/>
  <c r="AZ2121" i="1" s="1"/>
  <c r="AZ2122" i="1"/>
  <c r="AV2122" i="1"/>
  <c r="AW2122" i="1" s="1"/>
  <c r="AD2125" i="1"/>
  <c r="AE2126" i="1"/>
  <c r="AH2126" i="1" s="1"/>
  <c r="P2125" i="1"/>
  <c r="Q2128" i="1"/>
  <c r="T2128" i="1" s="1"/>
  <c r="K2131" i="1"/>
  <c r="AQ2131" i="1"/>
  <c r="BA2131" i="1" s="1"/>
  <c r="BA2132" i="1"/>
  <c r="BC2133" i="1"/>
  <c r="BD2133" i="1" s="1"/>
  <c r="BB2134" i="1"/>
  <c r="BC2136" i="1"/>
  <c r="X2137" i="1"/>
  <c r="AA2137" i="1" s="1"/>
  <c r="AA2144" i="1"/>
  <c r="J2153" i="1"/>
  <c r="K2153" i="1" s="1"/>
  <c r="K2154" i="1"/>
  <c r="AE2156" i="1"/>
  <c r="AH2156" i="1" s="1"/>
  <c r="AC2155" i="1"/>
  <c r="AE2155" i="1" s="1"/>
  <c r="AH2155" i="1" s="1"/>
  <c r="J1853" i="1"/>
  <c r="AS1853" i="1"/>
  <c r="V1870" i="1"/>
  <c r="X1870" i="1" s="1"/>
  <c r="AA1870" i="1" s="1"/>
  <c r="AN1870" i="1"/>
  <c r="AV1870" i="1" s="1"/>
  <c r="AW1870" i="1" s="1"/>
  <c r="K1871" i="1"/>
  <c r="O2004" i="1"/>
  <c r="Q2004" i="1" s="1"/>
  <c r="T2004" i="1" s="1"/>
  <c r="V2005" i="1"/>
  <c r="K2006" i="1"/>
  <c r="E2020" i="1"/>
  <c r="Q2024" i="1"/>
  <c r="T2024" i="1" s="1"/>
  <c r="O2019" i="1"/>
  <c r="Q2019" i="1" s="1"/>
  <c r="T2019" i="1" s="1"/>
  <c r="BB2024" i="1"/>
  <c r="AY2027" i="1"/>
  <c r="E2031" i="1"/>
  <c r="AY2031" i="1"/>
  <c r="BC2031" i="1" s="1"/>
  <c r="BD2031" i="1" s="1"/>
  <c r="H2034" i="1"/>
  <c r="AV2034" i="1"/>
  <c r="AW2034" i="1" s="1"/>
  <c r="BD2037" i="1"/>
  <c r="BB2038" i="1"/>
  <c r="D2058" i="1"/>
  <c r="O2059" i="1"/>
  <c r="Y2059" i="1"/>
  <c r="Y2058" i="1" s="1"/>
  <c r="H2065" i="1"/>
  <c r="AZ2065" i="1"/>
  <c r="AV2065" i="1"/>
  <c r="AW2065" i="1" s="1"/>
  <c r="AV2066" i="1"/>
  <c r="AW2066" i="1" s="1"/>
  <c r="AA2068" i="1"/>
  <c r="AY2068" i="1"/>
  <c r="BC2068" i="1" s="1"/>
  <c r="AV2068" i="1"/>
  <c r="AW2068" i="1" s="1"/>
  <c r="AY2071" i="1"/>
  <c r="H2081" i="1"/>
  <c r="BB2082" i="1"/>
  <c r="AE2086" i="1"/>
  <c r="AH2086" i="1" s="1"/>
  <c r="BB2087" i="1"/>
  <c r="J2090" i="1"/>
  <c r="K2090" i="1" s="1"/>
  <c r="K2091" i="1"/>
  <c r="N2092" i="1"/>
  <c r="AZ2093" i="1"/>
  <c r="BC2093" i="1" s="1"/>
  <c r="T2095" i="1"/>
  <c r="BC2097" i="1"/>
  <c r="BD2097" i="1" s="1"/>
  <c r="Y2099" i="1"/>
  <c r="Y2074" i="1" s="1"/>
  <c r="AA2108" i="1"/>
  <c r="AQ2106" i="1"/>
  <c r="BA2108" i="1"/>
  <c r="BC2109" i="1"/>
  <c r="BD2109" i="1" s="1"/>
  <c r="BC2110" i="1"/>
  <c r="BD2110" i="1" s="1"/>
  <c r="BB2110" i="1"/>
  <c r="AV2113" i="1"/>
  <c r="AK2114" i="1"/>
  <c r="AV2115" i="1"/>
  <c r="BB2114" i="1"/>
  <c r="Q2116" i="1"/>
  <c r="T2116" i="1" s="1"/>
  <c r="AH2117" i="1"/>
  <c r="X2116" i="1"/>
  <c r="AA2116" i="1" s="1"/>
  <c r="K2119" i="1"/>
  <c r="AY2123" i="1"/>
  <c r="AA2132" i="1"/>
  <c r="BC2132" i="1"/>
  <c r="H2133" i="1"/>
  <c r="T2137" i="1"/>
  <c r="BB2138" i="1"/>
  <c r="AD2141" i="1"/>
  <c r="AE2141" i="1" s="1"/>
  <c r="AH2141" i="1" s="1"/>
  <c r="AE2142" i="1"/>
  <c r="AH2142" i="1" s="1"/>
  <c r="BA2145" i="1"/>
  <c r="BA2147" i="1"/>
  <c r="H2155" i="1"/>
  <c r="BD2168" i="1"/>
  <c r="AT2055" i="1"/>
  <c r="BD1877" i="1"/>
  <c r="AV1888" i="1"/>
  <c r="AW1888" i="1" s="1"/>
  <c r="AV1895" i="1"/>
  <c r="AV1902" i="1"/>
  <c r="AW1902" i="1" s="1"/>
  <c r="BD1915" i="1"/>
  <c r="BD1921" i="1"/>
  <c r="AV1933" i="1"/>
  <c r="AW1933" i="1" s="1"/>
  <c r="BD1939" i="1"/>
  <c r="AV1949" i="1"/>
  <c r="AW1949" i="1" s="1"/>
  <c r="BD1955" i="1"/>
  <c r="AV1975" i="1"/>
  <c r="AW1975" i="1" s="1"/>
  <c r="BD1982" i="1"/>
  <c r="BD2001" i="1"/>
  <c r="BD2016" i="1"/>
  <c r="H2024" i="1"/>
  <c r="G2019" i="1"/>
  <c r="H2019" i="1" s="1"/>
  <c r="X2027" i="1"/>
  <c r="AA2027" i="1" s="1"/>
  <c r="V2026" i="1"/>
  <c r="X2026" i="1" s="1"/>
  <c r="AA2026" i="1" s="1"/>
  <c r="AP2027" i="1"/>
  <c r="BA2028" i="1"/>
  <c r="AZ2028" i="1"/>
  <c r="BC2028" i="1" s="1"/>
  <c r="BC2033" i="1"/>
  <c r="H2059" i="1"/>
  <c r="G2058" i="1"/>
  <c r="AZ2062" i="1"/>
  <c r="BC2062" i="1" s="1"/>
  <c r="AM2059" i="1"/>
  <c r="BC2064" i="1"/>
  <c r="BD2064" i="1" s="1"/>
  <c r="AH2065" i="1"/>
  <c r="T2069" i="1"/>
  <c r="V2069" i="1"/>
  <c r="X2070" i="1"/>
  <c r="AA2070" i="1" s="1"/>
  <c r="AK2069" i="1"/>
  <c r="AK2058" i="1" s="1"/>
  <c r="AV2071" i="1"/>
  <c r="BB2069" i="1"/>
  <c r="P2075" i="1"/>
  <c r="Q2076" i="1"/>
  <c r="T2076" i="1" s="1"/>
  <c r="AQ2077" i="1"/>
  <c r="BA2080" i="1"/>
  <c r="BC2080" i="1" s="1"/>
  <c r="X2088" i="1"/>
  <c r="AA2088" i="1" s="1"/>
  <c r="AW2094" i="1"/>
  <c r="AZ2102" i="1"/>
  <c r="BC2102" i="1" s="1"/>
  <c r="BD2102" i="1" s="1"/>
  <c r="AV2102" i="1"/>
  <c r="AW2102" i="1" s="1"/>
  <c r="BC2103" i="1"/>
  <c r="AW2107" i="1"/>
  <c r="BC2108" i="1"/>
  <c r="W2111" i="1"/>
  <c r="X2113" i="1"/>
  <c r="AA2113" i="1" s="1"/>
  <c r="AD2121" i="1"/>
  <c r="AE2122" i="1"/>
  <c r="AH2122" i="1" s="1"/>
  <c r="AK2121" i="1"/>
  <c r="AV2123" i="1"/>
  <c r="P2121" i="1"/>
  <c r="Q2121" i="1" s="1"/>
  <c r="T2121" i="1" s="1"/>
  <c r="Q2124" i="1"/>
  <c r="T2124" i="1" s="1"/>
  <c r="X2129" i="1"/>
  <c r="AA2129" i="1" s="1"/>
  <c r="AZ2134" i="1"/>
  <c r="BC2134" i="1" s="1"/>
  <c r="BD2134" i="1" s="1"/>
  <c r="AV2134" i="1"/>
  <c r="AW2134" i="1" s="1"/>
  <c r="AQ2139" i="1"/>
  <c r="BA2139" i="1" s="1"/>
  <c r="BA2140" i="1"/>
  <c r="BC2144" i="1"/>
  <c r="AV2181" i="1"/>
  <c r="AJ2179" i="1"/>
  <c r="AY2181" i="1"/>
  <c r="BC2181" i="1" s="1"/>
  <c r="AR2179" i="1"/>
  <c r="AR2074" i="1" s="1"/>
  <c r="AR2057" i="1" s="1"/>
  <c r="BA2181" i="1"/>
  <c r="AW2196" i="1"/>
  <c r="H2198" i="1"/>
  <c r="G2195" i="1"/>
  <c r="H2195" i="1" s="1"/>
  <c r="AV1865" i="1"/>
  <c r="AV1927" i="1"/>
  <c r="AV1939" i="1"/>
  <c r="AW1939" i="1" s="1"/>
  <c r="AV1955" i="1"/>
  <c r="AV2006" i="1"/>
  <c r="AW2006" i="1" s="1"/>
  <c r="AY2020" i="1"/>
  <c r="AJ2019" i="1"/>
  <c r="AV2020" i="1"/>
  <c r="AY2038" i="1"/>
  <c r="AV2038" i="1"/>
  <c r="AW2038" i="1" s="1"/>
  <c r="H2060" i="1"/>
  <c r="Q2060" i="1"/>
  <c r="T2060" i="1" s="1"/>
  <c r="AV2061" i="1"/>
  <c r="AW2061" i="1" s="1"/>
  <c r="AV2062" i="1"/>
  <c r="AW2062" i="1" s="1"/>
  <c r="BC2065" i="1"/>
  <c r="BD2065" i="1" s="1"/>
  <c r="AW2072" i="1"/>
  <c r="F2074" i="1"/>
  <c r="F2057" i="1" s="1"/>
  <c r="BA2077" i="1"/>
  <c r="X2077" i="1"/>
  <c r="AA2077" i="1" s="1"/>
  <c r="BD2079" i="1"/>
  <c r="AE2077" i="1"/>
  <c r="AH2077" i="1" s="1"/>
  <c r="Q2081" i="1"/>
  <c r="T2081" i="1" s="1"/>
  <c r="D2081" i="1"/>
  <c r="E2081" i="1" s="1"/>
  <c r="E2082" i="1"/>
  <c r="AM2081" i="1"/>
  <c r="AZ2081" i="1" s="1"/>
  <c r="AZ2082" i="1"/>
  <c r="BC2082" i="1" s="1"/>
  <c r="BD2082" i="1" s="1"/>
  <c r="AV2082" i="1"/>
  <c r="AW2082" i="1" s="1"/>
  <c r="J2081" i="1"/>
  <c r="K2083" i="1"/>
  <c r="AW2088" i="1"/>
  <c r="BD2088" i="1"/>
  <c r="AK2090" i="1"/>
  <c r="AV2091" i="1"/>
  <c r="BB2090" i="1"/>
  <c r="X2092" i="1"/>
  <c r="AA2092" i="1" s="1"/>
  <c r="AM2099" i="1"/>
  <c r="AZ2099" i="1" s="1"/>
  <c r="AU2099" i="1"/>
  <c r="W2099" i="1"/>
  <c r="X2101" i="1"/>
  <c r="AA2101" i="1" s="1"/>
  <c r="AZ2105" i="1"/>
  <c r="AZ2110" i="1"/>
  <c r="AV2110" i="1"/>
  <c r="AW2110" i="1" s="1"/>
  <c r="P2111" i="1"/>
  <c r="Q2112" i="1"/>
  <c r="T2112" i="1" s="1"/>
  <c r="T2115" i="1"/>
  <c r="BA2116" i="1"/>
  <c r="X2125" i="1"/>
  <c r="AA2125" i="1" s="1"/>
  <c r="AW2127" i="1"/>
  <c r="BD2127" i="1"/>
  <c r="AE2125" i="1"/>
  <c r="AH2125" i="1" s="1"/>
  <c r="AQ2125" i="1"/>
  <c r="BA2125" i="1" s="1"/>
  <c r="BA2128" i="1"/>
  <c r="BC2128" i="1" s="1"/>
  <c r="BB2130" i="1"/>
  <c r="AV2133" i="1"/>
  <c r="BC2135" i="1"/>
  <c r="BD2135" i="1" s="1"/>
  <c r="D2137" i="1"/>
  <c r="E2137" i="1" s="1"/>
  <c r="E2138" i="1"/>
  <c r="AM2137" i="1"/>
  <c r="AZ2137" i="1" s="1"/>
  <c r="BC2137" i="1" s="1"/>
  <c r="AZ2138" i="1"/>
  <c r="AV2138" i="1"/>
  <c r="AW2138" i="1" s="1"/>
  <c r="BC2140" i="1"/>
  <c r="Q2215" i="1"/>
  <c r="T2215" i="1" s="1"/>
  <c r="O2214" i="1"/>
  <c r="Q2214" i="1" s="1"/>
  <c r="T2214" i="1" s="1"/>
  <c r="AP1829" i="1"/>
  <c r="BA1829" i="1" s="1"/>
  <c r="AV1830" i="1"/>
  <c r="AW1830" i="1" s="1"/>
  <c r="AE1853" i="1"/>
  <c r="AH1853" i="1" s="1"/>
  <c r="AV1884" i="1"/>
  <c r="AW1884" i="1" s="1"/>
  <c r="AV1910" i="1"/>
  <c r="AW1910" i="1" s="1"/>
  <c r="AV1945" i="1"/>
  <c r="AW1945" i="1" s="1"/>
  <c r="X2019" i="1"/>
  <c r="AA2019" i="1" s="1"/>
  <c r="AL2019" i="1"/>
  <c r="AL2004" i="1" s="1"/>
  <c r="AL2055" i="1" s="1"/>
  <c r="AV2024" i="1"/>
  <c r="AY2026" i="1"/>
  <c r="H2027" i="1"/>
  <c r="E2028" i="1"/>
  <c r="D2027" i="1"/>
  <c r="BB2033" i="1"/>
  <c r="AW2041" i="1"/>
  <c r="AW2049" i="1"/>
  <c r="K2063" i="1"/>
  <c r="AV2067" i="1"/>
  <c r="AW2067" i="1" s="1"/>
  <c r="E2069" i="1"/>
  <c r="K2072" i="1"/>
  <c r="I2069" i="1"/>
  <c r="BA2072" i="1"/>
  <c r="W2081" i="1"/>
  <c r="X2081" i="1" s="1"/>
  <c r="AA2081" i="1" s="1"/>
  <c r="AY2083" i="1"/>
  <c r="P2081" i="1"/>
  <c r="Q2084" i="1"/>
  <c r="T2084" i="1" s="1"/>
  <c r="J2086" i="1"/>
  <c r="K2086" i="1" s="1"/>
  <c r="K2087" i="1"/>
  <c r="R2092" i="1"/>
  <c r="T2092" i="1" s="1"/>
  <c r="AF2092" i="1"/>
  <c r="AZ2098" i="1"/>
  <c r="BC2098" i="1" s="1"/>
  <c r="BD2098" i="1" s="1"/>
  <c r="AV2098" i="1"/>
  <c r="AW2098" i="1" s="1"/>
  <c r="AK2099" i="1"/>
  <c r="P2099" i="1"/>
  <c r="Q2100" i="1"/>
  <c r="T2100" i="1" s="1"/>
  <c r="BD2105" i="1"/>
  <c r="X2111" i="1"/>
  <c r="AA2111" i="1" s="1"/>
  <c r="AE2114" i="1"/>
  <c r="AH2114" i="1" s="1"/>
  <c r="D2116" i="1"/>
  <c r="E2116" i="1" s="1"/>
  <c r="E2118" i="1"/>
  <c r="AZ2118" i="1"/>
  <c r="BC2118" i="1" s="1"/>
  <c r="BD2118" i="1" s="1"/>
  <c r="AM2116" i="1"/>
  <c r="AZ2116" i="1" s="1"/>
  <c r="BC2116" i="1" s="1"/>
  <c r="AV2118" i="1"/>
  <c r="AW2118" i="1" s="1"/>
  <c r="BA2119" i="1"/>
  <c r="P2119" i="1"/>
  <c r="Q2119" i="1" s="1"/>
  <c r="T2119" i="1" s="1"/>
  <c r="Q2120" i="1"/>
  <c r="T2120" i="1" s="1"/>
  <c r="H2125" i="1"/>
  <c r="AA2128" i="1"/>
  <c r="AV2129" i="1"/>
  <c r="AW2129" i="1" s="1"/>
  <c r="L2131" i="1"/>
  <c r="BD2136" i="1"/>
  <c r="X2141" i="1"/>
  <c r="AA2141" i="1" s="1"/>
  <c r="K2143" i="1"/>
  <c r="X2158" i="1"/>
  <c r="AA2158" i="1" s="1"/>
  <c r="V2157" i="1"/>
  <c r="X2157" i="1" s="1"/>
  <c r="AA2157" i="1" s="1"/>
  <c r="O2159" i="1"/>
  <c r="Q2159" i="1" s="1"/>
  <c r="Q2164" i="1"/>
  <c r="T2164" i="1" s="1"/>
  <c r="F2055" i="1"/>
  <c r="N2055" i="1"/>
  <c r="W2055" i="1"/>
  <c r="AF2055" i="1"/>
  <c r="AO2055" i="1"/>
  <c r="AJ2005" i="1"/>
  <c r="BC2017" i="1"/>
  <c r="BD2017" i="1" s="1"/>
  <c r="AM2019" i="1"/>
  <c r="AZ2019" i="1" s="1"/>
  <c r="BC2022" i="1"/>
  <c r="BD2022" i="1" s="1"/>
  <c r="BD2023" i="1"/>
  <c r="O2027" i="1"/>
  <c r="Q2028" i="1"/>
  <c r="T2028" i="1" s="1"/>
  <c r="BB2028" i="1"/>
  <c r="AE2031" i="1"/>
  <c r="AH2031" i="1" s="1"/>
  <c r="AC2027" i="1"/>
  <c r="BB2031" i="1"/>
  <c r="X2034" i="1"/>
  <c r="AA2034" i="1" s="1"/>
  <c r="BD2044" i="1"/>
  <c r="BD2053" i="1"/>
  <c r="I2058" i="1"/>
  <c r="BB2059" i="1"/>
  <c r="X2059" i="1"/>
  <c r="AA2059" i="1" s="1"/>
  <c r="BC2061" i="1"/>
  <c r="BD2061" i="1" s="1"/>
  <c r="BD2068" i="1"/>
  <c r="AL2069" i="1"/>
  <c r="AL2058" i="1" s="1"/>
  <c r="AT2069" i="1"/>
  <c r="AT2058" i="1" s="1"/>
  <c r="BB2058" i="1" s="1"/>
  <c r="T2071" i="1"/>
  <c r="BB2071" i="1"/>
  <c r="AA2076" i="1"/>
  <c r="AQ2075" i="1"/>
  <c r="BA2076" i="1"/>
  <c r="BC2076" i="1" s="1"/>
  <c r="AD2081" i="1"/>
  <c r="AE2081" i="1" s="1"/>
  <c r="AH2081" i="1" s="1"/>
  <c r="AE2082" i="1"/>
  <c r="AH2082" i="1" s="1"/>
  <c r="AK2081" i="1"/>
  <c r="AK2074" i="1" s="1"/>
  <c r="AV2083" i="1"/>
  <c r="AW2083" i="1" s="1"/>
  <c r="BB2081" i="1"/>
  <c r="AZ2085" i="1"/>
  <c r="BC2085" i="1" s="1"/>
  <c r="BD2085" i="1" s="1"/>
  <c r="BC2087" i="1"/>
  <c r="X2090" i="1"/>
  <c r="AA2090" i="1" s="1"/>
  <c r="T2091" i="1"/>
  <c r="AY2092" i="1"/>
  <c r="D2092" i="1"/>
  <c r="E2092" i="1" s="1"/>
  <c r="E2094" i="1"/>
  <c r="AZ2101" i="1"/>
  <c r="BC2101" i="1" s="1"/>
  <c r="BC2105" i="1"/>
  <c r="J2106" i="1"/>
  <c r="K2106" i="1" s="1"/>
  <c r="K2107" i="1"/>
  <c r="W2106" i="1"/>
  <c r="X2106" i="1" s="1"/>
  <c r="AA2106" i="1" s="1"/>
  <c r="X2109" i="1"/>
  <c r="AA2109" i="1" s="1"/>
  <c r="Q2111" i="1"/>
  <c r="T2111" i="1" s="1"/>
  <c r="AV2117" i="1"/>
  <c r="AW2123" i="1"/>
  <c r="AE2121" i="1"/>
  <c r="AH2121" i="1" s="1"/>
  <c r="AQ2121" i="1"/>
  <c r="BA2121" i="1" s="1"/>
  <c r="BA2124" i="1"/>
  <c r="D2129" i="1"/>
  <c r="E2129" i="1" s="1"/>
  <c r="E2130" i="1"/>
  <c r="AM2129" i="1"/>
  <c r="AZ2129" i="1" s="1"/>
  <c r="BC2129" i="1" s="1"/>
  <c r="BD2129" i="1" s="1"/>
  <c r="AZ2130" i="1"/>
  <c r="AV2130" i="1"/>
  <c r="P2131" i="1"/>
  <c r="Q2131" i="1" s="1"/>
  <c r="T2131" i="1" s="1"/>
  <c r="Q2132" i="1"/>
  <c r="T2132" i="1" s="1"/>
  <c r="AD2137" i="1"/>
  <c r="AE2137" i="1" s="1"/>
  <c r="AH2137" i="1" s="1"/>
  <c r="AE2138" i="1"/>
  <c r="AH2138" i="1" s="1"/>
  <c r="BC2141" i="1"/>
  <c r="BD2141" i="1" s="1"/>
  <c r="BB2142" i="1"/>
  <c r="P2143" i="1"/>
  <c r="Q2143" i="1" s="1"/>
  <c r="T2143" i="1" s="1"/>
  <c r="Q2144" i="1"/>
  <c r="T2144" i="1" s="1"/>
  <c r="AV2145" i="1"/>
  <c r="AW2145" i="1" s="1"/>
  <c r="W2147" i="1"/>
  <c r="X2147" i="1" s="1"/>
  <c r="AA2147" i="1" s="1"/>
  <c r="X2148" i="1"/>
  <c r="AA2148" i="1" s="1"/>
  <c r="AE2176" i="1"/>
  <c r="AH2176" i="1" s="1"/>
  <c r="AC2169" i="1"/>
  <c r="AE2169" i="1" s="1"/>
  <c r="AH2169" i="1" s="1"/>
  <c r="AJ1829" i="1"/>
  <c r="AE2020" i="1"/>
  <c r="AH2020" i="1" s="1"/>
  <c r="BA2024" i="1"/>
  <c r="AP2019" i="1"/>
  <c r="BA2019" i="1" s="1"/>
  <c r="J2027" i="1"/>
  <c r="BD2029" i="1"/>
  <c r="AP2033" i="1"/>
  <c r="BA2033" i="1" s="1"/>
  <c r="BD2043" i="1"/>
  <c r="BD2052" i="1"/>
  <c r="AJ2059" i="1"/>
  <c r="AG2059" i="1"/>
  <c r="AG2058" i="1" s="1"/>
  <c r="AP2059" i="1"/>
  <c r="BA2060" i="1"/>
  <c r="BC2060" i="1" s="1"/>
  <c r="W2059" i="1"/>
  <c r="W2058" i="1" s="1"/>
  <c r="L2059" i="1"/>
  <c r="L2058" i="1" s="1"/>
  <c r="AY2063" i="1"/>
  <c r="BC2063" i="1" s="1"/>
  <c r="BD2063" i="1" s="1"/>
  <c r="AV2063" i="1"/>
  <c r="AW2063" i="1" s="1"/>
  <c r="AA2064" i="1"/>
  <c r="AV2064" i="1"/>
  <c r="AW2064" i="1" s="1"/>
  <c r="BB2066" i="1"/>
  <c r="BC2066" i="1" s="1"/>
  <c r="BD2066" i="1" s="1"/>
  <c r="AC2069" i="1"/>
  <c r="AE2069" i="1" s="1"/>
  <c r="AH2069" i="1" s="1"/>
  <c r="AM2069" i="1"/>
  <c r="AZ2069" i="1" s="1"/>
  <c r="AZ2070" i="1"/>
  <c r="BC2070" i="1" s="1"/>
  <c r="BD2070" i="1" s="1"/>
  <c r="AZ2073" i="1"/>
  <c r="BC2073" i="1" s="1"/>
  <c r="BD2073" i="1" s="1"/>
  <c r="BB2075" i="1"/>
  <c r="Q2077" i="1"/>
  <c r="T2077" i="1" s="1"/>
  <c r="D2077" i="1"/>
  <c r="E2078" i="1"/>
  <c r="AM2077" i="1"/>
  <c r="AZ2078" i="1"/>
  <c r="BC2078" i="1" s="1"/>
  <c r="BD2078" i="1" s="1"/>
  <c r="AV2078" i="1"/>
  <c r="AW2078" i="1" s="1"/>
  <c r="J2077" i="1"/>
  <c r="K2077" i="1" s="1"/>
  <c r="K2079" i="1"/>
  <c r="AH2085" i="1"/>
  <c r="AW2085" i="1"/>
  <c r="AK2086" i="1"/>
  <c r="AV2087" i="1"/>
  <c r="BB2086" i="1"/>
  <c r="H2090" i="1"/>
  <c r="AE2090" i="1"/>
  <c r="AH2090" i="1" s="1"/>
  <c r="BB2091" i="1"/>
  <c r="BC2091" i="1" s="1"/>
  <c r="AV2093" i="1"/>
  <c r="AZ2094" i="1"/>
  <c r="BC2094" i="1" s="1"/>
  <c r="BD2094" i="1" s="1"/>
  <c r="AM2092" i="1"/>
  <c r="AZ2092" i="1" s="1"/>
  <c r="AV2094" i="1"/>
  <c r="AU2092" i="1"/>
  <c r="BB2092" i="1" s="1"/>
  <c r="AY2095" i="1"/>
  <c r="BC2095" i="1" s="1"/>
  <c r="BD2096" i="1"/>
  <c r="AS2099" i="1"/>
  <c r="Q2099" i="1"/>
  <c r="T2099" i="1" s="1"/>
  <c r="AH2101" i="1"/>
  <c r="T2103" i="1"/>
  <c r="BC2104" i="1"/>
  <c r="BD2104" i="1" s="1"/>
  <c r="H2105" i="1"/>
  <c r="D2106" i="1"/>
  <c r="E2106" i="1" s="1"/>
  <c r="AY2107" i="1"/>
  <c r="BC2107" i="1" s="1"/>
  <c r="BD2107" i="1" s="1"/>
  <c r="P2106" i="1"/>
  <c r="Q2108" i="1"/>
  <c r="T2108" i="1" s="1"/>
  <c r="AH2111" i="1"/>
  <c r="AA2112" i="1"/>
  <c r="AQ2111" i="1"/>
  <c r="BA2111" i="1" s="1"/>
  <c r="BA2112" i="1"/>
  <c r="BC2112" i="1" s="1"/>
  <c r="W2116" i="1"/>
  <c r="X2117" i="1"/>
  <c r="AA2117" i="1" s="1"/>
  <c r="AD2116" i="1"/>
  <c r="AE2116" i="1" s="1"/>
  <c r="AH2116" i="1" s="1"/>
  <c r="AE2118" i="1"/>
  <c r="AH2118" i="1" s="1"/>
  <c r="H2121" i="1"/>
  <c r="BC2122" i="1"/>
  <c r="BD2122" i="1" s="1"/>
  <c r="BB2122" i="1"/>
  <c r="BB2123" i="1"/>
  <c r="AA2124" i="1"/>
  <c r="BC2124" i="1"/>
  <c r="Q2125" i="1"/>
  <c r="T2125" i="1" s="1"/>
  <c r="D2125" i="1"/>
  <c r="E2125" i="1" s="1"/>
  <c r="E2126" i="1"/>
  <c r="AM2125" i="1"/>
  <c r="AZ2125" i="1" s="1"/>
  <c r="AZ2126" i="1"/>
  <c r="AV2126" i="1"/>
  <c r="AW2126" i="1" s="1"/>
  <c r="AO2131" i="1"/>
  <c r="AO2074" i="1" s="1"/>
  <c r="AO2057" i="1" s="1"/>
  <c r="AZ2133" i="1"/>
  <c r="AU2131" i="1"/>
  <c r="BB2131" i="1" s="1"/>
  <c r="H2137" i="1"/>
  <c r="X2139" i="1"/>
  <c r="AA2139" i="1" s="1"/>
  <c r="AZ2145" i="1"/>
  <c r="C2147" i="1"/>
  <c r="E2147" i="1" s="1"/>
  <c r="E2148" i="1"/>
  <c r="W2151" i="1"/>
  <c r="X2152" i="1"/>
  <c r="AA2152" i="1" s="1"/>
  <c r="AV2151" i="1"/>
  <c r="AW2171" i="1"/>
  <c r="AV2171" i="1"/>
  <c r="E2146" i="1"/>
  <c r="H2150" i="1"/>
  <c r="G2149" i="1"/>
  <c r="H2149" i="1" s="1"/>
  <c r="E2152" i="1"/>
  <c r="C2151" i="1"/>
  <c r="E2151" i="1" s="1"/>
  <c r="AV2152" i="1"/>
  <c r="AL2151" i="1"/>
  <c r="AL2074" i="1" s="1"/>
  <c r="AY2152" i="1"/>
  <c r="K2159" i="1"/>
  <c r="AY2159" i="1"/>
  <c r="AD2169" i="1"/>
  <c r="AE2171" i="1"/>
  <c r="AH2171" i="1" s="1"/>
  <c r="BD2189" i="1"/>
  <c r="K2205" i="1"/>
  <c r="Q2212" i="1"/>
  <c r="T2212" i="1" s="1"/>
  <c r="AE2213" i="1"/>
  <c r="AH2213" i="1" s="1"/>
  <c r="AC2212" i="1"/>
  <c r="V2224" i="1"/>
  <c r="X2227" i="1"/>
  <c r="AA2227" i="1" s="1"/>
  <c r="AV2031" i="1"/>
  <c r="BD2032" i="1"/>
  <c r="AZ2034" i="1"/>
  <c r="BC2034" i="1" s="1"/>
  <c r="BD2034" i="1" s="1"/>
  <c r="BD2054" i="1"/>
  <c r="H2077" i="1"/>
  <c r="F2086" i="1"/>
  <c r="H2086" i="1" s="1"/>
  <c r="J2088" i="1"/>
  <c r="K2088" i="1" s="1"/>
  <c r="H2089" i="1"/>
  <c r="F2090" i="1"/>
  <c r="J2092" i="1"/>
  <c r="K2092" i="1" s="1"/>
  <c r="H2093" i="1"/>
  <c r="D2099" i="1"/>
  <c r="E2099" i="1" s="1"/>
  <c r="H2101" i="1"/>
  <c r="H2109" i="1"/>
  <c r="H2113" i="1"/>
  <c r="H2117" i="1"/>
  <c r="D2131" i="1"/>
  <c r="E2131" i="1" s="1"/>
  <c r="AD2131" i="1"/>
  <c r="AE2131" i="1" s="1"/>
  <c r="AH2131" i="1" s="1"/>
  <c r="AM2131" i="1"/>
  <c r="J2145" i="1"/>
  <c r="K2145" i="1" s="1"/>
  <c r="AZ2146" i="1"/>
  <c r="BB2150" i="1"/>
  <c r="X2151" i="1"/>
  <c r="AA2151" i="1" s="1"/>
  <c r="AZ2152" i="1"/>
  <c r="AY2153" i="1"/>
  <c r="AV2153" i="1"/>
  <c r="AV2154" i="1"/>
  <c r="BB2155" i="1"/>
  <c r="BA2155" i="1"/>
  <c r="E2157" i="1"/>
  <c r="C2157" i="1"/>
  <c r="E2158" i="1"/>
  <c r="E2159" i="1"/>
  <c r="E2170" i="1"/>
  <c r="C2169" i="1"/>
  <c r="E2169" i="1" s="1"/>
  <c r="M2169" i="1"/>
  <c r="I2186" i="1"/>
  <c r="K2189" i="1"/>
  <c r="AV2206" i="1"/>
  <c r="AY2206" i="1"/>
  <c r="AJ2205" i="1"/>
  <c r="P2212" i="1"/>
  <c r="P2209" i="1" s="1"/>
  <c r="P2208" i="1" s="1"/>
  <c r="Q2213" i="1"/>
  <c r="T2213" i="1" s="1"/>
  <c r="AY2216" i="1"/>
  <c r="AK2214" i="1"/>
  <c r="AK2208" i="1" s="1"/>
  <c r="AV2216" i="1"/>
  <c r="AS2214" i="1"/>
  <c r="BB2214" i="1" s="1"/>
  <c r="BB2216" i="1"/>
  <c r="M2231" i="1"/>
  <c r="M2230" i="1" s="1"/>
  <c r="E2075" i="1"/>
  <c r="AE2075" i="1"/>
  <c r="AH2075" i="1" s="1"/>
  <c r="K2076" i="1"/>
  <c r="I2077" i="1"/>
  <c r="I2074" i="1" s="1"/>
  <c r="AJ2077" i="1"/>
  <c r="X2078" i="1"/>
  <c r="AA2078" i="1" s="1"/>
  <c r="E2079" i="1"/>
  <c r="AE2079" i="1"/>
  <c r="AH2079" i="1" s="1"/>
  <c r="I2081" i="1"/>
  <c r="AJ2081" i="1"/>
  <c r="X2082" i="1"/>
  <c r="AA2082" i="1" s="1"/>
  <c r="E2083" i="1"/>
  <c r="AE2083" i="1"/>
  <c r="AH2083" i="1" s="1"/>
  <c r="E2087" i="1"/>
  <c r="AE2087" i="1"/>
  <c r="AH2087" i="1" s="1"/>
  <c r="Q2089" i="1"/>
  <c r="T2089" i="1" s="1"/>
  <c r="BA2089" i="1"/>
  <c r="BC2089" i="1" s="1"/>
  <c r="E2091" i="1"/>
  <c r="AE2091" i="1"/>
  <c r="AH2091" i="1" s="1"/>
  <c r="C2092" i="1"/>
  <c r="C2074" i="1" s="1"/>
  <c r="C2057" i="1" s="1"/>
  <c r="AC2092" i="1"/>
  <c r="AE2092" i="1" s="1"/>
  <c r="AH2092" i="1" s="1"/>
  <c r="Q2093" i="1"/>
  <c r="T2093" i="1" s="1"/>
  <c r="BA2093" i="1"/>
  <c r="X2094" i="1"/>
  <c r="AA2094" i="1" s="1"/>
  <c r="V2099" i="1"/>
  <c r="X2099" i="1" s="1"/>
  <c r="AA2099" i="1" s="1"/>
  <c r="K2100" i="1"/>
  <c r="Q2101" i="1"/>
  <c r="T2101" i="1" s="1"/>
  <c r="BA2101" i="1"/>
  <c r="O2106" i="1"/>
  <c r="Q2106" i="1" s="1"/>
  <c r="T2106" i="1" s="1"/>
  <c r="AP2106" i="1"/>
  <c r="BA2106" i="1" s="1"/>
  <c r="E2107" i="1"/>
  <c r="AE2107" i="1"/>
  <c r="AH2107" i="1" s="1"/>
  <c r="K2108" i="1"/>
  <c r="Q2113" i="1"/>
  <c r="T2113" i="1" s="1"/>
  <c r="BA2113" i="1"/>
  <c r="BC2113" i="1" s="1"/>
  <c r="AE2115" i="1"/>
  <c r="AH2115" i="1" s="1"/>
  <c r="Q2117" i="1"/>
  <c r="T2117" i="1" s="1"/>
  <c r="BA2117" i="1"/>
  <c r="BC2117" i="1" s="1"/>
  <c r="X2118" i="1"/>
  <c r="AA2118" i="1" s="1"/>
  <c r="K2120" i="1"/>
  <c r="I2121" i="1"/>
  <c r="AJ2121" i="1"/>
  <c r="X2122" i="1"/>
  <c r="AA2122" i="1" s="1"/>
  <c r="AE2123" i="1"/>
  <c r="AH2123" i="1" s="1"/>
  <c r="I2125" i="1"/>
  <c r="AJ2125" i="1"/>
  <c r="X2126" i="1"/>
  <c r="AA2126" i="1" s="1"/>
  <c r="AY2126" i="1"/>
  <c r="BC2126" i="1" s="1"/>
  <c r="BD2126" i="1" s="1"/>
  <c r="E2127" i="1"/>
  <c r="AE2127" i="1"/>
  <c r="AH2127" i="1" s="1"/>
  <c r="X2130" i="1"/>
  <c r="AA2130" i="1" s="1"/>
  <c r="AY2130" i="1"/>
  <c r="V2131" i="1"/>
  <c r="X2131" i="1" s="1"/>
  <c r="AA2131" i="1" s="1"/>
  <c r="K2132" i="1"/>
  <c r="X2138" i="1"/>
  <c r="AA2138" i="1" s="1"/>
  <c r="AY2138" i="1"/>
  <c r="K2140" i="1"/>
  <c r="X2142" i="1"/>
  <c r="AA2142" i="1" s="1"/>
  <c r="AY2142" i="1"/>
  <c r="BC2142" i="1" s="1"/>
  <c r="K2144" i="1"/>
  <c r="BA2146" i="1"/>
  <c r="T2148" i="1"/>
  <c r="J2149" i="1"/>
  <c r="K2149" i="1" s="1"/>
  <c r="K2150" i="1"/>
  <c r="BA2150" i="1"/>
  <c r="BC2150" i="1" s="1"/>
  <c r="AP2149" i="1"/>
  <c r="BA2149" i="1" s="1"/>
  <c r="Q2151" i="1"/>
  <c r="T2151" i="1" s="1"/>
  <c r="AE2152" i="1"/>
  <c r="AH2152" i="1" s="1"/>
  <c r="AC2151" i="1"/>
  <c r="AE2151" i="1" s="1"/>
  <c r="AH2151" i="1" s="1"/>
  <c r="BB2153" i="1"/>
  <c r="T2169" i="1"/>
  <c r="AY2172" i="1"/>
  <c r="BC2172" i="1" s="1"/>
  <c r="Q2193" i="1"/>
  <c r="T2193" i="1" s="1"/>
  <c r="W2205" i="1"/>
  <c r="X2206" i="1"/>
  <c r="AA2206" i="1" s="1"/>
  <c r="BD2222" i="1"/>
  <c r="AW2222" i="1"/>
  <c r="BA2224" i="1"/>
  <c r="AP2223" i="1"/>
  <c r="BA2223" i="1" s="1"/>
  <c r="BB2232" i="1"/>
  <c r="AW2373" i="1"/>
  <c r="J2121" i="1"/>
  <c r="K2121" i="1" s="1"/>
  <c r="J2125" i="1"/>
  <c r="K2125" i="1" s="1"/>
  <c r="AS2125" i="1"/>
  <c r="BB2125" i="1" s="1"/>
  <c r="J2129" i="1"/>
  <c r="K2129" i="1" s="1"/>
  <c r="AS2129" i="1"/>
  <c r="BB2129" i="1" s="1"/>
  <c r="W2131" i="1"/>
  <c r="J2137" i="1"/>
  <c r="K2137" i="1" s="1"/>
  <c r="AS2137" i="1"/>
  <c r="BB2137" i="1" s="1"/>
  <c r="W2139" i="1"/>
  <c r="J2141" i="1"/>
  <c r="K2141" i="1" s="1"/>
  <c r="AS2141" i="1"/>
  <c r="BB2141" i="1" s="1"/>
  <c r="X2145" i="1"/>
  <c r="AA2145" i="1" s="1"/>
  <c r="H2146" i="1"/>
  <c r="AV2146" i="1"/>
  <c r="BB2146" i="1"/>
  <c r="BC2146" i="1" s="1"/>
  <c r="H2148" i="1"/>
  <c r="AE2148" i="1"/>
  <c r="AH2148" i="1" s="1"/>
  <c r="AC2147" i="1"/>
  <c r="AE2147" i="1" s="1"/>
  <c r="AH2147" i="1" s="1"/>
  <c r="Q2154" i="1"/>
  <c r="T2154" i="1" s="1"/>
  <c r="O2153" i="1"/>
  <c r="Q2153" i="1" s="1"/>
  <c r="T2153" i="1" s="1"/>
  <c r="I2157" i="1"/>
  <c r="K2157" i="1" s="1"/>
  <c r="AV2158" i="1"/>
  <c r="AW2158" i="1" s="1"/>
  <c r="AL2157" i="1"/>
  <c r="AY2157" i="1" s="1"/>
  <c r="BC2157" i="1" s="1"/>
  <c r="BD2157" i="1" s="1"/>
  <c r="AY2158" i="1"/>
  <c r="AY2160" i="1"/>
  <c r="AW2165" i="1"/>
  <c r="AH2170" i="1"/>
  <c r="AV2199" i="1"/>
  <c r="AW2199" i="1" s="1"/>
  <c r="K2210" i="1"/>
  <c r="I2209" i="1"/>
  <c r="AQ2208" i="1"/>
  <c r="BD2355" i="1"/>
  <c r="AW2367" i="1"/>
  <c r="BD2367" i="1"/>
  <c r="AV2076" i="1"/>
  <c r="AV2080" i="1"/>
  <c r="AV2084" i="1"/>
  <c r="AV2088" i="1"/>
  <c r="AV2092" i="1"/>
  <c r="AV2096" i="1"/>
  <c r="AW2096" i="1" s="1"/>
  <c r="AV2100" i="1"/>
  <c r="AV2104" i="1"/>
  <c r="AW2104" i="1" s="1"/>
  <c r="AJ2106" i="1"/>
  <c r="AV2108" i="1"/>
  <c r="AV2112" i="1"/>
  <c r="AV2120" i="1"/>
  <c r="AV2124" i="1"/>
  <c r="AV2128" i="1"/>
  <c r="AV2132" i="1"/>
  <c r="AV2136" i="1"/>
  <c r="AW2136" i="1" s="1"/>
  <c r="AV2140" i="1"/>
  <c r="AV2144" i="1"/>
  <c r="D2145" i="1"/>
  <c r="E2145" i="1" s="1"/>
  <c r="Q2146" i="1"/>
  <c r="T2146" i="1" s="1"/>
  <c r="AY2148" i="1"/>
  <c r="BC2148" i="1" s="1"/>
  <c r="AY2149" i="1"/>
  <c r="BC2149" i="1" s="1"/>
  <c r="AV2149" i="1"/>
  <c r="AV2150" i="1"/>
  <c r="BB2151" i="1"/>
  <c r="BA2151" i="1"/>
  <c r="E2153" i="1"/>
  <c r="AY2155" i="1"/>
  <c r="BC2155" i="1" s="1"/>
  <c r="BD2155" i="1" s="1"/>
  <c r="W2155" i="1"/>
  <c r="X2156" i="1"/>
  <c r="AA2156" i="1" s="1"/>
  <c r="BB2156" i="1"/>
  <c r="AD2159" i="1"/>
  <c r="AE2159" i="1" s="1"/>
  <c r="AH2159" i="1" s="1"/>
  <c r="T2163" i="1"/>
  <c r="AV2163" i="1"/>
  <c r="AY2164" i="1"/>
  <c r="AV2164" i="1"/>
  <c r="T2167" i="1"/>
  <c r="AY2168" i="1"/>
  <c r="BC2168" i="1" s="1"/>
  <c r="AV2168" i="1"/>
  <c r="AW2168" i="1" s="1"/>
  <c r="BA2170" i="1"/>
  <c r="BC2170" i="1" s="1"/>
  <c r="BD2170" i="1" s="1"/>
  <c r="BA2190" i="1"/>
  <c r="BC2190" i="1" s="1"/>
  <c r="BD2190" i="1" s="1"/>
  <c r="AD2195" i="1"/>
  <c r="AE2195" i="1" s="1"/>
  <c r="AH2195" i="1" s="1"/>
  <c r="AE2199" i="1"/>
  <c r="AH2199" i="1" s="1"/>
  <c r="AY2204" i="1"/>
  <c r="BC2204" i="1" s="1"/>
  <c r="AK2203" i="1"/>
  <c r="AV2204" i="1"/>
  <c r="AW2204" i="1" s="1"/>
  <c r="AS2203" i="1"/>
  <c r="BB2203" i="1" s="1"/>
  <c r="BB2204" i="1"/>
  <c r="M2208" i="1"/>
  <c r="AV2221" i="1"/>
  <c r="AJ2219" i="1"/>
  <c r="AY2221" i="1"/>
  <c r="AR2219" i="1"/>
  <c r="BA2219" i="1" s="1"/>
  <c r="BA2221" i="1"/>
  <c r="O2232" i="1"/>
  <c r="Q2234" i="1"/>
  <c r="T2234" i="1" s="1"/>
  <c r="BA2235" i="1"/>
  <c r="AP2231" i="1"/>
  <c r="AZ2240" i="1"/>
  <c r="BC2240" i="1" s="1"/>
  <c r="AO2238" i="1"/>
  <c r="AE2345" i="1"/>
  <c r="AH2345" i="1" s="1"/>
  <c r="AC2278" i="1"/>
  <c r="BD2354" i="1"/>
  <c r="AW2354" i="1"/>
  <c r="AY2145" i="1"/>
  <c r="BC2145" i="1" s="1"/>
  <c r="BD2145" i="1" s="1"/>
  <c r="H2154" i="1"/>
  <c r="G2153" i="1"/>
  <c r="H2153" i="1" s="1"/>
  <c r="AE2153" i="1"/>
  <c r="AH2153" i="1" s="1"/>
  <c r="E2156" i="1"/>
  <c r="C2155" i="1"/>
  <c r="E2155" i="1" s="1"/>
  <c r="AV2156" i="1"/>
  <c r="AL2155" i="1"/>
  <c r="AV2155" i="1" s="1"/>
  <c r="AW2155" i="1" s="1"/>
  <c r="AY2156" i="1"/>
  <c r="AY2162" i="1"/>
  <c r="BC2162" i="1" s="1"/>
  <c r="BD2162" i="1" s="1"/>
  <c r="AV2162" i="1"/>
  <c r="AW2162" i="1" s="1"/>
  <c r="AY2166" i="1"/>
  <c r="AV2166" i="1"/>
  <c r="AW2166" i="1" s="1"/>
  <c r="BA2169" i="1"/>
  <c r="Q2182" i="1"/>
  <c r="T2182" i="1" s="1"/>
  <c r="O2179" i="1"/>
  <c r="Q2179" i="1" s="1"/>
  <c r="T2179" i="1" s="1"/>
  <c r="K2194" i="1"/>
  <c r="I2193" i="1"/>
  <c r="K2193" i="1" s="1"/>
  <c r="BB2212" i="1"/>
  <c r="AT2209" i="1"/>
  <c r="AT2208" i="1" s="1"/>
  <c r="P2238" i="1"/>
  <c r="P2237" i="1" s="1"/>
  <c r="P2230" i="1" s="1"/>
  <c r="Q2239" i="1"/>
  <c r="T2239" i="1" s="1"/>
  <c r="AF2238" i="1"/>
  <c r="AH2240" i="1"/>
  <c r="AZ2245" i="1"/>
  <c r="BC2245" i="1" s="1"/>
  <c r="BD2245" i="1" s="1"/>
  <c r="AV2245" i="1"/>
  <c r="AW2245" i="1" s="1"/>
  <c r="AM2242" i="1"/>
  <c r="BD2310" i="1"/>
  <c r="AJ2075" i="1"/>
  <c r="AJ2099" i="1"/>
  <c r="AJ2111" i="1"/>
  <c r="AJ2119" i="1"/>
  <c r="AJ2131" i="1"/>
  <c r="AJ2139" i="1"/>
  <c r="BA2144" i="1"/>
  <c r="AE2146" i="1"/>
  <c r="AH2146" i="1" s="1"/>
  <c r="O2147" i="1"/>
  <c r="Q2147" i="1" s="1"/>
  <c r="T2147" i="1" s="1"/>
  <c r="X2149" i="1"/>
  <c r="AA2149" i="1" s="1"/>
  <c r="Q2150" i="1"/>
  <c r="T2150" i="1" s="1"/>
  <c r="O2149" i="1"/>
  <c r="Q2149" i="1" s="1"/>
  <c r="T2149" i="1" s="1"/>
  <c r="BB2154" i="1"/>
  <c r="BC2154" i="1" s="1"/>
  <c r="X2155" i="1"/>
  <c r="AA2155" i="1" s="1"/>
  <c r="AZ2156" i="1"/>
  <c r="S2159" i="1"/>
  <c r="AG2169" i="1"/>
  <c r="AG2074" i="1" s="1"/>
  <c r="AW2175" i="1"/>
  <c r="AN2186" i="1"/>
  <c r="AV2187" i="1"/>
  <c r="AW2187" i="1" s="1"/>
  <c r="AL2195" i="1"/>
  <c r="AT2195" i="1"/>
  <c r="AT2074" i="1" s="1"/>
  <c r="D2205" i="1"/>
  <c r="E2205" i="1" s="1"/>
  <c r="E2207" i="1"/>
  <c r="AL2208" i="1"/>
  <c r="E2224" i="1"/>
  <c r="I2224" i="1"/>
  <c r="I2223" i="1" s="1"/>
  <c r="K2225" i="1"/>
  <c r="BB2228" i="1"/>
  <c r="Y2231" i="1"/>
  <c r="BB2242" i="1"/>
  <c r="AV2161" i="1"/>
  <c r="AV2165" i="1"/>
  <c r="L2169" i="1"/>
  <c r="AV2176" i="1"/>
  <c r="BA2178" i="1"/>
  <c r="AY2180" i="1"/>
  <c r="AK2179" i="1"/>
  <c r="BB2179" i="1"/>
  <c r="K2186" i="1"/>
  <c r="BB2188" i="1"/>
  <c r="AV2193" i="1"/>
  <c r="AY2193" i="1"/>
  <c r="BA2194" i="1"/>
  <c r="H2202" i="1"/>
  <c r="G2201" i="1"/>
  <c r="H2201" i="1" s="1"/>
  <c r="AW2202" i="1"/>
  <c r="BD2204" i="1"/>
  <c r="J2208" i="1"/>
  <c r="Y2208" i="1"/>
  <c r="D2209" i="1"/>
  <c r="E2210" i="1"/>
  <c r="AP2214" i="1"/>
  <c r="BA2214" i="1" s="1"/>
  <c r="AW2216" i="1"/>
  <c r="H2218" i="1"/>
  <c r="AW2218" i="1"/>
  <c r="AY2220" i="1"/>
  <c r="AK2219" i="1"/>
  <c r="C2228" i="1"/>
  <c r="E2228" i="1" s="1"/>
  <c r="T2228" i="1"/>
  <c r="AZ2228" i="1"/>
  <c r="AT2231" i="1"/>
  <c r="AT2230" i="1" s="1"/>
  <c r="W2242" i="1"/>
  <c r="X2244" i="1"/>
  <c r="AA2244" i="1" s="1"/>
  <c r="AW2318" i="1"/>
  <c r="BD2324" i="1"/>
  <c r="AW2324" i="1"/>
  <c r="AW2340" i="1"/>
  <c r="BD2340" i="1"/>
  <c r="AW2363" i="1"/>
  <c r="BB2390" i="1"/>
  <c r="AK2147" i="1"/>
  <c r="AV2147" i="1" s="1"/>
  <c r="H2152" i="1"/>
  <c r="H2156" i="1"/>
  <c r="K2160" i="1"/>
  <c r="AV2160" i="1"/>
  <c r="AW2160" i="1" s="1"/>
  <c r="E2161" i="1"/>
  <c r="AY2161" i="1"/>
  <c r="H2162" i="1"/>
  <c r="H2166" i="1"/>
  <c r="AV2170" i="1"/>
  <c r="AV2172" i="1"/>
  <c r="BA2179" i="1"/>
  <c r="T2180" i="1"/>
  <c r="H2182" i="1"/>
  <c r="AH2182" i="1"/>
  <c r="AV2183" i="1"/>
  <c r="AW2183" i="1" s="1"/>
  <c r="AV2185" i="1"/>
  <c r="AY2185" i="1"/>
  <c r="AJ2184" i="1"/>
  <c r="G2186" i="1"/>
  <c r="H2186" i="1" s="1"/>
  <c r="L2186" i="1"/>
  <c r="V2186" i="1"/>
  <c r="X2186" i="1" s="1"/>
  <c r="AA2186" i="1" s="1"/>
  <c r="K2188" i="1"/>
  <c r="AV2190" i="1"/>
  <c r="AW2190" i="1" s="1"/>
  <c r="R2195" i="1"/>
  <c r="I2195" i="1"/>
  <c r="Q2197" i="1"/>
  <c r="T2197" i="1" s="1"/>
  <c r="AY2202" i="1"/>
  <c r="BC2202" i="1" s="1"/>
  <c r="BD2202" i="1" s="1"/>
  <c r="O2205" i="1"/>
  <c r="Q2205" i="1" s="1"/>
  <c r="T2205" i="1" s="1"/>
  <c r="AE2210" i="1"/>
  <c r="AH2210" i="1" s="1"/>
  <c r="E2211" i="1"/>
  <c r="BA2213" i="1"/>
  <c r="AZ2215" i="1"/>
  <c r="BC2215" i="1" s="1"/>
  <c r="AM2214" i="1"/>
  <c r="AZ2214" i="1" s="1"/>
  <c r="AH2214" i="1"/>
  <c r="AY2218" i="1"/>
  <c r="BC2218" i="1" s="1"/>
  <c r="BD2218" i="1" s="1"/>
  <c r="T2220" i="1"/>
  <c r="H2222" i="1"/>
  <c r="AH2222" i="1"/>
  <c r="Q2223" i="1"/>
  <c r="J2223" i="1"/>
  <c r="AE2224" i="1"/>
  <c r="AH2224" i="1" s="1"/>
  <c r="AV2226" i="1"/>
  <c r="AW2226" i="1" s="1"/>
  <c r="Q2229" i="1"/>
  <c r="T2229" i="1" s="1"/>
  <c r="C2232" i="1"/>
  <c r="C2231" i="1" s="1"/>
  <c r="Q2233" i="1"/>
  <c r="T2233" i="1" s="1"/>
  <c r="AZ2232" i="1"/>
  <c r="G2232" i="1"/>
  <c r="H2234" i="1"/>
  <c r="AZ2234" i="1"/>
  <c r="AE2236" i="1"/>
  <c r="AH2236" i="1" s="1"/>
  <c r="AC2235" i="1"/>
  <c r="AE2235" i="1" s="1"/>
  <c r="AH2235" i="1" s="1"/>
  <c r="AE2245" i="1"/>
  <c r="AH2245" i="1" s="1"/>
  <c r="AD2242" i="1"/>
  <c r="AR2261" i="1"/>
  <c r="AR2463" i="1" s="1"/>
  <c r="BD2297" i="1"/>
  <c r="AW2297" i="1"/>
  <c r="AW2361" i="1"/>
  <c r="BD2361" i="1"/>
  <c r="BC2409" i="1"/>
  <c r="AE2150" i="1"/>
  <c r="AH2150" i="1" s="1"/>
  <c r="Q2152" i="1"/>
  <c r="T2152" i="1" s="1"/>
  <c r="BA2152" i="1"/>
  <c r="AE2154" i="1"/>
  <c r="AH2154" i="1" s="1"/>
  <c r="Q2156" i="1"/>
  <c r="T2156" i="1" s="1"/>
  <c r="BA2156" i="1"/>
  <c r="G2157" i="1"/>
  <c r="H2157" i="1" s="1"/>
  <c r="BB2158" i="1"/>
  <c r="V2159" i="1"/>
  <c r="X2159" i="1" s="1"/>
  <c r="AA2159" i="1" s="1"/>
  <c r="AO2159" i="1"/>
  <c r="AV2159" i="1" s="1"/>
  <c r="AZ2162" i="1"/>
  <c r="AZ2164" i="1"/>
  <c r="AZ2166" i="1"/>
  <c r="AZ2168" i="1"/>
  <c r="G2169" i="1"/>
  <c r="H2169" i="1" s="1"/>
  <c r="AV2169" i="1"/>
  <c r="AK2169" i="1"/>
  <c r="AY2169" i="1" s="1"/>
  <c r="BC2169" i="1" s="1"/>
  <c r="BB2170" i="1"/>
  <c r="AC2177" i="1"/>
  <c r="AE2177" i="1" s="1"/>
  <c r="AH2177" i="1" s="1"/>
  <c r="AV2178" i="1"/>
  <c r="V2179" i="1"/>
  <c r="X2179" i="1" s="1"/>
  <c r="AA2179" i="1" s="1"/>
  <c r="AZ2180" i="1"/>
  <c r="AY2182" i="1"/>
  <c r="BC2182" i="1" s="1"/>
  <c r="BC2183" i="1"/>
  <c r="BD2183" i="1" s="1"/>
  <c r="AC2184" i="1"/>
  <c r="AE2184" i="1" s="1"/>
  <c r="AH2184" i="1" s="1"/>
  <c r="BA2184" i="1"/>
  <c r="BB2185" i="1"/>
  <c r="M2186" i="1"/>
  <c r="C2186" i="1"/>
  <c r="AA2189" i="1"/>
  <c r="BB2191" i="1"/>
  <c r="AY2192" i="1"/>
  <c r="BC2192" i="1" s="1"/>
  <c r="AA2193" i="1"/>
  <c r="AV2194" i="1"/>
  <c r="J2195" i="1"/>
  <c r="K2195" i="1" s="1"/>
  <c r="S2195" i="1"/>
  <c r="S2074" i="1" s="1"/>
  <c r="AE2196" i="1"/>
  <c r="AH2196" i="1" s="1"/>
  <c r="AO2195" i="1"/>
  <c r="BA2197" i="1"/>
  <c r="AJ2201" i="1"/>
  <c r="BA2202" i="1"/>
  <c r="AZ2206" i="1"/>
  <c r="AZ2207" i="1"/>
  <c r="AM2205" i="1"/>
  <c r="AZ2205" i="1" s="1"/>
  <c r="BA2209" i="1"/>
  <c r="O2210" i="1"/>
  <c r="AF2208" i="1"/>
  <c r="BB2210" i="1"/>
  <c r="K2213" i="1"/>
  <c r="X2214" i="1"/>
  <c r="AA2214" i="1" s="1"/>
  <c r="AV2215" i="1"/>
  <c r="V2219" i="1"/>
  <c r="X2219" i="1" s="1"/>
  <c r="AA2219" i="1" s="1"/>
  <c r="AZ2220" i="1"/>
  <c r="AY2222" i="1"/>
  <c r="BC2222" i="1" s="1"/>
  <c r="L2224" i="1"/>
  <c r="L2223" i="1" s="1"/>
  <c r="L2208" i="1" s="1"/>
  <c r="AA2225" i="1"/>
  <c r="AQ2223" i="1"/>
  <c r="X2226" i="1"/>
  <c r="AA2226" i="1" s="1"/>
  <c r="BB2227" i="1"/>
  <c r="BC2227" i="1" s="1"/>
  <c r="BD2227" i="1" s="1"/>
  <c r="BA2229" i="1"/>
  <c r="AC2231" i="1"/>
  <c r="AZ2236" i="1"/>
  <c r="AO2235" i="1"/>
  <c r="AZ2238" i="1"/>
  <c r="X2239" i="1"/>
  <c r="AA2239" i="1" s="1"/>
  <c r="V2238" i="1"/>
  <c r="X2240" i="1"/>
  <c r="AA2240" i="1" s="1"/>
  <c r="W2238" i="1"/>
  <c r="W2237" i="1" s="1"/>
  <c r="BC2256" i="1"/>
  <c r="BD2304" i="1"/>
  <c r="AW2304" i="1"/>
  <c r="AW2375" i="1"/>
  <c r="BD2375" i="1"/>
  <c r="BD2381" i="1"/>
  <c r="J2412" i="1"/>
  <c r="K2412" i="1" s="1"/>
  <c r="K2413" i="1"/>
  <c r="Q2413" i="1"/>
  <c r="T2413" i="1" s="1"/>
  <c r="O2412" i="1"/>
  <c r="Q2412" i="1" s="1"/>
  <c r="BB2157" i="1"/>
  <c r="T2173" i="1"/>
  <c r="AZ2174" i="1"/>
  <c r="BB2175" i="1"/>
  <c r="AA2178" i="1"/>
  <c r="BB2178" i="1"/>
  <c r="AV2180" i="1"/>
  <c r="T2181" i="1"/>
  <c r="E2186" i="1"/>
  <c r="X2187" i="1"/>
  <c r="AA2187" i="1" s="1"/>
  <c r="AV2189" i="1"/>
  <c r="AW2189" i="1" s="1"/>
  <c r="AY2189" i="1"/>
  <c r="BC2189" i="1" s="1"/>
  <c r="T2192" i="1"/>
  <c r="AA2194" i="1"/>
  <c r="K2197" i="1"/>
  <c r="AV2198" i="1"/>
  <c r="AW2198" i="1" s="1"/>
  <c r="H2206" i="1"/>
  <c r="G2205" i="1"/>
  <c r="H2205" i="1" s="1"/>
  <c r="AH2206" i="1"/>
  <c r="AW2206" i="1"/>
  <c r="AV2207" i="1"/>
  <c r="AW2207" i="1" s="1"/>
  <c r="AZ2211" i="1"/>
  <c r="AM2210" i="1"/>
  <c r="AU2209" i="1"/>
  <c r="AA2213" i="1"/>
  <c r="AH2215" i="1"/>
  <c r="K2214" i="1"/>
  <c r="AE2216" i="1"/>
  <c r="AH2216" i="1" s="1"/>
  <c r="AV2220" i="1"/>
  <c r="T2221" i="1"/>
  <c r="AV2225" i="1"/>
  <c r="AW2225" i="1" s="1"/>
  <c r="AY2225" i="1"/>
  <c r="BC2225" i="1" s="1"/>
  <c r="BD2225" i="1" s="1"/>
  <c r="AJ2224" i="1"/>
  <c r="Q2224" i="1"/>
  <c r="T2224" i="1" s="1"/>
  <c r="AN2230" i="1"/>
  <c r="K2231" i="1"/>
  <c r="AH2232" i="1"/>
  <c r="BA2233" i="1"/>
  <c r="AH2234" i="1"/>
  <c r="AO2231" i="1"/>
  <c r="E2238" i="1"/>
  <c r="D2237" i="1"/>
  <c r="E2237" i="1" s="1"/>
  <c r="AY2239" i="1"/>
  <c r="BC2239" i="1" s="1"/>
  <c r="AJ2238" i="1"/>
  <c r="AV2239" i="1"/>
  <c r="Y2242" i="1"/>
  <c r="AQ2242" i="1"/>
  <c r="BA2243" i="1"/>
  <c r="O2237" i="1"/>
  <c r="Q2237" i="1" s="1"/>
  <c r="T2237" i="1" s="1"/>
  <c r="X2249" i="1"/>
  <c r="AA2249" i="1" s="1"/>
  <c r="BC2249" i="1"/>
  <c r="BD2331" i="1"/>
  <c r="AW2331" i="1"/>
  <c r="BD2342" i="1"/>
  <c r="AW2342" i="1"/>
  <c r="N2159" i="1"/>
  <c r="N2074" i="1" s="1"/>
  <c r="AV2173" i="1"/>
  <c r="AH2174" i="1"/>
  <c r="AW2174" i="1"/>
  <c r="T2184" i="1"/>
  <c r="AY2188" i="1"/>
  <c r="AK2186" i="1"/>
  <c r="AY2186" i="1" s="1"/>
  <c r="BB2186" i="1"/>
  <c r="AA2197" i="1"/>
  <c r="AA2201" i="1"/>
  <c r="BC2207" i="1"/>
  <c r="BD2207" i="1" s="1"/>
  <c r="AV2210" i="1"/>
  <c r="AD2208" i="1"/>
  <c r="AV2211" i="1"/>
  <c r="AV2213" i="1"/>
  <c r="AY2213" i="1"/>
  <c r="AJ2212" i="1"/>
  <c r="AA2229" i="1"/>
  <c r="BA2234" i="1"/>
  <c r="BC2234" i="1" s="1"/>
  <c r="H2242" i="1"/>
  <c r="G2237" i="1"/>
  <c r="AW2289" i="1"/>
  <c r="BC2290" i="1"/>
  <c r="BD2298" i="1"/>
  <c r="AW2298" i="1"/>
  <c r="AW2335" i="1"/>
  <c r="AW2455" i="1"/>
  <c r="BD2455" i="1"/>
  <c r="BD2481" i="1"/>
  <c r="AW2481" i="1"/>
  <c r="AZ2158" i="1"/>
  <c r="F2159" i="1"/>
  <c r="H2159" i="1" s="1"/>
  <c r="BB2160" i="1"/>
  <c r="Q2161" i="1"/>
  <c r="T2161" i="1" s="1"/>
  <c r="BB2161" i="1"/>
  <c r="BB2165" i="1"/>
  <c r="BC2165" i="1" s="1"/>
  <c r="BD2165" i="1" s="1"/>
  <c r="R2169" i="1"/>
  <c r="AW2170" i="1"/>
  <c r="AY2174" i="1"/>
  <c r="AZ2175" i="1"/>
  <c r="BC2175" i="1" s="1"/>
  <c r="BD2175" i="1" s="1"/>
  <c r="T2176" i="1"/>
  <c r="H2178" i="1"/>
  <c r="G2177" i="1"/>
  <c r="H2177" i="1" s="1"/>
  <c r="AZ2178" i="1"/>
  <c r="BC2178" i="1" s="1"/>
  <c r="K2180" i="1"/>
  <c r="Q2185" i="1"/>
  <c r="T2185" i="1" s="1"/>
  <c r="T2188" i="1"/>
  <c r="H2190" i="1"/>
  <c r="AH2190" i="1"/>
  <c r="AV2191" i="1"/>
  <c r="AZ2194" i="1"/>
  <c r="BC2194" i="1" s="1"/>
  <c r="AZ2195" i="1"/>
  <c r="AV2197" i="1"/>
  <c r="AJ2195" i="1"/>
  <c r="AY2197" i="1"/>
  <c r="BC2197" i="1" s="1"/>
  <c r="T2200" i="1"/>
  <c r="X2202" i="1"/>
  <c r="AA2202" i="1" s="1"/>
  <c r="BA2206" i="1"/>
  <c r="X2205" i="1"/>
  <c r="AA2205" i="1" s="1"/>
  <c r="F2208" i="1"/>
  <c r="AY2210" i="1"/>
  <c r="AW2211" i="1"/>
  <c r="AE2211" i="1"/>
  <c r="AH2211" i="1" s="1"/>
  <c r="BC2211" i="1"/>
  <c r="BA2212" i="1"/>
  <c r="AA2217" i="1"/>
  <c r="K2220" i="1"/>
  <c r="S2223" i="1"/>
  <c r="S2208" i="1" s="1"/>
  <c r="AS2223" i="1"/>
  <c r="Z2224" i="1"/>
  <c r="Z2223" i="1" s="1"/>
  <c r="Z2208" i="1" s="1"/>
  <c r="Z2259" i="1" s="1"/>
  <c r="Z9" i="1" s="1"/>
  <c r="G2224" i="1"/>
  <c r="H2226" i="1"/>
  <c r="AH2226" i="1"/>
  <c r="AV2227" i="1"/>
  <c r="AV2229" i="1"/>
  <c r="AY2229" i="1"/>
  <c r="BC2229" i="1" s="1"/>
  <c r="AJ2228" i="1"/>
  <c r="V2231" i="1"/>
  <c r="AU2230" i="1"/>
  <c r="AL2231" i="1"/>
  <c r="AL2230" i="1" s="1"/>
  <c r="AZ2235" i="1"/>
  <c r="W2261" i="1"/>
  <c r="W2463" i="1" s="1"/>
  <c r="BA2278" i="1"/>
  <c r="AN2278" i="1"/>
  <c r="AW2284" i="1"/>
  <c r="BD2284" i="1"/>
  <c r="AV2285" i="1"/>
  <c r="AW2285" i="1" s="1"/>
  <c r="AY2285" i="1"/>
  <c r="BC2285" i="1" s="1"/>
  <c r="AW2317" i="1"/>
  <c r="AW2325" i="1"/>
  <c r="AA2434" i="1"/>
  <c r="BB2159" i="1"/>
  <c r="AZ2163" i="1"/>
  <c r="BC2163" i="1" s="1"/>
  <c r="AZ2167" i="1"/>
  <c r="BC2167" i="1" s="1"/>
  <c r="AZ2171" i="1"/>
  <c r="BC2171" i="1" s="1"/>
  <c r="BD2171" i="1" s="1"/>
  <c r="AM2169" i="1"/>
  <c r="AZ2169" i="1" s="1"/>
  <c r="T2172" i="1"/>
  <c r="AA2173" i="1"/>
  <c r="AY2177" i="1"/>
  <c r="BC2177" i="1" s="1"/>
  <c r="BD2177" i="1" s="1"/>
  <c r="Q2178" i="1"/>
  <c r="T2178" i="1" s="1"/>
  <c r="AH2178" i="1"/>
  <c r="AA2181" i="1"/>
  <c r="AA2182" i="1"/>
  <c r="BB2183" i="1"/>
  <c r="AZ2187" i="1"/>
  <c r="BC2187" i="1" s="1"/>
  <c r="BD2187" i="1" s="1"/>
  <c r="AM2186" i="1"/>
  <c r="AZ2186" i="1" s="1"/>
  <c r="AU2186" i="1"/>
  <c r="AC2186" i="1"/>
  <c r="AE2186" i="1" s="1"/>
  <c r="AH2186" i="1" s="1"/>
  <c r="AZ2188" i="1"/>
  <c r="AW2191" i="1"/>
  <c r="AH2191" i="1"/>
  <c r="BC2191" i="1"/>
  <c r="BD2191" i="1" s="1"/>
  <c r="H2194" i="1"/>
  <c r="G2193" i="1"/>
  <c r="H2193" i="1" s="1"/>
  <c r="Q2194" i="1"/>
  <c r="T2194" i="1" s="1"/>
  <c r="AH2194" i="1"/>
  <c r="O2195" i="1"/>
  <c r="Q2195" i="1" s="1"/>
  <c r="E2196" i="1"/>
  <c r="N2195" i="1"/>
  <c r="AY2196" i="1"/>
  <c r="BC2196" i="1" s="1"/>
  <c r="BD2196" i="1" s="1"/>
  <c r="AK2195" i="1"/>
  <c r="AS2195" i="1"/>
  <c r="BB2197" i="1"/>
  <c r="AZ2198" i="1"/>
  <c r="BC2198" i="1" s="1"/>
  <c r="BD2198" i="1" s="1"/>
  <c r="AZ2199" i="1"/>
  <c r="BC2199" i="1" s="1"/>
  <c r="BD2199" i="1" s="1"/>
  <c r="AZ2200" i="1"/>
  <c r="BC2200" i="1" s="1"/>
  <c r="H2210" i="1"/>
  <c r="G2209" i="1"/>
  <c r="W2208" i="1"/>
  <c r="BA2210" i="1"/>
  <c r="X2209" i="1"/>
  <c r="AA2209" i="1" s="1"/>
  <c r="BD2211" i="1"/>
  <c r="E2214" i="1"/>
  <c r="X2215" i="1"/>
  <c r="AA2215" i="1" s="1"/>
  <c r="AV2217" i="1"/>
  <c r="AW2217" i="1" s="1"/>
  <c r="AY2217" i="1"/>
  <c r="BC2217" i="1" s="1"/>
  <c r="BD2217" i="1" s="1"/>
  <c r="AT2223" i="1"/>
  <c r="AM2224" i="1"/>
  <c r="AU2224" i="1"/>
  <c r="AU2223" i="1" s="1"/>
  <c r="BC2226" i="1"/>
  <c r="BD2226" i="1" s="1"/>
  <c r="AW2227" i="1"/>
  <c r="AC2228" i="1"/>
  <c r="AE2228" i="1" s="1"/>
  <c r="AH2228" i="1" s="1"/>
  <c r="BA2228" i="1"/>
  <c r="BB2229" i="1"/>
  <c r="AA2233" i="1"/>
  <c r="AV2233" i="1"/>
  <c r="AY2233" i="1"/>
  <c r="BC2233" i="1" s="1"/>
  <c r="AJ2232" i="1"/>
  <c r="X2234" i="1"/>
  <c r="AA2234" i="1" s="1"/>
  <c r="AV2234" i="1"/>
  <c r="X2236" i="1"/>
  <c r="AA2236" i="1" s="1"/>
  <c r="W2235" i="1"/>
  <c r="X2235" i="1" s="1"/>
  <c r="AA2235" i="1" s="1"/>
  <c r="AY2236" i="1"/>
  <c r="BC2236" i="1" s="1"/>
  <c r="BB2236" i="1"/>
  <c r="AD2238" i="1"/>
  <c r="AD2237" i="1" s="1"/>
  <c r="AD2230" i="1" s="1"/>
  <c r="P2242" i="1"/>
  <c r="Q2242" i="1" s="1"/>
  <c r="T2242" i="1" s="1"/>
  <c r="Q2243" i="1"/>
  <c r="T2243" i="1" s="1"/>
  <c r="E2245" i="1"/>
  <c r="D2242" i="1"/>
  <c r="E2242" i="1" s="1"/>
  <c r="K2246" i="1"/>
  <c r="J2242" i="1"/>
  <c r="K2242" i="1" s="1"/>
  <c r="AA2247" i="1"/>
  <c r="P2261" i="1"/>
  <c r="P2463" i="1" s="1"/>
  <c r="BD2293" i="1"/>
  <c r="AW2293" i="1"/>
  <c r="BB2294" i="1"/>
  <c r="BD2315" i="1"/>
  <c r="BD2348" i="1"/>
  <c r="AW2348" i="1"/>
  <c r="BD2357" i="1"/>
  <c r="AW2384" i="1"/>
  <c r="BD2394" i="1"/>
  <c r="AW2394" i="1"/>
  <c r="AK2235" i="1"/>
  <c r="AS2235" i="1"/>
  <c r="BB2235" i="1" s="1"/>
  <c r="Q2240" i="1"/>
  <c r="T2240" i="1" s="1"/>
  <c r="K2243" i="1"/>
  <c r="BA2242" i="1"/>
  <c r="X2245" i="1"/>
  <c r="AA2245" i="1" s="1"/>
  <c r="T2247" i="1"/>
  <c r="BC2250" i="1"/>
  <c r="BD2250" i="1" s="1"/>
  <c r="BB2250" i="1"/>
  <c r="T2251" i="1"/>
  <c r="BC2252" i="1"/>
  <c r="X2258" i="1"/>
  <c r="AA2258" i="1" s="1"/>
  <c r="E2262" i="1"/>
  <c r="D2261" i="1"/>
  <c r="AZ2264" i="1"/>
  <c r="BC2264" i="1"/>
  <c r="BD2264" i="1" s="1"/>
  <c r="AW2268" i="1"/>
  <c r="BD2268" i="1"/>
  <c r="BB2273" i="1"/>
  <c r="G2278" i="1"/>
  <c r="H2278" i="1" s="1"/>
  <c r="BC2286" i="1"/>
  <c r="BC2292" i="1"/>
  <c r="AY2294" i="1"/>
  <c r="AK2278" i="1"/>
  <c r="AV2296" i="1"/>
  <c r="AY2296" i="1"/>
  <c r="BC2296" i="1" s="1"/>
  <c r="BD2296" i="1" s="1"/>
  <c r="BC2311" i="1"/>
  <c r="AH2318" i="1"/>
  <c r="BC2323" i="1"/>
  <c r="AY2333" i="1"/>
  <c r="BC2333" i="1" s="1"/>
  <c r="BD2333" i="1" s="1"/>
  <c r="BD2337" i="1"/>
  <c r="AZ2343" i="1"/>
  <c r="BC2343" i="1" s="1"/>
  <c r="BD2343" i="1" s="1"/>
  <c r="AW2349" i="1"/>
  <c r="AW2356" i="1"/>
  <c r="BD2356" i="1"/>
  <c r="AA2363" i="1"/>
  <c r="BC2370" i="1"/>
  <c r="BD2370" i="1" s="1"/>
  <c r="BD2371" i="1"/>
  <c r="AW2371" i="1"/>
  <c r="BD2379" i="1"/>
  <c r="AW2379" i="1"/>
  <c r="AW2382" i="1"/>
  <c r="BD2382" i="1"/>
  <c r="AV2383" i="1"/>
  <c r="AY2383" i="1"/>
  <c r="BC2383" i="1" s="1"/>
  <c r="BC2398" i="1"/>
  <c r="BD2398" i="1" s="1"/>
  <c r="BC2403" i="1"/>
  <c r="BC2406" i="1"/>
  <c r="BD2406" i="1" s="1"/>
  <c r="J2435" i="1"/>
  <c r="K2436" i="1"/>
  <c r="BD2436" i="1"/>
  <c r="E2446" i="1"/>
  <c r="D2441" i="1"/>
  <c r="AZ2446" i="1"/>
  <c r="AV2446" i="1"/>
  <c r="AM2441" i="1"/>
  <c r="BC2561" i="1"/>
  <c r="AW2564" i="1"/>
  <c r="BD2564" i="1"/>
  <c r="T2236" i="1"/>
  <c r="AK2237" i="1"/>
  <c r="AZ2241" i="1"/>
  <c r="BB2245" i="1"/>
  <c r="BC2248" i="1"/>
  <c r="BD2249" i="1"/>
  <c r="X2253" i="1"/>
  <c r="AA2253" i="1" s="1"/>
  <c r="BA2257" i="1"/>
  <c r="BC2257" i="1" s="1"/>
  <c r="BD2257" i="1" s="1"/>
  <c r="BD2276" i="1"/>
  <c r="I2278" i="1"/>
  <c r="I2261" i="1" s="1"/>
  <c r="I2463" i="1" s="1"/>
  <c r="AD2278" i="1"/>
  <c r="AD2261" i="1" s="1"/>
  <c r="AD2463" i="1" s="1"/>
  <c r="AZ2294" i="1"/>
  <c r="BD2305" i="1"/>
  <c r="AW2305" i="1"/>
  <c r="BC2329" i="1"/>
  <c r="BB2333" i="1"/>
  <c r="BA2335" i="1"/>
  <c r="BC2335" i="1" s="1"/>
  <c r="BD2335" i="1" s="1"/>
  <c r="BC2342" i="1"/>
  <c r="AA2347" i="1"/>
  <c r="BC2353" i="1"/>
  <c r="AV2357" i="1"/>
  <c r="AW2357" i="1" s="1"/>
  <c r="AY2357" i="1"/>
  <c r="BC2357" i="1" s="1"/>
  <c r="AH2359" i="1"/>
  <c r="BD2364" i="1"/>
  <c r="AW2364" i="1"/>
  <c r="AW2368" i="1"/>
  <c r="BD2368" i="1"/>
  <c r="AZ2373" i="1"/>
  <c r="BC2378" i="1"/>
  <c r="BD2378" i="1" s="1"/>
  <c r="BD2396" i="1"/>
  <c r="AW2396" i="1"/>
  <c r="BC2408" i="1"/>
  <c r="BD2408" i="1" s="1"/>
  <c r="AW2444" i="1"/>
  <c r="AW2458" i="1"/>
  <c r="BD2458" i="1"/>
  <c r="AW2497" i="1"/>
  <c r="BD2497" i="1"/>
  <c r="AW2540" i="1"/>
  <c r="AW2542" i="1"/>
  <c r="BD2542" i="1"/>
  <c r="AW2624" i="1"/>
  <c r="AV2257" i="1"/>
  <c r="AZ2258" i="1"/>
  <c r="BC2258" i="1" s="1"/>
  <c r="BD2258" i="1" s="1"/>
  <c r="H2263" i="1"/>
  <c r="BD2270" i="1"/>
  <c r="AW2270" i="1"/>
  <c r="AK2262" i="1"/>
  <c r="AK2261" i="1" s="1"/>
  <c r="AK2463" i="1" s="1"/>
  <c r="AV2263" i="1"/>
  <c r="BB2263" i="1"/>
  <c r="AS2262" i="1"/>
  <c r="AZ2273" i="1"/>
  <c r="AG2278" i="1"/>
  <c r="AG2261" i="1" s="1"/>
  <c r="AG2463" i="1" s="1"/>
  <c r="AQ2278" i="1"/>
  <c r="AQ2261" i="1" s="1"/>
  <c r="AQ2463" i="1" s="1"/>
  <c r="AH2281" i="1"/>
  <c r="AO2278" i="1"/>
  <c r="AO2261" i="1" s="1"/>
  <c r="AO2463" i="1" s="1"/>
  <c r="AA2285" i="1"/>
  <c r="BB2290" i="1"/>
  <c r="BA2294" i="1"/>
  <c r="AW2295" i="1"/>
  <c r="AW2302" i="1"/>
  <c r="BD2302" i="1"/>
  <c r="AV2303" i="1"/>
  <c r="AW2303" i="1" s="1"/>
  <c r="AY2303" i="1"/>
  <c r="BC2303" i="1" s="1"/>
  <c r="AW2307" i="1"/>
  <c r="BD2319" i="1"/>
  <c r="AW2320" i="1"/>
  <c r="AV2335" i="1"/>
  <c r="AV2341" i="1"/>
  <c r="AY2341" i="1"/>
  <c r="BC2341" i="1" s="1"/>
  <c r="T2345" i="1"/>
  <c r="Q2347" i="1"/>
  <c r="T2347" i="1" s="1"/>
  <c r="AY2351" i="1"/>
  <c r="BC2351" i="1" s="1"/>
  <c r="BD2351" i="1" s="1"/>
  <c r="BD2358" i="1"/>
  <c r="AW2358" i="1"/>
  <c r="AW2370" i="1"/>
  <c r="BD2391" i="1"/>
  <c r="AM2390" i="1"/>
  <c r="AZ2390" i="1" s="1"/>
  <c r="AZ2392" i="1"/>
  <c r="BC2392" i="1" s="1"/>
  <c r="BD2392" i="1" s="1"/>
  <c r="AV2392" i="1"/>
  <c r="AW2392" i="1" s="1"/>
  <c r="BD2397" i="1"/>
  <c r="AW2398" i="1"/>
  <c r="AY2399" i="1"/>
  <c r="BC2399" i="1" s="1"/>
  <c r="AV2399" i="1"/>
  <c r="BC2400" i="1"/>
  <c r="BC2402" i="1"/>
  <c r="BD2403" i="1"/>
  <c r="AW2403" i="1"/>
  <c r="AW2405" i="1"/>
  <c r="AW2406" i="1"/>
  <c r="AH2409" i="1"/>
  <c r="AW2411" i="1"/>
  <c r="AA2414" i="1"/>
  <c r="E2442" i="1"/>
  <c r="C2441" i="1"/>
  <c r="AY2442" i="1"/>
  <c r="AJ2441" i="1"/>
  <c r="AV2442" i="1"/>
  <c r="AR2441" i="1"/>
  <c r="BA2442" i="1"/>
  <c r="AW2518" i="1"/>
  <c r="AW2591" i="1"/>
  <c r="BD2591" i="1"/>
  <c r="AW2592" i="1"/>
  <c r="BD2622" i="1"/>
  <c r="AS2169" i="1"/>
  <c r="BB2169" i="1" s="1"/>
  <c r="AS2177" i="1"/>
  <c r="BB2177" i="1" s="1"/>
  <c r="AS2193" i="1"/>
  <c r="BB2193" i="1" s="1"/>
  <c r="AS2201" i="1"/>
  <c r="BB2201" i="1" s="1"/>
  <c r="AS2205" i="1"/>
  <c r="BB2205" i="1" s="1"/>
  <c r="AS2209" i="1"/>
  <c r="AV2236" i="1"/>
  <c r="AC2238" i="1"/>
  <c r="Y2238" i="1"/>
  <c r="AQ2238" i="1"/>
  <c r="AQ2237" i="1" s="1"/>
  <c r="BA2237" i="1" s="1"/>
  <c r="BA2240" i="1"/>
  <c r="AY2243" i="1"/>
  <c r="BC2243" i="1" s="1"/>
  <c r="F2242" i="1"/>
  <c r="F2237" i="1" s="1"/>
  <c r="F2230" i="1" s="1"/>
  <c r="N2242" i="1"/>
  <c r="N2237" i="1" s="1"/>
  <c r="N2230" i="1" s="1"/>
  <c r="H2245" i="1"/>
  <c r="AA2248" i="1"/>
  <c r="AV2248" i="1"/>
  <c r="AA2252" i="1"/>
  <c r="AV2252" i="1"/>
  <c r="AZ2253" i="1"/>
  <c r="BC2253" i="1" s="1"/>
  <c r="BD2253" i="1" s="1"/>
  <c r="H2258" i="1"/>
  <c r="AP2261" i="1"/>
  <c r="K2262" i="1"/>
  <c r="V2262" i="1"/>
  <c r="BD2267" i="1"/>
  <c r="AL2262" i="1"/>
  <c r="AL2261" i="1" s="1"/>
  <c r="AL2463" i="1" s="1"/>
  <c r="AT2262" i="1"/>
  <c r="BD2272" i="1"/>
  <c r="AW2272" i="1"/>
  <c r="AW2274" i="1"/>
  <c r="BD2274" i="1"/>
  <c r="AV2279" i="1"/>
  <c r="AW2279" i="1" s="1"/>
  <c r="AY2279" i="1"/>
  <c r="BC2279" i="1" s="1"/>
  <c r="BD2279" i="1" s="1"/>
  <c r="AJ2278" i="1"/>
  <c r="AR2278" i="1"/>
  <c r="AF2278" i="1"/>
  <c r="AF2261" i="1" s="1"/>
  <c r="AF2463" i="1" s="1"/>
  <c r="BD2286" i="1"/>
  <c r="AW2286" i="1"/>
  <c r="AA2292" i="1"/>
  <c r="AW2296" i="1"/>
  <c r="AA2303" i="1"/>
  <c r="BD2311" i="1"/>
  <c r="AW2311" i="1"/>
  <c r="AM2310" i="1"/>
  <c r="AZ2310" i="1" s="1"/>
  <c r="AZ2312" i="1"/>
  <c r="BC2312" i="1" s="1"/>
  <c r="BD2312" i="1" s="1"/>
  <c r="AA2323" i="1"/>
  <c r="BD2336" i="1"/>
  <c r="AW2336" i="1"/>
  <c r="AA2341" i="1"/>
  <c r="X2343" i="1"/>
  <c r="AA2343" i="1" s="1"/>
  <c r="BC2349" i="1"/>
  <c r="BD2349" i="1" s="1"/>
  <c r="AS2278" i="1"/>
  <c r="AW2352" i="1"/>
  <c r="BD2352" i="1"/>
  <c r="AE2355" i="1"/>
  <c r="AH2355" i="1" s="1"/>
  <c r="BC2362" i="1"/>
  <c r="BC2363" i="1"/>
  <c r="BD2363" i="1" s="1"/>
  <c r="AW2366" i="1"/>
  <c r="BD2372" i="1"/>
  <c r="AW2372" i="1"/>
  <c r="BC2377" i="1"/>
  <c r="AW2378" i="1"/>
  <c r="AE2381" i="1"/>
  <c r="AH2381" i="1" s="1"/>
  <c r="AW2383" i="1"/>
  <c r="BD2383" i="1"/>
  <c r="BA2390" i="1"/>
  <c r="AA2399" i="1"/>
  <c r="BC2404" i="1"/>
  <c r="AW2408" i="1"/>
  <c r="AW2489" i="1"/>
  <c r="BD2506" i="1"/>
  <c r="AW2506" i="1"/>
  <c r="AW2552" i="1"/>
  <c r="K2618" i="1"/>
  <c r="J2617" i="1"/>
  <c r="AV2500" i="1"/>
  <c r="AW2500" i="1" s="1"/>
  <c r="H2238" i="1"/>
  <c r="AV2240" i="1"/>
  <c r="BC2241" i="1"/>
  <c r="BD2241" i="1" s="1"/>
  <c r="AE2242" i="1"/>
  <c r="AH2242" i="1" s="1"/>
  <c r="H2244" i="1"/>
  <c r="BC2247" i="1"/>
  <c r="BC2251" i="1"/>
  <c r="AW2257" i="1"/>
  <c r="Q2271" i="1"/>
  <c r="T2271" i="1" s="1"/>
  <c r="O2263" i="1"/>
  <c r="AW2276" i="1"/>
  <c r="O2278" i="1"/>
  <c r="Y2278" i="1"/>
  <c r="Y2261" i="1" s="1"/>
  <c r="Y2463" i="1" s="1"/>
  <c r="BD2280" i="1"/>
  <c r="AW2280" i="1"/>
  <c r="N2278" i="1"/>
  <c r="N2261" i="1" s="1"/>
  <c r="N2463" i="1" s="1"/>
  <c r="W2278" i="1"/>
  <c r="X2278" i="1" s="1"/>
  <c r="AA2278" i="1" s="1"/>
  <c r="BC2281" i="1"/>
  <c r="BD2281" i="1" s="1"/>
  <c r="BD2285" i="1"/>
  <c r="BB2295" i="1"/>
  <c r="AT2294" i="1"/>
  <c r="AT2278" i="1" s="1"/>
  <c r="AW2299" i="1"/>
  <c r="AW2309" i="1"/>
  <c r="BD2309" i="1"/>
  <c r="AV2310" i="1"/>
  <c r="AW2310" i="1" s="1"/>
  <c r="AY2310" i="1"/>
  <c r="BC2310" i="1" s="1"/>
  <c r="AW2321" i="1"/>
  <c r="BD2321" i="1"/>
  <c r="AW2327" i="1"/>
  <c r="BD2327" i="1"/>
  <c r="BD2330" i="1"/>
  <c r="AW2330" i="1"/>
  <c r="AW2338" i="1"/>
  <c r="BD2339" i="1"/>
  <c r="AW2344" i="1"/>
  <c r="BC2373" i="1"/>
  <c r="BD2373" i="1" s="1"/>
  <c r="BD2385" i="1"/>
  <c r="AW2385" i="1"/>
  <c r="T2388" i="1"/>
  <c r="BD2390" i="1"/>
  <c r="AW2402" i="1"/>
  <c r="BD2402" i="1"/>
  <c r="BD2410" i="1"/>
  <c r="AW2410" i="1"/>
  <c r="H2414" i="1"/>
  <c r="G2413" i="1"/>
  <c r="AW2438" i="1"/>
  <c r="BD2438" i="1"/>
  <c r="C2465" i="1"/>
  <c r="C2667" i="1" s="1"/>
  <c r="L2466" i="1"/>
  <c r="L2465" i="1" s="1"/>
  <c r="L2667" i="1" s="1"/>
  <c r="W2465" i="1"/>
  <c r="W2667" i="1" s="1"/>
  <c r="X2466" i="1"/>
  <c r="AA2466" i="1" s="1"/>
  <c r="AS2237" i="1"/>
  <c r="BB2237" i="1" s="1"/>
  <c r="BB2241" i="1"/>
  <c r="AF2242" i="1"/>
  <c r="AO2242" i="1"/>
  <c r="BC2244" i="1"/>
  <c r="AY2246" i="1"/>
  <c r="BC2246" i="1" s="1"/>
  <c r="BD2246" i="1" s="1"/>
  <c r="AV2246" i="1"/>
  <c r="AW2246" i="1" s="1"/>
  <c r="Q2248" i="1"/>
  <c r="T2248" i="1" s="1"/>
  <c r="AH2249" i="1"/>
  <c r="Q2252" i="1"/>
  <c r="T2252" i="1" s="1"/>
  <c r="BB2254" i="1"/>
  <c r="BC2254" i="1" s="1"/>
  <c r="BD2254" i="1" s="1"/>
  <c r="T2256" i="1"/>
  <c r="S2261" i="1"/>
  <c r="M2262" i="1"/>
  <c r="M2261" i="1" s="1"/>
  <c r="M2463" i="1" s="1"/>
  <c r="Z2261" i="1"/>
  <c r="AN2262" i="1"/>
  <c r="BC2270" i="1"/>
  <c r="BB2271" i="1"/>
  <c r="BC2271" i="1" s="1"/>
  <c r="AY2275" i="1"/>
  <c r="P2278" i="1"/>
  <c r="Z2278" i="1"/>
  <c r="AM2278" i="1"/>
  <c r="AZ2278" i="1" s="1"/>
  <c r="AU2278" i="1"/>
  <c r="AU2261" i="1" s="1"/>
  <c r="AU2463" i="1" s="1"/>
  <c r="E2278" i="1"/>
  <c r="AW2282" i="1"/>
  <c r="BD2287" i="1"/>
  <c r="AW2287" i="1"/>
  <c r="T2290" i="1"/>
  <c r="Q2292" i="1"/>
  <c r="T2292" i="1" s="1"/>
  <c r="AV2294" i="1"/>
  <c r="AW2294" i="1" s="1"/>
  <c r="AW2300" i="1"/>
  <c r="BD2301" i="1"/>
  <c r="BD2303" i="1"/>
  <c r="AA2310" i="1"/>
  <c r="BD2313" i="1"/>
  <c r="E2315" i="1"/>
  <c r="BC2317" i="1"/>
  <c r="BD2317" i="1" s="1"/>
  <c r="BC2318" i="1"/>
  <c r="BD2318" i="1" s="1"/>
  <c r="BC2320" i="1"/>
  <c r="BD2320" i="1" s="1"/>
  <c r="BB2320" i="1"/>
  <c r="Q2323" i="1"/>
  <c r="T2323" i="1" s="1"/>
  <c r="BC2325" i="1"/>
  <c r="BD2325" i="1" s="1"/>
  <c r="Q2329" i="1"/>
  <c r="T2329" i="1" s="1"/>
  <c r="BC2334" i="1"/>
  <c r="AW2341" i="1"/>
  <c r="BD2341" i="1"/>
  <c r="BB2345" i="1"/>
  <c r="BC2345" i="1" s="1"/>
  <c r="BA2347" i="1"/>
  <c r="BC2347" i="1" s="1"/>
  <c r="AZ2349" i="1"/>
  <c r="BD2350" i="1"/>
  <c r="K2351" i="1"/>
  <c r="J2278" i="1"/>
  <c r="BD2353" i="1"/>
  <c r="AW2353" i="1"/>
  <c r="K2357" i="1"/>
  <c r="BC2358" i="1"/>
  <c r="H2359" i="1"/>
  <c r="AZ2359" i="1"/>
  <c r="BC2359" i="1" s="1"/>
  <c r="BD2359" i="1" s="1"/>
  <c r="E2361" i="1"/>
  <c r="AW2377" i="1"/>
  <c r="BD2377" i="1"/>
  <c r="BC2384" i="1"/>
  <c r="BD2384" i="1" s="1"/>
  <c r="AV2390" i="1"/>
  <c r="AW2390" i="1" s="1"/>
  <c r="AY2390" i="1"/>
  <c r="BC2390" i="1" s="1"/>
  <c r="AY2391" i="1"/>
  <c r="BC2391" i="1" s="1"/>
  <c r="Q2399" i="1"/>
  <c r="T2399" i="1" s="1"/>
  <c r="BD2404" i="1"/>
  <c r="AW2404" i="1"/>
  <c r="BA2405" i="1"/>
  <c r="BC2405" i="1" s="1"/>
  <c r="BD2405" i="1" s="1"/>
  <c r="BC2411" i="1"/>
  <c r="BD2411" i="1" s="1"/>
  <c r="M2412" i="1"/>
  <c r="AP2434" i="1"/>
  <c r="BA2434" i="1" s="1"/>
  <c r="BD2567" i="1"/>
  <c r="BD2571" i="1"/>
  <c r="AW2571" i="1"/>
  <c r="AV2264" i="1"/>
  <c r="AW2264" i="1" s="1"/>
  <c r="BA2275" i="1"/>
  <c r="BA2295" i="1"/>
  <c r="AV2312" i="1"/>
  <c r="AW2312" i="1" s="1"/>
  <c r="AV2318" i="1"/>
  <c r="AV2353" i="1"/>
  <c r="AV2391" i="1"/>
  <c r="AW2391" i="1" s="1"/>
  <c r="AV2409" i="1"/>
  <c r="AW2409" i="1" s="1"/>
  <c r="AV2414" i="1"/>
  <c r="BD2429" i="1"/>
  <c r="AW2429" i="1"/>
  <c r="T2432" i="1"/>
  <c r="AE2435" i="1"/>
  <c r="AH2435" i="1" s="1"/>
  <c r="BC2439" i="1"/>
  <c r="BA2441" i="1"/>
  <c r="BB2446" i="1"/>
  <c r="AW2447" i="1"/>
  <c r="BD2447" i="1"/>
  <c r="AW2450" i="1"/>
  <c r="K2466" i="1"/>
  <c r="J2465" i="1"/>
  <c r="AH2467" i="1"/>
  <c r="AO2465" i="1"/>
  <c r="AO2667" i="1" s="1"/>
  <c r="BC2467" i="1"/>
  <c r="BD2467" i="1" s="1"/>
  <c r="BC2470" i="1"/>
  <c r="BD2470" i="1" s="1"/>
  <c r="J2482" i="1"/>
  <c r="K2483" i="1"/>
  <c r="AW2483" i="1"/>
  <c r="AW2492" i="1"/>
  <c r="AZ2494" i="1"/>
  <c r="AA2496" i="1"/>
  <c r="AW2504" i="1"/>
  <c r="AW2510" i="1"/>
  <c r="BD2510" i="1"/>
  <c r="AY2514" i="1"/>
  <c r="AW2516" i="1"/>
  <c r="BD2516" i="1"/>
  <c r="AH2519" i="1"/>
  <c r="AV2524" i="1"/>
  <c r="AW2533" i="1"/>
  <c r="T2545" i="1"/>
  <c r="AH2553" i="1"/>
  <c r="BD2560" i="1"/>
  <c r="AW2560" i="1"/>
  <c r="BC2562" i="1"/>
  <c r="BD2572" i="1"/>
  <c r="AW2572" i="1"/>
  <c r="BC2576" i="1"/>
  <c r="T2587" i="1"/>
  <c r="AW2595" i="1"/>
  <c r="BD2595" i="1"/>
  <c r="AW2603" i="1"/>
  <c r="AW2607" i="1"/>
  <c r="BD2607" i="1"/>
  <c r="BC2614" i="1"/>
  <c r="AW2615" i="1"/>
  <c r="AS2616" i="1"/>
  <c r="BB2616" i="1" s="1"/>
  <c r="BB2617" i="1"/>
  <c r="AW2659" i="1"/>
  <c r="BD2664" i="1"/>
  <c r="AW2664" i="1"/>
  <c r="F2669" i="1"/>
  <c r="AV2249" i="1"/>
  <c r="AW2249" i="1" s="1"/>
  <c r="AV2253" i="1"/>
  <c r="AW2253" i="1" s="1"/>
  <c r="AV2258" i="1"/>
  <c r="AW2258" i="1" s="1"/>
  <c r="BB2275" i="1"/>
  <c r="H2279" i="1"/>
  <c r="E2281" i="1"/>
  <c r="AV2281" i="1"/>
  <c r="AW2281" i="1" s="1"/>
  <c r="AV2343" i="1"/>
  <c r="AW2343" i="1" s="1"/>
  <c r="AV2359" i="1"/>
  <c r="AW2359" i="1" s="1"/>
  <c r="X2407" i="1"/>
  <c r="AA2407" i="1" s="1"/>
  <c r="AW2407" i="1"/>
  <c r="BB2413" i="1"/>
  <c r="AS2412" i="1"/>
  <c r="BB2412" i="1" s="1"/>
  <c r="Q2416" i="1"/>
  <c r="T2416" i="1" s="1"/>
  <c r="AW2422" i="1"/>
  <c r="BD2422" i="1"/>
  <c r="Q2427" i="1"/>
  <c r="T2427" i="1" s="1"/>
  <c r="AC2427" i="1"/>
  <c r="AU2434" i="1"/>
  <c r="S2434" i="1"/>
  <c r="BA2439" i="1"/>
  <c r="BD2452" i="1"/>
  <c r="BD2462" i="1"/>
  <c r="AW2462" i="1"/>
  <c r="BA2466" i="1"/>
  <c r="AF2465" i="1"/>
  <c r="AF2667" i="1" s="1"/>
  <c r="AW2473" i="1"/>
  <c r="BD2473" i="1"/>
  <c r="AW2479" i="1"/>
  <c r="BD2479" i="1"/>
  <c r="BC2481" i="1"/>
  <c r="AG2482" i="1"/>
  <c r="AG2465" i="1" s="1"/>
  <c r="AG2667" i="1" s="1"/>
  <c r="I2482" i="1"/>
  <c r="I2465" i="1" s="1"/>
  <c r="I2667" i="1" s="1"/>
  <c r="K2485" i="1"/>
  <c r="BC2485" i="1"/>
  <c r="BD2485" i="1" s="1"/>
  <c r="AE2489" i="1"/>
  <c r="AH2489" i="1" s="1"/>
  <c r="BC2491" i="1"/>
  <c r="BA2498" i="1"/>
  <c r="BC2498" i="1" s="1"/>
  <c r="BD2498" i="1" s="1"/>
  <c r="AZ2500" i="1"/>
  <c r="BC2503" i="1"/>
  <c r="AW2507" i="1"/>
  <c r="BD2512" i="1"/>
  <c r="BB2514" i="1"/>
  <c r="AW2524" i="1"/>
  <c r="T2527" i="1"/>
  <c r="AW2535" i="1"/>
  <c r="BD2535" i="1"/>
  <c r="AZ2537" i="1"/>
  <c r="AY2539" i="1"/>
  <c r="BC2539" i="1" s="1"/>
  <c r="AW2547" i="1"/>
  <c r="AZ2549" i="1"/>
  <c r="AY2551" i="1"/>
  <c r="BC2551" i="1" s="1"/>
  <c r="AW2558" i="1"/>
  <c r="BD2558" i="1"/>
  <c r="AW2565" i="1"/>
  <c r="AW2589" i="1"/>
  <c r="AW2597" i="1"/>
  <c r="BD2597" i="1"/>
  <c r="V2242" i="1"/>
  <c r="X2242" i="1" s="1"/>
  <c r="Q2244" i="1"/>
  <c r="T2244" i="1" s="1"/>
  <c r="BA2244" i="1"/>
  <c r="AV2250" i="1"/>
  <c r="AW2250" i="1" s="1"/>
  <c r="AV2254" i="1"/>
  <c r="AW2254" i="1" s="1"/>
  <c r="AC2261" i="1"/>
  <c r="BA2262" i="1"/>
  <c r="X2263" i="1"/>
  <c r="AA2263" i="1" s="1"/>
  <c r="X2281" i="1"/>
  <c r="AA2281" i="1" s="1"/>
  <c r="AV2320" i="1"/>
  <c r="AV2355" i="1"/>
  <c r="AW2355" i="1" s="1"/>
  <c r="AV2381" i="1"/>
  <c r="AW2381" i="1" s="1"/>
  <c r="AV2397" i="1"/>
  <c r="AW2397" i="1" s="1"/>
  <c r="BB2401" i="1"/>
  <c r="BC2401" i="1" s="1"/>
  <c r="BD2401" i="1" s="1"/>
  <c r="AP2412" i="1"/>
  <c r="BA2412" i="1" s="1"/>
  <c r="AJ2413" i="1"/>
  <c r="Q2414" i="1"/>
  <c r="T2414" i="1" s="1"/>
  <c r="BC2415" i="1"/>
  <c r="BD2417" i="1"/>
  <c r="AW2425" i="1"/>
  <c r="BD2425" i="1"/>
  <c r="H2428" i="1"/>
  <c r="BC2428" i="1"/>
  <c r="AW2431" i="1"/>
  <c r="BD2431" i="1"/>
  <c r="AG2434" i="1"/>
  <c r="AC2441" i="1"/>
  <c r="AE2441" i="1" s="1"/>
  <c r="AH2441" i="1" s="1"/>
  <c r="N2441" i="1"/>
  <c r="N2434" i="1" s="1"/>
  <c r="BB2441" i="1"/>
  <c r="BC2443" i="1"/>
  <c r="AW2446" i="1"/>
  <c r="AW2449" i="1"/>
  <c r="BD2449" i="1"/>
  <c r="BC2460" i="1"/>
  <c r="BD2461" i="1"/>
  <c r="G2466" i="1"/>
  <c r="E2466" i="1"/>
  <c r="D2465" i="1"/>
  <c r="M2465" i="1"/>
  <c r="M2667" i="1" s="1"/>
  <c r="X2467" i="1"/>
  <c r="AA2467" i="1" s="1"/>
  <c r="BD2475" i="1"/>
  <c r="AW2475" i="1"/>
  <c r="AY2477" i="1"/>
  <c r="BC2477" i="1" s="1"/>
  <c r="BD2477" i="1" s="1"/>
  <c r="AK2482" i="1"/>
  <c r="AS2482" i="1"/>
  <c r="AW2484" i="1"/>
  <c r="BD2484" i="1"/>
  <c r="AW2491" i="1"/>
  <c r="BD2491" i="1"/>
  <c r="T2496" i="1"/>
  <c r="AW2503" i="1"/>
  <c r="BD2503" i="1"/>
  <c r="AY2507" i="1"/>
  <c r="AW2509" i="1"/>
  <c r="BD2509" i="1"/>
  <c r="BC2517" i="1"/>
  <c r="AW2521" i="1"/>
  <c r="BD2521" i="1"/>
  <c r="H2524" i="1"/>
  <c r="AV2529" i="1"/>
  <c r="AW2529" i="1" s="1"/>
  <c r="BC2541" i="1"/>
  <c r="AW2543" i="1"/>
  <c r="BD2544" i="1"/>
  <c r="AW2544" i="1"/>
  <c r="BC2546" i="1"/>
  <c r="BD2554" i="1"/>
  <c r="AW2559" i="1"/>
  <c r="BC2565" i="1"/>
  <c r="BD2565" i="1" s="1"/>
  <c r="AW2569" i="1"/>
  <c r="BD2569" i="1"/>
  <c r="AW2574" i="1"/>
  <c r="BD2574" i="1"/>
  <c r="BD2579" i="1"/>
  <c r="AW2579" i="1"/>
  <c r="AW2584" i="1"/>
  <c r="BD2584" i="1"/>
  <c r="BC2590" i="1"/>
  <c r="BD2590" i="1" s="1"/>
  <c r="T2594" i="1"/>
  <c r="AY2601" i="1"/>
  <c r="BC2601" i="1" s="1"/>
  <c r="AW2614" i="1"/>
  <c r="BD2614" i="1"/>
  <c r="J2638" i="1"/>
  <c r="K2638" i="1" s="1"/>
  <c r="K2645" i="1"/>
  <c r="AC2669" i="1"/>
  <c r="AZ2263" i="1"/>
  <c r="BC2263" i="1" s="1"/>
  <c r="BD2269" i="1"/>
  <c r="G2273" i="1"/>
  <c r="AV2275" i="1"/>
  <c r="AW2275" i="1" s="1"/>
  <c r="AV2290" i="1"/>
  <c r="BD2291" i="1"/>
  <c r="AV2295" i="1"/>
  <c r="AV2315" i="1"/>
  <c r="AW2315" i="1" s="1"/>
  <c r="BD2316" i="1"/>
  <c r="BD2322" i="1"/>
  <c r="BD2328" i="1"/>
  <c r="AV2333" i="1"/>
  <c r="AW2333" i="1" s="1"/>
  <c r="BD2334" i="1"/>
  <c r="AV2345" i="1"/>
  <c r="BD2346" i="1"/>
  <c r="AV2361" i="1"/>
  <c r="BD2362" i="1"/>
  <c r="BD2369" i="1"/>
  <c r="BD2376" i="1"/>
  <c r="AV2388" i="1"/>
  <c r="BD2389" i="1"/>
  <c r="BD2400" i="1"/>
  <c r="BB2405" i="1"/>
  <c r="AY2407" i="1"/>
  <c r="BC2407" i="1" s="1"/>
  <c r="BD2407" i="1" s="1"/>
  <c r="AY2414" i="1"/>
  <c r="BD2415" i="1"/>
  <c r="AW2421" i="1"/>
  <c r="BD2421" i="1"/>
  <c r="AW2423" i="1"/>
  <c r="K2427" i="1"/>
  <c r="S2427" i="1"/>
  <c r="S2412" i="1" s="1"/>
  <c r="BA2427" i="1"/>
  <c r="AY2432" i="1"/>
  <c r="BC2432" i="1" s="1"/>
  <c r="AV2432" i="1"/>
  <c r="AJ2427" i="1"/>
  <c r="BC2433" i="1"/>
  <c r="D2435" i="1"/>
  <c r="C2434" i="1"/>
  <c r="AY2436" i="1"/>
  <c r="BC2436" i="1" s="1"/>
  <c r="AR2434" i="1"/>
  <c r="Q2441" i="1"/>
  <c r="T2441" i="1" s="1"/>
  <c r="AE2446" i="1"/>
  <c r="AH2446" i="1" s="1"/>
  <c r="AD2441" i="1"/>
  <c r="AD2434" i="1" s="1"/>
  <c r="N2465" i="1"/>
  <c r="N2667" i="1" s="1"/>
  <c r="AK2465" i="1"/>
  <c r="AW2469" i="1"/>
  <c r="BD2469" i="1"/>
  <c r="AW2472" i="1"/>
  <c r="BD2472" i="1"/>
  <c r="BC2474" i="1"/>
  <c r="AW2478" i="1"/>
  <c r="BD2478" i="1"/>
  <c r="O2482" i="1"/>
  <c r="O2465" i="1" s="1"/>
  <c r="AL2482" i="1"/>
  <c r="AL2465" i="1" s="1"/>
  <c r="AT2482" i="1"/>
  <c r="AT2465" i="1" s="1"/>
  <c r="BC2492" i="1"/>
  <c r="BD2492" i="1" s="1"/>
  <c r="BC2504" i="1"/>
  <c r="BD2504" i="1" s="1"/>
  <c r="BD2505" i="1"/>
  <c r="BB2507" i="1"/>
  <c r="BC2523" i="1"/>
  <c r="BD2523" i="1" s="1"/>
  <c r="AH2529" i="1"/>
  <c r="AY2533" i="1"/>
  <c r="BC2533" i="1" s="1"/>
  <c r="BD2533" i="1" s="1"/>
  <c r="AW2537" i="1"/>
  <c r="AY2545" i="1"/>
  <c r="BC2545" i="1" s="1"/>
  <c r="AW2549" i="1"/>
  <c r="K2557" i="1"/>
  <c r="AW2576" i="1"/>
  <c r="BD2576" i="1"/>
  <c r="AV2585" i="1"/>
  <c r="AW2585" i="1" s="1"/>
  <c r="AY2587" i="1"/>
  <c r="AW2602" i="1"/>
  <c r="BD2602" i="1"/>
  <c r="AW2604" i="1"/>
  <c r="BC2618" i="1"/>
  <c r="BD2618" i="1" s="1"/>
  <c r="BD2619" i="1"/>
  <c r="AW2619" i="1"/>
  <c r="AW2628" i="1"/>
  <c r="BD2628" i="1"/>
  <c r="AV2243" i="1"/>
  <c r="AV2247" i="1"/>
  <c r="AV2251" i="1"/>
  <c r="AV2256" i="1"/>
  <c r="AV2271" i="1"/>
  <c r="AV2351" i="1"/>
  <c r="AW2351" i="1" s="1"/>
  <c r="BD2395" i="1"/>
  <c r="BD2409" i="1"/>
  <c r="BC2416" i="1"/>
  <c r="AW2418" i="1"/>
  <c r="X2427" i="1"/>
  <c r="AA2427" i="1" s="1"/>
  <c r="BB2435" i="1"/>
  <c r="AS2434" i="1"/>
  <c r="AW2437" i="1"/>
  <c r="BD2437" i="1"/>
  <c r="BD2440" i="1"/>
  <c r="AW2440" i="1"/>
  <c r="Z2441" i="1"/>
  <c r="AA2441" i="1" s="1"/>
  <c r="AA2442" i="1"/>
  <c r="AW2443" i="1"/>
  <c r="BD2443" i="1"/>
  <c r="AW2451" i="1"/>
  <c r="BD2451" i="1"/>
  <c r="AW2457" i="1"/>
  <c r="BD2457" i="1"/>
  <c r="F2465" i="1"/>
  <c r="BD2474" i="1"/>
  <c r="AM2482" i="1"/>
  <c r="AZ2482" i="1" s="1"/>
  <c r="G2482" i="1"/>
  <c r="H2482" i="1" s="1"/>
  <c r="AV2485" i="1"/>
  <c r="AW2485" i="1" s="1"/>
  <c r="AJ2482" i="1"/>
  <c r="BD2487" i="1"/>
  <c r="AW2487" i="1"/>
  <c r="AY2489" i="1"/>
  <c r="BC2489" i="1" s="1"/>
  <c r="BD2489" i="1" s="1"/>
  <c r="X2494" i="1"/>
  <c r="AA2494" i="1" s="1"/>
  <c r="BD2499" i="1"/>
  <c r="AW2499" i="1"/>
  <c r="X2500" i="1"/>
  <c r="AA2500" i="1" s="1"/>
  <c r="V2482" i="1"/>
  <c r="X2482" i="1" s="1"/>
  <c r="AW2511" i="1"/>
  <c r="BD2511" i="1"/>
  <c r="AW2517" i="1"/>
  <c r="BD2517" i="1"/>
  <c r="BD2519" i="1"/>
  <c r="AW2519" i="1"/>
  <c r="AY2522" i="1"/>
  <c r="BC2522" i="1" s="1"/>
  <c r="BD2522" i="1" s="1"/>
  <c r="AV2522" i="1"/>
  <c r="AW2522" i="1" s="1"/>
  <c r="AY2527" i="1"/>
  <c r="BC2527" i="1" s="1"/>
  <c r="BD2531" i="1"/>
  <c r="AW2531" i="1"/>
  <c r="AW2534" i="1"/>
  <c r="BD2534" i="1"/>
  <c r="AW2536" i="1"/>
  <c r="BD2536" i="1"/>
  <c r="T2539" i="1"/>
  <c r="AA2547" i="1"/>
  <c r="BC2547" i="1"/>
  <c r="BD2547" i="1" s="1"/>
  <c r="AW2548" i="1"/>
  <c r="BD2548" i="1"/>
  <c r="T2551" i="1"/>
  <c r="AW2553" i="1"/>
  <c r="AW2556" i="1"/>
  <c r="BD2556" i="1"/>
  <c r="H2559" i="1"/>
  <c r="BD2561" i="1"/>
  <c r="BD2578" i="1"/>
  <c r="E2587" i="1"/>
  <c r="BB2587" i="1"/>
  <c r="AW2596" i="1"/>
  <c r="BD2596" i="1"/>
  <c r="BD2598" i="1"/>
  <c r="AA2609" i="1"/>
  <c r="BC2609" i="1"/>
  <c r="BD2609" i="1" s="1"/>
  <c r="AW2610" i="1"/>
  <c r="BD2610" i="1"/>
  <c r="AW2611" i="1"/>
  <c r="BC2615" i="1"/>
  <c r="BD2615" i="1" s="1"/>
  <c r="AV2620" i="1"/>
  <c r="AW2620" i="1" s="1"/>
  <c r="E2627" i="1"/>
  <c r="Q2631" i="1"/>
  <c r="T2631" i="1" s="1"/>
  <c r="AZ2639" i="1"/>
  <c r="AJ2273" i="1"/>
  <c r="AY2295" i="1"/>
  <c r="AV2401" i="1"/>
  <c r="AW2401" i="1" s="1"/>
  <c r="D2413" i="1"/>
  <c r="AA2413" i="1"/>
  <c r="AZ2413" i="1"/>
  <c r="AF2413" i="1"/>
  <c r="AF2412" i="1" s="1"/>
  <c r="BB2414" i="1"/>
  <c r="W2427" i="1"/>
  <c r="W2412" i="1" s="1"/>
  <c r="X2412" i="1" s="1"/>
  <c r="AA2412" i="1" s="1"/>
  <c r="X2428" i="1"/>
  <c r="AA2428" i="1" s="1"/>
  <c r="AW2433" i="1"/>
  <c r="BD2433" i="1"/>
  <c r="AM2434" i="1"/>
  <c r="AZ2435" i="1"/>
  <c r="O2434" i="1"/>
  <c r="Z2434" i="1"/>
  <c r="AT2434" i="1"/>
  <c r="BD2439" i="1"/>
  <c r="AV2439" i="1"/>
  <c r="T2442" i="1"/>
  <c r="BC2444" i="1"/>
  <c r="BD2444" i="1" s="1"/>
  <c r="BD2445" i="1"/>
  <c r="BC2450" i="1"/>
  <c r="BD2450" i="1" s="1"/>
  <c r="BC2456" i="1"/>
  <c r="BD2456" i="1" s="1"/>
  <c r="AM2465" i="1"/>
  <c r="AZ2466" i="1"/>
  <c r="AU2465" i="1"/>
  <c r="AU2667" i="1" s="1"/>
  <c r="AW2480" i="1"/>
  <c r="BD2480" i="1"/>
  <c r="R2482" i="1"/>
  <c r="AE2482" i="1"/>
  <c r="AH2482" i="1" s="1"/>
  <c r="AW2490" i="1"/>
  <c r="BD2490" i="1"/>
  <c r="AV2494" i="1"/>
  <c r="AW2494" i="1" s="1"/>
  <c r="BB2494" i="1"/>
  <c r="BC2494" i="1" s="1"/>
  <c r="BD2494" i="1" s="1"/>
  <c r="AW2495" i="1"/>
  <c r="BD2495" i="1"/>
  <c r="AV2498" i="1"/>
  <c r="AW2498" i="1" s="1"/>
  <c r="M2482" i="1"/>
  <c r="AY2500" i="1"/>
  <c r="AW2502" i="1"/>
  <c r="BD2502" i="1"/>
  <c r="BC2510" i="1"/>
  <c r="AW2514" i="1"/>
  <c r="BC2518" i="1"/>
  <c r="BD2518" i="1" s="1"/>
  <c r="BD2525" i="1"/>
  <c r="AW2525" i="1"/>
  <c r="AW2528" i="1"/>
  <c r="BD2528" i="1"/>
  <c r="BC2537" i="1"/>
  <c r="BD2537" i="1" s="1"/>
  <c r="BC2540" i="1"/>
  <c r="BD2540" i="1" s="1"/>
  <c r="AW2541" i="1"/>
  <c r="BD2541" i="1"/>
  <c r="BC2549" i="1"/>
  <c r="BD2549" i="1" s="1"/>
  <c r="BC2552" i="1"/>
  <c r="BD2552" i="1" s="1"/>
  <c r="AV2555" i="1"/>
  <c r="AW2555" i="1" s="1"/>
  <c r="BB2555" i="1"/>
  <c r="BC2555" i="1" s="1"/>
  <c r="BD2555" i="1" s="1"/>
  <c r="BD2563" i="1"/>
  <c r="BC2575" i="1"/>
  <c r="AW2581" i="1"/>
  <c r="BD2581" i="1"/>
  <c r="BC2589" i="1"/>
  <c r="BD2589" i="1" s="1"/>
  <c r="AW2590" i="1"/>
  <c r="BD2613" i="1"/>
  <c r="E2617" i="1"/>
  <c r="D2616" i="1"/>
  <c r="E2616" i="1" s="1"/>
  <c r="AE2639" i="1"/>
  <c r="AH2639" i="1" s="1"/>
  <c r="AW2726" i="1"/>
  <c r="Q2731" i="1"/>
  <c r="T2731" i="1" s="1"/>
  <c r="O2686" i="1"/>
  <c r="AJ2242" i="1"/>
  <c r="AC2413" i="1"/>
  <c r="AQ2412" i="1"/>
  <c r="AW2417" i="1"/>
  <c r="AY2418" i="1"/>
  <c r="BC2418" i="1" s="1"/>
  <c r="BD2418" i="1" s="1"/>
  <c r="AW2420" i="1"/>
  <c r="BD2420" i="1"/>
  <c r="AH2423" i="1"/>
  <c r="BC2423" i="1"/>
  <c r="BD2423" i="1" s="1"/>
  <c r="C2427" i="1"/>
  <c r="C2412" i="1" s="1"/>
  <c r="C2463" i="1" s="1"/>
  <c r="M2434" i="1"/>
  <c r="AN2434" i="1"/>
  <c r="H2435" i="1"/>
  <c r="G2434" i="1"/>
  <c r="H2434" i="1" s="1"/>
  <c r="AW2439" i="1"/>
  <c r="AO2441" i="1"/>
  <c r="AO2434" i="1" s="1"/>
  <c r="X2446" i="1"/>
  <c r="AA2446" i="1" s="1"/>
  <c r="BC2446" i="1"/>
  <c r="BD2446" i="1" s="1"/>
  <c r="AW2452" i="1"/>
  <c r="BD2453" i="1"/>
  <c r="AW2453" i="1"/>
  <c r="AW2460" i="1"/>
  <c r="BD2460" i="1"/>
  <c r="Q2466" i="1"/>
  <c r="T2466" i="1" s="1"/>
  <c r="R2465" i="1"/>
  <c r="R2667" i="1" s="1"/>
  <c r="AD2466" i="1"/>
  <c r="AD2465" i="1" s="1"/>
  <c r="AD2667" i="1" s="1"/>
  <c r="AN2465" i="1"/>
  <c r="AV2467" i="1"/>
  <c r="AW2467" i="1" s="1"/>
  <c r="AW2471" i="1"/>
  <c r="BD2471" i="1"/>
  <c r="AE2477" i="1"/>
  <c r="AH2477" i="1" s="1"/>
  <c r="BC2479" i="1"/>
  <c r="S2482" i="1"/>
  <c r="S2465" i="1" s="1"/>
  <c r="S2667" i="1" s="1"/>
  <c r="BD2483" i="1"/>
  <c r="Z2482" i="1"/>
  <c r="Z2465" i="1" s="1"/>
  <c r="Z2667" i="1" s="1"/>
  <c r="BD2486" i="1"/>
  <c r="C2482" i="1"/>
  <c r="E2482" i="1" s="1"/>
  <c r="E2496" i="1"/>
  <c r="AY2496" i="1"/>
  <c r="BC2496" i="1" s="1"/>
  <c r="AV2496" i="1"/>
  <c r="BB2500" i="1"/>
  <c r="AW2512" i="1"/>
  <c r="BD2513" i="1"/>
  <c r="AW2513" i="1"/>
  <c r="AW2523" i="1"/>
  <c r="BD2530" i="1"/>
  <c r="AV2553" i="1"/>
  <c r="BC2553" i="1"/>
  <c r="BD2553" i="1" s="1"/>
  <c r="AA2557" i="1"/>
  <c r="AY2557" i="1"/>
  <c r="BC2557" i="1" s="1"/>
  <c r="BD2557" i="1" s="1"/>
  <c r="AV2557" i="1"/>
  <c r="AW2557" i="1" s="1"/>
  <c r="AW2568" i="1"/>
  <c r="BD2568" i="1"/>
  <c r="AW2570" i="1"/>
  <c r="BD2570" i="1"/>
  <c r="AW2577" i="1"/>
  <c r="AW2583" i="1"/>
  <c r="BD2583" i="1"/>
  <c r="H2585" i="1"/>
  <c r="AZ2592" i="1"/>
  <c r="BC2592" i="1" s="1"/>
  <c r="BD2592" i="1" s="1"/>
  <c r="AY2594" i="1"/>
  <c r="BC2594" i="1" s="1"/>
  <c r="T2601" i="1"/>
  <c r="BC2611" i="1"/>
  <c r="BD2611" i="1" s="1"/>
  <c r="BB2442" i="1"/>
  <c r="AZ2529" i="1"/>
  <c r="BC2529" i="1" s="1"/>
  <c r="BD2529" i="1" s="1"/>
  <c r="AZ2553" i="1"/>
  <c r="AZ2577" i="1"/>
  <c r="BC2577" i="1" s="1"/>
  <c r="BD2577" i="1" s="1"/>
  <c r="AZ2603" i="1"/>
  <c r="BC2603" i="1" s="1"/>
  <c r="BD2603" i="1" s="1"/>
  <c r="AJ2617" i="1"/>
  <c r="BD2625" i="1"/>
  <c r="BC2636" i="1"/>
  <c r="AA2638" i="1"/>
  <c r="AT2638" i="1"/>
  <c r="BB2638" i="1" s="1"/>
  <c r="BD2642" i="1"/>
  <c r="AW2642" i="1"/>
  <c r="E2645" i="1"/>
  <c r="D2638" i="1"/>
  <c r="BD2653" i="1"/>
  <c r="AW2653" i="1"/>
  <c r="BD2661" i="1"/>
  <c r="AW2661" i="1"/>
  <c r="BD2705" i="1"/>
  <c r="AW2705" i="1"/>
  <c r="AW2784" i="1"/>
  <c r="BD2784" i="1"/>
  <c r="AW2793" i="1"/>
  <c r="AW2813" i="1"/>
  <c r="AZ2524" i="1"/>
  <c r="BC2524" i="1" s="1"/>
  <c r="BD2524" i="1" s="1"/>
  <c r="AV2545" i="1"/>
  <c r="BD2546" i="1"/>
  <c r="AZ2559" i="1"/>
  <c r="BC2559" i="1" s="1"/>
  <c r="BD2559" i="1" s="1"/>
  <c r="AV2561" i="1"/>
  <c r="AW2561" i="1" s="1"/>
  <c r="BD2562" i="1"/>
  <c r="BD2575" i="1"/>
  <c r="BD2582" i="1"/>
  <c r="AZ2585" i="1"/>
  <c r="BC2585" i="1" s="1"/>
  <c r="BD2585" i="1" s="1"/>
  <c r="AV2587" i="1"/>
  <c r="BD2588" i="1"/>
  <c r="BD2608" i="1"/>
  <c r="M2617" i="1"/>
  <c r="M2616" i="1" s="1"/>
  <c r="V2617" i="1"/>
  <c r="AN2617" i="1"/>
  <c r="AN2616" i="1" s="1"/>
  <c r="AV2618" i="1"/>
  <c r="AW2618" i="1" s="1"/>
  <c r="E2620" i="1"/>
  <c r="BD2623" i="1"/>
  <c r="AA2627" i="1"/>
  <c r="AZ2632" i="1"/>
  <c r="K2640" i="1"/>
  <c r="BC2641" i="1"/>
  <c r="BC2643" i="1"/>
  <c r="BD2643" i="1" s="1"/>
  <c r="T2645" i="1"/>
  <c r="AY2645" i="1"/>
  <c r="AK2638" i="1"/>
  <c r="BD2647" i="1"/>
  <c r="AW2647" i="1"/>
  <c r="AE2650" i="1"/>
  <c r="AH2650" i="1" s="1"/>
  <c r="AC2645" i="1"/>
  <c r="AE2645" i="1" s="1"/>
  <c r="AH2645" i="1" s="1"/>
  <c r="BC2652" i="1"/>
  <c r="BD2652" i="1" s="1"/>
  <c r="BC2660" i="1"/>
  <c r="AG2669" i="1"/>
  <c r="AW2757" i="1"/>
  <c r="H2771" i="1"/>
  <c r="G2686" i="1"/>
  <c r="Q2428" i="1"/>
  <c r="T2428" i="1" s="1"/>
  <c r="BA2428" i="1"/>
  <c r="X2435" i="1"/>
  <c r="AA2435" i="1" s="1"/>
  <c r="AE2436" i="1"/>
  <c r="AH2436" i="1" s="1"/>
  <c r="AV2436" i="1"/>
  <c r="AW2436" i="1" s="1"/>
  <c r="AS2466" i="1"/>
  <c r="AZ2467" i="1"/>
  <c r="AV2477" i="1"/>
  <c r="AW2477" i="1" s="1"/>
  <c r="AE2483" i="1"/>
  <c r="AH2483" i="1" s="1"/>
  <c r="AV2483" i="1"/>
  <c r="AV2489" i="1"/>
  <c r="AV2527" i="1"/>
  <c r="AV2533" i="1"/>
  <c r="AV2539" i="1"/>
  <c r="AV2551" i="1"/>
  <c r="AV2567" i="1"/>
  <c r="AW2567" i="1" s="1"/>
  <c r="AV2594" i="1"/>
  <c r="AV2601" i="1"/>
  <c r="AV2613" i="1"/>
  <c r="AW2613" i="1" s="1"/>
  <c r="Z2617" i="1"/>
  <c r="Z2616" i="1" s="1"/>
  <c r="BD2621" i="1"/>
  <c r="AY2627" i="1"/>
  <c r="AV2627" i="1"/>
  <c r="AW2627" i="1" s="1"/>
  <c r="AV2632" i="1"/>
  <c r="AW2635" i="1"/>
  <c r="BD2635" i="1"/>
  <c r="T2638" i="1"/>
  <c r="AA2639" i="1"/>
  <c r="AW2648" i="1"/>
  <c r="R2669" i="1"/>
  <c r="R2871" i="1" s="1"/>
  <c r="AY2670" i="1"/>
  <c r="AW2672" i="1"/>
  <c r="BD2672" i="1"/>
  <c r="AW2689" i="1"/>
  <c r="AW2728" i="1"/>
  <c r="BD2728" i="1"/>
  <c r="AW2767" i="1"/>
  <c r="AW2769" i="1"/>
  <c r="D2427" i="1"/>
  <c r="AD2427" i="1"/>
  <c r="AD2412" i="1" s="1"/>
  <c r="AM2427" i="1"/>
  <c r="P2435" i="1"/>
  <c r="P2434" i="1" s="1"/>
  <c r="AQ2435" i="1"/>
  <c r="AQ2434" i="1" s="1"/>
  <c r="G2441" i="1"/>
  <c r="H2441" i="1" s="1"/>
  <c r="P2482" i="1"/>
  <c r="P2465" i="1" s="1"/>
  <c r="P2667" i="1" s="1"/>
  <c r="AQ2482" i="1"/>
  <c r="AQ2465" i="1" s="1"/>
  <c r="O2616" i="1"/>
  <c r="Q2616" i="1" s="1"/>
  <c r="T2616" i="1" s="1"/>
  <c r="AM2617" i="1"/>
  <c r="H2620" i="1"/>
  <c r="BB2627" i="1"/>
  <c r="AW2629" i="1"/>
  <c r="BD2629" i="1"/>
  <c r="AH2631" i="1"/>
  <c r="AL2638" i="1"/>
  <c r="AV2640" i="1"/>
  <c r="AW2640" i="1" s="1"/>
  <c r="AY2640" i="1"/>
  <c r="AJ2639" i="1"/>
  <c r="BA2645" i="1"/>
  <c r="AM2638" i="1"/>
  <c r="AW2649" i="1"/>
  <c r="BD2649" i="1"/>
  <c r="BC2651" i="1"/>
  <c r="BD2691" i="1"/>
  <c r="AW2691" i="1"/>
  <c r="BD2698" i="1"/>
  <c r="AV2737" i="1"/>
  <c r="AW2742" i="1"/>
  <c r="BD2742" i="1"/>
  <c r="BA2759" i="1"/>
  <c r="AJ2435" i="1"/>
  <c r="AV2547" i="1"/>
  <c r="AV2563" i="1"/>
  <c r="AW2563" i="1" s="1"/>
  <c r="AV2609" i="1"/>
  <c r="AW2609" i="1" s="1"/>
  <c r="Q2617" i="1"/>
  <c r="T2617" i="1" s="1"/>
  <c r="AE2617" i="1"/>
  <c r="AH2617" i="1" s="1"/>
  <c r="BA2617" i="1"/>
  <c r="E2622" i="1"/>
  <c r="AV2622" i="1"/>
  <c r="AW2622" i="1" s="1"/>
  <c r="BC2624" i="1"/>
  <c r="BD2624" i="1" s="1"/>
  <c r="BD2626" i="1"/>
  <c r="K2631" i="1"/>
  <c r="C2638" i="1"/>
  <c r="BD2641" i="1"/>
  <c r="AW2641" i="1"/>
  <c r="AZ2643" i="1"/>
  <c r="AV2646" i="1"/>
  <c r="AW2646" i="1" s="1"/>
  <c r="BD2654" i="1"/>
  <c r="AW2654" i="1"/>
  <c r="BC2659" i="1"/>
  <c r="BD2659" i="1" s="1"/>
  <c r="BD2662" i="1"/>
  <c r="AW2662" i="1"/>
  <c r="AW2665" i="1"/>
  <c r="BD2665" i="1"/>
  <c r="X2670" i="1"/>
  <c r="AA2670" i="1" s="1"/>
  <c r="AP2670" i="1"/>
  <c r="AW2679" i="1"/>
  <c r="X2686" i="1"/>
  <c r="BC2723" i="1"/>
  <c r="AW2746" i="1"/>
  <c r="BD2746" i="1"/>
  <c r="AW2762" i="1"/>
  <c r="BD2762" i="1"/>
  <c r="G2616" i="1"/>
  <c r="H2616" i="1" s="1"/>
  <c r="H2617" i="1"/>
  <c r="AZ2620" i="1"/>
  <c r="BC2620" i="1" s="1"/>
  <c r="BD2620" i="1" s="1"/>
  <c r="X2632" i="1"/>
  <c r="AA2632" i="1" s="1"/>
  <c r="V2631" i="1"/>
  <c r="X2631" i="1" s="1"/>
  <c r="AA2631" i="1" s="1"/>
  <c r="BD2637" i="1"/>
  <c r="AW2637" i="1"/>
  <c r="H2670" i="1"/>
  <c r="W2871" i="1"/>
  <c r="X2669" i="1"/>
  <c r="Q2671" i="1"/>
  <c r="T2671" i="1" s="1"/>
  <c r="O2670" i="1"/>
  <c r="AY2731" i="1"/>
  <c r="AV2731" i="1"/>
  <c r="AW2734" i="1"/>
  <c r="BD2734" i="1"/>
  <c r="AY2759" i="1"/>
  <c r="AV2759" i="1"/>
  <c r="AW2759" i="1" s="1"/>
  <c r="AJ2686" i="1"/>
  <c r="AJ2669" i="1" s="1"/>
  <c r="AW2825" i="1"/>
  <c r="BD2825" i="1"/>
  <c r="H2622" i="1"/>
  <c r="BC2630" i="1"/>
  <c r="BD2630" i="1" s="1"/>
  <c r="BC2632" i="1"/>
  <c r="Q2636" i="1"/>
  <c r="T2636" i="1" s="1"/>
  <c r="H2638" i="1"/>
  <c r="AQ2638" i="1"/>
  <c r="BA2638" i="1" s="1"/>
  <c r="H2639" i="1"/>
  <c r="F2638" i="1"/>
  <c r="AW2643" i="1"/>
  <c r="BB2645" i="1"/>
  <c r="BA2646" i="1"/>
  <c r="BC2646" i="1" s="1"/>
  <c r="BD2646" i="1" s="1"/>
  <c r="E2650" i="1"/>
  <c r="AY2650" i="1"/>
  <c r="BC2650" i="1" s="1"/>
  <c r="BD2650" i="1" s="1"/>
  <c r="BB2650" i="1"/>
  <c r="AW2651" i="1"/>
  <c r="BD2651" i="1"/>
  <c r="AW2656" i="1"/>
  <c r="BD2656" i="1"/>
  <c r="BC2671" i="1"/>
  <c r="C2686" i="1"/>
  <c r="C2669" i="1" s="1"/>
  <c r="C2871" i="1" s="1"/>
  <c r="E2687" i="1"/>
  <c r="BC2693" i="1"/>
  <c r="BD2700" i="1"/>
  <c r="AW2721" i="1"/>
  <c r="BD2721" i="1"/>
  <c r="AV2755" i="1"/>
  <c r="K2632" i="1"/>
  <c r="Q2639" i="1"/>
  <c r="T2639" i="1" s="1"/>
  <c r="BA2639" i="1"/>
  <c r="X2640" i="1"/>
  <c r="AA2640" i="1" s="1"/>
  <c r="AD2670" i="1"/>
  <c r="AM2670" i="1"/>
  <c r="AN2670" i="1"/>
  <c r="AV2671" i="1"/>
  <c r="BC2673" i="1"/>
  <c r="BD2673" i="1" s="1"/>
  <c r="BD2674" i="1"/>
  <c r="BC2684" i="1"/>
  <c r="S2686" i="1"/>
  <c r="S2669" i="1" s="1"/>
  <c r="S2871" i="1" s="1"/>
  <c r="AO2686" i="1"/>
  <c r="AO2669" i="1" s="1"/>
  <c r="AO2871" i="1" s="1"/>
  <c r="J2686" i="1"/>
  <c r="K2686" i="1" s="1"/>
  <c r="K2689" i="1"/>
  <c r="BB2689" i="1"/>
  <c r="AW2692" i="1"/>
  <c r="AW2701" i="1"/>
  <c r="BD2701" i="1"/>
  <c r="BB2704" i="1"/>
  <c r="BC2713" i="1"/>
  <c r="BD2713" i="1" s="1"/>
  <c r="AW2714" i="1"/>
  <c r="BD2714" i="1"/>
  <c r="BD2717" i="1"/>
  <c r="BC2717" i="1"/>
  <c r="X2723" i="1"/>
  <c r="AA2723" i="1" s="1"/>
  <c r="BC2724" i="1"/>
  <c r="AH2726" i="1"/>
  <c r="AY2733" i="1"/>
  <c r="BC2733" i="1" s="1"/>
  <c r="T2737" i="1"/>
  <c r="BC2738" i="1"/>
  <c r="BD2738" i="1" s="1"/>
  <c r="AW2739" i="1"/>
  <c r="BD2739" i="1"/>
  <c r="AY2741" i="1"/>
  <c r="BC2741" i="1" s="1"/>
  <c r="AW2747" i="1"/>
  <c r="BD2747" i="1"/>
  <c r="AA2749" i="1"/>
  <c r="AV2749" i="1"/>
  <c r="AW2749" i="1" s="1"/>
  <c r="AZ2751" i="1"/>
  <c r="T2755" i="1"/>
  <c r="BC2756" i="1"/>
  <c r="BD2756" i="1" s="1"/>
  <c r="AW2758" i="1"/>
  <c r="BD2758" i="1"/>
  <c r="BC2768" i="1"/>
  <c r="AW2773" i="1"/>
  <c r="BD2773" i="1"/>
  <c r="AW2776" i="1"/>
  <c r="BC2778" i="1"/>
  <c r="AV2781" i="1"/>
  <c r="AW2781" i="1" s="1"/>
  <c r="AW2782" i="1"/>
  <c r="BD2782" i="1"/>
  <c r="AE2791" i="1"/>
  <c r="AH2791" i="1" s="1"/>
  <c r="AY2798" i="1"/>
  <c r="BC2798" i="1" s="1"/>
  <c r="BD2811" i="1"/>
  <c r="AW2908" i="1"/>
  <c r="BD2908" i="1"/>
  <c r="AC2890" i="1"/>
  <c r="AE2890" i="1" s="1"/>
  <c r="AE2908" i="1"/>
  <c r="AH2908" i="1" s="1"/>
  <c r="T2632" i="1"/>
  <c r="H2640" i="1"/>
  <c r="AZ2640" i="1"/>
  <c r="X2646" i="1"/>
  <c r="AA2646" i="1" s="1"/>
  <c r="BD2675" i="1"/>
  <c r="BC2679" i="1"/>
  <c r="BD2679" i="1" s="1"/>
  <c r="AW2680" i="1"/>
  <c r="L2686" i="1"/>
  <c r="L2669" i="1" s="1"/>
  <c r="L2871" i="1" s="1"/>
  <c r="BA2689" i="1"/>
  <c r="F2686" i="1"/>
  <c r="H2700" i="1"/>
  <c r="AV2702" i="1"/>
  <c r="AW2702" i="1" s="1"/>
  <c r="Q2704" i="1"/>
  <c r="T2704" i="1" s="1"/>
  <c r="AW2709" i="1"/>
  <c r="BD2709" i="1"/>
  <c r="AA2711" i="1"/>
  <c r="AV2711" i="1"/>
  <c r="BA2718" i="1"/>
  <c r="BC2718" i="1" s="1"/>
  <c r="BB2731" i="1"/>
  <c r="Q2733" i="1"/>
  <c r="T2733" i="1" s="1"/>
  <c r="AW2751" i="1"/>
  <c r="X2753" i="1"/>
  <c r="AA2753" i="1" s="1"/>
  <c r="AE2757" i="1"/>
  <c r="AH2757" i="1" s="1"/>
  <c r="AY2761" i="1"/>
  <c r="BC2761" i="1" s="1"/>
  <c r="BD2761" i="1" s="1"/>
  <c r="AV2761" i="1"/>
  <c r="AW2761" i="1" s="1"/>
  <c r="AA2765" i="1"/>
  <c r="AV2765" i="1"/>
  <c r="AZ2767" i="1"/>
  <c r="BC2767" i="1" s="1"/>
  <c r="BD2767" i="1" s="1"/>
  <c r="BD2771" i="1"/>
  <c r="BD2778" i="1"/>
  <c r="BC2789" i="1"/>
  <c r="AW2834" i="1"/>
  <c r="BD2834" i="1"/>
  <c r="BD2851" i="1"/>
  <c r="AW2851" i="1"/>
  <c r="BD2634" i="1"/>
  <c r="BD2658" i="1"/>
  <c r="BD2684" i="1"/>
  <c r="D2686" i="1"/>
  <c r="E2689" i="1"/>
  <c r="Y2686" i="1"/>
  <c r="Y2669" i="1" s="1"/>
  <c r="AY2689" i="1"/>
  <c r="T2693" i="1"/>
  <c r="BC2694" i="1"/>
  <c r="BD2694" i="1" s="1"/>
  <c r="AW2695" i="1"/>
  <c r="BD2695" i="1"/>
  <c r="Q2711" i="1"/>
  <c r="T2711" i="1" s="1"/>
  <c r="AW2716" i="1"/>
  <c r="BD2716" i="1"/>
  <c r="AV2718" i="1"/>
  <c r="AE2733" i="1"/>
  <c r="AH2733" i="1" s="1"/>
  <c r="T2741" i="1"/>
  <c r="AE2749" i="1"/>
  <c r="AH2749" i="1" s="1"/>
  <c r="BD2750" i="1"/>
  <c r="AW2750" i="1"/>
  <c r="AY2753" i="1"/>
  <c r="BC2753" i="1" s="1"/>
  <c r="AV2763" i="1"/>
  <c r="Q2765" i="1"/>
  <c r="T2765" i="1" s="1"/>
  <c r="BD2768" i="1"/>
  <c r="AV2771" i="1"/>
  <c r="AW2771" i="1" s="1"/>
  <c r="AW2775" i="1"/>
  <c r="BD2775" i="1"/>
  <c r="AE2781" i="1"/>
  <c r="AH2781" i="1" s="1"/>
  <c r="AV2789" i="1"/>
  <c r="BD2801" i="1"/>
  <c r="X2874" i="1"/>
  <c r="AA2874" i="1" s="1"/>
  <c r="AJ2631" i="1"/>
  <c r="AR2631" i="1"/>
  <c r="AR2616" i="1" s="1"/>
  <c r="AV2650" i="1"/>
  <c r="AW2650" i="1" s="1"/>
  <c r="J2669" i="1"/>
  <c r="BB2670" i="1"/>
  <c r="AW2678" i="1"/>
  <c r="BD2678" i="1"/>
  <c r="T2681" i="1"/>
  <c r="AW2683" i="1"/>
  <c r="BD2683" i="1"/>
  <c r="AN2686" i="1"/>
  <c r="AV2689" i="1"/>
  <c r="AK2686" i="1"/>
  <c r="AK2669" i="1" s="1"/>
  <c r="AK2871" i="1" s="1"/>
  <c r="BC2692" i="1"/>
  <c r="BD2692" i="1" s="1"/>
  <c r="AV2698" i="1"/>
  <c r="AW2698" i="1" s="1"/>
  <c r="BC2703" i="1"/>
  <c r="BD2703" i="1" s="1"/>
  <c r="AW2710" i="1"/>
  <c r="BD2712" i="1"/>
  <c r="AW2712" i="1"/>
  <c r="BC2715" i="1"/>
  <c r="BD2715" i="1" s="1"/>
  <c r="BB2718" i="1"/>
  <c r="AW2724" i="1"/>
  <c r="BD2724" i="1"/>
  <c r="AY2726" i="1"/>
  <c r="BC2726" i="1" s="1"/>
  <c r="BD2726" i="1" s="1"/>
  <c r="AV2726" i="1"/>
  <c r="BC2740" i="1"/>
  <c r="BD2740" i="1" s="1"/>
  <c r="AA2763" i="1"/>
  <c r="AW2764" i="1"/>
  <c r="BD2766" i="1"/>
  <c r="AW2766" i="1"/>
  <c r="BC2769" i="1"/>
  <c r="BD2769" i="1" s="1"/>
  <c r="AH2771" i="1"/>
  <c r="BC2774" i="1"/>
  <c r="BD2774" i="1" s="1"/>
  <c r="BC2783" i="1"/>
  <c r="BD2786" i="1"/>
  <c r="AW2786" i="1"/>
  <c r="AW2795" i="1"/>
  <c r="BD2795" i="1"/>
  <c r="BD2798" i="1"/>
  <c r="BD2812" i="1"/>
  <c r="X2821" i="1"/>
  <c r="AA2821" i="1" s="1"/>
  <c r="V2820" i="1"/>
  <c r="X2820" i="1" s="1"/>
  <c r="AA2820" i="1" s="1"/>
  <c r="AW2841" i="1"/>
  <c r="AW2846" i="1"/>
  <c r="AS2631" i="1"/>
  <c r="BB2631" i="1" s="1"/>
  <c r="AN2645" i="1"/>
  <c r="AN2638" i="1" s="1"/>
  <c r="BD2660" i="1"/>
  <c r="AW2676" i="1"/>
  <c r="BC2680" i="1"/>
  <c r="BD2680" i="1" s="1"/>
  <c r="AZ2681" i="1"/>
  <c r="BC2681" i="1" s="1"/>
  <c r="BC2682" i="1"/>
  <c r="BD2682" i="1" s="1"/>
  <c r="AP2686" i="1"/>
  <c r="BA2686" i="1" s="1"/>
  <c r="BD2687" i="1"/>
  <c r="AL2686" i="1"/>
  <c r="AL2669" i="1" s="1"/>
  <c r="AT2686" i="1"/>
  <c r="AT2669" i="1" s="1"/>
  <c r="P2686" i="1"/>
  <c r="P2669" i="1" s="1"/>
  <c r="AW2690" i="1"/>
  <c r="BD2690" i="1"/>
  <c r="AH2698" i="1"/>
  <c r="X2700" i="1"/>
  <c r="AA2700" i="1" s="1"/>
  <c r="AH2702" i="1"/>
  <c r="AY2702" i="1"/>
  <c r="BC2702" i="1" s="1"/>
  <c r="BD2702" i="1" s="1"/>
  <c r="BA2704" i="1"/>
  <c r="BC2704" i="1" s="1"/>
  <c r="BD2708" i="1"/>
  <c r="Q2718" i="1"/>
  <c r="T2718" i="1" s="1"/>
  <c r="T2723" i="1"/>
  <c r="AW2727" i="1"/>
  <c r="BD2727" i="1"/>
  <c r="AW2736" i="1"/>
  <c r="BD2736" i="1"/>
  <c r="T2743" i="1"/>
  <c r="BC2744" i="1"/>
  <c r="BD2744" i="1" s="1"/>
  <c r="AW2745" i="1"/>
  <c r="BD2745" i="1"/>
  <c r="BD2748" i="1"/>
  <c r="BC2748" i="1"/>
  <c r="BC2749" i="1"/>
  <c r="BD2749" i="1" s="1"/>
  <c r="AY2751" i="1"/>
  <c r="AW2754" i="1"/>
  <c r="BD2754" i="1"/>
  <c r="AH2761" i="1"/>
  <c r="AA2767" i="1"/>
  <c r="AW2777" i="1"/>
  <c r="BD2777" i="1"/>
  <c r="AW2783" i="1"/>
  <c r="BD2783" i="1"/>
  <c r="BC2785" i="1"/>
  <c r="BD2785" i="1" s="1"/>
  <c r="AY2791" i="1"/>
  <c r="BC2791" i="1" s="1"/>
  <c r="BD2791" i="1" s="1"/>
  <c r="AV2791" i="1"/>
  <c r="AW2791" i="1" s="1"/>
  <c r="BB2791" i="1"/>
  <c r="BD2800" i="1"/>
  <c r="BC2805" i="1"/>
  <c r="AW2837" i="1"/>
  <c r="BD2837" i="1"/>
  <c r="BA2843" i="1"/>
  <c r="AC2686" i="1"/>
  <c r="R2686" i="1"/>
  <c r="AE2689" i="1"/>
  <c r="AH2689" i="1" s="1"/>
  <c r="AM2686" i="1"/>
  <c r="AU2686" i="1"/>
  <c r="AU2669" i="1" s="1"/>
  <c r="AU2871" i="1" s="1"/>
  <c r="AW2697" i="1"/>
  <c r="BD2697" i="1"/>
  <c r="AW2707" i="1"/>
  <c r="BD2707" i="1"/>
  <c r="BC2711" i="1"/>
  <c r="BD2719" i="1"/>
  <c r="AW2719" i="1"/>
  <c r="BD2753" i="1"/>
  <c r="BC2757" i="1"/>
  <c r="BD2757" i="1" s="1"/>
  <c r="BC2765" i="1"/>
  <c r="AW2770" i="1"/>
  <c r="BD2770" i="1"/>
  <c r="BD2805" i="1"/>
  <c r="AW2805" i="1"/>
  <c r="AY2807" i="1"/>
  <c r="AV2807" i="1"/>
  <c r="AH2681" i="1"/>
  <c r="AW2685" i="1"/>
  <c r="BD2685" i="1"/>
  <c r="AV2687" i="1"/>
  <c r="AW2687" i="1" s="1"/>
  <c r="AD2686" i="1"/>
  <c r="N2686" i="1"/>
  <c r="N2669" i="1" s="1"/>
  <c r="N2871" i="1" s="1"/>
  <c r="AY2700" i="1"/>
  <c r="BC2700" i="1" s="1"/>
  <c r="AV2700" i="1"/>
  <c r="AW2700" i="1" s="1"/>
  <c r="AV2704" i="1"/>
  <c r="AA2728" i="1"/>
  <c r="AW2729" i="1"/>
  <c r="AW2730" i="1"/>
  <c r="BD2730" i="1"/>
  <c r="BD2735" i="1"/>
  <c r="BC2735" i="1"/>
  <c r="AV2743" i="1"/>
  <c r="BC2752" i="1"/>
  <c r="BD2752" i="1" s="1"/>
  <c r="AW2753" i="1"/>
  <c r="AV2757" i="1"/>
  <c r="AH2759" i="1"/>
  <c r="T2763" i="1"/>
  <c r="AH2763" i="1"/>
  <c r="BC2776" i="1"/>
  <c r="BD2776" i="1" s="1"/>
  <c r="AW2778" i="1"/>
  <c r="BD2779" i="1"/>
  <c r="AW2779" i="1"/>
  <c r="BC2781" i="1"/>
  <c r="BD2781" i="1" s="1"/>
  <c r="AW2788" i="1"/>
  <c r="BD2788" i="1"/>
  <c r="BD2809" i="1"/>
  <c r="AW2809" i="1"/>
  <c r="BC2840" i="1"/>
  <c r="BC2794" i="1"/>
  <c r="BD2794" i="1" s="1"/>
  <c r="AY2796" i="1"/>
  <c r="BB2805" i="1"/>
  <c r="Q2807" i="1"/>
  <c r="T2807" i="1" s="1"/>
  <c r="BB2807" i="1"/>
  <c r="AW2810" i="1"/>
  <c r="BD2810" i="1"/>
  <c r="BA2820" i="1"/>
  <c r="C2820" i="1"/>
  <c r="E2820" i="1" s="1"/>
  <c r="AL2821" i="1"/>
  <c r="AY2822" i="1"/>
  <c r="AT2820" i="1"/>
  <c r="BC2826" i="1"/>
  <c r="AV2835" i="1"/>
  <c r="AW2835" i="1" s="1"/>
  <c r="AK2820" i="1"/>
  <c r="AY2835" i="1"/>
  <c r="BC2835" i="1" s="1"/>
  <c r="BD2835" i="1" s="1"/>
  <c r="E2835" i="1"/>
  <c r="BB2840" i="1"/>
  <c r="AG2842" i="1"/>
  <c r="AQ2843" i="1"/>
  <c r="AQ2842" i="1" s="1"/>
  <c r="AQ2871" i="1" s="1"/>
  <c r="AA2847" i="1"/>
  <c r="BA2847" i="1"/>
  <c r="F2849" i="1"/>
  <c r="F2842" i="1" s="1"/>
  <c r="AL2849" i="1"/>
  <c r="AY2850" i="1"/>
  <c r="AW2865" i="1"/>
  <c r="BD2865" i="1"/>
  <c r="BC2868" i="1"/>
  <c r="AW2831" i="1"/>
  <c r="BD2831" i="1"/>
  <c r="F2873" i="1"/>
  <c r="F3075" i="1" s="1"/>
  <c r="H2874" i="1"/>
  <c r="BC2793" i="1"/>
  <c r="BD2793" i="1" s="1"/>
  <c r="BD2799" i="1"/>
  <c r="BD2806" i="1"/>
  <c r="H2815" i="1"/>
  <c r="T2817" i="1"/>
  <c r="AY2821" i="1"/>
  <c r="BC2821" i="1" s="1"/>
  <c r="T2821" i="1"/>
  <c r="AE2822" i="1"/>
  <c r="AH2822" i="1" s="1"/>
  <c r="AC2821" i="1"/>
  <c r="BD2824" i="1"/>
  <c r="AZ2821" i="1"/>
  <c r="AM2820" i="1"/>
  <c r="AZ2820" i="1" s="1"/>
  <c r="BD2829" i="1"/>
  <c r="AW2829" i="1"/>
  <c r="AH2831" i="1"/>
  <c r="BC2831" i="1"/>
  <c r="AW2836" i="1"/>
  <c r="E2840" i="1"/>
  <c r="E2844" i="1"/>
  <c r="D2843" i="1"/>
  <c r="AW2848" i="1"/>
  <c r="BD2848" i="1"/>
  <c r="AE2850" i="1"/>
  <c r="AH2850" i="1" s="1"/>
  <c r="AC2849" i="1"/>
  <c r="AW2853" i="1"/>
  <c r="BD2853" i="1"/>
  <c r="AW2875" i="1"/>
  <c r="AW2879" i="1"/>
  <c r="BD2879" i="1"/>
  <c r="BD2901" i="1"/>
  <c r="AW2901" i="1"/>
  <c r="X2902" i="1"/>
  <c r="AA2902" i="1" s="1"/>
  <c r="V2890" i="1"/>
  <c r="X2890" i="1" s="1"/>
  <c r="BC2788" i="1"/>
  <c r="AZ2796" i="1"/>
  <c r="BC2804" i="1"/>
  <c r="BC2811" i="1"/>
  <c r="AZ2813" i="1"/>
  <c r="BC2813" i="1" s="1"/>
  <c r="BD2813" i="1" s="1"/>
  <c r="T2815" i="1"/>
  <c r="H2821" i="1"/>
  <c r="AW2833" i="1"/>
  <c r="BD2838" i="1"/>
  <c r="AW2840" i="1"/>
  <c r="BD2840" i="1"/>
  <c r="O2842" i="1"/>
  <c r="Q2842" i="1" s="1"/>
  <c r="T2842" i="1" s="1"/>
  <c r="Y2843" i="1"/>
  <c r="Y2842" i="1" s="1"/>
  <c r="AW2855" i="1"/>
  <c r="BD2855" i="1"/>
  <c r="AF2873" i="1"/>
  <c r="AF3075" i="1" s="1"/>
  <c r="BD2881" i="1"/>
  <c r="AW2881" i="1"/>
  <c r="AV2723" i="1"/>
  <c r="AV2741" i="1"/>
  <c r="AV2753" i="1"/>
  <c r="AV2769" i="1"/>
  <c r="Q2789" i="1"/>
  <c r="T2789" i="1" s="1"/>
  <c r="AV2796" i="1"/>
  <c r="AW2796" i="1" s="1"/>
  <c r="AW2804" i="1"/>
  <c r="BD2804" i="1"/>
  <c r="AV2813" i="1"/>
  <c r="AW2814" i="1"/>
  <c r="G2820" i="1"/>
  <c r="H2820" i="1" s="1"/>
  <c r="BD2826" i="1"/>
  <c r="AV2826" i="1"/>
  <c r="AW2826" i="1" s="1"/>
  <c r="J2820" i="1"/>
  <c r="K2820" i="1" s="1"/>
  <c r="K2835" i="1"/>
  <c r="BC2841" i="1"/>
  <c r="BD2841" i="1" s="1"/>
  <c r="H2843" i="1"/>
  <c r="G2842" i="1"/>
  <c r="P2843" i="1"/>
  <c r="P2842" i="1" s="1"/>
  <c r="AM2843" i="1"/>
  <c r="AZ2844" i="1"/>
  <c r="BC2844" i="1" s="1"/>
  <c r="BC2846" i="1"/>
  <c r="BD2846" i="1" s="1"/>
  <c r="Q2847" i="1"/>
  <c r="T2847" i="1" s="1"/>
  <c r="BC2847" i="1"/>
  <c r="BB2849" i="1"/>
  <c r="AP2849" i="1"/>
  <c r="BA2849" i="1" s="1"/>
  <c r="BC2851" i="1"/>
  <c r="AV2854" i="1"/>
  <c r="AW2854" i="1" s="1"/>
  <c r="AQ2873" i="1"/>
  <c r="AQ3075" i="1" s="1"/>
  <c r="S2873" i="1"/>
  <c r="S3075" i="1" s="1"/>
  <c r="AW2911" i="1"/>
  <c r="BD2792" i="1"/>
  <c r="AV2798" i="1"/>
  <c r="AW2798" i="1" s="1"/>
  <c r="BD2803" i="1"/>
  <c r="AA2807" i="1"/>
  <c r="O2820" i="1"/>
  <c r="Q2820" i="1" s="1"/>
  <c r="T2820" i="1" s="1"/>
  <c r="M2820" i="1"/>
  <c r="M2871" i="1" s="1"/>
  <c r="AW2828" i="1"/>
  <c r="BD2828" i="1"/>
  <c r="BB2820" i="1"/>
  <c r="X2796" i="1"/>
  <c r="AA2796" i="1" s="1"/>
  <c r="AW2797" i="1"/>
  <c r="BC2800" i="1"/>
  <c r="BD2814" i="1"/>
  <c r="X2815" i="1"/>
  <c r="AA2815" i="1" s="1"/>
  <c r="AY2815" i="1"/>
  <c r="BC2815" i="1" s="1"/>
  <c r="AV2815" i="1"/>
  <c r="AV2817" i="1"/>
  <c r="BD2818" i="1"/>
  <c r="AW2818" i="1"/>
  <c r="BB2821" i="1"/>
  <c r="AV2822" i="1"/>
  <c r="BD2823" i="1"/>
  <c r="AW2823" i="1"/>
  <c r="AA2824" i="1"/>
  <c r="BD2832" i="1"/>
  <c r="BB2835" i="1"/>
  <c r="AA2836" i="1"/>
  <c r="AN2842" i="1"/>
  <c r="AV2850" i="1"/>
  <c r="H2854" i="1"/>
  <c r="AW2857" i="1"/>
  <c r="BC2859" i="1"/>
  <c r="BD2859" i="1" s="1"/>
  <c r="BC2893" i="1"/>
  <c r="X2822" i="1"/>
  <c r="AA2822" i="1" s="1"/>
  <c r="BB2843" i="1"/>
  <c r="BD2854" i="1"/>
  <c r="N3075" i="1"/>
  <c r="BD2889" i="1"/>
  <c r="AW2889" i="1"/>
  <c r="Y2890" i="1"/>
  <c r="Y2873" i="1" s="1"/>
  <c r="Y3075" i="1" s="1"/>
  <c r="AW2897" i="1"/>
  <c r="AW2907" i="1"/>
  <c r="AY2915" i="1"/>
  <c r="AV2915" i="1"/>
  <c r="AW2935" i="1"/>
  <c r="K2941" i="1"/>
  <c r="J2890" i="1"/>
  <c r="AZ2957" i="1"/>
  <c r="BC2957" i="1" s="1"/>
  <c r="AV2957" i="1"/>
  <c r="AW2965" i="1"/>
  <c r="AY2973" i="1"/>
  <c r="BC2973" i="1" s="1"/>
  <c r="BD2973" i="1" s="1"/>
  <c r="AV2973" i="1"/>
  <c r="AW2973" i="1" s="1"/>
  <c r="AV2975" i="1"/>
  <c r="AY2975" i="1"/>
  <c r="BC2975" i="1" s="1"/>
  <c r="AV2993" i="1"/>
  <c r="AV3017" i="1"/>
  <c r="H3039" i="1"/>
  <c r="AW3088" i="1"/>
  <c r="H2822" i="1"/>
  <c r="AZ2822" i="1"/>
  <c r="AV2824" i="1"/>
  <c r="AW2824" i="1" s="1"/>
  <c r="E2836" i="1"/>
  <c r="AE2836" i="1"/>
  <c r="AH2836" i="1" s="1"/>
  <c r="AV2836" i="1"/>
  <c r="K2843" i="1"/>
  <c r="Q2844" i="1"/>
  <c r="T2844" i="1" s="1"/>
  <c r="BA2844" i="1"/>
  <c r="AV2847" i="1"/>
  <c r="AW2862" i="1"/>
  <c r="BD2862" i="1"/>
  <c r="T2874" i="1"/>
  <c r="AT2873" i="1"/>
  <c r="AT3075" i="1" s="1"/>
  <c r="AW2876" i="1"/>
  <c r="BD2876" i="1"/>
  <c r="BD2882" i="1"/>
  <c r="AW2882" i="1"/>
  <c r="AW2892" i="1"/>
  <c r="BD2892" i="1"/>
  <c r="AW2896" i="1"/>
  <c r="BD2896" i="1"/>
  <c r="T2904" i="1"/>
  <c r="AH2904" i="1"/>
  <c r="AW2913" i="1"/>
  <c r="BD2913" i="1"/>
  <c r="BC2931" i="1"/>
  <c r="BC2932" i="1"/>
  <c r="BA2935" i="1"/>
  <c r="AW2998" i="1"/>
  <c r="AW3004" i="1"/>
  <c r="AW3021" i="1"/>
  <c r="BD3021" i="1"/>
  <c r="W3053" i="1"/>
  <c r="W3046" i="1" s="1"/>
  <c r="X3054" i="1"/>
  <c r="AA3054" i="1" s="1"/>
  <c r="Q2822" i="1"/>
  <c r="T2822" i="1" s="1"/>
  <c r="BA2822" i="1"/>
  <c r="Q2850" i="1"/>
  <c r="T2850" i="1" s="1"/>
  <c r="BA2850" i="1"/>
  <c r="BC2857" i="1"/>
  <c r="BD2857" i="1" s="1"/>
  <c r="H2875" i="1"/>
  <c r="AC2874" i="1"/>
  <c r="AE2875" i="1"/>
  <c r="AH2875" i="1" s="1"/>
  <c r="AM2874" i="1"/>
  <c r="AZ2875" i="1"/>
  <c r="AW2886" i="1"/>
  <c r="BD2886" i="1"/>
  <c r="P2890" i="1"/>
  <c r="P2873" i="1" s="1"/>
  <c r="X2893" i="1"/>
  <c r="AA2893" i="1" s="1"/>
  <c r="BB2906" i="1"/>
  <c r="AY2908" i="1"/>
  <c r="BC2908" i="1" s="1"/>
  <c r="BB2908" i="1"/>
  <c r="AW2909" i="1"/>
  <c r="BD2909" i="1"/>
  <c r="G2890" i="1"/>
  <c r="H2922" i="1"/>
  <c r="Q2922" i="1"/>
  <c r="T2922" i="1" s="1"/>
  <c r="AH2922" i="1"/>
  <c r="BC2941" i="1"/>
  <c r="AE2945" i="1"/>
  <c r="AH2945" i="1" s="1"/>
  <c r="T2957" i="1"/>
  <c r="E3028" i="1"/>
  <c r="D3025" i="1"/>
  <c r="BD3028" i="1"/>
  <c r="BD2816" i="1"/>
  <c r="BD2833" i="1"/>
  <c r="AY2836" i="1"/>
  <c r="BC2836" i="1" s="1"/>
  <c r="BD2836" i="1" s="1"/>
  <c r="BD2839" i="1"/>
  <c r="V2843" i="1"/>
  <c r="AV2843" i="1"/>
  <c r="AM2849" i="1"/>
  <c r="AZ2849" i="1" s="1"/>
  <c r="AW2864" i="1"/>
  <c r="BC2865" i="1"/>
  <c r="BD2868" i="1"/>
  <c r="BD2870" i="1"/>
  <c r="I2874" i="1"/>
  <c r="I2873" i="1" s="1"/>
  <c r="I3075" i="1" s="1"/>
  <c r="I2890" i="1"/>
  <c r="BD2891" i="1"/>
  <c r="AY2897" i="1"/>
  <c r="BC2897" i="1" s="1"/>
  <c r="BD2897" i="1" s="1"/>
  <c r="AV2897" i="1"/>
  <c r="AW2899" i="1"/>
  <c r="BD2899" i="1"/>
  <c r="BD2924" i="1"/>
  <c r="AW2924" i="1"/>
  <c r="AW2926" i="1"/>
  <c r="BD2926" i="1"/>
  <c r="AW2929" i="1"/>
  <c r="BD2929" i="1"/>
  <c r="AV2935" i="1"/>
  <c r="AY2935" i="1"/>
  <c r="AY2937" i="1"/>
  <c r="AV2937" i="1"/>
  <c r="BD2942" i="1"/>
  <c r="AW2942" i="1"/>
  <c r="BC2947" i="1"/>
  <c r="BD2947" i="1" s="1"/>
  <c r="AV2965" i="1"/>
  <c r="AY2965" i="1"/>
  <c r="BC2965" i="1" s="1"/>
  <c r="BD2965" i="1" s="1"/>
  <c r="BD2966" i="1"/>
  <c r="AW2966" i="1"/>
  <c r="AW3009" i="1"/>
  <c r="J3046" i="1"/>
  <c r="K3046" i="1" s="1"/>
  <c r="AP2890" i="1"/>
  <c r="BA2922" i="1"/>
  <c r="AW2931" i="1"/>
  <c r="BD2931" i="1"/>
  <c r="BC2933" i="1"/>
  <c r="BD2936" i="1"/>
  <c r="AW2936" i="1"/>
  <c r="AW2938" i="1"/>
  <c r="BD2941" i="1"/>
  <c r="AW2945" i="1"/>
  <c r="BD2950" i="1"/>
  <c r="AE3030" i="1"/>
  <c r="AH3030" i="1" s="1"/>
  <c r="AW3032" i="1"/>
  <c r="BD3032" i="1"/>
  <c r="AJ2842" i="1"/>
  <c r="AV2844" i="1"/>
  <c r="BD2845" i="1"/>
  <c r="BD2856" i="1"/>
  <c r="AU3075" i="1"/>
  <c r="AW2878" i="1"/>
  <c r="BD2878" i="1"/>
  <c r="AW2884" i="1"/>
  <c r="BD2884" i="1"/>
  <c r="K2891" i="1"/>
  <c r="AQ2890" i="1"/>
  <c r="BD2894" i="1"/>
  <c r="AW2894" i="1"/>
  <c r="BC2904" i="1"/>
  <c r="T2915" i="1"/>
  <c r="AG2890" i="1"/>
  <c r="AG2873" i="1" s="1"/>
  <c r="AA2927" i="1"/>
  <c r="AY2927" i="1"/>
  <c r="BC2927" i="1" s="1"/>
  <c r="BD2927" i="1" s="1"/>
  <c r="AK2890" i="1"/>
  <c r="AK2873" i="1" s="1"/>
  <c r="AK3075" i="1" s="1"/>
  <c r="AV2927" i="1"/>
  <c r="AW2927" i="1" s="1"/>
  <c r="AS2890" i="1"/>
  <c r="BB2927" i="1"/>
  <c r="BC2928" i="1"/>
  <c r="AW2964" i="1"/>
  <c r="BD2964" i="1"/>
  <c r="AV3101" i="1"/>
  <c r="AJ2820" i="1"/>
  <c r="BC2863" i="1"/>
  <c r="BD2863" i="1" s="1"/>
  <c r="C2874" i="1"/>
  <c r="C2873" i="1" s="1"/>
  <c r="X2875" i="1"/>
  <c r="AA2875" i="1" s="1"/>
  <c r="AA2891" i="1"/>
  <c r="AY2891" i="1"/>
  <c r="BC2891" i="1" s="1"/>
  <c r="AJ2890" i="1"/>
  <c r="AV2891" i="1"/>
  <c r="AW2891" i="1" s="1"/>
  <c r="AR2890" i="1"/>
  <c r="AW2898" i="1"/>
  <c r="BD2898" i="1"/>
  <c r="BB2902" i="1"/>
  <c r="AW2914" i="1"/>
  <c r="AY2922" i="1"/>
  <c r="AV2922" i="1"/>
  <c r="AW2928" i="1"/>
  <c r="BD2928" i="1"/>
  <c r="AV2932" i="1"/>
  <c r="AW2933" i="1"/>
  <c r="BD2933" i="1"/>
  <c r="AW2948" i="1"/>
  <c r="AW2949" i="1"/>
  <c r="AW2955" i="1"/>
  <c r="BC2967" i="1"/>
  <c r="BD2967" i="1" s="1"/>
  <c r="BC2976" i="1"/>
  <c r="AW2977" i="1"/>
  <c r="BC2993" i="1"/>
  <c r="BD2994" i="1"/>
  <c r="BC3002" i="1"/>
  <c r="K3026" i="1"/>
  <c r="J3025" i="1"/>
  <c r="BC2869" i="1"/>
  <c r="BD2869" i="1" s="1"/>
  <c r="M2873" i="1"/>
  <c r="M3075" i="1" s="1"/>
  <c r="D2874" i="1"/>
  <c r="E2875" i="1"/>
  <c r="AY2875" i="1"/>
  <c r="BC2875" i="1" s="1"/>
  <c r="BD2875" i="1" s="1"/>
  <c r="AR2873" i="1"/>
  <c r="BD2880" i="1"/>
  <c r="AY2885" i="1"/>
  <c r="BC2885" i="1" s="1"/>
  <c r="BD2885" i="1" s="1"/>
  <c r="AV2885" i="1"/>
  <c r="AW2885" i="1" s="1"/>
  <c r="AW2887" i="1"/>
  <c r="BD2887" i="1"/>
  <c r="BD2893" i="1"/>
  <c r="AZ2902" i="1"/>
  <c r="AM2890" i="1"/>
  <c r="AZ2890" i="1" s="1"/>
  <c r="BD2910" i="1"/>
  <c r="AW2910" i="1"/>
  <c r="BA2915" i="1"/>
  <c r="BD2917" i="1"/>
  <c r="AW2917" i="1"/>
  <c r="AW2923" i="1"/>
  <c r="BD2923" i="1"/>
  <c r="AW2925" i="1"/>
  <c r="BD2925" i="1"/>
  <c r="BD2930" i="1"/>
  <c r="AW2930" i="1"/>
  <c r="AW2937" i="1"/>
  <c r="AW2943" i="1"/>
  <c r="E2945" i="1"/>
  <c r="D2890" i="1"/>
  <c r="E2890" i="1" s="1"/>
  <c r="AW2967" i="1"/>
  <c r="AW2969" i="1"/>
  <c r="AW2980" i="1"/>
  <c r="BD2980" i="1"/>
  <c r="AW3002" i="1"/>
  <c r="BD3002" i="1"/>
  <c r="AY3025" i="1"/>
  <c r="AV3025" i="1"/>
  <c r="BD3060" i="1"/>
  <c r="AW3060" i="1"/>
  <c r="AV2875" i="1"/>
  <c r="AV2904" i="1"/>
  <c r="AV2906" i="1"/>
  <c r="AW2906" i="1" s="1"/>
  <c r="BD2914" i="1"/>
  <c r="H2927" i="1"/>
  <c r="Q2932" i="1"/>
  <c r="T2932" i="1" s="1"/>
  <c r="BB2937" i="1"/>
  <c r="BD2938" i="1"/>
  <c r="AV2947" i="1"/>
  <c r="AW2947" i="1" s="1"/>
  <c r="BC2949" i="1"/>
  <c r="BD2949" i="1" s="1"/>
  <c r="AY2953" i="1"/>
  <c r="BC2953" i="1" s="1"/>
  <c r="BD2953" i="1" s="1"/>
  <c r="BC2954" i="1"/>
  <c r="K2959" i="1"/>
  <c r="AE2963" i="1"/>
  <c r="AH2963" i="1" s="1"/>
  <c r="AW2968" i="1"/>
  <c r="BA2971" i="1"/>
  <c r="AZ2971" i="1"/>
  <c r="BC2971" i="1" s="1"/>
  <c r="BD2971" i="1" s="1"/>
  <c r="AW2982" i="1"/>
  <c r="BD2982" i="1"/>
  <c r="AH2985" i="1"/>
  <c r="AW2990" i="1"/>
  <c r="T2993" i="1"/>
  <c r="AV3002" i="1"/>
  <c r="BC3007" i="1"/>
  <c r="BD3007" i="1" s="1"/>
  <c r="AV3011" i="1"/>
  <c r="AW3015" i="1"/>
  <c r="BD3015" i="1"/>
  <c r="AW3018" i="1"/>
  <c r="AP3025" i="1"/>
  <c r="BB3026" i="1"/>
  <c r="AZ3028" i="1"/>
  <c r="BD3029" i="1"/>
  <c r="AW3033" i="1"/>
  <c r="AW3034" i="1"/>
  <c r="AZ3040" i="1"/>
  <c r="AM3039" i="1"/>
  <c r="AZ3039" i="1" s="1"/>
  <c r="AU3039" i="1"/>
  <c r="O3046" i="1"/>
  <c r="Q3046" i="1" s="1"/>
  <c r="T3046" i="1" s="1"/>
  <c r="Q3047" i="1"/>
  <c r="T3047" i="1" s="1"/>
  <c r="AW3052" i="1"/>
  <c r="BD3052" i="1"/>
  <c r="BD3083" i="1"/>
  <c r="AW3093" i="1"/>
  <c r="BD3093" i="1"/>
  <c r="E3094" i="1"/>
  <c r="D3077" i="1"/>
  <c r="BD3107" i="1"/>
  <c r="AW3107" i="1"/>
  <c r="AW3217" i="1"/>
  <c r="BD3217" i="1"/>
  <c r="BC3009" i="1"/>
  <c r="BD3009" i="1" s="1"/>
  <c r="BD3022" i="1"/>
  <c r="AW3036" i="1"/>
  <c r="BD3036" i="1"/>
  <c r="AE3040" i="1"/>
  <c r="AH3040" i="1" s="1"/>
  <c r="AC3039" i="1"/>
  <c r="AE3039" i="1" s="1"/>
  <c r="AH3039" i="1" s="1"/>
  <c r="AV3040" i="1"/>
  <c r="J3077" i="1"/>
  <c r="K3078" i="1"/>
  <c r="BB3106" i="1"/>
  <c r="AS3094" i="1"/>
  <c r="BB3094" i="1" s="1"/>
  <c r="AW3170" i="1"/>
  <c r="BD3170" i="1"/>
  <c r="AW3211" i="1"/>
  <c r="AJ2874" i="1"/>
  <c r="BC2905" i="1"/>
  <c r="BD2905" i="1" s="1"/>
  <c r="BA2906" i="1"/>
  <c r="BC2906" i="1" s="1"/>
  <c r="BD2906" i="1" s="1"/>
  <c r="BD2916" i="1"/>
  <c r="BD2920" i="1"/>
  <c r="BD2921" i="1"/>
  <c r="AZ2937" i="1"/>
  <c r="BC2948" i="1"/>
  <c r="BD2948" i="1" s="1"/>
  <c r="AW2954" i="1"/>
  <c r="BD2954" i="1"/>
  <c r="H2961" i="1"/>
  <c r="AW2961" i="1"/>
  <c r="BC2966" i="1"/>
  <c r="T2975" i="1"/>
  <c r="BD2976" i="1"/>
  <c r="AW2991" i="1"/>
  <c r="AH2993" i="1"/>
  <c r="BC3000" i="1"/>
  <c r="BD3000" i="1" s="1"/>
  <c r="AW3007" i="1"/>
  <c r="K3009" i="1"/>
  <c r="Q3017" i="1"/>
  <c r="T3017" i="1" s="1"/>
  <c r="AZ3019" i="1"/>
  <c r="BC3019" i="1" s="1"/>
  <c r="BD3019" i="1" s="1"/>
  <c r="AZ3025" i="1"/>
  <c r="AM3024" i="1"/>
  <c r="AZ3024" i="1" s="1"/>
  <c r="AV3026" i="1"/>
  <c r="AH3028" i="1"/>
  <c r="BC3028" i="1"/>
  <c r="T3040" i="1"/>
  <c r="E3044" i="1"/>
  <c r="D3039" i="1"/>
  <c r="Q3044" i="1"/>
  <c r="T3044" i="1" s="1"/>
  <c r="O3039" i="1"/>
  <c r="Q3039" i="1" s="1"/>
  <c r="T3039" i="1" s="1"/>
  <c r="AY3047" i="1"/>
  <c r="AJ3046" i="1"/>
  <c r="AZ3051" i="1"/>
  <c r="AM3047" i="1"/>
  <c r="AU3046" i="1"/>
  <c r="BB3047" i="1"/>
  <c r="AV3058" i="1"/>
  <c r="AY3058" i="1"/>
  <c r="AR3053" i="1"/>
  <c r="AR3046" i="1" s="1"/>
  <c r="BA3058" i="1"/>
  <c r="K3079" i="1"/>
  <c r="AA3095" i="1"/>
  <c r="AA3106" i="1"/>
  <c r="AW3160" i="1"/>
  <c r="C3229" i="1"/>
  <c r="E3232" i="1"/>
  <c r="BC2911" i="1"/>
  <c r="BD2911" i="1" s="1"/>
  <c r="BC2955" i="1"/>
  <c r="BD2955" i="1" s="1"/>
  <c r="AV2959" i="1"/>
  <c r="BC2961" i="1"/>
  <c r="BD2961" i="1" s="1"/>
  <c r="AW2971" i="1"/>
  <c r="BD2984" i="1"/>
  <c r="AV2985" i="1"/>
  <c r="AW2985" i="1" s="1"/>
  <c r="AW2989" i="1"/>
  <c r="BD2989" i="1"/>
  <c r="BD2992" i="1"/>
  <c r="AW2992" i="1"/>
  <c r="BD2997" i="1"/>
  <c r="BD3003" i="1"/>
  <c r="BD3013" i="1"/>
  <c r="O3025" i="1"/>
  <c r="AS3024" i="1"/>
  <c r="BB3024" i="1" s="1"/>
  <c r="BB3025" i="1"/>
  <c r="AE3051" i="1"/>
  <c r="AH3051" i="1" s="1"/>
  <c r="AC3047" i="1"/>
  <c r="AY3053" i="1"/>
  <c r="AW3067" i="1"/>
  <c r="BD3069" i="1"/>
  <c r="AN3078" i="1"/>
  <c r="AZ3078" i="1" s="1"/>
  <c r="AZ3089" i="1"/>
  <c r="AV3089" i="1"/>
  <c r="N3094" i="1"/>
  <c r="N3077" i="1" s="1"/>
  <c r="N3279" i="1" s="1"/>
  <c r="K3094" i="1"/>
  <c r="AW3147" i="1"/>
  <c r="BD3147" i="1"/>
  <c r="AW3150" i="1"/>
  <c r="AW3218" i="1"/>
  <c r="AY2902" i="1"/>
  <c r="BC2902" i="1" s="1"/>
  <c r="BD2902" i="1" s="1"/>
  <c r="AW2939" i="1"/>
  <c r="AV2941" i="1"/>
  <c r="AW2941" i="1" s="1"/>
  <c r="AW2952" i="1"/>
  <c r="AA2963" i="1"/>
  <c r="AY2963" i="1"/>
  <c r="AV2963" i="1"/>
  <c r="AW2963" i="1" s="1"/>
  <c r="AY2969" i="1"/>
  <c r="BC2969" i="1" s="1"/>
  <c r="BD2969" i="1" s="1"/>
  <c r="BC2970" i="1"/>
  <c r="BD2970" i="1" s="1"/>
  <c r="K2975" i="1"/>
  <c r="BB2985" i="1"/>
  <c r="BC2985" i="1" s="1"/>
  <c r="BD2985" i="1" s="1"/>
  <c r="AW2987" i="1"/>
  <c r="AH3002" i="1"/>
  <c r="BD3006" i="1"/>
  <c r="H3011" i="1"/>
  <c r="AW3011" i="1"/>
  <c r="AW3019" i="1"/>
  <c r="AA3025" i="1"/>
  <c r="E3030" i="1"/>
  <c r="J3039" i="1"/>
  <c r="K3039" i="1" s="1"/>
  <c r="K3040" i="1"/>
  <c r="AW3042" i="1"/>
  <c r="BD3051" i="1"/>
  <c r="AW3056" i="1"/>
  <c r="BD3056" i="1"/>
  <c r="AK3077" i="1"/>
  <c r="AK3279" i="1" s="1"/>
  <c r="H3094" i="1"/>
  <c r="AV3119" i="1"/>
  <c r="AY3119" i="1"/>
  <c r="BC3119" i="1" s="1"/>
  <c r="AJ3094" i="1"/>
  <c r="AW3134" i="1"/>
  <c r="AW3140" i="1"/>
  <c r="BD3140" i="1"/>
  <c r="K3141" i="1"/>
  <c r="BC2918" i="1"/>
  <c r="BD2918" i="1" s="1"/>
  <c r="E2963" i="1"/>
  <c r="BB2963" i="1"/>
  <c r="X2967" i="1"/>
  <c r="AA2967" i="1" s="1"/>
  <c r="BC2977" i="1"/>
  <c r="BD2977" i="1" s="1"/>
  <c r="AW2983" i="1"/>
  <c r="BD2983" i="1"/>
  <c r="AW2996" i="1"/>
  <c r="BD2996" i="1"/>
  <c r="AV3000" i="1"/>
  <c r="AW3000" i="1" s="1"/>
  <c r="K3002" i="1"/>
  <c r="AV3009" i="1"/>
  <c r="AH3011" i="1"/>
  <c r="BC3011" i="1"/>
  <c r="BD3011" i="1" s="1"/>
  <c r="AW3016" i="1"/>
  <c r="BD3016" i="1"/>
  <c r="AW3022" i="1"/>
  <c r="G3025" i="1"/>
  <c r="H3026" i="1"/>
  <c r="Q3026" i="1"/>
  <c r="T3026" i="1" s="1"/>
  <c r="BD3027" i="1"/>
  <c r="AV3028" i="1"/>
  <c r="AW3028" i="1" s="1"/>
  <c r="BB3030" i="1"/>
  <c r="BC3030" i="1" s="1"/>
  <c r="BD3030" i="1" s="1"/>
  <c r="K3051" i="1"/>
  <c r="I3047" i="1"/>
  <c r="I3046" i="1" s="1"/>
  <c r="AW3058" i="1"/>
  <c r="AW3082" i="1"/>
  <c r="BD3084" i="1"/>
  <c r="AW3084" i="1"/>
  <c r="BD3136" i="1"/>
  <c r="BC2943" i="1"/>
  <c r="BD2943" i="1" s="1"/>
  <c r="AZ2945" i="1"/>
  <c r="BC2945" i="1" s="1"/>
  <c r="BD2945" i="1" s="1"/>
  <c r="T2959" i="1"/>
  <c r="BD2960" i="1"/>
  <c r="AV2961" i="1"/>
  <c r="BC2968" i="1"/>
  <c r="BD2968" i="1" s="1"/>
  <c r="AW2970" i="1"/>
  <c r="BC2990" i="1"/>
  <c r="BD2990" i="1" s="1"/>
  <c r="BB2993" i="1"/>
  <c r="T2995" i="1"/>
  <c r="BC2998" i="1"/>
  <c r="BD2998" i="1" s="1"/>
  <c r="BC3004" i="1"/>
  <c r="BD3004" i="1" s="1"/>
  <c r="BC3010" i="1"/>
  <c r="BD3010" i="1" s="1"/>
  <c r="BC3017" i="1"/>
  <c r="AV3021" i="1"/>
  <c r="BD3023" i="1"/>
  <c r="AW3023" i="1"/>
  <c r="AE3025" i="1"/>
  <c r="AH3025" i="1" s="1"/>
  <c r="AU3024" i="1"/>
  <c r="AH3026" i="1"/>
  <c r="AY3026" i="1"/>
  <c r="AE3035" i="1"/>
  <c r="AH3035" i="1" s="1"/>
  <c r="BD3045" i="1"/>
  <c r="AW3045" i="1"/>
  <c r="BA3048" i="1"/>
  <c r="AP3047" i="1"/>
  <c r="AW3063" i="1"/>
  <c r="BD3063" i="1"/>
  <c r="H3077" i="1"/>
  <c r="X3089" i="1"/>
  <c r="AA3089" i="1" s="1"/>
  <c r="V3078" i="1"/>
  <c r="BA3094" i="1"/>
  <c r="K3108" i="1"/>
  <c r="I3094" i="1"/>
  <c r="AW3113" i="1"/>
  <c r="BC3184" i="1"/>
  <c r="AW3185" i="1"/>
  <c r="BD3187" i="1"/>
  <c r="AW3187" i="1"/>
  <c r="AV3030" i="1"/>
  <c r="AW3030" i="1" s="1"/>
  <c r="AY3035" i="1"/>
  <c r="BC3035" i="1" s="1"/>
  <c r="BD3035" i="1" s="1"/>
  <c r="BB3039" i="1"/>
  <c r="BC3042" i="1"/>
  <c r="BD3042" i="1" s="1"/>
  <c r="AV3044" i="1"/>
  <c r="H3047" i="1"/>
  <c r="AV3048" i="1"/>
  <c r="D3047" i="1"/>
  <c r="E3051" i="1"/>
  <c r="BB3051" i="1"/>
  <c r="BA3054" i="1"/>
  <c r="AP3053" i="1"/>
  <c r="BA3053" i="1" s="1"/>
  <c r="BC3056" i="1"/>
  <c r="K3058" i="1"/>
  <c r="J3053" i="1"/>
  <c r="K3053" i="1" s="1"/>
  <c r="AW3065" i="1"/>
  <c r="BD3065" i="1"/>
  <c r="BD3068" i="1"/>
  <c r="AW3068" i="1"/>
  <c r="AW3072" i="1"/>
  <c r="P3078" i="1"/>
  <c r="P3077" i="1" s="1"/>
  <c r="Q3079" i="1"/>
  <c r="T3079" i="1" s="1"/>
  <c r="AE3079" i="1"/>
  <c r="AH3079" i="1" s="1"/>
  <c r="AC3078" i="1"/>
  <c r="BC3088" i="1"/>
  <c r="BD3088" i="1" s="1"/>
  <c r="V3094" i="1"/>
  <c r="AF3094" i="1"/>
  <c r="AF3077" i="1" s="1"/>
  <c r="BC3095" i="1"/>
  <c r="AV3108" i="1"/>
  <c r="AY3134" i="1"/>
  <c r="AV3134" i="1"/>
  <c r="BC3149" i="1"/>
  <c r="BD3149" i="1" s="1"/>
  <c r="AW3179" i="1"/>
  <c r="AW3216" i="1"/>
  <c r="H3040" i="1"/>
  <c r="BB3044" i="1"/>
  <c r="BC3044" i="1" s="1"/>
  <c r="BC3048" i="1"/>
  <c r="AG3053" i="1"/>
  <c r="AG3046" i="1" s="1"/>
  <c r="BC3067" i="1"/>
  <c r="BD3067" i="1" s="1"/>
  <c r="M3077" i="1"/>
  <c r="I3077" i="1"/>
  <c r="I3279" i="1" s="1"/>
  <c r="H3089" i="1"/>
  <c r="W3094" i="1"/>
  <c r="W3077" i="1" s="1"/>
  <c r="BA3095" i="1"/>
  <c r="AW3100" i="1"/>
  <c r="AV3106" i="1"/>
  <c r="AW3106" i="1" s="1"/>
  <c r="AY3106" i="1"/>
  <c r="AW3108" i="1"/>
  <c r="AE3108" i="1"/>
  <c r="AH3108" i="1" s="1"/>
  <c r="AC3094" i="1"/>
  <c r="AW3109" i="1"/>
  <c r="BD3109" i="1"/>
  <c r="AW3125" i="1"/>
  <c r="BC3160" i="1"/>
  <c r="BD3160" i="1" s="1"/>
  <c r="K3161" i="1"/>
  <c r="BA3167" i="1"/>
  <c r="T3171" i="1"/>
  <c r="BB3175" i="1"/>
  <c r="AV3206" i="1"/>
  <c r="AW3258" i="1"/>
  <c r="K3262" i="1"/>
  <c r="I3257" i="1"/>
  <c r="I3250" i="1" s="1"/>
  <c r="AP3257" i="1"/>
  <c r="BA3257" i="1" s="1"/>
  <c r="BA3262" i="1"/>
  <c r="AV3035" i="1"/>
  <c r="AW3035" i="1" s="1"/>
  <c r="AW3043" i="1"/>
  <c r="H3044" i="1"/>
  <c r="N3046" i="1"/>
  <c r="Y3046" i="1"/>
  <c r="D3053" i="1"/>
  <c r="E3053" i="1" s="1"/>
  <c r="E3054" i="1"/>
  <c r="Q3054" i="1"/>
  <c r="T3054" i="1" s="1"/>
  <c r="O3053" i="1"/>
  <c r="Q3053" i="1" s="1"/>
  <c r="T3053" i="1" s="1"/>
  <c r="BB3053" i="1"/>
  <c r="BC3059" i="1"/>
  <c r="BD3059" i="1" s="1"/>
  <c r="E3079" i="1"/>
  <c r="C3078" i="1"/>
  <c r="AQ3078" i="1"/>
  <c r="AQ3077" i="1" s="1"/>
  <c r="AQ3279" i="1" s="1"/>
  <c r="BA3079" i="1"/>
  <c r="BC3079" i="1" s="1"/>
  <c r="AP3078" i="1"/>
  <c r="BA3089" i="1"/>
  <c r="BC3089" i="1" s="1"/>
  <c r="AW3092" i="1"/>
  <c r="Q3095" i="1"/>
  <c r="T3095" i="1" s="1"/>
  <c r="AW3099" i="1"/>
  <c r="BD3099" i="1"/>
  <c r="BA3101" i="1"/>
  <c r="BC3101" i="1" s="1"/>
  <c r="AY3110" i="1"/>
  <c r="BC3110" i="1" s="1"/>
  <c r="BD3110" i="1" s="1"/>
  <c r="AV3110" i="1"/>
  <c r="BD3119" i="1"/>
  <c r="AW3132" i="1"/>
  <c r="AW3145" i="1"/>
  <c r="BD3151" i="1"/>
  <c r="BD3194" i="1"/>
  <c r="AW3194" i="1"/>
  <c r="BD3200" i="1"/>
  <c r="AW3200" i="1"/>
  <c r="AV3204" i="1"/>
  <c r="AY3204" i="1"/>
  <c r="BC3204" i="1" s="1"/>
  <c r="AW3206" i="1"/>
  <c r="AM3229" i="1"/>
  <c r="AZ3230" i="1"/>
  <c r="AV3230" i="1"/>
  <c r="Q3252" i="1"/>
  <c r="T3252" i="1" s="1"/>
  <c r="O3251" i="1"/>
  <c r="AW3333" i="1"/>
  <c r="AV2953" i="1"/>
  <c r="AW2953" i="1" s="1"/>
  <c r="AV2969" i="1"/>
  <c r="BD3038" i="1"/>
  <c r="BD3048" i="1"/>
  <c r="AW3048" i="1"/>
  <c r="AM3053" i="1"/>
  <c r="AZ3053" i="1" s="1"/>
  <c r="AZ3054" i="1"/>
  <c r="AW3066" i="1"/>
  <c r="BD3066" i="1"/>
  <c r="AW3074" i="1"/>
  <c r="BD3074" i="1"/>
  <c r="Y3077" i="1"/>
  <c r="Y3279" i="1" s="1"/>
  <c r="AR3077" i="1"/>
  <c r="BD3081" i="1"/>
  <c r="AW3087" i="1"/>
  <c r="BD3087" i="1"/>
  <c r="AL3094" i="1"/>
  <c r="AT3094" i="1"/>
  <c r="AW3111" i="1"/>
  <c r="BD3111" i="1"/>
  <c r="AV3112" i="1"/>
  <c r="AW3112" i="1" s="1"/>
  <c r="AW3115" i="1"/>
  <c r="AW3135" i="1"/>
  <c r="BD3135" i="1"/>
  <c r="AW3156" i="1"/>
  <c r="BD3156" i="1"/>
  <c r="AY3159" i="1"/>
  <c r="BC3159" i="1" s="1"/>
  <c r="AV3159" i="1"/>
  <c r="AW3166" i="1"/>
  <c r="AW3182" i="1"/>
  <c r="BD3182" i="1"/>
  <c r="BB3228" i="1"/>
  <c r="H3301" i="1"/>
  <c r="G3298" i="1"/>
  <c r="AW3325" i="1"/>
  <c r="BD3325" i="1"/>
  <c r="X3040" i="1"/>
  <c r="AA3040" i="1" s="1"/>
  <c r="BC3043" i="1"/>
  <c r="BD3043" i="1" s="1"/>
  <c r="X3047" i="1"/>
  <c r="AA3047" i="1" s="1"/>
  <c r="AS3046" i="1"/>
  <c r="BB3046" i="1" s="1"/>
  <c r="P3046" i="1"/>
  <c r="H3054" i="1"/>
  <c r="G3053" i="1"/>
  <c r="H3053" i="1" s="1"/>
  <c r="BD3062" i="1"/>
  <c r="BC3072" i="1"/>
  <c r="BD3072" i="1" s="1"/>
  <c r="Z3077" i="1"/>
  <c r="Z3279" i="1" s="1"/>
  <c r="AV3079" i="1"/>
  <c r="BC3082" i="1"/>
  <c r="BD3082" i="1" s="1"/>
  <c r="BC3085" i="1"/>
  <c r="BD3085" i="1" s="1"/>
  <c r="BD3092" i="1"/>
  <c r="AZ3097" i="1"/>
  <c r="BC3097" i="1" s="1"/>
  <c r="BD3097" i="1" s="1"/>
  <c r="AM3094" i="1"/>
  <c r="AU3094" i="1"/>
  <c r="AU3077" i="1" s="1"/>
  <c r="AU3279" i="1" s="1"/>
  <c r="AW3104" i="1"/>
  <c r="BD3105" i="1"/>
  <c r="AH3106" i="1"/>
  <c r="AA3108" i="1"/>
  <c r="AY3108" i="1"/>
  <c r="BC3126" i="1"/>
  <c r="BC3131" i="1"/>
  <c r="BD3131" i="1" s="1"/>
  <c r="AA3136" i="1"/>
  <c r="AV3139" i="1"/>
  <c r="AW3139" i="1" s="1"/>
  <c r="AW3153" i="1"/>
  <c r="BD3153" i="1"/>
  <c r="AW3163" i="1"/>
  <c r="AY3169" i="1"/>
  <c r="BC3169" i="1" s="1"/>
  <c r="BD3169" i="1" s="1"/>
  <c r="AV3169" i="1"/>
  <c r="AW3169" i="1" s="1"/>
  <c r="AW3172" i="1"/>
  <c r="BD3172" i="1"/>
  <c r="BD3174" i="1"/>
  <c r="AW3207" i="1"/>
  <c r="BD3207" i="1"/>
  <c r="BD3212" i="1"/>
  <c r="AW3212" i="1"/>
  <c r="AW3230" i="1"/>
  <c r="BD3031" i="1"/>
  <c r="C3039" i="1"/>
  <c r="C3024" i="1" s="1"/>
  <c r="AY3040" i="1"/>
  <c r="BC3040" i="1" s="1"/>
  <c r="AJ3039" i="1"/>
  <c r="AJ3024" i="1" s="1"/>
  <c r="BD3041" i="1"/>
  <c r="AA3051" i="1"/>
  <c r="AY3051" i="1"/>
  <c r="BC3051" i="1" s="1"/>
  <c r="AV3051" i="1"/>
  <c r="AW3051" i="1" s="1"/>
  <c r="AD3053" i="1"/>
  <c r="AD3046" i="1" s="1"/>
  <c r="AD3075" i="1" s="1"/>
  <c r="AE3054" i="1"/>
  <c r="AH3054" i="1" s="1"/>
  <c r="BC3054" i="1"/>
  <c r="AH3058" i="1"/>
  <c r="AL3077" i="1"/>
  <c r="AL3279" i="1" s="1"/>
  <c r="AT3077" i="1"/>
  <c r="AT3279" i="1" s="1"/>
  <c r="AW3080" i="1"/>
  <c r="BD3080" i="1"/>
  <c r="O3078" i="1"/>
  <c r="Q3089" i="1"/>
  <c r="T3089" i="1" s="1"/>
  <c r="BD3091" i="1"/>
  <c r="AN3094" i="1"/>
  <c r="AV3095" i="1"/>
  <c r="AD3094" i="1"/>
  <c r="AD3077" i="1" s="1"/>
  <c r="AV3097" i="1"/>
  <c r="AW3097" i="1" s="1"/>
  <c r="BD3098" i="1"/>
  <c r="BC3100" i="1"/>
  <c r="BD3100" i="1" s="1"/>
  <c r="Q3101" i="1"/>
  <c r="T3101" i="1" s="1"/>
  <c r="BA3106" i="1"/>
  <c r="BB3108" i="1"/>
  <c r="AW3110" i="1"/>
  <c r="BA3112" i="1"/>
  <c r="BC3112" i="1" s="1"/>
  <c r="BD3112" i="1" s="1"/>
  <c r="AW3119" i="1"/>
  <c r="AH3126" i="1"/>
  <c r="BD3128" i="1"/>
  <c r="AW3137" i="1"/>
  <c r="AW3142" i="1"/>
  <c r="BD3142" i="1"/>
  <c r="BD3144" i="1"/>
  <c r="AW3144" i="1"/>
  <c r="AW3148" i="1"/>
  <c r="BD3148" i="1"/>
  <c r="AW3159" i="1"/>
  <c r="BD3159" i="1"/>
  <c r="BC3161" i="1"/>
  <c r="AW3176" i="1"/>
  <c r="BD3176" i="1"/>
  <c r="AW3188" i="1"/>
  <c r="BD3188" i="1"/>
  <c r="AW3204" i="1"/>
  <c r="BD3204" i="1"/>
  <c r="AW3248" i="1"/>
  <c r="AY3251" i="1"/>
  <c r="BC3156" i="1"/>
  <c r="AZ3157" i="1"/>
  <c r="BC3157" i="1" s="1"/>
  <c r="BD3157" i="1" s="1"/>
  <c r="AV3157" i="1"/>
  <c r="AW3157" i="1" s="1"/>
  <c r="BC3163" i="1"/>
  <c r="BD3163" i="1" s="1"/>
  <c r="AY3165" i="1"/>
  <c r="BC3165" i="1" s="1"/>
  <c r="AV3165" i="1"/>
  <c r="BC3173" i="1"/>
  <c r="BD3178" i="1"/>
  <c r="BC3185" i="1"/>
  <c r="BD3185" i="1" s="1"/>
  <c r="AW3190" i="1"/>
  <c r="BD3190" i="1"/>
  <c r="T3197" i="1"/>
  <c r="AW3198" i="1"/>
  <c r="BB3206" i="1"/>
  <c r="BC3206" i="1" s="1"/>
  <c r="BD3206" i="1" s="1"/>
  <c r="AW3209" i="1"/>
  <c r="BD3209" i="1"/>
  <c r="X3213" i="1"/>
  <c r="AA3213" i="1" s="1"/>
  <c r="BC3216" i="1"/>
  <c r="BD3216" i="1" s="1"/>
  <c r="AW3221" i="1"/>
  <c r="AY3232" i="1"/>
  <c r="AV3232" i="1"/>
  <c r="AJ3229" i="1"/>
  <c r="AR3229" i="1"/>
  <c r="BA3232" i="1"/>
  <c r="AW3233" i="1"/>
  <c r="BD3233" i="1"/>
  <c r="E3255" i="1"/>
  <c r="C3251" i="1"/>
  <c r="C3250" i="1" s="1"/>
  <c r="AM3257" i="1"/>
  <c r="AZ3258" i="1"/>
  <c r="BC3258" i="1" s="1"/>
  <c r="BD3258" i="1" s="1"/>
  <c r="AV3258" i="1"/>
  <c r="Q3282" i="1"/>
  <c r="T3282" i="1" s="1"/>
  <c r="F3298" i="1"/>
  <c r="F3281" i="1" s="1"/>
  <c r="F3483" i="1" s="1"/>
  <c r="H3340" i="1"/>
  <c r="AY3345" i="1"/>
  <c r="BC3345" i="1" s="1"/>
  <c r="BD3345" i="1" s="1"/>
  <c r="AV3345" i="1"/>
  <c r="BB3040" i="1"/>
  <c r="BD3117" i="1"/>
  <c r="BB3134" i="1"/>
  <c r="T3141" i="1"/>
  <c r="BC3143" i="1"/>
  <c r="X3145" i="1"/>
  <c r="AA3145" i="1" s="1"/>
  <c r="AW3154" i="1"/>
  <c r="BD3154" i="1"/>
  <c r="AH3157" i="1"/>
  <c r="AW3161" i="1"/>
  <c r="BD3161" i="1"/>
  <c r="BD3162" i="1"/>
  <c r="X3163" i="1"/>
  <c r="AA3163" i="1" s="1"/>
  <c r="BC3166" i="1"/>
  <c r="BD3166" i="1" s="1"/>
  <c r="BC3167" i="1"/>
  <c r="BD3167" i="1" s="1"/>
  <c r="BB3169" i="1"/>
  <c r="AY3175" i="1"/>
  <c r="AV3175" i="1"/>
  <c r="AW3175" i="1" s="1"/>
  <c r="BC3177" i="1"/>
  <c r="BD3177" i="1" s="1"/>
  <c r="X3179" i="1"/>
  <c r="AA3179" i="1" s="1"/>
  <c r="AW3183" i="1"/>
  <c r="T3189" i="1"/>
  <c r="BC3191" i="1"/>
  <c r="AW3195" i="1"/>
  <c r="AW3201" i="1"/>
  <c r="BC3218" i="1"/>
  <c r="BD3218" i="1" s="1"/>
  <c r="BB3232" i="1"/>
  <c r="BC3241" i="1"/>
  <c r="H3243" i="1"/>
  <c r="AY3244" i="1"/>
  <c r="AJ3243" i="1"/>
  <c r="AV3244" i="1"/>
  <c r="AR3243" i="1"/>
  <c r="BA3243" i="1" s="1"/>
  <c r="BA3244" i="1"/>
  <c r="D3257" i="1"/>
  <c r="E3258" i="1"/>
  <c r="BD3322" i="1"/>
  <c r="AW3322" i="1"/>
  <c r="AV3335" i="1"/>
  <c r="AW3124" i="1"/>
  <c r="BD3124" i="1"/>
  <c r="AW3130" i="1"/>
  <c r="BD3130" i="1"/>
  <c r="K3131" i="1"/>
  <c r="K3136" i="1"/>
  <c r="AZ3151" i="1"/>
  <c r="T3165" i="1"/>
  <c r="AV3167" i="1"/>
  <c r="AW3167" i="1" s="1"/>
  <c r="K3171" i="1"/>
  <c r="BD3173" i="1"/>
  <c r="AE3175" i="1"/>
  <c r="AH3175" i="1" s="1"/>
  <c r="BC3198" i="1"/>
  <c r="BD3198" i="1" s="1"/>
  <c r="H3199" i="1"/>
  <c r="AZ3199" i="1"/>
  <c r="AV3199" i="1"/>
  <c r="AW3199" i="1" s="1"/>
  <c r="BC3210" i="1"/>
  <c r="AZ3213" i="1"/>
  <c r="BC3213" i="1" s="1"/>
  <c r="BD3213" i="1" s="1"/>
  <c r="AW3214" i="1"/>
  <c r="AW3219" i="1"/>
  <c r="BD3220" i="1"/>
  <c r="BD3224" i="1"/>
  <c r="D3229" i="1"/>
  <c r="E3230" i="1"/>
  <c r="BD3239" i="1"/>
  <c r="BD3241" i="1"/>
  <c r="AW3241" i="1"/>
  <c r="AZ3248" i="1"/>
  <c r="BC3248" i="1" s="1"/>
  <c r="BD3248" i="1" s="1"/>
  <c r="AV3248" i="1"/>
  <c r="AM3243" i="1"/>
  <c r="AZ3243" i="1" s="1"/>
  <c r="AW3259" i="1"/>
  <c r="BD3259" i="1"/>
  <c r="AW3291" i="1"/>
  <c r="BC3296" i="1"/>
  <c r="BD3297" i="1"/>
  <c r="AW3297" i="1"/>
  <c r="AW3122" i="1"/>
  <c r="BC3139" i="1"/>
  <c r="BD3139" i="1" s="1"/>
  <c r="AY3141" i="1"/>
  <c r="BC3141" i="1" s="1"/>
  <c r="AV3141" i="1"/>
  <c r="AW3143" i="1"/>
  <c r="BD3143" i="1"/>
  <c r="AZ3145" i="1"/>
  <c r="BC3145" i="1" s="1"/>
  <c r="BD3145" i="1" s="1"/>
  <c r="AA3149" i="1"/>
  <c r="AV3149" i="1"/>
  <c r="AW3149" i="1" s="1"/>
  <c r="BC3150" i="1"/>
  <c r="BD3150" i="1" s="1"/>
  <c r="H3151" i="1"/>
  <c r="AV3151" i="1"/>
  <c r="AW3151" i="1" s="1"/>
  <c r="BC3155" i="1"/>
  <c r="AE3159" i="1"/>
  <c r="AH3159" i="1" s="1"/>
  <c r="AW3162" i="1"/>
  <c r="AZ3163" i="1"/>
  <c r="AW3164" i="1"/>
  <c r="AA3177" i="1"/>
  <c r="AV3177" i="1"/>
  <c r="AW3177" i="1" s="1"/>
  <c r="AW3178" i="1"/>
  <c r="AZ3179" i="1"/>
  <c r="BC3179" i="1" s="1"/>
  <c r="BD3179" i="1" s="1"/>
  <c r="AW3180" i="1"/>
  <c r="AY3189" i="1"/>
  <c r="BC3189" i="1" s="1"/>
  <c r="AV3189" i="1"/>
  <c r="AW3191" i="1"/>
  <c r="BD3191" i="1"/>
  <c r="AY3197" i="1"/>
  <c r="BC3197" i="1" s="1"/>
  <c r="AV3197" i="1"/>
  <c r="AH3199" i="1"/>
  <c r="BD3205" i="1"/>
  <c r="BC3212" i="1"/>
  <c r="H3213" i="1"/>
  <c r="AV3213" i="1"/>
  <c r="AW3213" i="1" s="1"/>
  <c r="AY3223" i="1"/>
  <c r="BC3223" i="1" s="1"/>
  <c r="BB3223" i="1"/>
  <c r="BC3225" i="1"/>
  <c r="BD3225" i="1" s="1"/>
  <c r="H3230" i="1"/>
  <c r="F3229" i="1"/>
  <c r="E3248" i="1"/>
  <c r="D3243" i="1"/>
  <c r="E3243" i="1" s="1"/>
  <c r="AW3288" i="1"/>
  <c r="BD3288" i="1"/>
  <c r="AW3307" i="1"/>
  <c r="BD3307" i="1"/>
  <c r="AW3116" i="1"/>
  <c r="AW3118" i="1"/>
  <c r="BD3118" i="1"/>
  <c r="BD3126" i="1"/>
  <c r="BD3133" i="1"/>
  <c r="BC3137" i="1"/>
  <c r="BD3137" i="1" s="1"/>
  <c r="BD3138" i="1"/>
  <c r="BC3142" i="1"/>
  <c r="BD3168" i="1"/>
  <c r="AV3173" i="1"/>
  <c r="AW3184" i="1"/>
  <c r="BD3184" i="1"/>
  <c r="BD3193" i="1"/>
  <c r="BC3199" i="1"/>
  <c r="BD3199" i="1" s="1"/>
  <c r="AW3210" i="1"/>
  <c r="BD3210" i="1"/>
  <c r="AY3221" i="1"/>
  <c r="BC3221" i="1" s="1"/>
  <c r="BD3221" i="1" s="1"/>
  <c r="AV3221" i="1"/>
  <c r="AW3246" i="1"/>
  <c r="BD3246" i="1"/>
  <c r="H3248" i="1"/>
  <c r="F3243" i="1"/>
  <c r="AE3248" i="1"/>
  <c r="AH3248" i="1" s="1"/>
  <c r="AD3243" i="1"/>
  <c r="AE3243" i="1" s="1"/>
  <c r="AH3243" i="1" s="1"/>
  <c r="P3250" i="1"/>
  <c r="AY3255" i="1"/>
  <c r="AV3255" i="1"/>
  <c r="BA3255" i="1"/>
  <c r="AR3251" i="1"/>
  <c r="AR3250" i="1" s="1"/>
  <c r="AW3256" i="1"/>
  <c r="BD3256" i="1"/>
  <c r="AW3277" i="1"/>
  <c r="BD3277" i="1"/>
  <c r="AL3281" i="1"/>
  <c r="AL3483" i="1" s="1"/>
  <c r="AW3293" i="1"/>
  <c r="AA3298" i="1"/>
  <c r="AJ3078" i="1"/>
  <c r="X3110" i="1"/>
  <c r="AA3110" i="1" s="1"/>
  <c r="BC3113" i="1"/>
  <c r="BD3113" i="1" s="1"/>
  <c r="K3119" i="1"/>
  <c r="BD3123" i="1"/>
  <c r="BC3125" i="1"/>
  <c r="BD3125" i="1" s="1"/>
  <c r="AA3131" i="1"/>
  <c r="AV3131" i="1"/>
  <c r="AW3131" i="1" s="1"/>
  <c r="BC3132" i="1"/>
  <c r="BD3132" i="1" s="1"/>
  <c r="AY3136" i="1"/>
  <c r="BC3136" i="1" s="1"/>
  <c r="AV3136" i="1"/>
  <c r="AW3136" i="1" s="1"/>
  <c r="BD3146" i="1"/>
  <c r="BC3151" i="1"/>
  <c r="AW3155" i="1"/>
  <c r="BD3155" i="1"/>
  <c r="BD3164" i="1"/>
  <c r="AY3171" i="1"/>
  <c r="BC3171" i="1" s="1"/>
  <c r="AV3171" i="1"/>
  <c r="AH3173" i="1"/>
  <c r="AW3173" i="1"/>
  <c r="BD3180" i="1"/>
  <c r="BC3183" i="1"/>
  <c r="BD3183" i="1" s="1"/>
  <c r="BD3186" i="1"/>
  <c r="BC3192" i="1"/>
  <c r="BD3192" i="1" s="1"/>
  <c r="AW3203" i="1"/>
  <c r="BD3203" i="1"/>
  <c r="K3204" i="1"/>
  <c r="BC3211" i="1"/>
  <c r="BD3211" i="1" s="1"/>
  <c r="AY3215" i="1"/>
  <c r="BC3215" i="1" s="1"/>
  <c r="BD3215" i="1" s="1"/>
  <c r="AV3215" i="1"/>
  <c r="AW3215" i="1" s="1"/>
  <c r="T3223" i="1"/>
  <c r="AW3225" i="1"/>
  <c r="Q3228" i="1"/>
  <c r="AO3228" i="1"/>
  <c r="AO3279" i="1" s="1"/>
  <c r="BA3234" i="1"/>
  <c r="AW3238" i="1"/>
  <c r="BD3238" i="1"/>
  <c r="AW3254" i="1"/>
  <c r="BD3254" i="1"/>
  <c r="BB3251" i="1"/>
  <c r="AS3250" i="1"/>
  <c r="BB3250" i="1" s="1"/>
  <c r="BC3270" i="1"/>
  <c r="BD3270" i="1" s="1"/>
  <c r="BD3271" i="1"/>
  <c r="AW3271" i="1"/>
  <c r="AZ3282" i="1"/>
  <c r="AM3281" i="1"/>
  <c r="AW3285" i="1"/>
  <c r="AD3229" i="1"/>
  <c r="AE3230" i="1"/>
  <c r="AH3230" i="1" s="1"/>
  <c r="AV3234" i="1"/>
  <c r="BB3243" i="1"/>
  <c r="AA3251" i="1"/>
  <c r="AV3262" i="1"/>
  <c r="AJ3257" i="1"/>
  <c r="AJ3250" i="1" s="1"/>
  <c r="BD3264" i="1"/>
  <c r="AW3264" i="1"/>
  <c r="I3281" i="1"/>
  <c r="I3483" i="1" s="1"/>
  <c r="AW3296" i="1"/>
  <c r="BD3296" i="1"/>
  <c r="AF3298" i="1"/>
  <c r="AF3281" i="1" s="1"/>
  <c r="AF3483" i="1" s="1"/>
  <c r="BA3305" i="1"/>
  <c r="AP3298" i="1"/>
  <c r="BD3312" i="1"/>
  <c r="E3223" i="1"/>
  <c r="W3228" i="1"/>
  <c r="AC3229" i="1"/>
  <c r="AE3232" i="1"/>
  <c r="AH3232" i="1" s="1"/>
  <c r="BC3234" i="1"/>
  <c r="BD3235" i="1"/>
  <c r="AW3235" i="1"/>
  <c r="T3243" i="1"/>
  <c r="AW3245" i="1"/>
  <c r="BD3245" i="1"/>
  <c r="E3251" i="1"/>
  <c r="AN3251" i="1"/>
  <c r="AV3251" i="1" s="1"/>
  <c r="AZ3252" i="1"/>
  <c r="AV3252" i="1"/>
  <c r="AE3255" i="1"/>
  <c r="AH3255" i="1" s="1"/>
  <c r="AC3251" i="1"/>
  <c r="AD3257" i="1"/>
  <c r="AD3250" i="1" s="1"/>
  <c r="AE3258" i="1"/>
  <c r="AH3258" i="1" s="1"/>
  <c r="AW3270" i="1"/>
  <c r="E3282" i="1"/>
  <c r="AU3281" i="1"/>
  <c r="AU3483" i="1" s="1"/>
  <c r="K3283" i="1"/>
  <c r="J3282" i="1"/>
  <c r="AQ3281" i="1"/>
  <c r="BD3300" i="1"/>
  <c r="AW3300" i="1"/>
  <c r="AW3314" i="1"/>
  <c r="AW3226" i="1"/>
  <c r="BB3229" i="1"/>
  <c r="AW3232" i="1"/>
  <c r="AY3239" i="1"/>
  <c r="BC3239" i="1" s="1"/>
  <c r="BD3247" i="1"/>
  <c r="X3248" i="1"/>
  <c r="AA3248" i="1" s="1"/>
  <c r="G3251" i="1"/>
  <c r="AO3250" i="1"/>
  <c r="BC3252" i="1"/>
  <c r="AW3255" i="1"/>
  <c r="F3257" i="1"/>
  <c r="F3250" i="1" s="1"/>
  <c r="BB3257" i="1"/>
  <c r="Q3257" i="1"/>
  <c r="T3257" i="1" s="1"/>
  <c r="BD3267" i="1"/>
  <c r="BD3272" i="1"/>
  <c r="AW3272" i="1"/>
  <c r="BD3276" i="1"/>
  <c r="AY3283" i="1"/>
  <c r="BC3283" i="1" s="1"/>
  <c r="AR3281" i="1"/>
  <c r="C3298" i="1"/>
  <c r="E3299" i="1"/>
  <c r="N3298" i="1"/>
  <c r="N3281" i="1" s="1"/>
  <c r="N3483" i="1" s="1"/>
  <c r="BD3302" i="1"/>
  <c r="AW3302" i="1"/>
  <c r="AW3304" i="1"/>
  <c r="BD3304" i="1"/>
  <c r="V3228" i="1"/>
  <c r="X3228" i="1" s="1"/>
  <c r="AA3228" i="1" s="1"/>
  <c r="X3229" i="1"/>
  <c r="AA3229" i="1" s="1"/>
  <c r="BD3234" i="1"/>
  <c r="AW3237" i="1"/>
  <c r="BD3237" i="1"/>
  <c r="AW3240" i="1"/>
  <c r="BD3240" i="1"/>
  <c r="BB3248" i="1"/>
  <c r="AW3249" i="1"/>
  <c r="BD3249" i="1"/>
  <c r="AF3250" i="1"/>
  <c r="K3251" i="1"/>
  <c r="J3250" i="1"/>
  <c r="K3250" i="1" s="1"/>
  <c r="AE3257" i="1"/>
  <c r="AH3257" i="1" s="1"/>
  <c r="BD3260" i="1"/>
  <c r="BD3263" i="1"/>
  <c r="AW3266" i="1"/>
  <c r="BD3266" i="1"/>
  <c r="BC3269" i="1"/>
  <c r="AW3278" i="1"/>
  <c r="BD3278" i="1"/>
  <c r="Y3281" i="1"/>
  <c r="Y3483" i="1" s="1"/>
  <c r="BB3282" i="1"/>
  <c r="AW3284" i="1"/>
  <c r="BD3284" i="1"/>
  <c r="BD3286" i="1"/>
  <c r="AW3286" i="1"/>
  <c r="AW3295" i="1"/>
  <c r="BD3295" i="1"/>
  <c r="O3298" i="1"/>
  <c r="Q3301" i="1"/>
  <c r="T3301" i="1" s="1"/>
  <c r="AV3223" i="1"/>
  <c r="BD3226" i="1"/>
  <c r="M3228" i="1"/>
  <c r="BB3230" i="1"/>
  <c r="BC3230" i="1" s="1"/>
  <c r="BD3230" i="1" s="1"/>
  <c r="AW3231" i="1"/>
  <c r="BD3231" i="1"/>
  <c r="K3232" i="1"/>
  <c r="S3228" i="1"/>
  <c r="S3279" i="1" s="1"/>
  <c r="AW3234" i="1"/>
  <c r="BD3242" i="1"/>
  <c r="AW3242" i="1"/>
  <c r="C3243" i="1"/>
  <c r="X3243" i="1"/>
  <c r="AA3243" i="1" s="1"/>
  <c r="T3244" i="1"/>
  <c r="AG3250" i="1"/>
  <c r="AG3279" i="1" s="1"/>
  <c r="W3250" i="1"/>
  <c r="X3250" i="1" s="1"/>
  <c r="AA3250" i="1" s="1"/>
  <c r="K3257" i="1"/>
  <c r="X3257" i="1"/>
  <c r="AA3257" i="1" s="1"/>
  <c r="H3262" i="1"/>
  <c r="G3257" i="1"/>
  <c r="Q3262" i="1"/>
  <c r="T3262" i="1" s="1"/>
  <c r="AH3262" i="1"/>
  <c r="AY3262" i="1"/>
  <c r="BC3262" i="1" s="1"/>
  <c r="AW3269" i="1"/>
  <c r="BD3269" i="1"/>
  <c r="AW3274" i="1"/>
  <c r="BD3274" i="1"/>
  <c r="L3281" i="1"/>
  <c r="Z3281" i="1"/>
  <c r="Z3483" i="1" s="1"/>
  <c r="BC3285" i="1"/>
  <c r="BD3285" i="1" s="1"/>
  <c r="BD3289" i="1"/>
  <c r="C3281" i="1"/>
  <c r="AG3281" i="1"/>
  <c r="AG3483" i="1" s="1"/>
  <c r="AD3298" i="1"/>
  <c r="AD3281" i="1" s="1"/>
  <c r="AD3483" i="1" s="1"/>
  <c r="AN3298" i="1"/>
  <c r="AN3281" i="1" s="1"/>
  <c r="AW3308" i="1"/>
  <c r="BD3308" i="1"/>
  <c r="AZ3310" i="1"/>
  <c r="AW3328" i="1"/>
  <c r="AW3348" i="1"/>
  <c r="BD3348" i="1"/>
  <c r="AH3293" i="1"/>
  <c r="K3298" i="1"/>
  <c r="S3298" i="1"/>
  <c r="S3281" i="1" s="1"/>
  <c r="S3483" i="1" s="1"/>
  <c r="AC3298" i="1"/>
  <c r="AC3281" i="1" s="1"/>
  <c r="AZ3299" i="1"/>
  <c r="BC3299" i="1" s="1"/>
  <c r="BD3309" i="1"/>
  <c r="AW3320" i="1"/>
  <c r="BC3333" i="1"/>
  <c r="BD3333" i="1" s="1"/>
  <c r="BD3335" i="1"/>
  <c r="AW3335" i="1"/>
  <c r="BD3341" i="1"/>
  <c r="AW3341" i="1"/>
  <c r="AW3349" i="1"/>
  <c r="BD3349" i="1"/>
  <c r="AW3351" i="1"/>
  <c r="BD3351" i="1"/>
  <c r="BC3357" i="1"/>
  <c r="BD3357" i="1" s="1"/>
  <c r="AW3360" i="1"/>
  <c r="BD3360" i="1"/>
  <c r="AY3361" i="1"/>
  <c r="AV3361" i="1"/>
  <c r="BB3371" i="1"/>
  <c r="AW3407" i="1"/>
  <c r="BD3407" i="1"/>
  <c r="BC3419" i="1"/>
  <c r="AZ3436" i="1"/>
  <c r="AN3433" i="1"/>
  <c r="AV3436" i="1"/>
  <c r="BB3244" i="1"/>
  <c r="BB3255" i="1"/>
  <c r="Q3283" i="1"/>
  <c r="T3283" i="1" s="1"/>
  <c r="BA3283" i="1"/>
  <c r="AY3293" i="1"/>
  <c r="K3299" i="1"/>
  <c r="T3299" i="1"/>
  <c r="AV3299" i="1"/>
  <c r="AW3305" i="1"/>
  <c r="AV3310" i="1"/>
  <c r="AW3310" i="1" s="1"/>
  <c r="AA3314" i="1"/>
  <c r="AV3314" i="1"/>
  <c r="AY3314" i="1"/>
  <c r="BC3314" i="1" s="1"/>
  <c r="BD3314" i="1" s="1"/>
  <c r="AH3316" i="1"/>
  <c r="X3323" i="1"/>
  <c r="AA3323" i="1" s="1"/>
  <c r="AW3326" i="1"/>
  <c r="BD3326" i="1"/>
  <c r="T3330" i="1"/>
  <c r="AZ3330" i="1"/>
  <c r="BC3330" i="1" s="1"/>
  <c r="AW3346" i="1"/>
  <c r="AW3364" i="1"/>
  <c r="BD3364" i="1"/>
  <c r="AW3374" i="1"/>
  <c r="BD3374" i="1"/>
  <c r="AW3379" i="1"/>
  <c r="AW3357" i="1"/>
  <c r="AW3359" i="1"/>
  <c r="AZ3371" i="1"/>
  <c r="AV3371" i="1"/>
  <c r="AW3386" i="1"/>
  <c r="BD3386" i="1"/>
  <c r="BD3425" i="1"/>
  <c r="Q3229" i="1"/>
  <c r="T3229" i="1" s="1"/>
  <c r="BA3229" i="1"/>
  <c r="X3230" i="1"/>
  <c r="AA3230" i="1" s="1"/>
  <c r="X3258" i="1"/>
  <c r="AA3258" i="1" s="1"/>
  <c r="V3282" i="1"/>
  <c r="AE3282" i="1"/>
  <c r="AH3282" i="1" s="1"/>
  <c r="BC3292" i="1"/>
  <c r="BD3292" i="1" s="1"/>
  <c r="AU3298" i="1"/>
  <c r="AV3301" i="1"/>
  <c r="BA3310" i="1"/>
  <c r="BC3310" i="1" s="1"/>
  <c r="BD3310" i="1" s="1"/>
  <c r="X3316" i="1"/>
  <c r="AA3316" i="1" s="1"/>
  <c r="AW3319" i="1"/>
  <c r="BD3319" i="1"/>
  <c r="BB3323" i="1"/>
  <c r="BC3323" i="1" s="1"/>
  <c r="BC3335" i="1"/>
  <c r="AW3340" i="1"/>
  <c r="AY3349" i="1"/>
  <c r="BC3349" i="1" s="1"/>
  <c r="AV3349" i="1"/>
  <c r="AW3353" i="1"/>
  <c r="BD3353" i="1"/>
  <c r="BC3358" i="1"/>
  <c r="BD3358" i="1" s="1"/>
  <c r="AW3371" i="1"/>
  <c r="AW3403" i="1"/>
  <c r="BD3403" i="1"/>
  <c r="BC3403" i="1"/>
  <c r="AW3427" i="1"/>
  <c r="AV3427" i="1"/>
  <c r="AJ3298" i="1"/>
  <c r="AY3312" i="1"/>
  <c r="BC3312" i="1" s="1"/>
  <c r="AV3312" i="1"/>
  <c r="AW3312" i="1" s="1"/>
  <c r="BD3315" i="1"/>
  <c r="AW3315" i="1"/>
  <c r="AW3345" i="1"/>
  <c r="BD3350" i="1"/>
  <c r="AW3356" i="1"/>
  <c r="BD3356" i="1"/>
  <c r="AW3373" i="1"/>
  <c r="AW3383" i="1"/>
  <c r="BD3383" i="1"/>
  <c r="AW3413" i="1"/>
  <c r="BD3413" i="1"/>
  <c r="AW3431" i="1"/>
  <c r="BD3431" i="1"/>
  <c r="AW3463" i="1"/>
  <c r="BD3463" i="1"/>
  <c r="BD3465" i="1"/>
  <c r="AW3465" i="1"/>
  <c r="AV3239" i="1"/>
  <c r="AW3239" i="1" s="1"/>
  <c r="AV3283" i="1"/>
  <c r="BC3291" i="1"/>
  <c r="BD3291" i="1" s="1"/>
  <c r="D3298" i="1"/>
  <c r="E3298" i="1" s="1"/>
  <c r="AM3298" i="1"/>
  <c r="AZ3298" i="1" s="1"/>
  <c r="AW3303" i="1"/>
  <c r="H3305" i="1"/>
  <c r="BD3306" i="1"/>
  <c r="AW3309" i="1"/>
  <c r="E3312" i="1"/>
  <c r="BC3320" i="1"/>
  <c r="BD3320" i="1" s="1"/>
  <c r="BD3321" i="1"/>
  <c r="T3323" i="1"/>
  <c r="AW3332" i="1"/>
  <c r="BD3332" i="1"/>
  <c r="AW3337" i="1"/>
  <c r="BD3337" i="1"/>
  <c r="AA3338" i="1"/>
  <c r="AY3338" i="1"/>
  <c r="BC3338" i="1" s="1"/>
  <c r="BD3338" i="1" s="1"/>
  <c r="AV3338" i="1"/>
  <c r="AW3338" i="1" s="1"/>
  <c r="AW3344" i="1"/>
  <c r="BD3344" i="1"/>
  <c r="BD3352" i="1"/>
  <c r="AW3352" i="1"/>
  <c r="AW3361" i="1"/>
  <c r="AV3408" i="1"/>
  <c r="AW3408" i="1" s="1"/>
  <c r="AZ3293" i="1"/>
  <c r="H3299" i="1"/>
  <c r="AK3298" i="1"/>
  <c r="AK3281" i="1" s="1"/>
  <c r="AK3483" i="1" s="1"/>
  <c r="AS3298" i="1"/>
  <c r="BB3298" i="1" s="1"/>
  <c r="BC3303" i="1"/>
  <c r="BD3303" i="1" s="1"/>
  <c r="BC3309" i="1"/>
  <c r="BB3310" i="1"/>
  <c r="AW3311" i="1"/>
  <c r="AW3317" i="1"/>
  <c r="BD3318" i="1"/>
  <c r="H3323" i="1"/>
  <c r="AV3323" i="1"/>
  <c r="BD3324" i="1"/>
  <c r="AW3327" i="1"/>
  <c r="BD3327" i="1"/>
  <c r="BD3329" i="1"/>
  <c r="AW3329" i="1"/>
  <c r="AW3334" i="1"/>
  <c r="BD3334" i="1"/>
  <c r="AV3343" i="1"/>
  <c r="AW3343" i="1" s="1"/>
  <c r="BB3343" i="1"/>
  <c r="AW3347" i="1"/>
  <c r="BD3347" i="1"/>
  <c r="AA3353" i="1"/>
  <c r="AY3353" i="1"/>
  <c r="BC3353" i="1" s="1"/>
  <c r="AV3353" i="1"/>
  <c r="AW3358" i="1"/>
  <c r="BA3361" i="1"/>
  <c r="BD3366" i="1"/>
  <c r="BC3383" i="1"/>
  <c r="AW3400" i="1"/>
  <c r="BD3400" i="1"/>
  <c r="AW3414" i="1"/>
  <c r="AW3423" i="1"/>
  <c r="BD3423" i="1"/>
  <c r="E3434" i="1"/>
  <c r="D3433" i="1"/>
  <c r="BC3438" i="1"/>
  <c r="AW3444" i="1"/>
  <c r="BD3444" i="1"/>
  <c r="AJ3282" i="1"/>
  <c r="BD3290" i="1"/>
  <c r="P3298" i="1"/>
  <c r="P3281" i="1" s="1"/>
  <c r="P3483" i="1" s="1"/>
  <c r="R3298" i="1"/>
  <c r="R3281" i="1" s="1"/>
  <c r="R3483" i="1" s="1"/>
  <c r="AL3298" i="1"/>
  <c r="AT3298" i="1"/>
  <c r="AT3281" i="1" s="1"/>
  <c r="AT3483" i="1" s="1"/>
  <c r="AY3301" i="1"/>
  <c r="BC3301" i="1" s="1"/>
  <c r="AZ3305" i="1"/>
  <c r="BC3305" i="1" s="1"/>
  <c r="BD3305" i="1" s="1"/>
  <c r="AW3313" i="1"/>
  <c r="BD3313" i="1"/>
  <c r="K3314" i="1"/>
  <c r="T3316" i="1"/>
  <c r="AZ3316" i="1"/>
  <c r="BC3316" i="1" s="1"/>
  <c r="BC3328" i="1"/>
  <c r="BD3328" i="1" s="1"/>
  <c r="BB3330" i="1"/>
  <c r="E3338" i="1"/>
  <c r="AW3339" i="1"/>
  <c r="BD3339" i="1"/>
  <c r="AA3340" i="1"/>
  <c r="AV3340" i="1"/>
  <c r="AW3354" i="1"/>
  <c r="BD3354" i="1"/>
  <c r="K3355" i="1"/>
  <c r="AW3372" i="1"/>
  <c r="BD3372" i="1"/>
  <c r="AW3394" i="1"/>
  <c r="AW3426" i="1"/>
  <c r="BD3426" i="1"/>
  <c r="AW3430" i="1"/>
  <c r="BD3430" i="1"/>
  <c r="BC3567" i="1"/>
  <c r="BD3567" i="1" s="1"/>
  <c r="AW3573" i="1"/>
  <c r="AW3585" i="1"/>
  <c r="BD3585" i="1"/>
  <c r="AY3340" i="1"/>
  <c r="BC3340" i="1" s="1"/>
  <c r="BD3340" i="1" s="1"/>
  <c r="BB3353" i="1"/>
  <c r="AY3355" i="1"/>
  <c r="BC3355" i="1" s="1"/>
  <c r="BD3355" i="1" s="1"/>
  <c r="BD3365" i="1"/>
  <c r="AZ3365" i="1"/>
  <c r="AV3365" i="1"/>
  <c r="AW3365" i="1" s="1"/>
  <c r="X3367" i="1"/>
  <c r="AA3367" i="1" s="1"/>
  <c r="Q3369" i="1"/>
  <c r="T3369" i="1" s="1"/>
  <c r="BD3370" i="1"/>
  <c r="AH3375" i="1"/>
  <c r="AY3377" i="1"/>
  <c r="BC3377" i="1" s="1"/>
  <c r="BD3377" i="1" s="1"/>
  <c r="AV3377" i="1"/>
  <c r="AW3377" i="1" s="1"/>
  <c r="BC3385" i="1"/>
  <c r="AA3393" i="1"/>
  <c r="AV3393" i="1"/>
  <c r="BD3404" i="1"/>
  <c r="AH3408" i="1"/>
  <c r="AY3410" i="1"/>
  <c r="BC3410" i="1" s="1"/>
  <c r="BC3411" i="1"/>
  <c r="BD3411" i="1" s="1"/>
  <c r="AW3412" i="1"/>
  <c r="AV3417" i="1"/>
  <c r="AW3418" i="1"/>
  <c r="BD3418" i="1"/>
  <c r="BC3418" i="1"/>
  <c r="AY3429" i="1"/>
  <c r="BC3429" i="1" s="1"/>
  <c r="AW3453" i="1"/>
  <c r="BD3453" i="1"/>
  <c r="AV3375" i="1"/>
  <c r="AW3385" i="1"/>
  <c r="BD3385" i="1"/>
  <c r="AW3393" i="1"/>
  <c r="AV3401" i="1"/>
  <c r="G3433" i="1"/>
  <c r="H3436" i="1"/>
  <c r="M3432" i="1"/>
  <c r="M3483" i="1" s="1"/>
  <c r="AW3458" i="1"/>
  <c r="BD3458" i="1"/>
  <c r="W3454" i="1"/>
  <c r="W3483" i="1" s="1"/>
  <c r="AW3368" i="1"/>
  <c r="BD3368" i="1"/>
  <c r="BC3371" i="1"/>
  <c r="BD3371" i="1" s="1"/>
  <c r="K3373" i="1"/>
  <c r="BD3381" i="1"/>
  <c r="AV3381" i="1"/>
  <c r="AW3381" i="1" s="1"/>
  <c r="BD3387" i="1"/>
  <c r="BC3408" i="1"/>
  <c r="BD3408" i="1" s="1"/>
  <c r="AW3417" i="1"/>
  <c r="BD3417" i="1"/>
  <c r="AV3419" i="1"/>
  <c r="BD3421" i="1"/>
  <c r="AY3425" i="1"/>
  <c r="BC3425" i="1" s="1"/>
  <c r="AV3425" i="1"/>
  <c r="AW3425" i="1" s="1"/>
  <c r="AW3429" i="1"/>
  <c r="BD3429" i="1"/>
  <c r="X3433" i="1"/>
  <c r="AA3433" i="1" s="1"/>
  <c r="V3432" i="1"/>
  <c r="X3432" i="1" s="1"/>
  <c r="AA3432" i="1" s="1"/>
  <c r="BA3455" i="1"/>
  <c r="AP3454" i="1"/>
  <c r="BC3346" i="1"/>
  <c r="BD3346" i="1" s="1"/>
  <c r="AV3355" i="1"/>
  <c r="AW3355" i="1" s="1"/>
  <c r="E3363" i="1"/>
  <c r="BC3365" i="1"/>
  <c r="BD3375" i="1"/>
  <c r="BD3376" i="1"/>
  <c r="AY3379" i="1"/>
  <c r="BC3379" i="1" s="1"/>
  <c r="BD3379" i="1" s="1"/>
  <c r="AV3379" i="1"/>
  <c r="AW3384" i="1"/>
  <c r="BD3384" i="1"/>
  <c r="BC3393" i="1"/>
  <c r="BD3393" i="1" s="1"/>
  <c r="BD3402" i="1"/>
  <c r="AW3410" i="1"/>
  <c r="BD3410" i="1"/>
  <c r="BD3420" i="1"/>
  <c r="BA3434" i="1"/>
  <c r="AQ3433" i="1"/>
  <c r="AQ3432" i="1" s="1"/>
  <c r="BA3432" i="1" s="1"/>
  <c r="AW3443" i="1"/>
  <c r="BD3443" i="1"/>
  <c r="T3367" i="1"/>
  <c r="AH3367" i="1"/>
  <c r="BC3392" i="1"/>
  <c r="BD3392" i="1" s="1"/>
  <c r="AZ3401" i="1"/>
  <c r="BC3401" i="1" s="1"/>
  <c r="BD3401" i="1" s="1"/>
  <c r="AW3406" i="1"/>
  <c r="BD3406" i="1"/>
  <c r="AW3409" i="1"/>
  <c r="AW3416" i="1"/>
  <c r="Q3419" i="1"/>
  <c r="T3419" i="1" s="1"/>
  <c r="BC3427" i="1"/>
  <c r="BD3427" i="1" s="1"/>
  <c r="AY3343" i="1"/>
  <c r="BC3343" i="1" s="1"/>
  <c r="BD3343" i="1" s="1"/>
  <c r="BC3359" i="1"/>
  <c r="BD3359" i="1" s="1"/>
  <c r="AY3363" i="1"/>
  <c r="BC3363" i="1" s="1"/>
  <c r="BD3363" i="1" s="1"/>
  <c r="AV3363" i="1"/>
  <c r="AW3363" i="1" s="1"/>
  <c r="AA3369" i="1"/>
  <c r="AV3369" i="1"/>
  <c r="AW3370" i="1"/>
  <c r="AY3373" i="1"/>
  <c r="BC3373" i="1" s="1"/>
  <c r="BD3373" i="1" s="1"/>
  <c r="AW3375" i="1"/>
  <c r="AW3380" i="1"/>
  <c r="BD3380" i="1"/>
  <c r="X3381" i="1"/>
  <c r="AA3381" i="1" s="1"/>
  <c r="BA3393" i="1"/>
  <c r="AW3396" i="1"/>
  <c r="AW3401" i="1"/>
  <c r="BC3405" i="1"/>
  <c r="BD3405" i="1" s="1"/>
  <c r="BC3412" i="1"/>
  <c r="BD3412" i="1" s="1"/>
  <c r="AW3428" i="1"/>
  <c r="BB3433" i="1"/>
  <c r="AS3432" i="1"/>
  <c r="BB3432" i="1" s="1"/>
  <c r="AW3435" i="1"/>
  <c r="BD3435" i="1"/>
  <c r="AY3434" i="1"/>
  <c r="BC3434" i="1" s="1"/>
  <c r="BD3434" i="1" s="1"/>
  <c r="AJ3433" i="1"/>
  <c r="AV3434" i="1"/>
  <c r="AW3434" i="1" s="1"/>
  <c r="AH3436" i="1"/>
  <c r="AV3438" i="1"/>
  <c r="AW3438" i="1" s="1"/>
  <c r="AW3439" i="1"/>
  <c r="BD3439" i="1"/>
  <c r="C3454" i="1"/>
  <c r="AD3454" i="1"/>
  <c r="AE3454" i="1" s="1"/>
  <c r="AH3454" i="1" s="1"/>
  <c r="AY3456" i="1"/>
  <c r="BD3460" i="1"/>
  <c r="BC3436" i="1"/>
  <c r="AW3441" i="1"/>
  <c r="D3454" i="1"/>
  <c r="E3454" i="1" s="1"/>
  <c r="E3455" i="1"/>
  <c r="Q3455" i="1"/>
  <c r="T3455" i="1" s="1"/>
  <c r="O3454" i="1"/>
  <c r="Q3454" i="1" s="1"/>
  <c r="AK3454" i="1"/>
  <c r="BB3455" i="1"/>
  <c r="AS3454" i="1"/>
  <c r="BB3454" i="1" s="1"/>
  <c r="BD3459" i="1"/>
  <c r="E3466" i="1"/>
  <c r="D3461" i="1"/>
  <c r="E3461" i="1" s="1"/>
  <c r="AW3469" i="1"/>
  <c r="AW3471" i="1"/>
  <c r="BD3471" i="1"/>
  <c r="AW3473" i="1"/>
  <c r="BD3473" i="1"/>
  <c r="AW3475" i="1"/>
  <c r="BD3475" i="1"/>
  <c r="AW3477" i="1"/>
  <c r="BD3477" i="1"/>
  <c r="AW3481" i="1"/>
  <c r="BD3481" i="1"/>
  <c r="AW3491" i="1"/>
  <c r="BD3491" i="1"/>
  <c r="AW3494" i="1"/>
  <c r="BD3494" i="1"/>
  <c r="AZ3509" i="1"/>
  <c r="AV3509" i="1"/>
  <c r="AW3537" i="1"/>
  <c r="BD3537" i="1"/>
  <c r="Q3539" i="1"/>
  <c r="T3539" i="1" s="1"/>
  <c r="O3502" i="1"/>
  <c r="AZ3433" i="1"/>
  <c r="BD3438" i="1"/>
  <c r="AV3443" i="1"/>
  <c r="H3448" i="1"/>
  <c r="AW3448" i="1"/>
  <c r="L3454" i="1"/>
  <c r="AM3454" i="1"/>
  <c r="AZ3454" i="1" s="1"/>
  <c r="AZ3455" i="1"/>
  <c r="H3455" i="1"/>
  <c r="G3454" i="1"/>
  <c r="H3454" i="1" s="1"/>
  <c r="AW3459" i="1"/>
  <c r="AW3464" i="1"/>
  <c r="BD3464" i="1"/>
  <c r="AW3509" i="1"/>
  <c r="BD3509" i="1"/>
  <c r="AW3532" i="1"/>
  <c r="BD3532" i="1"/>
  <c r="AW3534" i="1"/>
  <c r="AV3534" i="1"/>
  <c r="AC3432" i="1"/>
  <c r="AE3432" i="1" s="1"/>
  <c r="AH3432" i="1" s="1"/>
  <c r="AW3446" i="1"/>
  <c r="BD3446" i="1"/>
  <c r="BC3448" i="1"/>
  <c r="BD3448" i="1" s="1"/>
  <c r="BC3453" i="1"/>
  <c r="AW3456" i="1"/>
  <c r="BC3459" i="1"/>
  <c r="AZ3466" i="1"/>
  <c r="BC3466" i="1" s="1"/>
  <c r="BD3466" i="1" s="1"/>
  <c r="AV3466" i="1"/>
  <c r="AW3466" i="1" s="1"/>
  <c r="AM3461" i="1"/>
  <c r="AZ3461" i="1" s="1"/>
  <c r="AM3502" i="1"/>
  <c r="AZ3502" i="1" s="1"/>
  <c r="AZ3503" i="1"/>
  <c r="BC3503" i="1" s="1"/>
  <c r="BD3503" i="1" s="1"/>
  <c r="AV3503" i="1"/>
  <c r="AW3503" i="1" s="1"/>
  <c r="AU3502" i="1"/>
  <c r="BD3442" i="1"/>
  <c r="S3454" i="1"/>
  <c r="BB3456" i="1"/>
  <c r="T3461" i="1"/>
  <c r="D3502" i="1"/>
  <c r="E3502" i="1" s="1"/>
  <c r="E3503" i="1"/>
  <c r="K3434" i="1"/>
  <c r="O3433" i="1"/>
  <c r="Q3436" i="1"/>
  <c r="T3436" i="1" s="1"/>
  <c r="AW3437" i="1"/>
  <c r="AW3440" i="1"/>
  <c r="BD3440" i="1"/>
  <c r="BC3441" i="1"/>
  <c r="BD3441" i="1" s="1"/>
  <c r="AA3452" i="1"/>
  <c r="AY3452" i="1"/>
  <c r="BC3452" i="1" s="1"/>
  <c r="BD3452" i="1" s="1"/>
  <c r="AV3452" i="1"/>
  <c r="AW3452" i="1" s="1"/>
  <c r="AJ3447" i="1"/>
  <c r="J3455" i="1"/>
  <c r="K3456" i="1"/>
  <c r="X3459" i="1"/>
  <c r="AA3459" i="1" s="1"/>
  <c r="AA3462" i="1"/>
  <c r="AY3462" i="1"/>
  <c r="AJ3461" i="1"/>
  <c r="AV3462" i="1"/>
  <c r="AW3462" i="1" s="1"/>
  <c r="AE3466" i="1"/>
  <c r="AH3466" i="1" s="1"/>
  <c r="AD3461" i="1"/>
  <c r="AE3461" i="1" s="1"/>
  <c r="AH3461" i="1" s="1"/>
  <c r="AW3468" i="1"/>
  <c r="BD3468" i="1"/>
  <c r="BC3469" i="1"/>
  <c r="BD3469" i="1" s="1"/>
  <c r="AW3472" i="1"/>
  <c r="BD3472" i="1"/>
  <c r="BD3474" i="1"/>
  <c r="AW3474" i="1"/>
  <c r="AW3476" i="1"/>
  <c r="BD3476" i="1"/>
  <c r="BD3482" i="1"/>
  <c r="AW3482" i="1"/>
  <c r="X3448" i="1"/>
  <c r="AA3448" i="1" s="1"/>
  <c r="BB3452" i="1"/>
  <c r="V3455" i="1"/>
  <c r="AE3455" i="1"/>
  <c r="AH3455" i="1" s="1"/>
  <c r="BB3462" i="1"/>
  <c r="AW3516" i="1"/>
  <c r="AC3502" i="1"/>
  <c r="AE3502" i="1" s="1"/>
  <c r="AH3502" i="1" s="1"/>
  <c r="AE3516" i="1"/>
  <c r="AH3516" i="1" s="1"/>
  <c r="P3502" i="1"/>
  <c r="P3485" i="1" s="1"/>
  <c r="P3687" i="1" s="1"/>
  <c r="Q3518" i="1"/>
  <c r="T3518" i="1" s="1"/>
  <c r="AN3502" i="1"/>
  <c r="AZ3520" i="1"/>
  <c r="AV3520" i="1"/>
  <c r="AW3520" i="1" s="1"/>
  <c r="AW3523" i="1"/>
  <c r="BD3523" i="1"/>
  <c r="H3459" i="1"/>
  <c r="V3461" i="1"/>
  <c r="X3461" i="1" s="1"/>
  <c r="AA3461" i="1" s="1"/>
  <c r="K3462" i="1"/>
  <c r="AP3486" i="1"/>
  <c r="BA3487" i="1"/>
  <c r="AW3488" i="1"/>
  <c r="BC3489" i="1"/>
  <c r="BC3492" i="1"/>
  <c r="AD3502" i="1"/>
  <c r="AD3485" i="1" s="1"/>
  <c r="AE3503" i="1"/>
  <c r="AH3503" i="1" s="1"/>
  <c r="AW3507" i="1"/>
  <c r="BD3507" i="1"/>
  <c r="H3514" i="1"/>
  <c r="BD3528" i="1"/>
  <c r="H3539" i="1"/>
  <c r="G3502" i="1"/>
  <c r="H3502" i="1" s="1"/>
  <c r="BD3541" i="1"/>
  <c r="AW3541" i="1"/>
  <c r="BA3436" i="1"/>
  <c r="AV3456" i="1"/>
  <c r="BD3457" i="1"/>
  <c r="K3485" i="1"/>
  <c r="L3486" i="1"/>
  <c r="L3485" i="1" s="1"/>
  <c r="AW3499" i="1"/>
  <c r="BD3499" i="1"/>
  <c r="BD3505" i="1"/>
  <c r="AW3533" i="1"/>
  <c r="BD3533" i="1"/>
  <c r="BA3539" i="1"/>
  <c r="BC3539" i="1" s="1"/>
  <c r="AP3502" i="1"/>
  <c r="AY3486" i="1"/>
  <c r="BD3489" i="1"/>
  <c r="AW3497" i="1"/>
  <c r="AW3511" i="1"/>
  <c r="BD3511" i="1"/>
  <c r="AV3514" i="1"/>
  <c r="AW3514" i="1" s="1"/>
  <c r="AQ3502" i="1"/>
  <c r="AQ3485" i="1" s="1"/>
  <c r="AQ3687" i="1" s="1"/>
  <c r="BA3518" i="1"/>
  <c r="V3502" i="1"/>
  <c r="X3502" i="1" s="1"/>
  <c r="AA3502" i="1" s="1"/>
  <c r="X3520" i="1"/>
  <c r="AA3520" i="1" s="1"/>
  <c r="AW3525" i="1"/>
  <c r="BD3525" i="1"/>
  <c r="BD3527" i="1"/>
  <c r="BC3534" i="1"/>
  <c r="BD3534" i="1" s="1"/>
  <c r="AN3447" i="1"/>
  <c r="AZ3447" i="1" s="1"/>
  <c r="AJ3455" i="1"/>
  <c r="AR3455" i="1"/>
  <c r="AR3454" i="1" s="1"/>
  <c r="BD3478" i="1"/>
  <c r="E3487" i="1"/>
  <c r="D3486" i="1"/>
  <c r="AW3492" i="1"/>
  <c r="BD3492" i="1"/>
  <c r="BC3509" i="1"/>
  <c r="AW3517" i="1"/>
  <c r="BD3517" i="1"/>
  <c r="BC3518" i="1"/>
  <c r="AW3519" i="1"/>
  <c r="BD3519" i="1"/>
  <c r="BC3520" i="1"/>
  <c r="BD3520" i="1" s="1"/>
  <c r="AV3527" i="1"/>
  <c r="AW3527" i="1" s="1"/>
  <c r="AW3530" i="1"/>
  <c r="BD3530" i="1"/>
  <c r="BD3535" i="1"/>
  <c r="AV3539" i="1"/>
  <c r="BD3546" i="1"/>
  <c r="AN3485" i="1"/>
  <c r="O3486" i="1"/>
  <c r="Q3487" i="1"/>
  <c r="T3487" i="1" s="1"/>
  <c r="BD3495" i="1"/>
  <c r="BB3497" i="1"/>
  <c r="BC3497" i="1" s="1"/>
  <c r="BD3497" i="1" s="1"/>
  <c r="AW3501" i="1"/>
  <c r="BD3501" i="1"/>
  <c r="BB3503" i="1"/>
  <c r="AW3504" i="1"/>
  <c r="BD3504" i="1"/>
  <c r="AA3505" i="1"/>
  <c r="AY3505" i="1"/>
  <c r="BC3505" i="1" s="1"/>
  <c r="AV3505" i="1"/>
  <c r="AW3505" i="1" s="1"/>
  <c r="AJ3502" i="1"/>
  <c r="BB3509" i="1"/>
  <c r="BD3510" i="1"/>
  <c r="M3502" i="1"/>
  <c r="M3485" i="1" s="1"/>
  <c r="M3687" i="1" s="1"/>
  <c r="BD3521" i="1"/>
  <c r="AW3540" i="1"/>
  <c r="BD3540" i="1"/>
  <c r="X3486" i="1"/>
  <c r="AA3486" i="1" s="1"/>
  <c r="V3485" i="1"/>
  <c r="AO3485" i="1"/>
  <c r="AO3687" i="1" s="1"/>
  <c r="G3486" i="1"/>
  <c r="H3487" i="1"/>
  <c r="AM3486" i="1"/>
  <c r="AZ3487" i="1"/>
  <c r="BC3487" i="1" s="1"/>
  <c r="AU3486" i="1"/>
  <c r="AU3485" i="1" s="1"/>
  <c r="AU3687" i="1" s="1"/>
  <c r="BC3490" i="1"/>
  <c r="BD3490" i="1" s="1"/>
  <c r="AW3496" i="1"/>
  <c r="AW3506" i="1"/>
  <c r="BD3506" i="1"/>
  <c r="AW3513" i="1"/>
  <c r="BD3513" i="1"/>
  <c r="AL3502" i="1"/>
  <c r="AL3485" i="1" s="1"/>
  <c r="AL3687" i="1" s="1"/>
  <c r="AY3516" i="1"/>
  <c r="BC3516" i="1" s="1"/>
  <c r="BD3516" i="1" s="1"/>
  <c r="AV3516" i="1"/>
  <c r="AW3526" i="1"/>
  <c r="BD3526" i="1"/>
  <c r="AK3502" i="1"/>
  <c r="AK3485" i="1" s="1"/>
  <c r="AK3687" i="1" s="1"/>
  <c r="AV3544" i="1"/>
  <c r="AW3544" i="1" s="1"/>
  <c r="BB3544" i="1"/>
  <c r="AS3502" i="1"/>
  <c r="BB3502" i="1" s="1"/>
  <c r="BB3486" i="1"/>
  <c r="AV3497" i="1"/>
  <c r="BD3498" i="1"/>
  <c r="AY3514" i="1"/>
  <c r="BC3514" i="1" s="1"/>
  <c r="BD3514" i="1" s="1"/>
  <c r="AW3515" i="1"/>
  <c r="AY3542" i="1"/>
  <c r="BC3546" i="1"/>
  <c r="H3547" i="1"/>
  <c r="AZ3547" i="1"/>
  <c r="BC3551" i="1"/>
  <c r="BD3551" i="1" s="1"/>
  <c r="AW3552" i="1"/>
  <c r="AW3565" i="1"/>
  <c r="BD3565" i="1"/>
  <c r="AW3571" i="1"/>
  <c r="BC3571" i="1"/>
  <c r="BD3571" i="1" s="1"/>
  <c r="AW3589" i="1"/>
  <c r="BD3589" i="1"/>
  <c r="K3486" i="1"/>
  <c r="AC3486" i="1"/>
  <c r="BB3542" i="1"/>
  <c r="BD3543" i="1"/>
  <c r="AW3577" i="1"/>
  <c r="BD3587" i="1"/>
  <c r="BC3547" i="1"/>
  <c r="BD3547" i="1" s="1"/>
  <c r="AW3551" i="1"/>
  <c r="BD3553" i="1"/>
  <c r="AW3567" i="1"/>
  <c r="BD3569" i="1"/>
  <c r="BD3579" i="1"/>
  <c r="AW3579" i="1"/>
  <c r="AW3586" i="1"/>
  <c r="BD3586" i="1"/>
  <c r="AW3600" i="1"/>
  <c r="X3544" i="1"/>
  <c r="AA3544" i="1" s="1"/>
  <c r="AH3553" i="1"/>
  <c r="BC3553" i="1"/>
  <c r="AW3556" i="1"/>
  <c r="BD3556" i="1"/>
  <c r="BD3560" i="1"/>
  <c r="BC3575" i="1"/>
  <c r="BD3575" i="1" s="1"/>
  <c r="AW3576" i="1"/>
  <c r="BD3576" i="1"/>
  <c r="BC3587" i="1"/>
  <c r="AV3518" i="1"/>
  <c r="AV3542" i="1"/>
  <c r="AW3542" i="1" s="1"/>
  <c r="BD3545" i="1"/>
  <c r="AW3545" i="1"/>
  <c r="BC3557" i="1"/>
  <c r="BD3557" i="1" s="1"/>
  <c r="AW3562" i="1"/>
  <c r="BD3562" i="1"/>
  <c r="BD3580" i="1"/>
  <c r="AW3580" i="1"/>
  <c r="BC3581" i="1"/>
  <c r="BD3581" i="1" s="1"/>
  <c r="BD3590" i="1"/>
  <c r="AW3590" i="1"/>
  <c r="AV3547" i="1"/>
  <c r="AW3547" i="1" s="1"/>
  <c r="BD3550" i="1"/>
  <c r="BC3552" i="1"/>
  <c r="BD3552" i="1" s="1"/>
  <c r="BD3564" i="1"/>
  <c r="AW3564" i="1"/>
  <c r="AW3568" i="1"/>
  <c r="BD3568" i="1"/>
  <c r="BC3577" i="1"/>
  <c r="BD3577" i="1" s="1"/>
  <c r="BD3584" i="1"/>
  <c r="AW3584" i="1"/>
  <c r="X3542" i="1"/>
  <c r="AA3542" i="1" s="1"/>
  <c r="AY3544" i="1"/>
  <c r="BC3544" i="1" s="1"/>
  <c r="BD3544" i="1" s="1"/>
  <c r="AV3553" i="1"/>
  <c r="AW3553" i="1" s="1"/>
  <c r="AW3559" i="1"/>
  <c r="BC3559" i="1"/>
  <c r="BD3559" i="1" s="1"/>
  <c r="AW3566" i="1"/>
  <c r="BD3566" i="1"/>
  <c r="BC3569" i="1"/>
  <c r="AY3549" i="1"/>
  <c r="BC3549" i="1" s="1"/>
  <c r="BD3549" i="1" s="1"/>
  <c r="AW3550" i="1"/>
  <c r="AV3557" i="1"/>
  <c r="AW3557" i="1" s="1"/>
  <c r="BD3558" i="1"/>
  <c r="AW3563" i="1"/>
  <c r="AZ3567" i="1"/>
  <c r="AV3569" i="1"/>
  <c r="AW3569" i="1" s="1"/>
  <c r="BD3570" i="1"/>
  <c r="AY3573" i="1"/>
  <c r="BC3573" i="1" s="1"/>
  <c r="BD3573" i="1" s="1"/>
  <c r="AW3574" i="1"/>
  <c r="AV3581" i="1"/>
  <c r="AW3581" i="1" s="1"/>
  <c r="AZ3587" i="1"/>
  <c r="BC3591" i="1"/>
  <c r="AA3612" i="1"/>
  <c r="AZ3614" i="1"/>
  <c r="BC3614" i="1" s="1"/>
  <c r="BD3614" i="1" s="1"/>
  <c r="BC3623" i="1"/>
  <c r="AV3575" i="1"/>
  <c r="AW3575" i="1" s="1"/>
  <c r="AY3579" i="1"/>
  <c r="BC3579" i="1" s="1"/>
  <c r="AV3587" i="1"/>
  <c r="AW3596" i="1"/>
  <c r="BC3598" i="1"/>
  <c r="BD3598" i="1" s="1"/>
  <c r="AW3599" i="1"/>
  <c r="AW3606" i="1"/>
  <c r="BD3606" i="1"/>
  <c r="BC3613" i="1"/>
  <c r="H3614" i="1"/>
  <c r="AW3617" i="1"/>
  <c r="BD3617" i="1"/>
  <c r="BC3618" i="1"/>
  <c r="BD3618" i="1" s="1"/>
  <c r="AW3619" i="1"/>
  <c r="BD3619" i="1"/>
  <c r="AW3621" i="1"/>
  <c r="T3623" i="1"/>
  <c r="T3629" i="1"/>
  <c r="AZ3633" i="1"/>
  <c r="BD3655" i="1"/>
  <c r="AW3655" i="1"/>
  <c r="AW3661" i="1"/>
  <c r="BD3661" i="1"/>
  <c r="BA3581" i="1"/>
  <c r="AW3587" i="1"/>
  <c r="BD3591" i="1"/>
  <c r="AY3612" i="1"/>
  <c r="BC3612" i="1" s="1"/>
  <c r="BD3612" i="1" s="1"/>
  <c r="AV3612" i="1"/>
  <c r="BD3633" i="1"/>
  <c r="AW3633" i="1"/>
  <c r="AV3583" i="1"/>
  <c r="AW3583" i="1" s="1"/>
  <c r="X3587" i="1"/>
  <c r="AA3587" i="1" s="1"/>
  <c r="AW3588" i="1"/>
  <c r="AV3597" i="1"/>
  <c r="AW3597" i="1" s="1"/>
  <c r="BC3600" i="1"/>
  <c r="BD3600" i="1" s="1"/>
  <c r="BC3624" i="1"/>
  <c r="AW3625" i="1"/>
  <c r="BD3625" i="1"/>
  <c r="D3636" i="1"/>
  <c r="E3636" i="1" s="1"/>
  <c r="AE3637" i="1"/>
  <c r="AH3637" i="1" s="1"/>
  <c r="BD3640" i="1"/>
  <c r="AW3598" i="1"/>
  <c r="AW3613" i="1"/>
  <c r="BD3613" i="1"/>
  <c r="X3614" i="1"/>
  <c r="AA3614" i="1" s="1"/>
  <c r="AW3635" i="1"/>
  <c r="BD3635" i="1"/>
  <c r="BD3648" i="1"/>
  <c r="AW3648" i="1"/>
  <c r="AW3650" i="1"/>
  <c r="BD3650" i="1"/>
  <c r="BD3597" i="1"/>
  <c r="AH3607" i="1"/>
  <c r="AW3612" i="1"/>
  <c r="AW3618" i="1"/>
  <c r="AW3620" i="1"/>
  <c r="BD3620" i="1"/>
  <c r="BC3621" i="1"/>
  <c r="BD3621" i="1" s="1"/>
  <c r="AE3583" i="1"/>
  <c r="AH3583" i="1" s="1"/>
  <c r="H3587" i="1"/>
  <c r="BD3588" i="1"/>
  <c r="BC3592" i="1"/>
  <c r="BD3592" i="1" s="1"/>
  <c r="BD3594" i="1"/>
  <c r="BC3599" i="1"/>
  <c r="BD3599" i="1" s="1"/>
  <c r="BC3606" i="1"/>
  <c r="BC3607" i="1"/>
  <c r="BD3607" i="1" s="1"/>
  <c r="AW3611" i="1"/>
  <c r="BD3611" i="1"/>
  <c r="BC3619" i="1"/>
  <c r="AV3629" i="1"/>
  <c r="AW3630" i="1"/>
  <c r="BD3630" i="1"/>
  <c r="BC3631" i="1"/>
  <c r="BD3631" i="1" s="1"/>
  <c r="AW3632" i="1"/>
  <c r="BD3632" i="1"/>
  <c r="BC3633" i="1"/>
  <c r="L3636" i="1"/>
  <c r="BA3670" i="1"/>
  <c r="BC3670" i="1" s="1"/>
  <c r="AP3665" i="1"/>
  <c r="BA3665" i="1" s="1"/>
  <c r="AZ3581" i="1"/>
  <c r="AY3583" i="1"/>
  <c r="BC3583" i="1" s="1"/>
  <c r="BD3583" i="1" s="1"/>
  <c r="AW3591" i="1"/>
  <c r="AW3601" i="1"/>
  <c r="AY3605" i="1"/>
  <c r="BC3605" i="1" s="1"/>
  <c r="BD3605" i="1" s="1"/>
  <c r="AV3605" i="1"/>
  <c r="AW3605" i="1" s="1"/>
  <c r="AV3623" i="1"/>
  <c r="AW3624" i="1"/>
  <c r="BD3624" i="1"/>
  <c r="AW3626" i="1"/>
  <c r="BD3626" i="1"/>
  <c r="AW3627" i="1"/>
  <c r="BD3628" i="1"/>
  <c r="AW3628" i="1"/>
  <c r="BB3629" i="1"/>
  <c r="BC3629" i="1" s="1"/>
  <c r="E3640" i="1"/>
  <c r="AY3652" i="1"/>
  <c r="BC3652" i="1" s="1"/>
  <c r="AJ3651" i="1"/>
  <c r="AV3652" i="1"/>
  <c r="Q3659" i="1"/>
  <c r="T3659" i="1" s="1"/>
  <c r="AW3663" i="1"/>
  <c r="O3637" i="1"/>
  <c r="H3638" i="1"/>
  <c r="BB3638" i="1"/>
  <c r="AY3640" i="1"/>
  <c r="BC3640" i="1" s="1"/>
  <c r="AV3640" i="1"/>
  <c r="AW3640" i="1" s="1"/>
  <c r="H3642" i="1"/>
  <c r="AW3653" i="1"/>
  <c r="BD3653" i="1"/>
  <c r="AP3658" i="1"/>
  <c r="BA3658" i="1" s="1"/>
  <c r="BA3659" i="1"/>
  <c r="AV3670" i="1"/>
  <c r="BD3678" i="1"/>
  <c r="AW3678" i="1"/>
  <c r="AW3680" i="1"/>
  <c r="BD3680" i="1"/>
  <c r="AW3684" i="1"/>
  <c r="BD3684" i="1"/>
  <c r="R3637" i="1"/>
  <c r="R3636" i="1" s="1"/>
  <c r="R3687" i="1" s="1"/>
  <c r="AL3637" i="1"/>
  <c r="AL3636" i="1" s="1"/>
  <c r="AT3637" i="1"/>
  <c r="AT3636" i="1" s="1"/>
  <c r="AT3687" i="1" s="1"/>
  <c r="BC3641" i="1"/>
  <c r="BD3641" i="1" s="1"/>
  <c r="BC3642" i="1"/>
  <c r="BD3642" i="1" s="1"/>
  <c r="AW3644" i="1"/>
  <c r="BD3645" i="1"/>
  <c r="BD3649" i="1"/>
  <c r="E3656" i="1"/>
  <c r="D3651" i="1"/>
  <c r="E3651" i="1" s="1"/>
  <c r="AZ3656" i="1"/>
  <c r="BC3656" i="1" s="1"/>
  <c r="BD3656" i="1" s="1"/>
  <c r="AV3656" i="1"/>
  <c r="AM3651" i="1"/>
  <c r="AZ3651" i="1" s="1"/>
  <c r="AN3659" i="1"/>
  <c r="AZ3660" i="1"/>
  <c r="BC3660" i="1" s="1"/>
  <c r="BD3660" i="1" s="1"/>
  <c r="AV3660" i="1"/>
  <c r="AW3660" i="1" s="1"/>
  <c r="K3663" i="1"/>
  <c r="AW3667" i="1"/>
  <c r="BD3667" i="1"/>
  <c r="BD3671" i="1"/>
  <c r="AW3647" i="1"/>
  <c r="BD3647" i="1"/>
  <c r="Z3651" i="1"/>
  <c r="Z3636" i="1" s="1"/>
  <c r="Z3687" i="1" s="1"/>
  <c r="AA3652" i="1"/>
  <c r="K3658" i="1"/>
  <c r="AY3663" i="1"/>
  <c r="BC3663" i="1" s="1"/>
  <c r="BD3663" i="1" s="1"/>
  <c r="AV3663" i="1"/>
  <c r="AJ3659" i="1"/>
  <c r="AW3686" i="1"/>
  <c r="BD3686" i="1"/>
  <c r="AV3631" i="1"/>
  <c r="AW3631" i="1" s="1"/>
  <c r="K3638" i="1"/>
  <c r="AV3638" i="1"/>
  <c r="AW3638" i="1" s="1"/>
  <c r="AW3641" i="1"/>
  <c r="AW3652" i="1"/>
  <c r="BD3652" i="1"/>
  <c r="BA3652" i="1"/>
  <c r="BD3654" i="1"/>
  <c r="AW3654" i="1"/>
  <c r="AE3656" i="1"/>
  <c r="AH3656" i="1" s="1"/>
  <c r="AD3651" i="1"/>
  <c r="AD3636" i="1" s="1"/>
  <c r="AE3636" i="1" s="1"/>
  <c r="AH3636" i="1" s="1"/>
  <c r="AF3658" i="1"/>
  <c r="AF3687" i="1" s="1"/>
  <c r="AW3662" i="1"/>
  <c r="BD3662" i="1"/>
  <c r="AW3664" i="1"/>
  <c r="BD3664" i="1"/>
  <c r="D3665" i="1"/>
  <c r="E3666" i="1"/>
  <c r="AM3665" i="1"/>
  <c r="AZ3666" i="1"/>
  <c r="AV3666" i="1"/>
  <c r="AW3666" i="1" s="1"/>
  <c r="Q3670" i="1"/>
  <c r="T3670" i="1" s="1"/>
  <c r="O3665" i="1"/>
  <c r="Q3665" i="1" s="1"/>
  <c r="T3665" i="1" s="1"/>
  <c r="C3637" i="1"/>
  <c r="C3636" i="1" s="1"/>
  <c r="C3687" i="1" s="1"/>
  <c r="AE3638" i="1"/>
  <c r="AH3638" i="1" s="1"/>
  <c r="AE3640" i="1"/>
  <c r="AH3640" i="1" s="1"/>
  <c r="AV3642" i="1"/>
  <c r="AW3642" i="1" s="1"/>
  <c r="H3659" i="1"/>
  <c r="V3659" i="1"/>
  <c r="X3660" i="1"/>
  <c r="AA3660" i="1" s="1"/>
  <c r="E3659" i="1"/>
  <c r="C3658" i="1"/>
  <c r="BC3666" i="1"/>
  <c r="AH3670" i="1"/>
  <c r="AW3675" i="1"/>
  <c r="BD3675" i="1"/>
  <c r="AY3638" i="1"/>
  <c r="BC3638" i="1" s="1"/>
  <c r="BD3638" i="1" s="1"/>
  <c r="BD3643" i="1"/>
  <c r="AA3651" i="1"/>
  <c r="AW3656" i="1"/>
  <c r="AG3658" i="1"/>
  <c r="AG3687" i="1" s="1"/>
  <c r="AD3665" i="1"/>
  <c r="AD3658" i="1" s="1"/>
  <c r="AE3666" i="1"/>
  <c r="AH3666" i="1" s="1"/>
  <c r="BD3666" i="1"/>
  <c r="AW3668" i="1"/>
  <c r="BD3668" i="1"/>
  <c r="H3670" i="1"/>
  <c r="G3665" i="1"/>
  <c r="H3665" i="1" s="1"/>
  <c r="AW3671" i="1"/>
  <c r="AW3672" i="1"/>
  <c r="BD3672" i="1"/>
  <c r="AW3677" i="1"/>
  <c r="BD3677" i="1"/>
  <c r="BD3685" i="1"/>
  <c r="AY3647" i="1"/>
  <c r="BC3647" i="1" s="1"/>
  <c r="J3651" i="1"/>
  <c r="AS3651" i="1"/>
  <c r="BB3651" i="1" s="1"/>
  <c r="V3665" i="1"/>
  <c r="X3665" i="1" s="1"/>
  <c r="AA3665" i="1" s="1"/>
  <c r="AS3637" i="1"/>
  <c r="G3651" i="1"/>
  <c r="H3651" i="1" s="1"/>
  <c r="O3651" i="1"/>
  <c r="Q3651" i="1" s="1"/>
  <c r="T3651" i="1" s="1"/>
  <c r="AP3651" i="1"/>
  <c r="AC3659" i="1"/>
  <c r="AO1851" i="1" l="1"/>
  <c r="AZ1800" i="1"/>
  <c r="I831" i="1"/>
  <c r="K629" i="1"/>
  <c r="W3075" i="1"/>
  <c r="X3046" i="1"/>
  <c r="AA3046" i="1" s="1"/>
  <c r="BA2616" i="1"/>
  <c r="AR2667" i="1"/>
  <c r="BD2121" i="1"/>
  <c r="AY1414" i="1"/>
  <c r="AW365" i="1"/>
  <c r="BD365" i="1"/>
  <c r="P34" i="1"/>
  <c r="AD3687" i="1"/>
  <c r="AY3024" i="1"/>
  <c r="AR372" i="1"/>
  <c r="BA373" i="1"/>
  <c r="AW241" i="1"/>
  <c r="F18" i="1"/>
  <c r="H19" i="1"/>
  <c r="AJ2871" i="1"/>
  <c r="AY2669" i="1"/>
  <c r="AR1239" i="1"/>
  <c r="BC256" i="1"/>
  <c r="BD256" i="1" s="1"/>
  <c r="AC3483" i="1"/>
  <c r="AE3483" i="1" s="1"/>
  <c r="AH3483" i="1" s="1"/>
  <c r="AE3281" i="1"/>
  <c r="AH3281" i="1" s="1"/>
  <c r="AT2871" i="1"/>
  <c r="BB2871" i="1" s="1"/>
  <c r="BB2669" i="1"/>
  <c r="AW378" i="1"/>
  <c r="BD378" i="1"/>
  <c r="BD245" i="1"/>
  <c r="AW233" i="1"/>
  <c r="AW2131" i="1"/>
  <c r="AK2057" i="1"/>
  <c r="S2057" i="1"/>
  <c r="S2259" i="1" s="1"/>
  <c r="S9" i="1" s="1"/>
  <c r="S15" i="1" s="1"/>
  <c r="AY1188" i="1"/>
  <c r="BB576" i="1"/>
  <c r="BC38" i="1"/>
  <c r="AN3483" i="1"/>
  <c r="AY3250" i="1"/>
  <c r="AQ2667" i="1"/>
  <c r="BA2465" i="1"/>
  <c r="AW2092" i="1"/>
  <c r="AF423" i="1"/>
  <c r="AF8" i="1" s="1"/>
  <c r="AW174" i="1"/>
  <c r="O2667" i="1"/>
  <c r="Q2667" i="1" s="1"/>
  <c r="T2667" i="1" s="1"/>
  <c r="Q2465" i="1"/>
  <c r="T2465" i="1" s="1"/>
  <c r="AW1815" i="1"/>
  <c r="P831" i="1"/>
  <c r="BC285" i="1"/>
  <c r="AC802" i="1"/>
  <c r="AE802" i="1" s="1"/>
  <c r="AH802" i="1" s="1"/>
  <c r="AE803" i="1"/>
  <c r="AH803" i="1" s="1"/>
  <c r="Q646" i="1"/>
  <c r="T646" i="1" s="1"/>
  <c r="X646" i="1"/>
  <c r="AA646" i="1" s="1"/>
  <c r="V629" i="1"/>
  <c r="BD545" i="1"/>
  <c r="AW545" i="1"/>
  <c r="AA850" i="1"/>
  <c r="Q803" i="1"/>
  <c r="T803" i="1" s="1"/>
  <c r="O802" i="1"/>
  <c r="Q802" i="1" s="1"/>
  <c r="T802" i="1" s="1"/>
  <c r="AW709" i="1"/>
  <c r="BD709" i="1"/>
  <c r="N831" i="1"/>
  <c r="G598" i="1"/>
  <c r="H598" i="1" s="1"/>
  <c r="H599" i="1"/>
  <c r="BA781" i="1"/>
  <c r="AP780" i="1"/>
  <c r="BA780" i="1" s="1"/>
  <c r="BC713" i="1"/>
  <c r="BD713" i="1" s="1"/>
  <c r="AW527" i="1"/>
  <c r="BD527" i="1"/>
  <c r="AW509" i="1"/>
  <c r="BD509" i="1"/>
  <c r="AY426" i="1"/>
  <c r="AJ425" i="1"/>
  <c r="AY396" i="1"/>
  <c r="AJ395" i="1"/>
  <c r="AV396" i="1"/>
  <c r="AY576" i="1"/>
  <c r="BC576" i="1" s="1"/>
  <c r="V425" i="1"/>
  <c r="X426" i="1"/>
  <c r="AA426" i="1" s="1"/>
  <c r="G394" i="1"/>
  <c r="H394" i="1" s="1"/>
  <c r="H395" i="1"/>
  <c r="AY374" i="1"/>
  <c r="BC374" i="1" s="1"/>
  <c r="AJ373" i="1"/>
  <c r="AV374" i="1"/>
  <c r="AW366" i="1"/>
  <c r="BD366" i="1"/>
  <c r="AY350" i="1"/>
  <c r="BC350" i="1" s="1"/>
  <c r="AV350" i="1"/>
  <c r="AW350" i="1" s="1"/>
  <c r="AW302" i="1"/>
  <c r="BD302" i="1"/>
  <c r="AY333" i="1"/>
  <c r="AV333" i="1"/>
  <c r="AW414" i="1"/>
  <c r="BD414" i="1"/>
  <c r="F394" i="1"/>
  <c r="D387" i="1"/>
  <c r="E387" i="1" s="1"/>
  <c r="E388" i="1"/>
  <c r="G372" i="1"/>
  <c r="H372" i="1" s="1"/>
  <c r="AN169" i="1"/>
  <c r="AN168" i="1" s="1"/>
  <c r="AZ172" i="1"/>
  <c r="BC172" i="1" s="1"/>
  <c r="BD172" i="1" s="1"/>
  <c r="K401" i="1"/>
  <c r="AW338" i="1"/>
  <c r="BD338" i="1"/>
  <c r="AW256" i="1"/>
  <c r="E850" i="1"/>
  <c r="BD350" i="1"/>
  <c r="BD303" i="1"/>
  <c r="AW246" i="1"/>
  <c r="BD246" i="1"/>
  <c r="BB154" i="1"/>
  <c r="AS153" i="1"/>
  <c r="BB153" i="1" s="1"/>
  <c r="H47" i="1"/>
  <c r="F46" i="1"/>
  <c r="H46" i="1" s="1"/>
  <c r="Q42" i="1"/>
  <c r="T42" i="1" s="1"/>
  <c r="P41" i="1"/>
  <c r="Q41" i="1" s="1"/>
  <c r="T41" i="1" s="1"/>
  <c r="K21" i="1"/>
  <c r="J19" i="1"/>
  <c r="AW207" i="1"/>
  <c r="BD207" i="1"/>
  <c r="N17" i="1"/>
  <c r="N219" i="1" s="1"/>
  <c r="AW79" i="1"/>
  <c r="BD79" i="1"/>
  <c r="AD35" i="1"/>
  <c r="AE36" i="1"/>
  <c r="AH36" i="1" s="1"/>
  <c r="AW229" i="1"/>
  <c r="BD229" i="1"/>
  <c r="BB191" i="1"/>
  <c r="AW130" i="1"/>
  <c r="AM59" i="1"/>
  <c r="AZ59" i="1" s="1"/>
  <c r="AZ61" i="1"/>
  <c r="BA37" i="1"/>
  <c r="AP34" i="1"/>
  <c r="BA34" i="1" s="1"/>
  <c r="AW140" i="1"/>
  <c r="BD140" i="1"/>
  <c r="BD114" i="1"/>
  <c r="AW114" i="1"/>
  <c r="AV278" i="1"/>
  <c r="AY278" i="1"/>
  <c r="BC278" i="1" s="1"/>
  <c r="T190" i="1"/>
  <c r="AY59" i="1"/>
  <c r="BC59" i="1" s="1"/>
  <c r="BD59" i="1" s="1"/>
  <c r="E209" i="1"/>
  <c r="D202" i="1"/>
  <c r="O238" i="1"/>
  <c r="E239" i="1"/>
  <c r="D238" i="1"/>
  <c r="E238" i="1" s="1"/>
  <c r="R221" i="1"/>
  <c r="R423" i="1" s="1"/>
  <c r="R8" i="1" s="1"/>
  <c r="R15" i="1" s="1"/>
  <c r="G168" i="1"/>
  <c r="AW159" i="1"/>
  <c r="BD159" i="1"/>
  <c r="AY48" i="1"/>
  <c r="H35" i="1"/>
  <c r="AA139" i="1"/>
  <c r="AV32" i="1"/>
  <c r="AW32" i="1" s="1"/>
  <c r="AW49" i="1"/>
  <c r="BB3637" i="1"/>
  <c r="AS3636" i="1"/>
  <c r="BB3636" i="1" s="1"/>
  <c r="AW3330" i="1"/>
  <c r="BD3330" i="1"/>
  <c r="AV2631" i="1"/>
  <c r="AW2631" i="1" s="1"/>
  <c r="AY2631" i="1"/>
  <c r="BC2631" i="1" s="1"/>
  <c r="AW2399" i="1"/>
  <c r="BD2399" i="1"/>
  <c r="BD2169" i="1"/>
  <c r="AW2169" i="1"/>
  <c r="AW2108" i="1"/>
  <c r="BD2108" i="1"/>
  <c r="AW2115" i="1"/>
  <c r="BD2115" i="1"/>
  <c r="AY1666" i="1"/>
  <c r="BC1666" i="1" s="1"/>
  <c r="AV1666" i="1"/>
  <c r="BD935" i="1"/>
  <c r="AW935" i="1"/>
  <c r="O1188" i="1"/>
  <c r="Q1188" i="1" s="1"/>
  <c r="T1188" i="1" s="1"/>
  <c r="Q1189" i="1"/>
  <c r="T1189" i="1" s="1"/>
  <c r="G3658" i="1"/>
  <c r="H3658" i="1" s="1"/>
  <c r="AN3658" i="1"/>
  <c r="AZ3659" i="1"/>
  <c r="AW3659" i="1"/>
  <c r="AE3665" i="1"/>
  <c r="AH3665" i="1" s="1"/>
  <c r="AZ3486" i="1"/>
  <c r="AM3485" i="1"/>
  <c r="BA3502" i="1"/>
  <c r="L3687" i="1"/>
  <c r="BC3462" i="1"/>
  <c r="BD3462" i="1" s="1"/>
  <c r="T3454" i="1"/>
  <c r="BA3433" i="1"/>
  <c r="BD3229" i="1"/>
  <c r="L3483" i="1"/>
  <c r="H3257" i="1"/>
  <c r="AQ3483" i="1"/>
  <c r="T3228" i="1"/>
  <c r="BA3251" i="1"/>
  <c r="AM3250" i="1"/>
  <c r="AZ3250" i="1" s="1"/>
  <c r="AZ3257" i="1"/>
  <c r="BD3252" i="1"/>
  <c r="AW3252" i="1"/>
  <c r="C3077" i="1"/>
  <c r="E3078" i="1"/>
  <c r="AW3171" i="1"/>
  <c r="BD3171" i="1"/>
  <c r="X3053" i="1"/>
  <c r="AA3053" i="1" s="1"/>
  <c r="AF3279" i="1"/>
  <c r="AW2995" i="1"/>
  <c r="BD2995" i="1"/>
  <c r="AW2959" i="1"/>
  <c r="BD2959" i="1"/>
  <c r="AV3053" i="1"/>
  <c r="E3039" i="1"/>
  <c r="AW2975" i="1"/>
  <c r="BD2975" i="1"/>
  <c r="E2874" i="1"/>
  <c r="D2873" i="1"/>
  <c r="BC2922" i="1"/>
  <c r="BD2922" i="1" s="1"/>
  <c r="K3047" i="1"/>
  <c r="BC2935" i="1"/>
  <c r="BD2935" i="1" s="1"/>
  <c r="X2843" i="1"/>
  <c r="AA2843" i="1" s="1"/>
  <c r="V2842" i="1"/>
  <c r="X2842" i="1" s="1"/>
  <c r="AA2842" i="1" s="1"/>
  <c r="E3025" i="1"/>
  <c r="D3024" i="1"/>
  <c r="E3024" i="1" s="1"/>
  <c r="AW2922" i="1"/>
  <c r="AC2873" i="1"/>
  <c r="AE2874" i="1"/>
  <c r="AH2874" i="1" s="1"/>
  <c r="K2890" i="1"/>
  <c r="J2873" i="1"/>
  <c r="BC2915" i="1"/>
  <c r="Q2843" i="1"/>
  <c r="T2843" i="1" s="1"/>
  <c r="AC2820" i="1"/>
  <c r="AE2820" i="1" s="1"/>
  <c r="AH2820" i="1" s="1"/>
  <c r="AE2821" i="1"/>
  <c r="AH2821" i="1" s="1"/>
  <c r="BC2822" i="1"/>
  <c r="BD2822" i="1" s="1"/>
  <c r="AW2807" i="1"/>
  <c r="AW2763" i="1"/>
  <c r="BD2763" i="1"/>
  <c r="BC2807" i="1"/>
  <c r="BD2807" i="1" s="1"/>
  <c r="BC2751" i="1"/>
  <c r="BD2751" i="1" s="1"/>
  <c r="AW2632" i="1"/>
  <c r="BD2632" i="1"/>
  <c r="BD2737" i="1"/>
  <c r="AW2737" i="1"/>
  <c r="BD2636" i="1"/>
  <c r="AW2636" i="1"/>
  <c r="BD2671" i="1"/>
  <c r="AW2671" i="1"/>
  <c r="BA2631" i="1"/>
  <c r="V2616" i="1"/>
  <c r="X2616" i="1" s="1"/>
  <c r="AA2616" i="1" s="1"/>
  <c r="X2617" i="1"/>
  <c r="AA2617" i="1" s="1"/>
  <c r="AV2645" i="1"/>
  <c r="AW2601" i="1"/>
  <c r="BD2601" i="1"/>
  <c r="AY2242" i="1"/>
  <c r="AV2242" i="1"/>
  <c r="AW2242" i="1" s="1"/>
  <c r="BC2295" i="1"/>
  <c r="BD2295" i="1" s="1"/>
  <c r="AW2551" i="1"/>
  <c r="BD2551" i="1"/>
  <c r="AT2667" i="1"/>
  <c r="BC2414" i="1"/>
  <c r="BD2414" i="1" s="1"/>
  <c r="AW2496" i="1"/>
  <c r="BD2496" i="1"/>
  <c r="V2465" i="1"/>
  <c r="BA2435" i="1"/>
  <c r="BD2292" i="1"/>
  <c r="AW2292" i="1"/>
  <c r="S2463" i="1"/>
  <c r="BD2248" i="1"/>
  <c r="AW2248" i="1"/>
  <c r="J2237" i="1"/>
  <c r="Q2278" i="1"/>
  <c r="T2278" i="1" s="1"/>
  <c r="J2616" i="1"/>
  <c r="K2616" i="1" s="1"/>
  <c r="K2617" i="1"/>
  <c r="BB2209" i="1"/>
  <c r="AS2208" i="1"/>
  <c r="E2441" i="1"/>
  <c r="AW2247" i="1"/>
  <c r="BD2247" i="1"/>
  <c r="AY2232" i="1"/>
  <c r="BC2232" i="1" s="1"/>
  <c r="AJ2231" i="1"/>
  <c r="AV2232" i="1"/>
  <c r="H2209" i="1"/>
  <c r="BB2223" i="1"/>
  <c r="AY2195" i="1"/>
  <c r="AV2195" i="1"/>
  <c r="BD2413" i="1"/>
  <c r="BD2197" i="1"/>
  <c r="AW2197" i="1"/>
  <c r="AY2184" i="1"/>
  <c r="BC2184" i="1" s="1"/>
  <c r="AV2184" i="1"/>
  <c r="AV2157" i="1"/>
  <c r="AW2157" i="1" s="1"/>
  <c r="E2232" i="1"/>
  <c r="BC2166" i="1"/>
  <c r="BD2166" i="1" s="1"/>
  <c r="BD2234" i="1"/>
  <c r="AW2234" i="1"/>
  <c r="AZ2159" i="1"/>
  <c r="AV2116" i="1"/>
  <c r="AY2214" i="1"/>
  <c r="BC2214" i="1" s="1"/>
  <c r="BC2216" i="1"/>
  <c r="BD2216" i="1" s="1"/>
  <c r="X2224" i="1"/>
  <c r="AA2224" i="1" s="1"/>
  <c r="V2223" i="1"/>
  <c r="X2223" i="1" s="1"/>
  <c r="AA2223" i="1" s="1"/>
  <c r="AY2147" i="1"/>
  <c r="BC2147" i="1" s="1"/>
  <c r="BD2147" i="1" s="1"/>
  <c r="BB2099" i="1"/>
  <c r="E2077" i="1"/>
  <c r="D2074" i="1"/>
  <c r="E2074" i="1" s="1"/>
  <c r="AQ2074" i="1"/>
  <c r="AQ2057" i="1" s="1"/>
  <c r="AW2100" i="1"/>
  <c r="BD2100" i="1"/>
  <c r="G2074" i="1"/>
  <c r="H2074" i="1" s="1"/>
  <c r="AW2112" i="1"/>
  <c r="BD2112" i="1"/>
  <c r="AS2074" i="1"/>
  <c r="G2004" i="1"/>
  <c r="H2004" i="1" s="1"/>
  <c r="AM2004" i="1"/>
  <c r="AZ2004" i="1" s="1"/>
  <c r="AZ2005" i="1"/>
  <c r="G1853" i="1"/>
  <c r="H1854" i="1"/>
  <c r="W2074" i="1"/>
  <c r="AY1597" i="1"/>
  <c r="AJ1596" i="1"/>
  <c r="AV1597" i="1"/>
  <c r="K2058" i="1"/>
  <c r="G1649" i="1"/>
  <c r="H1650" i="1"/>
  <c r="AW1620" i="1"/>
  <c r="AW1581" i="1"/>
  <c r="BD1581" i="1"/>
  <c r="BD1804" i="1"/>
  <c r="AW1804" i="1"/>
  <c r="V1618" i="1"/>
  <c r="X1618" i="1" s="1"/>
  <c r="AA1618" i="1" s="1"/>
  <c r="E1414" i="1"/>
  <c r="Q1619" i="1"/>
  <c r="T1619" i="1" s="1"/>
  <c r="O1618" i="1"/>
  <c r="Q1618" i="1" s="1"/>
  <c r="T1618" i="1" s="1"/>
  <c r="AW1598" i="1"/>
  <c r="BD1598" i="1"/>
  <c r="BC1778" i="1"/>
  <c r="BD1778" i="1" s="1"/>
  <c r="E1597" i="1"/>
  <c r="BA1462" i="1"/>
  <c r="BC1462" i="1" s="1"/>
  <c r="E1445" i="1"/>
  <c r="BD1416" i="1"/>
  <c r="AW1416" i="1"/>
  <c r="AW1408" i="1"/>
  <c r="AS1443" i="1"/>
  <c r="BB1241" i="1"/>
  <c r="G1414" i="1"/>
  <c r="H1414" i="1" s="1"/>
  <c r="H1415" i="1"/>
  <c r="BA1211" i="1"/>
  <c r="AW1039" i="1"/>
  <c r="AW1396" i="1"/>
  <c r="BD1396" i="1"/>
  <c r="AW1222" i="1"/>
  <c r="BD1222" i="1"/>
  <c r="AZ1054" i="1"/>
  <c r="BD1190" i="1"/>
  <c r="AW1190" i="1"/>
  <c r="BD835" i="1"/>
  <c r="AW835" i="1"/>
  <c r="AR1414" i="1"/>
  <c r="AN1241" i="1"/>
  <c r="AN1443" i="1" s="1"/>
  <c r="D1188" i="1"/>
  <c r="E1188" i="1" s="1"/>
  <c r="E1054" i="1"/>
  <c r="D1037" i="1"/>
  <c r="AO1414" i="1"/>
  <c r="AV1414" i="1" s="1"/>
  <c r="Q1258" i="1"/>
  <c r="T1258" i="1" s="1"/>
  <c r="O1241" i="1"/>
  <c r="AW851" i="1"/>
  <c r="AY985" i="1"/>
  <c r="AJ984" i="1"/>
  <c r="AV985" i="1"/>
  <c r="D780" i="1"/>
  <c r="E780" i="1" s="1"/>
  <c r="BD561" i="1"/>
  <c r="AW561" i="1"/>
  <c r="Q833" i="1"/>
  <c r="T833" i="1" s="1"/>
  <c r="K833" i="1"/>
  <c r="AW725" i="1"/>
  <c r="BD725" i="1"/>
  <c r="D984" i="1"/>
  <c r="E984" i="1" s="1"/>
  <c r="E985" i="1"/>
  <c r="BA646" i="1"/>
  <c r="AW807" i="1"/>
  <c r="BD807" i="1"/>
  <c r="D831" i="1"/>
  <c r="E831" i="1" s="1"/>
  <c r="E629" i="1"/>
  <c r="AQ629" i="1"/>
  <c r="AQ831" i="1" s="1"/>
  <c r="AY577" i="1"/>
  <c r="AW605" i="1"/>
  <c r="BD605" i="1"/>
  <c r="V576" i="1"/>
  <c r="X576" i="1" s="1"/>
  <c r="AA576" i="1" s="1"/>
  <c r="X577" i="1"/>
  <c r="AA577" i="1" s="1"/>
  <c r="BD380" i="1"/>
  <c r="AW380" i="1"/>
  <c r="AY348" i="1"/>
  <c r="BC348" i="1" s="1"/>
  <c r="AV348" i="1"/>
  <c r="AW348" i="1" s="1"/>
  <c r="BC505" i="1"/>
  <c r="BD505" i="1" s="1"/>
  <c r="G425" i="1"/>
  <c r="AY378" i="1"/>
  <c r="BC378" i="1" s="1"/>
  <c r="AV378" i="1"/>
  <c r="Q374" i="1"/>
  <c r="T374" i="1" s="1"/>
  <c r="AW322" i="1"/>
  <c r="AY270" i="1"/>
  <c r="BC270" i="1" s="1"/>
  <c r="BD270" i="1" s="1"/>
  <c r="AV270" i="1"/>
  <c r="AW270" i="1" s="1"/>
  <c r="H373" i="1"/>
  <c r="BC322" i="1"/>
  <c r="BD322" i="1" s="1"/>
  <c r="BC311" i="1"/>
  <c r="BC632" i="1"/>
  <c r="BD632" i="1" s="1"/>
  <c r="BC284" i="1"/>
  <c r="AY202" i="1"/>
  <c r="AR168" i="1"/>
  <c r="AD627" i="1"/>
  <c r="X315" i="1"/>
  <c r="AA315" i="1" s="1"/>
  <c r="AW286" i="1"/>
  <c r="AE599" i="1"/>
  <c r="AH599" i="1" s="1"/>
  <c r="AV399" i="1"/>
  <c r="AW399" i="1" s="1"/>
  <c r="T333" i="1"/>
  <c r="AR238" i="1"/>
  <c r="AR221" i="1" s="1"/>
  <c r="AR423" i="1" s="1"/>
  <c r="AR8" i="1" s="1"/>
  <c r="AV223" i="1"/>
  <c r="AY223" i="1"/>
  <c r="AJ222" i="1"/>
  <c r="AT627" i="1"/>
  <c r="AZ402" i="1"/>
  <c r="AV367" i="1"/>
  <c r="AW367" i="1" s="1"/>
  <c r="BD304" i="1"/>
  <c r="AW304" i="1"/>
  <c r="AM426" i="1"/>
  <c r="T396" i="1"/>
  <c r="AS372" i="1"/>
  <c r="BB372" i="1" s="1"/>
  <c r="BB373" i="1"/>
  <c r="AV256" i="1"/>
  <c r="AP222" i="1"/>
  <c r="BA223" i="1"/>
  <c r="AY184" i="1"/>
  <c r="AJ183" i="1"/>
  <c r="BC145" i="1"/>
  <c r="BD145" i="1" s="1"/>
  <c r="BD375" i="1"/>
  <c r="AW375" i="1"/>
  <c r="AU18" i="1"/>
  <c r="AW136" i="1"/>
  <c r="BD136" i="1"/>
  <c r="AW123" i="1"/>
  <c r="BD123" i="1"/>
  <c r="AW111" i="1"/>
  <c r="BD111" i="1"/>
  <c r="AE181" i="1"/>
  <c r="AH181" i="1" s="1"/>
  <c r="AD179" i="1"/>
  <c r="AE179" i="1" s="1"/>
  <c r="AH179" i="1" s="1"/>
  <c r="BB49" i="1"/>
  <c r="AS48" i="1"/>
  <c r="AY113" i="1"/>
  <c r="BC113" i="1" s="1"/>
  <c r="AV113" i="1"/>
  <c r="BD109" i="1"/>
  <c r="BA203" i="1"/>
  <c r="BC203" i="1" s="1"/>
  <c r="AQ202" i="1"/>
  <c r="BA202" i="1" s="1"/>
  <c r="AD238" i="1"/>
  <c r="AZ197" i="1"/>
  <c r="AM190" i="1"/>
  <c r="BC142" i="1"/>
  <c r="BD142" i="1" s="1"/>
  <c r="BC314" i="1"/>
  <c r="AO238" i="1"/>
  <c r="C221" i="1"/>
  <c r="C423" i="1" s="1"/>
  <c r="C8" i="1" s="1"/>
  <c r="AC190" i="1"/>
  <c r="AE190" i="1" s="1"/>
  <c r="AH190" i="1" s="1"/>
  <c r="AE191" i="1"/>
  <c r="AH191" i="1" s="1"/>
  <c r="AW139" i="1"/>
  <c r="BD139" i="1"/>
  <c r="AM29" i="1"/>
  <c r="BA402" i="1"/>
  <c r="AF139" i="1"/>
  <c r="AH140" i="1"/>
  <c r="BC294" i="1"/>
  <c r="AM238" i="1"/>
  <c r="AZ239" i="1"/>
  <c r="AW179" i="1"/>
  <c r="BD179" i="1"/>
  <c r="AW78" i="1"/>
  <c r="BD78" i="1"/>
  <c r="AY66" i="1"/>
  <c r="AV66" i="1"/>
  <c r="AA42" i="1"/>
  <c r="BD311" i="1"/>
  <c r="BC297" i="1"/>
  <c r="BD297" i="1" s="1"/>
  <c r="K223" i="1"/>
  <c r="J222" i="1"/>
  <c r="F197" i="1"/>
  <c r="AW137" i="1"/>
  <c r="BC32" i="1"/>
  <c r="BD32" i="1" s="1"/>
  <c r="BA42" i="1"/>
  <c r="BC42" i="1" s="1"/>
  <c r="BB44" i="1"/>
  <c r="BC44" i="1" s="1"/>
  <c r="BD44" i="1" s="1"/>
  <c r="H31" i="1"/>
  <c r="O34" i="1"/>
  <c r="Q34" i="1" s="1"/>
  <c r="AV61" i="1"/>
  <c r="AW61" i="1" s="1"/>
  <c r="BA22" i="1"/>
  <c r="BC22" i="1" s="1"/>
  <c r="V34" i="1"/>
  <c r="AY29" i="1"/>
  <c r="AZ91" i="1"/>
  <c r="O3281" i="1"/>
  <c r="Q3298" i="1"/>
  <c r="T3298" i="1" s="1"/>
  <c r="O3250" i="1"/>
  <c r="Q3250" i="1" s="1"/>
  <c r="T3250" i="1" s="1"/>
  <c r="Q3251" i="1"/>
  <c r="T3251" i="1" s="1"/>
  <c r="BC2937" i="1"/>
  <c r="BD2937" i="1" s="1"/>
  <c r="BD2236" i="1"/>
  <c r="AW2236" i="1"/>
  <c r="BD2181" i="1"/>
  <c r="AW2181" i="1"/>
  <c r="AC2223" i="1"/>
  <c r="AE2223" i="1" s="1"/>
  <c r="AH2223" i="1" s="1"/>
  <c r="BD2146" i="1"/>
  <c r="AW2146" i="1"/>
  <c r="AV2121" i="1"/>
  <c r="AW2121" i="1" s="1"/>
  <c r="AY2121" i="1"/>
  <c r="BC2121" i="1" s="1"/>
  <c r="F2259" i="1"/>
  <c r="F9" i="1" s="1"/>
  <c r="BC2027" i="1"/>
  <c r="AY1625" i="1"/>
  <c r="BC1625" i="1" s="1"/>
  <c r="BD1625" i="1" s="1"/>
  <c r="AV1625" i="1"/>
  <c r="AW1625" i="1" s="1"/>
  <c r="AY1446" i="1"/>
  <c r="AJ1445" i="1"/>
  <c r="AV1446" i="1"/>
  <c r="AM3658" i="1"/>
  <c r="AZ3658" i="1" s="1"/>
  <c r="AZ3665" i="1"/>
  <c r="BC3665" i="1" s="1"/>
  <c r="O3658" i="1"/>
  <c r="Q3658" i="1" s="1"/>
  <c r="T3658" i="1" s="1"/>
  <c r="AA3636" i="1"/>
  <c r="BC3542" i="1"/>
  <c r="BD3542" i="1" s="1"/>
  <c r="AW3487" i="1"/>
  <c r="BD3487" i="1"/>
  <c r="AS3485" i="1"/>
  <c r="D3432" i="1"/>
  <c r="E3432" i="1" s="1"/>
  <c r="E3433" i="1"/>
  <c r="AY3298" i="1"/>
  <c r="AV3298" i="1"/>
  <c r="G3250" i="1"/>
  <c r="H3251" i="1"/>
  <c r="J3281" i="1"/>
  <c r="K3282" i="1"/>
  <c r="AY3078" i="1"/>
  <c r="BC3078" i="1" s="1"/>
  <c r="AJ3077" i="1"/>
  <c r="AV3078" i="1"/>
  <c r="AP3250" i="1"/>
  <c r="BA3250" i="1" s="1"/>
  <c r="E3257" i="1"/>
  <c r="D3250" i="1"/>
  <c r="E3250" i="1" s="1"/>
  <c r="BC3232" i="1"/>
  <c r="BD3232" i="1" s="1"/>
  <c r="AE3053" i="1"/>
  <c r="AH3053" i="1" s="1"/>
  <c r="X3094" i="1"/>
  <c r="AA3094" i="1" s="1"/>
  <c r="AW3026" i="1"/>
  <c r="AE3047" i="1"/>
  <c r="AH3047" i="1" s="1"/>
  <c r="AC3046" i="1"/>
  <c r="AE3046" i="1" s="1"/>
  <c r="AH3046" i="1" s="1"/>
  <c r="C3228" i="1"/>
  <c r="AZ3047" i="1"/>
  <c r="AM3046" i="1"/>
  <c r="AZ3046" i="1" s="1"/>
  <c r="BD3017" i="1"/>
  <c r="AW3017" i="1"/>
  <c r="AW2847" i="1"/>
  <c r="BD2847" i="1"/>
  <c r="H2849" i="1"/>
  <c r="BC2850" i="1"/>
  <c r="AL2820" i="1"/>
  <c r="AV2820" i="1" s="1"/>
  <c r="AW2820" i="1" s="1"/>
  <c r="AV2821" i="1"/>
  <c r="AW2821" i="1" s="1"/>
  <c r="V2873" i="1"/>
  <c r="BD2741" i="1"/>
  <c r="AW2741" i="1"/>
  <c r="AN2669" i="1"/>
  <c r="AN2871" i="1" s="1"/>
  <c r="BC2759" i="1"/>
  <c r="BD2759" i="1" s="1"/>
  <c r="AA2669" i="1"/>
  <c r="AZ2645" i="1"/>
  <c r="AV2617" i="1"/>
  <c r="AW2617" i="1" s="1"/>
  <c r="AY2617" i="1"/>
  <c r="AJ2616" i="1"/>
  <c r="Q2686" i="1"/>
  <c r="T2686" i="1" s="1"/>
  <c r="AY2273" i="1"/>
  <c r="BC2273" i="1" s="1"/>
  <c r="BD2273" i="1" s="1"/>
  <c r="AV2273" i="1"/>
  <c r="AW2273" i="1" s="1"/>
  <c r="AL2667" i="1"/>
  <c r="AW2414" i="1"/>
  <c r="BD2244" i="1"/>
  <c r="AW2244" i="1"/>
  <c r="AE2427" i="1"/>
  <c r="AH2427" i="1" s="1"/>
  <c r="BD2323" i="1"/>
  <c r="AW2323" i="1"/>
  <c r="AW2290" i="1"/>
  <c r="BD2290" i="1"/>
  <c r="AT2261" i="1"/>
  <c r="AT2463" i="1" s="1"/>
  <c r="AW2172" i="1"/>
  <c r="BD2172" i="1"/>
  <c r="W2231" i="1"/>
  <c r="W2230" i="1" s="1"/>
  <c r="AW2188" i="1"/>
  <c r="BC2174" i="1"/>
  <c r="BD2174" i="1" s="1"/>
  <c r="AY2212" i="1"/>
  <c r="BC2212" i="1" s="1"/>
  <c r="BD2212" i="1" s="1"/>
  <c r="AJ2209" i="1"/>
  <c r="AV2212" i="1"/>
  <c r="AW2212" i="1" s="1"/>
  <c r="AW2192" i="1"/>
  <c r="BD2192" i="1"/>
  <c r="BD2152" i="1"/>
  <c r="AW2152" i="1"/>
  <c r="K2223" i="1"/>
  <c r="BC2185" i="1"/>
  <c r="BC2220" i="1"/>
  <c r="E2209" i="1"/>
  <c r="D2208" i="1"/>
  <c r="AY2139" i="1"/>
  <c r="BC2139" i="1" s="1"/>
  <c r="AV2139" i="1"/>
  <c r="AW2139" i="1" s="1"/>
  <c r="AZ2242" i="1"/>
  <c r="AM2237" i="1"/>
  <c r="Q2232" i="1"/>
  <c r="T2232" i="1" s="1"/>
  <c r="O2231" i="1"/>
  <c r="AW2163" i="1"/>
  <c r="BD2163" i="1"/>
  <c r="AS2231" i="1"/>
  <c r="BC2138" i="1"/>
  <c r="BD2138" i="1" s="1"/>
  <c r="BD2089" i="1"/>
  <c r="AW2089" i="1"/>
  <c r="AP2074" i="1"/>
  <c r="BA2074" i="1" s="1"/>
  <c r="AW2213" i="1"/>
  <c r="M2074" i="1"/>
  <c r="M2057" i="1" s="1"/>
  <c r="M2259" i="1" s="1"/>
  <c r="M9" i="1" s="1"/>
  <c r="M15" i="1" s="1"/>
  <c r="AW2077" i="1"/>
  <c r="W2057" i="1"/>
  <c r="W2259" i="1" s="1"/>
  <c r="W9" i="1" s="1"/>
  <c r="K2081" i="1"/>
  <c r="BD2137" i="1"/>
  <c r="AW2116" i="1"/>
  <c r="BD2116" i="1"/>
  <c r="AC2074" i="1"/>
  <c r="AW2019" i="1"/>
  <c r="BD2019" i="1"/>
  <c r="AY1853" i="1"/>
  <c r="G1822" i="1"/>
  <c r="H1822" i="1" s="1"/>
  <c r="H1823" i="1"/>
  <c r="AM1822" i="1"/>
  <c r="AZ1822" i="1" s="1"/>
  <c r="BB1650" i="1"/>
  <c r="AS1649" i="1"/>
  <c r="AN1853" i="1"/>
  <c r="AN2055" i="1" s="1"/>
  <c r="AJ1649" i="1"/>
  <c r="AC1596" i="1"/>
  <c r="AE1596" i="1" s="1"/>
  <c r="AH1596" i="1" s="1"/>
  <c r="AE1597" i="1"/>
  <c r="AH1597" i="1" s="1"/>
  <c r="J1822" i="1"/>
  <c r="K1822" i="1" s="1"/>
  <c r="K1823" i="1"/>
  <c r="AQ1649" i="1"/>
  <c r="AQ1851" i="1" s="1"/>
  <c r="C1618" i="1"/>
  <c r="C1647" i="1" s="1"/>
  <c r="AY1815" i="1"/>
  <c r="AV1815" i="1"/>
  <c r="AJ1800" i="1"/>
  <c r="P1800" i="1"/>
  <c r="Q1800" i="1" s="1"/>
  <c r="T1800" i="1" s="1"/>
  <c r="BA1823" i="1"/>
  <c r="BC1823" i="1" s="1"/>
  <c r="E1666" i="1"/>
  <c r="AW1611" i="1"/>
  <c r="BD1611" i="1"/>
  <c r="AW1680" i="1"/>
  <c r="BD1680" i="1"/>
  <c r="X1650" i="1"/>
  <c r="AA1650" i="1" s="1"/>
  <c r="AW1447" i="1"/>
  <c r="BD1447" i="1"/>
  <c r="BD1531" i="1"/>
  <c r="AW1531" i="1"/>
  <c r="Q1462" i="1"/>
  <c r="T1462" i="1" s="1"/>
  <c r="BC1242" i="1"/>
  <c r="AY1211" i="1"/>
  <c r="AJ1210" i="1"/>
  <c r="AV1211" i="1"/>
  <c r="AE1038" i="1"/>
  <c r="AH1038" i="1" s="1"/>
  <c r="AC1037" i="1"/>
  <c r="O1445" i="1"/>
  <c r="E1392" i="1"/>
  <c r="BC1018" i="1"/>
  <c r="BD1018" i="1" s="1"/>
  <c r="BC971" i="1"/>
  <c r="BD971" i="1" s="1"/>
  <c r="BB803" i="1"/>
  <c r="AS802" i="1"/>
  <c r="BB802" i="1" s="1"/>
  <c r="AA1258" i="1"/>
  <c r="AY999" i="1"/>
  <c r="AV999" i="1"/>
  <c r="AC984" i="1"/>
  <c r="AE984" i="1" s="1"/>
  <c r="AH984" i="1" s="1"/>
  <c r="AE985" i="1"/>
  <c r="AH985" i="1" s="1"/>
  <c r="H1258" i="1"/>
  <c r="G1241" i="1"/>
  <c r="V1241" i="1"/>
  <c r="BB1392" i="1"/>
  <c r="BA1203" i="1"/>
  <c r="AW1217" i="1"/>
  <c r="BD1217" i="1"/>
  <c r="H1054" i="1"/>
  <c r="AW1014" i="1"/>
  <c r="X1054" i="1"/>
  <c r="AA1054" i="1" s="1"/>
  <c r="AZ850" i="1"/>
  <c r="BC606" i="1"/>
  <c r="BD606" i="1" s="1"/>
  <c r="AC780" i="1"/>
  <c r="AY646" i="1"/>
  <c r="BC646" i="1" s="1"/>
  <c r="AV646" i="1"/>
  <c r="AZ646" i="1"/>
  <c r="V833" i="1"/>
  <c r="AA780" i="1"/>
  <c r="BC569" i="1"/>
  <c r="BD569" i="1" s="1"/>
  <c r="BC554" i="1"/>
  <c r="BD554" i="1" s="1"/>
  <c r="BD408" i="1"/>
  <c r="AW408" i="1"/>
  <c r="AY392" i="1"/>
  <c r="BC392" i="1" s="1"/>
  <c r="AV392" i="1"/>
  <c r="AW392" i="1" s="1"/>
  <c r="T577" i="1"/>
  <c r="BD399" i="1"/>
  <c r="I372" i="1"/>
  <c r="I423" i="1" s="1"/>
  <c r="I8" i="1" s="1"/>
  <c r="I15" i="1" s="1"/>
  <c r="AW358" i="1"/>
  <c r="BD358" i="1"/>
  <c r="AW342" i="1"/>
  <c r="AW310" i="1"/>
  <c r="BC545" i="1"/>
  <c r="AW398" i="1"/>
  <c r="BD398" i="1"/>
  <c r="AY341" i="1"/>
  <c r="BC341" i="1" s="1"/>
  <c r="BD341" i="1" s="1"/>
  <c r="AE425" i="1"/>
  <c r="AH425" i="1" s="1"/>
  <c r="BD351" i="1"/>
  <c r="AW351" i="1"/>
  <c r="BC342" i="1"/>
  <c r="BD342" i="1" s="1"/>
  <c r="AV311" i="1"/>
  <c r="AW311" i="1" s="1"/>
  <c r="AZ378" i="1"/>
  <c r="AW282" i="1"/>
  <c r="BD282" i="1"/>
  <c r="AY170" i="1"/>
  <c r="BC170" i="1" s="1"/>
  <c r="AJ169" i="1"/>
  <c r="AV170" i="1"/>
  <c r="AQ372" i="1"/>
  <c r="BC296" i="1"/>
  <c r="AW285" i="1"/>
  <c r="BD285" i="1"/>
  <c r="AV280" i="1"/>
  <c r="AY280" i="1"/>
  <c r="BC280" i="1" s="1"/>
  <c r="AY275" i="1"/>
  <c r="BC275" i="1" s="1"/>
  <c r="AV275" i="1"/>
  <c r="BD262" i="1"/>
  <c r="AW262" i="1"/>
  <c r="AC598" i="1"/>
  <c r="AE598" i="1" s="1"/>
  <c r="AH598" i="1" s="1"/>
  <c r="AU394" i="1"/>
  <c r="AZ295" i="1"/>
  <c r="AV239" i="1"/>
  <c r="AW239" i="1" s="1"/>
  <c r="AY239" i="1"/>
  <c r="AJ238" i="1"/>
  <c r="AV161" i="1"/>
  <c r="AY161" i="1"/>
  <c r="BC161" i="1" s="1"/>
  <c r="AY137" i="1"/>
  <c r="BC137" i="1" s="1"/>
  <c r="BD137" i="1" s="1"/>
  <c r="AV137" i="1"/>
  <c r="AV427" i="1"/>
  <c r="P401" i="1"/>
  <c r="P394" i="1" s="1"/>
  <c r="BD392" i="1"/>
  <c r="AZ427" i="1"/>
  <c r="BC427" i="1" s="1"/>
  <c r="BD427" i="1" s="1"/>
  <c r="BC255" i="1"/>
  <c r="BD255" i="1" s="1"/>
  <c r="AW192" i="1"/>
  <c r="AW156" i="1"/>
  <c r="BD156" i="1"/>
  <c r="L372" i="1"/>
  <c r="AU221" i="1"/>
  <c r="AU423" i="1" s="1"/>
  <c r="AU8" i="1" s="1"/>
  <c r="AW160" i="1"/>
  <c r="BD160" i="1"/>
  <c r="AW147" i="1"/>
  <c r="BD147" i="1"/>
  <c r="AW69" i="1"/>
  <c r="BD69" i="1"/>
  <c r="BB185" i="1"/>
  <c r="BB169" i="1"/>
  <c r="AS168" i="1"/>
  <c r="BB168" i="1" s="1"/>
  <c r="AZ146" i="1"/>
  <c r="AW225" i="1"/>
  <c r="AY109" i="1"/>
  <c r="BC109" i="1" s="1"/>
  <c r="AV109" i="1"/>
  <c r="AW109" i="1" s="1"/>
  <c r="BC76" i="1"/>
  <c r="AE192" i="1"/>
  <c r="AH192" i="1" s="1"/>
  <c r="AW44" i="1"/>
  <c r="BA401" i="1"/>
  <c r="BC334" i="1"/>
  <c r="AZ245" i="1"/>
  <c r="BC245" i="1" s="1"/>
  <c r="P238" i="1"/>
  <c r="T197" i="1"/>
  <c r="AZ179" i="1"/>
  <c r="BC179" i="1" s="1"/>
  <c r="AY81" i="1"/>
  <c r="BC81" i="1" s="1"/>
  <c r="BD81" i="1" s="1"/>
  <c r="AV81" i="1"/>
  <c r="AW81" i="1" s="1"/>
  <c r="AA233" i="1"/>
  <c r="Y222" i="1"/>
  <c r="BC199" i="1"/>
  <c r="BD199" i="1" s="1"/>
  <c r="AY191" i="1"/>
  <c r="BD312" i="1"/>
  <c r="AW312" i="1"/>
  <c r="BA129" i="1"/>
  <c r="G52" i="1"/>
  <c r="H52" i="1" s="1"/>
  <c r="J29" i="1"/>
  <c r="K29" i="1" s="1"/>
  <c r="X442" i="1"/>
  <c r="AA442" i="1" s="1"/>
  <c r="AQ238" i="1"/>
  <c r="BA238" i="1" s="1"/>
  <c r="O168" i="1"/>
  <c r="BD116" i="1"/>
  <c r="AW116" i="1"/>
  <c r="AH55" i="1"/>
  <c r="AV49" i="1"/>
  <c r="AV38" i="1"/>
  <c r="AN52" i="1"/>
  <c r="AN34" i="1" s="1"/>
  <c r="AN17" i="1" s="1"/>
  <c r="H39" i="1"/>
  <c r="Q22" i="1"/>
  <c r="T22" i="1" s="1"/>
  <c r="AA37" i="1"/>
  <c r="AE32" i="1"/>
  <c r="AH32" i="1" s="1"/>
  <c r="AC17" i="1"/>
  <c r="BD3367" i="1"/>
  <c r="AW3367" i="1"/>
  <c r="H3433" i="1"/>
  <c r="G3432" i="1"/>
  <c r="H3432" i="1" s="1"/>
  <c r="AS3281" i="1"/>
  <c r="AW3189" i="1"/>
  <c r="BD3189" i="1"/>
  <c r="AC2842" i="1"/>
  <c r="AE2842" i="1" s="1"/>
  <c r="AH2842" i="1" s="1"/>
  <c r="AE2849" i="1"/>
  <c r="AH2849" i="1" s="1"/>
  <c r="BD2428" i="1"/>
  <c r="AW2428" i="1"/>
  <c r="AE2413" i="1"/>
  <c r="AH2413" i="1" s="1"/>
  <c r="AC2412" i="1"/>
  <c r="AE2412" i="1" s="1"/>
  <c r="AH2412" i="1" s="1"/>
  <c r="AY2235" i="1"/>
  <c r="BC2235" i="1" s="1"/>
  <c r="BD2235" i="1" s="1"/>
  <c r="AV2235" i="1"/>
  <c r="AW2235" i="1" s="1"/>
  <c r="O1853" i="1"/>
  <c r="Q1854" i="1"/>
  <c r="T1854" i="1" s="1"/>
  <c r="AW1593" i="1"/>
  <c r="BD1593" i="1"/>
  <c r="AP1414" i="1"/>
  <c r="BA1415" i="1"/>
  <c r="AZ1414" i="1"/>
  <c r="K3651" i="1"/>
  <c r="J3636" i="1"/>
  <c r="G3636" i="1"/>
  <c r="H3636" i="1" s="1"/>
  <c r="H3486" i="1"/>
  <c r="G3485" i="1"/>
  <c r="O3485" i="1"/>
  <c r="Q3486" i="1"/>
  <c r="T3486" i="1" s="1"/>
  <c r="AW3518" i="1"/>
  <c r="BD3518" i="1"/>
  <c r="BD3316" i="1"/>
  <c r="AW3316" i="1"/>
  <c r="BD3299" i="1"/>
  <c r="AW3299" i="1"/>
  <c r="AN3432" i="1"/>
  <c r="AZ3432" i="1" s="1"/>
  <c r="AE3251" i="1"/>
  <c r="AH3251" i="1" s="1"/>
  <c r="AC3250" i="1"/>
  <c r="AE3250" i="1" s="1"/>
  <c r="AH3250" i="1" s="1"/>
  <c r="BD3243" i="1"/>
  <c r="AW3223" i="1"/>
  <c r="BD3223" i="1"/>
  <c r="AW3141" i="1"/>
  <c r="BD3141" i="1"/>
  <c r="AW3197" i="1"/>
  <c r="BD3197" i="1"/>
  <c r="BD3095" i="1"/>
  <c r="AW3095" i="1"/>
  <c r="AE3094" i="1"/>
  <c r="AH3094" i="1" s="1"/>
  <c r="W3279" i="1"/>
  <c r="BC2963" i="1"/>
  <c r="BD2963" i="1" s="1"/>
  <c r="BD3040" i="1"/>
  <c r="AW3040" i="1"/>
  <c r="E3077" i="1"/>
  <c r="H2890" i="1"/>
  <c r="G2873" i="1"/>
  <c r="P3075" i="1"/>
  <c r="BD2904" i="1"/>
  <c r="AW2904" i="1"/>
  <c r="AW2844" i="1"/>
  <c r="BD2844" i="1"/>
  <c r="BD2821" i="1"/>
  <c r="AL2842" i="1"/>
  <c r="AV2849" i="1"/>
  <c r="AW2849" i="1" s="1"/>
  <c r="BC2796" i="1"/>
  <c r="BD2796" i="1" s="1"/>
  <c r="AZ2686" i="1"/>
  <c r="AY2849" i="1"/>
  <c r="BC2849" i="1" s="1"/>
  <c r="BD2849" i="1" s="1"/>
  <c r="BD2693" i="1"/>
  <c r="AW2693" i="1"/>
  <c r="AH2890" i="1"/>
  <c r="AM2669" i="1"/>
  <c r="AZ2670" i="1"/>
  <c r="AA2686" i="1"/>
  <c r="AZ2638" i="1"/>
  <c r="BC2670" i="1"/>
  <c r="BC2627" i="1"/>
  <c r="BD2627" i="1" s="1"/>
  <c r="BB2466" i="1"/>
  <c r="BC2466" i="1" s="1"/>
  <c r="BD2466" i="1" s="1"/>
  <c r="AS2465" i="1"/>
  <c r="H2686" i="1"/>
  <c r="G2669" i="1"/>
  <c r="AW2731" i="1"/>
  <c r="Q2434" i="1"/>
  <c r="T2434" i="1" s="1"/>
  <c r="Q2482" i="1"/>
  <c r="T2482" i="1" s="1"/>
  <c r="AK2667" i="1"/>
  <c r="AW2594" i="1"/>
  <c r="BD2594" i="1"/>
  <c r="AY2413" i="1"/>
  <c r="BC2413" i="1" s="1"/>
  <c r="AJ2412" i="1"/>
  <c r="AV2413" i="1"/>
  <c r="AW2413" i="1" s="1"/>
  <c r="AA2242" i="1"/>
  <c r="AW2527" i="1"/>
  <c r="BD2527" i="1"/>
  <c r="BA2482" i="1"/>
  <c r="J2667" i="1"/>
  <c r="K2667" i="1" s="1"/>
  <c r="K2465" i="1"/>
  <c r="BC2275" i="1"/>
  <c r="BD2275" i="1" s="1"/>
  <c r="Q2263" i="1"/>
  <c r="T2263" i="1" s="1"/>
  <c r="O2262" i="1"/>
  <c r="AY2278" i="1"/>
  <c r="AV2278" i="1"/>
  <c r="BC2294" i="1"/>
  <c r="BD2294" i="1" s="1"/>
  <c r="AV2214" i="1"/>
  <c r="AQ2230" i="1"/>
  <c r="BD2185" i="1"/>
  <c r="AW2185" i="1"/>
  <c r="H2237" i="1"/>
  <c r="BC2213" i="1"/>
  <c r="BD2213" i="1" s="1"/>
  <c r="AY2224" i="1"/>
  <c r="AJ2223" i="1"/>
  <c r="AV2224" i="1"/>
  <c r="AW2224" i="1" s="1"/>
  <c r="H2232" i="1"/>
  <c r="G2231" i="1"/>
  <c r="T2223" i="1"/>
  <c r="AP2208" i="1"/>
  <c r="AY2131" i="1"/>
  <c r="AV2131" i="1"/>
  <c r="AE2278" i="1"/>
  <c r="AH2278" i="1" s="1"/>
  <c r="AW2153" i="1"/>
  <c r="BD2153" i="1"/>
  <c r="BD2148" i="1"/>
  <c r="AW2148" i="1"/>
  <c r="O2074" i="1"/>
  <c r="AV2141" i="1"/>
  <c r="AW2141" i="1" s="1"/>
  <c r="K2027" i="1"/>
  <c r="J2026" i="1"/>
  <c r="K2026" i="1" s="1"/>
  <c r="AR2208" i="1"/>
  <c r="AR2259" i="1" s="1"/>
  <c r="AR9" i="1" s="1"/>
  <c r="BC2038" i="1"/>
  <c r="BD2038" i="1" s="1"/>
  <c r="AV2137" i="1"/>
  <c r="AW2137" i="1" s="1"/>
  <c r="BC2071" i="1"/>
  <c r="AW2024" i="1"/>
  <c r="BD2024" i="1"/>
  <c r="AD2074" i="1"/>
  <c r="AD2057" i="1" s="1"/>
  <c r="AD2259" i="1" s="1"/>
  <c r="AD9" i="1" s="1"/>
  <c r="AZ1870" i="1"/>
  <c r="BC1870" i="1" s="1"/>
  <c r="BD1870" i="1" s="1"/>
  <c r="AM1853" i="1"/>
  <c r="AV1853" i="1" s="1"/>
  <c r="AY2151" i="1"/>
  <c r="BC2151" i="1" s="1"/>
  <c r="BD2151" i="1" s="1"/>
  <c r="AW2140" i="1"/>
  <c r="BD2140" i="1"/>
  <c r="V1853" i="1"/>
  <c r="BB1823" i="1"/>
  <c r="AS1822" i="1"/>
  <c r="BB1822" i="1" s="1"/>
  <c r="O1822" i="1"/>
  <c r="Q1822" i="1" s="1"/>
  <c r="T1822" i="1" s="1"/>
  <c r="Q1823" i="1"/>
  <c r="T1823" i="1" s="1"/>
  <c r="D2055" i="1"/>
  <c r="E2055" i="1" s="1"/>
  <c r="E1853" i="1"/>
  <c r="K1650" i="1"/>
  <c r="J1649" i="1"/>
  <c r="BC1669" i="1"/>
  <c r="AC1822" i="1"/>
  <c r="AE1822" i="1" s="1"/>
  <c r="AH1822" i="1" s="1"/>
  <c r="AE1829" i="1"/>
  <c r="AH1829" i="1" s="1"/>
  <c r="W1800" i="1"/>
  <c r="W1851" i="1" s="1"/>
  <c r="AM1851" i="1"/>
  <c r="AZ1851" i="1" s="1"/>
  <c r="AZ1649" i="1"/>
  <c r="AP1822" i="1"/>
  <c r="BA1822" i="1" s="1"/>
  <c r="BD1612" i="1"/>
  <c r="AW1612" i="1"/>
  <c r="X1446" i="1"/>
  <c r="AA1446" i="1" s="1"/>
  <c r="V1445" i="1"/>
  <c r="AL1800" i="1"/>
  <c r="AV1801" i="1"/>
  <c r="X1649" i="1"/>
  <c r="AA1649" i="1" s="1"/>
  <c r="AG1647" i="1"/>
  <c r="Q1211" i="1"/>
  <c r="T1211" i="1" s="1"/>
  <c r="AW1446" i="1"/>
  <c r="E1393" i="1"/>
  <c r="V1188" i="1"/>
  <c r="X1188" i="1" s="1"/>
  <c r="AA1188" i="1" s="1"/>
  <c r="AW1295" i="1"/>
  <c r="BD1295" i="1"/>
  <c r="AZ1211" i="1"/>
  <c r="AM1210" i="1"/>
  <c r="AZ1210" i="1" s="1"/>
  <c r="AO1239" i="1"/>
  <c r="AS1037" i="1"/>
  <c r="BB1038" i="1"/>
  <c r="BC1038" i="1" s="1"/>
  <c r="AY781" i="1"/>
  <c r="AJ780" i="1"/>
  <c r="AV781" i="1"/>
  <c r="E1211" i="1"/>
  <c r="D1210" i="1"/>
  <c r="E1210" i="1" s="1"/>
  <c r="BC977" i="1"/>
  <c r="BD977" i="1" s="1"/>
  <c r="BC1000" i="1"/>
  <c r="BA809" i="1"/>
  <c r="G1445" i="1"/>
  <c r="BD1259" i="1"/>
  <c r="AW1259" i="1"/>
  <c r="AL1241" i="1"/>
  <c r="AL1443" i="1" s="1"/>
  <c r="AV1242" i="1"/>
  <c r="AN780" i="1"/>
  <c r="C1241" i="1"/>
  <c r="C1443" i="1" s="1"/>
  <c r="E1242" i="1"/>
  <c r="BD1218" i="1"/>
  <c r="AW1218" i="1"/>
  <c r="BA834" i="1"/>
  <c r="AZ802" i="1"/>
  <c r="AW782" i="1"/>
  <c r="BC857" i="1"/>
  <c r="BD857" i="1" s="1"/>
  <c r="H803" i="1"/>
  <c r="G802" i="1"/>
  <c r="H802" i="1" s="1"/>
  <c r="BC800" i="1"/>
  <c r="X834" i="1"/>
  <c r="AA834" i="1" s="1"/>
  <c r="AW796" i="1"/>
  <c r="BD796" i="1"/>
  <c r="AW765" i="1"/>
  <c r="BD765" i="1"/>
  <c r="BB591" i="1"/>
  <c r="BC591" i="1" s="1"/>
  <c r="AY369" i="1"/>
  <c r="BC369" i="1" s="1"/>
  <c r="AV369" i="1"/>
  <c r="AY376" i="1"/>
  <c r="BC376" i="1" s="1"/>
  <c r="BD376" i="1" s="1"/>
  <c r="AV376" i="1"/>
  <c r="AW376" i="1" s="1"/>
  <c r="AL831" i="1"/>
  <c r="BD489" i="1"/>
  <c r="AW489" i="1"/>
  <c r="BA442" i="1"/>
  <c r="AY402" i="1"/>
  <c r="BC402" i="1" s="1"/>
  <c r="AJ401" i="1"/>
  <c r="AV402" i="1"/>
  <c r="BC383" i="1"/>
  <c r="BD383" i="1" s="1"/>
  <c r="AC372" i="1"/>
  <c r="AE372" i="1" s="1"/>
  <c r="AH372" i="1" s="1"/>
  <c r="AE373" i="1"/>
  <c r="AH373" i="1" s="1"/>
  <c r="BC367" i="1"/>
  <c r="BC458" i="1"/>
  <c r="BD458" i="1" s="1"/>
  <c r="BC293" i="1"/>
  <c r="BC370" i="1"/>
  <c r="BC310" i="1"/>
  <c r="BD310" i="1" s="1"/>
  <c r="BD292" i="1"/>
  <c r="AW292" i="1"/>
  <c r="AY198" i="1"/>
  <c r="BC198" i="1" s="1"/>
  <c r="BD198" i="1" s="1"/>
  <c r="AJ197" i="1"/>
  <c r="AV198" i="1"/>
  <c r="N627" i="1"/>
  <c r="AZ406" i="1"/>
  <c r="AM401" i="1"/>
  <c r="AZ401" i="1" s="1"/>
  <c r="BC281" i="1"/>
  <c r="BD281" i="1" s="1"/>
  <c r="BD487" i="1"/>
  <c r="AW487" i="1"/>
  <c r="AM395" i="1"/>
  <c r="AZ396" i="1"/>
  <c r="K388" i="1"/>
  <c r="J387" i="1"/>
  <c r="K387" i="1" s="1"/>
  <c r="AH378" i="1"/>
  <c r="BD266" i="1"/>
  <c r="AW266" i="1"/>
  <c r="AL627" i="1"/>
  <c r="BD403" i="1"/>
  <c r="AW403" i="1"/>
  <c r="E376" i="1"/>
  <c r="D373" i="1"/>
  <c r="AY323" i="1"/>
  <c r="BC323" i="1" s="1"/>
  <c r="AE396" i="1"/>
  <c r="AH396" i="1" s="1"/>
  <c r="AZ323" i="1"/>
  <c r="AW294" i="1"/>
  <c r="BD294" i="1"/>
  <c r="AW234" i="1"/>
  <c r="BD234" i="1"/>
  <c r="O222" i="1"/>
  <c r="Q223" i="1"/>
  <c r="T223" i="1" s="1"/>
  <c r="V197" i="1"/>
  <c r="X197" i="1" s="1"/>
  <c r="AA197" i="1" s="1"/>
  <c r="X198" i="1"/>
  <c r="AA198" i="1" s="1"/>
  <c r="AV182" i="1"/>
  <c r="AW182" i="1" s="1"/>
  <c r="BB158" i="1"/>
  <c r="AS155" i="1"/>
  <c r="AV357" i="1"/>
  <c r="AW357" i="1" s="1"/>
  <c r="AM19" i="1"/>
  <c r="AZ20" i="1"/>
  <c r="BC20" i="1" s="1"/>
  <c r="BD20" i="1" s="1"/>
  <c r="AV283" i="1"/>
  <c r="AW138" i="1"/>
  <c r="BD138" i="1"/>
  <c r="BC386" i="1"/>
  <c r="BD386" i="1" s="1"/>
  <c r="J238" i="1"/>
  <c r="K238" i="1" s="1"/>
  <c r="AK221" i="1"/>
  <c r="AK423" i="1" s="1"/>
  <c r="AK8" i="1" s="1"/>
  <c r="BC110" i="1"/>
  <c r="BA270" i="1"/>
  <c r="Q129" i="1"/>
  <c r="T129" i="1" s="1"/>
  <c r="AW257" i="1"/>
  <c r="BD257" i="1"/>
  <c r="AN238" i="1"/>
  <c r="AN221" i="1" s="1"/>
  <c r="AN423" i="1" s="1"/>
  <c r="AN8" i="1" s="1"/>
  <c r="AN15" i="1" s="1"/>
  <c r="AW203" i="1"/>
  <c r="BD203" i="1"/>
  <c r="AW198" i="1"/>
  <c r="BB189" i="1"/>
  <c r="E169" i="1"/>
  <c r="D168" i="1"/>
  <c r="E168" i="1" s="1"/>
  <c r="BC80" i="1"/>
  <c r="BD80" i="1" s="1"/>
  <c r="BD72" i="1"/>
  <c r="AW72" i="1"/>
  <c r="BB53" i="1"/>
  <c r="AS52" i="1"/>
  <c r="BB52" i="1" s="1"/>
  <c r="AV74" i="1"/>
  <c r="AW74" i="1" s="1"/>
  <c r="AW62" i="1"/>
  <c r="BD62" i="1"/>
  <c r="BC303" i="1"/>
  <c r="K289" i="1"/>
  <c r="Y238" i="1"/>
  <c r="AQ222" i="1"/>
  <c r="AQ197" i="1"/>
  <c r="BA197" i="1" s="1"/>
  <c r="AS119" i="1"/>
  <c r="BB119" i="1" s="1"/>
  <c r="BC119" i="1" s="1"/>
  <c r="BD119" i="1" s="1"/>
  <c r="AW82" i="1"/>
  <c r="BD82" i="1"/>
  <c r="AZ51" i="1"/>
  <c r="BC51" i="1" s="1"/>
  <c r="BD51" i="1" s="1"/>
  <c r="AY46" i="1"/>
  <c r="BC46" i="1" s="1"/>
  <c r="BD46" i="1" s="1"/>
  <c r="AV46" i="1"/>
  <c r="AW46" i="1" s="1"/>
  <c r="AE157" i="1"/>
  <c r="AH157" i="1" s="1"/>
  <c r="AD155" i="1"/>
  <c r="AE155" i="1" s="1"/>
  <c r="AH155" i="1" s="1"/>
  <c r="X191" i="1"/>
  <c r="AA191" i="1" s="1"/>
  <c r="V190" i="1"/>
  <c r="X190" i="1" s="1"/>
  <c r="AA190" i="1" s="1"/>
  <c r="BD115" i="1"/>
  <c r="AV30" i="1"/>
  <c r="T52" i="1"/>
  <c r="AV99" i="1"/>
  <c r="AW99" i="1" s="1"/>
  <c r="AF34" i="1"/>
  <c r="AF17" i="1" s="1"/>
  <c r="AF219" i="1" s="1"/>
  <c r="AV76" i="1"/>
  <c r="AW76" i="1" s="1"/>
  <c r="AA22" i="1"/>
  <c r="AO52" i="1"/>
  <c r="BA30" i="1"/>
  <c r="BC30" i="1" s="1"/>
  <c r="O66" i="1"/>
  <c r="Q66" i="1" s="1"/>
  <c r="T66" i="1" s="1"/>
  <c r="Q37" i="1"/>
  <c r="T37" i="1" s="1"/>
  <c r="BA81" i="1"/>
  <c r="Q38" i="1"/>
  <c r="T38" i="1" s="1"/>
  <c r="AZ85" i="1"/>
  <c r="BC85" i="1" s="1"/>
  <c r="AD37" i="1"/>
  <c r="AE37" i="1" s="1"/>
  <c r="AH37" i="1" s="1"/>
  <c r="AV3659" i="1"/>
  <c r="AY3659" i="1"/>
  <c r="BC3659" i="1" s="1"/>
  <c r="BD3659" i="1" s="1"/>
  <c r="AJ3658" i="1"/>
  <c r="E3486" i="1"/>
  <c r="D3485" i="1"/>
  <c r="AE3229" i="1"/>
  <c r="AH3229" i="1" s="1"/>
  <c r="AC3228" i="1"/>
  <c r="AE3228" i="1" s="1"/>
  <c r="AH3228" i="1" s="1"/>
  <c r="Q3078" i="1"/>
  <c r="T3078" i="1" s="1"/>
  <c r="O3077" i="1"/>
  <c r="X3078" i="1"/>
  <c r="AA3078" i="1" s="1"/>
  <c r="V3077" i="1"/>
  <c r="BC3053" i="1"/>
  <c r="AY2890" i="1"/>
  <c r="AV2890" i="1"/>
  <c r="AW2842" i="1"/>
  <c r="AK2231" i="1"/>
  <c r="AK2230" i="1" s="1"/>
  <c r="AV2081" i="1"/>
  <c r="AY2081" i="1"/>
  <c r="BC2081" i="1" s="1"/>
  <c r="AW2124" i="1"/>
  <c r="BD2124" i="1"/>
  <c r="V1822" i="1"/>
  <c r="X1822" i="1" s="1"/>
  <c r="AA1822" i="1" s="1"/>
  <c r="X1823" i="1"/>
  <c r="AA1823" i="1" s="1"/>
  <c r="AE3659" i="1"/>
  <c r="AH3659" i="1" s="1"/>
  <c r="AC3658" i="1"/>
  <c r="AE3658" i="1" s="1"/>
  <c r="AH3658" i="1" s="1"/>
  <c r="D3658" i="1"/>
  <c r="E3658" i="1" s="1"/>
  <c r="E3665" i="1"/>
  <c r="O3636" i="1"/>
  <c r="Q3636" i="1" s="1"/>
  <c r="T3636" i="1" s="1"/>
  <c r="Q3637" i="1"/>
  <c r="T3637" i="1" s="1"/>
  <c r="AY3651" i="1"/>
  <c r="AV3651" i="1"/>
  <c r="AW3651" i="1" s="1"/>
  <c r="AJ3636" i="1"/>
  <c r="AW3629" i="1"/>
  <c r="BD3629" i="1"/>
  <c r="AV3637" i="1"/>
  <c r="AN3687" i="1"/>
  <c r="AW3369" i="1"/>
  <c r="BD3369" i="1"/>
  <c r="AR3483" i="1"/>
  <c r="AM3483" i="1"/>
  <c r="AZ3483" i="1" s="1"/>
  <c r="AZ3281" i="1"/>
  <c r="AM3228" i="1"/>
  <c r="AZ3228" i="1" s="1"/>
  <c r="AZ3229" i="1"/>
  <c r="AC3077" i="1"/>
  <c r="AE3078" i="1"/>
  <c r="AH3078" i="1" s="1"/>
  <c r="E3047" i="1"/>
  <c r="D3046" i="1"/>
  <c r="E3046" i="1" s="1"/>
  <c r="H3025" i="1"/>
  <c r="G3024" i="1"/>
  <c r="H3024" i="1" s="1"/>
  <c r="AN3077" i="1"/>
  <c r="AY3046" i="1"/>
  <c r="AV3046" i="1"/>
  <c r="AW3046" i="1" s="1"/>
  <c r="J3279" i="1"/>
  <c r="K3279" i="1" s="1"/>
  <c r="K3077" i="1"/>
  <c r="J3024" i="1"/>
  <c r="K3024" i="1" s="1"/>
  <c r="K3025" i="1"/>
  <c r="C3075" i="1"/>
  <c r="AY2842" i="1"/>
  <c r="BC2842" i="1" s="1"/>
  <c r="BD2842" i="1" s="1"/>
  <c r="AV2842" i="1"/>
  <c r="AW2957" i="1"/>
  <c r="BD2957" i="1"/>
  <c r="E2843" i="1"/>
  <c r="D2842" i="1"/>
  <c r="E2842" i="1" s="1"/>
  <c r="AW2765" i="1"/>
  <c r="BD2765" i="1"/>
  <c r="BC2689" i="1"/>
  <c r="BD2689" i="1" s="1"/>
  <c r="AW2733" i="1"/>
  <c r="BD2733" i="1"/>
  <c r="BD2704" i="1"/>
  <c r="AW2704" i="1"/>
  <c r="AD2669" i="1"/>
  <c r="AD2871" i="1" s="1"/>
  <c r="AE2670" i="1"/>
  <c r="AH2670" i="1" s="1"/>
  <c r="AG2871" i="1"/>
  <c r="Q2435" i="1"/>
  <c r="T2435" i="1" s="1"/>
  <c r="D2434" i="1"/>
  <c r="E2434" i="1" s="1"/>
  <c r="E2435" i="1"/>
  <c r="AC2871" i="1"/>
  <c r="AE2871" i="1" s="1"/>
  <c r="AH2871" i="1" s="1"/>
  <c r="AE2669" i="1"/>
  <c r="AH2669" i="1" s="1"/>
  <c r="F2871" i="1"/>
  <c r="AW2256" i="1"/>
  <c r="BD2256" i="1"/>
  <c r="H2413" i="1"/>
  <c r="G2412" i="1"/>
  <c r="H2412" i="1" s="1"/>
  <c r="AW2271" i="1"/>
  <c r="BD2271" i="1"/>
  <c r="T2195" i="1"/>
  <c r="AE2231" i="1"/>
  <c r="AH2231" i="1" s="1"/>
  <c r="AV2201" i="1"/>
  <c r="AW2201" i="1" s="1"/>
  <c r="AY2201" i="1"/>
  <c r="BC2201" i="1" s="1"/>
  <c r="BD2201" i="1" s="1"/>
  <c r="AW2149" i="1"/>
  <c r="BD2149" i="1"/>
  <c r="AY2119" i="1"/>
  <c r="BC2119" i="1" s="1"/>
  <c r="BD2119" i="1" s="1"/>
  <c r="AV2119" i="1"/>
  <c r="AW2119" i="1" s="1"/>
  <c r="AW2179" i="1"/>
  <c r="AY2203" i="1"/>
  <c r="BC2203" i="1" s="1"/>
  <c r="BD2203" i="1" s="1"/>
  <c r="AV2203" i="1"/>
  <c r="AW2203" i="1" s="1"/>
  <c r="AY2106" i="1"/>
  <c r="BC2106" i="1" s="1"/>
  <c r="AV2106" i="1"/>
  <c r="AW2154" i="1"/>
  <c r="BD2154" i="1"/>
  <c r="AV2125" i="1"/>
  <c r="AW2125" i="1" s="1"/>
  <c r="AY2125" i="1"/>
  <c r="BC2125" i="1" s="1"/>
  <c r="BD2093" i="1"/>
  <c r="AW2093" i="1"/>
  <c r="AZ2131" i="1"/>
  <c r="BC2159" i="1"/>
  <c r="AP2058" i="1"/>
  <c r="BA2059" i="1"/>
  <c r="AW2111" i="1"/>
  <c r="AE2027" i="1"/>
  <c r="AH2027" i="1" s="1"/>
  <c r="AC2026" i="1"/>
  <c r="AW2164" i="1"/>
  <c r="AW2120" i="1"/>
  <c r="BD2120" i="1"/>
  <c r="AW2084" i="1"/>
  <c r="BD2084" i="1"/>
  <c r="R2074" i="1"/>
  <c r="R2057" i="1" s="1"/>
  <c r="R2259" i="1" s="1"/>
  <c r="R9" i="1" s="1"/>
  <c r="AW2076" i="1"/>
  <c r="BD2076" i="1"/>
  <c r="X2069" i="1"/>
  <c r="AA2069" i="1" s="1"/>
  <c r="V2058" i="1"/>
  <c r="AZ2059" i="1"/>
  <c r="AM2058" i="1"/>
  <c r="Y2057" i="1"/>
  <c r="BD2139" i="1"/>
  <c r="AW2080" i="1"/>
  <c r="BD2080" i="1"/>
  <c r="J2074" i="1"/>
  <c r="K2074" i="1" s="1"/>
  <c r="D1851" i="1"/>
  <c r="E1851" i="1" s="1"/>
  <c r="E1649" i="1"/>
  <c r="BA1597" i="1"/>
  <c r="AP1596" i="1"/>
  <c r="BA1596" i="1" s="1"/>
  <c r="BD1834" i="1"/>
  <c r="AW1834" i="1"/>
  <c r="X1800" i="1"/>
  <c r="AA1800" i="1" s="1"/>
  <c r="AE1650" i="1"/>
  <c r="AH1650" i="1" s="1"/>
  <c r="AC1649" i="1"/>
  <c r="AV1393" i="1"/>
  <c r="AW1393" i="1" s="1"/>
  <c r="AY1393" i="1"/>
  <c r="BC1393" i="1" s="1"/>
  <c r="AJ1392" i="1"/>
  <c r="AZ1815" i="1"/>
  <c r="BC1802" i="1"/>
  <c r="BD1802" i="1" s="1"/>
  <c r="AW1723" i="1"/>
  <c r="BD1723" i="1"/>
  <c r="Q1666" i="1"/>
  <c r="T1666" i="1" s="1"/>
  <c r="AV1415" i="1"/>
  <c r="AY1203" i="1"/>
  <c r="BC1203" i="1" s="1"/>
  <c r="AV1203" i="1"/>
  <c r="BD1333" i="1"/>
  <c r="AW1333" i="1"/>
  <c r="F1392" i="1"/>
  <c r="H1392" i="1" s="1"/>
  <c r="H1393" i="1"/>
  <c r="BD1337" i="1"/>
  <c r="AW1337" i="1"/>
  <c r="AE1013" i="1"/>
  <c r="AH1013" i="1" s="1"/>
  <c r="AC1006" i="1"/>
  <c r="AE1006" i="1" s="1"/>
  <c r="AH1006" i="1" s="1"/>
  <c r="AW1000" i="1"/>
  <c r="BD1000" i="1"/>
  <c r="BD962" i="1"/>
  <c r="AW962" i="1"/>
  <c r="AW1157" i="1"/>
  <c r="BD1157" i="1"/>
  <c r="AW999" i="1"/>
  <c r="AY803" i="1"/>
  <c r="AJ802" i="1"/>
  <c r="AV803" i="1"/>
  <c r="BA1258" i="1"/>
  <c r="AP1241" i="1"/>
  <c r="AO1443" i="1"/>
  <c r="AW809" i="1"/>
  <c r="BD809" i="1"/>
  <c r="BC1157" i="1"/>
  <c r="AK1239" i="1"/>
  <c r="BC1217" i="1"/>
  <c r="BA833" i="1"/>
  <c r="H781" i="1"/>
  <c r="G780" i="1"/>
  <c r="BA1054" i="1"/>
  <c r="BC945" i="1"/>
  <c r="BD945" i="1" s="1"/>
  <c r="BC851" i="1"/>
  <c r="BD851" i="1" s="1"/>
  <c r="AK780" i="1"/>
  <c r="C984" i="1"/>
  <c r="C1035" i="1" s="1"/>
  <c r="W1035" i="1"/>
  <c r="AW845" i="1"/>
  <c r="AW795" i="1"/>
  <c r="BD795" i="1"/>
  <c r="K781" i="1"/>
  <c r="J780" i="1"/>
  <c r="BB599" i="1"/>
  <c r="AS598" i="1"/>
  <c r="BB598" i="1" s="1"/>
  <c r="D576" i="1"/>
  <c r="E576" i="1" s="1"/>
  <c r="E577" i="1"/>
  <c r="BD404" i="1"/>
  <c r="AW404" i="1"/>
  <c r="I401" i="1"/>
  <c r="I394" i="1" s="1"/>
  <c r="AW318" i="1"/>
  <c r="BD318" i="1"/>
  <c r="BA599" i="1"/>
  <c r="AP598" i="1"/>
  <c r="BA598" i="1" s="1"/>
  <c r="AZ577" i="1"/>
  <c r="AM576" i="1"/>
  <c r="AZ576" i="1" s="1"/>
  <c r="E402" i="1"/>
  <c r="D401" i="1"/>
  <c r="E401" i="1" s="1"/>
  <c r="AW369" i="1"/>
  <c r="BD369" i="1"/>
  <c r="AW346" i="1"/>
  <c r="BD346" i="1"/>
  <c r="AW326" i="1"/>
  <c r="BD326" i="1"/>
  <c r="BD320" i="1"/>
  <c r="AW320" i="1"/>
  <c r="BD379" i="1"/>
  <c r="AW379" i="1"/>
  <c r="AW290" i="1"/>
  <c r="BD290" i="1"/>
  <c r="BD258" i="1"/>
  <c r="AW258" i="1"/>
  <c r="AN191" i="1"/>
  <c r="AZ192" i="1"/>
  <c r="AY146" i="1"/>
  <c r="BC146" i="1" s="1"/>
  <c r="BD146" i="1" s="1"/>
  <c r="AV146" i="1"/>
  <c r="BC309" i="1"/>
  <c r="BD309" i="1" s="1"/>
  <c r="BB239" i="1"/>
  <c r="AS238" i="1"/>
  <c r="AW418" i="1"/>
  <c r="BD418" i="1"/>
  <c r="BA388" i="1"/>
  <c r="V373" i="1"/>
  <c r="AV359" i="1"/>
  <c r="AW359" i="1" s="1"/>
  <c r="AY129" i="1"/>
  <c r="AV129" i="1"/>
  <c r="AV577" i="1"/>
  <c r="Q426" i="1"/>
  <c r="T426" i="1" s="1"/>
  <c r="O425" i="1"/>
  <c r="AE395" i="1"/>
  <c r="AH395" i="1" s="1"/>
  <c r="AC394" i="1"/>
  <c r="AE394" i="1" s="1"/>
  <c r="AH394" i="1" s="1"/>
  <c r="BC354" i="1"/>
  <c r="BD354" i="1" s="1"/>
  <c r="BD293" i="1"/>
  <c r="BC251" i="1"/>
  <c r="BD251" i="1" s="1"/>
  <c r="AW242" i="1"/>
  <c r="BD242" i="1"/>
  <c r="AV154" i="1"/>
  <c r="AW154" i="1" s="1"/>
  <c r="AZ373" i="1"/>
  <c r="AM372" i="1"/>
  <c r="AZ372" i="1" s="1"/>
  <c r="L34" i="1"/>
  <c r="F169" i="1"/>
  <c r="H172" i="1"/>
  <c r="AW144" i="1"/>
  <c r="BD144" i="1"/>
  <c r="W59" i="1"/>
  <c r="X59" i="1" s="1"/>
  <c r="AA59" i="1" s="1"/>
  <c r="BC283" i="1"/>
  <c r="BD283" i="1" s="1"/>
  <c r="AV254" i="1"/>
  <c r="AW254" i="1" s="1"/>
  <c r="V238" i="1"/>
  <c r="AK168" i="1"/>
  <c r="BB184" i="1"/>
  <c r="AW148" i="1"/>
  <c r="BD148" i="1"/>
  <c r="AZ66" i="1"/>
  <c r="BC410" i="1"/>
  <c r="BD410" i="1" s="1"/>
  <c r="AV293" i="1"/>
  <c r="AW293" i="1" s="1"/>
  <c r="P222" i="1"/>
  <c r="AW216" i="1"/>
  <c r="BD216" i="1"/>
  <c r="AW132" i="1"/>
  <c r="BD132" i="1"/>
  <c r="AV119" i="1"/>
  <c r="AW119" i="1" s="1"/>
  <c r="AO17" i="1"/>
  <c r="AO219" i="1" s="1"/>
  <c r="G238" i="1"/>
  <c r="L18" i="1"/>
  <c r="L17" i="1" s="1"/>
  <c r="L219" i="1" s="1"/>
  <c r="AW167" i="1"/>
  <c r="BD167" i="1"/>
  <c r="AY154" i="1"/>
  <c r="BC154" i="1" s="1"/>
  <c r="BD154" i="1" s="1"/>
  <c r="AE52" i="1"/>
  <c r="AH52" i="1" s="1"/>
  <c r="H29" i="1"/>
  <c r="G18" i="1"/>
  <c r="J48" i="1"/>
  <c r="K48" i="1" s="1"/>
  <c r="K49" i="1"/>
  <c r="AA245" i="1"/>
  <c r="BC225" i="1"/>
  <c r="BD225" i="1" s="1"/>
  <c r="AW195" i="1"/>
  <c r="BD195" i="1"/>
  <c r="AV37" i="1"/>
  <c r="AY598" i="1"/>
  <c r="O372" i="1"/>
  <c r="Q372" i="1" s="1"/>
  <c r="T372" i="1" s="1"/>
  <c r="AV303" i="1"/>
  <c r="AW303" i="1" s="1"/>
  <c r="BC286" i="1"/>
  <c r="BD286" i="1" s="1"/>
  <c r="AQ18" i="1"/>
  <c r="AQ17" i="1" s="1"/>
  <c r="AK202" i="1"/>
  <c r="AK197" i="1" s="1"/>
  <c r="AK190" i="1" s="1"/>
  <c r="AW90" i="1"/>
  <c r="BD90" i="1"/>
  <c r="AV64" i="1"/>
  <c r="AW64" i="1" s="1"/>
  <c r="AH51" i="1"/>
  <c r="AZ139" i="1"/>
  <c r="AV115" i="1"/>
  <c r="AW115" i="1" s="1"/>
  <c r="AV28" i="1"/>
  <c r="AW28" i="1" s="1"/>
  <c r="BB36" i="1"/>
  <c r="G66" i="1"/>
  <c r="H66" i="1" s="1"/>
  <c r="AA41" i="1"/>
  <c r="AV101" i="1"/>
  <c r="AW101" i="1" s="1"/>
  <c r="T53" i="1"/>
  <c r="AO34" i="1"/>
  <c r="BA38" i="1"/>
  <c r="AA67" i="1"/>
  <c r="H23" i="1"/>
  <c r="D37" i="1"/>
  <c r="E37" i="1" s="1"/>
  <c r="G3281" i="1"/>
  <c r="H3298" i="1"/>
  <c r="AW2822" i="1"/>
  <c r="BD2743" i="1"/>
  <c r="AW2743" i="1"/>
  <c r="Q2670" i="1"/>
  <c r="T2670" i="1" s="1"/>
  <c r="O2669" i="1"/>
  <c r="AY2435" i="1"/>
  <c r="BC2435" i="1" s="1"/>
  <c r="AJ2434" i="1"/>
  <c r="AV2435" i="1"/>
  <c r="AW2176" i="1"/>
  <c r="BD2176" i="1"/>
  <c r="BD2081" i="1"/>
  <c r="AW2081" i="1"/>
  <c r="D1618" i="1"/>
  <c r="E1619" i="1"/>
  <c r="J1596" i="1"/>
  <c r="K1596" i="1" s="1"/>
  <c r="K1597" i="1"/>
  <c r="H1597" i="1"/>
  <c r="G1596" i="1"/>
  <c r="H1596" i="1" s="1"/>
  <c r="O1414" i="1"/>
  <c r="Q1414" i="1" s="1"/>
  <c r="T1414" i="1" s="1"/>
  <c r="Q1415" i="1"/>
  <c r="T1415" i="1" s="1"/>
  <c r="AP1188" i="1"/>
  <c r="BA1188" i="1" s="1"/>
  <c r="BA1189" i="1"/>
  <c r="BC1189" i="1" s="1"/>
  <c r="AW1137" i="1"/>
  <c r="BD1137" i="1"/>
  <c r="E834" i="1"/>
  <c r="D833" i="1"/>
  <c r="BD1272" i="1"/>
  <c r="AW1272" i="1"/>
  <c r="BA3651" i="1"/>
  <c r="AP3636" i="1"/>
  <c r="BA3636" i="1" s="1"/>
  <c r="E3637" i="1"/>
  <c r="AW3623" i="1"/>
  <c r="BD3623" i="1"/>
  <c r="X3485" i="1"/>
  <c r="AA3485" i="1" s="1"/>
  <c r="AY3455" i="1"/>
  <c r="BC3455" i="1" s="1"/>
  <c r="BD3455" i="1" s="1"/>
  <c r="AJ3454" i="1"/>
  <c r="AV3455" i="1"/>
  <c r="AW3455" i="1" s="1"/>
  <c r="K3455" i="1"/>
  <c r="J3454" i="1"/>
  <c r="K3454" i="1" s="1"/>
  <c r="Q3502" i="1"/>
  <c r="T3502" i="1" s="1"/>
  <c r="X3282" i="1"/>
  <c r="AA3282" i="1" s="1"/>
  <c r="V3281" i="1"/>
  <c r="BC3293" i="1"/>
  <c r="BD3293" i="1" s="1"/>
  <c r="BC3361" i="1"/>
  <c r="BD3361" i="1" s="1"/>
  <c r="C3483" i="1"/>
  <c r="D3281" i="1"/>
  <c r="AW3165" i="1"/>
  <c r="BD3165" i="1"/>
  <c r="AW3282" i="1"/>
  <c r="AS3077" i="1"/>
  <c r="AZ3094" i="1"/>
  <c r="AM3077" i="1"/>
  <c r="BC3026" i="1"/>
  <c r="BD3026" i="1" s="1"/>
  <c r="AV3094" i="1"/>
  <c r="AW3094" i="1" s="1"/>
  <c r="AY3094" i="1"/>
  <c r="BC3094" i="1" s="1"/>
  <c r="BD3094" i="1" s="1"/>
  <c r="BC3047" i="1"/>
  <c r="BD3047" i="1" s="1"/>
  <c r="AP3024" i="1"/>
  <c r="BA3024" i="1" s="1"/>
  <c r="BA3025" i="1"/>
  <c r="BC3025" i="1" s="1"/>
  <c r="K2874" i="1"/>
  <c r="AG3075" i="1"/>
  <c r="BA2890" i="1"/>
  <c r="AP2873" i="1"/>
  <c r="AZ2843" i="1"/>
  <c r="BC2843" i="1" s="1"/>
  <c r="AM2842" i="1"/>
  <c r="AZ2842" i="1" s="1"/>
  <c r="AW2789" i="1"/>
  <c r="BD2789" i="1"/>
  <c r="AA2890" i="1"/>
  <c r="AW2817" i="1"/>
  <c r="BD2817" i="1"/>
  <c r="BD2723" i="1"/>
  <c r="AW2723" i="1"/>
  <c r="J2871" i="1"/>
  <c r="K2871" i="1" s="1"/>
  <c r="K2669" i="1"/>
  <c r="Y2871" i="1"/>
  <c r="AY2639" i="1"/>
  <c r="BC2639" i="1" s="1"/>
  <c r="AJ2638" i="1"/>
  <c r="AV2639" i="1"/>
  <c r="AZ2427" i="1"/>
  <c r="AM2412" i="1"/>
  <c r="AZ2412" i="1" s="1"/>
  <c r="AV2670" i="1"/>
  <c r="AC2638" i="1"/>
  <c r="AV2466" i="1"/>
  <c r="AW2466" i="1" s="1"/>
  <c r="D2667" i="1"/>
  <c r="E2667" i="1" s="1"/>
  <c r="E2465" i="1"/>
  <c r="AJ2262" i="1"/>
  <c r="AW2388" i="1"/>
  <c r="BD2388" i="1"/>
  <c r="AM2261" i="1"/>
  <c r="V2261" i="1"/>
  <c r="X2262" i="1"/>
  <c r="AA2262" i="1" s="1"/>
  <c r="Y2237" i="1"/>
  <c r="Y2230" i="1" s="1"/>
  <c r="AY2441" i="1"/>
  <c r="AV2441" i="1"/>
  <c r="AE2465" i="1"/>
  <c r="AH2465" i="1" s="1"/>
  <c r="D2230" i="1"/>
  <c r="E2230" i="1" s="1"/>
  <c r="AZ2224" i="1"/>
  <c r="AM2223" i="1"/>
  <c r="AZ2223" i="1" s="1"/>
  <c r="BC2186" i="1"/>
  <c r="BD2186" i="1" s="1"/>
  <c r="AU2208" i="1"/>
  <c r="K2224" i="1"/>
  <c r="BD2233" i="1"/>
  <c r="AW2233" i="1"/>
  <c r="BC2161" i="1"/>
  <c r="BD2161" i="1" s="1"/>
  <c r="K2208" i="1"/>
  <c r="BB2224" i="1"/>
  <c r="AW2150" i="1"/>
  <c r="BD2150" i="1"/>
  <c r="AY2111" i="1"/>
  <c r="BC2111" i="1" s="1"/>
  <c r="BD2111" i="1" s="1"/>
  <c r="AV2111" i="1"/>
  <c r="BD2182" i="1"/>
  <c r="AW2182" i="1"/>
  <c r="BC2156" i="1"/>
  <c r="BD2156" i="1" s="1"/>
  <c r="AO2237" i="1"/>
  <c r="AO2230" i="1" s="1"/>
  <c r="AO2259" i="1" s="1"/>
  <c r="AO9" i="1" s="1"/>
  <c r="BC2221" i="1"/>
  <c r="BD2221" i="1" s="1"/>
  <c r="AW2167" i="1"/>
  <c r="BD2167" i="1"/>
  <c r="I2208" i="1"/>
  <c r="K2209" i="1"/>
  <c r="BD2193" i="1"/>
  <c r="AW2193" i="1"/>
  <c r="BD2117" i="1"/>
  <c r="AW2117" i="1"/>
  <c r="AW2106" i="1"/>
  <c r="BD2106" i="1"/>
  <c r="AV2077" i="1"/>
  <c r="AY2077" i="1"/>
  <c r="AV2205" i="1"/>
  <c r="AW2205" i="1" s="1"/>
  <c r="AY2205" i="1"/>
  <c r="BC2205" i="1" s="1"/>
  <c r="BD2205" i="1" s="1"/>
  <c r="AU2074" i="1"/>
  <c r="AU2057" i="1" s="1"/>
  <c r="AG2057" i="1"/>
  <c r="AG2259" i="1" s="1"/>
  <c r="AG9" i="1" s="1"/>
  <c r="AG15" i="1" s="1"/>
  <c r="AW2144" i="1"/>
  <c r="BD2144" i="1"/>
  <c r="AW2132" i="1"/>
  <c r="BD2132" i="1"/>
  <c r="BC2092" i="1"/>
  <c r="BD2092" i="1" s="1"/>
  <c r="AY2005" i="1"/>
  <c r="BC2005" i="1" s="1"/>
  <c r="AJ2004" i="1"/>
  <c r="AV2005" i="1"/>
  <c r="T2159" i="1"/>
  <c r="V2074" i="1"/>
  <c r="X2074" i="1" s="1"/>
  <c r="AA2074" i="1" s="1"/>
  <c r="Q2075" i="1"/>
  <c r="T2075" i="1" s="1"/>
  <c r="P2074" i="1"/>
  <c r="P2057" i="1" s="1"/>
  <c r="P2259" i="1" s="1"/>
  <c r="P9" i="1" s="1"/>
  <c r="AY2114" i="1"/>
  <c r="BC2114" i="1" s="1"/>
  <c r="BD2114" i="1" s="1"/>
  <c r="AV2114" i="1"/>
  <c r="AW2114" i="1" s="1"/>
  <c r="O2058" i="1"/>
  <c r="Q2059" i="1"/>
  <c r="T2059" i="1" s="1"/>
  <c r="AV2069" i="1"/>
  <c r="AW2069" i="1" s="1"/>
  <c r="AY2069" i="1"/>
  <c r="BC2069" i="1" s="1"/>
  <c r="BD2069" i="1" s="1"/>
  <c r="AZ2027" i="1"/>
  <c r="AM2026" i="1"/>
  <c r="AH1815" i="1"/>
  <c r="H1619" i="1"/>
  <c r="G1618" i="1"/>
  <c r="H1618" i="1" s="1"/>
  <c r="AV1823" i="1"/>
  <c r="BD1827" i="1"/>
  <c r="AW1827" i="1"/>
  <c r="BB1596" i="1"/>
  <c r="AY1407" i="1"/>
  <c r="BC1407" i="1" s="1"/>
  <c r="BD1407" i="1" s="1"/>
  <c r="AV1407" i="1"/>
  <c r="AW1407" i="1" s="1"/>
  <c r="BD1457" i="1"/>
  <c r="AW1457" i="1"/>
  <c r="AV1611" i="1"/>
  <c r="BD1509" i="1"/>
  <c r="AW1509" i="1"/>
  <c r="AV1421" i="1"/>
  <c r="AW1421" i="1" s="1"/>
  <c r="AY1421" i="1"/>
  <c r="BC1421" i="1" s="1"/>
  <c r="BD1421" i="1" s="1"/>
  <c r="BD1393" i="1"/>
  <c r="Q1801" i="1"/>
  <c r="T1801" i="1" s="1"/>
  <c r="Y1851" i="1"/>
  <c r="AS1445" i="1"/>
  <c r="BB1446" i="1"/>
  <c r="E1415" i="1"/>
  <c r="AE1393" i="1"/>
  <c r="AH1393" i="1" s="1"/>
  <c r="AC1392" i="1"/>
  <c r="AE1392" i="1" s="1"/>
  <c r="AH1392" i="1" s="1"/>
  <c r="AE1415" i="1"/>
  <c r="AH1415" i="1" s="1"/>
  <c r="AC1414" i="1"/>
  <c r="AE1414" i="1" s="1"/>
  <c r="AH1414" i="1" s="1"/>
  <c r="AY1037" i="1"/>
  <c r="AV1037" i="1"/>
  <c r="AJ1239" i="1"/>
  <c r="AM1006" i="1"/>
  <c r="AZ1006" i="1" s="1"/>
  <c r="AZ1007" i="1"/>
  <c r="BC1007" i="1" s="1"/>
  <c r="BD1331" i="1"/>
  <c r="AW1331" i="1"/>
  <c r="AW1313" i="1"/>
  <c r="BD1313" i="1"/>
  <c r="AR1443" i="1"/>
  <c r="BD1212" i="1"/>
  <c r="AW1212" i="1"/>
  <c r="J1037" i="1"/>
  <c r="K1038" i="1"/>
  <c r="BD887" i="1"/>
  <c r="AW887" i="1"/>
  <c r="J1443" i="1"/>
  <c r="K1443" i="1" s="1"/>
  <c r="K1241" i="1"/>
  <c r="AM1239" i="1"/>
  <c r="AZ1239" i="1" s="1"/>
  <c r="AZ1037" i="1"/>
  <c r="AV1054" i="1"/>
  <c r="AW1054" i="1" s="1"/>
  <c r="AY1054" i="1"/>
  <c r="W1443" i="1"/>
  <c r="AE999" i="1"/>
  <c r="AH999" i="1" s="1"/>
  <c r="AM984" i="1"/>
  <c r="AZ984" i="1" s="1"/>
  <c r="AV1189" i="1"/>
  <c r="Q1242" i="1"/>
  <c r="T1242" i="1" s="1"/>
  <c r="AV1217" i="1"/>
  <c r="AE834" i="1"/>
  <c r="AH834" i="1" s="1"/>
  <c r="AC833" i="1"/>
  <c r="BB999" i="1"/>
  <c r="AF1035" i="1"/>
  <c r="AW800" i="1"/>
  <c r="BD800" i="1"/>
  <c r="AW784" i="1"/>
  <c r="BD784" i="1"/>
  <c r="AW727" i="1"/>
  <c r="BD727" i="1"/>
  <c r="BC845" i="1"/>
  <c r="BD845" i="1" s="1"/>
  <c r="AV795" i="1"/>
  <c r="AE577" i="1"/>
  <c r="AH577" i="1" s="1"/>
  <c r="AC576" i="1"/>
  <c r="AE576" i="1" s="1"/>
  <c r="AH576" i="1" s="1"/>
  <c r="I1035" i="1"/>
  <c r="BC751" i="1"/>
  <c r="BD751" i="1" s="1"/>
  <c r="Q599" i="1"/>
  <c r="T599" i="1" s="1"/>
  <c r="O598" i="1"/>
  <c r="Q598" i="1" s="1"/>
  <c r="T598" i="1" s="1"/>
  <c r="AP629" i="1"/>
  <c r="AV605" i="1"/>
  <c r="AW631" i="1"/>
  <c r="AH401" i="1"/>
  <c r="V395" i="1"/>
  <c r="X396" i="1"/>
  <c r="AA396" i="1" s="1"/>
  <c r="V387" i="1"/>
  <c r="X387" i="1" s="1"/>
  <c r="AA387" i="1" s="1"/>
  <c r="X388" i="1"/>
  <c r="AA388" i="1" s="1"/>
  <c r="BD367" i="1"/>
  <c r="BC343" i="1"/>
  <c r="AW306" i="1"/>
  <c r="BA427" i="1"/>
  <c r="AP426" i="1"/>
  <c r="AW278" i="1"/>
  <c r="BD278" i="1"/>
  <c r="K395" i="1"/>
  <c r="J394" i="1"/>
  <c r="AU426" i="1"/>
  <c r="AA401" i="1"/>
  <c r="BD307" i="1"/>
  <c r="AW289" i="1"/>
  <c r="BD289" i="1"/>
  <c r="AV442" i="1"/>
  <c r="AW442" i="1" s="1"/>
  <c r="AY442" i="1"/>
  <c r="BC442" i="1" s="1"/>
  <c r="BD442" i="1" s="1"/>
  <c r="BD407" i="1"/>
  <c r="AW407" i="1"/>
  <c r="BD348" i="1"/>
  <c r="BC319" i="1"/>
  <c r="BD319" i="1" s="1"/>
  <c r="BD280" i="1"/>
  <c r="AW280" i="1"/>
  <c r="BB223" i="1"/>
  <c r="AS222" i="1"/>
  <c r="BC307" i="1"/>
  <c r="AY289" i="1"/>
  <c r="BC289" i="1" s="1"/>
  <c r="AW283" i="1"/>
  <c r="AV245" i="1"/>
  <c r="AW245" i="1" s="1"/>
  <c r="AW427" i="1"/>
  <c r="AS395" i="1"/>
  <c r="T323" i="1"/>
  <c r="BC315" i="1"/>
  <c r="BD315" i="1" s="1"/>
  <c r="AY305" i="1"/>
  <c r="BC305" i="1" s="1"/>
  <c r="BD305" i="1" s="1"/>
  <c r="AW196" i="1"/>
  <c r="BD196" i="1"/>
  <c r="AW180" i="1"/>
  <c r="BD180" i="1"/>
  <c r="AW164" i="1"/>
  <c r="BD164" i="1"/>
  <c r="BC358" i="1"/>
  <c r="J52" i="1"/>
  <c r="K52" i="1" s="1"/>
  <c r="K53" i="1"/>
  <c r="AZ241" i="1"/>
  <c r="BC241" i="1" s="1"/>
  <c r="BD241" i="1" s="1"/>
  <c r="L238" i="1"/>
  <c r="Q30" i="1"/>
  <c r="T30" i="1" s="1"/>
  <c r="P29" i="1"/>
  <c r="Q29" i="1" s="1"/>
  <c r="T29" i="1" s="1"/>
  <c r="AM222" i="1"/>
  <c r="AZ223" i="1"/>
  <c r="K198" i="1"/>
  <c r="J197" i="1"/>
  <c r="E184" i="1"/>
  <c r="D183" i="1"/>
  <c r="E183" i="1" s="1"/>
  <c r="AW143" i="1"/>
  <c r="BD143" i="1"/>
  <c r="S85" i="1"/>
  <c r="T86" i="1"/>
  <c r="AV185" i="1"/>
  <c r="AW185" i="1" s="1"/>
  <c r="AM184" i="1"/>
  <c r="AZ185" i="1"/>
  <c r="BC185" i="1" s="1"/>
  <c r="BD185" i="1" s="1"/>
  <c r="BC254" i="1"/>
  <c r="BD254" i="1" s="1"/>
  <c r="AV250" i="1"/>
  <c r="AW250" i="1" s="1"/>
  <c r="BC134" i="1"/>
  <c r="BD134" i="1" s="1"/>
  <c r="K186" i="1"/>
  <c r="J184" i="1"/>
  <c r="R165" i="1"/>
  <c r="T165" i="1" s="1"/>
  <c r="T166" i="1"/>
  <c r="BA239" i="1"/>
  <c r="E20" i="1"/>
  <c r="D19" i="1"/>
  <c r="AV42" i="1"/>
  <c r="P18" i="1"/>
  <c r="P17" i="1" s="1"/>
  <c r="F191" i="1"/>
  <c r="H192" i="1"/>
  <c r="AZ155" i="1"/>
  <c r="BB19" i="1"/>
  <c r="AS18" i="1"/>
  <c r="BB130" i="1"/>
  <c r="BC130" i="1" s="1"/>
  <c r="BD130" i="1" s="1"/>
  <c r="AS129" i="1"/>
  <c r="BB129" i="1" s="1"/>
  <c r="L222" i="1"/>
  <c r="BC139" i="1"/>
  <c r="AY103" i="1"/>
  <c r="BC103" i="1" s="1"/>
  <c r="BD103" i="1" s="1"/>
  <c r="AV103" i="1"/>
  <c r="AW103" i="1" s="1"/>
  <c r="AY89" i="1"/>
  <c r="BC89" i="1" s="1"/>
  <c r="BD89" i="1" s="1"/>
  <c r="AV89" i="1"/>
  <c r="AW89" i="1" s="1"/>
  <c r="X51" i="1"/>
  <c r="AA51" i="1" s="1"/>
  <c r="AY158" i="1"/>
  <c r="BC158" i="1" s="1"/>
  <c r="BD158" i="1" s="1"/>
  <c r="AW120" i="1"/>
  <c r="BD120" i="1"/>
  <c r="BD110" i="1"/>
  <c r="AW110" i="1"/>
  <c r="AW102" i="1"/>
  <c r="BD102" i="1"/>
  <c r="BC86" i="1"/>
  <c r="AV58" i="1"/>
  <c r="AW58" i="1" s="1"/>
  <c r="AZ47" i="1"/>
  <c r="BC47" i="1" s="1"/>
  <c r="BD47" i="1" s="1"/>
  <c r="Q373" i="1"/>
  <c r="T373" i="1" s="1"/>
  <c r="D119" i="1"/>
  <c r="E119" i="1" s="1"/>
  <c r="E125" i="1"/>
  <c r="BC257" i="1"/>
  <c r="D41" i="1"/>
  <c r="E41" i="1" s="1"/>
  <c r="E44" i="1"/>
  <c r="AH139" i="1"/>
  <c r="AM41" i="1"/>
  <c r="AZ41" i="1" s="1"/>
  <c r="AV24" i="1"/>
  <c r="AW24" i="1" s="1"/>
  <c r="AC222" i="1"/>
  <c r="AS202" i="1"/>
  <c r="AZ169" i="1"/>
  <c r="BC115" i="1"/>
  <c r="AR17" i="1"/>
  <c r="AR219" i="1" s="1"/>
  <c r="AY37" i="1"/>
  <c r="BD76" i="1"/>
  <c r="AL17" i="1"/>
  <c r="AL219" i="1" s="1"/>
  <c r="AU29" i="1"/>
  <c r="BB29" i="1" s="1"/>
  <c r="BB20" i="1"/>
  <c r="AY3461" i="1"/>
  <c r="BC3461" i="1" s="1"/>
  <c r="AV3461" i="1"/>
  <c r="AW3262" i="1"/>
  <c r="BD3262" i="1"/>
  <c r="BC3255" i="1"/>
  <c r="BD3255" i="1" s="1"/>
  <c r="AV3229" i="1"/>
  <c r="AW3229" i="1" s="1"/>
  <c r="AY3229" i="1"/>
  <c r="BC3229" i="1" s="1"/>
  <c r="AJ3228" i="1"/>
  <c r="BB2890" i="1"/>
  <c r="AS2873" i="1"/>
  <c r="AV2686" i="1"/>
  <c r="AY2686" i="1"/>
  <c r="BC2686" i="1" s="1"/>
  <c r="AP2463" i="1"/>
  <c r="BA2463" i="1" s="1"/>
  <c r="BA2261" i="1"/>
  <c r="BD2113" i="1"/>
  <c r="AW2113" i="1"/>
  <c r="O2026" i="1"/>
  <c r="Q2026" i="1" s="1"/>
  <c r="T2026" i="1" s="1"/>
  <c r="Q2027" i="1"/>
  <c r="T2027" i="1" s="1"/>
  <c r="E2027" i="1"/>
  <c r="D2026" i="1"/>
  <c r="E2026" i="1" s="1"/>
  <c r="AW2128" i="1"/>
  <c r="BD2128" i="1"/>
  <c r="N2057" i="1"/>
  <c r="N2259" i="1" s="1"/>
  <c r="N9" i="1" s="1"/>
  <c r="N15" i="1" s="1"/>
  <c r="AC1618" i="1"/>
  <c r="AE1618" i="1" s="1"/>
  <c r="AH1618" i="1" s="1"/>
  <c r="AE1619" i="1"/>
  <c r="AH1619" i="1" s="1"/>
  <c r="Q1597" i="1"/>
  <c r="T1597" i="1" s="1"/>
  <c r="O1596" i="1"/>
  <c r="Q1596" i="1" s="1"/>
  <c r="T1596" i="1" s="1"/>
  <c r="AZ1445" i="1"/>
  <c r="Q985" i="1"/>
  <c r="T985" i="1" s="1"/>
  <c r="O984" i="1"/>
  <c r="Q984" i="1" s="1"/>
  <c r="T984" i="1" s="1"/>
  <c r="AY809" i="1"/>
  <c r="BC809" i="1" s="1"/>
  <c r="AV809" i="1"/>
  <c r="AM630" i="1"/>
  <c r="AZ631" i="1"/>
  <c r="AZ1241" i="1"/>
  <c r="BD3665" i="1"/>
  <c r="AW3665" i="1"/>
  <c r="AE3651" i="1"/>
  <c r="AH3651" i="1" s="1"/>
  <c r="AC3485" i="1"/>
  <c r="AE3486" i="1"/>
  <c r="AH3486" i="1" s="1"/>
  <c r="AV3486" i="1"/>
  <c r="BA3486" i="1"/>
  <c r="BC3486" i="1" s="1"/>
  <c r="AP3485" i="1"/>
  <c r="V3454" i="1"/>
  <c r="X3454" i="1" s="1"/>
  <c r="AA3454" i="1" s="1"/>
  <c r="X3455" i="1"/>
  <c r="AA3455" i="1" s="1"/>
  <c r="AY3447" i="1"/>
  <c r="BC3447" i="1" s="1"/>
  <c r="BD3447" i="1" s="1"/>
  <c r="AV3447" i="1"/>
  <c r="AW3447" i="1" s="1"/>
  <c r="BD3436" i="1"/>
  <c r="AW3436" i="1"/>
  <c r="AW3461" i="1"/>
  <c r="BD3461" i="1"/>
  <c r="AW3539" i="1"/>
  <c r="BD3539" i="1"/>
  <c r="AY3282" i="1"/>
  <c r="BC3282" i="1" s="1"/>
  <c r="BD3282" i="1" s="1"/>
  <c r="AJ3281" i="1"/>
  <c r="AV3282" i="1"/>
  <c r="BD3323" i="1"/>
  <c r="AW3323" i="1"/>
  <c r="E3229" i="1"/>
  <c r="D3228" i="1"/>
  <c r="E3228" i="1" s="1"/>
  <c r="AY3243" i="1"/>
  <c r="BC3243" i="1" s="1"/>
  <c r="AV3243" i="1"/>
  <c r="AW3243" i="1" s="1"/>
  <c r="BC3175" i="1"/>
  <c r="BD3175" i="1" s="1"/>
  <c r="BA3078" i="1"/>
  <c r="AP3077" i="1"/>
  <c r="BD3053" i="1"/>
  <c r="AW3053" i="1"/>
  <c r="BC3106" i="1"/>
  <c r="BD3106" i="1" s="1"/>
  <c r="M3279" i="1"/>
  <c r="BC3134" i="1"/>
  <c r="BD3134" i="1" s="1"/>
  <c r="AW3079" i="1"/>
  <c r="BD3079" i="1"/>
  <c r="AP3046" i="1"/>
  <c r="BA3046" i="1" s="1"/>
  <c r="BA3047" i="1"/>
  <c r="O3024" i="1"/>
  <c r="Q3025" i="1"/>
  <c r="T3025" i="1" s="1"/>
  <c r="BC3058" i="1"/>
  <c r="BD3058" i="1" s="1"/>
  <c r="AV3047" i="1"/>
  <c r="AW3047" i="1" s="1"/>
  <c r="AY2874" i="1"/>
  <c r="BC2874" i="1" s="1"/>
  <c r="BD2874" i="1" s="1"/>
  <c r="AJ2873" i="1"/>
  <c r="AV2874" i="1"/>
  <c r="BD2993" i="1"/>
  <c r="AW2993" i="1"/>
  <c r="AR3075" i="1"/>
  <c r="Q2873" i="1"/>
  <c r="T2873" i="1" s="1"/>
  <c r="AW2915" i="1"/>
  <c r="BD2915" i="1"/>
  <c r="AW2850" i="1"/>
  <c r="BD2850" i="1"/>
  <c r="AW2874" i="1"/>
  <c r="V2871" i="1"/>
  <c r="X2871" i="1" s="1"/>
  <c r="AE2686" i="1"/>
  <c r="AH2686" i="1" s="1"/>
  <c r="AW2718" i="1"/>
  <c r="BD2718" i="1"/>
  <c r="BD2681" i="1"/>
  <c r="AW2681" i="1"/>
  <c r="BC2731" i="1"/>
  <c r="BD2731" i="1" s="1"/>
  <c r="BA2670" i="1"/>
  <c r="AP2669" i="1"/>
  <c r="BC2640" i="1"/>
  <c r="BD2640" i="1" s="1"/>
  <c r="AZ2617" i="1"/>
  <c r="AM2616" i="1"/>
  <c r="AZ2616" i="1" s="1"/>
  <c r="BC2645" i="1"/>
  <c r="BC2500" i="1"/>
  <c r="BD2500" i="1" s="1"/>
  <c r="AZ2465" i="1"/>
  <c r="AW2442" i="1"/>
  <c r="BD2442" i="1"/>
  <c r="AZ2434" i="1"/>
  <c r="AW2539" i="1"/>
  <c r="BD2539" i="1"/>
  <c r="AA2482" i="1"/>
  <c r="BB2434" i="1"/>
  <c r="AY2427" i="1"/>
  <c r="BC2427" i="1" s="1"/>
  <c r="BD2427" i="1" s="1"/>
  <c r="AV2427" i="1"/>
  <c r="AW2427" i="1" s="1"/>
  <c r="BC2507" i="1"/>
  <c r="BD2507" i="1" s="1"/>
  <c r="BB2482" i="1"/>
  <c r="AC2463" i="1"/>
  <c r="AE2463" i="1" s="1"/>
  <c r="AH2463" i="1" s="1"/>
  <c r="AE2261" i="1"/>
  <c r="AH2261" i="1" s="1"/>
  <c r="BD2416" i="1"/>
  <c r="AW2416" i="1"/>
  <c r="AW2587" i="1"/>
  <c r="AW2545" i="1"/>
  <c r="BD2545" i="1"/>
  <c r="K2482" i="1"/>
  <c r="AC2434" i="1"/>
  <c r="AE2434" i="1" s="1"/>
  <c r="AH2434" i="1" s="1"/>
  <c r="K2278" i="1"/>
  <c r="J2261" i="1"/>
  <c r="AN2261" i="1"/>
  <c r="AN2463" i="1" s="1"/>
  <c r="AZ2262" i="1"/>
  <c r="BA2238" i="1"/>
  <c r="AC2237" i="1"/>
  <c r="AE2237" i="1" s="1"/>
  <c r="AH2237" i="1" s="1"/>
  <c r="AE2238" i="1"/>
  <c r="AH2238" i="1" s="1"/>
  <c r="BC2442" i="1"/>
  <c r="BD2347" i="1"/>
  <c r="AW2347" i="1"/>
  <c r="AZ2441" i="1"/>
  <c r="AW2251" i="1"/>
  <c r="BD2251" i="1"/>
  <c r="BD2240" i="1"/>
  <c r="AW2240" i="1"/>
  <c r="BD2194" i="1"/>
  <c r="AW2194" i="1"/>
  <c r="BD2178" i="1"/>
  <c r="AW2178" i="1"/>
  <c r="X2231" i="1"/>
  <c r="AA2231" i="1" s="1"/>
  <c r="BC2188" i="1"/>
  <c r="BD2188" i="1" s="1"/>
  <c r="AY2238" i="1"/>
  <c r="BC2238" i="1" s="1"/>
  <c r="AJ2237" i="1"/>
  <c r="AV2238" i="1"/>
  <c r="AW2221" i="1"/>
  <c r="AM2209" i="1"/>
  <c r="AZ2210" i="1"/>
  <c r="BC2210" i="1" s="1"/>
  <c r="BD2173" i="1"/>
  <c r="AW2173" i="1"/>
  <c r="AZ2231" i="1"/>
  <c r="O2209" i="1"/>
  <c r="Q2210" i="1"/>
  <c r="T2210" i="1" s="1"/>
  <c r="C2230" i="1"/>
  <c r="E2231" i="1"/>
  <c r="AW2220" i="1"/>
  <c r="BD2220" i="1"/>
  <c r="AW2228" i="1"/>
  <c r="BC2180" i="1"/>
  <c r="AY2099" i="1"/>
  <c r="BC2099" i="1" s="1"/>
  <c r="BD2099" i="1" s="1"/>
  <c r="AV2099" i="1"/>
  <c r="AW2099" i="1" s="1"/>
  <c r="AF2237" i="1"/>
  <c r="AF2230" i="1" s="1"/>
  <c r="AF2259" i="1" s="1"/>
  <c r="AF9" i="1" s="1"/>
  <c r="AY2219" i="1"/>
  <c r="BC2219" i="1" s="1"/>
  <c r="BD2219" i="1" s="1"/>
  <c r="AV2219" i="1"/>
  <c r="AW2219" i="1" s="1"/>
  <c r="BC2160" i="1"/>
  <c r="BD2160" i="1" s="1"/>
  <c r="AW2151" i="1"/>
  <c r="BC2130" i="1"/>
  <c r="BD2130" i="1" s="1"/>
  <c r="BC2206" i="1"/>
  <c r="BD2206" i="1" s="1"/>
  <c r="BC2153" i="1"/>
  <c r="AE2212" i="1"/>
  <c r="AH2212" i="1" s="1"/>
  <c r="AC2209" i="1"/>
  <c r="BC2152" i="1"/>
  <c r="AW2103" i="1"/>
  <c r="BD2103" i="1"/>
  <c r="AY2059" i="1"/>
  <c r="AJ2058" i="1"/>
  <c r="AV2059" i="1"/>
  <c r="AW2143" i="1"/>
  <c r="BD2143" i="1"/>
  <c r="AW2091" i="1"/>
  <c r="BD2091" i="1"/>
  <c r="AW2071" i="1"/>
  <c r="BD2071" i="1"/>
  <c r="AH2059" i="1"/>
  <c r="BC2083" i="1"/>
  <c r="BD2083" i="1" s="1"/>
  <c r="BD2214" i="1"/>
  <c r="AW2214" i="1"/>
  <c r="AY2090" i="1"/>
  <c r="BC2090" i="1" s="1"/>
  <c r="BD2090" i="1" s="1"/>
  <c r="AV2090" i="1"/>
  <c r="AW2090" i="1" s="1"/>
  <c r="AY2019" i="1"/>
  <c r="BC2019" i="1" s="1"/>
  <c r="AV2019" i="1"/>
  <c r="AY2179" i="1"/>
  <c r="BC2179" i="1" s="1"/>
  <c r="BD2179" i="1" s="1"/>
  <c r="AV2179" i="1"/>
  <c r="BA2075" i="1"/>
  <c r="BC2123" i="1"/>
  <c r="BD2123" i="1" s="1"/>
  <c r="AC2058" i="1"/>
  <c r="X2005" i="1"/>
  <c r="AA2005" i="1" s="1"/>
  <c r="V2004" i="1"/>
  <c r="X2004" i="1" s="1"/>
  <c r="AA2004" i="1" s="1"/>
  <c r="AS2055" i="1"/>
  <c r="BB2055" i="1" s="1"/>
  <c r="BB1853" i="1"/>
  <c r="L2074" i="1"/>
  <c r="L2057" i="1" s="1"/>
  <c r="L2259" i="1" s="1"/>
  <c r="L9" i="1" s="1"/>
  <c r="AW2005" i="1"/>
  <c r="BD2005" i="1"/>
  <c r="BC1620" i="1"/>
  <c r="BD1620" i="1" s="1"/>
  <c r="AJ1618" i="1"/>
  <c r="AW1706" i="1"/>
  <c r="BD1706" i="1"/>
  <c r="BC1667" i="1"/>
  <c r="BC1626" i="1"/>
  <c r="BD1626" i="1" s="1"/>
  <c r="AE1666" i="1"/>
  <c r="AH1666" i="1" s="1"/>
  <c r="AY1801" i="1"/>
  <c r="BC1801" i="1" s="1"/>
  <c r="AK1445" i="1"/>
  <c r="AK1647" i="1" s="1"/>
  <c r="AM1392" i="1"/>
  <c r="AZ1392" i="1" s="1"/>
  <c r="AP1445" i="1"/>
  <c r="AE1407" i="1"/>
  <c r="AH1407" i="1" s="1"/>
  <c r="BC1408" i="1"/>
  <c r="BD1408" i="1" s="1"/>
  <c r="AP1210" i="1"/>
  <c r="BA1210" i="1" s="1"/>
  <c r="BD960" i="1"/>
  <c r="AW960" i="1"/>
  <c r="BC1011" i="1"/>
  <c r="BD1011" i="1" s="1"/>
  <c r="AD1443" i="1"/>
  <c r="G1188" i="1"/>
  <c r="H1188" i="1" s="1"/>
  <c r="H1189" i="1"/>
  <c r="AE1054" i="1"/>
  <c r="AH1054" i="1" s="1"/>
  <c r="V1239" i="1"/>
  <c r="X1239" i="1" s="1"/>
  <c r="AA1239" i="1" s="1"/>
  <c r="X1037" i="1"/>
  <c r="AA1037" i="1" s="1"/>
  <c r="H1038" i="1"/>
  <c r="G1037" i="1"/>
  <c r="BC1014" i="1"/>
  <c r="BD1014" i="1" s="1"/>
  <c r="AY850" i="1"/>
  <c r="AV850" i="1"/>
  <c r="BC1039" i="1"/>
  <c r="BD1039" i="1" s="1"/>
  <c r="AU1443" i="1"/>
  <c r="BB1054" i="1"/>
  <c r="BC986" i="1"/>
  <c r="BD986" i="1" s="1"/>
  <c r="AA1210" i="1"/>
  <c r="J1006" i="1"/>
  <c r="K1006" i="1" s="1"/>
  <c r="AY834" i="1"/>
  <c r="BC834" i="1" s="1"/>
  <c r="BD834" i="1" s="1"/>
  <c r="AJ833" i="1"/>
  <c r="AV834" i="1"/>
  <c r="AW834" i="1" s="1"/>
  <c r="G1210" i="1"/>
  <c r="H1210" i="1" s="1"/>
  <c r="G833" i="1"/>
  <c r="AZ781" i="1"/>
  <c r="F1035" i="1"/>
  <c r="Q781" i="1"/>
  <c r="T781" i="1" s="1"/>
  <c r="O780" i="1"/>
  <c r="Q780" i="1" s="1"/>
  <c r="T780" i="1" s="1"/>
  <c r="AM833" i="1"/>
  <c r="AP1037" i="1"/>
  <c r="Q850" i="1"/>
  <c r="T850" i="1" s="1"/>
  <c r="AM598" i="1"/>
  <c r="AZ598" i="1" s="1"/>
  <c r="AZ599" i="1"/>
  <c r="J802" i="1"/>
  <c r="K802" i="1" s="1"/>
  <c r="O576" i="1"/>
  <c r="Q576" i="1" s="1"/>
  <c r="T576" i="1" s="1"/>
  <c r="Q591" i="1"/>
  <c r="T591" i="1" s="1"/>
  <c r="AY388" i="1"/>
  <c r="AJ387" i="1"/>
  <c r="AV388" i="1"/>
  <c r="AW388" i="1" s="1"/>
  <c r="X599" i="1"/>
  <c r="AA599" i="1" s="1"/>
  <c r="V598" i="1"/>
  <c r="X598" i="1" s="1"/>
  <c r="AA598" i="1" s="1"/>
  <c r="AY437" i="1"/>
  <c r="BC437" i="1" s="1"/>
  <c r="BD437" i="1" s="1"/>
  <c r="AV437" i="1"/>
  <c r="AW437" i="1" s="1"/>
  <c r="AP395" i="1"/>
  <c r="BA387" i="1"/>
  <c r="AW370" i="1"/>
  <c r="BD370" i="1"/>
  <c r="AW334" i="1"/>
  <c r="BD334" i="1"/>
  <c r="AS831" i="1"/>
  <c r="BB831" i="1" s="1"/>
  <c r="AW402" i="1"/>
  <c r="BD402" i="1"/>
  <c r="BD308" i="1"/>
  <c r="AW308" i="1"/>
  <c r="BA295" i="1"/>
  <c r="AV319" i="1"/>
  <c r="AW319" i="1" s="1"/>
  <c r="BD288" i="1"/>
  <c r="AW288" i="1"/>
  <c r="D425" i="1"/>
  <c r="E426" i="1"/>
  <c r="BB401" i="1"/>
  <c r="AW315" i="1"/>
  <c r="AV307" i="1"/>
  <c r="AW307" i="1" s="1"/>
  <c r="BD284" i="1"/>
  <c r="AW284" i="1"/>
  <c r="BC259" i="1"/>
  <c r="BD259" i="1" s="1"/>
  <c r="AV153" i="1"/>
  <c r="AW153" i="1" s="1"/>
  <c r="AY153" i="1"/>
  <c r="BC153" i="1" s="1"/>
  <c r="AY117" i="1"/>
  <c r="BC117" i="1" s="1"/>
  <c r="BD117" i="1" s="1"/>
  <c r="AV117" i="1"/>
  <c r="AW117" i="1" s="1"/>
  <c r="W395" i="1"/>
  <c r="W394" i="1" s="1"/>
  <c r="T295" i="1"/>
  <c r="BD324" i="1"/>
  <c r="AW324" i="1"/>
  <c r="AV315" i="1"/>
  <c r="T275" i="1"/>
  <c r="K263" i="1"/>
  <c r="AV206" i="1"/>
  <c r="AW206" i="1" s="1"/>
  <c r="AM37" i="1"/>
  <c r="AZ37" i="1" s="1"/>
  <c r="AZ40" i="1"/>
  <c r="BC40" i="1" s="1"/>
  <c r="BD40" i="1" s="1"/>
  <c r="Z423" i="1"/>
  <c r="Z8" i="1" s="1"/>
  <c r="Z15" i="1" s="1"/>
  <c r="BD153" i="1"/>
  <c r="AM387" i="1"/>
  <c r="AZ387" i="1" s="1"/>
  <c r="AZ388" i="1"/>
  <c r="BC250" i="1"/>
  <c r="BD250" i="1" s="1"/>
  <c r="F41" i="1"/>
  <c r="H41" i="1" s="1"/>
  <c r="H43" i="1"/>
  <c r="AW131" i="1"/>
  <c r="BD131" i="1"/>
  <c r="E223" i="1"/>
  <c r="D222" i="1"/>
  <c r="BD92" i="1"/>
  <c r="AW92" i="1"/>
  <c r="AV40" i="1"/>
  <c r="AW40" i="1" s="1"/>
  <c r="BA187" i="1"/>
  <c r="BC187" i="1" s="1"/>
  <c r="BD187" i="1" s="1"/>
  <c r="AQ184" i="1"/>
  <c r="X47" i="1"/>
  <c r="AA47" i="1" s="1"/>
  <c r="W46" i="1"/>
  <c r="AC238" i="1"/>
  <c r="AE238" i="1" s="1"/>
  <c r="AH238" i="1" s="1"/>
  <c r="H197" i="1"/>
  <c r="BA190" i="1"/>
  <c r="BD118" i="1"/>
  <c r="AW118" i="1"/>
  <c r="AV71" i="1"/>
  <c r="AW71" i="1" s="1"/>
  <c r="AY71" i="1"/>
  <c r="BC71" i="1" s="1"/>
  <c r="BD71" i="1" s="1"/>
  <c r="AV19" i="1"/>
  <c r="AY19" i="1"/>
  <c r="AJ18" i="1"/>
  <c r="AV189" i="1"/>
  <c r="AW189" i="1" s="1"/>
  <c r="AM188" i="1"/>
  <c r="AZ189" i="1"/>
  <c r="BC189" i="1" s="1"/>
  <c r="BD189" i="1" s="1"/>
  <c r="AU238" i="1"/>
  <c r="BC192" i="1"/>
  <c r="BD192" i="1" s="1"/>
  <c r="AD129" i="1"/>
  <c r="AE129" i="1" s="1"/>
  <c r="AH129" i="1" s="1"/>
  <c r="AW77" i="1"/>
  <c r="BD77" i="1"/>
  <c r="BB61" i="1"/>
  <c r="AV50" i="1"/>
  <c r="X19" i="1"/>
  <c r="AA19" i="1" s="1"/>
  <c r="AO221" i="1"/>
  <c r="AO423" i="1" s="1"/>
  <c r="AO8" i="1" s="1"/>
  <c r="AH47" i="1"/>
  <c r="AH256" i="1"/>
  <c r="E32" i="1"/>
  <c r="D29" i="1"/>
  <c r="E29" i="1" s="1"/>
  <c r="AE20" i="1"/>
  <c r="AH20" i="1" s="1"/>
  <c r="AD19" i="1"/>
  <c r="AW212" i="1"/>
  <c r="BD212" i="1"/>
  <c r="T202" i="1"/>
  <c r="F183" i="1"/>
  <c r="H183" i="1" s="1"/>
  <c r="H184" i="1"/>
  <c r="AW50" i="1"/>
  <c r="BD50" i="1"/>
  <c r="AE41" i="1"/>
  <c r="AH41" i="1" s="1"/>
  <c r="F238" i="1"/>
  <c r="F221" i="1" s="1"/>
  <c r="F423" i="1" s="1"/>
  <c r="F8" i="1" s="1"/>
  <c r="F15" i="1" s="1"/>
  <c r="F59" i="1"/>
  <c r="H59" i="1" s="1"/>
  <c r="AU37" i="1"/>
  <c r="BB37" i="1" s="1"/>
  <c r="H51" i="1"/>
  <c r="AV51" i="1"/>
  <c r="AW51" i="1" s="1"/>
  <c r="J34" i="1"/>
  <c r="AA30" i="1"/>
  <c r="AW3419" i="1"/>
  <c r="BD3419" i="1"/>
  <c r="AW3244" i="1"/>
  <c r="BD3244" i="1"/>
  <c r="AV3257" i="1"/>
  <c r="AW3257" i="1" s="1"/>
  <c r="AY3257" i="1"/>
  <c r="BD3044" i="1"/>
  <c r="AW3044" i="1"/>
  <c r="AW2932" i="1"/>
  <c r="BD2932" i="1"/>
  <c r="BB2686" i="1"/>
  <c r="AW2441" i="1"/>
  <c r="BD2329" i="1"/>
  <c r="AW2329" i="1"/>
  <c r="AW2243" i="1"/>
  <c r="BD2243" i="1"/>
  <c r="T2412" i="1"/>
  <c r="AL2057" i="1"/>
  <c r="AL2259" i="1" s="1"/>
  <c r="AL9" i="1" s="1"/>
  <c r="AL15" i="1" s="1"/>
  <c r="O1649" i="1"/>
  <c r="Q1650" i="1"/>
  <c r="T1650" i="1" s="1"/>
  <c r="K1415" i="1"/>
  <c r="J1414" i="1"/>
  <c r="K1414" i="1" s="1"/>
  <c r="AC1647" i="1"/>
  <c r="AE1647" i="1" s="1"/>
  <c r="AE1445" i="1"/>
  <c r="AH1445" i="1" s="1"/>
  <c r="BD1208" i="1"/>
  <c r="AW1208" i="1"/>
  <c r="AW995" i="1"/>
  <c r="BD995" i="1"/>
  <c r="Q1007" i="1"/>
  <c r="T1007" i="1" s="1"/>
  <c r="P1006" i="1"/>
  <c r="P1035" i="1" s="1"/>
  <c r="AC1241" i="1"/>
  <c r="AE1242" i="1"/>
  <c r="AH1242" i="1" s="1"/>
  <c r="V3658" i="1"/>
  <c r="X3658" i="1" s="1"/>
  <c r="AA3658" i="1" s="1"/>
  <c r="X3659" i="1"/>
  <c r="AA3659" i="1" s="1"/>
  <c r="BD3670" i="1"/>
  <c r="AW3670" i="1"/>
  <c r="AM3636" i="1"/>
  <c r="AZ3636" i="1" s="1"/>
  <c r="AV3665" i="1"/>
  <c r="AY3637" i="1"/>
  <c r="BC3637" i="1" s="1"/>
  <c r="AV3502" i="1"/>
  <c r="AY3502" i="1"/>
  <c r="BC3502" i="1" s="1"/>
  <c r="AJ3485" i="1"/>
  <c r="Q3433" i="1"/>
  <c r="T3433" i="1" s="1"/>
  <c r="O3432" i="1"/>
  <c r="Q3432" i="1" s="1"/>
  <c r="T3432" i="1" s="1"/>
  <c r="BC3456" i="1"/>
  <c r="BD3456" i="1" s="1"/>
  <c r="AY3433" i="1"/>
  <c r="AJ3432" i="1"/>
  <c r="AV3433" i="1"/>
  <c r="BA3454" i="1"/>
  <c r="AW3283" i="1"/>
  <c r="BD3283" i="1"/>
  <c r="AE3298" i="1"/>
  <c r="AH3298" i="1" s="1"/>
  <c r="AW3301" i="1"/>
  <c r="BD3301" i="1"/>
  <c r="AN3250" i="1"/>
  <c r="AZ3251" i="1"/>
  <c r="BC3251" i="1" s="1"/>
  <c r="AP3281" i="1"/>
  <c r="BA3298" i="1"/>
  <c r="AD3228" i="1"/>
  <c r="AD3279" i="1" s="1"/>
  <c r="F3228" i="1"/>
  <c r="H3229" i="1"/>
  <c r="BC3244" i="1"/>
  <c r="AR3228" i="1"/>
  <c r="BA3228" i="1" s="1"/>
  <c r="BD3101" i="1"/>
  <c r="AW3101" i="1"/>
  <c r="BD3089" i="1"/>
  <c r="AW3089" i="1"/>
  <c r="AV3039" i="1"/>
  <c r="AY3039" i="1"/>
  <c r="BC3039" i="1" s="1"/>
  <c r="BD3039" i="1" s="1"/>
  <c r="BC3108" i="1"/>
  <c r="BD3108" i="1" s="1"/>
  <c r="AW3054" i="1"/>
  <c r="BD3054" i="1"/>
  <c r="P3279" i="1"/>
  <c r="G3046" i="1"/>
  <c r="H3046" i="1" s="1"/>
  <c r="AW3039" i="1"/>
  <c r="AC3024" i="1"/>
  <c r="AE3024" i="1" s="1"/>
  <c r="AH3024" i="1" s="1"/>
  <c r="AM2873" i="1"/>
  <c r="AZ2874" i="1"/>
  <c r="Q2890" i="1"/>
  <c r="T2890" i="1" s="1"/>
  <c r="H2842" i="1"/>
  <c r="BD2815" i="1"/>
  <c r="AW2815" i="1"/>
  <c r="AP2842" i="1"/>
  <c r="BA2842" i="1" s="1"/>
  <c r="P2871" i="1"/>
  <c r="AW2711" i="1"/>
  <c r="BD2711" i="1"/>
  <c r="D2669" i="1"/>
  <c r="E2686" i="1"/>
  <c r="BD2755" i="1"/>
  <c r="AW2755" i="1"/>
  <c r="AW2639" i="1"/>
  <c r="BD2639" i="1"/>
  <c r="E2427" i="1"/>
  <c r="AW2645" i="1"/>
  <c r="BD2645" i="1"/>
  <c r="E2638" i="1"/>
  <c r="AN2667" i="1"/>
  <c r="AE2466" i="1"/>
  <c r="AH2466" i="1" s="1"/>
  <c r="E2413" i="1"/>
  <c r="D2412" i="1"/>
  <c r="E2412" i="1" s="1"/>
  <c r="BD2631" i="1"/>
  <c r="AY2482" i="1"/>
  <c r="AV2482" i="1"/>
  <c r="AJ2465" i="1"/>
  <c r="F2667" i="1"/>
  <c r="BC2587" i="1"/>
  <c r="BD2587" i="1" s="1"/>
  <c r="H2273" i="1"/>
  <c r="G2262" i="1"/>
  <c r="G2465" i="1"/>
  <c r="H2466" i="1"/>
  <c r="BC2514" i="1"/>
  <c r="BD2514" i="1" s="1"/>
  <c r="AW2432" i="1"/>
  <c r="BD2432" i="1"/>
  <c r="Z2463" i="1"/>
  <c r="BD2252" i="1"/>
  <c r="AW2252" i="1"/>
  <c r="BB2278" i="1"/>
  <c r="Q2238" i="1"/>
  <c r="T2238" i="1" s="1"/>
  <c r="AW2345" i="1"/>
  <c r="BD2345" i="1"/>
  <c r="BB2262" i="1"/>
  <c r="AS2261" i="1"/>
  <c r="K2435" i="1"/>
  <c r="J2434" i="1"/>
  <c r="K2434" i="1" s="1"/>
  <c r="D2463" i="1"/>
  <c r="E2463" i="1" s="1"/>
  <c r="E2261" i="1"/>
  <c r="BB2195" i="1"/>
  <c r="AV2177" i="1"/>
  <c r="AW2177" i="1" s="1"/>
  <c r="AY2228" i="1"/>
  <c r="BC2228" i="1" s="1"/>
  <c r="BD2228" i="1" s="1"/>
  <c r="AV2228" i="1"/>
  <c r="H2224" i="1"/>
  <c r="G2223" i="1"/>
  <c r="H2223" i="1" s="1"/>
  <c r="AW2200" i="1"/>
  <c r="BD2200" i="1"/>
  <c r="AW2161" i="1"/>
  <c r="AW2184" i="1"/>
  <c r="BD2184" i="1"/>
  <c r="AV2186" i="1"/>
  <c r="AW2186" i="1" s="1"/>
  <c r="X2238" i="1"/>
  <c r="AA2238" i="1" s="1"/>
  <c r="V2237" i="1"/>
  <c r="X2237" i="1" s="1"/>
  <c r="AA2237" i="1" s="1"/>
  <c r="AW2156" i="1"/>
  <c r="BD2229" i="1"/>
  <c r="AW2229" i="1"/>
  <c r="AW2180" i="1"/>
  <c r="BD2180" i="1"/>
  <c r="BC2193" i="1"/>
  <c r="C2223" i="1"/>
  <c r="AW2147" i="1"/>
  <c r="AY2075" i="1"/>
  <c r="AJ2074" i="1"/>
  <c r="AV2075" i="1"/>
  <c r="AW2239" i="1"/>
  <c r="BD2239" i="1"/>
  <c r="BA2231" i="1"/>
  <c r="AP2230" i="1"/>
  <c r="BA2230" i="1" s="1"/>
  <c r="BC2164" i="1"/>
  <c r="BD2164" i="1" s="1"/>
  <c r="BC2158" i="1"/>
  <c r="BD2158" i="1" s="1"/>
  <c r="BD2101" i="1"/>
  <c r="AW2101" i="1"/>
  <c r="BD2125" i="1"/>
  <c r="AY2086" i="1"/>
  <c r="BC2086" i="1" s="1"/>
  <c r="BD2086" i="1" s="1"/>
  <c r="AV2086" i="1"/>
  <c r="AW2086" i="1" s="1"/>
  <c r="AZ2077" i="1"/>
  <c r="AM2074" i="1"/>
  <c r="AZ2074" i="1" s="1"/>
  <c r="AY1829" i="1"/>
  <c r="BC1829" i="1" s="1"/>
  <c r="BD1829" i="1" s="1"/>
  <c r="AJ1822" i="1"/>
  <c r="AV1829" i="1"/>
  <c r="AW1829" i="1" s="1"/>
  <c r="AT2057" i="1"/>
  <c r="AT2259" i="1" s="1"/>
  <c r="AT9" i="1" s="1"/>
  <c r="AT15" i="1" s="1"/>
  <c r="I2057" i="1"/>
  <c r="I2259" i="1" s="1"/>
  <c r="I9" i="1" s="1"/>
  <c r="BD2028" i="1"/>
  <c r="AW2028" i="1"/>
  <c r="AV2033" i="1"/>
  <c r="AW2033" i="1" s="1"/>
  <c r="AW2215" i="1"/>
  <c r="BD2215" i="1"/>
  <c r="AW2060" i="1"/>
  <c r="BD2060" i="1"/>
  <c r="BC2020" i="1"/>
  <c r="BD2020" i="1" s="1"/>
  <c r="H2058" i="1"/>
  <c r="AP2026" i="1"/>
  <c r="BA2026" i="1" s="1"/>
  <c r="BA2027" i="1"/>
  <c r="AW2095" i="1"/>
  <c r="BD2095" i="1"/>
  <c r="D2057" i="1"/>
  <c r="E2058" i="1"/>
  <c r="AV2027" i="1"/>
  <c r="AP2004" i="1"/>
  <c r="BA2004" i="1" s="1"/>
  <c r="J2055" i="1"/>
  <c r="K2055" i="1" s="1"/>
  <c r="K1853" i="1"/>
  <c r="AW2087" i="1"/>
  <c r="BD2087" i="1"/>
  <c r="AP1853" i="1"/>
  <c r="BA1854" i="1"/>
  <c r="BC1854" i="1" s="1"/>
  <c r="BC2072" i="1"/>
  <c r="BD2072" i="1" s="1"/>
  <c r="AP1649" i="1"/>
  <c r="BA1650" i="1"/>
  <c r="BC1650" i="1" s="1"/>
  <c r="AM1618" i="1"/>
  <c r="AZ1618" i="1" s="1"/>
  <c r="AZ1619" i="1"/>
  <c r="BC1619" i="1" s="1"/>
  <c r="X1597" i="1"/>
  <c r="AA1597" i="1" s="1"/>
  <c r="AC1800" i="1"/>
  <c r="AE1800" i="1" s="1"/>
  <c r="AH1800" i="1" s="1"/>
  <c r="AE1801" i="1"/>
  <c r="AH1801" i="1" s="1"/>
  <c r="AW1667" i="1"/>
  <c r="BD1667" i="1"/>
  <c r="BD1669" i="1"/>
  <c r="AW1669" i="1"/>
  <c r="BB1415" i="1"/>
  <c r="BC1415" i="1" s="1"/>
  <c r="AS1414" i="1"/>
  <c r="BB1414" i="1" s="1"/>
  <c r="BD1816" i="1"/>
  <c r="AW1816" i="1"/>
  <c r="AL1851" i="1"/>
  <c r="BD1600" i="1"/>
  <c r="AW1600" i="1"/>
  <c r="J1445" i="1"/>
  <c r="K1446" i="1"/>
  <c r="AW1361" i="1"/>
  <c r="BD1361" i="1"/>
  <c r="AT1647" i="1"/>
  <c r="AW1379" i="1"/>
  <c r="BD1379" i="1"/>
  <c r="AY1258" i="1"/>
  <c r="BC1258" i="1" s="1"/>
  <c r="AV1258" i="1"/>
  <c r="AJ1241" i="1"/>
  <c r="BA985" i="1"/>
  <c r="AP984" i="1"/>
  <c r="BA984" i="1" s="1"/>
  <c r="BC1325" i="1"/>
  <c r="BD1325" i="1" s="1"/>
  <c r="BD1203" i="1"/>
  <c r="AW1203" i="1"/>
  <c r="AV1007" i="1"/>
  <c r="BD892" i="1"/>
  <c r="AW892" i="1"/>
  <c r="BB850" i="1"/>
  <c r="AS833" i="1"/>
  <c r="P1443" i="1"/>
  <c r="O1006" i="1"/>
  <c r="Q1006" i="1" s="1"/>
  <c r="T1006" i="1" s="1"/>
  <c r="AD1035" i="1"/>
  <c r="Q1210" i="1"/>
  <c r="T1210" i="1" s="1"/>
  <c r="AM1188" i="1"/>
  <c r="AZ1188" i="1" s="1"/>
  <c r="Q1038" i="1"/>
  <c r="T1038" i="1" s="1"/>
  <c r="O1037" i="1"/>
  <c r="AL984" i="1"/>
  <c r="AL1035" i="1" s="1"/>
  <c r="D1443" i="1"/>
  <c r="E1443" i="1" s="1"/>
  <c r="E1241" i="1"/>
  <c r="AY1013" i="1"/>
  <c r="BC1013" i="1" s="1"/>
  <c r="BD1013" i="1" s="1"/>
  <c r="AJ1006" i="1"/>
  <c r="AV1013" i="1"/>
  <c r="AW1013" i="1" s="1"/>
  <c r="BA577" i="1"/>
  <c r="AP576" i="1"/>
  <c r="BA576" i="1" s="1"/>
  <c r="AZ780" i="1"/>
  <c r="BA803" i="1"/>
  <c r="AP802" i="1"/>
  <c r="BA802" i="1" s="1"/>
  <c r="BD649" i="1"/>
  <c r="AW649" i="1"/>
  <c r="AN1035" i="1"/>
  <c r="V802" i="1"/>
  <c r="X802" i="1" s="1"/>
  <c r="AA802" i="1" s="1"/>
  <c r="W984" i="1"/>
  <c r="X984" i="1" s="1"/>
  <c r="AA984" i="1" s="1"/>
  <c r="AW875" i="1"/>
  <c r="BD875" i="1"/>
  <c r="AW810" i="1"/>
  <c r="BD810" i="1"/>
  <c r="AN831" i="1"/>
  <c r="O629" i="1"/>
  <c r="E599" i="1"/>
  <c r="D598" i="1"/>
  <c r="E598" i="1" s="1"/>
  <c r="AW868" i="1"/>
  <c r="BD868" i="1"/>
  <c r="BC782" i="1"/>
  <c r="BD782" i="1" s="1"/>
  <c r="AW853" i="1"/>
  <c r="BD853" i="1"/>
  <c r="AR394" i="1"/>
  <c r="BD352" i="1"/>
  <c r="AW352" i="1"/>
  <c r="BD571" i="1"/>
  <c r="AW571" i="1"/>
  <c r="AW525" i="1"/>
  <c r="BD525" i="1"/>
  <c r="AK831" i="1"/>
  <c r="AY406" i="1"/>
  <c r="AV406" i="1"/>
  <c r="AW406" i="1" s="1"/>
  <c r="O395" i="1"/>
  <c r="BD359" i="1"/>
  <c r="BD343" i="1"/>
  <c r="AW343" i="1"/>
  <c r="AW314" i="1"/>
  <c r="BD314" i="1"/>
  <c r="H401" i="1"/>
  <c r="K373" i="1"/>
  <c r="BD291" i="1"/>
  <c r="AW291" i="1"/>
  <c r="BC467" i="1"/>
  <c r="BD467" i="1" s="1"/>
  <c r="Q401" i="1"/>
  <c r="T401" i="1" s="1"/>
  <c r="BA396" i="1"/>
  <c r="BD287" i="1"/>
  <c r="AW287" i="1"/>
  <c r="AV631" i="1"/>
  <c r="AJ630" i="1"/>
  <c r="AY631" i="1"/>
  <c r="BA333" i="1"/>
  <c r="AY252" i="1"/>
  <c r="BC252" i="1" s="1"/>
  <c r="BD252" i="1" s="1"/>
  <c r="AV252" i="1"/>
  <c r="AW252" i="1" s="1"/>
  <c r="AY174" i="1"/>
  <c r="BC174" i="1" s="1"/>
  <c r="BD174" i="1" s="1"/>
  <c r="AV174" i="1"/>
  <c r="AS425" i="1"/>
  <c r="AF401" i="1"/>
  <c r="AF394" i="1" s="1"/>
  <c r="AW390" i="1"/>
  <c r="BD390" i="1"/>
  <c r="AV383" i="1"/>
  <c r="AW383" i="1" s="1"/>
  <c r="AH333" i="1"/>
  <c r="BD316" i="1"/>
  <c r="AW316" i="1"/>
  <c r="AV165" i="1"/>
  <c r="AY165" i="1"/>
  <c r="BC165" i="1" s="1"/>
  <c r="AY317" i="1"/>
  <c r="BC317" i="1" s="1"/>
  <c r="BD317" i="1" s="1"/>
  <c r="BC306" i="1"/>
  <c r="BD306" i="1" s="1"/>
  <c r="BD296" i="1"/>
  <c r="AW296" i="1"/>
  <c r="D395" i="1"/>
  <c r="E396" i="1"/>
  <c r="BD276" i="1"/>
  <c r="AW276" i="1"/>
  <c r="BC193" i="1"/>
  <c r="BD193" i="1" s="1"/>
  <c r="BC173" i="1"/>
  <c r="BD173" i="1" s="1"/>
  <c r="Q171" i="1"/>
  <c r="T171" i="1" s="1"/>
  <c r="P170" i="1"/>
  <c r="W221" i="1"/>
  <c r="AW175" i="1"/>
  <c r="BD175" i="1"/>
  <c r="AW127" i="1"/>
  <c r="BD127" i="1"/>
  <c r="AY41" i="1"/>
  <c r="BC41" i="1" s="1"/>
  <c r="AV41" i="1"/>
  <c r="X119" i="1"/>
  <c r="AA119" i="1" s="1"/>
  <c r="BD88" i="1"/>
  <c r="AW88" i="1"/>
  <c r="AW199" i="1"/>
  <c r="AQ190" i="1"/>
  <c r="AV172" i="1"/>
  <c r="AW172" i="1" s="1"/>
  <c r="AW146" i="1"/>
  <c r="G129" i="1"/>
  <c r="H129" i="1" s="1"/>
  <c r="H132" i="1"/>
  <c r="BB406" i="1"/>
  <c r="AV313" i="1"/>
  <c r="AW313" i="1" s="1"/>
  <c r="AE239" i="1"/>
  <c r="AH239" i="1" s="1"/>
  <c r="G221" i="1"/>
  <c r="H222" i="1"/>
  <c r="BA191" i="1"/>
  <c r="K170" i="1"/>
  <c r="J169" i="1"/>
  <c r="J425" i="1"/>
  <c r="R161" i="1"/>
  <c r="T162" i="1"/>
  <c r="T263" i="1"/>
  <c r="AM35" i="1"/>
  <c r="AZ36" i="1"/>
  <c r="AZ233" i="1"/>
  <c r="BC233" i="1" s="1"/>
  <c r="BD233" i="1" s="1"/>
  <c r="AP168" i="1"/>
  <c r="BA169" i="1"/>
  <c r="BD113" i="1"/>
  <c r="AW113" i="1"/>
  <c r="I76" i="1"/>
  <c r="K76" i="1" s="1"/>
  <c r="K77" i="1"/>
  <c r="BD60" i="1"/>
  <c r="AW60" i="1"/>
  <c r="AK52" i="1"/>
  <c r="AK34" i="1" s="1"/>
  <c r="AY53" i="1"/>
  <c r="BC53" i="1" s="1"/>
  <c r="AW230" i="1"/>
  <c r="BD230" i="1"/>
  <c r="E191" i="1"/>
  <c r="V168" i="1"/>
  <c r="X168" i="1" s="1"/>
  <c r="AA168" i="1" s="1"/>
  <c r="X169" i="1"/>
  <c r="AA169" i="1" s="1"/>
  <c r="AW107" i="1"/>
  <c r="BD107" i="1"/>
  <c r="AW67" i="1"/>
  <c r="BD67" i="1"/>
  <c r="AY295" i="1"/>
  <c r="BC295" i="1" s="1"/>
  <c r="AV295" i="1"/>
  <c r="E72" i="1"/>
  <c r="D71" i="1"/>
  <c r="E71" i="1" s="1"/>
  <c r="E256" i="1"/>
  <c r="D35" i="1"/>
  <c r="E36" i="1"/>
  <c r="AD222" i="1"/>
  <c r="AD221" i="1" s="1"/>
  <c r="AD423" i="1" s="1"/>
  <c r="AD8" i="1" s="1"/>
  <c r="AD15" i="1" s="1"/>
  <c r="AY49" i="1"/>
  <c r="BC49" i="1" s="1"/>
  <c r="BD49" i="1" s="1"/>
  <c r="AP18" i="1"/>
  <c r="BA19" i="1"/>
  <c r="AP372" i="1"/>
  <c r="AW273" i="1"/>
  <c r="BD273" i="1"/>
  <c r="AH202" i="1"/>
  <c r="AV47" i="1"/>
  <c r="AW47" i="1" s="1"/>
  <c r="BC91" i="1"/>
  <c r="BD91" i="1" s="1"/>
  <c r="Q19" i="1"/>
  <c r="T19" i="1" s="1"/>
  <c r="AE44" i="1"/>
  <c r="AH44" i="1" s="1"/>
  <c r="AR15" i="1" l="1"/>
  <c r="AY34" i="1"/>
  <c r="AK17" i="1"/>
  <c r="AK219" i="1" s="1"/>
  <c r="BA372" i="1"/>
  <c r="J372" i="1"/>
  <c r="K372" i="1" s="1"/>
  <c r="E2223" i="1"/>
  <c r="C2208" i="1"/>
  <c r="C2259" i="1" s="1"/>
  <c r="C9" i="1" s="1"/>
  <c r="AW3433" i="1"/>
  <c r="O1851" i="1"/>
  <c r="Q1649" i="1"/>
  <c r="T1649" i="1" s="1"/>
  <c r="Q18" i="1"/>
  <c r="T18" i="1" s="1"/>
  <c r="H1037" i="1"/>
  <c r="G1239" i="1"/>
  <c r="H1239" i="1" s="1"/>
  <c r="AV1618" i="1"/>
  <c r="AY1618" i="1"/>
  <c r="BC1618" i="1" s="1"/>
  <c r="O2208" i="1"/>
  <c r="Q2208" i="1" s="1"/>
  <c r="T2208" i="1" s="1"/>
  <c r="Q2209" i="1"/>
  <c r="T2209" i="1" s="1"/>
  <c r="AP3279" i="1"/>
  <c r="BA3077" i="1"/>
  <c r="AM1647" i="1"/>
  <c r="AZ1647" i="1" s="1"/>
  <c r="AW29" i="1"/>
  <c r="BB395" i="1"/>
  <c r="AS394" i="1"/>
  <c r="BB394" i="1" s="1"/>
  <c r="BB222" i="1"/>
  <c r="AS221" i="1"/>
  <c r="AU425" i="1"/>
  <c r="AU627" i="1" s="1"/>
  <c r="BB426" i="1"/>
  <c r="BD599" i="1"/>
  <c r="AW599" i="1"/>
  <c r="J1239" i="1"/>
  <c r="K1239" i="1" s="1"/>
  <c r="K1037" i="1"/>
  <c r="AZ2026" i="1"/>
  <c r="BC2026" i="1" s="1"/>
  <c r="AV2026" i="1"/>
  <c r="AY2638" i="1"/>
  <c r="BC2638" i="1" s="1"/>
  <c r="BD2638" i="1" s="1"/>
  <c r="AV2638" i="1"/>
  <c r="AW2638" i="1" s="1"/>
  <c r="AM3279" i="1"/>
  <c r="AZ3279" i="1" s="1"/>
  <c r="AZ3077" i="1"/>
  <c r="G3483" i="1"/>
  <c r="H3483" i="1" s="1"/>
  <c r="H3281" i="1"/>
  <c r="F168" i="1"/>
  <c r="AV802" i="1"/>
  <c r="AY802" i="1"/>
  <c r="BC802" i="1" s="1"/>
  <c r="Y2259" i="1"/>
  <c r="Y9" i="1" s="1"/>
  <c r="BB1037" i="1"/>
  <c r="AS1239" i="1"/>
  <c r="BB1239" i="1" s="1"/>
  <c r="BA2208" i="1"/>
  <c r="BC2278" i="1"/>
  <c r="BB2465" i="1"/>
  <c r="AS2667" i="1"/>
  <c r="BB2667" i="1" s="1"/>
  <c r="BD3486" i="1"/>
  <c r="AW3486" i="1"/>
  <c r="AS3483" i="1"/>
  <c r="BB3483" i="1" s="1"/>
  <c r="BB3281" i="1"/>
  <c r="BC1211" i="1"/>
  <c r="AJ1851" i="1"/>
  <c r="AY1649" i="1"/>
  <c r="AV1649" i="1"/>
  <c r="AW2232" i="1"/>
  <c r="BD2232" i="1"/>
  <c r="BC1446" i="1"/>
  <c r="BD1446" i="1" s="1"/>
  <c r="C15" i="1"/>
  <c r="AY183" i="1"/>
  <c r="AM425" i="1"/>
  <c r="AZ426" i="1"/>
  <c r="BC985" i="1"/>
  <c r="AW1619" i="1"/>
  <c r="BD1619" i="1"/>
  <c r="BC1597" i="1"/>
  <c r="J3075" i="1"/>
  <c r="K3075" i="1" s="1"/>
  <c r="K2873" i="1"/>
  <c r="AM3687" i="1"/>
  <c r="AZ3687" i="1" s="1"/>
  <c r="AZ3485" i="1"/>
  <c r="AW1189" i="1"/>
  <c r="BD1189" i="1"/>
  <c r="AV426" i="1"/>
  <c r="AW803" i="1"/>
  <c r="AW19" i="1"/>
  <c r="BC36" i="1"/>
  <c r="BD36" i="1" s="1"/>
  <c r="W423" i="1"/>
  <c r="W8" i="1" s="1"/>
  <c r="W15" i="1" s="1"/>
  <c r="E395" i="1"/>
  <c r="D394" i="1"/>
  <c r="E394" i="1" s="1"/>
  <c r="AS1035" i="1"/>
  <c r="BB1035" i="1" s="1"/>
  <c r="BB833" i="1"/>
  <c r="AP2055" i="1"/>
  <c r="BA2055" i="1" s="1"/>
  <c r="BA1853" i="1"/>
  <c r="D2259" i="1"/>
  <c r="E2057" i="1"/>
  <c r="BD2238" i="1"/>
  <c r="AW2238" i="1"/>
  <c r="BC2482" i="1"/>
  <c r="AJ3687" i="1"/>
  <c r="AV3485" i="1"/>
  <c r="AY3485" i="1"/>
  <c r="O17" i="1"/>
  <c r="AZ188" i="1"/>
  <c r="BC188" i="1" s="1"/>
  <c r="BD188" i="1" s="1"/>
  <c r="AV188" i="1"/>
  <c r="AW188" i="1" s="1"/>
  <c r="BD295" i="1"/>
  <c r="AW295" i="1"/>
  <c r="BC599" i="1"/>
  <c r="AY2237" i="1"/>
  <c r="AV2237" i="1"/>
  <c r="AW2237" i="1" s="1"/>
  <c r="AV2873" i="1"/>
  <c r="AJ3075" i="1"/>
  <c r="AY2873" i="1"/>
  <c r="BC2873" i="1" s="1"/>
  <c r="BD2873" i="1" s="1"/>
  <c r="AM1443" i="1"/>
  <c r="AZ1443" i="1" s="1"/>
  <c r="BB18" i="1"/>
  <c r="D18" i="1"/>
  <c r="E19" i="1"/>
  <c r="BD30" i="1"/>
  <c r="AW30" i="1"/>
  <c r="K394" i="1"/>
  <c r="V394" i="1"/>
  <c r="X394" i="1" s="1"/>
  <c r="AA394" i="1" s="1"/>
  <c r="X395" i="1"/>
  <c r="AA395" i="1" s="1"/>
  <c r="AY2004" i="1"/>
  <c r="BC2004" i="1" s="1"/>
  <c r="BD2004" i="1" s="1"/>
  <c r="AV2004" i="1"/>
  <c r="AW2004" i="1" s="1"/>
  <c r="AU2259" i="1"/>
  <c r="AU9" i="1" s="1"/>
  <c r="X2261" i="1"/>
  <c r="AA2261" i="1" s="1"/>
  <c r="V2463" i="1"/>
  <c r="X2463" i="1" s="1"/>
  <c r="AA2463" i="1" s="1"/>
  <c r="AE2638" i="1"/>
  <c r="AH2638" i="1" s="1"/>
  <c r="AC2667" i="1"/>
  <c r="AE2667" i="1" s="1"/>
  <c r="AH2667" i="1" s="1"/>
  <c r="AV3454" i="1"/>
  <c r="AY3454" i="1"/>
  <c r="BC3454" i="1" s="1"/>
  <c r="E1618" i="1"/>
  <c r="O2871" i="1"/>
  <c r="Q2871" i="1" s="1"/>
  <c r="T2871" i="1" s="1"/>
  <c r="Q2669" i="1"/>
  <c r="T2669" i="1" s="1"/>
  <c r="BC598" i="1"/>
  <c r="H238" i="1"/>
  <c r="P221" i="1"/>
  <c r="P423" i="1" s="1"/>
  <c r="P8" i="1" s="1"/>
  <c r="P15" i="1" s="1"/>
  <c r="X238" i="1"/>
  <c r="AA238" i="1" s="1"/>
  <c r="V221" i="1"/>
  <c r="BC129" i="1"/>
  <c r="H780" i="1"/>
  <c r="G831" i="1"/>
  <c r="H831" i="1" s="1"/>
  <c r="F1443" i="1"/>
  <c r="BC803" i="1"/>
  <c r="BD803" i="1" s="1"/>
  <c r="AW1666" i="1"/>
  <c r="BD1666" i="1"/>
  <c r="AC1851" i="1"/>
  <c r="AE1851" i="1" s="1"/>
  <c r="AH1851" i="1" s="1"/>
  <c r="AE1649" i="1"/>
  <c r="AH1649" i="1" s="1"/>
  <c r="AM2057" i="1"/>
  <c r="AZ2058" i="1"/>
  <c r="BC3651" i="1"/>
  <c r="BD3651" i="1" s="1"/>
  <c r="O3279" i="1"/>
  <c r="Q3279" i="1" s="1"/>
  <c r="T3279" i="1" s="1"/>
  <c r="Q3077" i="1"/>
  <c r="T3077" i="1" s="1"/>
  <c r="AM18" i="1"/>
  <c r="AZ19" i="1"/>
  <c r="O2261" i="1"/>
  <c r="Q2262" i="1"/>
  <c r="T2262" i="1" s="1"/>
  <c r="O3687" i="1"/>
  <c r="Q3687" i="1" s="1"/>
  <c r="T3687" i="1" s="1"/>
  <c r="Q3485" i="1"/>
  <c r="T3485" i="1" s="1"/>
  <c r="BA1414" i="1"/>
  <c r="BC1414" i="1" s="1"/>
  <c r="BD1414" i="1" s="1"/>
  <c r="AW22" i="1"/>
  <c r="BD22" i="1"/>
  <c r="AC627" i="1"/>
  <c r="AE627" i="1" s="1"/>
  <c r="AH627" i="1" s="1"/>
  <c r="BC1815" i="1"/>
  <c r="BD1815" i="1" s="1"/>
  <c r="AZ2237" i="1"/>
  <c r="AM2230" i="1"/>
  <c r="AZ2230" i="1" s="1"/>
  <c r="AV2209" i="1"/>
  <c r="AY2209" i="1"/>
  <c r="AJ2208" i="1"/>
  <c r="AY2616" i="1"/>
  <c r="BC2616" i="1" s="1"/>
  <c r="BD2616" i="1" s="1"/>
  <c r="AV2616" i="1"/>
  <c r="AW2616" i="1" s="1"/>
  <c r="BC3298" i="1"/>
  <c r="AR3279" i="1"/>
  <c r="BB48" i="1"/>
  <c r="AS34" i="1"/>
  <c r="G627" i="1"/>
  <c r="H627" i="1" s="1"/>
  <c r="H425" i="1"/>
  <c r="O1035" i="1"/>
  <c r="Q1035" i="1" s="1"/>
  <c r="T1035" i="1" s="1"/>
  <c r="D1647" i="1"/>
  <c r="E1647" i="1" s="1"/>
  <c r="BB2208" i="1"/>
  <c r="H169" i="1"/>
  <c r="AV59" i="1"/>
  <c r="AW59" i="1" s="1"/>
  <c r="BD41" i="1"/>
  <c r="AW41" i="1"/>
  <c r="AJ627" i="1"/>
  <c r="AY425" i="1"/>
  <c r="AW646" i="1"/>
  <c r="BD646" i="1"/>
  <c r="AK2259" i="1"/>
  <c r="AK9" i="1" s="1"/>
  <c r="AK15" i="1" s="1"/>
  <c r="BA18" i="1"/>
  <c r="AP17" i="1"/>
  <c r="AM34" i="1"/>
  <c r="AZ34" i="1" s="1"/>
  <c r="AZ35" i="1"/>
  <c r="BC35" i="1" s="1"/>
  <c r="BD35" i="1" s="1"/>
  <c r="AV35" i="1"/>
  <c r="AW35" i="1" s="1"/>
  <c r="P169" i="1"/>
  <c r="Q170" i="1"/>
  <c r="T170" i="1" s="1"/>
  <c r="O394" i="1"/>
  <c r="Q394" i="1" s="1"/>
  <c r="T394" i="1" s="1"/>
  <c r="Q395" i="1"/>
  <c r="T395" i="1" s="1"/>
  <c r="Q1037" i="1"/>
  <c r="T1037" i="1" s="1"/>
  <c r="O1239" i="1"/>
  <c r="Q1239" i="1" s="1"/>
  <c r="T1239" i="1" s="1"/>
  <c r="G2667" i="1"/>
  <c r="H2667" i="1" s="1"/>
  <c r="H2465" i="1"/>
  <c r="AP3483" i="1"/>
  <c r="BA3483" i="1" s="1"/>
  <c r="BA3281" i="1"/>
  <c r="BD202" i="1"/>
  <c r="G1035" i="1"/>
  <c r="H1035" i="1" s="1"/>
  <c r="H833" i="1"/>
  <c r="AC2057" i="1"/>
  <c r="AE2058" i="1"/>
  <c r="AH2058" i="1" s="1"/>
  <c r="AJ3483" i="1"/>
  <c r="AY3281" i="1"/>
  <c r="AV3281" i="1"/>
  <c r="AC3687" i="1"/>
  <c r="AE3687" i="1" s="1"/>
  <c r="AH3687" i="1" s="1"/>
  <c r="AE3485" i="1"/>
  <c r="AH3485" i="1" s="1"/>
  <c r="BB202" i="1"/>
  <c r="AS197" i="1"/>
  <c r="AW1242" i="1"/>
  <c r="BD1242" i="1"/>
  <c r="AV1239" i="1"/>
  <c r="AY1239" i="1"/>
  <c r="BC1239" i="1" s="1"/>
  <c r="AM2463" i="1"/>
  <c r="AZ2463" i="1" s="1"/>
  <c r="AZ2261" i="1"/>
  <c r="AS3279" i="1"/>
  <c r="BB3279" i="1" s="1"/>
  <c r="BB3077" i="1"/>
  <c r="AW1415" i="1"/>
  <c r="BD1415" i="1"/>
  <c r="BD2670" i="1"/>
  <c r="AW2670" i="1"/>
  <c r="AV598" i="1"/>
  <c r="H18" i="1"/>
  <c r="AC2230" i="1"/>
  <c r="AE2230" i="1" s="1"/>
  <c r="AH2230" i="1" s="1"/>
  <c r="BD3637" i="1"/>
  <c r="AW3637" i="1"/>
  <c r="AW3078" i="1"/>
  <c r="BD3078" i="1"/>
  <c r="AW223" i="1"/>
  <c r="AW1211" i="1"/>
  <c r="BD1211" i="1"/>
  <c r="V1647" i="1"/>
  <c r="X1647" i="1" s="1"/>
  <c r="AA1647" i="1" s="1"/>
  <c r="X1445" i="1"/>
  <c r="AA1445" i="1" s="1"/>
  <c r="H2231" i="1"/>
  <c r="G2230" i="1"/>
  <c r="H2230" i="1" s="1"/>
  <c r="BD2263" i="1"/>
  <c r="AW2263" i="1"/>
  <c r="BD2482" i="1"/>
  <c r="AW2482" i="1"/>
  <c r="G3687" i="1"/>
  <c r="H3687" i="1" s="1"/>
  <c r="H3485" i="1"/>
  <c r="AU15" i="1"/>
  <c r="AW1462" i="1"/>
  <c r="BD1462" i="1"/>
  <c r="AS1851" i="1"/>
  <c r="BB1851" i="1" s="1"/>
  <c r="BB1649" i="1"/>
  <c r="BC2617" i="1"/>
  <c r="BD2617" i="1" s="1"/>
  <c r="V3075" i="1"/>
  <c r="X3075" i="1" s="1"/>
  <c r="AA3075" i="1" s="1"/>
  <c r="X2873" i="1"/>
  <c r="AA2873" i="1" s="1"/>
  <c r="AJ3279" i="1"/>
  <c r="AV3077" i="1"/>
  <c r="AY3077" i="1"/>
  <c r="AW3298" i="1"/>
  <c r="BD3298" i="1"/>
  <c r="AZ29" i="1"/>
  <c r="AV29" i="1"/>
  <c r="AZ52" i="1"/>
  <c r="AW333" i="1"/>
  <c r="AV202" i="1"/>
  <c r="AW202" i="1" s="1"/>
  <c r="G1851" i="1"/>
  <c r="H1851" i="1" s="1"/>
  <c r="H1649" i="1"/>
  <c r="G2208" i="1"/>
  <c r="H2208" i="1" s="1"/>
  <c r="H168" i="1"/>
  <c r="AW42" i="1"/>
  <c r="BD42" i="1"/>
  <c r="V627" i="1"/>
  <c r="X627" i="1" s="1"/>
  <c r="AA627" i="1" s="1"/>
  <c r="X425" i="1"/>
  <c r="AA425" i="1" s="1"/>
  <c r="BC426" i="1"/>
  <c r="BD426" i="1" s="1"/>
  <c r="AW263" i="1"/>
  <c r="BD263" i="1"/>
  <c r="G423" i="1"/>
  <c r="H221" i="1"/>
  <c r="AW171" i="1"/>
  <c r="BD171" i="1"/>
  <c r="AW401" i="1"/>
  <c r="AW1038" i="1"/>
  <c r="BD1038" i="1"/>
  <c r="AJ1443" i="1"/>
  <c r="AV1241" i="1"/>
  <c r="AY1241" i="1"/>
  <c r="AY1822" i="1"/>
  <c r="BC1822" i="1" s="1"/>
  <c r="BD1822" i="1" s="1"/>
  <c r="AV1822" i="1"/>
  <c r="AW1822" i="1" s="1"/>
  <c r="G2261" i="1"/>
  <c r="H2262" i="1"/>
  <c r="D2871" i="1"/>
  <c r="E2871" i="1" s="1"/>
  <c r="E2669" i="1"/>
  <c r="AW2890" i="1"/>
  <c r="AY18" i="1"/>
  <c r="AJ17" i="1"/>
  <c r="AV18" i="1"/>
  <c r="AW850" i="1"/>
  <c r="AE2209" i="1"/>
  <c r="AH2209" i="1" s="1"/>
  <c r="AC2208" i="1"/>
  <c r="AE2208" i="1" s="1"/>
  <c r="AH2208" i="1" s="1"/>
  <c r="AM629" i="1"/>
  <c r="AZ630" i="1"/>
  <c r="AW1597" i="1"/>
  <c r="BD1597" i="1"/>
  <c r="BD2027" i="1"/>
  <c r="AW2027" i="1"/>
  <c r="AE222" i="1"/>
  <c r="AH222" i="1" s="1"/>
  <c r="AC221" i="1"/>
  <c r="AS1647" i="1"/>
  <c r="BB1647" i="1" s="1"/>
  <c r="BB1445" i="1"/>
  <c r="AW2075" i="1"/>
  <c r="V3483" i="1"/>
  <c r="X3483" i="1" s="1"/>
  <c r="AA3483" i="1" s="1"/>
  <c r="X3281" i="1"/>
  <c r="AA3281" i="1" s="1"/>
  <c r="AW1414" i="1"/>
  <c r="X373" i="1"/>
  <c r="AA373" i="1" s="1"/>
  <c r="V372" i="1"/>
  <c r="X372" i="1" s="1"/>
  <c r="AA372" i="1" s="1"/>
  <c r="X2058" i="1"/>
  <c r="AA2058" i="1" s="1"/>
  <c r="V2057" i="1"/>
  <c r="AW2195" i="1"/>
  <c r="AC3279" i="1"/>
  <c r="AE3279" i="1" s="1"/>
  <c r="AH3279" i="1" s="1"/>
  <c r="AE3077" i="1"/>
  <c r="AH3077" i="1" s="1"/>
  <c r="AW3636" i="1"/>
  <c r="BB155" i="1"/>
  <c r="BC155" i="1" s="1"/>
  <c r="BD155" i="1" s="1"/>
  <c r="AV155" i="1"/>
  <c r="AW155" i="1" s="1"/>
  <c r="O221" i="1"/>
  <c r="Q222" i="1"/>
  <c r="T222" i="1" s="1"/>
  <c r="E373" i="1"/>
  <c r="D372" i="1"/>
  <c r="E372" i="1" s="1"/>
  <c r="AW1823" i="1"/>
  <c r="BD1823" i="1"/>
  <c r="AM2055" i="1"/>
  <c r="AZ2055" i="1" s="1"/>
  <c r="AZ1853" i="1"/>
  <c r="BC1853" i="1" s="1"/>
  <c r="AE780" i="1"/>
  <c r="AH780" i="1" s="1"/>
  <c r="AC831" i="1"/>
  <c r="AE831" i="1" s="1"/>
  <c r="AH831" i="1" s="1"/>
  <c r="O1647" i="1"/>
  <c r="Q1647" i="1" s="1"/>
  <c r="T1647" i="1" s="1"/>
  <c r="Q1445" i="1"/>
  <c r="T1445" i="1" s="1"/>
  <c r="O3483" i="1"/>
  <c r="Q3483" i="1" s="1"/>
  <c r="T3483" i="1" s="1"/>
  <c r="Q3281" i="1"/>
  <c r="T3281" i="1" s="1"/>
  <c r="AP221" i="1"/>
  <c r="BA222" i="1"/>
  <c r="BC202" i="1"/>
  <c r="BC577" i="1"/>
  <c r="O1443" i="1"/>
  <c r="Q1443" i="1" s="1"/>
  <c r="T1443" i="1" s="1"/>
  <c r="Q1241" i="1"/>
  <c r="T1241" i="1" s="1"/>
  <c r="BB1443" i="1"/>
  <c r="G2055" i="1"/>
  <c r="H2055" i="1" s="1"/>
  <c r="H1853" i="1"/>
  <c r="AC3075" i="1"/>
  <c r="AE3075" i="1" s="1"/>
  <c r="AH3075" i="1" s="1"/>
  <c r="AE2873" i="1"/>
  <c r="AH2873" i="1" s="1"/>
  <c r="AF15" i="1"/>
  <c r="AW162" i="1"/>
  <c r="BD162" i="1"/>
  <c r="BC406" i="1"/>
  <c r="BD406" i="1" s="1"/>
  <c r="Q629" i="1"/>
  <c r="T629" i="1" s="1"/>
  <c r="O831" i="1"/>
  <c r="Q831" i="1" s="1"/>
  <c r="T831" i="1" s="1"/>
  <c r="J1647" i="1"/>
  <c r="K1647" i="1" s="1"/>
  <c r="K1445" i="1"/>
  <c r="AY2074" i="1"/>
  <c r="AV2074" i="1"/>
  <c r="AY3432" i="1"/>
  <c r="BC3432" i="1" s="1"/>
  <c r="AV3432" i="1"/>
  <c r="AC1443" i="1"/>
  <c r="AE1443" i="1" s="1"/>
  <c r="AH1443" i="1" s="1"/>
  <c r="AE1241" i="1"/>
  <c r="AH1241" i="1" s="1"/>
  <c r="AH1647" i="1"/>
  <c r="BC19" i="1"/>
  <c r="BD19" i="1" s="1"/>
  <c r="E222" i="1"/>
  <c r="D221" i="1"/>
  <c r="AV387" i="1"/>
  <c r="AW387" i="1" s="1"/>
  <c r="AY387" i="1"/>
  <c r="BC387" i="1" s="1"/>
  <c r="BD387" i="1" s="1"/>
  <c r="BA1037" i="1"/>
  <c r="BC1037" i="1" s="1"/>
  <c r="AP1239" i="1"/>
  <c r="BA1239" i="1" s="1"/>
  <c r="AW2873" i="1"/>
  <c r="AW2026" i="1"/>
  <c r="BD2026" i="1"/>
  <c r="BC37" i="1"/>
  <c r="AW373" i="1"/>
  <c r="BD373" i="1"/>
  <c r="AW166" i="1"/>
  <c r="BD166" i="1"/>
  <c r="AM183" i="1"/>
  <c r="AV183" i="1" s="1"/>
  <c r="AW183" i="1" s="1"/>
  <c r="AZ184" i="1"/>
  <c r="BC184" i="1" s="1"/>
  <c r="BD184" i="1" s="1"/>
  <c r="K197" i="1"/>
  <c r="J190" i="1"/>
  <c r="K190" i="1" s="1"/>
  <c r="AW2059" i="1"/>
  <c r="BC2077" i="1"/>
  <c r="BD2077" i="1" s="1"/>
  <c r="V3687" i="1"/>
  <c r="X3687" i="1" s="1"/>
  <c r="AA3687" i="1" s="1"/>
  <c r="D1035" i="1"/>
  <c r="E1035" i="1" s="1"/>
  <c r="E833" i="1"/>
  <c r="AP1035" i="1"/>
  <c r="BA1035" i="1" s="1"/>
  <c r="BA2058" i="1"/>
  <c r="AP2057" i="1"/>
  <c r="BC3046" i="1"/>
  <c r="BD3046" i="1" s="1"/>
  <c r="AW38" i="1"/>
  <c r="BD38" i="1"/>
  <c r="V2208" i="1"/>
  <c r="X2208" i="1" s="1"/>
  <c r="AA2208" i="1" s="1"/>
  <c r="D3279" i="1"/>
  <c r="BD1854" i="1"/>
  <c r="AW1854" i="1"/>
  <c r="Y221" i="1"/>
  <c r="Y423" i="1" s="1"/>
  <c r="Y8" i="1" s="1"/>
  <c r="Y15" i="1" s="1"/>
  <c r="AY238" i="1"/>
  <c r="AV238" i="1"/>
  <c r="BC999" i="1"/>
  <c r="BD999" i="1" s="1"/>
  <c r="AC1239" i="1"/>
  <c r="AE1239" i="1" s="1"/>
  <c r="AH1239" i="1" s="1"/>
  <c r="AE1037" i="1"/>
  <c r="AH1037" i="1" s="1"/>
  <c r="AE2074" i="1"/>
  <c r="AH2074" i="1" s="1"/>
  <c r="AS2230" i="1"/>
  <c r="BB2230" i="1" s="1"/>
  <c r="BB2231" i="1"/>
  <c r="F34" i="1"/>
  <c r="F17" i="1" s="1"/>
  <c r="F219" i="1" s="1"/>
  <c r="AD168" i="1"/>
  <c r="AE168" i="1" s="1"/>
  <c r="AH168" i="1" s="1"/>
  <c r="AW1258" i="1"/>
  <c r="BD1258" i="1"/>
  <c r="J2057" i="1"/>
  <c r="AV2231" i="1"/>
  <c r="AY2231" i="1"/>
  <c r="BC2231" i="1" s="1"/>
  <c r="AJ2230" i="1"/>
  <c r="AY2820" i="1"/>
  <c r="BC2820" i="1" s="1"/>
  <c r="BD2820" i="1" s="1"/>
  <c r="BD3454" i="1"/>
  <c r="AW3454" i="1"/>
  <c r="G34" i="1"/>
  <c r="BC61" i="1"/>
  <c r="BD61" i="1" s="1"/>
  <c r="AV576" i="1"/>
  <c r="AW576" i="1" s="1"/>
  <c r="X629" i="1"/>
  <c r="AA629" i="1" s="1"/>
  <c r="V831" i="1"/>
  <c r="X831" i="1" s="1"/>
  <c r="AA831" i="1" s="1"/>
  <c r="AA222" i="1"/>
  <c r="AL2871" i="1"/>
  <c r="AY2871" i="1" s="1"/>
  <c r="BC2871" i="1" s="1"/>
  <c r="AV3024" i="1"/>
  <c r="R34" i="1"/>
  <c r="R17" i="1" s="1"/>
  <c r="R219" i="1" s="1"/>
  <c r="T161" i="1"/>
  <c r="BC631" i="1"/>
  <c r="BD631" i="1" s="1"/>
  <c r="AY1006" i="1"/>
  <c r="BC1006" i="1" s="1"/>
  <c r="AV1006" i="1"/>
  <c r="BC2075" i="1"/>
  <c r="BD2075" i="1" s="1"/>
  <c r="AS2463" i="1"/>
  <c r="BB2463" i="1" s="1"/>
  <c r="BB2261" i="1"/>
  <c r="AM3075" i="1"/>
  <c r="AZ3075" i="1" s="1"/>
  <c r="AZ2873" i="1"/>
  <c r="BC3433" i="1"/>
  <c r="BD3433" i="1" s="1"/>
  <c r="AD18" i="1"/>
  <c r="AE19" i="1"/>
  <c r="AH19" i="1" s="1"/>
  <c r="X46" i="1"/>
  <c r="AA46" i="1" s="1"/>
  <c r="W34" i="1"/>
  <c r="W17" i="1" s="1"/>
  <c r="W219" i="1" s="1"/>
  <c r="BD275" i="1"/>
  <c r="AW275" i="1"/>
  <c r="BC388" i="1"/>
  <c r="BD388" i="1" s="1"/>
  <c r="AM1035" i="1"/>
  <c r="AZ1035" i="1" s="1"/>
  <c r="AZ833" i="1"/>
  <c r="AJ1035" i="1"/>
  <c r="AY833" i="1"/>
  <c r="BC833" i="1" s="1"/>
  <c r="BD833" i="1" s="1"/>
  <c r="AV833" i="1"/>
  <c r="AW833" i="1" s="1"/>
  <c r="AM2208" i="1"/>
  <c r="AZ2208" i="1" s="1"/>
  <c r="AZ2209" i="1"/>
  <c r="V2230" i="1"/>
  <c r="X2230" i="1" s="1"/>
  <c r="AA2230" i="1" s="1"/>
  <c r="AP2871" i="1"/>
  <c r="BA2871" i="1" s="1"/>
  <c r="BA2669" i="1"/>
  <c r="AA2871" i="1"/>
  <c r="AW3025" i="1"/>
  <c r="BD3025" i="1"/>
  <c r="AS3075" i="1"/>
  <c r="BB3075" i="1" s="1"/>
  <c r="BB2873" i="1"/>
  <c r="L221" i="1"/>
  <c r="L423" i="1" s="1"/>
  <c r="L8" i="1" s="1"/>
  <c r="L15" i="1" s="1"/>
  <c r="F190" i="1"/>
  <c r="H190" i="1" s="1"/>
  <c r="H191" i="1"/>
  <c r="BD165" i="1"/>
  <c r="AW165" i="1"/>
  <c r="BA426" i="1"/>
  <c r="AP425" i="1"/>
  <c r="AW1801" i="1"/>
  <c r="BD1801" i="1"/>
  <c r="Q2058" i="1"/>
  <c r="T2058" i="1" s="1"/>
  <c r="O2057" i="1"/>
  <c r="AV2262" i="1"/>
  <c r="AY2262" i="1"/>
  <c r="BC2262" i="1" s="1"/>
  <c r="AJ2261" i="1"/>
  <c r="BD3502" i="1"/>
  <c r="AW3502" i="1"/>
  <c r="O627" i="1"/>
  <c r="Q627" i="1" s="1"/>
  <c r="T627" i="1" s="1"/>
  <c r="Q425" i="1"/>
  <c r="T425" i="1" s="1"/>
  <c r="AN190" i="1"/>
  <c r="AN219" i="1" s="1"/>
  <c r="AZ191" i="1"/>
  <c r="BC191" i="1" s="1"/>
  <c r="BD191" i="1" s="1"/>
  <c r="AV191" i="1"/>
  <c r="AW191" i="1" s="1"/>
  <c r="K780" i="1"/>
  <c r="J831" i="1"/>
  <c r="K831" i="1" s="1"/>
  <c r="AP1443" i="1"/>
  <c r="BA1443" i="1" s="1"/>
  <c r="BA1241" i="1"/>
  <c r="AN3279" i="1"/>
  <c r="BC2890" i="1"/>
  <c r="BD2890" i="1" s="1"/>
  <c r="D3687" i="1"/>
  <c r="E3687" i="1" s="1"/>
  <c r="E3485" i="1"/>
  <c r="AQ221" i="1"/>
  <c r="AQ423" i="1" s="1"/>
  <c r="AQ8" i="1" s="1"/>
  <c r="BD129" i="1"/>
  <c r="AW129" i="1"/>
  <c r="AY401" i="1"/>
  <c r="BC401" i="1" s="1"/>
  <c r="BD401" i="1" s="1"/>
  <c r="AV401" i="1"/>
  <c r="AV780" i="1"/>
  <c r="AY780" i="1"/>
  <c r="BC780" i="1" s="1"/>
  <c r="AY2223" i="1"/>
  <c r="BC2223" i="1" s="1"/>
  <c r="BD2223" i="1" s="1"/>
  <c r="AV2223" i="1"/>
  <c r="AW2223" i="1" s="1"/>
  <c r="AV2412" i="1"/>
  <c r="AW2412" i="1" s="1"/>
  <c r="AY2412" i="1"/>
  <c r="BC2412" i="1" s="1"/>
  <c r="BD2412" i="1" s="1"/>
  <c r="K3636" i="1"/>
  <c r="J3687" i="1"/>
  <c r="K3687" i="1" s="1"/>
  <c r="Q1853" i="1"/>
  <c r="T1853" i="1" s="1"/>
  <c r="O2055" i="1"/>
  <c r="Q2055" i="1" s="1"/>
  <c r="T2055" i="1" s="1"/>
  <c r="BC239" i="1"/>
  <c r="BD239" i="1" s="1"/>
  <c r="AV169" i="1"/>
  <c r="AY169" i="1"/>
  <c r="BC169" i="1" s="1"/>
  <c r="AJ168" i="1"/>
  <c r="E2208" i="1"/>
  <c r="J3483" i="1"/>
  <c r="K3483" i="1" s="1"/>
  <c r="K3281" i="1"/>
  <c r="BC66" i="1"/>
  <c r="AZ238" i="1"/>
  <c r="AZ190" i="1"/>
  <c r="AQ2259" i="1"/>
  <c r="AQ9" i="1" s="1"/>
  <c r="AW2278" i="1"/>
  <c r="BD2278" i="1"/>
  <c r="V2667" i="1"/>
  <c r="X2667" i="1" s="1"/>
  <c r="AA2667" i="1" s="1"/>
  <c r="X2465" i="1"/>
  <c r="AA2465" i="1" s="1"/>
  <c r="BD3228" i="1"/>
  <c r="AV48" i="1"/>
  <c r="AW48" i="1" s="1"/>
  <c r="AD34" i="1"/>
  <c r="AE34" i="1" s="1"/>
  <c r="AH34" i="1" s="1"/>
  <c r="AE35" i="1"/>
  <c r="AH35" i="1" s="1"/>
  <c r="BC333" i="1"/>
  <c r="BD333" i="1" s="1"/>
  <c r="AY373" i="1"/>
  <c r="BC373" i="1" s="1"/>
  <c r="AJ372" i="1"/>
  <c r="AV373" i="1"/>
  <c r="AW2465" i="1"/>
  <c r="BD2465" i="1"/>
  <c r="BA2667" i="1"/>
  <c r="BC3024" i="1"/>
  <c r="D34" i="1"/>
  <c r="E34" i="1" s="1"/>
  <c r="E35" i="1"/>
  <c r="J627" i="1"/>
  <c r="K627" i="1" s="1"/>
  <c r="K425" i="1"/>
  <c r="AY630" i="1"/>
  <c r="BC630" i="1" s="1"/>
  <c r="BD630" i="1" s="1"/>
  <c r="AJ629" i="1"/>
  <c r="AV630" i="1"/>
  <c r="AW630" i="1" s="1"/>
  <c r="AP1851" i="1"/>
  <c r="BA1851" i="1" s="1"/>
  <c r="BA1649" i="1"/>
  <c r="G2057" i="1"/>
  <c r="BD1007" i="1"/>
  <c r="AW1007" i="1"/>
  <c r="BC3257" i="1"/>
  <c r="BD3257" i="1" s="1"/>
  <c r="AP394" i="1"/>
  <c r="BA394" i="1" s="1"/>
  <c r="BA395" i="1"/>
  <c r="BD591" i="1"/>
  <c r="AW591" i="1"/>
  <c r="BD780" i="1"/>
  <c r="AW780" i="1"/>
  <c r="BC850" i="1"/>
  <c r="BD850" i="1" s="1"/>
  <c r="AP1647" i="1"/>
  <c r="BA1647" i="1" s="1"/>
  <c r="BA1445" i="1"/>
  <c r="AY2058" i="1"/>
  <c r="BC2058" i="1" s="1"/>
  <c r="AJ2057" i="1"/>
  <c r="AV2058" i="1"/>
  <c r="Q3024" i="1"/>
  <c r="T3024" i="1" s="1"/>
  <c r="O3075" i="1"/>
  <c r="Q3075" i="1" s="1"/>
  <c r="T3075" i="1" s="1"/>
  <c r="AP3687" i="1"/>
  <c r="BA3687" i="1" s="1"/>
  <c r="BA3485" i="1"/>
  <c r="AW984" i="1"/>
  <c r="BD984" i="1"/>
  <c r="AU34" i="1"/>
  <c r="AU17" i="1" s="1"/>
  <c r="AU219" i="1" s="1"/>
  <c r="K184" i="1"/>
  <c r="J183" i="1"/>
  <c r="K183" i="1" s="1"/>
  <c r="BD86" i="1"/>
  <c r="AW86" i="1"/>
  <c r="BA629" i="1"/>
  <c r="AP831" i="1"/>
  <c r="BA831" i="1" s="1"/>
  <c r="BC2441" i="1"/>
  <c r="BD2441" i="1" s="1"/>
  <c r="AP3075" i="1"/>
  <c r="BA3075" i="1" s="1"/>
  <c r="BA2873" i="1"/>
  <c r="AW53" i="1"/>
  <c r="BD53" i="1"/>
  <c r="AW426" i="1"/>
  <c r="AY1392" i="1"/>
  <c r="BC1392" i="1" s="1"/>
  <c r="BD1392" i="1" s="1"/>
  <c r="AV1392" i="1"/>
  <c r="AW1392" i="1" s="1"/>
  <c r="AW37" i="1"/>
  <c r="BD37" i="1"/>
  <c r="AM394" i="1"/>
  <c r="AZ394" i="1" s="1"/>
  <c r="AZ395" i="1"/>
  <c r="AV197" i="1"/>
  <c r="AW197" i="1" s="1"/>
  <c r="AY197" i="1"/>
  <c r="AJ190" i="1"/>
  <c r="G1647" i="1"/>
  <c r="H1647" i="1" s="1"/>
  <c r="H1445" i="1"/>
  <c r="BC781" i="1"/>
  <c r="V1851" i="1"/>
  <c r="X1851" i="1" s="1"/>
  <c r="AA1851" i="1" s="1"/>
  <c r="BC2224" i="1"/>
  <c r="BD2224" i="1" s="1"/>
  <c r="G2871" i="1"/>
  <c r="H2871" i="1" s="1"/>
  <c r="H2669" i="1"/>
  <c r="AC219" i="1"/>
  <c r="V1443" i="1"/>
  <c r="X1443" i="1" s="1"/>
  <c r="AA1443" i="1" s="1"/>
  <c r="X1241" i="1"/>
  <c r="AA1241" i="1" s="1"/>
  <c r="AW2686" i="1"/>
  <c r="BD2686" i="1"/>
  <c r="AS3687" i="1"/>
  <c r="BB3687" i="1" s="1"/>
  <c r="BB3485" i="1"/>
  <c r="BC29" i="1"/>
  <c r="BD29" i="1" s="1"/>
  <c r="K222" i="1"/>
  <c r="J221" i="1"/>
  <c r="AY222" i="1"/>
  <c r="AJ221" i="1"/>
  <c r="AV222" i="1"/>
  <c r="AW374" i="1"/>
  <c r="BD374" i="1"/>
  <c r="D1239" i="1"/>
  <c r="E1239" i="1" s="1"/>
  <c r="E1037" i="1"/>
  <c r="BC2195" i="1"/>
  <c r="BD2195" i="1" s="1"/>
  <c r="K2237" i="1"/>
  <c r="J2230" i="1"/>
  <c r="K2230" i="1" s="1"/>
  <c r="BC2242" i="1"/>
  <c r="BD2242" i="1" s="1"/>
  <c r="BD2843" i="1"/>
  <c r="AW2843" i="1"/>
  <c r="C3279" i="1"/>
  <c r="BC48" i="1"/>
  <c r="BD48" i="1" s="1"/>
  <c r="Q238" i="1"/>
  <c r="T238" i="1" s="1"/>
  <c r="J18" i="1"/>
  <c r="K19" i="1"/>
  <c r="AV395" i="1"/>
  <c r="AY395" i="1"/>
  <c r="AJ394" i="1"/>
  <c r="AV3250" i="1"/>
  <c r="AW3250" i="1" s="1"/>
  <c r="AV1188" i="1"/>
  <c r="AW1188" i="1" s="1"/>
  <c r="BC2669" i="1"/>
  <c r="I34" i="1"/>
  <c r="I17" i="1" s="1"/>
  <c r="I219" i="1" s="1"/>
  <c r="AY52" i="1"/>
  <c r="BC52" i="1" s="1"/>
  <c r="BD52" i="1" s="1"/>
  <c r="AV52" i="1"/>
  <c r="AW52" i="1" s="1"/>
  <c r="K169" i="1"/>
  <c r="J168" i="1"/>
  <c r="K168" i="1" s="1"/>
  <c r="AS627" i="1"/>
  <c r="BB627" i="1" s="1"/>
  <c r="BB425" i="1"/>
  <c r="AW1006" i="1"/>
  <c r="BD1006" i="1"/>
  <c r="AJ2667" i="1"/>
  <c r="AY2465" i="1"/>
  <c r="BC2465" i="1" s="1"/>
  <c r="AV2465" i="1"/>
  <c r="H3228" i="1"/>
  <c r="F3279" i="1"/>
  <c r="AW3432" i="1"/>
  <c r="BD3432" i="1"/>
  <c r="BD1650" i="1"/>
  <c r="AW1650" i="1"/>
  <c r="AO15" i="1"/>
  <c r="AQ183" i="1"/>
  <c r="BA184" i="1"/>
  <c r="D627" i="1"/>
  <c r="E627" i="1" s="1"/>
  <c r="E425" i="1"/>
  <c r="BD576" i="1"/>
  <c r="AW781" i="1"/>
  <c r="BD781" i="1"/>
  <c r="BC2059" i="1"/>
  <c r="BD2059" i="1" s="1"/>
  <c r="BD2210" i="1"/>
  <c r="AW2210" i="1"/>
  <c r="J2463" i="1"/>
  <c r="K2463" i="1" s="1"/>
  <c r="K2261" i="1"/>
  <c r="AM2667" i="1"/>
  <c r="AZ2667" i="1" s="1"/>
  <c r="BD985" i="1"/>
  <c r="AW985" i="1"/>
  <c r="AY3228" i="1"/>
  <c r="BC3228" i="1" s="1"/>
  <c r="AV3228" i="1"/>
  <c r="AW3228" i="1" s="1"/>
  <c r="S34" i="1"/>
  <c r="S17" i="1" s="1"/>
  <c r="S219" i="1" s="1"/>
  <c r="T85" i="1"/>
  <c r="AM221" i="1"/>
  <c r="AZ222" i="1"/>
  <c r="BD323" i="1"/>
  <c r="AW323" i="1"/>
  <c r="AW598" i="1"/>
  <c r="BD598" i="1"/>
  <c r="AC1035" i="1"/>
  <c r="AE1035" i="1" s="1"/>
  <c r="AH1035" i="1" s="1"/>
  <c r="AE833" i="1"/>
  <c r="AH833" i="1" s="1"/>
  <c r="BC1054" i="1"/>
  <c r="BD1054" i="1" s="1"/>
  <c r="AW2159" i="1"/>
  <c r="BD2159" i="1"/>
  <c r="D3483" i="1"/>
  <c r="E3483" i="1" s="1"/>
  <c r="E3281" i="1"/>
  <c r="AV2434" i="1"/>
  <c r="AW2434" i="1" s="1"/>
  <c r="AY2434" i="1"/>
  <c r="BC2434" i="1" s="1"/>
  <c r="BD2434" i="1" s="1"/>
  <c r="BB238" i="1"/>
  <c r="AE2026" i="1"/>
  <c r="AH2026" i="1" s="1"/>
  <c r="AC2055" i="1"/>
  <c r="AE2055" i="1" s="1"/>
  <c r="AH2055" i="1" s="1"/>
  <c r="BD2435" i="1"/>
  <c r="AW2435" i="1"/>
  <c r="AV3636" i="1"/>
  <c r="AY3636" i="1"/>
  <c r="BC3636" i="1" s="1"/>
  <c r="BD3636" i="1" s="1"/>
  <c r="V3279" i="1"/>
  <c r="X3279" i="1" s="1"/>
  <c r="AA3279" i="1" s="1"/>
  <c r="X3077" i="1"/>
  <c r="AA3077" i="1" s="1"/>
  <c r="AY3658" i="1"/>
  <c r="BC3658" i="1" s="1"/>
  <c r="BD3658" i="1" s="1"/>
  <c r="AV3658" i="1"/>
  <c r="AW3658" i="1" s="1"/>
  <c r="AW66" i="1"/>
  <c r="BD66" i="1"/>
  <c r="J1851" i="1"/>
  <c r="K1851" i="1" s="1"/>
  <c r="K1649" i="1"/>
  <c r="V2055" i="1"/>
  <c r="X2055" i="1" s="1"/>
  <c r="AA2055" i="1" s="1"/>
  <c r="X1853" i="1"/>
  <c r="AA1853" i="1" s="1"/>
  <c r="Q2074" i="1"/>
  <c r="T2074" i="1" s="1"/>
  <c r="BC2131" i="1"/>
  <c r="BD2131" i="1" s="1"/>
  <c r="AM2871" i="1"/>
  <c r="AZ2871" i="1" s="1"/>
  <c r="AZ2669" i="1"/>
  <c r="G3075" i="1"/>
  <c r="H3075" i="1" s="1"/>
  <c r="H2873" i="1"/>
  <c r="AW577" i="1"/>
  <c r="BD577" i="1"/>
  <c r="X833" i="1"/>
  <c r="AA833" i="1" s="1"/>
  <c r="V1035" i="1"/>
  <c r="X1035" i="1" s="1"/>
  <c r="AA1035" i="1" s="1"/>
  <c r="G1443" i="1"/>
  <c r="H1443" i="1" s="1"/>
  <c r="H1241" i="1"/>
  <c r="AY1210" i="1"/>
  <c r="BC1210" i="1" s="1"/>
  <c r="BD1210" i="1" s="1"/>
  <c r="AV1210" i="1"/>
  <c r="AW1210" i="1" s="1"/>
  <c r="AV1800" i="1"/>
  <c r="AW1800" i="1" s="1"/>
  <c r="AY1800" i="1"/>
  <c r="BC1800" i="1" s="1"/>
  <c r="BD1800" i="1" s="1"/>
  <c r="AJ2055" i="1"/>
  <c r="Q2231" i="1"/>
  <c r="T2231" i="1" s="1"/>
  <c r="O2230" i="1"/>
  <c r="Q2230" i="1" s="1"/>
  <c r="T2230" i="1" s="1"/>
  <c r="H3250" i="1"/>
  <c r="G3279" i="1"/>
  <c r="AJ1647" i="1"/>
  <c r="AY1445" i="1"/>
  <c r="BC1445" i="1" s="1"/>
  <c r="AV1445" i="1"/>
  <c r="AW3251" i="1"/>
  <c r="BD3251" i="1"/>
  <c r="X34" i="1"/>
  <c r="AA34" i="1" s="1"/>
  <c r="V17" i="1"/>
  <c r="AV184" i="1"/>
  <c r="AW184" i="1" s="1"/>
  <c r="AW396" i="1"/>
  <c r="BC223" i="1"/>
  <c r="BD223" i="1" s="1"/>
  <c r="J1035" i="1"/>
  <c r="K1035" i="1" s="1"/>
  <c r="AV984" i="1"/>
  <c r="AY984" i="1"/>
  <c r="BC984" i="1" s="1"/>
  <c r="BD1618" i="1"/>
  <c r="AW1618" i="1"/>
  <c r="AY1596" i="1"/>
  <c r="BC1596" i="1" s="1"/>
  <c r="BD1596" i="1" s="1"/>
  <c r="AV1596" i="1"/>
  <c r="AW1596" i="1" s="1"/>
  <c r="BB2074" i="1"/>
  <c r="AS2057" i="1"/>
  <c r="D3075" i="1"/>
  <c r="E3075" i="1" s="1"/>
  <c r="E2873" i="1"/>
  <c r="E202" i="1"/>
  <c r="D197" i="1"/>
  <c r="BC396" i="1"/>
  <c r="BD396" i="1" s="1"/>
  <c r="AW802" i="1"/>
  <c r="BD802" i="1"/>
  <c r="P1851" i="1"/>
  <c r="BC3250" i="1"/>
  <c r="BD3250" i="1" s="1"/>
  <c r="BC1188" i="1"/>
  <c r="BD1188" i="1" s="1"/>
  <c r="AV2669" i="1"/>
  <c r="BD85" i="1" l="1"/>
  <c r="AW85" i="1"/>
  <c r="AJ423" i="1"/>
  <c r="AY221" i="1"/>
  <c r="AV221" i="1"/>
  <c r="AP627" i="1"/>
  <c r="BA627" i="1" s="1"/>
  <c r="BA425" i="1"/>
  <c r="AP2259" i="1"/>
  <c r="BA2057" i="1"/>
  <c r="AJ219" i="1"/>
  <c r="AY17" i="1"/>
  <c r="AV425" i="1"/>
  <c r="AM627" i="1"/>
  <c r="AZ627" i="1" s="1"/>
  <c r="AZ425" i="1"/>
  <c r="J17" i="1"/>
  <c r="K18" i="1"/>
  <c r="BC222" i="1"/>
  <c r="AJ831" i="1"/>
  <c r="AY629" i="1"/>
  <c r="AV629" i="1"/>
  <c r="AW629" i="1" s="1"/>
  <c r="AQ15" i="1"/>
  <c r="AJ2463" i="1"/>
  <c r="AY2261" i="1"/>
  <c r="BC2261" i="1" s="1"/>
  <c r="AV2261" i="1"/>
  <c r="BD161" i="1"/>
  <c r="AW161" i="1"/>
  <c r="J2259" i="1"/>
  <c r="K2057" i="1"/>
  <c r="E3279" i="1"/>
  <c r="AP423" i="1"/>
  <c r="BA221" i="1"/>
  <c r="AW1239" i="1"/>
  <c r="BD1239" i="1"/>
  <c r="AY627" i="1"/>
  <c r="BD2262" i="1"/>
  <c r="AW2262" i="1"/>
  <c r="AV3075" i="1"/>
  <c r="AY3075" i="1"/>
  <c r="BC3075" i="1" s="1"/>
  <c r="AY1647" i="1"/>
  <c r="BC1647" i="1" s="1"/>
  <c r="BD1647" i="1" s="1"/>
  <c r="AV1647" i="1"/>
  <c r="AW1647" i="1" s="1"/>
  <c r="AW238" i="1"/>
  <c r="J423" i="1"/>
  <c r="K221" i="1"/>
  <c r="H34" i="1"/>
  <c r="AZ629" i="1"/>
  <c r="AM831" i="1"/>
  <c r="AZ831" i="1" s="1"/>
  <c r="BC1241" i="1"/>
  <c r="BC3077" i="1"/>
  <c r="BD1037" i="1"/>
  <c r="AW1037" i="1"/>
  <c r="AP219" i="1"/>
  <c r="BA17" i="1"/>
  <c r="O2463" i="1"/>
  <c r="Q2463" i="1" s="1"/>
  <c r="T2463" i="1" s="1"/>
  <c r="Q2261" i="1"/>
  <c r="T2261" i="1" s="1"/>
  <c r="BD2669" i="1"/>
  <c r="AW2669" i="1"/>
  <c r="O219" i="1"/>
  <c r="Q17" i="1"/>
  <c r="T17" i="1" s="1"/>
  <c r="E2259" i="1"/>
  <c r="D9" i="1"/>
  <c r="E9" i="1" s="1"/>
  <c r="BC1649" i="1"/>
  <c r="AW18" i="1"/>
  <c r="E197" i="1"/>
  <c r="D190" i="1"/>
  <c r="E190" i="1" s="1"/>
  <c r="H3279" i="1"/>
  <c r="BA183" i="1"/>
  <c r="AQ168" i="1"/>
  <c r="AY1035" i="1"/>
  <c r="BC1035" i="1" s="1"/>
  <c r="BD1035" i="1" s="1"/>
  <c r="AV1035" i="1"/>
  <c r="AW1035" i="1" s="1"/>
  <c r="D423" i="1"/>
  <c r="E221" i="1"/>
  <c r="AW3281" i="1"/>
  <c r="AC423" i="1"/>
  <c r="AE221" i="1"/>
  <c r="AH221" i="1" s="1"/>
  <c r="BC3281" i="1"/>
  <c r="BD3281" i="1" s="1"/>
  <c r="AW395" i="1"/>
  <c r="AM2259" i="1"/>
  <c r="AZ2057" i="1"/>
  <c r="BD2871" i="1"/>
  <c r="BC3485" i="1"/>
  <c r="AY1851" i="1"/>
  <c r="BC1851" i="1" s="1"/>
  <c r="AV1851" i="1"/>
  <c r="AS423" i="1"/>
  <c r="BB221" i="1"/>
  <c r="BA3279" i="1"/>
  <c r="AW1649" i="1"/>
  <c r="BD1649" i="1"/>
  <c r="V219" i="1"/>
  <c r="X219" i="1" s="1"/>
  <c r="AA219" i="1" s="1"/>
  <c r="X17" i="1"/>
  <c r="AA17" i="1" s="1"/>
  <c r="BD3075" i="1"/>
  <c r="AW3075" i="1"/>
  <c r="AY372" i="1"/>
  <c r="BC372" i="1" s="1"/>
  <c r="BD372" i="1" s="1"/>
  <c r="AV372" i="1"/>
  <c r="AW372" i="1" s="1"/>
  <c r="AW1853" i="1"/>
  <c r="BD1853" i="1"/>
  <c r="O2259" i="1"/>
  <c r="Q2057" i="1"/>
  <c r="T2057" i="1" s="1"/>
  <c r="AD17" i="1"/>
  <c r="AE18" i="1"/>
  <c r="AH18" i="1" s="1"/>
  <c r="BC2074" i="1"/>
  <c r="BD1241" i="1"/>
  <c r="AW1241" i="1"/>
  <c r="AW222" i="1"/>
  <c r="BD222" i="1"/>
  <c r="AV1443" i="1"/>
  <c r="AY1443" i="1"/>
  <c r="BC1443" i="1" s="1"/>
  <c r="H423" i="1"/>
  <c r="G8" i="1"/>
  <c r="AV3279" i="1"/>
  <c r="AW3279" i="1" s="1"/>
  <c r="AY3279" i="1"/>
  <c r="BC3279" i="1" s="1"/>
  <c r="BD3279" i="1" s="1"/>
  <c r="BB197" i="1"/>
  <c r="AS190" i="1"/>
  <c r="BB190" i="1" s="1"/>
  <c r="AY3483" i="1"/>
  <c r="BC3483" i="1" s="1"/>
  <c r="BD3483" i="1" s="1"/>
  <c r="AV3483" i="1"/>
  <c r="AW3483" i="1" s="1"/>
  <c r="AY2208" i="1"/>
  <c r="BC2208" i="1" s="1"/>
  <c r="AV2208" i="1"/>
  <c r="D17" i="1"/>
  <c r="E18" i="1"/>
  <c r="BC2237" i="1"/>
  <c r="BD2237" i="1" s="1"/>
  <c r="AW2209" i="1"/>
  <c r="Q1851" i="1"/>
  <c r="T1851" i="1" s="1"/>
  <c r="AY2667" i="1"/>
  <c r="BC2667" i="1" s="1"/>
  <c r="BD2667" i="1" s="1"/>
  <c r="AV2667" i="1"/>
  <c r="AW2667" i="1" s="1"/>
  <c r="AY394" i="1"/>
  <c r="BC394" i="1" s="1"/>
  <c r="BD394" i="1" s="1"/>
  <c r="AV394" i="1"/>
  <c r="AW394" i="1" s="1"/>
  <c r="BD3024" i="1"/>
  <c r="AW3024" i="1"/>
  <c r="G2259" i="1"/>
  <c r="H2057" i="1"/>
  <c r="AW425" i="1"/>
  <c r="AW2058" i="1"/>
  <c r="BD2058" i="1"/>
  <c r="K34" i="1"/>
  <c r="BC238" i="1"/>
  <c r="BD238" i="1" s="1"/>
  <c r="AZ183" i="1"/>
  <c r="BC183" i="1" s="1"/>
  <c r="BD183" i="1" s="1"/>
  <c r="AM168" i="1"/>
  <c r="AZ168" i="1" s="1"/>
  <c r="BD1443" i="1"/>
  <c r="AW1443" i="1"/>
  <c r="O423" i="1"/>
  <c r="Q221" i="1"/>
  <c r="T221" i="1" s="1"/>
  <c r="G17" i="1"/>
  <c r="AW170" i="1"/>
  <c r="BD170" i="1"/>
  <c r="BC2209" i="1"/>
  <c r="BD2209" i="1" s="1"/>
  <c r="V423" i="1"/>
  <c r="X221" i="1"/>
  <c r="AA221" i="1" s="1"/>
  <c r="AY3687" i="1"/>
  <c r="BC3687" i="1" s="1"/>
  <c r="BD3687" i="1" s="1"/>
  <c r="AV3687" i="1"/>
  <c r="AW3687" i="1" s="1"/>
  <c r="AW2208" i="1"/>
  <c r="BD2208" i="1"/>
  <c r="AV34" i="1"/>
  <c r="AW2231" i="1"/>
  <c r="BD2231" i="1"/>
  <c r="BC395" i="1"/>
  <c r="BD395" i="1" s="1"/>
  <c r="AY190" i="1"/>
  <c r="AV2230" i="1"/>
  <c r="AW2230" i="1" s="1"/>
  <c r="AY2230" i="1"/>
  <c r="BC2230" i="1" s="1"/>
  <c r="BD2230" i="1" s="1"/>
  <c r="V2259" i="1"/>
  <c r="X2057" i="1"/>
  <c r="AA2057" i="1" s="1"/>
  <c r="AC2259" i="1"/>
  <c r="AE2057" i="1"/>
  <c r="AH2057" i="1" s="1"/>
  <c r="P168" i="1"/>
  <c r="Q169" i="1"/>
  <c r="T169" i="1" s="1"/>
  <c r="BB34" i="1"/>
  <c r="BC34" i="1" s="1"/>
  <c r="AZ18" i="1"/>
  <c r="BC18" i="1" s="1"/>
  <c r="BD18" i="1" s="1"/>
  <c r="AM17" i="1"/>
  <c r="AV17" i="1" s="1"/>
  <c r="AS17" i="1"/>
  <c r="AV2871" i="1"/>
  <c r="AW2871" i="1" s="1"/>
  <c r="AS2259" i="1"/>
  <c r="BB2057" i="1"/>
  <c r="AV2055" i="1"/>
  <c r="AW2055" i="1" s="1"/>
  <c r="AY2055" i="1"/>
  <c r="BC2055" i="1" s="1"/>
  <c r="BD2055" i="1" s="1"/>
  <c r="AW2074" i="1"/>
  <c r="BD2074" i="1"/>
  <c r="AM423" i="1"/>
  <c r="AZ221" i="1"/>
  <c r="BC197" i="1"/>
  <c r="BD197" i="1" s="1"/>
  <c r="AJ2259" i="1"/>
  <c r="AV2057" i="1"/>
  <c r="AY2057" i="1"/>
  <c r="BC2057" i="1" s="1"/>
  <c r="AY168" i="1"/>
  <c r="AV168" i="1"/>
  <c r="AW1445" i="1"/>
  <c r="BD1445" i="1"/>
  <c r="G2463" i="1"/>
  <c r="H2463" i="1" s="1"/>
  <c r="H2261" i="1"/>
  <c r="T34" i="1"/>
  <c r="BC425" i="1"/>
  <c r="BD425" i="1" s="1"/>
  <c r="AW3485" i="1"/>
  <c r="BD3485" i="1"/>
  <c r="AW3077" i="1"/>
  <c r="BD3077" i="1"/>
  <c r="BA2259" i="1" l="1"/>
  <c r="AP9" i="1"/>
  <c r="BA9" i="1" s="1"/>
  <c r="BD34" i="1"/>
  <c r="T1" i="1"/>
  <c r="AW34" i="1"/>
  <c r="BC168" i="1"/>
  <c r="X423" i="1"/>
  <c r="AA423" i="1" s="1"/>
  <c r="V8" i="1"/>
  <c r="AD219" i="1"/>
  <c r="AE219" i="1" s="1"/>
  <c r="AH219" i="1" s="1"/>
  <c r="AE17" i="1"/>
  <c r="AH17" i="1" s="1"/>
  <c r="BA423" i="1"/>
  <c r="AP8" i="1"/>
  <c r="AY2463" i="1"/>
  <c r="BC2463" i="1" s="1"/>
  <c r="AV2463" i="1"/>
  <c r="BB423" i="1"/>
  <c r="AS8" i="1"/>
  <c r="E423" i="1"/>
  <c r="D8" i="1"/>
  <c r="AW17" i="1"/>
  <c r="J219" i="1"/>
  <c r="K219" i="1" s="1"/>
  <c r="K17" i="1"/>
  <c r="E17" i="1"/>
  <c r="D219" i="1"/>
  <c r="E219" i="1" s="1"/>
  <c r="BD2057" i="1"/>
  <c r="AW2057" i="1"/>
  <c r="K423" i="1"/>
  <c r="J8" i="1"/>
  <c r="AY219" i="1"/>
  <c r="AV219" i="1"/>
  <c r="BD169" i="1"/>
  <c r="AW169" i="1"/>
  <c r="H2259" i="1"/>
  <c r="G9" i="1"/>
  <c r="H9" i="1" s="1"/>
  <c r="Q2259" i="1"/>
  <c r="T2259" i="1" s="1"/>
  <c r="O9" i="1"/>
  <c r="Q9" i="1" s="1"/>
  <c r="T9" i="1" s="1"/>
  <c r="AV627" i="1"/>
  <c r="AW627" i="1" s="1"/>
  <c r="X2259" i="1"/>
  <c r="AA2259" i="1" s="1"/>
  <c r="V9" i="1"/>
  <c r="X9" i="1" s="1"/>
  <c r="AA9" i="1" s="1"/>
  <c r="AY2259" i="1"/>
  <c r="AV2259" i="1"/>
  <c r="AJ9" i="1"/>
  <c r="P219" i="1"/>
  <c r="Q219" i="1" s="1"/>
  <c r="T219" i="1" s="1"/>
  <c r="Q168" i="1"/>
  <c r="T168" i="1" s="1"/>
  <c r="AE423" i="1"/>
  <c r="AH423" i="1" s="1"/>
  <c r="AC8" i="1"/>
  <c r="AW2261" i="1"/>
  <c r="BD2261" i="1"/>
  <c r="BC627" i="1"/>
  <c r="BD627" i="1" s="1"/>
  <c r="K2259" i="1"/>
  <c r="J9" i="1"/>
  <c r="K9" i="1" s="1"/>
  <c r="BC629" i="1"/>
  <c r="BD629" i="1" s="1"/>
  <c r="BC221" i="1"/>
  <c r="BD221" i="1" s="1"/>
  <c r="AM219" i="1"/>
  <c r="AZ219" i="1" s="1"/>
  <c r="AZ17" i="1"/>
  <c r="BC17" i="1" s="1"/>
  <c r="BD17" i="1" s="1"/>
  <c r="BB2259" i="1"/>
  <c r="AS9" i="1"/>
  <c r="BB9" i="1" s="1"/>
  <c r="AV190" i="1"/>
  <c r="AW190" i="1" s="1"/>
  <c r="G219" i="1"/>
  <c r="H219" i="1" s="1"/>
  <c r="H17" i="1"/>
  <c r="AW1851" i="1"/>
  <c r="BD1851" i="1"/>
  <c r="H8" i="1"/>
  <c r="G15" i="1"/>
  <c r="H15" i="1" s="1"/>
  <c r="BA168" i="1"/>
  <c r="AQ219" i="1"/>
  <c r="BA219" i="1" s="1"/>
  <c r="AW2463" i="1"/>
  <c r="BD2463" i="1"/>
  <c r="AY831" i="1"/>
  <c r="BC831" i="1" s="1"/>
  <c r="BD831" i="1" s="1"/>
  <c r="AV831" i="1"/>
  <c r="AW831" i="1" s="1"/>
  <c r="AY423" i="1"/>
  <c r="AV423" i="1"/>
  <c r="AJ8" i="1"/>
  <c r="AE2259" i="1"/>
  <c r="AH2259" i="1" s="1"/>
  <c r="AC9" i="1"/>
  <c r="AE9" i="1" s="1"/>
  <c r="AH9" i="1" s="1"/>
  <c r="BC190" i="1"/>
  <c r="BD190" i="1" s="1"/>
  <c r="AW221" i="1"/>
  <c r="AZ423" i="1"/>
  <c r="AM8" i="1"/>
  <c r="AS219" i="1"/>
  <c r="BB219" i="1" s="1"/>
  <c r="BB17" i="1"/>
  <c r="Q423" i="1"/>
  <c r="T423" i="1" s="1"/>
  <c r="O8" i="1"/>
  <c r="AZ2259" i="1"/>
  <c r="AM9" i="1"/>
  <c r="AZ9" i="1" s="1"/>
  <c r="AW219" i="1" l="1"/>
  <c r="V15" i="1"/>
  <c r="X15" i="1" s="1"/>
  <c r="AA15" i="1" s="1"/>
  <c r="X8" i="1"/>
  <c r="AA8" i="1" s="1"/>
  <c r="Q8" i="1"/>
  <c r="T8" i="1" s="1"/>
  <c r="O15" i="1"/>
  <c r="Q15" i="1" s="1"/>
  <c r="T15" i="1" s="1"/>
  <c r="AW168" i="1"/>
  <c r="BD168" i="1"/>
  <c r="BC219" i="1"/>
  <c r="BD219" i="1" s="1"/>
  <c r="BA8" i="1"/>
  <c r="AP15" i="1"/>
  <c r="BA15" i="1" s="1"/>
  <c r="AY9" i="1"/>
  <c r="BC9" i="1" s="1"/>
  <c r="BD9" i="1" s="1"/>
  <c r="AV9" i="1"/>
  <c r="AW9" i="1" s="1"/>
  <c r="AW423" i="1"/>
  <c r="AY8" i="1"/>
  <c r="AV8" i="1"/>
  <c r="AJ15" i="1"/>
  <c r="D15" i="1"/>
  <c r="E15" i="1" s="1"/>
  <c r="E8" i="1"/>
  <c r="AW2259" i="1"/>
  <c r="BD2259" i="1"/>
  <c r="AM15" i="1"/>
  <c r="AZ15" i="1" s="1"/>
  <c r="AZ8" i="1"/>
  <c r="BC2259" i="1"/>
  <c r="BC423" i="1"/>
  <c r="BD423" i="1" s="1"/>
  <c r="AS15" i="1"/>
  <c r="BB15" i="1" s="1"/>
  <c r="BB8" i="1"/>
  <c r="K8" i="1"/>
  <c r="J15" i="1"/>
  <c r="K15" i="1" s="1"/>
  <c r="AE8" i="1"/>
  <c r="AH8" i="1" s="1"/>
  <c r="AC15" i="1"/>
  <c r="AE15" i="1" s="1"/>
  <c r="AH15" i="1" s="1"/>
  <c r="AW8" i="1" l="1"/>
  <c r="AY15" i="1"/>
  <c r="BC15" i="1" s="1"/>
  <c r="BD15" i="1" s="1"/>
  <c r="AV15" i="1"/>
  <c r="AW15" i="1" s="1"/>
  <c r="BC8" i="1"/>
  <c r="BD8" i="1" s="1"/>
</calcChain>
</file>

<file path=xl/sharedStrings.xml><?xml version="1.0" encoding="utf-8"?>
<sst xmlns="http://schemas.openxmlformats.org/spreadsheetml/2006/main" count="3745" uniqueCount="252">
  <si>
    <t>Return to Vote Summary</t>
  </si>
  <si>
    <t>INTERNAL DATABSE - DETERMINATION OF INDICATIVE ALLOCATIONS FOR THE MTEF</t>
  </si>
  <si>
    <t>PREVIOUS 3 FINANCIAL YEARS</t>
  </si>
  <si>
    <t>CURRENT YEAR</t>
  </si>
  <si>
    <t>MTEF Budget</t>
  </si>
  <si>
    <t>SECTION 40(4)(a) CASH FLOW PROJECTIONS - YEAR 1</t>
  </si>
  <si>
    <t>S40 PROJECTIONS - QUARTERLY BREAKDOWN FOR OPERATIONAL PLAN PURPOSE - YEAR 1</t>
  </si>
  <si>
    <t>Final Budget</t>
  </si>
  <si>
    <t>Actual</t>
  </si>
  <si>
    <t>% Spent</t>
  </si>
  <si>
    <t>Adjusted 
Appropriation</t>
  </si>
  <si>
    <t>Preliminary Outcome</t>
  </si>
  <si>
    <t>Main Appropriation</t>
  </si>
  <si>
    <t>Adjusted Appropriation</t>
  </si>
  <si>
    <t>Revised Estimate</t>
  </si>
  <si>
    <t>Costed Inputs from Programmes</t>
  </si>
  <si>
    <t>Further Reprioritisation ['From = (-)' and 'To = (+)']</t>
  </si>
  <si>
    <t>Final Costing</t>
  </si>
  <si>
    <t>Budget Cuts from PT (If Any)</t>
  </si>
  <si>
    <t>Additional Budget from PT (If Any)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</si>
  <si>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</si>
  <si>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</si>
  <si>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</si>
  <si>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</si>
  <si>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</si>
  <si>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</si>
  <si>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</si>
  <si>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</si>
  <si>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</si>
  <si>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</si>
  <si>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</si>
  <si>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</si>
  <si>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TOTAL</t>
  </si>
  <si>
    <t>VARIANCE (BUDGET less S40 PROJECTIONS)</t>
  </si>
  <si>
    <t>QUARTER 1</t>
  </si>
  <si>
    <t>QUARTER 2</t>
  </si>
  <si>
    <t>QUARTER 3</t>
  </si>
  <si>
    <t>QUARTER 4</t>
  </si>
  <si>
    <t>TOTAL (Q1 to Q4)</t>
  </si>
  <si>
    <t>VARIANCE (AGAINST BUDGET)</t>
  </si>
  <si>
    <t>Amounts in Rands</t>
  </si>
  <si>
    <t>YEAR 1</t>
  </si>
  <si>
    <t>YEAR 2</t>
  </si>
  <si>
    <t>YEAR 3</t>
  </si>
  <si>
    <t>Programme 5: House of Traditional Leaders</t>
  </si>
  <si>
    <t>Back to Navigation Sheet</t>
  </si>
  <si>
    <t>5.1 Administration of House of Traditional Leaders</t>
  </si>
  <si>
    <t>5.2 Committees and Local Houses of Traditional Leaders</t>
  </si>
  <si>
    <t>Total: Sub-Programmes</t>
  </si>
  <si>
    <t>Current payments</t>
  </si>
  <si>
    <t xml:space="preserve">Compensation of employees </t>
  </si>
  <si>
    <t>Salaries and wages</t>
  </si>
  <si>
    <t>S&amp;W:Basic Salary (Res)</t>
  </si>
  <si>
    <t>S&amp;W:Performance Bonus (Res)</t>
  </si>
  <si>
    <t>S&amp;W:Perf Award Other (Res)</t>
  </si>
  <si>
    <t>S&amp;W:Overtime (Res)</t>
  </si>
  <si>
    <t>S&amp;W:Cmpns/Circm (Res)</t>
  </si>
  <si>
    <t>S&amp;W:Lnrsp18.2/Intrn(Res)</t>
  </si>
  <si>
    <t>S&amp;W:Housing Allowance (Res)</t>
  </si>
  <si>
    <t>S&amp;W:Non Pensionable All Oth(Res</t>
  </si>
  <si>
    <t>S&amp;W:Service Bonus (Res)</t>
  </si>
  <si>
    <t>Social contributions</t>
  </si>
  <si>
    <t>Empl Contr:Bargain Council(Res)</t>
  </si>
  <si>
    <t>Empl Contr:Medical (Res)</t>
  </si>
  <si>
    <t>Empl Contr:Pension (Res)</t>
  </si>
  <si>
    <t>Empl Contr:Uif (Res)</t>
  </si>
  <si>
    <t xml:space="preserve">Goods and services </t>
  </si>
  <si>
    <t>Administrative fees</t>
  </si>
  <si>
    <t>Bank Charg&amp;Card Fees Comm Bank</t>
  </si>
  <si>
    <t>Advertising</t>
  </si>
  <si>
    <t>Advert:Marketing</t>
  </si>
  <si>
    <t>Advert:Recruitment</t>
  </si>
  <si>
    <t>Advert:Tenders</t>
  </si>
  <si>
    <t>Minor assets</t>
  </si>
  <si>
    <t>Eqp&lt;R5000:Audio Visual Equip</t>
  </si>
  <si>
    <t>Eqp&lt;R5000:Bags</t>
  </si>
  <si>
    <t>Eqp&lt;R5000:Domestic Equipment</t>
  </si>
  <si>
    <t>F&amp;O/Eqp&lt;R5000:Office Furniture</t>
  </si>
  <si>
    <t>Audit cost: External</t>
  </si>
  <si>
    <t>Audit Fees:Ext Current Year</t>
  </si>
  <si>
    <t>Bursaries: Employees</t>
  </si>
  <si>
    <t>Catering: Departmental activities</t>
  </si>
  <si>
    <t>Communication (G&amp;S)</t>
  </si>
  <si>
    <t>Com:Airtime &amp; Data</t>
  </si>
  <si>
    <t>Com:Post/Stamp/Frank Mach</t>
  </si>
  <si>
    <t>Com:Radio &amp; Tv Transmissions</t>
  </si>
  <si>
    <t>Com:Satellite Signals</t>
  </si>
  <si>
    <t>Com:Tel/Fax/Telegrap&amp;Telex</t>
  </si>
  <si>
    <t>Com:Rent Priv Bag&amp;Post Box</t>
  </si>
  <si>
    <t>Computer services</t>
  </si>
  <si>
    <t>Sita Help Desk</t>
  </si>
  <si>
    <t>Sita Internet Serv Chrgs</t>
  </si>
  <si>
    <t>Persal Mainframe Time</t>
  </si>
  <si>
    <t>Bas Mainframe Time</t>
  </si>
  <si>
    <t>Logis Mainframe Time</t>
  </si>
  <si>
    <t>Ext Comp Ser:Sft Lcn:Opr Sys Sft</t>
  </si>
  <si>
    <t>Consultants and professional services: Business and advisory services</t>
  </si>
  <si>
    <t xml:space="preserve">Cns:Bus&amp;Adv Ser:Audit Com(N-Off) </t>
  </si>
  <si>
    <t xml:space="preserve">Cns:Bus&amp;Adv Ser:Board &amp; Comm Mem </t>
  </si>
  <si>
    <t xml:space="preserve">Cns:Bus&amp;Adv Ser:Prj Management </t>
  </si>
  <si>
    <t>Cns:Bus&amp;Adv Ser:Qualifictn Verif</t>
  </si>
  <si>
    <t>Infrastructure and planning</t>
  </si>
  <si>
    <t>Inf&amp;Pln Ser:Engineering Services</t>
  </si>
  <si>
    <t>Inf&amp;Pln Ser:Town Planner Serv</t>
  </si>
  <si>
    <t>Laboratory services</t>
  </si>
  <si>
    <t>xxx</t>
  </si>
  <si>
    <t>Scientific and technological services</t>
  </si>
  <si>
    <t>Sts:Monitoring&amp;Evaluat S&amp;T Serv</t>
  </si>
  <si>
    <t>Sts:Ss:Gen Scient Data Coll Serv</t>
  </si>
  <si>
    <t>Legal services</t>
  </si>
  <si>
    <t>L/State Attny:Legal Advice Serv</t>
  </si>
  <si>
    <t>Contractors</t>
  </si>
  <si>
    <t>Contrctrs:Artists&amp;Performers</t>
  </si>
  <si>
    <t>Contrctrs:Casual Labourers</t>
  </si>
  <si>
    <t>Contr:Mnt&amp;Rep Oth Machinry&amp;Equip</t>
  </si>
  <si>
    <t>Agency and support / outsourced services</t>
  </si>
  <si>
    <t>A&amp;S/O/S:Investigation Services</t>
  </si>
  <si>
    <t>A&amp;S/O/S:Security Services</t>
  </si>
  <si>
    <t>A&amp;S/O/S:Social Care Services</t>
  </si>
  <si>
    <t>Entertainment</t>
  </si>
  <si>
    <t>Entertain Management</t>
  </si>
  <si>
    <t>Fleet services (including government motor transport)</t>
  </si>
  <si>
    <t xml:space="preserve">F/Ser:Fuel,Oil&amp;Grease </t>
  </si>
  <si>
    <t xml:space="preserve">F/Ser:Maintenance And Repairs </t>
  </si>
  <si>
    <t xml:space="preserve">F/Ser:Spares&amp;Accessorie </t>
  </si>
  <si>
    <t xml:space="preserve">F/Ser:Tracking(Phys Cs) </t>
  </si>
  <si>
    <t>F/Ser:Transaction Costs</t>
  </si>
  <si>
    <t>Housing</t>
  </si>
  <si>
    <t>Inventory: Clothing material and accessories</t>
  </si>
  <si>
    <t>Inventory: Farming supplies</t>
  </si>
  <si>
    <t>Inventory: Food and food supplies</t>
  </si>
  <si>
    <t>Inventory: Chemicals,fuel,oil,gas,wood and coal</t>
  </si>
  <si>
    <t>Inventory: Learner and teacher support material</t>
  </si>
  <si>
    <t>Inventory: Materials and supplies</t>
  </si>
  <si>
    <t>Inventory: Medical supplies</t>
  </si>
  <si>
    <t>Inv Med:First Aid Kit</t>
  </si>
  <si>
    <t>Inventory: Medicine</t>
  </si>
  <si>
    <t>Medsas inventory interface</t>
  </si>
  <si>
    <t>Inventory: Other supplies</t>
  </si>
  <si>
    <t>Inv Assts Dstr:Oth Mach&amp;Eqp</t>
  </si>
  <si>
    <t>Consumable supplies</t>
  </si>
  <si>
    <t>Cons Supp:Gifts And Awards</t>
  </si>
  <si>
    <t>Cons Supp: Uniform &amp; Clothing</t>
  </si>
  <si>
    <t>Cons Hous Sup:Broom&amp;Brsh</t>
  </si>
  <si>
    <t>Cons Hous Sup:Crockery &amp; Cutlery</t>
  </si>
  <si>
    <t>Cons Hous Sup:Wash/Clean Dete</t>
  </si>
  <si>
    <t>Cons Mat&amp;Sup:Electrical Spares</t>
  </si>
  <si>
    <t>Cons:Medical Kit</t>
  </si>
  <si>
    <t>Cons:Security Access Consumables</t>
  </si>
  <si>
    <t>Cons:It Consumables</t>
  </si>
  <si>
    <t>Consumable: Stationery,printing and office supplies</t>
  </si>
  <si>
    <t xml:space="preserve">Cons:Sp&amp;Os:Audio Visual Cons </t>
  </si>
  <si>
    <t xml:space="preserve">Cons:Sp&amp;Os:Mag/News/Jrnls </t>
  </si>
  <si>
    <t xml:space="preserve">Cons:Sp&amp;Os:Stationery </t>
  </si>
  <si>
    <t xml:space="preserve">Cons:Sp&amp;Os:Media Collections </t>
  </si>
  <si>
    <t xml:space="preserve">Cons:Sp&amp;Os:Gov Prin </t>
  </si>
  <si>
    <t xml:space="preserve">Cons:Sp&amp;Os:Print Cartridge </t>
  </si>
  <si>
    <t>Cons:Sp&amp;Os:Printing Paper</t>
  </si>
  <si>
    <t>Operating leases</t>
  </si>
  <si>
    <t>Operating Lease:Other Mach&amp;Equip</t>
  </si>
  <si>
    <t>Property payments</t>
  </si>
  <si>
    <t>P/P:Gardening Services</t>
  </si>
  <si>
    <t>P/P:Cleaning Services</t>
  </si>
  <si>
    <t>P/P:Contrctd Maint Prop</t>
  </si>
  <si>
    <t>P/P:Electricity</t>
  </si>
  <si>
    <t>Transport provided: Departmental activity</t>
  </si>
  <si>
    <t>Transp For Public Events</t>
  </si>
  <si>
    <t>Travel and subsistence</t>
  </si>
  <si>
    <t xml:space="preserve">T&amp;S Dom:Accommodation </t>
  </si>
  <si>
    <t xml:space="preserve">T&amp;S Dom:Special Daily Allowance </t>
  </si>
  <si>
    <t xml:space="preserve">T&amp;S Dom:Car Rental </t>
  </si>
  <si>
    <t xml:space="preserve">T&amp;S Dom:Km All(Own Transport) </t>
  </si>
  <si>
    <t xml:space="preserve">T&amp;S Dom:Air Transport </t>
  </si>
  <si>
    <t>T&amp;S Dom:Road Transport</t>
  </si>
  <si>
    <t>Training and development</t>
  </si>
  <si>
    <t>Train &amp; Dev:Employees</t>
  </si>
  <si>
    <t>Operating payments</t>
  </si>
  <si>
    <t xml:space="preserve">O/P:Nonlife Insrnc Prm-Try12.1.2 </t>
  </si>
  <si>
    <t xml:space="preserve">O/P:Printing&amp;Publications Serv </t>
  </si>
  <si>
    <t xml:space="preserve">O/P:Resettlement Cost </t>
  </si>
  <si>
    <t xml:space="preserve">O/P:Prof Bodies,Memb&amp;Subsc Fees </t>
  </si>
  <si>
    <t>O/P:Warranties &amp; Guarantees</t>
  </si>
  <si>
    <t>Venues and facilities</t>
  </si>
  <si>
    <t>Rental and hiring</t>
  </si>
  <si>
    <t>Rental &amp; hiring</t>
  </si>
  <si>
    <t xml:space="preserve">Interest and rent on land </t>
  </si>
  <si>
    <t>Interest</t>
  </si>
  <si>
    <t>Rent on land</t>
  </si>
  <si>
    <t>Transfers and subsidies</t>
  </si>
  <si>
    <t>Provinces and municipalities</t>
  </si>
  <si>
    <t>Provinces</t>
  </si>
  <si>
    <t xml:space="preserve"> PD:Pmt/Refund&amp;Rem-Act/Grce</t>
  </si>
  <si>
    <t>Municipalities</t>
  </si>
  <si>
    <t>Departmental agencies and accounts</t>
  </si>
  <si>
    <t>Social security funds</t>
  </si>
  <si>
    <t>Departmental agencies (non-business entities)</t>
  </si>
  <si>
    <t>Higher education institutions</t>
  </si>
  <si>
    <t>Foreign governments and international organisations</t>
  </si>
  <si>
    <t>Public corporations and private enterprises</t>
  </si>
  <si>
    <t>Public corporations</t>
  </si>
  <si>
    <t>Private enterprises</t>
  </si>
  <si>
    <t>Non-profit institutions</t>
  </si>
  <si>
    <t>Households</t>
  </si>
  <si>
    <t>Social benefits</t>
  </si>
  <si>
    <t>H/H Empl S/Ben:Injury on Duty</t>
  </si>
  <si>
    <t>H/H Empl S/Ben:Pst Retirmt Benef</t>
  </si>
  <si>
    <t>H/H Empl S/Ben:Leave Gratuity</t>
  </si>
  <si>
    <t>Other transfers to households</t>
  </si>
  <si>
    <t>Payments for capital assets</t>
  </si>
  <si>
    <t>Buildings and other fixed structures</t>
  </si>
  <si>
    <t>Buildings</t>
  </si>
  <si>
    <t>Contrctr:New Buildings</t>
  </si>
  <si>
    <t>Contrctr:Refu&amp;Reh  Buildings</t>
  </si>
  <si>
    <t>Other fixed structures</t>
  </si>
  <si>
    <t>Machinery and equipment</t>
  </si>
  <si>
    <t>Transport equipment</t>
  </si>
  <si>
    <t>Finance Leases Trnsp Eqp</t>
  </si>
  <si>
    <t>Motor Vehicle</t>
  </si>
  <si>
    <t>Quadcopters/Drone</t>
  </si>
  <si>
    <t>Other machinery and equipment</t>
  </si>
  <si>
    <t>Audio Visual Equipment</t>
  </si>
  <si>
    <t>Security Equipm,Sys,Mater:Fix</t>
  </si>
  <si>
    <t>Telecom Equipm  Network Lan</t>
  </si>
  <si>
    <t>Office Equipment</t>
  </si>
  <si>
    <t>Office Furniture</t>
  </si>
  <si>
    <t>Comp Hard&amp;Systems  Desktop</t>
  </si>
  <si>
    <t>Comp Hard&amp;Systems  Laptop</t>
  </si>
  <si>
    <t>Heritage assets</t>
  </si>
  <si>
    <t>Specialised military assets</t>
  </si>
  <si>
    <t>Biological assets</t>
  </si>
  <si>
    <t>Land and sub-soil assets</t>
  </si>
  <si>
    <t>Software and other intangible assets</t>
  </si>
  <si>
    <t xml:space="preserve">Of which: </t>
  </si>
  <si>
    <t>Of which: Capitalised compensation of employees</t>
  </si>
  <si>
    <t>Of which: Capitalised goods and services</t>
  </si>
  <si>
    <t>Payments for financial assets</t>
  </si>
  <si>
    <t>Total economic classification</t>
  </si>
  <si>
    <t>CD: HOU OF TRAD &amp; KHOI SAN LEAD</t>
  </si>
  <si>
    <t>,</t>
  </si>
  <si>
    <t>DIR: PROVINCIAL HOUSE ADMIN</t>
  </si>
  <si>
    <t>Budget</t>
  </si>
  <si>
    <t>DIR: AMATHOLE &amp; BCM DSC</t>
  </si>
  <si>
    <t>DIR: ALFRED NZO DSC</t>
  </si>
  <si>
    <t>DIR: SARAH BAARTMAN DSC</t>
  </si>
  <si>
    <t>DIR: CHRIS HANI DSC</t>
  </si>
  <si>
    <t>DIR: JOE GQABI DSC</t>
  </si>
  <si>
    <t>DIR: OR TAMBO DSC</t>
  </si>
  <si>
    <t>DIR: HOUSE SECRETARIAT SUPPORT</t>
  </si>
  <si>
    <t>Programmme</t>
  </si>
  <si>
    <t>Sub-Programme</t>
  </si>
  <si>
    <t>Directorate (Head Office)</t>
  </si>
  <si>
    <t>District Office Allocations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</si>
</sst>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0.0%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u/>
      <sz val="9"/>
      <name val="Amasis MT Pro Light"/>
      <family val="1"/>
    </font>
    <font>
      <sz val="9"/>
      <name val="Amasis MT Pro Light"/>
      <family val="1"/>
    </font>
    <font>
      <b/>
      <sz val="9"/>
      <name val="Amasis MT Pro Light"/>
      <family val="1"/>
    </font>
    <font>
      <b/>
      <i/>
      <sz val="9"/>
      <name val="Amasis MT Pro Light"/>
      <family val="1"/>
    </font>
    <font>
      <b/>
      <sz val="10"/>
      <name val="Amasis MT Pro Light"/>
      <family val="1"/>
    </font>
    <font>
      <b/>
      <sz val="8"/>
      <name val="Amasis MT Pro Light"/>
      <family val="1"/>
    </font>
    <font>
      <i/>
      <sz val="9"/>
      <name val="Amasis MT Pro Light"/>
      <family val="1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auto="1"/>
      </left>
      <right/>
      <top style="hair">
        <color indexed="64"/>
      </top>
      <bottom/>
      <diagonal/>
    </border>
    <border>
      <left style="thin">
        <color indexed="64"/>
      </left>
      <right style="medium">
        <color auto="1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indexed="64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auto="1"/>
      </left>
      <right/>
      <top/>
      <bottom style="hair">
        <color indexed="64"/>
      </bottom>
      <diagonal/>
    </border>
    <border>
      <left style="thin">
        <color auto="1"/>
      </left>
      <right style="medium">
        <color auto="1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 style="hair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auto="1"/>
      </left>
      <right style="medium">
        <color indexed="64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286">
    <xf numFmtId="0" fontId="0" fillId="0" borderId="0" xfId="0"/>
    <xf numFmtId="0" fontId="3" fillId="2" borderId="0" xfId="3" applyFont="1" applyFill="1" applyProtection="1">
      <protection locked="0"/>
    </xf>
    <xf numFmtId="0" fontId="4" fillId="2" borderId="0" xfId="0" applyFont="1" applyFill="1" applyProtection="1">
      <protection locked="0"/>
    </xf>
    <xf numFmtId="0" fontId="4" fillId="2" borderId="0" xfId="0" applyFont="1" applyFill="1" applyAlignment="1" applyProtection="1">
      <alignment horizontal="right"/>
      <protection locked="0"/>
    </xf>
    <xf numFmtId="0" fontId="5" fillId="3" borderId="0" xfId="0" applyFont="1" applyFill="1" applyProtection="1">
      <protection locked="0"/>
    </xf>
    <xf numFmtId="164" fontId="4" fillId="2" borderId="0" xfId="1" applyNumberFormat="1" applyFont="1" applyFill="1" applyProtection="1">
      <protection locked="0"/>
    </xf>
    <xf numFmtId="0" fontId="5" fillId="4" borderId="1" xfId="0" applyFont="1" applyFill="1" applyBorder="1" applyAlignment="1" applyProtection="1">
      <alignment horizontal="left" vertical="center" wrapText="1"/>
      <protection locked="0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3" fontId="5" fillId="0" borderId="3" xfId="0" applyNumberFormat="1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center" vertical="center"/>
    </xf>
    <xf numFmtId="0" fontId="4" fillId="2" borderId="0" xfId="0" applyFont="1" applyFill="1"/>
    <xf numFmtId="0" fontId="5" fillId="5" borderId="5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5" fillId="4" borderId="8" xfId="0" applyFont="1" applyFill="1" applyBorder="1" applyAlignment="1" applyProtection="1">
      <alignment horizontal="left" vertical="center" wrapText="1"/>
      <protection locked="0"/>
    </xf>
    <xf numFmtId="0" fontId="5" fillId="6" borderId="9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3" fontId="5" fillId="6" borderId="2" xfId="0" applyNumberFormat="1" applyFont="1" applyFill="1" applyBorder="1" applyAlignment="1">
      <alignment horizontal="center" vertical="center"/>
    </xf>
    <xf numFmtId="3" fontId="5" fillId="6" borderId="3" xfId="0" applyNumberFormat="1" applyFont="1" applyFill="1" applyBorder="1" applyAlignment="1">
      <alignment horizontal="center" vertical="center"/>
    </xf>
    <xf numFmtId="3" fontId="5" fillId="6" borderId="4" xfId="0" applyNumberFormat="1" applyFont="1" applyFill="1" applyBorder="1" applyAlignment="1">
      <alignment horizontal="center" vertical="center"/>
    </xf>
    <xf numFmtId="3" fontId="5" fillId="5" borderId="5" xfId="0" applyNumberFormat="1" applyFont="1" applyFill="1" applyBorder="1" applyAlignment="1">
      <alignment horizontal="center"/>
    </xf>
    <xf numFmtId="43" fontId="4" fillId="2" borderId="0" xfId="1" applyFont="1" applyFill="1" applyProtection="1">
      <protection locked="0"/>
    </xf>
    <xf numFmtId="3" fontId="5" fillId="5" borderId="6" xfId="0" applyNumberFormat="1" applyFont="1" applyFill="1" applyBorder="1" applyAlignment="1">
      <alignment horizontal="center"/>
    </xf>
    <xf numFmtId="0" fontId="5" fillId="4" borderId="12" xfId="0" applyFont="1" applyFill="1" applyBorder="1" applyAlignment="1" applyProtection="1">
      <alignment horizontal="left" vertical="center" wrapText="1"/>
      <protection locked="0"/>
    </xf>
    <xf numFmtId="164" fontId="6" fillId="5" borderId="2" xfId="1" applyNumberFormat="1" applyFont="1" applyFill="1" applyBorder="1" applyAlignment="1" applyProtection="1">
      <alignment horizontal="center" vertical="center" wrapText="1"/>
    </xf>
    <xf numFmtId="164" fontId="6" fillId="5" borderId="6" xfId="1" applyNumberFormat="1" applyFont="1" applyFill="1" applyBorder="1" applyAlignment="1" applyProtection="1">
      <alignment horizontal="center" vertical="center" wrapText="1"/>
    </xf>
    <xf numFmtId="165" fontId="6" fillId="5" borderId="13" xfId="2" applyNumberFormat="1" applyFont="1" applyFill="1" applyBorder="1" applyAlignment="1" applyProtection="1">
      <alignment horizontal="center" vertical="center" wrapText="1"/>
    </xf>
    <xf numFmtId="164" fontId="6" fillId="5" borderId="5" xfId="1" applyNumberFormat="1" applyFont="1" applyFill="1" applyBorder="1" applyAlignment="1" applyProtection="1">
      <alignment horizontal="center" vertical="center" wrapText="1"/>
    </xf>
    <xf numFmtId="164" fontId="6" fillId="5" borderId="4" xfId="1" applyNumberFormat="1" applyFont="1" applyFill="1" applyBorder="1" applyAlignment="1" applyProtection="1">
      <alignment horizontal="center" vertical="center" wrapText="1"/>
    </xf>
    <xf numFmtId="164" fontId="6" fillId="7" borderId="14" xfId="1" applyNumberFormat="1" applyFont="1" applyFill="1" applyBorder="1" applyAlignment="1" applyProtection="1">
      <alignment horizontal="center" vertical="center" wrapText="1"/>
    </xf>
    <xf numFmtId="164" fontId="6" fillId="8" borderId="5" xfId="1" applyNumberFormat="1" applyFont="1" applyFill="1" applyBorder="1" applyAlignment="1" applyProtection="1">
      <alignment horizontal="center" vertical="center" wrapText="1"/>
    </xf>
    <xf numFmtId="164" fontId="6" fillId="2" borderId="5" xfId="1" applyNumberFormat="1" applyFont="1" applyFill="1" applyBorder="1" applyAlignment="1" applyProtection="1">
      <alignment horizontal="center" vertical="center" wrapText="1"/>
    </xf>
    <xf numFmtId="164" fontId="6" fillId="9" borderId="5" xfId="1" applyNumberFormat="1" applyFont="1" applyFill="1" applyBorder="1" applyAlignment="1" applyProtection="1">
      <alignment horizontal="center" vertical="center" wrapText="1"/>
    </xf>
    <xf numFmtId="164" fontId="6" fillId="2" borderId="15" xfId="1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Alignment="1">
      <alignment wrapText="1"/>
    </xf>
    <xf numFmtId="0" fontId="5" fillId="2" borderId="16" xfId="0" applyFont="1" applyFill="1" applyBorder="1" applyAlignment="1">
      <alignment horizontal="center"/>
    </xf>
    <xf numFmtId="0" fontId="4" fillId="2" borderId="9" xfId="0" applyFont="1" applyFill="1" applyBorder="1"/>
    <xf numFmtId="0" fontId="4" fillId="2" borderId="6" xfId="0" applyFont="1" applyFill="1" applyBorder="1"/>
    <xf numFmtId="165" fontId="4" fillId="2" borderId="17" xfId="2" applyNumberFormat="1" applyFont="1" applyFill="1" applyBorder="1" applyAlignment="1">
      <alignment horizontal="right"/>
    </xf>
    <xf numFmtId="0" fontId="4" fillId="2" borderId="18" xfId="0" applyFont="1" applyFill="1" applyBorder="1"/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3" fontId="5" fillId="10" borderId="2" xfId="0" applyNumberFormat="1" applyFont="1" applyFill="1" applyBorder="1" applyAlignment="1">
      <alignment horizontal="center" vertical="center"/>
    </xf>
    <xf numFmtId="3" fontId="5" fillId="10" borderId="3" xfId="0" applyNumberFormat="1" applyFont="1" applyFill="1" applyBorder="1" applyAlignment="1">
      <alignment horizontal="center" vertical="center"/>
    </xf>
    <xf numFmtId="3" fontId="5" fillId="10" borderId="4" xfId="0" applyNumberFormat="1" applyFont="1" applyFill="1" applyBorder="1" applyAlignment="1">
      <alignment horizontal="center" vertical="center"/>
    </xf>
    <xf numFmtId="0" fontId="4" fillId="2" borderId="19" xfId="0" applyFont="1" applyFill="1" applyBorder="1"/>
    <xf numFmtId="0" fontId="4" fillId="2" borderId="20" xfId="0" applyFont="1" applyFill="1" applyBorder="1"/>
    <xf numFmtId="0" fontId="7" fillId="11" borderId="2" xfId="0" applyFont="1" applyFill="1" applyBorder="1" applyAlignment="1">
      <alignment horizontal="left"/>
    </xf>
    <xf numFmtId="3" fontId="5" fillId="0" borderId="2" xfId="0" applyNumberFormat="1" applyFont="1" applyBorder="1" applyAlignment="1">
      <alignment horizontal="right"/>
    </xf>
    <xf numFmtId="3" fontId="5" fillId="0" borderId="6" xfId="0" applyNumberFormat="1" applyFont="1" applyBorder="1" applyAlignment="1">
      <alignment horizontal="right"/>
    </xf>
    <xf numFmtId="165" fontId="5" fillId="0" borderId="13" xfId="2" applyNumberFormat="1" applyFont="1" applyBorder="1" applyAlignment="1">
      <alignment horizontal="right"/>
    </xf>
    <xf numFmtId="3" fontId="5" fillId="0" borderId="5" xfId="0" applyNumberFormat="1" applyFont="1" applyBorder="1" applyAlignment="1">
      <alignment horizontal="right"/>
    </xf>
    <xf numFmtId="3" fontId="5" fillId="0" borderId="3" xfId="0" applyNumberFormat="1" applyFont="1" applyBorder="1" applyAlignment="1">
      <alignment horizontal="right"/>
    </xf>
    <xf numFmtId="3" fontId="5" fillId="0" borderId="13" xfId="0" applyNumberFormat="1" applyFont="1" applyBorder="1" applyAlignment="1">
      <alignment horizontal="right"/>
    </xf>
    <xf numFmtId="3" fontId="5" fillId="2" borderId="6" xfId="0" applyNumberFormat="1" applyFont="1" applyFill="1" applyBorder="1" applyAlignment="1">
      <alignment horizontal="right"/>
    </xf>
    <xf numFmtId="3" fontId="5" fillId="2" borderId="3" xfId="0" applyNumberFormat="1" applyFont="1" applyFill="1" applyBorder="1" applyAlignment="1">
      <alignment horizontal="right"/>
    </xf>
    <xf numFmtId="3" fontId="5" fillId="2" borderId="7" xfId="0" applyNumberFormat="1" applyFont="1" applyFill="1" applyBorder="1" applyAlignment="1">
      <alignment horizontal="right"/>
    </xf>
    <xf numFmtId="0" fontId="8" fillId="0" borderId="21" xfId="3" applyFont="1" applyFill="1" applyBorder="1" applyAlignment="1" applyProtection="1">
      <alignment horizontal="left" vertical="center"/>
      <protection locked="0"/>
    </xf>
    <xf numFmtId="38" fontId="9" fillId="2" borderId="22" xfId="1" applyNumberFormat="1" applyFont="1" applyFill="1" applyBorder="1" applyAlignment="1" applyProtection="1">
      <alignment horizontal="right" indent="1"/>
    </xf>
    <xf numFmtId="38" fontId="9" fillId="2" borderId="23" xfId="1" applyNumberFormat="1" applyFont="1" applyFill="1" applyBorder="1" applyAlignment="1" applyProtection="1">
      <alignment horizontal="right" indent="1"/>
    </xf>
    <xf numFmtId="165" fontId="9" fillId="2" borderId="24" xfId="2" applyNumberFormat="1" applyFont="1" applyFill="1" applyBorder="1" applyAlignment="1" applyProtection="1">
      <alignment horizontal="right"/>
    </xf>
    <xf numFmtId="38" fontId="9" fillId="2" borderId="25" xfId="1" applyNumberFormat="1" applyFont="1" applyFill="1" applyBorder="1" applyAlignment="1" applyProtection="1">
      <alignment horizontal="right" indent="1"/>
    </xf>
    <xf numFmtId="38" fontId="9" fillId="2" borderId="26" xfId="1" applyNumberFormat="1" applyFont="1" applyFill="1" applyBorder="1" applyAlignment="1" applyProtection="1">
      <alignment horizontal="right" indent="1"/>
    </xf>
    <xf numFmtId="38" fontId="5" fillId="2" borderId="26" xfId="1" applyNumberFormat="1" applyFont="1" applyFill="1" applyBorder="1" applyAlignment="1" applyProtection="1">
      <alignment horizontal="right" indent="1"/>
    </xf>
    <xf numFmtId="38" fontId="5" fillId="2" borderId="24" xfId="1" applyNumberFormat="1" applyFont="1" applyFill="1" applyBorder="1" applyAlignment="1" applyProtection="1">
      <alignment horizontal="right" indent="1"/>
    </xf>
    <xf numFmtId="38" fontId="4" fillId="2" borderId="0" xfId="0" applyNumberFormat="1" applyFont="1" applyFill="1" applyAlignment="1">
      <alignment horizontal="left" indent="1"/>
    </xf>
    <xf numFmtId="38" fontId="9" fillId="2" borderId="27" xfId="1" applyNumberFormat="1" applyFont="1" applyFill="1" applyBorder="1" applyAlignment="1" applyProtection="1">
      <alignment horizontal="right" indent="1"/>
    </xf>
    <xf numFmtId="38" fontId="9" fillId="2" borderId="28" xfId="1" applyNumberFormat="1" applyFont="1" applyFill="1" applyBorder="1" applyAlignment="1" applyProtection="1">
      <alignment horizontal="right" indent="1"/>
    </xf>
    <xf numFmtId="0" fontId="4" fillId="2" borderId="29" xfId="3" applyFont="1" applyFill="1" applyBorder="1" applyAlignment="1">
      <alignment horizontal="left" indent="1"/>
    </xf>
    <xf numFmtId="40" fontId="9" fillId="2" borderId="22" xfId="1" applyNumberFormat="1" applyFont="1" applyFill="1" applyBorder="1" applyAlignment="1" applyProtection="1">
      <alignment horizontal="right" indent="1"/>
    </xf>
    <xf numFmtId="40" fontId="9" fillId="2" borderId="23" xfId="1" applyNumberFormat="1" applyFont="1" applyFill="1" applyBorder="1" applyAlignment="1" applyProtection="1">
      <alignment horizontal="right" indent="1"/>
    </xf>
    <xf numFmtId="40" fontId="9" fillId="2" borderId="25" xfId="1" applyNumberFormat="1" applyFont="1" applyFill="1" applyBorder="1" applyAlignment="1" applyProtection="1">
      <alignment horizontal="right" indent="1"/>
    </xf>
    <xf numFmtId="40" fontId="9" fillId="2" borderId="26" xfId="1" applyNumberFormat="1" applyFont="1" applyFill="1" applyBorder="1" applyAlignment="1" applyProtection="1">
      <alignment horizontal="right" indent="1"/>
    </xf>
    <xf numFmtId="40" fontId="4" fillId="2" borderId="26" xfId="1" applyNumberFormat="1" applyFont="1" applyFill="1" applyBorder="1" applyAlignment="1" applyProtection="1">
      <alignment horizontal="right" indent="1"/>
    </xf>
    <xf numFmtId="40" fontId="4" fillId="2" borderId="24" xfId="1" applyNumberFormat="1" applyFont="1" applyFill="1" applyBorder="1" applyAlignment="1" applyProtection="1">
      <alignment horizontal="right" indent="1"/>
    </xf>
    <xf numFmtId="40" fontId="4" fillId="2" borderId="0" xfId="0" applyNumberFormat="1" applyFont="1" applyFill="1" applyAlignment="1">
      <alignment horizontal="left" indent="1"/>
    </xf>
    <xf numFmtId="40" fontId="4" fillId="2" borderId="0" xfId="0" applyNumberFormat="1" applyFont="1" applyFill="1"/>
    <xf numFmtId="40" fontId="9" fillId="2" borderId="28" xfId="1" applyNumberFormat="1" applyFont="1" applyFill="1" applyBorder="1" applyAlignment="1" applyProtection="1">
      <alignment horizontal="right" indent="1"/>
    </xf>
    <xf numFmtId="0" fontId="4" fillId="2" borderId="29" xfId="0" applyFont="1" applyFill="1" applyBorder="1" applyAlignment="1">
      <alignment horizontal="left" indent="1"/>
    </xf>
    <xf numFmtId="0" fontId="4" fillId="2" borderId="30" xfId="0" applyFont="1" applyFill="1" applyBorder="1" applyAlignment="1">
      <alignment horizontal="left" indent="1"/>
    </xf>
    <xf numFmtId="40" fontId="9" fillId="2" borderId="31" xfId="1" applyNumberFormat="1" applyFont="1" applyFill="1" applyBorder="1" applyAlignment="1" applyProtection="1">
      <alignment horizontal="right" indent="1"/>
    </xf>
    <xf numFmtId="40" fontId="9" fillId="2" borderId="32" xfId="1" applyNumberFormat="1" applyFont="1" applyFill="1" applyBorder="1" applyAlignment="1" applyProtection="1">
      <alignment horizontal="right" indent="1"/>
    </xf>
    <xf numFmtId="165" fontId="9" fillId="2" borderId="33" xfId="2" applyNumberFormat="1" applyFont="1" applyFill="1" applyBorder="1" applyAlignment="1" applyProtection="1">
      <alignment horizontal="right"/>
    </xf>
    <xf numFmtId="40" fontId="9" fillId="2" borderId="34" xfId="1" applyNumberFormat="1" applyFont="1" applyFill="1" applyBorder="1" applyAlignment="1" applyProtection="1">
      <alignment horizontal="right" indent="1"/>
    </xf>
    <xf numFmtId="40" fontId="9" fillId="2" borderId="35" xfId="1" applyNumberFormat="1" applyFont="1" applyFill="1" applyBorder="1" applyAlignment="1" applyProtection="1">
      <alignment horizontal="right" indent="1"/>
    </xf>
    <xf numFmtId="40" fontId="4" fillId="2" borderId="35" xfId="1" applyNumberFormat="1" applyFont="1" applyFill="1" applyBorder="1" applyAlignment="1" applyProtection="1">
      <alignment horizontal="right" indent="1"/>
    </xf>
    <xf numFmtId="40" fontId="4" fillId="2" borderId="33" xfId="1" applyNumberFormat="1" applyFont="1" applyFill="1" applyBorder="1" applyAlignment="1" applyProtection="1">
      <alignment horizontal="right" indent="1"/>
    </xf>
    <xf numFmtId="40" fontId="9" fillId="2" borderId="36" xfId="1" applyNumberFormat="1" applyFont="1" applyFill="1" applyBorder="1" applyAlignment="1" applyProtection="1">
      <alignment horizontal="right" indent="1"/>
    </xf>
    <xf numFmtId="0" fontId="5" fillId="2" borderId="37" xfId="0" applyFont="1" applyFill="1" applyBorder="1" applyAlignment="1">
      <alignment horizontal="left" indent="1"/>
    </xf>
    <xf numFmtId="40" fontId="6" fillId="2" borderId="37" xfId="1" applyNumberFormat="1" applyFont="1" applyFill="1" applyBorder="1" applyAlignment="1" applyProtection="1">
      <alignment horizontal="right" indent="1"/>
    </xf>
    <xf numFmtId="40" fontId="6" fillId="2" borderId="38" xfId="1" applyNumberFormat="1" applyFont="1" applyFill="1" applyBorder="1" applyAlignment="1" applyProtection="1">
      <alignment horizontal="right" indent="1"/>
    </xf>
    <xf numFmtId="165" fontId="6" fillId="2" borderId="39" xfId="2" applyNumberFormat="1" applyFont="1" applyFill="1" applyBorder="1" applyAlignment="1" applyProtection="1">
      <alignment horizontal="right"/>
    </xf>
    <xf numFmtId="40" fontId="6" fillId="2" borderId="40" xfId="1" applyNumberFormat="1" applyFont="1" applyFill="1" applyBorder="1" applyAlignment="1" applyProtection="1">
      <alignment horizontal="right" indent="1"/>
    </xf>
    <xf numFmtId="40" fontId="6" fillId="2" borderId="41" xfId="1" applyNumberFormat="1" applyFont="1" applyFill="1" applyBorder="1" applyAlignment="1" applyProtection="1">
      <alignment horizontal="right" indent="1"/>
    </xf>
    <xf numFmtId="40" fontId="5" fillId="2" borderId="41" xfId="1" applyNumberFormat="1" applyFont="1" applyFill="1" applyBorder="1" applyAlignment="1" applyProtection="1">
      <alignment horizontal="right" indent="1"/>
    </xf>
    <xf numFmtId="40" fontId="5" fillId="2" borderId="39" xfId="1" applyNumberFormat="1" applyFont="1" applyFill="1" applyBorder="1" applyAlignment="1" applyProtection="1">
      <alignment horizontal="right" indent="1"/>
    </xf>
    <xf numFmtId="40" fontId="5" fillId="2" borderId="0" xfId="0" applyNumberFormat="1" applyFont="1" applyFill="1" applyAlignment="1">
      <alignment horizontal="left" indent="1"/>
    </xf>
    <xf numFmtId="40" fontId="5" fillId="2" borderId="0" xfId="0" applyNumberFormat="1" applyFont="1" applyFill="1"/>
    <xf numFmtId="40" fontId="6" fillId="2" borderId="42" xfId="1" applyNumberFormat="1" applyFont="1" applyFill="1" applyBorder="1" applyAlignment="1" applyProtection="1">
      <alignment horizontal="right" indent="1"/>
    </xf>
    <xf numFmtId="0" fontId="5" fillId="2" borderId="0" xfId="0" applyFont="1" applyFill="1" applyProtection="1">
      <protection locked="0"/>
    </xf>
    <xf numFmtId="0" fontId="5" fillId="2" borderId="43" xfId="0" applyFont="1" applyFill="1" applyBorder="1" applyAlignment="1">
      <alignment horizontal="left" indent="1"/>
    </xf>
    <xf numFmtId="40" fontId="9" fillId="2" borderId="44" xfId="1" applyNumberFormat="1" applyFont="1" applyFill="1" applyBorder="1" applyAlignment="1" applyProtection="1">
      <alignment horizontal="right" indent="1"/>
    </xf>
    <xf numFmtId="40" fontId="9" fillId="2" borderId="45" xfId="1" applyNumberFormat="1" applyFont="1" applyFill="1" applyBorder="1" applyAlignment="1" applyProtection="1">
      <alignment horizontal="right" indent="1"/>
    </xf>
    <xf numFmtId="165" fontId="9" fillId="2" borderId="46" xfId="2" applyNumberFormat="1" applyFont="1" applyFill="1" applyBorder="1" applyAlignment="1" applyProtection="1">
      <alignment horizontal="right"/>
    </xf>
    <xf numFmtId="40" fontId="9" fillId="2" borderId="47" xfId="1" applyNumberFormat="1" applyFont="1" applyFill="1" applyBorder="1" applyAlignment="1" applyProtection="1">
      <alignment horizontal="right" indent="1"/>
    </xf>
    <xf numFmtId="40" fontId="9" fillId="2" borderId="48" xfId="1" applyNumberFormat="1" applyFont="1" applyFill="1" applyBorder="1" applyAlignment="1" applyProtection="1">
      <alignment horizontal="right" indent="1"/>
    </xf>
    <xf numFmtId="40" fontId="5" fillId="2" borderId="48" xfId="1" applyNumberFormat="1" applyFont="1" applyFill="1" applyBorder="1" applyAlignment="1" applyProtection="1">
      <alignment horizontal="right" indent="1"/>
    </xf>
    <xf numFmtId="40" fontId="5" fillId="2" borderId="46" xfId="1" applyNumberFormat="1" applyFont="1" applyFill="1" applyBorder="1" applyAlignment="1" applyProtection="1">
      <alignment horizontal="right" indent="1"/>
    </xf>
    <xf numFmtId="40" fontId="9" fillId="2" borderId="49" xfId="1" applyNumberFormat="1" applyFont="1" applyFill="1" applyBorder="1" applyAlignment="1" applyProtection="1">
      <alignment horizontal="right" indent="1"/>
    </xf>
    <xf numFmtId="0" fontId="5" fillId="2" borderId="2" xfId="0" applyFont="1" applyFill="1" applyBorder="1" applyAlignment="1">
      <alignment horizontal="left" indent="1"/>
    </xf>
    <xf numFmtId="40" fontId="5" fillId="2" borderId="2" xfId="1" applyNumberFormat="1" applyFont="1" applyFill="1" applyBorder="1" applyAlignment="1" applyProtection="1">
      <alignment horizontal="right"/>
    </xf>
    <xf numFmtId="40" fontId="5" fillId="2" borderId="6" xfId="1" applyNumberFormat="1" applyFont="1" applyFill="1" applyBorder="1" applyAlignment="1" applyProtection="1">
      <alignment horizontal="right"/>
    </xf>
    <xf numFmtId="165" fontId="5" fillId="2" borderId="13" xfId="2" applyNumberFormat="1" applyFont="1" applyFill="1" applyBorder="1" applyAlignment="1" applyProtection="1">
      <alignment horizontal="right"/>
    </xf>
    <xf numFmtId="40" fontId="5" fillId="2" borderId="5" xfId="1" applyNumberFormat="1" applyFont="1" applyFill="1" applyBorder="1" applyAlignment="1" applyProtection="1">
      <alignment horizontal="right"/>
    </xf>
    <xf numFmtId="40" fontId="5" fillId="2" borderId="3" xfId="1" applyNumberFormat="1" applyFont="1" applyFill="1" applyBorder="1" applyAlignment="1" applyProtection="1">
      <alignment horizontal="right"/>
    </xf>
    <xf numFmtId="40" fontId="5" fillId="0" borderId="3" xfId="1" applyNumberFormat="1" applyFont="1" applyFill="1" applyBorder="1" applyAlignment="1" applyProtection="1">
      <alignment horizontal="right" indent="1"/>
    </xf>
    <xf numFmtId="40" fontId="5" fillId="2" borderId="3" xfId="1" applyNumberFormat="1" applyFont="1" applyFill="1" applyBorder="1" applyAlignment="1" applyProtection="1">
      <alignment horizontal="right" indent="1"/>
    </xf>
    <xf numFmtId="40" fontId="5" fillId="0" borderId="13" xfId="1" applyNumberFormat="1" applyFont="1" applyFill="1" applyBorder="1" applyAlignment="1" applyProtection="1">
      <alignment horizontal="right" indent="1"/>
    </xf>
    <xf numFmtId="40" fontId="5" fillId="2" borderId="7" xfId="1" applyNumberFormat="1" applyFont="1" applyFill="1" applyBorder="1" applyAlignment="1" applyProtection="1">
      <alignment horizontal="right"/>
    </xf>
    <xf numFmtId="0" fontId="9" fillId="2" borderId="50" xfId="0" applyFont="1" applyFill="1" applyBorder="1" applyAlignment="1">
      <alignment horizontal="left" indent="2"/>
    </xf>
    <xf numFmtId="40" fontId="9" fillId="2" borderId="14" xfId="1" applyNumberFormat="1" applyFont="1" applyFill="1" applyBorder="1" applyAlignment="1" applyProtection="1">
      <alignment horizontal="right" indent="1"/>
    </xf>
    <xf numFmtId="40" fontId="9" fillId="2" borderId="51" xfId="1" applyNumberFormat="1" applyFont="1" applyFill="1" applyBorder="1" applyAlignment="1" applyProtection="1">
      <alignment horizontal="right" indent="1"/>
    </xf>
    <xf numFmtId="165" fontId="9" fillId="2" borderId="52" xfId="2" applyNumberFormat="1" applyFont="1" applyFill="1" applyBorder="1" applyAlignment="1" applyProtection="1">
      <alignment horizontal="right"/>
    </xf>
    <xf numFmtId="40" fontId="9" fillId="2" borderId="27" xfId="1" applyNumberFormat="1" applyFont="1" applyFill="1" applyBorder="1" applyAlignment="1" applyProtection="1">
      <alignment horizontal="right" indent="1"/>
    </xf>
    <xf numFmtId="40" fontId="9" fillId="2" borderId="53" xfId="1" applyNumberFormat="1" applyFont="1" applyFill="1" applyBorder="1" applyAlignment="1" applyProtection="1">
      <alignment horizontal="right" indent="1"/>
    </xf>
    <xf numFmtId="40" fontId="9" fillId="0" borderId="53" xfId="1" applyNumberFormat="1" applyFont="1" applyFill="1" applyBorder="1" applyAlignment="1" applyProtection="1">
      <alignment horizontal="right" indent="1"/>
    </xf>
    <xf numFmtId="40" fontId="9" fillId="0" borderId="52" xfId="1" applyNumberFormat="1" applyFont="1" applyFill="1" applyBorder="1" applyAlignment="1" applyProtection="1">
      <alignment horizontal="right" indent="1"/>
    </xf>
    <xf numFmtId="40" fontId="9" fillId="2" borderId="0" xfId="0" applyNumberFormat="1" applyFont="1" applyFill="1" applyAlignment="1">
      <alignment horizontal="left" indent="1"/>
    </xf>
    <xf numFmtId="40" fontId="9" fillId="2" borderId="54" xfId="1" applyNumberFormat="1" applyFont="1" applyFill="1" applyBorder="1" applyAlignment="1" applyProtection="1">
      <alignment horizontal="right" indent="1"/>
    </xf>
    <xf numFmtId="0" fontId="9" fillId="2" borderId="43" xfId="0" applyFont="1" applyFill="1" applyBorder="1" applyAlignment="1">
      <alignment horizontal="left" indent="3"/>
    </xf>
    <xf numFmtId="40" fontId="9" fillId="0" borderId="48" xfId="1" applyNumberFormat="1" applyFont="1" applyFill="1" applyBorder="1" applyAlignment="1" applyProtection="1">
      <alignment horizontal="right" indent="1"/>
    </xf>
    <xf numFmtId="40" fontId="9" fillId="0" borderId="46" xfId="1" applyNumberFormat="1" applyFont="1" applyFill="1" applyBorder="1" applyAlignment="1" applyProtection="1">
      <alignment horizontal="right" indent="1"/>
    </xf>
    <xf numFmtId="0" fontId="9" fillId="6" borderId="43" xfId="0" applyFont="1" applyFill="1" applyBorder="1" applyAlignment="1">
      <alignment horizontal="left" indent="4"/>
    </xf>
    <xf numFmtId="40" fontId="9" fillId="6" borderId="44" xfId="1" applyNumberFormat="1" applyFont="1" applyFill="1" applyBorder="1" applyAlignment="1" applyProtection="1">
      <alignment horizontal="right" indent="1"/>
    </xf>
    <xf numFmtId="40" fontId="9" fillId="6" borderId="45" xfId="1" applyNumberFormat="1" applyFont="1" applyFill="1" applyBorder="1" applyAlignment="1" applyProtection="1">
      <alignment horizontal="right" indent="1"/>
    </xf>
    <xf numFmtId="165" fontId="9" fillId="6" borderId="46" xfId="2" applyNumberFormat="1" applyFont="1" applyFill="1" applyBorder="1" applyAlignment="1" applyProtection="1">
      <alignment horizontal="right"/>
    </xf>
    <xf numFmtId="40" fontId="9" fillId="6" borderId="47" xfId="1" applyNumberFormat="1" applyFont="1" applyFill="1" applyBorder="1" applyAlignment="1" applyProtection="1">
      <alignment horizontal="right" indent="1"/>
    </xf>
    <xf numFmtId="40" fontId="9" fillId="6" borderId="48" xfId="1" applyNumberFormat="1" applyFont="1" applyFill="1" applyBorder="1" applyAlignment="1" applyProtection="1">
      <alignment horizontal="right" indent="1"/>
    </xf>
    <xf numFmtId="0" fontId="9" fillId="2" borderId="29" xfId="0" applyFont="1" applyFill="1" applyBorder="1" applyAlignment="1">
      <alignment horizontal="left" indent="2"/>
    </xf>
    <xf numFmtId="40" fontId="9" fillId="0" borderId="26" xfId="1" applyNumberFormat="1" applyFont="1" applyFill="1" applyBorder="1" applyAlignment="1" applyProtection="1">
      <alignment horizontal="right" indent="1"/>
    </xf>
    <xf numFmtId="40" fontId="9" fillId="0" borderId="24" xfId="1" applyNumberFormat="1" applyFont="1" applyFill="1" applyBorder="1" applyAlignment="1" applyProtection="1">
      <alignment horizontal="right" indent="1"/>
    </xf>
    <xf numFmtId="0" fontId="9" fillId="2" borderId="29" xfId="0" applyFont="1" applyFill="1" applyBorder="1" applyAlignment="1">
      <alignment horizontal="left" indent="3"/>
    </xf>
    <xf numFmtId="0" fontId="9" fillId="6" borderId="29" xfId="0" applyFont="1" applyFill="1" applyBorder="1" applyAlignment="1">
      <alignment horizontal="left" indent="3"/>
    </xf>
    <xf numFmtId="40" fontId="9" fillId="6" borderId="22" xfId="1" applyNumberFormat="1" applyFont="1" applyFill="1" applyBorder="1" applyAlignment="1" applyProtection="1">
      <alignment horizontal="right" indent="1"/>
    </xf>
    <xf numFmtId="40" fontId="9" fillId="6" borderId="23" xfId="1" applyNumberFormat="1" applyFont="1" applyFill="1" applyBorder="1" applyAlignment="1" applyProtection="1">
      <alignment horizontal="right" indent="1"/>
    </xf>
    <xf numFmtId="165" fontId="9" fillId="6" borderId="24" xfId="2" applyNumberFormat="1" applyFont="1" applyFill="1" applyBorder="1" applyAlignment="1" applyProtection="1">
      <alignment horizontal="right"/>
    </xf>
    <xf numFmtId="40" fontId="9" fillId="6" borderId="25" xfId="1" applyNumberFormat="1" applyFont="1" applyFill="1" applyBorder="1" applyAlignment="1" applyProtection="1">
      <alignment horizontal="right" indent="1"/>
    </xf>
    <xf numFmtId="40" fontId="9" fillId="6" borderId="26" xfId="1" applyNumberFormat="1" applyFont="1" applyFill="1" applyBorder="1" applyAlignment="1" applyProtection="1">
      <alignment horizontal="right" indent="1"/>
    </xf>
    <xf numFmtId="0" fontId="5" fillId="2" borderId="29" xfId="0" applyFont="1" applyFill="1" applyBorder="1" applyAlignment="1">
      <alignment horizontal="left" indent="1"/>
    </xf>
    <xf numFmtId="40" fontId="6" fillId="2" borderId="22" xfId="1" applyNumberFormat="1" applyFont="1" applyFill="1" applyBorder="1" applyAlignment="1" applyProtection="1">
      <alignment horizontal="right" indent="1"/>
    </xf>
    <xf numFmtId="40" fontId="6" fillId="2" borderId="23" xfId="1" applyNumberFormat="1" applyFont="1" applyFill="1" applyBorder="1" applyAlignment="1" applyProtection="1">
      <alignment horizontal="right" indent="1"/>
    </xf>
    <xf numFmtId="165" fontId="6" fillId="2" borderId="24" xfId="2" applyNumberFormat="1" applyFont="1" applyFill="1" applyBorder="1" applyAlignment="1" applyProtection="1">
      <alignment horizontal="right"/>
    </xf>
    <xf numFmtId="40" fontId="6" fillId="2" borderId="25" xfId="1" applyNumberFormat="1" applyFont="1" applyFill="1" applyBorder="1" applyAlignment="1" applyProtection="1">
      <alignment horizontal="right" indent="1"/>
    </xf>
    <xf numFmtId="40" fontId="6" fillId="2" borderId="26" xfId="1" applyNumberFormat="1" applyFont="1" applyFill="1" applyBorder="1" applyAlignment="1" applyProtection="1">
      <alignment horizontal="right" indent="1"/>
    </xf>
    <xf numFmtId="40" fontId="5" fillId="0" borderId="26" xfId="1" applyNumberFormat="1" applyFont="1" applyFill="1" applyBorder="1" applyAlignment="1" applyProtection="1">
      <alignment horizontal="right" indent="1"/>
    </xf>
    <xf numFmtId="40" fontId="5" fillId="2" borderId="26" xfId="1" applyNumberFormat="1" applyFont="1" applyFill="1" applyBorder="1" applyAlignment="1" applyProtection="1">
      <alignment horizontal="right" indent="1"/>
    </xf>
    <xf numFmtId="40" fontId="5" fillId="0" borderId="24" xfId="1" applyNumberFormat="1" applyFont="1" applyFill="1" applyBorder="1" applyAlignment="1" applyProtection="1">
      <alignment horizontal="right" indent="1"/>
    </xf>
    <xf numFmtId="0" fontId="5" fillId="2" borderId="0" xfId="0" applyFont="1" applyFill="1"/>
    <xf numFmtId="40" fontId="6" fillId="2" borderId="28" xfId="1" applyNumberFormat="1" applyFont="1" applyFill="1" applyBorder="1" applyAlignment="1" applyProtection="1">
      <alignment horizontal="right" indent="1"/>
    </xf>
    <xf numFmtId="40" fontId="4" fillId="0" borderId="26" xfId="1" applyNumberFormat="1" applyFont="1" applyFill="1" applyBorder="1" applyAlignment="1" applyProtection="1">
      <alignment horizontal="right" indent="1"/>
    </xf>
    <xf numFmtId="40" fontId="4" fillId="0" borderId="24" xfId="1" applyNumberFormat="1" applyFont="1" applyFill="1" applyBorder="1" applyAlignment="1" applyProtection="1">
      <alignment horizontal="right" indent="1"/>
    </xf>
    <xf numFmtId="0" fontId="9" fillId="6" borderId="29" xfId="0" applyFont="1" applyFill="1" applyBorder="1" applyAlignment="1">
      <alignment horizontal="left" indent="4"/>
    </xf>
    <xf numFmtId="40" fontId="4" fillId="0" borderId="35" xfId="1" applyNumberFormat="1" applyFont="1" applyFill="1" applyBorder="1" applyAlignment="1" applyProtection="1">
      <alignment horizontal="right" indent="1"/>
    </xf>
    <xf numFmtId="40" fontId="4" fillId="0" borderId="33" xfId="1" applyNumberFormat="1" applyFont="1" applyFill="1" applyBorder="1" applyAlignment="1" applyProtection="1">
      <alignment horizontal="right" indent="1"/>
    </xf>
    <xf numFmtId="0" fontId="9" fillId="2" borderId="30" xfId="0" applyFont="1" applyFill="1" applyBorder="1" applyAlignment="1">
      <alignment horizontal="left"/>
    </xf>
    <xf numFmtId="0" fontId="9" fillId="2" borderId="30" xfId="0" applyFont="1" applyFill="1" applyBorder="1" applyAlignment="1">
      <alignment horizontal="left" indent="4"/>
    </xf>
    <xf numFmtId="0" fontId="5" fillId="2" borderId="55" xfId="0" applyFont="1" applyFill="1" applyBorder="1" applyAlignment="1">
      <alignment horizontal="left" indent="1"/>
    </xf>
    <xf numFmtId="40" fontId="6" fillId="2" borderId="56" xfId="1" applyNumberFormat="1" applyFont="1" applyFill="1" applyBorder="1" applyAlignment="1" applyProtection="1">
      <alignment horizontal="right" indent="1"/>
    </xf>
    <xf numFmtId="40" fontId="6" fillId="2" borderId="57" xfId="1" applyNumberFormat="1" applyFont="1" applyFill="1" applyBorder="1" applyAlignment="1" applyProtection="1">
      <alignment horizontal="right" indent="1"/>
    </xf>
    <xf numFmtId="165" fontId="6" fillId="2" borderId="58" xfId="2" applyNumberFormat="1" applyFont="1" applyFill="1" applyBorder="1" applyAlignment="1" applyProtection="1">
      <alignment horizontal="right"/>
    </xf>
    <xf numFmtId="40" fontId="6" fillId="2" borderId="59" xfId="1" applyNumberFormat="1" applyFont="1" applyFill="1" applyBorder="1" applyAlignment="1" applyProtection="1">
      <alignment horizontal="right" indent="1"/>
    </xf>
    <xf numFmtId="40" fontId="6" fillId="2" borderId="60" xfId="1" applyNumberFormat="1" applyFont="1" applyFill="1" applyBorder="1" applyAlignment="1" applyProtection="1">
      <alignment horizontal="right" indent="1"/>
    </xf>
    <xf numFmtId="40" fontId="5" fillId="0" borderId="60" xfId="1" applyNumberFormat="1" applyFont="1" applyFill="1" applyBorder="1" applyAlignment="1" applyProtection="1">
      <alignment horizontal="right" indent="1"/>
    </xf>
    <xf numFmtId="40" fontId="5" fillId="2" borderId="60" xfId="1" applyNumberFormat="1" applyFont="1" applyFill="1" applyBorder="1" applyAlignment="1" applyProtection="1">
      <alignment horizontal="right" indent="1"/>
    </xf>
    <xf numFmtId="40" fontId="5" fillId="0" borderId="58" xfId="1" applyNumberFormat="1" applyFont="1" applyFill="1" applyBorder="1" applyAlignment="1" applyProtection="1">
      <alignment horizontal="right" indent="1"/>
    </xf>
    <xf numFmtId="40" fontId="6" fillId="2" borderId="61" xfId="1" applyNumberFormat="1" applyFont="1" applyFill="1" applyBorder="1" applyAlignment="1" applyProtection="1">
      <alignment horizontal="right" indent="1"/>
    </xf>
    <xf numFmtId="0" fontId="5" fillId="2" borderId="2" xfId="0" applyFont="1" applyFill="1" applyBorder="1" applyAlignment="1">
      <alignment horizontal="left"/>
    </xf>
    <xf numFmtId="40" fontId="5" fillId="0" borderId="3" xfId="1" applyNumberFormat="1" applyFont="1" applyFill="1" applyBorder="1" applyAlignment="1" applyProtection="1">
      <alignment horizontal="right"/>
    </xf>
    <xf numFmtId="40" fontId="5" fillId="0" borderId="13" xfId="1" applyNumberFormat="1" applyFont="1" applyFill="1" applyBorder="1" applyAlignment="1" applyProtection="1">
      <alignment horizontal="right"/>
    </xf>
    <xf numFmtId="0" fontId="2" fillId="9" borderId="2" xfId="3" applyFill="1" applyBorder="1" applyAlignment="1">
      <alignment horizontal="left"/>
    </xf>
    <xf numFmtId="40" fontId="5" fillId="9" borderId="2" xfId="0" applyNumberFormat="1" applyFont="1" applyFill="1" applyBorder="1" applyAlignment="1">
      <alignment horizontal="right"/>
    </xf>
    <xf numFmtId="40" fontId="5" fillId="9" borderId="6" xfId="0" applyNumberFormat="1" applyFont="1" applyFill="1" applyBorder="1" applyAlignment="1">
      <alignment horizontal="right"/>
    </xf>
    <xf numFmtId="165" fontId="5" fillId="9" borderId="13" xfId="2" applyNumberFormat="1" applyFont="1" applyFill="1" applyBorder="1" applyAlignment="1">
      <alignment horizontal="right"/>
    </xf>
    <xf numFmtId="40" fontId="5" fillId="9" borderId="5" xfId="0" applyNumberFormat="1" applyFont="1" applyFill="1" applyBorder="1" applyAlignment="1">
      <alignment horizontal="right"/>
    </xf>
    <xf numFmtId="40" fontId="5" fillId="9" borderId="3" xfId="0" applyNumberFormat="1" applyFont="1" applyFill="1" applyBorder="1" applyAlignment="1">
      <alignment horizontal="right"/>
    </xf>
    <xf numFmtId="40" fontId="5" fillId="9" borderId="13" xfId="0" applyNumberFormat="1" applyFont="1" applyFill="1" applyBorder="1" applyAlignment="1">
      <alignment horizontal="right"/>
    </xf>
    <xf numFmtId="40" fontId="5" fillId="2" borderId="6" xfId="0" applyNumberFormat="1" applyFont="1" applyFill="1" applyBorder="1" applyAlignment="1">
      <alignment horizontal="right"/>
    </xf>
    <xf numFmtId="40" fontId="5" fillId="2" borderId="5" xfId="0" applyNumberFormat="1" applyFont="1" applyFill="1" applyBorder="1" applyAlignment="1">
      <alignment horizontal="right"/>
    </xf>
    <xf numFmtId="40" fontId="5" fillId="2" borderId="3" xfId="0" applyNumberFormat="1" applyFont="1" applyFill="1" applyBorder="1" applyAlignment="1">
      <alignment horizontal="right"/>
    </xf>
    <xf numFmtId="40" fontId="5" fillId="2" borderId="7" xfId="0" applyNumberFormat="1" applyFont="1" applyFill="1" applyBorder="1" applyAlignment="1">
      <alignment horizontal="right"/>
    </xf>
    <xf numFmtId="0" fontId="2" fillId="7" borderId="2" xfId="3" applyFill="1" applyBorder="1"/>
    <xf numFmtId="40" fontId="4" fillId="12" borderId="2" xfId="0" applyNumberFormat="1" applyFont="1" applyFill="1" applyBorder="1" applyAlignment="1">
      <alignment horizontal="right"/>
    </xf>
    <xf numFmtId="40" fontId="4" fillId="12" borderId="6" xfId="0" applyNumberFormat="1" applyFont="1" applyFill="1" applyBorder="1" applyAlignment="1">
      <alignment horizontal="right"/>
    </xf>
    <xf numFmtId="165" fontId="4" fillId="12" borderId="13" xfId="2" applyNumberFormat="1" applyFont="1" applyFill="1" applyBorder="1" applyAlignment="1">
      <alignment horizontal="right"/>
    </xf>
    <xf numFmtId="40" fontId="4" fillId="12" borderId="5" xfId="0" applyNumberFormat="1" applyFont="1" applyFill="1" applyBorder="1" applyAlignment="1">
      <alignment horizontal="right"/>
    </xf>
    <xf numFmtId="40" fontId="4" fillId="12" borderId="3" xfId="0" applyNumberFormat="1" applyFont="1" applyFill="1" applyBorder="1" applyAlignment="1">
      <alignment horizontal="right"/>
    </xf>
    <xf numFmtId="40" fontId="4" fillId="12" borderId="13" xfId="0" applyNumberFormat="1" applyFont="1" applyFill="1" applyBorder="1" applyAlignment="1">
      <alignment horizontal="right"/>
    </xf>
    <xf numFmtId="40" fontId="4" fillId="2" borderId="6" xfId="0" applyNumberFormat="1" applyFont="1" applyFill="1" applyBorder="1" applyAlignment="1">
      <alignment horizontal="right"/>
    </xf>
    <xf numFmtId="40" fontId="4" fillId="2" borderId="5" xfId="0" applyNumberFormat="1" applyFont="1" applyFill="1" applyBorder="1" applyAlignment="1">
      <alignment horizontal="right"/>
    </xf>
    <xf numFmtId="40" fontId="4" fillId="2" borderId="3" xfId="0" applyNumberFormat="1" applyFont="1" applyFill="1" applyBorder="1" applyAlignment="1">
      <alignment horizontal="right"/>
    </xf>
    <xf numFmtId="40" fontId="4" fillId="2" borderId="7" xfId="0" applyNumberFormat="1" applyFont="1" applyFill="1" applyBorder="1" applyAlignment="1">
      <alignment horizontal="right"/>
    </xf>
    <xf numFmtId="43" fontId="4" fillId="2" borderId="0" xfId="1" applyFont="1" applyFill="1" applyProtection="1"/>
    <xf numFmtId="0" fontId="9" fillId="6" borderId="43" xfId="0" applyFont="1" applyFill="1" applyBorder="1" applyAlignment="1" applyProtection="1">
      <alignment horizontal="left" indent="4"/>
      <protection locked="0"/>
    </xf>
    <xf numFmtId="40" fontId="9" fillId="6" borderId="44" xfId="1" applyNumberFormat="1" applyFont="1" applyFill="1" applyBorder="1" applyAlignment="1" applyProtection="1">
      <alignment horizontal="right" indent="1"/>
      <protection locked="0"/>
    </xf>
    <xf numFmtId="40" fontId="9" fillId="6" borderId="45" xfId="1" applyNumberFormat="1" applyFont="1" applyFill="1" applyBorder="1" applyAlignment="1" applyProtection="1">
      <alignment horizontal="right" indent="1"/>
      <protection locked="0"/>
    </xf>
    <xf numFmtId="40" fontId="9" fillId="6" borderId="47" xfId="1" applyNumberFormat="1" applyFont="1" applyFill="1" applyBorder="1" applyAlignment="1" applyProtection="1">
      <alignment horizontal="right" indent="1"/>
      <protection locked="0"/>
    </xf>
    <xf numFmtId="40" fontId="9" fillId="6" borderId="48" xfId="1" applyNumberFormat="1" applyFont="1" applyFill="1" applyBorder="1" applyAlignment="1" applyProtection="1">
      <alignment horizontal="right" indent="1"/>
      <protection locked="0"/>
    </xf>
    <xf numFmtId="40" fontId="9" fillId="2" borderId="0" xfId="0" applyNumberFormat="1" applyFont="1" applyFill="1" applyAlignment="1" applyProtection="1">
      <alignment horizontal="left" indent="1"/>
      <protection locked="0"/>
    </xf>
    <xf numFmtId="40" fontId="9" fillId="5" borderId="45" xfId="1" applyNumberFormat="1" applyFont="1" applyFill="1" applyBorder="1" applyAlignment="1" applyProtection="1">
      <alignment horizontal="right" indent="1"/>
      <protection locked="0"/>
    </xf>
    <xf numFmtId="40" fontId="9" fillId="5" borderId="47" xfId="1" applyNumberFormat="1" applyFont="1" applyFill="1" applyBorder="1" applyAlignment="1" applyProtection="1">
      <alignment horizontal="right" indent="1"/>
      <protection locked="0"/>
    </xf>
    <xf numFmtId="40" fontId="9" fillId="5" borderId="48" xfId="1" applyNumberFormat="1" applyFont="1" applyFill="1" applyBorder="1" applyAlignment="1" applyProtection="1">
      <alignment horizontal="right" indent="1"/>
      <protection locked="0"/>
    </xf>
    <xf numFmtId="0" fontId="9" fillId="2" borderId="43" xfId="0" applyFont="1" applyFill="1" applyBorder="1" applyAlignment="1" applyProtection="1">
      <alignment horizontal="left" indent="3"/>
      <protection locked="0"/>
    </xf>
    <xf numFmtId="0" fontId="9" fillId="2" borderId="29" xfId="0" applyFont="1" applyFill="1" applyBorder="1" applyAlignment="1" applyProtection="1">
      <alignment horizontal="left" indent="2"/>
      <protection locked="0"/>
    </xf>
    <xf numFmtId="0" fontId="9" fillId="2" borderId="29" xfId="0" applyFont="1" applyFill="1" applyBorder="1" applyAlignment="1" applyProtection="1">
      <alignment horizontal="left" indent="3"/>
      <protection locked="0"/>
    </xf>
    <xf numFmtId="0" fontId="9" fillId="6" borderId="29" xfId="0" applyFont="1" applyFill="1" applyBorder="1" applyAlignment="1" applyProtection="1">
      <alignment horizontal="left" indent="3"/>
      <protection locked="0"/>
    </xf>
    <xf numFmtId="40" fontId="9" fillId="6" borderId="22" xfId="1" applyNumberFormat="1" applyFont="1" applyFill="1" applyBorder="1" applyAlignment="1" applyProtection="1">
      <alignment horizontal="right" indent="1"/>
      <protection locked="0"/>
    </xf>
    <xf numFmtId="40" fontId="9" fillId="6" borderId="23" xfId="1" applyNumberFormat="1" applyFont="1" applyFill="1" applyBorder="1" applyAlignment="1" applyProtection="1">
      <alignment horizontal="right" indent="1"/>
      <protection locked="0"/>
    </xf>
    <xf numFmtId="40" fontId="9" fillId="6" borderId="25" xfId="1" applyNumberFormat="1" applyFont="1" applyFill="1" applyBorder="1" applyAlignment="1" applyProtection="1">
      <alignment horizontal="right" indent="1"/>
      <protection locked="0"/>
    </xf>
    <xf numFmtId="40" fontId="9" fillId="6" borderId="26" xfId="1" applyNumberFormat="1" applyFont="1" applyFill="1" applyBorder="1" applyAlignment="1" applyProtection="1">
      <alignment horizontal="right" indent="1"/>
      <protection locked="0"/>
    </xf>
    <xf numFmtId="0" fontId="5" fillId="2" borderId="29" xfId="0" applyFont="1" applyFill="1" applyBorder="1" applyAlignment="1" applyProtection="1">
      <alignment horizontal="left" indent="1"/>
      <protection locked="0"/>
    </xf>
    <xf numFmtId="40" fontId="5" fillId="2" borderId="0" xfId="0" applyNumberFormat="1" applyFont="1" applyFill="1" applyAlignment="1" applyProtection="1">
      <alignment horizontal="left" indent="1"/>
      <protection locked="0"/>
    </xf>
    <xf numFmtId="43" fontId="5" fillId="2" borderId="0" xfId="1" applyFont="1" applyFill="1" applyProtection="1"/>
    <xf numFmtId="40" fontId="4" fillId="2" borderId="0" xfId="0" applyNumberFormat="1" applyFont="1" applyFill="1" applyAlignment="1" applyProtection="1">
      <alignment horizontal="left" indent="1"/>
      <protection locked="0"/>
    </xf>
    <xf numFmtId="40" fontId="9" fillId="2" borderId="22" xfId="1" applyNumberFormat="1" applyFont="1" applyFill="1" applyBorder="1" applyAlignment="1" applyProtection="1">
      <alignment horizontal="right" indent="1"/>
      <protection locked="0"/>
    </xf>
    <xf numFmtId="40" fontId="9" fillId="2" borderId="23" xfId="1" applyNumberFormat="1" applyFont="1" applyFill="1" applyBorder="1" applyAlignment="1" applyProtection="1">
      <alignment horizontal="right" indent="1"/>
      <protection locked="0"/>
    </xf>
    <xf numFmtId="40" fontId="9" fillId="2" borderId="25" xfId="1" applyNumberFormat="1" applyFont="1" applyFill="1" applyBorder="1" applyAlignment="1" applyProtection="1">
      <alignment horizontal="right" indent="1"/>
      <protection locked="0"/>
    </xf>
    <xf numFmtId="40" fontId="9" fillId="2" borderId="26" xfId="1" applyNumberFormat="1" applyFont="1" applyFill="1" applyBorder="1" applyAlignment="1" applyProtection="1">
      <alignment horizontal="right" indent="1"/>
      <protection locked="0"/>
    </xf>
    <xf numFmtId="40" fontId="4" fillId="2" borderId="26" xfId="1" applyNumberFormat="1" applyFont="1" applyFill="1" applyBorder="1" applyAlignment="1" applyProtection="1">
      <alignment horizontal="right" indent="1"/>
      <protection locked="0"/>
    </xf>
    <xf numFmtId="0" fontId="9" fillId="6" borderId="29" xfId="0" applyFont="1" applyFill="1" applyBorder="1" applyAlignment="1" applyProtection="1">
      <alignment horizontal="left" indent="4"/>
      <protection locked="0"/>
    </xf>
    <xf numFmtId="40" fontId="9" fillId="2" borderId="31" xfId="1" applyNumberFormat="1" applyFont="1" applyFill="1" applyBorder="1" applyAlignment="1" applyProtection="1">
      <alignment horizontal="right" indent="1"/>
      <protection locked="0"/>
    </xf>
    <xf numFmtId="40" fontId="9" fillId="2" borderId="32" xfId="1" applyNumberFormat="1" applyFont="1" applyFill="1" applyBorder="1" applyAlignment="1" applyProtection="1">
      <alignment horizontal="right" indent="1"/>
      <protection locked="0"/>
    </xf>
    <xf numFmtId="40" fontId="9" fillId="2" borderId="34" xfId="1" applyNumberFormat="1" applyFont="1" applyFill="1" applyBorder="1" applyAlignment="1" applyProtection="1">
      <alignment horizontal="right" indent="1"/>
      <protection locked="0"/>
    </xf>
    <xf numFmtId="40" fontId="9" fillId="2" borderId="35" xfId="1" applyNumberFormat="1" applyFont="1" applyFill="1" applyBorder="1" applyAlignment="1" applyProtection="1">
      <alignment horizontal="right" indent="1"/>
      <protection locked="0"/>
    </xf>
    <xf numFmtId="40" fontId="4" fillId="2" borderId="35" xfId="1" applyNumberFormat="1" applyFont="1" applyFill="1" applyBorder="1" applyAlignment="1" applyProtection="1">
      <alignment horizontal="right" indent="1"/>
      <protection locked="0"/>
    </xf>
    <xf numFmtId="0" fontId="9" fillId="2" borderId="30" xfId="0" applyFont="1" applyFill="1" applyBorder="1" applyAlignment="1" applyProtection="1">
      <alignment horizontal="left"/>
      <protection locked="0"/>
    </xf>
    <xf numFmtId="165" fontId="9" fillId="2" borderId="33" xfId="2" applyNumberFormat="1" applyFont="1" applyFill="1" applyBorder="1" applyAlignment="1" applyProtection="1">
      <alignment horizontal="right"/>
      <protection locked="0"/>
    </xf>
    <xf numFmtId="0" fontId="9" fillId="2" borderId="30" xfId="0" applyFont="1" applyFill="1" applyBorder="1" applyAlignment="1" applyProtection="1">
      <alignment horizontal="left" indent="4"/>
      <protection locked="0"/>
    </xf>
    <xf numFmtId="0" fontId="5" fillId="2" borderId="55" xfId="0" applyFont="1" applyFill="1" applyBorder="1" applyAlignment="1" applyProtection="1">
      <alignment horizontal="left" indent="1"/>
      <protection locked="0"/>
    </xf>
    <xf numFmtId="40" fontId="6" fillId="2" borderId="56" xfId="1" applyNumberFormat="1" applyFont="1" applyFill="1" applyBorder="1" applyAlignment="1" applyProtection="1">
      <alignment horizontal="right" indent="1"/>
      <protection locked="0"/>
    </xf>
    <xf numFmtId="40" fontId="6" fillId="2" borderId="57" xfId="1" applyNumberFormat="1" applyFont="1" applyFill="1" applyBorder="1" applyAlignment="1" applyProtection="1">
      <alignment horizontal="right" indent="1"/>
      <protection locked="0"/>
    </xf>
    <xf numFmtId="40" fontId="6" fillId="2" borderId="59" xfId="1" applyNumberFormat="1" applyFont="1" applyFill="1" applyBorder="1" applyAlignment="1" applyProtection="1">
      <alignment horizontal="right" indent="1"/>
      <protection locked="0"/>
    </xf>
    <xf numFmtId="40" fontId="6" fillId="2" borderId="60" xfId="1" applyNumberFormat="1" applyFont="1" applyFill="1" applyBorder="1" applyAlignment="1" applyProtection="1">
      <alignment horizontal="right" indent="1"/>
      <protection locked="0"/>
    </xf>
    <xf numFmtId="40" fontId="5" fillId="2" borderId="60" xfId="1" applyNumberFormat="1" applyFont="1" applyFill="1" applyBorder="1" applyAlignment="1" applyProtection="1">
      <alignment horizontal="right" indent="1"/>
      <protection locked="0"/>
    </xf>
    <xf numFmtId="40" fontId="6" fillId="5" borderId="45" xfId="1" applyNumberFormat="1" applyFont="1" applyFill="1" applyBorder="1" applyAlignment="1" applyProtection="1">
      <alignment horizontal="right" indent="1"/>
      <protection locked="0"/>
    </xf>
    <xf numFmtId="40" fontId="6" fillId="5" borderId="47" xfId="1" applyNumberFormat="1" applyFont="1" applyFill="1" applyBorder="1" applyAlignment="1" applyProtection="1">
      <alignment horizontal="right" indent="1"/>
      <protection locked="0"/>
    </xf>
    <xf numFmtId="40" fontId="6" fillId="5" borderId="48" xfId="1" applyNumberFormat="1" applyFont="1" applyFill="1" applyBorder="1" applyAlignment="1" applyProtection="1">
      <alignment horizontal="right" indent="1"/>
      <protection locked="0"/>
    </xf>
    <xf numFmtId="0" fontId="5" fillId="2" borderId="2" xfId="0" applyFont="1" applyFill="1" applyBorder="1" applyAlignment="1" applyProtection="1">
      <alignment horizontal="left"/>
      <protection locked="0"/>
    </xf>
    <xf numFmtId="40" fontId="4" fillId="2" borderId="0" xfId="0" applyNumberFormat="1" applyFont="1" applyFill="1" applyProtection="1">
      <protection locked="0"/>
    </xf>
    <xf numFmtId="0" fontId="2" fillId="7" borderId="2" xfId="3" applyFill="1" applyBorder="1" applyProtection="1">
      <protection locked="0"/>
    </xf>
    <xf numFmtId="40" fontId="4" fillId="12" borderId="2" xfId="0" applyNumberFormat="1" applyFont="1" applyFill="1" applyBorder="1" applyAlignment="1" applyProtection="1">
      <alignment horizontal="right"/>
      <protection locked="0"/>
    </xf>
    <xf numFmtId="40" fontId="4" fillId="12" borderId="6" xfId="0" applyNumberFormat="1" applyFont="1" applyFill="1" applyBorder="1" applyAlignment="1" applyProtection="1">
      <alignment horizontal="right"/>
      <protection locked="0"/>
    </xf>
    <xf numFmtId="165" fontId="4" fillId="12" borderId="13" xfId="2" applyNumberFormat="1" applyFont="1" applyFill="1" applyBorder="1" applyAlignment="1" applyProtection="1">
      <alignment horizontal="right"/>
      <protection locked="0"/>
    </xf>
    <xf numFmtId="40" fontId="4" fillId="12" borderId="5" xfId="0" applyNumberFormat="1" applyFont="1" applyFill="1" applyBorder="1" applyAlignment="1" applyProtection="1">
      <alignment horizontal="right"/>
      <protection locked="0"/>
    </xf>
    <xf numFmtId="40" fontId="4" fillId="12" borderId="3" xfId="0" applyNumberFormat="1" applyFont="1" applyFill="1" applyBorder="1" applyAlignment="1" applyProtection="1">
      <alignment horizontal="right"/>
      <protection locked="0"/>
    </xf>
    <xf numFmtId="3" fontId="4" fillId="12" borderId="3" xfId="0" applyNumberFormat="1" applyFont="1" applyFill="1" applyBorder="1" applyAlignment="1">
      <alignment horizontal="right"/>
    </xf>
    <xf numFmtId="3" fontId="4" fillId="12" borderId="13" xfId="0" applyNumberFormat="1" applyFont="1" applyFill="1" applyBorder="1" applyAlignment="1">
      <alignment horizontal="right"/>
    </xf>
    <xf numFmtId="40" fontId="4" fillId="2" borderId="6" xfId="0" applyNumberFormat="1" applyFont="1" applyFill="1" applyBorder="1" applyAlignment="1" applyProtection="1">
      <alignment horizontal="right"/>
      <protection locked="0"/>
    </xf>
    <xf numFmtId="40" fontId="4" fillId="2" borderId="5" xfId="0" applyNumberFormat="1" applyFont="1" applyFill="1" applyBorder="1" applyAlignment="1" applyProtection="1">
      <alignment horizontal="right"/>
      <protection locked="0"/>
    </xf>
    <xf numFmtId="40" fontId="4" fillId="2" borderId="3" xfId="0" applyNumberFormat="1" applyFont="1" applyFill="1" applyBorder="1" applyAlignment="1" applyProtection="1">
      <alignment horizontal="right"/>
      <protection locked="0"/>
    </xf>
    <xf numFmtId="0" fontId="5" fillId="2" borderId="2" xfId="0" applyFont="1" applyFill="1" applyBorder="1" applyAlignment="1" applyProtection="1">
      <alignment horizontal="left" indent="1"/>
      <protection locked="0"/>
    </xf>
    <xf numFmtId="0" fontId="9" fillId="2" borderId="50" xfId="0" applyFont="1" applyFill="1" applyBorder="1" applyAlignment="1" applyProtection="1">
      <alignment horizontal="left" indent="2"/>
      <protection locked="0"/>
    </xf>
    <xf numFmtId="0" fontId="4" fillId="13" borderId="2" xfId="0" applyFont="1" applyFill="1" applyBorder="1" applyProtection="1">
      <protection locked="0"/>
    </xf>
    <xf numFmtId="3" fontId="4" fillId="12" borderId="2" xfId="0" applyNumberFormat="1" applyFont="1" applyFill="1" applyBorder="1" applyAlignment="1" applyProtection="1">
      <alignment horizontal="right"/>
      <protection locked="0"/>
    </xf>
    <xf numFmtId="3" fontId="4" fillId="12" borderId="6" xfId="0" applyNumberFormat="1" applyFont="1" applyFill="1" applyBorder="1" applyAlignment="1" applyProtection="1">
      <alignment horizontal="right"/>
      <protection locked="0"/>
    </xf>
    <xf numFmtId="3" fontId="4" fillId="12" borderId="5" xfId="0" applyNumberFormat="1" applyFont="1" applyFill="1" applyBorder="1" applyAlignment="1" applyProtection="1">
      <alignment horizontal="right"/>
      <protection locked="0"/>
    </xf>
    <xf numFmtId="3" fontId="4" fillId="12" borderId="3" xfId="0" applyNumberFormat="1" applyFont="1" applyFill="1" applyBorder="1" applyAlignment="1" applyProtection="1">
      <alignment horizontal="right"/>
      <protection locked="0"/>
    </xf>
    <xf numFmtId="40" fontId="4" fillId="2" borderId="19" xfId="0" applyNumberFormat="1" applyFont="1" applyFill="1" applyBorder="1" applyProtection="1">
      <protection locked="0"/>
    </xf>
    <xf numFmtId="40" fontId="4" fillId="2" borderId="62" xfId="0" applyNumberFormat="1" applyFont="1" applyFill="1" applyBorder="1" applyProtection="1">
      <protection locked="0"/>
    </xf>
    <xf numFmtId="40" fontId="4" fillId="2" borderId="62" xfId="0" applyNumberFormat="1" applyFont="1" applyFill="1" applyBorder="1"/>
    <xf numFmtId="40" fontId="4" fillId="2" borderId="19" xfId="0" applyNumberFormat="1" applyFont="1" applyFill="1" applyBorder="1"/>
    <xf numFmtId="40" fontId="4" fillId="2" borderId="20" xfId="0" applyNumberFormat="1" applyFont="1" applyFill="1" applyBorder="1"/>
    <xf numFmtId="3" fontId="5" fillId="12" borderId="3" xfId="0" applyNumberFormat="1" applyFont="1" applyFill="1" applyBorder="1" applyAlignment="1">
      <alignment horizontal="right"/>
    </xf>
    <xf numFmtId="3" fontId="5" fillId="12" borderId="13" xfId="0" applyNumberFormat="1" applyFont="1" applyFill="1" applyBorder="1" applyAlignment="1">
      <alignment horizontal="right"/>
    </xf>
    <xf numFmtId="165" fontId="4" fillId="2" borderId="0" xfId="2" applyNumberFormat="1" applyFont="1" applyFill="1" applyAlignment="1" applyProtection="1">
      <alignment horizontal="right"/>
      <protection locked="0"/>
    </xf>
    <xf numFmtId="0" fontId="5" fillId="11" borderId="2" xfId="0" applyFont="1" applyFill="1" applyBorder="1" applyAlignment="1" applyProtection="1">
      <alignment horizontal="left"/>
      <protection locked="0"/>
    </xf>
    <xf numFmtId="0" fontId="5" fillId="9" borderId="2" xfId="0" applyFont="1" applyFill="1" applyBorder="1" applyAlignment="1" applyProtection="1">
      <alignment horizontal="left"/>
      <protection locked="0"/>
    </xf>
    <xf numFmtId="0" fontId="4" fillId="7" borderId="2" xfId="0" applyFont="1" applyFill="1" applyBorder="1" applyProtection="1"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Desktop/MTEF%20Master%20Budget%20Consolidation%20for%202026%20MTEF%20FINAL%602026-04-20%20FINAL%20WITH%20ALL%20PROGRAMMES%2006.05.2026.xlsb" TargetMode="External"/><Relationship Id="rId2" Type="http://schemas.openxmlformats.org/officeDocument/2006/relationships/externalLinkPath" Target="https://eccogta-my.sharepoint.com/personal/dominic_sampong_eccogta_gov_za/Documents/Desktop/MTEF%20Master%20Budget%20Consolidation%20for%202026%20MTEF%20FINAL%602026-04-20%20FINAL%20WITH%20ALL%20PROGRAMMES%2006.05.2026.xlsb" TargetMode="External"/><Relationship Id="rId1" Type="http://schemas.openxmlformats.org/officeDocument/2006/relationships/externalLinkPath" Target="/personal/dominic_sampong_eccogta_gov_za/Documents/Desktop/MTEF%20Master%20Budget%20Consolidation%20for%202026%20MTEF%20FINAL%602026-04-20%20FINAL%20WITH%20ALL%20PROGRAMMES%2006.05.2026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Settings"/>
      <sheetName val="Guide"/>
      <sheetName val="Navigate"/>
      <sheetName val="Check"/>
      <sheetName val="Mun Boundary"/>
      <sheetName val="DSCs Non-COE for Prgs"/>
      <sheetName val="Vote OPs MTEF"/>
      <sheetName val="OPs Plan S40"/>
      <sheetName val="DSC Ops Details"/>
      <sheetName val="Training"/>
      <sheetName val="MTEF Training Calculation"/>
      <sheetName val="MTEF Infrastructure"/>
      <sheetName val="Kingdoms &amp; LHTLs"/>
      <sheetName val="Further Allocations"/>
      <sheetName val="V07"/>
      <sheetName val="1"/>
      <sheetName val="2"/>
      <sheetName val="3"/>
      <sheetName val="4"/>
      <sheetName val="5"/>
      <sheetName val="District Sum"/>
      <sheetName val="DscP1"/>
      <sheetName val="DscP2"/>
      <sheetName val="DscP3"/>
      <sheetName val="DscP4"/>
      <sheetName val="DscP5"/>
      <sheetName val="DB-Sum"/>
      <sheetName val="DB-1"/>
      <sheetName val="DB-2"/>
      <sheetName val="DB-3"/>
      <sheetName val="DB-4"/>
      <sheetName val="DB-5"/>
      <sheetName val="Annual Revenue Plan"/>
      <sheetName val="MTEF Revenue Estimates"/>
      <sheetName val="Budget Cuts 2021 MTEF"/>
      <sheetName val="Settings 2"/>
      <sheetName val="Bursaries Employees"/>
      <sheetName val="Bursaries Trad Lead"/>
      <sheetName val="TRENDS"/>
      <sheetName val="Programme Proposed Allocation"/>
      <sheetName val="MTEF Guiding Indicatives-BAC"/>
      <sheetName val="SumGI"/>
      <sheetName val="1GI"/>
      <sheetName val="2GI"/>
      <sheetName val="3GI"/>
      <sheetName val="4GI"/>
      <sheetName val="5GI"/>
      <sheetName val="DSC SumGI"/>
      <sheetName val="DSC 1GI"/>
      <sheetName val="DSC 2GI"/>
      <sheetName val="DSC 3GI"/>
      <sheetName val="DSC 4GI"/>
      <sheetName val="DSC 5GI"/>
      <sheetName val="Contr-Sum"/>
      <sheetName val="Contr-1"/>
      <sheetName val="Contr-2"/>
      <sheetName val="Contr-3"/>
      <sheetName val="Contr-4"/>
      <sheetName val="Contr-5"/>
      <sheetName val="Proj Plan-1st Budget"/>
      <sheetName val="Proj Plan-2nd Budget"/>
      <sheetName val="Proj Plan-Final Budget"/>
    </sheetNames>
    <sheetDataSet>
      <sheetData sheetId="0">
        <row r="3">
          <cell r="B3" t="str">
            <v>2022/23</v>
          </cell>
          <cell r="C3" t="str">
            <v>2023/24</v>
          </cell>
          <cell r="D3" t="str">
            <v>2024/25</v>
          </cell>
          <cell r="F3" t="str">
            <v>2025/26</v>
          </cell>
          <cell r="I3" t="str">
            <v>2026/27</v>
          </cell>
          <cell r="J3" t="str">
            <v>2027/28</v>
          </cell>
          <cell r="K3" t="str">
            <v>2028/29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51986-F57A-49C0-B355-BFA1921400D9}">
  <dimension ref="A1:BD4466"/>
  <sheetViews>
    <sheetView tabSelected="1" topLeftCell="A740" workbookViewId="0">
      <selection activeCell="T30" sqref="T30"/>
    </sheetView>
  </sheetViews>
  <sheetFormatPr defaultColWidth="9.109375" defaultRowHeight="12.6" x14ac:dyDescent="0.3"/>
  <cols>
    <col min="1" max="1" width="1.109375" style="2" customWidth="1"/>
    <col min="2" max="2" width="57.6640625" style="2" customWidth="1"/>
    <col min="3" max="4" width="15.6640625" style="2" hidden="1" customWidth="1"/>
    <col min="5" max="5" width="6.5546875" style="282" hidden="1" customWidth="1"/>
    <col min="6" max="7" width="15.6640625" style="2" hidden="1" customWidth="1"/>
    <col min="8" max="8" width="6.33203125" style="282" hidden="1" customWidth="1"/>
    <col min="9" max="10" width="15.6640625" style="2" hidden="1" customWidth="1"/>
    <col min="11" max="11" width="6.33203125" style="282" hidden="1" customWidth="1"/>
    <col min="12" max="14" width="15.6640625" style="2" hidden="1" customWidth="1"/>
    <col min="15" max="15" width="16" style="2" hidden="1" customWidth="1"/>
    <col min="16" max="16" width="22.109375" style="2" hidden="1" customWidth="1"/>
    <col min="17" max="19" width="16" style="2" hidden="1" customWidth="1"/>
    <col min="20" max="20" width="16" style="2" customWidth="1"/>
    <col min="21" max="21" width="1.6640625" style="2" hidden="1" customWidth="1"/>
    <col min="22" max="22" width="16" style="2" hidden="1" customWidth="1"/>
    <col min="23" max="23" width="22.109375" style="2" hidden="1" customWidth="1"/>
    <col min="24" max="27" width="16" style="2" hidden="1" customWidth="1"/>
    <col min="28" max="28" width="1.6640625" style="2" hidden="1" customWidth="1"/>
    <col min="29" max="29" width="16" style="2" hidden="1" customWidth="1"/>
    <col min="30" max="30" width="22.109375" style="2" hidden="1" customWidth="1"/>
    <col min="31" max="34" width="16" style="2" hidden="1" customWidth="1"/>
    <col min="35" max="35" width="2.33203125" style="2" hidden="1" customWidth="1"/>
    <col min="36" max="47" width="15.5546875" style="2" customWidth="1"/>
    <col min="48" max="48" width="17.44140625" style="2" customWidth="1"/>
    <col min="49" max="49" width="20.44140625" style="2" customWidth="1"/>
    <col min="50" max="50" width="2" style="2" hidden="1" customWidth="1"/>
    <col min="51" max="55" width="16.44140625" style="2" hidden="1" customWidth="1"/>
    <col min="56" max="56" width="18.6640625" style="2" hidden="1" customWidth="1"/>
    <col min="57" max="16384" width="9.109375" style="2"/>
  </cols>
  <sheetData>
    <row r="1" spans="2:56" ht="13.2" thickBot="1" x14ac:dyDescent="0.35">
      <c r="B1" s="1" t="s">
        <v>0</v>
      </c>
      <c r="E1" s="3"/>
      <c r="H1" s="3"/>
      <c r="K1" s="3"/>
      <c r="O1" s="4"/>
      <c r="S1" s="5">
        <v>8573000</v>
      </c>
      <c r="T1" s="5">
        <f>S1-T34</f>
        <v>-7763317</v>
      </c>
    </row>
    <row r="2" spans="2:56" ht="12.6" customHeight="1" thickBot="1" x14ac:dyDescent="0.35">
      <c r="B2" s="6" t="s">
        <v>1</v>
      </c>
      <c r="C2" s="7" t="s">
        <v>2</v>
      </c>
      <c r="D2" s="8"/>
      <c r="E2" s="8"/>
      <c r="F2" s="8"/>
      <c r="G2" s="8"/>
      <c r="H2" s="8"/>
      <c r="I2" s="8"/>
      <c r="J2" s="8"/>
      <c r="K2" s="9"/>
      <c r="L2" s="7" t="s">
        <v>3</v>
      </c>
      <c r="M2" s="8"/>
      <c r="N2" s="9"/>
      <c r="O2" s="10" t="s">
        <v>4</v>
      </c>
      <c r="P2" s="11"/>
      <c r="Q2" s="11"/>
      <c r="R2" s="11"/>
      <c r="S2" s="11"/>
      <c r="T2" s="12"/>
      <c r="U2" s="13"/>
      <c r="V2" s="10" t="s">
        <v>4</v>
      </c>
      <c r="W2" s="11"/>
      <c r="X2" s="11"/>
      <c r="Y2" s="11"/>
      <c r="Z2" s="11"/>
      <c r="AA2" s="12"/>
      <c r="AB2" s="13"/>
      <c r="AC2" s="10" t="s">
        <v>4</v>
      </c>
      <c r="AD2" s="11"/>
      <c r="AE2" s="11"/>
      <c r="AF2" s="11"/>
      <c r="AG2" s="11"/>
      <c r="AH2" s="12"/>
      <c r="AI2" s="13"/>
      <c r="AJ2" s="14" t="s">
        <v>5</v>
      </c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3"/>
      <c r="AY2" s="15" t="s">
        <v>6</v>
      </c>
      <c r="AZ2" s="16"/>
      <c r="BA2" s="16"/>
      <c r="BB2" s="16"/>
      <c r="BC2" s="16"/>
      <c r="BD2" s="17"/>
    </row>
    <row r="3" spans="2:56" ht="12.6" customHeight="1" thickBot="1" x14ac:dyDescent="0.35">
      <c r="B3" s="18"/>
      <c r="C3" s="19" t="str">
        <f>[1]Settings!B3</f>
        <v>2022/23</v>
      </c>
      <c r="D3" s="20"/>
      <c r="E3" s="21"/>
      <c r="F3" s="22" t="str">
        <f>[1]Settings!C3</f>
        <v>2023/24</v>
      </c>
      <c r="G3" s="23"/>
      <c r="H3" s="24"/>
      <c r="I3" s="22" t="str">
        <f>[1]Settings!D3</f>
        <v>2024/25</v>
      </c>
      <c r="J3" s="23"/>
      <c r="K3" s="24"/>
      <c r="L3" s="22" t="str">
        <f>[1]Settings!F3</f>
        <v>2025/26</v>
      </c>
      <c r="M3" s="23"/>
      <c r="N3" s="24"/>
      <c r="O3" s="25" t="str">
        <f>[1]Settings!I3</f>
        <v>2026/27</v>
      </c>
      <c r="P3" s="26"/>
      <c r="Q3" s="26"/>
      <c r="R3" s="26"/>
      <c r="S3" s="26"/>
      <c r="T3" s="27"/>
      <c r="V3" s="25" t="str">
        <f>[1]Settings!J3</f>
        <v>2027/28</v>
      </c>
      <c r="W3" s="26"/>
      <c r="X3" s="26"/>
      <c r="Y3" s="26"/>
      <c r="Z3" s="26"/>
      <c r="AA3" s="27"/>
      <c r="AC3" s="25" t="str">
        <f>[1]Settings!K3</f>
        <v>2028/29</v>
      </c>
      <c r="AD3" s="26"/>
      <c r="AE3" s="26"/>
      <c r="AF3" s="26"/>
      <c r="AG3" s="26"/>
      <c r="AH3" s="27"/>
      <c r="AJ3" s="28" t="str">
        <f>O3</f>
        <v>2026/27</v>
      </c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9"/>
      <c r="AY3" s="30" t="str">
        <f>O3</f>
        <v>2026/27</v>
      </c>
      <c r="AZ3" s="16"/>
      <c r="BA3" s="16"/>
      <c r="BB3" s="16"/>
      <c r="BC3" s="16"/>
      <c r="BD3" s="17"/>
    </row>
    <row r="4" spans="2:56" ht="24.6" customHeight="1" thickBot="1" x14ac:dyDescent="0.35">
      <c r="B4" s="31"/>
      <c r="C4" s="32" t="s">
        <v>7</v>
      </c>
      <c r="D4" s="33" t="s">
        <v>8</v>
      </c>
      <c r="E4" s="34" t="s">
        <v>9</v>
      </c>
      <c r="F4" s="32" t="s">
        <v>7</v>
      </c>
      <c r="G4" s="35" t="s">
        <v>8</v>
      </c>
      <c r="H4" s="34" t="s">
        <v>9</v>
      </c>
      <c r="I4" s="32" t="s">
        <v>10</v>
      </c>
      <c r="J4" s="35" t="s">
        <v>11</v>
      </c>
      <c r="K4" s="34" t="s">
        <v>9</v>
      </c>
      <c r="L4" s="32" t="s">
        <v>12</v>
      </c>
      <c r="M4" s="35" t="s">
        <v>13</v>
      </c>
      <c r="N4" s="36" t="s">
        <v>14</v>
      </c>
      <c r="O4" s="37" t="s">
        <v>15</v>
      </c>
      <c r="P4" s="38" t="s">
        <v>16</v>
      </c>
      <c r="Q4" s="39" t="s">
        <v>17</v>
      </c>
      <c r="R4" s="40" t="s">
        <v>18</v>
      </c>
      <c r="S4" s="40" t="s">
        <v>19</v>
      </c>
      <c r="T4" s="41" t="s">
        <v>7</v>
      </c>
      <c r="U4" s="42"/>
      <c r="V4" s="37" t="s">
        <v>15</v>
      </c>
      <c r="W4" s="38" t="s">
        <v>16</v>
      </c>
      <c r="X4" s="39" t="s">
        <v>17</v>
      </c>
      <c r="Y4" s="40" t="s">
        <v>18</v>
      </c>
      <c r="Z4" s="40" t="s">
        <v>19</v>
      </c>
      <c r="AA4" s="41" t="s">
        <v>7</v>
      </c>
      <c r="AB4" s="42"/>
      <c r="AC4" s="37" t="s">
        <v>15</v>
      </c>
      <c r="AD4" s="38" t="s">
        <v>16</v>
      </c>
      <c r="AE4" s="39" t="s">
        <v>17</v>
      </c>
      <c r="AF4" s="40" t="s">
        <v>18</v>
      </c>
      <c r="AG4" s="40" t="s">
        <v>19</v>
      </c>
      <c r="AH4" s="41" t="s">
        <v>7</v>
      </c>
      <c r="AI4" s="13"/>
      <c r="AJ4" s="40" t="s">
        <v>20</v>
      </c>
      <c r="AK4" s="40" t="s">
        <v>21</v>
      </c>
      <c r="AL4" s="40" t="s">
        <v>22</v>
      </c>
      <c r="AM4" s="40" t="s">
        <v>23</v>
      </c>
      <c r="AN4" s="40" t="s">
        <v>24</v>
      </c>
      <c r="AO4" s="40" t="s">
        <v>25</v>
      </c>
      <c r="AP4" s="40" t="s">
        <v>26</v>
      </c>
      <c r="AQ4" s="40" t="s">
        <v>27</v>
      </c>
      <c r="AR4" s="40" t="s">
        <v>28</v>
      </c>
      <c r="AS4" s="40" t="s">
        <v>29</v>
      </c>
      <c r="AT4" s="40" t="s">
        <v>30</v>
      </c>
      <c r="AU4" s="40" t="s">
        <v>31</v>
      </c>
      <c r="AV4" s="39" t="s">
        <v>32</v>
      </c>
      <c r="AW4" s="39" t="s">
        <v>33</v>
      </c>
      <c r="AX4" s="13"/>
      <c r="AY4" s="40" t="s">
        <v>34</v>
      </c>
      <c r="AZ4" s="40" t="s">
        <v>35</v>
      </c>
      <c r="BA4" s="40" t="s">
        <v>36</v>
      </c>
      <c r="BB4" s="40" t="s">
        <v>37</v>
      </c>
      <c r="BC4" s="39" t="s">
        <v>38</v>
      </c>
      <c r="BD4" s="39" t="s">
        <v>39</v>
      </c>
    </row>
    <row r="5" spans="2:56" ht="13.2" thickBot="1" x14ac:dyDescent="0.35">
      <c r="B5" s="43" t="s">
        <v>40</v>
      </c>
      <c r="C5" s="44"/>
      <c r="D5" s="45"/>
      <c r="E5" s="46"/>
      <c r="F5" s="44"/>
      <c r="G5" s="47"/>
      <c r="H5" s="46"/>
      <c r="I5" s="44"/>
      <c r="J5" s="47"/>
      <c r="K5" s="46"/>
      <c r="L5" s="48"/>
      <c r="M5" s="49"/>
      <c r="N5" s="50"/>
      <c r="O5" s="51" t="s">
        <v>41</v>
      </c>
      <c r="P5" s="52"/>
      <c r="Q5" s="52"/>
      <c r="R5" s="52"/>
      <c r="S5" s="52"/>
      <c r="T5" s="53"/>
      <c r="U5" s="13"/>
      <c r="V5" s="51" t="s">
        <v>42</v>
      </c>
      <c r="W5" s="52"/>
      <c r="X5" s="52"/>
      <c r="Y5" s="52"/>
      <c r="Z5" s="52"/>
      <c r="AA5" s="53"/>
      <c r="AB5" s="13"/>
      <c r="AC5" s="51" t="s">
        <v>43</v>
      </c>
      <c r="AD5" s="52"/>
      <c r="AE5" s="52"/>
      <c r="AF5" s="52"/>
      <c r="AG5" s="52"/>
      <c r="AH5" s="53"/>
      <c r="AI5" s="13"/>
      <c r="AJ5" s="54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55"/>
      <c r="AX5" s="13"/>
      <c r="AY5" s="54"/>
      <c r="AZ5" s="13"/>
      <c r="BA5" s="13"/>
      <c r="BB5" s="13"/>
      <c r="BC5" s="13"/>
      <c r="BD5" s="55"/>
    </row>
    <row r="6" spans="2:56" ht="14.4" thickBot="1" x14ac:dyDescent="0.35">
      <c r="B6" s="56" t="s">
        <v>44</v>
      </c>
      <c r="C6" s="57"/>
      <c r="D6" s="58"/>
      <c r="E6" s="59"/>
      <c r="F6" s="57"/>
      <c r="G6" s="60"/>
      <c r="H6" s="59"/>
      <c r="I6" s="57"/>
      <c r="J6" s="60"/>
      <c r="K6" s="59"/>
      <c r="L6" s="57"/>
      <c r="M6" s="60"/>
      <c r="N6" s="61"/>
      <c r="O6" s="57"/>
      <c r="P6" s="61"/>
      <c r="Q6" s="61"/>
      <c r="R6" s="61"/>
      <c r="S6" s="61"/>
      <c r="T6" s="62"/>
      <c r="U6" s="13"/>
      <c r="V6" s="57"/>
      <c r="W6" s="61"/>
      <c r="X6" s="61"/>
      <c r="Y6" s="61"/>
      <c r="Z6" s="61"/>
      <c r="AA6" s="62"/>
      <c r="AB6" s="13"/>
      <c r="AC6" s="57"/>
      <c r="AD6" s="61"/>
      <c r="AE6" s="61"/>
      <c r="AF6" s="61"/>
      <c r="AG6" s="61"/>
      <c r="AH6" s="62"/>
      <c r="AI6" s="13"/>
      <c r="AJ6" s="63"/>
      <c r="AK6" s="64"/>
      <c r="AL6" s="64"/>
      <c r="AM6" s="64"/>
      <c r="AN6" s="64"/>
      <c r="AO6" s="64"/>
      <c r="AP6" s="64"/>
      <c r="AQ6" s="64"/>
      <c r="AR6" s="64"/>
      <c r="AS6" s="64"/>
      <c r="AT6" s="64"/>
      <c r="AU6" s="64"/>
      <c r="AV6" s="64"/>
      <c r="AW6" s="65"/>
      <c r="AX6" s="13"/>
      <c r="AY6" s="63"/>
      <c r="AZ6" s="64"/>
      <c r="BA6" s="64"/>
      <c r="BB6" s="64"/>
      <c r="BC6" s="64"/>
      <c r="BD6" s="65"/>
    </row>
    <row r="7" spans="2:56" x14ac:dyDescent="0.3">
      <c r="B7" s="66" t="s">
        <v>45</v>
      </c>
      <c r="C7" s="67"/>
      <c r="D7" s="68"/>
      <c r="E7" s="69"/>
      <c r="F7" s="67"/>
      <c r="G7" s="70"/>
      <c r="H7" s="69"/>
      <c r="I7" s="67"/>
      <c r="J7" s="70"/>
      <c r="K7" s="69"/>
      <c r="L7" s="67"/>
      <c r="M7" s="70"/>
      <c r="N7" s="71"/>
      <c r="O7" s="67"/>
      <c r="P7" s="71"/>
      <c r="Q7" s="72"/>
      <c r="R7" s="72"/>
      <c r="S7" s="72"/>
      <c r="T7" s="73"/>
      <c r="U7" s="74"/>
      <c r="V7" s="67"/>
      <c r="W7" s="71"/>
      <c r="X7" s="72"/>
      <c r="Y7" s="72"/>
      <c r="Z7" s="72"/>
      <c r="AA7" s="73"/>
      <c r="AB7" s="74"/>
      <c r="AC7" s="67"/>
      <c r="AD7" s="71"/>
      <c r="AE7" s="72"/>
      <c r="AF7" s="72"/>
      <c r="AG7" s="72"/>
      <c r="AH7" s="73"/>
      <c r="AI7" s="13"/>
      <c r="AJ7" s="68"/>
      <c r="AK7" s="75"/>
      <c r="AL7" s="76"/>
      <c r="AM7" s="75"/>
      <c r="AN7" s="70"/>
      <c r="AO7" s="75"/>
      <c r="AP7" s="70"/>
      <c r="AQ7" s="75"/>
      <c r="AR7" s="70"/>
      <c r="AS7" s="75"/>
      <c r="AT7" s="70"/>
      <c r="AU7" s="75"/>
      <c r="AV7" s="68"/>
      <c r="AW7" s="75"/>
      <c r="AX7" s="13"/>
      <c r="AY7" s="68"/>
      <c r="AZ7" s="75"/>
      <c r="BA7" s="76"/>
      <c r="BB7" s="75"/>
      <c r="BC7" s="75"/>
      <c r="BD7" s="70"/>
    </row>
    <row r="8" spans="2:56" x14ac:dyDescent="0.3">
      <c r="B8" s="77" t="s">
        <v>46</v>
      </c>
      <c r="C8" s="78">
        <f>C423</f>
        <v>13283257</v>
      </c>
      <c r="D8" s="79">
        <f>D423</f>
        <v>12674048.869999997</v>
      </c>
      <c r="E8" s="69">
        <f>IFERROR(D8/C8,0)</f>
        <v>0.95413714196751576</v>
      </c>
      <c r="F8" s="78">
        <f>F423</f>
        <v>13618897</v>
      </c>
      <c r="G8" s="80">
        <f>G423</f>
        <v>13252569.399999999</v>
      </c>
      <c r="H8" s="69">
        <f>IFERROR(G8/F8,0)</f>
        <v>0.97310152209830203</v>
      </c>
      <c r="I8" s="78">
        <f>I423</f>
        <v>12819295</v>
      </c>
      <c r="J8" s="80">
        <f>J423</f>
        <v>12375036.74</v>
      </c>
      <c r="K8" s="69">
        <f>IFERROR(J8/I8,0)</f>
        <v>0.96534456380011535</v>
      </c>
      <c r="L8" s="78">
        <f>L423</f>
        <v>13999180</v>
      </c>
      <c r="M8" s="80">
        <f>M423</f>
        <v>12249225</v>
      </c>
      <c r="N8" s="81">
        <f>N423</f>
        <v>0</v>
      </c>
      <c r="O8" s="78">
        <f>O423</f>
        <v>13473376.607395599</v>
      </c>
      <c r="P8" s="81">
        <f>P423</f>
        <v>-753</v>
      </c>
      <c r="Q8" s="82">
        <f>SUM(O8:P8)</f>
        <v>13472623.607395599</v>
      </c>
      <c r="R8" s="82">
        <f>R423</f>
        <v>0</v>
      </c>
      <c r="S8" s="82">
        <f>S423</f>
        <v>0</v>
      </c>
      <c r="T8" s="83">
        <f>SUM(Q8:S8)</f>
        <v>13472623.607395599</v>
      </c>
      <c r="U8" s="84"/>
      <c r="V8" s="78">
        <f>V423</f>
        <v>1689420</v>
      </c>
      <c r="W8" s="81">
        <f>W423</f>
        <v>0</v>
      </c>
      <c r="X8" s="82">
        <f>SUM(V8:W8)</f>
        <v>1689420</v>
      </c>
      <c r="Y8" s="82">
        <f>Y423</f>
        <v>0</v>
      </c>
      <c r="Z8" s="82">
        <f>Z423</f>
        <v>0</v>
      </c>
      <c r="AA8" s="83">
        <f>SUM(X8:Z8)</f>
        <v>1689420</v>
      </c>
      <c r="AB8" s="84"/>
      <c r="AC8" s="78">
        <f>AC423</f>
        <v>1695275</v>
      </c>
      <c r="AD8" s="81">
        <f>AD423</f>
        <v>0</v>
      </c>
      <c r="AE8" s="82">
        <f>SUM(AC8:AD8)</f>
        <v>1695275</v>
      </c>
      <c r="AF8" s="82">
        <f>AF423</f>
        <v>0</v>
      </c>
      <c r="AG8" s="82">
        <f>AG423</f>
        <v>0</v>
      </c>
      <c r="AH8" s="83">
        <f>SUM(AE8:AG8)</f>
        <v>1695275</v>
      </c>
      <c r="AI8" s="85"/>
      <c r="AJ8" s="79">
        <f t="shared" ref="AJ8:AU8" si="0">AJ423</f>
        <v>873202.18691484141</v>
      </c>
      <c r="AK8" s="80">
        <f t="shared" si="0"/>
        <v>1096065.5443998415</v>
      </c>
      <c r="AL8" s="86">
        <f t="shared" si="0"/>
        <v>930167.9246895914</v>
      </c>
      <c r="AM8" s="80">
        <f t="shared" si="0"/>
        <v>1035076.1869148414</v>
      </c>
      <c r="AN8" s="80">
        <f t="shared" si="0"/>
        <v>1182520.6083282614</v>
      </c>
      <c r="AO8" s="80">
        <f t="shared" si="0"/>
        <v>1059172.1869148414</v>
      </c>
      <c r="AP8" s="80">
        <f t="shared" si="0"/>
        <v>1227043.5428270914</v>
      </c>
      <c r="AQ8" s="80">
        <f t="shared" si="0"/>
        <v>1253097.9203093413</v>
      </c>
      <c r="AR8" s="80">
        <f t="shared" si="0"/>
        <v>1223099.2010293414</v>
      </c>
      <c r="AS8" s="80">
        <f t="shared" si="0"/>
        <v>1211705.5455841764</v>
      </c>
      <c r="AT8" s="80">
        <f t="shared" si="0"/>
        <v>1237568.0867545914</v>
      </c>
      <c r="AU8" s="80">
        <f t="shared" si="0"/>
        <v>1143904.6702648413</v>
      </c>
      <c r="AV8" s="79">
        <f>SUM(AJ8:AU8)</f>
        <v>13472623.604931602</v>
      </c>
      <c r="AW8" s="80">
        <f>T8-AV8</f>
        <v>2.463996410369873E-3</v>
      </c>
      <c r="AX8" s="85"/>
      <c r="AY8" s="79">
        <f>SUM(AJ8:AL8)</f>
        <v>2899435.6560042743</v>
      </c>
      <c r="AZ8" s="80">
        <f>SUM(AM8:AO8)</f>
        <v>3276768.9821579447</v>
      </c>
      <c r="BA8" s="86">
        <f>SUM(AP8:AR8)</f>
        <v>3703240.6641657744</v>
      </c>
      <c r="BB8" s="80">
        <f>SUM(AS8:AU8)</f>
        <v>3593178.3026036089</v>
      </c>
      <c r="BC8" s="80">
        <f>SUM(AY8,AZ8,BA8,BB8)</f>
        <v>13472623.604931604</v>
      </c>
      <c r="BD8" s="80">
        <f>T8-BC8</f>
        <v>2.4639945477247238E-3</v>
      </c>
    </row>
    <row r="9" spans="2:56" x14ac:dyDescent="0.3">
      <c r="B9" s="77" t="s">
        <v>47</v>
      </c>
      <c r="C9" s="78">
        <f>C2259</f>
        <v>16160271</v>
      </c>
      <c r="D9" s="79">
        <f>D2259</f>
        <v>15998618.199999999</v>
      </c>
      <c r="E9" s="69">
        <f>IFERROR(D9/C9,0)</f>
        <v>0.98999690042326638</v>
      </c>
      <c r="F9" s="78">
        <f>F2259</f>
        <v>20675335</v>
      </c>
      <c r="G9" s="80">
        <f>G2259</f>
        <v>20588533.75</v>
      </c>
      <c r="H9" s="69">
        <f>IFERROR(G9/F9,0)</f>
        <v>0.99580170043193983</v>
      </c>
      <c r="I9" s="78">
        <f>I2259</f>
        <v>22504694</v>
      </c>
      <c r="J9" s="80">
        <f>J2259</f>
        <v>22447100.469999999</v>
      </c>
      <c r="K9" s="69">
        <f t="shared" ref="K9:K72" si="1">IFERROR(J9/I9,0)</f>
        <v>0.99744082145707014</v>
      </c>
      <c r="L9" s="78">
        <f>L2259</f>
        <v>21361395</v>
      </c>
      <c r="M9" s="80">
        <f>M2259</f>
        <v>24286395</v>
      </c>
      <c r="N9" s="81">
        <f>N2259</f>
        <v>0</v>
      </c>
      <c r="O9" s="78">
        <f>O2259</f>
        <v>22555089.481196843</v>
      </c>
      <c r="P9" s="81">
        <f>P2259</f>
        <v>1000000</v>
      </c>
      <c r="Q9" s="82">
        <f>SUM(O9:P9)</f>
        <v>23555089.481196843</v>
      </c>
      <c r="R9" s="82">
        <f>R2259</f>
        <v>0</v>
      </c>
      <c r="S9" s="82">
        <f>S2259</f>
        <v>5664000</v>
      </c>
      <c r="T9" s="83">
        <f>SUM(Q9:S9)</f>
        <v>29219089.481196843</v>
      </c>
      <c r="U9" s="84"/>
      <c r="V9" s="78">
        <f>V2259</f>
        <v>7983597</v>
      </c>
      <c r="W9" s="81">
        <f>W2259</f>
        <v>0</v>
      </c>
      <c r="X9" s="82">
        <f>SUM(V9:W9)</f>
        <v>7983597</v>
      </c>
      <c r="Y9" s="82">
        <f>Y2259</f>
        <v>0</v>
      </c>
      <c r="Z9" s="82">
        <f>Z2259</f>
        <v>5664000</v>
      </c>
      <c r="AA9" s="83">
        <f>SUM(X9:Z9)</f>
        <v>13647597</v>
      </c>
      <c r="AB9" s="84"/>
      <c r="AC9" s="78">
        <f>AC2259</f>
        <v>8342061</v>
      </c>
      <c r="AD9" s="81">
        <f>AD2259</f>
        <v>0</v>
      </c>
      <c r="AE9" s="82">
        <f>SUM(AC9:AD9)</f>
        <v>8342061</v>
      </c>
      <c r="AF9" s="82">
        <f>AF2259</f>
        <v>0</v>
      </c>
      <c r="AG9" s="82">
        <f>AG2259</f>
        <v>5664000</v>
      </c>
      <c r="AH9" s="83">
        <f>SUM(AE9:AG9)</f>
        <v>14006061</v>
      </c>
      <c r="AI9" s="85"/>
      <c r="AJ9" s="79">
        <f t="shared" ref="AJ9:AU9" si="2">AJ2259</f>
        <v>1450004.6623879075</v>
      </c>
      <c r="AK9" s="80">
        <f t="shared" si="2"/>
        <v>1830066.6664349074</v>
      </c>
      <c r="AL9" s="86">
        <f t="shared" si="2"/>
        <v>2206173.3876714073</v>
      </c>
      <c r="AM9" s="80">
        <f t="shared" si="2"/>
        <v>2874017.6172914077</v>
      </c>
      <c r="AN9" s="80">
        <f t="shared" si="2"/>
        <v>3738035.5896224072</v>
      </c>
      <c r="AO9" s="80">
        <f t="shared" si="2"/>
        <v>1958016.1036685174</v>
      </c>
      <c r="AP9" s="80">
        <f t="shared" si="2"/>
        <v>2249043.9196612472</v>
      </c>
      <c r="AQ9" s="80">
        <f t="shared" si="2"/>
        <v>2958034.5138886576</v>
      </c>
      <c r="AR9" s="80">
        <f t="shared" si="2"/>
        <v>2118011.2993974076</v>
      </c>
      <c r="AS9" s="80">
        <f t="shared" si="2"/>
        <v>2523056.4083031574</v>
      </c>
      <c r="AT9" s="80">
        <f t="shared" si="2"/>
        <v>2951126.6664349074</v>
      </c>
      <c r="AU9" s="80">
        <f t="shared" si="2"/>
        <v>2363502.6464349106</v>
      </c>
      <c r="AV9" s="79">
        <f>SUM(AJ9:AU9)</f>
        <v>29219089.481196839</v>
      </c>
      <c r="AW9" s="80">
        <f>T9-AV9</f>
        <v>0</v>
      </c>
      <c r="AX9" s="85"/>
      <c r="AY9" s="79">
        <f>SUM(AJ9:AL9)</f>
        <v>5486244.7164942222</v>
      </c>
      <c r="AZ9" s="80">
        <f>SUM(AM9:AO9)</f>
        <v>8570069.3105823323</v>
      </c>
      <c r="BA9" s="86">
        <f>SUM(AP9:AR9)</f>
        <v>7325089.7329473123</v>
      </c>
      <c r="BB9" s="80">
        <f>SUM(AS9:AU9)</f>
        <v>7837685.7211729754</v>
      </c>
      <c r="BC9" s="80">
        <f>SUM(AY9,AZ9,BA9,BB9)</f>
        <v>29219089.481196843</v>
      </c>
      <c r="BD9" s="80">
        <f>T9-BC9</f>
        <v>0</v>
      </c>
    </row>
    <row r="10" spans="2:56" x14ac:dyDescent="0.3">
      <c r="B10" s="87"/>
      <c r="C10" s="78"/>
      <c r="D10" s="79"/>
      <c r="E10" s="69"/>
      <c r="F10" s="78"/>
      <c r="G10" s="80"/>
      <c r="H10" s="69"/>
      <c r="I10" s="78"/>
      <c r="J10" s="80"/>
      <c r="K10" s="69"/>
      <c r="L10" s="78"/>
      <c r="M10" s="80"/>
      <c r="N10" s="81"/>
      <c r="O10" s="78"/>
      <c r="P10" s="81"/>
      <c r="Q10" s="82"/>
      <c r="R10" s="82"/>
      <c r="S10" s="82"/>
      <c r="T10" s="83"/>
      <c r="U10" s="84"/>
      <c r="V10" s="78"/>
      <c r="W10" s="81"/>
      <c r="X10" s="82"/>
      <c r="Y10" s="82"/>
      <c r="Z10" s="82"/>
      <c r="AA10" s="83"/>
      <c r="AB10" s="84"/>
      <c r="AC10" s="78"/>
      <c r="AD10" s="81"/>
      <c r="AE10" s="82"/>
      <c r="AF10" s="82"/>
      <c r="AG10" s="82"/>
      <c r="AH10" s="83"/>
      <c r="AI10" s="85"/>
      <c r="AJ10" s="79"/>
      <c r="AK10" s="80"/>
      <c r="AL10" s="86"/>
      <c r="AM10" s="80"/>
      <c r="AN10" s="80"/>
      <c r="AO10" s="80"/>
      <c r="AP10" s="80"/>
      <c r="AQ10" s="80"/>
      <c r="AR10" s="80"/>
      <c r="AS10" s="80"/>
      <c r="AT10" s="80"/>
      <c r="AU10" s="80"/>
      <c r="AV10" s="79"/>
      <c r="AW10" s="80"/>
      <c r="AX10" s="85"/>
      <c r="AY10" s="79"/>
      <c r="AZ10" s="80"/>
      <c r="BA10" s="86"/>
      <c r="BB10" s="80"/>
      <c r="BC10" s="80"/>
      <c r="BD10" s="80"/>
    </row>
    <row r="11" spans="2:56" x14ac:dyDescent="0.3">
      <c r="B11" s="87"/>
      <c r="C11" s="78"/>
      <c r="D11" s="79"/>
      <c r="E11" s="69"/>
      <c r="F11" s="78"/>
      <c r="G11" s="80"/>
      <c r="H11" s="69"/>
      <c r="I11" s="78"/>
      <c r="J11" s="80"/>
      <c r="K11" s="69"/>
      <c r="L11" s="78"/>
      <c r="M11" s="80"/>
      <c r="N11" s="81"/>
      <c r="O11" s="78"/>
      <c r="P11" s="81"/>
      <c r="Q11" s="82"/>
      <c r="R11" s="82"/>
      <c r="S11" s="82"/>
      <c r="T11" s="83"/>
      <c r="U11" s="84"/>
      <c r="V11" s="78"/>
      <c r="W11" s="81"/>
      <c r="X11" s="82"/>
      <c r="Y11" s="82"/>
      <c r="Z11" s="82"/>
      <c r="AA11" s="83"/>
      <c r="AB11" s="84"/>
      <c r="AC11" s="78"/>
      <c r="AD11" s="81"/>
      <c r="AE11" s="82"/>
      <c r="AF11" s="82"/>
      <c r="AG11" s="82"/>
      <c r="AH11" s="83"/>
      <c r="AI11" s="85"/>
      <c r="AJ11" s="79"/>
      <c r="AK11" s="80"/>
      <c r="AL11" s="86"/>
      <c r="AM11" s="80"/>
      <c r="AN11" s="80"/>
      <c r="AO11" s="80"/>
      <c r="AP11" s="80"/>
      <c r="AQ11" s="80"/>
      <c r="AR11" s="80"/>
      <c r="AS11" s="80"/>
      <c r="AT11" s="80"/>
      <c r="AU11" s="80"/>
      <c r="AV11" s="79"/>
      <c r="AW11" s="80"/>
      <c r="AX11" s="85"/>
      <c r="AY11" s="79"/>
      <c r="AZ11" s="80"/>
      <c r="BA11" s="86"/>
      <c r="BB11" s="80"/>
      <c r="BC11" s="80"/>
      <c r="BD11" s="80"/>
    </row>
    <row r="12" spans="2:56" x14ac:dyDescent="0.3">
      <c r="B12" s="87"/>
      <c r="C12" s="78"/>
      <c r="D12" s="79"/>
      <c r="E12" s="69"/>
      <c r="F12" s="78"/>
      <c r="G12" s="80"/>
      <c r="H12" s="69"/>
      <c r="I12" s="78"/>
      <c r="J12" s="80"/>
      <c r="K12" s="69"/>
      <c r="L12" s="78"/>
      <c r="M12" s="80"/>
      <c r="N12" s="81"/>
      <c r="O12" s="78"/>
      <c r="P12" s="81"/>
      <c r="Q12" s="82"/>
      <c r="R12" s="82"/>
      <c r="S12" s="82"/>
      <c r="T12" s="83"/>
      <c r="U12" s="84"/>
      <c r="V12" s="78"/>
      <c r="W12" s="81"/>
      <c r="X12" s="82"/>
      <c r="Y12" s="82"/>
      <c r="Z12" s="82"/>
      <c r="AA12" s="83"/>
      <c r="AB12" s="84"/>
      <c r="AC12" s="78"/>
      <c r="AD12" s="81"/>
      <c r="AE12" s="82"/>
      <c r="AF12" s="82"/>
      <c r="AG12" s="82"/>
      <c r="AH12" s="83"/>
      <c r="AI12" s="85"/>
      <c r="AJ12" s="79"/>
      <c r="AK12" s="80"/>
      <c r="AL12" s="86"/>
      <c r="AM12" s="80"/>
      <c r="AN12" s="80"/>
      <c r="AO12" s="80"/>
      <c r="AP12" s="80"/>
      <c r="AQ12" s="80"/>
      <c r="AR12" s="80"/>
      <c r="AS12" s="80"/>
      <c r="AT12" s="80"/>
      <c r="AU12" s="80"/>
      <c r="AV12" s="79"/>
      <c r="AW12" s="80"/>
      <c r="AX12" s="85"/>
      <c r="AY12" s="79"/>
      <c r="AZ12" s="80"/>
      <c r="BA12" s="86"/>
      <c r="BB12" s="80"/>
      <c r="BC12" s="80"/>
      <c r="BD12" s="80"/>
    </row>
    <row r="13" spans="2:56" x14ac:dyDescent="0.3">
      <c r="B13" s="87"/>
      <c r="C13" s="78"/>
      <c r="D13" s="79"/>
      <c r="E13" s="69"/>
      <c r="F13" s="78"/>
      <c r="G13" s="80"/>
      <c r="H13" s="69"/>
      <c r="I13" s="78"/>
      <c r="J13" s="80"/>
      <c r="K13" s="69"/>
      <c r="L13" s="78"/>
      <c r="M13" s="80"/>
      <c r="N13" s="81"/>
      <c r="O13" s="78"/>
      <c r="P13" s="81"/>
      <c r="Q13" s="82"/>
      <c r="R13" s="82"/>
      <c r="S13" s="82"/>
      <c r="T13" s="83"/>
      <c r="U13" s="84"/>
      <c r="V13" s="78"/>
      <c r="W13" s="81"/>
      <c r="X13" s="82"/>
      <c r="Y13" s="82"/>
      <c r="Z13" s="82"/>
      <c r="AA13" s="83"/>
      <c r="AB13" s="84"/>
      <c r="AC13" s="78"/>
      <c r="AD13" s="81"/>
      <c r="AE13" s="82"/>
      <c r="AF13" s="82"/>
      <c r="AG13" s="82"/>
      <c r="AH13" s="83"/>
      <c r="AI13" s="85"/>
      <c r="AJ13" s="79"/>
      <c r="AK13" s="80"/>
      <c r="AL13" s="86"/>
      <c r="AM13" s="80"/>
      <c r="AN13" s="80"/>
      <c r="AO13" s="80"/>
      <c r="AP13" s="80"/>
      <c r="AQ13" s="80"/>
      <c r="AR13" s="80"/>
      <c r="AS13" s="80"/>
      <c r="AT13" s="80"/>
      <c r="AU13" s="80"/>
      <c r="AV13" s="79"/>
      <c r="AW13" s="80"/>
      <c r="AX13" s="85"/>
      <c r="AY13" s="79"/>
      <c r="AZ13" s="80"/>
      <c r="BA13" s="86"/>
      <c r="BB13" s="80"/>
      <c r="BC13" s="80"/>
      <c r="BD13" s="80"/>
    </row>
    <row r="14" spans="2:56" ht="13.2" thickBot="1" x14ac:dyDescent="0.35">
      <c r="B14" s="88"/>
      <c r="C14" s="89"/>
      <c r="D14" s="90"/>
      <c r="E14" s="91"/>
      <c r="F14" s="89"/>
      <c r="G14" s="92"/>
      <c r="H14" s="91"/>
      <c r="I14" s="89"/>
      <c r="J14" s="92"/>
      <c r="K14" s="91"/>
      <c r="L14" s="89"/>
      <c r="M14" s="92"/>
      <c r="N14" s="93"/>
      <c r="O14" s="89"/>
      <c r="P14" s="93"/>
      <c r="Q14" s="94"/>
      <c r="R14" s="94"/>
      <c r="S14" s="94"/>
      <c r="T14" s="95"/>
      <c r="U14" s="84"/>
      <c r="V14" s="89"/>
      <c r="W14" s="93"/>
      <c r="X14" s="94"/>
      <c r="Y14" s="94"/>
      <c r="Z14" s="94"/>
      <c r="AA14" s="95"/>
      <c r="AB14" s="84"/>
      <c r="AC14" s="89"/>
      <c r="AD14" s="93"/>
      <c r="AE14" s="94"/>
      <c r="AF14" s="94"/>
      <c r="AG14" s="94"/>
      <c r="AH14" s="95"/>
      <c r="AI14" s="85"/>
      <c r="AJ14" s="90"/>
      <c r="AK14" s="92"/>
      <c r="AL14" s="96"/>
      <c r="AM14" s="92"/>
      <c r="AN14" s="92"/>
      <c r="AO14" s="92"/>
      <c r="AP14" s="92"/>
      <c r="AQ14" s="92"/>
      <c r="AR14" s="92"/>
      <c r="AS14" s="92"/>
      <c r="AT14" s="92"/>
      <c r="AU14" s="92"/>
      <c r="AV14" s="90"/>
      <c r="AW14" s="92"/>
      <c r="AX14" s="85"/>
      <c r="AY14" s="90"/>
      <c r="AZ14" s="92"/>
      <c r="BA14" s="96"/>
      <c r="BB14" s="92"/>
      <c r="BC14" s="92"/>
      <c r="BD14" s="92"/>
    </row>
    <row r="15" spans="2:56" s="108" customFormat="1" ht="13.2" thickBot="1" x14ac:dyDescent="0.35">
      <c r="B15" s="97" t="s">
        <v>48</v>
      </c>
      <c r="C15" s="98">
        <f>SUM(C8:C14)</f>
        <v>29443528</v>
      </c>
      <c r="D15" s="99">
        <f>SUM(D8:D14)</f>
        <v>28672667.069999997</v>
      </c>
      <c r="E15" s="100">
        <f>IFERROR(D15/C15,0)</f>
        <v>0.97381900260050347</v>
      </c>
      <c r="F15" s="98">
        <f>SUM(F8:F14)</f>
        <v>34294232</v>
      </c>
      <c r="G15" s="101">
        <f>SUM(G8:G14)</f>
        <v>33841103.149999999</v>
      </c>
      <c r="H15" s="100">
        <f>IFERROR(G15/F15,0)</f>
        <v>0.98678702441856692</v>
      </c>
      <c r="I15" s="98">
        <f>SUM(I8:I14)</f>
        <v>35323989</v>
      </c>
      <c r="J15" s="101">
        <f>SUM(J8:J14)</f>
        <v>34822137.210000001</v>
      </c>
      <c r="K15" s="100">
        <f t="shared" si="1"/>
        <v>0.98579289020840766</v>
      </c>
      <c r="L15" s="98">
        <f>SUM(L8:L14)</f>
        <v>35360575</v>
      </c>
      <c r="M15" s="101">
        <f>SUM(M8:M14)</f>
        <v>36535620</v>
      </c>
      <c r="N15" s="102">
        <f>SUM(N8:N14)</f>
        <v>0</v>
      </c>
      <c r="O15" s="98">
        <f>SUM(O8:O14)</f>
        <v>36028466.08859244</v>
      </c>
      <c r="P15" s="102">
        <f>SUM(P8:P14)</f>
        <v>999247</v>
      </c>
      <c r="Q15" s="103">
        <f t="shared" ref="Q15:Q80" si="3">SUM(O15:P15)</f>
        <v>37027713.08859244</v>
      </c>
      <c r="R15" s="103">
        <f>SUM(R8:R14)</f>
        <v>0</v>
      </c>
      <c r="S15" s="103">
        <f>SUM(S8:S14)</f>
        <v>5664000</v>
      </c>
      <c r="T15" s="104">
        <f>SUM(Q15:S15)</f>
        <v>42691713.08859244</v>
      </c>
      <c r="U15" s="105"/>
      <c r="V15" s="98">
        <f>SUM(V8:V14)</f>
        <v>9673017</v>
      </c>
      <c r="W15" s="102">
        <f>SUM(W8:W14)</f>
        <v>0</v>
      </c>
      <c r="X15" s="103">
        <f>SUM(V15:W15)</f>
        <v>9673017</v>
      </c>
      <c r="Y15" s="103">
        <f>SUM(Y8:Y14)</f>
        <v>0</v>
      </c>
      <c r="Z15" s="103">
        <f>SUM(Z8:Z14)</f>
        <v>5664000</v>
      </c>
      <c r="AA15" s="104">
        <f>SUM(X15:Z15)</f>
        <v>15337017</v>
      </c>
      <c r="AB15" s="105"/>
      <c r="AC15" s="98">
        <f>SUM(AC8:AC14)</f>
        <v>10037336</v>
      </c>
      <c r="AD15" s="102">
        <f>SUM(AD8:AD14)</f>
        <v>0</v>
      </c>
      <c r="AE15" s="103">
        <f>SUM(AC15:AD15)</f>
        <v>10037336</v>
      </c>
      <c r="AF15" s="103">
        <f>SUM(AF8:AF14)</f>
        <v>0</v>
      </c>
      <c r="AG15" s="103">
        <f>SUM(AG8:AG14)</f>
        <v>5664000</v>
      </c>
      <c r="AH15" s="104">
        <f>SUM(AE15:AG15)</f>
        <v>15701336</v>
      </c>
      <c r="AI15" s="106"/>
      <c r="AJ15" s="99">
        <f t="shared" ref="AJ15:AU15" si="4">SUM(AJ8:AJ14)</f>
        <v>2323206.8493027491</v>
      </c>
      <c r="AK15" s="101">
        <f t="shared" si="4"/>
        <v>2926132.210834749</v>
      </c>
      <c r="AL15" s="107">
        <f t="shared" si="4"/>
        <v>3136341.3123609987</v>
      </c>
      <c r="AM15" s="101">
        <f t="shared" si="4"/>
        <v>3909093.8042062493</v>
      </c>
      <c r="AN15" s="101">
        <f t="shared" si="4"/>
        <v>4920556.1979506686</v>
      </c>
      <c r="AO15" s="101">
        <f t="shared" si="4"/>
        <v>3017188.2905833591</v>
      </c>
      <c r="AP15" s="101">
        <f t="shared" si="4"/>
        <v>3476087.4624883384</v>
      </c>
      <c r="AQ15" s="101">
        <f>SUM(AQ8:AQ14)</f>
        <v>4211132.4341979986</v>
      </c>
      <c r="AR15" s="101">
        <f t="shared" si="4"/>
        <v>3341110.5004267488</v>
      </c>
      <c r="AS15" s="101">
        <f t="shared" si="4"/>
        <v>3734761.9538873341</v>
      </c>
      <c r="AT15" s="101">
        <f t="shared" si="4"/>
        <v>4188694.7531894986</v>
      </c>
      <c r="AU15" s="101">
        <f t="shared" si="4"/>
        <v>3507407.3166997517</v>
      </c>
      <c r="AV15" s="99">
        <f>SUM(AJ15:AU15)</f>
        <v>42691713.086128443</v>
      </c>
      <c r="AW15" s="101">
        <f>T15-AV15</f>
        <v>2.463996410369873E-3</v>
      </c>
      <c r="AX15" s="106"/>
      <c r="AY15" s="99">
        <f>SUM(AJ15:AL15)</f>
        <v>8385680.3724984974</v>
      </c>
      <c r="AZ15" s="101">
        <f>SUM(AM15:AO15)</f>
        <v>11846838.292740276</v>
      </c>
      <c r="BA15" s="107">
        <f>SUM(AP15:AR15)</f>
        <v>11028330.397113085</v>
      </c>
      <c r="BB15" s="101">
        <f>SUM(AS15:AU15)</f>
        <v>11430864.023776583</v>
      </c>
      <c r="BC15" s="101">
        <f>SUM(AY15,AZ15,BA15,BB15)</f>
        <v>42691713.086128443</v>
      </c>
      <c r="BD15" s="101">
        <f>T15-BC15</f>
        <v>2.463996410369873E-3</v>
      </c>
    </row>
    <row r="16" spans="2:56" ht="13.8" thickTop="1" thickBot="1" x14ac:dyDescent="0.35">
      <c r="B16" s="109"/>
      <c r="C16" s="110"/>
      <c r="D16" s="111"/>
      <c r="E16" s="112"/>
      <c r="F16" s="110"/>
      <c r="G16" s="113"/>
      <c r="H16" s="112"/>
      <c r="I16" s="110"/>
      <c r="J16" s="113"/>
      <c r="K16" s="112"/>
      <c r="L16" s="110"/>
      <c r="M16" s="113"/>
      <c r="N16" s="114"/>
      <c r="O16" s="110"/>
      <c r="P16" s="114"/>
      <c r="Q16" s="115"/>
      <c r="R16" s="115"/>
      <c r="S16" s="115"/>
      <c r="T16" s="116"/>
      <c r="U16" s="84"/>
      <c r="V16" s="110"/>
      <c r="W16" s="114"/>
      <c r="X16" s="115"/>
      <c r="Y16" s="115"/>
      <c r="Z16" s="115"/>
      <c r="AA16" s="116"/>
      <c r="AB16" s="84"/>
      <c r="AC16" s="110"/>
      <c r="AD16" s="114"/>
      <c r="AE16" s="115"/>
      <c r="AF16" s="115"/>
      <c r="AG16" s="115"/>
      <c r="AH16" s="116"/>
      <c r="AI16" s="85"/>
      <c r="AJ16" s="111"/>
      <c r="AK16" s="113"/>
      <c r="AL16" s="117"/>
      <c r="AM16" s="113"/>
      <c r="AN16" s="113"/>
      <c r="AO16" s="113"/>
      <c r="AP16" s="113"/>
      <c r="AQ16" s="113"/>
      <c r="AR16" s="113"/>
      <c r="AS16" s="113"/>
      <c r="AT16" s="113"/>
      <c r="AU16" s="113"/>
      <c r="AV16" s="111"/>
      <c r="AW16" s="113"/>
      <c r="AX16" s="85"/>
      <c r="AY16" s="111"/>
      <c r="AZ16" s="113"/>
      <c r="BA16" s="117"/>
      <c r="BB16" s="113"/>
      <c r="BC16" s="113"/>
      <c r="BD16" s="113"/>
    </row>
    <row r="17" spans="2:56" ht="13.2" thickBot="1" x14ac:dyDescent="0.35">
      <c r="B17" s="118" t="s">
        <v>49</v>
      </c>
      <c r="C17" s="119">
        <f>SUM(C18,C34,C165)</f>
        <v>27619528</v>
      </c>
      <c r="D17" s="120">
        <f>SUM(D18,D34,D165)</f>
        <v>27271000.859999999</v>
      </c>
      <c r="E17" s="121">
        <f t="shared" ref="E17:E80" si="5">IFERROR(D17/C17,0)</f>
        <v>0.98738113337780431</v>
      </c>
      <c r="F17" s="119">
        <f>SUM(F18,F34,F165)</f>
        <v>34004670</v>
      </c>
      <c r="G17" s="122">
        <f>SUM(G18,G34,G165)</f>
        <v>33580154.219999999</v>
      </c>
      <c r="H17" s="121">
        <f t="shared" ref="H17:H80" si="6">IFERROR(G17/F17,0)</f>
        <v>0.98751595648480039</v>
      </c>
      <c r="I17" s="119">
        <f>SUM(I18,I34,I165)</f>
        <v>35213789</v>
      </c>
      <c r="J17" s="122">
        <f>SUM(J18,J34,J165)</f>
        <v>34744038.710000001</v>
      </c>
      <c r="K17" s="121">
        <f t="shared" si="1"/>
        <v>0.98666004700601806</v>
      </c>
      <c r="L17" s="119">
        <f>SUM(L18,L34,L165)</f>
        <v>35360575</v>
      </c>
      <c r="M17" s="122">
        <f>SUM(M18,M34,M165)</f>
        <v>36535620</v>
      </c>
      <c r="N17" s="123">
        <f>SUM(N18,N34,N165)</f>
        <v>0</v>
      </c>
      <c r="O17" s="119">
        <f>SUM(O18,O34,O165)</f>
        <v>36028466.08859244</v>
      </c>
      <c r="P17" s="123">
        <f>SUM(P18,P34,P165)</f>
        <v>999247</v>
      </c>
      <c r="Q17" s="124">
        <f t="shared" si="3"/>
        <v>37027713.08859244</v>
      </c>
      <c r="R17" s="125">
        <f>SUM(R18,R34,R165)</f>
        <v>0</v>
      </c>
      <c r="S17" s="125">
        <f>SUM(S18,S34,S165)</f>
        <v>5664000</v>
      </c>
      <c r="T17" s="126">
        <f>SUM(Q17:S17)</f>
        <v>42691713.08859244</v>
      </c>
      <c r="U17" s="84"/>
      <c r="V17" s="119">
        <f>SUM(V18,V34,V165)</f>
        <v>9673017</v>
      </c>
      <c r="W17" s="123">
        <f>SUM(W18,W34,W165)</f>
        <v>0</v>
      </c>
      <c r="X17" s="124">
        <f t="shared" ref="X17:X80" si="7">SUM(V17:W17)</f>
        <v>9673017</v>
      </c>
      <c r="Y17" s="125">
        <f>SUM(Y18,Y34,Y165)</f>
        <v>0</v>
      </c>
      <c r="Z17" s="125">
        <f>SUM(Z18,Z34,Z165)</f>
        <v>5664000</v>
      </c>
      <c r="AA17" s="126">
        <f>SUM(X17:Z17)</f>
        <v>15337017</v>
      </c>
      <c r="AB17" s="84"/>
      <c r="AC17" s="119">
        <f>SUM(AC18,AC34,AC165)</f>
        <v>10037336</v>
      </c>
      <c r="AD17" s="123">
        <f>SUM(AD18,AD34,AD165)</f>
        <v>0</v>
      </c>
      <c r="AE17" s="124">
        <f t="shared" ref="AE17:AE80" si="8">SUM(AC17:AD17)</f>
        <v>10037336</v>
      </c>
      <c r="AF17" s="125">
        <f>SUM(AF18,AF34,AF165)</f>
        <v>0</v>
      </c>
      <c r="AG17" s="125">
        <f>SUM(AG18,AG34,AG165)</f>
        <v>5664000</v>
      </c>
      <c r="AH17" s="126">
        <f>SUM(AE17:AG17)</f>
        <v>15701336</v>
      </c>
      <c r="AI17" s="85"/>
      <c r="AJ17" s="120">
        <f t="shared" ref="AJ17:AU17" si="9">SUM(AJ18,AJ34,AJ165)</f>
        <v>2323206.8493027487</v>
      </c>
      <c r="AK17" s="122">
        <f t="shared" si="9"/>
        <v>2926132.210834749</v>
      </c>
      <c r="AL17" s="123">
        <f t="shared" si="9"/>
        <v>3136341.3123609987</v>
      </c>
      <c r="AM17" s="122">
        <f t="shared" si="9"/>
        <v>3909093.8042062488</v>
      </c>
      <c r="AN17" s="123">
        <f t="shared" si="9"/>
        <v>4920556.1979506686</v>
      </c>
      <c r="AO17" s="122">
        <f t="shared" si="9"/>
        <v>3017188.2905833591</v>
      </c>
      <c r="AP17" s="123">
        <f t="shared" si="9"/>
        <v>3476087.4624883388</v>
      </c>
      <c r="AQ17" s="122">
        <f t="shared" si="9"/>
        <v>4211132.4341979995</v>
      </c>
      <c r="AR17" s="123">
        <f t="shared" si="9"/>
        <v>3341110.5004267488</v>
      </c>
      <c r="AS17" s="122">
        <f t="shared" si="9"/>
        <v>3734761.9538873341</v>
      </c>
      <c r="AT17" s="123">
        <f t="shared" si="9"/>
        <v>4188694.753189499</v>
      </c>
      <c r="AU17" s="122">
        <f t="shared" si="9"/>
        <v>3507407.3166997521</v>
      </c>
      <c r="AV17" s="123">
        <f t="shared" ref="AV17:AV80" si="10">SUM(AJ17:AU17)</f>
        <v>42691713.086128436</v>
      </c>
      <c r="AW17" s="122">
        <f t="shared" ref="AW17:AW80" si="11">T17-AV17</f>
        <v>2.46400386095047E-3</v>
      </c>
      <c r="AX17" s="85"/>
      <c r="AY17" s="120">
        <f t="shared" ref="AY17:AY80" si="12">SUM(AJ17:AL17)</f>
        <v>8385680.3724984955</v>
      </c>
      <c r="AZ17" s="122">
        <f t="shared" ref="AZ17:AZ80" si="13">SUM(AM17:AO17)</f>
        <v>11846838.292740276</v>
      </c>
      <c r="BA17" s="123">
        <f t="shared" ref="BA17:BA80" si="14">SUM(AP17:AR17)</f>
        <v>11028330.397113087</v>
      </c>
      <c r="BB17" s="122">
        <f t="shared" ref="BB17:BB80" si="15">SUM(AS17:AU17)</f>
        <v>11430864.023776585</v>
      </c>
      <c r="BC17" s="122">
        <f t="shared" ref="BC17:BC80" si="16">SUM(AY17,AZ17,BA17,BB17)</f>
        <v>42691713.086128443</v>
      </c>
      <c r="BD17" s="127">
        <f t="shared" ref="BD17:BD80" si="17">T17-BC17</f>
        <v>2.463996410369873E-3</v>
      </c>
    </row>
    <row r="18" spans="2:56" x14ac:dyDescent="0.3">
      <c r="B18" s="128" t="s">
        <v>50</v>
      </c>
      <c r="C18" s="129">
        <f>SUM(C19,C29)</f>
        <v>21217032</v>
      </c>
      <c r="D18" s="130">
        <f>SUM(D19,D29)</f>
        <v>20907153.560000002</v>
      </c>
      <c r="E18" s="131">
        <f t="shared" si="5"/>
        <v>0.98539482619435192</v>
      </c>
      <c r="F18" s="129">
        <f>SUM(F19,F29)</f>
        <v>23847028</v>
      </c>
      <c r="G18" s="132">
        <f>SUM(G19,G29)</f>
        <v>23377792.010000002</v>
      </c>
      <c r="H18" s="131">
        <f t="shared" si="6"/>
        <v>0.98032308302736937</v>
      </c>
      <c r="I18" s="129">
        <f>SUM(I19,I29)</f>
        <v>24192010</v>
      </c>
      <c r="J18" s="132">
        <f>SUM(J19,J29)</f>
        <v>23741671.660000004</v>
      </c>
      <c r="K18" s="131">
        <f t="shared" si="1"/>
        <v>0.98138483160349244</v>
      </c>
      <c r="L18" s="129">
        <f>SUM(L19,L29)</f>
        <v>26787958</v>
      </c>
      <c r="M18" s="132">
        <f>SUM(M19,M29)</f>
        <v>24788003</v>
      </c>
      <c r="N18" s="133">
        <f>SUM(N19,N29)</f>
        <v>0</v>
      </c>
      <c r="O18" s="129">
        <f>SUM(O19,O29)</f>
        <v>26355449.088592436</v>
      </c>
      <c r="P18" s="133">
        <f>SUM(P19,P29)</f>
        <v>-53</v>
      </c>
      <c r="Q18" s="134">
        <f t="shared" si="3"/>
        <v>26355396.088592436</v>
      </c>
      <c r="R18" s="133">
        <f>SUM(R19,R29)</f>
        <v>0</v>
      </c>
      <c r="S18" s="133">
        <f>SUM(S19,S29)</f>
        <v>0</v>
      </c>
      <c r="T18" s="135">
        <f t="shared" ref="T18:T81" si="18">SUM(Q18:S18)</f>
        <v>26355396.088592436</v>
      </c>
      <c r="U18" s="136"/>
      <c r="V18" s="129">
        <f>SUM(V19,V29)</f>
        <v>0</v>
      </c>
      <c r="W18" s="133">
        <f>SUM(W19,W29)</f>
        <v>0</v>
      </c>
      <c r="X18" s="134">
        <f t="shared" si="7"/>
        <v>0</v>
      </c>
      <c r="Y18" s="133">
        <f>SUM(Y19,Y29)</f>
        <v>0</v>
      </c>
      <c r="Z18" s="133">
        <f>SUM(Z19,Z29)</f>
        <v>0</v>
      </c>
      <c r="AA18" s="135">
        <f>SUM(X18:Z18)</f>
        <v>0</v>
      </c>
      <c r="AB18" s="136"/>
      <c r="AC18" s="129">
        <f>SUM(AC19,AC29)</f>
        <v>0</v>
      </c>
      <c r="AD18" s="133">
        <f>SUM(AD19,AD29)</f>
        <v>0</v>
      </c>
      <c r="AE18" s="134">
        <f t="shared" si="8"/>
        <v>0</v>
      </c>
      <c r="AF18" s="133">
        <f>SUM(AF19,AF29)</f>
        <v>0</v>
      </c>
      <c r="AG18" s="133">
        <f>SUM(AG19,AG29)</f>
        <v>0</v>
      </c>
      <c r="AH18" s="135">
        <f>SUM(AE18:AG18)</f>
        <v>0</v>
      </c>
      <c r="AI18" s="13"/>
      <c r="AJ18" s="130">
        <f t="shared" ref="AJ18:AU18" si="19">SUM(AJ19,AJ29)</f>
        <v>2055693.8493027487</v>
      </c>
      <c r="AK18" s="132">
        <f t="shared" si="19"/>
        <v>2101277.210834749</v>
      </c>
      <c r="AL18" s="133">
        <f t="shared" si="19"/>
        <v>2128268.3123609987</v>
      </c>
      <c r="AM18" s="132">
        <f t="shared" si="19"/>
        <v>2087253.8042062488</v>
      </c>
      <c r="AN18" s="133">
        <f t="shared" si="19"/>
        <v>2152646.1979506686</v>
      </c>
      <c r="AO18" s="132">
        <f t="shared" si="19"/>
        <v>2119335.2905833591</v>
      </c>
      <c r="AP18" s="133">
        <f t="shared" si="19"/>
        <v>2325059.4624883388</v>
      </c>
      <c r="AQ18" s="132">
        <f t="shared" si="19"/>
        <v>2289398.4341979991</v>
      </c>
      <c r="AR18" s="133">
        <f t="shared" si="19"/>
        <v>2302059.5004267488</v>
      </c>
      <c r="AS18" s="132">
        <f t="shared" si="19"/>
        <v>2335477.9538873341</v>
      </c>
      <c r="AT18" s="133">
        <f t="shared" si="19"/>
        <v>2231979.753189499</v>
      </c>
      <c r="AU18" s="132">
        <f t="shared" si="19"/>
        <v>2226946.3166997521</v>
      </c>
      <c r="AV18" s="133">
        <f t="shared" si="10"/>
        <v>26355396.086128447</v>
      </c>
      <c r="AW18" s="132">
        <f t="shared" si="11"/>
        <v>2.4639889597892761E-3</v>
      </c>
      <c r="AX18" s="13"/>
      <c r="AY18" s="130">
        <f t="shared" si="12"/>
        <v>6285239.3724984964</v>
      </c>
      <c r="AZ18" s="132">
        <f t="shared" si="13"/>
        <v>6359235.2927402761</v>
      </c>
      <c r="BA18" s="133">
        <f t="shared" si="14"/>
        <v>6916517.3971130867</v>
      </c>
      <c r="BB18" s="132">
        <f t="shared" si="15"/>
        <v>6794404.0237765852</v>
      </c>
      <c r="BC18" s="132">
        <f t="shared" si="16"/>
        <v>26355396.086128443</v>
      </c>
      <c r="BD18" s="137">
        <f t="shared" si="17"/>
        <v>2.4639926850795746E-3</v>
      </c>
    </row>
    <row r="19" spans="2:56" x14ac:dyDescent="0.3">
      <c r="B19" s="138" t="s">
        <v>51</v>
      </c>
      <c r="C19" s="110">
        <f>SUM(C20:C28)</f>
        <v>18303200</v>
      </c>
      <c r="D19" s="111">
        <f>SUM(D20:D28)</f>
        <v>18148417.040000003</v>
      </c>
      <c r="E19" s="112">
        <f t="shared" si="5"/>
        <v>0.99154339350496101</v>
      </c>
      <c r="F19" s="110">
        <f>SUM(F20:F28)</f>
        <v>20753518</v>
      </c>
      <c r="G19" s="113">
        <f>SUM(G20:G28)</f>
        <v>20291953.91</v>
      </c>
      <c r="H19" s="112">
        <f t="shared" si="6"/>
        <v>0.97775971813549878</v>
      </c>
      <c r="I19" s="110">
        <f>SUM(I20:I28)</f>
        <v>20836928</v>
      </c>
      <c r="J19" s="113">
        <f>SUM(J20:J28)</f>
        <v>20416470.430000003</v>
      </c>
      <c r="K19" s="112">
        <f t="shared" si="1"/>
        <v>0.97982151831594388</v>
      </c>
      <c r="L19" s="110">
        <f>SUM(L20:L28)</f>
        <v>22908708</v>
      </c>
      <c r="M19" s="113">
        <f>SUM(M20:M28)</f>
        <v>21058708</v>
      </c>
      <c r="N19" s="114">
        <f>SUM(N20:N28)</f>
        <v>0</v>
      </c>
      <c r="O19" s="110">
        <f>SUM(O20:O28)</f>
        <v>22301028.485753566</v>
      </c>
      <c r="P19" s="114">
        <f>SUM(P20:P28)</f>
        <v>-3</v>
      </c>
      <c r="Q19" s="139">
        <f t="shared" si="3"/>
        <v>22301025.485753566</v>
      </c>
      <c r="R19" s="114">
        <f>SUM(R20:R28)</f>
        <v>0</v>
      </c>
      <c r="S19" s="114">
        <f>SUM(S20:S28)</f>
        <v>0</v>
      </c>
      <c r="T19" s="140">
        <f>SUM(Q19:S19)</f>
        <v>22301025.485753566</v>
      </c>
      <c r="U19" s="136"/>
      <c r="V19" s="110">
        <f>SUM(V20:V28)</f>
        <v>0</v>
      </c>
      <c r="W19" s="114">
        <f>SUM(W20:W28)</f>
        <v>0</v>
      </c>
      <c r="X19" s="139">
        <f t="shared" si="7"/>
        <v>0</v>
      </c>
      <c r="Y19" s="114">
        <f>SUM(Y20:Y28)</f>
        <v>0</v>
      </c>
      <c r="Z19" s="114">
        <f>SUM(Z20:Z28)</f>
        <v>0</v>
      </c>
      <c r="AA19" s="140">
        <f>SUM(X19:Z19)</f>
        <v>0</v>
      </c>
      <c r="AB19" s="136"/>
      <c r="AC19" s="110">
        <f>SUM(AC20:AC28)</f>
        <v>0</v>
      </c>
      <c r="AD19" s="114">
        <f>SUM(AD20:AD28)</f>
        <v>0</v>
      </c>
      <c r="AE19" s="139">
        <f t="shared" si="8"/>
        <v>0</v>
      </c>
      <c r="AF19" s="114">
        <f>SUM(AF20:AF28)</f>
        <v>0</v>
      </c>
      <c r="AG19" s="114">
        <f>SUM(AG20:AG28)</f>
        <v>0</v>
      </c>
      <c r="AH19" s="140">
        <f>SUM(AE19:AG19)</f>
        <v>0</v>
      </c>
      <c r="AI19" s="13"/>
      <c r="AJ19" s="111">
        <f t="shared" ref="AJ19:AU19" si="20">SUM(AJ20:AJ28)</f>
        <v>1724024.1054831762</v>
      </c>
      <c r="AK19" s="113">
        <f t="shared" si="20"/>
        <v>1769707.4670151763</v>
      </c>
      <c r="AL19" s="114">
        <f t="shared" si="20"/>
        <v>1797098.5685414262</v>
      </c>
      <c r="AM19" s="113">
        <f t="shared" si="20"/>
        <v>1756084.0603866763</v>
      </c>
      <c r="AN19" s="114">
        <f t="shared" si="20"/>
        <v>1822036.4541310964</v>
      </c>
      <c r="AO19" s="113">
        <f t="shared" si="20"/>
        <v>1788565.5467637863</v>
      </c>
      <c r="AP19" s="114">
        <f t="shared" si="20"/>
        <v>1978470.5845787665</v>
      </c>
      <c r="AQ19" s="113">
        <f t="shared" si="20"/>
        <v>1944409.5562884265</v>
      </c>
      <c r="AR19" s="114">
        <f t="shared" si="20"/>
        <v>1959370.6225171764</v>
      </c>
      <c r="AS19" s="113">
        <f t="shared" si="20"/>
        <v>1992989.0759777615</v>
      </c>
      <c r="AT19" s="114">
        <f t="shared" si="20"/>
        <v>1889490.8752799265</v>
      </c>
      <c r="AU19" s="113">
        <f t="shared" si="20"/>
        <v>1878778.5687901797</v>
      </c>
      <c r="AV19" s="114">
        <f t="shared" si="10"/>
        <v>22301025.485753573</v>
      </c>
      <c r="AW19" s="113">
        <f t="shared" si="11"/>
        <v>0</v>
      </c>
      <c r="AX19" s="13"/>
      <c r="AY19" s="111">
        <f t="shared" si="12"/>
        <v>5290830.1410397785</v>
      </c>
      <c r="AZ19" s="113">
        <f t="shared" si="13"/>
        <v>5366686.0612815591</v>
      </c>
      <c r="BA19" s="114">
        <f t="shared" si="14"/>
        <v>5882250.7633843701</v>
      </c>
      <c r="BB19" s="113">
        <f t="shared" si="15"/>
        <v>5761258.5200478677</v>
      </c>
      <c r="BC19" s="113">
        <f t="shared" si="16"/>
        <v>22301025.485753573</v>
      </c>
      <c r="BD19" s="117">
        <f t="shared" si="17"/>
        <v>0</v>
      </c>
    </row>
    <row r="20" spans="2:56" x14ac:dyDescent="0.3">
      <c r="B20" s="141" t="s">
        <v>52</v>
      </c>
      <c r="C20" s="142">
        <f t="shared" ref="C20:D28" si="21">SUM(C224,C2060)</f>
        <v>14866802</v>
      </c>
      <c r="D20" s="143">
        <f t="shared" si="21"/>
        <v>14783260.640000001</v>
      </c>
      <c r="E20" s="144">
        <f t="shared" si="5"/>
        <v>0.9943806771624456</v>
      </c>
      <c r="F20" s="142">
        <f t="shared" ref="F20:G28" si="22">SUM(F224,F2060)</f>
        <v>17731956</v>
      </c>
      <c r="G20" s="145">
        <f t="shared" si="22"/>
        <v>17398816.030000001</v>
      </c>
      <c r="H20" s="144">
        <f t="shared" si="6"/>
        <v>0.98121245225287057</v>
      </c>
      <c r="I20" s="142">
        <f t="shared" ref="I20:J28" si="23">SUM(I224,I2060)</f>
        <v>17732905</v>
      </c>
      <c r="J20" s="145">
        <f t="shared" si="23"/>
        <v>17695202.48</v>
      </c>
      <c r="K20" s="144">
        <f t="shared" si="1"/>
        <v>0.99787386669020106</v>
      </c>
      <c r="L20" s="142">
        <f t="shared" ref="L20:P28" si="24">SUM(L224,L2060)</f>
        <v>19103092</v>
      </c>
      <c r="M20" s="145">
        <f t="shared" si="24"/>
        <v>17553092</v>
      </c>
      <c r="N20" s="146">
        <f t="shared" si="24"/>
        <v>0</v>
      </c>
      <c r="O20" s="142">
        <f t="shared" si="24"/>
        <v>19471848.058745459</v>
      </c>
      <c r="P20" s="146">
        <f t="shared" si="24"/>
        <v>-3</v>
      </c>
      <c r="Q20" s="139">
        <f t="shared" si="3"/>
        <v>19471845.058745459</v>
      </c>
      <c r="R20" s="146">
        <f t="shared" ref="R20:S28" si="25">SUM(R224,R2060)</f>
        <v>0</v>
      </c>
      <c r="S20" s="146">
        <f t="shared" si="25"/>
        <v>0</v>
      </c>
      <c r="T20" s="140">
        <f t="shared" si="18"/>
        <v>19471845.058745459</v>
      </c>
      <c r="U20" s="136"/>
      <c r="V20" s="142">
        <f t="shared" ref="V20:W28" si="26">SUM(V224,V2060)</f>
        <v>0</v>
      </c>
      <c r="W20" s="146">
        <f t="shared" si="26"/>
        <v>0</v>
      </c>
      <c r="X20" s="139">
        <f t="shared" si="7"/>
        <v>0</v>
      </c>
      <c r="Y20" s="146">
        <f t="shared" ref="Y20:Z28" si="27">SUM(Y224,Y2060)</f>
        <v>0</v>
      </c>
      <c r="Z20" s="146">
        <f t="shared" si="27"/>
        <v>0</v>
      </c>
      <c r="AA20" s="140">
        <f t="shared" ref="AA20:AA83" si="28">SUM(X20:Z20)</f>
        <v>0</v>
      </c>
      <c r="AB20" s="136"/>
      <c r="AC20" s="142">
        <f t="shared" ref="AC20:AD28" si="29">SUM(AC224,AC2060)</f>
        <v>0</v>
      </c>
      <c r="AD20" s="146">
        <f t="shared" si="29"/>
        <v>0</v>
      </c>
      <c r="AE20" s="139">
        <f t="shared" si="8"/>
        <v>0</v>
      </c>
      <c r="AF20" s="146">
        <f t="shared" ref="AF20:AG28" si="30">SUM(AF224,AF2060)</f>
        <v>0</v>
      </c>
      <c r="AG20" s="146">
        <f t="shared" si="30"/>
        <v>0</v>
      </c>
      <c r="AH20" s="140">
        <f t="shared" ref="AH20:AH83" si="31">SUM(AE20:AG20)</f>
        <v>0</v>
      </c>
      <c r="AI20" s="13"/>
      <c r="AJ20" s="111">
        <f t="shared" ref="AJ20:AU28" si="32">SUM(AJ224,AJ2060)</f>
        <v>1583059.2583954548</v>
      </c>
      <c r="AK20" s="113">
        <f t="shared" si="32"/>
        <v>1582559.2583954548</v>
      </c>
      <c r="AL20" s="114">
        <f t="shared" si="32"/>
        <v>1583259.2583954548</v>
      </c>
      <c r="AM20" s="113">
        <f t="shared" si="32"/>
        <v>1582633.2583954548</v>
      </c>
      <c r="AN20" s="114">
        <f t="shared" si="32"/>
        <v>1582919.2583954548</v>
      </c>
      <c r="AO20" s="113">
        <f t="shared" si="32"/>
        <v>1583479.2583954548</v>
      </c>
      <c r="AP20" s="114">
        <f t="shared" si="32"/>
        <v>1661053.7513954551</v>
      </c>
      <c r="AQ20" s="113">
        <f t="shared" si="32"/>
        <v>1660943.7513954551</v>
      </c>
      <c r="AR20" s="114">
        <f t="shared" si="32"/>
        <v>1660679.7513954551</v>
      </c>
      <c r="AS20" s="113">
        <f t="shared" si="32"/>
        <v>1660623.7513954551</v>
      </c>
      <c r="AT20" s="114">
        <f t="shared" si="32"/>
        <v>1660713.7513954551</v>
      </c>
      <c r="AU20" s="113">
        <f t="shared" si="32"/>
        <v>1669920.7513954584</v>
      </c>
      <c r="AV20" s="114">
        <f t="shared" si="10"/>
        <v>19471845.058745459</v>
      </c>
      <c r="AW20" s="113">
        <f t="shared" si="11"/>
        <v>0</v>
      </c>
      <c r="AX20" s="13"/>
      <c r="AY20" s="111">
        <f t="shared" si="12"/>
        <v>4748877.7751863645</v>
      </c>
      <c r="AZ20" s="113">
        <f t="shared" si="13"/>
        <v>4749031.7751863645</v>
      </c>
      <c r="BA20" s="114">
        <f t="shared" si="14"/>
        <v>4982677.2541863658</v>
      </c>
      <c r="BB20" s="113">
        <f t="shared" si="15"/>
        <v>4991258.2541863685</v>
      </c>
      <c r="BC20" s="113">
        <f t="shared" si="16"/>
        <v>19471845.058745462</v>
      </c>
      <c r="BD20" s="117">
        <f t="shared" si="17"/>
        <v>0</v>
      </c>
    </row>
    <row r="21" spans="2:56" x14ac:dyDescent="0.3">
      <c r="B21" s="141" t="s">
        <v>53</v>
      </c>
      <c r="C21" s="142">
        <f t="shared" si="21"/>
        <v>4955</v>
      </c>
      <c r="D21" s="143">
        <f t="shared" si="21"/>
        <v>4913.88</v>
      </c>
      <c r="E21" s="144">
        <f t="shared" si="5"/>
        <v>0.99170131180625631</v>
      </c>
      <c r="F21" s="142">
        <f t="shared" si="22"/>
        <v>0</v>
      </c>
      <c r="G21" s="145">
        <f t="shared" si="22"/>
        <v>0</v>
      </c>
      <c r="H21" s="144">
        <f t="shared" si="6"/>
        <v>0</v>
      </c>
      <c r="I21" s="142">
        <f t="shared" si="23"/>
        <v>0</v>
      </c>
      <c r="J21" s="145">
        <f t="shared" si="23"/>
        <v>10899</v>
      </c>
      <c r="K21" s="144">
        <f t="shared" si="1"/>
        <v>0</v>
      </c>
      <c r="L21" s="142">
        <f t="shared" si="24"/>
        <v>0</v>
      </c>
      <c r="M21" s="145">
        <f t="shared" si="24"/>
        <v>0</v>
      </c>
      <c r="N21" s="146">
        <f t="shared" si="24"/>
        <v>0</v>
      </c>
      <c r="O21" s="142">
        <f t="shared" si="24"/>
        <v>0</v>
      </c>
      <c r="P21" s="146">
        <f t="shared" si="24"/>
        <v>0</v>
      </c>
      <c r="Q21" s="139">
        <f t="shared" si="3"/>
        <v>0</v>
      </c>
      <c r="R21" s="146">
        <f t="shared" si="25"/>
        <v>0</v>
      </c>
      <c r="S21" s="146">
        <f t="shared" si="25"/>
        <v>0</v>
      </c>
      <c r="T21" s="140">
        <f t="shared" si="18"/>
        <v>0</v>
      </c>
      <c r="U21" s="136"/>
      <c r="V21" s="142">
        <f t="shared" si="26"/>
        <v>0</v>
      </c>
      <c r="W21" s="146">
        <f t="shared" si="26"/>
        <v>0</v>
      </c>
      <c r="X21" s="139">
        <f t="shared" si="7"/>
        <v>0</v>
      </c>
      <c r="Y21" s="146">
        <f t="shared" si="27"/>
        <v>0</v>
      </c>
      <c r="Z21" s="146">
        <f t="shared" si="27"/>
        <v>0</v>
      </c>
      <c r="AA21" s="140">
        <f t="shared" si="28"/>
        <v>0</v>
      </c>
      <c r="AB21" s="136"/>
      <c r="AC21" s="142">
        <f t="shared" si="29"/>
        <v>0</v>
      </c>
      <c r="AD21" s="146">
        <f t="shared" si="29"/>
        <v>0</v>
      </c>
      <c r="AE21" s="139">
        <f t="shared" si="8"/>
        <v>0</v>
      </c>
      <c r="AF21" s="146">
        <f t="shared" si="30"/>
        <v>0</v>
      </c>
      <c r="AG21" s="146">
        <f t="shared" si="30"/>
        <v>0</v>
      </c>
      <c r="AH21" s="140">
        <f t="shared" si="31"/>
        <v>0</v>
      </c>
      <c r="AI21" s="13"/>
      <c r="AJ21" s="111">
        <f t="shared" si="32"/>
        <v>0</v>
      </c>
      <c r="AK21" s="113">
        <f t="shared" si="32"/>
        <v>0</v>
      </c>
      <c r="AL21" s="114">
        <f t="shared" si="32"/>
        <v>0</v>
      </c>
      <c r="AM21" s="113">
        <f t="shared" si="32"/>
        <v>0</v>
      </c>
      <c r="AN21" s="114">
        <f t="shared" si="32"/>
        <v>0</v>
      </c>
      <c r="AO21" s="113">
        <f t="shared" si="32"/>
        <v>0</v>
      </c>
      <c r="AP21" s="114">
        <f t="shared" si="32"/>
        <v>0</v>
      </c>
      <c r="AQ21" s="113">
        <f t="shared" si="32"/>
        <v>0</v>
      </c>
      <c r="AR21" s="114">
        <f t="shared" si="32"/>
        <v>0</v>
      </c>
      <c r="AS21" s="113">
        <f t="shared" si="32"/>
        <v>0</v>
      </c>
      <c r="AT21" s="114">
        <f t="shared" si="32"/>
        <v>0</v>
      </c>
      <c r="AU21" s="113">
        <f t="shared" si="32"/>
        <v>0</v>
      </c>
      <c r="AV21" s="114">
        <f t="shared" si="10"/>
        <v>0</v>
      </c>
      <c r="AW21" s="113">
        <f t="shared" si="11"/>
        <v>0</v>
      </c>
      <c r="AX21" s="13"/>
      <c r="AY21" s="111">
        <f t="shared" si="12"/>
        <v>0</v>
      </c>
      <c r="AZ21" s="113">
        <f t="shared" si="13"/>
        <v>0</v>
      </c>
      <c r="BA21" s="114">
        <f t="shared" si="14"/>
        <v>0</v>
      </c>
      <c r="BB21" s="113">
        <f t="shared" si="15"/>
        <v>0</v>
      </c>
      <c r="BC21" s="113">
        <f t="shared" si="16"/>
        <v>0</v>
      </c>
      <c r="BD21" s="117">
        <f t="shared" si="17"/>
        <v>0</v>
      </c>
    </row>
    <row r="22" spans="2:56" x14ac:dyDescent="0.3">
      <c r="B22" s="141" t="s">
        <v>54</v>
      </c>
      <c r="C22" s="142">
        <f t="shared" si="21"/>
        <v>0</v>
      </c>
      <c r="D22" s="143">
        <f t="shared" si="21"/>
        <v>0</v>
      </c>
      <c r="E22" s="144">
        <f t="shared" si="5"/>
        <v>0</v>
      </c>
      <c r="F22" s="142">
        <f t="shared" si="22"/>
        <v>0</v>
      </c>
      <c r="G22" s="145">
        <f t="shared" si="22"/>
        <v>0</v>
      </c>
      <c r="H22" s="144">
        <f t="shared" si="6"/>
        <v>0</v>
      </c>
      <c r="I22" s="142">
        <f t="shared" si="23"/>
        <v>23000</v>
      </c>
      <c r="J22" s="145">
        <f t="shared" si="23"/>
        <v>10899</v>
      </c>
      <c r="K22" s="144">
        <f t="shared" si="1"/>
        <v>0.47386956521739132</v>
      </c>
      <c r="L22" s="142">
        <f t="shared" si="24"/>
        <v>0</v>
      </c>
      <c r="M22" s="145">
        <f t="shared" si="24"/>
        <v>0</v>
      </c>
      <c r="N22" s="146">
        <f t="shared" si="24"/>
        <v>0</v>
      </c>
      <c r="O22" s="142">
        <f t="shared" si="24"/>
        <v>0</v>
      </c>
      <c r="P22" s="146">
        <f t="shared" si="24"/>
        <v>0</v>
      </c>
      <c r="Q22" s="139">
        <f t="shared" si="3"/>
        <v>0</v>
      </c>
      <c r="R22" s="146">
        <f t="shared" si="25"/>
        <v>0</v>
      </c>
      <c r="S22" s="146">
        <f t="shared" si="25"/>
        <v>0</v>
      </c>
      <c r="T22" s="140">
        <f t="shared" si="18"/>
        <v>0</v>
      </c>
      <c r="U22" s="136"/>
      <c r="V22" s="142">
        <f t="shared" si="26"/>
        <v>0</v>
      </c>
      <c r="W22" s="146">
        <f t="shared" si="26"/>
        <v>0</v>
      </c>
      <c r="X22" s="139">
        <f t="shared" si="7"/>
        <v>0</v>
      </c>
      <c r="Y22" s="146">
        <f t="shared" si="27"/>
        <v>0</v>
      </c>
      <c r="Z22" s="146">
        <f t="shared" si="27"/>
        <v>0</v>
      </c>
      <c r="AA22" s="140">
        <f t="shared" si="28"/>
        <v>0</v>
      </c>
      <c r="AB22" s="136"/>
      <c r="AC22" s="142">
        <f t="shared" si="29"/>
        <v>0</v>
      </c>
      <c r="AD22" s="146">
        <f t="shared" si="29"/>
        <v>0</v>
      </c>
      <c r="AE22" s="139">
        <f t="shared" si="8"/>
        <v>0</v>
      </c>
      <c r="AF22" s="146">
        <f t="shared" si="30"/>
        <v>0</v>
      </c>
      <c r="AG22" s="146">
        <f t="shared" si="30"/>
        <v>0</v>
      </c>
      <c r="AH22" s="140">
        <f t="shared" si="31"/>
        <v>0</v>
      </c>
      <c r="AI22" s="13"/>
      <c r="AJ22" s="111">
        <f t="shared" si="32"/>
        <v>0</v>
      </c>
      <c r="AK22" s="113">
        <f t="shared" si="32"/>
        <v>0</v>
      </c>
      <c r="AL22" s="114">
        <f t="shared" si="32"/>
        <v>0</v>
      </c>
      <c r="AM22" s="113">
        <f t="shared" si="32"/>
        <v>0</v>
      </c>
      <c r="AN22" s="114">
        <f t="shared" si="32"/>
        <v>0</v>
      </c>
      <c r="AO22" s="113">
        <f t="shared" si="32"/>
        <v>0</v>
      </c>
      <c r="AP22" s="114">
        <f t="shared" si="32"/>
        <v>0</v>
      </c>
      <c r="AQ22" s="113">
        <f t="shared" si="32"/>
        <v>0</v>
      </c>
      <c r="AR22" s="114">
        <f t="shared" si="32"/>
        <v>0</v>
      </c>
      <c r="AS22" s="113">
        <f t="shared" si="32"/>
        <v>0</v>
      </c>
      <c r="AT22" s="114">
        <f t="shared" si="32"/>
        <v>0</v>
      </c>
      <c r="AU22" s="113">
        <f t="shared" si="32"/>
        <v>0</v>
      </c>
      <c r="AV22" s="114">
        <f t="shared" si="10"/>
        <v>0</v>
      </c>
      <c r="AW22" s="113">
        <f t="shared" si="11"/>
        <v>0</v>
      </c>
      <c r="AX22" s="13"/>
      <c r="AY22" s="111">
        <f t="shared" si="12"/>
        <v>0</v>
      </c>
      <c r="AZ22" s="113">
        <f t="shared" si="13"/>
        <v>0</v>
      </c>
      <c r="BA22" s="114">
        <f t="shared" si="14"/>
        <v>0</v>
      </c>
      <c r="BB22" s="113">
        <f t="shared" si="15"/>
        <v>0</v>
      </c>
      <c r="BC22" s="113">
        <f t="shared" si="16"/>
        <v>0</v>
      </c>
      <c r="BD22" s="117">
        <f t="shared" si="17"/>
        <v>0</v>
      </c>
    </row>
    <row r="23" spans="2:56" x14ac:dyDescent="0.3">
      <c r="B23" s="141" t="s">
        <v>55</v>
      </c>
      <c r="C23" s="142">
        <f t="shared" si="21"/>
        <v>33300</v>
      </c>
      <c r="D23" s="143">
        <f t="shared" si="21"/>
        <v>32904.93</v>
      </c>
      <c r="E23" s="144">
        <f t="shared" si="5"/>
        <v>0.98813603603603606</v>
      </c>
      <c r="F23" s="142">
        <f t="shared" si="22"/>
        <v>0</v>
      </c>
      <c r="G23" s="145">
        <f t="shared" si="22"/>
        <v>0</v>
      </c>
      <c r="H23" s="144">
        <f t="shared" si="6"/>
        <v>0</v>
      </c>
      <c r="I23" s="142">
        <f t="shared" si="23"/>
        <v>0</v>
      </c>
      <c r="J23" s="145">
        <f t="shared" si="23"/>
        <v>0</v>
      </c>
      <c r="K23" s="144">
        <f t="shared" si="1"/>
        <v>0</v>
      </c>
      <c r="L23" s="142">
        <f t="shared" si="24"/>
        <v>0</v>
      </c>
      <c r="M23" s="145">
        <f t="shared" si="24"/>
        <v>0</v>
      </c>
      <c r="N23" s="146">
        <f t="shared" si="24"/>
        <v>0</v>
      </c>
      <c r="O23" s="142">
        <f t="shared" si="24"/>
        <v>0</v>
      </c>
      <c r="P23" s="146">
        <f t="shared" si="24"/>
        <v>0</v>
      </c>
      <c r="Q23" s="139">
        <f t="shared" si="3"/>
        <v>0</v>
      </c>
      <c r="R23" s="146">
        <f t="shared" si="25"/>
        <v>0</v>
      </c>
      <c r="S23" s="146">
        <f t="shared" si="25"/>
        <v>0</v>
      </c>
      <c r="T23" s="140">
        <f t="shared" si="18"/>
        <v>0</v>
      </c>
      <c r="U23" s="136"/>
      <c r="V23" s="142">
        <f t="shared" si="26"/>
        <v>0</v>
      </c>
      <c r="W23" s="146">
        <f t="shared" si="26"/>
        <v>0</v>
      </c>
      <c r="X23" s="139">
        <f t="shared" si="7"/>
        <v>0</v>
      </c>
      <c r="Y23" s="146">
        <f t="shared" si="27"/>
        <v>0</v>
      </c>
      <c r="Z23" s="146">
        <f t="shared" si="27"/>
        <v>0</v>
      </c>
      <c r="AA23" s="140">
        <f t="shared" si="28"/>
        <v>0</v>
      </c>
      <c r="AB23" s="136"/>
      <c r="AC23" s="142">
        <f t="shared" si="29"/>
        <v>0</v>
      </c>
      <c r="AD23" s="146">
        <f t="shared" si="29"/>
        <v>0</v>
      </c>
      <c r="AE23" s="139">
        <f t="shared" si="8"/>
        <v>0</v>
      </c>
      <c r="AF23" s="146">
        <f t="shared" si="30"/>
        <v>0</v>
      </c>
      <c r="AG23" s="146">
        <f t="shared" si="30"/>
        <v>0</v>
      </c>
      <c r="AH23" s="140">
        <f t="shared" si="31"/>
        <v>0</v>
      </c>
      <c r="AI23" s="13"/>
      <c r="AJ23" s="111">
        <f t="shared" si="32"/>
        <v>0</v>
      </c>
      <c r="AK23" s="113">
        <f t="shared" si="32"/>
        <v>0</v>
      </c>
      <c r="AL23" s="114">
        <f t="shared" si="32"/>
        <v>0</v>
      </c>
      <c r="AM23" s="113">
        <f t="shared" si="32"/>
        <v>0</v>
      </c>
      <c r="AN23" s="114">
        <f t="shared" si="32"/>
        <v>0</v>
      </c>
      <c r="AO23" s="113">
        <f t="shared" si="32"/>
        <v>0</v>
      </c>
      <c r="AP23" s="114">
        <f t="shared" si="32"/>
        <v>0</v>
      </c>
      <c r="AQ23" s="113">
        <f t="shared" si="32"/>
        <v>0</v>
      </c>
      <c r="AR23" s="114">
        <f t="shared" si="32"/>
        <v>0</v>
      </c>
      <c r="AS23" s="113">
        <f t="shared" si="32"/>
        <v>0</v>
      </c>
      <c r="AT23" s="114">
        <f t="shared" si="32"/>
        <v>0</v>
      </c>
      <c r="AU23" s="113">
        <f t="shared" si="32"/>
        <v>0</v>
      </c>
      <c r="AV23" s="114">
        <f t="shared" si="10"/>
        <v>0</v>
      </c>
      <c r="AW23" s="113">
        <f t="shared" si="11"/>
        <v>0</v>
      </c>
      <c r="AX23" s="13"/>
      <c r="AY23" s="111">
        <f t="shared" si="12"/>
        <v>0</v>
      </c>
      <c r="AZ23" s="113">
        <f t="shared" si="13"/>
        <v>0</v>
      </c>
      <c r="BA23" s="114">
        <f t="shared" si="14"/>
        <v>0</v>
      </c>
      <c r="BB23" s="113">
        <f t="shared" si="15"/>
        <v>0</v>
      </c>
      <c r="BC23" s="113">
        <f t="shared" si="16"/>
        <v>0</v>
      </c>
      <c r="BD23" s="117">
        <f t="shared" si="17"/>
        <v>0</v>
      </c>
    </row>
    <row r="24" spans="2:56" x14ac:dyDescent="0.3">
      <c r="B24" s="141" t="s">
        <v>56</v>
      </c>
      <c r="C24" s="142">
        <f t="shared" si="21"/>
        <v>16980</v>
      </c>
      <c r="D24" s="143">
        <f t="shared" si="21"/>
        <v>16980</v>
      </c>
      <c r="E24" s="144">
        <f t="shared" si="5"/>
        <v>1</v>
      </c>
      <c r="F24" s="142">
        <f t="shared" si="22"/>
        <v>16980</v>
      </c>
      <c r="G24" s="145">
        <f t="shared" si="22"/>
        <v>16980</v>
      </c>
      <c r="H24" s="144">
        <f t="shared" si="6"/>
        <v>1</v>
      </c>
      <c r="I24" s="142">
        <f t="shared" si="23"/>
        <v>69700</v>
      </c>
      <c r="J24" s="145">
        <f t="shared" si="23"/>
        <v>69637.679999999993</v>
      </c>
      <c r="K24" s="144">
        <f t="shared" si="1"/>
        <v>0.99910588235294107</v>
      </c>
      <c r="L24" s="142">
        <f t="shared" si="24"/>
        <v>0</v>
      </c>
      <c r="M24" s="145">
        <f t="shared" si="24"/>
        <v>0</v>
      </c>
      <c r="N24" s="146">
        <f t="shared" si="24"/>
        <v>0</v>
      </c>
      <c r="O24" s="142">
        <f t="shared" si="24"/>
        <v>0</v>
      </c>
      <c r="P24" s="146">
        <f t="shared" si="24"/>
        <v>0</v>
      </c>
      <c r="Q24" s="139">
        <f t="shared" si="3"/>
        <v>0</v>
      </c>
      <c r="R24" s="146">
        <f t="shared" si="25"/>
        <v>0</v>
      </c>
      <c r="S24" s="146">
        <f t="shared" si="25"/>
        <v>0</v>
      </c>
      <c r="T24" s="140">
        <f t="shared" si="18"/>
        <v>0</v>
      </c>
      <c r="U24" s="136"/>
      <c r="V24" s="142">
        <f t="shared" si="26"/>
        <v>0</v>
      </c>
      <c r="W24" s="146">
        <f t="shared" si="26"/>
        <v>0</v>
      </c>
      <c r="X24" s="139">
        <f t="shared" si="7"/>
        <v>0</v>
      </c>
      <c r="Y24" s="146">
        <f t="shared" si="27"/>
        <v>0</v>
      </c>
      <c r="Z24" s="146">
        <f t="shared" si="27"/>
        <v>0</v>
      </c>
      <c r="AA24" s="140">
        <f t="shared" si="28"/>
        <v>0</v>
      </c>
      <c r="AB24" s="136"/>
      <c r="AC24" s="142">
        <f t="shared" si="29"/>
        <v>0</v>
      </c>
      <c r="AD24" s="146">
        <f t="shared" si="29"/>
        <v>0</v>
      </c>
      <c r="AE24" s="139">
        <f t="shared" si="8"/>
        <v>0</v>
      </c>
      <c r="AF24" s="146">
        <f t="shared" si="30"/>
        <v>0</v>
      </c>
      <c r="AG24" s="146">
        <f t="shared" si="30"/>
        <v>0</v>
      </c>
      <c r="AH24" s="140">
        <f t="shared" si="31"/>
        <v>0</v>
      </c>
      <c r="AI24" s="13"/>
      <c r="AJ24" s="111">
        <f t="shared" si="32"/>
        <v>0</v>
      </c>
      <c r="AK24" s="113">
        <f t="shared" si="32"/>
        <v>0</v>
      </c>
      <c r="AL24" s="114">
        <f t="shared" si="32"/>
        <v>0</v>
      </c>
      <c r="AM24" s="113">
        <f t="shared" si="32"/>
        <v>0</v>
      </c>
      <c r="AN24" s="114">
        <f t="shared" si="32"/>
        <v>0</v>
      </c>
      <c r="AO24" s="113">
        <f t="shared" si="32"/>
        <v>0</v>
      </c>
      <c r="AP24" s="114">
        <f t="shared" si="32"/>
        <v>0</v>
      </c>
      <c r="AQ24" s="113">
        <f t="shared" si="32"/>
        <v>0</v>
      </c>
      <c r="AR24" s="114">
        <f t="shared" si="32"/>
        <v>0</v>
      </c>
      <c r="AS24" s="113">
        <f t="shared" si="32"/>
        <v>0</v>
      </c>
      <c r="AT24" s="114">
        <f t="shared" si="32"/>
        <v>0</v>
      </c>
      <c r="AU24" s="113">
        <f t="shared" si="32"/>
        <v>0</v>
      </c>
      <c r="AV24" s="114">
        <f t="shared" si="10"/>
        <v>0</v>
      </c>
      <c r="AW24" s="113">
        <f t="shared" si="11"/>
        <v>0</v>
      </c>
      <c r="AX24" s="13"/>
      <c r="AY24" s="111">
        <f t="shared" si="12"/>
        <v>0</v>
      </c>
      <c r="AZ24" s="113">
        <f t="shared" si="13"/>
        <v>0</v>
      </c>
      <c r="BA24" s="114">
        <f t="shared" si="14"/>
        <v>0</v>
      </c>
      <c r="BB24" s="113">
        <f t="shared" si="15"/>
        <v>0</v>
      </c>
      <c r="BC24" s="113">
        <f t="shared" si="16"/>
        <v>0</v>
      </c>
      <c r="BD24" s="117">
        <f t="shared" si="17"/>
        <v>0</v>
      </c>
    </row>
    <row r="25" spans="2:56" x14ac:dyDescent="0.3">
      <c r="B25" s="141" t="s">
        <v>57</v>
      </c>
      <c r="C25" s="142">
        <f t="shared" si="21"/>
        <v>0</v>
      </c>
      <c r="D25" s="143">
        <f t="shared" si="21"/>
        <v>0</v>
      </c>
      <c r="E25" s="144">
        <f t="shared" si="5"/>
        <v>0</v>
      </c>
      <c r="F25" s="142">
        <f t="shared" si="22"/>
        <v>0</v>
      </c>
      <c r="G25" s="145">
        <f t="shared" si="22"/>
        <v>0</v>
      </c>
      <c r="H25" s="144">
        <f t="shared" si="6"/>
        <v>0</v>
      </c>
      <c r="I25" s="142">
        <f t="shared" si="23"/>
        <v>0</v>
      </c>
      <c r="J25" s="145">
        <f t="shared" si="23"/>
        <v>0</v>
      </c>
      <c r="K25" s="144">
        <f t="shared" si="1"/>
        <v>0</v>
      </c>
      <c r="L25" s="142">
        <f t="shared" si="24"/>
        <v>0</v>
      </c>
      <c r="M25" s="145">
        <f t="shared" si="24"/>
        <v>0</v>
      </c>
      <c r="N25" s="146">
        <f t="shared" si="24"/>
        <v>0</v>
      </c>
      <c r="O25" s="142">
        <f t="shared" si="24"/>
        <v>0</v>
      </c>
      <c r="P25" s="146">
        <f t="shared" si="24"/>
        <v>0</v>
      </c>
      <c r="Q25" s="139">
        <f t="shared" si="3"/>
        <v>0</v>
      </c>
      <c r="R25" s="146">
        <f t="shared" si="25"/>
        <v>0</v>
      </c>
      <c r="S25" s="146">
        <f t="shared" si="25"/>
        <v>0</v>
      </c>
      <c r="T25" s="140">
        <f t="shared" si="18"/>
        <v>0</v>
      </c>
      <c r="U25" s="136"/>
      <c r="V25" s="142">
        <f t="shared" si="26"/>
        <v>0</v>
      </c>
      <c r="W25" s="146">
        <f t="shared" si="26"/>
        <v>0</v>
      </c>
      <c r="X25" s="139">
        <f t="shared" si="7"/>
        <v>0</v>
      </c>
      <c r="Y25" s="146">
        <f t="shared" si="27"/>
        <v>0</v>
      </c>
      <c r="Z25" s="146">
        <f t="shared" si="27"/>
        <v>0</v>
      </c>
      <c r="AA25" s="140">
        <f t="shared" si="28"/>
        <v>0</v>
      </c>
      <c r="AB25" s="136"/>
      <c r="AC25" s="142">
        <f t="shared" si="29"/>
        <v>0</v>
      </c>
      <c r="AD25" s="146">
        <f t="shared" si="29"/>
        <v>0</v>
      </c>
      <c r="AE25" s="139">
        <f t="shared" si="8"/>
        <v>0</v>
      </c>
      <c r="AF25" s="146">
        <f t="shared" si="30"/>
        <v>0</v>
      </c>
      <c r="AG25" s="146">
        <f t="shared" si="30"/>
        <v>0</v>
      </c>
      <c r="AH25" s="140">
        <f t="shared" si="31"/>
        <v>0</v>
      </c>
      <c r="AI25" s="13"/>
      <c r="AJ25" s="111">
        <f t="shared" si="32"/>
        <v>0</v>
      </c>
      <c r="AK25" s="113">
        <f t="shared" si="32"/>
        <v>0</v>
      </c>
      <c r="AL25" s="114">
        <f t="shared" si="32"/>
        <v>0</v>
      </c>
      <c r="AM25" s="113">
        <f t="shared" si="32"/>
        <v>0</v>
      </c>
      <c r="AN25" s="114">
        <f t="shared" si="32"/>
        <v>0</v>
      </c>
      <c r="AO25" s="113">
        <f t="shared" si="32"/>
        <v>0</v>
      </c>
      <c r="AP25" s="114">
        <f t="shared" si="32"/>
        <v>0</v>
      </c>
      <c r="AQ25" s="113">
        <f t="shared" si="32"/>
        <v>0</v>
      </c>
      <c r="AR25" s="114">
        <f t="shared" si="32"/>
        <v>0</v>
      </c>
      <c r="AS25" s="113">
        <f t="shared" si="32"/>
        <v>0</v>
      </c>
      <c r="AT25" s="114">
        <f t="shared" si="32"/>
        <v>0</v>
      </c>
      <c r="AU25" s="113">
        <f t="shared" si="32"/>
        <v>0</v>
      </c>
      <c r="AV25" s="114">
        <f t="shared" si="10"/>
        <v>0</v>
      </c>
      <c r="AW25" s="113">
        <f t="shared" si="11"/>
        <v>0</v>
      </c>
      <c r="AX25" s="13"/>
      <c r="AY25" s="111">
        <f t="shared" si="12"/>
        <v>0</v>
      </c>
      <c r="AZ25" s="113">
        <f t="shared" si="13"/>
        <v>0</v>
      </c>
      <c r="BA25" s="114">
        <f t="shared" si="14"/>
        <v>0</v>
      </c>
      <c r="BB25" s="113">
        <f t="shared" si="15"/>
        <v>0</v>
      </c>
      <c r="BC25" s="113">
        <f t="shared" si="16"/>
        <v>0</v>
      </c>
      <c r="BD25" s="117">
        <f t="shared" si="17"/>
        <v>0</v>
      </c>
    </row>
    <row r="26" spans="2:56" x14ac:dyDescent="0.3">
      <c r="B26" s="141" t="s">
        <v>58</v>
      </c>
      <c r="C26" s="142">
        <f t="shared" si="21"/>
        <v>726762</v>
      </c>
      <c r="D26" s="143">
        <f t="shared" si="21"/>
        <v>634138.98</v>
      </c>
      <c r="E26" s="144">
        <f t="shared" si="5"/>
        <v>0.872553848440067</v>
      </c>
      <c r="F26" s="142">
        <f t="shared" si="22"/>
        <v>687359</v>
      </c>
      <c r="G26" s="145">
        <f t="shared" si="22"/>
        <v>685781.59</v>
      </c>
      <c r="H26" s="144">
        <f t="shared" si="6"/>
        <v>0.99770511479445234</v>
      </c>
      <c r="I26" s="142">
        <f t="shared" si="23"/>
        <v>762261</v>
      </c>
      <c r="J26" s="145">
        <f t="shared" si="23"/>
        <v>757802.15999999992</v>
      </c>
      <c r="K26" s="144">
        <f t="shared" si="1"/>
        <v>0.99415050750333533</v>
      </c>
      <c r="L26" s="142">
        <f t="shared" si="24"/>
        <v>902238</v>
      </c>
      <c r="M26" s="145">
        <f t="shared" si="24"/>
        <v>902238</v>
      </c>
      <c r="N26" s="146">
        <f t="shared" si="24"/>
        <v>0</v>
      </c>
      <c r="O26" s="142">
        <f t="shared" si="24"/>
        <v>850769.64720000001</v>
      </c>
      <c r="P26" s="146">
        <f t="shared" si="24"/>
        <v>0</v>
      </c>
      <c r="Q26" s="139">
        <f t="shared" si="3"/>
        <v>850769.64720000001</v>
      </c>
      <c r="R26" s="146">
        <f t="shared" si="25"/>
        <v>0</v>
      </c>
      <c r="S26" s="146">
        <f t="shared" si="25"/>
        <v>0</v>
      </c>
      <c r="T26" s="140">
        <f t="shared" si="18"/>
        <v>850769.64720000001</v>
      </c>
      <c r="U26" s="136"/>
      <c r="V26" s="142">
        <f t="shared" si="26"/>
        <v>0</v>
      </c>
      <c r="W26" s="146">
        <f t="shared" si="26"/>
        <v>0</v>
      </c>
      <c r="X26" s="139">
        <f t="shared" si="7"/>
        <v>0</v>
      </c>
      <c r="Y26" s="146">
        <f t="shared" si="27"/>
        <v>0</v>
      </c>
      <c r="Z26" s="146">
        <f t="shared" si="27"/>
        <v>0</v>
      </c>
      <c r="AA26" s="140">
        <f t="shared" si="28"/>
        <v>0</v>
      </c>
      <c r="AB26" s="136"/>
      <c r="AC26" s="142">
        <f t="shared" si="29"/>
        <v>0</v>
      </c>
      <c r="AD26" s="146">
        <f t="shared" si="29"/>
        <v>0</v>
      </c>
      <c r="AE26" s="139">
        <f t="shared" si="8"/>
        <v>0</v>
      </c>
      <c r="AF26" s="146">
        <f t="shared" si="30"/>
        <v>0</v>
      </c>
      <c r="AG26" s="146">
        <f t="shared" si="30"/>
        <v>0</v>
      </c>
      <c r="AH26" s="140">
        <f t="shared" si="31"/>
        <v>0</v>
      </c>
      <c r="AI26" s="13"/>
      <c r="AJ26" s="111">
        <f t="shared" si="32"/>
        <v>70897.470600000001</v>
      </c>
      <c r="AK26" s="113">
        <f t="shared" si="32"/>
        <v>70897.470600000001</v>
      </c>
      <c r="AL26" s="114">
        <f t="shared" si="32"/>
        <v>70897.470600000001</v>
      </c>
      <c r="AM26" s="113">
        <f t="shared" si="32"/>
        <v>70897.470600000001</v>
      </c>
      <c r="AN26" s="114">
        <f t="shared" si="32"/>
        <v>70897.470600000001</v>
      </c>
      <c r="AO26" s="113">
        <f t="shared" si="32"/>
        <v>70897.470600000001</v>
      </c>
      <c r="AP26" s="114">
        <f t="shared" si="32"/>
        <v>70897.470600000001</v>
      </c>
      <c r="AQ26" s="113">
        <f t="shared" si="32"/>
        <v>70897.470600000001</v>
      </c>
      <c r="AR26" s="114">
        <f t="shared" si="32"/>
        <v>70897.470600000001</v>
      </c>
      <c r="AS26" s="113">
        <f t="shared" si="32"/>
        <v>70897.470600000001</v>
      </c>
      <c r="AT26" s="114">
        <f t="shared" si="32"/>
        <v>70897.470600000001</v>
      </c>
      <c r="AU26" s="113">
        <f t="shared" si="32"/>
        <v>70897.470600000001</v>
      </c>
      <c r="AV26" s="114">
        <f t="shared" si="10"/>
        <v>850769.64720000001</v>
      </c>
      <c r="AW26" s="113">
        <f t="shared" si="11"/>
        <v>0</v>
      </c>
      <c r="AX26" s="13"/>
      <c r="AY26" s="111">
        <f t="shared" si="12"/>
        <v>212692.4118</v>
      </c>
      <c r="AZ26" s="113">
        <f t="shared" si="13"/>
        <v>212692.4118</v>
      </c>
      <c r="BA26" s="114">
        <f t="shared" si="14"/>
        <v>212692.4118</v>
      </c>
      <c r="BB26" s="113">
        <f t="shared" si="15"/>
        <v>212692.4118</v>
      </c>
      <c r="BC26" s="113">
        <f t="shared" si="16"/>
        <v>850769.64720000001</v>
      </c>
      <c r="BD26" s="117">
        <f t="shared" si="17"/>
        <v>0</v>
      </c>
    </row>
    <row r="27" spans="2:56" x14ac:dyDescent="0.3">
      <c r="B27" s="141" t="s">
        <v>59</v>
      </c>
      <c r="C27" s="142">
        <f t="shared" si="21"/>
        <v>1666124</v>
      </c>
      <c r="D27" s="143">
        <f t="shared" si="21"/>
        <v>1681949.85</v>
      </c>
      <c r="E27" s="144">
        <f t="shared" si="5"/>
        <v>1.0094986027450539</v>
      </c>
      <c r="F27" s="142">
        <f t="shared" si="22"/>
        <v>1232660</v>
      </c>
      <c r="G27" s="145">
        <f t="shared" si="22"/>
        <v>1093239.27</v>
      </c>
      <c r="H27" s="144">
        <f t="shared" si="6"/>
        <v>0.88689441532945013</v>
      </c>
      <c r="I27" s="142">
        <f t="shared" si="23"/>
        <v>1037923</v>
      </c>
      <c r="J27" s="145">
        <f t="shared" si="23"/>
        <v>722281.17</v>
      </c>
      <c r="K27" s="144">
        <f t="shared" si="1"/>
        <v>0.69589089942124804</v>
      </c>
      <c r="L27" s="142">
        <f t="shared" si="24"/>
        <v>1537554</v>
      </c>
      <c r="M27" s="145">
        <f t="shared" si="24"/>
        <v>1237554</v>
      </c>
      <c r="N27" s="146">
        <f t="shared" si="24"/>
        <v>0</v>
      </c>
      <c r="O27" s="142">
        <f t="shared" si="24"/>
        <v>632702.99491265509</v>
      </c>
      <c r="P27" s="146">
        <f t="shared" si="24"/>
        <v>0</v>
      </c>
      <c r="Q27" s="139">
        <f t="shared" si="3"/>
        <v>632702.99491265509</v>
      </c>
      <c r="R27" s="146">
        <f t="shared" si="25"/>
        <v>0</v>
      </c>
      <c r="S27" s="146">
        <f t="shared" si="25"/>
        <v>0</v>
      </c>
      <c r="T27" s="140">
        <f t="shared" si="18"/>
        <v>632702.99491265509</v>
      </c>
      <c r="U27" s="136"/>
      <c r="V27" s="142">
        <f t="shared" si="26"/>
        <v>0</v>
      </c>
      <c r="W27" s="146">
        <f t="shared" si="26"/>
        <v>0</v>
      </c>
      <c r="X27" s="139">
        <f t="shared" si="7"/>
        <v>0</v>
      </c>
      <c r="Y27" s="146">
        <f t="shared" si="27"/>
        <v>0</v>
      </c>
      <c r="Z27" s="146">
        <f t="shared" si="27"/>
        <v>0</v>
      </c>
      <c r="AA27" s="140">
        <f t="shared" si="28"/>
        <v>0</v>
      </c>
      <c r="AB27" s="136"/>
      <c r="AC27" s="142">
        <f t="shared" si="29"/>
        <v>0</v>
      </c>
      <c r="AD27" s="146">
        <f t="shared" si="29"/>
        <v>0</v>
      </c>
      <c r="AE27" s="139">
        <f t="shared" si="8"/>
        <v>0</v>
      </c>
      <c r="AF27" s="146">
        <f t="shared" si="30"/>
        <v>0</v>
      </c>
      <c r="AG27" s="146">
        <f t="shared" si="30"/>
        <v>0</v>
      </c>
      <c r="AH27" s="140">
        <f t="shared" si="31"/>
        <v>0</v>
      </c>
      <c r="AI27" s="13"/>
      <c r="AJ27" s="111">
        <f t="shared" si="32"/>
        <v>35087.380534721255</v>
      </c>
      <c r="AK27" s="113">
        <f t="shared" si="32"/>
        <v>35087.380534721255</v>
      </c>
      <c r="AL27" s="114">
        <f t="shared" si="32"/>
        <v>35087.380534721255</v>
      </c>
      <c r="AM27" s="113">
        <f t="shared" si="32"/>
        <v>35087.380534721255</v>
      </c>
      <c r="AN27" s="114">
        <f t="shared" si="32"/>
        <v>35087.380534721255</v>
      </c>
      <c r="AO27" s="113">
        <f t="shared" si="32"/>
        <v>35087.380534721255</v>
      </c>
      <c r="AP27" s="114">
        <f t="shared" si="32"/>
        <v>70363.120284054588</v>
      </c>
      <c r="AQ27" s="113">
        <f t="shared" si="32"/>
        <v>70363.120284054588</v>
      </c>
      <c r="AR27" s="114">
        <f t="shared" si="32"/>
        <v>70363.120284054588</v>
      </c>
      <c r="AS27" s="113">
        <f t="shared" si="32"/>
        <v>70363.120284054588</v>
      </c>
      <c r="AT27" s="114">
        <f t="shared" si="32"/>
        <v>70363.120284054588</v>
      </c>
      <c r="AU27" s="113">
        <f t="shared" si="32"/>
        <v>70363.110284054594</v>
      </c>
      <c r="AV27" s="114">
        <f t="shared" si="10"/>
        <v>632702.99491265509</v>
      </c>
      <c r="AW27" s="113">
        <f t="shared" si="11"/>
        <v>0</v>
      </c>
      <c r="AX27" s="13"/>
      <c r="AY27" s="111">
        <f t="shared" si="12"/>
        <v>105262.14160416377</v>
      </c>
      <c r="AZ27" s="113">
        <f t="shared" si="13"/>
        <v>105262.14160416377</v>
      </c>
      <c r="BA27" s="114">
        <f t="shared" si="14"/>
        <v>211089.36085216375</v>
      </c>
      <c r="BB27" s="113">
        <f t="shared" si="15"/>
        <v>211089.35085216377</v>
      </c>
      <c r="BC27" s="113">
        <f t="shared" si="16"/>
        <v>632702.99491265509</v>
      </c>
      <c r="BD27" s="117">
        <f t="shared" si="17"/>
        <v>0</v>
      </c>
    </row>
    <row r="28" spans="2:56" x14ac:dyDescent="0.3">
      <c r="B28" s="141" t="s">
        <v>60</v>
      </c>
      <c r="C28" s="142">
        <f t="shared" si="21"/>
        <v>988277</v>
      </c>
      <c r="D28" s="143">
        <f t="shared" si="21"/>
        <v>994268.76</v>
      </c>
      <c r="E28" s="144">
        <f t="shared" si="5"/>
        <v>1.0060628346101346</v>
      </c>
      <c r="F28" s="142">
        <f t="shared" si="22"/>
        <v>1084563</v>
      </c>
      <c r="G28" s="145">
        <f t="shared" si="22"/>
        <v>1097137.02</v>
      </c>
      <c r="H28" s="144">
        <f t="shared" si="6"/>
        <v>1.0115936280326732</v>
      </c>
      <c r="I28" s="142">
        <f t="shared" si="23"/>
        <v>1211139</v>
      </c>
      <c r="J28" s="145">
        <f t="shared" si="23"/>
        <v>1149748.94</v>
      </c>
      <c r="K28" s="144">
        <f t="shared" si="1"/>
        <v>0.94931212684918898</v>
      </c>
      <c r="L28" s="142">
        <f t="shared" si="24"/>
        <v>1365824</v>
      </c>
      <c r="M28" s="145">
        <f t="shared" si="24"/>
        <v>1365824</v>
      </c>
      <c r="N28" s="146">
        <f t="shared" si="24"/>
        <v>0</v>
      </c>
      <c r="O28" s="142">
        <f t="shared" si="24"/>
        <v>1345707.7848954548</v>
      </c>
      <c r="P28" s="146">
        <f t="shared" si="24"/>
        <v>0</v>
      </c>
      <c r="Q28" s="139">
        <f t="shared" si="3"/>
        <v>1345707.7848954548</v>
      </c>
      <c r="R28" s="146">
        <f t="shared" si="25"/>
        <v>0</v>
      </c>
      <c r="S28" s="146">
        <f t="shared" si="25"/>
        <v>0</v>
      </c>
      <c r="T28" s="140">
        <f t="shared" si="18"/>
        <v>1345707.7848954548</v>
      </c>
      <c r="U28" s="136"/>
      <c r="V28" s="142">
        <f t="shared" si="26"/>
        <v>0</v>
      </c>
      <c r="W28" s="146">
        <f t="shared" si="26"/>
        <v>0</v>
      </c>
      <c r="X28" s="139">
        <f t="shared" si="7"/>
        <v>0</v>
      </c>
      <c r="Y28" s="146">
        <f t="shared" si="27"/>
        <v>0</v>
      </c>
      <c r="Z28" s="146">
        <f t="shared" si="27"/>
        <v>0</v>
      </c>
      <c r="AA28" s="140">
        <f t="shared" si="28"/>
        <v>0</v>
      </c>
      <c r="AB28" s="136"/>
      <c r="AC28" s="142">
        <f t="shared" si="29"/>
        <v>0</v>
      </c>
      <c r="AD28" s="146">
        <f t="shared" si="29"/>
        <v>0</v>
      </c>
      <c r="AE28" s="139">
        <f t="shared" si="8"/>
        <v>0</v>
      </c>
      <c r="AF28" s="146">
        <f t="shared" si="30"/>
        <v>0</v>
      </c>
      <c r="AG28" s="146">
        <f t="shared" si="30"/>
        <v>0</v>
      </c>
      <c r="AH28" s="140">
        <f t="shared" si="31"/>
        <v>0</v>
      </c>
      <c r="AI28" s="13"/>
      <c r="AJ28" s="111">
        <f t="shared" si="32"/>
        <v>34979.995952999998</v>
      </c>
      <c r="AK28" s="113">
        <f t="shared" si="32"/>
        <v>81163.357485</v>
      </c>
      <c r="AL28" s="114">
        <f t="shared" si="32"/>
        <v>107854.45901125</v>
      </c>
      <c r="AM28" s="113">
        <f t="shared" si="32"/>
        <v>67465.9508565</v>
      </c>
      <c r="AN28" s="114">
        <f t="shared" si="32"/>
        <v>133132.34460092001</v>
      </c>
      <c r="AO28" s="113">
        <f t="shared" si="32"/>
        <v>99101.437233609991</v>
      </c>
      <c r="AP28" s="114">
        <f t="shared" si="32"/>
        <v>176156.24229925667</v>
      </c>
      <c r="AQ28" s="113">
        <f t="shared" si="32"/>
        <v>142205.21400891669</v>
      </c>
      <c r="AR28" s="114">
        <f t="shared" si="32"/>
        <v>157430.28023766668</v>
      </c>
      <c r="AS28" s="113">
        <f t="shared" si="32"/>
        <v>191104.73369825166</v>
      </c>
      <c r="AT28" s="114">
        <f t="shared" si="32"/>
        <v>87516.533000416661</v>
      </c>
      <c r="AU28" s="113">
        <f t="shared" si="32"/>
        <v>67597.236510666669</v>
      </c>
      <c r="AV28" s="114">
        <f t="shared" si="10"/>
        <v>1345707.7848954545</v>
      </c>
      <c r="AW28" s="113">
        <f t="shared" si="11"/>
        <v>0</v>
      </c>
      <c r="AX28" s="13"/>
      <c r="AY28" s="111">
        <f t="shared" si="12"/>
        <v>223997.81244924999</v>
      </c>
      <c r="AZ28" s="113">
        <f t="shared" si="13"/>
        <v>299699.73269103002</v>
      </c>
      <c r="BA28" s="114">
        <f t="shared" si="14"/>
        <v>475791.73654584005</v>
      </c>
      <c r="BB28" s="113">
        <f t="shared" si="15"/>
        <v>346218.50320933497</v>
      </c>
      <c r="BC28" s="113">
        <f t="shared" si="16"/>
        <v>1345707.784895455</v>
      </c>
      <c r="BD28" s="117">
        <f t="shared" si="17"/>
        <v>0</v>
      </c>
    </row>
    <row r="29" spans="2:56" x14ac:dyDescent="0.3">
      <c r="B29" s="138" t="s">
        <v>61</v>
      </c>
      <c r="C29" s="110">
        <f>SUM(C30:C33)</f>
        <v>2913832</v>
      </c>
      <c r="D29" s="111">
        <f>SUM(D30:D33)</f>
        <v>2758736.52</v>
      </c>
      <c r="E29" s="112">
        <f t="shared" si="5"/>
        <v>0.94677267598131942</v>
      </c>
      <c r="F29" s="110">
        <f>SUM(F30:F33)</f>
        <v>3093510</v>
      </c>
      <c r="G29" s="113">
        <f>SUM(G30:G33)</f>
        <v>3085838.1</v>
      </c>
      <c r="H29" s="112">
        <f t="shared" si="6"/>
        <v>0.99752000155163556</v>
      </c>
      <c r="I29" s="110">
        <f>SUM(I30:I33)</f>
        <v>3355082</v>
      </c>
      <c r="J29" s="113">
        <f>SUM(J30:J33)</f>
        <v>3325201.23</v>
      </c>
      <c r="K29" s="112">
        <f t="shared" si="1"/>
        <v>0.99109387788435577</v>
      </c>
      <c r="L29" s="110">
        <f>SUM(L30:L33)</f>
        <v>3879250</v>
      </c>
      <c r="M29" s="113">
        <f>SUM(M30:M33)</f>
        <v>3729295</v>
      </c>
      <c r="N29" s="114">
        <f>SUM(N30:N33)</f>
        <v>0</v>
      </c>
      <c r="O29" s="110">
        <f>SUM(O30:O33)</f>
        <v>4054420.6028388701</v>
      </c>
      <c r="P29" s="114">
        <f>SUM(P30:P33)</f>
        <v>-50</v>
      </c>
      <c r="Q29" s="139">
        <f t="shared" si="3"/>
        <v>4054370.6028388701</v>
      </c>
      <c r="R29" s="114">
        <f>SUM(R30:R33)</f>
        <v>0</v>
      </c>
      <c r="S29" s="114">
        <f>SUM(S30:S33)</f>
        <v>0</v>
      </c>
      <c r="T29" s="140">
        <f t="shared" si="18"/>
        <v>4054370.6028388701</v>
      </c>
      <c r="U29" s="136"/>
      <c r="V29" s="110">
        <f>SUM(V30:V33)</f>
        <v>0</v>
      </c>
      <c r="W29" s="114">
        <f>SUM(W30:W33)</f>
        <v>0</v>
      </c>
      <c r="X29" s="139">
        <f t="shared" si="7"/>
        <v>0</v>
      </c>
      <c r="Y29" s="114">
        <f>SUM(Y30:Y33)</f>
        <v>0</v>
      </c>
      <c r="Z29" s="114">
        <f>SUM(Z30:Z33)</f>
        <v>0</v>
      </c>
      <c r="AA29" s="140">
        <f t="shared" si="28"/>
        <v>0</v>
      </c>
      <c r="AB29" s="136"/>
      <c r="AC29" s="110">
        <f>SUM(AC30:AC33)</f>
        <v>0</v>
      </c>
      <c r="AD29" s="114">
        <f>SUM(AD30:AD33)</f>
        <v>0</v>
      </c>
      <c r="AE29" s="139">
        <f t="shared" si="8"/>
        <v>0</v>
      </c>
      <c r="AF29" s="114">
        <f>SUM(AF30:AF33)</f>
        <v>0</v>
      </c>
      <c r="AG29" s="114">
        <f>SUM(AG30:AG33)</f>
        <v>0</v>
      </c>
      <c r="AH29" s="140">
        <f t="shared" si="31"/>
        <v>0</v>
      </c>
      <c r="AI29" s="13"/>
      <c r="AJ29" s="111">
        <f t="shared" ref="AJ29:AU29" si="33">SUM(AJ30:AJ33)</f>
        <v>331669.7438195725</v>
      </c>
      <c r="AK29" s="113">
        <f t="shared" si="33"/>
        <v>331569.7438195725</v>
      </c>
      <c r="AL29" s="114">
        <f t="shared" si="33"/>
        <v>331169.7438195725</v>
      </c>
      <c r="AM29" s="113">
        <f t="shared" si="33"/>
        <v>331169.7438195725</v>
      </c>
      <c r="AN29" s="114">
        <f t="shared" si="33"/>
        <v>330609.7438195725</v>
      </c>
      <c r="AO29" s="113">
        <f t="shared" si="33"/>
        <v>330769.7438195725</v>
      </c>
      <c r="AP29" s="114">
        <f t="shared" si="33"/>
        <v>346588.8779095725</v>
      </c>
      <c r="AQ29" s="113">
        <f t="shared" si="33"/>
        <v>344988.8779095725</v>
      </c>
      <c r="AR29" s="114">
        <f t="shared" si="33"/>
        <v>342688.8779095725</v>
      </c>
      <c r="AS29" s="113">
        <f t="shared" si="33"/>
        <v>342488.8779095725</v>
      </c>
      <c r="AT29" s="114">
        <f t="shared" si="33"/>
        <v>342488.8779095725</v>
      </c>
      <c r="AU29" s="113">
        <f t="shared" si="33"/>
        <v>348167.7479095725</v>
      </c>
      <c r="AV29" s="114">
        <f t="shared" si="10"/>
        <v>4054370.6003748691</v>
      </c>
      <c r="AW29" s="113">
        <f t="shared" si="11"/>
        <v>2.4640010669827461E-3</v>
      </c>
      <c r="AX29" s="13"/>
      <c r="AY29" s="111">
        <f t="shared" si="12"/>
        <v>994409.23145871749</v>
      </c>
      <c r="AZ29" s="113">
        <f t="shared" si="13"/>
        <v>992549.23145871749</v>
      </c>
      <c r="BA29" s="114">
        <f t="shared" si="14"/>
        <v>1034266.6337287175</v>
      </c>
      <c r="BB29" s="113">
        <f t="shared" si="15"/>
        <v>1033145.5037287176</v>
      </c>
      <c r="BC29" s="113">
        <f t="shared" si="16"/>
        <v>4054370.60037487</v>
      </c>
      <c r="BD29" s="117">
        <f t="shared" si="17"/>
        <v>2.4640001356601715E-3</v>
      </c>
    </row>
    <row r="30" spans="2:56" x14ac:dyDescent="0.3">
      <c r="B30" s="141" t="s">
        <v>62</v>
      </c>
      <c r="C30" s="142">
        <f t="shared" ref="C30:D33" si="34">SUM(C234,C2070)</f>
        <v>70529</v>
      </c>
      <c r="D30" s="143">
        <f t="shared" si="34"/>
        <v>4306.7299999999996</v>
      </c>
      <c r="E30" s="144">
        <f t="shared" si="5"/>
        <v>6.1063250577776514E-2</v>
      </c>
      <c r="F30" s="142">
        <f t="shared" ref="F30:G33" si="35">SUM(F234,F2070)</f>
        <v>4830</v>
      </c>
      <c r="G30" s="145">
        <f t="shared" si="35"/>
        <v>4740</v>
      </c>
      <c r="H30" s="144">
        <f t="shared" si="6"/>
        <v>0.98136645962732916</v>
      </c>
      <c r="I30" s="142">
        <f t="shared" ref="I30:J33" si="36">SUM(I234,I2070)</f>
        <v>5270</v>
      </c>
      <c r="J30" s="145">
        <f t="shared" si="36"/>
        <v>5023.8799999999974</v>
      </c>
      <c r="K30" s="144">
        <f t="shared" si="1"/>
        <v>0.95329791271347197</v>
      </c>
      <c r="L30" s="142">
        <f>SUM(L234,L2070)</f>
        <v>5656</v>
      </c>
      <c r="M30" s="145">
        <f t="shared" ref="M30:P33" si="37">SUM(M234,M2070)</f>
        <v>5656</v>
      </c>
      <c r="N30" s="146">
        <f t="shared" si="37"/>
        <v>0</v>
      </c>
      <c r="O30" s="142">
        <f t="shared" si="37"/>
        <v>5410.1146560000007</v>
      </c>
      <c r="P30" s="146">
        <f t="shared" si="37"/>
        <v>0</v>
      </c>
      <c r="Q30" s="139">
        <f t="shared" si="3"/>
        <v>5410.1146560000007</v>
      </c>
      <c r="R30" s="146">
        <f t="shared" ref="R30:S33" si="38">SUM(R234,R2070)</f>
        <v>0</v>
      </c>
      <c r="S30" s="146">
        <f t="shared" si="38"/>
        <v>0</v>
      </c>
      <c r="T30" s="140">
        <f t="shared" si="18"/>
        <v>5410.1146560000007</v>
      </c>
      <c r="U30" s="136"/>
      <c r="V30" s="142">
        <f t="shared" ref="V30:W33" si="39">SUM(V234,V2070)</f>
        <v>0</v>
      </c>
      <c r="W30" s="146">
        <f t="shared" si="39"/>
        <v>0</v>
      </c>
      <c r="X30" s="139">
        <f t="shared" si="7"/>
        <v>0</v>
      </c>
      <c r="Y30" s="146">
        <f t="shared" ref="Y30:Z33" si="40">SUM(Y234,Y2070)</f>
        <v>0</v>
      </c>
      <c r="Z30" s="146">
        <f t="shared" si="40"/>
        <v>0</v>
      </c>
      <c r="AA30" s="140">
        <f t="shared" si="28"/>
        <v>0</v>
      </c>
      <c r="AB30" s="136"/>
      <c r="AC30" s="142">
        <f t="shared" ref="AC30:AD33" si="41">SUM(AC234,AC2070)</f>
        <v>0</v>
      </c>
      <c r="AD30" s="146">
        <f t="shared" si="41"/>
        <v>0</v>
      </c>
      <c r="AE30" s="139">
        <f t="shared" si="8"/>
        <v>0</v>
      </c>
      <c r="AF30" s="146">
        <f t="shared" ref="AF30:AG33" si="42">SUM(AF234,AF2070)</f>
        <v>0</v>
      </c>
      <c r="AG30" s="146">
        <f t="shared" si="42"/>
        <v>0</v>
      </c>
      <c r="AH30" s="140">
        <f t="shared" si="31"/>
        <v>0</v>
      </c>
      <c r="AI30" s="13"/>
      <c r="AJ30" s="111">
        <f t="shared" ref="AJ30:AU33" si="43">SUM(AJ234,AJ2070)</f>
        <v>445.13601600000004</v>
      </c>
      <c r="AK30" s="113">
        <f t="shared" si="43"/>
        <v>445.13601600000004</v>
      </c>
      <c r="AL30" s="114">
        <f t="shared" si="43"/>
        <v>445.13601600000004</v>
      </c>
      <c r="AM30" s="113">
        <f t="shared" si="43"/>
        <v>445.13601600000004</v>
      </c>
      <c r="AN30" s="114">
        <f t="shared" si="43"/>
        <v>445.13601600000004</v>
      </c>
      <c r="AO30" s="113">
        <f t="shared" si="43"/>
        <v>445.13601600000004</v>
      </c>
      <c r="AP30" s="114">
        <f t="shared" si="43"/>
        <v>445.13601600000004</v>
      </c>
      <c r="AQ30" s="113">
        <f>SUM(AQ234,AQ2070)</f>
        <v>445.13601600000004</v>
      </c>
      <c r="AR30" s="114">
        <f t="shared" si="43"/>
        <v>445.13601600000004</v>
      </c>
      <c r="AS30" s="113">
        <f t="shared" si="43"/>
        <v>445.13601600000004</v>
      </c>
      <c r="AT30" s="114">
        <f t="shared" si="43"/>
        <v>445.13601600000004</v>
      </c>
      <c r="AU30" s="113">
        <f t="shared" si="43"/>
        <v>513.61601600000006</v>
      </c>
      <c r="AV30" s="114">
        <f t="shared" si="10"/>
        <v>5410.1121920000005</v>
      </c>
      <c r="AW30" s="113">
        <f t="shared" si="11"/>
        <v>2.4640000001454609E-3</v>
      </c>
      <c r="AX30" s="13"/>
      <c r="AY30" s="111">
        <f t="shared" si="12"/>
        <v>1335.4080480000002</v>
      </c>
      <c r="AZ30" s="113">
        <f t="shared" si="13"/>
        <v>1335.4080480000002</v>
      </c>
      <c r="BA30" s="114">
        <f t="shared" si="14"/>
        <v>1335.4080480000002</v>
      </c>
      <c r="BB30" s="113">
        <f t="shared" si="15"/>
        <v>1403.8880480000003</v>
      </c>
      <c r="BC30" s="113">
        <f t="shared" si="16"/>
        <v>5410.1121920000005</v>
      </c>
      <c r="BD30" s="117">
        <f t="shared" si="17"/>
        <v>2.4640000001454609E-3</v>
      </c>
    </row>
    <row r="31" spans="2:56" x14ac:dyDescent="0.3">
      <c r="B31" s="141" t="s">
        <v>63</v>
      </c>
      <c r="C31" s="142">
        <f t="shared" si="34"/>
        <v>1114292</v>
      </c>
      <c r="D31" s="143">
        <f t="shared" si="34"/>
        <v>1100396.5</v>
      </c>
      <c r="E31" s="144">
        <f t="shared" si="5"/>
        <v>0.98752974983218045</v>
      </c>
      <c r="F31" s="142">
        <f t="shared" si="35"/>
        <v>1250073</v>
      </c>
      <c r="G31" s="145">
        <f t="shared" si="35"/>
        <v>1251037.5</v>
      </c>
      <c r="H31" s="144">
        <f t="shared" si="6"/>
        <v>1.0007715549411915</v>
      </c>
      <c r="I31" s="142">
        <f t="shared" si="36"/>
        <v>1449932</v>
      </c>
      <c r="J31" s="145">
        <f t="shared" si="36"/>
        <v>1446698.25</v>
      </c>
      <c r="K31" s="144">
        <f t="shared" si="1"/>
        <v>0.99776972299390587</v>
      </c>
      <c r="L31" s="142">
        <f>SUM(L235,L2071)</f>
        <v>1492121</v>
      </c>
      <c r="M31" s="145">
        <f t="shared" si="37"/>
        <v>1492121</v>
      </c>
      <c r="N31" s="146">
        <f t="shared" si="37"/>
        <v>0</v>
      </c>
      <c r="O31" s="142">
        <f t="shared" si="37"/>
        <v>1730772.9332720002</v>
      </c>
      <c r="P31" s="146">
        <f t="shared" si="37"/>
        <v>0</v>
      </c>
      <c r="Q31" s="139">
        <f t="shared" si="3"/>
        <v>1730772.9332720002</v>
      </c>
      <c r="R31" s="146">
        <f t="shared" si="38"/>
        <v>0</v>
      </c>
      <c r="S31" s="146">
        <f t="shared" si="38"/>
        <v>0</v>
      </c>
      <c r="T31" s="140">
        <f t="shared" si="18"/>
        <v>1730772.9332720002</v>
      </c>
      <c r="U31" s="136"/>
      <c r="V31" s="142">
        <f t="shared" si="39"/>
        <v>0</v>
      </c>
      <c r="W31" s="146">
        <f t="shared" si="39"/>
        <v>0</v>
      </c>
      <c r="X31" s="139">
        <f t="shared" si="7"/>
        <v>0</v>
      </c>
      <c r="Y31" s="146">
        <f t="shared" si="40"/>
        <v>0</v>
      </c>
      <c r="Z31" s="146">
        <f t="shared" si="40"/>
        <v>0</v>
      </c>
      <c r="AA31" s="140">
        <f t="shared" si="28"/>
        <v>0</v>
      </c>
      <c r="AB31" s="136"/>
      <c r="AC31" s="142">
        <f t="shared" si="41"/>
        <v>0</v>
      </c>
      <c r="AD31" s="146">
        <f t="shared" si="41"/>
        <v>0</v>
      </c>
      <c r="AE31" s="139">
        <f t="shared" si="8"/>
        <v>0</v>
      </c>
      <c r="AF31" s="146">
        <f t="shared" si="42"/>
        <v>0</v>
      </c>
      <c r="AG31" s="146">
        <f t="shared" si="42"/>
        <v>0</v>
      </c>
      <c r="AH31" s="140">
        <f t="shared" si="31"/>
        <v>0</v>
      </c>
      <c r="AI31" s="13"/>
      <c r="AJ31" s="111">
        <f t="shared" si="43"/>
        <v>144231.078606</v>
      </c>
      <c r="AK31" s="113">
        <f t="shared" si="43"/>
        <v>143531.078606</v>
      </c>
      <c r="AL31" s="114">
        <f t="shared" si="43"/>
        <v>143531.078606</v>
      </c>
      <c r="AM31" s="113">
        <f t="shared" si="43"/>
        <v>142731.078606</v>
      </c>
      <c r="AN31" s="114">
        <f t="shared" si="43"/>
        <v>142971.078606</v>
      </c>
      <c r="AO31" s="113">
        <f t="shared" si="43"/>
        <v>143631.078606</v>
      </c>
      <c r="AP31" s="114">
        <f t="shared" si="43"/>
        <v>144831.078606</v>
      </c>
      <c r="AQ31" s="113">
        <f>SUM(AQ235,AQ2071)</f>
        <v>146331.078606</v>
      </c>
      <c r="AR31" s="114">
        <f t="shared" si="43"/>
        <v>143731.078606</v>
      </c>
      <c r="AS31" s="113">
        <f t="shared" si="43"/>
        <v>144231.078606</v>
      </c>
      <c r="AT31" s="114">
        <f t="shared" si="43"/>
        <v>144231.078606</v>
      </c>
      <c r="AU31" s="113">
        <f t="shared" si="43"/>
        <v>146791.06860600002</v>
      </c>
      <c r="AV31" s="114">
        <f t="shared" si="10"/>
        <v>1730772.9332719995</v>
      </c>
      <c r="AW31" s="113">
        <f t="shared" si="11"/>
        <v>0</v>
      </c>
      <c r="AX31" s="13"/>
      <c r="AY31" s="111">
        <f t="shared" si="12"/>
        <v>431293.23581799999</v>
      </c>
      <c r="AZ31" s="113">
        <f t="shared" si="13"/>
        <v>429333.23581799999</v>
      </c>
      <c r="BA31" s="114">
        <f t="shared" si="14"/>
        <v>434893.23581799999</v>
      </c>
      <c r="BB31" s="113">
        <f t="shared" si="15"/>
        <v>435253.22581800004</v>
      </c>
      <c r="BC31" s="113">
        <f t="shared" si="16"/>
        <v>1730772.9332719999</v>
      </c>
      <c r="BD31" s="117">
        <f t="shared" si="17"/>
        <v>0</v>
      </c>
    </row>
    <row r="32" spans="2:56" x14ac:dyDescent="0.3">
      <c r="B32" s="141" t="s">
        <v>64</v>
      </c>
      <c r="C32" s="142">
        <f t="shared" si="34"/>
        <v>1729011</v>
      </c>
      <c r="D32" s="143">
        <f t="shared" si="34"/>
        <v>1654033.29</v>
      </c>
      <c r="E32" s="144">
        <f t="shared" si="5"/>
        <v>0.95663549277592796</v>
      </c>
      <c r="F32" s="142">
        <f t="shared" si="35"/>
        <v>1838607</v>
      </c>
      <c r="G32" s="145">
        <f t="shared" si="35"/>
        <v>1830060.6</v>
      </c>
      <c r="H32" s="144">
        <f t="shared" si="6"/>
        <v>0.99535169832378545</v>
      </c>
      <c r="I32" s="142">
        <f t="shared" si="36"/>
        <v>1899880</v>
      </c>
      <c r="J32" s="145">
        <f t="shared" si="36"/>
        <v>1873479.1</v>
      </c>
      <c r="K32" s="144">
        <f t="shared" si="1"/>
        <v>0.98610391182601009</v>
      </c>
      <c r="L32" s="142">
        <f>SUM(L236,L2072)</f>
        <v>2381473</v>
      </c>
      <c r="M32" s="145">
        <f t="shared" si="37"/>
        <v>2231518</v>
      </c>
      <c r="N32" s="146">
        <f t="shared" si="37"/>
        <v>0</v>
      </c>
      <c r="O32" s="142">
        <f t="shared" si="37"/>
        <v>2318237.5549108703</v>
      </c>
      <c r="P32" s="146">
        <f t="shared" si="37"/>
        <v>-50</v>
      </c>
      <c r="Q32" s="139">
        <f t="shared" si="3"/>
        <v>2318187.5549108703</v>
      </c>
      <c r="R32" s="146">
        <f t="shared" si="38"/>
        <v>0</v>
      </c>
      <c r="S32" s="146">
        <f t="shared" si="38"/>
        <v>0</v>
      </c>
      <c r="T32" s="140">
        <f t="shared" si="18"/>
        <v>2318187.5549108703</v>
      </c>
      <c r="U32" s="136"/>
      <c r="V32" s="142">
        <f t="shared" si="39"/>
        <v>0</v>
      </c>
      <c r="W32" s="146">
        <f t="shared" si="39"/>
        <v>0</v>
      </c>
      <c r="X32" s="139">
        <f t="shared" si="7"/>
        <v>0</v>
      </c>
      <c r="Y32" s="146">
        <f t="shared" si="40"/>
        <v>0</v>
      </c>
      <c r="Z32" s="146">
        <f t="shared" si="40"/>
        <v>0</v>
      </c>
      <c r="AA32" s="140">
        <f t="shared" si="28"/>
        <v>0</v>
      </c>
      <c r="AB32" s="136"/>
      <c r="AC32" s="142">
        <f t="shared" si="41"/>
        <v>0</v>
      </c>
      <c r="AD32" s="146">
        <f t="shared" si="41"/>
        <v>0</v>
      </c>
      <c r="AE32" s="139">
        <f t="shared" si="8"/>
        <v>0</v>
      </c>
      <c r="AF32" s="146">
        <f t="shared" si="42"/>
        <v>0</v>
      </c>
      <c r="AG32" s="146">
        <f t="shared" si="42"/>
        <v>0</v>
      </c>
      <c r="AH32" s="140">
        <f t="shared" si="31"/>
        <v>0</v>
      </c>
      <c r="AI32" s="13"/>
      <c r="AJ32" s="111">
        <f t="shared" si="43"/>
        <v>186993.5291975725</v>
      </c>
      <c r="AK32" s="113">
        <f t="shared" si="43"/>
        <v>187593.5291975725</v>
      </c>
      <c r="AL32" s="114">
        <f t="shared" si="43"/>
        <v>187193.5291975725</v>
      </c>
      <c r="AM32" s="113">
        <f t="shared" si="43"/>
        <v>187993.52919757253</v>
      </c>
      <c r="AN32" s="114">
        <f t="shared" si="43"/>
        <v>187193.5291975725</v>
      </c>
      <c r="AO32" s="113">
        <f t="shared" si="43"/>
        <v>186693.5291975725</v>
      </c>
      <c r="AP32" s="114">
        <f t="shared" si="43"/>
        <v>201312.6632875725</v>
      </c>
      <c r="AQ32" s="113">
        <f>SUM(AQ236,AQ2072)</f>
        <v>198212.6632875725</v>
      </c>
      <c r="AR32" s="114">
        <f t="shared" si="43"/>
        <v>198512.6632875725</v>
      </c>
      <c r="AS32" s="113">
        <f t="shared" si="43"/>
        <v>197812.6632875725</v>
      </c>
      <c r="AT32" s="114">
        <f t="shared" si="43"/>
        <v>197812.6632875725</v>
      </c>
      <c r="AU32" s="113">
        <f t="shared" si="43"/>
        <v>200863.06328757247</v>
      </c>
      <c r="AV32" s="114">
        <f t="shared" si="10"/>
        <v>2318187.5549108703</v>
      </c>
      <c r="AW32" s="113">
        <f t="shared" si="11"/>
        <v>0</v>
      </c>
      <c r="AX32" s="13"/>
      <c r="AY32" s="111">
        <f t="shared" si="12"/>
        <v>561780.58759271749</v>
      </c>
      <c r="AZ32" s="113">
        <f t="shared" si="13"/>
        <v>561880.58759271749</v>
      </c>
      <c r="BA32" s="114">
        <f t="shared" si="14"/>
        <v>598037.98986271746</v>
      </c>
      <c r="BB32" s="113">
        <f t="shared" si="15"/>
        <v>596488.38986271748</v>
      </c>
      <c r="BC32" s="113">
        <f t="shared" si="16"/>
        <v>2318187.5549108698</v>
      </c>
      <c r="BD32" s="117">
        <f t="shared" si="17"/>
        <v>0</v>
      </c>
    </row>
    <row r="33" spans="2:56" x14ac:dyDescent="0.3">
      <c r="B33" s="141" t="s">
        <v>65</v>
      </c>
      <c r="C33" s="142">
        <f t="shared" si="34"/>
        <v>0</v>
      </c>
      <c r="D33" s="143">
        <f t="shared" si="34"/>
        <v>0</v>
      </c>
      <c r="E33" s="144">
        <f t="shared" si="5"/>
        <v>0</v>
      </c>
      <c r="F33" s="142">
        <f t="shared" si="35"/>
        <v>0</v>
      </c>
      <c r="G33" s="145">
        <f t="shared" si="35"/>
        <v>0</v>
      </c>
      <c r="H33" s="144">
        <f t="shared" si="6"/>
        <v>0</v>
      </c>
      <c r="I33" s="142">
        <f t="shared" si="36"/>
        <v>0</v>
      </c>
      <c r="J33" s="145">
        <f t="shared" si="36"/>
        <v>0</v>
      </c>
      <c r="K33" s="144">
        <f t="shared" si="1"/>
        <v>0</v>
      </c>
      <c r="L33" s="142">
        <f>SUM(L237,L2073)</f>
        <v>0</v>
      </c>
      <c r="M33" s="145">
        <f t="shared" si="37"/>
        <v>0</v>
      </c>
      <c r="N33" s="146">
        <f t="shared" si="37"/>
        <v>0</v>
      </c>
      <c r="O33" s="142">
        <f t="shared" si="37"/>
        <v>0</v>
      </c>
      <c r="P33" s="146">
        <f t="shared" si="37"/>
        <v>0</v>
      </c>
      <c r="Q33" s="139">
        <f t="shared" si="3"/>
        <v>0</v>
      </c>
      <c r="R33" s="146">
        <f t="shared" si="38"/>
        <v>0</v>
      </c>
      <c r="S33" s="146">
        <f t="shared" si="38"/>
        <v>0</v>
      </c>
      <c r="T33" s="140">
        <f t="shared" si="18"/>
        <v>0</v>
      </c>
      <c r="U33" s="136"/>
      <c r="V33" s="142">
        <f t="shared" si="39"/>
        <v>0</v>
      </c>
      <c r="W33" s="146">
        <f t="shared" si="39"/>
        <v>0</v>
      </c>
      <c r="X33" s="139">
        <f t="shared" si="7"/>
        <v>0</v>
      </c>
      <c r="Y33" s="146">
        <f t="shared" si="40"/>
        <v>0</v>
      </c>
      <c r="Z33" s="146">
        <f t="shared" si="40"/>
        <v>0</v>
      </c>
      <c r="AA33" s="140">
        <f t="shared" si="28"/>
        <v>0</v>
      </c>
      <c r="AB33" s="136"/>
      <c r="AC33" s="142">
        <f t="shared" si="41"/>
        <v>0</v>
      </c>
      <c r="AD33" s="146">
        <f t="shared" si="41"/>
        <v>0</v>
      </c>
      <c r="AE33" s="139">
        <f t="shared" si="8"/>
        <v>0</v>
      </c>
      <c r="AF33" s="146">
        <f t="shared" si="42"/>
        <v>0</v>
      </c>
      <c r="AG33" s="146">
        <f t="shared" si="42"/>
        <v>0</v>
      </c>
      <c r="AH33" s="140">
        <f t="shared" si="31"/>
        <v>0</v>
      </c>
      <c r="AI33" s="13"/>
      <c r="AJ33" s="111">
        <f t="shared" si="43"/>
        <v>0</v>
      </c>
      <c r="AK33" s="113">
        <f t="shared" si="43"/>
        <v>0</v>
      </c>
      <c r="AL33" s="114">
        <f t="shared" si="43"/>
        <v>0</v>
      </c>
      <c r="AM33" s="113">
        <f t="shared" si="43"/>
        <v>0</v>
      </c>
      <c r="AN33" s="114">
        <f t="shared" si="43"/>
        <v>0</v>
      </c>
      <c r="AO33" s="113">
        <f t="shared" si="43"/>
        <v>0</v>
      </c>
      <c r="AP33" s="114">
        <f t="shared" si="43"/>
        <v>0</v>
      </c>
      <c r="AQ33" s="113">
        <f>SUM(AQ237,AQ2073)</f>
        <v>0</v>
      </c>
      <c r="AR33" s="114">
        <f t="shared" si="43"/>
        <v>0</v>
      </c>
      <c r="AS33" s="113">
        <f t="shared" si="43"/>
        <v>0</v>
      </c>
      <c r="AT33" s="114">
        <f t="shared" si="43"/>
        <v>0</v>
      </c>
      <c r="AU33" s="113">
        <f t="shared" si="43"/>
        <v>0</v>
      </c>
      <c r="AV33" s="114">
        <f t="shared" si="10"/>
        <v>0</v>
      </c>
      <c r="AW33" s="113">
        <f t="shared" si="11"/>
        <v>0</v>
      </c>
      <c r="AX33" s="13"/>
      <c r="AY33" s="111">
        <f t="shared" si="12"/>
        <v>0</v>
      </c>
      <c r="AZ33" s="113">
        <f t="shared" si="13"/>
        <v>0</v>
      </c>
      <c r="BA33" s="114">
        <f t="shared" si="14"/>
        <v>0</v>
      </c>
      <c r="BB33" s="113">
        <f t="shared" si="15"/>
        <v>0</v>
      </c>
      <c r="BC33" s="113">
        <f t="shared" si="16"/>
        <v>0</v>
      </c>
      <c r="BD33" s="117">
        <f t="shared" si="17"/>
        <v>0</v>
      </c>
    </row>
    <row r="34" spans="2:56" x14ac:dyDescent="0.3">
      <c r="B34" s="147" t="s">
        <v>66</v>
      </c>
      <c r="C34" s="78">
        <f>SUM(C35,C37,C41,C46,C48,C50,C52,C59,C66,C71,C74,C76,C79,C81,C85,C89,C91,C97,C99,C101,C103,C105,C107,C109,C111,C113,C115,C117,C119,C129,C137,C139,C144,C146,C153,C155,C161,C163)</f>
        <v>6402496</v>
      </c>
      <c r="D34" s="79">
        <f>SUM(D35,D37,D41,D46,D48,D50,D52,D59,D66,D71,D74,D76,D79,D81,D85,D89,D91,D97,D99,D101,D103,D105,D107,D109,D111,D113,D115,D117,D119,D129,D137,D139,D144,D146,D153,D155,D161,D163)</f>
        <v>6363847.2999999989</v>
      </c>
      <c r="E34" s="69">
        <f t="shared" si="5"/>
        <v>0.99396349486200364</v>
      </c>
      <c r="F34" s="78">
        <f>SUM(F35,F37,F41,F46,F48,F50,F52,F59,F66,F71,F74,F76,F79,F81,F85,F89,F91,F97,F99,F101,F103,F105,F107,F109,F111,F113,F115,F117,F119,F129,F137,F139,F144,F146,F153,F155,F161,F163)</f>
        <v>10157642</v>
      </c>
      <c r="G34" s="80">
        <f>SUM(G35,G37,G41,G46,G48,G50,G52,G59,G66,G71,G74,G76,G79,G81,G85,G89,G91,G97,G99,G101,G103,G105,G107,G109,G111,G113,G115,G117,G119,G129,G137,G139,G144,G146,G153,G155,G161,G163)</f>
        <v>10202362.210000001</v>
      </c>
      <c r="H34" s="69">
        <f t="shared" si="6"/>
        <v>1.0044026172609746</v>
      </c>
      <c r="I34" s="78">
        <f>SUM(I35,I37,I41,I46,I48,I50,I52,I59,I66,I71,I74,I76,I79,I81,I85,I89,I91,I97,I99,I101,I103,I105,I107,I109,I111,I113,I115,I117,I119,I129,I137,I139,I144,I146,I153,I155,I161,I163)</f>
        <v>11021779</v>
      </c>
      <c r="J34" s="80">
        <f>SUM(J35,J37,J41,J46,J48,J50,J52,J59,J66,J71,J74,J76,J79,J81,J85,J89,J91,J97,J99,J101,J103,J105,J107,J109,J111,J113,J115,J117,J119,J129,J137,J139,J144,J146,J153,J155,J161,J163)</f>
        <v>11002367.049999999</v>
      </c>
      <c r="K34" s="69">
        <f t="shared" si="1"/>
        <v>0.99823876435918368</v>
      </c>
      <c r="L34" s="78">
        <f>SUM(L35,L37,L41,L46,L48,L50,L52,L59,L66,L71,L74,L76,L79,L81,L85,L89,L91,L97,L99,L101,L103,L105,L107,L109,L111,L113,L115,L117,L119,L129,L137,L139,L144,L146,L153,L155,L161,L163)</f>
        <v>8572617</v>
      </c>
      <c r="M34" s="80">
        <f>SUM(M35,M37,M41,M46,M48,M50,M52,M59,M66,M71,M74,M76,M79,M81,M85,M89,M91,M97,M99,M101,M103,M105,M107,M109,M111,M113,M115,M117,M119,M129,M137,M139,M144,M146,M153,M155,M161,M163)</f>
        <v>11747617</v>
      </c>
      <c r="N34" s="81">
        <f>SUM(N35,N37,N41,N46,N48,N50,N52,N59,N66,N71,N74,N76,N79,N81,N85,N89,N91,N97,N99,N101,N103,N105,N107,N109,N111,N113,N115,N117,N119,N129,N137,N139,N144,N146,N153,N155,N161,N163)</f>
        <v>0</v>
      </c>
      <c r="O34" s="78">
        <f>SUM(O35,O37,O41,O46,O48,O50,O52,O59,O66,O71,O74,O76,O79,O81,O85,O89,O91,O97,O99,O101,O103,O105,O107,O109,O111,O113,O115,O117,O119,O129,O137,O139,O144,O146,O153,O155,O161,O163)</f>
        <v>9673017</v>
      </c>
      <c r="P34" s="81">
        <f>SUM(P35,P37,P41,P46,P48,P50,P52,P59,P66,P71,P74,P76,P79,P81,P85,P89,P91,P97,P99,P101,P103,P105,P107,P109,P111,P113,P115,P117,P119,P129,P137,P139,P144,P146,P153,P155,P161,P163)</f>
        <v>999300</v>
      </c>
      <c r="Q34" s="148">
        <f t="shared" si="3"/>
        <v>10672317</v>
      </c>
      <c r="R34" s="81">
        <f>SUM(R35,R37,R41,R46,R48,R50,R52,R59,R66,R71,R74,R76,R79,R81,R85,R89,R91,R97,R99,R101,R103,R105,R107,R109,R111,R113,R115,R117,R119,R129,R137,R139,R144,R146,R153,R155,R161,R163)</f>
        <v>0</v>
      </c>
      <c r="S34" s="81">
        <f>SUM(S35,S37,S41,S46,S48,S50,S52,S59,S66,S71,S74,S76,S79,S81,S85,S89,S91,S97,S99,S101,S103,S105,S107,S109,S111,S113,S115,S117,S119,S129,S137,S139,S144,S146,S153,S155,S161,S163)</f>
        <v>5664000</v>
      </c>
      <c r="T34" s="149">
        <f t="shared" si="18"/>
        <v>16336317</v>
      </c>
      <c r="U34" s="136"/>
      <c r="V34" s="78">
        <f>SUM(V35,V37,V41,V46,V48,V50,V52,V59,V66,V71,V74,V76,V79,V81,V85,V89,V91,V97,V99,V101,V103,V105,V107,V109,V111,V113,V115,V117,V119,V129,V137,V139,V144,V146,V153,V155,V161,V163)</f>
        <v>9673017</v>
      </c>
      <c r="W34" s="81">
        <f>SUM(W35,W37,W41,W46,W48,W50,W52,W59,W66,W71,W74,W76,W79,W81,W85,W89,W91,W97,W99,W101,W103,W105,W107,W109,W111,W113,W115,W117,W119,W129,W137,W139,W144,W146,W153,W155,W161,W163)</f>
        <v>0</v>
      </c>
      <c r="X34" s="148">
        <f t="shared" si="7"/>
        <v>9673017</v>
      </c>
      <c r="Y34" s="81">
        <f>SUM(Y35,Y37,Y41,Y46,Y48,Y50,Y52,Y59,Y66,Y71,Y74,Y76,Y79,Y81,Y85,Y89,Y91,Y97,Y99,Y101,Y103,Y105,Y107,Y109,Y111,Y113,Y115,Y117,Y119,Y129,Y137,Y139,Y144,Y146,Y153,Y155,Y161,Y163)</f>
        <v>0</v>
      </c>
      <c r="Z34" s="81">
        <f>SUM(Z35,Z37,Z41,Z46,Z48,Z50,Z52,Z59,Z66,Z71,Z74,Z76,Z79,Z81,Z85,Z89,Z91,Z97,Z99,Z101,Z103,Z105,Z107,Z109,Z111,Z113,Z115,Z117,Z119,Z129,Z137,Z139,Z144,Z146,Z153,Z155,Z161,Z163)</f>
        <v>5664000</v>
      </c>
      <c r="AA34" s="149">
        <f t="shared" si="28"/>
        <v>15337017</v>
      </c>
      <c r="AB34" s="136"/>
      <c r="AC34" s="78">
        <f>SUM(AC35,AC37,AC41,AC46,AC48,AC50,AC52,AC59,AC66,AC71,AC74,AC76,AC79,AC81,AC85,AC89,AC91,AC97,AC99,AC101,AC103,AC105,AC107,AC109,AC111,AC113,AC115,AC117,AC119,AC129,AC137,AC139,AC144,AC146,AC153,AC155,AC161,AC163)</f>
        <v>10037336</v>
      </c>
      <c r="AD34" s="81">
        <f>SUM(AD35,AD37,AD41,AD46,AD48,AD50,AD52,AD59,AD66,AD71,AD74,AD76,AD79,AD81,AD85,AD89,AD91,AD97,AD99,AD101,AD103,AD105,AD107,AD109,AD111,AD113,AD115,AD117,AD119,AD129,AD137,AD139,AD144,AD146,AD153,AD155,AD161,AD163)</f>
        <v>0</v>
      </c>
      <c r="AE34" s="148">
        <f t="shared" si="8"/>
        <v>10037336</v>
      </c>
      <c r="AF34" s="81">
        <f>SUM(AF35,AF37,AF41,AF46,AF48,AF50,AF52,AF59,AF66,AF71,AF74,AF76,AF79,AF81,AF85,AF89,AF91,AF97,AF99,AF101,AF103,AF105,AF107,AF109,AF111,AF113,AF115,AF117,AF119,AF129,AF137,AF139,AF144,AF146,AF153,AF155,AF161,AF163)</f>
        <v>0</v>
      </c>
      <c r="AG34" s="81">
        <f>SUM(AG35,AG37,AG41,AG46,AG48,AG50,AG52,AG59,AG66,AG71,AG74,AG76,AG79,AG81,AG85,AG89,AG91,AG97,AG99,AG101,AG103,AG105,AG107,AG109,AG111,AG113,AG115,AG117,AG119,AG129,AG137,AG139,AG144,AG146,AG153,AG155,AG161,AG163)</f>
        <v>5664000</v>
      </c>
      <c r="AH34" s="149">
        <f t="shared" si="31"/>
        <v>15701336</v>
      </c>
      <c r="AI34" s="13"/>
      <c r="AJ34" s="79">
        <f t="shared" ref="AJ34:AU34" si="44">SUM(AJ35,AJ37,AJ41,AJ46,AJ48,AJ50,AJ52,AJ59,AJ66,AJ71,AJ74,AJ76,AJ79,AJ81,AJ85,AJ89,AJ91,AJ97,AJ99,AJ101,AJ103,AJ105,AJ107,AJ109,AJ111,AJ113,AJ115,AJ117,AJ119,AJ129,AJ137,AJ139,AJ144,AJ146,AJ153,AJ155,AJ161,AJ163)</f>
        <v>267513</v>
      </c>
      <c r="AK34" s="80">
        <f t="shared" si="44"/>
        <v>824855</v>
      </c>
      <c r="AL34" s="81">
        <f t="shared" si="44"/>
        <v>1008073</v>
      </c>
      <c r="AM34" s="80">
        <f t="shared" si="44"/>
        <v>1821840</v>
      </c>
      <c r="AN34" s="81">
        <f t="shared" si="44"/>
        <v>2767910</v>
      </c>
      <c r="AO34" s="80">
        <f t="shared" si="44"/>
        <v>897853</v>
      </c>
      <c r="AP34" s="81">
        <f t="shared" si="44"/>
        <v>1151028</v>
      </c>
      <c r="AQ34" s="80">
        <f t="shared" si="44"/>
        <v>1921734</v>
      </c>
      <c r="AR34" s="81">
        <f t="shared" si="44"/>
        <v>1039051</v>
      </c>
      <c r="AS34" s="80">
        <f t="shared" si="44"/>
        <v>1399284</v>
      </c>
      <c r="AT34" s="81">
        <f t="shared" si="44"/>
        <v>1956715</v>
      </c>
      <c r="AU34" s="80">
        <f t="shared" si="44"/>
        <v>1280461</v>
      </c>
      <c r="AV34" s="81">
        <f t="shared" si="10"/>
        <v>16336317</v>
      </c>
      <c r="AW34" s="80">
        <f t="shared" si="11"/>
        <v>0</v>
      </c>
      <c r="AX34" s="13"/>
      <c r="AY34" s="79">
        <f t="shared" si="12"/>
        <v>2100441</v>
      </c>
      <c r="AZ34" s="80">
        <f t="shared" si="13"/>
        <v>5487603</v>
      </c>
      <c r="BA34" s="81">
        <f t="shared" si="14"/>
        <v>4111813</v>
      </c>
      <c r="BB34" s="80">
        <f t="shared" si="15"/>
        <v>4636460</v>
      </c>
      <c r="BC34" s="80">
        <f t="shared" si="16"/>
        <v>16336317</v>
      </c>
      <c r="BD34" s="86">
        <f t="shared" si="17"/>
        <v>0</v>
      </c>
    </row>
    <row r="35" spans="2:56" x14ac:dyDescent="0.3">
      <c r="B35" s="150" t="s">
        <v>67</v>
      </c>
      <c r="C35" s="78">
        <f>SUM(C36)</f>
        <v>0</v>
      </c>
      <c r="D35" s="79">
        <f>SUM(D36)</f>
        <v>0</v>
      </c>
      <c r="E35" s="69">
        <f t="shared" si="5"/>
        <v>0</v>
      </c>
      <c r="F35" s="78">
        <f>SUM(F36)</f>
        <v>0</v>
      </c>
      <c r="G35" s="80">
        <f>SUM(G36)</f>
        <v>0</v>
      </c>
      <c r="H35" s="69">
        <f t="shared" si="6"/>
        <v>0</v>
      </c>
      <c r="I35" s="78">
        <f>SUM(I36)</f>
        <v>0</v>
      </c>
      <c r="J35" s="80">
        <f>SUM(J36)</f>
        <v>0</v>
      </c>
      <c r="K35" s="69">
        <f t="shared" si="1"/>
        <v>0</v>
      </c>
      <c r="L35" s="78">
        <f>SUM(L36)</f>
        <v>0</v>
      </c>
      <c r="M35" s="80">
        <f>SUM(M36)</f>
        <v>0</v>
      </c>
      <c r="N35" s="81">
        <f>SUM(N36)</f>
        <v>0</v>
      </c>
      <c r="O35" s="78">
        <f>SUM(O36)</f>
        <v>0</v>
      </c>
      <c r="P35" s="81">
        <f>SUM(P36)</f>
        <v>0</v>
      </c>
      <c r="Q35" s="148">
        <f t="shared" si="3"/>
        <v>0</v>
      </c>
      <c r="R35" s="81">
        <f>SUM(R36)</f>
        <v>0</v>
      </c>
      <c r="S35" s="81">
        <f>SUM(S36)</f>
        <v>0</v>
      </c>
      <c r="T35" s="149">
        <f t="shared" si="18"/>
        <v>0</v>
      </c>
      <c r="U35" s="136"/>
      <c r="V35" s="78">
        <f>SUM(V36)</f>
        <v>0</v>
      </c>
      <c r="W35" s="81">
        <f>SUM(W36)</f>
        <v>0</v>
      </c>
      <c r="X35" s="148">
        <f t="shared" si="7"/>
        <v>0</v>
      </c>
      <c r="Y35" s="81">
        <f>SUM(Y36)</f>
        <v>0</v>
      </c>
      <c r="Z35" s="81">
        <f>SUM(Z36)</f>
        <v>0</v>
      </c>
      <c r="AA35" s="149">
        <f t="shared" si="28"/>
        <v>0</v>
      </c>
      <c r="AB35" s="136"/>
      <c r="AC35" s="78">
        <f>SUM(AC36)</f>
        <v>0</v>
      </c>
      <c r="AD35" s="81">
        <f>SUM(AD36)</f>
        <v>0</v>
      </c>
      <c r="AE35" s="148">
        <f t="shared" si="8"/>
        <v>0</v>
      </c>
      <c r="AF35" s="81">
        <f>SUM(AF36)</f>
        <v>0</v>
      </c>
      <c r="AG35" s="81">
        <f>SUM(AG36)</f>
        <v>0</v>
      </c>
      <c r="AH35" s="149">
        <f t="shared" si="31"/>
        <v>0</v>
      </c>
      <c r="AI35" s="13"/>
      <c r="AJ35" s="79">
        <f t="shared" ref="AJ35:AU35" si="45">SUM(AJ36)</f>
        <v>0</v>
      </c>
      <c r="AK35" s="80">
        <f t="shared" si="45"/>
        <v>0</v>
      </c>
      <c r="AL35" s="81">
        <f t="shared" si="45"/>
        <v>0</v>
      </c>
      <c r="AM35" s="80">
        <f t="shared" si="45"/>
        <v>0</v>
      </c>
      <c r="AN35" s="81">
        <f t="shared" si="45"/>
        <v>0</v>
      </c>
      <c r="AO35" s="80">
        <f t="shared" si="45"/>
        <v>0</v>
      </c>
      <c r="AP35" s="81">
        <f t="shared" si="45"/>
        <v>0</v>
      </c>
      <c r="AQ35" s="80">
        <f t="shared" si="45"/>
        <v>0</v>
      </c>
      <c r="AR35" s="81">
        <f t="shared" si="45"/>
        <v>0</v>
      </c>
      <c r="AS35" s="80">
        <f t="shared" si="45"/>
        <v>0</v>
      </c>
      <c r="AT35" s="81">
        <f t="shared" si="45"/>
        <v>0</v>
      </c>
      <c r="AU35" s="80">
        <f t="shared" si="45"/>
        <v>0</v>
      </c>
      <c r="AV35" s="81">
        <f t="shared" si="10"/>
        <v>0</v>
      </c>
      <c r="AW35" s="80">
        <f t="shared" si="11"/>
        <v>0</v>
      </c>
      <c r="AX35" s="13"/>
      <c r="AY35" s="79">
        <f t="shared" si="12"/>
        <v>0</v>
      </c>
      <c r="AZ35" s="80">
        <f t="shared" si="13"/>
        <v>0</v>
      </c>
      <c r="BA35" s="81">
        <f t="shared" si="14"/>
        <v>0</v>
      </c>
      <c r="BB35" s="80">
        <f t="shared" si="15"/>
        <v>0</v>
      </c>
      <c r="BC35" s="80">
        <f t="shared" si="16"/>
        <v>0</v>
      </c>
      <c r="BD35" s="86">
        <f t="shared" si="17"/>
        <v>0</v>
      </c>
    </row>
    <row r="36" spans="2:56" x14ac:dyDescent="0.3">
      <c r="B36" s="141" t="s">
        <v>68</v>
      </c>
      <c r="C36" s="142">
        <f>SUM(C240,C2076)</f>
        <v>0</v>
      </c>
      <c r="D36" s="143">
        <f>SUM(D240,D2076)</f>
        <v>0</v>
      </c>
      <c r="E36" s="144">
        <f t="shared" si="5"/>
        <v>0</v>
      </c>
      <c r="F36" s="142">
        <f>SUM(F240,F2076)</f>
        <v>0</v>
      </c>
      <c r="G36" s="145">
        <f>SUM(G240,G2076)</f>
        <v>0</v>
      </c>
      <c r="H36" s="144">
        <f t="shared" si="6"/>
        <v>0</v>
      </c>
      <c r="I36" s="142">
        <f>SUM(I240,I2076)</f>
        <v>0</v>
      </c>
      <c r="J36" s="145">
        <f>SUM(J240,J2076)</f>
        <v>0</v>
      </c>
      <c r="K36" s="144">
        <f t="shared" si="1"/>
        <v>0</v>
      </c>
      <c r="L36" s="142">
        <f>SUM(L240,L2076)</f>
        <v>0</v>
      </c>
      <c r="M36" s="145">
        <f>SUM(M240,M2076)</f>
        <v>0</v>
      </c>
      <c r="N36" s="146">
        <f>SUM(N240,N2076)</f>
        <v>0</v>
      </c>
      <c r="O36" s="142">
        <f>SUM(O240,O2076)</f>
        <v>0</v>
      </c>
      <c r="P36" s="146">
        <f>SUM(P240,P2076)</f>
        <v>0</v>
      </c>
      <c r="Q36" s="139">
        <f t="shared" si="3"/>
        <v>0</v>
      </c>
      <c r="R36" s="146">
        <f>SUM(R240,R2076)</f>
        <v>0</v>
      </c>
      <c r="S36" s="146">
        <f>SUM(S240,S2076)</f>
        <v>0</v>
      </c>
      <c r="T36" s="140">
        <f t="shared" si="18"/>
        <v>0</v>
      </c>
      <c r="U36" s="136"/>
      <c r="V36" s="142">
        <f>SUM(V240,V2076)</f>
        <v>0</v>
      </c>
      <c r="W36" s="146">
        <f>SUM(W240,W2076)</f>
        <v>0</v>
      </c>
      <c r="X36" s="139">
        <f t="shared" si="7"/>
        <v>0</v>
      </c>
      <c r="Y36" s="146">
        <f>SUM(Y240,Y2076)</f>
        <v>0</v>
      </c>
      <c r="Z36" s="146">
        <f>SUM(Z240,Z2076)</f>
        <v>0</v>
      </c>
      <c r="AA36" s="140">
        <f t="shared" si="28"/>
        <v>0</v>
      </c>
      <c r="AB36" s="136"/>
      <c r="AC36" s="142">
        <f>SUM(AC240,AC2076)</f>
        <v>0</v>
      </c>
      <c r="AD36" s="146">
        <f>SUM(AD240,AD2076)</f>
        <v>0</v>
      </c>
      <c r="AE36" s="139">
        <f t="shared" si="8"/>
        <v>0</v>
      </c>
      <c r="AF36" s="146">
        <f>SUM(AF240,AF2076)</f>
        <v>0</v>
      </c>
      <c r="AG36" s="146">
        <f>SUM(AG240,AG2076)</f>
        <v>0</v>
      </c>
      <c r="AH36" s="140">
        <f t="shared" si="31"/>
        <v>0</v>
      </c>
      <c r="AI36" s="13"/>
      <c r="AJ36" s="111">
        <f t="shared" ref="AJ36:AU36" si="46">SUM(AJ240,AJ2076)</f>
        <v>0</v>
      </c>
      <c r="AK36" s="113">
        <f t="shared" si="46"/>
        <v>0</v>
      </c>
      <c r="AL36" s="114">
        <f t="shared" si="46"/>
        <v>0</v>
      </c>
      <c r="AM36" s="113">
        <f t="shared" si="46"/>
        <v>0</v>
      </c>
      <c r="AN36" s="114">
        <f t="shared" si="46"/>
        <v>0</v>
      </c>
      <c r="AO36" s="113">
        <f t="shared" si="46"/>
        <v>0</v>
      </c>
      <c r="AP36" s="114">
        <f t="shared" si="46"/>
        <v>0</v>
      </c>
      <c r="AQ36" s="113">
        <f t="shared" si="46"/>
        <v>0</v>
      </c>
      <c r="AR36" s="114">
        <f t="shared" si="46"/>
        <v>0</v>
      </c>
      <c r="AS36" s="113">
        <f t="shared" si="46"/>
        <v>0</v>
      </c>
      <c r="AT36" s="114">
        <f t="shared" si="46"/>
        <v>0</v>
      </c>
      <c r="AU36" s="113">
        <f t="shared" si="46"/>
        <v>0</v>
      </c>
      <c r="AV36" s="114">
        <f t="shared" si="10"/>
        <v>0</v>
      </c>
      <c r="AW36" s="113">
        <f t="shared" si="11"/>
        <v>0</v>
      </c>
      <c r="AX36" s="13"/>
      <c r="AY36" s="111">
        <f t="shared" si="12"/>
        <v>0</v>
      </c>
      <c r="AZ36" s="113">
        <f t="shared" si="13"/>
        <v>0</v>
      </c>
      <c r="BA36" s="114">
        <f t="shared" si="14"/>
        <v>0</v>
      </c>
      <c r="BB36" s="113">
        <f t="shared" si="15"/>
        <v>0</v>
      </c>
      <c r="BC36" s="113">
        <f t="shared" si="16"/>
        <v>0</v>
      </c>
      <c r="BD36" s="117">
        <f t="shared" si="17"/>
        <v>0</v>
      </c>
    </row>
    <row r="37" spans="2:56" x14ac:dyDescent="0.3">
      <c r="B37" s="150" t="s">
        <v>69</v>
      </c>
      <c r="C37" s="78">
        <f>SUM(C38:C40)</f>
        <v>60000</v>
      </c>
      <c r="D37" s="79">
        <f>SUM(D38:D40)</f>
        <v>59265.87</v>
      </c>
      <c r="E37" s="69">
        <f t="shared" si="5"/>
        <v>0.98776450000000005</v>
      </c>
      <c r="F37" s="78">
        <f>SUM(F38:F40)</f>
        <v>158425</v>
      </c>
      <c r="G37" s="80">
        <f>SUM(G38:G40)</f>
        <v>157417.88</v>
      </c>
      <c r="H37" s="69">
        <f t="shared" si="6"/>
        <v>0.99364292251854192</v>
      </c>
      <c r="I37" s="78">
        <f>SUM(I38:I40)</f>
        <v>154380</v>
      </c>
      <c r="J37" s="80">
        <f>SUM(J38:J40)</f>
        <v>154328.68</v>
      </c>
      <c r="K37" s="69">
        <f t="shared" si="1"/>
        <v>0.999667573519886</v>
      </c>
      <c r="L37" s="78">
        <f>SUM(L38:L40)</f>
        <v>60000</v>
      </c>
      <c r="M37" s="80">
        <f>SUM(M38:M40)</f>
        <v>60000</v>
      </c>
      <c r="N37" s="81">
        <f>SUM(N38:N40)</f>
        <v>0</v>
      </c>
      <c r="O37" s="78">
        <f>SUM(O38:O40)</f>
        <v>120000</v>
      </c>
      <c r="P37" s="81">
        <f>SUM(P38:P40)</f>
        <v>0</v>
      </c>
      <c r="Q37" s="148">
        <f t="shared" si="3"/>
        <v>120000</v>
      </c>
      <c r="R37" s="81">
        <f>SUM(R38:R40)</f>
        <v>0</v>
      </c>
      <c r="S37" s="81">
        <f>SUM(S38:S40)</f>
        <v>0</v>
      </c>
      <c r="T37" s="149">
        <f t="shared" si="18"/>
        <v>120000</v>
      </c>
      <c r="U37" s="136"/>
      <c r="V37" s="78">
        <f>SUM(V38:V40)</f>
        <v>120000</v>
      </c>
      <c r="W37" s="81">
        <f>SUM(W38:W40)</f>
        <v>0</v>
      </c>
      <c r="X37" s="148">
        <f t="shared" si="7"/>
        <v>120000</v>
      </c>
      <c r="Y37" s="81">
        <f>SUM(Y38:Y40)</f>
        <v>0</v>
      </c>
      <c r="Z37" s="81">
        <f>SUM(Z38:Z40)</f>
        <v>0</v>
      </c>
      <c r="AA37" s="149">
        <f t="shared" si="28"/>
        <v>120000</v>
      </c>
      <c r="AB37" s="136"/>
      <c r="AC37" s="78">
        <f>SUM(AC38:AC40)</f>
        <v>120000</v>
      </c>
      <c r="AD37" s="81">
        <f>SUM(AD38:AD40)</f>
        <v>0</v>
      </c>
      <c r="AE37" s="148">
        <f t="shared" si="8"/>
        <v>120000</v>
      </c>
      <c r="AF37" s="81">
        <f>SUM(AF38:AF40)</f>
        <v>0</v>
      </c>
      <c r="AG37" s="81">
        <f>SUM(AG38:AG40)</f>
        <v>0</v>
      </c>
      <c r="AH37" s="149">
        <f t="shared" si="31"/>
        <v>120000</v>
      </c>
      <c r="AI37" s="13"/>
      <c r="AJ37" s="79">
        <f t="shared" ref="AJ37:AU37" si="47">SUM(AJ38:AJ40)</f>
        <v>0</v>
      </c>
      <c r="AK37" s="80">
        <f t="shared" si="47"/>
        <v>0</v>
      </c>
      <c r="AL37" s="81">
        <f t="shared" si="47"/>
        <v>0</v>
      </c>
      <c r="AM37" s="80">
        <f t="shared" si="47"/>
        <v>60000</v>
      </c>
      <c r="AN37" s="81">
        <f t="shared" si="47"/>
        <v>0</v>
      </c>
      <c r="AO37" s="80">
        <f t="shared" si="47"/>
        <v>0</v>
      </c>
      <c r="AP37" s="81">
        <f t="shared" si="47"/>
        <v>0</v>
      </c>
      <c r="AQ37" s="80">
        <f t="shared" si="47"/>
        <v>0</v>
      </c>
      <c r="AR37" s="81">
        <f t="shared" si="47"/>
        <v>0</v>
      </c>
      <c r="AS37" s="80">
        <f t="shared" si="47"/>
        <v>60000</v>
      </c>
      <c r="AT37" s="81">
        <f t="shared" si="47"/>
        <v>0</v>
      </c>
      <c r="AU37" s="80">
        <f t="shared" si="47"/>
        <v>0</v>
      </c>
      <c r="AV37" s="81">
        <f t="shared" si="10"/>
        <v>120000</v>
      </c>
      <c r="AW37" s="80">
        <f t="shared" si="11"/>
        <v>0</v>
      </c>
      <c r="AX37" s="13"/>
      <c r="AY37" s="79">
        <f t="shared" si="12"/>
        <v>0</v>
      </c>
      <c r="AZ37" s="80">
        <f t="shared" si="13"/>
        <v>60000</v>
      </c>
      <c r="BA37" s="81">
        <f t="shared" si="14"/>
        <v>0</v>
      </c>
      <c r="BB37" s="80">
        <f t="shared" si="15"/>
        <v>60000</v>
      </c>
      <c r="BC37" s="80">
        <f t="shared" si="16"/>
        <v>120000</v>
      </c>
      <c r="BD37" s="86">
        <f t="shared" si="17"/>
        <v>0</v>
      </c>
    </row>
    <row r="38" spans="2:56" x14ac:dyDescent="0.3">
      <c r="B38" s="141" t="s">
        <v>70</v>
      </c>
      <c r="C38" s="142">
        <f t="shared" ref="C38:D40" si="48">SUM(C242,C2078)</f>
        <v>60000</v>
      </c>
      <c r="D38" s="143">
        <f t="shared" si="48"/>
        <v>59265.87</v>
      </c>
      <c r="E38" s="144">
        <f t="shared" si="5"/>
        <v>0.98776450000000005</v>
      </c>
      <c r="F38" s="142">
        <f t="shared" ref="F38:G40" si="49">SUM(F242,F2078)</f>
        <v>158425</v>
      </c>
      <c r="G38" s="145">
        <f t="shared" si="49"/>
        <v>157417.88</v>
      </c>
      <c r="H38" s="144">
        <f t="shared" si="6"/>
        <v>0.99364292251854192</v>
      </c>
      <c r="I38" s="142">
        <f t="shared" ref="I38:J40" si="50">SUM(I242,I2078)</f>
        <v>154380</v>
      </c>
      <c r="J38" s="145">
        <f t="shared" si="50"/>
        <v>154328.68</v>
      </c>
      <c r="K38" s="144">
        <f t="shared" si="1"/>
        <v>0.999667573519886</v>
      </c>
      <c r="L38" s="142">
        <f>SUM(L242,L2078)</f>
        <v>60000</v>
      </c>
      <c r="M38" s="145">
        <f t="shared" ref="M38:P40" si="51">SUM(M242,M2078)</f>
        <v>60000</v>
      </c>
      <c r="N38" s="146">
        <f t="shared" si="51"/>
        <v>0</v>
      </c>
      <c r="O38" s="142">
        <f t="shared" si="51"/>
        <v>120000</v>
      </c>
      <c r="P38" s="146">
        <f t="shared" si="51"/>
        <v>0</v>
      </c>
      <c r="Q38" s="139">
        <f t="shared" si="3"/>
        <v>120000</v>
      </c>
      <c r="R38" s="146">
        <f t="shared" ref="R38:S40" si="52">SUM(R242,R2078)</f>
        <v>0</v>
      </c>
      <c r="S38" s="146">
        <f t="shared" si="52"/>
        <v>0</v>
      </c>
      <c r="T38" s="140">
        <f t="shared" si="18"/>
        <v>120000</v>
      </c>
      <c r="U38" s="136"/>
      <c r="V38" s="142">
        <f t="shared" ref="V38:W40" si="53">SUM(V242,V2078)</f>
        <v>120000</v>
      </c>
      <c r="W38" s="146">
        <f t="shared" si="53"/>
        <v>0</v>
      </c>
      <c r="X38" s="139">
        <f t="shared" si="7"/>
        <v>120000</v>
      </c>
      <c r="Y38" s="146">
        <f t="shared" ref="Y38:Z40" si="54">SUM(Y242,Y2078)</f>
        <v>0</v>
      </c>
      <c r="Z38" s="146">
        <f t="shared" si="54"/>
        <v>0</v>
      </c>
      <c r="AA38" s="140">
        <f t="shared" si="28"/>
        <v>120000</v>
      </c>
      <c r="AB38" s="136"/>
      <c r="AC38" s="142">
        <f t="shared" ref="AC38:AD40" si="55">SUM(AC242,AC2078)</f>
        <v>120000</v>
      </c>
      <c r="AD38" s="146">
        <f t="shared" si="55"/>
        <v>0</v>
      </c>
      <c r="AE38" s="139">
        <f t="shared" si="8"/>
        <v>120000</v>
      </c>
      <c r="AF38" s="146">
        <f t="shared" ref="AF38:AG40" si="56">SUM(AF242,AF2078)</f>
        <v>0</v>
      </c>
      <c r="AG38" s="146">
        <f t="shared" si="56"/>
        <v>0</v>
      </c>
      <c r="AH38" s="140">
        <f t="shared" si="31"/>
        <v>120000</v>
      </c>
      <c r="AI38" s="13"/>
      <c r="AJ38" s="111">
        <f t="shared" ref="AJ38:AU40" si="57">SUM(AJ242,AJ2078)</f>
        <v>0</v>
      </c>
      <c r="AK38" s="113">
        <f t="shared" si="57"/>
        <v>0</v>
      </c>
      <c r="AL38" s="114">
        <f t="shared" si="57"/>
        <v>0</v>
      </c>
      <c r="AM38" s="113">
        <f t="shared" si="57"/>
        <v>60000</v>
      </c>
      <c r="AN38" s="114">
        <f t="shared" si="57"/>
        <v>0</v>
      </c>
      <c r="AO38" s="113">
        <f t="shared" si="57"/>
        <v>0</v>
      </c>
      <c r="AP38" s="114">
        <f t="shared" si="57"/>
        <v>0</v>
      </c>
      <c r="AQ38" s="113">
        <f>SUM(AQ242,AQ2078)</f>
        <v>0</v>
      </c>
      <c r="AR38" s="114">
        <f t="shared" si="57"/>
        <v>0</v>
      </c>
      <c r="AS38" s="113">
        <f t="shared" si="57"/>
        <v>60000</v>
      </c>
      <c r="AT38" s="114">
        <f t="shared" si="57"/>
        <v>0</v>
      </c>
      <c r="AU38" s="113">
        <f t="shared" si="57"/>
        <v>0</v>
      </c>
      <c r="AV38" s="114">
        <f t="shared" si="10"/>
        <v>120000</v>
      </c>
      <c r="AW38" s="113">
        <f t="shared" si="11"/>
        <v>0</v>
      </c>
      <c r="AX38" s="13"/>
      <c r="AY38" s="111">
        <f t="shared" si="12"/>
        <v>0</v>
      </c>
      <c r="AZ38" s="113">
        <f t="shared" si="13"/>
        <v>60000</v>
      </c>
      <c r="BA38" s="114">
        <f t="shared" si="14"/>
        <v>0</v>
      </c>
      <c r="BB38" s="113">
        <f t="shared" si="15"/>
        <v>60000</v>
      </c>
      <c r="BC38" s="113">
        <f t="shared" si="16"/>
        <v>120000</v>
      </c>
      <c r="BD38" s="117">
        <f t="shared" si="17"/>
        <v>0</v>
      </c>
    </row>
    <row r="39" spans="2:56" x14ac:dyDescent="0.3">
      <c r="B39" s="141" t="s">
        <v>71</v>
      </c>
      <c r="C39" s="142">
        <f t="shared" si="48"/>
        <v>0</v>
      </c>
      <c r="D39" s="143">
        <f t="shared" si="48"/>
        <v>0</v>
      </c>
      <c r="E39" s="144">
        <f t="shared" si="5"/>
        <v>0</v>
      </c>
      <c r="F39" s="142">
        <f t="shared" si="49"/>
        <v>0</v>
      </c>
      <c r="G39" s="145">
        <f t="shared" si="49"/>
        <v>0</v>
      </c>
      <c r="H39" s="144">
        <f t="shared" si="6"/>
        <v>0</v>
      </c>
      <c r="I39" s="142">
        <f t="shared" si="50"/>
        <v>0</v>
      </c>
      <c r="J39" s="145">
        <f t="shared" si="50"/>
        <v>0</v>
      </c>
      <c r="K39" s="144">
        <f t="shared" si="1"/>
        <v>0</v>
      </c>
      <c r="L39" s="142">
        <f>SUM(L243,L2079)</f>
        <v>0</v>
      </c>
      <c r="M39" s="145">
        <f t="shared" si="51"/>
        <v>0</v>
      </c>
      <c r="N39" s="146">
        <f t="shared" si="51"/>
        <v>0</v>
      </c>
      <c r="O39" s="142">
        <f t="shared" si="51"/>
        <v>0</v>
      </c>
      <c r="P39" s="146">
        <f t="shared" si="51"/>
        <v>0</v>
      </c>
      <c r="Q39" s="139">
        <f t="shared" si="3"/>
        <v>0</v>
      </c>
      <c r="R39" s="146">
        <f t="shared" si="52"/>
        <v>0</v>
      </c>
      <c r="S39" s="146">
        <f t="shared" si="52"/>
        <v>0</v>
      </c>
      <c r="T39" s="140">
        <f t="shared" si="18"/>
        <v>0</v>
      </c>
      <c r="U39" s="136"/>
      <c r="V39" s="142">
        <f t="shared" si="53"/>
        <v>0</v>
      </c>
      <c r="W39" s="146">
        <f t="shared" si="53"/>
        <v>0</v>
      </c>
      <c r="X39" s="139">
        <f t="shared" si="7"/>
        <v>0</v>
      </c>
      <c r="Y39" s="146">
        <f t="shared" si="54"/>
        <v>0</v>
      </c>
      <c r="Z39" s="146">
        <f t="shared" si="54"/>
        <v>0</v>
      </c>
      <c r="AA39" s="140">
        <f t="shared" si="28"/>
        <v>0</v>
      </c>
      <c r="AB39" s="136"/>
      <c r="AC39" s="142">
        <f t="shared" si="55"/>
        <v>0</v>
      </c>
      <c r="AD39" s="146">
        <f t="shared" si="55"/>
        <v>0</v>
      </c>
      <c r="AE39" s="139">
        <f t="shared" si="8"/>
        <v>0</v>
      </c>
      <c r="AF39" s="146">
        <f t="shared" si="56"/>
        <v>0</v>
      </c>
      <c r="AG39" s="146">
        <f t="shared" si="56"/>
        <v>0</v>
      </c>
      <c r="AH39" s="140">
        <f t="shared" si="31"/>
        <v>0</v>
      </c>
      <c r="AI39" s="13"/>
      <c r="AJ39" s="111">
        <f t="shared" si="57"/>
        <v>0</v>
      </c>
      <c r="AK39" s="113">
        <f t="shared" si="57"/>
        <v>0</v>
      </c>
      <c r="AL39" s="114">
        <f t="shared" si="57"/>
        <v>0</v>
      </c>
      <c r="AM39" s="113">
        <f t="shared" si="57"/>
        <v>0</v>
      </c>
      <c r="AN39" s="114">
        <f t="shared" si="57"/>
        <v>0</v>
      </c>
      <c r="AO39" s="113">
        <f t="shared" si="57"/>
        <v>0</v>
      </c>
      <c r="AP39" s="114">
        <f t="shared" si="57"/>
        <v>0</v>
      </c>
      <c r="AQ39" s="113">
        <f>SUM(AQ243,AQ2079)</f>
        <v>0</v>
      </c>
      <c r="AR39" s="114">
        <f t="shared" si="57"/>
        <v>0</v>
      </c>
      <c r="AS39" s="113">
        <f t="shared" si="57"/>
        <v>0</v>
      </c>
      <c r="AT39" s="114">
        <f t="shared" si="57"/>
        <v>0</v>
      </c>
      <c r="AU39" s="113">
        <f t="shared" si="57"/>
        <v>0</v>
      </c>
      <c r="AV39" s="114">
        <f t="shared" si="10"/>
        <v>0</v>
      </c>
      <c r="AW39" s="113">
        <f t="shared" si="11"/>
        <v>0</v>
      </c>
      <c r="AX39" s="13"/>
      <c r="AY39" s="111">
        <f t="shared" si="12"/>
        <v>0</v>
      </c>
      <c r="AZ39" s="113">
        <f t="shared" si="13"/>
        <v>0</v>
      </c>
      <c r="BA39" s="114">
        <f t="shared" si="14"/>
        <v>0</v>
      </c>
      <c r="BB39" s="113">
        <f t="shared" si="15"/>
        <v>0</v>
      </c>
      <c r="BC39" s="113">
        <f t="shared" si="16"/>
        <v>0</v>
      </c>
      <c r="BD39" s="117">
        <f t="shared" si="17"/>
        <v>0</v>
      </c>
    </row>
    <row r="40" spans="2:56" x14ac:dyDescent="0.3">
      <c r="B40" s="141" t="s">
        <v>72</v>
      </c>
      <c r="C40" s="142">
        <f t="shared" si="48"/>
        <v>0</v>
      </c>
      <c r="D40" s="143">
        <f t="shared" si="48"/>
        <v>0</v>
      </c>
      <c r="E40" s="144">
        <f t="shared" si="5"/>
        <v>0</v>
      </c>
      <c r="F40" s="142">
        <f t="shared" si="49"/>
        <v>0</v>
      </c>
      <c r="G40" s="145">
        <f t="shared" si="49"/>
        <v>0</v>
      </c>
      <c r="H40" s="144">
        <f t="shared" si="6"/>
        <v>0</v>
      </c>
      <c r="I40" s="142">
        <f t="shared" si="50"/>
        <v>0</v>
      </c>
      <c r="J40" s="145">
        <f t="shared" si="50"/>
        <v>0</v>
      </c>
      <c r="K40" s="144">
        <f t="shared" si="1"/>
        <v>0</v>
      </c>
      <c r="L40" s="142">
        <f>SUM(L244,L2080)</f>
        <v>0</v>
      </c>
      <c r="M40" s="145">
        <f t="shared" si="51"/>
        <v>0</v>
      </c>
      <c r="N40" s="146">
        <f t="shared" si="51"/>
        <v>0</v>
      </c>
      <c r="O40" s="142">
        <f t="shared" si="51"/>
        <v>0</v>
      </c>
      <c r="P40" s="146">
        <f t="shared" si="51"/>
        <v>0</v>
      </c>
      <c r="Q40" s="139">
        <f t="shared" si="3"/>
        <v>0</v>
      </c>
      <c r="R40" s="146">
        <f t="shared" si="52"/>
        <v>0</v>
      </c>
      <c r="S40" s="146">
        <f t="shared" si="52"/>
        <v>0</v>
      </c>
      <c r="T40" s="140">
        <f t="shared" si="18"/>
        <v>0</v>
      </c>
      <c r="U40" s="136"/>
      <c r="V40" s="142">
        <f t="shared" si="53"/>
        <v>0</v>
      </c>
      <c r="W40" s="146">
        <f t="shared" si="53"/>
        <v>0</v>
      </c>
      <c r="X40" s="139">
        <f t="shared" si="7"/>
        <v>0</v>
      </c>
      <c r="Y40" s="146">
        <f t="shared" si="54"/>
        <v>0</v>
      </c>
      <c r="Z40" s="146">
        <f t="shared" si="54"/>
        <v>0</v>
      </c>
      <c r="AA40" s="140">
        <f t="shared" si="28"/>
        <v>0</v>
      </c>
      <c r="AB40" s="136"/>
      <c r="AC40" s="142">
        <f t="shared" si="55"/>
        <v>0</v>
      </c>
      <c r="AD40" s="146">
        <f t="shared" si="55"/>
        <v>0</v>
      </c>
      <c r="AE40" s="139">
        <f t="shared" si="8"/>
        <v>0</v>
      </c>
      <c r="AF40" s="146">
        <f t="shared" si="56"/>
        <v>0</v>
      </c>
      <c r="AG40" s="146">
        <f t="shared" si="56"/>
        <v>0</v>
      </c>
      <c r="AH40" s="140">
        <f t="shared" si="31"/>
        <v>0</v>
      </c>
      <c r="AI40" s="13"/>
      <c r="AJ40" s="111">
        <f t="shared" si="57"/>
        <v>0</v>
      </c>
      <c r="AK40" s="113">
        <f t="shared" si="57"/>
        <v>0</v>
      </c>
      <c r="AL40" s="114">
        <f t="shared" si="57"/>
        <v>0</v>
      </c>
      <c r="AM40" s="113">
        <f t="shared" si="57"/>
        <v>0</v>
      </c>
      <c r="AN40" s="114">
        <f t="shared" si="57"/>
        <v>0</v>
      </c>
      <c r="AO40" s="113">
        <f t="shared" si="57"/>
        <v>0</v>
      </c>
      <c r="AP40" s="114">
        <f t="shared" si="57"/>
        <v>0</v>
      </c>
      <c r="AQ40" s="113">
        <f>SUM(AQ244,AQ2080)</f>
        <v>0</v>
      </c>
      <c r="AR40" s="114">
        <f t="shared" si="57"/>
        <v>0</v>
      </c>
      <c r="AS40" s="113">
        <f t="shared" si="57"/>
        <v>0</v>
      </c>
      <c r="AT40" s="114">
        <f t="shared" si="57"/>
        <v>0</v>
      </c>
      <c r="AU40" s="113">
        <f t="shared" si="57"/>
        <v>0</v>
      </c>
      <c r="AV40" s="114">
        <f t="shared" si="10"/>
        <v>0</v>
      </c>
      <c r="AW40" s="113">
        <f t="shared" si="11"/>
        <v>0</v>
      </c>
      <c r="AX40" s="13"/>
      <c r="AY40" s="111">
        <f t="shared" si="12"/>
        <v>0</v>
      </c>
      <c r="AZ40" s="113">
        <f t="shared" si="13"/>
        <v>0</v>
      </c>
      <c r="BA40" s="114">
        <f t="shared" si="14"/>
        <v>0</v>
      </c>
      <c r="BB40" s="113">
        <f t="shared" si="15"/>
        <v>0</v>
      </c>
      <c r="BC40" s="113">
        <f t="shared" si="16"/>
        <v>0</v>
      </c>
      <c r="BD40" s="117">
        <f t="shared" si="17"/>
        <v>0</v>
      </c>
    </row>
    <row r="41" spans="2:56" x14ac:dyDescent="0.3">
      <c r="B41" s="150" t="s">
        <v>73</v>
      </c>
      <c r="C41" s="78">
        <f>SUM(C42:C45)</f>
        <v>0</v>
      </c>
      <c r="D41" s="79">
        <f>SUM(D42:D45)</f>
        <v>0</v>
      </c>
      <c r="E41" s="69">
        <f t="shared" si="5"/>
        <v>0</v>
      </c>
      <c r="F41" s="78">
        <f>SUM(F42:F45)</f>
        <v>0</v>
      </c>
      <c r="G41" s="80">
        <f>SUM(G42:G45)</f>
        <v>0</v>
      </c>
      <c r="H41" s="69">
        <f t="shared" si="6"/>
        <v>0</v>
      </c>
      <c r="I41" s="78">
        <f>SUM(I42:I45)</f>
        <v>10982</v>
      </c>
      <c r="J41" s="80">
        <f>SUM(J42:J45)</f>
        <v>10981.5</v>
      </c>
      <c r="K41" s="69">
        <f t="shared" si="1"/>
        <v>0.9999544709524677</v>
      </c>
      <c r="L41" s="78">
        <f>SUM(L42:L45)</f>
        <v>0</v>
      </c>
      <c r="M41" s="80">
        <f>SUM(M42:M45)</f>
        <v>0</v>
      </c>
      <c r="N41" s="81">
        <f>SUM(N42:N45)</f>
        <v>0</v>
      </c>
      <c r="O41" s="78">
        <f>SUM(O42:O45)</f>
        <v>0</v>
      </c>
      <c r="P41" s="81">
        <f>SUM(P42:P45)</f>
        <v>0</v>
      </c>
      <c r="Q41" s="148">
        <f t="shared" si="3"/>
        <v>0</v>
      </c>
      <c r="R41" s="81">
        <f>SUM(R42:R45)</f>
        <v>0</v>
      </c>
      <c r="S41" s="81">
        <f>SUM(S42:S45)</f>
        <v>0</v>
      </c>
      <c r="T41" s="149">
        <f t="shared" si="18"/>
        <v>0</v>
      </c>
      <c r="U41" s="136"/>
      <c r="V41" s="78">
        <f>SUM(V42:V45)</f>
        <v>0</v>
      </c>
      <c r="W41" s="81">
        <f>SUM(W42:W45)</f>
        <v>0</v>
      </c>
      <c r="X41" s="148">
        <f t="shared" si="7"/>
        <v>0</v>
      </c>
      <c r="Y41" s="81">
        <f>SUM(Y42:Y45)</f>
        <v>0</v>
      </c>
      <c r="Z41" s="81">
        <f>SUM(Z42:Z45)</f>
        <v>0</v>
      </c>
      <c r="AA41" s="149">
        <f t="shared" si="28"/>
        <v>0</v>
      </c>
      <c r="AB41" s="136"/>
      <c r="AC41" s="78">
        <f>SUM(AC42:AC45)</f>
        <v>0</v>
      </c>
      <c r="AD41" s="81">
        <f>SUM(AD42:AD45)</f>
        <v>0</v>
      </c>
      <c r="AE41" s="148">
        <f t="shared" si="8"/>
        <v>0</v>
      </c>
      <c r="AF41" s="81">
        <f>SUM(AF42:AF45)</f>
        <v>0</v>
      </c>
      <c r="AG41" s="81">
        <f>SUM(AG42:AG45)</f>
        <v>0</v>
      </c>
      <c r="AH41" s="149">
        <f t="shared" si="31"/>
        <v>0</v>
      </c>
      <c r="AI41" s="13"/>
      <c r="AJ41" s="79">
        <f t="shared" ref="AJ41:AU41" si="58">SUM(AJ42:AJ45)</f>
        <v>0</v>
      </c>
      <c r="AK41" s="80">
        <f t="shared" si="58"/>
        <v>0</v>
      </c>
      <c r="AL41" s="81">
        <f t="shared" si="58"/>
        <v>0</v>
      </c>
      <c r="AM41" s="80">
        <f t="shared" si="58"/>
        <v>0</v>
      </c>
      <c r="AN41" s="81">
        <f t="shared" si="58"/>
        <v>0</v>
      </c>
      <c r="AO41" s="80">
        <f t="shared" si="58"/>
        <v>0</v>
      </c>
      <c r="AP41" s="81">
        <f t="shared" si="58"/>
        <v>0</v>
      </c>
      <c r="AQ41" s="80">
        <f t="shared" si="58"/>
        <v>0</v>
      </c>
      <c r="AR41" s="81">
        <f t="shared" si="58"/>
        <v>0</v>
      </c>
      <c r="AS41" s="80">
        <f t="shared" si="58"/>
        <v>0</v>
      </c>
      <c r="AT41" s="81">
        <f t="shared" si="58"/>
        <v>0</v>
      </c>
      <c r="AU41" s="80">
        <f t="shared" si="58"/>
        <v>0</v>
      </c>
      <c r="AV41" s="81">
        <f t="shared" si="10"/>
        <v>0</v>
      </c>
      <c r="AW41" s="80">
        <f t="shared" si="11"/>
        <v>0</v>
      </c>
      <c r="AX41" s="13"/>
      <c r="AY41" s="79">
        <f t="shared" si="12"/>
        <v>0</v>
      </c>
      <c r="AZ41" s="80">
        <f t="shared" si="13"/>
        <v>0</v>
      </c>
      <c r="BA41" s="81">
        <f t="shared" si="14"/>
        <v>0</v>
      </c>
      <c r="BB41" s="80">
        <f t="shared" si="15"/>
        <v>0</v>
      </c>
      <c r="BC41" s="80">
        <f t="shared" si="16"/>
        <v>0</v>
      </c>
      <c r="BD41" s="86">
        <f t="shared" si="17"/>
        <v>0</v>
      </c>
    </row>
    <row r="42" spans="2:56" x14ac:dyDescent="0.3">
      <c r="B42" s="141" t="s">
        <v>74</v>
      </c>
      <c r="C42" s="142">
        <f t="shared" ref="C42:D45" si="59">SUM(C246,C2082)</f>
        <v>0</v>
      </c>
      <c r="D42" s="143">
        <f t="shared" si="59"/>
        <v>0</v>
      </c>
      <c r="E42" s="144">
        <f t="shared" si="5"/>
        <v>0</v>
      </c>
      <c r="F42" s="142">
        <f t="shared" ref="F42:G45" si="60">SUM(F246,F2082)</f>
        <v>0</v>
      </c>
      <c r="G42" s="145">
        <f t="shared" si="60"/>
        <v>0</v>
      </c>
      <c r="H42" s="144">
        <f t="shared" si="6"/>
        <v>0</v>
      </c>
      <c r="I42" s="142">
        <f t="shared" ref="I42:J45" si="61">SUM(I246,I2082)</f>
        <v>10982</v>
      </c>
      <c r="J42" s="145">
        <f t="shared" si="61"/>
        <v>10981.5</v>
      </c>
      <c r="K42" s="144">
        <f t="shared" si="1"/>
        <v>0.9999544709524677</v>
      </c>
      <c r="L42" s="142">
        <f>SUM(L246,L2082)</f>
        <v>0</v>
      </c>
      <c r="M42" s="145">
        <f t="shared" ref="M42:P45" si="62">SUM(M246,M2082)</f>
        <v>0</v>
      </c>
      <c r="N42" s="146">
        <f t="shared" si="62"/>
        <v>0</v>
      </c>
      <c r="O42" s="142">
        <f t="shared" si="62"/>
        <v>0</v>
      </c>
      <c r="P42" s="146">
        <f t="shared" si="62"/>
        <v>0</v>
      </c>
      <c r="Q42" s="139">
        <f t="shared" si="3"/>
        <v>0</v>
      </c>
      <c r="R42" s="146">
        <f t="shared" ref="R42:S45" si="63">SUM(R246,R2082)</f>
        <v>0</v>
      </c>
      <c r="S42" s="146">
        <f t="shared" si="63"/>
        <v>0</v>
      </c>
      <c r="T42" s="140">
        <f t="shared" si="18"/>
        <v>0</v>
      </c>
      <c r="U42" s="136"/>
      <c r="V42" s="142">
        <f t="shared" ref="V42:W45" si="64">SUM(V246,V2082)</f>
        <v>0</v>
      </c>
      <c r="W42" s="146">
        <f t="shared" si="64"/>
        <v>0</v>
      </c>
      <c r="X42" s="139">
        <f t="shared" si="7"/>
        <v>0</v>
      </c>
      <c r="Y42" s="146">
        <f t="shared" ref="Y42:Z45" si="65">SUM(Y246,Y2082)</f>
        <v>0</v>
      </c>
      <c r="Z42" s="146">
        <f t="shared" si="65"/>
        <v>0</v>
      </c>
      <c r="AA42" s="140">
        <f t="shared" si="28"/>
        <v>0</v>
      </c>
      <c r="AB42" s="136"/>
      <c r="AC42" s="142">
        <f t="shared" ref="AC42:AD45" si="66">SUM(AC246,AC2082)</f>
        <v>0</v>
      </c>
      <c r="AD42" s="146">
        <f t="shared" si="66"/>
        <v>0</v>
      </c>
      <c r="AE42" s="139">
        <f t="shared" si="8"/>
        <v>0</v>
      </c>
      <c r="AF42" s="146">
        <f t="shared" ref="AF42:AG45" si="67">SUM(AF246,AF2082)</f>
        <v>0</v>
      </c>
      <c r="AG42" s="146">
        <f t="shared" si="67"/>
        <v>0</v>
      </c>
      <c r="AH42" s="140">
        <f t="shared" si="31"/>
        <v>0</v>
      </c>
      <c r="AI42" s="13"/>
      <c r="AJ42" s="111">
        <f t="shared" ref="AJ42:AU45" si="68">SUM(AJ246,AJ2082)</f>
        <v>0</v>
      </c>
      <c r="AK42" s="113">
        <f t="shared" si="68"/>
        <v>0</v>
      </c>
      <c r="AL42" s="114">
        <f t="shared" si="68"/>
        <v>0</v>
      </c>
      <c r="AM42" s="113">
        <f t="shared" si="68"/>
        <v>0</v>
      </c>
      <c r="AN42" s="114">
        <f t="shared" si="68"/>
        <v>0</v>
      </c>
      <c r="AO42" s="113">
        <f t="shared" si="68"/>
        <v>0</v>
      </c>
      <c r="AP42" s="114">
        <f t="shared" si="68"/>
        <v>0</v>
      </c>
      <c r="AQ42" s="113">
        <f>SUM(AQ246,AQ2082)</f>
        <v>0</v>
      </c>
      <c r="AR42" s="114">
        <f t="shared" si="68"/>
        <v>0</v>
      </c>
      <c r="AS42" s="113">
        <f t="shared" si="68"/>
        <v>0</v>
      </c>
      <c r="AT42" s="114">
        <f t="shared" si="68"/>
        <v>0</v>
      </c>
      <c r="AU42" s="113">
        <f t="shared" si="68"/>
        <v>0</v>
      </c>
      <c r="AV42" s="114">
        <f t="shared" si="10"/>
        <v>0</v>
      </c>
      <c r="AW42" s="113">
        <f t="shared" si="11"/>
        <v>0</v>
      </c>
      <c r="AX42" s="13"/>
      <c r="AY42" s="111">
        <f t="shared" si="12"/>
        <v>0</v>
      </c>
      <c r="AZ42" s="113">
        <f t="shared" si="13"/>
        <v>0</v>
      </c>
      <c r="BA42" s="114">
        <f t="shared" si="14"/>
        <v>0</v>
      </c>
      <c r="BB42" s="113">
        <f t="shared" si="15"/>
        <v>0</v>
      </c>
      <c r="BC42" s="113">
        <f t="shared" si="16"/>
        <v>0</v>
      </c>
      <c r="BD42" s="117">
        <f t="shared" si="17"/>
        <v>0</v>
      </c>
    </row>
    <row r="43" spans="2:56" x14ac:dyDescent="0.3">
      <c r="B43" s="141" t="s">
        <v>75</v>
      </c>
      <c r="C43" s="142">
        <f t="shared" si="59"/>
        <v>0</v>
      </c>
      <c r="D43" s="143">
        <f t="shared" si="59"/>
        <v>0</v>
      </c>
      <c r="E43" s="144">
        <f t="shared" si="5"/>
        <v>0</v>
      </c>
      <c r="F43" s="142">
        <f t="shared" si="60"/>
        <v>0</v>
      </c>
      <c r="G43" s="145">
        <f t="shared" si="60"/>
        <v>0</v>
      </c>
      <c r="H43" s="144">
        <f t="shared" si="6"/>
        <v>0</v>
      </c>
      <c r="I43" s="142">
        <f t="shared" si="61"/>
        <v>0</v>
      </c>
      <c r="J43" s="145">
        <f t="shared" si="61"/>
        <v>0</v>
      </c>
      <c r="K43" s="144">
        <f t="shared" si="1"/>
        <v>0</v>
      </c>
      <c r="L43" s="142">
        <f>SUM(L247,L2083)</f>
        <v>0</v>
      </c>
      <c r="M43" s="145">
        <f t="shared" si="62"/>
        <v>0</v>
      </c>
      <c r="N43" s="146">
        <f t="shared" si="62"/>
        <v>0</v>
      </c>
      <c r="O43" s="142">
        <f t="shared" si="62"/>
        <v>0</v>
      </c>
      <c r="P43" s="146">
        <f t="shared" si="62"/>
        <v>0</v>
      </c>
      <c r="Q43" s="139">
        <f t="shared" si="3"/>
        <v>0</v>
      </c>
      <c r="R43" s="146">
        <f t="shared" si="63"/>
        <v>0</v>
      </c>
      <c r="S43" s="146">
        <f t="shared" si="63"/>
        <v>0</v>
      </c>
      <c r="T43" s="140">
        <f t="shared" si="18"/>
        <v>0</v>
      </c>
      <c r="U43" s="136"/>
      <c r="V43" s="142">
        <f t="shared" si="64"/>
        <v>0</v>
      </c>
      <c r="W43" s="146">
        <f t="shared" si="64"/>
        <v>0</v>
      </c>
      <c r="X43" s="139">
        <f t="shared" si="7"/>
        <v>0</v>
      </c>
      <c r="Y43" s="146">
        <f t="shared" si="65"/>
        <v>0</v>
      </c>
      <c r="Z43" s="146">
        <f t="shared" si="65"/>
        <v>0</v>
      </c>
      <c r="AA43" s="140">
        <f t="shared" si="28"/>
        <v>0</v>
      </c>
      <c r="AB43" s="136"/>
      <c r="AC43" s="142">
        <f t="shared" si="66"/>
        <v>0</v>
      </c>
      <c r="AD43" s="146">
        <f t="shared" si="66"/>
        <v>0</v>
      </c>
      <c r="AE43" s="139">
        <f t="shared" si="8"/>
        <v>0</v>
      </c>
      <c r="AF43" s="146">
        <f t="shared" si="67"/>
        <v>0</v>
      </c>
      <c r="AG43" s="146">
        <f t="shared" si="67"/>
        <v>0</v>
      </c>
      <c r="AH43" s="140">
        <f t="shared" si="31"/>
        <v>0</v>
      </c>
      <c r="AI43" s="13"/>
      <c r="AJ43" s="111">
        <f t="shared" si="68"/>
        <v>0</v>
      </c>
      <c r="AK43" s="113">
        <f t="shared" si="68"/>
        <v>0</v>
      </c>
      <c r="AL43" s="114">
        <f t="shared" si="68"/>
        <v>0</v>
      </c>
      <c r="AM43" s="113">
        <f t="shared" si="68"/>
        <v>0</v>
      </c>
      <c r="AN43" s="114">
        <f t="shared" si="68"/>
        <v>0</v>
      </c>
      <c r="AO43" s="113">
        <f t="shared" si="68"/>
        <v>0</v>
      </c>
      <c r="AP43" s="114">
        <f t="shared" si="68"/>
        <v>0</v>
      </c>
      <c r="AQ43" s="113">
        <f>SUM(AQ247,AQ2083)</f>
        <v>0</v>
      </c>
      <c r="AR43" s="114">
        <f t="shared" si="68"/>
        <v>0</v>
      </c>
      <c r="AS43" s="113">
        <f t="shared" si="68"/>
        <v>0</v>
      </c>
      <c r="AT43" s="114">
        <f t="shared" si="68"/>
        <v>0</v>
      </c>
      <c r="AU43" s="113">
        <f t="shared" si="68"/>
        <v>0</v>
      </c>
      <c r="AV43" s="114">
        <f t="shared" si="10"/>
        <v>0</v>
      </c>
      <c r="AW43" s="113">
        <f t="shared" si="11"/>
        <v>0</v>
      </c>
      <c r="AX43" s="13"/>
      <c r="AY43" s="111">
        <f t="shared" si="12"/>
        <v>0</v>
      </c>
      <c r="AZ43" s="113">
        <f t="shared" si="13"/>
        <v>0</v>
      </c>
      <c r="BA43" s="114">
        <f t="shared" si="14"/>
        <v>0</v>
      </c>
      <c r="BB43" s="113">
        <f t="shared" si="15"/>
        <v>0</v>
      </c>
      <c r="BC43" s="113">
        <f t="shared" si="16"/>
        <v>0</v>
      </c>
      <c r="BD43" s="117">
        <f t="shared" si="17"/>
        <v>0</v>
      </c>
    </row>
    <row r="44" spans="2:56" x14ac:dyDescent="0.3">
      <c r="B44" s="141" t="s">
        <v>76</v>
      </c>
      <c r="C44" s="142">
        <f t="shared" si="59"/>
        <v>0</v>
      </c>
      <c r="D44" s="143">
        <f t="shared" si="59"/>
        <v>0</v>
      </c>
      <c r="E44" s="144">
        <f t="shared" si="5"/>
        <v>0</v>
      </c>
      <c r="F44" s="142">
        <f t="shared" si="60"/>
        <v>0</v>
      </c>
      <c r="G44" s="145">
        <f t="shared" si="60"/>
        <v>0</v>
      </c>
      <c r="H44" s="144">
        <f t="shared" si="6"/>
        <v>0</v>
      </c>
      <c r="I44" s="142">
        <f t="shared" si="61"/>
        <v>0</v>
      </c>
      <c r="J44" s="145">
        <f t="shared" si="61"/>
        <v>0</v>
      </c>
      <c r="K44" s="144">
        <f t="shared" si="1"/>
        <v>0</v>
      </c>
      <c r="L44" s="142">
        <f>SUM(L248,L2084)</f>
        <v>0</v>
      </c>
      <c r="M44" s="145">
        <f t="shared" si="62"/>
        <v>0</v>
      </c>
      <c r="N44" s="146">
        <f t="shared" si="62"/>
        <v>0</v>
      </c>
      <c r="O44" s="142">
        <f t="shared" si="62"/>
        <v>0</v>
      </c>
      <c r="P44" s="146">
        <f t="shared" si="62"/>
        <v>0</v>
      </c>
      <c r="Q44" s="139">
        <f t="shared" si="3"/>
        <v>0</v>
      </c>
      <c r="R44" s="146">
        <f t="shared" si="63"/>
        <v>0</v>
      </c>
      <c r="S44" s="146">
        <f t="shared" si="63"/>
        <v>0</v>
      </c>
      <c r="T44" s="140">
        <f t="shared" si="18"/>
        <v>0</v>
      </c>
      <c r="U44" s="136"/>
      <c r="V44" s="142">
        <f t="shared" si="64"/>
        <v>0</v>
      </c>
      <c r="W44" s="146">
        <f t="shared" si="64"/>
        <v>0</v>
      </c>
      <c r="X44" s="139">
        <f t="shared" si="7"/>
        <v>0</v>
      </c>
      <c r="Y44" s="146">
        <f t="shared" si="65"/>
        <v>0</v>
      </c>
      <c r="Z44" s="146">
        <f t="shared" si="65"/>
        <v>0</v>
      </c>
      <c r="AA44" s="140">
        <f t="shared" si="28"/>
        <v>0</v>
      </c>
      <c r="AB44" s="136"/>
      <c r="AC44" s="142">
        <f t="shared" si="66"/>
        <v>0</v>
      </c>
      <c r="AD44" s="146">
        <f t="shared" si="66"/>
        <v>0</v>
      </c>
      <c r="AE44" s="139">
        <f t="shared" si="8"/>
        <v>0</v>
      </c>
      <c r="AF44" s="146">
        <f t="shared" si="67"/>
        <v>0</v>
      </c>
      <c r="AG44" s="146">
        <f t="shared" si="67"/>
        <v>0</v>
      </c>
      <c r="AH44" s="140">
        <f t="shared" si="31"/>
        <v>0</v>
      </c>
      <c r="AI44" s="13"/>
      <c r="AJ44" s="111">
        <f t="shared" si="68"/>
        <v>0</v>
      </c>
      <c r="AK44" s="113">
        <f t="shared" si="68"/>
        <v>0</v>
      </c>
      <c r="AL44" s="114">
        <f t="shared" si="68"/>
        <v>0</v>
      </c>
      <c r="AM44" s="113">
        <f t="shared" si="68"/>
        <v>0</v>
      </c>
      <c r="AN44" s="114">
        <f t="shared" si="68"/>
        <v>0</v>
      </c>
      <c r="AO44" s="113">
        <f t="shared" si="68"/>
        <v>0</v>
      </c>
      <c r="AP44" s="114">
        <f t="shared" si="68"/>
        <v>0</v>
      </c>
      <c r="AQ44" s="113">
        <f>SUM(AQ248,AQ2084)</f>
        <v>0</v>
      </c>
      <c r="AR44" s="114">
        <f t="shared" si="68"/>
        <v>0</v>
      </c>
      <c r="AS44" s="113">
        <f t="shared" si="68"/>
        <v>0</v>
      </c>
      <c r="AT44" s="114">
        <f t="shared" si="68"/>
        <v>0</v>
      </c>
      <c r="AU44" s="113">
        <f t="shared" si="68"/>
        <v>0</v>
      </c>
      <c r="AV44" s="114">
        <f t="shared" si="10"/>
        <v>0</v>
      </c>
      <c r="AW44" s="113">
        <f t="shared" si="11"/>
        <v>0</v>
      </c>
      <c r="AX44" s="13"/>
      <c r="AY44" s="111">
        <f t="shared" si="12"/>
        <v>0</v>
      </c>
      <c r="AZ44" s="113">
        <f t="shared" si="13"/>
        <v>0</v>
      </c>
      <c r="BA44" s="114">
        <f t="shared" si="14"/>
        <v>0</v>
      </c>
      <c r="BB44" s="113">
        <f t="shared" si="15"/>
        <v>0</v>
      </c>
      <c r="BC44" s="113">
        <f t="shared" si="16"/>
        <v>0</v>
      </c>
      <c r="BD44" s="117">
        <f t="shared" si="17"/>
        <v>0</v>
      </c>
    </row>
    <row r="45" spans="2:56" x14ac:dyDescent="0.3">
      <c r="B45" s="141" t="s">
        <v>77</v>
      </c>
      <c r="C45" s="142">
        <f t="shared" si="59"/>
        <v>0</v>
      </c>
      <c r="D45" s="143">
        <f t="shared" si="59"/>
        <v>0</v>
      </c>
      <c r="E45" s="144">
        <f t="shared" si="5"/>
        <v>0</v>
      </c>
      <c r="F45" s="142">
        <f t="shared" si="60"/>
        <v>0</v>
      </c>
      <c r="G45" s="145">
        <f t="shared" si="60"/>
        <v>0</v>
      </c>
      <c r="H45" s="144">
        <f t="shared" si="6"/>
        <v>0</v>
      </c>
      <c r="I45" s="142">
        <f t="shared" si="61"/>
        <v>0</v>
      </c>
      <c r="J45" s="145">
        <f t="shared" si="61"/>
        <v>0</v>
      </c>
      <c r="K45" s="144">
        <f t="shared" si="1"/>
        <v>0</v>
      </c>
      <c r="L45" s="142">
        <f>SUM(L249,L2085)</f>
        <v>0</v>
      </c>
      <c r="M45" s="145">
        <f t="shared" si="62"/>
        <v>0</v>
      </c>
      <c r="N45" s="146">
        <f t="shared" si="62"/>
        <v>0</v>
      </c>
      <c r="O45" s="142">
        <f t="shared" si="62"/>
        <v>0</v>
      </c>
      <c r="P45" s="146">
        <f t="shared" si="62"/>
        <v>0</v>
      </c>
      <c r="Q45" s="139">
        <f t="shared" si="3"/>
        <v>0</v>
      </c>
      <c r="R45" s="146">
        <f t="shared" si="63"/>
        <v>0</v>
      </c>
      <c r="S45" s="146">
        <f t="shared" si="63"/>
        <v>0</v>
      </c>
      <c r="T45" s="140">
        <f t="shared" si="18"/>
        <v>0</v>
      </c>
      <c r="U45" s="136"/>
      <c r="V45" s="142">
        <f t="shared" si="64"/>
        <v>0</v>
      </c>
      <c r="W45" s="146">
        <f t="shared" si="64"/>
        <v>0</v>
      </c>
      <c r="X45" s="139">
        <f t="shared" si="7"/>
        <v>0</v>
      </c>
      <c r="Y45" s="146">
        <f t="shared" si="65"/>
        <v>0</v>
      </c>
      <c r="Z45" s="146">
        <f t="shared" si="65"/>
        <v>0</v>
      </c>
      <c r="AA45" s="140">
        <f t="shared" si="28"/>
        <v>0</v>
      </c>
      <c r="AB45" s="136"/>
      <c r="AC45" s="142">
        <f t="shared" si="66"/>
        <v>0</v>
      </c>
      <c r="AD45" s="146">
        <f t="shared" si="66"/>
        <v>0</v>
      </c>
      <c r="AE45" s="139">
        <f t="shared" si="8"/>
        <v>0</v>
      </c>
      <c r="AF45" s="146">
        <f t="shared" si="67"/>
        <v>0</v>
      </c>
      <c r="AG45" s="146">
        <f t="shared" si="67"/>
        <v>0</v>
      </c>
      <c r="AH45" s="140">
        <f t="shared" si="31"/>
        <v>0</v>
      </c>
      <c r="AI45" s="13"/>
      <c r="AJ45" s="111">
        <f t="shared" si="68"/>
        <v>0</v>
      </c>
      <c r="AK45" s="113">
        <f t="shared" si="68"/>
        <v>0</v>
      </c>
      <c r="AL45" s="114">
        <f t="shared" si="68"/>
        <v>0</v>
      </c>
      <c r="AM45" s="113">
        <f t="shared" si="68"/>
        <v>0</v>
      </c>
      <c r="AN45" s="114">
        <f t="shared" si="68"/>
        <v>0</v>
      </c>
      <c r="AO45" s="113">
        <f t="shared" si="68"/>
        <v>0</v>
      </c>
      <c r="AP45" s="114">
        <f t="shared" si="68"/>
        <v>0</v>
      </c>
      <c r="AQ45" s="113">
        <f>SUM(AQ249,AQ2085)</f>
        <v>0</v>
      </c>
      <c r="AR45" s="114">
        <f t="shared" si="68"/>
        <v>0</v>
      </c>
      <c r="AS45" s="113">
        <f t="shared" si="68"/>
        <v>0</v>
      </c>
      <c r="AT45" s="114">
        <f t="shared" si="68"/>
        <v>0</v>
      </c>
      <c r="AU45" s="113">
        <f t="shared" si="68"/>
        <v>0</v>
      </c>
      <c r="AV45" s="114">
        <f t="shared" si="10"/>
        <v>0</v>
      </c>
      <c r="AW45" s="113">
        <f t="shared" si="11"/>
        <v>0</v>
      </c>
      <c r="AX45" s="13"/>
      <c r="AY45" s="111">
        <f t="shared" si="12"/>
        <v>0</v>
      </c>
      <c r="AZ45" s="113">
        <f t="shared" si="13"/>
        <v>0</v>
      </c>
      <c r="BA45" s="114">
        <f t="shared" si="14"/>
        <v>0</v>
      </c>
      <c r="BB45" s="113">
        <f t="shared" si="15"/>
        <v>0</v>
      </c>
      <c r="BC45" s="113">
        <f t="shared" si="16"/>
        <v>0</v>
      </c>
      <c r="BD45" s="117">
        <f t="shared" si="17"/>
        <v>0</v>
      </c>
    </row>
    <row r="46" spans="2:56" x14ac:dyDescent="0.3">
      <c r="B46" s="150" t="s">
        <v>78</v>
      </c>
      <c r="C46" s="78">
        <f>SUM(C47)</f>
        <v>0</v>
      </c>
      <c r="D46" s="79">
        <f>SUM(D47)</f>
        <v>0</v>
      </c>
      <c r="E46" s="69">
        <f t="shared" si="5"/>
        <v>0</v>
      </c>
      <c r="F46" s="78">
        <f>SUM(F47)</f>
        <v>0</v>
      </c>
      <c r="G46" s="80">
        <f>SUM(G47)</f>
        <v>0</v>
      </c>
      <c r="H46" s="69">
        <f t="shared" si="6"/>
        <v>0</v>
      </c>
      <c r="I46" s="78">
        <f>SUM(I47)</f>
        <v>0</v>
      </c>
      <c r="J46" s="80">
        <f>SUM(J47)</f>
        <v>0</v>
      </c>
      <c r="K46" s="69">
        <f t="shared" si="1"/>
        <v>0</v>
      </c>
      <c r="L46" s="78">
        <f>SUM(L47)</f>
        <v>0</v>
      </c>
      <c r="M46" s="80">
        <f>SUM(M47)</f>
        <v>0</v>
      </c>
      <c r="N46" s="81">
        <f>SUM(N47)</f>
        <v>0</v>
      </c>
      <c r="O46" s="78">
        <f>SUM(O47)</f>
        <v>0</v>
      </c>
      <c r="P46" s="81">
        <f>SUM(P47)</f>
        <v>0</v>
      </c>
      <c r="Q46" s="148">
        <f t="shared" si="3"/>
        <v>0</v>
      </c>
      <c r="R46" s="81">
        <f>SUM(R47)</f>
        <v>0</v>
      </c>
      <c r="S46" s="81">
        <f>SUM(S47)</f>
        <v>0</v>
      </c>
      <c r="T46" s="149">
        <f t="shared" si="18"/>
        <v>0</v>
      </c>
      <c r="U46" s="136"/>
      <c r="V46" s="78">
        <f>SUM(V47)</f>
        <v>0</v>
      </c>
      <c r="W46" s="81">
        <f>SUM(W47)</f>
        <v>0</v>
      </c>
      <c r="X46" s="148">
        <f t="shared" si="7"/>
        <v>0</v>
      </c>
      <c r="Y46" s="81">
        <f>SUM(Y47)</f>
        <v>0</v>
      </c>
      <c r="Z46" s="81">
        <f>SUM(Z47)</f>
        <v>0</v>
      </c>
      <c r="AA46" s="149">
        <f t="shared" si="28"/>
        <v>0</v>
      </c>
      <c r="AB46" s="136"/>
      <c r="AC46" s="78">
        <f>SUM(AC47)</f>
        <v>0</v>
      </c>
      <c r="AD46" s="81">
        <f>SUM(AD47)</f>
        <v>0</v>
      </c>
      <c r="AE46" s="148">
        <f t="shared" si="8"/>
        <v>0</v>
      </c>
      <c r="AF46" s="81">
        <f>SUM(AF47)</f>
        <v>0</v>
      </c>
      <c r="AG46" s="81">
        <f>SUM(AG47)</f>
        <v>0</v>
      </c>
      <c r="AH46" s="149">
        <f t="shared" si="31"/>
        <v>0</v>
      </c>
      <c r="AI46" s="13"/>
      <c r="AJ46" s="79">
        <f t="shared" ref="AJ46:AU46" si="69">SUM(AJ47)</f>
        <v>0</v>
      </c>
      <c r="AK46" s="80">
        <f t="shared" si="69"/>
        <v>0</v>
      </c>
      <c r="AL46" s="81">
        <f t="shared" si="69"/>
        <v>0</v>
      </c>
      <c r="AM46" s="80">
        <f t="shared" si="69"/>
        <v>0</v>
      </c>
      <c r="AN46" s="81">
        <f t="shared" si="69"/>
        <v>0</v>
      </c>
      <c r="AO46" s="80">
        <f t="shared" si="69"/>
        <v>0</v>
      </c>
      <c r="AP46" s="81">
        <f t="shared" si="69"/>
        <v>0</v>
      </c>
      <c r="AQ46" s="80">
        <f t="shared" si="69"/>
        <v>0</v>
      </c>
      <c r="AR46" s="81">
        <f t="shared" si="69"/>
        <v>0</v>
      </c>
      <c r="AS46" s="80">
        <f t="shared" si="69"/>
        <v>0</v>
      </c>
      <c r="AT46" s="81">
        <f t="shared" si="69"/>
        <v>0</v>
      </c>
      <c r="AU46" s="80">
        <f t="shared" si="69"/>
        <v>0</v>
      </c>
      <c r="AV46" s="81">
        <f t="shared" si="10"/>
        <v>0</v>
      </c>
      <c r="AW46" s="80">
        <f t="shared" si="11"/>
        <v>0</v>
      </c>
      <c r="AX46" s="13"/>
      <c r="AY46" s="79">
        <f t="shared" si="12"/>
        <v>0</v>
      </c>
      <c r="AZ46" s="80">
        <f t="shared" si="13"/>
        <v>0</v>
      </c>
      <c r="BA46" s="81">
        <f t="shared" si="14"/>
        <v>0</v>
      </c>
      <c r="BB46" s="80">
        <f t="shared" si="15"/>
        <v>0</v>
      </c>
      <c r="BC46" s="80">
        <f t="shared" si="16"/>
        <v>0</v>
      </c>
      <c r="BD46" s="86">
        <f t="shared" si="17"/>
        <v>0</v>
      </c>
    </row>
    <row r="47" spans="2:56" x14ac:dyDescent="0.3">
      <c r="B47" s="141" t="s">
        <v>79</v>
      </c>
      <c r="C47" s="142">
        <f>SUM(C251,C2087)</f>
        <v>0</v>
      </c>
      <c r="D47" s="143">
        <f>SUM(D251,D2087)</f>
        <v>0</v>
      </c>
      <c r="E47" s="144">
        <f t="shared" si="5"/>
        <v>0</v>
      </c>
      <c r="F47" s="142">
        <f>SUM(F251,F2087)</f>
        <v>0</v>
      </c>
      <c r="G47" s="145">
        <f>SUM(G251,G2087)</f>
        <v>0</v>
      </c>
      <c r="H47" s="144">
        <f t="shared" si="6"/>
        <v>0</v>
      </c>
      <c r="I47" s="142">
        <f>SUM(I251,I2087)</f>
        <v>0</v>
      </c>
      <c r="J47" s="145">
        <f>SUM(J251,J2087)</f>
        <v>0</v>
      </c>
      <c r="K47" s="144">
        <f t="shared" si="1"/>
        <v>0</v>
      </c>
      <c r="L47" s="142">
        <f>SUM(L251,L2087)</f>
        <v>0</v>
      </c>
      <c r="M47" s="145">
        <f>SUM(M251,M2087)</f>
        <v>0</v>
      </c>
      <c r="N47" s="146">
        <f>SUM(N251,N2087)</f>
        <v>0</v>
      </c>
      <c r="O47" s="142">
        <f>SUM(O251,O2087)</f>
        <v>0</v>
      </c>
      <c r="P47" s="146">
        <f>SUM(P251,P2087)</f>
        <v>0</v>
      </c>
      <c r="Q47" s="139">
        <f t="shared" si="3"/>
        <v>0</v>
      </c>
      <c r="R47" s="146">
        <f>SUM(R251,R2087)</f>
        <v>0</v>
      </c>
      <c r="S47" s="146">
        <f>SUM(S251,S2087)</f>
        <v>0</v>
      </c>
      <c r="T47" s="140">
        <f t="shared" si="18"/>
        <v>0</v>
      </c>
      <c r="U47" s="136"/>
      <c r="V47" s="142">
        <f>SUM(V251,V2087)</f>
        <v>0</v>
      </c>
      <c r="W47" s="146">
        <f>SUM(W251,W2087)</f>
        <v>0</v>
      </c>
      <c r="X47" s="139">
        <f t="shared" si="7"/>
        <v>0</v>
      </c>
      <c r="Y47" s="146">
        <f>SUM(Y251,Y2087)</f>
        <v>0</v>
      </c>
      <c r="Z47" s="146">
        <f>SUM(Z251,Z2087)</f>
        <v>0</v>
      </c>
      <c r="AA47" s="140">
        <f t="shared" si="28"/>
        <v>0</v>
      </c>
      <c r="AB47" s="136"/>
      <c r="AC47" s="142">
        <f>SUM(AC251,AC2087)</f>
        <v>0</v>
      </c>
      <c r="AD47" s="146">
        <f>SUM(AD251,AD2087)</f>
        <v>0</v>
      </c>
      <c r="AE47" s="139">
        <f t="shared" si="8"/>
        <v>0</v>
      </c>
      <c r="AF47" s="146">
        <f>SUM(AF251,AF2087)</f>
        <v>0</v>
      </c>
      <c r="AG47" s="146">
        <f>SUM(AG251,AG2087)</f>
        <v>0</v>
      </c>
      <c r="AH47" s="140">
        <f t="shared" si="31"/>
        <v>0</v>
      </c>
      <c r="AI47" s="13"/>
      <c r="AJ47" s="111">
        <f t="shared" ref="AJ47:AU47" si="70">SUM(AJ251,AJ2087)</f>
        <v>0</v>
      </c>
      <c r="AK47" s="113">
        <f t="shared" si="70"/>
        <v>0</v>
      </c>
      <c r="AL47" s="114">
        <f t="shared" si="70"/>
        <v>0</v>
      </c>
      <c r="AM47" s="113">
        <f t="shared" si="70"/>
        <v>0</v>
      </c>
      <c r="AN47" s="114">
        <f t="shared" si="70"/>
        <v>0</v>
      </c>
      <c r="AO47" s="113">
        <f t="shared" si="70"/>
        <v>0</v>
      </c>
      <c r="AP47" s="114">
        <f t="shared" si="70"/>
        <v>0</v>
      </c>
      <c r="AQ47" s="113">
        <f t="shared" si="70"/>
        <v>0</v>
      </c>
      <c r="AR47" s="114">
        <f t="shared" si="70"/>
        <v>0</v>
      </c>
      <c r="AS47" s="113">
        <f t="shared" si="70"/>
        <v>0</v>
      </c>
      <c r="AT47" s="114">
        <f t="shared" si="70"/>
        <v>0</v>
      </c>
      <c r="AU47" s="113">
        <f t="shared" si="70"/>
        <v>0</v>
      </c>
      <c r="AV47" s="114">
        <f t="shared" si="10"/>
        <v>0</v>
      </c>
      <c r="AW47" s="113">
        <f t="shared" si="11"/>
        <v>0</v>
      </c>
      <c r="AX47" s="13"/>
      <c r="AY47" s="111">
        <f t="shared" si="12"/>
        <v>0</v>
      </c>
      <c r="AZ47" s="113">
        <f t="shared" si="13"/>
        <v>0</v>
      </c>
      <c r="BA47" s="114">
        <f t="shared" si="14"/>
        <v>0</v>
      </c>
      <c r="BB47" s="113">
        <f t="shared" si="15"/>
        <v>0</v>
      </c>
      <c r="BC47" s="113">
        <f t="shared" si="16"/>
        <v>0</v>
      </c>
      <c r="BD47" s="117">
        <f t="shared" si="17"/>
        <v>0</v>
      </c>
    </row>
    <row r="48" spans="2:56" x14ac:dyDescent="0.3">
      <c r="B48" s="150" t="s">
        <v>80</v>
      </c>
      <c r="C48" s="78">
        <f>SUM(C49)</f>
        <v>0</v>
      </c>
      <c r="D48" s="79">
        <f>SUM(D49)</f>
        <v>0</v>
      </c>
      <c r="E48" s="69">
        <f t="shared" si="5"/>
        <v>0</v>
      </c>
      <c r="F48" s="78">
        <f>SUM(F49)</f>
        <v>0</v>
      </c>
      <c r="G48" s="80">
        <f>SUM(G49)</f>
        <v>0</v>
      </c>
      <c r="H48" s="69">
        <f t="shared" si="6"/>
        <v>0</v>
      </c>
      <c r="I48" s="78">
        <f>SUM(I49)</f>
        <v>0</v>
      </c>
      <c r="J48" s="80">
        <f>SUM(J49)</f>
        <v>0</v>
      </c>
      <c r="K48" s="69">
        <f t="shared" si="1"/>
        <v>0</v>
      </c>
      <c r="L48" s="78">
        <f>SUM(L49)</f>
        <v>0</v>
      </c>
      <c r="M48" s="80">
        <f>SUM(M49)</f>
        <v>0</v>
      </c>
      <c r="N48" s="81">
        <f>SUM(N49)</f>
        <v>0</v>
      </c>
      <c r="O48" s="78">
        <f>SUM(O49)</f>
        <v>0</v>
      </c>
      <c r="P48" s="81">
        <f>SUM(P49)</f>
        <v>0</v>
      </c>
      <c r="Q48" s="148">
        <f t="shared" si="3"/>
        <v>0</v>
      </c>
      <c r="R48" s="81">
        <f>SUM(R49)</f>
        <v>0</v>
      </c>
      <c r="S48" s="81">
        <f>SUM(S49)</f>
        <v>0</v>
      </c>
      <c r="T48" s="149">
        <f t="shared" si="18"/>
        <v>0</v>
      </c>
      <c r="U48" s="136"/>
      <c r="V48" s="78">
        <f>SUM(V49)</f>
        <v>0</v>
      </c>
      <c r="W48" s="81">
        <f>SUM(W49)</f>
        <v>0</v>
      </c>
      <c r="X48" s="148">
        <f t="shared" si="7"/>
        <v>0</v>
      </c>
      <c r="Y48" s="81">
        <f>SUM(Y49)</f>
        <v>0</v>
      </c>
      <c r="Z48" s="81">
        <f>SUM(Z49)</f>
        <v>0</v>
      </c>
      <c r="AA48" s="149">
        <f t="shared" si="28"/>
        <v>0</v>
      </c>
      <c r="AB48" s="136"/>
      <c r="AC48" s="78">
        <f>SUM(AC49)</f>
        <v>0</v>
      </c>
      <c r="AD48" s="81">
        <f>SUM(AD49)</f>
        <v>0</v>
      </c>
      <c r="AE48" s="148">
        <f t="shared" si="8"/>
        <v>0</v>
      </c>
      <c r="AF48" s="81">
        <f>SUM(AF49)</f>
        <v>0</v>
      </c>
      <c r="AG48" s="81">
        <f>SUM(AG49)</f>
        <v>0</v>
      </c>
      <c r="AH48" s="149">
        <f t="shared" si="31"/>
        <v>0</v>
      </c>
      <c r="AI48" s="13"/>
      <c r="AJ48" s="79">
        <f t="shared" ref="AJ48:AU48" si="71">SUM(AJ49)</f>
        <v>0</v>
      </c>
      <c r="AK48" s="80">
        <f t="shared" si="71"/>
        <v>0</v>
      </c>
      <c r="AL48" s="81">
        <f t="shared" si="71"/>
        <v>0</v>
      </c>
      <c r="AM48" s="80">
        <f t="shared" si="71"/>
        <v>0</v>
      </c>
      <c r="AN48" s="81">
        <f t="shared" si="71"/>
        <v>0</v>
      </c>
      <c r="AO48" s="80">
        <f t="shared" si="71"/>
        <v>0</v>
      </c>
      <c r="AP48" s="81">
        <f t="shared" si="71"/>
        <v>0</v>
      </c>
      <c r="AQ48" s="80">
        <f t="shared" si="71"/>
        <v>0</v>
      </c>
      <c r="AR48" s="81">
        <f t="shared" si="71"/>
        <v>0</v>
      </c>
      <c r="AS48" s="80">
        <f t="shared" si="71"/>
        <v>0</v>
      </c>
      <c r="AT48" s="81">
        <f t="shared" si="71"/>
        <v>0</v>
      </c>
      <c r="AU48" s="80">
        <f t="shared" si="71"/>
        <v>0</v>
      </c>
      <c r="AV48" s="81">
        <f t="shared" si="10"/>
        <v>0</v>
      </c>
      <c r="AW48" s="80">
        <f t="shared" si="11"/>
        <v>0</v>
      </c>
      <c r="AX48" s="13"/>
      <c r="AY48" s="79">
        <f t="shared" si="12"/>
        <v>0</v>
      </c>
      <c r="AZ48" s="80">
        <f t="shared" si="13"/>
        <v>0</v>
      </c>
      <c r="BA48" s="81">
        <f t="shared" si="14"/>
        <v>0</v>
      </c>
      <c r="BB48" s="80">
        <f t="shared" si="15"/>
        <v>0</v>
      </c>
      <c r="BC48" s="80">
        <f t="shared" si="16"/>
        <v>0</v>
      </c>
      <c r="BD48" s="86">
        <f t="shared" si="17"/>
        <v>0</v>
      </c>
    </row>
    <row r="49" spans="2:56" x14ac:dyDescent="0.3">
      <c r="B49" s="141" t="s">
        <v>80</v>
      </c>
      <c r="C49" s="142">
        <f>SUM(C253,C2089)</f>
        <v>0</v>
      </c>
      <c r="D49" s="143">
        <f>SUM(D253,D2089)</f>
        <v>0</v>
      </c>
      <c r="E49" s="144">
        <f t="shared" si="5"/>
        <v>0</v>
      </c>
      <c r="F49" s="142">
        <f>SUM(F253,F2089)</f>
        <v>0</v>
      </c>
      <c r="G49" s="145">
        <f>SUM(G253,G2089)</f>
        <v>0</v>
      </c>
      <c r="H49" s="144">
        <f t="shared" si="6"/>
        <v>0</v>
      </c>
      <c r="I49" s="142">
        <f>SUM(I253,I2089)</f>
        <v>0</v>
      </c>
      <c r="J49" s="145">
        <f>SUM(J253,J2089)</f>
        <v>0</v>
      </c>
      <c r="K49" s="144">
        <f t="shared" si="1"/>
        <v>0</v>
      </c>
      <c r="L49" s="142">
        <f>SUM(L253,L2089)</f>
        <v>0</v>
      </c>
      <c r="M49" s="145">
        <f>SUM(M253,M2089)</f>
        <v>0</v>
      </c>
      <c r="N49" s="146">
        <f>SUM(N253,N2089)</f>
        <v>0</v>
      </c>
      <c r="O49" s="142">
        <f>SUM(O253,O2089)</f>
        <v>0</v>
      </c>
      <c r="P49" s="146">
        <f>SUM(P253,P2089)</f>
        <v>0</v>
      </c>
      <c r="Q49" s="139">
        <f t="shared" si="3"/>
        <v>0</v>
      </c>
      <c r="R49" s="146">
        <f>SUM(R253,R2089)</f>
        <v>0</v>
      </c>
      <c r="S49" s="146">
        <f>SUM(S253,S2089)</f>
        <v>0</v>
      </c>
      <c r="T49" s="140">
        <f t="shared" si="18"/>
        <v>0</v>
      </c>
      <c r="U49" s="136"/>
      <c r="V49" s="142">
        <f>SUM(V253,V2089)</f>
        <v>0</v>
      </c>
      <c r="W49" s="146">
        <f>SUM(W253,W2089)</f>
        <v>0</v>
      </c>
      <c r="X49" s="139">
        <f t="shared" si="7"/>
        <v>0</v>
      </c>
      <c r="Y49" s="146">
        <f>SUM(Y253,Y2089)</f>
        <v>0</v>
      </c>
      <c r="Z49" s="146">
        <f>SUM(Z253,Z2089)</f>
        <v>0</v>
      </c>
      <c r="AA49" s="140">
        <f t="shared" si="28"/>
        <v>0</v>
      </c>
      <c r="AB49" s="136"/>
      <c r="AC49" s="142">
        <f>SUM(AC253,AC2089)</f>
        <v>0</v>
      </c>
      <c r="AD49" s="146">
        <f>SUM(AD253,AD2089)</f>
        <v>0</v>
      </c>
      <c r="AE49" s="139">
        <f t="shared" si="8"/>
        <v>0</v>
      </c>
      <c r="AF49" s="146">
        <f>SUM(AF253,AF2089)</f>
        <v>0</v>
      </c>
      <c r="AG49" s="146">
        <f>SUM(AG253,AG2089)</f>
        <v>0</v>
      </c>
      <c r="AH49" s="140">
        <f t="shared" si="31"/>
        <v>0</v>
      </c>
      <c r="AI49" s="13"/>
      <c r="AJ49" s="111">
        <f t="shared" ref="AJ49:AU49" si="72">SUM(AJ253,AJ2089)</f>
        <v>0</v>
      </c>
      <c r="AK49" s="113">
        <f t="shared" si="72"/>
        <v>0</v>
      </c>
      <c r="AL49" s="114">
        <f t="shared" si="72"/>
        <v>0</v>
      </c>
      <c r="AM49" s="113">
        <f t="shared" si="72"/>
        <v>0</v>
      </c>
      <c r="AN49" s="114">
        <f t="shared" si="72"/>
        <v>0</v>
      </c>
      <c r="AO49" s="113">
        <f t="shared" si="72"/>
        <v>0</v>
      </c>
      <c r="AP49" s="114">
        <f t="shared" si="72"/>
        <v>0</v>
      </c>
      <c r="AQ49" s="113">
        <f t="shared" si="72"/>
        <v>0</v>
      </c>
      <c r="AR49" s="114">
        <f t="shared" si="72"/>
        <v>0</v>
      </c>
      <c r="AS49" s="113">
        <f t="shared" si="72"/>
        <v>0</v>
      </c>
      <c r="AT49" s="114">
        <f t="shared" si="72"/>
        <v>0</v>
      </c>
      <c r="AU49" s="113">
        <f t="shared" si="72"/>
        <v>0</v>
      </c>
      <c r="AV49" s="114">
        <f t="shared" si="10"/>
        <v>0</v>
      </c>
      <c r="AW49" s="113">
        <f t="shared" si="11"/>
        <v>0</v>
      </c>
      <c r="AX49" s="13"/>
      <c r="AY49" s="111">
        <f t="shared" si="12"/>
        <v>0</v>
      </c>
      <c r="AZ49" s="113">
        <f t="shared" si="13"/>
        <v>0</v>
      </c>
      <c r="BA49" s="114">
        <f t="shared" si="14"/>
        <v>0</v>
      </c>
      <c r="BB49" s="113">
        <f t="shared" si="15"/>
        <v>0</v>
      </c>
      <c r="BC49" s="113">
        <f t="shared" si="16"/>
        <v>0</v>
      </c>
      <c r="BD49" s="117">
        <f t="shared" si="17"/>
        <v>0</v>
      </c>
    </row>
    <row r="50" spans="2:56" x14ac:dyDescent="0.3">
      <c r="B50" s="150" t="s">
        <v>81</v>
      </c>
      <c r="C50" s="78">
        <f>SUM(C51)</f>
        <v>586810</v>
      </c>
      <c r="D50" s="79">
        <f>SUM(D51)</f>
        <v>563244.1</v>
      </c>
      <c r="E50" s="69">
        <f t="shared" si="5"/>
        <v>0.95984066392869916</v>
      </c>
      <c r="F50" s="78">
        <f>SUM(F51)</f>
        <v>1186511</v>
      </c>
      <c r="G50" s="80">
        <f>SUM(G51)</f>
        <v>1069128.8</v>
      </c>
      <c r="H50" s="69">
        <f t="shared" si="6"/>
        <v>0.90106943804145101</v>
      </c>
      <c r="I50" s="78">
        <f>SUM(I51)</f>
        <v>1252100</v>
      </c>
      <c r="J50" s="80">
        <f>SUM(J51)</f>
        <v>1247772.5</v>
      </c>
      <c r="K50" s="69">
        <f t="shared" si="1"/>
        <v>0.99654380640523921</v>
      </c>
      <c r="L50" s="78">
        <f>SUM(L51)</f>
        <v>815450</v>
      </c>
      <c r="M50" s="80">
        <f>SUM(M51)</f>
        <v>1631450</v>
      </c>
      <c r="N50" s="81">
        <f>SUM(N51)</f>
        <v>0</v>
      </c>
      <c r="O50" s="78">
        <f>SUM(O51)</f>
        <v>1074500</v>
      </c>
      <c r="P50" s="81">
        <f>SUM(P51)</f>
        <v>0</v>
      </c>
      <c r="Q50" s="148">
        <f t="shared" si="3"/>
        <v>1074500</v>
      </c>
      <c r="R50" s="81">
        <f>SUM(R51)</f>
        <v>0</v>
      </c>
      <c r="S50" s="81">
        <f>SUM(S51)</f>
        <v>120000</v>
      </c>
      <c r="T50" s="149">
        <f t="shared" si="18"/>
        <v>1194500</v>
      </c>
      <c r="U50" s="136"/>
      <c r="V50" s="78">
        <f>SUM(V51)</f>
        <v>1074500</v>
      </c>
      <c r="W50" s="81">
        <f>SUM(W51)</f>
        <v>0</v>
      </c>
      <c r="X50" s="148">
        <f t="shared" si="7"/>
        <v>1074500</v>
      </c>
      <c r="Y50" s="81">
        <f>SUM(Y51)</f>
        <v>0</v>
      </c>
      <c r="Z50" s="81">
        <f>SUM(Z51)</f>
        <v>120000</v>
      </c>
      <c r="AA50" s="149">
        <f t="shared" si="28"/>
        <v>1194500</v>
      </c>
      <c r="AB50" s="136"/>
      <c r="AC50" s="78">
        <f>SUM(AC51)</f>
        <v>1088500</v>
      </c>
      <c r="AD50" s="81">
        <f>SUM(AD51)</f>
        <v>0</v>
      </c>
      <c r="AE50" s="148">
        <f t="shared" si="8"/>
        <v>1088500</v>
      </c>
      <c r="AF50" s="81">
        <f>SUM(AF51)</f>
        <v>0</v>
      </c>
      <c r="AG50" s="81">
        <f>SUM(AG51)</f>
        <v>120000</v>
      </c>
      <c r="AH50" s="149">
        <f t="shared" si="31"/>
        <v>1208500</v>
      </c>
      <c r="AI50" s="13"/>
      <c r="AJ50" s="79">
        <f t="shared" ref="AJ50:AU50" si="73">SUM(AJ51)</f>
        <v>0</v>
      </c>
      <c r="AK50" s="80">
        <f t="shared" si="73"/>
        <v>66900</v>
      </c>
      <c r="AL50" s="81">
        <f t="shared" si="73"/>
        <v>66800</v>
      </c>
      <c r="AM50" s="80">
        <f t="shared" si="73"/>
        <v>96300</v>
      </c>
      <c r="AN50" s="81">
        <f t="shared" si="73"/>
        <v>79700</v>
      </c>
      <c r="AO50" s="80">
        <f t="shared" si="73"/>
        <v>91000</v>
      </c>
      <c r="AP50" s="81">
        <f t="shared" si="73"/>
        <v>218500</v>
      </c>
      <c r="AQ50" s="80">
        <f t="shared" si="73"/>
        <v>195500</v>
      </c>
      <c r="AR50" s="81">
        <f t="shared" si="73"/>
        <v>71700</v>
      </c>
      <c r="AS50" s="80">
        <f t="shared" si="73"/>
        <v>45500</v>
      </c>
      <c r="AT50" s="81">
        <f t="shared" si="73"/>
        <v>20800</v>
      </c>
      <c r="AU50" s="80">
        <f t="shared" si="73"/>
        <v>241800</v>
      </c>
      <c r="AV50" s="81">
        <f t="shared" si="10"/>
        <v>1194500</v>
      </c>
      <c r="AW50" s="80">
        <f t="shared" si="11"/>
        <v>0</v>
      </c>
      <c r="AX50" s="13"/>
      <c r="AY50" s="79">
        <f t="shared" si="12"/>
        <v>133700</v>
      </c>
      <c r="AZ50" s="80">
        <f t="shared" si="13"/>
        <v>267000</v>
      </c>
      <c r="BA50" s="81">
        <f t="shared" si="14"/>
        <v>485700</v>
      </c>
      <c r="BB50" s="80">
        <f t="shared" si="15"/>
        <v>308100</v>
      </c>
      <c r="BC50" s="80">
        <f t="shared" si="16"/>
        <v>1194500</v>
      </c>
      <c r="BD50" s="86">
        <f t="shared" si="17"/>
        <v>0</v>
      </c>
    </row>
    <row r="51" spans="2:56" x14ac:dyDescent="0.3">
      <c r="B51" s="141" t="s">
        <v>81</v>
      </c>
      <c r="C51" s="142">
        <f>SUM(C255,C2091)</f>
        <v>586810</v>
      </c>
      <c r="D51" s="143">
        <f>SUM(D255,D2091)</f>
        <v>563244.1</v>
      </c>
      <c r="E51" s="144">
        <f t="shared" si="5"/>
        <v>0.95984066392869916</v>
      </c>
      <c r="F51" s="142">
        <f>SUM(F255,F2091)</f>
        <v>1186511</v>
      </c>
      <c r="G51" s="145">
        <f>SUM(G255,G2091)</f>
        <v>1069128.8</v>
      </c>
      <c r="H51" s="144">
        <f t="shared" si="6"/>
        <v>0.90106943804145101</v>
      </c>
      <c r="I51" s="142">
        <f>SUM(I255,I2091)</f>
        <v>1252100</v>
      </c>
      <c r="J51" s="145">
        <f>SUM(J255,J2091)</f>
        <v>1247772.5</v>
      </c>
      <c r="K51" s="144">
        <f t="shared" si="1"/>
        <v>0.99654380640523921</v>
      </c>
      <c r="L51" s="142">
        <f>SUM(L255,L2091)</f>
        <v>815450</v>
      </c>
      <c r="M51" s="145">
        <f>SUM(M255,M2091)</f>
        <v>1631450</v>
      </c>
      <c r="N51" s="146">
        <f>SUM(N255,N2091)</f>
        <v>0</v>
      </c>
      <c r="O51" s="142">
        <f>SUM(O255,O2091)</f>
        <v>1074500</v>
      </c>
      <c r="P51" s="146">
        <f>SUM(P255,P2091)</f>
        <v>0</v>
      </c>
      <c r="Q51" s="139">
        <f t="shared" si="3"/>
        <v>1074500</v>
      </c>
      <c r="R51" s="146">
        <f>SUM(R255,R2091)</f>
        <v>0</v>
      </c>
      <c r="S51" s="146">
        <f>SUM(S255,S2091)</f>
        <v>120000</v>
      </c>
      <c r="T51" s="140">
        <f t="shared" si="18"/>
        <v>1194500</v>
      </c>
      <c r="U51" s="136"/>
      <c r="V51" s="142">
        <f>SUM(V255,V2091)</f>
        <v>1074500</v>
      </c>
      <c r="W51" s="146">
        <f>SUM(W255,W2091)</f>
        <v>0</v>
      </c>
      <c r="X51" s="139">
        <f t="shared" si="7"/>
        <v>1074500</v>
      </c>
      <c r="Y51" s="146">
        <f>SUM(Y255,Y2091)</f>
        <v>0</v>
      </c>
      <c r="Z51" s="146">
        <f>SUM(Z255,Z2091)</f>
        <v>120000</v>
      </c>
      <c r="AA51" s="140">
        <f t="shared" si="28"/>
        <v>1194500</v>
      </c>
      <c r="AB51" s="136"/>
      <c r="AC51" s="142">
        <f>SUM(AC255,AC2091)</f>
        <v>1088500</v>
      </c>
      <c r="AD51" s="146">
        <f>SUM(AD255,AD2091)</f>
        <v>0</v>
      </c>
      <c r="AE51" s="139">
        <f t="shared" si="8"/>
        <v>1088500</v>
      </c>
      <c r="AF51" s="146">
        <f>SUM(AF255,AF2091)</f>
        <v>0</v>
      </c>
      <c r="AG51" s="146">
        <f>SUM(AG255,AG2091)</f>
        <v>120000</v>
      </c>
      <c r="AH51" s="140">
        <f t="shared" si="31"/>
        <v>1208500</v>
      </c>
      <c r="AI51" s="13"/>
      <c r="AJ51" s="111">
        <f t="shared" ref="AJ51:AU51" si="74">SUM(AJ255,AJ2091)</f>
        <v>0</v>
      </c>
      <c r="AK51" s="113">
        <f t="shared" si="74"/>
        <v>66900</v>
      </c>
      <c r="AL51" s="114">
        <f t="shared" si="74"/>
        <v>66800</v>
      </c>
      <c r="AM51" s="113">
        <f t="shared" si="74"/>
        <v>96300</v>
      </c>
      <c r="AN51" s="114">
        <f t="shared" si="74"/>
        <v>79700</v>
      </c>
      <c r="AO51" s="113">
        <f t="shared" si="74"/>
        <v>91000</v>
      </c>
      <c r="AP51" s="114">
        <f t="shared" si="74"/>
        <v>218500</v>
      </c>
      <c r="AQ51" s="113">
        <f t="shared" si="74"/>
        <v>195500</v>
      </c>
      <c r="AR51" s="114">
        <f t="shared" si="74"/>
        <v>71700</v>
      </c>
      <c r="AS51" s="113">
        <f t="shared" si="74"/>
        <v>45500</v>
      </c>
      <c r="AT51" s="114">
        <f t="shared" si="74"/>
        <v>20800</v>
      </c>
      <c r="AU51" s="113">
        <f t="shared" si="74"/>
        <v>241800</v>
      </c>
      <c r="AV51" s="114">
        <f t="shared" si="10"/>
        <v>1194500</v>
      </c>
      <c r="AW51" s="113">
        <f t="shared" si="11"/>
        <v>0</v>
      </c>
      <c r="AX51" s="13"/>
      <c r="AY51" s="111">
        <f t="shared" si="12"/>
        <v>133700</v>
      </c>
      <c r="AZ51" s="113">
        <f t="shared" si="13"/>
        <v>267000</v>
      </c>
      <c r="BA51" s="114">
        <f t="shared" si="14"/>
        <v>485700</v>
      </c>
      <c r="BB51" s="113">
        <f t="shared" si="15"/>
        <v>308100</v>
      </c>
      <c r="BC51" s="113">
        <f t="shared" si="16"/>
        <v>1194500</v>
      </c>
      <c r="BD51" s="117">
        <f t="shared" si="17"/>
        <v>0</v>
      </c>
    </row>
    <row r="52" spans="2:56" x14ac:dyDescent="0.3">
      <c r="B52" s="150" t="s">
        <v>82</v>
      </c>
      <c r="C52" s="78">
        <f>SUM(C53:C58)</f>
        <v>300500</v>
      </c>
      <c r="D52" s="79">
        <f>SUM(D53:D58)</f>
        <v>300404</v>
      </c>
      <c r="E52" s="69">
        <f t="shared" si="5"/>
        <v>0.99968053244592348</v>
      </c>
      <c r="F52" s="78">
        <f>SUM(F53:F58)</f>
        <v>294938</v>
      </c>
      <c r="G52" s="80">
        <f>SUM(G53:G58)</f>
        <v>293793.5</v>
      </c>
      <c r="H52" s="69">
        <f t="shared" si="6"/>
        <v>0.99611952342526222</v>
      </c>
      <c r="I52" s="78">
        <f>SUM(I53:I58)</f>
        <v>857700</v>
      </c>
      <c r="J52" s="80">
        <f>SUM(J53:J58)</f>
        <v>857624.25</v>
      </c>
      <c r="K52" s="69">
        <f t="shared" si="1"/>
        <v>0.9999116824064358</v>
      </c>
      <c r="L52" s="78">
        <f>SUM(L53:L58)</f>
        <v>390000</v>
      </c>
      <c r="M52" s="80">
        <f>SUM(M53:M58)</f>
        <v>2029000</v>
      </c>
      <c r="N52" s="81">
        <f>SUM(N53:N58)</f>
        <v>0</v>
      </c>
      <c r="O52" s="78">
        <f>SUM(O53:O58)</f>
        <v>210000</v>
      </c>
      <c r="P52" s="81">
        <f>SUM(P53:P58)</f>
        <v>490000</v>
      </c>
      <c r="Q52" s="148">
        <f t="shared" si="3"/>
        <v>700000</v>
      </c>
      <c r="R52" s="81">
        <f>SUM(R53:R58)</f>
        <v>0</v>
      </c>
      <c r="S52" s="81">
        <f>SUM(S53:S58)</f>
        <v>0</v>
      </c>
      <c r="T52" s="149">
        <f t="shared" si="18"/>
        <v>700000</v>
      </c>
      <c r="U52" s="136"/>
      <c r="V52" s="78">
        <f>SUM(V53:V58)</f>
        <v>210000</v>
      </c>
      <c r="W52" s="81">
        <f>SUM(W53:W58)</f>
        <v>0</v>
      </c>
      <c r="X52" s="148">
        <f t="shared" si="7"/>
        <v>210000</v>
      </c>
      <c r="Y52" s="81">
        <f>SUM(Y53:Y58)</f>
        <v>0</v>
      </c>
      <c r="Z52" s="81">
        <f>SUM(Z53:Z58)</f>
        <v>0</v>
      </c>
      <c r="AA52" s="149">
        <f t="shared" si="28"/>
        <v>210000</v>
      </c>
      <c r="AB52" s="136"/>
      <c r="AC52" s="78">
        <f>SUM(AC53:AC58)</f>
        <v>210000</v>
      </c>
      <c r="AD52" s="81">
        <f>SUM(AD53:AD58)</f>
        <v>0</v>
      </c>
      <c r="AE52" s="148">
        <f t="shared" si="8"/>
        <v>210000</v>
      </c>
      <c r="AF52" s="81">
        <f>SUM(AF53:AF58)</f>
        <v>0</v>
      </c>
      <c r="AG52" s="81">
        <f>SUM(AG53:AG58)</f>
        <v>0</v>
      </c>
      <c r="AH52" s="149">
        <f t="shared" si="31"/>
        <v>210000</v>
      </c>
      <c r="AI52" s="13"/>
      <c r="AJ52" s="79">
        <f t="shared" ref="AJ52:AU52" si="75">SUM(AJ53:AJ58)</f>
        <v>0</v>
      </c>
      <c r="AK52" s="80">
        <f t="shared" si="75"/>
        <v>0</v>
      </c>
      <c r="AL52" s="81">
        <f t="shared" si="75"/>
        <v>0</v>
      </c>
      <c r="AM52" s="80">
        <f t="shared" si="75"/>
        <v>315000</v>
      </c>
      <c r="AN52" s="81">
        <f t="shared" si="75"/>
        <v>0</v>
      </c>
      <c r="AO52" s="80">
        <f t="shared" si="75"/>
        <v>0</v>
      </c>
      <c r="AP52" s="81">
        <f t="shared" si="75"/>
        <v>0</v>
      </c>
      <c r="AQ52" s="80">
        <f t="shared" si="75"/>
        <v>35000</v>
      </c>
      <c r="AR52" s="81">
        <f t="shared" si="75"/>
        <v>0</v>
      </c>
      <c r="AS52" s="80">
        <f t="shared" si="75"/>
        <v>315000</v>
      </c>
      <c r="AT52" s="81">
        <f t="shared" si="75"/>
        <v>0</v>
      </c>
      <c r="AU52" s="80">
        <f t="shared" si="75"/>
        <v>35000</v>
      </c>
      <c r="AV52" s="81">
        <f t="shared" si="10"/>
        <v>700000</v>
      </c>
      <c r="AW52" s="80">
        <f t="shared" si="11"/>
        <v>0</v>
      </c>
      <c r="AX52" s="13"/>
      <c r="AY52" s="79">
        <f t="shared" si="12"/>
        <v>0</v>
      </c>
      <c r="AZ52" s="80">
        <f t="shared" si="13"/>
        <v>315000</v>
      </c>
      <c r="BA52" s="81">
        <f t="shared" si="14"/>
        <v>35000</v>
      </c>
      <c r="BB52" s="80">
        <f t="shared" si="15"/>
        <v>350000</v>
      </c>
      <c r="BC52" s="80">
        <f t="shared" si="16"/>
        <v>700000</v>
      </c>
      <c r="BD52" s="86">
        <f t="shared" si="17"/>
        <v>0</v>
      </c>
    </row>
    <row r="53" spans="2:56" x14ac:dyDescent="0.3">
      <c r="B53" s="141" t="s">
        <v>83</v>
      </c>
      <c r="C53" s="142">
        <f t="shared" ref="C53:D58" si="76">SUM(C257,C2093)</f>
        <v>0</v>
      </c>
      <c r="D53" s="143">
        <f t="shared" si="76"/>
        <v>0</v>
      </c>
      <c r="E53" s="144">
        <f t="shared" si="5"/>
        <v>0</v>
      </c>
      <c r="F53" s="142">
        <f t="shared" ref="F53:G58" si="77">SUM(F257,F2093)</f>
        <v>0</v>
      </c>
      <c r="G53" s="145">
        <f t="shared" si="77"/>
        <v>0</v>
      </c>
      <c r="H53" s="144">
        <f t="shared" si="6"/>
        <v>0</v>
      </c>
      <c r="I53" s="142">
        <f t="shared" ref="I53:J58" si="78">SUM(I257,I2093)</f>
        <v>0</v>
      </c>
      <c r="J53" s="145">
        <f t="shared" si="78"/>
        <v>0</v>
      </c>
      <c r="K53" s="144">
        <f t="shared" si="1"/>
        <v>0</v>
      </c>
      <c r="L53" s="142">
        <f t="shared" ref="L53:P58" si="79">SUM(L257,L2093)</f>
        <v>0</v>
      </c>
      <c r="M53" s="145">
        <f t="shared" si="79"/>
        <v>0</v>
      </c>
      <c r="N53" s="146">
        <f t="shared" si="79"/>
        <v>0</v>
      </c>
      <c r="O53" s="142">
        <f t="shared" si="79"/>
        <v>0</v>
      </c>
      <c r="P53" s="146">
        <f t="shared" si="79"/>
        <v>0</v>
      </c>
      <c r="Q53" s="139">
        <f t="shared" si="3"/>
        <v>0</v>
      </c>
      <c r="R53" s="146">
        <f t="shared" ref="R53:S58" si="80">SUM(R257,R2093)</f>
        <v>0</v>
      </c>
      <c r="S53" s="146">
        <f t="shared" si="80"/>
        <v>0</v>
      </c>
      <c r="T53" s="140">
        <f t="shared" si="18"/>
        <v>0</v>
      </c>
      <c r="U53" s="136"/>
      <c r="V53" s="142">
        <f t="shared" ref="V53:W58" si="81">SUM(V257,V2093)</f>
        <v>0</v>
      </c>
      <c r="W53" s="146">
        <f t="shared" si="81"/>
        <v>0</v>
      </c>
      <c r="X53" s="139">
        <f t="shared" si="7"/>
        <v>0</v>
      </c>
      <c r="Y53" s="146">
        <f t="shared" ref="Y53:Z58" si="82">SUM(Y257,Y2093)</f>
        <v>0</v>
      </c>
      <c r="Z53" s="146">
        <f t="shared" si="82"/>
        <v>0</v>
      </c>
      <c r="AA53" s="140">
        <f t="shared" si="28"/>
        <v>0</v>
      </c>
      <c r="AB53" s="136"/>
      <c r="AC53" s="142">
        <f t="shared" ref="AC53:AD58" si="83">SUM(AC257,AC2093)</f>
        <v>0</v>
      </c>
      <c r="AD53" s="146">
        <f t="shared" si="83"/>
        <v>0</v>
      </c>
      <c r="AE53" s="139">
        <f t="shared" si="8"/>
        <v>0</v>
      </c>
      <c r="AF53" s="146">
        <f t="shared" ref="AF53:AG58" si="84">SUM(AF257,AF2093)</f>
        <v>0</v>
      </c>
      <c r="AG53" s="146">
        <f t="shared" si="84"/>
        <v>0</v>
      </c>
      <c r="AH53" s="140">
        <f t="shared" si="31"/>
        <v>0</v>
      </c>
      <c r="AI53" s="13"/>
      <c r="AJ53" s="111">
        <f t="shared" ref="AJ53:AU58" si="85">SUM(AJ257,AJ2093)</f>
        <v>0</v>
      </c>
      <c r="AK53" s="113">
        <f t="shared" si="85"/>
        <v>0</v>
      </c>
      <c r="AL53" s="114">
        <f t="shared" si="85"/>
        <v>0</v>
      </c>
      <c r="AM53" s="113">
        <f t="shared" si="85"/>
        <v>0</v>
      </c>
      <c r="AN53" s="114">
        <f t="shared" si="85"/>
        <v>0</v>
      </c>
      <c r="AO53" s="113">
        <f t="shared" si="85"/>
        <v>0</v>
      </c>
      <c r="AP53" s="114">
        <f t="shared" si="85"/>
        <v>0</v>
      </c>
      <c r="AQ53" s="113">
        <f t="shared" si="85"/>
        <v>0</v>
      </c>
      <c r="AR53" s="114">
        <f t="shared" si="85"/>
        <v>0</v>
      </c>
      <c r="AS53" s="113">
        <f t="shared" si="85"/>
        <v>0</v>
      </c>
      <c r="AT53" s="114">
        <f t="shared" si="85"/>
        <v>0</v>
      </c>
      <c r="AU53" s="113">
        <f t="shared" si="85"/>
        <v>0</v>
      </c>
      <c r="AV53" s="114">
        <f t="shared" si="10"/>
        <v>0</v>
      </c>
      <c r="AW53" s="113">
        <f t="shared" si="11"/>
        <v>0</v>
      </c>
      <c r="AX53" s="13"/>
      <c r="AY53" s="111">
        <f t="shared" si="12"/>
        <v>0</v>
      </c>
      <c r="AZ53" s="113">
        <f t="shared" si="13"/>
        <v>0</v>
      </c>
      <c r="BA53" s="114">
        <f t="shared" si="14"/>
        <v>0</v>
      </c>
      <c r="BB53" s="113">
        <f t="shared" si="15"/>
        <v>0</v>
      </c>
      <c r="BC53" s="113">
        <f t="shared" si="16"/>
        <v>0</v>
      </c>
      <c r="BD53" s="117">
        <f t="shared" si="17"/>
        <v>0</v>
      </c>
    </row>
    <row r="54" spans="2:56" x14ac:dyDescent="0.3">
      <c r="B54" s="141" t="s">
        <v>84</v>
      </c>
      <c r="C54" s="142">
        <f t="shared" si="76"/>
        <v>0</v>
      </c>
      <c r="D54" s="143">
        <f t="shared" si="76"/>
        <v>0</v>
      </c>
      <c r="E54" s="144">
        <f t="shared" si="5"/>
        <v>0</v>
      </c>
      <c r="F54" s="142">
        <f t="shared" si="77"/>
        <v>0</v>
      </c>
      <c r="G54" s="145">
        <f t="shared" si="77"/>
        <v>0</v>
      </c>
      <c r="H54" s="144">
        <f t="shared" si="6"/>
        <v>0</v>
      </c>
      <c r="I54" s="142">
        <f t="shared" si="78"/>
        <v>0</v>
      </c>
      <c r="J54" s="145">
        <f t="shared" si="78"/>
        <v>0</v>
      </c>
      <c r="K54" s="144">
        <f t="shared" si="1"/>
        <v>0</v>
      </c>
      <c r="L54" s="142">
        <f t="shared" si="79"/>
        <v>0</v>
      </c>
      <c r="M54" s="145">
        <f t="shared" si="79"/>
        <v>0</v>
      </c>
      <c r="N54" s="146">
        <f t="shared" si="79"/>
        <v>0</v>
      </c>
      <c r="O54" s="142">
        <f t="shared" si="79"/>
        <v>0</v>
      </c>
      <c r="P54" s="146">
        <f t="shared" si="79"/>
        <v>0</v>
      </c>
      <c r="Q54" s="139">
        <f t="shared" si="3"/>
        <v>0</v>
      </c>
      <c r="R54" s="146">
        <f t="shared" si="80"/>
        <v>0</v>
      </c>
      <c r="S54" s="146">
        <f t="shared" si="80"/>
        <v>0</v>
      </c>
      <c r="T54" s="140">
        <f t="shared" si="18"/>
        <v>0</v>
      </c>
      <c r="U54" s="136"/>
      <c r="V54" s="142">
        <f t="shared" si="81"/>
        <v>0</v>
      </c>
      <c r="W54" s="146">
        <f t="shared" si="81"/>
        <v>0</v>
      </c>
      <c r="X54" s="139">
        <f t="shared" si="7"/>
        <v>0</v>
      </c>
      <c r="Y54" s="146">
        <f t="shared" si="82"/>
        <v>0</v>
      </c>
      <c r="Z54" s="146">
        <f t="shared" si="82"/>
        <v>0</v>
      </c>
      <c r="AA54" s="140">
        <f t="shared" si="28"/>
        <v>0</v>
      </c>
      <c r="AB54" s="136"/>
      <c r="AC54" s="142">
        <f t="shared" si="83"/>
        <v>0</v>
      </c>
      <c r="AD54" s="146">
        <f t="shared" si="83"/>
        <v>0</v>
      </c>
      <c r="AE54" s="139">
        <f t="shared" si="8"/>
        <v>0</v>
      </c>
      <c r="AF54" s="146">
        <f t="shared" si="84"/>
        <v>0</v>
      </c>
      <c r="AG54" s="146">
        <f t="shared" si="84"/>
        <v>0</v>
      </c>
      <c r="AH54" s="140">
        <f t="shared" si="31"/>
        <v>0</v>
      </c>
      <c r="AI54" s="13"/>
      <c r="AJ54" s="111">
        <f t="shared" si="85"/>
        <v>0</v>
      </c>
      <c r="AK54" s="113">
        <f t="shared" si="85"/>
        <v>0</v>
      </c>
      <c r="AL54" s="114">
        <f t="shared" si="85"/>
        <v>0</v>
      </c>
      <c r="AM54" s="113">
        <f t="shared" si="85"/>
        <v>0</v>
      </c>
      <c r="AN54" s="114">
        <f t="shared" si="85"/>
        <v>0</v>
      </c>
      <c r="AO54" s="113">
        <f t="shared" si="85"/>
        <v>0</v>
      </c>
      <c r="AP54" s="114">
        <f t="shared" si="85"/>
        <v>0</v>
      </c>
      <c r="AQ54" s="113">
        <f t="shared" si="85"/>
        <v>0</v>
      </c>
      <c r="AR54" s="114">
        <f t="shared" si="85"/>
        <v>0</v>
      </c>
      <c r="AS54" s="113">
        <f t="shared" si="85"/>
        <v>0</v>
      </c>
      <c r="AT54" s="114">
        <f t="shared" si="85"/>
        <v>0</v>
      </c>
      <c r="AU54" s="113">
        <f t="shared" si="85"/>
        <v>0</v>
      </c>
      <c r="AV54" s="114">
        <f t="shared" si="10"/>
        <v>0</v>
      </c>
      <c r="AW54" s="113">
        <f t="shared" si="11"/>
        <v>0</v>
      </c>
      <c r="AX54" s="13"/>
      <c r="AY54" s="111">
        <f t="shared" si="12"/>
        <v>0</v>
      </c>
      <c r="AZ54" s="113">
        <f t="shared" si="13"/>
        <v>0</v>
      </c>
      <c r="BA54" s="114">
        <f t="shared" si="14"/>
        <v>0</v>
      </c>
      <c r="BB54" s="113">
        <f t="shared" si="15"/>
        <v>0</v>
      </c>
      <c r="BC54" s="113">
        <f t="shared" si="16"/>
        <v>0</v>
      </c>
      <c r="BD54" s="117">
        <f t="shared" si="17"/>
        <v>0</v>
      </c>
    </row>
    <row r="55" spans="2:56" x14ac:dyDescent="0.3">
      <c r="B55" s="141" t="s">
        <v>85</v>
      </c>
      <c r="C55" s="142">
        <f t="shared" si="76"/>
        <v>300500</v>
      </c>
      <c r="D55" s="143">
        <f t="shared" si="76"/>
        <v>300404</v>
      </c>
      <c r="E55" s="144">
        <f t="shared" si="5"/>
        <v>0.99968053244592348</v>
      </c>
      <c r="F55" s="142">
        <f t="shared" si="77"/>
        <v>294938</v>
      </c>
      <c r="G55" s="145">
        <f t="shared" si="77"/>
        <v>293793.5</v>
      </c>
      <c r="H55" s="144">
        <f t="shared" si="6"/>
        <v>0.99611952342526222</v>
      </c>
      <c r="I55" s="142">
        <f t="shared" si="78"/>
        <v>857700</v>
      </c>
      <c r="J55" s="145">
        <f t="shared" si="78"/>
        <v>857624.25</v>
      </c>
      <c r="K55" s="144">
        <f t="shared" si="1"/>
        <v>0.9999116824064358</v>
      </c>
      <c r="L55" s="142">
        <f t="shared" si="79"/>
        <v>390000</v>
      </c>
      <c r="M55" s="145">
        <f t="shared" si="79"/>
        <v>2029000</v>
      </c>
      <c r="N55" s="146">
        <f t="shared" si="79"/>
        <v>0</v>
      </c>
      <c r="O55" s="142">
        <f t="shared" si="79"/>
        <v>210000</v>
      </c>
      <c r="P55" s="146">
        <f t="shared" si="79"/>
        <v>490000</v>
      </c>
      <c r="Q55" s="139">
        <f t="shared" si="3"/>
        <v>700000</v>
      </c>
      <c r="R55" s="146">
        <f t="shared" si="80"/>
        <v>0</v>
      </c>
      <c r="S55" s="146">
        <f t="shared" si="80"/>
        <v>0</v>
      </c>
      <c r="T55" s="140">
        <f t="shared" si="18"/>
        <v>700000</v>
      </c>
      <c r="U55" s="136"/>
      <c r="V55" s="142">
        <f t="shared" si="81"/>
        <v>210000</v>
      </c>
      <c r="W55" s="146">
        <f t="shared" si="81"/>
        <v>0</v>
      </c>
      <c r="X55" s="139">
        <f t="shared" si="7"/>
        <v>210000</v>
      </c>
      <c r="Y55" s="146">
        <f t="shared" si="82"/>
        <v>0</v>
      </c>
      <c r="Z55" s="146">
        <f t="shared" si="82"/>
        <v>0</v>
      </c>
      <c r="AA55" s="140">
        <f t="shared" si="28"/>
        <v>210000</v>
      </c>
      <c r="AB55" s="136"/>
      <c r="AC55" s="142">
        <f t="shared" si="83"/>
        <v>210000</v>
      </c>
      <c r="AD55" s="146">
        <f t="shared" si="83"/>
        <v>0</v>
      </c>
      <c r="AE55" s="139">
        <f t="shared" si="8"/>
        <v>210000</v>
      </c>
      <c r="AF55" s="146">
        <f t="shared" si="84"/>
        <v>0</v>
      </c>
      <c r="AG55" s="146">
        <f t="shared" si="84"/>
        <v>0</v>
      </c>
      <c r="AH55" s="140">
        <f t="shared" si="31"/>
        <v>210000</v>
      </c>
      <c r="AI55" s="13"/>
      <c r="AJ55" s="111">
        <f t="shared" si="85"/>
        <v>0</v>
      </c>
      <c r="AK55" s="113">
        <f t="shared" si="85"/>
        <v>0</v>
      </c>
      <c r="AL55" s="114">
        <f t="shared" si="85"/>
        <v>0</v>
      </c>
      <c r="AM55" s="113">
        <f t="shared" si="85"/>
        <v>315000</v>
      </c>
      <c r="AN55" s="114">
        <f t="shared" si="85"/>
        <v>0</v>
      </c>
      <c r="AO55" s="113">
        <f t="shared" si="85"/>
        <v>0</v>
      </c>
      <c r="AP55" s="114">
        <f t="shared" si="85"/>
        <v>0</v>
      </c>
      <c r="AQ55" s="113">
        <f t="shared" si="85"/>
        <v>35000</v>
      </c>
      <c r="AR55" s="114">
        <f t="shared" si="85"/>
        <v>0</v>
      </c>
      <c r="AS55" s="113">
        <f t="shared" si="85"/>
        <v>315000</v>
      </c>
      <c r="AT55" s="114">
        <f t="shared" si="85"/>
        <v>0</v>
      </c>
      <c r="AU55" s="113">
        <f t="shared" si="85"/>
        <v>35000</v>
      </c>
      <c r="AV55" s="114">
        <f t="shared" si="10"/>
        <v>700000</v>
      </c>
      <c r="AW55" s="113">
        <f t="shared" si="11"/>
        <v>0</v>
      </c>
      <c r="AX55" s="13"/>
      <c r="AY55" s="111">
        <f t="shared" si="12"/>
        <v>0</v>
      </c>
      <c r="AZ55" s="113">
        <f t="shared" si="13"/>
        <v>315000</v>
      </c>
      <c r="BA55" s="114">
        <f t="shared" si="14"/>
        <v>35000</v>
      </c>
      <c r="BB55" s="113">
        <f t="shared" si="15"/>
        <v>350000</v>
      </c>
      <c r="BC55" s="113">
        <f t="shared" si="16"/>
        <v>700000</v>
      </c>
      <c r="BD55" s="117">
        <f t="shared" si="17"/>
        <v>0</v>
      </c>
    </row>
    <row r="56" spans="2:56" x14ac:dyDescent="0.3">
      <c r="B56" s="141" t="s">
        <v>86</v>
      </c>
      <c r="C56" s="142">
        <f t="shared" si="76"/>
        <v>0</v>
      </c>
      <c r="D56" s="143">
        <f t="shared" si="76"/>
        <v>0</v>
      </c>
      <c r="E56" s="144">
        <f t="shared" si="5"/>
        <v>0</v>
      </c>
      <c r="F56" s="142">
        <f t="shared" si="77"/>
        <v>0</v>
      </c>
      <c r="G56" s="145">
        <f t="shared" si="77"/>
        <v>0</v>
      </c>
      <c r="H56" s="144">
        <f t="shared" si="6"/>
        <v>0</v>
      </c>
      <c r="I56" s="142">
        <f t="shared" si="78"/>
        <v>0</v>
      </c>
      <c r="J56" s="145">
        <f t="shared" si="78"/>
        <v>0</v>
      </c>
      <c r="K56" s="144">
        <f t="shared" si="1"/>
        <v>0</v>
      </c>
      <c r="L56" s="142">
        <f t="shared" si="79"/>
        <v>0</v>
      </c>
      <c r="M56" s="145">
        <f t="shared" si="79"/>
        <v>0</v>
      </c>
      <c r="N56" s="146">
        <f t="shared" si="79"/>
        <v>0</v>
      </c>
      <c r="O56" s="142">
        <f t="shared" si="79"/>
        <v>0</v>
      </c>
      <c r="P56" s="146">
        <f t="shared" si="79"/>
        <v>0</v>
      </c>
      <c r="Q56" s="139">
        <f t="shared" si="3"/>
        <v>0</v>
      </c>
      <c r="R56" s="146">
        <f t="shared" si="80"/>
        <v>0</v>
      </c>
      <c r="S56" s="146">
        <f t="shared" si="80"/>
        <v>0</v>
      </c>
      <c r="T56" s="140">
        <f t="shared" si="18"/>
        <v>0</v>
      </c>
      <c r="U56" s="136"/>
      <c r="V56" s="142">
        <f t="shared" si="81"/>
        <v>0</v>
      </c>
      <c r="W56" s="146">
        <f t="shared" si="81"/>
        <v>0</v>
      </c>
      <c r="X56" s="139">
        <f t="shared" si="7"/>
        <v>0</v>
      </c>
      <c r="Y56" s="146">
        <f t="shared" si="82"/>
        <v>0</v>
      </c>
      <c r="Z56" s="146">
        <f t="shared" si="82"/>
        <v>0</v>
      </c>
      <c r="AA56" s="140">
        <f t="shared" si="28"/>
        <v>0</v>
      </c>
      <c r="AB56" s="136"/>
      <c r="AC56" s="142">
        <f t="shared" si="83"/>
        <v>0</v>
      </c>
      <c r="AD56" s="146">
        <f t="shared" si="83"/>
        <v>0</v>
      </c>
      <c r="AE56" s="139">
        <f t="shared" si="8"/>
        <v>0</v>
      </c>
      <c r="AF56" s="146">
        <f t="shared" si="84"/>
        <v>0</v>
      </c>
      <c r="AG56" s="146">
        <f t="shared" si="84"/>
        <v>0</v>
      </c>
      <c r="AH56" s="140">
        <f t="shared" si="31"/>
        <v>0</v>
      </c>
      <c r="AI56" s="13"/>
      <c r="AJ56" s="111">
        <f t="shared" si="85"/>
        <v>0</v>
      </c>
      <c r="AK56" s="113">
        <f t="shared" si="85"/>
        <v>0</v>
      </c>
      <c r="AL56" s="114">
        <f t="shared" si="85"/>
        <v>0</v>
      </c>
      <c r="AM56" s="113">
        <f t="shared" si="85"/>
        <v>0</v>
      </c>
      <c r="AN56" s="114">
        <f t="shared" si="85"/>
        <v>0</v>
      </c>
      <c r="AO56" s="113">
        <f t="shared" si="85"/>
        <v>0</v>
      </c>
      <c r="AP56" s="114">
        <f t="shared" si="85"/>
        <v>0</v>
      </c>
      <c r="AQ56" s="113">
        <f t="shared" si="85"/>
        <v>0</v>
      </c>
      <c r="AR56" s="114">
        <f t="shared" si="85"/>
        <v>0</v>
      </c>
      <c r="AS56" s="113">
        <f t="shared" si="85"/>
        <v>0</v>
      </c>
      <c r="AT56" s="114">
        <f t="shared" si="85"/>
        <v>0</v>
      </c>
      <c r="AU56" s="113">
        <f t="shared" si="85"/>
        <v>0</v>
      </c>
      <c r="AV56" s="114">
        <f t="shared" si="10"/>
        <v>0</v>
      </c>
      <c r="AW56" s="113">
        <f t="shared" si="11"/>
        <v>0</v>
      </c>
      <c r="AX56" s="13"/>
      <c r="AY56" s="111">
        <f t="shared" si="12"/>
        <v>0</v>
      </c>
      <c r="AZ56" s="113">
        <f t="shared" si="13"/>
        <v>0</v>
      </c>
      <c r="BA56" s="114">
        <f t="shared" si="14"/>
        <v>0</v>
      </c>
      <c r="BB56" s="113">
        <f t="shared" si="15"/>
        <v>0</v>
      </c>
      <c r="BC56" s="113">
        <f t="shared" si="16"/>
        <v>0</v>
      </c>
      <c r="BD56" s="117">
        <f t="shared" si="17"/>
        <v>0</v>
      </c>
    </row>
    <row r="57" spans="2:56" x14ac:dyDescent="0.3">
      <c r="B57" s="141" t="s">
        <v>87</v>
      </c>
      <c r="C57" s="142">
        <f t="shared" si="76"/>
        <v>0</v>
      </c>
      <c r="D57" s="143">
        <f t="shared" si="76"/>
        <v>0</v>
      </c>
      <c r="E57" s="144">
        <f t="shared" si="5"/>
        <v>0</v>
      </c>
      <c r="F57" s="142">
        <f t="shared" si="77"/>
        <v>0</v>
      </c>
      <c r="G57" s="145">
        <f t="shared" si="77"/>
        <v>0</v>
      </c>
      <c r="H57" s="144">
        <f t="shared" si="6"/>
        <v>0</v>
      </c>
      <c r="I57" s="142">
        <f t="shared" si="78"/>
        <v>0</v>
      </c>
      <c r="J57" s="145">
        <f t="shared" si="78"/>
        <v>0</v>
      </c>
      <c r="K57" s="144">
        <f t="shared" si="1"/>
        <v>0</v>
      </c>
      <c r="L57" s="142">
        <f t="shared" si="79"/>
        <v>0</v>
      </c>
      <c r="M57" s="145">
        <f t="shared" si="79"/>
        <v>0</v>
      </c>
      <c r="N57" s="146">
        <f t="shared" si="79"/>
        <v>0</v>
      </c>
      <c r="O57" s="142">
        <f t="shared" si="79"/>
        <v>0</v>
      </c>
      <c r="P57" s="146">
        <f t="shared" si="79"/>
        <v>0</v>
      </c>
      <c r="Q57" s="139">
        <f t="shared" si="3"/>
        <v>0</v>
      </c>
      <c r="R57" s="146">
        <f t="shared" si="80"/>
        <v>0</v>
      </c>
      <c r="S57" s="146">
        <f t="shared" si="80"/>
        <v>0</v>
      </c>
      <c r="T57" s="140">
        <f t="shared" si="18"/>
        <v>0</v>
      </c>
      <c r="U57" s="136"/>
      <c r="V57" s="142">
        <f t="shared" si="81"/>
        <v>0</v>
      </c>
      <c r="W57" s="146">
        <f t="shared" si="81"/>
        <v>0</v>
      </c>
      <c r="X57" s="139">
        <f t="shared" si="7"/>
        <v>0</v>
      </c>
      <c r="Y57" s="146">
        <f t="shared" si="82"/>
        <v>0</v>
      </c>
      <c r="Z57" s="146">
        <f t="shared" si="82"/>
        <v>0</v>
      </c>
      <c r="AA57" s="140">
        <f t="shared" si="28"/>
        <v>0</v>
      </c>
      <c r="AB57" s="136"/>
      <c r="AC57" s="142">
        <f t="shared" si="83"/>
        <v>0</v>
      </c>
      <c r="AD57" s="146">
        <f t="shared" si="83"/>
        <v>0</v>
      </c>
      <c r="AE57" s="139">
        <f t="shared" si="8"/>
        <v>0</v>
      </c>
      <c r="AF57" s="146">
        <f t="shared" si="84"/>
        <v>0</v>
      </c>
      <c r="AG57" s="146">
        <f t="shared" si="84"/>
        <v>0</v>
      </c>
      <c r="AH57" s="140">
        <f t="shared" si="31"/>
        <v>0</v>
      </c>
      <c r="AI57" s="13"/>
      <c r="AJ57" s="111">
        <f t="shared" si="85"/>
        <v>0</v>
      </c>
      <c r="AK57" s="113">
        <f t="shared" si="85"/>
        <v>0</v>
      </c>
      <c r="AL57" s="114">
        <f t="shared" si="85"/>
        <v>0</v>
      </c>
      <c r="AM57" s="113">
        <f t="shared" si="85"/>
        <v>0</v>
      </c>
      <c r="AN57" s="114">
        <f t="shared" si="85"/>
        <v>0</v>
      </c>
      <c r="AO57" s="113">
        <f t="shared" si="85"/>
        <v>0</v>
      </c>
      <c r="AP57" s="114">
        <f t="shared" si="85"/>
        <v>0</v>
      </c>
      <c r="AQ57" s="113">
        <f t="shared" si="85"/>
        <v>0</v>
      </c>
      <c r="AR57" s="114">
        <f t="shared" si="85"/>
        <v>0</v>
      </c>
      <c r="AS57" s="113">
        <f t="shared" si="85"/>
        <v>0</v>
      </c>
      <c r="AT57" s="114">
        <f t="shared" si="85"/>
        <v>0</v>
      </c>
      <c r="AU57" s="113">
        <f t="shared" si="85"/>
        <v>0</v>
      </c>
      <c r="AV57" s="114">
        <f t="shared" si="10"/>
        <v>0</v>
      </c>
      <c r="AW57" s="113">
        <f t="shared" si="11"/>
        <v>0</v>
      </c>
      <c r="AX57" s="13"/>
      <c r="AY57" s="111">
        <f t="shared" si="12"/>
        <v>0</v>
      </c>
      <c r="AZ57" s="113">
        <f t="shared" si="13"/>
        <v>0</v>
      </c>
      <c r="BA57" s="114">
        <f t="shared" si="14"/>
        <v>0</v>
      </c>
      <c r="BB57" s="113">
        <f t="shared" si="15"/>
        <v>0</v>
      </c>
      <c r="BC57" s="113">
        <f t="shared" si="16"/>
        <v>0</v>
      </c>
      <c r="BD57" s="117">
        <f t="shared" si="17"/>
        <v>0</v>
      </c>
    </row>
    <row r="58" spans="2:56" x14ac:dyDescent="0.3">
      <c r="B58" s="141" t="s">
        <v>88</v>
      </c>
      <c r="C58" s="142">
        <f t="shared" si="76"/>
        <v>0</v>
      </c>
      <c r="D58" s="143">
        <f t="shared" si="76"/>
        <v>0</v>
      </c>
      <c r="E58" s="144">
        <f t="shared" si="5"/>
        <v>0</v>
      </c>
      <c r="F58" s="142">
        <f t="shared" si="77"/>
        <v>0</v>
      </c>
      <c r="G58" s="145">
        <f t="shared" si="77"/>
        <v>0</v>
      </c>
      <c r="H58" s="144">
        <f t="shared" si="6"/>
        <v>0</v>
      </c>
      <c r="I58" s="142">
        <f t="shared" si="78"/>
        <v>0</v>
      </c>
      <c r="J58" s="145">
        <f t="shared" si="78"/>
        <v>0</v>
      </c>
      <c r="K58" s="144">
        <f t="shared" si="1"/>
        <v>0</v>
      </c>
      <c r="L58" s="142">
        <f t="shared" si="79"/>
        <v>0</v>
      </c>
      <c r="M58" s="145">
        <f t="shared" si="79"/>
        <v>0</v>
      </c>
      <c r="N58" s="146">
        <f t="shared" si="79"/>
        <v>0</v>
      </c>
      <c r="O58" s="142">
        <f t="shared" si="79"/>
        <v>0</v>
      </c>
      <c r="P58" s="146">
        <f t="shared" si="79"/>
        <v>0</v>
      </c>
      <c r="Q58" s="139">
        <f t="shared" si="3"/>
        <v>0</v>
      </c>
      <c r="R58" s="146">
        <f t="shared" si="80"/>
        <v>0</v>
      </c>
      <c r="S58" s="146">
        <f t="shared" si="80"/>
        <v>0</v>
      </c>
      <c r="T58" s="140">
        <f t="shared" si="18"/>
        <v>0</v>
      </c>
      <c r="U58" s="136"/>
      <c r="V58" s="142">
        <f t="shared" si="81"/>
        <v>0</v>
      </c>
      <c r="W58" s="146">
        <f t="shared" si="81"/>
        <v>0</v>
      </c>
      <c r="X58" s="139">
        <f t="shared" si="7"/>
        <v>0</v>
      </c>
      <c r="Y58" s="146">
        <f t="shared" si="82"/>
        <v>0</v>
      </c>
      <c r="Z58" s="146">
        <f t="shared" si="82"/>
        <v>0</v>
      </c>
      <c r="AA58" s="140">
        <f t="shared" si="28"/>
        <v>0</v>
      </c>
      <c r="AB58" s="136"/>
      <c r="AC58" s="142">
        <f t="shared" si="83"/>
        <v>0</v>
      </c>
      <c r="AD58" s="146">
        <f t="shared" si="83"/>
        <v>0</v>
      </c>
      <c r="AE58" s="139">
        <f t="shared" si="8"/>
        <v>0</v>
      </c>
      <c r="AF58" s="146">
        <f t="shared" si="84"/>
        <v>0</v>
      </c>
      <c r="AG58" s="146">
        <f t="shared" si="84"/>
        <v>0</v>
      </c>
      <c r="AH58" s="140">
        <f t="shared" si="31"/>
        <v>0</v>
      </c>
      <c r="AI58" s="13"/>
      <c r="AJ58" s="111">
        <f t="shared" si="85"/>
        <v>0</v>
      </c>
      <c r="AK58" s="113">
        <f t="shared" si="85"/>
        <v>0</v>
      </c>
      <c r="AL58" s="114">
        <f t="shared" si="85"/>
        <v>0</v>
      </c>
      <c r="AM58" s="113">
        <f t="shared" si="85"/>
        <v>0</v>
      </c>
      <c r="AN58" s="114">
        <f t="shared" si="85"/>
        <v>0</v>
      </c>
      <c r="AO58" s="113">
        <f t="shared" si="85"/>
        <v>0</v>
      </c>
      <c r="AP58" s="114">
        <f t="shared" si="85"/>
        <v>0</v>
      </c>
      <c r="AQ58" s="113">
        <f t="shared" si="85"/>
        <v>0</v>
      </c>
      <c r="AR58" s="114">
        <f t="shared" si="85"/>
        <v>0</v>
      </c>
      <c r="AS58" s="113">
        <f t="shared" si="85"/>
        <v>0</v>
      </c>
      <c r="AT58" s="114">
        <f t="shared" si="85"/>
        <v>0</v>
      </c>
      <c r="AU58" s="113">
        <f t="shared" si="85"/>
        <v>0</v>
      </c>
      <c r="AV58" s="114">
        <f t="shared" si="10"/>
        <v>0</v>
      </c>
      <c r="AW58" s="113">
        <f t="shared" si="11"/>
        <v>0</v>
      </c>
      <c r="AX58" s="13"/>
      <c r="AY58" s="111">
        <f t="shared" si="12"/>
        <v>0</v>
      </c>
      <c r="AZ58" s="113">
        <f t="shared" si="13"/>
        <v>0</v>
      </c>
      <c r="BA58" s="114">
        <f t="shared" si="14"/>
        <v>0</v>
      </c>
      <c r="BB58" s="113">
        <f t="shared" si="15"/>
        <v>0</v>
      </c>
      <c r="BC58" s="113">
        <f t="shared" si="16"/>
        <v>0</v>
      </c>
      <c r="BD58" s="117">
        <f t="shared" si="17"/>
        <v>0</v>
      </c>
    </row>
    <row r="59" spans="2:56" x14ac:dyDescent="0.3">
      <c r="B59" s="150" t="s">
        <v>89</v>
      </c>
      <c r="C59" s="78">
        <f>SUM(C60:C65)</f>
        <v>0</v>
      </c>
      <c r="D59" s="79">
        <f>SUM(D60:D65)</f>
        <v>0</v>
      </c>
      <c r="E59" s="69">
        <f t="shared" si="5"/>
        <v>0</v>
      </c>
      <c r="F59" s="78">
        <f>SUM(F60:F65)</f>
        <v>0</v>
      </c>
      <c r="G59" s="80">
        <f>SUM(G60:G65)</f>
        <v>0</v>
      </c>
      <c r="H59" s="69">
        <f t="shared" si="6"/>
        <v>0</v>
      </c>
      <c r="I59" s="78">
        <f>SUM(I60:I65)</f>
        <v>0</v>
      </c>
      <c r="J59" s="80">
        <f>SUM(J60:J65)</f>
        <v>0</v>
      </c>
      <c r="K59" s="69">
        <f t="shared" si="1"/>
        <v>0</v>
      </c>
      <c r="L59" s="78">
        <f>SUM(L60:L65)</f>
        <v>0</v>
      </c>
      <c r="M59" s="80">
        <f>SUM(M60:M65)</f>
        <v>0</v>
      </c>
      <c r="N59" s="81">
        <f>SUM(N60:N65)</f>
        <v>0</v>
      </c>
      <c r="O59" s="78">
        <f>SUM(O60:O65)</f>
        <v>0</v>
      </c>
      <c r="P59" s="81">
        <f>SUM(P60:P65)</f>
        <v>0</v>
      </c>
      <c r="Q59" s="148">
        <f t="shared" si="3"/>
        <v>0</v>
      </c>
      <c r="R59" s="81">
        <f>SUM(R60:R65)</f>
        <v>0</v>
      </c>
      <c r="S59" s="81">
        <f>SUM(S60:S65)</f>
        <v>0</v>
      </c>
      <c r="T59" s="149">
        <f t="shared" si="18"/>
        <v>0</v>
      </c>
      <c r="U59" s="136"/>
      <c r="V59" s="78">
        <f>SUM(V60:V65)</f>
        <v>0</v>
      </c>
      <c r="W59" s="81">
        <f>SUM(W60:W65)</f>
        <v>0</v>
      </c>
      <c r="X59" s="148">
        <f t="shared" si="7"/>
        <v>0</v>
      </c>
      <c r="Y59" s="81">
        <f>SUM(Y60:Y65)</f>
        <v>0</v>
      </c>
      <c r="Z59" s="81">
        <f>SUM(Z60:Z65)</f>
        <v>0</v>
      </c>
      <c r="AA59" s="149">
        <f t="shared" si="28"/>
        <v>0</v>
      </c>
      <c r="AB59" s="136"/>
      <c r="AC59" s="78">
        <f>SUM(AC60:AC65)</f>
        <v>0</v>
      </c>
      <c r="AD59" s="81">
        <f>SUM(AD60:AD65)</f>
        <v>0</v>
      </c>
      <c r="AE59" s="148">
        <f t="shared" si="8"/>
        <v>0</v>
      </c>
      <c r="AF59" s="81">
        <f>SUM(AF60:AF65)</f>
        <v>0</v>
      </c>
      <c r="AG59" s="81">
        <f>SUM(AG60:AG65)</f>
        <v>0</v>
      </c>
      <c r="AH59" s="149">
        <f t="shared" si="31"/>
        <v>0</v>
      </c>
      <c r="AI59" s="13"/>
      <c r="AJ59" s="79">
        <f t="shared" ref="AJ59:AU59" si="86">SUM(AJ60:AJ65)</f>
        <v>0</v>
      </c>
      <c r="AK59" s="80">
        <f t="shared" si="86"/>
        <v>0</v>
      </c>
      <c r="AL59" s="81">
        <f t="shared" si="86"/>
        <v>0</v>
      </c>
      <c r="AM59" s="80">
        <f t="shared" si="86"/>
        <v>0</v>
      </c>
      <c r="AN59" s="81">
        <f t="shared" si="86"/>
        <v>0</v>
      </c>
      <c r="AO59" s="80">
        <f t="shared" si="86"/>
        <v>0</v>
      </c>
      <c r="AP59" s="81">
        <f t="shared" si="86"/>
        <v>0</v>
      </c>
      <c r="AQ59" s="80">
        <f t="shared" si="86"/>
        <v>0</v>
      </c>
      <c r="AR59" s="81">
        <f t="shared" si="86"/>
        <v>0</v>
      </c>
      <c r="AS59" s="80">
        <f t="shared" si="86"/>
        <v>0</v>
      </c>
      <c r="AT59" s="81">
        <f t="shared" si="86"/>
        <v>0</v>
      </c>
      <c r="AU59" s="80">
        <f t="shared" si="86"/>
        <v>0</v>
      </c>
      <c r="AV59" s="81">
        <f t="shared" si="10"/>
        <v>0</v>
      </c>
      <c r="AW59" s="80">
        <f t="shared" si="11"/>
        <v>0</v>
      </c>
      <c r="AX59" s="13"/>
      <c r="AY59" s="79">
        <f t="shared" si="12"/>
        <v>0</v>
      </c>
      <c r="AZ59" s="80">
        <f t="shared" si="13"/>
        <v>0</v>
      </c>
      <c r="BA59" s="81">
        <f t="shared" si="14"/>
        <v>0</v>
      </c>
      <c r="BB59" s="80">
        <f t="shared" si="15"/>
        <v>0</v>
      </c>
      <c r="BC59" s="80">
        <f t="shared" si="16"/>
        <v>0</v>
      </c>
      <c r="BD59" s="86">
        <f t="shared" si="17"/>
        <v>0</v>
      </c>
    </row>
    <row r="60" spans="2:56" x14ac:dyDescent="0.3">
      <c r="B60" s="141" t="s">
        <v>90</v>
      </c>
      <c r="C60" s="142">
        <f t="shared" ref="C60:D65" si="87">SUM(C264,C2100)</f>
        <v>0</v>
      </c>
      <c r="D60" s="143">
        <f t="shared" si="87"/>
        <v>0</v>
      </c>
      <c r="E60" s="144">
        <f t="shared" si="5"/>
        <v>0</v>
      </c>
      <c r="F60" s="142">
        <f t="shared" ref="F60:G65" si="88">SUM(F264,F2100)</f>
        <v>0</v>
      </c>
      <c r="G60" s="145">
        <f t="shared" si="88"/>
        <v>0</v>
      </c>
      <c r="H60" s="144">
        <f t="shared" si="6"/>
        <v>0</v>
      </c>
      <c r="I60" s="142">
        <f t="shared" ref="I60:J65" si="89">SUM(I264,I2100)</f>
        <v>0</v>
      </c>
      <c r="J60" s="145">
        <f t="shared" si="89"/>
        <v>0</v>
      </c>
      <c r="K60" s="144">
        <f t="shared" si="1"/>
        <v>0</v>
      </c>
      <c r="L60" s="142">
        <f t="shared" ref="L60:P65" si="90">SUM(L264,L2100)</f>
        <v>0</v>
      </c>
      <c r="M60" s="145">
        <f t="shared" si="90"/>
        <v>0</v>
      </c>
      <c r="N60" s="146">
        <f t="shared" si="90"/>
        <v>0</v>
      </c>
      <c r="O60" s="142">
        <f t="shared" si="90"/>
        <v>0</v>
      </c>
      <c r="P60" s="146">
        <f t="shared" si="90"/>
        <v>0</v>
      </c>
      <c r="Q60" s="139">
        <f t="shared" si="3"/>
        <v>0</v>
      </c>
      <c r="R60" s="146">
        <f t="shared" ref="R60:S65" si="91">SUM(R264,R2100)</f>
        <v>0</v>
      </c>
      <c r="S60" s="146">
        <f t="shared" si="91"/>
        <v>0</v>
      </c>
      <c r="T60" s="140">
        <f t="shared" si="18"/>
        <v>0</v>
      </c>
      <c r="U60" s="136"/>
      <c r="V60" s="142">
        <f t="shared" ref="V60:W65" si="92">SUM(V264,V2100)</f>
        <v>0</v>
      </c>
      <c r="W60" s="146">
        <f t="shared" si="92"/>
        <v>0</v>
      </c>
      <c r="X60" s="139">
        <f t="shared" si="7"/>
        <v>0</v>
      </c>
      <c r="Y60" s="146">
        <f t="shared" ref="Y60:Z65" si="93">SUM(Y264,Y2100)</f>
        <v>0</v>
      </c>
      <c r="Z60" s="146">
        <f t="shared" si="93"/>
        <v>0</v>
      </c>
      <c r="AA60" s="140">
        <f t="shared" si="28"/>
        <v>0</v>
      </c>
      <c r="AB60" s="136"/>
      <c r="AC60" s="142">
        <f t="shared" ref="AC60:AD65" si="94">SUM(AC264,AC2100)</f>
        <v>0</v>
      </c>
      <c r="AD60" s="146">
        <f t="shared" si="94"/>
        <v>0</v>
      </c>
      <c r="AE60" s="139">
        <f t="shared" si="8"/>
        <v>0</v>
      </c>
      <c r="AF60" s="146">
        <f t="shared" ref="AF60:AG65" si="95">SUM(AF264,AF2100)</f>
        <v>0</v>
      </c>
      <c r="AG60" s="146">
        <f t="shared" si="95"/>
        <v>0</v>
      </c>
      <c r="AH60" s="140">
        <f t="shared" si="31"/>
        <v>0</v>
      </c>
      <c r="AI60" s="13"/>
      <c r="AJ60" s="111">
        <f t="shared" ref="AJ60:AU65" si="96">SUM(AJ264,AJ2100)</f>
        <v>0</v>
      </c>
      <c r="AK60" s="113">
        <f t="shared" si="96"/>
        <v>0</v>
      </c>
      <c r="AL60" s="114">
        <f t="shared" si="96"/>
        <v>0</v>
      </c>
      <c r="AM60" s="113">
        <f t="shared" si="96"/>
        <v>0</v>
      </c>
      <c r="AN60" s="114">
        <f t="shared" si="96"/>
        <v>0</v>
      </c>
      <c r="AO60" s="113">
        <f t="shared" si="96"/>
        <v>0</v>
      </c>
      <c r="AP60" s="114">
        <f t="shared" si="96"/>
        <v>0</v>
      </c>
      <c r="AQ60" s="113">
        <f t="shared" si="96"/>
        <v>0</v>
      </c>
      <c r="AR60" s="114">
        <f t="shared" si="96"/>
        <v>0</v>
      </c>
      <c r="AS60" s="113">
        <f t="shared" si="96"/>
        <v>0</v>
      </c>
      <c r="AT60" s="114">
        <f t="shared" si="96"/>
        <v>0</v>
      </c>
      <c r="AU60" s="113">
        <f t="shared" si="96"/>
        <v>0</v>
      </c>
      <c r="AV60" s="114">
        <f t="shared" si="10"/>
        <v>0</v>
      </c>
      <c r="AW60" s="113">
        <f t="shared" si="11"/>
        <v>0</v>
      </c>
      <c r="AX60" s="13"/>
      <c r="AY60" s="111">
        <f t="shared" si="12"/>
        <v>0</v>
      </c>
      <c r="AZ60" s="113">
        <f t="shared" si="13"/>
        <v>0</v>
      </c>
      <c r="BA60" s="114">
        <f t="shared" si="14"/>
        <v>0</v>
      </c>
      <c r="BB60" s="113">
        <f t="shared" si="15"/>
        <v>0</v>
      </c>
      <c r="BC60" s="113">
        <f t="shared" si="16"/>
        <v>0</v>
      </c>
      <c r="BD60" s="117">
        <f t="shared" si="17"/>
        <v>0</v>
      </c>
    </row>
    <row r="61" spans="2:56" x14ac:dyDescent="0.3">
      <c r="B61" s="141" t="s">
        <v>91</v>
      </c>
      <c r="C61" s="142">
        <f t="shared" si="87"/>
        <v>0</v>
      </c>
      <c r="D61" s="143">
        <f t="shared" si="87"/>
        <v>0</v>
      </c>
      <c r="E61" s="144">
        <f t="shared" si="5"/>
        <v>0</v>
      </c>
      <c r="F61" s="142">
        <f t="shared" si="88"/>
        <v>0</v>
      </c>
      <c r="G61" s="145">
        <f t="shared" si="88"/>
        <v>0</v>
      </c>
      <c r="H61" s="144">
        <f t="shared" si="6"/>
        <v>0</v>
      </c>
      <c r="I61" s="142">
        <f t="shared" si="89"/>
        <v>0</v>
      </c>
      <c r="J61" s="145">
        <f t="shared" si="89"/>
        <v>0</v>
      </c>
      <c r="K61" s="144">
        <f t="shared" si="1"/>
        <v>0</v>
      </c>
      <c r="L61" s="142">
        <f t="shared" si="90"/>
        <v>0</v>
      </c>
      <c r="M61" s="145">
        <f t="shared" si="90"/>
        <v>0</v>
      </c>
      <c r="N61" s="146">
        <f t="shared" si="90"/>
        <v>0</v>
      </c>
      <c r="O61" s="142">
        <f t="shared" si="90"/>
        <v>0</v>
      </c>
      <c r="P61" s="146">
        <f t="shared" si="90"/>
        <v>0</v>
      </c>
      <c r="Q61" s="139">
        <f t="shared" si="3"/>
        <v>0</v>
      </c>
      <c r="R61" s="146">
        <f t="shared" si="91"/>
        <v>0</v>
      </c>
      <c r="S61" s="146">
        <f t="shared" si="91"/>
        <v>0</v>
      </c>
      <c r="T61" s="140">
        <f t="shared" si="18"/>
        <v>0</v>
      </c>
      <c r="U61" s="136"/>
      <c r="V61" s="142">
        <f t="shared" si="92"/>
        <v>0</v>
      </c>
      <c r="W61" s="146">
        <f t="shared" si="92"/>
        <v>0</v>
      </c>
      <c r="X61" s="139">
        <f t="shared" si="7"/>
        <v>0</v>
      </c>
      <c r="Y61" s="146">
        <f t="shared" si="93"/>
        <v>0</v>
      </c>
      <c r="Z61" s="146">
        <f t="shared" si="93"/>
        <v>0</v>
      </c>
      <c r="AA61" s="140">
        <f t="shared" si="28"/>
        <v>0</v>
      </c>
      <c r="AB61" s="136"/>
      <c r="AC61" s="142">
        <f t="shared" si="94"/>
        <v>0</v>
      </c>
      <c r="AD61" s="146">
        <f t="shared" si="94"/>
        <v>0</v>
      </c>
      <c r="AE61" s="139">
        <f t="shared" si="8"/>
        <v>0</v>
      </c>
      <c r="AF61" s="146">
        <f t="shared" si="95"/>
        <v>0</v>
      </c>
      <c r="AG61" s="146">
        <f t="shared" si="95"/>
        <v>0</v>
      </c>
      <c r="AH61" s="140">
        <f t="shared" si="31"/>
        <v>0</v>
      </c>
      <c r="AI61" s="13"/>
      <c r="AJ61" s="111">
        <f t="shared" si="96"/>
        <v>0</v>
      </c>
      <c r="AK61" s="113">
        <f t="shared" si="96"/>
        <v>0</v>
      </c>
      <c r="AL61" s="114">
        <f t="shared" si="96"/>
        <v>0</v>
      </c>
      <c r="AM61" s="113">
        <f t="shared" si="96"/>
        <v>0</v>
      </c>
      <c r="AN61" s="114">
        <f t="shared" si="96"/>
        <v>0</v>
      </c>
      <c r="AO61" s="113">
        <f t="shared" si="96"/>
        <v>0</v>
      </c>
      <c r="AP61" s="114">
        <f t="shared" si="96"/>
        <v>0</v>
      </c>
      <c r="AQ61" s="113">
        <f t="shared" si="96"/>
        <v>0</v>
      </c>
      <c r="AR61" s="114">
        <f t="shared" si="96"/>
        <v>0</v>
      </c>
      <c r="AS61" s="113">
        <f t="shared" si="96"/>
        <v>0</v>
      </c>
      <c r="AT61" s="114">
        <f t="shared" si="96"/>
        <v>0</v>
      </c>
      <c r="AU61" s="113">
        <f t="shared" si="96"/>
        <v>0</v>
      </c>
      <c r="AV61" s="114">
        <f t="shared" si="10"/>
        <v>0</v>
      </c>
      <c r="AW61" s="113">
        <f t="shared" si="11"/>
        <v>0</v>
      </c>
      <c r="AX61" s="13"/>
      <c r="AY61" s="111">
        <f t="shared" si="12"/>
        <v>0</v>
      </c>
      <c r="AZ61" s="113">
        <f t="shared" si="13"/>
        <v>0</v>
      </c>
      <c r="BA61" s="114">
        <f t="shared" si="14"/>
        <v>0</v>
      </c>
      <c r="BB61" s="113">
        <f t="shared" si="15"/>
        <v>0</v>
      </c>
      <c r="BC61" s="113">
        <f t="shared" si="16"/>
        <v>0</v>
      </c>
      <c r="BD61" s="117">
        <f t="shared" si="17"/>
        <v>0</v>
      </c>
    </row>
    <row r="62" spans="2:56" x14ac:dyDescent="0.3">
      <c r="B62" s="141" t="s">
        <v>92</v>
      </c>
      <c r="C62" s="142">
        <f t="shared" si="87"/>
        <v>0</v>
      </c>
      <c r="D62" s="143">
        <f t="shared" si="87"/>
        <v>0</v>
      </c>
      <c r="E62" s="144">
        <f t="shared" si="5"/>
        <v>0</v>
      </c>
      <c r="F62" s="142">
        <f t="shared" si="88"/>
        <v>0</v>
      </c>
      <c r="G62" s="145">
        <f t="shared" si="88"/>
        <v>0</v>
      </c>
      <c r="H62" s="144">
        <f t="shared" si="6"/>
        <v>0</v>
      </c>
      <c r="I62" s="142">
        <f t="shared" si="89"/>
        <v>0</v>
      </c>
      <c r="J62" s="145">
        <f t="shared" si="89"/>
        <v>0</v>
      </c>
      <c r="K62" s="144">
        <f t="shared" si="1"/>
        <v>0</v>
      </c>
      <c r="L62" s="142">
        <f t="shared" si="90"/>
        <v>0</v>
      </c>
      <c r="M62" s="145">
        <f t="shared" si="90"/>
        <v>0</v>
      </c>
      <c r="N62" s="146">
        <f t="shared" si="90"/>
        <v>0</v>
      </c>
      <c r="O62" s="142">
        <f t="shared" si="90"/>
        <v>0</v>
      </c>
      <c r="P62" s="146">
        <f t="shared" si="90"/>
        <v>0</v>
      </c>
      <c r="Q62" s="139">
        <f t="shared" si="3"/>
        <v>0</v>
      </c>
      <c r="R62" s="146">
        <f t="shared" si="91"/>
        <v>0</v>
      </c>
      <c r="S62" s="146">
        <f t="shared" si="91"/>
        <v>0</v>
      </c>
      <c r="T62" s="140">
        <f t="shared" si="18"/>
        <v>0</v>
      </c>
      <c r="U62" s="136"/>
      <c r="V62" s="142">
        <f t="shared" si="92"/>
        <v>0</v>
      </c>
      <c r="W62" s="146">
        <f t="shared" si="92"/>
        <v>0</v>
      </c>
      <c r="X62" s="139">
        <f t="shared" si="7"/>
        <v>0</v>
      </c>
      <c r="Y62" s="146">
        <f t="shared" si="93"/>
        <v>0</v>
      </c>
      <c r="Z62" s="146">
        <f t="shared" si="93"/>
        <v>0</v>
      </c>
      <c r="AA62" s="140">
        <f t="shared" si="28"/>
        <v>0</v>
      </c>
      <c r="AB62" s="136"/>
      <c r="AC62" s="142">
        <f t="shared" si="94"/>
        <v>0</v>
      </c>
      <c r="AD62" s="146">
        <f t="shared" si="94"/>
        <v>0</v>
      </c>
      <c r="AE62" s="139">
        <f t="shared" si="8"/>
        <v>0</v>
      </c>
      <c r="AF62" s="146">
        <f t="shared" si="95"/>
        <v>0</v>
      </c>
      <c r="AG62" s="146">
        <f t="shared" si="95"/>
        <v>0</v>
      </c>
      <c r="AH62" s="140">
        <f t="shared" si="31"/>
        <v>0</v>
      </c>
      <c r="AI62" s="13"/>
      <c r="AJ62" s="111">
        <f t="shared" si="96"/>
        <v>0</v>
      </c>
      <c r="AK62" s="113">
        <f t="shared" si="96"/>
        <v>0</v>
      </c>
      <c r="AL62" s="114">
        <f t="shared" si="96"/>
        <v>0</v>
      </c>
      <c r="AM62" s="113">
        <f t="shared" si="96"/>
        <v>0</v>
      </c>
      <c r="AN62" s="114">
        <f t="shared" si="96"/>
        <v>0</v>
      </c>
      <c r="AO62" s="113">
        <f t="shared" si="96"/>
        <v>0</v>
      </c>
      <c r="AP62" s="114">
        <f t="shared" si="96"/>
        <v>0</v>
      </c>
      <c r="AQ62" s="113">
        <f t="shared" si="96"/>
        <v>0</v>
      </c>
      <c r="AR62" s="114">
        <f t="shared" si="96"/>
        <v>0</v>
      </c>
      <c r="AS62" s="113">
        <f t="shared" si="96"/>
        <v>0</v>
      </c>
      <c r="AT62" s="114">
        <f t="shared" si="96"/>
        <v>0</v>
      </c>
      <c r="AU62" s="113">
        <f t="shared" si="96"/>
        <v>0</v>
      </c>
      <c r="AV62" s="114">
        <f t="shared" si="10"/>
        <v>0</v>
      </c>
      <c r="AW62" s="113">
        <f t="shared" si="11"/>
        <v>0</v>
      </c>
      <c r="AX62" s="13"/>
      <c r="AY62" s="111">
        <f t="shared" si="12"/>
        <v>0</v>
      </c>
      <c r="AZ62" s="113">
        <f t="shared" si="13"/>
        <v>0</v>
      </c>
      <c r="BA62" s="114">
        <f t="shared" si="14"/>
        <v>0</v>
      </c>
      <c r="BB62" s="113">
        <f t="shared" si="15"/>
        <v>0</v>
      </c>
      <c r="BC62" s="113">
        <f t="shared" si="16"/>
        <v>0</v>
      </c>
      <c r="BD62" s="117">
        <f t="shared" si="17"/>
        <v>0</v>
      </c>
    </row>
    <row r="63" spans="2:56" x14ac:dyDescent="0.3">
      <c r="B63" s="141" t="s">
        <v>93</v>
      </c>
      <c r="C63" s="142">
        <f t="shared" si="87"/>
        <v>0</v>
      </c>
      <c r="D63" s="143">
        <f t="shared" si="87"/>
        <v>0</v>
      </c>
      <c r="E63" s="144">
        <f t="shared" si="5"/>
        <v>0</v>
      </c>
      <c r="F63" s="142">
        <f t="shared" si="88"/>
        <v>0</v>
      </c>
      <c r="G63" s="145">
        <f t="shared" si="88"/>
        <v>0</v>
      </c>
      <c r="H63" s="144">
        <f t="shared" si="6"/>
        <v>0</v>
      </c>
      <c r="I63" s="142">
        <f t="shared" si="89"/>
        <v>0</v>
      </c>
      <c r="J63" s="145">
        <f t="shared" si="89"/>
        <v>0</v>
      </c>
      <c r="K63" s="144">
        <f t="shared" si="1"/>
        <v>0</v>
      </c>
      <c r="L63" s="142">
        <f t="shared" si="90"/>
        <v>0</v>
      </c>
      <c r="M63" s="145">
        <f t="shared" si="90"/>
        <v>0</v>
      </c>
      <c r="N63" s="146">
        <f t="shared" si="90"/>
        <v>0</v>
      </c>
      <c r="O63" s="142">
        <f t="shared" si="90"/>
        <v>0</v>
      </c>
      <c r="P63" s="146">
        <f t="shared" si="90"/>
        <v>0</v>
      </c>
      <c r="Q63" s="139">
        <f t="shared" si="3"/>
        <v>0</v>
      </c>
      <c r="R63" s="146">
        <f t="shared" si="91"/>
        <v>0</v>
      </c>
      <c r="S63" s="146">
        <f t="shared" si="91"/>
        <v>0</v>
      </c>
      <c r="T63" s="140">
        <f t="shared" si="18"/>
        <v>0</v>
      </c>
      <c r="U63" s="136"/>
      <c r="V63" s="142">
        <f t="shared" si="92"/>
        <v>0</v>
      </c>
      <c r="W63" s="146">
        <f t="shared" si="92"/>
        <v>0</v>
      </c>
      <c r="X63" s="139">
        <f t="shared" si="7"/>
        <v>0</v>
      </c>
      <c r="Y63" s="146">
        <f t="shared" si="93"/>
        <v>0</v>
      </c>
      <c r="Z63" s="146">
        <f t="shared" si="93"/>
        <v>0</v>
      </c>
      <c r="AA63" s="140">
        <f t="shared" si="28"/>
        <v>0</v>
      </c>
      <c r="AB63" s="136"/>
      <c r="AC63" s="142">
        <f t="shared" si="94"/>
        <v>0</v>
      </c>
      <c r="AD63" s="146">
        <f t="shared" si="94"/>
        <v>0</v>
      </c>
      <c r="AE63" s="139">
        <f t="shared" si="8"/>
        <v>0</v>
      </c>
      <c r="AF63" s="146">
        <f t="shared" si="95"/>
        <v>0</v>
      </c>
      <c r="AG63" s="146">
        <f t="shared" si="95"/>
        <v>0</v>
      </c>
      <c r="AH63" s="140">
        <f t="shared" si="31"/>
        <v>0</v>
      </c>
      <c r="AI63" s="13"/>
      <c r="AJ63" s="111">
        <f t="shared" si="96"/>
        <v>0</v>
      </c>
      <c r="AK63" s="113">
        <f t="shared" si="96"/>
        <v>0</v>
      </c>
      <c r="AL63" s="114">
        <f t="shared" si="96"/>
        <v>0</v>
      </c>
      <c r="AM63" s="113">
        <f t="shared" si="96"/>
        <v>0</v>
      </c>
      <c r="AN63" s="114">
        <f t="shared" si="96"/>
        <v>0</v>
      </c>
      <c r="AO63" s="113">
        <f t="shared" si="96"/>
        <v>0</v>
      </c>
      <c r="AP63" s="114">
        <f t="shared" si="96"/>
        <v>0</v>
      </c>
      <c r="AQ63" s="113">
        <f t="shared" si="96"/>
        <v>0</v>
      </c>
      <c r="AR63" s="114">
        <f t="shared" si="96"/>
        <v>0</v>
      </c>
      <c r="AS63" s="113">
        <f t="shared" si="96"/>
        <v>0</v>
      </c>
      <c r="AT63" s="114">
        <f t="shared" si="96"/>
        <v>0</v>
      </c>
      <c r="AU63" s="113">
        <f t="shared" si="96"/>
        <v>0</v>
      </c>
      <c r="AV63" s="114">
        <f t="shared" si="10"/>
        <v>0</v>
      </c>
      <c r="AW63" s="113">
        <f t="shared" si="11"/>
        <v>0</v>
      </c>
      <c r="AX63" s="13"/>
      <c r="AY63" s="111">
        <f t="shared" si="12"/>
        <v>0</v>
      </c>
      <c r="AZ63" s="113">
        <f t="shared" si="13"/>
        <v>0</v>
      </c>
      <c r="BA63" s="114">
        <f t="shared" si="14"/>
        <v>0</v>
      </c>
      <c r="BB63" s="113">
        <f t="shared" si="15"/>
        <v>0</v>
      </c>
      <c r="BC63" s="113">
        <f t="shared" si="16"/>
        <v>0</v>
      </c>
      <c r="BD63" s="117">
        <f t="shared" si="17"/>
        <v>0</v>
      </c>
    </row>
    <row r="64" spans="2:56" x14ac:dyDescent="0.3">
      <c r="B64" s="141" t="s">
        <v>94</v>
      </c>
      <c r="C64" s="142">
        <f t="shared" si="87"/>
        <v>0</v>
      </c>
      <c r="D64" s="143">
        <f t="shared" si="87"/>
        <v>0</v>
      </c>
      <c r="E64" s="144">
        <f t="shared" si="5"/>
        <v>0</v>
      </c>
      <c r="F64" s="142">
        <f t="shared" si="88"/>
        <v>0</v>
      </c>
      <c r="G64" s="145">
        <f t="shared" si="88"/>
        <v>0</v>
      </c>
      <c r="H64" s="144">
        <f t="shared" si="6"/>
        <v>0</v>
      </c>
      <c r="I64" s="142">
        <f t="shared" si="89"/>
        <v>0</v>
      </c>
      <c r="J64" s="145">
        <f t="shared" si="89"/>
        <v>0</v>
      </c>
      <c r="K64" s="144">
        <f t="shared" si="1"/>
        <v>0</v>
      </c>
      <c r="L64" s="142">
        <f t="shared" si="90"/>
        <v>0</v>
      </c>
      <c r="M64" s="145">
        <f t="shared" si="90"/>
        <v>0</v>
      </c>
      <c r="N64" s="146">
        <f t="shared" si="90"/>
        <v>0</v>
      </c>
      <c r="O64" s="142">
        <f t="shared" si="90"/>
        <v>0</v>
      </c>
      <c r="P64" s="146">
        <f t="shared" si="90"/>
        <v>0</v>
      </c>
      <c r="Q64" s="139">
        <f t="shared" si="3"/>
        <v>0</v>
      </c>
      <c r="R64" s="146">
        <f t="shared" si="91"/>
        <v>0</v>
      </c>
      <c r="S64" s="146">
        <f t="shared" si="91"/>
        <v>0</v>
      </c>
      <c r="T64" s="140">
        <f t="shared" si="18"/>
        <v>0</v>
      </c>
      <c r="U64" s="136"/>
      <c r="V64" s="142">
        <f t="shared" si="92"/>
        <v>0</v>
      </c>
      <c r="W64" s="146">
        <f t="shared" si="92"/>
        <v>0</v>
      </c>
      <c r="X64" s="139">
        <f t="shared" si="7"/>
        <v>0</v>
      </c>
      <c r="Y64" s="146">
        <f t="shared" si="93"/>
        <v>0</v>
      </c>
      <c r="Z64" s="146">
        <f t="shared" si="93"/>
        <v>0</v>
      </c>
      <c r="AA64" s="140">
        <f t="shared" si="28"/>
        <v>0</v>
      </c>
      <c r="AB64" s="136"/>
      <c r="AC64" s="142">
        <f t="shared" si="94"/>
        <v>0</v>
      </c>
      <c r="AD64" s="146">
        <f t="shared" si="94"/>
        <v>0</v>
      </c>
      <c r="AE64" s="139">
        <f t="shared" si="8"/>
        <v>0</v>
      </c>
      <c r="AF64" s="146">
        <f t="shared" si="95"/>
        <v>0</v>
      </c>
      <c r="AG64" s="146">
        <f t="shared" si="95"/>
        <v>0</v>
      </c>
      <c r="AH64" s="140">
        <f t="shared" si="31"/>
        <v>0</v>
      </c>
      <c r="AI64" s="13"/>
      <c r="AJ64" s="111">
        <f t="shared" si="96"/>
        <v>0</v>
      </c>
      <c r="AK64" s="113">
        <f t="shared" si="96"/>
        <v>0</v>
      </c>
      <c r="AL64" s="114">
        <f t="shared" si="96"/>
        <v>0</v>
      </c>
      <c r="AM64" s="113">
        <f t="shared" si="96"/>
        <v>0</v>
      </c>
      <c r="AN64" s="114">
        <f t="shared" si="96"/>
        <v>0</v>
      </c>
      <c r="AO64" s="113">
        <f t="shared" si="96"/>
        <v>0</v>
      </c>
      <c r="AP64" s="114">
        <f t="shared" si="96"/>
        <v>0</v>
      </c>
      <c r="AQ64" s="113">
        <f t="shared" si="96"/>
        <v>0</v>
      </c>
      <c r="AR64" s="114">
        <f t="shared" si="96"/>
        <v>0</v>
      </c>
      <c r="AS64" s="113">
        <f t="shared" si="96"/>
        <v>0</v>
      </c>
      <c r="AT64" s="114">
        <f t="shared" si="96"/>
        <v>0</v>
      </c>
      <c r="AU64" s="113">
        <f t="shared" si="96"/>
        <v>0</v>
      </c>
      <c r="AV64" s="114">
        <f t="shared" si="10"/>
        <v>0</v>
      </c>
      <c r="AW64" s="113">
        <f t="shared" si="11"/>
        <v>0</v>
      </c>
      <c r="AX64" s="13"/>
      <c r="AY64" s="111">
        <f t="shared" si="12"/>
        <v>0</v>
      </c>
      <c r="AZ64" s="113">
        <f t="shared" si="13"/>
        <v>0</v>
      </c>
      <c r="BA64" s="114">
        <f t="shared" si="14"/>
        <v>0</v>
      </c>
      <c r="BB64" s="113">
        <f t="shared" si="15"/>
        <v>0</v>
      </c>
      <c r="BC64" s="113">
        <f t="shared" si="16"/>
        <v>0</v>
      </c>
      <c r="BD64" s="117">
        <f t="shared" si="17"/>
        <v>0</v>
      </c>
    </row>
    <row r="65" spans="2:56" x14ac:dyDescent="0.3">
      <c r="B65" s="141" t="s">
        <v>95</v>
      </c>
      <c r="C65" s="142">
        <f t="shared" si="87"/>
        <v>0</v>
      </c>
      <c r="D65" s="143">
        <f t="shared" si="87"/>
        <v>0</v>
      </c>
      <c r="E65" s="144">
        <f t="shared" si="5"/>
        <v>0</v>
      </c>
      <c r="F65" s="142">
        <f t="shared" si="88"/>
        <v>0</v>
      </c>
      <c r="G65" s="145">
        <f t="shared" si="88"/>
        <v>0</v>
      </c>
      <c r="H65" s="144">
        <f t="shared" si="6"/>
        <v>0</v>
      </c>
      <c r="I65" s="142">
        <f t="shared" si="89"/>
        <v>0</v>
      </c>
      <c r="J65" s="145">
        <f t="shared" si="89"/>
        <v>0</v>
      </c>
      <c r="K65" s="144">
        <f t="shared" si="1"/>
        <v>0</v>
      </c>
      <c r="L65" s="142">
        <f t="shared" si="90"/>
        <v>0</v>
      </c>
      <c r="M65" s="145">
        <f t="shared" si="90"/>
        <v>0</v>
      </c>
      <c r="N65" s="146">
        <f t="shared" si="90"/>
        <v>0</v>
      </c>
      <c r="O65" s="142">
        <f t="shared" si="90"/>
        <v>0</v>
      </c>
      <c r="P65" s="146">
        <f t="shared" si="90"/>
        <v>0</v>
      </c>
      <c r="Q65" s="139">
        <f t="shared" si="3"/>
        <v>0</v>
      </c>
      <c r="R65" s="146">
        <f t="shared" si="91"/>
        <v>0</v>
      </c>
      <c r="S65" s="146">
        <f t="shared" si="91"/>
        <v>0</v>
      </c>
      <c r="T65" s="140">
        <f t="shared" si="18"/>
        <v>0</v>
      </c>
      <c r="U65" s="136"/>
      <c r="V65" s="142">
        <f t="shared" si="92"/>
        <v>0</v>
      </c>
      <c r="W65" s="146">
        <f t="shared" si="92"/>
        <v>0</v>
      </c>
      <c r="X65" s="139">
        <f t="shared" si="7"/>
        <v>0</v>
      </c>
      <c r="Y65" s="146">
        <f t="shared" si="93"/>
        <v>0</v>
      </c>
      <c r="Z65" s="146">
        <f t="shared" si="93"/>
        <v>0</v>
      </c>
      <c r="AA65" s="140">
        <f t="shared" si="28"/>
        <v>0</v>
      </c>
      <c r="AB65" s="136"/>
      <c r="AC65" s="142">
        <f t="shared" si="94"/>
        <v>0</v>
      </c>
      <c r="AD65" s="146">
        <f t="shared" si="94"/>
        <v>0</v>
      </c>
      <c r="AE65" s="139">
        <f t="shared" si="8"/>
        <v>0</v>
      </c>
      <c r="AF65" s="146">
        <f t="shared" si="95"/>
        <v>0</v>
      </c>
      <c r="AG65" s="146">
        <f t="shared" si="95"/>
        <v>0</v>
      </c>
      <c r="AH65" s="140">
        <f t="shared" si="31"/>
        <v>0</v>
      </c>
      <c r="AI65" s="13"/>
      <c r="AJ65" s="111">
        <f t="shared" si="96"/>
        <v>0</v>
      </c>
      <c r="AK65" s="113">
        <f t="shared" si="96"/>
        <v>0</v>
      </c>
      <c r="AL65" s="114">
        <f t="shared" si="96"/>
        <v>0</v>
      </c>
      <c r="AM65" s="113">
        <f t="shared" si="96"/>
        <v>0</v>
      </c>
      <c r="AN65" s="114">
        <f t="shared" si="96"/>
        <v>0</v>
      </c>
      <c r="AO65" s="113">
        <f t="shared" si="96"/>
        <v>0</v>
      </c>
      <c r="AP65" s="114">
        <f t="shared" si="96"/>
        <v>0</v>
      </c>
      <c r="AQ65" s="113">
        <f t="shared" si="96"/>
        <v>0</v>
      </c>
      <c r="AR65" s="114">
        <f t="shared" si="96"/>
        <v>0</v>
      </c>
      <c r="AS65" s="113">
        <f t="shared" si="96"/>
        <v>0</v>
      </c>
      <c r="AT65" s="114">
        <f t="shared" si="96"/>
        <v>0</v>
      </c>
      <c r="AU65" s="113">
        <f t="shared" si="96"/>
        <v>0</v>
      </c>
      <c r="AV65" s="114">
        <f t="shared" si="10"/>
        <v>0</v>
      </c>
      <c r="AW65" s="113">
        <f t="shared" si="11"/>
        <v>0</v>
      </c>
      <c r="AX65" s="13"/>
      <c r="AY65" s="111">
        <f t="shared" si="12"/>
        <v>0</v>
      </c>
      <c r="AZ65" s="113">
        <f t="shared" si="13"/>
        <v>0</v>
      </c>
      <c r="BA65" s="114">
        <f t="shared" si="14"/>
        <v>0</v>
      </c>
      <c r="BB65" s="113">
        <f t="shared" si="15"/>
        <v>0</v>
      </c>
      <c r="BC65" s="113">
        <f t="shared" si="16"/>
        <v>0</v>
      </c>
      <c r="BD65" s="117">
        <f t="shared" si="17"/>
        <v>0</v>
      </c>
    </row>
    <row r="66" spans="2:56" x14ac:dyDescent="0.3">
      <c r="B66" s="150" t="s">
        <v>96</v>
      </c>
      <c r="C66" s="78">
        <f>SUM(C67:C70)</f>
        <v>1276880</v>
      </c>
      <c r="D66" s="79">
        <f>SUM(D67:D70)</f>
        <v>1276227</v>
      </c>
      <c r="E66" s="69">
        <f t="shared" si="5"/>
        <v>0.99948859720568883</v>
      </c>
      <c r="F66" s="78">
        <f>SUM(F67:F70)</f>
        <v>1682224</v>
      </c>
      <c r="G66" s="80">
        <f>SUM(G67:G70)</f>
        <v>1677200</v>
      </c>
      <c r="H66" s="69">
        <f t="shared" si="6"/>
        <v>0.9970134773965893</v>
      </c>
      <c r="I66" s="78">
        <f>SUM(I67:I70)</f>
        <v>1711831</v>
      </c>
      <c r="J66" s="80">
        <f>SUM(J67:J70)</f>
        <v>1711830.93</v>
      </c>
      <c r="K66" s="69">
        <f t="shared" si="1"/>
        <v>0.9999999591081129</v>
      </c>
      <c r="L66" s="78">
        <f>SUM(L67:L70)</f>
        <v>2218080</v>
      </c>
      <c r="M66" s="80">
        <f>SUM(M67:M70)</f>
        <v>1018080</v>
      </c>
      <c r="N66" s="81">
        <f>SUM(N67:N70)</f>
        <v>0</v>
      </c>
      <c r="O66" s="78">
        <f>SUM(O67:O70)</f>
        <v>2250405</v>
      </c>
      <c r="P66" s="81">
        <f>SUM(P67:P70)</f>
        <v>0</v>
      </c>
      <c r="Q66" s="148">
        <f t="shared" si="3"/>
        <v>2250405</v>
      </c>
      <c r="R66" s="81">
        <f>SUM(R67:R70)</f>
        <v>0</v>
      </c>
      <c r="S66" s="81">
        <f>SUM(S67:S70)</f>
        <v>3824000</v>
      </c>
      <c r="T66" s="149">
        <f t="shared" si="18"/>
        <v>6074405</v>
      </c>
      <c r="U66" s="136"/>
      <c r="V66" s="78">
        <f>SUM(V67:V70)</f>
        <v>2250405</v>
      </c>
      <c r="W66" s="81">
        <f>SUM(W67:W70)</f>
        <v>0</v>
      </c>
      <c r="X66" s="148">
        <f t="shared" si="7"/>
        <v>2250405</v>
      </c>
      <c r="Y66" s="81">
        <f>SUM(Y67:Y70)</f>
        <v>0</v>
      </c>
      <c r="Z66" s="81">
        <f>SUM(Z67:Z70)</f>
        <v>3824000</v>
      </c>
      <c r="AA66" s="149">
        <f t="shared" si="28"/>
        <v>6074405</v>
      </c>
      <c r="AB66" s="136"/>
      <c r="AC66" s="78">
        <f>SUM(AC67:AC70)</f>
        <v>2250405</v>
      </c>
      <c r="AD66" s="81">
        <f>SUM(AD67:AD70)</f>
        <v>0</v>
      </c>
      <c r="AE66" s="148">
        <f t="shared" si="8"/>
        <v>2250405</v>
      </c>
      <c r="AF66" s="81">
        <f>SUM(AF67:AF70)</f>
        <v>0</v>
      </c>
      <c r="AG66" s="81">
        <f>SUM(AG67:AG70)</f>
        <v>3824000</v>
      </c>
      <c r="AH66" s="149">
        <f t="shared" si="31"/>
        <v>6074405</v>
      </c>
      <c r="AI66" s="13"/>
      <c r="AJ66" s="79">
        <f t="shared" ref="AJ66:AU66" si="97">SUM(AJ67:AJ70)</f>
        <v>36875</v>
      </c>
      <c r="AK66" s="80">
        <f t="shared" si="97"/>
        <v>170675</v>
      </c>
      <c r="AL66" s="81">
        <f t="shared" si="97"/>
        <v>508875</v>
      </c>
      <c r="AM66" s="80">
        <f t="shared" si="97"/>
        <v>194275</v>
      </c>
      <c r="AN66" s="81">
        <f t="shared" si="97"/>
        <v>1705500</v>
      </c>
      <c r="AO66" s="80">
        <f t="shared" si="97"/>
        <v>312275</v>
      </c>
      <c r="AP66" s="81">
        <f t="shared" si="97"/>
        <v>200155</v>
      </c>
      <c r="AQ66" s="80">
        <f t="shared" si="97"/>
        <v>383075</v>
      </c>
      <c r="AR66" s="81">
        <f t="shared" si="97"/>
        <v>508875</v>
      </c>
      <c r="AS66" s="80">
        <f t="shared" si="97"/>
        <v>194275</v>
      </c>
      <c r="AT66" s="81">
        <f t="shared" si="97"/>
        <v>1571275</v>
      </c>
      <c r="AU66" s="80">
        <f t="shared" si="97"/>
        <v>288275</v>
      </c>
      <c r="AV66" s="81">
        <f t="shared" si="10"/>
        <v>6074405</v>
      </c>
      <c r="AW66" s="80">
        <f t="shared" si="11"/>
        <v>0</v>
      </c>
      <c r="AX66" s="13"/>
      <c r="AY66" s="79">
        <f t="shared" si="12"/>
        <v>716425</v>
      </c>
      <c r="AZ66" s="80">
        <f t="shared" si="13"/>
        <v>2212050</v>
      </c>
      <c r="BA66" s="81">
        <f t="shared" si="14"/>
        <v>1092105</v>
      </c>
      <c r="BB66" s="80">
        <f t="shared" si="15"/>
        <v>2053825</v>
      </c>
      <c r="BC66" s="80">
        <f t="shared" si="16"/>
        <v>6074405</v>
      </c>
      <c r="BD66" s="86">
        <f t="shared" si="17"/>
        <v>0</v>
      </c>
    </row>
    <row r="67" spans="2:56" x14ac:dyDescent="0.3">
      <c r="B67" s="141" t="s">
        <v>97</v>
      </c>
      <c r="C67" s="142">
        <f t="shared" ref="C67:D70" si="98">SUM(C271,C2107)</f>
        <v>0</v>
      </c>
      <c r="D67" s="143">
        <f t="shared" si="98"/>
        <v>0</v>
      </c>
      <c r="E67" s="144">
        <f t="shared" si="5"/>
        <v>0</v>
      </c>
      <c r="F67" s="142">
        <f t="shared" ref="F67:G70" si="99">SUM(F271,F2107)</f>
        <v>0</v>
      </c>
      <c r="G67" s="145">
        <f t="shared" si="99"/>
        <v>0</v>
      </c>
      <c r="H67" s="144">
        <f t="shared" si="6"/>
        <v>0</v>
      </c>
      <c r="I67" s="142">
        <f t="shared" ref="I67:J70" si="100">SUM(I271,I2107)</f>
        <v>0</v>
      </c>
      <c r="J67" s="145">
        <f t="shared" si="100"/>
        <v>0</v>
      </c>
      <c r="K67" s="144">
        <f t="shared" si="1"/>
        <v>0</v>
      </c>
      <c r="L67" s="142">
        <f>SUM(L271,L2107)</f>
        <v>0</v>
      </c>
      <c r="M67" s="145">
        <f t="shared" ref="M67:P70" si="101">SUM(M271,M2107)</f>
        <v>0</v>
      </c>
      <c r="N67" s="146">
        <f t="shared" si="101"/>
        <v>0</v>
      </c>
      <c r="O67" s="142">
        <f t="shared" si="101"/>
        <v>0</v>
      </c>
      <c r="P67" s="146">
        <f t="shared" si="101"/>
        <v>0</v>
      </c>
      <c r="Q67" s="139">
        <f t="shared" si="3"/>
        <v>0</v>
      </c>
      <c r="R67" s="146">
        <f t="shared" ref="R67:S70" si="102">SUM(R271,R2107)</f>
        <v>0</v>
      </c>
      <c r="S67" s="146">
        <f t="shared" si="102"/>
        <v>0</v>
      </c>
      <c r="T67" s="140">
        <f t="shared" si="18"/>
        <v>0</v>
      </c>
      <c r="U67" s="136"/>
      <c r="V67" s="142">
        <f t="shared" ref="V67:W70" si="103">SUM(V271,V2107)</f>
        <v>0</v>
      </c>
      <c r="W67" s="146">
        <f t="shared" si="103"/>
        <v>0</v>
      </c>
      <c r="X67" s="139">
        <f t="shared" si="7"/>
        <v>0</v>
      </c>
      <c r="Y67" s="146">
        <f t="shared" ref="Y67:Z70" si="104">SUM(Y271,Y2107)</f>
        <v>0</v>
      </c>
      <c r="Z67" s="146">
        <f t="shared" si="104"/>
        <v>0</v>
      </c>
      <c r="AA67" s="140">
        <f t="shared" si="28"/>
        <v>0</v>
      </c>
      <c r="AB67" s="136"/>
      <c r="AC67" s="142">
        <f t="shared" ref="AC67:AD70" si="105">SUM(AC271,AC2107)</f>
        <v>0</v>
      </c>
      <c r="AD67" s="146">
        <f t="shared" si="105"/>
        <v>0</v>
      </c>
      <c r="AE67" s="139">
        <f t="shared" si="8"/>
        <v>0</v>
      </c>
      <c r="AF67" s="146">
        <f t="shared" ref="AF67:AG70" si="106">SUM(AF271,AF2107)</f>
        <v>0</v>
      </c>
      <c r="AG67" s="146">
        <f t="shared" si="106"/>
        <v>0</v>
      </c>
      <c r="AH67" s="140">
        <f t="shared" si="31"/>
        <v>0</v>
      </c>
      <c r="AI67" s="13"/>
      <c r="AJ67" s="111">
        <f t="shared" ref="AJ67:AU70" si="107">SUM(AJ271,AJ2107)</f>
        <v>0</v>
      </c>
      <c r="AK67" s="113">
        <f t="shared" si="107"/>
        <v>0</v>
      </c>
      <c r="AL67" s="114">
        <f t="shared" si="107"/>
        <v>0</v>
      </c>
      <c r="AM67" s="113">
        <f t="shared" si="107"/>
        <v>0</v>
      </c>
      <c r="AN67" s="114">
        <f t="shared" si="107"/>
        <v>0</v>
      </c>
      <c r="AO67" s="113">
        <f t="shared" si="107"/>
        <v>0</v>
      </c>
      <c r="AP67" s="114">
        <f t="shared" si="107"/>
        <v>0</v>
      </c>
      <c r="AQ67" s="113">
        <f>SUM(AQ271,AQ2107)</f>
        <v>0</v>
      </c>
      <c r="AR67" s="114">
        <f t="shared" si="107"/>
        <v>0</v>
      </c>
      <c r="AS67" s="113">
        <f t="shared" si="107"/>
        <v>0</v>
      </c>
      <c r="AT67" s="114">
        <f t="shared" si="107"/>
        <v>0</v>
      </c>
      <c r="AU67" s="113">
        <f t="shared" si="107"/>
        <v>0</v>
      </c>
      <c r="AV67" s="114">
        <f t="shared" si="10"/>
        <v>0</v>
      </c>
      <c r="AW67" s="113">
        <f t="shared" si="11"/>
        <v>0</v>
      </c>
      <c r="AX67" s="13"/>
      <c r="AY67" s="111">
        <f t="shared" si="12"/>
        <v>0</v>
      </c>
      <c r="AZ67" s="113">
        <f t="shared" si="13"/>
        <v>0</v>
      </c>
      <c r="BA67" s="114">
        <f t="shared" si="14"/>
        <v>0</v>
      </c>
      <c r="BB67" s="113">
        <f t="shared" si="15"/>
        <v>0</v>
      </c>
      <c r="BC67" s="113">
        <f t="shared" si="16"/>
        <v>0</v>
      </c>
      <c r="BD67" s="117">
        <f t="shared" si="17"/>
        <v>0</v>
      </c>
    </row>
    <row r="68" spans="2:56" x14ac:dyDescent="0.3">
      <c r="B68" s="141" t="s">
        <v>98</v>
      </c>
      <c r="C68" s="142">
        <f t="shared" si="98"/>
        <v>1276880</v>
      </c>
      <c r="D68" s="143">
        <f t="shared" si="98"/>
        <v>1276227</v>
      </c>
      <c r="E68" s="144">
        <f t="shared" si="5"/>
        <v>0.99948859720568883</v>
      </c>
      <c r="F68" s="142">
        <f t="shared" si="99"/>
        <v>1682224</v>
      </c>
      <c r="G68" s="145">
        <f t="shared" si="99"/>
        <v>1677200</v>
      </c>
      <c r="H68" s="144">
        <f t="shared" si="6"/>
        <v>0.9970134773965893</v>
      </c>
      <c r="I68" s="142">
        <f t="shared" si="100"/>
        <v>1711831</v>
      </c>
      <c r="J68" s="145">
        <f t="shared" si="100"/>
        <v>1711830.93</v>
      </c>
      <c r="K68" s="144">
        <f t="shared" si="1"/>
        <v>0.9999999591081129</v>
      </c>
      <c r="L68" s="142">
        <f>SUM(L272,L2108)</f>
        <v>2218080</v>
      </c>
      <c r="M68" s="145">
        <f t="shared" si="101"/>
        <v>1018080</v>
      </c>
      <c r="N68" s="146">
        <f t="shared" si="101"/>
        <v>0</v>
      </c>
      <c r="O68" s="142">
        <f t="shared" si="101"/>
        <v>2250405</v>
      </c>
      <c r="P68" s="146">
        <f t="shared" si="101"/>
        <v>0</v>
      </c>
      <c r="Q68" s="139">
        <f t="shared" si="3"/>
        <v>2250405</v>
      </c>
      <c r="R68" s="146">
        <f t="shared" si="102"/>
        <v>0</v>
      </c>
      <c r="S68" s="146">
        <f t="shared" si="102"/>
        <v>944000</v>
      </c>
      <c r="T68" s="140">
        <f t="shared" si="18"/>
        <v>3194405</v>
      </c>
      <c r="U68" s="136"/>
      <c r="V68" s="142">
        <f t="shared" si="103"/>
        <v>2250405</v>
      </c>
      <c r="W68" s="146">
        <f t="shared" si="103"/>
        <v>0</v>
      </c>
      <c r="X68" s="139">
        <f t="shared" si="7"/>
        <v>2250405</v>
      </c>
      <c r="Y68" s="146">
        <f t="shared" si="104"/>
        <v>0</v>
      </c>
      <c r="Z68" s="146">
        <f t="shared" si="104"/>
        <v>944000</v>
      </c>
      <c r="AA68" s="140">
        <f t="shared" si="28"/>
        <v>3194405</v>
      </c>
      <c r="AB68" s="136"/>
      <c r="AC68" s="142">
        <f t="shared" si="105"/>
        <v>2250405</v>
      </c>
      <c r="AD68" s="146">
        <f t="shared" si="105"/>
        <v>0</v>
      </c>
      <c r="AE68" s="139">
        <f t="shared" si="8"/>
        <v>2250405</v>
      </c>
      <c r="AF68" s="146">
        <f t="shared" si="106"/>
        <v>0</v>
      </c>
      <c r="AG68" s="146">
        <f t="shared" si="106"/>
        <v>944000</v>
      </c>
      <c r="AH68" s="140">
        <f t="shared" si="31"/>
        <v>3194405</v>
      </c>
      <c r="AI68" s="13"/>
      <c r="AJ68" s="111">
        <f t="shared" si="107"/>
        <v>36875</v>
      </c>
      <c r="AK68" s="113">
        <f t="shared" si="107"/>
        <v>170675</v>
      </c>
      <c r="AL68" s="114">
        <f t="shared" si="107"/>
        <v>508875</v>
      </c>
      <c r="AM68" s="113">
        <f t="shared" si="107"/>
        <v>194275</v>
      </c>
      <c r="AN68" s="114">
        <f t="shared" si="107"/>
        <v>265500</v>
      </c>
      <c r="AO68" s="113">
        <f t="shared" si="107"/>
        <v>312275</v>
      </c>
      <c r="AP68" s="114">
        <f t="shared" si="107"/>
        <v>200155</v>
      </c>
      <c r="AQ68" s="113">
        <f>SUM(AQ272,AQ2108)</f>
        <v>383075</v>
      </c>
      <c r="AR68" s="114">
        <f t="shared" si="107"/>
        <v>508875</v>
      </c>
      <c r="AS68" s="113">
        <f t="shared" si="107"/>
        <v>194275</v>
      </c>
      <c r="AT68" s="114">
        <f t="shared" si="107"/>
        <v>131275</v>
      </c>
      <c r="AU68" s="113">
        <f t="shared" si="107"/>
        <v>288275</v>
      </c>
      <c r="AV68" s="114">
        <f t="shared" si="10"/>
        <v>3194405</v>
      </c>
      <c r="AW68" s="113">
        <f t="shared" si="11"/>
        <v>0</v>
      </c>
      <c r="AX68" s="13"/>
      <c r="AY68" s="111">
        <f t="shared" si="12"/>
        <v>716425</v>
      </c>
      <c r="AZ68" s="113">
        <f t="shared" si="13"/>
        <v>772050</v>
      </c>
      <c r="BA68" s="114">
        <f t="shared" si="14"/>
        <v>1092105</v>
      </c>
      <c r="BB68" s="113">
        <f t="shared" si="15"/>
        <v>613825</v>
      </c>
      <c r="BC68" s="113">
        <f t="shared" si="16"/>
        <v>3194405</v>
      </c>
      <c r="BD68" s="117">
        <f t="shared" si="17"/>
        <v>0</v>
      </c>
    </row>
    <row r="69" spans="2:56" x14ac:dyDescent="0.3">
      <c r="B69" s="141" t="s">
        <v>99</v>
      </c>
      <c r="C69" s="142">
        <f t="shared" si="98"/>
        <v>0</v>
      </c>
      <c r="D69" s="143">
        <f t="shared" si="98"/>
        <v>0</v>
      </c>
      <c r="E69" s="144">
        <f t="shared" si="5"/>
        <v>0</v>
      </c>
      <c r="F69" s="142">
        <f t="shared" si="99"/>
        <v>0</v>
      </c>
      <c r="G69" s="145">
        <f t="shared" si="99"/>
        <v>0</v>
      </c>
      <c r="H69" s="144">
        <f t="shared" si="6"/>
        <v>0</v>
      </c>
      <c r="I69" s="142">
        <f t="shared" si="100"/>
        <v>0</v>
      </c>
      <c r="J69" s="145">
        <f t="shared" si="100"/>
        <v>0</v>
      </c>
      <c r="K69" s="144">
        <f t="shared" si="1"/>
        <v>0</v>
      </c>
      <c r="L69" s="142">
        <f>SUM(L273,L2109)</f>
        <v>0</v>
      </c>
      <c r="M69" s="145">
        <f t="shared" si="101"/>
        <v>0</v>
      </c>
      <c r="N69" s="146">
        <f t="shared" si="101"/>
        <v>0</v>
      </c>
      <c r="O69" s="142">
        <f t="shared" si="101"/>
        <v>0</v>
      </c>
      <c r="P69" s="146">
        <f t="shared" si="101"/>
        <v>0</v>
      </c>
      <c r="Q69" s="139">
        <f t="shared" si="3"/>
        <v>0</v>
      </c>
      <c r="R69" s="146">
        <f t="shared" si="102"/>
        <v>0</v>
      </c>
      <c r="S69" s="146">
        <f t="shared" si="102"/>
        <v>2880000</v>
      </c>
      <c r="T69" s="140">
        <f t="shared" si="18"/>
        <v>2880000</v>
      </c>
      <c r="U69" s="136"/>
      <c r="V69" s="142">
        <f t="shared" si="103"/>
        <v>0</v>
      </c>
      <c r="W69" s="146">
        <f t="shared" si="103"/>
        <v>0</v>
      </c>
      <c r="X69" s="139">
        <f t="shared" si="7"/>
        <v>0</v>
      </c>
      <c r="Y69" s="146">
        <f t="shared" si="104"/>
        <v>0</v>
      </c>
      <c r="Z69" s="146">
        <f t="shared" si="104"/>
        <v>2880000</v>
      </c>
      <c r="AA69" s="140">
        <f t="shared" si="28"/>
        <v>2880000</v>
      </c>
      <c r="AB69" s="136"/>
      <c r="AC69" s="142">
        <f t="shared" si="105"/>
        <v>0</v>
      </c>
      <c r="AD69" s="146">
        <f t="shared" si="105"/>
        <v>0</v>
      </c>
      <c r="AE69" s="139">
        <f t="shared" si="8"/>
        <v>0</v>
      </c>
      <c r="AF69" s="146">
        <f t="shared" si="106"/>
        <v>0</v>
      </c>
      <c r="AG69" s="146">
        <f t="shared" si="106"/>
        <v>2880000</v>
      </c>
      <c r="AH69" s="140">
        <f t="shared" si="31"/>
        <v>2880000</v>
      </c>
      <c r="AI69" s="13"/>
      <c r="AJ69" s="111">
        <f t="shared" si="107"/>
        <v>0</v>
      </c>
      <c r="AK69" s="113">
        <f t="shared" si="107"/>
        <v>0</v>
      </c>
      <c r="AL69" s="114">
        <f t="shared" si="107"/>
        <v>0</v>
      </c>
      <c r="AM69" s="113">
        <f t="shared" si="107"/>
        <v>0</v>
      </c>
      <c r="AN69" s="114">
        <f t="shared" si="107"/>
        <v>1440000</v>
      </c>
      <c r="AO69" s="113">
        <f t="shared" si="107"/>
        <v>0</v>
      </c>
      <c r="AP69" s="114">
        <f t="shared" si="107"/>
        <v>0</v>
      </c>
      <c r="AQ69" s="113">
        <f>SUM(AQ273,AQ2109)</f>
        <v>0</v>
      </c>
      <c r="AR69" s="114">
        <f t="shared" si="107"/>
        <v>0</v>
      </c>
      <c r="AS69" s="113">
        <f t="shared" si="107"/>
        <v>0</v>
      </c>
      <c r="AT69" s="114">
        <f t="shared" si="107"/>
        <v>1440000</v>
      </c>
      <c r="AU69" s="113">
        <f t="shared" si="107"/>
        <v>0</v>
      </c>
      <c r="AV69" s="114">
        <f t="shared" si="10"/>
        <v>2880000</v>
      </c>
      <c r="AW69" s="113">
        <f t="shared" si="11"/>
        <v>0</v>
      </c>
      <c r="AX69" s="13"/>
      <c r="AY69" s="111">
        <f t="shared" si="12"/>
        <v>0</v>
      </c>
      <c r="AZ69" s="113">
        <f t="shared" si="13"/>
        <v>1440000</v>
      </c>
      <c r="BA69" s="114">
        <f t="shared" si="14"/>
        <v>0</v>
      </c>
      <c r="BB69" s="113">
        <f t="shared" si="15"/>
        <v>1440000</v>
      </c>
      <c r="BC69" s="113">
        <f t="shared" si="16"/>
        <v>2880000</v>
      </c>
      <c r="BD69" s="117">
        <f t="shared" si="17"/>
        <v>0</v>
      </c>
    </row>
    <row r="70" spans="2:56" x14ac:dyDescent="0.3">
      <c r="B70" s="141" t="s">
        <v>100</v>
      </c>
      <c r="C70" s="142">
        <f t="shared" si="98"/>
        <v>0</v>
      </c>
      <c r="D70" s="143">
        <f t="shared" si="98"/>
        <v>0</v>
      </c>
      <c r="E70" s="144">
        <f t="shared" si="5"/>
        <v>0</v>
      </c>
      <c r="F70" s="142">
        <f t="shared" si="99"/>
        <v>0</v>
      </c>
      <c r="G70" s="145">
        <f t="shared" si="99"/>
        <v>0</v>
      </c>
      <c r="H70" s="144">
        <f t="shared" si="6"/>
        <v>0</v>
      </c>
      <c r="I70" s="142">
        <f t="shared" si="100"/>
        <v>0</v>
      </c>
      <c r="J70" s="145">
        <f t="shared" si="100"/>
        <v>0</v>
      </c>
      <c r="K70" s="144">
        <f t="shared" si="1"/>
        <v>0</v>
      </c>
      <c r="L70" s="142">
        <f>SUM(L274,L2110)</f>
        <v>0</v>
      </c>
      <c r="M70" s="145">
        <f t="shared" si="101"/>
        <v>0</v>
      </c>
      <c r="N70" s="146">
        <f t="shared" si="101"/>
        <v>0</v>
      </c>
      <c r="O70" s="142">
        <f t="shared" si="101"/>
        <v>0</v>
      </c>
      <c r="P70" s="146">
        <f t="shared" si="101"/>
        <v>0</v>
      </c>
      <c r="Q70" s="139">
        <f t="shared" si="3"/>
        <v>0</v>
      </c>
      <c r="R70" s="146">
        <f t="shared" si="102"/>
        <v>0</v>
      </c>
      <c r="S70" s="146">
        <f t="shared" si="102"/>
        <v>0</v>
      </c>
      <c r="T70" s="140">
        <f t="shared" si="18"/>
        <v>0</v>
      </c>
      <c r="U70" s="136"/>
      <c r="V70" s="142">
        <f t="shared" si="103"/>
        <v>0</v>
      </c>
      <c r="W70" s="146">
        <f t="shared" si="103"/>
        <v>0</v>
      </c>
      <c r="X70" s="139">
        <f t="shared" si="7"/>
        <v>0</v>
      </c>
      <c r="Y70" s="146">
        <f t="shared" si="104"/>
        <v>0</v>
      </c>
      <c r="Z70" s="146">
        <f t="shared" si="104"/>
        <v>0</v>
      </c>
      <c r="AA70" s="140">
        <f t="shared" si="28"/>
        <v>0</v>
      </c>
      <c r="AB70" s="136"/>
      <c r="AC70" s="142">
        <f t="shared" si="105"/>
        <v>0</v>
      </c>
      <c r="AD70" s="146">
        <f t="shared" si="105"/>
        <v>0</v>
      </c>
      <c r="AE70" s="139">
        <f t="shared" si="8"/>
        <v>0</v>
      </c>
      <c r="AF70" s="146">
        <f t="shared" si="106"/>
        <v>0</v>
      </c>
      <c r="AG70" s="146">
        <f t="shared" si="106"/>
        <v>0</v>
      </c>
      <c r="AH70" s="140">
        <f t="shared" si="31"/>
        <v>0</v>
      </c>
      <c r="AI70" s="13"/>
      <c r="AJ70" s="111">
        <f t="shared" si="107"/>
        <v>0</v>
      </c>
      <c r="AK70" s="113">
        <f t="shared" si="107"/>
        <v>0</v>
      </c>
      <c r="AL70" s="114">
        <f t="shared" si="107"/>
        <v>0</v>
      </c>
      <c r="AM70" s="113">
        <f t="shared" si="107"/>
        <v>0</v>
      </c>
      <c r="AN70" s="114">
        <f t="shared" si="107"/>
        <v>0</v>
      </c>
      <c r="AO70" s="113">
        <f t="shared" si="107"/>
        <v>0</v>
      </c>
      <c r="AP70" s="114">
        <f t="shared" si="107"/>
        <v>0</v>
      </c>
      <c r="AQ70" s="113">
        <f>SUM(AQ274,AQ2110)</f>
        <v>0</v>
      </c>
      <c r="AR70" s="114">
        <f t="shared" si="107"/>
        <v>0</v>
      </c>
      <c r="AS70" s="113">
        <f t="shared" si="107"/>
        <v>0</v>
      </c>
      <c r="AT70" s="114">
        <f t="shared" si="107"/>
        <v>0</v>
      </c>
      <c r="AU70" s="113">
        <f t="shared" si="107"/>
        <v>0</v>
      </c>
      <c r="AV70" s="114">
        <f t="shared" si="10"/>
        <v>0</v>
      </c>
      <c r="AW70" s="113">
        <f t="shared" si="11"/>
        <v>0</v>
      </c>
      <c r="AX70" s="13"/>
      <c r="AY70" s="111">
        <f t="shared" si="12"/>
        <v>0</v>
      </c>
      <c r="AZ70" s="113">
        <f t="shared" si="13"/>
        <v>0</v>
      </c>
      <c r="BA70" s="114">
        <f t="shared" si="14"/>
        <v>0</v>
      </c>
      <c r="BB70" s="113">
        <f t="shared" si="15"/>
        <v>0</v>
      </c>
      <c r="BC70" s="113">
        <f t="shared" si="16"/>
        <v>0</v>
      </c>
      <c r="BD70" s="117">
        <f t="shared" si="17"/>
        <v>0</v>
      </c>
    </row>
    <row r="71" spans="2:56" x14ac:dyDescent="0.3">
      <c r="B71" s="150" t="s">
        <v>101</v>
      </c>
      <c r="C71" s="78">
        <f>SUM(C72:C73)</f>
        <v>0</v>
      </c>
      <c r="D71" s="79">
        <f>SUM(D72:D73)</f>
        <v>0</v>
      </c>
      <c r="E71" s="69">
        <f t="shared" si="5"/>
        <v>0</v>
      </c>
      <c r="F71" s="78">
        <f>SUM(F72:F73)</f>
        <v>0</v>
      </c>
      <c r="G71" s="80">
        <f>SUM(G72:G73)</f>
        <v>0</v>
      </c>
      <c r="H71" s="69">
        <f t="shared" si="6"/>
        <v>0</v>
      </c>
      <c r="I71" s="78">
        <f>SUM(I72:I73)</f>
        <v>0</v>
      </c>
      <c r="J71" s="80">
        <f>SUM(J72:J73)</f>
        <v>0</v>
      </c>
      <c r="K71" s="69">
        <f t="shared" si="1"/>
        <v>0</v>
      </c>
      <c r="L71" s="78">
        <f>SUM(L72:L73)</f>
        <v>0</v>
      </c>
      <c r="M71" s="80">
        <f>SUM(M72:M73)</f>
        <v>0</v>
      </c>
      <c r="N71" s="81">
        <f>SUM(N72:N73)</f>
        <v>0</v>
      </c>
      <c r="O71" s="78">
        <f>SUM(O72:O73)</f>
        <v>0</v>
      </c>
      <c r="P71" s="81">
        <f>SUM(P72:P73)</f>
        <v>0</v>
      </c>
      <c r="Q71" s="148">
        <f t="shared" si="3"/>
        <v>0</v>
      </c>
      <c r="R71" s="81">
        <f>SUM(R72:R73)</f>
        <v>0</v>
      </c>
      <c r="S71" s="81">
        <f>SUM(S72:S73)</f>
        <v>0</v>
      </c>
      <c r="T71" s="149">
        <f t="shared" si="18"/>
        <v>0</v>
      </c>
      <c r="U71" s="136"/>
      <c r="V71" s="78">
        <f>SUM(V72:V73)</f>
        <v>0</v>
      </c>
      <c r="W71" s="81">
        <f>SUM(W72:W73)</f>
        <v>0</v>
      </c>
      <c r="X71" s="148">
        <f t="shared" si="7"/>
        <v>0</v>
      </c>
      <c r="Y71" s="81">
        <f>SUM(Y72:Y73)</f>
        <v>0</v>
      </c>
      <c r="Z71" s="81">
        <f>SUM(Z72:Z73)</f>
        <v>0</v>
      </c>
      <c r="AA71" s="149">
        <f t="shared" si="28"/>
        <v>0</v>
      </c>
      <c r="AB71" s="136"/>
      <c r="AC71" s="78">
        <f>SUM(AC72:AC73)</f>
        <v>0</v>
      </c>
      <c r="AD71" s="81">
        <f>SUM(AD72:AD73)</f>
        <v>0</v>
      </c>
      <c r="AE71" s="148">
        <f t="shared" si="8"/>
        <v>0</v>
      </c>
      <c r="AF71" s="81">
        <f>SUM(AF72:AF73)</f>
        <v>0</v>
      </c>
      <c r="AG71" s="81">
        <f>SUM(AG72:AG73)</f>
        <v>0</v>
      </c>
      <c r="AH71" s="149">
        <f t="shared" si="31"/>
        <v>0</v>
      </c>
      <c r="AI71" s="13"/>
      <c r="AJ71" s="79">
        <f t="shared" ref="AJ71:AU71" si="108">SUM(AJ72:AJ73)</f>
        <v>0</v>
      </c>
      <c r="AK71" s="80">
        <f t="shared" si="108"/>
        <v>0</v>
      </c>
      <c r="AL71" s="81">
        <f t="shared" si="108"/>
        <v>0</v>
      </c>
      <c r="AM71" s="80">
        <f t="shared" si="108"/>
        <v>0</v>
      </c>
      <c r="AN71" s="81">
        <f t="shared" si="108"/>
        <v>0</v>
      </c>
      <c r="AO71" s="80">
        <f t="shared" si="108"/>
        <v>0</v>
      </c>
      <c r="AP71" s="81">
        <f t="shared" si="108"/>
        <v>0</v>
      </c>
      <c r="AQ71" s="80">
        <f t="shared" si="108"/>
        <v>0</v>
      </c>
      <c r="AR71" s="81">
        <f t="shared" si="108"/>
        <v>0</v>
      </c>
      <c r="AS71" s="80">
        <f t="shared" si="108"/>
        <v>0</v>
      </c>
      <c r="AT71" s="81">
        <f t="shared" si="108"/>
        <v>0</v>
      </c>
      <c r="AU71" s="80">
        <f t="shared" si="108"/>
        <v>0</v>
      </c>
      <c r="AV71" s="81">
        <f t="shared" si="10"/>
        <v>0</v>
      </c>
      <c r="AW71" s="80">
        <f t="shared" si="11"/>
        <v>0</v>
      </c>
      <c r="AX71" s="13"/>
      <c r="AY71" s="79">
        <f t="shared" si="12"/>
        <v>0</v>
      </c>
      <c r="AZ71" s="80">
        <f t="shared" si="13"/>
        <v>0</v>
      </c>
      <c r="BA71" s="81">
        <f t="shared" si="14"/>
        <v>0</v>
      </c>
      <c r="BB71" s="80">
        <f t="shared" si="15"/>
        <v>0</v>
      </c>
      <c r="BC71" s="80">
        <f t="shared" si="16"/>
        <v>0</v>
      </c>
      <c r="BD71" s="86">
        <f t="shared" si="17"/>
        <v>0</v>
      </c>
    </row>
    <row r="72" spans="2:56" x14ac:dyDescent="0.3">
      <c r="B72" s="141" t="s">
        <v>102</v>
      </c>
      <c r="C72" s="142">
        <f>SUM(C276,C2112)</f>
        <v>0</v>
      </c>
      <c r="D72" s="143">
        <f>SUM(D276,D2112)</f>
        <v>0</v>
      </c>
      <c r="E72" s="144">
        <f t="shared" si="5"/>
        <v>0</v>
      </c>
      <c r="F72" s="142">
        <f>SUM(F276,F2112)</f>
        <v>0</v>
      </c>
      <c r="G72" s="145">
        <f>SUM(G276,G2112)</f>
        <v>0</v>
      </c>
      <c r="H72" s="144">
        <f t="shared" si="6"/>
        <v>0</v>
      </c>
      <c r="I72" s="142">
        <f>SUM(I276,I2112)</f>
        <v>0</v>
      </c>
      <c r="J72" s="145">
        <f>SUM(J276,J2112)</f>
        <v>0</v>
      </c>
      <c r="K72" s="144">
        <f t="shared" si="1"/>
        <v>0</v>
      </c>
      <c r="L72" s="142">
        <f>SUM(L276,L2112)</f>
        <v>0</v>
      </c>
      <c r="M72" s="145">
        <f t="shared" ref="M72:P73" si="109">SUM(M276,M2112)</f>
        <v>0</v>
      </c>
      <c r="N72" s="146">
        <f t="shared" si="109"/>
        <v>0</v>
      </c>
      <c r="O72" s="142">
        <f t="shared" si="109"/>
        <v>0</v>
      </c>
      <c r="P72" s="146">
        <f t="shared" si="109"/>
        <v>0</v>
      </c>
      <c r="Q72" s="139">
        <f t="shared" si="3"/>
        <v>0</v>
      </c>
      <c r="R72" s="146">
        <f>SUM(R276,R2112)</f>
        <v>0</v>
      </c>
      <c r="S72" s="146">
        <f>SUM(S276,S2112)</f>
        <v>0</v>
      </c>
      <c r="T72" s="140">
        <f t="shared" si="18"/>
        <v>0</v>
      </c>
      <c r="U72" s="136"/>
      <c r="V72" s="142">
        <f>SUM(V276,V2112)</f>
        <v>0</v>
      </c>
      <c r="W72" s="146">
        <f>SUM(W276,W2112)</f>
        <v>0</v>
      </c>
      <c r="X72" s="139">
        <f t="shared" si="7"/>
        <v>0</v>
      </c>
      <c r="Y72" s="146">
        <f>SUM(Y276,Y2112)</f>
        <v>0</v>
      </c>
      <c r="Z72" s="146">
        <f>SUM(Z276,Z2112)</f>
        <v>0</v>
      </c>
      <c r="AA72" s="140">
        <f t="shared" si="28"/>
        <v>0</v>
      </c>
      <c r="AB72" s="136"/>
      <c r="AC72" s="142">
        <f>SUM(AC276,AC2112)</f>
        <v>0</v>
      </c>
      <c r="AD72" s="146">
        <f>SUM(AD276,AD2112)</f>
        <v>0</v>
      </c>
      <c r="AE72" s="139">
        <f t="shared" si="8"/>
        <v>0</v>
      </c>
      <c r="AF72" s="146">
        <f>SUM(AF276,AF2112)</f>
        <v>0</v>
      </c>
      <c r="AG72" s="146">
        <f>SUM(AG276,AG2112)</f>
        <v>0</v>
      </c>
      <c r="AH72" s="140">
        <f t="shared" si="31"/>
        <v>0</v>
      </c>
      <c r="AI72" s="13"/>
      <c r="AJ72" s="111">
        <f t="shared" ref="AJ72:AU73" si="110">SUM(AJ276,AJ2112)</f>
        <v>0</v>
      </c>
      <c r="AK72" s="113">
        <f t="shared" si="110"/>
        <v>0</v>
      </c>
      <c r="AL72" s="114">
        <f t="shared" si="110"/>
        <v>0</v>
      </c>
      <c r="AM72" s="113">
        <f t="shared" si="110"/>
        <v>0</v>
      </c>
      <c r="AN72" s="114">
        <f t="shared" si="110"/>
        <v>0</v>
      </c>
      <c r="AO72" s="113">
        <f t="shared" si="110"/>
        <v>0</v>
      </c>
      <c r="AP72" s="114">
        <f t="shared" si="110"/>
        <v>0</v>
      </c>
      <c r="AQ72" s="113">
        <f>SUM(AQ276,AQ2112)</f>
        <v>0</v>
      </c>
      <c r="AR72" s="114">
        <f t="shared" si="110"/>
        <v>0</v>
      </c>
      <c r="AS72" s="113">
        <f t="shared" si="110"/>
        <v>0</v>
      </c>
      <c r="AT72" s="114">
        <f t="shared" si="110"/>
        <v>0</v>
      </c>
      <c r="AU72" s="113">
        <f t="shared" si="110"/>
        <v>0</v>
      </c>
      <c r="AV72" s="114">
        <f t="shared" si="10"/>
        <v>0</v>
      </c>
      <c r="AW72" s="113">
        <f t="shared" si="11"/>
        <v>0</v>
      </c>
      <c r="AX72" s="13"/>
      <c r="AY72" s="111">
        <f t="shared" si="12"/>
        <v>0</v>
      </c>
      <c r="AZ72" s="113">
        <f t="shared" si="13"/>
        <v>0</v>
      </c>
      <c r="BA72" s="114">
        <f t="shared" si="14"/>
        <v>0</v>
      </c>
      <c r="BB72" s="113">
        <f t="shared" si="15"/>
        <v>0</v>
      </c>
      <c r="BC72" s="113">
        <f t="shared" si="16"/>
        <v>0</v>
      </c>
      <c r="BD72" s="117">
        <f t="shared" si="17"/>
        <v>0</v>
      </c>
    </row>
    <row r="73" spans="2:56" x14ac:dyDescent="0.3">
      <c r="B73" s="141" t="s">
        <v>103</v>
      </c>
      <c r="C73" s="142">
        <f>SUM(C277,C2113)</f>
        <v>0</v>
      </c>
      <c r="D73" s="143">
        <f>SUM(D277,D2113)</f>
        <v>0</v>
      </c>
      <c r="E73" s="144">
        <f t="shared" si="5"/>
        <v>0</v>
      </c>
      <c r="F73" s="142">
        <f>SUM(F277,F2113)</f>
        <v>0</v>
      </c>
      <c r="G73" s="145">
        <f>SUM(G277,G2113)</f>
        <v>0</v>
      </c>
      <c r="H73" s="144">
        <f t="shared" si="6"/>
        <v>0</v>
      </c>
      <c r="I73" s="142">
        <f>SUM(I277,I2113)</f>
        <v>0</v>
      </c>
      <c r="J73" s="145">
        <f>SUM(J277,J2113)</f>
        <v>0</v>
      </c>
      <c r="K73" s="144">
        <f t="shared" ref="K73:K136" si="111">IFERROR(J73/I73,0)</f>
        <v>0</v>
      </c>
      <c r="L73" s="142">
        <f>SUM(L277,L2113)</f>
        <v>0</v>
      </c>
      <c r="M73" s="145">
        <f t="shared" si="109"/>
        <v>0</v>
      </c>
      <c r="N73" s="146">
        <f t="shared" si="109"/>
        <v>0</v>
      </c>
      <c r="O73" s="142">
        <f t="shared" si="109"/>
        <v>0</v>
      </c>
      <c r="P73" s="146">
        <f t="shared" si="109"/>
        <v>0</v>
      </c>
      <c r="Q73" s="139">
        <f t="shared" si="3"/>
        <v>0</v>
      </c>
      <c r="R73" s="146">
        <f>SUM(R277,R2113)</f>
        <v>0</v>
      </c>
      <c r="S73" s="146">
        <f>SUM(S277,S2113)</f>
        <v>0</v>
      </c>
      <c r="T73" s="140">
        <f t="shared" si="18"/>
        <v>0</v>
      </c>
      <c r="U73" s="136"/>
      <c r="V73" s="142">
        <f>SUM(V277,V2113)</f>
        <v>0</v>
      </c>
      <c r="W73" s="146">
        <f>SUM(W277,W2113)</f>
        <v>0</v>
      </c>
      <c r="X73" s="139">
        <f t="shared" si="7"/>
        <v>0</v>
      </c>
      <c r="Y73" s="146">
        <f>SUM(Y277,Y2113)</f>
        <v>0</v>
      </c>
      <c r="Z73" s="146">
        <f>SUM(Z277,Z2113)</f>
        <v>0</v>
      </c>
      <c r="AA73" s="140">
        <f t="shared" si="28"/>
        <v>0</v>
      </c>
      <c r="AB73" s="136"/>
      <c r="AC73" s="142">
        <f>SUM(AC277,AC2113)</f>
        <v>0</v>
      </c>
      <c r="AD73" s="146">
        <f>SUM(AD277,AD2113)</f>
        <v>0</v>
      </c>
      <c r="AE73" s="139">
        <f t="shared" si="8"/>
        <v>0</v>
      </c>
      <c r="AF73" s="146">
        <f>SUM(AF277,AF2113)</f>
        <v>0</v>
      </c>
      <c r="AG73" s="146">
        <f>SUM(AG277,AG2113)</f>
        <v>0</v>
      </c>
      <c r="AH73" s="140">
        <f t="shared" si="31"/>
        <v>0</v>
      </c>
      <c r="AI73" s="13"/>
      <c r="AJ73" s="111">
        <f t="shared" si="110"/>
        <v>0</v>
      </c>
      <c r="AK73" s="113">
        <f t="shared" si="110"/>
        <v>0</v>
      </c>
      <c r="AL73" s="114">
        <f t="shared" si="110"/>
        <v>0</v>
      </c>
      <c r="AM73" s="113">
        <f t="shared" si="110"/>
        <v>0</v>
      </c>
      <c r="AN73" s="114">
        <f t="shared" si="110"/>
        <v>0</v>
      </c>
      <c r="AO73" s="113">
        <f t="shared" si="110"/>
        <v>0</v>
      </c>
      <c r="AP73" s="114">
        <f t="shared" si="110"/>
        <v>0</v>
      </c>
      <c r="AQ73" s="113">
        <f>SUM(AQ277,AQ2113)</f>
        <v>0</v>
      </c>
      <c r="AR73" s="114">
        <f t="shared" si="110"/>
        <v>0</v>
      </c>
      <c r="AS73" s="113">
        <f t="shared" si="110"/>
        <v>0</v>
      </c>
      <c r="AT73" s="114">
        <f t="shared" si="110"/>
        <v>0</v>
      </c>
      <c r="AU73" s="113">
        <f t="shared" si="110"/>
        <v>0</v>
      </c>
      <c r="AV73" s="114">
        <f t="shared" si="10"/>
        <v>0</v>
      </c>
      <c r="AW73" s="113">
        <f t="shared" si="11"/>
        <v>0</v>
      </c>
      <c r="AX73" s="13"/>
      <c r="AY73" s="111">
        <f t="shared" si="12"/>
        <v>0</v>
      </c>
      <c r="AZ73" s="113">
        <f t="shared" si="13"/>
        <v>0</v>
      </c>
      <c r="BA73" s="114">
        <f t="shared" si="14"/>
        <v>0</v>
      </c>
      <c r="BB73" s="113">
        <f t="shared" si="15"/>
        <v>0</v>
      </c>
      <c r="BC73" s="113">
        <f t="shared" si="16"/>
        <v>0</v>
      </c>
      <c r="BD73" s="117">
        <f t="shared" si="17"/>
        <v>0</v>
      </c>
    </row>
    <row r="74" spans="2:56" x14ac:dyDescent="0.3">
      <c r="B74" s="150" t="s">
        <v>104</v>
      </c>
      <c r="C74" s="78">
        <f>SUM(C75)</f>
        <v>0</v>
      </c>
      <c r="D74" s="79">
        <f>SUM(D75)</f>
        <v>0</v>
      </c>
      <c r="E74" s="69">
        <f t="shared" si="5"/>
        <v>0</v>
      </c>
      <c r="F74" s="78">
        <f>SUM(F75)</f>
        <v>0</v>
      </c>
      <c r="G74" s="80">
        <f>SUM(G75)</f>
        <v>0</v>
      </c>
      <c r="H74" s="69">
        <f t="shared" si="6"/>
        <v>0</v>
      </c>
      <c r="I74" s="78">
        <f>SUM(I75)</f>
        <v>0</v>
      </c>
      <c r="J74" s="80">
        <f>SUM(J75)</f>
        <v>0</v>
      </c>
      <c r="K74" s="69">
        <f t="shared" si="111"/>
        <v>0</v>
      </c>
      <c r="L74" s="78">
        <f>SUM(L75)</f>
        <v>0</v>
      </c>
      <c r="M74" s="80">
        <f>SUM(M75)</f>
        <v>0</v>
      </c>
      <c r="N74" s="81">
        <f>SUM(N75)</f>
        <v>0</v>
      </c>
      <c r="O74" s="78">
        <f>SUM(O75)</f>
        <v>0</v>
      </c>
      <c r="P74" s="81">
        <f>SUM(P75)</f>
        <v>0</v>
      </c>
      <c r="Q74" s="148">
        <f t="shared" si="3"/>
        <v>0</v>
      </c>
      <c r="R74" s="81">
        <f>SUM(R75)</f>
        <v>0</v>
      </c>
      <c r="S74" s="81">
        <f>SUM(S75)</f>
        <v>0</v>
      </c>
      <c r="T74" s="149">
        <f t="shared" si="18"/>
        <v>0</v>
      </c>
      <c r="U74" s="136"/>
      <c r="V74" s="78">
        <f>SUM(V75)</f>
        <v>0</v>
      </c>
      <c r="W74" s="81">
        <f>SUM(W75)</f>
        <v>0</v>
      </c>
      <c r="X74" s="148">
        <f t="shared" si="7"/>
        <v>0</v>
      </c>
      <c r="Y74" s="81">
        <f>SUM(Y75)</f>
        <v>0</v>
      </c>
      <c r="Z74" s="81">
        <f>SUM(Z75)</f>
        <v>0</v>
      </c>
      <c r="AA74" s="149">
        <f t="shared" si="28"/>
        <v>0</v>
      </c>
      <c r="AB74" s="136"/>
      <c r="AC74" s="78">
        <f>SUM(AC75)</f>
        <v>0</v>
      </c>
      <c r="AD74" s="81">
        <f>SUM(AD75)</f>
        <v>0</v>
      </c>
      <c r="AE74" s="148">
        <f t="shared" si="8"/>
        <v>0</v>
      </c>
      <c r="AF74" s="81">
        <f>SUM(AF75)</f>
        <v>0</v>
      </c>
      <c r="AG74" s="81">
        <f>SUM(AG75)</f>
        <v>0</v>
      </c>
      <c r="AH74" s="149">
        <f t="shared" si="31"/>
        <v>0</v>
      </c>
      <c r="AI74" s="13"/>
      <c r="AJ74" s="79">
        <f t="shared" ref="AJ74:AU74" si="112">SUM(AJ75)</f>
        <v>0</v>
      </c>
      <c r="AK74" s="80">
        <f t="shared" si="112"/>
        <v>0</v>
      </c>
      <c r="AL74" s="81">
        <f t="shared" si="112"/>
        <v>0</v>
      </c>
      <c r="AM74" s="80">
        <f t="shared" si="112"/>
        <v>0</v>
      </c>
      <c r="AN74" s="81">
        <f t="shared" si="112"/>
        <v>0</v>
      </c>
      <c r="AO74" s="80">
        <f t="shared" si="112"/>
        <v>0</v>
      </c>
      <c r="AP74" s="81">
        <f t="shared" si="112"/>
        <v>0</v>
      </c>
      <c r="AQ74" s="80">
        <f t="shared" si="112"/>
        <v>0</v>
      </c>
      <c r="AR74" s="81">
        <f t="shared" si="112"/>
        <v>0</v>
      </c>
      <c r="AS74" s="80">
        <f t="shared" si="112"/>
        <v>0</v>
      </c>
      <c r="AT74" s="81">
        <f t="shared" si="112"/>
        <v>0</v>
      </c>
      <c r="AU74" s="80">
        <f t="shared" si="112"/>
        <v>0</v>
      </c>
      <c r="AV74" s="81">
        <f t="shared" si="10"/>
        <v>0</v>
      </c>
      <c r="AW74" s="80">
        <f t="shared" si="11"/>
        <v>0</v>
      </c>
      <c r="AX74" s="13"/>
      <c r="AY74" s="79">
        <f t="shared" si="12"/>
        <v>0</v>
      </c>
      <c r="AZ74" s="80">
        <f t="shared" si="13"/>
        <v>0</v>
      </c>
      <c r="BA74" s="81">
        <f t="shared" si="14"/>
        <v>0</v>
      </c>
      <c r="BB74" s="80">
        <f t="shared" si="15"/>
        <v>0</v>
      </c>
      <c r="BC74" s="80">
        <f t="shared" si="16"/>
        <v>0</v>
      </c>
      <c r="BD74" s="86">
        <f t="shared" si="17"/>
        <v>0</v>
      </c>
    </row>
    <row r="75" spans="2:56" x14ac:dyDescent="0.3">
      <c r="B75" s="141" t="s">
        <v>105</v>
      </c>
      <c r="C75" s="142">
        <f>SUM(C279,C2115)</f>
        <v>0</v>
      </c>
      <c r="D75" s="143">
        <f>SUM(D279,D2115)</f>
        <v>0</v>
      </c>
      <c r="E75" s="144">
        <f t="shared" si="5"/>
        <v>0</v>
      </c>
      <c r="F75" s="142">
        <f>SUM(F279,F2115)</f>
        <v>0</v>
      </c>
      <c r="G75" s="145">
        <f>SUM(G279,G2115)</f>
        <v>0</v>
      </c>
      <c r="H75" s="144">
        <f t="shared" si="6"/>
        <v>0</v>
      </c>
      <c r="I75" s="142">
        <f>SUM(I279,I2115)</f>
        <v>0</v>
      </c>
      <c r="J75" s="145">
        <f>SUM(J279,J2115)</f>
        <v>0</v>
      </c>
      <c r="K75" s="144">
        <f t="shared" si="111"/>
        <v>0</v>
      </c>
      <c r="L75" s="142">
        <f>SUM(L279,L2115)</f>
        <v>0</v>
      </c>
      <c r="M75" s="145">
        <f>SUM(M279,M2115)</f>
        <v>0</v>
      </c>
      <c r="N75" s="146">
        <f>SUM(N279,N2115)</f>
        <v>0</v>
      </c>
      <c r="O75" s="142">
        <f>SUM(O279,O2115)</f>
        <v>0</v>
      </c>
      <c r="P75" s="146">
        <f>SUM(P279,P2115)</f>
        <v>0</v>
      </c>
      <c r="Q75" s="139">
        <f t="shared" si="3"/>
        <v>0</v>
      </c>
      <c r="R75" s="146">
        <f>SUM(R279,R2115)</f>
        <v>0</v>
      </c>
      <c r="S75" s="146">
        <f>SUM(S279,S2115)</f>
        <v>0</v>
      </c>
      <c r="T75" s="140">
        <f t="shared" si="18"/>
        <v>0</v>
      </c>
      <c r="U75" s="136"/>
      <c r="V75" s="142">
        <f>SUM(V279,V2115)</f>
        <v>0</v>
      </c>
      <c r="W75" s="146">
        <f>SUM(W279,W2115)</f>
        <v>0</v>
      </c>
      <c r="X75" s="139">
        <f t="shared" si="7"/>
        <v>0</v>
      </c>
      <c r="Y75" s="146">
        <f>SUM(Y279,Y2115)</f>
        <v>0</v>
      </c>
      <c r="Z75" s="146">
        <f>SUM(Z279,Z2115)</f>
        <v>0</v>
      </c>
      <c r="AA75" s="140">
        <f t="shared" si="28"/>
        <v>0</v>
      </c>
      <c r="AB75" s="136"/>
      <c r="AC75" s="142">
        <f>SUM(AC279,AC2115)</f>
        <v>0</v>
      </c>
      <c r="AD75" s="146">
        <f>SUM(AD279,AD2115)</f>
        <v>0</v>
      </c>
      <c r="AE75" s="139">
        <f t="shared" si="8"/>
        <v>0</v>
      </c>
      <c r="AF75" s="146">
        <f>SUM(AF279,AF2115)</f>
        <v>0</v>
      </c>
      <c r="AG75" s="146">
        <f>SUM(AG279,AG2115)</f>
        <v>0</v>
      </c>
      <c r="AH75" s="140">
        <f t="shared" si="31"/>
        <v>0</v>
      </c>
      <c r="AI75" s="13"/>
      <c r="AJ75" s="111">
        <f t="shared" ref="AJ75:AU75" si="113">SUM(AJ279,AJ2115)</f>
        <v>0</v>
      </c>
      <c r="AK75" s="113">
        <f t="shared" si="113"/>
        <v>0</v>
      </c>
      <c r="AL75" s="114">
        <f t="shared" si="113"/>
        <v>0</v>
      </c>
      <c r="AM75" s="113">
        <f t="shared" si="113"/>
        <v>0</v>
      </c>
      <c r="AN75" s="114">
        <f t="shared" si="113"/>
        <v>0</v>
      </c>
      <c r="AO75" s="113">
        <f t="shared" si="113"/>
        <v>0</v>
      </c>
      <c r="AP75" s="114">
        <f t="shared" si="113"/>
        <v>0</v>
      </c>
      <c r="AQ75" s="113">
        <f t="shared" si="113"/>
        <v>0</v>
      </c>
      <c r="AR75" s="114">
        <f t="shared" si="113"/>
        <v>0</v>
      </c>
      <c r="AS75" s="113">
        <f t="shared" si="113"/>
        <v>0</v>
      </c>
      <c r="AT75" s="114">
        <f t="shared" si="113"/>
        <v>0</v>
      </c>
      <c r="AU75" s="113">
        <f t="shared" si="113"/>
        <v>0</v>
      </c>
      <c r="AV75" s="114">
        <f t="shared" si="10"/>
        <v>0</v>
      </c>
      <c r="AW75" s="113">
        <f t="shared" si="11"/>
        <v>0</v>
      </c>
      <c r="AX75" s="13"/>
      <c r="AY75" s="111">
        <f t="shared" si="12"/>
        <v>0</v>
      </c>
      <c r="AZ75" s="113">
        <f t="shared" si="13"/>
        <v>0</v>
      </c>
      <c r="BA75" s="114">
        <f t="shared" si="14"/>
        <v>0</v>
      </c>
      <c r="BB75" s="113">
        <f t="shared" si="15"/>
        <v>0</v>
      </c>
      <c r="BC75" s="113">
        <f t="shared" si="16"/>
        <v>0</v>
      </c>
      <c r="BD75" s="117">
        <f t="shared" si="17"/>
        <v>0</v>
      </c>
    </row>
    <row r="76" spans="2:56" x14ac:dyDescent="0.3">
      <c r="B76" s="150" t="s">
        <v>106</v>
      </c>
      <c r="C76" s="78">
        <f>SUM(C77:C78)</f>
        <v>0</v>
      </c>
      <c r="D76" s="79">
        <f>SUM(D77:D78)</f>
        <v>0</v>
      </c>
      <c r="E76" s="69">
        <f t="shared" si="5"/>
        <v>0</v>
      </c>
      <c r="F76" s="78">
        <f>SUM(F77:F78)</f>
        <v>0</v>
      </c>
      <c r="G76" s="80">
        <f>SUM(G77:G78)</f>
        <v>0</v>
      </c>
      <c r="H76" s="69">
        <f t="shared" si="6"/>
        <v>0</v>
      </c>
      <c r="I76" s="78">
        <f>SUM(I77:I78)</f>
        <v>0</v>
      </c>
      <c r="J76" s="80">
        <f>SUM(J77:J78)</f>
        <v>0</v>
      </c>
      <c r="K76" s="69">
        <f t="shared" si="111"/>
        <v>0</v>
      </c>
      <c r="L76" s="78">
        <f>SUM(L77:L78)</f>
        <v>0</v>
      </c>
      <c r="M76" s="80">
        <f>SUM(M77:M78)</f>
        <v>0</v>
      </c>
      <c r="N76" s="81">
        <f>SUM(N77:N78)</f>
        <v>0</v>
      </c>
      <c r="O76" s="78">
        <f>SUM(O77:O78)</f>
        <v>0</v>
      </c>
      <c r="P76" s="81">
        <f>SUM(P77:P78)</f>
        <v>0</v>
      </c>
      <c r="Q76" s="148">
        <f t="shared" si="3"/>
        <v>0</v>
      </c>
      <c r="R76" s="81">
        <f>SUM(R77:R78)</f>
        <v>0</v>
      </c>
      <c r="S76" s="81">
        <f>SUM(S77:S78)</f>
        <v>0</v>
      </c>
      <c r="T76" s="149">
        <f t="shared" si="18"/>
        <v>0</v>
      </c>
      <c r="U76" s="136"/>
      <c r="V76" s="78">
        <f>SUM(V77:V78)</f>
        <v>0</v>
      </c>
      <c r="W76" s="81">
        <f>SUM(W77:W78)</f>
        <v>0</v>
      </c>
      <c r="X76" s="148">
        <f t="shared" si="7"/>
        <v>0</v>
      </c>
      <c r="Y76" s="81">
        <f>SUM(Y77:Y78)</f>
        <v>0</v>
      </c>
      <c r="Z76" s="81">
        <f>SUM(Z77:Z78)</f>
        <v>0</v>
      </c>
      <c r="AA76" s="149">
        <f t="shared" si="28"/>
        <v>0</v>
      </c>
      <c r="AB76" s="136"/>
      <c r="AC76" s="78">
        <f>SUM(AC77:AC78)</f>
        <v>0</v>
      </c>
      <c r="AD76" s="81">
        <f>SUM(AD77:AD78)</f>
        <v>0</v>
      </c>
      <c r="AE76" s="148">
        <f t="shared" si="8"/>
        <v>0</v>
      </c>
      <c r="AF76" s="81">
        <f>SUM(AF77:AF78)</f>
        <v>0</v>
      </c>
      <c r="AG76" s="81">
        <f>SUM(AG77:AG78)</f>
        <v>0</v>
      </c>
      <c r="AH76" s="149">
        <f t="shared" si="31"/>
        <v>0</v>
      </c>
      <c r="AI76" s="13"/>
      <c r="AJ76" s="79">
        <f t="shared" ref="AJ76:AU76" si="114">SUM(AJ77:AJ78)</f>
        <v>0</v>
      </c>
      <c r="AK76" s="80">
        <f t="shared" si="114"/>
        <v>0</v>
      </c>
      <c r="AL76" s="81">
        <f t="shared" si="114"/>
        <v>0</v>
      </c>
      <c r="AM76" s="80">
        <f t="shared" si="114"/>
        <v>0</v>
      </c>
      <c r="AN76" s="81">
        <f t="shared" si="114"/>
        <v>0</v>
      </c>
      <c r="AO76" s="80">
        <f t="shared" si="114"/>
        <v>0</v>
      </c>
      <c r="AP76" s="81">
        <f t="shared" si="114"/>
        <v>0</v>
      </c>
      <c r="AQ76" s="80">
        <f t="shared" si="114"/>
        <v>0</v>
      </c>
      <c r="AR76" s="81">
        <f t="shared" si="114"/>
        <v>0</v>
      </c>
      <c r="AS76" s="80">
        <f t="shared" si="114"/>
        <v>0</v>
      </c>
      <c r="AT76" s="81">
        <f t="shared" si="114"/>
        <v>0</v>
      </c>
      <c r="AU76" s="80">
        <f t="shared" si="114"/>
        <v>0</v>
      </c>
      <c r="AV76" s="81">
        <f t="shared" si="10"/>
        <v>0</v>
      </c>
      <c r="AW76" s="80">
        <f t="shared" si="11"/>
        <v>0</v>
      </c>
      <c r="AX76" s="13"/>
      <c r="AY76" s="79">
        <f t="shared" si="12"/>
        <v>0</v>
      </c>
      <c r="AZ76" s="80">
        <f t="shared" si="13"/>
        <v>0</v>
      </c>
      <c r="BA76" s="81">
        <f t="shared" si="14"/>
        <v>0</v>
      </c>
      <c r="BB76" s="80">
        <f t="shared" si="15"/>
        <v>0</v>
      </c>
      <c r="BC76" s="80">
        <f t="shared" si="16"/>
        <v>0</v>
      </c>
      <c r="BD76" s="86">
        <f t="shared" si="17"/>
        <v>0</v>
      </c>
    </row>
    <row r="77" spans="2:56" x14ac:dyDescent="0.3">
      <c r="B77" s="141" t="s">
        <v>107</v>
      </c>
      <c r="C77" s="142">
        <f>SUM(C281,C2117)</f>
        <v>0</v>
      </c>
      <c r="D77" s="143">
        <f>SUM(D281,D2117)</f>
        <v>0</v>
      </c>
      <c r="E77" s="144">
        <f t="shared" si="5"/>
        <v>0</v>
      </c>
      <c r="F77" s="142">
        <f>SUM(F281,F2117)</f>
        <v>0</v>
      </c>
      <c r="G77" s="145">
        <f>SUM(G281,G2117)</f>
        <v>0</v>
      </c>
      <c r="H77" s="144">
        <f t="shared" si="6"/>
        <v>0</v>
      </c>
      <c r="I77" s="142">
        <f>SUM(I281,I2117)</f>
        <v>0</v>
      </c>
      <c r="J77" s="145">
        <f>SUM(J281,J2117)</f>
        <v>0</v>
      </c>
      <c r="K77" s="144">
        <f t="shared" si="111"/>
        <v>0</v>
      </c>
      <c r="L77" s="142">
        <f>SUM(L281,L2117)</f>
        <v>0</v>
      </c>
      <c r="M77" s="145">
        <f t="shared" ref="M77:P78" si="115">SUM(M281,M2117)</f>
        <v>0</v>
      </c>
      <c r="N77" s="146">
        <f t="shared" si="115"/>
        <v>0</v>
      </c>
      <c r="O77" s="142">
        <f t="shared" si="115"/>
        <v>0</v>
      </c>
      <c r="P77" s="146">
        <f t="shared" si="115"/>
        <v>0</v>
      </c>
      <c r="Q77" s="139">
        <f t="shared" si="3"/>
        <v>0</v>
      </c>
      <c r="R77" s="146">
        <f>SUM(R281,R2117)</f>
        <v>0</v>
      </c>
      <c r="S77" s="146">
        <f>SUM(S281,S2117)</f>
        <v>0</v>
      </c>
      <c r="T77" s="140">
        <f t="shared" si="18"/>
        <v>0</v>
      </c>
      <c r="U77" s="136"/>
      <c r="V77" s="142">
        <f>SUM(V281,V2117)</f>
        <v>0</v>
      </c>
      <c r="W77" s="146">
        <f>SUM(W281,W2117)</f>
        <v>0</v>
      </c>
      <c r="X77" s="139">
        <f t="shared" si="7"/>
        <v>0</v>
      </c>
      <c r="Y77" s="146">
        <f>SUM(Y281,Y2117)</f>
        <v>0</v>
      </c>
      <c r="Z77" s="146">
        <f>SUM(Z281,Z2117)</f>
        <v>0</v>
      </c>
      <c r="AA77" s="140">
        <f t="shared" si="28"/>
        <v>0</v>
      </c>
      <c r="AB77" s="136"/>
      <c r="AC77" s="142">
        <f>SUM(AC281,AC2117)</f>
        <v>0</v>
      </c>
      <c r="AD77" s="146">
        <f>SUM(AD281,AD2117)</f>
        <v>0</v>
      </c>
      <c r="AE77" s="139">
        <f t="shared" si="8"/>
        <v>0</v>
      </c>
      <c r="AF77" s="146">
        <f>SUM(AF281,AF2117)</f>
        <v>0</v>
      </c>
      <c r="AG77" s="146">
        <f>SUM(AG281,AG2117)</f>
        <v>0</v>
      </c>
      <c r="AH77" s="140">
        <f t="shared" si="31"/>
        <v>0</v>
      </c>
      <c r="AI77" s="13"/>
      <c r="AJ77" s="111">
        <f t="shared" ref="AJ77:AU78" si="116">SUM(AJ281,AJ2117)</f>
        <v>0</v>
      </c>
      <c r="AK77" s="113">
        <f t="shared" si="116"/>
        <v>0</v>
      </c>
      <c r="AL77" s="114">
        <f t="shared" si="116"/>
        <v>0</v>
      </c>
      <c r="AM77" s="113">
        <f t="shared" si="116"/>
        <v>0</v>
      </c>
      <c r="AN77" s="114">
        <f t="shared" si="116"/>
        <v>0</v>
      </c>
      <c r="AO77" s="113">
        <f t="shared" si="116"/>
        <v>0</v>
      </c>
      <c r="AP77" s="114">
        <f t="shared" si="116"/>
        <v>0</v>
      </c>
      <c r="AQ77" s="113">
        <f>SUM(AQ281,AQ2117)</f>
        <v>0</v>
      </c>
      <c r="AR77" s="114">
        <f t="shared" si="116"/>
        <v>0</v>
      </c>
      <c r="AS77" s="113">
        <f t="shared" si="116"/>
        <v>0</v>
      </c>
      <c r="AT77" s="114">
        <f t="shared" si="116"/>
        <v>0</v>
      </c>
      <c r="AU77" s="113">
        <f t="shared" si="116"/>
        <v>0</v>
      </c>
      <c r="AV77" s="114">
        <f t="shared" si="10"/>
        <v>0</v>
      </c>
      <c r="AW77" s="113">
        <f t="shared" si="11"/>
        <v>0</v>
      </c>
      <c r="AX77" s="13"/>
      <c r="AY77" s="111">
        <f t="shared" si="12"/>
        <v>0</v>
      </c>
      <c r="AZ77" s="113">
        <f t="shared" si="13"/>
        <v>0</v>
      </c>
      <c r="BA77" s="114">
        <f t="shared" si="14"/>
        <v>0</v>
      </c>
      <c r="BB77" s="113">
        <f t="shared" si="15"/>
        <v>0</v>
      </c>
      <c r="BC77" s="113">
        <f t="shared" si="16"/>
        <v>0</v>
      </c>
      <c r="BD77" s="117">
        <f t="shared" si="17"/>
        <v>0</v>
      </c>
    </row>
    <row r="78" spans="2:56" x14ac:dyDescent="0.3">
      <c r="B78" s="141" t="s">
        <v>108</v>
      </c>
      <c r="C78" s="142">
        <f>SUM(C282,C2118)</f>
        <v>0</v>
      </c>
      <c r="D78" s="143">
        <f>SUM(D282,D2118)</f>
        <v>0</v>
      </c>
      <c r="E78" s="144">
        <f t="shared" si="5"/>
        <v>0</v>
      </c>
      <c r="F78" s="142">
        <f>SUM(F282,F2118)</f>
        <v>0</v>
      </c>
      <c r="G78" s="145">
        <f>SUM(G282,G2118)</f>
        <v>0</v>
      </c>
      <c r="H78" s="144">
        <f t="shared" si="6"/>
        <v>0</v>
      </c>
      <c r="I78" s="142">
        <f>SUM(I282,I2118)</f>
        <v>0</v>
      </c>
      <c r="J78" s="145">
        <f>SUM(J282,J2118)</f>
        <v>0</v>
      </c>
      <c r="K78" s="144">
        <f t="shared" si="111"/>
        <v>0</v>
      </c>
      <c r="L78" s="142">
        <f>SUM(L282,L2118)</f>
        <v>0</v>
      </c>
      <c r="M78" s="145">
        <f t="shared" si="115"/>
        <v>0</v>
      </c>
      <c r="N78" s="146">
        <f t="shared" si="115"/>
        <v>0</v>
      </c>
      <c r="O78" s="142">
        <f t="shared" si="115"/>
        <v>0</v>
      </c>
      <c r="P78" s="146">
        <f t="shared" si="115"/>
        <v>0</v>
      </c>
      <c r="Q78" s="139">
        <f t="shared" si="3"/>
        <v>0</v>
      </c>
      <c r="R78" s="146">
        <f>SUM(R282,R2118)</f>
        <v>0</v>
      </c>
      <c r="S78" s="146">
        <f>SUM(S282,S2118)</f>
        <v>0</v>
      </c>
      <c r="T78" s="140">
        <f t="shared" si="18"/>
        <v>0</v>
      </c>
      <c r="U78" s="136"/>
      <c r="V78" s="142">
        <f>SUM(V282,V2118)</f>
        <v>0</v>
      </c>
      <c r="W78" s="146">
        <f>SUM(W282,W2118)</f>
        <v>0</v>
      </c>
      <c r="X78" s="139">
        <f t="shared" si="7"/>
        <v>0</v>
      </c>
      <c r="Y78" s="146">
        <f>SUM(Y282,Y2118)</f>
        <v>0</v>
      </c>
      <c r="Z78" s="146">
        <f>SUM(Z282,Z2118)</f>
        <v>0</v>
      </c>
      <c r="AA78" s="140">
        <f t="shared" si="28"/>
        <v>0</v>
      </c>
      <c r="AB78" s="136"/>
      <c r="AC78" s="142">
        <f>SUM(AC282,AC2118)</f>
        <v>0</v>
      </c>
      <c r="AD78" s="146">
        <f>SUM(AD282,AD2118)</f>
        <v>0</v>
      </c>
      <c r="AE78" s="139">
        <f t="shared" si="8"/>
        <v>0</v>
      </c>
      <c r="AF78" s="146">
        <f>SUM(AF282,AF2118)</f>
        <v>0</v>
      </c>
      <c r="AG78" s="146">
        <f>SUM(AG282,AG2118)</f>
        <v>0</v>
      </c>
      <c r="AH78" s="140">
        <f t="shared" si="31"/>
        <v>0</v>
      </c>
      <c r="AI78" s="13"/>
      <c r="AJ78" s="111">
        <f t="shared" si="116"/>
        <v>0</v>
      </c>
      <c r="AK78" s="113">
        <f t="shared" si="116"/>
        <v>0</v>
      </c>
      <c r="AL78" s="114">
        <f t="shared" si="116"/>
        <v>0</v>
      </c>
      <c r="AM78" s="113">
        <f t="shared" si="116"/>
        <v>0</v>
      </c>
      <c r="AN78" s="114">
        <f t="shared" si="116"/>
        <v>0</v>
      </c>
      <c r="AO78" s="113">
        <f t="shared" si="116"/>
        <v>0</v>
      </c>
      <c r="AP78" s="114">
        <f t="shared" si="116"/>
        <v>0</v>
      </c>
      <c r="AQ78" s="113">
        <f>SUM(AQ282,AQ2118)</f>
        <v>0</v>
      </c>
      <c r="AR78" s="114">
        <f t="shared" si="116"/>
        <v>0</v>
      </c>
      <c r="AS78" s="113">
        <f t="shared" si="116"/>
        <v>0</v>
      </c>
      <c r="AT78" s="114">
        <f t="shared" si="116"/>
        <v>0</v>
      </c>
      <c r="AU78" s="113">
        <f t="shared" si="116"/>
        <v>0</v>
      </c>
      <c r="AV78" s="114">
        <f t="shared" si="10"/>
        <v>0</v>
      </c>
      <c r="AW78" s="113">
        <f t="shared" si="11"/>
        <v>0</v>
      </c>
      <c r="AX78" s="13"/>
      <c r="AY78" s="111">
        <f t="shared" si="12"/>
        <v>0</v>
      </c>
      <c r="AZ78" s="113">
        <f t="shared" si="13"/>
        <v>0</v>
      </c>
      <c r="BA78" s="114">
        <f t="shared" si="14"/>
        <v>0</v>
      </c>
      <c r="BB78" s="113">
        <f t="shared" si="15"/>
        <v>0</v>
      </c>
      <c r="BC78" s="113">
        <f t="shared" si="16"/>
        <v>0</v>
      </c>
      <c r="BD78" s="117">
        <f t="shared" si="17"/>
        <v>0</v>
      </c>
    </row>
    <row r="79" spans="2:56" x14ac:dyDescent="0.3">
      <c r="B79" s="150" t="s">
        <v>109</v>
      </c>
      <c r="C79" s="78">
        <f>SUM(C80)</f>
        <v>0</v>
      </c>
      <c r="D79" s="79">
        <f>SUM(D80)</f>
        <v>0</v>
      </c>
      <c r="E79" s="69">
        <f t="shared" si="5"/>
        <v>0</v>
      </c>
      <c r="F79" s="78">
        <f>SUM(F80)</f>
        <v>0</v>
      </c>
      <c r="G79" s="80">
        <f>SUM(G80)</f>
        <v>0</v>
      </c>
      <c r="H79" s="69">
        <f t="shared" si="6"/>
        <v>0</v>
      </c>
      <c r="I79" s="78">
        <f>SUM(I80)</f>
        <v>0</v>
      </c>
      <c r="J79" s="80">
        <f>SUM(J80)</f>
        <v>0</v>
      </c>
      <c r="K79" s="69">
        <f t="shared" si="111"/>
        <v>0</v>
      </c>
      <c r="L79" s="78">
        <f>SUM(L80)</f>
        <v>0</v>
      </c>
      <c r="M79" s="80">
        <f>SUM(M80)</f>
        <v>0</v>
      </c>
      <c r="N79" s="81">
        <f>SUM(N80)</f>
        <v>0</v>
      </c>
      <c r="O79" s="78">
        <f>SUM(O80)</f>
        <v>0</v>
      </c>
      <c r="P79" s="81">
        <f>SUM(P80)</f>
        <v>0</v>
      </c>
      <c r="Q79" s="148">
        <f t="shared" si="3"/>
        <v>0</v>
      </c>
      <c r="R79" s="81">
        <f>SUM(R80)</f>
        <v>0</v>
      </c>
      <c r="S79" s="81">
        <f>SUM(S80)</f>
        <v>0</v>
      </c>
      <c r="T79" s="149">
        <f t="shared" si="18"/>
        <v>0</v>
      </c>
      <c r="U79" s="136"/>
      <c r="V79" s="78">
        <f>SUM(V80)</f>
        <v>0</v>
      </c>
      <c r="W79" s="81">
        <f>SUM(W80)</f>
        <v>0</v>
      </c>
      <c r="X79" s="148">
        <f t="shared" si="7"/>
        <v>0</v>
      </c>
      <c r="Y79" s="81">
        <f>SUM(Y80)</f>
        <v>0</v>
      </c>
      <c r="Z79" s="81">
        <f>SUM(Z80)</f>
        <v>0</v>
      </c>
      <c r="AA79" s="149">
        <f t="shared" si="28"/>
        <v>0</v>
      </c>
      <c r="AB79" s="136"/>
      <c r="AC79" s="78">
        <f>SUM(AC80)</f>
        <v>0</v>
      </c>
      <c r="AD79" s="81">
        <f>SUM(AD80)</f>
        <v>0</v>
      </c>
      <c r="AE79" s="148">
        <f t="shared" si="8"/>
        <v>0</v>
      </c>
      <c r="AF79" s="81">
        <f>SUM(AF80)</f>
        <v>0</v>
      </c>
      <c r="AG79" s="81">
        <f>SUM(AG80)</f>
        <v>0</v>
      </c>
      <c r="AH79" s="149">
        <f t="shared" si="31"/>
        <v>0</v>
      </c>
      <c r="AI79" s="13"/>
      <c r="AJ79" s="79">
        <f t="shared" ref="AJ79:AU79" si="117">SUM(AJ80)</f>
        <v>0</v>
      </c>
      <c r="AK79" s="80">
        <f t="shared" si="117"/>
        <v>0</v>
      </c>
      <c r="AL79" s="81">
        <f t="shared" si="117"/>
        <v>0</v>
      </c>
      <c r="AM79" s="80">
        <f t="shared" si="117"/>
        <v>0</v>
      </c>
      <c r="AN79" s="81">
        <f t="shared" si="117"/>
        <v>0</v>
      </c>
      <c r="AO79" s="80">
        <f t="shared" si="117"/>
        <v>0</v>
      </c>
      <c r="AP79" s="81">
        <f t="shared" si="117"/>
        <v>0</v>
      </c>
      <c r="AQ79" s="80">
        <f t="shared" si="117"/>
        <v>0</v>
      </c>
      <c r="AR79" s="81">
        <f t="shared" si="117"/>
        <v>0</v>
      </c>
      <c r="AS79" s="80">
        <f t="shared" si="117"/>
        <v>0</v>
      </c>
      <c r="AT79" s="81">
        <f t="shared" si="117"/>
        <v>0</v>
      </c>
      <c r="AU79" s="80">
        <f t="shared" si="117"/>
        <v>0</v>
      </c>
      <c r="AV79" s="81">
        <f t="shared" si="10"/>
        <v>0</v>
      </c>
      <c r="AW79" s="80">
        <f t="shared" si="11"/>
        <v>0</v>
      </c>
      <c r="AX79" s="13"/>
      <c r="AY79" s="79">
        <f t="shared" si="12"/>
        <v>0</v>
      </c>
      <c r="AZ79" s="80">
        <f t="shared" si="13"/>
        <v>0</v>
      </c>
      <c r="BA79" s="81">
        <f t="shared" si="14"/>
        <v>0</v>
      </c>
      <c r="BB79" s="80">
        <f t="shared" si="15"/>
        <v>0</v>
      </c>
      <c r="BC79" s="80">
        <f t="shared" si="16"/>
        <v>0</v>
      </c>
      <c r="BD79" s="86">
        <f t="shared" si="17"/>
        <v>0</v>
      </c>
    </row>
    <row r="80" spans="2:56" x14ac:dyDescent="0.3">
      <c r="B80" s="141" t="s">
        <v>110</v>
      </c>
      <c r="C80" s="142">
        <f>SUM(C284,C2120)</f>
        <v>0</v>
      </c>
      <c r="D80" s="143">
        <f>SUM(D284,D2120)</f>
        <v>0</v>
      </c>
      <c r="E80" s="144">
        <f t="shared" si="5"/>
        <v>0</v>
      </c>
      <c r="F80" s="142">
        <f>SUM(F284,F2120)</f>
        <v>0</v>
      </c>
      <c r="G80" s="145">
        <f>SUM(G284,G2120)</f>
        <v>0</v>
      </c>
      <c r="H80" s="144">
        <f t="shared" si="6"/>
        <v>0</v>
      </c>
      <c r="I80" s="142">
        <f>SUM(I284,I2120)</f>
        <v>0</v>
      </c>
      <c r="J80" s="145">
        <f>SUM(J284,J2120)</f>
        <v>0</v>
      </c>
      <c r="K80" s="144">
        <f t="shared" si="111"/>
        <v>0</v>
      </c>
      <c r="L80" s="142">
        <f>SUM(L284,L2120)</f>
        <v>0</v>
      </c>
      <c r="M80" s="145">
        <f>SUM(M284,M2120)</f>
        <v>0</v>
      </c>
      <c r="N80" s="146">
        <f>SUM(N284,N2120)</f>
        <v>0</v>
      </c>
      <c r="O80" s="142">
        <f>SUM(O284,O2120)</f>
        <v>0</v>
      </c>
      <c r="P80" s="146">
        <f>SUM(P284,P2120)</f>
        <v>0</v>
      </c>
      <c r="Q80" s="139">
        <f t="shared" si="3"/>
        <v>0</v>
      </c>
      <c r="R80" s="146">
        <f>SUM(R284,R2120)</f>
        <v>0</v>
      </c>
      <c r="S80" s="146">
        <f>SUM(S284,S2120)</f>
        <v>0</v>
      </c>
      <c r="T80" s="140">
        <f t="shared" si="18"/>
        <v>0</v>
      </c>
      <c r="U80" s="136"/>
      <c r="V80" s="142">
        <f>SUM(V284,V2120)</f>
        <v>0</v>
      </c>
      <c r="W80" s="146">
        <f>SUM(W284,W2120)</f>
        <v>0</v>
      </c>
      <c r="X80" s="139">
        <f t="shared" si="7"/>
        <v>0</v>
      </c>
      <c r="Y80" s="146">
        <f>SUM(Y284,Y2120)</f>
        <v>0</v>
      </c>
      <c r="Z80" s="146">
        <f>SUM(Z284,Z2120)</f>
        <v>0</v>
      </c>
      <c r="AA80" s="140">
        <f t="shared" si="28"/>
        <v>0</v>
      </c>
      <c r="AB80" s="136"/>
      <c r="AC80" s="142">
        <f>SUM(AC284,AC2120)</f>
        <v>0</v>
      </c>
      <c r="AD80" s="146">
        <f>SUM(AD284,AD2120)</f>
        <v>0</v>
      </c>
      <c r="AE80" s="139">
        <f t="shared" si="8"/>
        <v>0</v>
      </c>
      <c r="AF80" s="146">
        <f>SUM(AF284,AF2120)</f>
        <v>0</v>
      </c>
      <c r="AG80" s="146">
        <f>SUM(AG284,AG2120)</f>
        <v>0</v>
      </c>
      <c r="AH80" s="140">
        <f t="shared" si="31"/>
        <v>0</v>
      </c>
      <c r="AI80" s="13"/>
      <c r="AJ80" s="111">
        <f t="shared" ref="AJ80:AU80" si="118">SUM(AJ284,AJ2120)</f>
        <v>0</v>
      </c>
      <c r="AK80" s="113">
        <f t="shared" si="118"/>
        <v>0</v>
      </c>
      <c r="AL80" s="114">
        <f t="shared" si="118"/>
        <v>0</v>
      </c>
      <c r="AM80" s="113">
        <f t="shared" si="118"/>
        <v>0</v>
      </c>
      <c r="AN80" s="114">
        <f t="shared" si="118"/>
        <v>0</v>
      </c>
      <c r="AO80" s="113">
        <f t="shared" si="118"/>
        <v>0</v>
      </c>
      <c r="AP80" s="114">
        <f t="shared" si="118"/>
        <v>0</v>
      </c>
      <c r="AQ80" s="113">
        <f t="shared" si="118"/>
        <v>0</v>
      </c>
      <c r="AR80" s="114">
        <f t="shared" si="118"/>
        <v>0</v>
      </c>
      <c r="AS80" s="113">
        <f t="shared" si="118"/>
        <v>0</v>
      </c>
      <c r="AT80" s="114">
        <f t="shared" si="118"/>
        <v>0</v>
      </c>
      <c r="AU80" s="113">
        <f t="shared" si="118"/>
        <v>0</v>
      </c>
      <c r="AV80" s="114">
        <f t="shared" si="10"/>
        <v>0</v>
      </c>
      <c r="AW80" s="113">
        <f t="shared" si="11"/>
        <v>0</v>
      </c>
      <c r="AX80" s="13"/>
      <c r="AY80" s="111">
        <f t="shared" si="12"/>
        <v>0</v>
      </c>
      <c r="AZ80" s="113">
        <f t="shared" si="13"/>
        <v>0</v>
      </c>
      <c r="BA80" s="114">
        <f t="shared" si="14"/>
        <v>0</v>
      </c>
      <c r="BB80" s="113">
        <f t="shared" si="15"/>
        <v>0</v>
      </c>
      <c r="BC80" s="113">
        <f t="shared" si="16"/>
        <v>0</v>
      </c>
      <c r="BD80" s="117">
        <f t="shared" si="17"/>
        <v>0</v>
      </c>
    </row>
    <row r="81" spans="2:56" x14ac:dyDescent="0.3">
      <c r="B81" s="150" t="s">
        <v>111</v>
      </c>
      <c r="C81" s="78">
        <f>SUM(C82:C84)</f>
        <v>0</v>
      </c>
      <c r="D81" s="79">
        <f>SUM(D82:D84)</f>
        <v>0</v>
      </c>
      <c r="E81" s="69">
        <f t="shared" ref="E81:E144" si="119">IFERROR(D81/C81,0)</f>
        <v>0</v>
      </c>
      <c r="F81" s="78">
        <f>SUM(F82:F84)</f>
        <v>89</v>
      </c>
      <c r="G81" s="80">
        <f>SUM(G82:G84)</f>
        <v>0</v>
      </c>
      <c r="H81" s="69">
        <f t="shared" ref="H81:H144" si="120">IFERROR(G81/F81,0)</f>
        <v>0</v>
      </c>
      <c r="I81" s="78">
        <f>SUM(I82:I84)</f>
        <v>10200</v>
      </c>
      <c r="J81" s="80">
        <f>SUM(J82:J84)</f>
        <v>10125</v>
      </c>
      <c r="K81" s="69">
        <f t="shared" si="111"/>
        <v>0.99264705882352944</v>
      </c>
      <c r="L81" s="78">
        <f>SUM(L82:L84)</f>
        <v>0</v>
      </c>
      <c r="M81" s="80">
        <f>SUM(M82:M84)</f>
        <v>0</v>
      </c>
      <c r="N81" s="81">
        <f>SUM(N82:N84)</f>
        <v>0</v>
      </c>
      <c r="O81" s="78">
        <f>SUM(O82:O84)</f>
        <v>0</v>
      </c>
      <c r="P81" s="81">
        <f>SUM(P82:P84)</f>
        <v>0</v>
      </c>
      <c r="Q81" s="148">
        <f t="shared" ref="Q81:Q144" si="121">SUM(O81:P81)</f>
        <v>0</v>
      </c>
      <c r="R81" s="81">
        <f>SUM(R82:R84)</f>
        <v>0</v>
      </c>
      <c r="S81" s="81">
        <f>SUM(S82:S84)</f>
        <v>0</v>
      </c>
      <c r="T81" s="149">
        <f t="shared" si="18"/>
        <v>0</v>
      </c>
      <c r="U81" s="136"/>
      <c r="V81" s="78">
        <f>SUM(V82:V84)</f>
        <v>0</v>
      </c>
      <c r="W81" s="81">
        <f>SUM(W82:W84)</f>
        <v>0</v>
      </c>
      <c r="X81" s="148">
        <f t="shared" ref="X81:X144" si="122">SUM(V81:W81)</f>
        <v>0</v>
      </c>
      <c r="Y81" s="81">
        <f>SUM(Y82:Y84)</f>
        <v>0</v>
      </c>
      <c r="Z81" s="81">
        <f>SUM(Z82:Z84)</f>
        <v>0</v>
      </c>
      <c r="AA81" s="149">
        <f t="shared" si="28"/>
        <v>0</v>
      </c>
      <c r="AB81" s="136"/>
      <c r="AC81" s="78">
        <f>SUM(AC82:AC84)</f>
        <v>0</v>
      </c>
      <c r="AD81" s="81">
        <f>SUM(AD82:AD84)</f>
        <v>0</v>
      </c>
      <c r="AE81" s="148">
        <f t="shared" ref="AE81:AE144" si="123">SUM(AC81:AD81)</f>
        <v>0</v>
      </c>
      <c r="AF81" s="81">
        <f>SUM(AF82:AF84)</f>
        <v>0</v>
      </c>
      <c r="AG81" s="81">
        <f>SUM(AG82:AG84)</f>
        <v>0</v>
      </c>
      <c r="AH81" s="149">
        <f t="shared" si="31"/>
        <v>0</v>
      </c>
      <c r="AI81" s="13"/>
      <c r="AJ81" s="79">
        <f t="shared" ref="AJ81:AU81" si="124">SUM(AJ82:AJ84)</f>
        <v>0</v>
      </c>
      <c r="AK81" s="80">
        <f t="shared" si="124"/>
        <v>0</v>
      </c>
      <c r="AL81" s="81">
        <f t="shared" si="124"/>
        <v>0</v>
      </c>
      <c r="AM81" s="80">
        <f t="shared" si="124"/>
        <v>0</v>
      </c>
      <c r="AN81" s="81">
        <f t="shared" si="124"/>
        <v>0</v>
      </c>
      <c r="AO81" s="80">
        <f t="shared" si="124"/>
        <v>0</v>
      </c>
      <c r="AP81" s="81">
        <f t="shared" si="124"/>
        <v>0</v>
      </c>
      <c r="AQ81" s="80">
        <f t="shared" si="124"/>
        <v>0</v>
      </c>
      <c r="AR81" s="81">
        <f t="shared" si="124"/>
        <v>0</v>
      </c>
      <c r="AS81" s="80">
        <f t="shared" si="124"/>
        <v>0</v>
      </c>
      <c r="AT81" s="81">
        <f t="shared" si="124"/>
        <v>0</v>
      </c>
      <c r="AU81" s="80">
        <f t="shared" si="124"/>
        <v>0</v>
      </c>
      <c r="AV81" s="81">
        <f t="shared" ref="AV81:AV144" si="125">SUM(AJ81:AU81)</f>
        <v>0</v>
      </c>
      <c r="AW81" s="80">
        <f t="shared" ref="AW81:AW144" si="126">T81-AV81</f>
        <v>0</v>
      </c>
      <c r="AX81" s="13"/>
      <c r="AY81" s="79">
        <f t="shared" ref="AY81:AY144" si="127">SUM(AJ81:AL81)</f>
        <v>0</v>
      </c>
      <c r="AZ81" s="80">
        <f t="shared" ref="AZ81:AZ144" si="128">SUM(AM81:AO81)</f>
        <v>0</v>
      </c>
      <c r="BA81" s="81">
        <f t="shared" ref="BA81:BA144" si="129">SUM(AP81:AR81)</f>
        <v>0</v>
      </c>
      <c r="BB81" s="80">
        <f t="shared" ref="BB81:BB144" si="130">SUM(AS81:AU81)</f>
        <v>0</v>
      </c>
      <c r="BC81" s="80">
        <f t="shared" ref="BC81:BC144" si="131">SUM(AY81,AZ81,BA81,BB81)</f>
        <v>0</v>
      </c>
      <c r="BD81" s="86">
        <f t="shared" ref="BD81:BD144" si="132">T81-BC81</f>
        <v>0</v>
      </c>
    </row>
    <row r="82" spans="2:56" x14ac:dyDescent="0.3">
      <c r="B82" s="141" t="s">
        <v>112</v>
      </c>
      <c r="C82" s="142">
        <f t="shared" ref="C82:D84" si="133">SUM(C286,C2122)</f>
        <v>0</v>
      </c>
      <c r="D82" s="143">
        <f t="shared" si="133"/>
        <v>0</v>
      </c>
      <c r="E82" s="144">
        <f t="shared" si="119"/>
        <v>0</v>
      </c>
      <c r="F82" s="142">
        <f t="shared" ref="F82:G84" si="134">SUM(F286,F2122)</f>
        <v>89</v>
      </c>
      <c r="G82" s="145">
        <f t="shared" si="134"/>
        <v>0</v>
      </c>
      <c r="H82" s="144">
        <f t="shared" si="120"/>
        <v>0</v>
      </c>
      <c r="I82" s="142">
        <f t="shared" ref="I82:J84" si="135">SUM(I286,I2122)</f>
        <v>0</v>
      </c>
      <c r="J82" s="145">
        <f t="shared" si="135"/>
        <v>10125</v>
      </c>
      <c r="K82" s="144">
        <f t="shared" si="111"/>
        <v>0</v>
      </c>
      <c r="L82" s="142">
        <f>SUM(L286,L2122)</f>
        <v>0</v>
      </c>
      <c r="M82" s="145">
        <f t="shared" ref="M82:P84" si="136">SUM(M286,M2122)</f>
        <v>0</v>
      </c>
      <c r="N82" s="146">
        <f t="shared" si="136"/>
        <v>0</v>
      </c>
      <c r="O82" s="142">
        <f t="shared" si="136"/>
        <v>0</v>
      </c>
      <c r="P82" s="146">
        <f t="shared" si="136"/>
        <v>0</v>
      </c>
      <c r="Q82" s="139">
        <f t="shared" si="121"/>
        <v>0</v>
      </c>
      <c r="R82" s="146">
        <f t="shared" ref="R82:S84" si="137">SUM(R286,R2122)</f>
        <v>0</v>
      </c>
      <c r="S82" s="146">
        <f t="shared" si="137"/>
        <v>0</v>
      </c>
      <c r="T82" s="140">
        <f t="shared" ref="T82:T145" si="138">SUM(Q82:S82)</f>
        <v>0</v>
      </c>
      <c r="U82" s="136"/>
      <c r="V82" s="142">
        <f t="shared" ref="V82:W84" si="139">SUM(V286,V2122)</f>
        <v>0</v>
      </c>
      <c r="W82" s="146">
        <f t="shared" si="139"/>
        <v>0</v>
      </c>
      <c r="X82" s="139">
        <f t="shared" si="122"/>
        <v>0</v>
      </c>
      <c r="Y82" s="146">
        <f t="shared" ref="Y82:Z84" si="140">SUM(Y286,Y2122)</f>
        <v>0</v>
      </c>
      <c r="Z82" s="146">
        <f t="shared" si="140"/>
        <v>0</v>
      </c>
      <c r="AA82" s="140">
        <f t="shared" si="28"/>
        <v>0</v>
      </c>
      <c r="AB82" s="136"/>
      <c r="AC82" s="142">
        <f t="shared" ref="AC82:AD84" si="141">SUM(AC286,AC2122)</f>
        <v>0</v>
      </c>
      <c r="AD82" s="146">
        <f t="shared" si="141"/>
        <v>0</v>
      </c>
      <c r="AE82" s="139">
        <f t="shared" si="123"/>
        <v>0</v>
      </c>
      <c r="AF82" s="146">
        <f t="shared" ref="AF82:AG84" si="142">SUM(AF286,AF2122)</f>
        <v>0</v>
      </c>
      <c r="AG82" s="146">
        <f t="shared" si="142"/>
        <v>0</v>
      </c>
      <c r="AH82" s="140">
        <f t="shared" si="31"/>
        <v>0</v>
      </c>
      <c r="AI82" s="13"/>
      <c r="AJ82" s="111">
        <f t="shared" ref="AJ82:AU84" si="143">SUM(AJ286,AJ2122)</f>
        <v>0</v>
      </c>
      <c r="AK82" s="113">
        <f t="shared" si="143"/>
        <v>0</v>
      </c>
      <c r="AL82" s="114">
        <f t="shared" si="143"/>
        <v>0</v>
      </c>
      <c r="AM82" s="113">
        <f t="shared" si="143"/>
        <v>0</v>
      </c>
      <c r="AN82" s="114">
        <f t="shared" si="143"/>
        <v>0</v>
      </c>
      <c r="AO82" s="113">
        <f t="shared" si="143"/>
        <v>0</v>
      </c>
      <c r="AP82" s="114">
        <f t="shared" si="143"/>
        <v>0</v>
      </c>
      <c r="AQ82" s="113">
        <f>SUM(AQ286,AQ2122)</f>
        <v>0</v>
      </c>
      <c r="AR82" s="114">
        <f t="shared" si="143"/>
        <v>0</v>
      </c>
      <c r="AS82" s="113">
        <f t="shared" si="143"/>
        <v>0</v>
      </c>
      <c r="AT82" s="114">
        <f t="shared" si="143"/>
        <v>0</v>
      </c>
      <c r="AU82" s="113">
        <f t="shared" si="143"/>
        <v>0</v>
      </c>
      <c r="AV82" s="114">
        <f t="shared" si="125"/>
        <v>0</v>
      </c>
      <c r="AW82" s="113">
        <f t="shared" si="126"/>
        <v>0</v>
      </c>
      <c r="AX82" s="13"/>
      <c r="AY82" s="111">
        <f t="shared" si="127"/>
        <v>0</v>
      </c>
      <c r="AZ82" s="113">
        <f t="shared" si="128"/>
        <v>0</v>
      </c>
      <c r="BA82" s="114">
        <f t="shared" si="129"/>
        <v>0</v>
      </c>
      <c r="BB82" s="113">
        <f t="shared" si="130"/>
        <v>0</v>
      </c>
      <c r="BC82" s="113">
        <f t="shared" si="131"/>
        <v>0</v>
      </c>
      <c r="BD82" s="117">
        <f t="shared" si="132"/>
        <v>0</v>
      </c>
    </row>
    <row r="83" spans="2:56" x14ac:dyDescent="0.3">
      <c r="B83" s="141" t="s">
        <v>113</v>
      </c>
      <c r="C83" s="142">
        <f t="shared" si="133"/>
        <v>0</v>
      </c>
      <c r="D83" s="143">
        <f t="shared" si="133"/>
        <v>0</v>
      </c>
      <c r="E83" s="144">
        <f t="shared" si="119"/>
        <v>0</v>
      </c>
      <c r="F83" s="142">
        <f t="shared" si="134"/>
        <v>0</v>
      </c>
      <c r="G83" s="145">
        <f t="shared" si="134"/>
        <v>0</v>
      </c>
      <c r="H83" s="144">
        <f t="shared" si="120"/>
        <v>0</v>
      </c>
      <c r="I83" s="142">
        <f t="shared" si="135"/>
        <v>0</v>
      </c>
      <c r="J83" s="145">
        <f t="shared" si="135"/>
        <v>0</v>
      </c>
      <c r="K83" s="144">
        <f t="shared" si="111"/>
        <v>0</v>
      </c>
      <c r="L83" s="142">
        <f>SUM(L287,L2123)</f>
        <v>0</v>
      </c>
      <c r="M83" s="145">
        <f t="shared" si="136"/>
        <v>0</v>
      </c>
      <c r="N83" s="146">
        <f t="shared" si="136"/>
        <v>0</v>
      </c>
      <c r="O83" s="142">
        <f t="shared" si="136"/>
        <v>0</v>
      </c>
      <c r="P83" s="146">
        <f t="shared" si="136"/>
        <v>0</v>
      </c>
      <c r="Q83" s="139">
        <f t="shared" si="121"/>
        <v>0</v>
      </c>
      <c r="R83" s="146">
        <f t="shared" si="137"/>
        <v>0</v>
      </c>
      <c r="S83" s="146">
        <f t="shared" si="137"/>
        <v>0</v>
      </c>
      <c r="T83" s="140">
        <f t="shared" si="138"/>
        <v>0</v>
      </c>
      <c r="U83" s="136"/>
      <c r="V83" s="142">
        <f t="shared" si="139"/>
        <v>0</v>
      </c>
      <c r="W83" s="146">
        <f t="shared" si="139"/>
        <v>0</v>
      </c>
      <c r="X83" s="139">
        <f t="shared" si="122"/>
        <v>0</v>
      </c>
      <c r="Y83" s="146">
        <f t="shared" si="140"/>
        <v>0</v>
      </c>
      <c r="Z83" s="146">
        <f t="shared" si="140"/>
        <v>0</v>
      </c>
      <c r="AA83" s="140">
        <f t="shared" si="28"/>
        <v>0</v>
      </c>
      <c r="AB83" s="136"/>
      <c r="AC83" s="142">
        <f t="shared" si="141"/>
        <v>0</v>
      </c>
      <c r="AD83" s="146">
        <f t="shared" si="141"/>
        <v>0</v>
      </c>
      <c r="AE83" s="139">
        <f t="shared" si="123"/>
        <v>0</v>
      </c>
      <c r="AF83" s="146">
        <f t="shared" si="142"/>
        <v>0</v>
      </c>
      <c r="AG83" s="146">
        <f t="shared" si="142"/>
        <v>0</v>
      </c>
      <c r="AH83" s="140">
        <f t="shared" si="31"/>
        <v>0</v>
      </c>
      <c r="AI83" s="13"/>
      <c r="AJ83" s="111">
        <f t="shared" si="143"/>
        <v>0</v>
      </c>
      <c r="AK83" s="113">
        <f t="shared" si="143"/>
        <v>0</v>
      </c>
      <c r="AL83" s="114">
        <f t="shared" si="143"/>
        <v>0</v>
      </c>
      <c r="AM83" s="113">
        <f t="shared" si="143"/>
        <v>0</v>
      </c>
      <c r="AN83" s="114">
        <f t="shared" si="143"/>
        <v>0</v>
      </c>
      <c r="AO83" s="113">
        <f t="shared" si="143"/>
        <v>0</v>
      </c>
      <c r="AP83" s="114">
        <f t="shared" si="143"/>
        <v>0</v>
      </c>
      <c r="AQ83" s="113">
        <f>SUM(AQ287,AQ2123)</f>
        <v>0</v>
      </c>
      <c r="AR83" s="114">
        <f t="shared" si="143"/>
        <v>0</v>
      </c>
      <c r="AS83" s="113">
        <f t="shared" si="143"/>
        <v>0</v>
      </c>
      <c r="AT83" s="114">
        <f t="shared" si="143"/>
        <v>0</v>
      </c>
      <c r="AU83" s="113">
        <f t="shared" si="143"/>
        <v>0</v>
      </c>
      <c r="AV83" s="114">
        <f t="shared" si="125"/>
        <v>0</v>
      </c>
      <c r="AW83" s="113">
        <f t="shared" si="126"/>
        <v>0</v>
      </c>
      <c r="AX83" s="13"/>
      <c r="AY83" s="111">
        <f t="shared" si="127"/>
        <v>0</v>
      </c>
      <c r="AZ83" s="113">
        <f t="shared" si="128"/>
        <v>0</v>
      </c>
      <c r="BA83" s="114">
        <f t="shared" si="129"/>
        <v>0</v>
      </c>
      <c r="BB83" s="113">
        <f t="shared" si="130"/>
        <v>0</v>
      </c>
      <c r="BC83" s="113">
        <f t="shared" si="131"/>
        <v>0</v>
      </c>
      <c r="BD83" s="117">
        <f t="shared" si="132"/>
        <v>0</v>
      </c>
    </row>
    <row r="84" spans="2:56" x14ac:dyDescent="0.3">
      <c r="B84" s="141" t="s">
        <v>114</v>
      </c>
      <c r="C84" s="142">
        <f t="shared" si="133"/>
        <v>0</v>
      </c>
      <c r="D84" s="143">
        <f t="shared" si="133"/>
        <v>0</v>
      </c>
      <c r="E84" s="144">
        <f t="shared" si="119"/>
        <v>0</v>
      </c>
      <c r="F84" s="142">
        <f t="shared" si="134"/>
        <v>0</v>
      </c>
      <c r="G84" s="145">
        <f t="shared" si="134"/>
        <v>0</v>
      </c>
      <c r="H84" s="144">
        <f t="shared" si="120"/>
        <v>0</v>
      </c>
      <c r="I84" s="142">
        <f t="shared" si="135"/>
        <v>10200</v>
      </c>
      <c r="J84" s="145">
        <f t="shared" si="135"/>
        <v>0</v>
      </c>
      <c r="K84" s="144">
        <f t="shared" si="111"/>
        <v>0</v>
      </c>
      <c r="L84" s="142">
        <f>SUM(L288,L2124)</f>
        <v>0</v>
      </c>
      <c r="M84" s="145">
        <f t="shared" si="136"/>
        <v>0</v>
      </c>
      <c r="N84" s="146">
        <f t="shared" si="136"/>
        <v>0</v>
      </c>
      <c r="O84" s="142">
        <f t="shared" si="136"/>
        <v>0</v>
      </c>
      <c r="P84" s="146">
        <f t="shared" si="136"/>
        <v>0</v>
      </c>
      <c r="Q84" s="139">
        <f t="shared" si="121"/>
        <v>0</v>
      </c>
      <c r="R84" s="146">
        <f t="shared" si="137"/>
        <v>0</v>
      </c>
      <c r="S84" s="146">
        <f t="shared" si="137"/>
        <v>0</v>
      </c>
      <c r="T84" s="140">
        <f t="shared" si="138"/>
        <v>0</v>
      </c>
      <c r="U84" s="136"/>
      <c r="V84" s="142">
        <f t="shared" si="139"/>
        <v>0</v>
      </c>
      <c r="W84" s="146">
        <f t="shared" si="139"/>
        <v>0</v>
      </c>
      <c r="X84" s="139">
        <f t="shared" si="122"/>
        <v>0</v>
      </c>
      <c r="Y84" s="146">
        <f t="shared" si="140"/>
        <v>0</v>
      </c>
      <c r="Z84" s="146">
        <f t="shared" si="140"/>
        <v>0</v>
      </c>
      <c r="AA84" s="140">
        <f t="shared" ref="AA84:AA147" si="144">SUM(X84:Z84)</f>
        <v>0</v>
      </c>
      <c r="AB84" s="136"/>
      <c r="AC84" s="142">
        <f t="shared" si="141"/>
        <v>0</v>
      </c>
      <c r="AD84" s="146">
        <f t="shared" si="141"/>
        <v>0</v>
      </c>
      <c r="AE84" s="139">
        <f t="shared" si="123"/>
        <v>0</v>
      </c>
      <c r="AF84" s="146">
        <f t="shared" si="142"/>
        <v>0</v>
      </c>
      <c r="AG84" s="146">
        <f t="shared" si="142"/>
        <v>0</v>
      </c>
      <c r="AH84" s="140">
        <f t="shared" ref="AH84:AH147" si="145">SUM(AE84:AG84)</f>
        <v>0</v>
      </c>
      <c r="AI84" s="13"/>
      <c r="AJ84" s="111">
        <f t="shared" si="143"/>
        <v>0</v>
      </c>
      <c r="AK84" s="113">
        <f t="shared" si="143"/>
        <v>0</v>
      </c>
      <c r="AL84" s="114">
        <f t="shared" si="143"/>
        <v>0</v>
      </c>
      <c r="AM84" s="113">
        <f t="shared" si="143"/>
        <v>0</v>
      </c>
      <c r="AN84" s="114">
        <f t="shared" si="143"/>
        <v>0</v>
      </c>
      <c r="AO84" s="113">
        <f t="shared" si="143"/>
        <v>0</v>
      </c>
      <c r="AP84" s="114">
        <f t="shared" si="143"/>
        <v>0</v>
      </c>
      <c r="AQ84" s="113">
        <f>SUM(AQ288,AQ2124)</f>
        <v>0</v>
      </c>
      <c r="AR84" s="114">
        <f t="shared" si="143"/>
        <v>0</v>
      </c>
      <c r="AS84" s="113">
        <f t="shared" si="143"/>
        <v>0</v>
      </c>
      <c r="AT84" s="114">
        <f t="shared" si="143"/>
        <v>0</v>
      </c>
      <c r="AU84" s="113">
        <f t="shared" si="143"/>
        <v>0</v>
      </c>
      <c r="AV84" s="114">
        <f t="shared" si="125"/>
        <v>0</v>
      </c>
      <c r="AW84" s="113">
        <f t="shared" si="126"/>
        <v>0</v>
      </c>
      <c r="AX84" s="13"/>
      <c r="AY84" s="111">
        <f t="shared" si="127"/>
        <v>0</v>
      </c>
      <c r="AZ84" s="113">
        <f t="shared" si="128"/>
        <v>0</v>
      </c>
      <c r="BA84" s="114">
        <f t="shared" si="129"/>
        <v>0</v>
      </c>
      <c r="BB84" s="113">
        <f t="shared" si="130"/>
        <v>0</v>
      </c>
      <c r="BC84" s="113">
        <f t="shared" si="131"/>
        <v>0</v>
      </c>
      <c r="BD84" s="117">
        <f t="shared" si="132"/>
        <v>0</v>
      </c>
    </row>
    <row r="85" spans="2:56" x14ac:dyDescent="0.3">
      <c r="B85" s="150" t="s">
        <v>115</v>
      </c>
      <c r="C85" s="78">
        <f>SUM(C86:C88)</f>
        <v>0</v>
      </c>
      <c r="D85" s="79">
        <f>SUM(D86:D88)</f>
        <v>0</v>
      </c>
      <c r="E85" s="69">
        <f t="shared" si="119"/>
        <v>0</v>
      </c>
      <c r="F85" s="78">
        <f>SUM(F86:F88)</f>
        <v>0</v>
      </c>
      <c r="G85" s="80">
        <f>SUM(G86:G88)</f>
        <v>0</v>
      </c>
      <c r="H85" s="69">
        <f t="shared" si="120"/>
        <v>0</v>
      </c>
      <c r="I85" s="78">
        <f>SUM(I86:I88)</f>
        <v>0</v>
      </c>
      <c r="J85" s="80">
        <f>SUM(J86:J88)</f>
        <v>0</v>
      </c>
      <c r="K85" s="69">
        <f t="shared" si="111"/>
        <v>0</v>
      </c>
      <c r="L85" s="78">
        <f>SUM(L86:L88)</f>
        <v>0</v>
      </c>
      <c r="M85" s="80">
        <f>SUM(M86:M88)</f>
        <v>0</v>
      </c>
      <c r="N85" s="81">
        <f>SUM(N86:N88)</f>
        <v>0</v>
      </c>
      <c r="O85" s="78">
        <f>SUM(O86:O88)</f>
        <v>0</v>
      </c>
      <c r="P85" s="81">
        <f>SUM(P86:P88)</f>
        <v>0</v>
      </c>
      <c r="Q85" s="148">
        <f t="shared" si="121"/>
        <v>0</v>
      </c>
      <c r="R85" s="81">
        <f>SUM(R86:R88)</f>
        <v>0</v>
      </c>
      <c r="S85" s="81">
        <f>SUM(S86:S88)</f>
        <v>0</v>
      </c>
      <c r="T85" s="149">
        <f t="shared" si="138"/>
        <v>0</v>
      </c>
      <c r="U85" s="136"/>
      <c r="V85" s="78">
        <f>SUM(V86:V88)</f>
        <v>0</v>
      </c>
      <c r="W85" s="81">
        <f>SUM(W86:W88)</f>
        <v>0</v>
      </c>
      <c r="X85" s="148">
        <f t="shared" si="122"/>
        <v>0</v>
      </c>
      <c r="Y85" s="81">
        <f>SUM(Y86:Y88)</f>
        <v>0</v>
      </c>
      <c r="Z85" s="81">
        <f>SUM(Z86:Z88)</f>
        <v>0</v>
      </c>
      <c r="AA85" s="149">
        <f t="shared" si="144"/>
        <v>0</v>
      </c>
      <c r="AB85" s="136"/>
      <c r="AC85" s="78">
        <f>SUM(AC86:AC88)</f>
        <v>0</v>
      </c>
      <c r="AD85" s="81">
        <f>SUM(AD86:AD88)</f>
        <v>0</v>
      </c>
      <c r="AE85" s="148">
        <f t="shared" si="123"/>
        <v>0</v>
      </c>
      <c r="AF85" s="81">
        <f>SUM(AF86:AF88)</f>
        <v>0</v>
      </c>
      <c r="AG85" s="81">
        <f>SUM(AG86:AG88)</f>
        <v>0</v>
      </c>
      <c r="AH85" s="149">
        <f t="shared" si="145"/>
        <v>0</v>
      </c>
      <c r="AI85" s="13"/>
      <c r="AJ85" s="79">
        <f t="shared" ref="AJ85:AU85" si="146">SUM(AJ86:AJ88)</f>
        <v>0</v>
      </c>
      <c r="AK85" s="80">
        <f t="shared" si="146"/>
        <v>0</v>
      </c>
      <c r="AL85" s="81">
        <f t="shared" si="146"/>
        <v>0</v>
      </c>
      <c r="AM85" s="80">
        <f t="shared" si="146"/>
        <v>0</v>
      </c>
      <c r="AN85" s="81">
        <f t="shared" si="146"/>
        <v>0</v>
      </c>
      <c r="AO85" s="80">
        <f t="shared" si="146"/>
        <v>0</v>
      </c>
      <c r="AP85" s="81">
        <f t="shared" si="146"/>
        <v>0</v>
      </c>
      <c r="AQ85" s="80">
        <f t="shared" si="146"/>
        <v>0</v>
      </c>
      <c r="AR85" s="81">
        <f t="shared" si="146"/>
        <v>0</v>
      </c>
      <c r="AS85" s="80">
        <f t="shared" si="146"/>
        <v>0</v>
      </c>
      <c r="AT85" s="81">
        <f t="shared" si="146"/>
        <v>0</v>
      </c>
      <c r="AU85" s="80">
        <f t="shared" si="146"/>
        <v>0</v>
      </c>
      <c r="AV85" s="81">
        <f t="shared" si="125"/>
        <v>0</v>
      </c>
      <c r="AW85" s="80">
        <f t="shared" si="126"/>
        <v>0</v>
      </c>
      <c r="AX85" s="13"/>
      <c r="AY85" s="79">
        <f t="shared" si="127"/>
        <v>0</v>
      </c>
      <c r="AZ85" s="80">
        <f t="shared" si="128"/>
        <v>0</v>
      </c>
      <c r="BA85" s="81">
        <f t="shared" si="129"/>
        <v>0</v>
      </c>
      <c r="BB85" s="80">
        <f t="shared" si="130"/>
        <v>0</v>
      </c>
      <c r="BC85" s="80">
        <f t="shared" si="131"/>
        <v>0</v>
      </c>
      <c r="BD85" s="86">
        <f t="shared" si="132"/>
        <v>0</v>
      </c>
    </row>
    <row r="86" spans="2:56" x14ac:dyDescent="0.3">
      <c r="B86" s="141" t="s">
        <v>116</v>
      </c>
      <c r="C86" s="142">
        <f t="shared" ref="C86:D88" si="147">SUM(C290,C2126)</f>
        <v>0</v>
      </c>
      <c r="D86" s="143">
        <f t="shared" si="147"/>
        <v>0</v>
      </c>
      <c r="E86" s="144">
        <f t="shared" si="119"/>
        <v>0</v>
      </c>
      <c r="F86" s="142">
        <f t="shared" ref="F86:G88" si="148">SUM(F290,F2126)</f>
        <v>0</v>
      </c>
      <c r="G86" s="145">
        <f t="shared" si="148"/>
        <v>0</v>
      </c>
      <c r="H86" s="144">
        <f t="shared" si="120"/>
        <v>0</v>
      </c>
      <c r="I86" s="142">
        <f t="shared" ref="I86:J88" si="149">SUM(I290,I2126)</f>
        <v>0</v>
      </c>
      <c r="J86" s="145">
        <f t="shared" si="149"/>
        <v>0</v>
      </c>
      <c r="K86" s="144">
        <f t="shared" si="111"/>
        <v>0</v>
      </c>
      <c r="L86" s="142">
        <f>SUM(L290,L2126)</f>
        <v>0</v>
      </c>
      <c r="M86" s="145">
        <f t="shared" ref="M86:P88" si="150">SUM(M290,M2126)</f>
        <v>0</v>
      </c>
      <c r="N86" s="146">
        <f t="shared" si="150"/>
        <v>0</v>
      </c>
      <c r="O86" s="142">
        <f t="shared" si="150"/>
        <v>0</v>
      </c>
      <c r="P86" s="146">
        <f t="shared" si="150"/>
        <v>0</v>
      </c>
      <c r="Q86" s="139">
        <f t="shared" si="121"/>
        <v>0</v>
      </c>
      <c r="R86" s="146">
        <f t="shared" ref="R86:S88" si="151">SUM(R290,R2126)</f>
        <v>0</v>
      </c>
      <c r="S86" s="146">
        <f t="shared" si="151"/>
        <v>0</v>
      </c>
      <c r="T86" s="140">
        <f t="shared" si="138"/>
        <v>0</v>
      </c>
      <c r="U86" s="136"/>
      <c r="V86" s="142">
        <f t="shared" ref="V86:W88" si="152">SUM(V290,V2126)</f>
        <v>0</v>
      </c>
      <c r="W86" s="146">
        <f t="shared" si="152"/>
        <v>0</v>
      </c>
      <c r="X86" s="139">
        <f t="shared" si="122"/>
        <v>0</v>
      </c>
      <c r="Y86" s="146">
        <f t="shared" ref="Y86:Z88" si="153">SUM(Y290,Y2126)</f>
        <v>0</v>
      </c>
      <c r="Z86" s="146">
        <f t="shared" si="153"/>
        <v>0</v>
      </c>
      <c r="AA86" s="140">
        <f t="shared" si="144"/>
        <v>0</v>
      </c>
      <c r="AB86" s="136"/>
      <c r="AC86" s="142">
        <f t="shared" ref="AC86:AD88" si="154">SUM(AC290,AC2126)</f>
        <v>0</v>
      </c>
      <c r="AD86" s="146">
        <f t="shared" si="154"/>
        <v>0</v>
      </c>
      <c r="AE86" s="139">
        <f t="shared" si="123"/>
        <v>0</v>
      </c>
      <c r="AF86" s="146">
        <f t="shared" ref="AF86:AG88" si="155">SUM(AF290,AF2126)</f>
        <v>0</v>
      </c>
      <c r="AG86" s="146">
        <f t="shared" si="155"/>
        <v>0</v>
      </c>
      <c r="AH86" s="140">
        <f t="shared" si="145"/>
        <v>0</v>
      </c>
      <c r="AI86" s="13"/>
      <c r="AJ86" s="111">
        <f t="shared" ref="AJ86:AU88" si="156">SUM(AJ290,AJ2126)</f>
        <v>0</v>
      </c>
      <c r="AK86" s="113">
        <f t="shared" si="156"/>
        <v>0</v>
      </c>
      <c r="AL86" s="114">
        <f t="shared" si="156"/>
        <v>0</v>
      </c>
      <c r="AM86" s="113">
        <f t="shared" si="156"/>
        <v>0</v>
      </c>
      <c r="AN86" s="114">
        <f t="shared" si="156"/>
        <v>0</v>
      </c>
      <c r="AO86" s="113">
        <f t="shared" si="156"/>
        <v>0</v>
      </c>
      <c r="AP86" s="114">
        <f t="shared" si="156"/>
        <v>0</v>
      </c>
      <c r="AQ86" s="113">
        <f>SUM(AQ290,AQ2126)</f>
        <v>0</v>
      </c>
      <c r="AR86" s="114">
        <f t="shared" si="156"/>
        <v>0</v>
      </c>
      <c r="AS86" s="113">
        <f t="shared" si="156"/>
        <v>0</v>
      </c>
      <c r="AT86" s="114">
        <f t="shared" si="156"/>
        <v>0</v>
      </c>
      <c r="AU86" s="113">
        <f t="shared" si="156"/>
        <v>0</v>
      </c>
      <c r="AV86" s="114">
        <f t="shared" si="125"/>
        <v>0</v>
      </c>
      <c r="AW86" s="113">
        <f t="shared" si="126"/>
        <v>0</v>
      </c>
      <c r="AX86" s="13"/>
      <c r="AY86" s="111">
        <f t="shared" si="127"/>
        <v>0</v>
      </c>
      <c r="AZ86" s="113">
        <f t="shared" si="128"/>
        <v>0</v>
      </c>
      <c r="BA86" s="114">
        <f t="shared" si="129"/>
        <v>0</v>
      </c>
      <c r="BB86" s="113">
        <f t="shared" si="130"/>
        <v>0</v>
      </c>
      <c r="BC86" s="113">
        <f t="shared" si="131"/>
        <v>0</v>
      </c>
      <c r="BD86" s="117">
        <f t="shared" si="132"/>
        <v>0</v>
      </c>
    </row>
    <row r="87" spans="2:56" x14ac:dyDescent="0.3">
      <c r="B87" s="141" t="s">
        <v>117</v>
      </c>
      <c r="C87" s="142">
        <f t="shared" si="147"/>
        <v>0</v>
      </c>
      <c r="D87" s="143">
        <f t="shared" si="147"/>
        <v>0</v>
      </c>
      <c r="E87" s="144">
        <f t="shared" si="119"/>
        <v>0</v>
      </c>
      <c r="F87" s="142">
        <f t="shared" si="148"/>
        <v>0</v>
      </c>
      <c r="G87" s="145">
        <f t="shared" si="148"/>
        <v>0</v>
      </c>
      <c r="H87" s="144">
        <f t="shared" si="120"/>
        <v>0</v>
      </c>
      <c r="I87" s="142">
        <f t="shared" si="149"/>
        <v>0</v>
      </c>
      <c r="J87" s="145">
        <f t="shared" si="149"/>
        <v>0</v>
      </c>
      <c r="K87" s="144">
        <f t="shared" si="111"/>
        <v>0</v>
      </c>
      <c r="L87" s="142">
        <f>SUM(L291,L2127)</f>
        <v>0</v>
      </c>
      <c r="M87" s="145">
        <f t="shared" si="150"/>
        <v>0</v>
      </c>
      <c r="N87" s="146">
        <f t="shared" si="150"/>
        <v>0</v>
      </c>
      <c r="O87" s="142">
        <f t="shared" si="150"/>
        <v>0</v>
      </c>
      <c r="P87" s="146">
        <f t="shared" si="150"/>
        <v>0</v>
      </c>
      <c r="Q87" s="139">
        <f t="shared" si="121"/>
        <v>0</v>
      </c>
      <c r="R87" s="146">
        <f t="shared" si="151"/>
        <v>0</v>
      </c>
      <c r="S87" s="146">
        <f t="shared" si="151"/>
        <v>0</v>
      </c>
      <c r="T87" s="140">
        <f t="shared" si="138"/>
        <v>0</v>
      </c>
      <c r="U87" s="136"/>
      <c r="V87" s="142">
        <f t="shared" si="152"/>
        <v>0</v>
      </c>
      <c r="W87" s="146">
        <f t="shared" si="152"/>
        <v>0</v>
      </c>
      <c r="X87" s="139">
        <f t="shared" si="122"/>
        <v>0</v>
      </c>
      <c r="Y87" s="146">
        <f t="shared" si="153"/>
        <v>0</v>
      </c>
      <c r="Z87" s="146">
        <f t="shared" si="153"/>
        <v>0</v>
      </c>
      <c r="AA87" s="140">
        <f t="shared" si="144"/>
        <v>0</v>
      </c>
      <c r="AB87" s="136"/>
      <c r="AC87" s="142">
        <f t="shared" si="154"/>
        <v>0</v>
      </c>
      <c r="AD87" s="146">
        <f t="shared" si="154"/>
        <v>0</v>
      </c>
      <c r="AE87" s="139">
        <f t="shared" si="123"/>
        <v>0</v>
      </c>
      <c r="AF87" s="146">
        <f t="shared" si="155"/>
        <v>0</v>
      </c>
      <c r="AG87" s="146">
        <f t="shared" si="155"/>
        <v>0</v>
      </c>
      <c r="AH87" s="140">
        <f t="shared" si="145"/>
        <v>0</v>
      </c>
      <c r="AI87" s="13"/>
      <c r="AJ87" s="111">
        <f t="shared" si="156"/>
        <v>0</v>
      </c>
      <c r="AK87" s="113">
        <f t="shared" si="156"/>
        <v>0</v>
      </c>
      <c r="AL87" s="114">
        <f t="shared" si="156"/>
        <v>0</v>
      </c>
      <c r="AM87" s="113">
        <f t="shared" si="156"/>
        <v>0</v>
      </c>
      <c r="AN87" s="114">
        <f t="shared" si="156"/>
        <v>0</v>
      </c>
      <c r="AO87" s="113">
        <f t="shared" si="156"/>
        <v>0</v>
      </c>
      <c r="AP87" s="114">
        <f t="shared" si="156"/>
        <v>0</v>
      </c>
      <c r="AQ87" s="113">
        <f>SUM(AQ291,AQ2127)</f>
        <v>0</v>
      </c>
      <c r="AR87" s="114">
        <f t="shared" si="156"/>
        <v>0</v>
      </c>
      <c r="AS87" s="113">
        <f t="shared" si="156"/>
        <v>0</v>
      </c>
      <c r="AT87" s="114">
        <f t="shared" si="156"/>
        <v>0</v>
      </c>
      <c r="AU87" s="113">
        <f t="shared" si="156"/>
        <v>0</v>
      </c>
      <c r="AV87" s="114">
        <f t="shared" si="125"/>
        <v>0</v>
      </c>
      <c r="AW87" s="113">
        <f t="shared" si="126"/>
        <v>0</v>
      </c>
      <c r="AX87" s="13"/>
      <c r="AY87" s="111">
        <f t="shared" si="127"/>
        <v>0</v>
      </c>
      <c r="AZ87" s="113">
        <f t="shared" si="128"/>
        <v>0</v>
      </c>
      <c r="BA87" s="114">
        <f t="shared" si="129"/>
        <v>0</v>
      </c>
      <c r="BB87" s="113">
        <f t="shared" si="130"/>
        <v>0</v>
      </c>
      <c r="BC87" s="113">
        <f t="shared" si="131"/>
        <v>0</v>
      </c>
      <c r="BD87" s="117">
        <f t="shared" si="132"/>
        <v>0</v>
      </c>
    </row>
    <row r="88" spans="2:56" x14ac:dyDescent="0.3">
      <c r="B88" s="141" t="s">
        <v>118</v>
      </c>
      <c r="C88" s="142">
        <f t="shared" si="147"/>
        <v>0</v>
      </c>
      <c r="D88" s="143">
        <f t="shared" si="147"/>
        <v>0</v>
      </c>
      <c r="E88" s="144">
        <f t="shared" si="119"/>
        <v>0</v>
      </c>
      <c r="F88" s="142">
        <f t="shared" si="148"/>
        <v>0</v>
      </c>
      <c r="G88" s="145">
        <f t="shared" si="148"/>
        <v>0</v>
      </c>
      <c r="H88" s="144">
        <f t="shared" si="120"/>
        <v>0</v>
      </c>
      <c r="I88" s="142">
        <f t="shared" si="149"/>
        <v>0</v>
      </c>
      <c r="J88" s="145">
        <f t="shared" si="149"/>
        <v>0</v>
      </c>
      <c r="K88" s="144">
        <f t="shared" si="111"/>
        <v>0</v>
      </c>
      <c r="L88" s="142">
        <f>SUM(L292,L2128)</f>
        <v>0</v>
      </c>
      <c r="M88" s="145">
        <f t="shared" si="150"/>
        <v>0</v>
      </c>
      <c r="N88" s="146">
        <f t="shared" si="150"/>
        <v>0</v>
      </c>
      <c r="O88" s="142">
        <f t="shared" si="150"/>
        <v>0</v>
      </c>
      <c r="P88" s="146">
        <f t="shared" si="150"/>
        <v>0</v>
      </c>
      <c r="Q88" s="139">
        <f t="shared" si="121"/>
        <v>0</v>
      </c>
      <c r="R88" s="146">
        <f t="shared" si="151"/>
        <v>0</v>
      </c>
      <c r="S88" s="146">
        <f t="shared" si="151"/>
        <v>0</v>
      </c>
      <c r="T88" s="140">
        <f t="shared" si="138"/>
        <v>0</v>
      </c>
      <c r="U88" s="136"/>
      <c r="V88" s="142">
        <f t="shared" si="152"/>
        <v>0</v>
      </c>
      <c r="W88" s="146">
        <f t="shared" si="152"/>
        <v>0</v>
      </c>
      <c r="X88" s="139">
        <f t="shared" si="122"/>
        <v>0</v>
      </c>
      <c r="Y88" s="146">
        <f t="shared" si="153"/>
        <v>0</v>
      </c>
      <c r="Z88" s="146">
        <f t="shared" si="153"/>
        <v>0</v>
      </c>
      <c r="AA88" s="140">
        <f t="shared" si="144"/>
        <v>0</v>
      </c>
      <c r="AB88" s="136"/>
      <c r="AC88" s="142">
        <f t="shared" si="154"/>
        <v>0</v>
      </c>
      <c r="AD88" s="146">
        <f t="shared" si="154"/>
        <v>0</v>
      </c>
      <c r="AE88" s="139">
        <f t="shared" si="123"/>
        <v>0</v>
      </c>
      <c r="AF88" s="146">
        <f t="shared" si="155"/>
        <v>0</v>
      </c>
      <c r="AG88" s="146">
        <f t="shared" si="155"/>
        <v>0</v>
      </c>
      <c r="AH88" s="140">
        <f t="shared" si="145"/>
        <v>0</v>
      </c>
      <c r="AI88" s="13"/>
      <c r="AJ88" s="111">
        <f t="shared" si="156"/>
        <v>0</v>
      </c>
      <c r="AK88" s="113">
        <f t="shared" si="156"/>
        <v>0</v>
      </c>
      <c r="AL88" s="114">
        <f t="shared" si="156"/>
        <v>0</v>
      </c>
      <c r="AM88" s="113">
        <f t="shared" si="156"/>
        <v>0</v>
      </c>
      <c r="AN88" s="114">
        <f t="shared" si="156"/>
        <v>0</v>
      </c>
      <c r="AO88" s="113">
        <f t="shared" si="156"/>
        <v>0</v>
      </c>
      <c r="AP88" s="114">
        <f t="shared" si="156"/>
        <v>0</v>
      </c>
      <c r="AQ88" s="113">
        <f>SUM(AQ292,AQ2128)</f>
        <v>0</v>
      </c>
      <c r="AR88" s="114">
        <f t="shared" si="156"/>
        <v>0</v>
      </c>
      <c r="AS88" s="113">
        <f t="shared" si="156"/>
        <v>0</v>
      </c>
      <c r="AT88" s="114">
        <f t="shared" si="156"/>
        <v>0</v>
      </c>
      <c r="AU88" s="113">
        <f t="shared" si="156"/>
        <v>0</v>
      </c>
      <c r="AV88" s="114">
        <f t="shared" si="125"/>
        <v>0</v>
      </c>
      <c r="AW88" s="113">
        <f t="shared" si="126"/>
        <v>0</v>
      </c>
      <c r="AX88" s="13"/>
      <c r="AY88" s="111">
        <f t="shared" si="127"/>
        <v>0</v>
      </c>
      <c r="AZ88" s="113">
        <f t="shared" si="128"/>
        <v>0</v>
      </c>
      <c r="BA88" s="114">
        <f t="shared" si="129"/>
        <v>0</v>
      </c>
      <c r="BB88" s="113">
        <f t="shared" si="130"/>
        <v>0</v>
      </c>
      <c r="BC88" s="113">
        <f t="shared" si="131"/>
        <v>0</v>
      </c>
      <c r="BD88" s="117">
        <f t="shared" si="132"/>
        <v>0</v>
      </c>
    </row>
    <row r="89" spans="2:56" x14ac:dyDescent="0.3">
      <c r="B89" s="150" t="s">
        <v>119</v>
      </c>
      <c r="C89" s="78">
        <f>SUM(C90)</f>
        <v>18000</v>
      </c>
      <c r="D89" s="79">
        <f>SUM(D90)</f>
        <v>18000</v>
      </c>
      <c r="E89" s="69">
        <f t="shared" si="119"/>
        <v>1</v>
      </c>
      <c r="F89" s="78">
        <f>SUM(F90)</f>
        <v>18200</v>
      </c>
      <c r="G89" s="80">
        <f>SUM(G90)</f>
        <v>17960.8</v>
      </c>
      <c r="H89" s="69">
        <f t="shared" si="120"/>
        <v>0.98685714285714277</v>
      </c>
      <c r="I89" s="78">
        <f>SUM(I90)</f>
        <v>18000</v>
      </c>
      <c r="J89" s="80">
        <f>SUM(J90)</f>
        <v>17989.96</v>
      </c>
      <c r="K89" s="69">
        <f t="shared" si="111"/>
        <v>0.99944222222222212</v>
      </c>
      <c r="L89" s="78">
        <f>SUM(L90)</f>
        <v>20000</v>
      </c>
      <c r="M89" s="80">
        <f>SUM(M90)</f>
        <v>20000</v>
      </c>
      <c r="N89" s="81">
        <f>SUM(N90)</f>
        <v>0</v>
      </c>
      <c r="O89" s="78">
        <f>SUM(O90)</f>
        <v>20000</v>
      </c>
      <c r="P89" s="81">
        <f>SUM(P90)</f>
        <v>0</v>
      </c>
      <c r="Q89" s="148">
        <f t="shared" si="121"/>
        <v>20000</v>
      </c>
      <c r="R89" s="81">
        <f>SUM(R90)</f>
        <v>0</v>
      </c>
      <c r="S89" s="81">
        <f>SUM(S90)</f>
        <v>0</v>
      </c>
      <c r="T89" s="149">
        <f t="shared" si="138"/>
        <v>20000</v>
      </c>
      <c r="U89" s="136"/>
      <c r="V89" s="78">
        <f>SUM(V90)</f>
        <v>20000</v>
      </c>
      <c r="W89" s="81">
        <f>SUM(W90)</f>
        <v>0</v>
      </c>
      <c r="X89" s="148">
        <f t="shared" si="122"/>
        <v>20000</v>
      </c>
      <c r="Y89" s="81">
        <f>SUM(Y90)</f>
        <v>0</v>
      </c>
      <c r="Z89" s="81">
        <f>SUM(Z90)</f>
        <v>0</v>
      </c>
      <c r="AA89" s="149">
        <f t="shared" si="144"/>
        <v>20000</v>
      </c>
      <c r="AB89" s="136"/>
      <c r="AC89" s="78">
        <f>SUM(AC90)</f>
        <v>20000</v>
      </c>
      <c r="AD89" s="81">
        <f>SUM(AD90)</f>
        <v>0</v>
      </c>
      <c r="AE89" s="148">
        <f t="shared" si="123"/>
        <v>20000</v>
      </c>
      <c r="AF89" s="81">
        <f>SUM(AF90)</f>
        <v>0</v>
      </c>
      <c r="AG89" s="81">
        <f>SUM(AG90)</f>
        <v>0</v>
      </c>
      <c r="AH89" s="149">
        <f t="shared" si="145"/>
        <v>20000</v>
      </c>
      <c r="AI89" s="13"/>
      <c r="AJ89" s="79">
        <f t="shared" ref="AJ89:AU89" si="157">SUM(AJ90)</f>
        <v>0</v>
      </c>
      <c r="AK89" s="80">
        <f t="shared" si="157"/>
        <v>0</v>
      </c>
      <c r="AL89" s="81">
        <f t="shared" si="157"/>
        <v>0</v>
      </c>
      <c r="AM89" s="80">
        <f t="shared" si="157"/>
        <v>0</v>
      </c>
      <c r="AN89" s="81">
        <f t="shared" si="157"/>
        <v>0</v>
      </c>
      <c r="AO89" s="80">
        <f t="shared" si="157"/>
        <v>0</v>
      </c>
      <c r="AP89" s="81">
        <f t="shared" si="157"/>
        <v>20000</v>
      </c>
      <c r="AQ89" s="80">
        <f t="shared" si="157"/>
        <v>0</v>
      </c>
      <c r="AR89" s="81">
        <f t="shared" si="157"/>
        <v>0</v>
      </c>
      <c r="AS89" s="80">
        <f t="shared" si="157"/>
        <v>0</v>
      </c>
      <c r="AT89" s="81">
        <f t="shared" si="157"/>
        <v>0</v>
      </c>
      <c r="AU89" s="80">
        <f t="shared" si="157"/>
        <v>0</v>
      </c>
      <c r="AV89" s="81">
        <f t="shared" si="125"/>
        <v>20000</v>
      </c>
      <c r="AW89" s="80">
        <f t="shared" si="126"/>
        <v>0</v>
      </c>
      <c r="AX89" s="13"/>
      <c r="AY89" s="79">
        <f t="shared" si="127"/>
        <v>0</v>
      </c>
      <c r="AZ89" s="80">
        <f t="shared" si="128"/>
        <v>0</v>
      </c>
      <c r="BA89" s="81">
        <f t="shared" si="129"/>
        <v>20000</v>
      </c>
      <c r="BB89" s="80">
        <f t="shared" si="130"/>
        <v>0</v>
      </c>
      <c r="BC89" s="80">
        <f t="shared" si="131"/>
        <v>20000</v>
      </c>
      <c r="BD89" s="86">
        <f t="shared" si="132"/>
        <v>0</v>
      </c>
    </row>
    <row r="90" spans="2:56" x14ac:dyDescent="0.3">
      <c r="B90" s="141" t="s">
        <v>120</v>
      </c>
      <c r="C90" s="142">
        <f>SUM(C294,C2130)</f>
        <v>18000</v>
      </c>
      <c r="D90" s="143">
        <f>SUM(D294,D2130)</f>
        <v>18000</v>
      </c>
      <c r="E90" s="144">
        <f t="shared" si="119"/>
        <v>1</v>
      </c>
      <c r="F90" s="142">
        <f>SUM(F294,F2130)</f>
        <v>18200</v>
      </c>
      <c r="G90" s="145">
        <f>SUM(G294,G2130)</f>
        <v>17960.8</v>
      </c>
      <c r="H90" s="144">
        <f t="shared" si="120"/>
        <v>0.98685714285714277</v>
      </c>
      <c r="I90" s="142">
        <f>SUM(I294,I2130)</f>
        <v>18000</v>
      </c>
      <c r="J90" s="145">
        <f>SUM(J294,J2130)</f>
        <v>17989.96</v>
      </c>
      <c r="K90" s="144">
        <f t="shared" si="111"/>
        <v>0.99944222222222212</v>
      </c>
      <c r="L90" s="142">
        <f>SUM(L294,L2130)</f>
        <v>20000</v>
      </c>
      <c r="M90" s="145">
        <f>SUM(M294,M2130)</f>
        <v>20000</v>
      </c>
      <c r="N90" s="146">
        <f>SUM(N294,N2130)</f>
        <v>0</v>
      </c>
      <c r="O90" s="142">
        <f>SUM(O294,O2130)</f>
        <v>20000</v>
      </c>
      <c r="P90" s="146">
        <f>SUM(P294,P2130)</f>
        <v>0</v>
      </c>
      <c r="Q90" s="139">
        <f t="shared" si="121"/>
        <v>20000</v>
      </c>
      <c r="R90" s="146">
        <f>SUM(R294,R2130)</f>
        <v>0</v>
      </c>
      <c r="S90" s="146">
        <f>SUM(S294,S2130)</f>
        <v>0</v>
      </c>
      <c r="T90" s="140">
        <f t="shared" si="138"/>
        <v>20000</v>
      </c>
      <c r="U90" s="136"/>
      <c r="V90" s="142">
        <f>SUM(V294,V2130)</f>
        <v>20000</v>
      </c>
      <c r="W90" s="146">
        <f>SUM(W294,W2130)</f>
        <v>0</v>
      </c>
      <c r="X90" s="139">
        <f t="shared" si="122"/>
        <v>20000</v>
      </c>
      <c r="Y90" s="146">
        <f>SUM(Y294,Y2130)</f>
        <v>0</v>
      </c>
      <c r="Z90" s="146">
        <f>SUM(Z294,Z2130)</f>
        <v>0</v>
      </c>
      <c r="AA90" s="140">
        <f t="shared" si="144"/>
        <v>20000</v>
      </c>
      <c r="AB90" s="136"/>
      <c r="AC90" s="142">
        <f>SUM(AC294,AC2130)</f>
        <v>20000</v>
      </c>
      <c r="AD90" s="146">
        <f>SUM(AD294,AD2130)</f>
        <v>0</v>
      </c>
      <c r="AE90" s="139">
        <f t="shared" si="123"/>
        <v>20000</v>
      </c>
      <c r="AF90" s="146">
        <f>SUM(AF294,AF2130)</f>
        <v>0</v>
      </c>
      <c r="AG90" s="146">
        <f>SUM(AG294,AG2130)</f>
        <v>0</v>
      </c>
      <c r="AH90" s="140">
        <f t="shared" si="145"/>
        <v>20000</v>
      </c>
      <c r="AI90" s="13"/>
      <c r="AJ90" s="111">
        <f t="shared" ref="AJ90:AU90" si="158">SUM(AJ294,AJ2130)</f>
        <v>0</v>
      </c>
      <c r="AK90" s="113">
        <f t="shared" si="158"/>
        <v>0</v>
      </c>
      <c r="AL90" s="114">
        <f t="shared" si="158"/>
        <v>0</v>
      </c>
      <c r="AM90" s="113">
        <f t="shared" si="158"/>
        <v>0</v>
      </c>
      <c r="AN90" s="114">
        <f t="shared" si="158"/>
        <v>0</v>
      </c>
      <c r="AO90" s="113">
        <f t="shared" si="158"/>
        <v>0</v>
      </c>
      <c r="AP90" s="114">
        <f t="shared" si="158"/>
        <v>20000</v>
      </c>
      <c r="AQ90" s="113">
        <f t="shared" si="158"/>
        <v>0</v>
      </c>
      <c r="AR90" s="114">
        <f t="shared" si="158"/>
        <v>0</v>
      </c>
      <c r="AS90" s="113">
        <f t="shared" si="158"/>
        <v>0</v>
      </c>
      <c r="AT90" s="114">
        <f t="shared" si="158"/>
        <v>0</v>
      </c>
      <c r="AU90" s="113">
        <f t="shared" si="158"/>
        <v>0</v>
      </c>
      <c r="AV90" s="114">
        <f t="shared" si="125"/>
        <v>20000</v>
      </c>
      <c r="AW90" s="113">
        <f t="shared" si="126"/>
        <v>0</v>
      </c>
      <c r="AX90" s="13"/>
      <c r="AY90" s="111">
        <f t="shared" si="127"/>
        <v>0</v>
      </c>
      <c r="AZ90" s="113">
        <f t="shared" si="128"/>
        <v>0</v>
      </c>
      <c r="BA90" s="114">
        <f t="shared" si="129"/>
        <v>20000</v>
      </c>
      <c r="BB90" s="113">
        <f t="shared" si="130"/>
        <v>0</v>
      </c>
      <c r="BC90" s="113">
        <f t="shared" si="131"/>
        <v>20000</v>
      </c>
      <c r="BD90" s="117">
        <f t="shared" si="132"/>
        <v>0</v>
      </c>
    </row>
    <row r="91" spans="2:56" x14ac:dyDescent="0.3">
      <c r="B91" s="150" t="s">
        <v>121</v>
      </c>
      <c r="C91" s="78">
        <f>SUM(C92:C96)</f>
        <v>0</v>
      </c>
      <c r="D91" s="79">
        <f>SUM(D92:D96)</f>
        <v>0</v>
      </c>
      <c r="E91" s="69">
        <f t="shared" si="119"/>
        <v>0</v>
      </c>
      <c r="F91" s="78">
        <f>SUM(F92:F96)</f>
        <v>0</v>
      </c>
      <c r="G91" s="80">
        <f>SUM(G92:G96)</f>
        <v>0</v>
      </c>
      <c r="H91" s="69">
        <f t="shared" si="120"/>
        <v>0</v>
      </c>
      <c r="I91" s="78">
        <f>SUM(I92:I96)</f>
        <v>0</v>
      </c>
      <c r="J91" s="80">
        <f>SUM(J92:J96)</f>
        <v>0</v>
      </c>
      <c r="K91" s="69">
        <f t="shared" si="111"/>
        <v>0</v>
      </c>
      <c r="L91" s="78">
        <f>SUM(L92:L96)</f>
        <v>0</v>
      </c>
      <c r="M91" s="80">
        <f>SUM(M92:M96)</f>
        <v>0</v>
      </c>
      <c r="N91" s="81">
        <f>SUM(N92:N96)</f>
        <v>0</v>
      </c>
      <c r="O91" s="78">
        <f>SUM(O92:O96)</f>
        <v>0</v>
      </c>
      <c r="P91" s="81">
        <f>SUM(P92:P96)</f>
        <v>0</v>
      </c>
      <c r="Q91" s="148">
        <f t="shared" si="121"/>
        <v>0</v>
      </c>
      <c r="R91" s="81">
        <f>SUM(R92:R96)</f>
        <v>0</v>
      </c>
      <c r="S91" s="81">
        <f>SUM(S92:S96)</f>
        <v>0</v>
      </c>
      <c r="T91" s="149">
        <f t="shared" si="138"/>
        <v>0</v>
      </c>
      <c r="U91" s="136"/>
      <c r="V91" s="78">
        <f>SUM(V92:V96)</f>
        <v>0</v>
      </c>
      <c r="W91" s="81">
        <f>SUM(W92:W96)</f>
        <v>0</v>
      </c>
      <c r="X91" s="148">
        <f t="shared" si="122"/>
        <v>0</v>
      </c>
      <c r="Y91" s="81">
        <f>SUM(Y92:Y96)</f>
        <v>0</v>
      </c>
      <c r="Z91" s="81">
        <f>SUM(Z92:Z96)</f>
        <v>0</v>
      </c>
      <c r="AA91" s="149">
        <f t="shared" si="144"/>
        <v>0</v>
      </c>
      <c r="AB91" s="136"/>
      <c r="AC91" s="78">
        <f>SUM(AC92:AC96)</f>
        <v>0</v>
      </c>
      <c r="AD91" s="81">
        <f>SUM(AD92:AD96)</f>
        <v>0</v>
      </c>
      <c r="AE91" s="148">
        <f t="shared" si="123"/>
        <v>0</v>
      </c>
      <c r="AF91" s="81">
        <f>SUM(AF92:AF96)</f>
        <v>0</v>
      </c>
      <c r="AG91" s="81">
        <f>SUM(AG92:AG96)</f>
        <v>0</v>
      </c>
      <c r="AH91" s="149">
        <f t="shared" si="145"/>
        <v>0</v>
      </c>
      <c r="AI91" s="13"/>
      <c r="AJ91" s="79">
        <f t="shared" ref="AJ91:AU91" si="159">SUM(AJ92:AJ96)</f>
        <v>0</v>
      </c>
      <c r="AK91" s="80">
        <f t="shared" si="159"/>
        <v>0</v>
      </c>
      <c r="AL91" s="81">
        <f t="shared" si="159"/>
        <v>0</v>
      </c>
      <c r="AM91" s="80">
        <f t="shared" si="159"/>
        <v>0</v>
      </c>
      <c r="AN91" s="81">
        <f t="shared" si="159"/>
        <v>0</v>
      </c>
      <c r="AO91" s="80">
        <f t="shared" si="159"/>
        <v>0</v>
      </c>
      <c r="AP91" s="81">
        <f t="shared" si="159"/>
        <v>0</v>
      </c>
      <c r="AQ91" s="80">
        <f t="shared" si="159"/>
        <v>0</v>
      </c>
      <c r="AR91" s="81">
        <f t="shared" si="159"/>
        <v>0</v>
      </c>
      <c r="AS91" s="80">
        <f t="shared" si="159"/>
        <v>0</v>
      </c>
      <c r="AT91" s="81">
        <f t="shared" si="159"/>
        <v>0</v>
      </c>
      <c r="AU91" s="80">
        <f t="shared" si="159"/>
        <v>0</v>
      </c>
      <c r="AV91" s="81">
        <f t="shared" si="125"/>
        <v>0</v>
      </c>
      <c r="AW91" s="80">
        <f t="shared" si="126"/>
        <v>0</v>
      </c>
      <c r="AX91" s="13"/>
      <c r="AY91" s="79">
        <f t="shared" si="127"/>
        <v>0</v>
      </c>
      <c r="AZ91" s="80">
        <f t="shared" si="128"/>
        <v>0</v>
      </c>
      <c r="BA91" s="81">
        <f t="shared" si="129"/>
        <v>0</v>
      </c>
      <c r="BB91" s="80">
        <f t="shared" si="130"/>
        <v>0</v>
      </c>
      <c r="BC91" s="80">
        <f t="shared" si="131"/>
        <v>0</v>
      </c>
      <c r="BD91" s="86">
        <f t="shared" si="132"/>
        <v>0</v>
      </c>
    </row>
    <row r="92" spans="2:56" x14ac:dyDescent="0.3">
      <c r="B92" s="141" t="s">
        <v>122</v>
      </c>
      <c r="C92" s="142">
        <f t="shared" ref="C92:D96" si="160">SUM(C296,C2132)</f>
        <v>0</v>
      </c>
      <c r="D92" s="143">
        <f t="shared" si="160"/>
        <v>0</v>
      </c>
      <c r="E92" s="144">
        <f t="shared" si="119"/>
        <v>0</v>
      </c>
      <c r="F92" s="142">
        <f t="shared" ref="F92:G96" si="161">SUM(F296,F2132)</f>
        <v>0</v>
      </c>
      <c r="G92" s="145">
        <f t="shared" si="161"/>
        <v>0</v>
      </c>
      <c r="H92" s="144">
        <f t="shared" si="120"/>
        <v>0</v>
      </c>
      <c r="I92" s="142">
        <f t="shared" ref="I92:J96" si="162">SUM(I296,I2132)</f>
        <v>0</v>
      </c>
      <c r="J92" s="145">
        <f t="shared" si="162"/>
        <v>0</v>
      </c>
      <c r="K92" s="144">
        <f t="shared" si="111"/>
        <v>0</v>
      </c>
      <c r="L92" s="142">
        <f>SUM(L296,L2132)</f>
        <v>0</v>
      </c>
      <c r="M92" s="145">
        <f t="shared" ref="M92:P96" si="163">SUM(M296,M2132)</f>
        <v>0</v>
      </c>
      <c r="N92" s="146">
        <f t="shared" si="163"/>
        <v>0</v>
      </c>
      <c r="O92" s="142">
        <f t="shared" si="163"/>
        <v>0</v>
      </c>
      <c r="P92" s="146">
        <f t="shared" si="163"/>
        <v>0</v>
      </c>
      <c r="Q92" s="139">
        <f t="shared" si="121"/>
        <v>0</v>
      </c>
      <c r="R92" s="146">
        <f t="shared" ref="R92:S96" si="164">SUM(R296,R2132)</f>
        <v>0</v>
      </c>
      <c r="S92" s="146">
        <f t="shared" si="164"/>
        <v>0</v>
      </c>
      <c r="T92" s="140">
        <f t="shared" si="138"/>
        <v>0</v>
      </c>
      <c r="U92" s="136"/>
      <c r="V92" s="142">
        <f t="shared" ref="V92:W96" si="165">SUM(V296,V2132)</f>
        <v>0</v>
      </c>
      <c r="W92" s="146">
        <f t="shared" si="165"/>
        <v>0</v>
      </c>
      <c r="X92" s="139">
        <f t="shared" si="122"/>
        <v>0</v>
      </c>
      <c r="Y92" s="146">
        <f t="shared" ref="Y92:Z96" si="166">SUM(Y296,Y2132)</f>
        <v>0</v>
      </c>
      <c r="Z92" s="146">
        <f t="shared" si="166"/>
        <v>0</v>
      </c>
      <c r="AA92" s="140">
        <f t="shared" si="144"/>
        <v>0</v>
      </c>
      <c r="AB92" s="136"/>
      <c r="AC92" s="142">
        <f t="shared" ref="AC92:AD96" si="167">SUM(AC296,AC2132)</f>
        <v>0</v>
      </c>
      <c r="AD92" s="146">
        <f t="shared" si="167"/>
        <v>0</v>
      </c>
      <c r="AE92" s="139">
        <f t="shared" si="123"/>
        <v>0</v>
      </c>
      <c r="AF92" s="146">
        <f t="shared" ref="AF92:AG96" si="168">SUM(AF296,AF2132)</f>
        <v>0</v>
      </c>
      <c r="AG92" s="146">
        <f t="shared" si="168"/>
        <v>0</v>
      </c>
      <c r="AH92" s="140">
        <f t="shared" si="145"/>
        <v>0</v>
      </c>
      <c r="AI92" s="13"/>
      <c r="AJ92" s="111">
        <f t="shared" ref="AJ92:AU96" si="169">SUM(AJ296,AJ2132)</f>
        <v>0</v>
      </c>
      <c r="AK92" s="113">
        <f t="shared" si="169"/>
        <v>0</v>
      </c>
      <c r="AL92" s="114">
        <f t="shared" si="169"/>
        <v>0</v>
      </c>
      <c r="AM92" s="113">
        <f t="shared" si="169"/>
        <v>0</v>
      </c>
      <c r="AN92" s="114">
        <f t="shared" si="169"/>
        <v>0</v>
      </c>
      <c r="AO92" s="113">
        <f t="shared" si="169"/>
        <v>0</v>
      </c>
      <c r="AP92" s="114">
        <f t="shared" si="169"/>
        <v>0</v>
      </c>
      <c r="AQ92" s="113">
        <f>SUM(AQ296,AQ2132)</f>
        <v>0</v>
      </c>
      <c r="AR92" s="114">
        <f t="shared" si="169"/>
        <v>0</v>
      </c>
      <c r="AS92" s="113">
        <f t="shared" si="169"/>
        <v>0</v>
      </c>
      <c r="AT92" s="114">
        <f t="shared" si="169"/>
        <v>0</v>
      </c>
      <c r="AU92" s="113">
        <f t="shared" si="169"/>
        <v>0</v>
      </c>
      <c r="AV92" s="114">
        <f t="shared" si="125"/>
        <v>0</v>
      </c>
      <c r="AW92" s="113">
        <f t="shared" si="126"/>
        <v>0</v>
      </c>
      <c r="AX92" s="13"/>
      <c r="AY92" s="111">
        <f t="shared" si="127"/>
        <v>0</v>
      </c>
      <c r="AZ92" s="113">
        <f t="shared" si="128"/>
        <v>0</v>
      </c>
      <c r="BA92" s="114">
        <f t="shared" si="129"/>
        <v>0</v>
      </c>
      <c r="BB92" s="113">
        <f t="shared" si="130"/>
        <v>0</v>
      </c>
      <c r="BC92" s="113">
        <f t="shared" si="131"/>
        <v>0</v>
      </c>
      <c r="BD92" s="117">
        <f t="shared" si="132"/>
        <v>0</v>
      </c>
    </row>
    <row r="93" spans="2:56" x14ac:dyDescent="0.3">
      <c r="B93" s="141" t="s">
        <v>123</v>
      </c>
      <c r="C93" s="142">
        <f t="shared" si="160"/>
        <v>0</v>
      </c>
      <c r="D93" s="143">
        <f t="shared" si="160"/>
        <v>0</v>
      </c>
      <c r="E93" s="144">
        <f t="shared" si="119"/>
        <v>0</v>
      </c>
      <c r="F93" s="142">
        <f t="shared" si="161"/>
        <v>0</v>
      </c>
      <c r="G93" s="145">
        <f t="shared" si="161"/>
        <v>0</v>
      </c>
      <c r="H93" s="144">
        <f t="shared" si="120"/>
        <v>0</v>
      </c>
      <c r="I93" s="142">
        <f t="shared" si="162"/>
        <v>0</v>
      </c>
      <c r="J93" s="145">
        <f t="shared" si="162"/>
        <v>0</v>
      </c>
      <c r="K93" s="144">
        <f t="shared" si="111"/>
        <v>0</v>
      </c>
      <c r="L93" s="142">
        <f>SUM(L297,L2133)</f>
        <v>0</v>
      </c>
      <c r="M93" s="145">
        <f t="shared" si="163"/>
        <v>0</v>
      </c>
      <c r="N93" s="146">
        <f t="shared" si="163"/>
        <v>0</v>
      </c>
      <c r="O93" s="142">
        <f t="shared" si="163"/>
        <v>0</v>
      </c>
      <c r="P93" s="146">
        <f t="shared" si="163"/>
        <v>0</v>
      </c>
      <c r="Q93" s="139">
        <f t="shared" si="121"/>
        <v>0</v>
      </c>
      <c r="R93" s="146">
        <f t="shared" si="164"/>
        <v>0</v>
      </c>
      <c r="S93" s="146">
        <f t="shared" si="164"/>
        <v>0</v>
      </c>
      <c r="T93" s="140">
        <f t="shared" si="138"/>
        <v>0</v>
      </c>
      <c r="U93" s="136"/>
      <c r="V93" s="142">
        <f t="shared" si="165"/>
        <v>0</v>
      </c>
      <c r="W93" s="146">
        <f t="shared" si="165"/>
        <v>0</v>
      </c>
      <c r="X93" s="139">
        <f t="shared" si="122"/>
        <v>0</v>
      </c>
      <c r="Y93" s="146">
        <f t="shared" si="166"/>
        <v>0</v>
      </c>
      <c r="Z93" s="146">
        <f t="shared" si="166"/>
        <v>0</v>
      </c>
      <c r="AA93" s="140">
        <f t="shared" si="144"/>
        <v>0</v>
      </c>
      <c r="AB93" s="136"/>
      <c r="AC93" s="142">
        <f t="shared" si="167"/>
        <v>0</v>
      </c>
      <c r="AD93" s="146">
        <f t="shared" si="167"/>
        <v>0</v>
      </c>
      <c r="AE93" s="139">
        <f t="shared" si="123"/>
        <v>0</v>
      </c>
      <c r="AF93" s="146">
        <f t="shared" si="168"/>
        <v>0</v>
      </c>
      <c r="AG93" s="146">
        <f t="shared" si="168"/>
        <v>0</v>
      </c>
      <c r="AH93" s="140">
        <f t="shared" si="145"/>
        <v>0</v>
      </c>
      <c r="AI93" s="13"/>
      <c r="AJ93" s="111">
        <f t="shared" si="169"/>
        <v>0</v>
      </c>
      <c r="AK93" s="113">
        <f t="shared" si="169"/>
        <v>0</v>
      </c>
      <c r="AL93" s="114">
        <f t="shared" si="169"/>
        <v>0</v>
      </c>
      <c r="AM93" s="113">
        <f t="shared" si="169"/>
        <v>0</v>
      </c>
      <c r="AN93" s="114">
        <f t="shared" si="169"/>
        <v>0</v>
      </c>
      <c r="AO93" s="113">
        <f t="shared" si="169"/>
        <v>0</v>
      </c>
      <c r="AP93" s="114">
        <f t="shared" si="169"/>
        <v>0</v>
      </c>
      <c r="AQ93" s="113">
        <f>SUM(AQ297,AQ2133)</f>
        <v>0</v>
      </c>
      <c r="AR93" s="114">
        <f t="shared" si="169"/>
        <v>0</v>
      </c>
      <c r="AS93" s="113">
        <f t="shared" si="169"/>
        <v>0</v>
      </c>
      <c r="AT93" s="114">
        <f t="shared" si="169"/>
        <v>0</v>
      </c>
      <c r="AU93" s="113">
        <f t="shared" si="169"/>
        <v>0</v>
      </c>
      <c r="AV93" s="114">
        <f t="shared" si="125"/>
        <v>0</v>
      </c>
      <c r="AW93" s="113">
        <f t="shared" si="126"/>
        <v>0</v>
      </c>
      <c r="AX93" s="13"/>
      <c r="AY93" s="111">
        <f t="shared" si="127"/>
        <v>0</v>
      </c>
      <c r="AZ93" s="113">
        <f t="shared" si="128"/>
        <v>0</v>
      </c>
      <c r="BA93" s="114">
        <f t="shared" si="129"/>
        <v>0</v>
      </c>
      <c r="BB93" s="113">
        <f t="shared" si="130"/>
        <v>0</v>
      </c>
      <c r="BC93" s="113">
        <f t="shared" si="131"/>
        <v>0</v>
      </c>
      <c r="BD93" s="117">
        <f t="shared" si="132"/>
        <v>0</v>
      </c>
    </row>
    <row r="94" spans="2:56" x14ac:dyDescent="0.3">
      <c r="B94" s="141" t="s">
        <v>124</v>
      </c>
      <c r="C94" s="142">
        <f t="shared" si="160"/>
        <v>0</v>
      </c>
      <c r="D94" s="143">
        <f t="shared" si="160"/>
        <v>0</v>
      </c>
      <c r="E94" s="144">
        <f t="shared" si="119"/>
        <v>0</v>
      </c>
      <c r="F94" s="142">
        <f t="shared" si="161"/>
        <v>0</v>
      </c>
      <c r="G94" s="145">
        <f t="shared" si="161"/>
        <v>0</v>
      </c>
      <c r="H94" s="144">
        <f t="shared" si="120"/>
        <v>0</v>
      </c>
      <c r="I94" s="142">
        <f t="shared" si="162"/>
        <v>0</v>
      </c>
      <c r="J94" s="145">
        <f t="shared" si="162"/>
        <v>0</v>
      </c>
      <c r="K94" s="144">
        <f t="shared" si="111"/>
        <v>0</v>
      </c>
      <c r="L94" s="142">
        <f>SUM(L298,L2134)</f>
        <v>0</v>
      </c>
      <c r="M94" s="145">
        <f t="shared" si="163"/>
        <v>0</v>
      </c>
      <c r="N94" s="146">
        <f t="shared" si="163"/>
        <v>0</v>
      </c>
      <c r="O94" s="142">
        <f t="shared" si="163"/>
        <v>0</v>
      </c>
      <c r="P94" s="146">
        <f t="shared" si="163"/>
        <v>0</v>
      </c>
      <c r="Q94" s="139">
        <f t="shared" si="121"/>
        <v>0</v>
      </c>
      <c r="R94" s="146">
        <f t="shared" si="164"/>
        <v>0</v>
      </c>
      <c r="S94" s="146">
        <f t="shared" si="164"/>
        <v>0</v>
      </c>
      <c r="T94" s="140">
        <f t="shared" si="138"/>
        <v>0</v>
      </c>
      <c r="U94" s="136"/>
      <c r="V94" s="142">
        <f t="shared" si="165"/>
        <v>0</v>
      </c>
      <c r="W94" s="146">
        <f t="shared" si="165"/>
        <v>0</v>
      </c>
      <c r="X94" s="139">
        <f t="shared" si="122"/>
        <v>0</v>
      </c>
      <c r="Y94" s="146">
        <f t="shared" si="166"/>
        <v>0</v>
      </c>
      <c r="Z94" s="146">
        <f t="shared" si="166"/>
        <v>0</v>
      </c>
      <c r="AA94" s="140">
        <f t="shared" si="144"/>
        <v>0</v>
      </c>
      <c r="AB94" s="136"/>
      <c r="AC94" s="142">
        <f t="shared" si="167"/>
        <v>0</v>
      </c>
      <c r="AD94" s="146">
        <f t="shared" si="167"/>
        <v>0</v>
      </c>
      <c r="AE94" s="139">
        <f t="shared" si="123"/>
        <v>0</v>
      </c>
      <c r="AF94" s="146">
        <f t="shared" si="168"/>
        <v>0</v>
      </c>
      <c r="AG94" s="146">
        <f t="shared" si="168"/>
        <v>0</v>
      </c>
      <c r="AH94" s="140">
        <f t="shared" si="145"/>
        <v>0</v>
      </c>
      <c r="AI94" s="13"/>
      <c r="AJ94" s="111">
        <f t="shared" si="169"/>
        <v>0</v>
      </c>
      <c r="AK94" s="113">
        <f t="shared" si="169"/>
        <v>0</v>
      </c>
      <c r="AL94" s="114">
        <f t="shared" si="169"/>
        <v>0</v>
      </c>
      <c r="AM94" s="113">
        <f t="shared" si="169"/>
        <v>0</v>
      </c>
      <c r="AN94" s="114">
        <f t="shared" si="169"/>
        <v>0</v>
      </c>
      <c r="AO94" s="113">
        <f t="shared" si="169"/>
        <v>0</v>
      </c>
      <c r="AP94" s="114">
        <f t="shared" si="169"/>
        <v>0</v>
      </c>
      <c r="AQ94" s="113">
        <f>SUM(AQ298,AQ2134)</f>
        <v>0</v>
      </c>
      <c r="AR94" s="114">
        <f t="shared" si="169"/>
        <v>0</v>
      </c>
      <c r="AS94" s="113">
        <f t="shared" si="169"/>
        <v>0</v>
      </c>
      <c r="AT94" s="114">
        <f t="shared" si="169"/>
        <v>0</v>
      </c>
      <c r="AU94" s="113">
        <f t="shared" si="169"/>
        <v>0</v>
      </c>
      <c r="AV94" s="114">
        <f t="shared" si="125"/>
        <v>0</v>
      </c>
      <c r="AW94" s="113">
        <f t="shared" si="126"/>
        <v>0</v>
      </c>
      <c r="AX94" s="13"/>
      <c r="AY94" s="111">
        <f t="shared" si="127"/>
        <v>0</v>
      </c>
      <c r="AZ94" s="113">
        <f t="shared" si="128"/>
        <v>0</v>
      </c>
      <c r="BA94" s="114">
        <f t="shared" si="129"/>
        <v>0</v>
      </c>
      <c r="BB94" s="113">
        <f t="shared" si="130"/>
        <v>0</v>
      </c>
      <c r="BC94" s="113">
        <f t="shared" si="131"/>
        <v>0</v>
      </c>
      <c r="BD94" s="117">
        <f t="shared" si="132"/>
        <v>0</v>
      </c>
    </row>
    <row r="95" spans="2:56" x14ac:dyDescent="0.3">
      <c r="B95" s="141" t="s">
        <v>125</v>
      </c>
      <c r="C95" s="142">
        <f t="shared" si="160"/>
        <v>0</v>
      </c>
      <c r="D95" s="143">
        <f t="shared" si="160"/>
        <v>0</v>
      </c>
      <c r="E95" s="144">
        <f t="shared" si="119"/>
        <v>0</v>
      </c>
      <c r="F95" s="142">
        <f t="shared" si="161"/>
        <v>0</v>
      </c>
      <c r="G95" s="145">
        <f t="shared" si="161"/>
        <v>0</v>
      </c>
      <c r="H95" s="144">
        <f t="shared" si="120"/>
        <v>0</v>
      </c>
      <c r="I95" s="142">
        <f t="shared" si="162"/>
        <v>0</v>
      </c>
      <c r="J95" s="145">
        <f t="shared" si="162"/>
        <v>0</v>
      </c>
      <c r="K95" s="144">
        <f t="shared" si="111"/>
        <v>0</v>
      </c>
      <c r="L95" s="142">
        <f>SUM(L299,L2135)</f>
        <v>0</v>
      </c>
      <c r="M95" s="145">
        <f t="shared" si="163"/>
        <v>0</v>
      </c>
      <c r="N95" s="146">
        <f t="shared" si="163"/>
        <v>0</v>
      </c>
      <c r="O95" s="142">
        <f t="shared" si="163"/>
        <v>0</v>
      </c>
      <c r="P95" s="146">
        <f t="shared" si="163"/>
        <v>0</v>
      </c>
      <c r="Q95" s="139">
        <f t="shared" si="121"/>
        <v>0</v>
      </c>
      <c r="R95" s="146">
        <f t="shared" si="164"/>
        <v>0</v>
      </c>
      <c r="S95" s="146">
        <f t="shared" si="164"/>
        <v>0</v>
      </c>
      <c r="T95" s="140">
        <f t="shared" si="138"/>
        <v>0</v>
      </c>
      <c r="U95" s="136"/>
      <c r="V95" s="142">
        <f t="shared" si="165"/>
        <v>0</v>
      </c>
      <c r="W95" s="146">
        <f t="shared" si="165"/>
        <v>0</v>
      </c>
      <c r="X95" s="139">
        <f t="shared" si="122"/>
        <v>0</v>
      </c>
      <c r="Y95" s="146">
        <f t="shared" si="166"/>
        <v>0</v>
      </c>
      <c r="Z95" s="146">
        <f t="shared" si="166"/>
        <v>0</v>
      </c>
      <c r="AA95" s="140">
        <f t="shared" si="144"/>
        <v>0</v>
      </c>
      <c r="AB95" s="136"/>
      <c r="AC95" s="142">
        <f t="shared" si="167"/>
        <v>0</v>
      </c>
      <c r="AD95" s="146">
        <f t="shared" si="167"/>
        <v>0</v>
      </c>
      <c r="AE95" s="139">
        <f t="shared" si="123"/>
        <v>0</v>
      </c>
      <c r="AF95" s="146">
        <f t="shared" si="168"/>
        <v>0</v>
      </c>
      <c r="AG95" s="146">
        <f t="shared" si="168"/>
        <v>0</v>
      </c>
      <c r="AH95" s="140">
        <f t="shared" si="145"/>
        <v>0</v>
      </c>
      <c r="AI95" s="13"/>
      <c r="AJ95" s="111">
        <f t="shared" si="169"/>
        <v>0</v>
      </c>
      <c r="AK95" s="113">
        <f t="shared" si="169"/>
        <v>0</v>
      </c>
      <c r="AL95" s="114">
        <f t="shared" si="169"/>
        <v>0</v>
      </c>
      <c r="AM95" s="113">
        <f t="shared" si="169"/>
        <v>0</v>
      </c>
      <c r="AN95" s="114">
        <f t="shared" si="169"/>
        <v>0</v>
      </c>
      <c r="AO95" s="113">
        <f t="shared" si="169"/>
        <v>0</v>
      </c>
      <c r="AP95" s="114">
        <f t="shared" si="169"/>
        <v>0</v>
      </c>
      <c r="AQ95" s="113">
        <f>SUM(AQ299,AQ2135)</f>
        <v>0</v>
      </c>
      <c r="AR95" s="114">
        <f t="shared" si="169"/>
        <v>0</v>
      </c>
      <c r="AS95" s="113">
        <f t="shared" si="169"/>
        <v>0</v>
      </c>
      <c r="AT95" s="114">
        <f t="shared" si="169"/>
        <v>0</v>
      </c>
      <c r="AU95" s="113">
        <f t="shared" si="169"/>
        <v>0</v>
      </c>
      <c r="AV95" s="114">
        <f t="shared" si="125"/>
        <v>0</v>
      </c>
      <c r="AW95" s="113">
        <f t="shared" si="126"/>
        <v>0</v>
      </c>
      <c r="AX95" s="13"/>
      <c r="AY95" s="111">
        <f t="shared" si="127"/>
        <v>0</v>
      </c>
      <c r="AZ95" s="113">
        <f t="shared" si="128"/>
        <v>0</v>
      </c>
      <c r="BA95" s="114">
        <f t="shared" si="129"/>
        <v>0</v>
      </c>
      <c r="BB95" s="113">
        <f t="shared" si="130"/>
        <v>0</v>
      </c>
      <c r="BC95" s="113">
        <f t="shared" si="131"/>
        <v>0</v>
      </c>
      <c r="BD95" s="117">
        <f t="shared" si="132"/>
        <v>0</v>
      </c>
    </row>
    <row r="96" spans="2:56" x14ac:dyDescent="0.3">
      <c r="B96" s="141" t="s">
        <v>126</v>
      </c>
      <c r="C96" s="142">
        <f t="shared" si="160"/>
        <v>0</v>
      </c>
      <c r="D96" s="143">
        <f t="shared" si="160"/>
        <v>0</v>
      </c>
      <c r="E96" s="144">
        <f t="shared" si="119"/>
        <v>0</v>
      </c>
      <c r="F96" s="142">
        <f t="shared" si="161"/>
        <v>0</v>
      </c>
      <c r="G96" s="145">
        <f t="shared" si="161"/>
        <v>0</v>
      </c>
      <c r="H96" s="144">
        <f t="shared" si="120"/>
        <v>0</v>
      </c>
      <c r="I96" s="142">
        <f t="shared" si="162"/>
        <v>0</v>
      </c>
      <c r="J96" s="145">
        <f t="shared" si="162"/>
        <v>0</v>
      </c>
      <c r="K96" s="144">
        <f t="shared" si="111"/>
        <v>0</v>
      </c>
      <c r="L96" s="142">
        <f>SUM(L300,L2136)</f>
        <v>0</v>
      </c>
      <c r="M96" s="145">
        <f t="shared" si="163"/>
        <v>0</v>
      </c>
      <c r="N96" s="146">
        <f t="shared" si="163"/>
        <v>0</v>
      </c>
      <c r="O96" s="142">
        <f t="shared" si="163"/>
        <v>0</v>
      </c>
      <c r="P96" s="146">
        <f t="shared" si="163"/>
        <v>0</v>
      </c>
      <c r="Q96" s="139">
        <f t="shared" si="121"/>
        <v>0</v>
      </c>
      <c r="R96" s="146">
        <f t="shared" si="164"/>
        <v>0</v>
      </c>
      <c r="S96" s="146">
        <f t="shared" si="164"/>
        <v>0</v>
      </c>
      <c r="T96" s="140">
        <f t="shared" si="138"/>
        <v>0</v>
      </c>
      <c r="U96" s="136"/>
      <c r="V96" s="142">
        <f t="shared" si="165"/>
        <v>0</v>
      </c>
      <c r="W96" s="146">
        <f t="shared" si="165"/>
        <v>0</v>
      </c>
      <c r="X96" s="139">
        <f t="shared" si="122"/>
        <v>0</v>
      </c>
      <c r="Y96" s="146">
        <f t="shared" si="166"/>
        <v>0</v>
      </c>
      <c r="Z96" s="146">
        <f t="shared" si="166"/>
        <v>0</v>
      </c>
      <c r="AA96" s="140">
        <f t="shared" si="144"/>
        <v>0</v>
      </c>
      <c r="AB96" s="136"/>
      <c r="AC96" s="142">
        <f t="shared" si="167"/>
        <v>0</v>
      </c>
      <c r="AD96" s="146">
        <f t="shared" si="167"/>
        <v>0</v>
      </c>
      <c r="AE96" s="139">
        <f t="shared" si="123"/>
        <v>0</v>
      </c>
      <c r="AF96" s="146">
        <f t="shared" si="168"/>
        <v>0</v>
      </c>
      <c r="AG96" s="146">
        <f t="shared" si="168"/>
        <v>0</v>
      </c>
      <c r="AH96" s="140">
        <f t="shared" si="145"/>
        <v>0</v>
      </c>
      <c r="AI96" s="13"/>
      <c r="AJ96" s="111">
        <f t="shared" si="169"/>
        <v>0</v>
      </c>
      <c r="AK96" s="113">
        <f t="shared" si="169"/>
        <v>0</v>
      </c>
      <c r="AL96" s="114">
        <f t="shared" si="169"/>
        <v>0</v>
      </c>
      <c r="AM96" s="113">
        <f t="shared" si="169"/>
        <v>0</v>
      </c>
      <c r="AN96" s="114">
        <f t="shared" si="169"/>
        <v>0</v>
      </c>
      <c r="AO96" s="113">
        <f t="shared" si="169"/>
        <v>0</v>
      </c>
      <c r="AP96" s="114">
        <f t="shared" si="169"/>
        <v>0</v>
      </c>
      <c r="AQ96" s="113">
        <f>SUM(AQ300,AQ2136)</f>
        <v>0</v>
      </c>
      <c r="AR96" s="114">
        <f t="shared" si="169"/>
        <v>0</v>
      </c>
      <c r="AS96" s="113">
        <f t="shared" si="169"/>
        <v>0</v>
      </c>
      <c r="AT96" s="114">
        <f t="shared" si="169"/>
        <v>0</v>
      </c>
      <c r="AU96" s="113">
        <f t="shared" si="169"/>
        <v>0</v>
      </c>
      <c r="AV96" s="114">
        <f t="shared" si="125"/>
        <v>0</v>
      </c>
      <c r="AW96" s="113">
        <f t="shared" si="126"/>
        <v>0</v>
      </c>
      <c r="AX96" s="13"/>
      <c r="AY96" s="111">
        <f t="shared" si="127"/>
        <v>0</v>
      </c>
      <c r="AZ96" s="113">
        <f t="shared" si="128"/>
        <v>0</v>
      </c>
      <c r="BA96" s="114">
        <f t="shared" si="129"/>
        <v>0</v>
      </c>
      <c r="BB96" s="113">
        <f t="shared" si="130"/>
        <v>0</v>
      </c>
      <c r="BC96" s="113">
        <f t="shared" si="131"/>
        <v>0</v>
      </c>
      <c r="BD96" s="117">
        <f t="shared" si="132"/>
        <v>0</v>
      </c>
    </row>
    <row r="97" spans="2:56" x14ac:dyDescent="0.3">
      <c r="B97" s="150" t="s">
        <v>127</v>
      </c>
      <c r="C97" s="78">
        <f>SUM(C98)</f>
        <v>0</v>
      </c>
      <c r="D97" s="79">
        <f>SUM(D98)</f>
        <v>0</v>
      </c>
      <c r="E97" s="69">
        <f t="shared" si="119"/>
        <v>0</v>
      </c>
      <c r="F97" s="78">
        <f>SUM(F98)</f>
        <v>0</v>
      </c>
      <c r="G97" s="80">
        <f>SUM(G98)</f>
        <v>0</v>
      </c>
      <c r="H97" s="69">
        <f t="shared" si="120"/>
        <v>0</v>
      </c>
      <c r="I97" s="78">
        <f>SUM(I98)</f>
        <v>0</v>
      </c>
      <c r="J97" s="80">
        <f>SUM(J98)</f>
        <v>0</v>
      </c>
      <c r="K97" s="69">
        <f t="shared" si="111"/>
        <v>0</v>
      </c>
      <c r="L97" s="78">
        <f>SUM(L98)</f>
        <v>0</v>
      </c>
      <c r="M97" s="80">
        <f>SUM(M98)</f>
        <v>0</v>
      </c>
      <c r="N97" s="81">
        <f>SUM(N98)</f>
        <v>0</v>
      </c>
      <c r="O97" s="78">
        <f>SUM(O98)</f>
        <v>0</v>
      </c>
      <c r="P97" s="81">
        <f>SUM(P98)</f>
        <v>0</v>
      </c>
      <c r="Q97" s="148">
        <f t="shared" si="121"/>
        <v>0</v>
      </c>
      <c r="R97" s="81">
        <f>SUM(R98)</f>
        <v>0</v>
      </c>
      <c r="S97" s="81">
        <f>SUM(S98)</f>
        <v>0</v>
      </c>
      <c r="T97" s="149">
        <f t="shared" si="138"/>
        <v>0</v>
      </c>
      <c r="U97" s="136"/>
      <c r="V97" s="78">
        <f>SUM(V98)</f>
        <v>0</v>
      </c>
      <c r="W97" s="81">
        <f>SUM(W98)</f>
        <v>0</v>
      </c>
      <c r="X97" s="148">
        <f t="shared" si="122"/>
        <v>0</v>
      </c>
      <c r="Y97" s="81">
        <f>SUM(Y98)</f>
        <v>0</v>
      </c>
      <c r="Z97" s="81">
        <f>SUM(Z98)</f>
        <v>0</v>
      </c>
      <c r="AA97" s="149">
        <f t="shared" si="144"/>
        <v>0</v>
      </c>
      <c r="AB97" s="136"/>
      <c r="AC97" s="78">
        <f>SUM(AC98)</f>
        <v>0</v>
      </c>
      <c r="AD97" s="81">
        <f>SUM(AD98)</f>
        <v>0</v>
      </c>
      <c r="AE97" s="148">
        <f t="shared" si="123"/>
        <v>0</v>
      </c>
      <c r="AF97" s="81">
        <f>SUM(AF98)</f>
        <v>0</v>
      </c>
      <c r="AG97" s="81">
        <f>SUM(AG98)</f>
        <v>0</v>
      </c>
      <c r="AH97" s="149">
        <f t="shared" si="145"/>
        <v>0</v>
      </c>
      <c r="AI97" s="13"/>
      <c r="AJ97" s="79">
        <f t="shared" ref="AJ97:AU97" si="170">SUM(AJ98)</f>
        <v>0</v>
      </c>
      <c r="AK97" s="80">
        <f t="shared" si="170"/>
        <v>0</v>
      </c>
      <c r="AL97" s="81">
        <f t="shared" si="170"/>
        <v>0</v>
      </c>
      <c r="AM97" s="80">
        <f t="shared" si="170"/>
        <v>0</v>
      </c>
      <c r="AN97" s="81">
        <f t="shared" si="170"/>
        <v>0</v>
      </c>
      <c r="AO97" s="80">
        <f t="shared" si="170"/>
        <v>0</v>
      </c>
      <c r="AP97" s="81">
        <f t="shared" si="170"/>
        <v>0</v>
      </c>
      <c r="AQ97" s="80">
        <f t="shared" si="170"/>
        <v>0</v>
      </c>
      <c r="AR97" s="81">
        <f t="shared" si="170"/>
        <v>0</v>
      </c>
      <c r="AS97" s="80">
        <f t="shared" si="170"/>
        <v>0</v>
      </c>
      <c r="AT97" s="81">
        <f t="shared" si="170"/>
        <v>0</v>
      </c>
      <c r="AU97" s="80">
        <f t="shared" si="170"/>
        <v>0</v>
      </c>
      <c r="AV97" s="81">
        <f t="shared" si="125"/>
        <v>0</v>
      </c>
      <c r="AW97" s="80">
        <f t="shared" si="126"/>
        <v>0</v>
      </c>
      <c r="AX97" s="13"/>
      <c r="AY97" s="79">
        <f t="shared" si="127"/>
        <v>0</v>
      </c>
      <c r="AZ97" s="80">
        <f t="shared" si="128"/>
        <v>0</v>
      </c>
      <c r="BA97" s="81">
        <f t="shared" si="129"/>
        <v>0</v>
      </c>
      <c r="BB97" s="80">
        <f t="shared" si="130"/>
        <v>0</v>
      </c>
      <c r="BC97" s="80">
        <f t="shared" si="131"/>
        <v>0</v>
      </c>
      <c r="BD97" s="86">
        <f t="shared" si="132"/>
        <v>0</v>
      </c>
    </row>
    <row r="98" spans="2:56" x14ac:dyDescent="0.3">
      <c r="B98" s="141" t="s">
        <v>105</v>
      </c>
      <c r="C98" s="142">
        <f>SUM(C302,C2138)</f>
        <v>0</v>
      </c>
      <c r="D98" s="143">
        <f>SUM(D302,D2138)</f>
        <v>0</v>
      </c>
      <c r="E98" s="144">
        <f t="shared" si="119"/>
        <v>0</v>
      </c>
      <c r="F98" s="142">
        <f>SUM(F302,F2138)</f>
        <v>0</v>
      </c>
      <c r="G98" s="145">
        <f>SUM(G302,G2138)</f>
        <v>0</v>
      </c>
      <c r="H98" s="144">
        <f t="shared" si="120"/>
        <v>0</v>
      </c>
      <c r="I98" s="142">
        <f>SUM(I302,I2138)</f>
        <v>0</v>
      </c>
      <c r="J98" s="145">
        <f>SUM(J302,J2138)</f>
        <v>0</v>
      </c>
      <c r="K98" s="144">
        <f t="shared" si="111"/>
        <v>0</v>
      </c>
      <c r="L98" s="142">
        <f>SUM(L302,L2138)</f>
        <v>0</v>
      </c>
      <c r="M98" s="145">
        <f>SUM(M302,M2138)</f>
        <v>0</v>
      </c>
      <c r="N98" s="146">
        <f>SUM(N302,N2138)</f>
        <v>0</v>
      </c>
      <c r="O98" s="142">
        <f>SUM(O302,O2138)</f>
        <v>0</v>
      </c>
      <c r="P98" s="146">
        <f>SUM(P302,P2138)</f>
        <v>0</v>
      </c>
      <c r="Q98" s="139">
        <f t="shared" si="121"/>
        <v>0</v>
      </c>
      <c r="R98" s="146">
        <f>SUM(R302,R2138)</f>
        <v>0</v>
      </c>
      <c r="S98" s="146">
        <f>SUM(S302,S2138)</f>
        <v>0</v>
      </c>
      <c r="T98" s="140">
        <f t="shared" si="138"/>
        <v>0</v>
      </c>
      <c r="U98" s="136"/>
      <c r="V98" s="142">
        <f>SUM(V302,V2138)</f>
        <v>0</v>
      </c>
      <c r="W98" s="146">
        <f>SUM(W302,W2138)</f>
        <v>0</v>
      </c>
      <c r="X98" s="139">
        <f t="shared" si="122"/>
        <v>0</v>
      </c>
      <c r="Y98" s="146">
        <f>SUM(Y302,Y2138)</f>
        <v>0</v>
      </c>
      <c r="Z98" s="146">
        <f>SUM(Z302,Z2138)</f>
        <v>0</v>
      </c>
      <c r="AA98" s="140">
        <f t="shared" si="144"/>
        <v>0</v>
      </c>
      <c r="AB98" s="136"/>
      <c r="AC98" s="142">
        <f>SUM(AC302,AC2138)</f>
        <v>0</v>
      </c>
      <c r="AD98" s="146">
        <f>SUM(AD302,AD2138)</f>
        <v>0</v>
      </c>
      <c r="AE98" s="139">
        <f t="shared" si="123"/>
        <v>0</v>
      </c>
      <c r="AF98" s="146">
        <f>SUM(AF302,AF2138)</f>
        <v>0</v>
      </c>
      <c r="AG98" s="146">
        <f>SUM(AG302,AG2138)</f>
        <v>0</v>
      </c>
      <c r="AH98" s="140">
        <f t="shared" si="145"/>
        <v>0</v>
      </c>
      <c r="AI98" s="13"/>
      <c r="AJ98" s="111">
        <f t="shared" ref="AJ98:AU98" si="171">SUM(AJ302,AJ2138)</f>
        <v>0</v>
      </c>
      <c r="AK98" s="113">
        <f t="shared" si="171"/>
        <v>0</v>
      </c>
      <c r="AL98" s="114">
        <f t="shared" si="171"/>
        <v>0</v>
      </c>
      <c r="AM98" s="113">
        <f t="shared" si="171"/>
        <v>0</v>
      </c>
      <c r="AN98" s="114">
        <f t="shared" si="171"/>
        <v>0</v>
      </c>
      <c r="AO98" s="113">
        <f t="shared" si="171"/>
        <v>0</v>
      </c>
      <c r="AP98" s="114">
        <f t="shared" si="171"/>
        <v>0</v>
      </c>
      <c r="AQ98" s="113">
        <f t="shared" si="171"/>
        <v>0</v>
      </c>
      <c r="AR98" s="114">
        <f t="shared" si="171"/>
        <v>0</v>
      </c>
      <c r="AS98" s="113">
        <f t="shared" si="171"/>
        <v>0</v>
      </c>
      <c r="AT98" s="114">
        <f t="shared" si="171"/>
        <v>0</v>
      </c>
      <c r="AU98" s="113">
        <f t="shared" si="171"/>
        <v>0</v>
      </c>
      <c r="AV98" s="114">
        <f t="shared" si="125"/>
        <v>0</v>
      </c>
      <c r="AW98" s="113">
        <f t="shared" si="126"/>
        <v>0</v>
      </c>
      <c r="AX98" s="13"/>
      <c r="AY98" s="111">
        <f t="shared" si="127"/>
        <v>0</v>
      </c>
      <c r="AZ98" s="113">
        <f t="shared" si="128"/>
        <v>0</v>
      </c>
      <c r="BA98" s="114">
        <f t="shared" si="129"/>
        <v>0</v>
      </c>
      <c r="BB98" s="113">
        <f t="shared" si="130"/>
        <v>0</v>
      </c>
      <c r="BC98" s="113">
        <f t="shared" si="131"/>
        <v>0</v>
      </c>
      <c r="BD98" s="117">
        <f t="shared" si="132"/>
        <v>0</v>
      </c>
    </row>
    <row r="99" spans="2:56" x14ac:dyDescent="0.3">
      <c r="B99" s="150" t="s">
        <v>128</v>
      </c>
      <c r="C99" s="78">
        <f>SUM(C100)</f>
        <v>0</v>
      </c>
      <c r="D99" s="79">
        <f>SUM(D100)</f>
        <v>0</v>
      </c>
      <c r="E99" s="69">
        <f t="shared" si="119"/>
        <v>0</v>
      </c>
      <c r="F99" s="78">
        <f>SUM(F100)</f>
        <v>0</v>
      </c>
      <c r="G99" s="80">
        <f>SUM(G100)</f>
        <v>0</v>
      </c>
      <c r="H99" s="69">
        <f t="shared" si="120"/>
        <v>0</v>
      </c>
      <c r="I99" s="78">
        <f>SUM(I100)</f>
        <v>0</v>
      </c>
      <c r="J99" s="80">
        <f>SUM(J100)</f>
        <v>0</v>
      </c>
      <c r="K99" s="69">
        <f t="shared" si="111"/>
        <v>0</v>
      </c>
      <c r="L99" s="78">
        <f>SUM(L100)</f>
        <v>0</v>
      </c>
      <c r="M99" s="80">
        <f>SUM(M100)</f>
        <v>0</v>
      </c>
      <c r="N99" s="81">
        <f>SUM(N100)</f>
        <v>0</v>
      </c>
      <c r="O99" s="78">
        <f>SUM(O100)</f>
        <v>0</v>
      </c>
      <c r="P99" s="81">
        <f>SUM(P100)</f>
        <v>0</v>
      </c>
      <c r="Q99" s="148">
        <f t="shared" si="121"/>
        <v>0</v>
      </c>
      <c r="R99" s="81">
        <f>SUM(R100)</f>
        <v>0</v>
      </c>
      <c r="S99" s="81">
        <f>SUM(S100)</f>
        <v>0</v>
      </c>
      <c r="T99" s="149">
        <f t="shared" si="138"/>
        <v>0</v>
      </c>
      <c r="U99" s="136"/>
      <c r="V99" s="78">
        <f>SUM(V100)</f>
        <v>0</v>
      </c>
      <c r="W99" s="81">
        <f>SUM(W100)</f>
        <v>0</v>
      </c>
      <c r="X99" s="148">
        <f t="shared" si="122"/>
        <v>0</v>
      </c>
      <c r="Y99" s="81">
        <f>SUM(Y100)</f>
        <v>0</v>
      </c>
      <c r="Z99" s="81">
        <f>SUM(Z100)</f>
        <v>0</v>
      </c>
      <c r="AA99" s="149">
        <f t="shared" si="144"/>
        <v>0</v>
      </c>
      <c r="AB99" s="136"/>
      <c r="AC99" s="78">
        <f>SUM(AC100)</f>
        <v>0</v>
      </c>
      <c r="AD99" s="81">
        <f>SUM(AD100)</f>
        <v>0</v>
      </c>
      <c r="AE99" s="148">
        <f t="shared" si="123"/>
        <v>0</v>
      </c>
      <c r="AF99" s="81">
        <f>SUM(AF100)</f>
        <v>0</v>
      </c>
      <c r="AG99" s="81">
        <f>SUM(AG100)</f>
        <v>0</v>
      </c>
      <c r="AH99" s="149">
        <f t="shared" si="145"/>
        <v>0</v>
      </c>
      <c r="AI99" s="13"/>
      <c r="AJ99" s="79">
        <f t="shared" ref="AJ99:AU99" si="172">SUM(AJ100)</f>
        <v>0</v>
      </c>
      <c r="AK99" s="80">
        <f t="shared" si="172"/>
        <v>0</v>
      </c>
      <c r="AL99" s="81">
        <f t="shared" si="172"/>
        <v>0</v>
      </c>
      <c r="AM99" s="80">
        <f t="shared" si="172"/>
        <v>0</v>
      </c>
      <c r="AN99" s="81">
        <f t="shared" si="172"/>
        <v>0</v>
      </c>
      <c r="AO99" s="80">
        <f t="shared" si="172"/>
        <v>0</v>
      </c>
      <c r="AP99" s="81">
        <f t="shared" si="172"/>
        <v>0</v>
      </c>
      <c r="AQ99" s="80">
        <f t="shared" si="172"/>
        <v>0</v>
      </c>
      <c r="AR99" s="81">
        <f t="shared" si="172"/>
        <v>0</v>
      </c>
      <c r="AS99" s="80">
        <f t="shared" si="172"/>
        <v>0</v>
      </c>
      <c r="AT99" s="81">
        <f t="shared" si="172"/>
        <v>0</v>
      </c>
      <c r="AU99" s="80">
        <f t="shared" si="172"/>
        <v>0</v>
      </c>
      <c r="AV99" s="81">
        <f t="shared" si="125"/>
        <v>0</v>
      </c>
      <c r="AW99" s="80">
        <f t="shared" si="126"/>
        <v>0</v>
      </c>
      <c r="AX99" s="13"/>
      <c r="AY99" s="79">
        <f t="shared" si="127"/>
        <v>0</v>
      </c>
      <c r="AZ99" s="80">
        <f t="shared" si="128"/>
        <v>0</v>
      </c>
      <c r="BA99" s="81">
        <f t="shared" si="129"/>
        <v>0</v>
      </c>
      <c r="BB99" s="80">
        <f t="shared" si="130"/>
        <v>0</v>
      </c>
      <c r="BC99" s="80">
        <f t="shared" si="131"/>
        <v>0</v>
      </c>
      <c r="BD99" s="86">
        <f t="shared" si="132"/>
        <v>0</v>
      </c>
    </row>
    <row r="100" spans="2:56" x14ac:dyDescent="0.3">
      <c r="B100" s="141" t="s">
        <v>105</v>
      </c>
      <c r="C100" s="142">
        <f>SUM(C304,C2140)</f>
        <v>0</v>
      </c>
      <c r="D100" s="143">
        <f>SUM(D304,D2140)</f>
        <v>0</v>
      </c>
      <c r="E100" s="144">
        <f t="shared" si="119"/>
        <v>0</v>
      </c>
      <c r="F100" s="142">
        <f>SUM(F304,F2140)</f>
        <v>0</v>
      </c>
      <c r="G100" s="145">
        <f>SUM(G304,G2140)</f>
        <v>0</v>
      </c>
      <c r="H100" s="144">
        <f t="shared" si="120"/>
        <v>0</v>
      </c>
      <c r="I100" s="142">
        <f>SUM(I304,I2140)</f>
        <v>0</v>
      </c>
      <c r="J100" s="145">
        <f>SUM(J304,J2140)</f>
        <v>0</v>
      </c>
      <c r="K100" s="144">
        <f t="shared" si="111"/>
        <v>0</v>
      </c>
      <c r="L100" s="142">
        <f>SUM(L304,L2140)</f>
        <v>0</v>
      </c>
      <c r="M100" s="145">
        <f>SUM(M304,M2140)</f>
        <v>0</v>
      </c>
      <c r="N100" s="146">
        <f>SUM(N304,N2140)</f>
        <v>0</v>
      </c>
      <c r="O100" s="142">
        <f>SUM(O304,O2140)</f>
        <v>0</v>
      </c>
      <c r="P100" s="146">
        <f>SUM(P304,P2140)</f>
        <v>0</v>
      </c>
      <c r="Q100" s="139">
        <f t="shared" si="121"/>
        <v>0</v>
      </c>
      <c r="R100" s="146">
        <f>SUM(R304,R2140)</f>
        <v>0</v>
      </c>
      <c r="S100" s="146">
        <f>SUM(S304,S2140)</f>
        <v>0</v>
      </c>
      <c r="T100" s="140">
        <f t="shared" si="138"/>
        <v>0</v>
      </c>
      <c r="U100" s="136"/>
      <c r="V100" s="142">
        <f>SUM(V304,V2140)</f>
        <v>0</v>
      </c>
      <c r="W100" s="146">
        <f>SUM(W304,W2140)</f>
        <v>0</v>
      </c>
      <c r="X100" s="139">
        <f t="shared" si="122"/>
        <v>0</v>
      </c>
      <c r="Y100" s="146">
        <f>SUM(Y304,Y2140)</f>
        <v>0</v>
      </c>
      <c r="Z100" s="146">
        <f>SUM(Z304,Z2140)</f>
        <v>0</v>
      </c>
      <c r="AA100" s="140">
        <f t="shared" si="144"/>
        <v>0</v>
      </c>
      <c r="AB100" s="136"/>
      <c r="AC100" s="142">
        <f>SUM(AC304,AC2140)</f>
        <v>0</v>
      </c>
      <c r="AD100" s="146">
        <f>SUM(AD304,AD2140)</f>
        <v>0</v>
      </c>
      <c r="AE100" s="139">
        <f t="shared" si="123"/>
        <v>0</v>
      </c>
      <c r="AF100" s="146">
        <f>SUM(AF304,AF2140)</f>
        <v>0</v>
      </c>
      <c r="AG100" s="146">
        <f>SUM(AG304,AG2140)</f>
        <v>0</v>
      </c>
      <c r="AH100" s="140">
        <f t="shared" si="145"/>
        <v>0</v>
      </c>
      <c r="AI100" s="13"/>
      <c r="AJ100" s="111">
        <f t="shared" ref="AJ100:AU100" si="173">SUM(AJ304,AJ2140)</f>
        <v>0</v>
      </c>
      <c r="AK100" s="113">
        <f t="shared" si="173"/>
        <v>0</v>
      </c>
      <c r="AL100" s="114">
        <f t="shared" si="173"/>
        <v>0</v>
      </c>
      <c r="AM100" s="113">
        <f t="shared" si="173"/>
        <v>0</v>
      </c>
      <c r="AN100" s="114">
        <f t="shared" si="173"/>
        <v>0</v>
      </c>
      <c r="AO100" s="113">
        <f t="shared" si="173"/>
        <v>0</v>
      </c>
      <c r="AP100" s="114">
        <f t="shared" si="173"/>
        <v>0</v>
      </c>
      <c r="AQ100" s="113">
        <f t="shared" si="173"/>
        <v>0</v>
      </c>
      <c r="AR100" s="114">
        <f t="shared" si="173"/>
        <v>0</v>
      </c>
      <c r="AS100" s="113">
        <f t="shared" si="173"/>
        <v>0</v>
      </c>
      <c r="AT100" s="114">
        <f t="shared" si="173"/>
        <v>0</v>
      </c>
      <c r="AU100" s="113">
        <f t="shared" si="173"/>
        <v>0</v>
      </c>
      <c r="AV100" s="114">
        <f t="shared" si="125"/>
        <v>0</v>
      </c>
      <c r="AW100" s="113">
        <f t="shared" si="126"/>
        <v>0</v>
      </c>
      <c r="AX100" s="13"/>
      <c r="AY100" s="111">
        <f t="shared" si="127"/>
        <v>0</v>
      </c>
      <c r="AZ100" s="113">
        <f t="shared" si="128"/>
        <v>0</v>
      </c>
      <c r="BA100" s="114">
        <f t="shared" si="129"/>
        <v>0</v>
      </c>
      <c r="BB100" s="113">
        <f t="shared" si="130"/>
        <v>0</v>
      </c>
      <c r="BC100" s="113">
        <f t="shared" si="131"/>
        <v>0</v>
      </c>
      <c r="BD100" s="117">
        <f t="shared" si="132"/>
        <v>0</v>
      </c>
    </row>
    <row r="101" spans="2:56" x14ac:dyDescent="0.3">
      <c r="B101" s="150" t="s">
        <v>129</v>
      </c>
      <c r="C101" s="78">
        <f>SUM(C102)</f>
        <v>0</v>
      </c>
      <c r="D101" s="79">
        <f>SUM(D102)</f>
        <v>0</v>
      </c>
      <c r="E101" s="69">
        <f t="shared" si="119"/>
        <v>0</v>
      </c>
      <c r="F101" s="78">
        <f>SUM(F102)</f>
        <v>0</v>
      </c>
      <c r="G101" s="80">
        <f>SUM(G102)</f>
        <v>0</v>
      </c>
      <c r="H101" s="69">
        <f t="shared" si="120"/>
        <v>0</v>
      </c>
      <c r="I101" s="78">
        <f>SUM(I102)</f>
        <v>0</v>
      </c>
      <c r="J101" s="80">
        <f>SUM(J102)</f>
        <v>0</v>
      </c>
      <c r="K101" s="69">
        <f t="shared" si="111"/>
        <v>0</v>
      </c>
      <c r="L101" s="78">
        <f>SUM(L102)</f>
        <v>0</v>
      </c>
      <c r="M101" s="80">
        <f>SUM(M102)</f>
        <v>0</v>
      </c>
      <c r="N101" s="81">
        <f>SUM(N102)</f>
        <v>0</v>
      </c>
      <c r="O101" s="78">
        <f>SUM(O102)</f>
        <v>0</v>
      </c>
      <c r="P101" s="81">
        <f>SUM(P102)</f>
        <v>0</v>
      </c>
      <c r="Q101" s="148">
        <f t="shared" si="121"/>
        <v>0</v>
      </c>
      <c r="R101" s="81">
        <f>SUM(R102)</f>
        <v>0</v>
      </c>
      <c r="S101" s="81">
        <f>SUM(S102)</f>
        <v>0</v>
      </c>
      <c r="T101" s="149">
        <f t="shared" si="138"/>
        <v>0</v>
      </c>
      <c r="U101" s="136"/>
      <c r="V101" s="78">
        <f>SUM(V102)</f>
        <v>0</v>
      </c>
      <c r="W101" s="81">
        <f>SUM(W102)</f>
        <v>0</v>
      </c>
      <c r="X101" s="148">
        <f t="shared" si="122"/>
        <v>0</v>
      </c>
      <c r="Y101" s="81">
        <f>SUM(Y102)</f>
        <v>0</v>
      </c>
      <c r="Z101" s="81">
        <f>SUM(Z102)</f>
        <v>0</v>
      </c>
      <c r="AA101" s="149">
        <f t="shared" si="144"/>
        <v>0</v>
      </c>
      <c r="AB101" s="136"/>
      <c r="AC101" s="78">
        <f>SUM(AC102)</f>
        <v>0</v>
      </c>
      <c r="AD101" s="81">
        <f>SUM(AD102)</f>
        <v>0</v>
      </c>
      <c r="AE101" s="148">
        <f t="shared" si="123"/>
        <v>0</v>
      </c>
      <c r="AF101" s="81">
        <f>SUM(AF102)</f>
        <v>0</v>
      </c>
      <c r="AG101" s="81">
        <f>SUM(AG102)</f>
        <v>0</v>
      </c>
      <c r="AH101" s="149">
        <f t="shared" si="145"/>
        <v>0</v>
      </c>
      <c r="AI101" s="13"/>
      <c r="AJ101" s="79">
        <f t="shared" ref="AJ101:AU101" si="174">SUM(AJ102)</f>
        <v>0</v>
      </c>
      <c r="AK101" s="80">
        <f t="shared" si="174"/>
        <v>0</v>
      </c>
      <c r="AL101" s="81">
        <f t="shared" si="174"/>
        <v>0</v>
      </c>
      <c r="AM101" s="80">
        <f t="shared" si="174"/>
        <v>0</v>
      </c>
      <c r="AN101" s="81">
        <f t="shared" si="174"/>
        <v>0</v>
      </c>
      <c r="AO101" s="80">
        <f t="shared" si="174"/>
        <v>0</v>
      </c>
      <c r="AP101" s="81">
        <f t="shared" si="174"/>
        <v>0</v>
      </c>
      <c r="AQ101" s="80">
        <f t="shared" si="174"/>
        <v>0</v>
      </c>
      <c r="AR101" s="81">
        <f t="shared" si="174"/>
        <v>0</v>
      </c>
      <c r="AS101" s="80">
        <f t="shared" si="174"/>
        <v>0</v>
      </c>
      <c r="AT101" s="81">
        <f t="shared" si="174"/>
        <v>0</v>
      </c>
      <c r="AU101" s="80">
        <f t="shared" si="174"/>
        <v>0</v>
      </c>
      <c r="AV101" s="81">
        <f t="shared" si="125"/>
        <v>0</v>
      </c>
      <c r="AW101" s="80">
        <f t="shared" si="126"/>
        <v>0</v>
      </c>
      <c r="AX101" s="13"/>
      <c r="AY101" s="79">
        <f t="shared" si="127"/>
        <v>0</v>
      </c>
      <c r="AZ101" s="80">
        <f t="shared" si="128"/>
        <v>0</v>
      </c>
      <c r="BA101" s="81">
        <f t="shared" si="129"/>
        <v>0</v>
      </c>
      <c r="BB101" s="80">
        <f t="shared" si="130"/>
        <v>0</v>
      </c>
      <c r="BC101" s="80">
        <f t="shared" si="131"/>
        <v>0</v>
      </c>
      <c r="BD101" s="86">
        <f t="shared" si="132"/>
        <v>0</v>
      </c>
    </row>
    <row r="102" spans="2:56" x14ac:dyDescent="0.3">
      <c r="B102" s="141" t="s">
        <v>105</v>
      </c>
      <c r="C102" s="142">
        <f>SUM(C306,C2142)</f>
        <v>0</v>
      </c>
      <c r="D102" s="143">
        <f>SUM(D306,D2142)</f>
        <v>0</v>
      </c>
      <c r="E102" s="144">
        <f t="shared" si="119"/>
        <v>0</v>
      </c>
      <c r="F102" s="142">
        <f>SUM(F306,F2142)</f>
        <v>0</v>
      </c>
      <c r="G102" s="145">
        <f>SUM(G306,G2142)</f>
        <v>0</v>
      </c>
      <c r="H102" s="144">
        <f t="shared" si="120"/>
        <v>0</v>
      </c>
      <c r="I102" s="142">
        <f>SUM(I306,I2142)</f>
        <v>0</v>
      </c>
      <c r="J102" s="145">
        <f>SUM(J306,J2142)</f>
        <v>0</v>
      </c>
      <c r="K102" s="144">
        <f t="shared" si="111"/>
        <v>0</v>
      </c>
      <c r="L102" s="142">
        <f>SUM(L306,L2142)</f>
        <v>0</v>
      </c>
      <c r="M102" s="145">
        <f>SUM(M306,M2142)</f>
        <v>0</v>
      </c>
      <c r="N102" s="146">
        <f>SUM(N306,N2142)</f>
        <v>0</v>
      </c>
      <c r="O102" s="142">
        <f>SUM(O306,O2142)</f>
        <v>0</v>
      </c>
      <c r="P102" s="146">
        <f>SUM(P306,P2142)</f>
        <v>0</v>
      </c>
      <c r="Q102" s="139">
        <f t="shared" si="121"/>
        <v>0</v>
      </c>
      <c r="R102" s="146">
        <f>SUM(R306,R2142)</f>
        <v>0</v>
      </c>
      <c r="S102" s="146">
        <f>SUM(S306,S2142)</f>
        <v>0</v>
      </c>
      <c r="T102" s="140">
        <f t="shared" si="138"/>
        <v>0</v>
      </c>
      <c r="U102" s="136"/>
      <c r="V102" s="142">
        <f>SUM(V306,V2142)</f>
        <v>0</v>
      </c>
      <c r="W102" s="146">
        <f>SUM(W306,W2142)</f>
        <v>0</v>
      </c>
      <c r="X102" s="139">
        <f t="shared" si="122"/>
        <v>0</v>
      </c>
      <c r="Y102" s="146">
        <f>SUM(Y306,Y2142)</f>
        <v>0</v>
      </c>
      <c r="Z102" s="146">
        <f>SUM(Z306,Z2142)</f>
        <v>0</v>
      </c>
      <c r="AA102" s="140">
        <f t="shared" si="144"/>
        <v>0</v>
      </c>
      <c r="AB102" s="136"/>
      <c r="AC102" s="142">
        <f>SUM(AC306,AC2142)</f>
        <v>0</v>
      </c>
      <c r="AD102" s="146">
        <f>SUM(AD306,AD2142)</f>
        <v>0</v>
      </c>
      <c r="AE102" s="139">
        <f t="shared" si="123"/>
        <v>0</v>
      </c>
      <c r="AF102" s="146">
        <f>SUM(AF306,AF2142)</f>
        <v>0</v>
      </c>
      <c r="AG102" s="146">
        <f>SUM(AG306,AG2142)</f>
        <v>0</v>
      </c>
      <c r="AH102" s="140">
        <f t="shared" si="145"/>
        <v>0</v>
      </c>
      <c r="AI102" s="13"/>
      <c r="AJ102" s="111">
        <f t="shared" ref="AJ102:AU102" si="175">SUM(AJ306,AJ2142)</f>
        <v>0</v>
      </c>
      <c r="AK102" s="113">
        <f t="shared" si="175"/>
        <v>0</v>
      </c>
      <c r="AL102" s="114">
        <f t="shared" si="175"/>
        <v>0</v>
      </c>
      <c r="AM102" s="113">
        <f t="shared" si="175"/>
        <v>0</v>
      </c>
      <c r="AN102" s="114">
        <f t="shared" si="175"/>
        <v>0</v>
      </c>
      <c r="AO102" s="113">
        <f t="shared" si="175"/>
        <v>0</v>
      </c>
      <c r="AP102" s="114">
        <f t="shared" si="175"/>
        <v>0</v>
      </c>
      <c r="AQ102" s="113">
        <f t="shared" si="175"/>
        <v>0</v>
      </c>
      <c r="AR102" s="114">
        <f t="shared" si="175"/>
        <v>0</v>
      </c>
      <c r="AS102" s="113">
        <f t="shared" si="175"/>
        <v>0</v>
      </c>
      <c r="AT102" s="114">
        <f t="shared" si="175"/>
        <v>0</v>
      </c>
      <c r="AU102" s="113">
        <f t="shared" si="175"/>
        <v>0</v>
      </c>
      <c r="AV102" s="114">
        <f t="shared" si="125"/>
        <v>0</v>
      </c>
      <c r="AW102" s="113">
        <f t="shared" si="126"/>
        <v>0</v>
      </c>
      <c r="AX102" s="13"/>
      <c r="AY102" s="111">
        <f t="shared" si="127"/>
        <v>0</v>
      </c>
      <c r="AZ102" s="113">
        <f t="shared" si="128"/>
        <v>0</v>
      </c>
      <c r="BA102" s="114">
        <f t="shared" si="129"/>
        <v>0</v>
      </c>
      <c r="BB102" s="113">
        <f t="shared" si="130"/>
        <v>0</v>
      </c>
      <c r="BC102" s="113">
        <f t="shared" si="131"/>
        <v>0</v>
      </c>
      <c r="BD102" s="117">
        <f t="shared" si="132"/>
        <v>0</v>
      </c>
    </row>
    <row r="103" spans="2:56" x14ac:dyDescent="0.3">
      <c r="B103" s="150" t="s">
        <v>130</v>
      </c>
      <c r="C103" s="78">
        <f>SUM(C104)</f>
        <v>0</v>
      </c>
      <c r="D103" s="79">
        <f>SUM(D104)</f>
        <v>0</v>
      </c>
      <c r="E103" s="69">
        <f t="shared" si="119"/>
        <v>0</v>
      </c>
      <c r="F103" s="78">
        <f>SUM(F104)</f>
        <v>0</v>
      </c>
      <c r="G103" s="80">
        <f>SUM(G104)</f>
        <v>0</v>
      </c>
      <c r="H103" s="69">
        <f t="shared" si="120"/>
        <v>0</v>
      </c>
      <c r="I103" s="78">
        <f>SUM(I104)</f>
        <v>0</v>
      </c>
      <c r="J103" s="80">
        <f>SUM(J104)</f>
        <v>0</v>
      </c>
      <c r="K103" s="69">
        <f t="shared" si="111"/>
        <v>0</v>
      </c>
      <c r="L103" s="78">
        <f>SUM(L104)</f>
        <v>0</v>
      </c>
      <c r="M103" s="80">
        <f>SUM(M104)</f>
        <v>0</v>
      </c>
      <c r="N103" s="81">
        <f>SUM(N104)</f>
        <v>0</v>
      </c>
      <c r="O103" s="78">
        <f>SUM(O104)</f>
        <v>0</v>
      </c>
      <c r="P103" s="81">
        <f>SUM(P104)</f>
        <v>0</v>
      </c>
      <c r="Q103" s="148">
        <f t="shared" si="121"/>
        <v>0</v>
      </c>
      <c r="R103" s="81">
        <f>SUM(R104)</f>
        <v>0</v>
      </c>
      <c r="S103" s="81">
        <f>SUM(S104)</f>
        <v>0</v>
      </c>
      <c r="T103" s="149">
        <f t="shared" si="138"/>
        <v>0</v>
      </c>
      <c r="U103" s="136"/>
      <c r="V103" s="78">
        <f>SUM(V104)</f>
        <v>0</v>
      </c>
      <c r="W103" s="81">
        <f>SUM(W104)</f>
        <v>0</v>
      </c>
      <c r="X103" s="148">
        <f t="shared" si="122"/>
        <v>0</v>
      </c>
      <c r="Y103" s="81">
        <f>SUM(Y104)</f>
        <v>0</v>
      </c>
      <c r="Z103" s="81">
        <f>SUM(Z104)</f>
        <v>0</v>
      </c>
      <c r="AA103" s="149">
        <f t="shared" si="144"/>
        <v>0</v>
      </c>
      <c r="AB103" s="136"/>
      <c r="AC103" s="78">
        <f>SUM(AC104)</f>
        <v>0</v>
      </c>
      <c r="AD103" s="81">
        <f>SUM(AD104)</f>
        <v>0</v>
      </c>
      <c r="AE103" s="148">
        <f t="shared" si="123"/>
        <v>0</v>
      </c>
      <c r="AF103" s="81">
        <f>SUM(AF104)</f>
        <v>0</v>
      </c>
      <c r="AG103" s="81">
        <f>SUM(AG104)</f>
        <v>0</v>
      </c>
      <c r="AH103" s="149">
        <f t="shared" si="145"/>
        <v>0</v>
      </c>
      <c r="AI103" s="13"/>
      <c r="AJ103" s="79">
        <f t="shared" ref="AJ103:AU103" si="176">SUM(AJ104)</f>
        <v>0</v>
      </c>
      <c r="AK103" s="80">
        <f t="shared" si="176"/>
        <v>0</v>
      </c>
      <c r="AL103" s="81">
        <f t="shared" si="176"/>
        <v>0</v>
      </c>
      <c r="AM103" s="80">
        <f t="shared" si="176"/>
        <v>0</v>
      </c>
      <c r="AN103" s="81">
        <f t="shared" si="176"/>
        <v>0</v>
      </c>
      <c r="AO103" s="80">
        <f t="shared" si="176"/>
        <v>0</v>
      </c>
      <c r="AP103" s="81">
        <f t="shared" si="176"/>
        <v>0</v>
      </c>
      <c r="AQ103" s="80">
        <f t="shared" si="176"/>
        <v>0</v>
      </c>
      <c r="AR103" s="81">
        <f t="shared" si="176"/>
        <v>0</v>
      </c>
      <c r="AS103" s="80">
        <f t="shared" si="176"/>
        <v>0</v>
      </c>
      <c r="AT103" s="81">
        <f t="shared" si="176"/>
        <v>0</v>
      </c>
      <c r="AU103" s="80">
        <f t="shared" si="176"/>
        <v>0</v>
      </c>
      <c r="AV103" s="81">
        <f t="shared" si="125"/>
        <v>0</v>
      </c>
      <c r="AW103" s="80">
        <f t="shared" si="126"/>
        <v>0</v>
      </c>
      <c r="AX103" s="13"/>
      <c r="AY103" s="79">
        <f t="shared" si="127"/>
        <v>0</v>
      </c>
      <c r="AZ103" s="80">
        <f t="shared" si="128"/>
        <v>0</v>
      </c>
      <c r="BA103" s="81">
        <f t="shared" si="129"/>
        <v>0</v>
      </c>
      <c r="BB103" s="80">
        <f t="shared" si="130"/>
        <v>0</v>
      </c>
      <c r="BC103" s="80">
        <f t="shared" si="131"/>
        <v>0</v>
      </c>
      <c r="BD103" s="86">
        <f t="shared" si="132"/>
        <v>0</v>
      </c>
    </row>
    <row r="104" spans="2:56" x14ac:dyDescent="0.3">
      <c r="B104" s="141" t="s">
        <v>105</v>
      </c>
      <c r="C104" s="142">
        <f>SUM(C308,C2144)</f>
        <v>0</v>
      </c>
      <c r="D104" s="143">
        <f>SUM(D308,D2144)</f>
        <v>0</v>
      </c>
      <c r="E104" s="144">
        <f t="shared" si="119"/>
        <v>0</v>
      </c>
      <c r="F104" s="142">
        <f>SUM(F308,F2144)</f>
        <v>0</v>
      </c>
      <c r="G104" s="145">
        <f>SUM(G308,G2144)</f>
        <v>0</v>
      </c>
      <c r="H104" s="144">
        <f t="shared" si="120"/>
        <v>0</v>
      </c>
      <c r="I104" s="142">
        <f>SUM(I308,I2144)</f>
        <v>0</v>
      </c>
      <c r="J104" s="145">
        <f>SUM(J308,J2144)</f>
        <v>0</v>
      </c>
      <c r="K104" s="144">
        <f t="shared" si="111"/>
        <v>0</v>
      </c>
      <c r="L104" s="142">
        <f>SUM(L308,L2144)</f>
        <v>0</v>
      </c>
      <c r="M104" s="145">
        <f>SUM(M308,M2144)</f>
        <v>0</v>
      </c>
      <c r="N104" s="146">
        <f>SUM(N308,N2144)</f>
        <v>0</v>
      </c>
      <c r="O104" s="142">
        <f>SUM(O308,O2144)</f>
        <v>0</v>
      </c>
      <c r="P104" s="146">
        <f>SUM(P308,P2144)</f>
        <v>0</v>
      </c>
      <c r="Q104" s="139">
        <f t="shared" si="121"/>
        <v>0</v>
      </c>
      <c r="R104" s="146">
        <f>SUM(R308,R2144)</f>
        <v>0</v>
      </c>
      <c r="S104" s="146">
        <f>SUM(S308,S2144)</f>
        <v>0</v>
      </c>
      <c r="T104" s="140">
        <f t="shared" si="138"/>
        <v>0</v>
      </c>
      <c r="U104" s="136"/>
      <c r="V104" s="142">
        <f>SUM(V308,V2144)</f>
        <v>0</v>
      </c>
      <c r="W104" s="146">
        <f>SUM(W308,W2144)</f>
        <v>0</v>
      </c>
      <c r="X104" s="139">
        <f t="shared" si="122"/>
        <v>0</v>
      </c>
      <c r="Y104" s="146">
        <f>SUM(Y308,Y2144)</f>
        <v>0</v>
      </c>
      <c r="Z104" s="146">
        <f>SUM(Z308,Z2144)</f>
        <v>0</v>
      </c>
      <c r="AA104" s="140">
        <f t="shared" si="144"/>
        <v>0</v>
      </c>
      <c r="AB104" s="136"/>
      <c r="AC104" s="142">
        <f>SUM(AC308,AC2144)</f>
        <v>0</v>
      </c>
      <c r="AD104" s="146">
        <f>SUM(AD308,AD2144)</f>
        <v>0</v>
      </c>
      <c r="AE104" s="139">
        <f t="shared" si="123"/>
        <v>0</v>
      </c>
      <c r="AF104" s="146">
        <f>SUM(AF308,AF2144)</f>
        <v>0</v>
      </c>
      <c r="AG104" s="146">
        <f>SUM(AG308,AG2144)</f>
        <v>0</v>
      </c>
      <c r="AH104" s="140">
        <f t="shared" si="145"/>
        <v>0</v>
      </c>
      <c r="AI104" s="13"/>
      <c r="AJ104" s="111">
        <f t="shared" ref="AJ104:AU104" si="177">SUM(AJ308,AJ2144)</f>
        <v>0</v>
      </c>
      <c r="AK104" s="113">
        <f t="shared" si="177"/>
        <v>0</v>
      </c>
      <c r="AL104" s="114">
        <f t="shared" si="177"/>
        <v>0</v>
      </c>
      <c r="AM104" s="113">
        <f t="shared" si="177"/>
        <v>0</v>
      </c>
      <c r="AN104" s="114">
        <f t="shared" si="177"/>
        <v>0</v>
      </c>
      <c r="AO104" s="113">
        <f t="shared" si="177"/>
        <v>0</v>
      </c>
      <c r="AP104" s="114">
        <f t="shared" si="177"/>
        <v>0</v>
      </c>
      <c r="AQ104" s="113">
        <f t="shared" si="177"/>
        <v>0</v>
      </c>
      <c r="AR104" s="114">
        <f t="shared" si="177"/>
        <v>0</v>
      </c>
      <c r="AS104" s="113">
        <f t="shared" si="177"/>
        <v>0</v>
      </c>
      <c r="AT104" s="114">
        <f t="shared" si="177"/>
        <v>0</v>
      </c>
      <c r="AU104" s="113">
        <f t="shared" si="177"/>
        <v>0</v>
      </c>
      <c r="AV104" s="114">
        <f t="shared" si="125"/>
        <v>0</v>
      </c>
      <c r="AW104" s="113">
        <f t="shared" si="126"/>
        <v>0</v>
      </c>
      <c r="AX104" s="13"/>
      <c r="AY104" s="111">
        <f t="shared" si="127"/>
        <v>0</v>
      </c>
      <c r="AZ104" s="113">
        <f t="shared" si="128"/>
        <v>0</v>
      </c>
      <c r="BA104" s="114">
        <f t="shared" si="129"/>
        <v>0</v>
      </c>
      <c r="BB104" s="113">
        <f t="shared" si="130"/>
        <v>0</v>
      </c>
      <c r="BC104" s="113">
        <f t="shared" si="131"/>
        <v>0</v>
      </c>
      <c r="BD104" s="117">
        <f t="shared" si="132"/>
        <v>0</v>
      </c>
    </row>
    <row r="105" spans="2:56" x14ac:dyDescent="0.3">
      <c r="B105" s="150" t="s">
        <v>131</v>
      </c>
      <c r="C105" s="78">
        <f>SUM(C106)</f>
        <v>0</v>
      </c>
      <c r="D105" s="79">
        <f>SUM(D106)</f>
        <v>0</v>
      </c>
      <c r="E105" s="69">
        <f t="shared" si="119"/>
        <v>0</v>
      </c>
      <c r="F105" s="78">
        <f>SUM(F106)</f>
        <v>0</v>
      </c>
      <c r="G105" s="80">
        <f>SUM(G106)</f>
        <v>0</v>
      </c>
      <c r="H105" s="69">
        <f t="shared" si="120"/>
        <v>0</v>
      </c>
      <c r="I105" s="78">
        <f>SUM(I106)</f>
        <v>0</v>
      </c>
      <c r="J105" s="80">
        <f>SUM(J106)</f>
        <v>0</v>
      </c>
      <c r="K105" s="69">
        <f t="shared" si="111"/>
        <v>0</v>
      </c>
      <c r="L105" s="78">
        <f>SUM(L106)</f>
        <v>0</v>
      </c>
      <c r="M105" s="80">
        <f>SUM(M106)</f>
        <v>0</v>
      </c>
      <c r="N105" s="81">
        <f>SUM(N106)</f>
        <v>0</v>
      </c>
      <c r="O105" s="78">
        <f>SUM(O106)</f>
        <v>0</v>
      </c>
      <c r="P105" s="81">
        <f>SUM(P106)</f>
        <v>0</v>
      </c>
      <c r="Q105" s="148">
        <f t="shared" si="121"/>
        <v>0</v>
      </c>
      <c r="R105" s="81">
        <f>SUM(R106)</f>
        <v>0</v>
      </c>
      <c r="S105" s="81">
        <f>SUM(S106)</f>
        <v>0</v>
      </c>
      <c r="T105" s="149">
        <f t="shared" si="138"/>
        <v>0</v>
      </c>
      <c r="U105" s="136"/>
      <c r="V105" s="78">
        <f>SUM(V106)</f>
        <v>0</v>
      </c>
      <c r="W105" s="81">
        <f>SUM(W106)</f>
        <v>0</v>
      </c>
      <c r="X105" s="148">
        <f t="shared" si="122"/>
        <v>0</v>
      </c>
      <c r="Y105" s="81">
        <f>SUM(Y106)</f>
        <v>0</v>
      </c>
      <c r="Z105" s="81">
        <f>SUM(Z106)</f>
        <v>0</v>
      </c>
      <c r="AA105" s="149">
        <f t="shared" si="144"/>
        <v>0</v>
      </c>
      <c r="AB105" s="136"/>
      <c r="AC105" s="78">
        <f>SUM(AC106)</f>
        <v>0</v>
      </c>
      <c r="AD105" s="81">
        <f>SUM(AD106)</f>
        <v>0</v>
      </c>
      <c r="AE105" s="148">
        <f t="shared" si="123"/>
        <v>0</v>
      </c>
      <c r="AF105" s="81">
        <f>SUM(AF106)</f>
        <v>0</v>
      </c>
      <c r="AG105" s="81">
        <f>SUM(AG106)</f>
        <v>0</v>
      </c>
      <c r="AH105" s="149">
        <f t="shared" si="145"/>
        <v>0</v>
      </c>
      <c r="AI105" s="13"/>
      <c r="AJ105" s="79">
        <f t="shared" ref="AJ105:AU105" si="178">SUM(AJ106)</f>
        <v>0</v>
      </c>
      <c r="AK105" s="80">
        <f t="shared" si="178"/>
        <v>0</v>
      </c>
      <c r="AL105" s="81">
        <f t="shared" si="178"/>
        <v>0</v>
      </c>
      <c r="AM105" s="80">
        <f t="shared" si="178"/>
        <v>0</v>
      </c>
      <c r="AN105" s="81">
        <f t="shared" si="178"/>
        <v>0</v>
      </c>
      <c r="AO105" s="80">
        <f t="shared" si="178"/>
        <v>0</v>
      </c>
      <c r="AP105" s="81">
        <f t="shared" si="178"/>
        <v>0</v>
      </c>
      <c r="AQ105" s="80">
        <f t="shared" si="178"/>
        <v>0</v>
      </c>
      <c r="AR105" s="81">
        <f t="shared" si="178"/>
        <v>0</v>
      </c>
      <c r="AS105" s="80">
        <f t="shared" si="178"/>
        <v>0</v>
      </c>
      <c r="AT105" s="81">
        <f t="shared" si="178"/>
        <v>0</v>
      </c>
      <c r="AU105" s="80">
        <f t="shared" si="178"/>
        <v>0</v>
      </c>
      <c r="AV105" s="81">
        <f t="shared" si="125"/>
        <v>0</v>
      </c>
      <c r="AW105" s="80">
        <f t="shared" si="126"/>
        <v>0</v>
      </c>
      <c r="AX105" s="13"/>
      <c r="AY105" s="79">
        <f t="shared" si="127"/>
        <v>0</v>
      </c>
      <c r="AZ105" s="80">
        <f t="shared" si="128"/>
        <v>0</v>
      </c>
      <c r="BA105" s="81">
        <f t="shared" si="129"/>
        <v>0</v>
      </c>
      <c r="BB105" s="80">
        <f t="shared" si="130"/>
        <v>0</v>
      </c>
      <c r="BC105" s="80">
        <f t="shared" si="131"/>
        <v>0</v>
      </c>
      <c r="BD105" s="86">
        <f t="shared" si="132"/>
        <v>0</v>
      </c>
    </row>
    <row r="106" spans="2:56" x14ac:dyDescent="0.3">
      <c r="B106" s="141" t="s">
        <v>105</v>
      </c>
      <c r="C106" s="142">
        <f>SUM(C310,C2146)</f>
        <v>0</v>
      </c>
      <c r="D106" s="143">
        <f>SUM(D310,D2146)</f>
        <v>0</v>
      </c>
      <c r="E106" s="144">
        <f t="shared" si="119"/>
        <v>0</v>
      </c>
      <c r="F106" s="142">
        <f>SUM(F310,F2146)</f>
        <v>0</v>
      </c>
      <c r="G106" s="145">
        <f>SUM(G310,G2146)</f>
        <v>0</v>
      </c>
      <c r="H106" s="144">
        <f t="shared" si="120"/>
        <v>0</v>
      </c>
      <c r="I106" s="142">
        <f>SUM(I310,I2146)</f>
        <v>0</v>
      </c>
      <c r="J106" s="145">
        <f>SUM(J310,J2146)</f>
        <v>0</v>
      </c>
      <c r="K106" s="144">
        <f t="shared" si="111"/>
        <v>0</v>
      </c>
      <c r="L106" s="142">
        <f>SUM(L310,L2146)</f>
        <v>0</v>
      </c>
      <c r="M106" s="145">
        <f>SUM(M310,M2146)</f>
        <v>0</v>
      </c>
      <c r="N106" s="146">
        <f>SUM(N310,N2146)</f>
        <v>0</v>
      </c>
      <c r="O106" s="142">
        <f>SUM(O310,O2146)</f>
        <v>0</v>
      </c>
      <c r="P106" s="146">
        <f>SUM(P310,P2146)</f>
        <v>0</v>
      </c>
      <c r="Q106" s="139">
        <f t="shared" si="121"/>
        <v>0</v>
      </c>
      <c r="R106" s="146">
        <f>SUM(R310,R2146)</f>
        <v>0</v>
      </c>
      <c r="S106" s="146">
        <f>SUM(S310,S2146)</f>
        <v>0</v>
      </c>
      <c r="T106" s="140">
        <f t="shared" si="138"/>
        <v>0</v>
      </c>
      <c r="U106" s="136"/>
      <c r="V106" s="142">
        <f>SUM(V310,V2146)</f>
        <v>0</v>
      </c>
      <c r="W106" s="146">
        <f>SUM(W310,W2146)</f>
        <v>0</v>
      </c>
      <c r="X106" s="139">
        <f t="shared" si="122"/>
        <v>0</v>
      </c>
      <c r="Y106" s="146">
        <f>SUM(Y310,Y2146)</f>
        <v>0</v>
      </c>
      <c r="Z106" s="146">
        <f>SUM(Z310,Z2146)</f>
        <v>0</v>
      </c>
      <c r="AA106" s="140">
        <f t="shared" si="144"/>
        <v>0</v>
      </c>
      <c r="AB106" s="136"/>
      <c r="AC106" s="142">
        <f>SUM(AC310,AC2146)</f>
        <v>0</v>
      </c>
      <c r="AD106" s="146">
        <f>SUM(AD310,AD2146)</f>
        <v>0</v>
      </c>
      <c r="AE106" s="139">
        <f t="shared" si="123"/>
        <v>0</v>
      </c>
      <c r="AF106" s="146">
        <f>SUM(AF310,AF2146)</f>
        <v>0</v>
      </c>
      <c r="AG106" s="146">
        <f>SUM(AG310,AG2146)</f>
        <v>0</v>
      </c>
      <c r="AH106" s="140">
        <f t="shared" si="145"/>
        <v>0</v>
      </c>
      <c r="AI106" s="13"/>
      <c r="AJ106" s="111">
        <f t="shared" ref="AJ106:AU106" si="179">SUM(AJ310,AJ2146)</f>
        <v>0</v>
      </c>
      <c r="AK106" s="113">
        <f t="shared" si="179"/>
        <v>0</v>
      </c>
      <c r="AL106" s="114">
        <f t="shared" si="179"/>
        <v>0</v>
      </c>
      <c r="AM106" s="113">
        <f t="shared" si="179"/>
        <v>0</v>
      </c>
      <c r="AN106" s="114">
        <f t="shared" si="179"/>
        <v>0</v>
      </c>
      <c r="AO106" s="113">
        <f t="shared" si="179"/>
        <v>0</v>
      </c>
      <c r="AP106" s="114">
        <f t="shared" si="179"/>
        <v>0</v>
      </c>
      <c r="AQ106" s="113">
        <f t="shared" si="179"/>
        <v>0</v>
      </c>
      <c r="AR106" s="114">
        <f t="shared" si="179"/>
        <v>0</v>
      </c>
      <c r="AS106" s="113">
        <f t="shared" si="179"/>
        <v>0</v>
      </c>
      <c r="AT106" s="114">
        <f t="shared" si="179"/>
        <v>0</v>
      </c>
      <c r="AU106" s="113">
        <f t="shared" si="179"/>
        <v>0</v>
      </c>
      <c r="AV106" s="114">
        <f t="shared" si="125"/>
        <v>0</v>
      </c>
      <c r="AW106" s="113">
        <f t="shared" si="126"/>
        <v>0</v>
      </c>
      <c r="AX106" s="13"/>
      <c r="AY106" s="111">
        <f t="shared" si="127"/>
        <v>0</v>
      </c>
      <c r="AZ106" s="113">
        <f t="shared" si="128"/>
        <v>0</v>
      </c>
      <c r="BA106" s="114">
        <f t="shared" si="129"/>
        <v>0</v>
      </c>
      <c r="BB106" s="113">
        <f t="shared" si="130"/>
        <v>0</v>
      </c>
      <c r="BC106" s="113">
        <f t="shared" si="131"/>
        <v>0</v>
      </c>
      <c r="BD106" s="117">
        <f t="shared" si="132"/>
        <v>0</v>
      </c>
    </row>
    <row r="107" spans="2:56" x14ac:dyDescent="0.3">
      <c r="B107" s="150" t="s">
        <v>132</v>
      </c>
      <c r="C107" s="78">
        <f>SUM(C108)</f>
        <v>0</v>
      </c>
      <c r="D107" s="79">
        <f>SUM(D108)</f>
        <v>0</v>
      </c>
      <c r="E107" s="69">
        <f t="shared" si="119"/>
        <v>0</v>
      </c>
      <c r="F107" s="78">
        <f>SUM(F108)</f>
        <v>0</v>
      </c>
      <c r="G107" s="80">
        <f>SUM(G108)</f>
        <v>0</v>
      </c>
      <c r="H107" s="69">
        <f t="shared" si="120"/>
        <v>0</v>
      </c>
      <c r="I107" s="78">
        <f>SUM(I108)</f>
        <v>0</v>
      </c>
      <c r="J107" s="80">
        <f>SUM(J108)</f>
        <v>0</v>
      </c>
      <c r="K107" s="69">
        <f t="shared" si="111"/>
        <v>0</v>
      </c>
      <c r="L107" s="78">
        <f>SUM(L108)</f>
        <v>0</v>
      </c>
      <c r="M107" s="80">
        <f>SUM(M108)</f>
        <v>0</v>
      </c>
      <c r="N107" s="81">
        <f>SUM(N108)</f>
        <v>0</v>
      </c>
      <c r="O107" s="78">
        <f>SUM(O108)</f>
        <v>0</v>
      </c>
      <c r="P107" s="81">
        <f>SUM(P108)</f>
        <v>0</v>
      </c>
      <c r="Q107" s="148">
        <f t="shared" si="121"/>
        <v>0</v>
      </c>
      <c r="R107" s="81">
        <f>SUM(R108)</f>
        <v>0</v>
      </c>
      <c r="S107" s="81">
        <f>SUM(S108)</f>
        <v>0</v>
      </c>
      <c r="T107" s="149">
        <f t="shared" si="138"/>
        <v>0</v>
      </c>
      <c r="U107" s="136"/>
      <c r="V107" s="78">
        <f>SUM(V108)</f>
        <v>0</v>
      </c>
      <c r="W107" s="81">
        <f>SUM(W108)</f>
        <v>0</v>
      </c>
      <c r="X107" s="148">
        <f t="shared" si="122"/>
        <v>0</v>
      </c>
      <c r="Y107" s="81">
        <f>SUM(Y108)</f>
        <v>0</v>
      </c>
      <c r="Z107" s="81">
        <f>SUM(Z108)</f>
        <v>0</v>
      </c>
      <c r="AA107" s="149">
        <f t="shared" si="144"/>
        <v>0</v>
      </c>
      <c r="AB107" s="136"/>
      <c r="AC107" s="78">
        <f>SUM(AC108)</f>
        <v>0</v>
      </c>
      <c r="AD107" s="81">
        <f>SUM(AD108)</f>
        <v>0</v>
      </c>
      <c r="AE107" s="148">
        <f t="shared" si="123"/>
        <v>0</v>
      </c>
      <c r="AF107" s="81">
        <f>SUM(AF108)</f>
        <v>0</v>
      </c>
      <c r="AG107" s="81">
        <f>SUM(AG108)</f>
        <v>0</v>
      </c>
      <c r="AH107" s="149">
        <f t="shared" si="145"/>
        <v>0</v>
      </c>
      <c r="AI107" s="13"/>
      <c r="AJ107" s="79">
        <f t="shared" ref="AJ107:AU107" si="180">SUM(AJ108)</f>
        <v>0</v>
      </c>
      <c r="AK107" s="80">
        <f t="shared" si="180"/>
        <v>0</v>
      </c>
      <c r="AL107" s="81">
        <f t="shared" si="180"/>
        <v>0</v>
      </c>
      <c r="AM107" s="80">
        <f t="shared" si="180"/>
        <v>0</v>
      </c>
      <c r="AN107" s="81">
        <f t="shared" si="180"/>
        <v>0</v>
      </c>
      <c r="AO107" s="80">
        <f t="shared" si="180"/>
        <v>0</v>
      </c>
      <c r="AP107" s="81">
        <f t="shared" si="180"/>
        <v>0</v>
      </c>
      <c r="AQ107" s="80">
        <f t="shared" si="180"/>
        <v>0</v>
      </c>
      <c r="AR107" s="81">
        <f t="shared" si="180"/>
        <v>0</v>
      </c>
      <c r="AS107" s="80">
        <f t="shared" si="180"/>
        <v>0</v>
      </c>
      <c r="AT107" s="81">
        <f t="shared" si="180"/>
        <v>0</v>
      </c>
      <c r="AU107" s="80">
        <f t="shared" si="180"/>
        <v>0</v>
      </c>
      <c r="AV107" s="81">
        <f t="shared" si="125"/>
        <v>0</v>
      </c>
      <c r="AW107" s="80">
        <f t="shared" si="126"/>
        <v>0</v>
      </c>
      <c r="AX107" s="13"/>
      <c r="AY107" s="79">
        <f t="shared" si="127"/>
        <v>0</v>
      </c>
      <c r="AZ107" s="80">
        <f t="shared" si="128"/>
        <v>0</v>
      </c>
      <c r="BA107" s="81">
        <f t="shared" si="129"/>
        <v>0</v>
      </c>
      <c r="BB107" s="80">
        <f t="shared" si="130"/>
        <v>0</v>
      </c>
      <c r="BC107" s="80">
        <f t="shared" si="131"/>
        <v>0</v>
      </c>
      <c r="BD107" s="86">
        <f t="shared" si="132"/>
        <v>0</v>
      </c>
    </row>
    <row r="108" spans="2:56" x14ac:dyDescent="0.3">
      <c r="B108" s="141" t="s">
        <v>105</v>
      </c>
      <c r="C108" s="142">
        <f>SUM(C312,C2148)</f>
        <v>0</v>
      </c>
      <c r="D108" s="143">
        <f>SUM(D312,D2148)</f>
        <v>0</v>
      </c>
      <c r="E108" s="144">
        <f t="shared" si="119"/>
        <v>0</v>
      </c>
      <c r="F108" s="142">
        <f>SUM(F312,F2148)</f>
        <v>0</v>
      </c>
      <c r="G108" s="145">
        <f>SUM(G312,G2148)</f>
        <v>0</v>
      </c>
      <c r="H108" s="144">
        <f t="shared" si="120"/>
        <v>0</v>
      </c>
      <c r="I108" s="142">
        <f>SUM(I312,I2148)</f>
        <v>0</v>
      </c>
      <c r="J108" s="145">
        <f>SUM(J312,J2148)</f>
        <v>0</v>
      </c>
      <c r="K108" s="144">
        <f t="shared" si="111"/>
        <v>0</v>
      </c>
      <c r="L108" s="142">
        <f>SUM(L312,L2148)</f>
        <v>0</v>
      </c>
      <c r="M108" s="145">
        <f>SUM(M312,M2148)</f>
        <v>0</v>
      </c>
      <c r="N108" s="146">
        <f>SUM(N312,N2148)</f>
        <v>0</v>
      </c>
      <c r="O108" s="142">
        <f>SUM(O312,O2148)</f>
        <v>0</v>
      </c>
      <c r="P108" s="146">
        <f>SUM(P312,P2148)</f>
        <v>0</v>
      </c>
      <c r="Q108" s="139">
        <f t="shared" si="121"/>
        <v>0</v>
      </c>
      <c r="R108" s="146">
        <f>SUM(R312,R2148)</f>
        <v>0</v>
      </c>
      <c r="S108" s="146">
        <f>SUM(S312,S2148)</f>
        <v>0</v>
      </c>
      <c r="T108" s="140">
        <f t="shared" si="138"/>
        <v>0</v>
      </c>
      <c r="U108" s="136"/>
      <c r="V108" s="142">
        <f>SUM(V312,V2148)</f>
        <v>0</v>
      </c>
      <c r="W108" s="146">
        <f>SUM(W312,W2148)</f>
        <v>0</v>
      </c>
      <c r="X108" s="139">
        <f t="shared" si="122"/>
        <v>0</v>
      </c>
      <c r="Y108" s="146">
        <f>SUM(Y312,Y2148)</f>
        <v>0</v>
      </c>
      <c r="Z108" s="146">
        <f>SUM(Z312,Z2148)</f>
        <v>0</v>
      </c>
      <c r="AA108" s="140">
        <f t="shared" si="144"/>
        <v>0</v>
      </c>
      <c r="AB108" s="136"/>
      <c r="AC108" s="142">
        <f>SUM(AC312,AC2148)</f>
        <v>0</v>
      </c>
      <c r="AD108" s="146">
        <f>SUM(AD312,AD2148)</f>
        <v>0</v>
      </c>
      <c r="AE108" s="139">
        <f t="shared" si="123"/>
        <v>0</v>
      </c>
      <c r="AF108" s="146">
        <f>SUM(AF312,AF2148)</f>
        <v>0</v>
      </c>
      <c r="AG108" s="146">
        <f>SUM(AG312,AG2148)</f>
        <v>0</v>
      </c>
      <c r="AH108" s="140">
        <f t="shared" si="145"/>
        <v>0</v>
      </c>
      <c r="AI108" s="13"/>
      <c r="AJ108" s="111">
        <f t="shared" ref="AJ108:AU108" si="181">SUM(AJ312,AJ2148)</f>
        <v>0</v>
      </c>
      <c r="AK108" s="113">
        <f t="shared" si="181"/>
        <v>0</v>
      </c>
      <c r="AL108" s="114">
        <f t="shared" si="181"/>
        <v>0</v>
      </c>
      <c r="AM108" s="113">
        <f t="shared" si="181"/>
        <v>0</v>
      </c>
      <c r="AN108" s="114">
        <f t="shared" si="181"/>
        <v>0</v>
      </c>
      <c r="AO108" s="113">
        <f t="shared" si="181"/>
        <v>0</v>
      </c>
      <c r="AP108" s="114">
        <f t="shared" si="181"/>
        <v>0</v>
      </c>
      <c r="AQ108" s="113">
        <f t="shared" si="181"/>
        <v>0</v>
      </c>
      <c r="AR108" s="114">
        <f t="shared" si="181"/>
        <v>0</v>
      </c>
      <c r="AS108" s="113">
        <f t="shared" si="181"/>
        <v>0</v>
      </c>
      <c r="AT108" s="114">
        <f t="shared" si="181"/>
        <v>0</v>
      </c>
      <c r="AU108" s="113">
        <f t="shared" si="181"/>
        <v>0</v>
      </c>
      <c r="AV108" s="114">
        <f t="shared" si="125"/>
        <v>0</v>
      </c>
      <c r="AW108" s="113">
        <f t="shared" si="126"/>
        <v>0</v>
      </c>
      <c r="AX108" s="13"/>
      <c r="AY108" s="111">
        <f t="shared" si="127"/>
        <v>0</v>
      </c>
      <c r="AZ108" s="113">
        <f t="shared" si="128"/>
        <v>0</v>
      </c>
      <c r="BA108" s="114">
        <f t="shared" si="129"/>
        <v>0</v>
      </c>
      <c r="BB108" s="113">
        <f t="shared" si="130"/>
        <v>0</v>
      </c>
      <c r="BC108" s="113">
        <f t="shared" si="131"/>
        <v>0</v>
      </c>
      <c r="BD108" s="117">
        <f t="shared" si="132"/>
        <v>0</v>
      </c>
    </row>
    <row r="109" spans="2:56" x14ac:dyDescent="0.3">
      <c r="B109" s="150" t="s">
        <v>133</v>
      </c>
      <c r="C109" s="78">
        <f>SUM(C110)</f>
        <v>0</v>
      </c>
      <c r="D109" s="79">
        <f>SUM(D110)</f>
        <v>0</v>
      </c>
      <c r="E109" s="69">
        <f t="shared" si="119"/>
        <v>0</v>
      </c>
      <c r="F109" s="78">
        <f>SUM(F110)</f>
        <v>0</v>
      </c>
      <c r="G109" s="80">
        <f>SUM(G110)</f>
        <v>0</v>
      </c>
      <c r="H109" s="69">
        <f t="shared" si="120"/>
        <v>0</v>
      </c>
      <c r="I109" s="78">
        <f>SUM(I110)</f>
        <v>0</v>
      </c>
      <c r="J109" s="80">
        <f>SUM(J110)</f>
        <v>0</v>
      </c>
      <c r="K109" s="69">
        <f t="shared" si="111"/>
        <v>0</v>
      </c>
      <c r="L109" s="78">
        <f>SUM(L110)</f>
        <v>0</v>
      </c>
      <c r="M109" s="80">
        <f>SUM(M110)</f>
        <v>0</v>
      </c>
      <c r="N109" s="81">
        <f>SUM(N110)</f>
        <v>0</v>
      </c>
      <c r="O109" s="78">
        <f>SUM(O110)</f>
        <v>0</v>
      </c>
      <c r="P109" s="81">
        <f>SUM(P110)</f>
        <v>0</v>
      </c>
      <c r="Q109" s="148">
        <f t="shared" si="121"/>
        <v>0</v>
      </c>
      <c r="R109" s="81">
        <f>SUM(R110)</f>
        <v>0</v>
      </c>
      <c r="S109" s="81">
        <f>SUM(S110)</f>
        <v>0</v>
      </c>
      <c r="T109" s="149">
        <f t="shared" si="138"/>
        <v>0</v>
      </c>
      <c r="U109" s="136"/>
      <c r="V109" s="78">
        <f>SUM(V110)</f>
        <v>0</v>
      </c>
      <c r="W109" s="81">
        <f>SUM(W110)</f>
        <v>0</v>
      </c>
      <c r="X109" s="148">
        <f t="shared" si="122"/>
        <v>0</v>
      </c>
      <c r="Y109" s="81">
        <f>SUM(Y110)</f>
        <v>0</v>
      </c>
      <c r="Z109" s="81">
        <f>SUM(Z110)</f>
        <v>0</v>
      </c>
      <c r="AA109" s="149">
        <f t="shared" si="144"/>
        <v>0</v>
      </c>
      <c r="AB109" s="136"/>
      <c r="AC109" s="78">
        <f>SUM(AC110)</f>
        <v>0</v>
      </c>
      <c r="AD109" s="81">
        <f>SUM(AD110)</f>
        <v>0</v>
      </c>
      <c r="AE109" s="148">
        <f t="shared" si="123"/>
        <v>0</v>
      </c>
      <c r="AF109" s="81">
        <f>SUM(AF110)</f>
        <v>0</v>
      </c>
      <c r="AG109" s="81">
        <f>SUM(AG110)</f>
        <v>0</v>
      </c>
      <c r="AH109" s="149">
        <f t="shared" si="145"/>
        <v>0</v>
      </c>
      <c r="AI109" s="13"/>
      <c r="AJ109" s="79">
        <f t="shared" ref="AJ109:AU109" si="182">SUM(AJ110)</f>
        <v>0</v>
      </c>
      <c r="AK109" s="80">
        <f t="shared" si="182"/>
        <v>0</v>
      </c>
      <c r="AL109" s="81">
        <f t="shared" si="182"/>
        <v>0</v>
      </c>
      <c r="AM109" s="80">
        <f t="shared" si="182"/>
        <v>0</v>
      </c>
      <c r="AN109" s="81">
        <f t="shared" si="182"/>
        <v>0</v>
      </c>
      <c r="AO109" s="80">
        <f t="shared" si="182"/>
        <v>0</v>
      </c>
      <c r="AP109" s="81">
        <f t="shared" si="182"/>
        <v>0</v>
      </c>
      <c r="AQ109" s="80">
        <f t="shared" si="182"/>
        <v>0</v>
      </c>
      <c r="AR109" s="81">
        <f t="shared" si="182"/>
        <v>0</v>
      </c>
      <c r="AS109" s="80">
        <f t="shared" si="182"/>
        <v>0</v>
      </c>
      <c r="AT109" s="81">
        <f t="shared" si="182"/>
        <v>0</v>
      </c>
      <c r="AU109" s="80">
        <f t="shared" si="182"/>
        <v>0</v>
      </c>
      <c r="AV109" s="81">
        <f t="shared" si="125"/>
        <v>0</v>
      </c>
      <c r="AW109" s="80">
        <f t="shared" si="126"/>
        <v>0</v>
      </c>
      <c r="AX109" s="13"/>
      <c r="AY109" s="79">
        <f t="shared" si="127"/>
        <v>0</v>
      </c>
      <c r="AZ109" s="80">
        <f t="shared" si="128"/>
        <v>0</v>
      </c>
      <c r="BA109" s="81">
        <f t="shared" si="129"/>
        <v>0</v>
      </c>
      <c r="BB109" s="80">
        <f t="shared" si="130"/>
        <v>0</v>
      </c>
      <c r="BC109" s="80">
        <f t="shared" si="131"/>
        <v>0</v>
      </c>
      <c r="BD109" s="86">
        <f t="shared" si="132"/>
        <v>0</v>
      </c>
    </row>
    <row r="110" spans="2:56" x14ac:dyDescent="0.3">
      <c r="B110" s="141" t="s">
        <v>105</v>
      </c>
      <c r="C110" s="142">
        <f>SUM(C314,C2150)</f>
        <v>0</v>
      </c>
      <c r="D110" s="143">
        <f>SUM(D314,D2150)</f>
        <v>0</v>
      </c>
      <c r="E110" s="144">
        <f t="shared" si="119"/>
        <v>0</v>
      </c>
      <c r="F110" s="142">
        <f>SUM(F314,F2150)</f>
        <v>0</v>
      </c>
      <c r="G110" s="145">
        <f>SUM(G314,G2150)</f>
        <v>0</v>
      </c>
      <c r="H110" s="144">
        <f t="shared" si="120"/>
        <v>0</v>
      </c>
      <c r="I110" s="142">
        <f>SUM(I314,I2150)</f>
        <v>0</v>
      </c>
      <c r="J110" s="145">
        <f>SUM(J314,J2150)</f>
        <v>0</v>
      </c>
      <c r="K110" s="144">
        <f t="shared" si="111"/>
        <v>0</v>
      </c>
      <c r="L110" s="142">
        <f>SUM(L314,L2150)</f>
        <v>0</v>
      </c>
      <c r="M110" s="145">
        <f>SUM(M314,M2150)</f>
        <v>0</v>
      </c>
      <c r="N110" s="146">
        <f>SUM(N314,N2150)</f>
        <v>0</v>
      </c>
      <c r="O110" s="142">
        <f>SUM(O314,O2150)</f>
        <v>0</v>
      </c>
      <c r="P110" s="146">
        <f>SUM(P314,P2150)</f>
        <v>0</v>
      </c>
      <c r="Q110" s="139">
        <f t="shared" si="121"/>
        <v>0</v>
      </c>
      <c r="R110" s="146">
        <f>SUM(R314,R2150)</f>
        <v>0</v>
      </c>
      <c r="S110" s="146">
        <f>SUM(S314,S2150)</f>
        <v>0</v>
      </c>
      <c r="T110" s="140">
        <f t="shared" si="138"/>
        <v>0</v>
      </c>
      <c r="U110" s="136"/>
      <c r="V110" s="142">
        <f>SUM(V314,V2150)</f>
        <v>0</v>
      </c>
      <c r="W110" s="146">
        <f>SUM(W314,W2150)</f>
        <v>0</v>
      </c>
      <c r="X110" s="139">
        <f t="shared" si="122"/>
        <v>0</v>
      </c>
      <c r="Y110" s="146">
        <f>SUM(Y314,Y2150)</f>
        <v>0</v>
      </c>
      <c r="Z110" s="146">
        <f>SUM(Z314,Z2150)</f>
        <v>0</v>
      </c>
      <c r="AA110" s="140">
        <f t="shared" si="144"/>
        <v>0</v>
      </c>
      <c r="AB110" s="136"/>
      <c r="AC110" s="142">
        <f>SUM(AC314,AC2150)</f>
        <v>0</v>
      </c>
      <c r="AD110" s="146">
        <f>SUM(AD314,AD2150)</f>
        <v>0</v>
      </c>
      <c r="AE110" s="139">
        <f t="shared" si="123"/>
        <v>0</v>
      </c>
      <c r="AF110" s="146">
        <f>SUM(AF314,AF2150)</f>
        <v>0</v>
      </c>
      <c r="AG110" s="146">
        <f>SUM(AG314,AG2150)</f>
        <v>0</v>
      </c>
      <c r="AH110" s="140">
        <f t="shared" si="145"/>
        <v>0</v>
      </c>
      <c r="AI110" s="13"/>
      <c r="AJ110" s="111">
        <f t="shared" ref="AJ110:AU110" si="183">SUM(AJ314,AJ2150)</f>
        <v>0</v>
      </c>
      <c r="AK110" s="113">
        <f t="shared" si="183"/>
        <v>0</v>
      </c>
      <c r="AL110" s="114">
        <f t="shared" si="183"/>
        <v>0</v>
      </c>
      <c r="AM110" s="113">
        <f t="shared" si="183"/>
        <v>0</v>
      </c>
      <c r="AN110" s="114">
        <f t="shared" si="183"/>
        <v>0</v>
      </c>
      <c r="AO110" s="113">
        <f t="shared" si="183"/>
        <v>0</v>
      </c>
      <c r="AP110" s="114">
        <f t="shared" si="183"/>
        <v>0</v>
      </c>
      <c r="AQ110" s="113">
        <f t="shared" si="183"/>
        <v>0</v>
      </c>
      <c r="AR110" s="114">
        <f t="shared" si="183"/>
        <v>0</v>
      </c>
      <c r="AS110" s="113">
        <f t="shared" si="183"/>
        <v>0</v>
      </c>
      <c r="AT110" s="114">
        <f t="shared" si="183"/>
        <v>0</v>
      </c>
      <c r="AU110" s="113">
        <f t="shared" si="183"/>
        <v>0</v>
      </c>
      <c r="AV110" s="114">
        <f t="shared" si="125"/>
        <v>0</v>
      </c>
      <c r="AW110" s="113">
        <f t="shared" si="126"/>
        <v>0</v>
      </c>
      <c r="AX110" s="13"/>
      <c r="AY110" s="111">
        <f t="shared" si="127"/>
        <v>0</v>
      </c>
      <c r="AZ110" s="113">
        <f t="shared" si="128"/>
        <v>0</v>
      </c>
      <c r="BA110" s="114">
        <f t="shared" si="129"/>
        <v>0</v>
      </c>
      <c r="BB110" s="113">
        <f t="shared" si="130"/>
        <v>0</v>
      </c>
      <c r="BC110" s="113">
        <f t="shared" si="131"/>
        <v>0</v>
      </c>
      <c r="BD110" s="117">
        <f t="shared" si="132"/>
        <v>0</v>
      </c>
    </row>
    <row r="111" spans="2:56" x14ac:dyDescent="0.3">
      <c r="B111" s="150" t="s">
        <v>134</v>
      </c>
      <c r="C111" s="78">
        <f>SUM(C112)</f>
        <v>0</v>
      </c>
      <c r="D111" s="79">
        <f>SUM(D112)</f>
        <v>0</v>
      </c>
      <c r="E111" s="69">
        <f t="shared" si="119"/>
        <v>0</v>
      </c>
      <c r="F111" s="78">
        <f>SUM(F112)</f>
        <v>0</v>
      </c>
      <c r="G111" s="80">
        <f>SUM(G112)</f>
        <v>0</v>
      </c>
      <c r="H111" s="69">
        <f t="shared" si="120"/>
        <v>0</v>
      </c>
      <c r="I111" s="78">
        <f>SUM(I112)</f>
        <v>0</v>
      </c>
      <c r="J111" s="80">
        <f>SUM(J112)</f>
        <v>0</v>
      </c>
      <c r="K111" s="69">
        <f t="shared" si="111"/>
        <v>0</v>
      </c>
      <c r="L111" s="78">
        <f>SUM(L112)</f>
        <v>0</v>
      </c>
      <c r="M111" s="80">
        <f>SUM(M112)</f>
        <v>0</v>
      </c>
      <c r="N111" s="81">
        <f>SUM(N112)</f>
        <v>0</v>
      </c>
      <c r="O111" s="78">
        <f>SUM(O112)</f>
        <v>0</v>
      </c>
      <c r="P111" s="81">
        <f>SUM(P112)</f>
        <v>0</v>
      </c>
      <c r="Q111" s="148">
        <f t="shared" si="121"/>
        <v>0</v>
      </c>
      <c r="R111" s="81">
        <f>SUM(R112)</f>
        <v>0</v>
      </c>
      <c r="S111" s="81">
        <f>SUM(S112)</f>
        <v>0</v>
      </c>
      <c r="T111" s="149">
        <f t="shared" si="138"/>
        <v>0</v>
      </c>
      <c r="U111" s="136"/>
      <c r="V111" s="78">
        <f>SUM(V112)</f>
        <v>0</v>
      </c>
      <c r="W111" s="81">
        <f>SUM(W112)</f>
        <v>0</v>
      </c>
      <c r="X111" s="148">
        <f t="shared" si="122"/>
        <v>0</v>
      </c>
      <c r="Y111" s="81">
        <f>SUM(Y112)</f>
        <v>0</v>
      </c>
      <c r="Z111" s="81">
        <f>SUM(Z112)</f>
        <v>0</v>
      </c>
      <c r="AA111" s="149">
        <f t="shared" si="144"/>
        <v>0</v>
      </c>
      <c r="AB111" s="136"/>
      <c r="AC111" s="78">
        <f>SUM(AC112)</f>
        <v>0</v>
      </c>
      <c r="AD111" s="81">
        <f>SUM(AD112)</f>
        <v>0</v>
      </c>
      <c r="AE111" s="148">
        <f t="shared" si="123"/>
        <v>0</v>
      </c>
      <c r="AF111" s="81">
        <f>SUM(AF112)</f>
        <v>0</v>
      </c>
      <c r="AG111" s="81">
        <f>SUM(AG112)</f>
        <v>0</v>
      </c>
      <c r="AH111" s="149">
        <f t="shared" si="145"/>
        <v>0</v>
      </c>
      <c r="AI111" s="13"/>
      <c r="AJ111" s="79">
        <f t="shared" ref="AJ111:AU111" si="184">SUM(AJ112)</f>
        <v>0</v>
      </c>
      <c r="AK111" s="80">
        <f t="shared" si="184"/>
        <v>0</v>
      </c>
      <c r="AL111" s="81">
        <f t="shared" si="184"/>
        <v>0</v>
      </c>
      <c r="AM111" s="80">
        <f t="shared" si="184"/>
        <v>0</v>
      </c>
      <c r="AN111" s="81">
        <f t="shared" si="184"/>
        <v>0</v>
      </c>
      <c r="AO111" s="80">
        <f t="shared" si="184"/>
        <v>0</v>
      </c>
      <c r="AP111" s="81">
        <f t="shared" si="184"/>
        <v>0</v>
      </c>
      <c r="AQ111" s="80">
        <f t="shared" si="184"/>
        <v>0</v>
      </c>
      <c r="AR111" s="81">
        <f t="shared" si="184"/>
        <v>0</v>
      </c>
      <c r="AS111" s="80">
        <f t="shared" si="184"/>
        <v>0</v>
      </c>
      <c r="AT111" s="81">
        <f t="shared" si="184"/>
        <v>0</v>
      </c>
      <c r="AU111" s="80">
        <f t="shared" si="184"/>
        <v>0</v>
      </c>
      <c r="AV111" s="81">
        <f t="shared" si="125"/>
        <v>0</v>
      </c>
      <c r="AW111" s="80">
        <f t="shared" si="126"/>
        <v>0</v>
      </c>
      <c r="AX111" s="13"/>
      <c r="AY111" s="79">
        <f t="shared" si="127"/>
        <v>0</v>
      </c>
      <c r="AZ111" s="80">
        <f t="shared" si="128"/>
        <v>0</v>
      </c>
      <c r="BA111" s="81">
        <f t="shared" si="129"/>
        <v>0</v>
      </c>
      <c r="BB111" s="80">
        <f t="shared" si="130"/>
        <v>0</v>
      </c>
      <c r="BC111" s="80">
        <f t="shared" si="131"/>
        <v>0</v>
      </c>
      <c r="BD111" s="86">
        <f t="shared" si="132"/>
        <v>0</v>
      </c>
    </row>
    <row r="112" spans="2:56" x14ac:dyDescent="0.3">
      <c r="B112" s="141" t="s">
        <v>135</v>
      </c>
      <c r="C112" s="142">
        <f>SUM(C316,C2152)</f>
        <v>0</v>
      </c>
      <c r="D112" s="143">
        <f>SUM(D316,D2152)</f>
        <v>0</v>
      </c>
      <c r="E112" s="144">
        <f t="shared" si="119"/>
        <v>0</v>
      </c>
      <c r="F112" s="142">
        <f>SUM(F316,F2152)</f>
        <v>0</v>
      </c>
      <c r="G112" s="145">
        <f>SUM(G316,G2152)</f>
        <v>0</v>
      </c>
      <c r="H112" s="144">
        <f t="shared" si="120"/>
        <v>0</v>
      </c>
      <c r="I112" s="142">
        <f>SUM(I316,I2152)</f>
        <v>0</v>
      </c>
      <c r="J112" s="145">
        <f>SUM(J316,J2152)</f>
        <v>0</v>
      </c>
      <c r="K112" s="144">
        <f t="shared" si="111"/>
        <v>0</v>
      </c>
      <c r="L112" s="142">
        <f>SUM(L316,L2152)</f>
        <v>0</v>
      </c>
      <c r="M112" s="145">
        <f>SUM(M316,M2152)</f>
        <v>0</v>
      </c>
      <c r="N112" s="146">
        <f>SUM(N316,N2152)</f>
        <v>0</v>
      </c>
      <c r="O112" s="142">
        <f>SUM(O316,O2152)</f>
        <v>0</v>
      </c>
      <c r="P112" s="146">
        <f>SUM(P316,P2152)</f>
        <v>0</v>
      </c>
      <c r="Q112" s="139">
        <f t="shared" si="121"/>
        <v>0</v>
      </c>
      <c r="R112" s="146">
        <f>SUM(R316,R2152)</f>
        <v>0</v>
      </c>
      <c r="S112" s="146">
        <f>SUM(S316,S2152)</f>
        <v>0</v>
      </c>
      <c r="T112" s="140">
        <f t="shared" si="138"/>
        <v>0</v>
      </c>
      <c r="U112" s="136"/>
      <c r="V112" s="142">
        <f>SUM(V316,V2152)</f>
        <v>0</v>
      </c>
      <c r="W112" s="146">
        <f>SUM(W316,W2152)</f>
        <v>0</v>
      </c>
      <c r="X112" s="139">
        <f t="shared" si="122"/>
        <v>0</v>
      </c>
      <c r="Y112" s="146">
        <f>SUM(Y316,Y2152)</f>
        <v>0</v>
      </c>
      <c r="Z112" s="146">
        <f>SUM(Z316,Z2152)</f>
        <v>0</v>
      </c>
      <c r="AA112" s="140">
        <f t="shared" si="144"/>
        <v>0</v>
      </c>
      <c r="AB112" s="136"/>
      <c r="AC112" s="142">
        <f>SUM(AC316,AC2152)</f>
        <v>0</v>
      </c>
      <c r="AD112" s="146">
        <f>SUM(AD316,AD2152)</f>
        <v>0</v>
      </c>
      <c r="AE112" s="139">
        <f t="shared" si="123"/>
        <v>0</v>
      </c>
      <c r="AF112" s="146">
        <f>SUM(AF316,AF2152)</f>
        <v>0</v>
      </c>
      <c r="AG112" s="146">
        <f>SUM(AG316,AG2152)</f>
        <v>0</v>
      </c>
      <c r="AH112" s="140">
        <f t="shared" si="145"/>
        <v>0</v>
      </c>
      <c r="AI112" s="13"/>
      <c r="AJ112" s="111">
        <f t="shared" ref="AJ112:AU112" si="185">SUM(AJ316,AJ2152)</f>
        <v>0</v>
      </c>
      <c r="AK112" s="113">
        <f t="shared" si="185"/>
        <v>0</v>
      </c>
      <c r="AL112" s="114">
        <f t="shared" si="185"/>
        <v>0</v>
      </c>
      <c r="AM112" s="113">
        <f t="shared" si="185"/>
        <v>0</v>
      </c>
      <c r="AN112" s="114">
        <f t="shared" si="185"/>
        <v>0</v>
      </c>
      <c r="AO112" s="113">
        <f t="shared" si="185"/>
        <v>0</v>
      </c>
      <c r="AP112" s="114">
        <f t="shared" si="185"/>
        <v>0</v>
      </c>
      <c r="AQ112" s="113">
        <f t="shared" si="185"/>
        <v>0</v>
      </c>
      <c r="AR112" s="114">
        <f t="shared" si="185"/>
        <v>0</v>
      </c>
      <c r="AS112" s="113">
        <f t="shared" si="185"/>
        <v>0</v>
      </c>
      <c r="AT112" s="114">
        <f t="shared" si="185"/>
        <v>0</v>
      </c>
      <c r="AU112" s="113">
        <f t="shared" si="185"/>
        <v>0</v>
      </c>
      <c r="AV112" s="114">
        <f t="shared" si="125"/>
        <v>0</v>
      </c>
      <c r="AW112" s="113">
        <f t="shared" si="126"/>
        <v>0</v>
      </c>
      <c r="AX112" s="13"/>
      <c r="AY112" s="111">
        <f t="shared" si="127"/>
        <v>0</v>
      </c>
      <c r="AZ112" s="113">
        <f t="shared" si="128"/>
        <v>0</v>
      </c>
      <c r="BA112" s="114">
        <f t="shared" si="129"/>
        <v>0</v>
      </c>
      <c r="BB112" s="113">
        <f t="shared" si="130"/>
        <v>0</v>
      </c>
      <c r="BC112" s="113">
        <f t="shared" si="131"/>
        <v>0</v>
      </c>
      <c r="BD112" s="117">
        <f t="shared" si="132"/>
        <v>0</v>
      </c>
    </row>
    <row r="113" spans="2:56" x14ac:dyDescent="0.3">
      <c r="B113" s="150" t="s">
        <v>136</v>
      </c>
      <c r="C113" s="78">
        <f>SUM(C114)</f>
        <v>0</v>
      </c>
      <c r="D113" s="79">
        <f>SUM(D114)</f>
        <v>0</v>
      </c>
      <c r="E113" s="69">
        <f t="shared" si="119"/>
        <v>0</v>
      </c>
      <c r="F113" s="78">
        <f>SUM(F114)</f>
        <v>0</v>
      </c>
      <c r="G113" s="80">
        <f>SUM(G114)</f>
        <v>0</v>
      </c>
      <c r="H113" s="69">
        <f t="shared" si="120"/>
        <v>0</v>
      </c>
      <c r="I113" s="78">
        <f>SUM(I114)</f>
        <v>0</v>
      </c>
      <c r="J113" s="80">
        <f>SUM(J114)</f>
        <v>0</v>
      </c>
      <c r="K113" s="69">
        <f t="shared" si="111"/>
        <v>0</v>
      </c>
      <c r="L113" s="78">
        <f>SUM(L114)</f>
        <v>0</v>
      </c>
      <c r="M113" s="80">
        <f>SUM(M114)</f>
        <v>0</v>
      </c>
      <c r="N113" s="81">
        <f>SUM(N114)</f>
        <v>0</v>
      </c>
      <c r="O113" s="78">
        <f>SUM(O114)</f>
        <v>0</v>
      </c>
      <c r="P113" s="81">
        <f>SUM(P114)</f>
        <v>0</v>
      </c>
      <c r="Q113" s="148">
        <f t="shared" si="121"/>
        <v>0</v>
      </c>
      <c r="R113" s="81">
        <f>SUM(R114)</f>
        <v>0</v>
      </c>
      <c r="S113" s="81">
        <f>SUM(S114)</f>
        <v>0</v>
      </c>
      <c r="T113" s="149">
        <f t="shared" si="138"/>
        <v>0</v>
      </c>
      <c r="U113" s="136"/>
      <c r="V113" s="78">
        <f>SUM(V114)</f>
        <v>0</v>
      </c>
      <c r="W113" s="81">
        <f>SUM(W114)</f>
        <v>0</v>
      </c>
      <c r="X113" s="148">
        <f t="shared" si="122"/>
        <v>0</v>
      </c>
      <c r="Y113" s="81">
        <f>SUM(Y114)</f>
        <v>0</v>
      </c>
      <c r="Z113" s="81">
        <f>SUM(Z114)</f>
        <v>0</v>
      </c>
      <c r="AA113" s="149">
        <f t="shared" si="144"/>
        <v>0</v>
      </c>
      <c r="AB113" s="136"/>
      <c r="AC113" s="78">
        <f>SUM(AC114)</f>
        <v>0</v>
      </c>
      <c r="AD113" s="81">
        <f>SUM(AD114)</f>
        <v>0</v>
      </c>
      <c r="AE113" s="148">
        <f t="shared" si="123"/>
        <v>0</v>
      </c>
      <c r="AF113" s="81">
        <f>SUM(AF114)</f>
        <v>0</v>
      </c>
      <c r="AG113" s="81">
        <f>SUM(AG114)</f>
        <v>0</v>
      </c>
      <c r="AH113" s="149">
        <f t="shared" si="145"/>
        <v>0</v>
      </c>
      <c r="AI113" s="13"/>
      <c r="AJ113" s="79">
        <f t="shared" ref="AJ113:AU113" si="186">SUM(AJ114)</f>
        <v>0</v>
      </c>
      <c r="AK113" s="80">
        <f t="shared" si="186"/>
        <v>0</v>
      </c>
      <c r="AL113" s="81">
        <f t="shared" si="186"/>
        <v>0</v>
      </c>
      <c r="AM113" s="80">
        <f t="shared" si="186"/>
        <v>0</v>
      </c>
      <c r="AN113" s="81">
        <f t="shared" si="186"/>
        <v>0</v>
      </c>
      <c r="AO113" s="80">
        <f t="shared" si="186"/>
        <v>0</v>
      </c>
      <c r="AP113" s="81">
        <f t="shared" si="186"/>
        <v>0</v>
      </c>
      <c r="AQ113" s="80">
        <f t="shared" si="186"/>
        <v>0</v>
      </c>
      <c r="AR113" s="81">
        <f t="shared" si="186"/>
        <v>0</v>
      </c>
      <c r="AS113" s="80">
        <f t="shared" si="186"/>
        <v>0</v>
      </c>
      <c r="AT113" s="81">
        <f t="shared" si="186"/>
        <v>0</v>
      </c>
      <c r="AU113" s="80">
        <f t="shared" si="186"/>
        <v>0</v>
      </c>
      <c r="AV113" s="81">
        <f t="shared" si="125"/>
        <v>0</v>
      </c>
      <c r="AW113" s="80">
        <f t="shared" si="126"/>
        <v>0</v>
      </c>
      <c r="AX113" s="13"/>
      <c r="AY113" s="79">
        <f t="shared" si="127"/>
        <v>0</v>
      </c>
      <c r="AZ113" s="80">
        <f t="shared" si="128"/>
        <v>0</v>
      </c>
      <c r="BA113" s="81">
        <f t="shared" si="129"/>
        <v>0</v>
      </c>
      <c r="BB113" s="80">
        <f t="shared" si="130"/>
        <v>0</v>
      </c>
      <c r="BC113" s="80">
        <f t="shared" si="131"/>
        <v>0</v>
      </c>
      <c r="BD113" s="86">
        <f t="shared" si="132"/>
        <v>0</v>
      </c>
    </row>
    <row r="114" spans="2:56" x14ac:dyDescent="0.3">
      <c r="B114" s="141" t="s">
        <v>105</v>
      </c>
      <c r="C114" s="142">
        <f>SUM(C318,C2154)</f>
        <v>0</v>
      </c>
      <c r="D114" s="143">
        <f>SUM(D318,D2154)</f>
        <v>0</v>
      </c>
      <c r="E114" s="144">
        <f t="shared" si="119"/>
        <v>0</v>
      </c>
      <c r="F114" s="142">
        <f>SUM(F318,F2154)</f>
        <v>0</v>
      </c>
      <c r="G114" s="145">
        <f>SUM(G318,G2154)</f>
        <v>0</v>
      </c>
      <c r="H114" s="144">
        <f t="shared" si="120"/>
        <v>0</v>
      </c>
      <c r="I114" s="142">
        <f>SUM(I318,I2154)</f>
        <v>0</v>
      </c>
      <c r="J114" s="145">
        <f>SUM(J318,J2154)</f>
        <v>0</v>
      </c>
      <c r="K114" s="144">
        <f t="shared" si="111"/>
        <v>0</v>
      </c>
      <c r="L114" s="142">
        <f>SUM(L318,L2154)</f>
        <v>0</v>
      </c>
      <c r="M114" s="145">
        <f>SUM(M318,M2154)</f>
        <v>0</v>
      </c>
      <c r="N114" s="146">
        <f>SUM(N318,N2154)</f>
        <v>0</v>
      </c>
      <c r="O114" s="142">
        <f>SUM(O318,O2154)</f>
        <v>0</v>
      </c>
      <c r="P114" s="146">
        <f>SUM(P318,P2154)</f>
        <v>0</v>
      </c>
      <c r="Q114" s="139">
        <f t="shared" si="121"/>
        <v>0</v>
      </c>
      <c r="R114" s="146">
        <f>SUM(R318,R2154)</f>
        <v>0</v>
      </c>
      <c r="S114" s="146">
        <f>SUM(S318,S2154)</f>
        <v>0</v>
      </c>
      <c r="T114" s="140">
        <f t="shared" si="138"/>
        <v>0</v>
      </c>
      <c r="U114" s="136"/>
      <c r="V114" s="142">
        <f>SUM(V318,V2154)</f>
        <v>0</v>
      </c>
      <c r="W114" s="146">
        <f>SUM(W318,W2154)</f>
        <v>0</v>
      </c>
      <c r="X114" s="139">
        <f t="shared" si="122"/>
        <v>0</v>
      </c>
      <c r="Y114" s="146">
        <f>SUM(Y318,Y2154)</f>
        <v>0</v>
      </c>
      <c r="Z114" s="146">
        <f>SUM(Z318,Z2154)</f>
        <v>0</v>
      </c>
      <c r="AA114" s="140">
        <f t="shared" si="144"/>
        <v>0</v>
      </c>
      <c r="AB114" s="136"/>
      <c r="AC114" s="142">
        <f>SUM(AC318,AC2154)</f>
        <v>0</v>
      </c>
      <c r="AD114" s="146">
        <f>SUM(AD318,AD2154)</f>
        <v>0</v>
      </c>
      <c r="AE114" s="139">
        <f t="shared" si="123"/>
        <v>0</v>
      </c>
      <c r="AF114" s="146">
        <f>SUM(AF318,AF2154)</f>
        <v>0</v>
      </c>
      <c r="AG114" s="146">
        <f>SUM(AG318,AG2154)</f>
        <v>0</v>
      </c>
      <c r="AH114" s="140">
        <f t="shared" si="145"/>
        <v>0</v>
      </c>
      <c r="AI114" s="13"/>
      <c r="AJ114" s="111">
        <f t="shared" ref="AJ114:AU114" si="187">SUM(AJ318,AJ2154)</f>
        <v>0</v>
      </c>
      <c r="AK114" s="113">
        <f t="shared" si="187"/>
        <v>0</v>
      </c>
      <c r="AL114" s="114">
        <f t="shared" si="187"/>
        <v>0</v>
      </c>
      <c r="AM114" s="113">
        <f t="shared" si="187"/>
        <v>0</v>
      </c>
      <c r="AN114" s="114">
        <f t="shared" si="187"/>
        <v>0</v>
      </c>
      <c r="AO114" s="113">
        <f t="shared" si="187"/>
        <v>0</v>
      </c>
      <c r="AP114" s="114">
        <f t="shared" si="187"/>
        <v>0</v>
      </c>
      <c r="AQ114" s="113">
        <f t="shared" si="187"/>
        <v>0</v>
      </c>
      <c r="AR114" s="114">
        <f t="shared" si="187"/>
        <v>0</v>
      </c>
      <c r="AS114" s="113">
        <f t="shared" si="187"/>
        <v>0</v>
      </c>
      <c r="AT114" s="114">
        <f t="shared" si="187"/>
        <v>0</v>
      </c>
      <c r="AU114" s="113">
        <f t="shared" si="187"/>
        <v>0</v>
      </c>
      <c r="AV114" s="114">
        <f t="shared" si="125"/>
        <v>0</v>
      </c>
      <c r="AW114" s="113">
        <f t="shared" si="126"/>
        <v>0</v>
      </c>
      <c r="AX114" s="13"/>
      <c r="AY114" s="111">
        <f t="shared" si="127"/>
        <v>0</v>
      </c>
      <c r="AZ114" s="113">
        <f t="shared" si="128"/>
        <v>0</v>
      </c>
      <c r="BA114" s="114">
        <f t="shared" si="129"/>
        <v>0</v>
      </c>
      <c r="BB114" s="113">
        <f t="shared" si="130"/>
        <v>0</v>
      </c>
      <c r="BC114" s="113">
        <f t="shared" si="131"/>
        <v>0</v>
      </c>
      <c r="BD114" s="117">
        <f t="shared" si="132"/>
        <v>0</v>
      </c>
    </row>
    <row r="115" spans="2:56" x14ac:dyDescent="0.3">
      <c r="B115" s="150" t="s">
        <v>137</v>
      </c>
      <c r="C115" s="78">
        <f>SUM(C116)</f>
        <v>0</v>
      </c>
      <c r="D115" s="79">
        <f>SUM(D116)</f>
        <v>0</v>
      </c>
      <c r="E115" s="69">
        <f t="shared" si="119"/>
        <v>0</v>
      </c>
      <c r="F115" s="78">
        <f>SUM(F116)</f>
        <v>0</v>
      </c>
      <c r="G115" s="80">
        <f>SUM(G116)</f>
        <v>0</v>
      </c>
      <c r="H115" s="69">
        <f t="shared" si="120"/>
        <v>0</v>
      </c>
      <c r="I115" s="78">
        <f>SUM(I116)</f>
        <v>0</v>
      </c>
      <c r="J115" s="80">
        <f>SUM(J116)</f>
        <v>0</v>
      </c>
      <c r="K115" s="69">
        <f t="shared" si="111"/>
        <v>0</v>
      </c>
      <c r="L115" s="78">
        <f>SUM(L116)</f>
        <v>0</v>
      </c>
      <c r="M115" s="80">
        <f>SUM(M116)</f>
        <v>0</v>
      </c>
      <c r="N115" s="81">
        <f>SUM(N116)</f>
        <v>0</v>
      </c>
      <c r="O115" s="78">
        <f>SUM(O116)</f>
        <v>0</v>
      </c>
      <c r="P115" s="81">
        <f>SUM(P116)</f>
        <v>0</v>
      </c>
      <c r="Q115" s="148">
        <f t="shared" si="121"/>
        <v>0</v>
      </c>
      <c r="R115" s="81">
        <f>SUM(R116)</f>
        <v>0</v>
      </c>
      <c r="S115" s="81">
        <f>SUM(S116)</f>
        <v>0</v>
      </c>
      <c r="T115" s="149">
        <f t="shared" si="138"/>
        <v>0</v>
      </c>
      <c r="U115" s="136"/>
      <c r="V115" s="78">
        <f>SUM(V116)</f>
        <v>0</v>
      </c>
      <c r="W115" s="81">
        <f>SUM(W116)</f>
        <v>0</v>
      </c>
      <c r="X115" s="148">
        <f t="shared" si="122"/>
        <v>0</v>
      </c>
      <c r="Y115" s="81">
        <f>SUM(Y116)</f>
        <v>0</v>
      </c>
      <c r="Z115" s="81">
        <f>SUM(Z116)</f>
        <v>0</v>
      </c>
      <c r="AA115" s="149">
        <f t="shared" si="144"/>
        <v>0</v>
      </c>
      <c r="AB115" s="136"/>
      <c r="AC115" s="78">
        <f>SUM(AC116)</f>
        <v>0</v>
      </c>
      <c r="AD115" s="81">
        <f>SUM(AD116)</f>
        <v>0</v>
      </c>
      <c r="AE115" s="148">
        <f t="shared" si="123"/>
        <v>0</v>
      </c>
      <c r="AF115" s="81">
        <f>SUM(AF116)</f>
        <v>0</v>
      </c>
      <c r="AG115" s="81">
        <f>SUM(AG116)</f>
        <v>0</v>
      </c>
      <c r="AH115" s="149">
        <f t="shared" si="145"/>
        <v>0</v>
      </c>
      <c r="AI115" s="13"/>
      <c r="AJ115" s="79">
        <f t="shared" ref="AJ115:AU115" si="188">SUM(AJ116)</f>
        <v>0</v>
      </c>
      <c r="AK115" s="80">
        <f t="shared" si="188"/>
        <v>0</v>
      </c>
      <c r="AL115" s="81">
        <f t="shared" si="188"/>
        <v>0</v>
      </c>
      <c r="AM115" s="80">
        <f t="shared" si="188"/>
        <v>0</v>
      </c>
      <c r="AN115" s="81">
        <f t="shared" si="188"/>
        <v>0</v>
      </c>
      <c r="AO115" s="80">
        <f t="shared" si="188"/>
        <v>0</v>
      </c>
      <c r="AP115" s="81">
        <f t="shared" si="188"/>
        <v>0</v>
      </c>
      <c r="AQ115" s="80">
        <f t="shared" si="188"/>
        <v>0</v>
      </c>
      <c r="AR115" s="81">
        <f t="shared" si="188"/>
        <v>0</v>
      </c>
      <c r="AS115" s="80">
        <f t="shared" si="188"/>
        <v>0</v>
      </c>
      <c r="AT115" s="81">
        <f t="shared" si="188"/>
        <v>0</v>
      </c>
      <c r="AU115" s="80">
        <f t="shared" si="188"/>
        <v>0</v>
      </c>
      <c r="AV115" s="81">
        <f t="shared" si="125"/>
        <v>0</v>
      </c>
      <c r="AW115" s="80">
        <f t="shared" si="126"/>
        <v>0</v>
      </c>
      <c r="AX115" s="13"/>
      <c r="AY115" s="79">
        <f t="shared" si="127"/>
        <v>0</v>
      </c>
      <c r="AZ115" s="80">
        <f t="shared" si="128"/>
        <v>0</v>
      </c>
      <c r="BA115" s="81">
        <f t="shared" si="129"/>
        <v>0</v>
      </c>
      <c r="BB115" s="80">
        <f t="shared" si="130"/>
        <v>0</v>
      </c>
      <c r="BC115" s="80">
        <f t="shared" si="131"/>
        <v>0</v>
      </c>
      <c r="BD115" s="86">
        <f t="shared" si="132"/>
        <v>0</v>
      </c>
    </row>
    <row r="116" spans="2:56" x14ac:dyDescent="0.3">
      <c r="B116" s="141" t="s">
        <v>105</v>
      </c>
      <c r="C116" s="142">
        <f>SUM(C320,C2156)</f>
        <v>0</v>
      </c>
      <c r="D116" s="143">
        <f>SUM(D320,D2156)</f>
        <v>0</v>
      </c>
      <c r="E116" s="144">
        <f t="shared" si="119"/>
        <v>0</v>
      </c>
      <c r="F116" s="142">
        <f>SUM(F320,F2156)</f>
        <v>0</v>
      </c>
      <c r="G116" s="145">
        <f>SUM(G320,G2156)</f>
        <v>0</v>
      </c>
      <c r="H116" s="144">
        <f t="shared" si="120"/>
        <v>0</v>
      </c>
      <c r="I116" s="142">
        <f>SUM(I320,I2156)</f>
        <v>0</v>
      </c>
      <c r="J116" s="145">
        <f>SUM(J320,J2156)</f>
        <v>0</v>
      </c>
      <c r="K116" s="144">
        <f t="shared" si="111"/>
        <v>0</v>
      </c>
      <c r="L116" s="142">
        <f>SUM(L320,L2156)</f>
        <v>0</v>
      </c>
      <c r="M116" s="145">
        <f>SUM(M320,M2156)</f>
        <v>0</v>
      </c>
      <c r="N116" s="146">
        <f>SUM(N320,N2156)</f>
        <v>0</v>
      </c>
      <c r="O116" s="142">
        <f>SUM(O320,O2156)</f>
        <v>0</v>
      </c>
      <c r="P116" s="146">
        <f>SUM(P320,P2156)</f>
        <v>0</v>
      </c>
      <c r="Q116" s="139">
        <f t="shared" si="121"/>
        <v>0</v>
      </c>
      <c r="R116" s="146">
        <f>SUM(R320,R2156)</f>
        <v>0</v>
      </c>
      <c r="S116" s="146">
        <f>SUM(S320,S2156)</f>
        <v>0</v>
      </c>
      <c r="T116" s="140">
        <f t="shared" si="138"/>
        <v>0</v>
      </c>
      <c r="U116" s="136"/>
      <c r="V116" s="142">
        <f>SUM(V320,V2156)</f>
        <v>0</v>
      </c>
      <c r="W116" s="146">
        <f>SUM(W320,W2156)</f>
        <v>0</v>
      </c>
      <c r="X116" s="139">
        <f t="shared" si="122"/>
        <v>0</v>
      </c>
      <c r="Y116" s="146">
        <f>SUM(Y320,Y2156)</f>
        <v>0</v>
      </c>
      <c r="Z116" s="146">
        <f>SUM(Z320,Z2156)</f>
        <v>0</v>
      </c>
      <c r="AA116" s="140">
        <f t="shared" si="144"/>
        <v>0</v>
      </c>
      <c r="AB116" s="136"/>
      <c r="AC116" s="142">
        <f>SUM(AC320,AC2156)</f>
        <v>0</v>
      </c>
      <c r="AD116" s="146">
        <f>SUM(AD320,AD2156)</f>
        <v>0</v>
      </c>
      <c r="AE116" s="139">
        <f t="shared" si="123"/>
        <v>0</v>
      </c>
      <c r="AF116" s="146">
        <f>SUM(AF320,AF2156)</f>
        <v>0</v>
      </c>
      <c r="AG116" s="146">
        <f>SUM(AG320,AG2156)</f>
        <v>0</v>
      </c>
      <c r="AH116" s="140">
        <f t="shared" si="145"/>
        <v>0</v>
      </c>
      <c r="AI116" s="13"/>
      <c r="AJ116" s="111">
        <f t="shared" ref="AJ116:AU116" si="189">SUM(AJ320,AJ2156)</f>
        <v>0</v>
      </c>
      <c r="AK116" s="113">
        <f t="shared" si="189"/>
        <v>0</v>
      </c>
      <c r="AL116" s="114">
        <f t="shared" si="189"/>
        <v>0</v>
      </c>
      <c r="AM116" s="113">
        <f t="shared" si="189"/>
        <v>0</v>
      </c>
      <c r="AN116" s="114">
        <f t="shared" si="189"/>
        <v>0</v>
      </c>
      <c r="AO116" s="113">
        <f t="shared" si="189"/>
        <v>0</v>
      </c>
      <c r="AP116" s="114">
        <f t="shared" si="189"/>
        <v>0</v>
      </c>
      <c r="AQ116" s="113">
        <f t="shared" si="189"/>
        <v>0</v>
      </c>
      <c r="AR116" s="114">
        <f t="shared" si="189"/>
        <v>0</v>
      </c>
      <c r="AS116" s="113">
        <f t="shared" si="189"/>
        <v>0</v>
      </c>
      <c r="AT116" s="114">
        <f t="shared" si="189"/>
        <v>0</v>
      </c>
      <c r="AU116" s="113">
        <f t="shared" si="189"/>
        <v>0</v>
      </c>
      <c r="AV116" s="114">
        <f t="shared" si="125"/>
        <v>0</v>
      </c>
      <c r="AW116" s="113">
        <f t="shared" si="126"/>
        <v>0</v>
      </c>
      <c r="AX116" s="13"/>
      <c r="AY116" s="111">
        <f t="shared" si="127"/>
        <v>0</v>
      </c>
      <c r="AZ116" s="113">
        <f t="shared" si="128"/>
        <v>0</v>
      </c>
      <c r="BA116" s="114">
        <f t="shared" si="129"/>
        <v>0</v>
      </c>
      <c r="BB116" s="113">
        <f t="shared" si="130"/>
        <v>0</v>
      </c>
      <c r="BC116" s="113">
        <f t="shared" si="131"/>
        <v>0</v>
      </c>
      <c r="BD116" s="117">
        <f t="shared" si="132"/>
        <v>0</v>
      </c>
    </row>
    <row r="117" spans="2:56" x14ac:dyDescent="0.3">
      <c r="B117" s="150" t="s">
        <v>138</v>
      </c>
      <c r="C117" s="78">
        <f>SUM(C118)</f>
        <v>0</v>
      </c>
      <c r="D117" s="79">
        <f>SUM(D118)</f>
        <v>0</v>
      </c>
      <c r="E117" s="69">
        <f t="shared" si="119"/>
        <v>0</v>
      </c>
      <c r="F117" s="78">
        <f>SUM(F118)</f>
        <v>0</v>
      </c>
      <c r="G117" s="80">
        <f>SUM(G118)</f>
        <v>0</v>
      </c>
      <c r="H117" s="69">
        <f t="shared" si="120"/>
        <v>0</v>
      </c>
      <c r="I117" s="78">
        <f>SUM(I118)</f>
        <v>0</v>
      </c>
      <c r="J117" s="80">
        <f>SUM(J118)</f>
        <v>0</v>
      </c>
      <c r="K117" s="69">
        <f t="shared" si="111"/>
        <v>0</v>
      </c>
      <c r="L117" s="78">
        <f>SUM(L118)</f>
        <v>0</v>
      </c>
      <c r="M117" s="80">
        <f>SUM(M118)</f>
        <v>0</v>
      </c>
      <c r="N117" s="81">
        <f>SUM(N118)</f>
        <v>0</v>
      </c>
      <c r="O117" s="78">
        <f>SUM(O118)</f>
        <v>0</v>
      </c>
      <c r="P117" s="81">
        <f>SUM(P118)</f>
        <v>0</v>
      </c>
      <c r="Q117" s="148">
        <f t="shared" si="121"/>
        <v>0</v>
      </c>
      <c r="R117" s="81">
        <f>SUM(R118)</f>
        <v>0</v>
      </c>
      <c r="S117" s="81">
        <f>SUM(S118)</f>
        <v>0</v>
      </c>
      <c r="T117" s="149">
        <f t="shared" si="138"/>
        <v>0</v>
      </c>
      <c r="U117" s="136"/>
      <c r="V117" s="78">
        <f>SUM(V118)</f>
        <v>0</v>
      </c>
      <c r="W117" s="81">
        <f>SUM(W118)</f>
        <v>0</v>
      </c>
      <c r="X117" s="148">
        <f t="shared" si="122"/>
        <v>0</v>
      </c>
      <c r="Y117" s="81">
        <f>SUM(Y118)</f>
        <v>0</v>
      </c>
      <c r="Z117" s="81">
        <f>SUM(Z118)</f>
        <v>0</v>
      </c>
      <c r="AA117" s="149">
        <f t="shared" si="144"/>
        <v>0</v>
      </c>
      <c r="AB117" s="136"/>
      <c r="AC117" s="78">
        <f>SUM(AC118)</f>
        <v>0</v>
      </c>
      <c r="AD117" s="81">
        <f>SUM(AD118)</f>
        <v>0</v>
      </c>
      <c r="AE117" s="148">
        <f t="shared" si="123"/>
        <v>0</v>
      </c>
      <c r="AF117" s="81">
        <f>SUM(AF118)</f>
        <v>0</v>
      </c>
      <c r="AG117" s="81">
        <f>SUM(AG118)</f>
        <v>0</v>
      </c>
      <c r="AH117" s="149">
        <f t="shared" si="145"/>
        <v>0</v>
      </c>
      <c r="AI117" s="13"/>
      <c r="AJ117" s="79">
        <f t="shared" ref="AJ117:AU117" si="190">SUM(AJ118)</f>
        <v>0</v>
      </c>
      <c r="AK117" s="80">
        <f t="shared" si="190"/>
        <v>0</v>
      </c>
      <c r="AL117" s="81">
        <f t="shared" si="190"/>
        <v>0</v>
      </c>
      <c r="AM117" s="80">
        <f t="shared" si="190"/>
        <v>0</v>
      </c>
      <c r="AN117" s="81">
        <f t="shared" si="190"/>
        <v>0</v>
      </c>
      <c r="AO117" s="80">
        <f t="shared" si="190"/>
        <v>0</v>
      </c>
      <c r="AP117" s="81">
        <f t="shared" si="190"/>
        <v>0</v>
      </c>
      <c r="AQ117" s="80">
        <f t="shared" si="190"/>
        <v>0</v>
      </c>
      <c r="AR117" s="81">
        <f t="shared" si="190"/>
        <v>0</v>
      </c>
      <c r="AS117" s="80">
        <f t="shared" si="190"/>
        <v>0</v>
      </c>
      <c r="AT117" s="81">
        <f t="shared" si="190"/>
        <v>0</v>
      </c>
      <c r="AU117" s="80">
        <f t="shared" si="190"/>
        <v>0</v>
      </c>
      <c r="AV117" s="81">
        <f t="shared" si="125"/>
        <v>0</v>
      </c>
      <c r="AW117" s="80">
        <f t="shared" si="126"/>
        <v>0</v>
      </c>
      <c r="AX117" s="13"/>
      <c r="AY117" s="79">
        <f t="shared" si="127"/>
        <v>0</v>
      </c>
      <c r="AZ117" s="80">
        <f t="shared" si="128"/>
        <v>0</v>
      </c>
      <c r="BA117" s="81">
        <f t="shared" si="129"/>
        <v>0</v>
      </c>
      <c r="BB117" s="80">
        <f t="shared" si="130"/>
        <v>0</v>
      </c>
      <c r="BC117" s="80">
        <f t="shared" si="131"/>
        <v>0</v>
      </c>
      <c r="BD117" s="86">
        <f t="shared" si="132"/>
        <v>0</v>
      </c>
    </row>
    <row r="118" spans="2:56" x14ac:dyDescent="0.3">
      <c r="B118" s="141" t="s">
        <v>139</v>
      </c>
      <c r="C118" s="142">
        <f>SUM(C322,C2158)</f>
        <v>0</v>
      </c>
      <c r="D118" s="143">
        <f>SUM(D322,D2158)</f>
        <v>0</v>
      </c>
      <c r="E118" s="144">
        <f t="shared" si="119"/>
        <v>0</v>
      </c>
      <c r="F118" s="142">
        <f>SUM(F322,F2158)</f>
        <v>0</v>
      </c>
      <c r="G118" s="145">
        <f>SUM(G322,G2158)</f>
        <v>0</v>
      </c>
      <c r="H118" s="144">
        <f t="shared" si="120"/>
        <v>0</v>
      </c>
      <c r="I118" s="142">
        <f>SUM(I322,I2158)</f>
        <v>0</v>
      </c>
      <c r="J118" s="145">
        <f>SUM(J322,J2158)</f>
        <v>0</v>
      </c>
      <c r="K118" s="144">
        <f t="shared" si="111"/>
        <v>0</v>
      </c>
      <c r="L118" s="142">
        <f>SUM(L322,L2158)</f>
        <v>0</v>
      </c>
      <c r="M118" s="145">
        <f>SUM(M322,M2158)</f>
        <v>0</v>
      </c>
      <c r="N118" s="146">
        <f>SUM(N322,N2158)</f>
        <v>0</v>
      </c>
      <c r="O118" s="142">
        <f>SUM(O322,O2158)</f>
        <v>0</v>
      </c>
      <c r="P118" s="146">
        <f>SUM(P322,P2158)</f>
        <v>0</v>
      </c>
      <c r="Q118" s="139">
        <f t="shared" si="121"/>
        <v>0</v>
      </c>
      <c r="R118" s="146">
        <f>SUM(R322,R2158)</f>
        <v>0</v>
      </c>
      <c r="S118" s="146">
        <f>SUM(S322,S2158)</f>
        <v>0</v>
      </c>
      <c r="T118" s="140">
        <f t="shared" si="138"/>
        <v>0</v>
      </c>
      <c r="U118" s="136"/>
      <c r="V118" s="142">
        <f>SUM(V322,V2158)</f>
        <v>0</v>
      </c>
      <c r="W118" s="146">
        <f>SUM(W322,W2158)</f>
        <v>0</v>
      </c>
      <c r="X118" s="139">
        <f t="shared" si="122"/>
        <v>0</v>
      </c>
      <c r="Y118" s="146">
        <f>SUM(Y322,Y2158)</f>
        <v>0</v>
      </c>
      <c r="Z118" s="146">
        <f>SUM(Z322,Z2158)</f>
        <v>0</v>
      </c>
      <c r="AA118" s="140">
        <f t="shared" si="144"/>
        <v>0</v>
      </c>
      <c r="AB118" s="136"/>
      <c r="AC118" s="142">
        <f>SUM(AC322,AC2158)</f>
        <v>0</v>
      </c>
      <c r="AD118" s="146">
        <f>SUM(AD322,AD2158)</f>
        <v>0</v>
      </c>
      <c r="AE118" s="139">
        <f t="shared" si="123"/>
        <v>0</v>
      </c>
      <c r="AF118" s="146">
        <f>SUM(AF322,AF2158)</f>
        <v>0</v>
      </c>
      <c r="AG118" s="146">
        <f>SUM(AG322,AG2158)</f>
        <v>0</v>
      </c>
      <c r="AH118" s="140">
        <f t="shared" si="145"/>
        <v>0</v>
      </c>
      <c r="AI118" s="13"/>
      <c r="AJ118" s="111">
        <f t="shared" ref="AJ118:AU118" si="191">SUM(AJ322,AJ2158)</f>
        <v>0</v>
      </c>
      <c r="AK118" s="113">
        <f t="shared" si="191"/>
        <v>0</v>
      </c>
      <c r="AL118" s="114">
        <f t="shared" si="191"/>
        <v>0</v>
      </c>
      <c r="AM118" s="113">
        <f t="shared" si="191"/>
        <v>0</v>
      </c>
      <c r="AN118" s="114">
        <f t="shared" si="191"/>
        <v>0</v>
      </c>
      <c r="AO118" s="113">
        <f t="shared" si="191"/>
        <v>0</v>
      </c>
      <c r="AP118" s="114">
        <f t="shared" si="191"/>
        <v>0</v>
      </c>
      <c r="AQ118" s="113">
        <f t="shared" si="191"/>
        <v>0</v>
      </c>
      <c r="AR118" s="114">
        <f t="shared" si="191"/>
        <v>0</v>
      </c>
      <c r="AS118" s="113">
        <f t="shared" si="191"/>
        <v>0</v>
      </c>
      <c r="AT118" s="114">
        <f t="shared" si="191"/>
        <v>0</v>
      </c>
      <c r="AU118" s="113">
        <f t="shared" si="191"/>
        <v>0</v>
      </c>
      <c r="AV118" s="114">
        <f t="shared" si="125"/>
        <v>0</v>
      </c>
      <c r="AW118" s="113">
        <f t="shared" si="126"/>
        <v>0</v>
      </c>
      <c r="AX118" s="13"/>
      <c r="AY118" s="111">
        <f t="shared" si="127"/>
        <v>0</v>
      </c>
      <c r="AZ118" s="113">
        <f t="shared" si="128"/>
        <v>0</v>
      </c>
      <c r="BA118" s="114">
        <f t="shared" si="129"/>
        <v>0</v>
      </c>
      <c r="BB118" s="113">
        <f t="shared" si="130"/>
        <v>0</v>
      </c>
      <c r="BC118" s="113">
        <f t="shared" si="131"/>
        <v>0</v>
      </c>
      <c r="BD118" s="117">
        <f t="shared" si="132"/>
        <v>0</v>
      </c>
    </row>
    <row r="119" spans="2:56" x14ac:dyDescent="0.3">
      <c r="B119" s="150" t="s">
        <v>140</v>
      </c>
      <c r="C119" s="78">
        <f>SUM(C120:C128)</f>
        <v>27660</v>
      </c>
      <c r="D119" s="79">
        <f>SUM(D120:D128)</f>
        <v>26170.42</v>
      </c>
      <c r="E119" s="69">
        <f t="shared" si="119"/>
        <v>0.9461467823571944</v>
      </c>
      <c r="F119" s="78">
        <f>SUM(F120:F128)</f>
        <v>227675</v>
      </c>
      <c r="G119" s="80">
        <f>SUM(G120:G128)</f>
        <v>221135.34</v>
      </c>
      <c r="H119" s="69">
        <f t="shared" si="120"/>
        <v>0.97127633688371584</v>
      </c>
      <c r="I119" s="78">
        <f>SUM(I120:I128)</f>
        <v>134486</v>
      </c>
      <c r="J119" s="80">
        <f>SUM(J120:J128)</f>
        <v>134473.20000000001</v>
      </c>
      <c r="K119" s="69">
        <f t="shared" si="111"/>
        <v>0.99990482280683501</v>
      </c>
      <c r="L119" s="78">
        <f>SUM(L120:L128)</f>
        <v>64949</v>
      </c>
      <c r="M119" s="80">
        <f>SUM(M120:M128)</f>
        <v>100649</v>
      </c>
      <c r="N119" s="81">
        <f>SUM(N120:N128)</f>
        <v>0</v>
      </c>
      <c r="O119" s="78">
        <f>SUM(O120:O128)</f>
        <v>213042</v>
      </c>
      <c r="P119" s="81">
        <f>SUM(P120:P128)</f>
        <v>0</v>
      </c>
      <c r="Q119" s="148">
        <f t="shared" si="121"/>
        <v>213042</v>
      </c>
      <c r="R119" s="81">
        <f>SUM(R120:R128)</f>
        <v>0</v>
      </c>
      <c r="S119" s="81">
        <f>SUM(S120:S128)</f>
        <v>320000</v>
      </c>
      <c r="T119" s="149">
        <f t="shared" si="138"/>
        <v>533042</v>
      </c>
      <c r="U119" s="136"/>
      <c r="V119" s="78">
        <f>SUM(V120:V128)</f>
        <v>191862</v>
      </c>
      <c r="W119" s="81">
        <f>SUM(W120:W128)</f>
        <v>0</v>
      </c>
      <c r="X119" s="148">
        <f t="shared" si="122"/>
        <v>191862</v>
      </c>
      <c r="Y119" s="81">
        <f>SUM(Y120:Y128)</f>
        <v>0</v>
      </c>
      <c r="Z119" s="81">
        <f>SUM(Z120:Z128)</f>
        <v>320000</v>
      </c>
      <c r="AA119" s="149">
        <f t="shared" si="144"/>
        <v>511862</v>
      </c>
      <c r="AB119" s="136"/>
      <c r="AC119" s="78">
        <f>SUM(AC120:AC128)</f>
        <v>274905</v>
      </c>
      <c r="AD119" s="81">
        <f>SUM(AD120:AD128)</f>
        <v>0</v>
      </c>
      <c r="AE119" s="148">
        <f t="shared" si="123"/>
        <v>274905</v>
      </c>
      <c r="AF119" s="81">
        <f>SUM(AF120:AF128)</f>
        <v>0</v>
      </c>
      <c r="AG119" s="81">
        <f>SUM(AG120:AG128)</f>
        <v>320000</v>
      </c>
      <c r="AH119" s="149">
        <f t="shared" si="145"/>
        <v>594905</v>
      </c>
      <c r="AI119" s="13"/>
      <c r="AJ119" s="79">
        <f t="shared" ref="AJ119:AU119" si="192">SUM(AJ120:AJ128)</f>
        <v>0</v>
      </c>
      <c r="AK119" s="80">
        <f t="shared" si="192"/>
        <v>0</v>
      </c>
      <c r="AL119" s="81">
        <f t="shared" si="192"/>
        <v>0</v>
      </c>
      <c r="AM119" s="80">
        <f t="shared" si="192"/>
        <v>320000</v>
      </c>
      <c r="AN119" s="81">
        <f t="shared" si="192"/>
        <v>35000</v>
      </c>
      <c r="AO119" s="80">
        <f t="shared" si="192"/>
        <v>29000</v>
      </c>
      <c r="AP119" s="81">
        <f t="shared" si="192"/>
        <v>50000</v>
      </c>
      <c r="AQ119" s="80">
        <f t="shared" si="192"/>
        <v>99042</v>
      </c>
      <c r="AR119" s="81">
        <f t="shared" si="192"/>
        <v>0</v>
      </c>
      <c r="AS119" s="80">
        <f t="shared" si="192"/>
        <v>0</v>
      </c>
      <c r="AT119" s="81">
        <f t="shared" si="192"/>
        <v>0</v>
      </c>
      <c r="AU119" s="80">
        <f t="shared" si="192"/>
        <v>0</v>
      </c>
      <c r="AV119" s="81">
        <f t="shared" si="125"/>
        <v>533042</v>
      </c>
      <c r="AW119" s="80">
        <f t="shared" si="126"/>
        <v>0</v>
      </c>
      <c r="AX119" s="13"/>
      <c r="AY119" s="79">
        <f t="shared" si="127"/>
        <v>0</v>
      </c>
      <c r="AZ119" s="80">
        <f t="shared" si="128"/>
        <v>384000</v>
      </c>
      <c r="BA119" s="81">
        <f t="shared" si="129"/>
        <v>149042</v>
      </c>
      <c r="BB119" s="80">
        <f t="shared" si="130"/>
        <v>0</v>
      </c>
      <c r="BC119" s="80">
        <f t="shared" si="131"/>
        <v>533042</v>
      </c>
      <c r="BD119" s="86">
        <f t="shared" si="132"/>
        <v>0</v>
      </c>
    </row>
    <row r="120" spans="2:56" x14ac:dyDescent="0.3">
      <c r="B120" s="141" t="s">
        <v>141</v>
      </c>
      <c r="C120" s="142">
        <f t="shared" ref="C120:D128" si="193">SUM(C324,C2160)</f>
        <v>0</v>
      </c>
      <c r="D120" s="143">
        <f t="shared" si="193"/>
        <v>0</v>
      </c>
      <c r="E120" s="144">
        <f t="shared" si="119"/>
        <v>0</v>
      </c>
      <c r="F120" s="142">
        <f t="shared" ref="F120:G128" si="194">SUM(F324,F2160)</f>
        <v>45000</v>
      </c>
      <c r="G120" s="145">
        <f t="shared" si="194"/>
        <v>44094</v>
      </c>
      <c r="H120" s="144">
        <f t="shared" si="120"/>
        <v>0.97986666666666666</v>
      </c>
      <c r="I120" s="142">
        <f t="shared" ref="I120:J128" si="195">SUM(I324,I2160)</f>
        <v>45300</v>
      </c>
      <c r="J120" s="145">
        <f t="shared" si="195"/>
        <v>45300</v>
      </c>
      <c r="K120" s="144">
        <f t="shared" si="111"/>
        <v>1</v>
      </c>
      <c r="L120" s="142">
        <f t="shared" ref="L120:P128" si="196">SUM(L324,L2160)</f>
        <v>14949</v>
      </c>
      <c r="M120" s="145">
        <f t="shared" si="196"/>
        <v>50649</v>
      </c>
      <c r="N120" s="146">
        <f t="shared" si="196"/>
        <v>0</v>
      </c>
      <c r="O120" s="142">
        <f t="shared" si="196"/>
        <v>163042</v>
      </c>
      <c r="P120" s="146">
        <f t="shared" si="196"/>
        <v>0</v>
      </c>
      <c r="Q120" s="139">
        <f t="shared" si="121"/>
        <v>163042</v>
      </c>
      <c r="R120" s="146">
        <f t="shared" ref="R120:S128" si="197">SUM(R324,R2160)</f>
        <v>0</v>
      </c>
      <c r="S120" s="146">
        <f t="shared" si="197"/>
        <v>0</v>
      </c>
      <c r="T120" s="140">
        <f t="shared" si="138"/>
        <v>163042</v>
      </c>
      <c r="U120" s="136"/>
      <c r="V120" s="142">
        <f t="shared" ref="V120:W128" si="198">SUM(V324,V2160)</f>
        <v>141862</v>
      </c>
      <c r="W120" s="146">
        <f t="shared" si="198"/>
        <v>0</v>
      </c>
      <c r="X120" s="139">
        <f t="shared" si="122"/>
        <v>141862</v>
      </c>
      <c r="Y120" s="146">
        <f t="shared" ref="Y120:Z128" si="199">SUM(Y324,Y2160)</f>
        <v>0</v>
      </c>
      <c r="Z120" s="146">
        <f t="shared" si="199"/>
        <v>0</v>
      </c>
      <c r="AA120" s="140">
        <f t="shared" si="144"/>
        <v>141862</v>
      </c>
      <c r="AB120" s="136"/>
      <c r="AC120" s="142">
        <f t="shared" ref="AC120:AD128" si="200">SUM(AC324,AC2160)</f>
        <v>224904</v>
      </c>
      <c r="AD120" s="146">
        <f t="shared" si="200"/>
        <v>0</v>
      </c>
      <c r="AE120" s="139">
        <f t="shared" si="123"/>
        <v>224904</v>
      </c>
      <c r="AF120" s="146">
        <f t="shared" ref="AF120:AG128" si="201">SUM(AF324,AF2160)</f>
        <v>0</v>
      </c>
      <c r="AG120" s="146">
        <f t="shared" si="201"/>
        <v>0</v>
      </c>
      <c r="AH120" s="140">
        <f t="shared" si="145"/>
        <v>224904</v>
      </c>
      <c r="AI120" s="13"/>
      <c r="AJ120" s="111">
        <f t="shared" ref="AJ120:AU128" si="202">SUM(AJ324,AJ2160)</f>
        <v>0</v>
      </c>
      <c r="AK120" s="113">
        <f t="shared" si="202"/>
        <v>0</v>
      </c>
      <c r="AL120" s="114">
        <f t="shared" si="202"/>
        <v>0</v>
      </c>
      <c r="AM120" s="113">
        <f t="shared" si="202"/>
        <v>0</v>
      </c>
      <c r="AN120" s="114">
        <f t="shared" si="202"/>
        <v>35000</v>
      </c>
      <c r="AO120" s="113">
        <f t="shared" si="202"/>
        <v>29000</v>
      </c>
      <c r="AP120" s="114">
        <f t="shared" si="202"/>
        <v>0</v>
      </c>
      <c r="AQ120" s="113">
        <f t="shared" si="202"/>
        <v>99042</v>
      </c>
      <c r="AR120" s="114">
        <f t="shared" si="202"/>
        <v>0</v>
      </c>
      <c r="AS120" s="113">
        <f t="shared" si="202"/>
        <v>0</v>
      </c>
      <c r="AT120" s="114">
        <f t="shared" si="202"/>
        <v>0</v>
      </c>
      <c r="AU120" s="113">
        <f t="shared" si="202"/>
        <v>0</v>
      </c>
      <c r="AV120" s="114">
        <f t="shared" si="125"/>
        <v>163042</v>
      </c>
      <c r="AW120" s="113">
        <f t="shared" si="126"/>
        <v>0</v>
      </c>
      <c r="AX120" s="13"/>
      <c r="AY120" s="111">
        <f t="shared" si="127"/>
        <v>0</v>
      </c>
      <c r="AZ120" s="113">
        <f t="shared" si="128"/>
        <v>64000</v>
      </c>
      <c r="BA120" s="114">
        <f t="shared" si="129"/>
        <v>99042</v>
      </c>
      <c r="BB120" s="113">
        <f t="shared" si="130"/>
        <v>0</v>
      </c>
      <c r="BC120" s="113">
        <f t="shared" si="131"/>
        <v>163042</v>
      </c>
      <c r="BD120" s="117">
        <f t="shared" si="132"/>
        <v>0</v>
      </c>
    </row>
    <row r="121" spans="2:56" x14ac:dyDescent="0.3">
      <c r="B121" s="141" t="s">
        <v>142</v>
      </c>
      <c r="C121" s="142">
        <f t="shared" si="193"/>
        <v>0</v>
      </c>
      <c r="D121" s="143">
        <f t="shared" si="193"/>
        <v>0</v>
      </c>
      <c r="E121" s="144">
        <f t="shared" si="119"/>
        <v>0</v>
      </c>
      <c r="F121" s="142">
        <f t="shared" si="194"/>
        <v>35000</v>
      </c>
      <c r="G121" s="145">
        <f t="shared" si="194"/>
        <v>31605.84</v>
      </c>
      <c r="H121" s="144">
        <f t="shared" si="120"/>
        <v>0.90302400000000005</v>
      </c>
      <c r="I121" s="142">
        <f t="shared" si="195"/>
        <v>0</v>
      </c>
      <c r="J121" s="145">
        <f t="shared" si="195"/>
        <v>0</v>
      </c>
      <c r="K121" s="144">
        <f t="shared" si="111"/>
        <v>0</v>
      </c>
      <c r="L121" s="142">
        <f t="shared" si="196"/>
        <v>0</v>
      </c>
      <c r="M121" s="145">
        <f t="shared" si="196"/>
        <v>0</v>
      </c>
      <c r="N121" s="146">
        <f t="shared" si="196"/>
        <v>0</v>
      </c>
      <c r="O121" s="142">
        <f t="shared" si="196"/>
        <v>0</v>
      </c>
      <c r="P121" s="146">
        <f t="shared" si="196"/>
        <v>0</v>
      </c>
      <c r="Q121" s="139">
        <f t="shared" si="121"/>
        <v>0</v>
      </c>
      <c r="R121" s="146">
        <f t="shared" si="197"/>
        <v>0</v>
      </c>
      <c r="S121" s="146">
        <f t="shared" si="197"/>
        <v>320000</v>
      </c>
      <c r="T121" s="140">
        <f t="shared" si="138"/>
        <v>320000</v>
      </c>
      <c r="U121" s="136"/>
      <c r="V121" s="142">
        <f t="shared" si="198"/>
        <v>0</v>
      </c>
      <c r="W121" s="146">
        <f t="shared" si="198"/>
        <v>0</v>
      </c>
      <c r="X121" s="139">
        <f t="shared" si="122"/>
        <v>0</v>
      </c>
      <c r="Y121" s="146">
        <f t="shared" si="199"/>
        <v>0</v>
      </c>
      <c r="Z121" s="146">
        <f t="shared" si="199"/>
        <v>320000</v>
      </c>
      <c r="AA121" s="140">
        <f t="shared" si="144"/>
        <v>320000</v>
      </c>
      <c r="AB121" s="136"/>
      <c r="AC121" s="142">
        <f t="shared" si="200"/>
        <v>0</v>
      </c>
      <c r="AD121" s="146">
        <f t="shared" si="200"/>
        <v>0</v>
      </c>
      <c r="AE121" s="139">
        <f t="shared" si="123"/>
        <v>0</v>
      </c>
      <c r="AF121" s="146">
        <f t="shared" si="201"/>
        <v>0</v>
      </c>
      <c r="AG121" s="146">
        <f t="shared" si="201"/>
        <v>320000</v>
      </c>
      <c r="AH121" s="140">
        <f t="shared" si="145"/>
        <v>320000</v>
      </c>
      <c r="AI121" s="13"/>
      <c r="AJ121" s="111">
        <f t="shared" si="202"/>
        <v>0</v>
      </c>
      <c r="AK121" s="113">
        <f t="shared" si="202"/>
        <v>0</v>
      </c>
      <c r="AL121" s="114">
        <f t="shared" si="202"/>
        <v>0</v>
      </c>
      <c r="AM121" s="113">
        <f t="shared" si="202"/>
        <v>320000</v>
      </c>
      <c r="AN121" s="114">
        <f t="shared" si="202"/>
        <v>0</v>
      </c>
      <c r="AO121" s="113">
        <f t="shared" si="202"/>
        <v>0</v>
      </c>
      <c r="AP121" s="114">
        <f t="shared" si="202"/>
        <v>0</v>
      </c>
      <c r="AQ121" s="113">
        <f t="shared" si="202"/>
        <v>0</v>
      </c>
      <c r="AR121" s="114">
        <f t="shared" si="202"/>
        <v>0</v>
      </c>
      <c r="AS121" s="113">
        <f t="shared" si="202"/>
        <v>0</v>
      </c>
      <c r="AT121" s="114">
        <f t="shared" si="202"/>
        <v>0</v>
      </c>
      <c r="AU121" s="113">
        <f t="shared" si="202"/>
        <v>0</v>
      </c>
      <c r="AV121" s="114">
        <f t="shared" si="125"/>
        <v>320000</v>
      </c>
      <c r="AW121" s="113">
        <f t="shared" si="126"/>
        <v>0</v>
      </c>
      <c r="AX121" s="13"/>
      <c r="AY121" s="111">
        <f t="shared" si="127"/>
        <v>0</v>
      </c>
      <c r="AZ121" s="113">
        <f t="shared" si="128"/>
        <v>320000</v>
      </c>
      <c r="BA121" s="114">
        <f t="shared" si="129"/>
        <v>0</v>
      </c>
      <c r="BB121" s="113">
        <f t="shared" si="130"/>
        <v>0</v>
      </c>
      <c r="BC121" s="113">
        <f t="shared" si="131"/>
        <v>320000</v>
      </c>
      <c r="BD121" s="117">
        <f t="shared" si="132"/>
        <v>0</v>
      </c>
    </row>
    <row r="122" spans="2:56" x14ac:dyDescent="0.3">
      <c r="B122" s="141" t="s">
        <v>143</v>
      </c>
      <c r="C122" s="142">
        <f t="shared" si="193"/>
        <v>0</v>
      </c>
      <c r="D122" s="143">
        <f t="shared" si="193"/>
        <v>0</v>
      </c>
      <c r="E122" s="144">
        <f t="shared" si="119"/>
        <v>0</v>
      </c>
      <c r="F122" s="142">
        <f t="shared" si="194"/>
        <v>6275</v>
      </c>
      <c r="G122" s="145">
        <f t="shared" si="194"/>
        <v>6205.5</v>
      </c>
      <c r="H122" s="144">
        <f t="shared" si="120"/>
        <v>0.98892430278884458</v>
      </c>
      <c r="I122" s="142">
        <f t="shared" si="195"/>
        <v>0</v>
      </c>
      <c r="J122" s="145">
        <f t="shared" si="195"/>
        <v>0</v>
      </c>
      <c r="K122" s="144">
        <f t="shared" si="111"/>
        <v>0</v>
      </c>
      <c r="L122" s="142">
        <f t="shared" si="196"/>
        <v>0</v>
      </c>
      <c r="M122" s="145">
        <f t="shared" si="196"/>
        <v>0</v>
      </c>
      <c r="N122" s="146">
        <f t="shared" si="196"/>
        <v>0</v>
      </c>
      <c r="O122" s="142">
        <f t="shared" si="196"/>
        <v>0</v>
      </c>
      <c r="P122" s="146">
        <f t="shared" si="196"/>
        <v>0</v>
      </c>
      <c r="Q122" s="139">
        <f t="shared" si="121"/>
        <v>0</v>
      </c>
      <c r="R122" s="146">
        <f t="shared" si="197"/>
        <v>0</v>
      </c>
      <c r="S122" s="146">
        <f t="shared" si="197"/>
        <v>0</v>
      </c>
      <c r="T122" s="140">
        <f t="shared" si="138"/>
        <v>0</v>
      </c>
      <c r="U122" s="136"/>
      <c r="V122" s="142">
        <f t="shared" si="198"/>
        <v>0</v>
      </c>
      <c r="W122" s="146">
        <f t="shared" si="198"/>
        <v>0</v>
      </c>
      <c r="X122" s="139">
        <f t="shared" si="122"/>
        <v>0</v>
      </c>
      <c r="Y122" s="146">
        <f t="shared" si="199"/>
        <v>0</v>
      </c>
      <c r="Z122" s="146">
        <f t="shared" si="199"/>
        <v>0</v>
      </c>
      <c r="AA122" s="140">
        <f t="shared" si="144"/>
        <v>0</v>
      </c>
      <c r="AB122" s="136"/>
      <c r="AC122" s="142">
        <f t="shared" si="200"/>
        <v>0</v>
      </c>
      <c r="AD122" s="146">
        <f t="shared" si="200"/>
        <v>0</v>
      </c>
      <c r="AE122" s="139">
        <f t="shared" si="123"/>
        <v>0</v>
      </c>
      <c r="AF122" s="146">
        <f t="shared" si="201"/>
        <v>0</v>
      </c>
      <c r="AG122" s="146">
        <f t="shared" si="201"/>
        <v>0</v>
      </c>
      <c r="AH122" s="140">
        <f t="shared" si="145"/>
        <v>0</v>
      </c>
      <c r="AI122" s="13"/>
      <c r="AJ122" s="111">
        <f t="shared" si="202"/>
        <v>0</v>
      </c>
      <c r="AK122" s="113">
        <f t="shared" si="202"/>
        <v>0</v>
      </c>
      <c r="AL122" s="114">
        <f t="shared" si="202"/>
        <v>0</v>
      </c>
      <c r="AM122" s="113">
        <f t="shared" si="202"/>
        <v>0</v>
      </c>
      <c r="AN122" s="114">
        <f t="shared" si="202"/>
        <v>0</v>
      </c>
      <c r="AO122" s="113">
        <f t="shared" si="202"/>
        <v>0</v>
      </c>
      <c r="AP122" s="114">
        <f t="shared" si="202"/>
        <v>0</v>
      </c>
      <c r="AQ122" s="113">
        <f t="shared" si="202"/>
        <v>0</v>
      </c>
      <c r="AR122" s="114">
        <f t="shared" si="202"/>
        <v>0</v>
      </c>
      <c r="AS122" s="113">
        <f t="shared" si="202"/>
        <v>0</v>
      </c>
      <c r="AT122" s="114">
        <f t="shared" si="202"/>
        <v>0</v>
      </c>
      <c r="AU122" s="113">
        <f t="shared" si="202"/>
        <v>0</v>
      </c>
      <c r="AV122" s="114">
        <f t="shared" si="125"/>
        <v>0</v>
      </c>
      <c r="AW122" s="113">
        <f t="shared" si="126"/>
        <v>0</v>
      </c>
      <c r="AX122" s="13"/>
      <c r="AY122" s="111">
        <f t="shared" si="127"/>
        <v>0</v>
      </c>
      <c r="AZ122" s="113">
        <f t="shared" si="128"/>
        <v>0</v>
      </c>
      <c r="BA122" s="114">
        <f t="shared" si="129"/>
        <v>0</v>
      </c>
      <c r="BB122" s="113">
        <f t="shared" si="130"/>
        <v>0</v>
      </c>
      <c r="BC122" s="113">
        <f t="shared" si="131"/>
        <v>0</v>
      </c>
      <c r="BD122" s="117">
        <f t="shared" si="132"/>
        <v>0</v>
      </c>
    </row>
    <row r="123" spans="2:56" x14ac:dyDescent="0.3">
      <c r="B123" s="141" t="s">
        <v>144</v>
      </c>
      <c r="C123" s="142">
        <f t="shared" si="193"/>
        <v>0</v>
      </c>
      <c r="D123" s="143">
        <f t="shared" si="193"/>
        <v>0</v>
      </c>
      <c r="E123" s="144">
        <f t="shared" si="119"/>
        <v>0</v>
      </c>
      <c r="F123" s="142">
        <f t="shared" si="194"/>
        <v>0</v>
      </c>
      <c r="G123" s="145">
        <f t="shared" si="194"/>
        <v>0</v>
      </c>
      <c r="H123" s="144">
        <f t="shared" si="120"/>
        <v>0</v>
      </c>
      <c r="I123" s="142">
        <f t="shared" si="195"/>
        <v>0</v>
      </c>
      <c r="J123" s="145">
        <f t="shared" si="195"/>
        <v>0</v>
      </c>
      <c r="K123" s="144">
        <f t="shared" si="111"/>
        <v>0</v>
      </c>
      <c r="L123" s="142">
        <f t="shared" si="196"/>
        <v>0</v>
      </c>
      <c r="M123" s="145">
        <f t="shared" si="196"/>
        <v>0</v>
      </c>
      <c r="N123" s="146">
        <f t="shared" si="196"/>
        <v>0</v>
      </c>
      <c r="O123" s="142">
        <f t="shared" si="196"/>
        <v>0</v>
      </c>
      <c r="P123" s="146">
        <f t="shared" si="196"/>
        <v>0</v>
      </c>
      <c r="Q123" s="139">
        <f t="shared" si="121"/>
        <v>0</v>
      </c>
      <c r="R123" s="146">
        <f t="shared" si="197"/>
        <v>0</v>
      </c>
      <c r="S123" s="146">
        <f t="shared" si="197"/>
        <v>0</v>
      </c>
      <c r="T123" s="140">
        <f t="shared" si="138"/>
        <v>0</v>
      </c>
      <c r="U123" s="136"/>
      <c r="V123" s="142">
        <f t="shared" si="198"/>
        <v>0</v>
      </c>
      <c r="W123" s="146">
        <f t="shared" si="198"/>
        <v>0</v>
      </c>
      <c r="X123" s="139">
        <f t="shared" si="122"/>
        <v>0</v>
      </c>
      <c r="Y123" s="146">
        <f t="shared" si="199"/>
        <v>0</v>
      </c>
      <c r="Z123" s="146">
        <f t="shared" si="199"/>
        <v>0</v>
      </c>
      <c r="AA123" s="140">
        <f t="shared" si="144"/>
        <v>0</v>
      </c>
      <c r="AB123" s="136"/>
      <c r="AC123" s="142">
        <f t="shared" si="200"/>
        <v>0</v>
      </c>
      <c r="AD123" s="146">
        <f t="shared" si="200"/>
        <v>0</v>
      </c>
      <c r="AE123" s="139">
        <f t="shared" si="123"/>
        <v>0</v>
      </c>
      <c r="AF123" s="146">
        <f t="shared" si="201"/>
        <v>0</v>
      </c>
      <c r="AG123" s="146">
        <f t="shared" si="201"/>
        <v>0</v>
      </c>
      <c r="AH123" s="140">
        <f t="shared" si="145"/>
        <v>0</v>
      </c>
      <c r="AI123" s="13"/>
      <c r="AJ123" s="111">
        <f t="shared" si="202"/>
        <v>0</v>
      </c>
      <c r="AK123" s="113">
        <f t="shared" si="202"/>
        <v>0</v>
      </c>
      <c r="AL123" s="114">
        <f t="shared" si="202"/>
        <v>0</v>
      </c>
      <c r="AM123" s="113">
        <f t="shared" si="202"/>
        <v>0</v>
      </c>
      <c r="AN123" s="114">
        <f t="shared" si="202"/>
        <v>0</v>
      </c>
      <c r="AO123" s="113">
        <f t="shared" si="202"/>
        <v>0</v>
      </c>
      <c r="AP123" s="114">
        <f t="shared" si="202"/>
        <v>0</v>
      </c>
      <c r="AQ123" s="113">
        <f t="shared" si="202"/>
        <v>0</v>
      </c>
      <c r="AR123" s="114">
        <f t="shared" si="202"/>
        <v>0</v>
      </c>
      <c r="AS123" s="113">
        <f t="shared" si="202"/>
        <v>0</v>
      </c>
      <c r="AT123" s="114">
        <f t="shared" si="202"/>
        <v>0</v>
      </c>
      <c r="AU123" s="113">
        <f t="shared" si="202"/>
        <v>0</v>
      </c>
      <c r="AV123" s="114">
        <f t="shared" si="125"/>
        <v>0</v>
      </c>
      <c r="AW123" s="113">
        <f t="shared" si="126"/>
        <v>0</v>
      </c>
      <c r="AX123" s="13"/>
      <c r="AY123" s="111">
        <f t="shared" si="127"/>
        <v>0</v>
      </c>
      <c r="AZ123" s="113">
        <f t="shared" si="128"/>
        <v>0</v>
      </c>
      <c r="BA123" s="114">
        <f t="shared" si="129"/>
        <v>0</v>
      </c>
      <c r="BB123" s="113">
        <f t="shared" si="130"/>
        <v>0</v>
      </c>
      <c r="BC123" s="113">
        <f t="shared" si="131"/>
        <v>0</v>
      </c>
      <c r="BD123" s="117">
        <f t="shared" si="132"/>
        <v>0</v>
      </c>
    </row>
    <row r="124" spans="2:56" x14ac:dyDescent="0.3">
      <c r="B124" s="141" t="s">
        <v>145</v>
      </c>
      <c r="C124" s="142">
        <f t="shared" si="193"/>
        <v>27660</v>
      </c>
      <c r="D124" s="143">
        <f t="shared" si="193"/>
        <v>26170.42</v>
      </c>
      <c r="E124" s="144">
        <f t="shared" si="119"/>
        <v>0.9461467823571944</v>
      </c>
      <c r="F124" s="142">
        <f t="shared" si="194"/>
        <v>70000</v>
      </c>
      <c r="G124" s="145">
        <f t="shared" si="194"/>
        <v>68330</v>
      </c>
      <c r="H124" s="144">
        <f t="shared" si="120"/>
        <v>0.97614285714285709</v>
      </c>
      <c r="I124" s="142">
        <f t="shared" si="195"/>
        <v>89186</v>
      </c>
      <c r="J124" s="145">
        <f t="shared" si="195"/>
        <v>89173.2</v>
      </c>
      <c r="K124" s="144">
        <f t="shared" si="111"/>
        <v>0.99985647971654745</v>
      </c>
      <c r="L124" s="142">
        <f t="shared" si="196"/>
        <v>50000</v>
      </c>
      <c r="M124" s="145">
        <f t="shared" si="196"/>
        <v>50000</v>
      </c>
      <c r="N124" s="146">
        <f t="shared" si="196"/>
        <v>0</v>
      </c>
      <c r="O124" s="142">
        <f t="shared" si="196"/>
        <v>50000</v>
      </c>
      <c r="P124" s="146">
        <f t="shared" si="196"/>
        <v>0</v>
      </c>
      <c r="Q124" s="139">
        <f t="shared" si="121"/>
        <v>50000</v>
      </c>
      <c r="R124" s="146">
        <f t="shared" si="197"/>
        <v>0</v>
      </c>
      <c r="S124" s="146">
        <f t="shared" si="197"/>
        <v>0</v>
      </c>
      <c r="T124" s="140">
        <f t="shared" si="138"/>
        <v>50000</v>
      </c>
      <c r="U124" s="136"/>
      <c r="V124" s="142">
        <f t="shared" si="198"/>
        <v>50000</v>
      </c>
      <c r="W124" s="146">
        <f t="shared" si="198"/>
        <v>0</v>
      </c>
      <c r="X124" s="139">
        <f t="shared" si="122"/>
        <v>50000</v>
      </c>
      <c r="Y124" s="146">
        <f t="shared" si="199"/>
        <v>0</v>
      </c>
      <c r="Z124" s="146">
        <f t="shared" si="199"/>
        <v>0</v>
      </c>
      <c r="AA124" s="140">
        <f t="shared" si="144"/>
        <v>50000</v>
      </c>
      <c r="AB124" s="136"/>
      <c r="AC124" s="142">
        <f t="shared" si="200"/>
        <v>50001</v>
      </c>
      <c r="AD124" s="146">
        <f t="shared" si="200"/>
        <v>0</v>
      </c>
      <c r="AE124" s="139">
        <f t="shared" si="123"/>
        <v>50001</v>
      </c>
      <c r="AF124" s="146">
        <f t="shared" si="201"/>
        <v>0</v>
      </c>
      <c r="AG124" s="146">
        <f t="shared" si="201"/>
        <v>0</v>
      </c>
      <c r="AH124" s="140">
        <f t="shared" si="145"/>
        <v>50001</v>
      </c>
      <c r="AI124" s="13"/>
      <c r="AJ124" s="111">
        <f t="shared" si="202"/>
        <v>0</v>
      </c>
      <c r="AK124" s="113">
        <f t="shared" si="202"/>
        <v>0</v>
      </c>
      <c r="AL124" s="114">
        <f t="shared" si="202"/>
        <v>0</v>
      </c>
      <c r="AM124" s="113">
        <f t="shared" si="202"/>
        <v>0</v>
      </c>
      <c r="AN124" s="114">
        <f t="shared" si="202"/>
        <v>0</v>
      </c>
      <c r="AO124" s="113">
        <f t="shared" si="202"/>
        <v>0</v>
      </c>
      <c r="AP124" s="114">
        <f t="shared" si="202"/>
        <v>50000</v>
      </c>
      <c r="AQ124" s="113">
        <f t="shared" si="202"/>
        <v>0</v>
      </c>
      <c r="AR124" s="114">
        <f t="shared" si="202"/>
        <v>0</v>
      </c>
      <c r="AS124" s="113">
        <f t="shared" si="202"/>
        <v>0</v>
      </c>
      <c r="AT124" s="114">
        <f t="shared" si="202"/>
        <v>0</v>
      </c>
      <c r="AU124" s="113">
        <f t="shared" si="202"/>
        <v>0</v>
      </c>
      <c r="AV124" s="114">
        <f t="shared" si="125"/>
        <v>50000</v>
      </c>
      <c r="AW124" s="113">
        <f t="shared" si="126"/>
        <v>0</v>
      </c>
      <c r="AX124" s="13"/>
      <c r="AY124" s="111">
        <f t="shared" si="127"/>
        <v>0</v>
      </c>
      <c r="AZ124" s="113">
        <f t="shared" si="128"/>
        <v>0</v>
      </c>
      <c r="BA124" s="114">
        <f t="shared" si="129"/>
        <v>50000</v>
      </c>
      <c r="BB124" s="113">
        <f t="shared" si="130"/>
        <v>0</v>
      </c>
      <c r="BC124" s="113">
        <f t="shared" si="131"/>
        <v>50000</v>
      </c>
      <c r="BD124" s="117">
        <f t="shared" si="132"/>
        <v>0</v>
      </c>
    </row>
    <row r="125" spans="2:56" x14ac:dyDescent="0.3">
      <c r="B125" s="141" t="s">
        <v>146</v>
      </c>
      <c r="C125" s="142">
        <f t="shared" si="193"/>
        <v>0</v>
      </c>
      <c r="D125" s="143">
        <f t="shared" si="193"/>
        <v>0</v>
      </c>
      <c r="E125" s="144">
        <f t="shared" si="119"/>
        <v>0</v>
      </c>
      <c r="F125" s="142">
        <f t="shared" si="194"/>
        <v>11400</v>
      </c>
      <c r="G125" s="145">
        <f t="shared" si="194"/>
        <v>11400</v>
      </c>
      <c r="H125" s="144">
        <f t="shared" si="120"/>
        <v>1</v>
      </c>
      <c r="I125" s="142">
        <f t="shared" si="195"/>
        <v>0</v>
      </c>
      <c r="J125" s="145">
        <f t="shared" si="195"/>
        <v>0</v>
      </c>
      <c r="K125" s="144">
        <f t="shared" si="111"/>
        <v>0</v>
      </c>
      <c r="L125" s="142">
        <f t="shared" si="196"/>
        <v>0</v>
      </c>
      <c r="M125" s="145">
        <f t="shared" si="196"/>
        <v>0</v>
      </c>
      <c r="N125" s="146">
        <f t="shared" si="196"/>
        <v>0</v>
      </c>
      <c r="O125" s="142">
        <f t="shared" si="196"/>
        <v>0</v>
      </c>
      <c r="P125" s="146">
        <f t="shared" si="196"/>
        <v>0</v>
      </c>
      <c r="Q125" s="139">
        <f t="shared" si="121"/>
        <v>0</v>
      </c>
      <c r="R125" s="146">
        <f t="shared" si="197"/>
        <v>0</v>
      </c>
      <c r="S125" s="146">
        <f t="shared" si="197"/>
        <v>0</v>
      </c>
      <c r="T125" s="140">
        <f t="shared" si="138"/>
        <v>0</v>
      </c>
      <c r="U125" s="136"/>
      <c r="V125" s="142">
        <f t="shared" si="198"/>
        <v>0</v>
      </c>
      <c r="W125" s="146">
        <f t="shared" si="198"/>
        <v>0</v>
      </c>
      <c r="X125" s="139">
        <f t="shared" si="122"/>
        <v>0</v>
      </c>
      <c r="Y125" s="146">
        <f t="shared" si="199"/>
        <v>0</v>
      </c>
      <c r="Z125" s="146">
        <f t="shared" si="199"/>
        <v>0</v>
      </c>
      <c r="AA125" s="140">
        <f t="shared" si="144"/>
        <v>0</v>
      </c>
      <c r="AB125" s="136"/>
      <c r="AC125" s="142">
        <f t="shared" si="200"/>
        <v>0</v>
      </c>
      <c r="AD125" s="146">
        <f t="shared" si="200"/>
        <v>0</v>
      </c>
      <c r="AE125" s="139">
        <f t="shared" si="123"/>
        <v>0</v>
      </c>
      <c r="AF125" s="146">
        <f t="shared" si="201"/>
        <v>0</v>
      </c>
      <c r="AG125" s="146">
        <f t="shared" si="201"/>
        <v>0</v>
      </c>
      <c r="AH125" s="140">
        <f t="shared" si="145"/>
        <v>0</v>
      </c>
      <c r="AI125" s="13"/>
      <c r="AJ125" s="111">
        <f t="shared" si="202"/>
        <v>0</v>
      </c>
      <c r="AK125" s="113">
        <f t="shared" si="202"/>
        <v>0</v>
      </c>
      <c r="AL125" s="114">
        <f t="shared" si="202"/>
        <v>0</v>
      </c>
      <c r="AM125" s="113">
        <f t="shared" si="202"/>
        <v>0</v>
      </c>
      <c r="AN125" s="114">
        <f t="shared" si="202"/>
        <v>0</v>
      </c>
      <c r="AO125" s="113">
        <f t="shared" si="202"/>
        <v>0</v>
      </c>
      <c r="AP125" s="114">
        <f t="shared" si="202"/>
        <v>0</v>
      </c>
      <c r="AQ125" s="113">
        <f t="shared" si="202"/>
        <v>0</v>
      </c>
      <c r="AR125" s="114">
        <f t="shared" si="202"/>
        <v>0</v>
      </c>
      <c r="AS125" s="113">
        <f t="shared" si="202"/>
        <v>0</v>
      </c>
      <c r="AT125" s="114">
        <f t="shared" si="202"/>
        <v>0</v>
      </c>
      <c r="AU125" s="113">
        <f t="shared" si="202"/>
        <v>0</v>
      </c>
      <c r="AV125" s="114">
        <f t="shared" si="125"/>
        <v>0</v>
      </c>
      <c r="AW125" s="113">
        <f t="shared" si="126"/>
        <v>0</v>
      </c>
      <c r="AX125" s="13"/>
      <c r="AY125" s="111">
        <f t="shared" si="127"/>
        <v>0</v>
      </c>
      <c r="AZ125" s="113">
        <f t="shared" si="128"/>
        <v>0</v>
      </c>
      <c r="BA125" s="114">
        <f t="shared" si="129"/>
        <v>0</v>
      </c>
      <c r="BB125" s="113">
        <f t="shared" si="130"/>
        <v>0</v>
      </c>
      <c r="BC125" s="113">
        <f t="shared" si="131"/>
        <v>0</v>
      </c>
      <c r="BD125" s="117">
        <f t="shared" si="132"/>
        <v>0</v>
      </c>
    </row>
    <row r="126" spans="2:56" x14ac:dyDescent="0.3">
      <c r="B126" s="141" t="s">
        <v>147</v>
      </c>
      <c r="C126" s="142">
        <f t="shared" si="193"/>
        <v>0</v>
      </c>
      <c r="D126" s="143">
        <f t="shared" si="193"/>
        <v>0</v>
      </c>
      <c r="E126" s="144">
        <f t="shared" si="119"/>
        <v>0</v>
      </c>
      <c r="F126" s="142">
        <f t="shared" si="194"/>
        <v>0</v>
      </c>
      <c r="G126" s="145">
        <f t="shared" si="194"/>
        <v>0</v>
      </c>
      <c r="H126" s="144">
        <f t="shared" si="120"/>
        <v>0</v>
      </c>
      <c r="I126" s="142">
        <f t="shared" si="195"/>
        <v>0</v>
      </c>
      <c r="J126" s="145">
        <f t="shared" si="195"/>
        <v>0</v>
      </c>
      <c r="K126" s="144">
        <f t="shared" si="111"/>
        <v>0</v>
      </c>
      <c r="L126" s="142">
        <f t="shared" si="196"/>
        <v>0</v>
      </c>
      <c r="M126" s="145">
        <f t="shared" si="196"/>
        <v>0</v>
      </c>
      <c r="N126" s="146">
        <f t="shared" si="196"/>
        <v>0</v>
      </c>
      <c r="O126" s="142">
        <f t="shared" si="196"/>
        <v>0</v>
      </c>
      <c r="P126" s="146">
        <f t="shared" si="196"/>
        <v>0</v>
      </c>
      <c r="Q126" s="139">
        <f t="shared" si="121"/>
        <v>0</v>
      </c>
      <c r="R126" s="146">
        <f t="shared" si="197"/>
        <v>0</v>
      </c>
      <c r="S126" s="146">
        <f t="shared" si="197"/>
        <v>0</v>
      </c>
      <c r="T126" s="140">
        <f t="shared" si="138"/>
        <v>0</v>
      </c>
      <c r="U126" s="136"/>
      <c r="V126" s="142">
        <f t="shared" si="198"/>
        <v>0</v>
      </c>
      <c r="W126" s="146">
        <f t="shared" si="198"/>
        <v>0</v>
      </c>
      <c r="X126" s="139">
        <f t="shared" si="122"/>
        <v>0</v>
      </c>
      <c r="Y126" s="146">
        <f t="shared" si="199"/>
        <v>0</v>
      </c>
      <c r="Z126" s="146">
        <f t="shared" si="199"/>
        <v>0</v>
      </c>
      <c r="AA126" s="140">
        <f t="shared" si="144"/>
        <v>0</v>
      </c>
      <c r="AB126" s="136"/>
      <c r="AC126" s="142">
        <f t="shared" si="200"/>
        <v>0</v>
      </c>
      <c r="AD126" s="146">
        <f t="shared" si="200"/>
        <v>0</v>
      </c>
      <c r="AE126" s="139">
        <f t="shared" si="123"/>
        <v>0</v>
      </c>
      <c r="AF126" s="146">
        <f t="shared" si="201"/>
        <v>0</v>
      </c>
      <c r="AG126" s="146">
        <f t="shared" si="201"/>
        <v>0</v>
      </c>
      <c r="AH126" s="140">
        <f t="shared" si="145"/>
        <v>0</v>
      </c>
      <c r="AI126" s="13"/>
      <c r="AJ126" s="111">
        <f t="shared" si="202"/>
        <v>0</v>
      </c>
      <c r="AK126" s="113">
        <f t="shared" si="202"/>
        <v>0</v>
      </c>
      <c r="AL126" s="114">
        <f t="shared" si="202"/>
        <v>0</v>
      </c>
      <c r="AM126" s="113">
        <f t="shared" si="202"/>
        <v>0</v>
      </c>
      <c r="AN126" s="114">
        <f t="shared" si="202"/>
        <v>0</v>
      </c>
      <c r="AO126" s="113">
        <f t="shared" si="202"/>
        <v>0</v>
      </c>
      <c r="AP126" s="114">
        <f t="shared" si="202"/>
        <v>0</v>
      </c>
      <c r="AQ126" s="113">
        <f t="shared" si="202"/>
        <v>0</v>
      </c>
      <c r="AR126" s="114">
        <f t="shared" si="202"/>
        <v>0</v>
      </c>
      <c r="AS126" s="113">
        <f t="shared" si="202"/>
        <v>0</v>
      </c>
      <c r="AT126" s="114">
        <f t="shared" si="202"/>
        <v>0</v>
      </c>
      <c r="AU126" s="113">
        <f t="shared" si="202"/>
        <v>0</v>
      </c>
      <c r="AV126" s="114">
        <f t="shared" si="125"/>
        <v>0</v>
      </c>
      <c r="AW126" s="113">
        <f t="shared" si="126"/>
        <v>0</v>
      </c>
      <c r="AX126" s="13"/>
      <c r="AY126" s="111">
        <f t="shared" si="127"/>
        <v>0</v>
      </c>
      <c r="AZ126" s="113">
        <f t="shared" si="128"/>
        <v>0</v>
      </c>
      <c r="BA126" s="114">
        <f t="shared" si="129"/>
        <v>0</v>
      </c>
      <c r="BB126" s="113">
        <f t="shared" si="130"/>
        <v>0</v>
      </c>
      <c r="BC126" s="113">
        <f t="shared" si="131"/>
        <v>0</v>
      </c>
      <c r="BD126" s="117">
        <f t="shared" si="132"/>
        <v>0</v>
      </c>
    </row>
    <row r="127" spans="2:56" x14ac:dyDescent="0.3">
      <c r="B127" s="141" t="s">
        <v>148</v>
      </c>
      <c r="C127" s="142">
        <f t="shared" si="193"/>
        <v>0</v>
      </c>
      <c r="D127" s="143">
        <f t="shared" si="193"/>
        <v>0</v>
      </c>
      <c r="E127" s="144">
        <f t="shared" si="119"/>
        <v>0</v>
      </c>
      <c r="F127" s="142">
        <f t="shared" si="194"/>
        <v>0</v>
      </c>
      <c r="G127" s="145">
        <f t="shared" si="194"/>
        <v>0</v>
      </c>
      <c r="H127" s="144">
        <f t="shared" si="120"/>
        <v>0</v>
      </c>
      <c r="I127" s="142">
        <f t="shared" si="195"/>
        <v>0</v>
      </c>
      <c r="J127" s="145">
        <f t="shared" si="195"/>
        <v>0</v>
      </c>
      <c r="K127" s="144">
        <f t="shared" si="111"/>
        <v>0</v>
      </c>
      <c r="L127" s="142">
        <f t="shared" si="196"/>
        <v>0</v>
      </c>
      <c r="M127" s="145">
        <f t="shared" si="196"/>
        <v>0</v>
      </c>
      <c r="N127" s="146">
        <f t="shared" si="196"/>
        <v>0</v>
      </c>
      <c r="O127" s="142">
        <f t="shared" si="196"/>
        <v>0</v>
      </c>
      <c r="P127" s="146">
        <f t="shared" si="196"/>
        <v>0</v>
      </c>
      <c r="Q127" s="139">
        <f t="shared" si="121"/>
        <v>0</v>
      </c>
      <c r="R127" s="146">
        <f t="shared" si="197"/>
        <v>0</v>
      </c>
      <c r="S127" s="146">
        <f t="shared" si="197"/>
        <v>0</v>
      </c>
      <c r="T127" s="140">
        <f t="shared" si="138"/>
        <v>0</v>
      </c>
      <c r="U127" s="136"/>
      <c r="V127" s="142">
        <f t="shared" si="198"/>
        <v>0</v>
      </c>
      <c r="W127" s="146">
        <f t="shared" si="198"/>
        <v>0</v>
      </c>
      <c r="X127" s="139">
        <f t="shared" si="122"/>
        <v>0</v>
      </c>
      <c r="Y127" s="146">
        <f t="shared" si="199"/>
        <v>0</v>
      </c>
      <c r="Z127" s="146">
        <f t="shared" si="199"/>
        <v>0</v>
      </c>
      <c r="AA127" s="140">
        <f t="shared" si="144"/>
        <v>0</v>
      </c>
      <c r="AB127" s="136"/>
      <c r="AC127" s="142">
        <f t="shared" si="200"/>
        <v>0</v>
      </c>
      <c r="AD127" s="146">
        <f t="shared" si="200"/>
        <v>0</v>
      </c>
      <c r="AE127" s="139">
        <f t="shared" si="123"/>
        <v>0</v>
      </c>
      <c r="AF127" s="146">
        <f t="shared" si="201"/>
        <v>0</v>
      </c>
      <c r="AG127" s="146">
        <f t="shared" si="201"/>
        <v>0</v>
      </c>
      <c r="AH127" s="140">
        <f t="shared" si="145"/>
        <v>0</v>
      </c>
      <c r="AI127" s="13"/>
      <c r="AJ127" s="111">
        <f t="shared" si="202"/>
        <v>0</v>
      </c>
      <c r="AK127" s="113">
        <f t="shared" si="202"/>
        <v>0</v>
      </c>
      <c r="AL127" s="114">
        <f t="shared" si="202"/>
        <v>0</v>
      </c>
      <c r="AM127" s="113">
        <f t="shared" si="202"/>
        <v>0</v>
      </c>
      <c r="AN127" s="114">
        <f t="shared" si="202"/>
        <v>0</v>
      </c>
      <c r="AO127" s="113">
        <f t="shared" si="202"/>
        <v>0</v>
      </c>
      <c r="AP127" s="114">
        <f t="shared" si="202"/>
        <v>0</v>
      </c>
      <c r="AQ127" s="113">
        <f t="shared" si="202"/>
        <v>0</v>
      </c>
      <c r="AR127" s="114">
        <f t="shared" si="202"/>
        <v>0</v>
      </c>
      <c r="AS127" s="113">
        <f t="shared" si="202"/>
        <v>0</v>
      </c>
      <c r="AT127" s="114">
        <f t="shared" si="202"/>
        <v>0</v>
      </c>
      <c r="AU127" s="113">
        <f t="shared" si="202"/>
        <v>0</v>
      </c>
      <c r="AV127" s="114">
        <f t="shared" si="125"/>
        <v>0</v>
      </c>
      <c r="AW127" s="113">
        <f t="shared" si="126"/>
        <v>0</v>
      </c>
      <c r="AX127" s="13"/>
      <c r="AY127" s="111">
        <f t="shared" si="127"/>
        <v>0</v>
      </c>
      <c r="AZ127" s="113">
        <f t="shared" si="128"/>
        <v>0</v>
      </c>
      <c r="BA127" s="114">
        <f t="shared" si="129"/>
        <v>0</v>
      </c>
      <c r="BB127" s="113">
        <f t="shared" si="130"/>
        <v>0</v>
      </c>
      <c r="BC127" s="113">
        <f t="shared" si="131"/>
        <v>0</v>
      </c>
      <c r="BD127" s="117">
        <f t="shared" si="132"/>
        <v>0</v>
      </c>
    </row>
    <row r="128" spans="2:56" x14ac:dyDescent="0.3">
      <c r="B128" s="141" t="s">
        <v>149</v>
      </c>
      <c r="C128" s="142">
        <f t="shared" si="193"/>
        <v>0</v>
      </c>
      <c r="D128" s="143">
        <f t="shared" si="193"/>
        <v>0</v>
      </c>
      <c r="E128" s="144">
        <f t="shared" si="119"/>
        <v>0</v>
      </c>
      <c r="F128" s="142">
        <f t="shared" si="194"/>
        <v>60000</v>
      </c>
      <c r="G128" s="145">
        <f t="shared" si="194"/>
        <v>59500</v>
      </c>
      <c r="H128" s="144">
        <f t="shared" si="120"/>
        <v>0.9916666666666667</v>
      </c>
      <c r="I128" s="142">
        <f t="shared" si="195"/>
        <v>0</v>
      </c>
      <c r="J128" s="145">
        <f t="shared" si="195"/>
        <v>0</v>
      </c>
      <c r="K128" s="144">
        <f t="shared" si="111"/>
        <v>0</v>
      </c>
      <c r="L128" s="142">
        <f t="shared" si="196"/>
        <v>0</v>
      </c>
      <c r="M128" s="145">
        <f t="shared" si="196"/>
        <v>0</v>
      </c>
      <c r="N128" s="146">
        <f t="shared" si="196"/>
        <v>0</v>
      </c>
      <c r="O128" s="142">
        <f t="shared" si="196"/>
        <v>0</v>
      </c>
      <c r="P128" s="146">
        <f t="shared" si="196"/>
        <v>0</v>
      </c>
      <c r="Q128" s="139">
        <f t="shared" si="121"/>
        <v>0</v>
      </c>
      <c r="R128" s="146">
        <f t="shared" si="197"/>
        <v>0</v>
      </c>
      <c r="S128" s="146">
        <f t="shared" si="197"/>
        <v>0</v>
      </c>
      <c r="T128" s="140">
        <f t="shared" si="138"/>
        <v>0</v>
      </c>
      <c r="U128" s="136"/>
      <c r="V128" s="142">
        <f t="shared" si="198"/>
        <v>0</v>
      </c>
      <c r="W128" s="146">
        <f t="shared" si="198"/>
        <v>0</v>
      </c>
      <c r="X128" s="139">
        <f t="shared" si="122"/>
        <v>0</v>
      </c>
      <c r="Y128" s="146">
        <f t="shared" si="199"/>
        <v>0</v>
      </c>
      <c r="Z128" s="146">
        <f t="shared" si="199"/>
        <v>0</v>
      </c>
      <c r="AA128" s="140">
        <f t="shared" si="144"/>
        <v>0</v>
      </c>
      <c r="AB128" s="136"/>
      <c r="AC128" s="142">
        <f t="shared" si="200"/>
        <v>0</v>
      </c>
      <c r="AD128" s="146">
        <f t="shared" si="200"/>
        <v>0</v>
      </c>
      <c r="AE128" s="139">
        <f t="shared" si="123"/>
        <v>0</v>
      </c>
      <c r="AF128" s="146">
        <f t="shared" si="201"/>
        <v>0</v>
      </c>
      <c r="AG128" s="146">
        <f t="shared" si="201"/>
        <v>0</v>
      </c>
      <c r="AH128" s="140">
        <f t="shared" si="145"/>
        <v>0</v>
      </c>
      <c r="AI128" s="13"/>
      <c r="AJ128" s="111">
        <f t="shared" si="202"/>
        <v>0</v>
      </c>
      <c r="AK128" s="113">
        <f t="shared" si="202"/>
        <v>0</v>
      </c>
      <c r="AL128" s="114">
        <f t="shared" si="202"/>
        <v>0</v>
      </c>
      <c r="AM128" s="113">
        <f t="shared" si="202"/>
        <v>0</v>
      </c>
      <c r="AN128" s="114">
        <f t="shared" si="202"/>
        <v>0</v>
      </c>
      <c r="AO128" s="113">
        <f t="shared" si="202"/>
        <v>0</v>
      </c>
      <c r="AP128" s="114">
        <f t="shared" si="202"/>
        <v>0</v>
      </c>
      <c r="AQ128" s="113">
        <f t="shared" si="202"/>
        <v>0</v>
      </c>
      <c r="AR128" s="114">
        <f t="shared" si="202"/>
        <v>0</v>
      </c>
      <c r="AS128" s="113">
        <f t="shared" si="202"/>
        <v>0</v>
      </c>
      <c r="AT128" s="114">
        <f t="shared" si="202"/>
        <v>0</v>
      </c>
      <c r="AU128" s="113">
        <f t="shared" si="202"/>
        <v>0</v>
      </c>
      <c r="AV128" s="114">
        <f t="shared" si="125"/>
        <v>0</v>
      </c>
      <c r="AW128" s="113">
        <f t="shared" si="126"/>
        <v>0</v>
      </c>
      <c r="AX128" s="13"/>
      <c r="AY128" s="111">
        <f t="shared" si="127"/>
        <v>0</v>
      </c>
      <c r="AZ128" s="113">
        <f t="shared" si="128"/>
        <v>0</v>
      </c>
      <c r="BA128" s="114">
        <f t="shared" si="129"/>
        <v>0</v>
      </c>
      <c r="BB128" s="113">
        <f t="shared" si="130"/>
        <v>0</v>
      </c>
      <c r="BC128" s="113">
        <f t="shared" si="131"/>
        <v>0</v>
      </c>
      <c r="BD128" s="117">
        <f t="shared" si="132"/>
        <v>0</v>
      </c>
    </row>
    <row r="129" spans="2:56" x14ac:dyDescent="0.3">
      <c r="B129" s="150" t="s">
        <v>150</v>
      </c>
      <c r="C129" s="78">
        <f>SUM(C130:C136)</f>
        <v>20000</v>
      </c>
      <c r="D129" s="79">
        <f>SUM(D130:D136)</f>
        <v>19895</v>
      </c>
      <c r="E129" s="69">
        <f t="shared" si="119"/>
        <v>0.99475000000000002</v>
      </c>
      <c r="F129" s="78">
        <f>SUM(F130:F136)</f>
        <v>143521</v>
      </c>
      <c r="G129" s="80">
        <f>SUM(G130:G136)</f>
        <v>116931.88</v>
      </c>
      <c r="H129" s="69">
        <f t="shared" si="120"/>
        <v>0.81473707680409146</v>
      </c>
      <c r="I129" s="78">
        <f>SUM(I130:I136)</f>
        <v>65100</v>
      </c>
      <c r="J129" s="80">
        <f>SUM(J130:J136)</f>
        <v>64954.43</v>
      </c>
      <c r="K129" s="69">
        <f t="shared" si="111"/>
        <v>0.99776390168970819</v>
      </c>
      <c r="L129" s="78">
        <f>SUM(L130:L136)</f>
        <v>74006</v>
      </c>
      <c r="M129" s="80">
        <f>SUM(M130:M136)</f>
        <v>64895</v>
      </c>
      <c r="N129" s="81">
        <f>SUM(N130:N136)</f>
        <v>0</v>
      </c>
      <c r="O129" s="78">
        <f>SUM(O130:O136)</f>
        <v>174300</v>
      </c>
      <c r="P129" s="81">
        <f>SUM(P130:P136)</f>
        <v>0</v>
      </c>
      <c r="Q129" s="148">
        <f t="shared" si="121"/>
        <v>174300</v>
      </c>
      <c r="R129" s="81">
        <f>SUM(R130:R136)</f>
        <v>0</v>
      </c>
      <c r="S129" s="81">
        <f>SUM(S130:S136)</f>
        <v>0</v>
      </c>
      <c r="T129" s="149">
        <f t="shared" si="138"/>
        <v>174300</v>
      </c>
      <c r="U129" s="136"/>
      <c r="V129" s="78">
        <f>SUM(V130:V136)</f>
        <v>174300</v>
      </c>
      <c r="W129" s="81">
        <f>SUM(W130:W136)</f>
        <v>0</v>
      </c>
      <c r="X129" s="148">
        <f t="shared" si="122"/>
        <v>174300</v>
      </c>
      <c r="Y129" s="81">
        <f>SUM(Y130:Y136)</f>
        <v>0</v>
      </c>
      <c r="Z129" s="81">
        <f>SUM(Z130:Z136)</f>
        <v>0</v>
      </c>
      <c r="AA129" s="149">
        <f t="shared" si="144"/>
        <v>174300</v>
      </c>
      <c r="AB129" s="136"/>
      <c r="AC129" s="78">
        <f>SUM(AC130:AC136)</f>
        <v>200676</v>
      </c>
      <c r="AD129" s="81">
        <f>SUM(AD130:AD136)</f>
        <v>0</v>
      </c>
      <c r="AE129" s="148">
        <f t="shared" si="123"/>
        <v>200676</v>
      </c>
      <c r="AF129" s="81">
        <f>SUM(AF130:AF136)</f>
        <v>0</v>
      </c>
      <c r="AG129" s="81">
        <f>SUM(AG130:AG136)</f>
        <v>0</v>
      </c>
      <c r="AH129" s="149">
        <f t="shared" si="145"/>
        <v>200676</v>
      </c>
      <c r="AI129" s="13"/>
      <c r="AJ129" s="79">
        <f t="shared" ref="AJ129:AU129" si="203">SUM(AJ130:AJ136)</f>
        <v>0</v>
      </c>
      <c r="AK129" s="80">
        <f t="shared" si="203"/>
        <v>0</v>
      </c>
      <c r="AL129" s="81">
        <f t="shared" si="203"/>
        <v>0</v>
      </c>
      <c r="AM129" s="80">
        <f t="shared" si="203"/>
        <v>0</v>
      </c>
      <c r="AN129" s="81">
        <f t="shared" si="203"/>
        <v>0</v>
      </c>
      <c r="AO129" s="80">
        <f t="shared" si="203"/>
        <v>87150</v>
      </c>
      <c r="AP129" s="81">
        <f t="shared" si="203"/>
        <v>0</v>
      </c>
      <c r="AQ129" s="80">
        <f t="shared" si="203"/>
        <v>20000</v>
      </c>
      <c r="AR129" s="81">
        <f t="shared" si="203"/>
        <v>0</v>
      </c>
      <c r="AS129" s="80">
        <f t="shared" si="203"/>
        <v>0</v>
      </c>
      <c r="AT129" s="81">
        <f t="shared" si="203"/>
        <v>67150</v>
      </c>
      <c r="AU129" s="80">
        <f t="shared" si="203"/>
        <v>0</v>
      </c>
      <c r="AV129" s="81">
        <f t="shared" si="125"/>
        <v>174300</v>
      </c>
      <c r="AW129" s="80">
        <f t="shared" si="126"/>
        <v>0</v>
      </c>
      <c r="AX129" s="13"/>
      <c r="AY129" s="79">
        <f t="shared" si="127"/>
        <v>0</v>
      </c>
      <c r="AZ129" s="80">
        <f t="shared" si="128"/>
        <v>87150</v>
      </c>
      <c r="BA129" s="81">
        <f t="shared" si="129"/>
        <v>20000</v>
      </c>
      <c r="BB129" s="80">
        <f t="shared" si="130"/>
        <v>67150</v>
      </c>
      <c r="BC129" s="80">
        <f t="shared" si="131"/>
        <v>174300</v>
      </c>
      <c r="BD129" s="86">
        <f t="shared" si="132"/>
        <v>0</v>
      </c>
    </row>
    <row r="130" spans="2:56" x14ac:dyDescent="0.3">
      <c r="B130" s="141" t="s">
        <v>151</v>
      </c>
      <c r="C130" s="142">
        <f t="shared" ref="C130:D136" si="204">SUM(C334,C2170)</f>
        <v>0</v>
      </c>
      <c r="D130" s="143">
        <f t="shared" si="204"/>
        <v>0</v>
      </c>
      <c r="E130" s="144">
        <f t="shared" si="119"/>
        <v>0</v>
      </c>
      <c r="F130" s="142">
        <f t="shared" ref="F130:G136" si="205">SUM(F334,F2170)</f>
        <v>0</v>
      </c>
      <c r="G130" s="145">
        <f t="shared" si="205"/>
        <v>0</v>
      </c>
      <c r="H130" s="144">
        <f t="shared" si="120"/>
        <v>0</v>
      </c>
      <c r="I130" s="142">
        <f t="shared" ref="I130:J136" si="206">SUM(I334,I2170)</f>
        <v>0</v>
      </c>
      <c r="J130" s="145">
        <f t="shared" si="206"/>
        <v>0</v>
      </c>
      <c r="K130" s="144">
        <f t="shared" si="111"/>
        <v>0</v>
      </c>
      <c r="L130" s="142">
        <f t="shared" ref="L130:P136" si="207">SUM(L334,L2170)</f>
        <v>0</v>
      </c>
      <c r="M130" s="145">
        <f t="shared" si="207"/>
        <v>0</v>
      </c>
      <c r="N130" s="146">
        <f t="shared" si="207"/>
        <v>0</v>
      </c>
      <c r="O130" s="142">
        <f t="shared" si="207"/>
        <v>0</v>
      </c>
      <c r="P130" s="146">
        <f t="shared" si="207"/>
        <v>0</v>
      </c>
      <c r="Q130" s="139">
        <f t="shared" si="121"/>
        <v>0</v>
      </c>
      <c r="R130" s="146">
        <f t="shared" ref="R130:S136" si="208">SUM(R334,R2170)</f>
        <v>0</v>
      </c>
      <c r="S130" s="146">
        <f t="shared" si="208"/>
        <v>0</v>
      </c>
      <c r="T130" s="140">
        <f t="shared" si="138"/>
        <v>0</v>
      </c>
      <c r="U130" s="136"/>
      <c r="V130" s="142">
        <f t="shared" ref="V130:W136" si="209">SUM(V334,V2170)</f>
        <v>0</v>
      </c>
      <c r="W130" s="146">
        <f t="shared" si="209"/>
        <v>0</v>
      </c>
      <c r="X130" s="139">
        <f t="shared" si="122"/>
        <v>0</v>
      </c>
      <c r="Y130" s="146">
        <f t="shared" ref="Y130:Z136" si="210">SUM(Y334,Y2170)</f>
        <v>0</v>
      </c>
      <c r="Z130" s="146">
        <f t="shared" si="210"/>
        <v>0</v>
      </c>
      <c r="AA130" s="140">
        <f t="shared" si="144"/>
        <v>0</v>
      </c>
      <c r="AB130" s="136"/>
      <c r="AC130" s="142">
        <f t="shared" ref="AC130:AD136" si="211">SUM(AC334,AC2170)</f>
        <v>0</v>
      </c>
      <c r="AD130" s="146">
        <f t="shared" si="211"/>
        <v>0</v>
      </c>
      <c r="AE130" s="139">
        <f t="shared" si="123"/>
        <v>0</v>
      </c>
      <c r="AF130" s="146">
        <f t="shared" ref="AF130:AG136" si="212">SUM(AF334,AF2170)</f>
        <v>0</v>
      </c>
      <c r="AG130" s="146">
        <f t="shared" si="212"/>
        <v>0</v>
      </c>
      <c r="AH130" s="140">
        <f t="shared" si="145"/>
        <v>0</v>
      </c>
      <c r="AI130" s="13"/>
      <c r="AJ130" s="111">
        <f t="shared" ref="AJ130:AU136" si="213">SUM(AJ334,AJ2170)</f>
        <v>0</v>
      </c>
      <c r="AK130" s="113">
        <f t="shared" si="213"/>
        <v>0</v>
      </c>
      <c r="AL130" s="114">
        <f t="shared" si="213"/>
        <v>0</v>
      </c>
      <c r="AM130" s="113">
        <f t="shared" si="213"/>
        <v>0</v>
      </c>
      <c r="AN130" s="114">
        <f t="shared" si="213"/>
        <v>0</v>
      </c>
      <c r="AO130" s="113">
        <f t="shared" si="213"/>
        <v>0</v>
      </c>
      <c r="AP130" s="114">
        <f t="shared" si="213"/>
        <v>0</v>
      </c>
      <c r="AQ130" s="113">
        <f t="shared" si="213"/>
        <v>0</v>
      </c>
      <c r="AR130" s="114">
        <f t="shared" si="213"/>
        <v>0</v>
      </c>
      <c r="AS130" s="113">
        <f t="shared" si="213"/>
        <v>0</v>
      </c>
      <c r="AT130" s="114">
        <f t="shared" si="213"/>
        <v>0</v>
      </c>
      <c r="AU130" s="113">
        <f t="shared" si="213"/>
        <v>0</v>
      </c>
      <c r="AV130" s="114">
        <f t="shared" si="125"/>
        <v>0</v>
      </c>
      <c r="AW130" s="113">
        <f t="shared" si="126"/>
        <v>0</v>
      </c>
      <c r="AX130" s="13"/>
      <c r="AY130" s="111">
        <f t="shared" si="127"/>
        <v>0</v>
      </c>
      <c r="AZ130" s="113">
        <f t="shared" si="128"/>
        <v>0</v>
      </c>
      <c r="BA130" s="114">
        <f t="shared" si="129"/>
        <v>0</v>
      </c>
      <c r="BB130" s="113">
        <f t="shared" si="130"/>
        <v>0</v>
      </c>
      <c r="BC130" s="113">
        <f t="shared" si="131"/>
        <v>0</v>
      </c>
      <c r="BD130" s="117">
        <f t="shared" si="132"/>
        <v>0</v>
      </c>
    </row>
    <row r="131" spans="2:56" x14ac:dyDescent="0.3">
      <c r="B131" s="141" t="s">
        <v>152</v>
      </c>
      <c r="C131" s="142">
        <f t="shared" si="204"/>
        <v>0</v>
      </c>
      <c r="D131" s="143">
        <f t="shared" si="204"/>
        <v>0</v>
      </c>
      <c r="E131" s="144">
        <f t="shared" si="119"/>
        <v>0</v>
      </c>
      <c r="F131" s="142">
        <f t="shared" si="205"/>
        <v>0</v>
      </c>
      <c r="G131" s="145">
        <f t="shared" si="205"/>
        <v>0</v>
      </c>
      <c r="H131" s="144">
        <f t="shared" si="120"/>
        <v>0</v>
      </c>
      <c r="I131" s="142">
        <f t="shared" si="206"/>
        <v>0</v>
      </c>
      <c r="J131" s="145">
        <f t="shared" si="206"/>
        <v>0</v>
      </c>
      <c r="K131" s="144">
        <f t="shared" si="111"/>
        <v>0</v>
      </c>
      <c r="L131" s="142">
        <f t="shared" si="207"/>
        <v>0</v>
      </c>
      <c r="M131" s="145">
        <f t="shared" si="207"/>
        <v>0</v>
      </c>
      <c r="N131" s="146">
        <f t="shared" si="207"/>
        <v>0</v>
      </c>
      <c r="O131" s="142">
        <f t="shared" si="207"/>
        <v>0</v>
      </c>
      <c r="P131" s="146">
        <f t="shared" si="207"/>
        <v>0</v>
      </c>
      <c r="Q131" s="139">
        <f t="shared" si="121"/>
        <v>0</v>
      </c>
      <c r="R131" s="146">
        <f t="shared" si="208"/>
        <v>0</v>
      </c>
      <c r="S131" s="146">
        <f t="shared" si="208"/>
        <v>0</v>
      </c>
      <c r="T131" s="140">
        <f t="shared" si="138"/>
        <v>0</v>
      </c>
      <c r="U131" s="136"/>
      <c r="V131" s="142">
        <f t="shared" si="209"/>
        <v>0</v>
      </c>
      <c r="W131" s="146">
        <f t="shared" si="209"/>
        <v>0</v>
      </c>
      <c r="X131" s="139">
        <f t="shared" si="122"/>
        <v>0</v>
      </c>
      <c r="Y131" s="146">
        <f t="shared" si="210"/>
        <v>0</v>
      </c>
      <c r="Z131" s="146">
        <f t="shared" si="210"/>
        <v>0</v>
      </c>
      <c r="AA131" s="140">
        <f t="shared" si="144"/>
        <v>0</v>
      </c>
      <c r="AB131" s="136"/>
      <c r="AC131" s="142">
        <f t="shared" si="211"/>
        <v>0</v>
      </c>
      <c r="AD131" s="146">
        <f t="shared" si="211"/>
        <v>0</v>
      </c>
      <c r="AE131" s="139">
        <f t="shared" si="123"/>
        <v>0</v>
      </c>
      <c r="AF131" s="146">
        <f t="shared" si="212"/>
        <v>0</v>
      </c>
      <c r="AG131" s="146">
        <f t="shared" si="212"/>
        <v>0</v>
      </c>
      <c r="AH131" s="140">
        <f t="shared" si="145"/>
        <v>0</v>
      </c>
      <c r="AI131" s="13"/>
      <c r="AJ131" s="111">
        <f t="shared" si="213"/>
        <v>0</v>
      </c>
      <c r="AK131" s="113">
        <f t="shared" si="213"/>
        <v>0</v>
      </c>
      <c r="AL131" s="114">
        <f t="shared" si="213"/>
        <v>0</v>
      </c>
      <c r="AM131" s="113">
        <f t="shared" si="213"/>
        <v>0</v>
      </c>
      <c r="AN131" s="114">
        <f t="shared" si="213"/>
        <v>0</v>
      </c>
      <c r="AO131" s="113">
        <f t="shared" si="213"/>
        <v>0</v>
      </c>
      <c r="AP131" s="114">
        <f t="shared" si="213"/>
        <v>0</v>
      </c>
      <c r="AQ131" s="113">
        <f t="shared" si="213"/>
        <v>0</v>
      </c>
      <c r="AR131" s="114">
        <f t="shared" si="213"/>
        <v>0</v>
      </c>
      <c r="AS131" s="113">
        <f t="shared" si="213"/>
        <v>0</v>
      </c>
      <c r="AT131" s="114">
        <f t="shared" si="213"/>
        <v>0</v>
      </c>
      <c r="AU131" s="113">
        <f t="shared" si="213"/>
        <v>0</v>
      </c>
      <c r="AV131" s="114">
        <f t="shared" si="125"/>
        <v>0</v>
      </c>
      <c r="AW131" s="113">
        <f t="shared" si="126"/>
        <v>0</v>
      </c>
      <c r="AX131" s="13"/>
      <c r="AY131" s="111">
        <f t="shared" si="127"/>
        <v>0</v>
      </c>
      <c r="AZ131" s="113">
        <f t="shared" si="128"/>
        <v>0</v>
      </c>
      <c r="BA131" s="114">
        <f t="shared" si="129"/>
        <v>0</v>
      </c>
      <c r="BB131" s="113">
        <f t="shared" si="130"/>
        <v>0</v>
      </c>
      <c r="BC131" s="113">
        <f t="shared" si="131"/>
        <v>0</v>
      </c>
      <c r="BD131" s="117">
        <f t="shared" si="132"/>
        <v>0</v>
      </c>
    </row>
    <row r="132" spans="2:56" x14ac:dyDescent="0.3">
      <c r="B132" s="141" t="s">
        <v>153</v>
      </c>
      <c r="C132" s="142">
        <f t="shared" si="204"/>
        <v>0</v>
      </c>
      <c r="D132" s="143">
        <f t="shared" si="204"/>
        <v>0</v>
      </c>
      <c r="E132" s="144">
        <f t="shared" si="119"/>
        <v>0</v>
      </c>
      <c r="F132" s="142">
        <f t="shared" si="205"/>
        <v>84521</v>
      </c>
      <c r="G132" s="145">
        <f t="shared" si="205"/>
        <v>58135.380000000005</v>
      </c>
      <c r="H132" s="144">
        <f t="shared" si="120"/>
        <v>0.68782172477845749</v>
      </c>
      <c r="I132" s="142">
        <f t="shared" si="206"/>
        <v>37000</v>
      </c>
      <c r="J132" s="145">
        <f t="shared" si="206"/>
        <v>36865.18</v>
      </c>
      <c r="K132" s="144">
        <f t="shared" si="111"/>
        <v>0.99635621621621617</v>
      </c>
      <c r="L132" s="142">
        <f t="shared" si="207"/>
        <v>45000</v>
      </c>
      <c r="M132" s="145">
        <f t="shared" si="207"/>
        <v>45000</v>
      </c>
      <c r="N132" s="146">
        <f t="shared" si="207"/>
        <v>0</v>
      </c>
      <c r="O132" s="142">
        <f t="shared" si="207"/>
        <v>84300</v>
      </c>
      <c r="P132" s="146">
        <f t="shared" si="207"/>
        <v>0</v>
      </c>
      <c r="Q132" s="139">
        <f t="shared" si="121"/>
        <v>84300</v>
      </c>
      <c r="R132" s="146">
        <f t="shared" si="208"/>
        <v>0</v>
      </c>
      <c r="S132" s="146">
        <f t="shared" si="208"/>
        <v>0</v>
      </c>
      <c r="T132" s="140">
        <f t="shared" si="138"/>
        <v>84300</v>
      </c>
      <c r="U132" s="136"/>
      <c r="V132" s="142">
        <f t="shared" si="209"/>
        <v>84300</v>
      </c>
      <c r="W132" s="146">
        <f t="shared" si="209"/>
        <v>0</v>
      </c>
      <c r="X132" s="139">
        <f t="shared" si="122"/>
        <v>84300</v>
      </c>
      <c r="Y132" s="146">
        <f t="shared" si="210"/>
        <v>0</v>
      </c>
      <c r="Z132" s="146">
        <f t="shared" si="210"/>
        <v>0</v>
      </c>
      <c r="AA132" s="140">
        <f t="shared" si="144"/>
        <v>84300</v>
      </c>
      <c r="AB132" s="136"/>
      <c r="AC132" s="142">
        <f t="shared" si="211"/>
        <v>110676</v>
      </c>
      <c r="AD132" s="146">
        <f t="shared" si="211"/>
        <v>0</v>
      </c>
      <c r="AE132" s="139">
        <f t="shared" si="123"/>
        <v>110676</v>
      </c>
      <c r="AF132" s="146">
        <f t="shared" si="212"/>
        <v>0</v>
      </c>
      <c r="AG132" s="146">
        <f t="shared" si="212"/>
        <v>0</v>
      </c>
      <c r="AH132" s="140">
        <f t="shared" si="145"/>
        <v>110676</v>
      </c>
      <c r="AI132" s="13"/>
      <c r="AJ132" s="111">
        <f t="shared" si="213"/>
        <v>0</v>
      </c>
      <c r="AK132" s="113">
        <f t="shared" si="213"/>
        <v>0</v>
      </c>
      <c r="AL132" s="114">
        <f t="shared" si="213"/>
        <v>0</v>
      </c>
      <c r="AM132" s="113">
        <f t="shared" si="213"/>
        <v>0</v>
      </c>
      <c r="AN132" s="114">
        <f t="shared" si="213"/>
        <v>0</v>
      </c>
      <c r="AO132" s="113">
        <f t="shared" si="213"/>
        <v>42150</v>
      </c>
      <c r="AP132" s="114">
        <f t="shared" si="213"/>
        <v>0</v>
      </c>
      <c r="AQ132" s="113">
        <f t="shared" si="213"/>
        <v>0</v>
      </c>
      <c r="AR132" s="114">
        <f t="shared" si="213"/>
        <v>0</v>
      </c>
      <c r="AS132" s="113">
        <f t="shared" si="213"/>
        <v>0</v>
      </c>
      <c r="AT132" s="114">
        <f t="shared" si="213"/>
        <v>42150</v>
      </c>
      <c r="AU132" s="113">
        <f t="shared" si="213"/>
        <v>0</v>
      </c>
      <c r="AV132" s="114">
        <f t="shared" si="125"/>
        <v>84300</v>
      </c>
      <c r="AW132" s="113">
        <f t="shared" si="126"/>
        <v>0</v>
      </c>
      <c r="AX132" s="13"/>
      <c r="AY132" s="111">
        <f t="shared" si="127"/>
        <v>0</v>
      </c>
      <c r="AZ132" s="113">
        <f t="shared" si="128"/>
        <v>42150</v>
      </c>
      <c r="BA132" s="114">
        <f t="shared" si="129"/>
        <v>0</v>
      </c>
      <c r="BB132" s="113">
        <f t="shared" si="130"/>
        <v>42150</v>
      </c>
      <c r="BC132" s="113">
        <f t="shared" si="131"/>
        <v>84300</v>
      </c>
      <c r="BD132" s="117">
        <f t="shared" si="132"/>
        <v>0</v>
      </c>
    </row>
    <row r="133" spans="2:56" x14ac:dyDescent="0.3">
      <c r="B133" s="141" t="s">
        <v>154</v>
      </c>
      <c r="C133" s="142">
        <f t="shared" si="204"/>
        <v>0</v>
      </c>
      <c r="D133" s="143">
        <f t="shared" si="204"/>
        <v>0</v>
      </c>
      <c r="E133" s="144">
        <f t="shared" si="119"/>
        <v>0</v>
      </c>
      <c r="F133" s="142">
        <f t="shared" si="205"/>
        <v>0</v>
      </c>
      <c r="G133" s="145">
        <f t="shared" si="205"/>
        <v>0</v>
      </c>
      <c r="H133" s="144">
        <f t="shared" si="120"/>
        <v>0</v>
      </c>
      <c r="I133" s="142">
        <f t="shared" si="206"/>
        <v>0</v>
      </c>
      <c r="J133" s="145">
        <f t="shared" si="206"/>
        <v>0</v>
      </c>
      <c r="K133" s="144">
        <f t="shared" si="111"/>
        <v>0</v>
      </c>
      <c r="L133" s="142">
        <f t="shared" si="207"/>
        <v>0</v>
      </c>
      <c r="M133" s="145">
        <f t="shared" si="207"/>
        <v>0</v>
      </c>
      <c r="N133" s="146">
        <f t="shared" si="207"/>
        <v>0</v>
      </c>
      <c r="O133" s="142">
        <f t="shared" si="207"/>
        <v>0</v>
      </c>
      <c r="P133" s="146">
        <f t="shared" si="207"/>
        <v>0</v>
      </c>
      <c r="Q133" s="139">
        <f t="shared" si="121"/>
        <v>0</v>
      </c>
      <c r="R133" s="146">
        <f t="shared" si="208"/>
        <v>0</v>
      </c>
      <c r="S133" s="146">
        <f t="shared" si="208"/>
        <v>0</v>
      </c>
      <c r="T133" s="140">
        <f t="shared" si="138"/>
        <v>0</v>
      </c>
      <c r="U133" s="136"/>
      <c r="V133" s="142">
        <f t="shared" si="209"/>
        <v>0</v>
      </c>
      <c r="W133" s="146">
        <f t="shared" si="209"/>
        <v>0</v>
      </c>
      <c r="X133" s="139">
        <f t="shared" si="122"/>
        <v>0</v>
      </c>
      <c r="Y133" s="146">
        <f t="shared" si="210"/>
        <v>0</v>
      </c>
      <c r="Z133" s="146">
        <f t="shared" si="210"/>
        <v>0</v>
      </c>
      <c r="AA133" s="140">
        <f t="shared" si="144"/>
        <v>0</v>
      </c>
      <c r="AB133" s="136"/>
      <c r="AC133" s="142">
        <f t="shared" si="211"/>
        <v>0</v>
      </c>
      <c r="AD133" s="146">
        <f t="shared" si="211"/>
        <v>0</v>
      </c>
      <c r="AE133" s="139">
        <f t="shared" si="123"/>
        <v>0</v>
      </c>
      <c r="AF133" s="146">
        <f t="shared" si="212"/>
        <v>0</v>
      </c>
      <c r="AG133" s="146">
        <f t="shared" si="212"/>
        <v>0</v>
      </c>
      <c r="AH133" s="140">
        <f t="shared" si="145"/>
        <v>0</v>
      </c>
      <c r="AI133" s="13"/>
      <c r="AJ133" s="111">
        <f t="shared" si="213"/>
        <v>0</v>
      </c>
      <c r="AK133" s="113">
        <f t="shared" si="213"/>
        <v>0</v>
      </c>
      <c r="AL133" s="114">
        <f t="shared" si="213"/>
        <v>0</v>
      </c>
      <c r="AM133" s="113">
        <f t="shared" si="213"/>
        <v>0</v>
      </c>
      <c r="AN133" s="114">
        <f t="shared" si="213"/>
        <v>0</v>
      </c>
      <c r="AO133" s="113">
        <f t="shared" si="213"/>
        <v>0</v>
      </c>
      <c r="AP133" s="114">
        <f t="shared" si="213"/>
        <v>0</v>
      </c>
      <c r="AQ133" s="113">
        <f t="shared" si="213"/>
        <v>0</v>
      </c>
      <c r="AR133" s="114">
        <f t="shared" si="213"/>
        <v>0</v>
      </c>
      <c r="AS133" s="113">
        <f t="shared" si="213"/>
        <v>0</v>
      </c>
      <c r="AT133" s="114">
        <f t="shared" si="213"/>
        <v>0</v>
      </c>
      <c r="AU133" s="113">
        <f t="shared" si="213"/>
        <v>0</v>
      </c>
      <c r="AV133" s="114">
        <f t="shared" si="125"/>
        <v>0</v>
      </c>
      <c r="AW133" s="113">
        <f t="shared" si="126"/>
        <v>0</v>
      </c>
      <c r="AX133" s="13"/>
      <c r="AY133" s="111">
        <f t="shared" si="127"/>
        <v>0</v>
      </c>
      <c r="AZ133" s="113">
        <f t="shared" si="128"/>
        <v>0</v>
      </c>
      <c r="BA133" s="114">
        <f t="shared" si="129"/>
        <v>0</v>
      </c>
      <c r="BB133" s="113">
        <f t="shared" si="130"/>
        <v>0</v>
      </c>
      <c r="BC133" s="113">
        <f t="shared" si="131"/>
        <v>0</v>
      </c>
      <c r="BD133" s="117">
        <f t="shared" si="132"/>
        <v>0</v>
      </c>
    </row>
    <row r="134" spans="2:56" x14ac:dyDescent="0.3">
      <c r="B134" s="141" t="s">
        <v>155</v>
      </c>
      <c r="C134" s="142">
        <f t="shared" si="204"/>
        <v>0</v>
      </c>
      <c r="D134" s="143">
        <f t="shared" si="204"/>
        <v>0</v>
      </c>
      <c r="E134" s="144">
        <f t="shared" si="119"/>
        <v>0</v>
      </c>
      <c r="F134" s="142">
        <f t="shared" si="205"/>
        <v>0</v>
      </c>
      <c r="G134" s="145">
        <f t="shared" si="205"/>
        <v>0</v>
      </c>
      <c r="H134" s="144">
        <f t="shared" si="120"/>
        <v>0</v>
      </c>
      <c r="I134" s="142">
        <f t="shared" si="206"/>
        <v>0</v>
      </c>
      <c r="J134" s="145">
        <f t="shared" si="206"/>
        <v>0</v>
      </c>
      <c r="K134" s="144">
        <f t="shared" si="111"/>
        <v>0</v>
      </c>
      <c r="L134" s="142">
        <f t="shared" si="207"/>
        <v>0</v>
      </c>
      <c r="M134" s="145">
        <f t="shared" si="207"/>
        <v>0</v>
      </c>
      <c r="N134" s="146">
        <f t="shared" si="207"/>
        <v>0</v>
      </c>
      <c r="O134" s="142">
        <f t="shared" si="207"/>
        <v>0</v>
      </c>
      <c r="P134" s="146">
        <f t="shared" si="207"/>
        <v>0</v>
      </c>
      <c r="Q134" s="139">
        <f t="shared" si="121"/>
        <v>0</v>
      </c>
      <c r="R134" s="146">
        <f t="shared" si="208"/>
        <v>0</v>
      </c>
      <c r="S134" s="146">
        <f t="shared" si="208"/>
        <v>0</v>
      </c>
      <c r="T134" s="140">
        <f t="shared" si="138"/>
        <v>0</v>
      </c>
      <c r="U134" s="136"/>
      <c r="V134" s="142">
        <f t="shared" si="209"/>
        <v>0</v>
      </c>
      <c r="W134" s="146">
        <f t="shared" si="209"/>
        <v>0</v>
      </c>
      <c r="X134" s="139">
        <f t="shared" si="122"/>
        <v>0</v>
      </c>
      <c r="Y134" s="146">
        <f t="shared" si="210"/>
        <v>0</v>
      </c>
      <c r="Z134" s="146">
        <f t="shared" si="210"/>
        <v>0</v>
      </c>
      <c r="AA134" s="140">
        <f t="shared" si="144"/>
        <v>0</v>
      </c>
      <c r="AB134" s="136"/>
      <c r="AC134" s="142">
        <f t="shared" si="211"/>
        <v>0</v>
      </c>
      <c r="AD134" s="146">
        <f t="shared" si="211"/>
        <v>0</v>
      </c>
      <c r="AE134" s="139">
        <f t="shared" si="123"/>
        <v>0</v>
      </c>
      <c r="AF134" s="146">
        <f t="shared" si="212"/>
        <v>0</v>
      </c>
      <c r="AG134" s="146">
        <f t="shared" si="212"/>
        <v>0</v>
      </c>
      <c r="AH134" s="140">
        <f t="shared" si="145"/>
        <v>0</v>
      </c>
      <c r="AI134" s="13"/>
      <c r="AJ134" s="111">
        <f t="shared" si="213"/>
        <v>0</v>
      </c>
      <c r="AK134" s="113">
        <f t="shared" si="213"/>
        <v>0</v>
      </c>
      <c r="AL134" s="114">
        <f t="shared" si="213"/>
        <v>0</v>
      </c>
      <c r="AM134" s="113">
        <f t="shared" si="213"/>
        <v>0</v>
      </c>
      <c r="AN134" s="114">
        <f t="shared" si="213"/>
        <v>0</v>
      </c>
      <c r="AO134" s="113">
        <f t="shared" si="213"/>
        <v>0</v>
      </c>
      <c r="AP134" s="114">
        <f t="shared" si="213"/>
        <v>0</v>
      </c>
      <c r="AQ134" s="113">
        <f t="shared" si="213"/>
        <v>0</v>
      </c>
      <c r="AR134" s="114">
        <f t="shared" si="213"/>
        <v>0</v>
      </c>
      <c r="AS134" s="113">
        <f t="shared" si="213"/>
        <v>0</v>
      </c>
      <c r="AT134" s="114">
        <f t="shared" si="213"/>
        <v>0</v>
      </c>
      <c r="AU134" s="113">
        <f t="shared" si="213"/>
        <v>0</v>
      </c>
      <c r="AV134" s="114">
        <f t="shared" si="125"/>
        <v>0</v>
      </c>
      <c r="AW134" s="113">
        <f t="shared" si="126"/>
        <v>0</v>
      </c>
      <c r="AX134" s="13"/>
      <c r="AY134" s="111">
        <f t="shared" si="127"/>
        <v>0</v>
      </c>
      <c r="AZ134" s="113">
        <f t="shared" si="128"/>
        <v>0</v>
      </c>
      <c r="BA134" s="114">
        <f t="shared" si="129"/>
        <v>0</v>
      </c>
      <c r="BB134" s="113">
        <f t="shared" si="130"/>
        <v>0</v>
      </c>
      <c r="BC134" s="113">
        <f t="shared" si="131"/>
        <v>0</v>
      </c>
      <c r="BD134" s="117">
        <f t="shared" si="132"/>
        <v>0</v>
      </c>
    </row>
    <row r="135" spans="2:56" x14ac:dyDescent="0.3">
      <c r="B135" s="141" t="s">
        <v>156</v>
      </c>
      <c r="C135" s="142">
        <f t="shared" si="204"/>
        <v>0</v>
      </c>
      <c r="D135" s="143">
        <f t="shared" si="204"/>
        <v>0</v>
      </c>
      <c r="E135" s="144">
        <f t="shared" si="119"/>
        <v>0</v>
      </c>
      <c r="F135" s="142">
        <f t="shared" si="205"/>
        <v>29000</v>
      </c>
      <c r="G135" s="145">
        <f t="shared" si="205"/>
        <v>28954</v>
      </c>
      <c r="H135" s="144">
        <f t="shared" si="120"/>
        <v>0.99841379310344824</v>
      </c>
      <c r="I135" s="142">
        <f t="shared" si="206"/>
        <v>0</v>
      </c>
      <c r="J135" s="145">
        <f t="shared" si="206"/>
        <v>0</v>
      </c>
      <c r="K135" s="144">
        <f t="shared" si="111"/>
        <v>0</v>
      </c>
      <c r="L135" s="142">
        <f t="shared" si="207"/>
        <v>0</v>
      </c>
      <c r="M135" s="145">
        <f t="shared" si="207"/>
        <v>0</v>
      </c>
      <c r="N135" s="146">
        <f t="shared" si="207"/>
        <v>0</v>
      </c>
      <c r="O135" s="142">
        <f t="shared" si="207"/>
        <v>40000</v>
      </c>
      <c r="P135" s="146">
        <f t="shared" si="207"/>
        <v>0</v>
      </c>
      <c r="Q135" s="139">
        <f t="shared" si="121"/>
        <v>40000</v>
      </c>
      <c r="R135" s="146">
        <f t="shared" si="208"/>
        <v>0</v>
      </c>
      <c r="S135" s="146">
        <f t="shared" si="208"/>
        <v>0</v>
      </c>
      <c r="T135" s="140">
        <f t="shared" si="138"/>
        <v>40000</v>
      </c>
      <c r="U135" s="136"/>
      <c r="V135" s="142">
        <f t="shared" si="209"/>
        <v>40000</v>
      </c>
      <c r="W135" s="146">
        <f t="shared" si="209"/>
        <v>0</v>
      </c>
      <c r="X135" s="139">
        <f t="shared" si="122"/>
        <v>40000</v>
      </c>
      <c r="Y135" s="146">
        <f t="shared" si="210"/>
        <v>0</v>
      </c>
      <c r="Z135" s="146">
        <f t="shared" si="210"/>
        <v>0</v>
      </c>
      <c r="AA135" s="140">
        <f t="shared" si="144"/>
        <v>40000</v>
      </c>
      <c r="AB135" s="136"/>
      <c r="AC135" s="142">
        <f t="shared" si="211"/>
        <v>40000</v>
      </c>
      <c r="AD135" s="146">
        <f t="shared" si="211"/>
        <v>0</v>
      </c>
      <c r="AE135" s="139">
        <f t="shared" si="123"/>
        <v>40000</v>
      </c>
      <c r="AF135" s="146">
        <f t="shared" si="212"/>
        <v>0</v>
      </c>
      <c r="AG135" s="146">
        <f t="shared" si="212"/>
        <v>0</v>
      </c>
      <c r="AH135" s="140">
        <f t="shared" si="145"/>
        <v>40000</v>
      </c>
      <c r="AI135" s="13"/>
      <c r="AJ135" s="111">
        <f t="shared" si="213"/>
        <v>0</v>
      </c>
      <c r="AK135" s="113">
        <f t="shared" si="213"/>
        <v>0</v>
      </c>
      <c r="AL135" s="114">
        <f t="shared" si="213"/>
        <v>0</v>
      </c>
      <c r="AM135" s="113">
        <f t="shared" si="213"/>
        <v>0</v>
      </c>
      <c r="AN135" s="114">
        <f t="shared" si="213"/>
        <v>0</v>
      </c>
      <c r="AO135" s="113">
        <f t="shared" si="213"/>
        <v>20000</v>
      </c>
      <c r="AP135" s="114">
        <f t="shared" si="213"/>
        <v>0</v>
      </c>
      <c r="AQ135" s="113">
        <f t="shared" si="213"/>
        <v>20000</v>
      </c>
      <c r="AR135" s="114">
        <f t="shared" si="213"/>
        <v>0</v>
      </c>
      <c r="AS135" s="113">
        <f t="shared" si="213"/>
        <v>0</v>
      </c>
      <c r="AT135" s="114">
        <f t="shared" si="213"/>
        <v>0</v>
      </c>
      <c r="AU135" s="113">
        <f t="shared" si="213"/>
        <v>0</v>
      </c>
      <c r="AV135" s="114">
        <f t="shared" si="125"/>
        <v>40000</v>
      </c>
      <c r="AW135" s="113">
        <f t="shared" si="126"/>
        <v>0</v>
      </c>
      <c r="AX135" s="13"/>
      <c r="AY135" s="111">
        <f t="shared" si="127"/>
        <v>0</v>
      </c>
      <c r="AZ135" s="113">
        <f t="shared" si="128"/>
        <v>20000</v>
      </c>
      <c r="BA135" s="114">
        <f t="shared" si="129"/>
        <v>20000</v>
      </c>
      <c r="BB135" s="113">
        <f t="shared" si="130"/>
        <v>0</v>
      </c>
      <c r="BC135" s="113">
        <f t="shared" si="131"/>
        <v>40000</v>
      </c>
      <c r="BD135" s="117">
        <f t="shared" si="132"/>
        <v>0</v>
      </c>
    </row>
    <row r="136" spans="2:56" x14ac:dyDescent="0.3">
      <c r="B136" s="141" t="s">
        <v>157</v>
      </c>
      <c r="C136" s="142">
        <f t="shared" si="204"/>
        <v>20000</v>
      </c>
      <c r="D136" s="143">
        <f t="shared" si="204"/>
        <v>19895</v>
      </c>
      <c r="E136" s="144">
        <f t="shared" si="119"/>
        <v>0.99475000000000002</v>
      </c>
      <c r="F136" s="142">
        <f t="shared" si="205"/>
        <v>30000</v>
      </c>
      <c r="G136" s="145">
        <f t="shared" si="205"/>
        <v>29842.5</v>
      </c>
      <c r="H136" s="144">
        <f t="shared" si="120"/>
        <v>0.99475000000000002</v>
      </c>
      <c r="I136" s="142">
        <f t="shared" si="206"/>
        <v>28100</v>
      </c>
      <c r="J136" s="145">
        <f t="shared" si="206"/>
        <v>28089.25</v>
      </c>
      <c r="K136" s="144">
        <f t="shared" si="111"/>
        <v>0.99961743772241995</v>
      </c>
      <c r="L136" s="142">
        <f t="shared" si="207"/>
        <v>29006</v>
      </c>
      <c r="M136" s="145">
        <f t="shared" si="207"/>
        <v>19895</v>
      </c>
      <c r="N136" s="146">
        <f t="shared" si="207"/>
        <v>0</v>
      </c>
      <c r="O136" s="142">
        <f t="shared" si="207"/>
        <v>50000</v>
      </c>
      <c r="P136" s="146">
        <f t="shared" si="207"/>
        <v>0</v>
      </c>
      <c r="Q136" s="139">
        <f t="shared" si="121"/>
        <v>50000</v>
      </c>
      <c r="R136" s="146">
        <f t="shared" si="208"/>
        <v>0</v>
      </c>
      <c r="S136" s="146">
        <f t="shared" si="208"/>
        <v>0</v>
      </c>
      <c r="T136" s="140">
        <f t="shared" si="138"/>
        <v>50000</v>
      </c>
      <c r="U136" s="136"/>
      <c r="V136" s="142">
        <f t="shared" si="209"/>
        <v>50000</v>
      </c>
      <c r="W136" s="146">
        <f t="shared" si="209"/>
        <v>0</v>
      </c>
      <c r="X136" s="139">
        <f t="shared" si="122"/>
        <v>50000</v>
      </c>
      <c r="Y136" s="146">
        <f t="shared" si="210"/>
        <v>0</v>
      </c>
      <c r="Z136" s="146">
        <f t="shared" si="210"/>
        <v>0</v>
      </c>
      <c r="AA136" s="140">
        <f t="shared" si="144"/>
        <v>50000</v>
      </c>
      <c r="AB136" s="136"/>
      <c r="AC136" s="142">
        <f t="shared" si="211"/>
        <v>50000</v>
      </c>
      <c r="AD136" s="146">
        <f t="shared" si="211"/>
        <v>0</v>
      </c>
      <c r="AE136" s="139">
        <f t="shared" si="123"/>
        <v>50000</v>
      </c>
      <c r="AF136" s="146">
        <f t="shared" si="212"/>
        <v>0</v>
      </c>
      <c r="AG136" s="146">
        <f t="shared" si="212"/>
        <v>0</v>
      </c>
      <c r="AH136" s="140">
        <f t="shared" si="145"/>
        <v>50000</v>
      </c>
      <c r="AI136" s="13"/>
      <c r="AJ136" s="111">
        <f t="shared" si="213"/>
        <v>0</v>
      </c>
      <c r="AK136" s="113">
        <f t="shared" si="213"/>
        <v>0</v>
      </c>
      <c r="AL136" s="114">
        <f t="shared" si="213"/>
        <v>0</v>
      </c>
      <c r="AM136" s="113">
        <f t="shared" si="213"/>
        <v>0</v>
      </c>
      <c r="AN136" s="114">
        <f t="shared" si="213"/>
        <v>0</v>
      </c>
      <c r="AO136" s="113">
        <f t="shared" si="213"/>
        <v>25000</v>
      </c>
      <c r="AP136" s="114">
        <f t="shared" si="213"/>
        <v>0</v>
      </c>
      <c r="AQ136" s="113">
        <f t="shared" si="213"/>
        <v>0</v>
      </c>
      <c r="AR136" s="114">
        <f t="shared" si="213"/>
        <v>0</v>
      </c>
      <c r="AS136" s="113">
        <f t="shared" si="213"/>
        <v>0</v>
      </c>
      <c r="AT136" s="114">
        <f t="shared" si="213"/>
        <v>25000</v>
      </c>
      <c r="AU136" s="113">
        <f t="shared" si="213"/>
        <v>0</v>
      </c>
      <c r="AV136" s="114">
        <f t="shared" si="125"/>
        <v>50000</v>
      </c>
      <c r="AW136" s="113">
        <f t="shared" si="126"/>
        <v>0</v>
      </c>
      <c r="AX136" s="13"/>
      <c r="AY136" s="111">
        <f t="shared" si="127"/>
        <v>0</v>
      </c>
      <c r="AZ136" s="113">
        <f t="shared" si="128"/>
        <v>25000</v>
      </c>
      <c r="BA136" s="114">
        <f t="shared" si="129"/>
        <v>0</v>
      </c>
      <c r="BB136" s="113">
        <f t="shared" si="130"/>
        <v>25000</v>
      </c>
      <c r="BC136" s="113">
        <f t="shared" si="131"/>
        <v>50000</v>
      </c>
      <c r="BD136" s="117">
        <f t="shared" si="132"/>
        <v>0</v>
      </c>
    </row>
    <row r="137" spans="2:56" x14ac:dyDescent="0.3">
      <c r="B137" s="150" t="s">
        <v>158</v>
      </c>
      <c r="C137" s="78">
        <f>SUM(C138)</f>
        <v>0</v>
      </c>
      <c r="D137" s="79">
        <f>SUM(D138)</f>
        <v>0</v>
      </c>
      <c r="E137" s="69">
        <f t="shared" si="119"/>
        <v>0</v>
      </c>
      <c r="F137" s="78">
        <f>SUM(F138)</f>
        <v>0</v>
      </c>
      <c r="G137" s="80">
        <f>SUM(G138)</f>
        <v>0</v>
      </c>
      <c r="H137" s="69">
        <f t="shared" si="120"/>
        <v>0</v>
      </c>
      <c r="I137" s="78">
        <f>SUM(I138)</f>
        <v>0</v>
      </c>
      <c r="J137" s="80">
        <f>SUM(J138)</f>
        <v>0</v>
      </c>
      <c r="K137" s="69">
        <f t="shared" ref="K137:K200" si="214">IFERROR(J137/I137,0)</f>
        <v>0</v>
      </c>
      <c r="L137" s="78">
        <f>SUM(L138)</f>
        <v>0</v>
      </c>
      <c r="M137" s="80">
        <f>SUM(M138)</f>
        <v>0</v>
      </c>
      <c r="N137" s="81">
        <f>SUM(N138)</f>
        <v>0</v>
      </c>
      <c r="O137" s="78">
        <f>SUM(O138)</f>
        <v>0</v>
      </c>
      <c r="P137" s="81">
        <f>SUM(P138)</f>
        <v>0</v>
      </c>
      <c r="Q137" s="148">
        <f t="shared" si="121"/>
        <v>0</v>
      </c>
      <c r="R137" s="81">
        <f>SUM(R138)</f>
        <v>0</v>
      </c>
      <c r="S137" s="81">
        <f>SUM(S138)</f>
        <v>0</v>
      </c>
      <c r="T137" s="149">
        <f t="shared" si="138"/>
        <v>0</v>
      </c>
      <c r="U137" s="136"/>
      <c r="V137" s="78">
        <f>SUM(V138)</f>
        <v>0</v>
      </c>
      <c r="W137" s="81">
        <f>SUM(W138)</f>
        <v>0</v>
      </c>
      <c r="X137" s="148">
        <f t="shared" si="122"/>
        <v>0</v>
      </c>
      <c r="Y137" s="81">
        <f>SUM(Y138)</f>
        <v>0</v>
      </c>
      <c r="Z137" s="81">
        <f>SUM(Z138)</f>
        <v>0</v>
      </c>
      <c r="AA137" s="149">
        <f t="shared" si="144"/>
        <v>0</v>
      </c>
      <c r="AB137" s="136"/>
      <c r="AC137" s="78">
        <f>SUM(AC138)</f>
        <v>0</v>
      </c>
      <c r="AD137" s="81">
        <f>SUM(AD138)</f>
        <v>0</v>
      </c>
      <c r="AE137" s="148">
        <f t="shared" si="123"/>
        <v>0</v>
      </c>
      <c r="AF137" s="81">
        <f>SUM(AF138)</f>
        <v>0</v>
      </c>
      <c r="AG137" s="81">
        <f>SUM(AG138)</f>
        <v>0</v>
      </c>
      <c r="AH137" s="149">
        <f t="shared" si="145"/>
        <v>0</v>
      </c>
      <c r="AI137" s="13"/>
      <c r="AJ137" s="79">
        <f t="shared" ref="AJ137:AU137" si="215">SUM(AJ138)</f>
        <v>0</v>
      </c>
      <c r="AK137" s="80">
        <f t="shared" si="215"/>
        <v>0</v>
      </c>
      <c r="AL137" s="81">
        <f t="shared" si="215"/>
        <v>0</v>
      </c>
      <c r="AM137" s="80">
        <f t="shared" si="215"/>
        <v>0</v>
      </c>
      <c r="AN137" s="81">
        <f t="shared" si="215"/>
        <v>0</v>
      </c>
      <c r="AO137" s="80">
        <f t="shared" si="215"/>
        <v>0</v>
      </c>
      <c r="AP137" s="81">
        <f t="shared" si="215"/>
        <v>0</v>
      </c>
      <c r="AQ137" s="80">
        <f t="shared" si="215"/>
        <v>0</v>
      </c>
      <c r="AR137" s="81">
        <f t="shared" si="215"/>
        <v>0</v>
      </c>
      <c r="AS137" s="80">
        <f t="shared" si="215"/>
        <v>0</v>
      </c>
      <c r="AT137" s="81">
        <f t="shared" si="215"/>
        <v>0</v>
      </c>
      <c r="AU137" s="80">
        <f t="shared" si="215"/>
        <v>0</v>
      </c>
      <c r="AV137" s="81">
        <f t="shared" si="125"/>
        <v>0</v>
      </c>
      <c r="AW137" s="80">
        <f t="shared" si="126"/>
        <v>0</v>
      </c>
      <c r="AX137" s="13"/>
      <c r="AY137" s="79">
        <f t="shared" si="127"/>
        <v>0</v>
      </c>
      <c r="AZ137" s="80">
        <f t="shared" si="128"/>
        <v>0</v>
      </c>
      <c r="BA137" s="81">
        <f t="shared" si="129"/>
        <v>0</v>
      </c>
      <c r="BB137" s="80">
        <f t="shared" si="130"/>
        <v>0</v>
      </c>
      <c r="BC137" s="80">
        <f t="shared" si="131"/>
        <v>0</v>
      </c>
      <c r="BD137" s="86">
        <f t="shared" si="132"/>
        <v>0</v>
      </c>
    </row>
    <row r="138" spans="2:56" x14ac:dyDescent="0.3">
      <c r="B138" s="141" t="s">
        <v>159</v>
      </c>
      <c r="C138" s="142">
        <f>SUM(C342,C2178)</f>
        <v>0</v>
      </c>
      <c r="D138" s="143">
        <f>SUM(D342,D2178)</f>
        <v>0</v>
      </c>
      <c r="E138" s="144">
        <f t="shared" si="119"/>
        <v>0</v>
      </c>
      <c r="F138" s="142">
        <f>SUM(F342,F2178)</f>
        <v>0</v>
      </c>
      <c r="G138" s="145">
        <f>SUM(G342,G2178)</f>
        <v>0</v>
      </c>
      <c r="H138" s="144">
        <f t="shared" si="120"/>
        <v>0</v>
      </c>
      <c r="I138" s="142">
        <f>SUM(I342,I2178)</f>
        <v>0</v>
      </c>
      <c r="J138" s="145">
        <f>SUM(J342,J2178)</f>
        <v>0</v>
      </c>
      <c r="K138" s="144">
        <f t="shared" si="214"/>
        <v>0</v>
      </c>
      <c r="L138" s="142">
        <f>SUM(L342,L2178)</f>
        <v>0</v>
      </c>
      <c r="M138" s="145">
        <f>SUM(M342,M2178)</f>
        <v>0</v>
      </c>
      <c r="N138" s="146">
        <f>SUM(N342,N2178)</f>
        <v>0</v>
      </c>
      <c r="O138" s="142">
        <f>SUM(O342,O2178)</f>
        <v>0</v>
      </c>
      <c r="P138" s="146">
        <f>SUM(P342,P2178)</f>
        <v>0</v>
      </c>
      <c r="Q138" s="139">
        <f t="shared" si="121"/>
        <v>0</v>
      </c>
      <c r="R138" s="146">
        <f>SUM(R342,R2178)</f>
        <v>0</v>
      </c>
      <c r="S138" s="146">
        <f>SUM(S342,S2178)</f>
        <v>0</v>
      </c>
      <c r="T138" s="140">
        <f t="shared" si="138"/>
        <v>0</v>
      </c>
      <c r="U138" s="136"/>
      <c r="V138" s="142">
        <f>SUM(V342,V2178)</f>
        <v>0</v>
      </c>
      <c r="W138" s="146">
        <f>SUM(W342,W2178)</f>
        <v>0</v>
      </c>
      <c r="X138" s="139">
        <f t="shared" si="122"/>
        <v>0</v>
      </c>
      <c r="Y138" s="146">
        <f>SUM(Y342,Y2178)</f>
        <v>0</v>
      </c>
      <c r="Z138" s="146">
        <f>SUM(Z342,Z2178)</f>
        <v>0</v>
      </c>
      <c r="AA138" s="140">
        <f t="shared" si="144"/>
        <v>0</v>
      </c>
      <c r="AB138" s="136"/>
      <c r="AC138" s="142">
        <f>SUM(AC342,AC2178)</f>
        <v>0</v>
      </c>
      <c r="AD138" s="146">
        <f>SUM(AD342,AD2178)</f>
        <v>0</v>
      </c>
      <c r="AE138" s="139">
        <f t="shared" si="123"/>
        <v>0</v>
      </c>
      <c r="AF138" s="146">
        <f>SUM(AF342,AF2178)</f>
        <v>0</v>
      </c>
      <c r="AG138" s="146">
        <f>SUM(AG342,AG2178)</f>
        <v>0</v>
      </c>
      <c r="AH138" s="140">
        <f t="shared" si="145"/>
        <v>0</v>
      </c>
      <c r="AI138" s="13"/>
      <c r="AJ138" s="111">
        <f t="shared" ref="AJ138:AU138" si="216">SUM(AJ342,AJ2178)</f>
        <v>0</v>
      </c>
      <c r="AK138" s="113">
        <f t="shared" si="216"/>
        <v>0</v>
      </c>
      <c r="AL138" s="114">
        <f t="shared" si="216"/>
        <v>0</v>
      </c>
      <c r="AM138" s="113">
        <f t="shared" si="216"/>
        <v>0</v>
      </c>
      <c r="AN138" s="114">
        <f t="shared" si="216"/>
        <v>0</v>
      </c>
      <c r="AO138" s="113">
        <f t="shared" si="216"/>
        <v>0</v>
      </c>
      <c r="AP138" s="114">
        <f t="shared" si="216"/>
        <v>0</v>
      </c>
      <c r="AQ138" s="113">
        <f t="shared" si="216"/>
        <v>0</v>
      </c>
      <c r="AR138" s="114">
        <f t="shared" si="216"/>
        <v>0</v>
      </c>
      <c r="AS138" s="113">
        <f t="shared" si="216"/>
        <v>0</v>
      </c>
      <c r="AT138" s="114">
        <f t="shared" si="216"/>
        <v>0</v>
      </c>
      <c r="AU138" s="113">
        <f t="shared" si="216"/>
        <v>0</v>
      </c>
      <c r="AV138" s="114">
        <f t="shared" si="125"/>
        <v>0</v>
      </c>
      <c r="AW138" s="113">
        <f t="shared" si="126"/>
        <v>0</v>
      </c>
      <c r="AX138" s="13"/>
      <c r="AY138" s="111">
        <f t="shared" si="127"/>
        <v>0</v>
      </c>
      <c r="AZ138" s="113">
        <f t="shared" si="128"/>
        <v>0</v>
      </c>
      <c r="BA138" s="114">
        <f t="shared" si="129"/>
        <v>0</v>
      </c>
      <c r="BB138" s="113">
        <f t="shared" si="130"/>
        <v>0</v>
      </c>
      <c r="BC138" s="113">
        <f t="shared" si="131"/>
        <v>0</v>
      </c>
      <c r="BD138" s="117">
        <f t="shared" si="132"/>
        <v>0</v>
      </c>
    </row>
    <row r="139" spans="2:56" x14ac:dyDescent="0.3">
      <c r="B139" s="150" t="s">
        <v>160</v>
      </c>
      <c r="C139" s="78">
        <f>SUM(C140:C143)</f>
        <v>0</v>
      </c>
      <c r="D139" s="79">
        <f>SUM(D140:D143)</f>
        <v>0</v>
      </c>
      <c r="E139" s="69">
        <f t="shared" si="119"/>
        <v>0</v>
      </c>
      <c r="F139" s="78">
        <f>SUM(F140:F143)</f>
        <v>0</v>
      </c>
      <c r="G139" s="80">
        <f>SUM(G140:G143)</f>
        <v>0</v>
      </c>
      <c r="H139" s="69">
        <f t="shared" si="120"/>
        <v>0</v>
      </c>
      <c r="I139" s="78">
        <f>SUM(I140:I143)</f>
        <v>0</v>
      </c>
      <c r="J139" s="80">
        <f>SUM(J140:J143)</f>
        <v>0</v>
      </c>
      <c r="K139" s="69">
        <f t="shared" si="214"/>
        <v>0</v>
      </c>
      <c r="L139" s="78">
        <f>SUM(L140:L143)</f>
        <v>0</v>
      </c>
      <c r="M139" s="80">
        <f>SUM(M140:M143)</f>
        <v>0</v>
      </c>
      <c r="N139" s="81">
        <f>SUM(N140:N143)</f>
        <v>0</v>
      </c>
      <c r="O139" s="78">
        <f>SUM(O140:O143)</f>
        <v>0</v>
      </c>
      <c r="P139" s="81">
        <f>SUM(P140:P143)</f>
        <v>0</v>
      </c>
      <c r="Q139" s="148">
        <f t="shared" si="121"/>
        <v>0</v>
      </c>
      <c r="R139" s="81">
        <f>SUM(R140:R143)</f>
        <v>0</v>
      </c>
      <c r="S139" s="81">
        <f>SUM(S140:S143)</f>
        <v>0</v>
      </c>
      <c r="T139" s="149">
        <f t="shared" si="138"/>
        <v>0</v>
      </c>
      <c r="U139" s="136"/>
      <c r="V139" s="78">
        <f>SUM(V140:V143)</f>
        <v>0</v>
      </c>
      <c r="W139" s="81">
        <f>SUM(W140:W143)</f>
        <v>0</v>
      </c>
      <c r="X139" s="148">
        <f t="shared" si="122"/>
        <v>0</v>
      </c>
      <c r="Y139" s="81">
        <f>SUM(Y140:Y143)</f>
        <v>0</v>
      </c>
      <c r="Z139" s="81">
        <f>SUM(Z140:Z143)</f>
        <v>0</v>
      </c>
      <c r="AA139" s="149">
        <f t="shared" si="144"/>
        <v>0</v>
      </c>
      <c r="AB139" s="136"/>
      <c r="AC139" s="78">
        <f>SUM(AC140:AC143)</f>
        <v>0</v>
      </c>
      <c r="AD139" s="81">
        <f>SUM(AD140:AD143)</f>
        <v>0</v>
      </c>
      <c r="AE139" s="148">
        <f t="shared" si="123"/>
        <v>0</v>
      </c>
      <c r="AF139" s="81">
        <f>SUM(AF140:AF143)</f>
        <v>0</v>
      </c>
      <c r="AG139" s="81">
        <f>SUM(AG140:AG143)</f>
        <v>0</v>
      </c>
      <c r="AH139" s="149">
        <f t="shared" si="145"/>
        <v>0</v>
      </c>
      <c r="AI139" s="13"/>
      <c r="AJ139" s="79">
        <f t="shared" ref="AJ139:AU139" si="217">SUM(AJ140:AJ143)</f>
        <v>0</v>
      </c>
      <c r="AK139" s="80">
        <f t="shared" si="217"/>
        <v>0</v>
      </c>
      <c r="AL139" s="81">
        <f t="shared" si="217"/>
        <v>0</v>
      </c>
      <c r="AM139" s="80">
        <f t="shared" si="217"/>
        <v>0</v>
      </c>
      <c r="AN139" s="81">
        <f t="shared" si="217"/>
        <v>0</v>
      </c>
      <c r="AO139" s="80">
        <f t="shared" si="217"/>
        <v>0</v>
      </c>
      <c r="AP139" s="81">
        <f t="shared" si="217"/>
        <v>0</v>
      </c>
      <c r="AQ139" s="80">
        <f t="shared" si="217"/>
        <v>0</v>
      </c>
      <c r="AR139" s="81">
        <f t="shared" si="217"/>
        <v>0</v>
      </c>
      <c r="AS139" s="80">
        <f t="shared" si="217"/>
        <v>0</v>
      </c>
      <c r="AT139" s="81">
        <f t="shared" si="217"/>
        <v>0</v>
      </c>
      <c r="AU139" s="80">
        <f t="shared" si="217"/>
        <v>0</v>
      </c>
      <c r="AV139" s="81">
        <f t="shared" si="125"/>
        <v>0</v>
      </c>
      <c r="AW139" s="80">
        <f t="shared" si="126"/>
        <v>0</v>
      </c>
      <c r="AX139" s="13"/>
      <c r="AY139" s="79">
        <f t="shared" si="127"/>
        <v>0</v>
      </c>
      <c r="AZ139" s="80">
        <f t="shared" si="128"/>
        <v>0</v>
      </c>
      <c r="BA139" s="81">
        <f t="shared" si="129"/>
        <v>0</v>
      </c>
      <c r="BB139" s="80">
        <f t="shared" si="130"/>
        <v>0</v>
      </c>
      <c r="BC139" s="80">
        <f t="shared" si="131"/>
        <v>0</v>
      </c>
      <c r="BD139" s="86">
        <f t="shared" si="132"/>
        <v>0</v>
      </c>
    </row>
    <row r="140" spans="2:56" x14ac:dyDescent="0.3">
      <c r="B140" s="141" t="s">
        <v>161</v>
      </c>
      <c r="C140" s="142">
        <f t="shared" ref="C140:D143" si="218">SUM(C344,C2180)</f>
        <v>0</v>
      </c>
      <c r="D140" s="143">
        <f t="shared" si="218"/>
        <v>0</v>
      </c>
      <c r="E140" s="144">
        <f t="shared" si="119"/>
        <v>0</v>
      </c>
      <c r="F140" s="142">
        <f t="shared" ref="F140:G143" si="219">SUM(F344,F2180)</f>
        <v>0</v>
      </c>
      <c r="G140" s="145">
        <f t="shared" si="219"/>
        <v>0</v>
      </c>
      <c r="H140" s="144">
        <f t="shared" si="120"/>
        <v>0</v>
      </c>
      <c r="I140" s="142">
        <f t="shared" ref="I140:J143" si="220">SUM(I344,I2180)</f>
        <v>0</v>
      </c>
      <c r="J140" s="145">
        <f t="shared" si="220"/>
        <v>0</v>
      </c>
      <c r="K140" s="144">
        <f t="shared" si="214"/>
        <v>0</v>
      </c>
      <c r="L140" s="142">
        <f>SUM(L344,L2180)</f>
        <v>0</v>
      </c>
      <c r="M140" s="145">
        <f t="shared" ref="M140:P143" si="221">SUM(M344,M2180)</f>
        <v>0</v>
      </c>
      <c r="N140" s="146">
        <f t="shared" si="221"/>
        <v>0</v>
      </c>
      <c r="O140" s="142">
        <f t="shared" si="221"/>
        <v>0</v>
      </c>
      <c r="P140" s="146">
        <f t="shared" si="221"/>
        <v>0</v>
      </c>
      <c r="Q140" s="139">
        <f t="shared" si="121"/>
        <v>0</v>
      </c>
      <c r="R140" s="146">
        <f t="shared" ref="R140:S143" si="222">SUM(R344,R2180)</f>
        <v>0</v>
      </c>
      <c r="S140" s="146">
        <f t="shared" si="222"/>
        <v>0</v>
      </c>
      <c r="T140" s="140">
        <f t="shared" si="138"/>
        <v>0</v>
      </c>
      <c r="U140" s="136"/>
      <c r="V140" s="142">
        <f t="shared" ref="V140:W143" si="223">SUM(V344,V2180)</f>
        <v>0</v>
      </c>
      <c r="W140" s="146">
        <f t="shared" si="223"/>
        <v>0</v>
      </c>
      <c r="X140" s="139">
        <f t="shared" si="122"/>
        <v>0</v>
      </c>
      <c r="Y140" s="146">
        <f t="shared" ref="Y140:Z143" si="224">SUM(Y344,Y2180)</f>
        <v>0</v>
      </c>
      <c r="Z140" s="146">
        <f t="shared" si="224"/>
        <v>0</v>
      </c>
      <c r="AA140" s="140">
        <f t="shared" si="144"/>
        <v>0</v>
      </c>
      <c r="AB140" s="136"/>
      <c r="AC140" s="142">
        <f t="shared" ref="AC140:AD143" si="225">SUM(AC344,AC2180)</f>
        <v>0</v>
      </c>
      <c r="AD140" s="146">
        <f t="shared" si="225"/>
        <v>0</v>
      </c>
      <c r="AE140" s="139">
        <f t="shared" si="123"/>
        <v>0</v>
      </c>
      <c r="AF140" s="146">
        <f t="shared" ref="AF140:AG143" si="226">SUM(AF344,AF2180)</f>
        <v>0</v>
      </c>
      <c r="AG140" s="146">
        <f t="shared" si="226"/>
        <v>0</v>
      </c>
      <c r="AH140" s="140">
        <f t="shared" si="145"/>
        <v>0</v>
      </c>
      <c r="AI140" s="13"/>
      <c r="AJ140" s="111">
        <f t="shared" ref="AJ140:AU143" si="227">SUM(AJ344,AJ2180)</f>
        <v>0</v>
      </c>
      <c r="AK140" s="113">
        <f t="shared" si="227"/>
        <v>0</v>
      </c>
      <c r="AL140" s="114">
        <f t="shared" si="227"/>
        <v>0</v>
      </c>
      <c r="AM140" s="113">
        <f t="shared" si="227"/>
        <v>0</v>
      </c>
      <c r="AN140" s="114">
        <f t="shared" si="227"/>
        <v>0</v>
      </c>
      <c r="AO140" s="113">
        <f t="shared" si="227"/>
        <v>0</v>
      </c>
      <c r="AP140" s="114">
        <f t="shared" si="227"/>
        <v>0</v>
      </c>
      <c r="AQ140" s="113">
        <f>SUM(AQ344,AQ2180)</f>
        <v>0</v>
      </c>
      <c r="AR140" s="114">
        <f t="shared" si="227"/>
        <v>0</v>
      </c>
      <c r="AS140" s="113">
        <f t="shared" si="227"/>
        <v>0</v>
      </c>
      <c r="AT140" s="114">
        <f t="shared" si="227"/>
        <v>0</v>
      </c>
      <c r="AU140" s="113">
        <f t="shared" si="227"/>
        <v>0</v>
      </c>
      <c r="AV140" s="114">
        <f t="shared" si="125"/>
        <v>0</v>
      </c>
      <c r="AW140" s="113">
        <f t="shared" si="126"/>
        <v>0</v>
      </c>
      <c r="AX140" s="13"/>
      <c r="AY140" s="111">
        <f t="shared" si="127"/>
        <v>0</v>
      </c>
      <c r="AZ140" s="113">
        <f t="shared" si="128"/>
        <v>0</v>
      </c>
      <c r="BA140" s="114">
        <f t="shared" si="129"/>
        <v>0</v>
      </c>
      <c r="BB140" s="113">
        <f t="shared" si="130"/>
        <v>0</v>
      </c>
      <c r="BC140" s="113">
        <f t="shared" si="131"/>
        <v>0</v>
      </c>
      <c r="BD140" s="117">
        <f t="shared" si="132"/>
        <v>0</v>
      </c>
    </row>
    <row r="141" spans="2:56" x14ac:dyDescent="0.3">
      <c r="B141" s="141" t="s">
        <v>162</v>
      </c>
      <c r="C141" s="142">
        <f t="shared" si="218"/>
        <v>0</v>
      </c>
      <c r="D141" s="143">
        <f t="shared" si="218"/>
        <v>0</v>
      </c>
      <c r="E141" s="144">
        <f t="shared" si="119"/>
        <v>0</v>
      </c>
      <c r="F141" s="142">
        <f t="shared" si="219"/>
        <v>0</v>
      </c>
      <c r="G141" s="145">
        <f t="shared" si="219"/>
        <v>0</v>
      </c>
      <c r="H141" s="144">
        <f t="shared" si="120"/>
        <v>0</v>
      </c>
      <c r="I141" s="142">
        <f t="shared" si="220"/>
        <v>0</v>
      </c>
      <c r="J141" s="145">
        <f t="shared" si="220"/>
        <v>0</v>
      </c>
      <c r="K141" s="144">
        <f t="shared" si="214"/>
        <v>0</v>
      </c>
      <c r="L141" s="142">
        <f>SUM(L345,L2181)</f>
        <v>0</v>
      </c>
      <c r="M141" s="145">
        <f t="shared" si="221"/>
        <v>0</v>
      </c>
      <c r="N141" s="146">
        <f t="shared" si="221"/>
        <v>0</v>
      </c>
      <c r="O141" s="142">
        <f t="shared" si="221"/>
        <v>0</v>
      </c>
      <c r="P141" s="146">
        <f t="shared" si="221"/>
        <v>0</v>
      </c>
      <c r="Q141" s="139">
        <f t="shared" si="121"/>
        <v>0</v>
      </c>
      <c r="R141" s="146">
        <f t="shared" si="222"/>
        <v>0</v>
      </c>
      <c r="S141" s="146">
        <f t="shared" si="222"/>
        <v>0</v>
      </c>
      <c r="T141" s="140">
        <f t="shared" si="138"/>
        <v>0</v>
      </c>
      <c r="U141" s="136"/>
      <c r="V141" s="142">
        <f t="shared" si="223"/>
        <v>0</v>
      </c>
      <c r="W141" s="146">
        <f t="shared" si="223"/>
        <v>0</v>
      </c>
      <c r="X141" s="139">
        <f t="shared" si="122"/>
        <v>0</v>
      </c>
      <c r="Y141" s="146">
        <f t="shared" si="224"/>
        <v>0</v>
      </c>
      <c r="Z141" s="146">
        <f t="shared" si="224"/>
        <v>0</v>
      </c>
      <c r="AA141" s="140">
        <f t="shared" si="144"/>
        <v>0</v>
      </c>
      <c r="AB141" s="136"/>
      <c r="AC141" s="142">
        <f t="shared" si="225"/>
        <v>0</v>
      </c>
      <c r="AD141" s="146">
        <f t="shared" si="225"/>
        <v>0</v>
      </c>
      <c r="AE141" s="139">
        <f t="shared" si="123"/>
        <v>0</v>
      </c>
      <c r="AF141" s="146">
        <f t="shared" si="226"/>
        <v>0</v>
      </c>
      <c r="AG141" s="146">
        <f t="shared" si="226"/>
        <v>0</v>
      </c>
      <c r="AH141" s="140">
        <f t="shared" si="145"/>
        <v>0</v>
      </c>
      <c r="AI141" s="13"/>
      <c r="AJ141" s="111">
        <f t="shared" si="227"/>
        <v>0</v>
      </c>
      <c r="AK141" s="113">
        <f t="shared" si="227"/>
        <v>0</v>
      </c>
      <c r="AL141" s="114">
        <f t="shared" si="227"/>
        <v>0</v>
      </c>
      <c r="AM141" s="113">
        <f t="shared" si="227"/>
        <v>0</v>
      </c>
      <c r="AN141" s="114">
        <f t="shared" si="227"/>
        <v>0</v>
      </c>
      <c r="AO141" s="113">
        <f t="shared" si="227"/>
        <v>0</v>
      </c>
      <c r="AP141" s="114">
        <f t="shared" si="227"/>
        <v>0</v>
      </c>
      <c r="AQ141" s="113">
        <f>SUM(AQ345,AQ2181)</f>
        <v>0</v>
      </c>
      <c r="AR141" s="114">
        <f t="shared" si="227"/>
        <v>0</v>
      </c>
      <c r="AS141" s="113">
        <f t="shared" si="227"/>
        <v>0</v>
      </c>
      <c r="AT141" s="114">
        <f t="shared" si="227"/>
        <v>0</v>
      </c>
      <c r="AU141" s="113">
        <f t="shared" si="227"/>
        <v>0</v>
      </c>
      <c r="AV141" s="114">
        <f t="shared" si="125"/>
        <v>0</v>
      </c>
      <c r="AW141" s="113">
        <f t="shared" si="126"/>
        <v>0</v>
      </c>
      <c r="AX141" s="13"/>
      <c r="AY141" s="111">
        <f t="shared" si="127"/>
        <v>0</v>
      </c>
      <c r="AZ141" s="113">
        <f t="shared" si="128"/>
        <v>0</v>
      </c>
      <c r="BA141" s="114">
        <f t="shared" si="129"/>
        <v>0</v>
      </c>
      <c r="BB141" s="113">
        <f t="shared" si="130"/>
        <v>0</v>
      </c>
      <c r="BC141" s="113">
        <f t="shared" si="131"/>
        <v>0</v>
      </c>
      <c r="BD141" s="117">
        <f t="shared" si="132"/>
        <v>0</v>
      </c>
    </row>
    <row r="142" spans="2:56" x14ac:dyDescent="0.3">
      <c r="B142" s="141" t="s">
        <v>163</v>
      </c>
      <c r="C142" s="142">
        <f t="shared" si="218"/>
        <v>0</v>
      </c>
      <c r="D142" s="143">
        <f t="shared" si="218"/>
        <v>0</v>
      </c>
      <c r="E142" s="144">
        <f t="shared" si="119"/>
        <v>0</v>
      </c>
      <c r="F142" s="142">
        <f t="shared" si="219"/>
        <v>0</v>
      </c>
      <c r="G142" s="145">
        <f t="shared" si="219"/>
        <v>0</v>
      </c>
      <c r="H142" s="144">
        <f t="shared" si="120"/>
        <v>0</v>
      </c>
      <c r="I142" s="142">
        <f t="shared" si="220"/>
        <v>0</v>
      </c>
      <c r="J142" s="145">
        <f t="shared" si="220"/>
        <v>0</v>
      </c>
      <c r="K142" s="144">
        <f t="shared" si="214"/>
        <v>0</v>
      </c>
      <c r="L142" s="142">
        <f>SUM(L346,L2182)</f>
        <v>0</v>
      </c>
      <c r="M142" s="145">
        <f t="shared" si="221"/>
        <v>0</v>
      </c>
      <c r="N142" s="146">
        <f t="shared" si="221"/>
        <v>0</v>
      </c>
      <c r="O142" s="142">
        <f t="shared" si="221"/>
        <v>0</v>
      </c>
      <c r="P142" s="146">
        <f t="shared" si="221"/>
        <v>0</v>
      </c>
      <c r="Q142" s="139">
        <f t="shared" si="121"/>
        <v>0</v>
      </c>
      <c r="R142" s="146">
        <f t="shared" si="222"/>
        <v>0</v>
      </c>
      <c r="S142" s="146">
        <f t="shared" si="222"/>
        <v>0</v>
      </c>
      <c r="T142" s="140">
        <f t="shared" si="138"/>
        <v>0</v>
      </c>
      <c r="U142" s="136"/>
      <c r="V142" s="142">
        <f t="shared" si="223"/>
        <v>0</v>
      </c>
      <c r="W142" s="146">
        <f t="shared" si="223"/>
        <v>0</v>
      </c>
      <c r="X142" s="139">
        <f t="shared" si="122"/>
        <v>0</v>
      </c>
      <c r="Y142" s="146">
        <f t="shared" si="224"/>
        <v>0</v>
      </c>
      <c r="Z142" s="146">
        <f t="shared" si="224"/>
        <v>0</v>
      </c>
      <c r="AA142" s="140">
        <f t="shared" si="144"/>
        <v>0</v>
      </c>
      <c r="AB142" s="136"/>
      <c r="AC142" s="142">
        <f t="shared" si="225"/>
        <v>0</v>
      </c>
      <c r="AD142" s="146">
        <f t="shared" si="225"/>
        <v>0</v>
      </c>
      <c r="AE142" s="139">
        <f t="shared" si="123"/>
        <v>0</v>
      </c>
      <c r="AF142" s="146">
        <f t="shared" si="226"/>
        <v>0</v>
      </c>
      <c r="AG142" s="146">
        <f t="shared" si="226"/>
        <v>0</v>
      </c>
      <c r="AH142" s="140">
        <f t="shared" si="145"/>
        <v>0</v>
      </c>
      <c r="AI142" s="13"/>
      <c r="AJ142" s="111">
        <f t="shared" si="227"/>
        <v>0</v>
      </c>
      <c r="AK142" s="113">
        <f t="shared" si="227"/>
        <v>0</v>
      </c>
      <c r="AL142" s="114">
        <f t="shared" si="227"/>
        <v>0</v>
      </c>
      <c r="AM142" s="113">
        <f t="shared" si="227"/>
        <v>0</v>
      </c>
      <c r="AN142" s="114">
        <f t="shared" si="227"/>
        <v>0</v>
      </c>
      <c r="AO142" s="113">
        <f t="shared" si="227"/>
        <v>0</v>
      </c>
      <c r="AP142" s="114">
        <f t="shared" si="227"/>
        <v>0</v>
      </c>
      <c r="AQ142" s="113">
        <f>SUM(AQ346,AQ2182)</f>
        <v>0</v>
      </c>
      <c r="AR142" s="114">
        <f t="shared" si="227"/>
        <v>0</v>
      </c>
      <c r="AS142" s="113">
        <f t="shared" si="227"/>
        <v>0</v>
      </c>
      <c r="AT142" s="114">
        <f t="shared" si="227"/>
        <v>0</v>
      </c>
      <c r="AU142" s="113">
        <f t="shared" si="227"/>
        <v>0</v>
      </c>
      <c r="AV142" s="114">
        <f t="shared" si="125"/>
        <v>0</v>
      </c>
      <c r="AW142" s="113">
        <f t="shared" si="126"/>
        <v>0</v>
      </c>
      <c r="AX142" s="13"/>
      <c r="AY142" s="111">
        <f t="shared" si="127"/>
        <v>0</v>
      </c>
      <c r="AZ142" s="113">
        <f t="shared" si="128"/>
        <v>0</v>
      </c>
      <c r="BA142" s="114">
        <f t="shared" si="129"/>
        <v>0</v>
      </c>
      <c r="BB142" s="113">
        <f t="shared" si="130"/>
        <v>0</v>
      </c>
      <c r="BC142" s="113">
        <f t="shared" si="131"/>
        <v>0</v>
      </c>
      <c r="BD142" s="117">
        <f t="shared" si="132"/>
        <v>0</v>
      </c>
    </row>
    <row r="143" spans="2:56" x14ac:dyDescent="0.3">
      <c r="B143" s="141" t="s">
        <v>164</v>
      </c>
      <c r="C143" s="142">
        <f t="shared" si="218"/>
        <v>0</v>
      </c>
      <c r="D143" s="143">
        <f t="shared" si="218"/>
        <v>0</v>
      </c>
      <c r="E143" s="144">
        <f t="shared" si="119"/>
        <v>0</v>
      </c>
      <c r="F143" s="142">
        <f t="shared" si="219"/>
        <v>0</v>
      </c>
      <c r="G143" s="145">
        <f t="shared" si="219"/>
        <v>0</v>
      </c>
      <c r="H143" s="144">
        <f t="shared" si="120"/>
        <v>0</v>
      </c>
      <c r="I143" s="142">
        <f t="shared" si="220"/>
        <v>0</v>
      </c>
      <c r="J143" s="145">
        <f t="shared" si="220"/>
        <v>0</v>
      </c>
      <c r="K143" s="144">
        <f t="shared" si="214"/>
        <v>0</v>
      </c>
      <c r="L143" s="142">
        <f>SUM(L347,L2183)</f>
        <v>0</v>
      </c>
      <c r="M143" s="145">
        <f t="shared" si="221"/>
        <v>0</v>
      </c>
      <c r="N143" s="146">
        <f t="shared" si="221"/>
        <v>0</v>
      </c>
      <c r="O143" s="142">
        <f t="shared" si="221"/>
        <v>0</v>
      </c>
      <c r="P143" s="146">
        <f t="shared" si="221"/>
        <v>0</v>
      </c>
      <c r="Q143" s="139">
        <f t="shared" si="121"/>
        <v>0</v>
      </c>
      <c r="R143" s="146">
        <f t="shared" si="222"/>
        <v>0</v>
      </c>
      <c r="S143" s="146">
        <f t="shared" si="222"/>
        <v>0</v>
      </c>
      <c r="T143" s="140">
        <f t="shared" si="138"/>
        <v>0</v>
      </c>
      <c r="U143" s="136"/>
      <c r="V143" s="142">
        <f t="shared" si="223"/>
        <v>0</v>
      </c>
      <c r="W143" s="146">
        <f t="shared" si="223"/>
        <v>0</v>
      </c>
      <c r="X143" s="139">
        <f t="shared" si="122"/>
        <v>0</v>
      </c>
      <c r="Y143" s="146">
        <f t="shared" si="224"/>
        <v>0</v>
      </c>
      <c r="Z143" s="146">
        <f t="shared" si="224"/>
        <v>0</v>
      </c>
      <c r="AA143" s="140">
        <f t="shared" si="144"/>
        <v>0</v>
      </c>
      <c r="AB143" s="136"/>
      <c r="AC143" s="142">
        <f t="shared" si="225"/>
        <v>0</v>
      </c>
      <c r="AD143" s="146">
        <f t="shared" si="225"/>
        <v>0</v>
      </c>
      <c r="AE143" s="139">
        <f t="shared" si="123"/>
        <v>0</v>
      </c>
      <c r="AF143" s="146">
        <f t="shared" si="226"/>
        <v>0</v>
      </c>
      <c r="AG143" s="146">
        <f t="shared" si="226"/>
        <v>0</v>
      </c>
      <c r="AH143" s="140">
        <f t="shared" si="145"/>
        <v>0</v>
      </c>
      <c r="AI143" s="13"/>
      <c r="AJ143" s="111">
        <f t="shared" si="227"/>
        <v>0</v>
      </c>
      <c r="AK143" s="113">
        <f t="shared" si="227"/>
        <v>0</v>
      </c>
      <c r="AL143" s="114">
        <f t="shared" si="227"/>
        <v>0</v>
      </c>
      <c r="AM143" s="113">
        <f t="shared" si="227"/>
        <v>0</v>
      </c>
      <c r="AN143" s="114">
        <f t="shared" si="227"/>
        <v>0</v>
      </c>
      <c r="AO143" s="113">
        <f t="shared" si="227"/>
        <v>0</v>
      </c>
      <c r="AP143" s="114">
        <f t="shared" si="227"/>
        <v>0</v>
      </c>
      <c r="AQ143" s="113">
        <f>SUM(AQ347,AQ2183)</f>
        <v>0</v>
      </c>
      <c r="AR143" s="114">
        <f t="shared" si="227"/>
        <v>0</v>
      </c>
      <c r="AS143" s="113">
        <f t="shared" si="227"/>
        <v>0</v>
      </c>
      <c r="AT143" s="114">
        <f t="shared" si="227"/>
        <v>0</v>
      </c>
      <c r="AU143" s="113">
        <f t="shared" si="227"/>
        <v>0</v>
      </c>
      <c r="AV143" s="114">
        <f t="shared" si="125"/>
        <v>0</v>
      </c>
      <c r="AW143" s="113">
        <f t="shared" si="126"/>
        <v>0</v>
      </c>
      <c r="AX143" s="13"/>
      <c r="AY143" s="111">
        <f t="shared" si="127"/>
        <v>0</v>
      </c>
      <c r="AZ143" s="113">
        <f t="shared" si="128"/>
        <v>0</v>
      </c>
      <c r="BA143" s="114">
        <f t="shared" si="129"/>
        <v>0</v>
      </c>
      <c r="BB143" s="113">
        <f t="shared" si="130"/>
        <v>0</v>
      </c>
      <c r="BC143" s="113">
        <f t="shared" si="131"/>
        <v>0</v>
      </c>
      <c r="BD143" s="117">
        <f t="shared" si="132"/>
        <v>0</v>
      </c>
    </row>
    <row r="144" spans="2:56" x14ac:dyDescent="0.3">
      <c r="B144" s="150" t="s">
        <v>165</v>
      </c>
      <c r="C144" s="78">
        <f>SUM(C145)</f>
        <v>0</v>
      </c>
      <c r="D144" s="79">
        <f>SUM(D145)</f>
        <v>0</v>
      </c>
      <c r="E144" s="69">
        <f t="shared" si="119"/>
        <v>0</v>
      </c>
      <c r="F144" s="78">
        <f>SUM(F145)</f>
        <v>0</v>
      </c>
      <c r="G144" s="80">
        <f>SUM(G145)</f>
        <v>0</v>
      </c>
      <c r="H144" s="69">
        <f t="shared" si="120"/>
        <v>0</v>
      </c>
      <c r="I144" s="78">
        <f>SUM(I145)</f>
        <v>0</v>
      </c>
      <c r="J144" s="80">
        <f>SUM(J145)</f>
        <v>0</v>
      </c>
      <c r="K144" s="69">
        <f t="shared" si="214"/>
        <v>0</v>
      </c>
      <c r="L144" s="78">
        <f>SUM(L145)</f>
        <v>0</v>
      </c>
      <c r="M144" s="80">
        <f>SUM(M145)</f>
        <v>0</v>
      </c>
      <c r="N144" s="81">
        <f>SUM(N145)</f>
        <v>0</v>
      </c>
      <c r="O144" s="78">
        <f>SUM(O145)</f>
        <v>0</v>
      </c>
      <c r="P144" s="81">
        <f>SUM(P145)</f>
        <v>0</v>
      </c>
      <c r="Q144" s="148">
        <f t="shared" si="121"/>
        <v>0</v>
      </c>
      <c r="R144" s="81">
        <f>SUM(R145)</f>
        <v>0</v>
      </c>
      <c r="S144" s="81">
        <f>SUM(S145)</f>
        <v>0</v>
      </c>
      <c r="T144" s="149">
        <f t="shared" si="138"/>
        <v>0</v>
      </c>
      <c r="U144" s="136"/>
      <c r="V144" s="78">
        <f>SUM(V145)</f>
        <v>0</v>
      </c>
      <c r="W144" s="81">
        <f>SUM(W145)</f>
        <v>0</v>
      </c>
      <c r="X144" s="148">
        <f t="shared" si="122"/>
        <v>0</v>
      </c>
      <c r="Y144" s="81">
        <f>SUM(Y145)</f>
        <v>0</v>
      </c>
      <c r="Z144" s="81">
        <f>SUM(Z145)</f>
        <v>0</v>
      </c>
      <c r="AA144" s="149">
        <f t="shared" si="144"/>
        <v>0</v>
      </c>
      <c r="AB144" s="136"/>
      <c r="AC144" s="78">
        <f>SUM(AC145)</f>
        <v>0</v>
      </c>
      <c r="AD144" s="81">
        <f>SUM(AD145)</f>
        <v>0</v>
      </c>
      <c r="AE144" s="148">
        <f t="shared" si="123"/>
        <v>0</v>
      </c>
      <c r="AF144" s="81">
        <f>SUM(AF145)</f>
        <v>0</v>
      </c>
      <c r="AG144" s="81">
        <f>SUM(AG145)</f>
        <v>0</v>
      </c>
      <c r="AH144" s="149">
        <f t="shared" si="145"/>
        <v>0</v>
      </c>
      <c r="AI144" s="13"/>
      <c r="AJ144" s="79">
        <f t="shared" ref="AJ144:AU144" si="228">SUM(AJ145)</f>
        <v>0</v>
      </c>
      <c r="AK144" s="80">
        <f t="shared" si="228"/>
        <v>0</v>
      </c>
      <c r="AL144" s="81">
        <f t="shared" si="228"/>
        <v>0</v>
      </c>
      <c r="AM144" s="80">
        <f t="shared" si="228"/>
        <v>0</v>
      </c>
      <c r="AN144" s="81">
        <f t="shared" si="228"/>
        <v>0</v>
      </c>
      <c r="AO144" s="80">
        <f t="shared" si="228"/>
        <v>0</v>
      </c>
      <c r="AP144" s="81">
        <f t="shared" si="228"/>
        <v>0</v>
      </c>
      <c r="AQ144" s="80">
        <f t="shared" si="228"/>
        <v>0</v>
      </c>
      <c r="AR144" s="81">
        <f t="shared" si="228"/>
        <v>0</v>
      </c>
      <c r="AS144" s="80">
        <f t="shared" si="228"/>
        <v>0</v>
      </c>
      <c r="AT144" s="81">
        <f t="shared" si="228"/>
        <v>0</v>
      </c>
      <c r="AU144" s="80">
        <f t="shared" si="228"/>
        <v>0</v>
      </c>
      <c r="AV144" s="81">
        <f t="shared" si="125"/>
        <v>0</v>
      </c>
      <c r="AW144" s="80">
        <f t="shared" si="126"/>
        <v>0</v>
      </c>
      <c r="AX144" s="13"/>
      <c r="AY144" s="79">
        <f t="shared" si="127"/>
        <v>0</v>
      </c>
      <c r="AZ144" s="80">
        <f t="shared" si="128"/>
        <v>0</v>
      </c>
      <c r="BA144" s="81">
        <f t="shared" si="129"/>
        <v>0</v>
      </c>
      <c r="BB144" s="80">
        <f t="shared" si="130"/>
        <v>0</v>
      </c>
      <c r="BC144" s="80">
        <f t="shared" si="131"/>
        <v>0</v>
      </c>
      <c r="BD144" s="86">
        <f t="shared" si="132"/>
        <v>0</v>
      </c>
    </row>
    <row r="145" spans="2:56" x14ac:dyDescent="0.3">
      <c r="B145" s="141" t="s">
        <v>166</v>
      </c>
      <c r="C145" s="142">
        <f>SUM(C349,C2185)</f>
        <v>0</v>
      </c>
      <c r="D145" s="143">
        <f>SUM(D349,D2185)</f>
        <v>0</v>
      </c>
      <c r="E145" s="144">
        <f t="shared" ref="E145:E208" si="229">IFERROR(D145/C145,0)</f>
        <v>0</v>
      </c>
      <c r="F145" s="142">
        <f>SUM(F349,F2185)</f>
        <v>0</v>
      </c>
      <c r="G145" s="145">
        <f>SUM(G349,G2185)</f>
        <v>0</v>
      </c>
      <c r="H145" s="144">
        <f t="shared" ref="H145:H208" si="230">IFERROR(G145/F145,0)</f>
        <v>0</v>
      </c>
      <c r="I145" s="142">
        <f>SUM(I349,I2185)</f>
        <v>0</v>
      </c>
      <c r="J145" s="145">
        <f>SUM(J349,J2185)</f>
        <v>0</v>
      </c>
      <c r="K145" s="144">
        <f t="shared" si="214"/>
        <v>0</v>
      </c>
      <c r="L145" s="142">
        <f>SUM(L349,L2185)</f>
        <v>0</v>
      </c>
      <c r="M145" s="145">
        <f>SUM(M349,M2185)</f>
        <v>0</v>
      </c>
      <c r="N145" s="146">
        <f>SUM(N349,N2185)</f>
        <v>0</v>
      </c>
      <c r="O145" s="142">
        <f>SUM(O349,O2185)</f>
        <v>0</v>
      </c>
      <c r="P145" s="146">
        <f>SUM(P349,P2185)</f>
        <v>0</v>
      </c>
      <c r="Q145" s="139">
        <f t="shared" ref="Q145:Q208" si="231">SUM(O145:P145)</f>
        <v>0</v>
      </c>
      <c r="R145" s="146">
        <f>SUM(R349,R2185)</f>
        <v>0</v>
      </c>
      <c r="S145" s="146">
        <f>SUM(S349,S2185)</f>
        <v>0</v>
      </c>
      <c r="T145" s="140">
        <f t="shared" si="138"/>
        <v>0</v>
      </c>
      <c r="U145" s="136"/>
      <c r="V145" s="142">
        <f>SUM(V349,V2185)</f>
        <v>0</v>
      </c>
      <c r="W145" s="146">
        <f>SUM(W349,W2185)</f>
        <v>0</v>
      </c>
      <c r="X145" s="139">
        <f t="shared" ref="X145:X208" si="232">SUM(V145:W145)</f>
        <v>0</v>
      </c>
      <c r="Y145" s="146">
        <f>SUM(Y349,Y2185)</f>
        <v>0</v>
      </c>
      <c r="Z145" s="146">
        <f>SUM(Z349,Z2185)</f>
        <v>0</v>
      </c>
      <c r="AA145" s="140">
        <f t="shared" si="144"/>
        <v>0</v>
      </c>
      <c r="AB145" s="136"/>
      <c r="AC145" s="142">
        <f>SUM(AC349,AC2185)</f>
        <v>0</v>
      </c>
      <c r="AD145" s="146">
        <f>SUM(AD349,AD2185)</f>
        <v>0</v>
      </c>
      <c r="AE145" s="139">
        <f t="shared" ref="AE145:AE208" si="233">SUM(AC145:AD145)</f>
        <v>0</v>
      </c>
      <c r="AF145" s="146">
        <f>SUM(AF349,AF2185)</f>
        <v>0</v>
      </c>
      <c r="AG145" s="146">
        <f>SUM(AG349,AG2185)</f>
        <v>0</v>
      </c>
      <c r="AH145" s="140">
        <f t="shared" si="145"/>
        <v>0</v>
      </c>
      <c r="AI145" s="13"/>
      <c r="AJ145" s="111">
        <f t="shared" ref="AJ145:AU145" si="234">SUM(AJ349,AJ2185)</f>
        <v>0</v>
      </c>
      <c r="AK145" s="113">
        <f t="shared" si="234"/>
        <v>0</v>
      </c>
      <c r="AL145" s="114">
        <f t="shared" si="234"/>
        <v>0</v>
      </c>
      <c r="AM145" s="113">
        <f t="shared" si="234"/>
        <v>0</v>
      </c>
      <c r="AN145" s="114">
        <f t="shared" si="234"/>
        <v>0</v>
      </c>
      <c r="AO145" s="113">
        <f t="shared" si="234"/>
        <v>0</v>
      </c>
      <c r="AP145" s="114">
        <f t="shared" si="234"/>
        <v>0</v>
      </c>
      <c r="AQ145" s="113">
        <f t="shared" si="234"/>
        <v>0</v>
      </c>
      <c r="AR145" s="114">
        <f t="shared" si="234"/>
        <v>0</v>
      </c>
      <c r="AS145" s="113">
        <f t="shared" si="234"/>
        <v>0</v>
      </c>
      <c r="AT145" s="114">
        <f t="shared" si="234"/>
        <v>0</v>
      </c>
      <c r="AU145" s="113">
        <f t="shared" si="234"/>
        <v>0</v>
      </c>
      <c r="AV145" s="114">
        <f t="shared" ref="AV145:AV208" si="235">SUM(AJ145:AU145)</f>
        <v>0</v>
      </c>
      <c r="AW145" s="113">
        <f t="shared" ref="AW145:AW208" si="236">T145-AV145</f>
        <v>0</v>
      </c>
      <c r="AX145" s="13"/>
      <c r="AY145" s="111">
        <f t="shared" ref="AY145:AY208" si="237">SUM(AJ145:AL145)</f>
        <v>0</v>
      </c>
      <c r="AZ145" s="113">
        <f t="shared" ref="AZ145:AZ208" si="238">SUM(AM145:AO145)</f>
        <v>0</v>
      </c>
      <c r="BA145" s="114">
        <f t="shared" ref="BA145:BA208" si="239">SUM(AP145:AR145)</f>
        <v>0</v>
      </c>
      <c r="BB145" s="113">
        <f t="shared" ref="BB145:BB208" si="240">SUM(AS145:AU145)</f>
        <v>0</v>
      </c>
      <c r="BC145" s="113">
        <f t="shared" ref="BC145:BC208" si="241">SUM(AY145,AZ145,BA145,BB145)</f>
        <v>0</v>
      </c>
      <c r="BD145" s="117">
        <f t="shared" ref="BD145:BD208" si="242">T145-BC145</f>
        <v>0</v>
      </c>
    </row>
    <row r="146" spans="2:56" x14ac:dyDescent="0.3">
      <c r="B146" s="150" t="s">
        <v>167</v>
      </c>
      <c r="C146" s="78">
        <f>SUM(C147:C152)</f>
        <v>3602825</v>
      </c>
      <c r="D146" s="79">
        <f>SUM(D147:D152)</f>
        <v>3601556.7499999995</v>
      </c>
      <c r="E146" s="69">
        <f t="shared" si="229"/>
        <v>0.99964798456766557</v>
      </c>
      <c r="F146" s="78">
        <f>SUM(F147:F152)</f>
        <v>5306710</v>
      </c>
      <c r="G146" s="80">
        <f>SUM(G147:G152)</f>
        <v>5577442.6299999999</v>
      </c>
      <c r="H146" s="69">
        <f t="shared" si="230"/>
        <v>1.0510170388055877</v>
      </c>
      <c r="I146" s="78">
        <f>SUM(I147:I152)</f>
        <v>6320066</v>
      </c>
      <c r="J146" s="80">
        <f>SUM(J147:J152)</f>
        <v>6310847.6799999997</v>
      </c>
      <c r="K146" s="69">
        <f t="shared" si="214"/>
        <v>0.99854142029529436</v>
      </c>
      <c r="L146" s="78">
        <f>SUM(L147:L152)</f>
        <v>4331932</v>
      </c>
      <c r="M146" s="80">
        <f>SUM(M147:M152)</f>
        <v>5765743</v>
      </c>
      <c r="N146" s="81">
        <f>SUM(N147:N152)</f>
        <v>0</v>
      </c>
      <c r="O146" s="78">
        <f>SUM(O147:O152)</f>
        <v>4798450</v>
      </c>
      <c r="P146" s="81">
        <f>SUM(P147:P152)</f>
        <v>172100</v>
      </c>
      <c r="Q146" s="148">
        <f t="shared" si="231"/>
        <v>4970550</v>
      </c>
      <c r="R146" s="81">
        <f>SUM(R147:R152)</f>
        <v>0</v>
      </c>
      <c r="S146" s="81">
        <f>SUM(S147:S152)</f>
        <v>1128300</v>
      </c>
      <c r="T146" s="149">
        <f t="shared" ref="T146:T209" si="243">SUM(Q146:S146)</f>
        <v>6098850</v>
      </c>
      <c r="U146" s="136"/>
      <c r="V146" s="78">
        <f>SUM(V147:V152)</f>
        <v>4798450</v>
      </c>
      <c r="W146" s="81">
        <f>SUM(W147:W152)</f>
        <v>0</v>
      </c>
      <c r="X146" s="148">
        <f t="shared" si="232"/>
        <v>4798450</v>
      </c>
      <c r="Y146" s="81">
        <f>SUM(Y147:Y152)</f>
        <v>0</v>
      </c>
      <c r="Z146" s="81">
        <f>SUM(Z147:Z152)</f>
        <v>1128300</v>
      </c>
      <c r="AA146" s="149">
        <f t="shared" si="144"/>
        <v>5926750</v>
      </c>
      <c r="AB146" s="136"/>
      <c r="AC146" s="78">
        <f>SUM(AC147:AC152)</f>
        <v>5109350</v>
      </c>
      <c r="AD146" s="81">
        <f>SUM(AD147:AD152)</f>
        <v>0</v>
      </c>
      <c r="AE146" s="148">
        <f t="shared" si="233"/>
        <v>5109350</v>
      </c>
      <c r="AF146" s="81">
        <f>SUM(AF147:AF152)</f>
        <v>0</v>
      </c>
      <c r="AG146" s="81">
        <f>SUM(AG147:AG152)</f>
        <v>1128300</v>
      </c>
      <c r="AH146" s="149">
        <f t="shared" si="145"/>
        <v>6237650</v>
      </c>
      <c r="AI146" s="13"/>
      <c r="AJ146" s="79">
        <f t="shared" ref="AJ146:AU146" si="244">SUM(AJ147:AJ152)</f>
        <v>230638</v>
      </c>
      <c r="AK146" s="80">
        <f t="shared" si="244"/>
        <v>587280</v>
      </c>
      <c r="AL146" s="81">
        <f t="shared" si="244"/>
        <v>392473</v>
      </c>
      <c r="AM146" s="80">
        <f t="shared" si="244"/>
        <v>611665</v>
      </c>
      <c r="AN146" s="81">
        <f t="shared" si="244"/>
        <v>669785</v>
      </c>
      <c r="AO146" s="80">
        <f t="shared" si="244"/>
        <v>378428</v>
      </c>
      <c r="AP146" s="81">
        <f t="shared" si="244"/>
        <v>474873</v>
      </c>
      <c r="AQ146" s="80">
        <f t="shared" si="244"/>
        <v>919692</v>
      </c>
      <c r="AR146" s="81">
        <f t="shared" si="244"/>
        <v>383656</v>
      </c>
      <c r="AS146" s="80">
        <f t="shared" si="244"/>
        <v>524984</v>
      </c>
      <c r="AT146" s="81">
        <f t="shared" si="244"/>
        <v>297490</v>
      </c>
      <c r="AU146" s="80">
        <f t="shared" si="244"/>
        <v>627886</v>
      </c>
      <c r="AV146" s="81">
        <f t="shared" si="235"/>
        <v>6098850</v>
      </c>
      <c r="AW146" s="80">
        <f t="shared" si="236"/>
        <v>0</v>
      </c>
      <c r="AX146" s="13"/>
      <c r="AY146" s="79">
        <f t="shared" si="237"/>
        <v>1210391</v>
      </c>
      <c r="AZ146" s="80">
        <f t="shared" si="238"/>
        <v>1659878</v>
      </c>
      <c r="BA146" s="81">
        <f t="shared" si="239"/>
        <v>1778221</v>
      </c>
      <c r="BB146" s="80">
        <f t="shared" si="240"/>
        <v>1450360</v>
      </c>
      <c r="BC146" s="80">
        <f t="shared" si="241"/>
        <v>6098850</v>
      </c>
      <c r="BD146" s="86">
        <f t="shared" si="242"/>
        <v>0</v>
      </c>
    </row>
    <row r="147" spans="2:56" x14ac:dyDescent="0.3">
      <c r="B147" s="141" t="s">
        <v>168</v>
      </c>
      <c r="C147" s="142">
        <f t="shared" ref="C147:D152" si="245">SUM(C351,C2187)</f>
        <v>2008738</v>
      </c>
      <c r="D147" s="143">
        <f t="shared" si="245"/>
        <v>1989326.59</v>
      </c>
      <c r="E147" s="144">
        <f t="shared" si="229"/>
        <v>0.99033651476698314</v>
      </c>
      <c r="F147" s="142">
        <f t="shared" ref="F147:G152" si="246">SUM(F351,F2187)</f>
        <v>2781015</v>
      </c>
      <c r="G147" s="145">
        <f t="shared" si="246"/>
        <v>3180677.67</v>
      </c>
      <c r="H147" s="144">
        <f t="shared" si="230"/>
        <v>1.1437110803070101</v>
      </c>
      <c r="I147" s="142">
        <f t="shared" ref="I147:J152" si="247">SUM(I351,I2187)</f>
        <v>3459328</v>
      </c>
      <c r="J147" s="145">
        <f t="shared" si="247"/>
        <v>3458927.24</v>
      </c>
      <c r="K147" s="144">
        <f t="shared" si="214"/>
        <v>0.99988415091023464</v>
      </c>
      <c r="L147" s="142">
        <f t="shared" ref="L147:P152" si="248">SUM(L351,L2187)</f>
        <v>2600550</v>
      </c>
      <c r="M147" s="145">
        <f t="shared" si="248"/>
        <v>3489250</v>
      </c>
      <c r="N147" s="146">
        <f t="shared" si="248"/>
        <v>0</v>
      </c>
      <c r="O147" s="142">
        <f t="shared" si="248"/>
        <v>2999700</v>
      </c>
      <c r="P147" s="146">
        <f t="shared" si="248"/>
        <v>-700</v>
      </c>
      <c r="Q147" s="139">
        <f t="shared" si="231"/>
        <v>2999000</v>
      </c>
      <c r="R147" s="146">
        <f t="shared" ref="R147:S152" si="249">SUM(R351,R2187)</f>
        <v>0</v>
      </c>
      <c r="S147" s="146">
        <f t="shared" si="249"/>
        <v>574200</v>
      </c>
      <c r="T147" s="140">
        <f t="shared" si="243"/>
        <v>3573200</v>
      </c>
      <c r="U147" s="136"/>
      <c r="V147" s="142">
        <f t="shared" ref="V147:W152" si="250">SUM(V351,V2187)</f>
        <v>2999700</v>
      </c>
      <c r="W147" s="146">
        <f t="shared" si="250"/>
        <v>0</v>
      </c>
      <c r="X147" s="139">
        <f t="shared" si="232"/>
        <v>2999700</v>
      </c>
      <c r="Y147" s="146">
        <f t="shared" ref="Y147:Z152" si="251">SUM(Y351,Y2187)</f>
        <v>0</v>
      </c>
      <c r="Z147" s="146">
        <f t="shared" si="251"/>
        <v>574200</v>
      </c>
      <c r="AA147" s="140">
        <f t="shared" si="144"/>
        <v>3573900</v>
      </c>
      <c r="AB147" s="136"/>
      <c r="AC147" s="142">
        <f t="shared" ref="AC147:AD152" si="252">SUM(AC351,AC2187)</f>
        <v>3006300</v>
      </c>
      <c r="AD147" s="146">
        <f t="shared" si="252"/>
        <v>0</v>
      </c>
      <c r="AE147" s="139">
        <f t="shared" si="233"/>
        <v>3006300</v>
      </c>
      <c r="AF147" s="146">
        <f t="shared" ref="AF147:AG152" si="253">SUM(AF351,AF2187)</f>
        <v>0</v>
      </c>
      <c r="AG147" s="146">
        <f t="shared" si="253"/>
        <v>574200</v>
      </c>
      <c r="AH147" s="140">
        <f t="shared" si="145"/>
        <v>3580500</v>
      </c>
      <c r="AI147" s="13"/>
      <c r="AJ147" s="111">
        <f t="shared" ref="AJ147:AU152" si="254">SUM(AJ351,AJ2187)</f>
        <v>160180</v>
      </c>
      <c r="AK147" s="113">
        <f t="shared" si="254"/>
        <v>402180</v>
      </c>
      <c r="AL147" s="114">
        <f t="shared" si="254"/>
        <v>168905</v>
      </c>
      <c r="AM147" s="113">
        <f t="shared" si="254"/>
        <v>441205</v>
      </c>
      <c r="AN147" s="114">
        <f t="shared" si="254"/>
        <v>311480</v>
      </c>
      <c r="AO147" s="113">
        <f t="shared" si="254"/>
        <v>250280</v>
      </c>
      <c r="AP147" s="114">
        <f t="shared" si="254"/>
        <v>163730</v>
      </c>
      <c r="AQ147" s="113">
        <f t="shared" si="254"/>
        <v>560805</v>
      </c>
      <c r="AR147" s="114">
        <f t="shared" si="254"/>
        <v>145285</v>
      </c>
      <c r="AS147" s="113">
        <f t="shared" si="254"/>
        <v>398395</v>
      </c>
      <c r="AT147" s="114">
        <f t="shared" si="254"/>
        <v>198180</v>
      </c>
      <c r="AU147" s="113">
        <f t="shared" si="254"/>
        <v>372575</v>
      </c>
      <c r="AV147" s="114">
        <f t="shared" si="235"/>
        <v>3573200</v>
      </c>
      <c r="AW147" s="113">
        <f t="shared" si="236"/>
        <v>0</v>
      </c>
      <c r="AX147" s="13"/>
      <c r="AY147" s="111">
        <f t="shared" si="237"/>
        <v>731265</v>
      </c>
      <c r="AZ147" s="113">
        <f t="shared" si="238"/>
        <v>1002965</v>
      </c>
      <c r="BA147" s="114">
        <f t="shared" si="239"/>
        <v>869820</v>
      </c>
      <c r="BB147" s="113">
        <f t="shared" si="240"/>
        <v>969150</v>
      </c>
      <c r="BC147" s="113">
        <f t="shared" si="241"/>
        <v>3573200</v>
      </c>
      <c r="BD147" s="117">
        <f t="shared" si="242"/>
        <v>0</v>
      </c>
    </row>
    <row r="148" spans="2:56" x14ac:dyDescent="0.3">
      <c r="B148" s="141" t="s">
        <v>169</v>
      </c>
      <c r="C148" s="142">
        <f t="shared" si="245"/>
        <v>155488</v>
      </c>
      <c r="D148" s="143">
        <f t="shared" si="245"/>
        <v>196456.27</v>
      </c>
      <c r="E148" s="144">
        <f t="shared" si="229"/>
        <v>1.2634818764149001</v>
      </c>
      <c r="F148" s="142">
        <f t="shared" si="246"/>
        <v>352394</v>
      </c>
      <c r="G148" s="145">
        <f t="shared" si="246"/>
        <v>353521.36</v>
      </c>
      <c r="H148" s="144">
        <f t="shared" si="230"/>
        <v>1.0031991464099843</v>
      </c>
      <c r="I148" s="142">
        <f t="shared" si="247"/>
        <v>389785</v>
      </c>
      <c r="J148" s="145">
        <f t="shared" si="247"/>
        <v>389686.15</v>
      </c>
      <c r="K148" s="144">
        <f t="shared" si="214"/>
        <v>0.99974639865566917</v>
      </c>
      <c r="L148" s="142">
        <f t="shared" si="248"/>
        <v>288882</v>
      </c>
      <c r="M148" s="145">
        <f t="shared" si="248"/>
        <v>465993</v>
      </c>
      <c r="N148" s="146">
        <f t="shared" si="248"/>
        <v>0</v>
      </c>
      <c r="O148" s="142">
        <f t="shared" si="248"/>
        <v>318150</v>
      </c>
      <c r="P148" s="146">
        <f t="shared" si="248"/>
        <v>0</v>
      </c>
      <c r="Q148" s="139">
        <f t="shared" si="231"/>
        <v>318150</v>
      </c>
      <c r="R148" s="146">
        <f t="shared" si="249"/>
        <v>0</v>
      </c>
      <c r="S148" s="146">
        <f t="shared" si="249"/>
        <v>60900</v>
      </c>
      <c r="T148" s="140">
        <f t="shared" si="243"/>
        <v>379050</v>
      </c>
      <c r="U148" s="136"/>
      <c r="V148" s="142">
        <f t="shared" si="250"/>
        <v>318150</v>
      </c>
      <c r="W148" s="146">
        <f t="shared" si="250"/>
        <v>0</v>
      </c>
      <c r="X148" s="139">
        <f t="shared" si="232"/>
        <v>318150</v>
      </c>
      <c r="Y148" s="146">
        <f t="shared" si="251"/>
        <v>0</v>
      </c>
      <c r="Z148" s="146">
        <f t="shared" si="251"/>
        <v>60900</v>
      </c>
      <c r="AA148" s="140">
        <f t="shared" ref="AA148:AA211" si="255">SUM(X148:Z148)</f>
        <v>379050</v>
      </c>
      <c r="AB148" s="136"/>
      <c r="AC148" s="142">
        <f t="shared" si="252"/>
        <v>318850</v>
      </c>
      <c r="AD148" s="146">
        <f t="shared" si="252"/>
        <v>0</v>
      </c>
      <c r="AE148" s="139">
        <f t="shared" si="233"/>
        <v>318850</v>
      </c>
      <c r="AF148" s="146">
        <f t="shared" si="253"/>
        <v>0</v>
      </c>
      <c r="AG148" s="146">
        <f t="shared" si="253"/>
        <v>60900</v>
      </c>
      <c r="AH148" s="140">
        <f t="shared" ref="AH148:AH211" si="256">SUM(AE148:AG148)</f>
        <v>379750</v>
      </c>
      <c r="AI148" s="13"/>
      <c r="AJ148" s="111">
        <f t="shared" si="254"/>
        <v>5658</v>
      </c>
      <c r="AK148" s="113">
        <f t="shared" si="254"/>
        <v>38150</v>
      </c>
      <c r="AL148" s="114">
        <f t="shared" si="254"/>
        <v>21468</v>
      </c>
      <c r="AM148" s="113">
        <f t="shared" si="254"/>
        <v>43460</v>
      </c>
      <c r="AN148" s="114">
        <f t="shared" si="254"/>
        <v>40455</v>
      </c>
      <c r="AO148" s="113">
        <f t="shared" si="254"/>
        <v>35148</v>
      </c>
      <c r="AP148" s="114">
        <f t="shared" si="254"/>
        <v>18843</v>
      </c>
      <c r="AQ148" s="113">
        <f t="shared" si="254"/>
        <v>54037</v>
      </c>
      <c r="AR148" s="114">
        <f t="shared" si="254"/>
        <v>15371</v>
      </c>
      <c r="AS148" s="113">
        <f t="shared" si="254"/>
        <v>42089</v>
      </c>
      <c r="AT148" s="114">
        <f t="shared" si="254"/>
        <v>20360</v>
      </c>
      <c r="AU148" s="113">
        <f t="shared" si="254"/>
        <v>44011</v>
      </c>
      <c r="AV148" s="114">
        <f t="shared" si="235"/>
        <v>379050</v>
      </c>
      <c r="AW148" s="113">
        <f t="shared" si="236"/>
        <v>0</v>
      </c>
      <c r="AX148" s="13"/>
      <c r="AY148" s="111">
        <f t="shared" si="237"/>
        <v>65276</v>
      </c>
      <c r="AZ148" s="113">
        <f t="shared" si="238"/>
        <v>119063</v>
      </c>
      <c r="BA148" s="114">
        <f t="shared" si="239"/>
        <v>88251</v>
      </c>
      <c r="BB148" s="113">
        <f t="shared" si="240"/>
        <v>106460</v>
      </c>
      <c r="BC148" s="113">
        <f t="shared" si="241"/>
        <v>379050</v>
      </c>
      <c r="BD148" s="117">
        <f t="shared" si="242"/>
        <v>0</v>
      </c>
    </row>
    <row r="149" spans="2:56" x14ac:dyDescent="0.3">
      <c r="B149" s="141" t="s">
        <v>170</v>
      </c>
      <c r="C149" s="142">
        <f t="shared" si="245"/>
        <v>31500</v>
      </c>
      <c r="D149" s="143">
        <f t="shared" si="245"/>
        <v>29240.67</v>
      </c>
      <c r="E149" s="144">
        <f t="shared" si="229"/>
        <v>0.92827523809523804</v>
      </c>
      <c r="F149" s="142">
        <f t="shared" si="246"/>
        <v>168000</v>
      </c>
      <c r="G149" s="145">
        <f t="shared" si="246"/>
        <v>106158.97</v>
      </c>
      <c r="H149" s="144">
        <f t="shared" si="230"/>
        <v>0.63189863095238097</v>
      </c>
      <c r="I149" s="142">
        <f t="shared" si="247"/>
        <v>118684</v>
      </c>
      <c r="J149" s="145">
        <f t="shared" si="247"/>
        <v>118161.04999999997</v>
      </c>
      <c r="K149" s="144">
        <f t="shared" si="214"/>
        <v>0.99559376158538615</v>
      </c>
      <c r="L149" s="142">
        <f t="shared" si="248"/>
        <v>257000</v>
      </c>
      <c r="M149" s="145">
        <f t="shared" si="248"/>
        <v>307000</v>
      </c>
      <c r="N149" s="146">
        <f t="shared" si="248"/>
        <v>0</v>
      </c>
      <c r="O149" s="142">
        <f t="shared" si="248"/>
        <v>168000</v>
      </c>
      <c r="P149" s="146">
        <f t="shared" si="248"/>
        <v>0</v>
      </c>
      <c r="Q149" s="139">
        <f t="shared" si="231"/>
        <v>168000</v>
      </c>
      <c r="R149" s="146">
        <f t="shared" si="249"/>
        <v>0</v>
      </c>
      <c r="S149" s="146">
        <f t="shared" si="249"/>
        <v>25200</v>
      </c>
      <c r="T149" s="140">
        <f t="shared" si="243"/>
        <v>193200</v>
      </c>
      <c r="U149" s="136"/>
      <c r="V149" s="142">
        <f t="shared" si="250"/>
        <v>168000</v>
      </c>
      <c r="W149" s="146">
        <f t="shared" si="250"/>
        <v>0</v>
      </c>
      <c r="X149" s="139">
        <f t="shared" si="232"/>
        <v>168000</v>
      </c>
      <c r="Y149" s="146">
        <f t="shared" si="251"/>
        <v>0</v>
      </c>
      <c r="Z149" s="146">
        <f t="shared" si="251"/>
        <v>25200</v>
      </c>
      <c r="AA149" s="140">
        <f t="shared" si="255"/>
        <v>193200</v>
      </c>
      <c r="AB149" s="136"/>
      <c r="AC149" s="142">
        <f t="shared" si="252"/>
        <v>168000</v>
      </c>
      <c r="AD149" s="146">
        <f t="shared" si="252"/>
        <v>0</v>
      </c>
      <c r="AE149" s="139">
        <f t="shared" si="233"/>
        <v>168000</v>
      </c>
      <c r="AF149" s="146">
        <f t="shared" si="253"/>
        <v>0</v>
      </c>
      <c r="AG149" s="146">
        <f t="shared" si="253"/>
        <v>25200</v>
      </c>
      <c r="AH149" s="140">
        <f t="shared" si="256"/>
        <v>193200</v>
      </c>
      <c r="AI149" s="13"/>
      <c r="AJ149" s="111">
        <f t="shared" si="254"/>
        <v>0</v>
      </c>
      <c r="AK149" s="113">
        <f t="shared" si="254"/>
        <v>33600</v>
      </c>
      <c r="AL149" s="114">
        <f t="shared" si="254"/>
        <v>5200</v>
      </c>
      <c r="AM149" s="113">
        <f t="shared" si="254"/>
        <v>42000</v>
      </c>
      <c r="AN149" s="114">
        <f t="shared" si="254"/>
        <v>38800</v>
      </c>
      <c r="AO149" s="113">
        <f t="shared" si="254"/>
        <v>8400</v>
      </c>
      <c r="AP149" s="114">
        <f t="shared" si="254"/>
        <v>38000</v>
      </c>
      <c r="AQ149" s="113">
        <f t="shared" si="254"/>
        <v>5200</v>
      </c>
      <c r="AR149" s="114">
        <f t="shared" si="254"/>
        <v>8400</v>
      </c>
      <c r="AS149" s="113">
        <f t="shared" si="254"/>
        <v>5200</v>
      </c>
      <c r="AT149" s="114">
        <f t="shared" si="254"/>
        <v>0</v>
      </c>
      <c r="AU149" s="113">
        <f t="shared" si="254"/>
        <v>8400</v>
      </c>
      <c r="AV149" s="114">
        <f t="shared" si="235"/>
        <v>193200</v>
      </c>
      <c r="AW149" s="113">
        <f t="shared" si="236"/>
        <v>0</v>
      </c>
      <c r="AX149" s="13"/>
      <c r="AY149" s="111">
        <f t="shared" si="237"/>
        <v>38800</v>
      </c>
      <c r="AZ149" s="113">
        <f t="shared" si="238"/>
        <v>89200</v>
      </c>
      <c r="BA149" s="114">
        <f t="shared" si="239"/>
        <v>51600</v>
      </c>
      <c r="BB149" s="113">
        <f t="shared" si="240"/>
        <v>13600</v>
      </c>
      <c r="BC149" s="113">
        <f t="shared" si="241"/>
        <v>193200</v>
      </c>
      <c r="BD149" s="117">
        <f t="shared" si="242"/>
        <v>0</v>
      </c>
    </row>
    <row r="150" spans="2:56" x14ac:dyDescent="0.3">
      <c r="B150" s="141" t="s">
        <v>171</v>
      </c>
      <c r="C150" s="142">
        <f t="shared" si="245"/>
        <v>1290556</v>
      </c>
      <c r="D150" s="143">
        <f t="shared" si="245"/>
        <v>1270041.1599999999</v>
      </c>
      <c r="E150" s="144">
        <f t="shared" si="229"/>
        <v>0.98410387460908311</v>
      </c>
      <c r="F150" s="142">
        <f t="shared" si="246"/>
        <v>1736411</v>
      </c>
      <c r="G150" s="145">
        <f t="shared" si="246"/>
        <v>1662740.92</v>
      </c>
      <c r="H150" s="144">
        <f t="shared" si="230"/>
        <v>0.95757336252765035</v>
      </c>
      <c r="I150" s="142">
        <f t="shared" si="247"/>
        <v>1641087</v>
      </c>
      <c r="J150" s="145">
        <f t="shared" si="247"/>
        <v>1641026</v>
      </c>
      <c r="K150" s="144">
        <f t="shared" si="214"/>
        <v>0.99996282951482762</v>
      </c>
      <c r="L150" s="142">
        <f t="shared" si="248"/>
        <v>862500</v>
      </c>
      <c r="M150" s="145">
        <f t="shared" si="248"/>
        <v>1090500</v>
      </c>
      <c r="N150" s="146">
        <f t="shared" si="248"/>
        <v>0</v>
      </c>
      <c r="O150" s="142">
        <f t="shared" si="248"/>
        <v>1035000</v>
      </c>
      <c r="P150" s="146">
        <f t="shared" si="248"/>
        <v>172800</v>
      </c>
      <c r="Q150" s="139">
        <f t="shared" si="231"/>
        <v>1207800</v>
      </c>
      <c r="R150" s="146">
        <f t="shared" si="249"/>
        <v>0</v>
      </c>
      <c r="S150" s="146">
        <f t="shared" si="249"/>
        <v>172800</v>
      </c>
      <c r="T150" s="140">
        <f t="shared" si="243"/>
        <v>1380600</v>
      </c>
      <c r="U150" s="136"/>
      <c r="V150" s="142">
        <f t="shared" si="250"/>
        <v>1035000</v>
      </c>
      <c r="W150" s="146">
        <f t="shared" si="250"/>
        <v>0</v>
      </c>
      <c r="X150" s="139">
        <f t="shared" si="232"/>
        <v>1035000</v>
      </c>
      <c r="Y150" s="146">
        <f t="shared" si="251"/>
        <v>0</v>
      </c>
      <c r="Z150" s="146">
        <f t="shared" si="251"/>
        <v>172800</v>
      </c>
      <c r="AA150" s="140">
        <f t="shared" si="255"/>
        <v>1207800</v>
      </c>
      <c r="AB150" s="136"/>
      <c r="AC150" s="142">
        <f t="shared" si="252"/>
        <v>1038600</v>
      </c>
      <c r="AD150" s="146">
        <f t="shared" si="252"/>
        <v>0</v>
      </c>
      <c r="AE150" s="139">
        <f t="shared" si="233"/>
        <v>1038600</v>
      </c>
      <c r="AF150" s="146">
        <f t="shared" si="253"/>
        <v>0</v>
      </c>
      <c r="AG150" s="146">
        <f t="shared" si="253"/>
        <v>172800</v>
      </c>
      <c r="AH150" s="140">
        <f t="shared" si="256"/>
        <v>1211400</v>
      </c>
      <c r="AI150" s="13"/>
      <c r="AJ150" s="111">
        <f t="shared" si="254"/>
        <v>64800</v>
      </c>
      <c r="AK150" s="113">
        <f t="shared" si="254"/>
        <v>67350</v>
      </c>
      <c r="AL150" s="114">
        <f t="shared" si="254"/>
        <v>147600</v>
      </c>
      <c r="AM150" s="113">
        <f t="shared" si="254"/>
        <v>39000</v>
      </c>
      <c r="AN150" s="114">
        <f t="shared" si="254"/>
        <v>189750</v>
      </c>
      <c r="AO150" s="113">
        <f t="shared" si="254"/>
        <v>78600</v>
      </c>
      <c r="AP150" s="114">
        <f t="shared" si="254"/>
        <v>165600</v>
      </c>
      <c r="AQ150" s="113">
        <f t="shared" si="254"/>
        <v>250350</v>
      </c>
      <c r="AR150" s="114">
        <f t="shared" si="254"/>
        <v>156600</v>
      </c>
      <c r="AS150" s="113">
        <f t="shared" si="254"/>
        <v>30000</v>
      </c>
      <c r="AT150" s="114">
        <f t="shared" si="254"/>
        <v>37350</v>
      </c>
      <c r="AU150" s="113">
        <f t="shared" si="254"/>
        <v>153600</v>
      </c>
      <c r="AV150" s="114">
        <f t="shared" si="235"/>
        <v>1380600</v>
      </c>
      <c r="AW150" s="113">
        <f t="shared" si="236"/>
        <v>0</v>
      </c>
      <c r="AX150" s="13"/>
      <c r="AY150" s="111">
        <f t="shared" si="237"/>
        <v>279750</v>
      </c>
      <c r="AZ150" s="113">
        <f t="shared" si="238"/>
        <v>307350</v>
      </c>
      <c r="BA150" s="114">
        <f t="shared" si="239"/>
        <v>572550</v>
      </c>
      <c r="BB150" s="113">
        <f t="shared" si="240"/>
        <v>220950</v>
      </c>
      <c r="BC150" s="113">
        <f t="shared" si="241"/>
        <v>1380600</v>
      </c>
      <c r="BD150" s="117">
        <f t="shared" si="242"/>
        <v>0</v>
      </c>
    </row>
    <row r="151" spans="2:56" x14ac:dyDescent="0.3">
      <c r="B151" s="141" t="s">
        <v>172</v>
      </c>
      <c r="C151" s="142">
        <f t="shared" si="245"/>
        <v>116543</v>
      </c>
      <c r="D151" s="143">
        <f t="shared" si="245"/>
        <v>116492.06</v>
      </c>
      <c r="E151" s="144">
        <f t="shared" si="229"/>
        <v>0.99956290811116921</v>
      </c>
      <c r="F151" s="142">
        <f t="shared" si="246"/>
        <v>268890</v>
      </c>
      <c r="G151" s="145">
        <f t="shared" si="246"/>
        <v>274343.71000000002</v>
      </c>
      <c r="H151" s="144">
        <f t="shared" si="230"/>
        <v>1.0202823087507904</v>
      </c>
      <c r="I151" s="142">
        <f t="shared" si="247"/>
        <v>592006</v>
      </c>
      <c r="J151" s="145">
        <f t="shared" si="247"/>
        <v>585587.24</v>
      </c>
      <c r="K151" s="144">
        <f t="shared" si="214"/>
        <v>0.98915760988908896</v>
      </c>
      <c r="L151" s="142">
        <f t="shared" si="248"/>
        <v>308000</v>
      </c>
      <c r="M151" s="145">
        <f t="shared" si="248"/>
        <v>398000</v>
      </c>
      <c r="N151" s="146">
        <f t="shared" si="248"/>
        <v>0</v>
      </c>
      <c r="O151" s="142">
        <f t="shared" si="248"/>
        <v>253600</v>
      </c>
      <c r="P151" s="146">
        <f t="shared" si="248"/>
        <v>0</v>
      </c>
      <c r="Q151" s="139">
        <f t="shared" si="231"/>
        <v>253600</v>
      </c>
      <c r="R151" s="146">
        <f t="shared" si="249"/>
        <v>0</v>
      </c>
      <c r="S151" s="146">
        <f t="shared" si="249"/>
        <v>295200</v>
      </c>
      <c r="T151" s="140">
        <f t="shared" si="243"/>
        <v>548800</v>
      </c>
      <c r="U151" s="136"/>
      <c r="V151" s="142">
        <f t="shared" si="250"/>
        <v>253600</v>
      </c>
      <c r="W151" s="146">
        <f t="shared" si="250"/>
        <v>0</v>
      </c>
      <c r="X151" s="139">
        <f t="shared" si="232"/>
        <v>253600</v>
      </c>
      <c r="Y151" s="146">
        <f t="shared" si="251"/>
        <v>0</v>
      </c>
      <c r="Z151" s="146">
        <f t="shared" si="251"/>
        <v>295200</v>
      </c>
      <c r="AA151" s="140">
        <f t="shared" si="255"/>
        <v>548800</v>
      </c>
      <c r="AB151" s="136"/>
      <c r="AC151" s="142">
        <f t="shared" si="252"/>
        <v>253600</v>
      </c>
      <c r="AD151" s="146">
        <f t="shared" si="252"/>
        <v>0</v>
      </c>
      <c r="AE151" s="139">
        <f t="shared" si="233"/>
        <v>253600</v>
      </c>
      <c r="AF151" s="146">
        <f t="shared" si="253"/>
        <v>0</v>
      </c>
      <c r="AG151" s="146">
        <f t="shared" si="253"/>
        <v>295200</v>
      </c>
      <c r="AH151" s="140">
        <f t="shared" si="256"/>
        <v>548800</v>
      </c>
      <c r="AI151" s="13"/>
      <c r="AJ151" s="111">
        <f t="shared" si="254"/>
        <v>0</v>
      </c>
      <c r="AK151" s="113">
        <f t="shared" si="254"/>
        <v>46000</v>
      </c>
      <c r="AL151" s="114">
        <f t="shared" si="254"/>
        <v>49300</v>
      </c>
      <c r="AM151" s="113">
        <f t="shared" si="254"/>
        <v>46000</v>
      </c>
      <c r="AN151" s="114">
        <f t="shared" si="254"/>
        <v>89300</v>
      </c>
      <c r="AO151" s="113">
        <f t="shared" si="254"/>
        <v>6000</v>
      </c>
      <c r="AP151" s="114">
        <f t="shared" si="254"/>
        <v>88700</v>
      </c>
      <c r="AQ151" s="113">
        <f t="shared" si="254"/>
        <v>49300</v>
      </c>
      <c r="AR151" s="114">
        <f t="shared" si="254"/>
        <v>46000</v>
      </c>
      <c r="AS151" s="113">
        <f t="shared" si="254"/>
        <v>49300</v>
      </c>
      <c r="AT151" s="114">
        <f t="shared" si="254"/>
        <v>29600</v>
      </c>
      <c r="AU151" s="113">
        <f t="shared" si="254"/>
        <v>49300</v>
      </c>
      <c r="AV151" s="114">
        <f t="shared" si="235"/>
        <v>548800</v>
      </c>
      <c r="AW151" s="113">
        <f t="shared" si="236"/>
        <v>0</v>
      </c>
      <c r="AX151" s="13"/>
      <c r="AY151" s="111">
        <f t="shared" si="237"/>
        <v>95300</v>
      </c>
      <c r="AZ151" s="113">
        <f t="shared" si="238"/>
        <v>141300</v>
      </c>
      <c r="BA151" s="114">
        <f t="shared" si="239"/>
        <v>184000</v>
      </c>
      <c r="BB151" s="113">
        <f t="shared" si="240"/>
        <v>128200</v>
      </c>
      <c r="BC151" s="113">
        <f t="shared" si="241"/>
        <v>548800</v>
      </c>
      <c r="BD151" s="117">
        <f t="shared" si="242"/>
        <v>0</v>
      </c>
    </row>
    <row r="152" spans="2:56" x14ac:dyDescent="0.3">
      <c r="B152" s="141" t="s">
        <v>173</v>
      </c>
      <c r="C152" s="142">
        <f t="shared" si="245"/>
        <v>0</v>
      </c>
      <c r="D152" s="143">
        <f t="shared" si="245"/>
        <v>0</v>
      </c>
      <c r="E152" s="144">
        <f t="shared" si="229"/>
        <v>0</v>
      </c>
      <c r="F152" s="142">
        <f t="shared" si="246"/>
        <v>0</v>
      </c>
      <c r="G152" s="145">
        <f t="shared" si="246"/>
        <v>0</v>
      </c>
      <c r="H152" s="144">
        <f t="shared" si="230"/>
        <v>0</v>
      </c>
      <c r="I152" s="142">
        <f t="shared" si="247"/>
        <v>119176</v>
      </c>
      <c r="J152" s="145">
        <f t="shared" si="247"/>
        <v>117460</v>
      </c>
      <c r="K152" s="144">
        <f t="shared" si="214"/>
        <v>0.98560112774384101</v>
      </c>
      <c r="L152" s="142">
        <f t="shared" si="248"/>
        <v>15000</v>
      </c>
      <c r="M152" s="145">
        <f t="shared" si="248"/>
        <v>15000</v>
      </c>
      <c r="N152" s="146">
        <f t="shared" si="248"/>
        <v>0</v>
      </c>
      <c r="O152" s="142">
        <f t="shared" si="248"/>
        <v>24000</v>
      </c>
      <c r="P152" s="146">
        <f t="shared" si="248"/>
        <v>0</v>
      </c>
      <c r="Q152" s="139">
        <f t="shared" si="231"/>
        <v>24000</v>
      </c>
      <c r="R152" s="146">
        <f t="shared" si="249"/>
        <v>0</v>
      </c>
      <c r="S152" s="146">
        <f t="shared" si="249"/>
        <v>0</v>
      </c>
      <c r="T152" s="140">
        <f t="shared" si="243"/>
        <v>24000</v>
      </c>
      <c r="U152" s="136"/>
      <c r="V152" s="142">
        <f t="shared" si="250"/>
        <v>24000</v>
      </c>
      <c r="W152" s="146">
        <f t="shared" si="250"/>
        <v>0</v>
      </c>
      <c r="X152" s="139">
        <f t="shared" si="232"/>
        <v>24000</v>
      </c>
      <c r="Y152" s="146">
        <f t="shared" si="251"/>
        <v>0</v>
      </c>
      <c r="Z152" s="146">
        <f t="shared" si="251"/>
        <v>0</v>
      </c>
      <c r="AA152" s="140">
        <f t="shared" si="255"/>
        <v>24000</v>
      </c>
      <c r="AB152" s="136"/>
      <c r="AC152" s="142">
        <f t="shared" si="252"/>
        <v>324000</v>
      </c>
      <c r="AD152" s="146">
        <f t="shared" si="252"/>
        <v>0</v>
      </c>
      <c r="AE152" s="139">
        <f t="shared" si="233"/>
        <v>324000</v>
      </c>
      <c r="AF152" s="146">
        <f t="shared" si="253"/>
        <v>0</v>
      </c>
      <c r="AG152" s="146">
        <f t="shared" si="253"/>
        <v>0</v>
      </c>
      <c r="AH152" s="140">
        <f t="shared" si="256"/>
        <v>324000</v>
      </c>
      <c r="AI152" s="13"/>
      <c r="AJ152" s="111">
        <f t="shared" si="254"/>
        <v>0</v>
      </c>
      <c r="AK152" s="113">
        <f t="shared" si="254"/>
        <v>0</v>
      </c>
      <c r="AL152" s="114">
        <f t="shared" si="254"/>
        <v>0</v>
      </c>
      <c r="AM152" s="113">
        <f t="shared" si="254"/>
        <v>0</v>
      </c>
      <c r="AN152" s="114">
        <f t="shared" si="254"/>
        <v>0</v>
      </c>
      <c r="AO152" s="113">
        <f t="shared" si="254"/>
        <v>0</v>
      </c>
      <c r="AP152" s="114">
        <f t="shared" si="254"/>
        <v>0</v>
      </c>
      <c r="AQ152" s="113">
        <f t="shared" si="254"/>
        <v>0</v>
      </c>
      <c r="AR152" s="114">
        <f t="shared" si="254"/>
        <v>12000</v>
      </c>
      <c r="AS152" s="113">
        <f t="shared" si="254"/>
        <v>0</v>
      </c>
      <c r="AT152" s="114">
        <f t="shared" si="254"/>
        <v>12000</v>
      </c>
      <c r="AU152" s="113">
        <f t="shared" si="254"/>
        <v>0</v>
      </c>
      <c r="AV152" s="114">
        <f t="shared" si="235"/>
        <v>24000</v>
      </c>
      <c r="AW152" s="113">
        <f t="shared" si="236"/>
        <v>0</v>
      </c>
      <c r="AX152" s="13"/>
      <c r="AY152" s="111">
        <f t="shared" si="237"/>
        <v>0</v>
      </c>
      <c r="AZ152" s="113">
        <f t="shared" si="238"/>
        <v>0</v>
      </c>
      <c r="BA152" s="114">
        <f t="shared" si="239"/>
        <v>12000</v>
      </c>
      <c r="BB152" s="113">
        <f t="shared" si="240"/>
        <v>12000</v>
      </c>
      <c r="BC152" s="113">
        <f t="shared" si="241"/>
        <v>24000</v>
      </c>
      <c r="BD152" s="117">
        <f t="shared" si="242"/>
        <v>0</v>
      </c>
    </row>
    <row r="153" spans="2:56" x14ac:dyDescent="0.3">
      <c r="B153" s="150" t="s">
        <v>174</v>
      </c>
      <c r="C153" s="78">
        <f>SUM(C154)</f>
        <v>0</v>
      </c>
      <c r="D153" s="79">
        <f>SUM(D154)</f>
        <v>0</v>
      </c>
      <c r="E153" s="69">
        <f t="shared" si="229"/>
        <v>0</v>
      </c>
      <c r="F153" s="78">
        <f>SUM(F154)</f>
        <v>0</v>
      </c>
      <c r="G153" s="80">
        <f>SUM(G154)</f>
        <v>0</v>
      </c>
      <c r="H153" s="69">
        <f t="shared" si="230"/>
        <v>0</v>
      </c>
      <c r="I153" s="78">
        <f>SUM(I154)</f>
        <v>0</v>
      </c>
      <c r="J153" s="80">
        <f>SUM(J154)</f>
        <v>0</v>
      </c>
      <c r="K153" s="69">
        <f t="shared" si="214"/>
        <v>0</v>
      </c>
      <c r="L153" s="78">
        <f>SUM(L154)</f>
        <v>0</v>
      </c>
      <c r="M153" s="80">
        <f>SUM(M154)</f>
        <v>0</v>
      </c>
      <c r="N153" s="81">
        <f>SUM(N154)</f>
        <v>0</v>
      </c>
      <c r="O153" s="78">
        <f>SUM(O154)</f>
        <v>0</v>
      </c>
      <c r="P153" s="81">
        <f>SUM(P154)</f>
        <v>0</v>
      </c>
      <c r="Q153" s="148">
        <f t="shared" si="231"/>
        <v>0</v>
      </c>
      <c r="R153" s="81">
        <f>SUM(R154)</f>
        <v>0</v>
      </c>
      <c r="S153" s="81">
        <f>SUM(S154)</f>
        <v>0</v>
      </c>
      <c r="T153" s="149">
        <f t="shared" si="243"/>
        <v>0</v>
      </c>
      <c r="U153" s="136"/>
      <c r="V153" s="78">
        <f>SUM(V154)</f>
        <v>0</v>
      </c>
      <c r="W153" s="81">
        <f>SUM(W154)</f>
        <v>0</v>
      </c>
      <c r="X153" s="148">
        <f t="shared" si="232"/>
        <v>0</v>
      </c>
      <c r="Y153" s="81">
        <f>SUM(Y154)</f>
        <v>0</v>
      </c>
      <c r="Z153" s="81">
        <f>SUM(Z154)</f>
        <v>0</v>
      </c>
      <c r="AA153" s="149">
        <f t="shared" si="255"/>
        <v>0</v>
      </c>
      <c r="AB153" s="136"/>
      <c r="AC153" s="78">
        <f>SUM(AC154)</f>
        <v>0</v>
      </c>
      <c r="AD153" s="81">
        <f>SUM(AD154)</f>
        <v>0</v>
      </c>
      <c r="AE153" s="148">
        <f t="shared" si="233"/>
        <v>0</v>
      </c>
      <c r="AF153" s="81">
        <f>SUM(AF154)</f>
        <v>0</v>
      </c>
      <c r="AG153" s="81">
        <f>SUM(AG154)</f>
        <v>0</v>
      </c>
      <c r="AH153" s="149">
        <f t="shared" si="256"/>
        <v>0</v>
      </c>
      <c r="AI153" s="13"/>
      <c r="AJ153" s="79">
        <f t="shared" ref="AJ153:AU153" si="257">SUM(AJ154)</f>
        <v>0</v>
      </c>
      <c r="AK153" s="80">
        <f t="shared" si="257"/>
        <v>0</v>
      </c>
      <c r="AL153" s="81">
        <f t="shared" si="257"/>
        <v>0</v>
      </c>
      <c r="AM153" s="80">
        <f t="shared" si="257"/>
        <v>0</v>
      </c>
      <c r="AN153" s="81">
        <f t="shared" si="257"/>
        <v>0</v>
      </c>
      <c r="AO153" s="80">
        <f t="shared" si="257"/>
        <v>0</v>
      </c>
      <c r="AP153" s="81">
        <f t="shared" si="257"/>
        <v>0</v>
      </c>
      <c r="AQ153" s="80">
        <f t="shared" si="257"/>
        <v>0</v>
      </c>
      <c r="AR153" s="81">
        <f t="shared" si="257"/>
        <v>0</v>
      </c>
      <c r="AS153" s="80">
        <f t="shared" si="257"/>
        <v>0</v>
      </c>
      <c r="AT153" s="81">
        <f t="shared" si="257"/>
        <v>0</v>
      </c>
      <c r="AU153" s="80">
        <f t="shared" si="257"/>
        <v>0</v>
      </c>
      <c r="AV153" s="81">
        <f t="shared" si="235"/>
        <v>0</v>
      </c>
      <c r="AW153" s="80">
        <f t="shared" si="236"/>
        <v>0</v>
      </c>
      <c r="AX153" s="13"/>
      <c r="AY153" s="79">
        <f t="shared" si="237"/>
        <v>0</v>
      </c>
      <c r="AZ153" s="80">
        <f t="shared" si="238"/>
        <v>0</v>
      </c>
      <c r="BA153" s="81">
        <f t="shared" si="239"/>
        <v>0</v>
      </c>
      <c r="BB153" s="80">
        <f t="shared" si="240"/>
        <v>0</v>
      </c>
      <c r="BC153" s="80">
        <f t="shared" si="241"/>
        <v>0</v>
      </c>
      <c r="BD153" s="86">
        <f t="shared" si="242"/>
        <v>0</v>
      </c>
    </row>
    <row r="154" spans="2:56" x14ac:dyDescent="0.3">
      <c r="B154" s="141" t="s">
        <v>175</v>
      </c>
      <c r="C154" s="142">
        <f>SUM(C358,C2194)</f>
        <v>0</v>
      </c>
      <c r="D154" s="143">
        <f>SUM(D358,D2194)</f>
        <v>0</v>
      </c>
      <c r="E154" s="144">
        <f t="shared" si="229"/>
        <v>0</v>
      </c>
      <c r="F154" s="142">
        <f>SUM(F358,F2194)</f>
        <v>0</v>
      </c>
      <c r="G154" s="145">
        <f>SUM(G358,G2194)</f>
        <v>0</v>
      </c>
      <c r="H154" s="144">
        <f t="shared" si="230"/>
        <v>0</v>
      </c>
      <c r="I154" s="142">
        <f>SUM(I358,I2194)</f>
        <v>0</v>
      </c>
      <c r="J154" s="145">
        <f>SUM(J358,J2194)</f>
        <v>0</v>
      </c>
      <c r="K154" s="144">
        <f t="shared" si="214"/>
        <v>0</v>
      </c>
      <c r="L154" s="142">
        <f>SUM(L358,L2194)</f>
        <v>0</v>
      </c>
      <c r="M154" s="145">
        <f>SUM(M358,M2194)</f>
        <v>0</v>
      </c>
      <c r="N154" s="146">
        <f>SUM(N358,N2194)</f>
        <v>0</v>
      </c>
      <c r="O154" s="142">
        <f>SUM(O358,O2194)</f>
        <v>0</v>
      </c>
      <c r="P154" s="146">
        <f>SUM(P358,P2194)</f>
        <v>0</v>
      </c>
      <c r="Q154" s="139">
        <f t="shared" si="231"/>
        <v>0</v>
      </c>
      <c r="R154" s="146">
        <f>SUM(R358,R2194)</f>
        <v>0</v>
      </c>
      <c r="S154" s="146">
        <f>SUM(S358,S2194)</f>
        <v>0</v>
      </c>
      <c r="T154" s="140">
        <f t="shared" si="243"/>
        <v>0</v>
      </c>
      <c r="U154" s="136"/>
      <c r="V154" s="142">
        <f>SUM(V358,V2194)</f>
        <v>0</v>
      </c>
      <c r="W154" s="146">
        <f>SUM(W358,W2194)</f>
        <v>0</v>
      </c>
      <c r="X154" s="139">
        <f t="shared" si="232"/>
        <v>0</v>
      </c>
      <c r="Y154" s="146">
        <f>SUM(Y358,Y2194)</f>
        <v>0</v>
      </c>
      <c r="Z154" s="146">
        <f>SUM(Z358,Z2194)</f>
        <v>0</v>
      </c>
      <c r="AA154" s="140">
        <f t="shared" si="255"/>
        <v>0</v>
      </c>
      <c r="AB154" s="136"/>
      <c r="AC154" s="142">
        <f>SUM(AC358,AC2194)</f>
        <v>0</v>
      </c>
      <c r="AD154" s="146">
        <f>SUM(AD358,AD2194)</f>
        <v>0</v>
      </c>
      <c r="AE154" s="139">
        <f t="shared" si="233"/>
        <v>0</v>
      </c>
      <c r="AF154" s="146">
        <f>SUM(AF358,AF2194)</f>
        <v>0</v>
      </c>
      <c r="AG154" s="146">
        <f>SUM(AG358,AG2194)</f>
        <v>0</v>
      </c>
      <c r="AH154" s="140">
        <f t="shared" si="256"/>
        <v>0</v>
      </c>
      <c r="AI154" s="13"/>
      <c r="AJ154" s="111">
        <f t="shared" ref="AJ154:AU154" si="258">SUM(AJ358,AJ2194)</f>
        <v>0</v>
      </c>
      <c r="AK154" s="113">
        <f t="shared" si="258"/>
        <v>0</v>
      </c>
      <c r="AL154" s="114">
        <f t="shared" si="258"/>
        <v>0</v>
      </c>
      <c r="AM154" s="113">
        <f t="shared" si="258"/>
        <v>0</v>
      </c>
      <c r="AN154" s="114">
        <f t="shared" si="258"/>
        <v>0</v>
      </c>
      <c r="AO154" s="113">
        <f t="shared" si="258"/>
        <v>0</v>
      </c>
      <c r="AP154" s="114">
        <f t="shared" si="258"/>
        <v>0</v>
      </c>
      <c r="AQ154" s="113">
        <f t="shared" si="258"/>
        <v>0</v>
      </c>
      <c r="AR154" s="114">
        <f t="shared" si="258"/>
        <v>0</v>
      </c>
      <c r="AS154" s="113">
        <f t="shared" si="258"/>
        <v>0</v>
      </c>
      <c r="AT154" s="114">
        <f t="shared" si="258"/>
        <v>0</v>
      </c>
      <c r="AU154" s="113">
        <f t="shared" si="258"/>
        <v>0</v>
      </c>
      <c r="AV154" s="114">
        <f t="shared" si="235"/>
        <v>0</v>
      </c>
      <c r="AW154" s="113">
        <f t="shared" si="236"/>
        <v>0</v>
      </c>
      <c r="AX154" s="13"/>
      <c r="AY154" s="111">
        <f t="shared" si="237"/>
        <v>0</v>
      </c>
      <c r="AZ154" s="113">
        <f t="shared" si="238"/>
        <v>0</v>
      </c>
      <c r="BA154" s="114">
        <f t="shared" si="239"/>
        <v>0</v>
      </c>
      <c r="BB154" s="113">
        <f t="shared" si="240"/>
        <v>0</v>
      </c>
      <c r="BC154" s="113">
        <f t="shared" si="241"/>
        <v>0</v>
      </c>
      <c r="BD154" s="117">
        <f t="shared" si="242"/>
        <v>0</v>
      </c>
    </row>
    <row r="155" spans="2:56" x14ac:dyDescent="0.3">
      <c r="B155" s="150" t="s">
        <v>176</v>
      </c>
      <c r="C155" s="78">
        <f>SUM(C156:C160)</f>
        <v>48421</v>
      </c>
      <c r="D155" s="79">
        <f>SUM(D156:D160)</f>
        <v>48402.5</v>
      </c>
      <c r="E155" s="69">
        <f t="shared" si="229"/>
        <v>0.99961793436731994</v>
      </c>
      <c r="F155" s="78">
        <f>SUM(F156:F160)</f>
        <v>150000</v>
      </c>
      <c r="G155" s="80">
        <f>SUM(G156:G160)</f>
        <v>136369.07</v>
      </c>
      <c r="H155" s="69">
        <f t="shared" si="230"/>
        <v>0.90912713333333339</v>
      </c>
      <c r="I155" s="78">
        <f>SUM(I156:I160)</f>
        <v>84700</v>
      </c>
      <c r="J155" s="80">
        <f>SUM(J156:J160)</f>
        <v>80637.42</v>
      </c>
      <c r="K155" s="69">
        <f t="shared" si="214"/>
        <v>0.95203565525383704</v>
      </c>
      <c r="L155" s="78">
        <f>SUM(L156:L160)</f>
        <v>0</v>
      </c>
      <c r="M155" s="80">
        <f>SUM(M156:M160)</f>
        <v>507000</v>
      </c>
      <c r="N155" s="81">
        <f>SUM(N156:N160)</f>
        <v>0</v>
      </c>
      <c r="O155" s="78">
        <f>SUM(O156:O160)</f>
        <v>18820</v>
      </c>
      <c r="P155" s="81">
        <f>SUM(P156:P160)</f>
        <v>337200</v>
      </c>
      <c r="Q155" s="148">
        <f t="shared" si="231"/>
        <v>356020</v>
      </c>
      <c r="R155" s="81">
        <f>SUM(R156:R160)</f>
        <v>0</v>
      </c>
      <c r="S155" s="81">
        <f>SUM(S156:S160)</f>
        <v>159700</v>
      </c>
      <c r="T155" s="149">
        <f t="shared" si="243"/>
        <v>515720</v>
      </c>
      <c r="U155" s="136"/>
      <c r="V155" s="78">
        <f>SUM(V156:V160)</f>
        <v>0</v>
      </c>
      <c r="W155" s="81">
        <f>SUM(W156:W160)</f>
        <v>0</v>
      </c>
      <c r="X155" s="148">
        <f t="shared" si="232"/>
        <v>0</v>
      </c>
      <c r="Y155" s="81">
        <f>SUM(Y156:Y160)</f>
        <v>0</v>
      </c>
      <c r="Z155" s="81">
        <f>SUM(Z156:Z160)</f>
        <v>159700</v>
      </c>
      <c r="AA155" s="149">
        <f t="shared" si="255"/>
        <v>159700</v>
      </c>
      <c r="AB155" s="136"/>
      <c r="AC155" s="78">
        <f>SUM(AC156:AC160)</f>
        <v>0</v>
      </c>
      <c r="AD155" s="81">
        <f>SUM(AD156:AD160)</f>
        <v>0</v>
      </c>
      <c r="AE155" s="148">
        <f t="shared" si="233"/>
        <v>0</v>
      </c>
      <c r="AF155" s="81">
        <f>SUM(AF156:AF160)</f>
        <v>0</v>
      </c>
      <c r="AG155" s="81">
        <f>SUM(AG156:AG160)</f>
        <v>159700</v>
      </c>
      <c r="AH155" s="149">
        <f t="shared" si="256"/>
        <v>159700</v>
      </c>
      <c r="AI155" s="13"/>
      <c r="AJ155" s="79">
        <f t="shared" ref="AJ155:AU155" si="259">SUM(AJ156:AJ160)</f>
        <v>0</v>
      </c>
      <c r="AK155" s="80">
        <f t="shared" si="259"/>
        <v>0</v>
      </c>
      <c r="AL155" s="81">
        <f t="shared" si="259"/>
        <v>39925</v>
      </c>
      <c r="AM155" s="80">
        <f t="shared" si="259"/>
        <v>168600</v>
      </c>
      <c r="AN155" s="81">
        <f t="shared" si="259"/>
        <v>39925</v>
      </c>
      <c r="AO155" s="80">
        <f t="shared" si="259"/>
        <v>0</v>
      </c>
      <c r="AP155" s="81">
        <f t="shared" si="259"/>
        <v>0</v>
      </c>
      <c r="AQ155" s="80">
        <f t="shared" si="259"/>
        <v>39925</v>
      </c>
      <c r="AR155" s="81">
        <f t="shared" si="259"/>
        <v>18820</v>
      </c>
      <c r="AS155" s="80">
        <f t="shared" si="259"/>
        <v>208525</v>
      </c>
      <c r="AT155" s="81">
        <f t="shared" si="259"/>
        <v>0</v>
      </c>
      <c r="AU155" s="80">
        <f t="shared" si="259"/>
        <v>0</v>
      </c>
      <c r="AV155" s="81">
        <f t="shared" si="235"/>
        <v>515720</v>
      </c>
      <c r="AW155" s="80">
        <f t="shared" si="236"/>
        <v>0</v>
      </c>
      <c r="AX155" s="13"/>
      <c r="AY155" s="79">
        <f t="shared" si="237"/>
        <v>39925</v>
      </c>
      <c r="AZ155" s="80">
        <f t="shared" si="238"/>
        <v>208525</v>
      </c>
      <c r="BA155" s="81">
        <f t="shared" si="239"/>
        <v>58745</v>
      </c>
      <c r="BB155" s="80">
        <f t="shared" si="240"/>
        <v>208525</v>
      </c>
      <c r="BC155" s="80">
        <f t="shared" si="241"/>
        <v>515720</v>
      </c>
      <c r="BD155" s="86">
        <f t="shared" si="242"/>
        <v>0</v>
      </c>
    </row>
    <row r="156" spans="2:56" x14ac:dyDescent="0.3">
      <c r="B156" s="141" t="s">
        <v>177</v>
      </c>
      <c r="C156" s="142">
        <f t="shared" ref="C156:D160" si="260">SUM(C360,C2196)</f>
        <v>0</v>
      </c>
      <c r="D156" s="143">
        <f t="shared" si="260"/>
        <v>0</v>
      </c>
      <c r="E156" s="144">
        <f t="shared" si="229"/>
        <v>0</v>
      </c>
      <c r="F156" s="142">
        <f t="shared" ref="F156:G160" si="261">SUM(F360,F2196)</f>
        <v>0</v>
      </c>
      <c r="G156" s="145">
        <f t="shared" si="261"/>
        <v>0</v>
      </c>
      <c r="H156" s="144">
        <f t="shared" si="230"/>
        <v>0</v>
      </c>
      <c r="I156" s="142">
        <f t="shared" ref="I156:J160" si="262">SUM(I360,I2196)</f>
        <v>0</v>
      </c>
      <c r="J156" s="145">
        <f t="shared" si="262"/>
        <v>0</v>
      </c>
      <c r="K156" s="144">
        <f t="shared" si="214"/>
        <v>0</v>
      </c>
      <c r="L156" s="142">
        <f>SUM(L360,L2196)</f>
        <v>0</v>
      </c>
      <c r="M156" s="145">
        <f t="shared" ref="M156:P160" si="263">SUM(M360,M2196)</f>
        <v>0</v>
      </c>
      <c r="N156" s="146">
        <f t="shared" si="263"/>
        <v>0</v>
      </c>
      <c r="O156" s="142">
        <f t="shared" si="263"/>
        <v>0</v>
      </c>
      <c r="P156" s="146">
        <f t="shared" si="263"/>
        <v>0</v>
      </c>
      <c r="Q156" s="139">
        <f t="shared" si="231"/>
        <v>0</v>
      </c>
      <c r="R156" s="146">
        <f t="shared" ref="R156:S160" si="264">SUM(R360,R2196)</f>
        <v>0</v>
      </c>
      <c r="S156" s="146">
        <f t="shared" si="264"/>
        <v>0</v>
      </c>
      <c r="T156" s="140">
        <f t="shared" si="243"/>
        <v>0</v>
      </c>
      <c r="U156" s="136"/>
      <c r="V156" s="142">
        <f t="shared" ref="V156:W160" si="265">SUM(V360,V2196)</f>
        <v>0</v>
      </c>
      <c r="W156" s="146">
        <f t="shared" si="265"/>
        <v>0</v>
      </c>
      <c r="X156" s="139">
        <f t="shared" si="232"/>
        <v>0</v>
      </c>
      <c r="Y156" s="146">
        <f t="shared" ref="Y156:Z160" si="266">SUM(Y360,Y2196)</f>
        <v>0</v>
      </c>
      <c r="Z156" s="146">
        <f t="shared" si="266"/>
        <v>0</v>
      </c>
      <c r="AA156" s="140">
        <f t="shared" si="255"/>
        <v>0</v>
      </c>
      <c r="AB156" s="136"/>
      <c r="AC156" s="142">
        <f t="shared" ref="AC156:AD160" si="267">SUM(AC360,AC2196)</f>
        <v>0</v>
      </c>
      <c r="AD156" s="146">
        <f t="shared" si="267"/>
        <v>0</v>
      </c>
      <c r="AE156" s="139">
        <f t="shared" si="233"/>
        <v>0</v>
      </c>
      <c r="AF156" s="146">
        <f t="shared" ref="AF156:AG160" si="268">SUM(AF360,AF2196)</f>
        <v>0</v>
      </c>
      <c r="AG156" s="146">
        <f t="shared" si="268"/>
        <v>0</v>
      </c>
      <c r="AH156" s="140">
        <f t="shared" si="256"/>
        <v>0</v>
      </c>
      <c r="AI156" s="13"/>
      <c r="AJ156" s="111">
        <f t="shared" ref="AJ156:AU160" si="269">SUM(AJ360,AJ2196)</f>
        <v>0</v>
      </c>
      <c r="AK156" s="113">
        <f t="shared" si="269"/>
        <v>0</v>
      </c>
      <c r="AL156" s="114">
        <f t="shared" si="269"/>
        <v>0</v>
      </c>
      <c r="AM156" s="113">
        <f t="shared" si="269"/>
        <v>0</v>
      </c>
      <c r="AN156" s="114">
        <f t="shared" si="269"/>
        <v>0</v>
      </c>
      <c r="AO156" s="113">
        <f t="shared" si="269"/>
        <v>0</v>
      </c>
      <c r="AP156" s="114">
        <f t="shared" si="269"/>
        <v>0</v>
      </c>
      <c r="AQ156" s="113">
        <f>SUM(AQ360,AQ2196)</f>
        <v>0</v>
      </c>
      <c r="AR156" s="114">
        <f t="shared" si="269"/>
        <v>0</v>
      </c>
      <c r="AS156" s="113">
        <f t="shared" si="269"/>
        <v>0</v>
      </c>
      <c r="AT156" s="114">
        <f t="shared" si="269"/>
        <v>0</v>
      </c>
      <c r="AU156" s="113">
        <f t="shared" si="269"/>
        <v>0</v>
      </c>
      <c r="AV156" s="114">
        <f t="shared" si="235"/>
        <v>0</v>
      </c>
      <c r="AW156" s="113">
        <f t="shared" si="236"/>
        <v>0</v>
      </c>
      <c r="AX156" s="13"/>
      <c r="AY156" s="111">
        <f t="shared" si="237"/>
        <v>0</v>
      </c>
      <c r="AZ156" s="113">
        <f t="shared" si="238"/>
        <v>0</v>
      </c>
      <c r="BA156" s="114">
        <f t="shared" si="239"/>
        <v>0</v>
      </c>
      <c r="BB156" s="113">
        <f t="shared" si="240"/>
        <v>0</v>
      </c>
      <c r="BC156" s="113">
        <f t="shared" si="241"/>
        <v>0</v>
      </c>
      <c r="BD156" s="117">
        <f t="shared" si="242"/>
        <v>0</v>
      </c>
    </row>
    <row r="157" spans="2:56" x14ac:dyDescent="0.3">
      <c r="B157" s="141" t="s">
        <v>178</v>
      </c>
      <c r="C157" s="142">
        <f t="shared" si="260"/>
        <v>48421</v>
      </c>
      <c r="D157" s="143">
        <f t="shared" si="260"/>
        <v>48402.5</v>
      </c>
      <c r="E157" s="144">
        <f t="shared" si="229"/>
        <v>0.99961793436731994</v>
      </c>
      <c r="F157" s="142">
        <f t="shared" si="261"/>
        <v>150000</v>
      </c>
      <c r="G157" s="145">
        <f t="shared" si="261"/>
        <v>136369.07</v>
      </c>
      <c r="H157" s="144">
        <f t="shared" si="230"/>
        <v>0.90912713333333339</v>
      </c>
      <c r="I157" s="142">
        <f t="shared" si="262"/>
        <v>84700</v>
      </c>
      <c r="J157" s="145">
        <f t="shared" si="262"/>
        <v>80637.42</v>
      </c>
      <c r="K157" s="144">
        <f t="shared" si="214"/>
        <v>0.95203565525383704</v>
      </c>
      <c r="L157" s="142">
        <f>SUM(L361,L2197)</f>
        <v>0</v>
      </c>
      <c r="M157" s="145">
        <f t="shared" si="263"/>
        <v>507000</v>
      </c>
      <c r="N157" s="146">
        <f t="shared" si="263"/>
        <v>0</v>
      </c>
      <c r="O157" s="142">
        <f t="shared" si="263"/>
        <v>18820</v>
      </c>
      <c r="P157" s="146">
        <f t="shared" si="263"/>
        <v>337200</v>
      </c>
      <c r="Q157" s="139">
        <f t="shared" si="231"/>
        <v>356020</v>
      </c>
      <c r="R157" s="146">
        <f t="shared" si="264"/>
        <v>0</v>
      </c>
      <c r="S157" s="146">
        <f t="shared" si="264"/>
        <v>159700</v>
      </c>
      <c r="T157" s="140">
        <f t="shared" si="243"/>
        <v>515720</v>
      </c>
      <c r="U157" s="136"/>
      <c r="V157" s="142">
        <f t="shared" si="265"/>
        <v>0</v>
      </c>
      <c r="W157" s="146">
        <f t="shared" si="265"/>
        <v>0</v>
      </c>
      <c r="X157" s="139">
        <f t="shared" si="232"/>
        <v>0</v>
      </c>
      <c r="Y157" s="146">
        <f t="shared" si="266"/>
        <v>0</v>
      </c>
      <c r="Z157" s="146">
        <f t="shared" si="266"/>
        <v>159700</v>
      </c>
      <c r="AA157" s="140">
        <f t="shared" si="255"/>
        <v>159700</v>
      </c>
      <c r="AB157" s="136"/>
      <c r="AC157" s="142">
        <f t="shared" si="267"/>
        <v>0</v>
      </c>
      <c r="AD157" s="146">
        <f t="shared" si="267"/>
        <v>0</v>
      </c>
      <c r="AE157" s="139">
        <f t="shared" si="233"/>
        <v>0</v>
      </c>
      <c r="AF157" s="146">
        <f t="shared" si="268"/>
        <v>0</v>
      </c>
      <c r="AG157" s="146">
        <f t="shared" si="268"/>
        <v>159700</v>
      </c>
      <c r="AH157" s="140">
        <f t="shared" si="256"/>
        <v>159700</v>
      </c>
      <c r="AI157" s="13"/>
      <c r="AJ157" s="111">
        <f t="shared" si="269"/>
        <v>0</v>
      </c>
      <c r="AK157" s="113">
        <f t="shared" si="269"/>
        <v>0</v>
      </c>
      <c r="AL157" s="114">
        <f t="shared" si="269"/>
        <v>39925</v>
      </c>
      <c r="AM157" s="113">
        <f t="shared" si="269"/>
        <v>168600</v>
      </c>
      <c r="AN157" s="114">
        <f t="shared" si="269"/>
        <v>39925</v>
      </c>
      <c r="AO157" s="113">
        <f t="shared" si="269"/>
        <v>0</v>
      </c>
      <c r="AP157" s="114">
        <f t="shared" si="269"/>
        <v>0</v>
      </c>
      <c r="AQ157" s="113">
        <f>SUM(AQ361,AQ2197)</f>
        <v>39925</v>
      </c>
      <c r="AR157" s="114">
        <f t="shared" si="269"/>
        <v>18820</v>
      </c>
      <c r="AS157" s="113">
        <f t="shared" si="269"/>
        <v>208525</v>
      </c>
      <c r="AT157" s="114">
        <f t="shared" si="269"/>
        <v>0</v>
      </c>
      <c r="AU157" s="113">
        <f t="shared" si="269"/>
        <v>0</v>
      </c>
      <c r="AV157" s="114">
        <f t="shared" si="235"/>
        <v>515720</v>
      </c>
      <c r="AW157" s="113">
        <f t="shared" si="236"/>
        <v>0</v>
      </c>
      <c r="AX157" s="13"/>
      <c r="AY157" s="111">
        <f t="shared" si="237"/>
        <v>39925</v>
      </c>
      <c r="AZ157" s="113">
        <f t="shared" si="238"/>
        <v>208525</v>
      </c>
      <c r="BA157" s="114">
        <f t="shared" si="239"/>
        <v>58745</v>
      </c>
      <c r="BB157" s="113">
        <f t="shared" si="240"/>
        <v>208525</v>
      </c>
      <c r="BC157" s="113">
        <f t="shared" si="241"/>
        <v>515720</v>
      </c>
      <c r="BD157" s="117">
        <f t="shared" si="242"/>
        <v>0</v>
      </c>
    </row>
    <row r="158" spans="2:56" x14ac:dyDescent="0.3">
      <c r="B158" s="141" t="s">
        <v>179</v>
      </c>
      <c r="C158" s="142">
        <f t="shared" si="260"/>
        <v>0</v>
      </c>
      <c r="D158" s="143">
        <f t="shared" si="260"/>
        <v>0</v>
      </c>
      <c r="E158" s="144">
        <f t="shared" si="229"/>
        <v>0</v>
      </c>
      <c r="F158" s="142">
        <f t="shared" si="261"/>
        <v>0</v>
      </c>
      <c r="G158" s="145">
        <f t="shared" si="261"/>
        <v>0</v>
      </c>
      <c r="H158" s="144">
        <f t="shared" si="230"/>
        <v>0</v>
      </c>
      <c r="I158" s="142">
        <f t="shared" si="262"/>
        <v>0</v>
      </c>
      <c r="J158" s="145">
        <f t="shared" si="262"/>
        <v>0</v>
      </c>
      <c r="K158" s="144">
        <f t="shared" si="214"/>
        <v>0</v>
      </c>
      <c r="L158" s="142">
        <f>SUM(L362,L2198)</f>
        <v>0</v>
      </c>
      <c r="M158" s="145">
        <f t="shared" si="263"/>
        <v>0</v>
      </c>
      <c r="N158" s="146">
        <f t="shared" si="263"/>
        <v>0</v>
      </c>
      <c r="O158" s="142">
        <f t="shared" si="263"/>
        <v>0</v>
      </c>
      <c r="P158" s="146">
        <f t="shared" si="263"/>
        <v>0</v>
      </c>
      <c r="Q158" s="139">
        <f t="shared" si="231"/>
        <v>0</v>
      </c>
      <c r="R158" s="146">
        <f t="shared" si="264"/>
        <v>0</v>
      </c>
      <c r="S158" s="146">
        <f t="shared" si="264"/>
        <v>0</v>
      </c>
      <c r="T158" s="140">
        <f t="shared" si="243"/>
        <v>0</v>
      </c>
      <c r="U158" s="136"/>
      <c r="V158" s="142">
        <f t="shared" si="265"/>
        <v>0</v>
      </c>
      <c r="W158" s="146">
        <f t="shared" si="265"/>
        <v>0</v>
      </c>
      <c r="X158" s="139">
        <f t="shared" si="232"/>
        <v>0</v>
      </c>
      <c r="Y158" s="146">
        <f t="shared" si="266"/>
        <v>0</v>
      </c>
      <c r="Z158" s="146">
        <f t="shared" si="266"/>
        <v>0</v>
      </c>
      <c r="AA158" s="140">
        <f t="shared" si="255"/>
        <v>0</v>
      </c>
      <c r="AB158" s="136"/>
      <c r="AC158" s="142">
        <f t="shared" si="267"/>
        <v>0</v>
      </c>
      <c r="AD158" s="146">
        <f t="shared" si="267"/>
        <v>0</v>
      </c>
      <c r="AE158" s="139">
        <f t="shared" si="233"/>
        <v>0</v>
      </c>
      <c r="AF158" s="146">
        <f t="shared" si="268"/>
        <v>0</v>
      </c>
      <c r="AG158" s="146">
        <f t="shared" si="268"/>
        <v>0</v>
      </c>
      <c r="AH158" s="140">
        <f t="shared" si="256"/>
        <v>0</v>
      </c>
      <c r="AI158" s="13"/>
      <c r="AJ158" s="111">
        <f t="shared" si="269"/>
        <v>0</v>
      </c>
      <c r="AK158" s="113">
        <f t="shared" si="269"/>
        <v>0</v>
      </c>
      <c r="AL158" s="114">
        <f t="shared" si="269"/>
        <v>0</v>
      </c>
      <c r="AM158" s="113">
        <f t="shared" si="269"/>
        <v>0</v>
      </c>
      <c r="AN158" s="114">
        <f t="shared" si="269"/>
        <v>0</v>
      </c>
      <c r="AO158" s="113">
        <f t="shared" si="269"/>
        <v>0</v>
      </c>
      <c r="AP158" s="114">
        <f t="shared" si="269"/>
        <v>0</v>
      </c>
      <c r="AQ158" s="113">
        <f>SUM(AQ362,AQ2198)</f>
        <v>0</v>
      </c>
      <c r="AR158" s="114">
        <f t="shared" si="269"/>
        <v>0</v>
      </c>
      <c r="AS158" s="113">
        <f t="shared" si="269"/>
        <v>0</v>
      </c>
      <c r="AT158" s="114">
        <f t="shared" si="269"/>
        <v>0</v>
      </c>
      <c r="AU158" s="113">
        <f t="shared" si="269"/>
        <v>0</v>
      </c>
      <c r="AV158" s="114">
        <f t="shared" si="235"/>
        <v>0</v>
      </c>
      <c r="AW158" s="113">
        <f t="shared" si="236"/>
        <v>0</v>
      </c>
      <c r="AX158" s="13"/>
      <c r="AY158" s="111">
        <f t="shared" si="237"/>
        <v>0</v>
      </c>
      <c r="AZ158" s="113">
        <f t="shared" si="238"/>
        <v>0</v>
      </c>
      <c r="BA158" s="114">
        <f t="shared" si="239"/>
        <v>0</v>
      </c>
      <c r="BB158" s="113">
        <f t="shared" si="240"/>
        <v>0</v>
      </c>
      <c r="BC158" s="113">
        <f t="shared" si="241"/>
        <v>0</v>
      </c>
      <c r="BD158" s="117">
        <f t="shared" si="242"/>
        <v>0</v>
      </c>
    </row>
    <row r="159" spans="2:56" x14ac:dyDescent="0.3">
      <c r="B159" s="141" t="s">
        <v>180</v>
      </c>
      <c r="C159" s="142">
        <f t="shared" si="260"/>
        <v>0</v>
      </c>
      <c r="D159" s="143">
        <f t="shared" si="260"/>
        <v>0</v>
      </c>
      <c r="E159" s="144">
        <f t="shared" si="229"/>
        <v>0</v>
      </c>
      <c r="F159" s="142">
        <f t="shared" si="261"/>
        <v>0</v>
      </c>
      <c r="G159" s="145">
        <f t="shared" si="261"/>
        <v>0</v>
      </c>
      <c r="H159" s="144">
        <f t="shared" si="230"/>
        <v>0</v>
      </c>
      <c r="I159" s="142">
        <f t="shared" si="262"/>
        <v>0</v>
      </c>
      <c r="J159" s="145">
        <f t="shared" si="262"/>
        <v>0</v>
      </c>
      <c r="K159" s="144">
        <f t="shared" si="214"/>
        <v>0</v>
      </c>
      <c r="L159" s="142">
        <f>SUM(L363,L2199)</f>
        <v>0</v>
      </c>
      <c r="M159" s="145">
        <f t="shared" si="263"/>
        <v>0</v>
      </c>
      <c r="N159" s="146">
        <f t="shared" si="263"/>
        <v>0</v>
      </c>
      <c r="O159" s="142">
        <f t="shared" si="263"/>
        <v>0</v>
      </c>
      <c r="P159" s="146">
        <f t="shared" si="263"/>
        <v>0</v>
      </c>
      <c r="Q159" s="139">
        <f t="shared" si="231"/>
        <v>0</v>
      </c>
      <c r="R159" s="146">
        <f t="shared" si="264"/>
        <v>0</v>
      </c>
      <c r="S159" s="146">
        <f t="shared" si="264"/>
        <v>0</v>
      </c>
      <c r="T159" s="140">
        <f t="shared" si="243"/>
        <v>0</v>
      </c>
      <c r="U159" s="136"/>
      <c r="V159" s="142">
        <f t="shared" si="265"/>
        <v>0</v>
      </c>
      <c r="W159" s="146">
        <f t="shared" si="265"/>
        <v>0</v>
      </c>
      <c r="X159" s="139">
        <f t="shared" si="232"/>
        <v>0</v>
      </c>
      <c r="Y159" s="146">
        <f t="shared" si="266"/>
        <v>0</v>
      </c>
      <c r="Z159" s="146">
        <f t="shared" si="266"/>
        <v>0</v>
      </c>
      <c r="AA159" s="140">
        <f t="shared" si="255"/>
        <v>0</v>
      </c>
      <c r="AB159" s="136"/>
      <c r="AC159" s="142">
        <f t="shared" si="267"/>
        <v>0</v>
      </c>
      <c r="AD159" s="146">
        <f t="shared" si="267"/>
        <v>0</v>
      </c>
      <c r="AE159" s="139">
        <f t="shared" si="233"/>
        <v>0</v>
      </c>
      <c r="AF159" s="146">
        <f t="shared" si="268"/>
        <v>0</v>
      </c>
      <c r="AG159" s="146">
        <f t="shared" si="268"/>
        <v>0</v>
      </c>
      <c r="AH159" s="140">
        <f t="shared" si="256"/>
        <v>0</v>
      </c>
      <c r="AI159" s="13"/>
      <c r="AJ159" s="111">
        <f t="shared" si="269"/>
        <v>0</v>
      </c>
      <c r="AK159" s="113">
        <f t="shared" si="269"/>
        <v>0</v>
      </c>
      <c r="AL159" s="114">
        <f t="shared" si="269"/>
        <v>0</v>
      </c>
      <c r="AM159" s="113">
        <f t="shared" si="269"/>
        <v>0</v>
      </c>
      <c r="AN159" s="114">
        <f t="shared" si="269"/>
        <v>0</v>
      </c>
      <c r="AO159" s="113">
        <f t="shared" si="269"/>
        <v>0</v>
      </c>
      <c r="AP159" s="114">
        <f t="shared" si="269"/>
        <v>0</v>
      </c>
      <c r="AQ159" s="113">
        <f>SUM(AQ363,AQ2199)</f>
        <v>0</v>
      </c>
      <c r="AR159" s="114">
        <f t="shared" si="269"/>
        <v>0</v>
      </c>
      <c r="AS159" s="113">
        <f t="shared" si="269"/>
        <v>0</v>
      </c>
      <c r="AT159" s="114">
        <f t="shared" si="269"/>
        <v>0</v>
      </c>
      <c r="AU159" s="113">
        <f t="shared" si="269"/>
        <v>0</v>
      </c>
      <c r="AV159" s="114">
        <f t="shared" si="235"/>
        <v>0</v>
      </c>
      <c r="AW159" s="113">
        <f t="shared" si="236"/>
        <v>0</v>
      </c>
      <c r="AX159" s="13"/>
      <c r="AY159" s="111">
        <f t="shared" si="237"/>
        <v>0</v>
      </c>
      <c r="AZ159" s="113">
        <f t="shared" si="238"/>
        <v>0</v>
      </c>
      <c r="BA159" s="114">
        <f t="shared" si="239"/>
        <v>0</v>
      </c>
      <c r="BB159" s="113">
        <f t="shared" si="240"/>
        <v>0</v>
      </c>
      <c r="BC159" s="113">
        <f t="shared" si="241"/>
        <v>0</v>
      </c>
      <c r="BD159" s="117">
        <f t="shared" si="242"/>
        <v>0</v>
      </c>
    </row>
    <row r="160" spans="2:56" x14ac:dyDescent="0.3">
      <c r="B160" s="141" t="s">
        <v>181</v>
      </c>
      <c r="C160" s="142">
        <f t="shared" si="260"/>
        <v>0</v>
      </c>
      <c r="D160" s="143">
        <f t="shared" si="260"/>
        <v>0</v>
      </c>
      <c r="E160" s="144">
        <f t="shared" si="229"/>
        <v>0</v>
      </c>
      <c r="F160" s="142">
        <f t="shared" si="261"/>
        <v>0</v>
      </c>
      <c r="G160" s="145">
        <f t="shared" si="261"/>
        <v>0</v>
      </c>
      <c r="H160" s="144">
        <f t="shared" si="230"/>
        <v>0</v>
      </c>
      <c r="I160" s="142">
        <f t="shared" si="262"/>
        <v>0</v>
      </c>
      <c r="J160" s="145">
        <f t="shared" si="262"/>
        <v>0</v>
      </c>
      <c r="K160" s="144">
        <f t="shared" si="214"/>
        <v>0</v>
      </c>
      <c r="L160" s="142">
        <f>SUM(L364,L2200)</f>
        <v>0</v>
      </c>
      <c r="M160" s="145">
        <f t="shared" si="263"/>
        <v>0</v>
      </c>
      <c r="N160" s="146">
        <f t="shared" si="263"/>
        <v>0</v>
      </c>
      <c r="O160" s="142">
        <f t="shared" si="263"/>
        <v>0</v>
      </c>
      <c r="P160" s="146">
        <f t="shared" si="263"/>
        <v>0</v>
      </c>
      <c r="Q160" s="139">
        <f t="shared" si="231"/>
        <v>0</v>
      </c>
      <c r="R160" s="146">
        <f t="shared" si="264"/>
        <v>0</v>
      </c>
      <c r="S160" s="146">
        <f t="shared" si="264"/>
        <v>0</v>
      </c>
      <c r="T160" s="140">
        <f t="shared" si="243"/>
        <v>0</v>
      </c>
      <c r="U160" s="136"/>
      <c r="V160" s="142">
        <f t="shared" si="265"/>
        <v>0</v>
      </c>
      <c r="W160" s="146">
        <f t="shared" si="265"/>
        <v>0</v>
      </c>
      <c r="X160" s="139">
        <f t="shared" si="232"/>
        <v>0</v>
      </c>
      <c r="Y160" s="146">
        <f t="shared" si="266"/>
        <v>0</v>
      </c>
      <c r="Z160" s="146">
        <f t="shared" si="266"/>
        <v>0</v>
      </c>
      <c r="AA160" s="140">
        <f t="shared" si="255"/>
        <v>0</v>
      </c>
      <c r="AB160" s="136"/>
      <c r="AC160" s="142">
        <f t="shared" si="267"/>
        <v>0</v>
      </c>
      <c r="AD160" s="146">
        <f t="shared" si="267"/>
        <v>0</v>
      </c>
      <c r="AE160" s="139">
        <f t="shared" si="233"/>
        <v>0</v>
      </c>
      <c r="AF160" s="146">
        <f t="shared" si="268"/>
        <v>0</v>
      </c>
      <c r="AG160" s="146">
        <f t="shared" si="268"/>
        <v>0</v>
      </c>
      <c r="AH160" s="140">
        <f t="shared" si="256"/>
        <v>0</v>
      </c>
      <c r="AI160" s="13"/>
      <c r="AJ160" s="111">
        <f t="shared" si="269"/>
        <v>0</v>
      </c>
      <c r="AK160" s="113">
        <f t="shared" si="269"/>
        <v>0</v>
      </c>
      <c r="AL160" s="114">
        <f t="shared" si="269"/>
        <v>0</v>
      </c>
      <c r="AM160" s="113">
        <f t="shared" si="269"/>
        <v>0</v>
      </c>
      <c r="AN160" s="114">
        <f t="shared" si="269"/>
        <v>0</v>
      </c>
      <c r="AO160" s="113">
        <f t="shared" si="269"/>
        <v>0</v>
      </c>
      <c r="AP160" s="114">
        <f t="shared" si="269"/>
        <v>0</v>
      </c>
      <c r="AQ160" s="113">
        <f>SUM(AQ364,AQ2200)</f>
        <v>0</v>
      </c>
      <c r="AR160" s="114">
        <f t="shared" si="269"/>
        <v>0</v>
      </c>
      <c r="AS160" s="113">
        <f t="shared" si="269"/>
        <v>0</v>
      </c>
      <c r="AT160" s="114">
        <f t="shared" si="269"/>
        <v>0</v>
      </c>
      <c r="AU160" s="113">
        <f t="shared" si="269"/>
        <v>0</v>
      </c>
      <c r="AV160" s="114">
        <f t="shared" si="235"/>
        <v>0</v>
      </c>
      <c r="AW160" s="113">
        <f t="shared" si="236"/>
        <v>0</v>
      </c>
      <c r="AX160" s="13"/>
      <c r="AY160" s="111">
        <f t="shared" si="237"/>
        <v>0</v>
      </c>
      <c r="AZ160" s="113">
        <f t="shared" si="238"/>
        <v>0</v>
      </c>
      <c r="BA160" s="114">
        <f t="shared" si="239"/>
        <v>0</v>
      </c>
      <c r="BB160" s="113">
        <f t="shared" si="240"/>
        <v>0</v>
      </c>
      <c r="BC160" s="113">
        <f t="shared" si="241"/>
        <v>0</v>
      </c>
      <c r="BD160" s="117">
        <f t="shared" si="242"/>
        <v>0</v>
      </c>
    </row>
    <row r="161" spans="2:56" x14ac:dyDescent="0.3">
      <c r="B161" s="150" t="s">
        <v>182</v>
      </c>
      <c r="C161" s="78">
        <f>SUM(C162)</f>
        <v>279996</v>
      </c>
      <c r="D161" s="79">
        <f>SUM(D162)</f>
        <v>269277.65999999997</v>
      </c>
      <c r="E161" s="69">
        <f t="shared" si="229"/>
        <v>0.9617196674238202</v>
      </c>
      <c r="F161" s="78">
        <f>SUM(F162)</f>
        <v>750570</v>
      </c>
      <c r="G161" s="80">
        <f>SUM(G162)</f>
        <v>750562.31</v>
      </c>
      <c r="H161" s="69">
        <f t="shared" si="230"/>
        <v>0.9999897544532822</v>
      </c>
      <c r="I161" s="78">
        <f>SUM(I162)</f>
        <v>159299</v>
      </c>
      <c r="J161" s="80">
        <f>SUM(J162)</f>
        <v>157866.5</v>
      </c>
      <c r="K161" s="69">
        <f t="shared" si="214"/>
        <v>0.99100747650644383</v>
      </c>
      <c r="L161" s="78">
        <f>SUM(L162)</f>
        <v>318200</v>
      </c>
      <c r="M161" s="80">
        <f>SUM(M162)</f>
        <v>170800</v>
      </c>
      <c r="N161" s="81">
        <f>SUM(N162)</f>
        <v>0</v>
      </c>
      <c r="O161" s="78">
        <f>SUM(O162)</f>
        <v>243500</v>
      </c>
      <c r="P161" s="81">
        <f>SUM(P162)</f>
        <v>0</v>
      </c>
      <c r="Q161" s="148">
        <f t="shared" si="231"/>
        <v>243500</v>
      </c>
      <c r="R161" s="81">
        <f>SUM(R162)</f>
        <v>0</v>
      </c>
      <c r="S161" s="81">
        <f>SUM(S162)</f>
        <v>112000</v>
      </c>
      <c r="T161" s="149">
        <f t="shared" si="243"/>
        <v>355500</v>
      </c>
      <c r="U161" s="136"/>
      <c r="V161" s="78">
        <f>SUM(V162)</f>
        <v>283500</v>
      </c>
      <c r="W161" s="81">
        <f>SUM(W162)</f>
        <v>0</v>
      </c>
      <c r="X161" s="148">
        <f t="shared" si="232"/>
        <v>283500</v>
      </c>
      <c r="Y161" s="81">
        <f>SUM(Y162)</f>
        <v>0</v>
      </c>
      <c r="Z161" s="81">
        <f>SUM(Z162)</f>
        <v>112000</v>
      </c>
      <c r="AA161" s="149">
        <f t="shared" si="255"/>
        <v>395500</v>
      </c>
      <c r="AB161" s="136"/>
      <c r="AC161" s="78">
        <f>SUM(AC162)</f>
        <v>213500</v>
      </c>
      <c r="AD161" s="81">
        <f>SUM(AD162)</f>
        <v>0</v>
      </c>
      <c r="AE161" s="148">
        <f t="shared" si="233"/>
        <v>213500</v>
      </c>
      <c r="AF161" s="81">
        <f>SUM(AF162)</f>
        <v>0</v>
      </c>
      <c r="AG161" s="81">
        <f>SUM(AG162)</f>
        <v>112000</v>
      </c>
      <c r="AH161" s="149">
        <f t="shared" si="256"/>
        <v>325500</v>
      </c>
      <c r="AI161" s="13"/>
      <c r="AJ161" s="79">
        <f t="shared" ref="AJ161:AU161" si="270">SUM(AJ162)</f>
        <v>0</v>
      </c>
      <c r="AK161" s="80">
        <f t="shared" si="270"/>
        <v>0</v>
      </c>
      <c r="AL161" s="81">
        <f t="shared" si="270"/>
        <v>0</v>
      </c>
      <c r="AM161" s="80">
        <f t="shared" si="270"/>
        <v>56000</v>
      </c>
      <c r="AN161" s="81">
        <f t="shared" si="270"/>
        <v>63000</v>
      </c>
      <c r="AO161" s="80">
        <f t="shared" si="270"/>
        <v>0</v>
      </c>
      <c r="AP161" s="81">
        <f t="shared" si="270"/>
        <v>0</v>
      </c>
      <c r="AQ161" s="80">
        <f t="shared" si="270"/>
        <v>42000</v>
      </c>
      <c r="AR161" s="81">
        <f t="shared" si="270"/>
        <v>56000</v>
      </c>
      <c r="AS161" s="80">
        <f t="shared" si="270"/>
        <v>51000</v>
      </c>
      <c r="AT161" s="81">
        <f t="shared" si="270"/>
        <v>0</v>
      </c>
      <c r="AU161" s="80">
        <f t="shared" si="270"/>
        <v>87500</v>
      </c>
      <c r="AV161" s="81">
        <f t="shared" si="235"/>
        <v>355500</v>
      </c>
      <c r="AW161" s="80">
        <f t="shared" si="236"/>
        <v>0</v>
      </c>
      <c r="AX161" s="13"/>
      <c r="AY161" s="79">
        <f t="shared" si="237"/>
        <v>0</v>
      </c>
      <c r="AZ161" s="80">
        <f t="shared" si="238"/>
        <v>119000</v>
      </c>
      <c r="BA161" s="81">
        <f t="shared" si="239"/>
        <v>98000</v>
      </c>
      <c r="BB161" s="80">
        <f t="shared" si="240"/>
        <v>138500</v>
      </c>
      <c r="BC161" s="80">
        <f t="shared" si="241"/>
        <v>355500</v>
      </c>
      <c r="BD161" s="86">
        <f t="shared" si="242"/>
        <v>0</v>
      </c>
    </row>
    <row r="162" spans="2:56" x14ac:dyDescent="0.3">
      <c r="B162" s="141" t="s">
        <v>182</v>
      </c>
      <c r="C162" s="142">
        <f>SUM(C366,C2202)</f>
        <v>279996</v>
      </c>
      <c r="D162" s="143">
        <f>SUM(D366,D2202)</f>
        <v>269277.65999999997</v>
      </c>
      <c r="E162" s="144">
        <f t="shared" si="229"/>
        <v>0.9617196674238202</v>
      </c>
      <c r="F162" s="142">
        <f>SUM(F366,F2202)</f>
        <v>750570</v>
      </c>
      <c r="G162" s="145">
        <f>SUM(G366,G2202)</f>
        <v>750562.31</v>
      </c>
      <c r="H162" s="144">
        <f t="shared" si="230"/>
        <v>0.9999897544532822</v>
      </c>
      <c r="I162" s="142">
        <f>SUM(I366,I2202)</f>
        <v>159299</v>
      </c>
      <c r="J162" s="145">
        <f>SUM(J366,J2202)</f>
        <v>157866.5</v>
      </c>
      <c r="K162" s="144">
        <f t="shared" si="214"/>
        <v>0.99100747650644383</v>
      </c>
      <c r="L162" s="142">
        <f>SUM(L366,L2202)</f>
        <v>318200</v>
      </c>
      <c r="M162" s="145">
        <f>SUM(M366,M2202)</f>
        <v>170800</v>
      </c>
      <c r="N162" s="146">
        <f>SUM(N366,N2202)</f>
        <v>0</v>
      </c>
      <c r="O162" s="142">
        <f>SUM(O366,O2202)</f>
        <v>243500</v>
      </c>
      <c r="P162" s="146">
        <f>SUM(P366,P2202)</f>
        <v>0</v>
      </c>
      <c r="Q162" s="139">
        <f t="shared" si="231"/>
        <v>243500</v>
      </c>
      <c r="R162" s="146">
        <f>SUM(R366,R2202)</f>
        <v>0</v>
      </c>
      <c r="S162" s="146">
        <f>SUM(S366,S2202)</f>
        <v>112000</v>
      </c>
      <c r="T162" s="140">
        <f t="shared" si="243"/>
        <v>355500</v>
      </c>
      <c r="U162" s="136"/>
      <c r="V162" s="142">
        <f>SUM(V366,V2202)</f>
        <v>283500</v>
      </c>
      <c r="W162" s="146">
        <f>SUM(W366,W2202)</f>
        <v>0</v>
      </c>
      <c r="X162" s="139">
        <f t="shared" si="232"/>
        <v>283500</v>
      </c>
      <c r="Y162" s="146">
        <f>SUM(Y366,Y2202)</f>
        <v>0</v>
      </c>
      <c r="Z162" s="146">
        <f>SUM(Z366,Z2202)</f>
        <v>112000</v>
      </c>
      <c r="AA162" s="140">
        <f t="shared" si="255"/>
        <v>395500</v>
      </c>
      <c r="AB162" s="136"/>
      <c r="AC162" s="142">
        <f>SUM(AC366,AC2202)</f>
        <v>213500</v>
      </c>
      <c r="AD162" s="146">
        <f>SUM(AD366,AD2202)</f>
        <v>0</v>
      </c>
      <c r="AE162" s="139">
        <f t="shared" si="233"/>
        <v>213500</v>
      </c>
      <c r="AF162" s="146">
        <f>SUM(AF366,AF2202)</f>
        <v>0</v>
      </c>
      <c r="AG162" s="146">
        <f>SUM(AG366,AG2202)</f>
        <v>112000</v>
      </c>
      <c r="AH162" s="140">
        <f t="shared" si="256"/>
        <v>325500</v>
      </c>
      <c r="AI162" s="13"/>
      <c r="AJ162" s="111">
        <f t="shared" ref="AJ162:AU162" si="271">SUM(AJ366,AJ2202)</f>
        <v>0</v>
      </c>
      <c r="AK162" s="113">
        <f t="shared" si="271"/>
        <v>0</v>
      </c>
      <c r="AL162" s="114">
        <f t="shared" si="271"/>
        <v>0</v>
      </c>
      <c r="AM162" s="113">
        <f t="shared" si="271"/>
        <v>56000</v>
      </c>
      <c r="AN162" s="114">
        <f t="shared" si="271"/>
        <v>63000</v>
      </c>
      <c r="AO162" s="113">
        <f t="shared" si="271"/>
        <v>0</v>
      </c>
      <c r="AP162" s="114">
        <f t="shared" si="271"/>
        <v>0</v>
      </c>
      <c r="AQ162" s="113">
        <f t="shared" si="271"/>
        <v>42000</v>
      </c>
      <c r="AR162" s="114">
        <f t="shared" si="271"/>
        <v>56000</v>
      </c>
      <c r="AS162" s="113">
        <f t="shared" si="271"/>
        <v>51000</v>
      </c>
      <c r="AT162" s="114">
        <f t="shared" si="271"/>
        <v>0</v>
      </c>
      <c r="AU162" s="113">
        <f t="shared" si="271"/>
        <v>87500</v>
      </c>
      <c r="AV162" s="114">
        <f t="shared" si="235"/>
        <v>355500</v>
      </c>
      <c r="AW162" s="113">
        <f t="shared" si="236"/>
        <v>0</v>
      </c>
      <c r="AX162" s="13"/>
      <c r="AY162" s="111">
        <f t="shared" si="237"/>
        <v>0</v>
      </c>
      <c r="AZ162" s="113">
        <f t="shared" si="238"/>
        <v>119000</v>
      </c>
      <c r="BA162" s="114">
        <f t="shared" si="239"/>
        <v>98000</v>
      </c>
      <c r="BB162" s="113">
        <f t="shared" si="240"/>
        <v>138500</v>
      </c>
      <c r="BC162" s="113">
        <f t="shared" si="241"/>
        <v>355500</v>
      </c>
      <c r="BD162" s="117">
        <f t="shared" si="242"/>
        <v>0</v>
      </c>
    </row>
    <row r="163" spans="2:56" x14ac:dyDescent="0.3">
      <c r="B163" s="150" t="s">
        <v>183</v>
      </c>
      <c r="C163" s="78">
        <f>SUM(C164)</f>
        <v>181404</v>
      </c>
      <c r="D163" s="79">
        <f>SUM(D164)</f>
        <v>181404</v>
      </c>
      <c r="E163" s="69">
        <f t="shared" si="229"/>
        <v>1</v>
      </c>
      <c r="F163" s="78">
        <f>SUM(F164)</f>
        <v>238779</v>
      </c>
      <c r="G163" s="80">
        <f>SUM(G164)</f>
        <v>184420</v>
      </c>
      <c r="H163" s="69">
        <f t="shared" si="230"/>
        <v>0.7723459768237575</v>
      </c>
      <c r="I163" s="78">
        <f>SUM(I164)</f>
        <v>242935</v>
      </c>
      <c r="J163" s="80">
        <f>SUM(J164)</f>
        <v>242935</v>
      </c>
      <c r="K163" s="69">
        <f t="shared" si="214"/>
        <v>1</v>
      </c>
      <c r="L163" s="78">
        <f>SUM(L164)</f>
        <v>280000</v>
      </c>
      <c r="M163" s="80">
        <f>SUM(M164)</f>
        <v>380000</v>
      </c>
      <c r="N163" s="81">
        <f>SUM(N164)</f>
        <v>0</v>
      </c>
      <c r="O163" s="78">
        <f>SUM(O164)</f>
        <v>550000</v>
      </c>
      <c r="P163" s="81">
        <f>SUM(P164)</f>
        <v>0</v>
      </c>
      <c r="Q163" s="148">
        <f t="shared" si="231"/>
        <v>550000</v>
      </c>
      <c r="R163" s="81">
        <f>SUM(R164)</f>
        <v>0</v>
      </c>
      <c r="S163" s="81">
        <f>SUM(S164)</f>
        <v>0</v>
      </c>
      <c r="T163" s="149">
        <f t="shared" si="243"/>
        <v>550000</v>
      </c>
      <c r="U163" s="136"/>
      <c r="V163" s="78">
        <f>SUM(V164)</f>
        <v>550000</v>
      </c>
      <c r="W163" s="81">
        <f>SUM(W164)</f>
        <v>0</v>
      </c>
      <c r="X163" s="148">
        <f t="shared" si="232"/>
        <v>550000</v>
      </c>
      <c r="Y163" s="81">
        <f>SUM(Y164)</f>
        <v>0</v>
      </c>
      <c r="Z163" s="81">
        <f>SUM(Z164)</f>
        <v>0</v>
      </c>
      <c r="AA163" s="149">
        <f t="shared" si="255"/>
        <v>550000</v>
      </c>
      <c r="AB163" s="136"/>
      <c r="AC163" s="78">
        <f>SUM(AC164)</f>
        <v>550000</v>
      </c>
      <c r="AD163" s="81">
        <f>SUM(AD164)</f>
        <v>0</v>
      </c>
      <c r="AE163" s="148">
        <f t="shared" si="233"/>
        <v>550000</v>
      </c>
      <c r="AF163" s="81">
        <f>SUM(AF164)</f>
        <v>0</v>
      </c>
      <c r="AG163" s="81">
        <f>SUM(AG164)</f>
        <v>0</v>
      </c>
      <c r="AH163" s="149">
        <f t="shared" si="256"/>
        <v>550000</v>
      </c>
      <c r="AI163" s="13"/>
      <c r="AJ163" s="79">
        <f t="shared" ref="AJ163:AU163" si="272">SUM(AJ164)</f>
        <v>0</v>
      </c>
      <c r="AK163" s="80">
        <f t="shared" si="272"/>
        <v>0</v>
      </c>
      <c r="AL163" s="81">
        <f t="shared" si="272"/>
        <v>0</v>
      </c>
      <c r="AM163" s="80">
        <f t="shared" si="272"/>
        <v>0</v>
      </c>
      <c r="AN163" s="81">
        <f t="shared" si="272"/>
        <v>175000</v>
      </c>
      <c r="AO163" s="80">
        <f t="shared" si="272"/>
        <v>0</v>
      </c>
      <c r="AP163" s="81">
        <f t="shared" si="272"/>
        <v>187500</v>
      </c>
      <c r="AQ163" s="80">
        <f t="shared" si="272"/>
        <v>187500</v>
      </c>
      <c r="AR163" s="81">
        <f t="shared" si="272"/>
        <v>0</v>
      </c>
      <c r="AS163" s="80">
        <f t="shared" si="272"/>
        <v>0</v>
      </c>
      <c r="AT163" s="81">
        <f t="shared" si="272"/>
        <v>0</v>
      </c>
      <c r="AU163" s="80">
        <f t="shared" si="272"/>
        <v>0</v>
      </c>
      <c r="AV163" s="81">
        <f t="shared" si="235"/>
        <v>550000</v>
      </c>
      <c r="AW163" s="80">
        <f t="shared" si="236"/>
        <v>0</v>
      </c>
      <c r="AX163" s="13"/>
      <c r="AY163" s="79">
        <f t="shared" si="237"/>
        <v>0</v>
      </c>
      <c r="AZ163" s="80">
        <f t="shared" si="238"/>
        <v>175000</v>
      </c>
      <c r="BA163" s="81">
        <f t="shared" si="239"/>
        <v>375000</v>
      </c>
      <c r="BB163" s="80">
        <f t="shared" si="240"/>
        <v>0</v>
      </c>
      <c r="BC163" s="80">
        <f t="shared" si="241"/>
        <v>550000</v>
      </c>
      <c r="BD163" s="86">
        <f t="shared" si="242"/>
        <v>0</v>
      </c>
    </row>
    <row r="164" spans="2:56" x14ac:dyDescent="0.3">
      <c r="B164" s="141" t="s">
        <v>184</v>
      </c>
      <c r="C164" s="142">
        <f>SUM(C368,C2204)</f>
        <v>181404</v>
      </c>
      <c r="D164" s="143">
        <f>SUM(D368,D2204)</f>
        <v>181404</v>
      </c>
      <c r="E164" s="144">
        <f t="shared" si="229"/>
        <v>1</v>
      </c>
      <c r="F164" s="142">
        <f>SUM(F368,F2204)</f>
        <v>238779</v>
      </c>
      <c r="G164" s="145">
        <f>SUM(G368,G2204)</f>
        <v>184420</v>
      </c>
      <c r="H164" s="144">
        <f t="shared" si="230"/>
        <v>0.7723459768237575</v>
      </c>
      <c r="I164" s="142">
        <f>SUM(I368,I2204)</f>
        <v>242935</v>
      </c>
      <c r="J164" s="145">
        <f>SUM(J368,J2204)</f>
        <v>242935</v>
      </c>
      <c r="K164" s="144">
        <f t="shared" si="214"/>
        <v>1</v>
      </c>
      <c r="L164" s="142">
        <f>SUM(L368,L2204)</f>
        <v>280000</v>
      </c>
      <c r="M164" s="145">
        <f>SUM(M368,M2204)</f>
        <v>380000</v>
      </c>
      <c r="N164" s="146">
        <f>SUM(N368,N2204)</f>
        <v>0</v>
      </c>
      <c r="O164" s="142">
        <f>SUM(O368,O2204)</f>
        <v>550000</v>
      </c>
      <c r="P164" s="146">
        <f>SUM(P368,P2204)</f>
        <v>0</v>
      </c>
      <c r="Q164" s="139">
        <f t="shared" si="231"/>
        <v>550000</v>
      </c>
      <c r="R164" s="146">
        <f>SUM(R368,R2204)</f>
        <v>0</v>
      </c>
      <c r="S164" s="146">
        <f>SUM(S368,S2204)</f>
        <v>0</v>
      </c>
      <c r="T164" s="140">
        <f t="shared" si="243"/>
        <v>550000</v>
      </c>
      <c r="U164" s="136"/>
      <c r="V164" s="142">
        <f>SUM(V368,V2204)</f>
        <v>550000</v>
      </c>
      <c r="W164" s="146">
        <f>SUM(W368,W2204)</f>
        <v>0</v>
      </c>
      <c r="X164" s="139">
        <f t="shared" si="232"/>
        <v>550000</v>
      </c>
      <c r="Y164" s="146">
        <f>SUM(Y368,Y2204)</f>
        <v>0</v>
      </c>
      <c r="Z164" s="146">
        <f>SUM(Z368,Z2204)</f>
        <v>0</v>
      </c>
      <c r="AA164" s="140">
        <f t="shared" si="255"/>
        <v>550000</v>
      </c>
      <c r="AB164" s="136"/>
      <c r="AC164" s="142">
        <f>SUM(AC368,AC2204)</f>
        <v>550000</v>
      </c>
      <c r="AD164" s="146">
        <f>SUM(AD368,AD2204)</f>
        <v>0</v>
      </c>
      <c r="AE164" s="139">
        <f t="shared" si="233"/>
        <v>550000</v>
      </c>
      <c r="AF164" s="146">
        <f>SUM(AF368,AF2204)</f>
        <v>0</v>
      </c>
      <c r="AG164" s="146">
        <f>SUM(AG368,AG2204)</f>
        <v>0</v>
      </c>
      <c r="AH164" s="140">
        <f t="shared" si="256"/>
        <v>550000</v>
      </c>
      <c r="AI164" s="13"/>
      <c r="AJ164" s="111">
        <f t="shared" ref="AJ164:AU164" si="273">SUM(AJ368,AJ2204)</f>
        <v>0</v>
      </c>
      <c r="AK164" s="113">
        <f t="shared" si="273"/>
        <v>0</v>
      </c>
      <c r="AL164" s="114">
        <f t="shared" si="273"/>
        <v>0</v>
      </c>
      <c r="AM164" s="113">
        <f t="shared" si="273"/>
        <v>0</v>
      </c>
      <c r="AN164" s="114">
        <f t="shared" si="273"/>
        <v>175000</v>
      </c>
      <c r="AO164" s="113">
        <f t="shared" si="273"/>
        <v>0</v>
      </c>
      <c r="AP164" s="114">
        <f t="shared" si="273"/>
        <v>187500</v>
      </c>
      <c r="AQ164" s="113">
        <f t="shared" si="273"/>
        <v>187500</v>
      </c>
      <c r="AR164" s="114">
        <f t="shared" si="273"/>
        <v>0</v>
      </c>
      <c r="AS164" s="113">
        <f t="shared" si="273"/>
        <v>0</v>
      </c>
      <c r="AT164" s="114">
        <f t="shared" si="273"/>
        <v>0</v>
      </c>
      <c r="AU164" s="113">
        <f t="shared" si="273"/>
        <v>0</v>
      </c>
      <c r="AV164" s="114">
        <f t="shared" si="235"/>
        <v>550000</v>
      </c>
      <c r="AW164" s="113">
        <f t="shared" si="236"/>
        <v>0</v>
      </c>
      <c r="AX164" s="13"/>
      <c r="AY164" s="111">
        <f t="shared" si="237"/>
        <v>0</v>
      </c>
      <c r="AZ164" s="113">
        <f t="shared" si="238"/>
        <v>175000</v>
      </c>
      <c r="BA164" s="114">
        <f t="shared" si="239"/>
        <v>375000</v>
      </c>
      <c r="BB164" s="113">
        <f t="shared" si="240"/>
        <v>0</v>
      </c>
      <c r="BC164" s="113">
        <f t="shared" si="241"/>
        <v>550000</v>
      </c>
      <c r="BD164" s="117">
        <f t="shared" si="242"/>
        <v>0</v>
      </c>
    </row>
    <row r="165" spans="2:56" x14ac:dyDescent="0.3">
      <c r="B165" s="147" t="s">
        <v>185</v>
      </c>
      <c r="C165" s="78">
        <f>SUM(C166:C167)</f>
        <v>0</v>
      </c>
      <c r="D165" s="79">
        <f>SUM(D166:D167)</f>
        <v>0</v>
      </c>
      <c r="E165" s="69">
        <f t="shared" si="229"/>
        <v>0</v>
      </c>
      <c r="F165" s="78">
        <f>SUM(F166:F167)</f>
        <v>0</v>
      </c>
      <c r="G165" s="80">
        <f>SUM(G166:G167)</f>
        <v>0</v>
      </c>
      <c r="H165" s="69">
        <f t="shared" si="230"/>
        <v>0</v>
      </c>
      <c r="I165" s="78">
        <f>SUM(I166:I167)</f>
        <v>0</v>
      </c>
      <c r="J165" s="80">
        <f>SUM(J166:J167)</f>
        <v>0</v>
      </c>
      <c r="K165" s="69">
        <f t="shared" si="214"/>
        <v>0</v>
      </c>
      <c r="L165" s="78">
        <f>SUM(L166:L167)</f>
        <v>0</v>
      </c>
      <c r="M165" s="80">
        <f>SUM(M166:M167)</f>
        <v>0</v>
      </c>
      <c r="N165" s="81">
        <f>SUM(N166:N167)</f>
        <v>0</v>
      </c>
      <c r="O165" s="78">
        <f>SUM(O166:O167)</f>
        <v>0</v>
      </c>
      <c r="P165" s="81">
        <f>SUM(P166:P167)</f>
        <v>0</v>
      </c>
      <c r="Q165" s="148">
        <f t="shared" si="231"/>
        <v>0</v>
      </c>
      <c r="R165" s="81">
        <f>SUM(R166:R167)</f>
        <v>0</v>
      </c>
      <c r="S165" s="81">
        <f>SUM(S166:S167)</f>
        <v>0</v>
      </c>
      <c r="T165" s="149">
        <f t="shared" si="243"/>
        <v>0</v>
      </c>
      <c r="U165" s="136"/>
      <c r="V165" s="78">
        <f>SUM(V166:V167)</f>
        <v>0</v>
      </c>
      <c r="W165" s="81">
        <f>SUM(W166:W167)</f>
        <v>0</v>
      </c>
      <c r="X165" s="148">
        <f t="shared" si="232"/>
        <v>0</v>
      </c>
      <c r="Y165" s="81">
        <f>SUM(Y166:Y167)</f>
        <v>0</v>
      </c>
      <c r="Z165" s="81">
        <f>SUM(Z166:Z167)</f>
        <v>0</v>
      </c>
      <c r="AA165" s="149">
        <f t="shared" si="255"/>
        <v>0</v>
      </c>
      <c r="AB165" s="136"/>
      <c r="AC165" s="78">
        <f>SUM(AC166:AC167)</f>
        <v>0</v>
      </c>
      <c r="AD165" s="81">
        <f>SUM(AD166:AD167)</f>
        <v>0</v>
      </c>
      <c r="AE165" s="148">
        <f t="shared" si="233"/>
        <v>0</v>
      </c>
      <c r="AF165" s="81">
        <f>SUM(AF166:AF167)</f>
        <v>0</v>
      </c>
      <c r="AG165" s="81">
        <f>SUM(AG166:AG167)</f>
        <v>0</v>
      </c>
      <c r="AH165" s="149">
        <f t="shared" si="256"/>
        <v>0</v>
      </c>
      <c r="AI165" s="13"/>
      <c r="AJ165" s="79">
        <f t="shared" ref="AJ165:AU165" si="274">SUM(AJ166:AJ167)</f>
        <v>0</v>
      </c>
      <c r="AK165" s="80">
        <f t="shared" si="274"/>
        <v>0</v>
      </c>
      <c r="AL165" s="81">
        <f t="shared" si="274"/>
        <v>0</v>
      </c>
      <c r="AM165" s="80">
        <f t="shared" si="274"/>
        <v>0</v>
      </c>
      <c r="AN165" s="81">
        <f t="shared" si="274"/>
        <v>0</v>
      </c>
      <c r="AO165" s="80">
        <f t="shared" si="274"/>
        <v>0</v>
      </c>
      <c r="AP165" s="81">
        <f t="shared" si="274"/>
        <v>0</v>
      </c>
      <c r="AQ165" s="80">
        <f t="shared" si="274"/>
        <v>0</v>
      </c>
      <c r="AR165" s="81">
        <f t="shared" si="274"/>
        <v>0</v>
      </c>
      <c r="AS165" s="80">
        <f t="shared" si="274"/>
        <v>0</v>
      </c>
      <c r="AT165" s="81">
        <f t="shared" si="274"/>
        <v>0</v>
      </c>
      <c r="AU165" s="80">
        <f t="shared" si="274"/>
        <v>0</v>
      </c>
      <c r="AV165" s="81">
        <f t="shared" si="235"/>
        <v>0</v>
      </c>
      <c r="AW165" s="80">
        <f t="shared" si="236"/>
        <v>0</v>
      </c>
      <c r="AX165" s="13"/>
      <c r="AY165" s="79">
        <f t="shared" si="237"/>
        <v>0</v>
      </c>
      <c r="AZ165" s="80">
        <f t="shared" si="238"/>
        <v>0</v>
      </c>
      <c r="BA165" s="81">
        <f t="shared" si="239"/>
        <v>0</v>
      </c>
      <c r="BB165" s="80">
        <f t="shared" si="240"/>
        <v>0</v>
      </c>
      <c r="BC165" s="80">
        <f t="shared" si="241"/>
        <v>0</v>
      </c>
      <c r="BD165" s="86">
        <f t="shared" si="242"/>
        <v>0</v>
      </c>
    </row>
    <row r="166" spans="2:56" x14ac:dyDescent="0.3">
      <c r="B166" s="151" t="s">
        <v>186</v>
      </c>
      <c r="C166" s="152">
        <f>SUM(C370,C2206)</f>
        <v>0</v>
      </c>
      <c r="D166" s="153">
        <f>SUM(D370,D2206)</f>
        <v>0</v>
      </c>
      <c r="E166" s="154">
        <f t="shared" si="229"/>
        <v>0</v>
      </c>
      <c r="F166" s="152">
        <f>SUM(F370,F2206)</f>
        <v>0</v>
      </c>
      <c r="G166" s="155">
        <f>SUM(G370,G2206)</f>
        <v>0</v>
      </c>
      <c r="H166" s="154">
        <f t="shared" si="230"/>
        <v>0</v>
      </c>
      <c r="I166" s="152">
        <f>SUM(I370,I2206)</f>
        <v>0</v>
      </c>
      <c r="J166" s="155">
        <f>SUM(J370,J2206)</f>
        <v>0</v>
      </c>
      <c r="K166" s="154">
        <f t="shared" si="214"/>
        <v>0</v>
      </c>
      <c r="L166" s="152">
        <f>SUM(L370,L2206)</f>
        <v>0</v>
      </c>
      <c r="M166" s="155">
        <f t="shared" ref="M166:P167" si="275">SUM(M370,M2206)</f>
        <v>0</v>
      </c>
      <c r="N166" s="156">
        <f t="shared" si="275"/>
        <v>0</v>
      </c>
      <c r="O166" s="152">
        <f t="shared" si="275"/>
        <v>0</v>
      </c>
      <c r="P166" s="156">
        <f t="shared" si="275"/>
        <v>0</v>
      </c>
      <c r="Q166" s="148">
        <f t="shared" si="231"/>
        <v>0</v>
      </c>
      <c r="R166" s="156">
        <f>SUM(R370,R2206)</f>
        <v>0</v>
      </c>
      <c r="S166" s="156">
        <f>SUM(S370,S2206)</f>
        <v>0</v>
      </c>
      <c r="T166" s="149">
        <f t="shared" si="243"/>
        <v>0</v>
      </c>
      <c r="U166" s="136"/>
      <c r="V166" s="152">
        <f>SUM(V370,V2206)</f>
        <v>0</v>
      </c>
      <c r="W166" s="156">
        <f>SUM(W370,W2206)</f>
        <v>0</v>
      </c>
      <c r="X166" s="148">
        <f t="shared" si="232"/>
        <v>0</v>
      </c>
      <c r="Y166" s="156">
        <f>SUM(Y370,Y2206)</f>
        <v>0</v>
      </c>
      <c r="Z166" s="156">
        <f>SUM(Z370,Z2206)</f>
        <v>0</v>
      </c>
      <c r="AA166" s="149">
        <f t="shared" si="255"/>
        <v>0</v>
      </c>
      <c r="AB166" s="136"/>
      <c r="AC166" s="152">
        <f>SUM(AC370,AC2206)</f>
        <v>0</v>
      </c>
      <c r="AD166" s="156">
        <f>SUM(AD370,AD2206)</f>
        <v>0</v>
      </c>
      <c r="AE166" s="148">
        <f t="shared" si="233"/>
        <v>0</v>
      </c>
      <c r="AF166" s="156">
        <f>SUM(AF370,AF2206)</f>
        <v>0</v>
      </c>
      <c r="AG166" s="156">
        <f>SUM(AG370,AG2206)</f>
        <v>0</v>
      </c>
      <c r="AH166" s="149">
        <f t="shared" si="256"/>
        <v>0</v>
      </c>
      <c r="AI166" s="13"/>
      <c r="AJ166" s="79">
        <f t="shared" ref="AJ166:AU167" si="276">SUM(AJ370,AJ2206)</f>
        <v>0</v>
      </c>
      <c r="AK166" s="80">
        <f t="shared" si="276"/>
        <v>0</v>
      </c>
      <c r="AL166" s="81">
        <f t="shared" si="276"/>
        <v>0</v>
      </c>
      <c r="AM166" s="80">
        <f t="shared" si="276"/>
        <v>0</v>
      </c>
      <c r="AN166" s="81">
        <f t="shared" si="276"/>
        <v>0</v>
      </c>
      <c r="AO166" s="80">
        <f t="shared" si="276"/>
        <v>0</v>
      </c>
      <c r="AP166" s="81">
        <f t="shared" si="276"/>
        <v>0</v>
      </c>
      <c r="AQ166" s="80">
        <f>SUM(AQ370,AQ2206)</f>
        <v>0</v>
      </c>
      <c r="AR166" s="81">
        <f t="shared" si="276"/>
        <v>0</v>
      </c>
      <c r="AS166" s="80">
        <f t="shared" si="276"/>
        <v>0</v>
      </c>
      <c r="AT166" s="81">
        <f t="shared" si="276"/>
        <v>0</v>
      </c>
      <c r="AU166" s="80">
        <f t="shared" si="276"/>
        <v>0</v>
      </c>
      <c r="AV166" s="81">
        <f t="shared" si="235"/>
        <v>0</v>
      </c>
      <c r="AW166" s="80">
        <f t="shared" si="236"/>
        <v>0</v>
      </c>
      <c r="AX166" s="13"/>
      <c r="AY166" s="79">
        <f t="shared" si="237"/>
        <v>0</v>
      </c>
      <c r="AZ166" s="80">
        <f t="shared" si="238"/>
        <v>0</v>
      </c>
      <c r="BA166" s="81">
        <f t="shared" si="239"/>
        <v>0</v>
      </c>
      <c r="BB166" s="80">
        <f t="shared" si="240"/>
        <v>0</v>
      </c>
      <c r="BC166" s="80">
        <f t="shared" si="241"/>
        <v>0</v>
      </c>
      <c r="BD166" s="86">
        <f t="shared" si="242"/>
        <v>0</v>
      </c>
    </row>
    <row r="167" spans="2:56" x14ac:dyDescent="0.3">
      <c r="B167" s="151" t="s">
        <v>187</v>
      </c>
      <c r="C167" s="152">
        <f>SUM(C371,C2207)</f>
        <v>0</v>
      </c>
      <c r="D167" s="153">
        <f>SUM(D371,D2207)</f>
        <v>0</v>
      </c>
      <c r="E167" s="154">
        <f t="shared" si="229"/>
        <v>0</v>
      </c>
      <c r="F167" s="152">
        <f>SUM(F371,F2207)</f>
        <v>0</v>
      </c>
      <c r="G167" s="155">
        <f>SUM(G371,G2207)</f>
        <v>0</v>
      </c>
      <c r="H167" s="154">
        <f t="shared" si="230"/>
        <v>0</v>
      </c>
      <c r="I167" s="152">
        <f>SUM(I371,I2207)</f>
        <v>0</v>
      </c>
      <c r="J167" s="155">
        <f>SUM(J371,J2207)</f>
        <v>0</v>
      </c>
      <c r="K167" s="154">
        <f t="shared" si="214"/>
        <v>0</v>
      </c>
      <c r="L167" s="152">
        <f>SUM(L371,L2207)</f>
        <v>0</v>
      </c>
      <c r="M167" s="155">
        <f t="shared" si="275"/>
        <v>0</v>
      </c>
      <c r="N167" s="156">
        <f t="shared" si="275"/>
        <v>0</v>
      </c>
      <c r="O167" s="152">
        <f t="shared" si="275"/>
        <v>0</v>
      </c>
      <c r="P167" s="156">
        <f t="shared" si="275"/>
        <v>0</v>
      </c>
      <c r="Q167" s="148">
        <f t="shared" si="231"/>
        <v>0</v>
      </c>
      <c r="R167" s="156">
        <f>SUM(R371,R2207)</f>
        <v>0</v>
      </c>
      <c r="S167" s="156">
        <f>SUM(S371,S2207)</f>
        <v>0</v>
      </c>
      <c r="T167" s="149">
        <f t="shared" si="243"/>
        <v>0</v>
      </c>
      <c r="U167" s="136"/>
      <c r="V167" s="152">
        <f>SUM(V371,V2207)</f>
        <v>0</v>
      </c>
      <c r="W167" s="156">
        <f>SUM(W371,W2207)</f>
        <v>0</v>
      </c>
      <c r="X167" s="148">
        <f t="shared" si="232"/>
        <v>0</v>
      </c>
      <c r="Y167" s="156">
        <f>SUM(Y371,Y2207)</f>
        <v>0</v>
      </c>
      <c r="Z167" s="156">
        <f>SUM(Z371,Z2207)</f>
        <v>0</v>
      </c>
      <c r="AA167" s="149">
        <f t="shared" si="255"/>
        <v>0</v>
      </c>
      <c r="AB167" s="136"/>
      <c r="AC167" s="152">
        <f>SUM(AC371,AC2207)</f>
        <v>0</v>
      </c>
      <c r="AD167" s="156">
        <f>SUM(AD371,AD2207)</f>
        <v>0</v>
      </c>
      <c r="AE167" s="148">
        <f t="shared" si="233"/>
        <v>0</v>
      </c>
      <c r="AF167" s="156">
        <f>SUM(AF371,AF2207)</f>
        <v>0</v>
      </c>
      <c r="AG167" s="156">
        <f>SUM(AG371,AG2207)</f>
        <v>0</v>
      </c>
      <c r="AH167" s="149">
        <f t="shared" si="256"/>
        <v>0</v>
      </c>
      <c r="AI167" s="13"/>
      <c r="AJ167" s="79">
        <f t="shared" si="276"/>
        <v>0</v>
      </c>
      <c r="AK167" s="80">
        <f t="shared" si="276"/>
        <v>0</v>
      </c>
      <c r="AL167" s="81">
        <f t="shared" si="276"/>
        <v>0</v>
      </c>
      <c r="AM167" s="80">
        <f t="shared" si="276"/>
        <v>0</v>
      </c>
      <c r="AN167" s="81">
        <f t="shared" si="276"/>
        <v>0</v>
      </c>
      <c r="AO167" s="80">
        <f t="shared" si="276"/>
        <v>0</v>
      </c>
      <c r="AP167" s="81">
        <f t="shared" si="276"/>
        <v>0</v>
      </c>
      <c r="AQ167" s="80">
        <f>SUM(AQ371,AQ2207)</f>
        <v>0</v>
      </c>
      <c r="AR167" s="81">
        <f t="shared" si="276"/>
        <v>0</v>
      </c>
      <c r="AS167" s="80">
        <f t="shared" si="276"/>
        <v>0</v>
      </c>
      <c r="AT167" s="81">
        <f t="shared" si="276"/>
        <v>0</v>
      </c>
      <c r="AU167" s="80">
        <f t="shared" si="276"/>
        <v>0</v>
      </c>
      <c r="AV167" s="81">
        <f t="shared" si="235"/>
        <v>0</v>
      </c>
      <c r="AW167" s="80">
        <f t="shared" si="236"/>
        <v>0</v>
      </c>
      <c r="AX167" s="13"/>
      <c r="AY167" s="79">
        <f t="shared" si="237"/>
        <v>0</v>
      </c>
      <c r="AZ167" s="80">
        <f t="shared" si="238"/>
        <v>0</v>
      </c>
      <c r="BA167" s="81">
        <f t="shared" si="239"/>
        <v>0</v>
      </c>
      <c r="BB167" s="80">
        <f t="shared" si="240"/>
        <v>0</v>
      </c>
      <c r="BC167" s="80">
        <f t="shared" si="241"/>
        <v>0</v>
      </c>
      <c r="BD167" s="86">
        <f t="shared" si="242"/>
        <v>0</v>
      </c>
    </row>
    <row r="168" spans="2:56" s="108" customFormat="1" x14ac:dyDescent="0.3">
      <c r="B168" s="157" t="s">
        <v>188</v>
      </c>
      <c r="C168" s="158">
        <f>SUM(C169,C174,C177,C178,C179,C182,C183)</f>
        <v>1824000</v>
      </c>
      <c r="D168" s="159">
        <f>SUM(D169,D174,D177,D178,D179,D182,D183)</f>
        <v>1401666.21</v>
      </c>
      <c r="E168" s="160">
        <f t="shared" si="229"/>
        <v>0.76845735197368414</v>
      </c>
      <c r="F168" s="158">
        <f>SUM(F169,F174,F177,F178,F179,F182,F183)</f>
        <v>217562</v>
      </c>
      <c r="G168" s="161">
        <f>SUM(G169,G174,G177,G178,G179,G182,G183)</f>
        <v>215048.93</v>
      </c>
      <c r="H168" s="160">
        <f t="shared" si="230"/>
        <v>0.98844894788611981</v>
      </c>
      <c r="I168" s="158">
        <f>SUM(I169,I174,I177,I178,I179,I182,I183)</f>
        <v>0</v>
      </c>
      <c r="J168" s="161">
        <f>SUM(J169,J174,J177,J178,J179,J182,J183)</f>
        <v>0</v>
      </c>
      <c r="K168" s="160">
        <f t="shared" si="214"/>
        <v>0</v>
      </c>
      <c r="L168" s="158">
        <f>SUM(L169,L174,L177,L178,L179,L182,L183)</f>
        <v>0</v>
      </c>
      <c r="M168" s="161">
        <f>SUM(M169,M174,M177,M178,M179,M182,M183)</f>
        <v>0</v>
      </c>
      <c r="N168" s="162">
        <f>SUM(N169,N174,N177,N178,N179,N182,N183)</f>
        <v>0</v>
      </c>
      <c r="O168" s="158">
        <f>SUM(O169,O174,O177,O178,O179,O182,O183)</f>
        <v>0</v>
      </c>
      <c r="P168" s="162">
        <f>SUM(P169,P174,P177,P178,P179,P182,P183)</f>
        <v>0</v>
      </c>
      <c r="Q168" s="163">
        <f t="shared" si="231"/>
        <v>0</v>
      </c>
      <c r="R168" s="164">
        <f>SUM(R169,R174,R177,R178,R179,R182,R183)</f>
        <v>0</v>
      </c>
      <c r="S168" s="164">
        <f>SUM(S169,S174,S177,S178,S179,S182,S183)</f>
        <v>0</v>
      </c>
      <c r="T168" s="165">
        <f t="shared" si="243"/>
        <v>0</v>
      </c>
      <c r="U168" s="105"/>
      <c r="V168" s="158">
        <f>SUM(V169,V174,V177,V178,V179,V182,V183)</f>
        <v>0</v>
      </c>
      <c r="W168" s="162">
        <f>SUM(W169,W174,W177,W178,W179,W182,W183)</f>
        <v>0</v>
      </c>
      <c r="X168" s="163">
        <f t="shared" si="232"/>
        <v>0</v>
      </c>
      <c r="Y168" s="164">
        <f>SUM(Y169,Y174,Y177,Y178,Y179,Y182,Y183)</f>
        <v>0</v>
      </c>
      <c r="Z168" s="164">
        <f>SUM(Z169,Z174,Z177,Z178,Z179,Z182,Z183)</f>
        <v>0</v>
      </c>
      <c r="AA168" s="165">
        <f t="shared" si="255"/>
        <v>0</v>
      </c>
      <c r="AB168" s="105"/>
      <c r="AC168" s="158">
        <f>SUM(AC169,AC174,AC177,AC178,AC179,AC182,AC183)</f>
        <v>0</v>
      </c>
      <c r="AD168" s="162">
        <f>SUM(AD169,AD174,AD177,AD178,AD179,AD182,AD183)</f>
        <v>0</v>
      </c>
      <c r="AE168" s="163">
        <f t="shared" si="233"/>
        <v>0</v>
      </c>
      <c r="AF168" s="164">
        <f>SUM(AF169,AF174,AF177,AF178,AF179,AF182,AF183)</f>
        <v>0</v>
      </c>
      <c r="AG168" s="164">
        <f>SUM(AG169,AG174,AG177,AG178,AG179,AG182,AG183)</f>
        <v>0</v>
      </c>
      <c r="AH168" s="165">
        <f t="shared" si="256"/>
        <v>0</v>
      </c>
      <c r="AI168" s="166"/>
      <c r="AJ168" s="159">
        <f t="shared" ref="AJ168:AU168" si="277">SUM(AJ169,AJ174,AJ177,AJ178,AJ179,AJ182,AJ183)</f>
        <v>0</v>
      </c>
      <c r="AK168" s="161">
        <f t="shared" si="277"/>
        <v>0</v>
      </c>
      <c r="AL168" s="162">
        <f t="shared" si="277"/>
        <v>0</v>
      </c>
      <c r="AM168" s="161">
        <f t="shared" si="277"/>
        <v>0</v>
      </c>
      <c r="AN168" s="162">
        <f t="shared" si="277"/>
        <v>0</v>
      </c>
      <c r="AO168" s="161">
        <f t="shared" si="277"/>
        <v>0</v>
      </c>
      <c r="AP168" s="162">
        <f t="shared" si="277"/>
        <v>0</v>
      </c>
      <c r="AQ168" s="161">
        <f t="shared" si="277"/>
        <v>0</v>
      </c>
      <c r="AR168" s="162">
        <f t="shared" si="277"/>
        <v>0</v>
      </c>
      <c r="AS168" s="161">
        <f t="shared" si="277"/>
        <v>0</v>
      </c>
      <c r="AT168" s="162">
        <f t="shared" si="277"/>
        <v>0</v>
      </c>
      <c r="AU168" s="161">
        <f t="shared" si="277"/>
        <v>0</v>
      </c>
      <c r="AV168" s="162">
        <f t="shared" si="235"/>
        <v>0</v>
      </c>
      <c r="AW168" s="161">
        <f t="shared" si="236"/>
        <v>0</v>
      </c>
      <c r="AX168" s="166"/>
      <c r="AY168" s="159">
        <f t="shared" si="237"/>
        <v>0</v>
      </c>
      <c r="AZ168" s="161">
        <f t="shared" si="238"/>
        <v>0</v>
      </c>
      <c r="BA168" s="162">
        <f t="shared" si="239"/>
        <v>0</v>
      </c>
      <c r="BB168" s="161">
        <f t="shared" si="240"/>
        <v>0</v>
      </c>
      <c r="BC168" s="161">
        <f t="shared" si="241"/>
        <v>0</v>
      </c>
      <c r="BD168" s="167">
        <f t="shared" si="242"/>
        <v>0</v>
      </c>
    </row>
    <row r="169" spans="2:56" x14ac:dyDescent="0.3">
      <c r="B169" s="147" t="s">
        <v>189</v>
      </c>
      <c r="C169" s="78">
        <f>SUM(C170,C172)</f>
        <v>0</v>
      </c>
      <c r="D169" s="79">
        <f>SUM(D170,D172)</f>
        <v>0</v>
      </c>
      <c r="E169" s="69">
        <f t="shared" si="229"/>
        <v>0</v>
      </c>
      <c r="F169" s="78">
        <f>SUM(F170,F172)</f>
        <v>0</v>
      </c>
      <c r="G169" s="80">
        <f>SUM(G170,G172)</f>
        <v>0</v>
      </c>
      <c r="H169" s="69">
        <f t="shared" si="230"/>
        <v>0</v>
      </c>
      <c r="I169" s="78">
        <f>SUM(I170,I172)</f>
        <v>0</v>
      </c>
      <c r="J169" s="80">
        <f>SUM(J170,J172)</f>
        <v>0</v>
      </c>
      <c r="K169" s="69">
        <f t="shared" si="214"/>
        <v>0</v>
      </c>
      <c r="L169" s="78">
        <f>SUM(L170,L172)</f>
        <v>0</v>
      </c>
      <c r="M169" s="80">
        <f>SUM(M170,M172)</f>
        <v>0</v>
      </c>
      <c r="N169" s="81">
        <f>SUM(N170,N172)</f>
        <v>0</v>
      </c>
      <c r="O169" s="78">
        <f>SUM(O170,O172)</f>
        <v>0</v>
      </c>
      <c r="P169" s="81">
        <f>SUM(P170,P172)</f>
        <v>0</v>
      </c>
      <c r="Q169" s="168">
        <f t="shared" si="231"/>
        <v>0</v>
      </c>
      <c r="R169" s="82">
        <f>SUM(R170,R172)</f>
        <v>0</v>
      </c>
      <c r="S169" s="82">
        <f>SUM(S170,S172)</f>
        <v>0</v>
      </c>
      <c r="T169" s="169">
        <f t="shared" si="243"/>
        <v>0</v>
      </c>
      <c r="U169" s="84"/>
      <c r="V169" s="78">
        <f>SUM(V170,V172)</f>
        <v>0</v>
      </c>
      <c r="W169" s="81">
        <f>SUM(W170,W172)</f>
        <v>0</v>
      </c>
      <c r="X169" s="168">
        <f t="shared" si="232"/>
        <v>0</v>
      </c>
      <c r="Y169" s="82">
        <f>SUM(Y170,Y172)</f>
        <v>0</v>
      </c>
      <c r="Z169" s="82">
        <f>SUM(Z170,Z172)</f>
        <v>0</v>
      </c>
      <c r="AA169" s="169">
        <f t="shared" si="255"/>
        <v>0</v>
      </c>
      <c r="AB169" s="84"/>
      <c r="AC169" s="78">
        <f>SUM(AC170,AC172)</f>
        <v>0</v>
      </c>
      <c r="AD169" s="81">
        <f>SUM(AD170,AD172)</f>
        <v>0</v>
      </c>
      <c r="AE169" s="168">
        <f t="shared" si="233"/>
        <v>0</v>
      </c>
      <c r="AF169" s="82">
        <f>SUM(AF170,AF172)</f>
        <v>0</v>
      </c>
      <c r="AG169" s="82">
        <f>SUM(AG170,AG172)</f>
        <v>0</v>
      </c>
      <c r="AH169" s="169">
        <f t="shared" si="256"/>
        <v>0</v>
      </c>
      <c r="AI169" s="13"/>
      <c r="AJ169" s="79">
        <f t="shared" ref="AJ169:AU169" si="278">SUM(AJ170,AJ172)</f>
        <v>0</v>
      </c>
      <c r="AK169" s="80">
        <f t="shared" si="278"/>
        <v>0</v>
      </c>
      <c r="AL169" s="81">
        <f t="shared" si="278"/>
        <v>0</v>
      </c>
      <c r="AM169" s="80">
        <f t="shared" si="278"/>
        <v>0</v>
      </c>
      <c r="AN169" s="81">
        <f t="shared" si="278"/>
        <v>0</v>
      </c>
      <c r="AO169" s="80">
        <f t="shared" si="278"/>
        <v>0</v>
      </c>
      <c r="AP169" s="81">
        <f t="shared" si="278"/>
        <v>0</v>
      </c>
      <c r="AQ169" s="80">
        <f t="shared" si="278"/>
        <v>0</v>
      </c>
      <c r="AR169" s="81">
        <f t="shared" si="278"/>
        <v>0</v>
      </c>
      <c r="AS169" s="80">
        <f t="shared" si="278"/>
        <v>0</v>
      </c>
      <c r="AT169" s="81">
        <f t="shared" si="278"/>
        <v>0</v>
      </c>
      <c r="AU169" s="80">
        <f t="shared" si="278"/>
        <v>0</v>
      </c>
      <c r="AV169" s="81">
        <f t="shared" si="235"/>
        <v>0</v>
      </c>
      <c r="AW169" s="80">
        <f t="shared" si="236"/>
        <v>0</v>
      </c>
      <c r="AX169" s="13"/>
      <c r="AY169" s="79">
        <f t="shared" si="237"/>
        <v>0</v>
      </c>
      <c r="AZ169" s="80">
        <f t="shared" si="238"/>
        <v>0</v>
      </c>
      <c r="BA169" s="81">
        <f t="shared" si="239"/>
        <v>0</v>
      </c>
      <c r="BB169" s="80">
        <f t="shared" si="240"/>
        <v>0</v>
      </c>
      <c r="BC169" s="80">
        <f t="shared" si="241"/>
        <v>0</v>
      </c>
      <c r="BD169" s="86">
        <f t="shared" si="242"/>
        <v>0</v>
      </c>
    </row>
    <row r="170" spans="2:56" x14ac:dyDescent="0.3">
      <c r="B170" s="150" t="s">
        <v>190</v>
      </c>
      <c r="C170" s="78">
        <f>SUM(C171)</f>
        <v>0</v>
      </c>
      <c r="D170" s="79">
        <f>SUM(D171)</f>
        <v>0</v>
      </c>
      <c r="E170" s="69">
        <f t="shared" si="229"/>
        <v>0</v>
      </c>
      <c r="F170" s="78">
        <f>SUM(F171)</f>
        <v>0</v>
      </c>
      <c r="G170" s="80">
        <f>SUM(G171)</f>
        <v>0</v>
      </c>
      <c r="H170" s="69">
        <f t="shared" si="230"/>
        <v>0</v>
      </c>
      <c r="I170" s="78">
        <f>SUM(I171)</f>
        <v>0</v>
      </c>
      <c r="J170" s="80">
        <f>SUM(J171)</f>
        <v>0</v>
      </c>
      <c r="K170" s="69">
        <f t="shared" si="214"/>
        <v>0</v>
      </c>
      <c r="L170" s="78">
        <f>SUM(L171)</f>
        <v>0</v>
      </c>
      <c r="M170" s="80">
        <f>SUM(M171)</f>
        <v>0</v>
      </c>
      <c r="N170" s="81">
        <f>SUM(N171)</f>
        <v>0</v>
      </c>
      <c r="O170" s="78">
        <f>SUM(O171)</f>
        <v>0</v>
      </c>
      <c r="P170" s="81">
        <f>SUM(P171)</f>
        <v>0</v>
      </c>
      <c r="Q170" s="168">
        <f t="shared" si="231"/>
        <v>0</v>
      </c>
      <c r="R170" s="82">
        <f>SUM(R171)</f>
        <v>0</v>
      </c>
      <c r="S170" s="82">
        <f>SUM(S171)</f>
        <v>0</v>
      </c>
      <c r="T170" s="169">
        <f t="shared" si="243"/>
        <v>0</v>
      </c>
      <c r="U170" s="84"/>
      <c r="V170" s="78">
        <f>SUM(V171)</f>
        <v>0</v>
      </c>
      <c r="W170" s="81">
        <f>SUM(W171)</f>
        <v>0</v>
      </c>
      <c r="X170" s="168">
        <f t="shared" si="232"/>
        <v>0</v>
      </c>
      <c r="Y170" s="82">
        <f>SUM(Y171)</f>
        <v>0</v>
      </c>
      <c r="Z170" s="82">
        <f>SUM(Z171)</f>
        <v>0</v>
      </c>
      <c r="AA170" s="169">
        <f t="shared" si="255"/>
        <v>0</v>
      </c>
      <c r="AB170" s="84"/>
      <c r="AC170" s="78">
        <f>SUM(AC171)</f>
        <v>0</v>
      </c>
      <c r="AD170" s="81">
        <f>SUM(AD171)</f>
        <v>0</v>
      </c>
      <c r="AE170" s="168">
        <f t="shared" si="233"/>
        <v>0</v>
      </c>
      <c r="AF170" s="82">
        <f>SUM(AF171)</f>
        <v>0</v>
      </c>
      <c r="AG170" s="82">
        <f>SUM(AG171)</f>
        <v>0</v>
      </c>
      <c r="AH170" s="169">
        <f t="shared" si="256"/>
        <v>0</v>
      </c>
      <c r="AI170" s="13"/>
      <c r="AJ170" s="79">
        <f t="shared" ref="AJ170:AU170" si="279">SUM(AJ171)</f>
        <v>0</v>
      </c>
      <c r="AK170" s="80">
        <f t="shared" si="279"/>
        <v>0</v>
      </c>
      <c r="AL170" s="81">
        <f t="shared" si="279"/>
        <v>0</v>
      </c>
      <c r="AM170" s="80">
        <f t="shared" si="279"/>
        <v>0</v>
      </c>
      <c r="AN170" s="81">
        <f t="shared" si="279"/>
        <v>0</v>
      </c>
      <c r="AO170" s="80">
        <f t="shared" si="279"/>
        <v>0</v>
      </c>
      <c r="AP170" s="81">
        <f t="shared" si="279"/>
        <v>0</v>
      </c>
      <c r="AQ170" s="80">
        <f t="shared" si="279"/>
        <v>0</v>
      </c>
      <c r="AR170" s="81">
        <f t="shared" si="279"/>
        <v>0</v>
      </c>
      <c r="AS170" s="80">
        <f t="shared" si="279"/>
        <v>0</v>
      </c>
      <c r="AT170" s="81">
        <f t="shared" si="279"/>
        <v>0</v>
      </c>
      <c r="AU170" s="80">
        <f t="shared" si="279"/>
        <v>0</v>
      </c>
      <c r="AV170" s="81">
        <f t="shared" si="235"/>
        <v>0</v>
      </c>
      <c r="AW170" s="80">
        <f t="shared" si="236"/>
        <v>0</v>
      </c>
      <c r="AX170" s="13"/>
      <c r="AY170" s="79">
        <f t="shared" si="237"/>
        <v>0</v>
      </c>
      <c r="AZ170" s="80">
        <f t="shared" si="238"/>
        <v>0</v>
      </c>
      <c r="BA170" s="81">
        <f t="shared" si="239"/>
        <v>0</v>
      </c>
      <c r="BB170" s="80">
        <f t="shared" si="240"/>
        <v>0</v>
      </c>
      <c r="BC170" s="80">
        <f t="shared" si="241"/>
        <v>0</v>
      </c>
      <c r="BD170" s="86">
        <f t="shared" si="242"/>
        <v>0</v>
      </c>
    </row>
    <row r="171" spans="2:56" x14ac:dyDescent="0.3">
      <c r="B171" s="151" t="s">
        <v>191</v>
      </c>
      <c r="C171" s="152">
        <f>SUM(C375,C2211)</f>
        <v>0</v>
      </c>
      <c r="D171" s="153">
        <f>SUM(D375,D2211)</f>
        <v>0</v>
      </c>
      <c r="E171" s="154">
        <f t="shared" si="229"/>
        <v>0</v>
      </c>
      <c r="F171" s="152">
        <f>SUM(F375,F2211)</f>
        <v>0</v>
      </c>
      <c r="G171" s="155">
        <f>SUM(G375,G2211)</f>
        <v>0</v>
      </c>
      <c r="H171" s="154">
        <f t="shared" si="230"/>
        <v>0</v>
      </c>
      <c r="I171" s="152">
        <f>SUM(I375,I2211)</f>
        <v>0</v>
      </c>
      <c r="J171" s="155">
        <f>SUM(J375,J2211)</f>
        <v>0</v>
      </c>
      <c r="K171" s="154">
        <f t="shared" si="214"/>
        <v>0</v>
      </c>
      <c r="L171" s="152">
        <f>SUM(L375,L2211)</f>
        <v>0</v>
      </c>
      <c r="M171" s="155">
        <f>SUM(M375,M2211)</f>
        <v>0</v>
      </c>
      <c r="N171" s="156">
        <f>SUM(N375,N2211)</f>
        <v>0</v>
      </c>
      <c r="O171" s="152">
        <f>SUM(O375,O2211)</f>
        <v>0</v>
      </c>
      <c r="P171" s="156">
        <f>SUM(P375,P2211)</f>
        <v>0</v>
      </c>
      <c r="Q171" s="148">
        <f t="shared" si="231"/>
        <v>0</v>
      </c>
      <c r="R171" s="156">
        <f>SUM(R375,R2211)</f>
        <v>0</v>
      </c>
      <c r="S171" s="156">
        <f>SUM(S375,S2211)</f>
        <v>0</v>
      </c>
      <c r="T171" s="149">
        <f t="shared" si="243"/>
        <v>0</v>
      </c>
      <c r="U171" s="136"/>
      <c r="V171" s="152">
        <f>SUM(V375,V2211)</f>
        <v>0</v>
      </c>
      <c r="W171" s="156">
        <f>SUM(W375,W2211)</f>
        <v>0</v>
      </c>
      <c r="X171" s="148">
        <f t="shared" si="232"/>
        <v>0</v>
      </c>
      <c r="Y171" s="156">
        <f>SUM(Y375,Y2211)</f>
        <v>0</v>
      </c>
      <c r="Z171" s="156">
        <f>SUM(Z375,Z2211)</f>
        <v>0</v>
      </c>
      <c r="AA171" s="149">
        <f t="shared" si="255"/>
        <v>0</v>
      </c>
      <c r="AB171" s="136"/>
      <c r="AC171" s="152">
        <f>SUM(AC375,AC2211)</f>
        <v>0</v>
      </c>
      <c r="AD171" s="156">
        <f>SUM(AD375,AD2211)</f>
        <v>0</v>
      </c>
      <c r="AE171" s="148">
        <f t="shared" si="233"/>
        <v>0</v>
      </c>
      <c r="AF171" s="156">
        <f>SUM(AF375,AF2211)</f>
        <v>0</v>
      </c>
      <c r="AG171" s="156">
        <f>SUM(AG375,AG2211)</f>
        <v>0</v>
      </c>
      <c r="AH171" s="149">
        <f t="shared" si="256"/>
        <v>0</v>
      </c>
      <c r="AI171" s="13"/>
      <c r="AJ171" s="79">
        <f t="shared" ref="AJ171:AU171" si="280">SUM(AJ375,AJ2211)</f>
        <v>0</v>
      </c>
      <c r="AK171" s="80">
        <f t="shared" si="280"/>
        <v>0</v>
      </c>
      <c r="AL171" s="81">
        <f t="shared" si="280"/>
        <v>0</v>
      </c>
      <c r="AM171" s="80">
        <f t="shared" si="280"/>
        <v>0</v>
      </c>
      <c r="AN171" s="81">
        <f t="shared" si="280"/>
        <v>0</v>
      </c>
      <c r="AO171" s="80">
        <f t="shared" si="280"/>
        <v>0</v>
      </c>
      <c r="AP171" s="81">
        <f t="shared" si="280"/>
        <v>0</v>
      </c>
      <c r="AQ171" s="80">
        <f t="shared" si="280"/>
        <v>0</v>
      </c>
      <c r="AR171" s="81">
        <f t="shared" si="280"/>
        <v>0</v>
      </c>
      <c r="AS171" s="80">
        <f t="shared" si="280"/>
        <v>0</v>
      </c>
      <c r="AT171" s="81">
        <f t="shared" si="280"/>
        <v>0</v>
      </c>
      <c r="AU171" s="80">
        <f t="shared" si="280"/>
        <v>0</v>
      </c>
      <c r="AV171" s="81">
        <f t="shared" si="235"/>
        <v>0</v>
      </c>
      <c r="AW171" s="80">
        <f t="shared" si="236"/>
        <v>0</v>
      </c>
      <c r="AX171" s="13"/>
      <c r="AY171" s="79">
        <f t="shared" si="237"/>
        <v>0</v>
      </c>
      <c r="AZ171" s="80">
        <f t="shared" si="238"/>
        <v>0</v>
      </c>
      <c r="BA171" s="81">
        <f t="shared" si="239"/>
        <v>0</v>
      </c>
      <c r="BB171" s="80">
        <f t="shared" si="240"/>
        <v>0</v>
      </c>
      <c r="BC171" s="80">
        <f t="shared" si="241"/>
        <v>0</v>
      </c>
      <c r="BD171" s="86">
        <f t="shared" si="242"/>
        <v>0</v>
      </c>
    </row>
    <row r="172" spans="2:56" x14ac:dyDescent="0.3">
      <c r="B172" s="150" t="s">
        <v>192</v>
      </c>
      <c r="C172" s="78">
        <f>SUM(C173)</f>
        <v>0</v>
      </c>
      <c r="D172" s="79">
        <f>SUM(D173)</f>
        <v>0</v>
      </c>
      <c r="E172" s="69">
        <f t="shared" si="229"/>
        <v>0</v>
      </c>
      <c r="F172" s="78">
        <f>SUM(F173)</f>
        <v>0</v>
      </c>
      <c r="G172" s="80">
        <f>SUM(G173)</f>
        <v>0</v>
      </c>
      <c r="H172" s="69">
        <f t="shared" si="230"/>
        <v>0</v>
      </c>
      <c r="I172" s="78">
        <f>SUM(I173)</f>
        <v>0</v>
      </c>
      <c r="J172" s="80">
        <f>SUM(J173)</f>
        <v>0</v>
      </c>
      <c r="K172" s="69">
        <f t="shared" si="214"/>
        <v>0</v>
      </c>
      <c r="L172" s="78">
        <f>SUM(L173)</f>
        <v>0</v>
      </c>
      <c r="M172" s="80">
        <f>SUM(M173)</f>
        <v>0</v>
      </c>
      <c r="N172" s="81">
        <f>SUM(N173)</f>
        <v>0</v>
      </c>
      <c r="O172" s="78">
        <f>SUM(O173)</f>
        <v>0</v>
      </c>
      <c r="P172" s="81">
        <f>SUM(P173)</f>
        <v>0</v>
      </c>
      <c r="Q172" s="168">
        <f t="shared" si="231"/>
        <v>0</v>
      </c>
      <c r="R172" s="82">
        <f>SUM(R173)</f>
        <v>0</v>
      </c>
      <c r="S172" s="82">
        <f>SUM(S173)</f>
        <v>0</v>
      </c>
      <c r="T172" s="169">
        <f t="shared" si="243"/>
        <v>0</v>
      </c>
      <c r="U172" s="84"/>
      <c r="V172" s="78">
        <f>SUM(V173)</f>
        <v>0</v>
      </c>
      <c r="W172" s="81">
        <f>SUM(W173)</f>
        <v>0</v>
      </c>
      <c r="X172" s="168">
        <f t="shared" si="232"/>
        <v>0</v>
      </c>
      <c r="Y172" s="82">
        <f>SUM(Y173)</f>
        <v>0</v>
      </c>
      <c r="Z172" s="82">
        <f>SUM(Z173)</f>
        <v>0</v>
      </c>
      <c r="AA172" s="169">
        <f t="shared" si="255"/>
        <v>0</v>
      </c>
      <c r="AB172" s="84"/>
      <c r="AC172" s="78">
        <f>SUM(AC173)</f>
        <v>0</v>
      </c>
      <c r="AD172" s="81">
        <f>SUM(AD173)</f>
        <v>0</v>
      </c>
      <c r="AE172" s="168">
        <f t="shared" si="233"/>
        <v>0</v>
      </c>
      <c r="AF172" s="82">
        <f>SUM(AF173)</f>
        <v>0</v>
      </c>
      <c r="AG172" s="82">
        <f>SUM(AG173)</f>
        <v>0</v>
      </c>
      <c r="AH172" s="169">
        <f t="shared" si="256"/>
        <v>0</v>
      </c>
      <c r="AI172" s="13"/>
      <c r="AJ172" s="79">
        <f t="shared" ref="AJ172:AU172" si="281">SUM(AJ173)</f>
        <v>0</v>
      </c>
      <c r="AK172" s="80">
        <f t="shared" si="281"/>
        <v>0</v>
      </c>
      <c r="AL172" s="81">
        <f t="shared" si="281"/>
        <v>0</v>
      </c>
      <c r="AM172" s="80">
        <f t="shared" si="281"/>
        <v>0</v>
      </c>
      <c r="AN172" s="81">
        <f t="shared" si="281"/>
        <v>0</v>
      </c>
      <c r="AO172" s="80">
        <f t="shared" si="281"/>
        <v>0</v>
      </c>
      <c r="AP172" s="81">
        <f t="shared" si="281"/>
        <v>0</v>
      </c>
      <c r="AQ172" s="80">
        <f t="shared" si="281"/>
        <v>0</v>
      </c>
      <c r="AR172" s="81">
        <f t="shared" si="281"/>
        <v>0</v>
      </c>
      <c r="AS172" s="80">
        <f t="shared" si="281"/>
        <v>0</v>
      </c>
      <c r="AT172" s="81">
        <f t="shared" si="281"/>
        <v>0</v>
      </c>
      <c r="AU172" s="80">
        <f t="shared" si="281"/>
        <v>0</v>
      </c>
      <c r="AV172" s="81">
        <f t="shared" si="235"/>
        <v>0</v>
      </c>
      <c r="AW172" s="80">
        <f t="shared" si="236"/>
        <v>0</v>
      </c>
      <c r="AX172" s="13"/>
      <c r="AY172" s="79">
        <f t="shared" si="237"/>
        <v>0</v>
      </c>
      <c r="AZ172" s="80">
        <f t="shared" si="238"/>
        <v>0</v>
      </c>
      <c r="BA172" s="81">
        <f t="shared" si="239"/>
        <v>0</v>
      </c>
      <c r="BB172" s="80">
        <f t="shared" si="240"/>
        <v>0</v>
      </c>
      <c r="BC172" s="80">
        <f t="shared" si="241"/>
        <v>0</v>
      </c>
      <c r="BD172" s="86">
        <f t="shared" si="242"/>
        <v>0</v>
      </c>
    </row>
    <row r="173" spans="2:56" x14ac:dyDescent="0.3">
      <c r="B173" s="151" t="s">
        <v>191</v>
      </c>
      <c r="C173" s="152">
        <f>SUM(C377,C2213)</f>
        <v>0</v>
      </c>
      <c r="D173" s="153">
        <f>SUM(D377,D2213)</f>
        <v>0</v>
      </c>
      <c r="E173" s="154">
        <f t="shared" si="229"/>
        <v>0</v>
      </c>
      <c r="F173" s="152">
        <f>SUM(F377,F2213)</f>
        <v>0</v>
      </c>
      <c r="G173" s="155">
        <f>SUM(G377,G2213)</f>
        <v>0</v>
      </c>
      <c r="H173" s="154">
        <f t="shared" si="230"/>
        <v>0</v>
      </c>
      <c r="I173" s="152">
        <f>SUM(I377,I2213)</f>
        <v>0</v>
      </c>
      <c r="J173" s="155">
        <f>SUM(J377,J2213)</f>
        <v>0</v>
      </c>
      <c r="K173" s="154">
        <f t="shared" si="214"/>
        <v>0</v>
      </c>
      <c r="L173" s="152">
        <f>SUM(L377,L2213)</f>
        <v>0</v>
      </c>
      <c r="M173" s="155">
        <f>SUM(M377,M2213)</f>
        <v>0</v>
      </c>
      <c r="N173" s="156">
        <f>SUM(N377,N2213)</f>
        <v>0</v>
      </c>
      <c r="O173" s="152">
        <f>SUM(O377,O2213)</f>
        <v>0</v>
      </c>
      <c r="P173" s="156">
        <f>SUM(P377,P2213)</f>
        <v>0</v>
      </c>
      <c r="Q173" s="148">
        <f t="shared" si="231"/>
        <v>0</v>
      </c>
      <c r="R173" s="156">
        <f>SUM(R377,R2213)</f>
        <v>0</v>
      </c>
      <c r="S173" s="156">
        <f>SUM(S377,S2213)</f>
        <v>0</v>
      </c>
      <c r="T173" s="149">
        <f t="shared" si="243"/>
        <v>0</v>
      </c>
      <c r="U173" s="136"/>
      <c r="V173" s="152">
        <f>SUM(V377,V2213)</f>
        <v>0</v>
      </c>
      <c r="W173" s="156">
        <f>SUM(W377,W2213)</f>
        <v>0</v>
      </c>
      <c r="X173" s="148">
        <f t="shared" si="232"/>
        <v>0</v>
      </c>
      <c r="Y173" s="156">
        <f>SUM(Y377,Y2213)</f>
        <v>0</v>
      </c>
      <c r="Z173" s="156">
        <f>SUM(Z377,Z2213)</f>
        <v>0</v>
      </c>
      <c r="AA173" s="149">
        <f t="shared" si="255"/>
        <v>0</v>
      </c>
      <c r="AB173" s="136"/>
      <c r="AC173" s="152">
        <f>SUM(AC377,AC2213)</f>
        <v>0</v>
      </c>
      <c r="AD173" s="156">
        <f>SUM(AD377,AD2213)</f>
        <v>0</v>
      </c>
      <c r="AE173" s="148">
        <f t="shared" si="233"/>
        <v>0</v>
      </c>
      <c r="AF173" s="156">
        <f>SUM(AF377,AF2213)</f>
        <v>0</v>
      </c>
      <c r="AG173" s="156">
        <f>SUM(AG377,AG2213)</f>
        <v>0</v>
      </c>
      <c r="AH173" s="149">
        <f t="shared" si="256"/>
        <v>0</v>
      </c>
      <c r="AI173" s="13"/>
      <c r="AJ173" s="79">
        <f t="shared" ref="AJ173:AU173" si="282">SUM(AJ377,AJ2213)</f>
        <v>0</v>
      </c>
      <c r="AK173" s="80">
        <f t="shared" si="282"/>
        <v>0</v>
      </c>
      <c r="AL173" s="81">
        <f t="shared" si="282"/>
        <v>0</v>
      </c>
      <c r="AM173" s="80">
        <f t="shared" si="282"/>
        <v>0</v>
      </c>
      <c r="AN173" s="81">
        <f t="shared" si="282"/>
        <v>0</v>
      </c>
      <c r="AO173" s="80">
        <f t="shared" si="282"/>
        <v>0</v>
      </c>
      <c r="AP173" s="81">
        <f t="shared" si="282"/>
        <v>0</v>
      </c>
      <c r="AQ173" s="80">
        <f t="shared" si="282"/>
        <v>0</v>
      </c>
      <c r="AR173" s="81">
        <f t="shared" si="282"/>
        <v>0</v>
      </c>
      <c r="AS173" s="80">
        <f t="shared" si="282"/>
        <v>0</v>
      </c>
      <c r="AT173" s="81">
        <f t="shared" si="282"/>
        <v>0</v>
      </c>
      <c r="AU173" s="80">
        <f t="shared" si="282"/>
        <v>0</v>
      </c>
      <c r="AV173" s="81">
        <f t="shared" si="235"/>
        <v>0</v>
      </c>
      <c r="AW173" s="80">
        <f t="shared" si="236"/>
        <v>0</v>
      </c>
      <c r="AX173" s="13"/>
      <c r="AY173" s="79">
        <f t="shared" si="237"/>
        <v>0</v>
      </c>
      <c r="AZ173" s="80">
        <f t="shared" si="238"/>
        <v>0</v>
      </c>
      <c r="BA173" s="81">
        <f t="shared" si="239"/>
        <v>0</v>
      </c>
      <c r="BB173" s="80">
        <f t="shared" si="240"/>
        <v>0</v>
      </c>
      <c r="BC173" s="80">
        <f t="shared" si="241"/>
        <v>0</v>
      </c>
      <c r="BD173" s="86">
        <f t="shared" si="242"/>
        <v>0</v>
      </c>
    </row>
    <row r="174" spans="2:56" x14ac:dyDescent="0.3">
      <c r="B174" s="147" t="s">
        <v>193</v>
      </c>
      <c r="C174" s="78">
        <f>SUM(C175,C176)</f>
        <v>0</v>
      </c>
      <c r="D174" s="79">
        <f>SUM(D175,D176)</f>
        <v>0</v>
      </c>
      <c r="E174" s="69">
        <f t="shared" si="229"/>
        <v>0</v>
      </c>
      <c r="F174" s="78">
        <f>SUM(F175,F176)</f>
        <v>0</v>
      </c>
      <c r="G174" s="80">
        <f>SUM(G175,G176)</f>
        <v>0</v>
      </c>
      <c r="H174" s="69">
        <f t="shared" si="230"/>
        <v>0</v>
      </c>
      <c r="I174" s="78">
        <f>SUM(I175,I176)</f>
        <v>0</v>
      </c>
      <c r="J174" s="80">
        <f>SUM(J175,J176)</f>
        <v>0</v>
      </c>
      <c r="K174" s="69">
        <f t="shared" si="214"/>
        <v>0</v>
      </c>
      <c r="L174" s="78">
        <f>SUM(L175,L176)</f>
        <v>0</v>
      </c>
      <c r="M174" s="80">
        <f>SUM(M175,M176)</f>
        <v>0</v>
      </c>
      <c r="N174" s="81">
        <f>SUM(N175,N176)</f>
        <v>0</v>
      </c>
      <c r="O174" s="78">
        <f>SUM(O175,O176)</f>
        <v>0</v>
      </c>
      <c r="P174" s="81">
        <f>SUM(P175,P176)</f>
        <v>0</v>
      </c>
      <c r="Q174" s="168">
        <f t="shared" si="231"/>
        <v>0</v>
      </c>
      <c r="R174" s="82">
        <f>SUM(R175,R176)</f>
        <v>0</v>
      </c>
      <c r="S174" s="82">
        <f>SUM(S175,S176)</f>
        <v>0</v>
      </c>
      <c r="T174" s="169">
        <f t="shared" si="243"/>
        <v>0</v>
      </c>
      <c r="U174" s="84"/>
      <c r="V174" s="78">
        <f>SUM(V175,V176)</f>
        <v>0</v>
      </c>
      <c r="W174" s="81">
        <f>SUM(W175,W176)</f>
        <v>0</v>
      </c>
      <c r="X174" s="168">
        <f t="shared" si="232"/>
        <v>0</v>
      </c>
      <c r="Y174" s="82">
        <f>SUM(Y175,Y176)</f>
        <v>0</v>
      </c>
      <c r="Z174" s="82">
        <f>SUM(Z175,Z176)</f>
        <v>0</v>
      </c>
      <c r="AA174" s="169">
        <f t="shared" si="255"/>
        <v>0</v>
      </c>
      <c r="AB174" s="84"/>
      <c r="AC174" s="78">
        <f>SUM(AC175,AC176)</f>
        <v>0</v>
      </c>
      <c r="AD174" s="81">
        <f>SUM(AD175,AD176)</f>
        <v>0</v>
      </c>
      <c r="AE174" s="168">
        <f t="shared" si="233"/>
        <v>0</v>
      </c>
      <c r="AF174" s="82">
        <f>SUM(AF175,AF176)</f>
        <v>0</v>
      </c>
      <c r="AG174" s="82">
        <f>SUM(AG175,AG176)</f>
        <v>0</v>
      </c>
      <c r="AH174" s="169">
        <f t="shared" si="256"/>
        <v>0</v>
      </c>
      <c r="AI174" s="13"/>
      <c r="AJ174" s="79">
        <f t="shared" ref="AJ174:AU174" si="283">SUM(AJ175,AJ176)</f>
        <v>0</v>
      </c>
      <c r="AK174" s="80">
        <f t="shared" si="283"/>
        <v>0</v>
      </c>
      <c r="AL174" s="81">
        <f t="shared" si="283"/>
        <v>0</v>
      </c>
      <c r="AM174" s="80">
        <f t="shared" si="283"/>
        <v>0</v>
      </c>
      <c r="AN174" s="81">
        <f t="shared" si="283"/>
        <v>0</v>
      </c>
      <c r="AO174" s="80">
        <f t="shared" si="283"/>
        <v>0</v>
      </c>
      <c r="AP174" s="81">
        <f t="shared" si="283"/>
        <v>0</v>
      </c>
      <c r="AQ174" s="80">
        <f t="shared" si="283"/>
        <v>0</v>
      </c>
      <c r="AR174" s="81">
        <f t="shared" si="283"/>
        <v>0</v>
      </c>
      <c r="AS174" s="80">
        <f t="shared" si="283"/>
        <v>0</v>
      </c>
      <c r="AT174" s="81">
        <f t="shared" si="283"/>
        <v>0</v>
      </c>
      <c r="AU174" s="80">
        <f t="shared" si="283"/>
        <v>0</v>
      </c>
      <c r="AV174" s="81">
        <f t="shared" si="235"/>
        <v>0</v>
      </c>
      <c r="AW174" s="80">
        <f t="shared" si="236"/>
        <v>0</v>
      </c>
      <c r="AX174" s="13"/>
      <c r="AY174" s="79">
        <f t="shared" si="237"/>
        <v>0</v>
      </c>
      <c r="AZ174" s="80">
        <f t="shared" si="238"/>
        <v>0</v>
      </c>
      <c r="BA174" s="81">
        <f t="shared" si="239"/>
        <v>0</v>
      </c>
      <c r="BB174" s="80">
        <f t="shared" si="240"/>
        <v>0</v>
      </c>
      <c r="BC174" s="80">
        <f t="shared" si="241"/>
        <v>0</v>
      </c>
      <c r="BD174" s="86">
        <f t="shared" si="242"/>
        <v>0</v>
      </c>
    </row>
    <row r="175" spans="2:56" x14ac:dyDescent="0.3">
      <c r="B175" s="150" t="s">
        <v>194</v>
      </c>
      <c r="C175" s="78">
        <f t="shared" ref="C175:D178" si="284">SUM(C379,C2215)</f>
        <v>0</v>
      </c>
      <c r="D175" s="79">
        <f t="shared" si="284"/>
        <v>0</v>
      </c>
      <c r="E175" s="69">
        <f t="shared" si="229"/>
        <v>0</v>
      </c>
      <c r="F175" s="78">
        <f t="shared" ref="F175:G178" si="285">SUM(F379,F2215)</f>
        <v>0</v>
      </c>
      <c r="G175" s="80">
        <f t="shared" si="285"/>
        <v>0</v>
      </c>
      <c r="H175" s="69">
        <f t="shared" si="230"/>
        <v>0</v>
      </c>
      <c r="I175" s="78">
        <f t="shared" ref="I175:J178" si="286">SUM(I379,I2215)</f>
        <v>0</v>
      </c>
      <c r="J175" s="80">
        <f t="shared" si="286"/>
        <v>0</v>
      </c>
      <c r="K175" s="69">
        <f t="shared" si="214"/>
        <v>0</v>
      </c>
      <c r="L175" s="78">
        <f>SUM(L379,L2215)</f>
        <v>0</v>
      </c>
      <c r="M175" s="80">
        <f t="shared" ref="M175:P178" si="287">SUM(M379,M2215)</f>
        <v>0</v>
      </c>
      <c r="N175" s="81">
        <f t="shared" si="287"/>
        <v>0</v>
      </c>
      <c r="O175" s="78">
        <f t="shared" si="287"/>
        <v>0</v>
      </c>
      <c r="P175" s="81">
        <f t="shared" si="287"/>
        <v>0</v>
      </c>
      <c r="Q175" s="168">
        <f t="shared" si="231"/>
        <v>0</v>
      </c>
      <c r="R175" s="82">
        <f t="shared" ref="R175:S178" si="288">SUM(R379,R2215)</f>
        <v>0</v>
      </c>
      <c r="S175" s="82">
        <f t="shared" si="288"/>
        <v>0</v>
      </c>
      <c r="T175" s="169">
        <f t="shared" si="243"/>
        <v>0</v>
      </c>
      <c r="U175" s="84"/>
      <c r="V175" s="78">
        <f t="shared" ref="V175:W178" si="289">SUM(V379,V2215)</f>
        <v>0</v>
      </c>
      <c r="W175" s="81">
        <f t="shared" si="289"/>
        <v>0</v>
      </c>
      <c r="X175" s="168">
        <f t="shared" si="232"/>
        <v>0</v>
      </c>
      <c r="Y175" s="82">
        <f t="shared" ref="Y175:Z178" si="290">SUM(Y379,Y2215)</f>
        <v>0</v>
      </c>
      <c r="Z175" s="82">
        <f t="shared" si="290"/>
        <v>0</v>
      </c>
      <c r="AA175" s="169">
        <f t="shared" si="255"/>
        <v>0</v>
      </c>
      <c r="AB175" s="84"/>
      <c r="AC175" s="78">
        <f t="shared" ref="AC175:AD178" si="291">SUM(AC379,AC2215)</f>
        <v>0</v>
      </c>
      <c r="AD175" s="81">
        <f t="shared" si="291"/>
        <v>0</v>
      </c>
      <c r="AE175" s="168">
        <f t="shared" si="233"/>
        <v>0</v>
      </c>
      <c r="AF175" s="82">
        <f t="shared" ref="AF175:AG178" si="292">SUM(AF379,AF2215)</f>
        <v>0</v>
      </c>
      <c r="AG175" s="82">
        <f t="shared" si="292"/>
        <v>0</v>
      </c>
      <c r="AH175" s="169">
        <f t="shared" si="256"/>
        <v>0</v>
      </c>
      <c r="AI175" s="13"/>
      <c r="AJ175" s="79">
        <f t="shared" ref="AJ175:AU178" si="293">SUM(AJ379,AJ2215)</f>
        <v>0</v>
      </c>
      <c r="AK175" s="80">
        <f t="shared" si="293"/>
        <v>0</v>
      </c>
      <c r="AL175" s="81">
        <f t="shared" si="293"/>
        <v>0</v>
      </c>
      <c r="AM175" s="80">
        <f t="shared" si="293"/>
        <v>0</v>
      </c>
      <c r="AN175" s="81">
        <f t="shared" si="293"/>
        <v>0</v>
      </c>
      <c r="AO175" s="80">
        <f t="shared" si="293"/>
        <v>0</v>
      </c>
      <c r="AP175" s="81">
        <f t="shared" si="293"/>
        <v>0</v>
      </c>
      <c r="AQ175" s="80">
        <f>SUM(AQ379,AQ2215)</f>
        <v>0</v>
      </c>
      <c r="AR175" s="81">
        <f t="shared" si="293"/>
        <v>0</v>
      </c>
      <c r="AS175" s="80">
        <f t="shared" si="293"/>
        <v>0</v>
      </c>
      <c r="AT175" s="81">
        <f t="shared" si="293"/>
        <v>0</v>
      </c>
      <c r="AU175" s="80">
        <f t="shared" si="293"/>
        <v>0</v>
      </c>
      <c r="AV175" s="81">
        <f t="shared" si="235"/>
        <v>0</v>
      </c>
      <c r="AW175" s="80">
        <f t="shared" si="236"/>
        <v>0</v>
      </c>
      <c r="AX175" s="13"/>
      <c r="AY175" s="79">
        <f t="shared" si="237"/>
        <v>0</v>
      </c>
      <c r="AZ175" s="80">
        <f t="shared" si="238"/>
        <v>0</v>
      </c>
      <c r="BA175" s="81">
        <f t="shared" si="239"/>
        <v>0</v>
      </c>
      <c r="BB175" s="80">
        <f t="shared" si="240"/>
        <v>0</v>
      </c>
      <c r="BC175" s="80">
        <f t="shared" si="241"/>
        <v>0</v>
      </c>
      <c r="BD175" s="86">
        <f t="shared" si="242"/>
        <v>0</v>
      </c>
    </row>
    <row r="176" spans="2:56" x14ac:dyDescent="0.3">
      <c r="B176" s="150" t="s">
        <v>195</v>
      </c>
      <c r="C176" s="78">
        <f t="shared" si="284"/>
        <v>0</v>
      </c>
      <c r="D176" s="79">
        <f t="shared" si="284"/>
        <v>0</v>
      </c>
      <c r="E176" s="69">
        <f t="shared" si="229"/>
        <v>0</v>
      </c>
      <c r="F176" s="78">
        <f t="shared" si="285"/>
        <v>0</v>
      </c>
      <c r="G176" s="80">
        <f t="shared" si="285"/>
        <v>0</v>
      </c>
      <c r="H176" s="69">
        <f t="shared" si="230"/>
        <v>0</v>
      </c>
      <c r="I176" s="78">
        <f t="shared" si="286"/>
        <v>0</v>
      </c>
      <c r="J176" s="80">
        <f t="shared" si="286"/>
        <v>0</v>
      </c>
      <c r="K176" s="69">
        <f t="shared" si="214"/>
        <v>0</v>
      </c>
      <c r="L176" s="78">
        <f>SUM(L380,L2216)</f>
        <v>0</v>
      </c>
      <c r="M176" s="80">
        <f t="shared" si="287"/>
        <v>0</v>
      </c>
      <c r="N176" s="81">
        <f t="shared" si="287"/>
        <v>0</v>
      </c>
      <c r="O176" s="78">
        <f t="shared" si="287"/>
        <v>0</v>
      </c>
      <c r="P176" s="81">
        <f t="shared" si="287"/>
        <v>0</v>
      </c>
      <c r="Q176" s="168">
        <f t="shared" si="231"/>
        <v>0</v>
      </c>
      <c r="R176" s="82">
        <f t="shared" si="288"/>
        <v>0</v>
      </c>
      <c r="S176" s="82">
        <f t="shared" si="288"/>
        <v>0</v>
      </c>
      <c r="T176" s="169">
        <f t="shared" si="243"/>
        <v>0</v>
      </c>
      <c r="U176" s="84"/>
      <c r="V176" s="78">
        <f t="shared" si="289"/>
        <v>0</v>
      </c>
      <c r="W176" s="81">
        <f t="shared" si="289"/>
        <v>0</v>
      </c>
      <c r="X176" s="168">
        <f t="shared" si="232"/>
        <v>0</v>
      </c>
      <c r="Y176" s="82">
        <f t="shared" si="290"/>
        <v>0</v>
      </c>
      <c r="Z176" s="82">
        <f t="shared" si="290"/>
        <v>0</v>
      </c>
      <c r="AA176" s="169">
        <f t="shared" si="255"/>
        <v>0</v>
      </c>
      <c r="AB176" s="84"/>
      <c r="AC176" s="78">
        <f t="shared" si="291"/>
        <v>0</v>
      </c>
      <c r="AD176" s="81">
        <f t="shared" si="291"/>
        <v>0</v>
      </c>
      <c r="AE176" s="168">
        <f t="shared" si="233"/>
        <v>0</v>
      </c>
      <c r="AF176" s="82">
        <f t="shared" si="292"/>
        <v>0</v>
      </c>
      <c r="AG176" s="82">
        <f t="shared" si="292"/>
        <v>0</v>
      </c>
      <c r="AH176" s="169">
        <f t="shared" si="256"/>
        <v>0</v>
      </c>
      <c r="AI176" s="13"/>
      <c r="AJ176" s="79">
        <f t="shared" si="293"/>
        <v>0</v>
      </c>
      <c r="AK176" s="80">
        <f t="shared" si="293"/>
        <v>0</v>
      </c>
      <c r="AL176" s="81">
        <f t="shared" si="293"/>
        <v>0</v>
      </c>
      <c r="AM176" s="80">
        <f t="shared" si="293"/>
        <v>0</v>
      </c>
      <c r="AN176" s="81">
        <f t="shared" si="293"/>
        <v>0</v>
      </c>
      <c r="AO176" s="80">
        <f t="shared" si="293"/>
        <v>0</v>
      </c>
      <c r="AP176" s="81">
        <f t="shared" si="293"/>
        <v>0</v>
      </c>
      <c r="AQ176" s="80">
        <f>SUM(AQ380,AQ2216)</f>
        <v>0</v>
      </c>
      <c r="AR176" s="81">
        <f t="shared" si="293"/>
        <v>0</v>
      </c>
      <c r="AS176" s="80">
        <f t="shared" si="293"/>
        <v>0</v>
      </c>
      <c r="AT176" s="81">
        <f t="shared" si="293"/>
        <v>0</v>
      </c>
      <c r="AU176" s="80">
        <f t="shared" si="293"/>
        <v>0</v>
      </c>
      <c r="AV176" s="81">
        <f t="shared" si="235"/>
        <v>0</v>
      </c>
      <c r="AW176" s="80">
        <f t="shared" si="236"/>
        <v>0</v>
      </c>
      <c r="AX176" s="13"/>
      <c r="AY176" s="79">
        <f t="shared" si="237"/>
        <v>0</v>
      </c>
      <c r="AZ176" s="80">
        <f t="shared" si="238"/>
        <v>0</v>
      </c>
      <c r="BA176" s="81">
        <f t="shared" si="239"/>
        <v>0</v>
      </c>
      <c r="BB176" s="80">
        <f t="shared" si="240"/>
        <v>0</v>
      </c>
      <c r="BC176" s="80">
        <f t="shared" si="241"/>
        <v>0</v>
      </c>
      <c r="BD176" s="86">
        <f t="shared" si="242"/>
        <v>0</v>
      </c>
    </row>
    <row r="177" spans="2:56" x14ac:dyDescent="0.3">
      <c r="B177" s="147" t="s">
        <v>196</v>
      </c>
      <c r="C177" s="78">
        <f t="shared" si="284"/>
        <v>0</v>
      </c>
      <c r="D177" s="79">
        <f t="shared" si="284"/>
        <v>0</v>
      </c>
      <c r="E177" s="69">
        <f t="shared" si="229"/>
        <v>0</v>
      </c>
      <c r="F177" s="78">
        <f t="shared" si="285"/>
        <v>0</v>
      </c>
      <c r="G177" s="80">
        <f t="shared" si="285"/>
        <v>0</v>
      </c>
      <c r="H177" s="69">
        <f t="shared" si="230"/>
        <v>0</v>
      </c>
      <c r="I177" s="78">
        <f t="shared" si="286"/>
        <v>0</v>
      </c>
      <c r="J177" s="80">
        <f t="shared" si="286"/>
        <v>0</v>
      </c>
      <c r="K177" s="69">
        <f t="shared" si="214"/>
        <v>0</v>
      </c>
      <c r="L177" s="78">
        <f>SUM(L381,L2217)</f>
        <v>0</v>
      </c>
      <c r="M177" s="80">
        <f t="shared" si="287"/>
        <v>0</v>
      </c>
      <c r="N177" s="81">
        <f t="shared" si="287"/>
        <v>0</v>
      </c>
      <c r="O177" s="78">
        <f t="shared" si="287"/>
        <v>0</v>
      </c>
      <c r="P177" s="81">
        <f t="shared" si="287"/>
        <v>0</v>
      </c>
      <c r="Q177" s="168">
        <f t="shared" si="231"/>
        <v>0</v>
      </c>
      <c r="R177" s="82">
        <f t="shared" si="288"/>
        <v>0</v>
      </c>
      <c r="S177" s="82">
        <f t="shared" si="288"/>
        <v>0</v>
      </c>
      <c r="T177" s="169">
        <f t="shared" si="243"/>
        <v>0</v>
      </c>
      <c r="U177" s="84"/>
      <c r="V177" s="78">
        <f t="shared" si="289"/>
        <v>0</v>
      </c>
      <c r="W177" s="81">
        <f t="shared" si="289"/>
        <v>0</v>
      </c>
      <c r="X177" s="168">
        <f t="shared" si="232"/>
        <v>0</v>
      </c>
      <c r="Y177" s="82">
        <f t="shared" si="290"/>
        <v>0</v>
      </c>
      <c r="Z177" s="82">
        <f t="shared" si="290"/>
        <v>0</v>
      </c>
      <c r="AA177" s="169">
        <f t="shared" si="255"/>
        <v>0</v>
      </c>
      <c r="AB177" s="84"/>
      <c r="AC177" s="78">
        <f t="shared" si="291"/>
        <v>0</v>
      </c>
      <c r="AD177" s="81">
        <f t="shared" si="291"/>
        <v>0</v>
      </c>
      <c r="AE177" s="168">
        <f t="shared" si="233"/>
        <v>0</v>
      </c>
      <c r="AF177" s="82">
        <f t="shared" si="292"/>
        <v>0</v>
      </c>
      <c r="AG177" s="82">
        <f t="shared" si="292"/>
        <v>0</v>
      </c>
      <c r="AH177" s="169">
        <f t="shared" si="256"/>
        <v>0</v>
      </c>
      <c r="AI177" s="13"/>
      <c r="AJ177" s="79">
        <f t="shared" si="293"/>
        <v>0</v>
      </c>
      <c r="AK177" s="80">
        <f t="shared" si="293"/>
        <v>0</v>
      </c>
      <c r="AL177" s="81">
        <f t="shared" si="293"/>
        <v>0</v>
      </c>
      <c r="AM177" s="80">
        <f t="shared" si="293"/>
        <v>0</v>
      </c>
      <c r="AN177" s="81">
        <f t="shared" si="293"/>
        <v>0</v>
      </c>
      <c r="AO177" s="80">
        <f t="shared" si="293"/>
        <v>0</v>
      </c>
      <c r="AP177" s="81">
        <f t="shared" si="293"/>
        <v>0</v>
      </c>
      <c r="AQ177" s="80">
        <f>SUM(AQ381,AQ2217)</f>
        <v>0</v>
      </c>
      <c r="AR177" s="81">
        <f t="shared" si="293"/>
        <v>0</v>
      </c>
      <c r="AS177" s="80">
        <f t="shared" si="293"/>
        <v>0</v>
      </c>
      <c r="AT177" s="81">
        <f t="shared" si="293"/>
        <v>0</v>
      </c>
      <c r="AU177" s="80">
        <f t="shared" si="293"/>
        <v>0</v>
      </c>
      <c r="AV177" s="81">
        <f t="shared" si="235"/>
        <v>0</v>
      </c>
      <c r="AW177" s="80">
        <f t="shared" si="236"/>
        <v>0</v>
      </c>
      <c r="AX177" s="13"/>
      <c r="AY177" s="79">
        <f t="shared" si="237"/>
        <v>0</v>
      </c>
      <c r="AZ177" s="80">
        <f t="shared" si="238"/>
        <v>0</v>
      </c>
      <c r="BA177" s="81">
        <f t="shared" si="239"/>
        <v>0</v>
      </c>
      <c r="BB177" s="80">
        <f t="shared" si="240"/>
        <v>0</v>
      </c>
      <c r="BC177" s="80">
        <f t="shared" si="241"/>
        <v>0</v>
      </c>
      <c r="BD177" s="86">
        <f t="shared" si="242"/>
        <v>0</v>
      </c>
    </row>
    <row r="178" spans="2:56" x14ac:dyDescent="0.3">
      <c r="B178" s="147" t="s">
        <v>197</v>
      </c>
      <c r="C178" s="78">
        <f t="shared" si="284"/>
        <v>0</v>
      </c>
      <c r="D178" s="79">
        <f t="shared" si="284"/>
        <v>0</v>
      </c>
      <c r="E178" s="69">
        <f t="shared" si="229"/>
        <v>0</v>
      </c>
      <c r="F178" s="78">
        <f t="shared" si="285"/>
        <v>0</v>
      </c>
      <c r="G178" s="80">
        <f t="shared" si="285"/>
        <v>0</v>
      </c>
      <c r="H178" s="69">
        <f t="shared" si="230"/>
        <v>0</v>
      </c>
      <c r="I178" s="78">
        <f t="shared" si="286"/>
        <v>0</v>
      </c>
      <c r="J178" s="80">
        <f t="shared" si="286"/>
        <v>0</v>
      </c>
      <c r="K178" s="69">
        <f t="shared" si="214"/>
        <v>0</v>
      </c>
      <c r="L178" s="78">
        <f>SUM(L382,L2218)</f>
        <v>0</v>
      </c>
      <c r="M178" s="80">
        <f t="shared" si="287"/>
        <v>0</v>
      </c>
      <c r="N178" s="81">
        <f t="shared" si="287"/>
        <v>0</v>
      </c>
      <c r="O178" s="78">
        <f t="shared" si="287"/>
        <v>0</v>
      </c>
      <c r="P178" s="81">
        <f t="shared" si="287"/>
        <v>0</v>
      </c>
      <c r="Q178" s="168">
        <f t="shared" si="231"/>
        <v>0</v>
      </c>
      <c r="R178" s="82">
        <f t="shared" si="288"/>
        <v>0</v>
      </c>
      <c r="S178" s="82">
        <f t="shared" si="288"/>
        <v>0</v>
      </c>
      <c r="T178" s="169">
        <f t="shared" si="243"/>
        <v>0</v>
      </c>
      <c r="U178" s="84"/>
      <c r="V178" s="78">
        <f t="shared" si="289"/>
        <v>0</v>
      </c>
      <c r="W178" s="81">
        <f t="shared" si="289"/>
        <v>0</v>
      </c>
      <c r="X178" s="168">
        <f t="shared" si="232"/>
        <v>0</v>
      </c>
      <c r="Y178" s="82">
        <f t="shared" si="290"/>
        <v>0</v>
      </c>
      <c r="Z178" s="82">
        <f t="shared" si="290"/>
        <v>0</v>
      </c>
      <c r="AA178" s="169">
        <f t="shared" si="255"/>
        <v>0</v>
      </c>
      <c r="AB178" s="84"/>
      <c r="AC178" s="78">
        <f t="shared" si="291"/>
        <v>0</v>
      </c>
      <c r="AD178" s="81">
        <f t="shared" si="291"/>
        <v>0</v>
      </c>
      <c r="AE178" s="168">
        <f t="shared" si="233"/>
        <v>0</v>
      </c>
      <c r="AF178" s="82">
        <f t="shared" si="292"/>
        <v>0</v>
      </c>
      <c r="AG178" s="82">
        <f t="shared" si="292"/>
        <v>0</v>
      </c>
      <c r="AH178" s="169">
        <f t="shared" si="256"/>
        <v>0</v>
      </c>
      <c r="AI178" s="13"/>
      <c r="AJ178" s="79">
        <f t="shared" si="293"/>
        <v>0</v>
      </c>
      <c r="AK178" s="80">
        <f t="shared" si="293"/>
        <v>0</v>
      </c>
      <c r="AL178" s="81">
        <f t="shared" si="293"/>
        <v>0</v>
      </c>
      <c r="AM178" s="80">
        <f t="shared" si="293"/>
        <v>0</v>
      </c>
      <c r="AN178" s="81">
        <f t="shared" si="293"/>
        <v>0</v>
      </c>
      <c r="AO178" s="80">
        <f t="shared" si="293"/>
        <v>0</v>
      </c>
      <c r="AP178" s="81">
        <f t="shared" si="293"/>
        <v>0</v>
      </c>
      <c r="AQ178" s="80">
        <f>SUM(AQ382,AQ2218)</f>
        <v>0</v>
      </c>
      <c r="AR178" s="81">
        <f t="shared" si="293"/>
        <v>0</v>
      </c>
      <c r="AS178" s="80">
        <f t="shared" si="293"/>
        <v>0</v>
      </c>
      <c r="AT178" s="81">
        <f t="shared" si="293"/>
        <v>0</v>
      </c>
      <c r="AU178" s="80">
        <f t="shared" si="293"/>
        <v>0</v>
      </c>
      <c r="AV178" s="81">
        <f t="shared" si="235"/>
        <v>0</v>
      </c>
      <c r="AW178" s="80">
        <f t="shared" si="236"/>
        <v>0</v>
      </c>
      <c r="AX178" s="13"/>
      <c r="AY178" s="79">
        <f t="shared" si="237"/>
        <v>0</v>
      </c>
      <c r="AZ178" s="80">
        <f t="shared" si="238"/>
        <v>0</v>
      </c>
      <c r="BA178" s="81">
        <f t="shared" si="239"/>
        <v>0</v>
      </c>
      <c r="BB178" s="80">
        <f t="shared" si="240"/>
        <v>0</v>
      </c>
      <c r="BC178" s="80">
        <f t="shared" si="241"/>
        <v>0</v>
      </c>
      <c r="BD178" s="86">
        <f t="shared" si="242"/>
        <v>0</v>
      </c>
    </row>
    <row r="179" spans="2:56" x14ac:dyDescent="0.3">
      <c r="B179" s="147" t="s">
        <v>198</v>
      </c>
      <c r="C179" s="78">
        <f>SUM(C180,C181)</f>
        <v>0</v>
      </c>
      <c r="D179" s="79">
        <f>SUM(D180,D181)</f>
        <v>0</v>
      </c>
      <c r="E179" s="69">
        <f t="shared" si="229"/>
        <v>0</v>
      </c>
      <c r="F179" s="78">
        <f>SUM(F180,F181)</f>
        <v>0</v>
      </c>
      <c r="G179" s="80">
        <f>SUM(G180,G181)</f>
        <v>0</v>
      </c>
      <c r="H179" s="69">
        <f t="shared" si="230"/>
        <v>0</v>
      </c>
      <c r="I179" s="78">
        <f>SUM(I180,I181)</f>
        <v>0</v>
      </c>
      <c r="J179" s="80">
        <f>SUM(J180,J181)</f>
        <v>0</v>
      </c>
      <c r="K179" s="69">
        <f t="shared" si="214"/>
        <v>0</v>
      </c>
      <c r="L179" s="78">
        <f>SUM(L180,L181)</f>
        <v>0</v>
      </c>
      <c r="M179" s="80">
        <f>SUM(M180,M181)</f>
        <v>0</v>
      </c>
      <c r="N179" s="81">
        <f>SUM(N180,N181)</f>
        <v>0</v>
      </c>
      <c r="O179" s="78">
        <f>SUM(O180,O181)</f>
        <v>0</v>
      </c>
      <c r="P179" s="81">
        <f>SUM(P180,P181)</f>
        <v>0</v>
      </c>
      <c r="Q179" s="168">
        <f t="shared" si="231"/>
        <v>0</v>
      </c>
      <c r="R179" s="82">
        <f>SUM(R180,R181)</f>
        <v>0</v>
      </c>
      <c r="S179" s="82">
        <f>SUM(S180,S181)</f>
        <v>0</v>
      </c>
      <c r="T179" s="169">
        <f t="shared" si="243"/>
        <v>0</v>
      </c>
      <c r="U179" s="84"/>
      <c r="V179" s="78">
        <f>SUM(V180,V181)</f>
        <v>0</v>
      </c>
      <c r="W179" s="81">
        <f>SUM(W180,W181)</f>
        <v>0</v>
      </c>
      <c r="X179" s="168">
        <f t="shared" si="232"/>
        <v>0</v>
      </c>
      <c r="Y179" s="82">
        <f>SUM(Y180,Y181)</f>
        <v>0</v>
      </c>
      <c r="Z179" s="82">
        <f>SUM(Z180,Z181)</f>
        <v>0</v>
      </c>
      <c r="AA179" s="169">
        <f t="shared" si="255"/>
        <v>0</v>
      </c>
      <c r="AB179" s="84"/>
      <c r="AC179" s="78">
        <f>SUM(AC180,AC181)</f>
        <v>0</v>
      </c>
      <c r="AD179" s="81">
        <f>SUM(AD180,AD181)</f>
        <v>0</v>
      </c>
      <c r="AE179" s="168">
        <f t="shared" si="233"/>
        <v>0</v>
      </c>
      <c r="AF179" s="82">
        <f>SUM(AF180,AF181)</f>
        <v>0</v>
      </c>
      <c r="AG179" s="82">
        <f>SUM(AG180,AG181)</f>
        <v>0</v>
      </c>
      <c r="AH179" s="169">
        <f t="shared" si="256"/>
        <v>0</v>
      </c>
      <c r="AI179" s="13"/>
      <c r="AJ179" s="79">
        <f t="shared" ref="AJ179:AU179" si="294">SUM(AJ180,AJ181)</f>
        <v>0</v>
      </c>
      <c r="AK179" s="80">
        <f t="shared" si="294"/>
        <v>0</v>
      </c>
      <c r="AL179" s="81">
        <f t="shared" si="294"/>
        <v>0</v>
      </c>
      <c r="AM179" s="80">
        <f t="shared" si="294"/>
        <v>0</v>
      </c>
      <c r="AN179" s="81">
        <f t="shared" si="294"/>
        <v>0</v>
      </c>
      <c r="AO179" s="80">
        <f t="shared" si="294"/>
        <v>0</v>
      </c>
      <c r="AP179" s="81">
        <f t="shared" si="294"/>
        <v>0</v>
      </c>
      <c r="AQ179" s="80">
        <f t="shared" si="294"/>
        <v>0</v>
      </c>
      <c r="AR179" s="81">
        <f t="shared" si="294"/>
        <v>0</v>
      </c>
      <c r="AS179" s="80">
        <f t="shared" si="294"/>
        <v>0</v>
      </c>
      <c r="AT179" s="81">
        <f t="shared" si="294"/>
        <v>0</v>
      </c>
      <c r="AU179" s="80">
        <f t="shared" si="294"/>
        <v>0</v>
      </c>
      <c r="AV179" s="81">
        <f t="shared" si="235"/>
        <v>0</v>
      </c>
      <c r="AW179" s="80">
        <f t="shared" si="236"/>
        <v>0</v>
      </c>
      <c r="AX179" s="13"/>
      <c r="AY179" s="79">
        <f t="shared" si="237"/>
        <v>0</v>
      </c>
      <c r="AZ179" s="80">
        <f t="shared" si="238"/>
        <v>0</v>
      </c>
      <c r="BA179" s="81">
        <f t="shared" si="239"/>
        <v>0</v>
      </c>
      <c r="BB179" s="80">
        <f t="shared" si="240"/>
        <v>0</v>
      </c>
      <c r="BC179" s="80">
        <f t="shared" si="241"/>
        <v>0</v>
      </c>
      <c r="BD179" s="86">
        <f t="shared" si="242"/>
        <v>0</v>
      </c>
    </row>
    <row r="180" spans="2:56" x14ac:dyDescent="0.3">
      <c r="B180" s="150" t="s">
        <v>199</v>
      </c>
      <c r="C180" s="78">
        <f t="shared" ref="C180:D182" si="295">SUM(C384,C2220)</f>
        <v>0</v>
      </c>
      <c r="D180" s="79">
        <f t="shared" si="295"/>
        <v>0</v>
      </c>
      <c r="E180" s="69">
        <f t="shared" si="229"/>
        <v>0</v>
      </c>
      <c r="F180" s="78">
        <f t="shared" ref="F180:G182" si="296">SUM(F384,F2220)</f>
        <v>0</v>
      </c>
      <c r="G180" s="80">
        <f t="shared" si="296"/>
        <v>0</v>
      </c>
      <c r="H180" s="69">
        <f t="shared" si="230"/>
        <v>0</v>
      </c>
      <c r="I180" s="78">
        <f t="shared" ref="I180:J182" si="297">SUM(I384,I2220)</f>
        <v>0</v>
      </c>
      <c r="J180" s="80">
        <f t="shared" si="297"/>
        <v>0</v>
      </c>
      <c r="K180" s="69">
        <f t="shared" si="214"/>
        <v>0</v>
      </c>
      <c r="L180" s="78">
        <f>SUM(L384,L2220)</f>
        <v>0</v>
      </c>
      <c r="M180" s="80">
        <f t="shared" ref="M180:P182" si="298">SUM(M384,M2220)</f>
        <v>0</v>
      </c>
      <c r="N180" s="81">
        <f t="shared" si="298"/>
        <v>0</v>
      </c>
      <c r="O180" s="78">
        <f t="shared" si="298"/>
        <v>0</v>
      </c>
      <c r="P180" s="81">
        <f t="shared" si="298"/>
        <v>0</v>
      </c>
      <c r="Q180" s="168">
        <f t="shared" si="231"/>
        <v>0</v>
      </c>
      <c r="R180" s="82">
        <f t="shared" ref="R180:S182" si="299">SUM(R384,R2220)</f>
        <v>0</v>
      </c>
      <c r="S180" s="82">
        <f t="shared" si="299"/>
        <v>0</v>
      </c>
      <c r="T180" s="169">
        <f t="shared" si="243"/>
        <v>0</v>
      </c>
      <c r="U180" s="84"/>
      <c r="V180" s="78">
        <f t="shared" ref="V180:W182" si="300">SUM(V384,V2220)</f>
        <v>0</v>
      </c>
      <c r="W180" s="81">
        <f t="shared" si="300"/>
        <v>0</v>
      </c>
      <c r="X180" s="168">
        <f t="shared" si="232"/>
        <v>0</v>
      </c>
      <c r="Y180" s="82">
        <f t="shared" ref="Y180:Z182" si="301">SUM(Y384,Y2220)</f>
        <v>0</v>
      </c>
      <c r="Z180" s="82">
        <f t="shared" si="301"/>
        <v>0</v>
      </c>
      <c r="AA180" s="169">
        <f t="shared" si="255"/>
        <v>0</v>
      </c>
      <c r="AB180" s="84"/>
      <c r="AC180" s="78">
        <f t="shared" ref="AC180:AD182" si="302">SUM(AC384,AC2220)</f>
        <v>0</v>
      </c>
      <c r="AD180" s="81">
        <f t="shared" si="302"/>
        <v>0</v>
      </c>
      <c r="AE180" s="168">
        <f t="shared" si="233"/>
        <v>0</v>
      </c>
      <c r="AF180" s="82">
        <f t="shared" ref="AF180:AG182" si="303">SUM(AF384,AF2220)</f>
        <v>0</v>
      </c>
      <c r="AG180" s="82">
        <f t="shared" si="303"/>
        <v>0</v>
      </c>
      <c r="AH180" s="169">
        <f t="shared" si="256"/>
        <v>0</v>
      </c>
      <c r="AI180" s="13"/>
      <c r="AJ180" s="79">
        <f t="shared" ref="AJ180:AU182" si="304">SUM(AJ384,AJ2220)</f>
        <v>0</v>
      </c>
      <c r="AK180" s="80">
        <f t="shared" si="304"/>
        <v>0</v>
      </c>
      <c r="AL180" s="81">
        <f t="shared" si="304"/>
        <v>0</v>
      </c>
      <c r="AM180" s="80">
        <f t="shared" si="304"/>
        <v>0</v>
      </c>
      <c r="AN180" s="81">
        <f t="shared" si="304"/>
        <v>0</v>
      </c>
      <c r="AO180" s="80">
        <f t="shared" si="304"/>
        <v>0</v>
      </c>
      <c r="AP180" s="81">
        <f t="shared" si="304"/>
        <v>0</v>
      </c>
      <c r="AQ180" s="80">
        <f>SUM(AQ384,AQ2220)</f>
        <v>0</v>
      </c>
      <c r="AR180" s="81">
        <f t="shared" si="304"/>
        <v>0</v>
      </c>
      <c r="AS180" s="80">
        <f t="shared" si="304"/>
        <v>0</v>
      </c>
      <c r="AT180" s="81">
        <f t="shared" si="304"/>
        <v>0</v>
      </c>
      <c r="AU180" s="80">
        <f t="shared" si="304"/>
        <v>0</v>
      </c>
      <c r="AV180" s="81">
        <f t="shared" si="235"/>
        <v>0</v>
      </c>
      <c r="AW180" s="80">
        <f t="shared" si="236"/>
        <v>0</v>
      </c>
      <c r="AX180" s="13"/>
      <c r="AY180" s="79">
        <f t="shared" si="237"/>
        <v>0</v>
      </c>
      <c r="AZ180" s="80">
        <f t="shared" si="238"/>
        <v>0</v>
      </c>
      <c r="BA180" s="81">
        <f t="shared" si="239"/>
        <v>0</v>
      </c>
      <c r="BB180" s="80">
        <f t="shared" si="240"/>
        <v>0</v>
      </c>
      <c r="BC180" s="80">
        <f t="shared" si="241"/>
        <v>0</v>
      </c>
      <c r="BD180" s="86">
        <f t="shared" si="242"/>
        <v>0</v>
      </c>
    </row>
    <row r="181" spans="2:56" x14ac:dyDescent="0.3">
      <c r="B181" s="150" t="s">
        <v>200</v>
      </c>
      <c r="C181" s="78">
        <f t="shared" si="295"/>
        <v>0</v>
      </c>
      <c r="D181" s="79">
        <f t="shared" si="295"/>
        <v>0</v>
      </c>
      <c r="E181" s="69">
        <f t="shared" si="229"/>
        <v>0</v>
      </c>
      <c r="F181" s="78">
        <f t="shared" si="296"/>
        <v>0</v>
      </c>
      <c r="G181" s="80">
        <f t="shared" si="296"/>
        <v>0</v>
      </c>
      <c r="H181" s="69">
        <f t="shared" si="230"/>
        <v>0</v>
      </c>
      <c r="I181" s="78">
        <f t="shared" si="297"/>
        <v>0</v>
      </c>
      <c r="J181" s="80">
        <f t="shared" si="297"/>
        <v>0</v>
      </c>
      <c r="K181" s="69">
        <f t="shared" si="214"/>
        <v>0</v>
      </c>
      <c r="L181" s="78">
        <f>SUM(L385,L2221)</f>
        <v>0</v>
      </c>
      <c r="M181" s="80">
        <f t="shared" si="298"/>
        <v>0</v>
      </c>
      <c r="N181" s="81">
        <f t="shared" si="298"/>
        <v>0</v>
      </c>
      <c r="O181" s="78">
        <f t="shared" si="298"/>
        <v>0</v>
      </c>
      <c r="P181" s="81">
        <f t="shared" si="298"/>
        <v>0</v>
      </c>
      <c r="Q181" s="168">
        <f t="shared" si="231"/>
        <v>0</v>
      </c>
      <c r="R181" s="82">
        <f t="shared" si="299"/>
        <v>0</v>
      </c>
      <c r="S181" s="82">
        <f t="shared" si="299"/>
        <v>0</v>
      </c>
      <c r="T181" s="169">
        <f t="shared" si="243"/>
        <v>0</v>
      </c>
      <c r="U181" s="84"/>
      <c r="V181" s="78">
        <f t="shared" si="300"/>
        <v>0</v>
      </c>
      <c r="W181" s="81">
        <f t="shared" si="300"/>
        <v>0</v>
      </c>
      <c r="X181" s="168">
        <f t="shared" si="232"/>
        <v>0</v>
      </c>
      <c r="Y181" s="82">
        <f t="shared" si="301"/>
        <v>0</v>
      </c>
      <c r="Z181" s="82">
        <f t="shared" si="301"/>
        <v>0</v>
      </c>
      <c r="AA181" s="169">
        <f t="shared" si="255"/>
        <v>0</v>
      </c>
      <c r="AB181" s="84"/>
      <c r="AC181" s="78">
        <f t="shared" si="302"/>
        <v>0</v>
      </c>
      <c r="AD181" s="81">
        <f t="shared" si="302"/>
        <v>0</v>
      </c>
      <c r="AE181" s="168">
        <f t="shared" si="233"/>
        <v>0</v>
      </c>
      <c r="AF181" s="82">
        <f t="shared" si="303"/>
        <v>0</v>
      </c>
      <c r="AG181" s="82">
        <f t="shared" si="303"/>
        <v>0</v>
      </c>
      <c r="AH181" s="169">
        <f t="shared" si="256"/>
        <v>0</v>
      </c>
      <c r="AI181" s="13"/>
      <c r="AJ181" s="79">
        <f t="shared" si="304"/>
        <v>0</v>
      </c>
      <c r="AK181" s="80">
        <f t="shared" si="304"/>
        <v>0</v>
      </c>
      <c r="AL181" s="81">
        <f t="shared" si="304"/>
        <v>0</v>
      </c>
      <c r="AM181" s="80">
        <f t="shared" si="304"/>
        <v>0</v>
      </c>
      <c r="AN181" s="81">
        <f t="shared" si="304"/>
        <v>0</v>
      </c>
      <c r="AO181" s="80">
        <f t="shared" si="304"/>
        <v>0</v>
      </c>
      <c r="AP181" s="81">
        <f t="shared" si="304"/>
        <v>0</v>
      </c>
      <c r="AQ181" s="80">
        <f>SUM(AQ385,AQ2221)</f>
        <v>0</v>
      </c>
      <c r="AR181" s="81">
        <f t="shared" si="304"/>
        <v>0</v>
      </c>
      <c r="AS181" s="80">
        <f t="shared" si="304"/>
        <v>0</v>
      </c>
      <c r="AT181" s="81">
        <f t="shared" si="304"/>
        <v>0</v>
      </c>
      <c r="AU181" s="80">
        <f t="shared" si="304"/>
        <v>0</v>
      </c>
      <c r="AV181" s="81">
        <f t="shared" si="235"/>
        <v>0</v>
      </c>
      <c r="AW181" s="80">
        <f t="shared" si="236"/>
        <v>0</v>
      </c>
      <c r="AX181" s="13"/>
      <c r="AY181" s="79">
        <f t="shared" si="237"/>
        <v>0</v>
      </c>
      <c r="AZ181" s="80">
        <f t="shared" si="238"/>
        <v>0</v>
      </c>
      <c r="BA181" s="81">
        <f t="shared" si="239"/>
        <v>0</v>
      </c>
      <c r="BB181" s="80">
        <f t="shared" si="240"/>
        <v>0</v>
      </c>
      <c r="BC181" s="80">
        <f t="shared" si="241"/>
        <v>0</v>
      </c>
      <c r="BD181" s="86">
        <f t="shared" si="242"/>
        <v>0</v>
      </c>
    </row>
    <row r="182" spans="2:56" x14ac:dyDescent="0.3">
      <c r="B182" s="147" t="s">
        <v>201</v>
      </c>
      <c r="C182" s="78">
        <f t="shared" si="295"/>
        <v>0</v>
      </c>
      <c r="D182" s="79">
        <f t="shared" si="295"/>
        <v>0</v>
      </c>
      <c r="E182" s="69">
        <f t="shared" si="229"/>
        <v>0</v>
      </c>
      <c r="F182" s="78">
        <f t="shared" si="296"/>
        <v>0</v>
      </c>
      <c r="G182" s="80">
        <f t="shared" si="296"/>
        <v>0</v>
      </c>
      <c r="H182" s="69">
        <f t="shared" si="230"/>
        <v>0</v>
      </c>
      <c r="I182" s="78">
        <f t="shared" si="297"/>
        <v>0</v>
      </c>
      <c r="J182" s="80">
        <f t="shared" si="297"/>
        <v>0</v>
      </c>
      <c r="K182" s="69">
        <f t="shared" si="214"/>
        <v>0</v>
      </c>
      <c r="L182" s="78">
        <f>SUM(L386,L2222)</f>
        <v>0</v>
      </c>
      <c r="M182" s="80">
        <f t="shared" si="298"/>
        <v>0</v>
      </c>
      <c r="N182" s="81">
        <f t="shared" si="298"/>
        <v>0</v>
      </c>
      <c r="O182" s="78">
        <f t="shared" si="298"/>
        <v>0</v>
      </c>
      <c r="P182" s="81">
        <f t="shared" si="298"/>
        <v>0</v>
      </c>
      <c r="Q182" s="168">
        <f t="shared" si="231"/>
        <v>0</v>
      </c>
      <c r="R182" s="82">
        <f t="shared" si="299"/>
        <v>0</v>
      </c>
      <c r="S182" s="82">
        <f t="shared" si="299"/>
        <v>0</v>
      </c>
      <c r="T182" s="169">
        <f t="shared" si="243"/>
        <v>0</v>
      </c>
      <c r="U182" s="84"/>
      <c r="V182" s="78">
        <f t="shared" si="300"/>
        <v>0</v>
      </c>
      <c r="W182" s="81">
        <f t="shared" si="300"/>
        <v>0</v>
      </c>
      <c r="X182" s="168">
        <f t="shared" si="232"/>
        <v>0</v>
      </c>
      <c r="Y182" s="82">
        <f t="shared" si="301"/>
        <v>0</v>
      </c>
      <c r="Z182" s="82">
        <f t="shared" si="301"/>
        <v>0</v>
      </c>
      <c r="AA182" s="169">
        <f t="shared" si="255"/>
        <v>0</v>
      </c>
      <c r="AB182" s="84"/>
      <c r="AC182" s="78">
        <f t="shared" si="302"/>
        <v>0</v>
      </c>
      <c r="AD182" s="81">
        <f t="shared" si="302"/>
        <v>0</v>
      </c>
      <c r="AE182" s="168">
        <f t="shared" si="233"/>
        <v>0</v>
      </c>
      <c r="AF182" s="82">
        <f t="shared" si="303"/>
        <v>0</v>
      </c>
      <c r="AG182" s="82">
        <f t="shared" si="303"/>
        <v>0</v>
      </c>
      <c r="AH182" s="169">
        <f t="shared" si="256"/>
        <v>0</v>
      </c>
      <c r="AI182" s="13"/>
      <c r="AJ182" s="79">
        <f t="shared" si="304"/>
        <v>0</v>
      </c>
      <c r="AK182" s="80">
        <f t="shared" si="304"/>
        <v>0</v>
      </c>
      <c r="AL182" s="81">
        <f t="shared" si="304"/>
        <v>0</v>
      </c>
      <c r="AM182" s="80">
        <f t="shared" si="304"/>
        <v>0</v>
      </c>
      <c r="AN182" s="81">
        <f t="shared" si="304"/>
        <v>0</v>
      </c>
      <c r="AO182" s="80">
        <f t="shared" si="304"/>
        <v>0</v>
      </c>
      <c r="AP182" s="81">
        <f t="shared" si="304"/>
        <v>0</v>
      </c>
      <c r="AQ182" s="80">
        <f>SUM(AQ386,AQ2222)</f>
        <v>0</v>
      </c>
      <c r="AR182" s="81">
        <f t="shared" si="304"/>
        <v>0</v>
      </c>
      <c r="AS182" s="80">
        <f t="shared" si="304"/>
        <v>0</v>
      </c>
      <c r="AT182" s="81">
        <f t="shared" si="304"/>
        <v>0</v>
      </c>
      <c r="AU182" s="80">
        <f t="shared" si="304"/>
        <v>0</v>
      </c>
      <c r="AV182" s="81">
        <f t="shared" si="235"/>
        <v>0</v>
      </c>
      <c r="AW182" s="80">
        <f t="shared" si="236"/>
        <v>0</v>
      </c>
      <c r="AX182" s="13"/>
      <c r="AY182" s="79">
        <f t="shared" si="237"/>
        <v>0</v>
      </c>
      <c r="AZ182" s="80">
        <f t="shared" si="238"/>
        <v>0</v>
      </c>
      <c r="BA182" s="81">
        <f t="shared" si="239"/>
        <v>0</v>
      </c>
      <c r="BB182" s="80">
        <f t="shared" si="240"/>
        <v>0</v>
      </c>
      <c r="BC182" s="80">
        <f t="shared" si="241"/>
        <v>0</v>
      </c>
      <c r="BD182" s="86">
        <f t="shared" si="242"/>
        <v>0</v>
      </c>
    </row>
    <row r="183" spans="2:56" x14ac:dyDescent="0.3">
      <c r="B183" s="147" t="s">
        <v>202</v>
      </c>
      <c r="C183" s="78">
        <f>SUM(C184,C188)</f>
        <v>1824000</v>
      </c>
      <c r="D183" s="79">
        <f>SUM(D184,D188)</f>
        <v>1401666.21</v>
      </c>
      <c r="E183" s="69">
        <f t="shared" si="229"/>
        <v>0.76845735197368414</v>
      </c>
      <c r="F183" s="78">
        <f>SUM(F184,F188)</f>
        <v>217562</v>
      </c>
      <c r="G183" s="80">
        <f>SUM(G184,G188)</f>
        <v>215048.93</v>
      </c>
      <c r="H183" s="69">
        <f t="shared" si="230"/>
        <v>0.98844894788611981</v>
      </c>
      <c r="I183" s="78">
        <f>SUM(I184,I188)</f>
        <v>0</v>
      </c>
      <c r="J183" s="80">
        <f>SUM(J184,J188)</f>
        <v>0</v>
      </c>
      <c r="K183" s="69">
        <f t="shared" si="214"/>
        <v>0</v>
      </c>
      <c r="L183" s="78">
        <f>SUM(L184,L188)</f>
        <v>0</v>
      </c>
      <c r="M183" s="80">
        <f>SUM(M184,M188)</f>
        <v>0</v>
      </c>
      <c r="N183" s="81">
        <f>SUM(N184,N188)</f>
        <v>0</v>
      </c>
      <c r="O183" s="78">
        <f>SUM(O184,O188)</f>
        <v>0</v>
      </c>
      <c r="P183" s="81">
        <f>SUM(P184,P188)</f>
        <v>0</v>
      </c>
      <c r="Q183" s="168">
        <f t="shared" si="231"/>
        <v>0</v>
      </c>
      <c r="R183" s="82">
        <f>SUM(R184,R188)</f>
        <v>0</v>
      </c>
      <c r="S183" s="82">
        <f>SUM(S184,S188)</f>
        <v>0</v>
      </c>
      <c r="T183" s="169">
        <f t="shared" si="243"/>
        <v>0</v>
      </c>
      <c r="U183" s="84"/>
      <c r="V183" s="78">
        <f>SUM(V184,V188)</f>
        <v>0</v>
      </c>
      <c r="W183" s="81">
        <f>SUM(W184,W188)</f>
        <v>0</v>
      </c>
      <c r="X183" s="168">
        <f t="shared" si="232"/>
        <v>0</v>
      </c>
      <c r="Y183" s="82">
        <f>SUM(Y184,Y188)</f>
        <v>0</v>
      </c>
      <c r="Z183" s="82">
        <f>SUM(Z184,Z188)</f>
        <v>0</v>
      </c>
      <c r="AA183" s="169">
        <f t="shared" si="255"/>
        <v>0</v>
      </c>
      <c r="AB183" s="84"/>
      <c r="AC183" s="78">
        <f>SUM(AC184,AC188)</f>
        <v>0</v>
      </c>
      <c r="AD183" s="81">
        <f>SUM(AD184,AD188)</f>
        <v>0</v>
      </c>
      <c r="AE183" s="168">
        <f t="shared" si="233"/>
        <v>0</v>
      </c>
      <c r="AF183" s="82">
        <f>SUM(AF184,AF188)</f>
        <v>0</v>
      </c>
      <c r="AG183" s="82">
        <f>SUM(AG184,AG188)</f>
        <v>0</v>
      </c>
      <c r="AH183" s="169">
        <f t="shared" si="256"/>
        <v>0</v>
      </c>
      <c r="AI183" s="13"/>
      <c r="AJ183" s="79">
        <f t="shared" ref="AJ183:AU183" si="305">SUM(AJ184,AJ188)</f>
        <v>0</v>
      </c>
      <c r="AK183" s="80">
        <f t="shared" si="305"/>
        <v>0</v>
      </c>
      <c r="AL183" s="81">
        <f t="shared" si="305"/>
        <v>0</v>
      </c>
      <c r="AM183" s="80">
        <f t="shared" si="305"/>
        <v>0</v>
      </c>
      <c r="AN183" s="81">
        <f t="shared" si="305"/>
        <v>0</v>
      </c>
      <c r="AO183" s="80">
        <f t="shared" si="305"/>
        <v>0</v>
      </c>
      <c r="AP183" s="81">
        <f t="shared" si="305"/>
        <v>0</v>
      </c>
      <c r="AQ183" s="80">
        <f t="shared" si="305"/>
        <v>0</v>
      </c>
      <c r="AR183" s="81">
        <f t="shared" si="305"/>
        <v>0</v>
      </c>
      <c r="AS183" s="80">
        <f t="shared" si="305"/>
        <v>0</v>
      </c>
      <c r="AT183" s="81">
        <f t="shared" si="305"/>
        <v>0</v>
      </c>
      <c r="AU183" s="80">
        <f t="shared" si="305"/>
        <v>0</v>
      </c>
      <c r="AV183" s="81">
        <f t="shared" si="235"/>
        <v>0</v>
      </c>
      <c r="AW183" s="80">
        <f t="shared" si="236"/>
        <v>0</v>
      </c>
      <c r="AX183" s="13"/>
      <c r="AY183" s="79">
        <f t="shared" si="237"/>
        <v>0</v>
      </c>
      <c r="AZ183" s="80">
        <f t="shared" si="238"/>
        <v>0</v>
      </c>
      <c r="BA183" s="81">
        <f t="shared" si="239"/>
        <v>0</v>
      </c>
      <c r="BB183" s="80">
        <f t="shared" si="240"/>
        <v>0</v>
      </c>
      <c r="BC183" s="80">
        <f t="shared" si="241"/>
        <v>0</v>
      </c>
      <c r="BD183" s="86">
        <f t="shared" si="242"/>
        <v>0</v>
      </c>
    </row>
    <row r="184" spans="2:56" x14ac:dyDescent="0.3">
      <c r="B184" s="150" t="s">
        <v>203</v>
      </c>
      <c r="C184" s="78">
        <f>SUM(C185:C187)</f>
        <v>1824000</v>
      </c>
      <c r="D184" s="79">
        <f>SUM(D185:D187)</f>
        <v>1401666.21</v>
      </c>
      <c r="E184" s="69">
        <f t="shared" si="229"/>
        <v>0.76845735197368414</v>
      </c>
      <c r="F184" s="78">
        <f>SUM(F185:F187)</f>
        <v>217562</v>
      </c>
      <c r="G184" s="80">
        <f>SUM(G185:G187)</f>
        <v>215048.93</v>
      </c>
      <c r="H184" s="69">
        <f t="shared" si="230"/>
        <v>0.98844894788611981</v>
      </c>
      <c r="I184" s="78">
        <f>SUM(I185:I187)</f>
        <v>0</v>
      </c>
      <c r="J184" s="80">
        <f>SUM(J185:J187)</f>
        <v>0</v>
      </c>
      <c r="K184" s="69">
        <f t="shared" si="214"/>
        <v>0</v>
      </c>
      <c r="L184" s="78">
        <f>SUM(L185:L187)</f>
        <v>0</v>
      </c>
      <c r="M184" s="80">
        <f>SUM(M185:M187)</f>
        <v>0</v>
      </c>
      <c r="N184" s="81">
        <f>SUM(N185:N187)</f>
        <v>0</v>
      </c>
      <c r="O184" s="78">
        <f>SUM(O185:O187)</f>
        <v>0</v>
      </c>
      <c r="P184" s="81">
        <f>SUM(P185:P187)</f>
        <v>0</v>
      </c>
      <c r="Q184" s="168">
        <f t="shared" si="231"/>
        <v>0</v>
      </c>
      <c r="R184" s="82">
        <f>SUM(R185:R187)</f>
        <v>0</v>
      </c>
      <c r="S184" s="82">
        <f>SUM(S185:S187)</f>
        <v>0</v>
      </c>
      <c r="T184" s="169">
        <f t="shared" si="243"/>
        <v>0</v>
      </c>
      <c r="U184" s="84"/>
      <c r="V184" s="78">
        <f>SUM(V185:V187)</f>
        <v>0</v>
      </c>
      <c r="W184" s="81">
        <f>SUM(W185:W187)</f>
        <v>0</v>
      </c>
      <c r="X184" s="168">
        <f t="shared" si="232"/>
        <v>0</v>
      </c>
      <c r="Y184" s="82">
        <f>SUM(Y185:Y187)</f>
        <v>0</v>
      </c>
      <c r="Z184" s="82">
        <f>SUM(Z185:Z187)</f>
        <v>0</v>
      </c>
      <c r="AA184" s="169">
        <f t="shared" si="255"/>
        <v>0</v>
      </c>
      <c r="AB184" s="84"/>
      <c r="AC184" s="78">
        <f>SUM(AC185:AC187)</f>
        <v>0</v>
      </c>
      <c r="AD184" s="81">
        <f>SUM(AD185:AD187)</f>
        <v>0</v>
      </c>
      <c r="AE184" s="168">
        <f t="shared" si="233"/>
        <v>0</v>
      </c>
      <c r="AF184" s="82">
        <f>SUM(AF185:AF187)</f>
        <v>0</v>
      </c>
      <c r="AG184" s="82">
        <f>SUM(AG185:AG187)</f>
        <v>0</v>
      </c>
      <c r="AH184" s="169">
        <f t="shared" si="256"/>
        <v>0</v>
      </c>
      <c r="AI184" s="13"/>
      <c r="AJ184" s="79">
        <f t="shared" ref="AJ184:AU184" si="306">SUM(AJ185:AJ187)</f>
        <v>0</v>
      </c>
      <c r="AK184" s="80">
        <f t="shared" si="306"/>
        <v>0</v>
      </c>
      <c r="AL184" s="81">
        <f t="shared" si="306"/>
        <v>0</v>
      </c>
      <c r="AM184" s="80">
        <f t="shared" si="306"/>
        <v>0</v>
      </c>
      <c r="AN184" s="81">
        <f t="shared" si="306"/>
        <v>0</v>
      </c>
      <c r="AO184" s="80">
        <f t="shared" si="306"/>
        <v>0</v>
      </c>
      <c r="AP184" s="81">
        <f t="shared" si="306"/>
        <v>0</v>
      </c>
      <c r="AQ184" s="80">
        <f t="shared" si="306"/>
        <v>0</v>
      </c>
      <c r="AR184" s="81">
        <f t="shared" si="306"/>
        <v>0</v>
      </c>
      <c r="AS184" s="80">
        <f t="shared" si="306"/>
        <v>0</v>
      </c>
      <c r="AT184" s="81">
        <f t="shared" si="306"/>
        <v>0</v>
      </c>
      <c r="AU184" s="80">
        <f t="shared" si="306"/>
        <v>0</v>
      </c>
      <c r="AV184" s="81">
        <f t="shared" si="235"/>
        <v>0</v>
      </c>
      <c r="AW184" s="80">
        <f t="shared" si="236"/>
        <v>0</v>
      </c>
      <c r="AX184" s="13"/>
      <c r="AY184" s="79">
        <f t="shared" si="237"/>
        <v>0</v>
      </c>
      <c r="AZ184" s="80">
        <f t="shared" si="238"/>
        <v>0</v>
      </c>
      <c r="BA184" s="81">
        <f t="shared" si="239"/>
        <v>0</v>
      </c>
      <c r="BB184" s="80">
        <f t="shared" si="240"/>
        <v>0</v>
      </c>
      <c r="BC184" s="80">
        <f t="shared" si="241"/>
        <v>0</v>
      </c>
      <c r="BD184" s="86">
        <f t="shared" si="242"/>
        <v>0</v>
      </c>
    </row>
    <row r="185" spans="2:56" x14ac:dyDescent="0.3">
      <c r="B185" s="170" t="s">
        <v>204</v>
      </c>
      <c r="C185" s="152">
        <f t="shared" ref="C185:D187" si="307">SUM(C389,C2225)</f>
        <v>0</v>
      </c>
      <c r="D185" s="153">
        <f t="shared" si="307"/>
        <v>0</v>
      </c>
      <c r="E185" s="154">
        <f t="shared" si="229"/>
        <v>0</v>
      </c>
      <c r="F185" s="152">
        <f t="shared" ref="F185:G187" si="308">SUM(F389,F2225)</f>
        <v>0</v>
      </c>
      <c r="G185" s="155">
        <f t="shared" si="308"/>
        <v>0</v>
      </c>
      <c r="H185" s="154">
        <f t="shared" si="230"/>
        <v>0</v>
      </c>
      <c r="I185" s="152">
        <f t="shared" ref="I185:J187" si="309">SUM(I389,I2225)</f>
        <v>0</v>
      </c>
      <c r="J185" s="155">
        <f t="shared" si="309"/>
        <v>0</v>
      </c>
      <c r="K185" s="154">
        <f t="shared" si="214"/>
        <v>0</v>
      </c>
      <c r="L185" s="152">
        <f>SUM(L389,L2225)</f>
        <v>0</v>
      </c>
      <c r="M185" s="155">
        <f t="shared" ref="M185:P187" si="310">SUM(M389,M2225)</f>
        <v>0</v>
      </c>
      <c r="N185" s="156">
        <f t="shared" si="310"/>
        <v>0</v>
      </c>
      <c r="O185" s="152">
        <f t="shared" si="310"/>
        <v>0</v>
      </c>
      <c r="P185" s="156">
        <f t="shared" si="310"/>
        <v>0</v>
      </c>
      <c r="Q185" s="148">
        <f t="shared" si="231"/>
        <v>0</v>
      </c>
      <c r="R185" s="156">
        <f t="shared" ref="R185:S187" si="311">SUM(R389,R2225)</f>
        <v>0</v>
      </c>
      <c r="S185" s="156">
        <f t="shared" si="311"/>
        <v>0</v>
      </c>
      <c r="T185" s="149">
        <f t="shared" si="243"/>
        <v>0</v>
      </c>
      <c r="U185" s="136"/>
      <c r="V185" s="152">
        <f t="shared" ref="V185:W187" si="312">SUM(V389,V2225)</f>
        <v>0</v>
      </c>
      <c r="W185" s="156">
        <f t="shared" si="312"/>
        <v>0</v>
      </c>
      <c r="X185" s="148">
        <f t="shared" si="232"/>
        <v>0</v>
      </c>
      <c r="Y185" s="156">
        <f t="shared" ref="Y185:Z187" si="313">SUM(Y389,Y2225)</f>
        <v>0</v>
      </c>
      <c r="Z185" s="156">
        <f t="shared" si="313"/>
        <v>0</v>
      </c>
      <c r="AA185" s="149">
        <f t="shared" si="255"/>
        <v>0</v>
      </c>
      <c r="AB185" s="136"/>
      <c r="AC185" s="152">
        <f t="shared" ref="AC185:AD187" si="314">SUM(AC389,AC2225)</f>
        <v>0</v>
      </c>
      <c r="AD185" s="156">
        <f t="shared" si="314"/>
        <v>0</v>
      </c>
      <c r="AE185" s="148">
        <f t="shared" si="233"/>
        <v>0</v>
      </c>
      <c r="AF185" s="156">
        <f t="shared" ref="AF185:AG187" si="315">SUM(AF389,AF2225)</f>
        <v>0</v>
      </c>
      <c r="AG185" s="156">
        <f t="shared" si="315"/>
        <v>0</v>
      </c>
      <c r="AH185" s="149">
        <f t="shared" si="256"/>
        <v>0</v>
      </c>
      <c r="AI185" s="13"/>
      <c r="AJ185" s="79">
        <f t="shared" ref="AJ185:AU187" si="316">SUM(AJ389,AJ2225)</f>
        <v>0</v>
      </c>
      <c r="AK185" s="80">
        <f t="shared" si="316"/>
        <v>0</v>
      </c>
      <c r="AL185" s="81">
        <f t="shared" si="316"/>
        <v>0</v>
      </c>
      <c r="AM185" s="80">
        <f t="shared" si="316"/>
        <v>0</v>
      </c>
      <c r="AN185" s="81">
        <f t="shared" si="316"/>
        <v>0</v>
      </c>
      <c r="AO185" s="80">
        <f t="shared" si="316"/>
        <v>0</v>
      </c>
      <c r="AP185" s="81">
        <f t="shared" si="316"/>
        <v>0</v>
      </c>
      <c r="AQ185" s="80">
        <f>SUM(AQ389,AQ2225)</f>
        <v>0</v>
      </c>
      <c r="AR185" s="81">
        <f t="shared" si="316"/>
        <v>0</v>
      </c>
      <c r="AS185" s="80">
        <f t="shared" si="316"/>
        <v>0</v>
      </c>
      <c r="AT185" s="81">
        <f t="shared" si="316"/>
        <v>0</v>
      </c>
      <c r="AU185" s="80">
        <f t="shared" si="316"/>
        <v>0</v>
      </c>
      <c r="AV185" s="81">
        <f t="shared" si="235"/>
        <v>0</v>
      </c>
      <c r="AW185" s="80">
        <f t="shared" si="236"/>
        <v>0</v>
      </c>
      <c r="AX185" s="13"/>
      <c r="AY185" s="79">
        <f t="shared" si="237"/>
        <v>0</v>
      </c>
      <c r="AZ185" s="80">
        <f t="shared" si="238"/>
        <v>0</v>
      </c>
      <c r="BA185" s="81">
        <f t="shared" si="239"/>
        <v>0</v>
      </c>
      <c r="BB185" s="80">
        <f t="shared" si="240"/>
        <v>0</v>
      </c>
      <c r="BC185" s="80">
        <f t="shared" si="241"/>
        <v>0</v>
      </c>
      <c r="BD185" s="86">
        <f t="shared" si="242"/>
        <v>0</v>
      </c>
    </row>
    <row r="186" spans="2:56" x14ac:dyDescent="0.3">
      <c r="B186" s="170" t="s">
        <v>205</v>
      </c>
      <c r="C186" s="152">
        <f t="shared" si="307"/>
        <v>1824000</v>
      </c>
      <c r="D186" s="153">
        <f t="shared" si="307"/>
        <v>1401666.21</v>
      </c>
      <c r="E186" s="154">
        <f t="shared" si="229"/>
        <v>0.76845735197368414</v>
      </c>
      <c r="F186" s="152">
        <f t="shared" si="308"/>
        <v>217562</v>
      </c>
      <c r="G186" s="155">
        <f t="shared" si="308"/>
        <v>215048.93</v>
      </c>
      <c r="H186" s="154">
        <f t="shared" si="230"/>
        <v>0.98844894788611981</v>
      </c>
      <c r="I186" s="152">
        <f t="shared" si="309"/>
        <v>0</v>
      </c>
      <c r="J186" s="155">
        <f t="shared" si="309"/>
        <v>0</v>
      </c>
      <c r="K186" s="154">
        <f t="shared" si="214"/>
        <v>0</v>
      </c>
      <c r="L186" s="152">
        <f>SUM(L390,L2226)</f>
        <v>0</v>
      </c>
      <c r="M186" s="155">
        <f t="shared" si="310"/>
        <v>0</v>
      </c>
      <c r="N186" s="156">
        <f t="shared" si="310"/>
        <v>0</v>
      </c>
      <c r="O186" s="152">
        <f t="shared" si="310"/>
        <v>0</v>
      </c>
      <c r="P186" s="156">
        <f t="shared" si="310"/>
        <v>0</v>
      </c>
      <c r="Q186" s="148">
        <f t="shared" si="231"/>
        <v>0</v>
      </c>
      <c r="R186" s="156">
        <f t="shared" si="311"/>
        <v>0</v>
      </c>
      <c r="S186" s="156">
        <f t="shared" si="311"/>
        <v>0</v>
      </c>
      <c r="T186" s="149">
        <f t="shared" si="243"/>
        <v>0</v>
      </c>
      <c r="U186" s="136"/>
      <c r="V186" s="152">
        <f t="shared" si="312"/>
        <v>0</v>
      </c>
      <c r="W186" s="156">
        <f t="shared" si="312"/>
        <v>0</v>
      </c>
      <c r="X186" s="148">
        <f t="shared" si="232"/>
        <v>0</v>
      </c>
      <c r="Y186" s="156">
        <f t="shared" si="313"/>
        <v>0</v>
      </c>
      <c r="Z186" s="156">
        <f t="shared" si="313"/>
        <v>0</v>
      </c>
      <c r="AA186" s="149">
        <f t="shared" si="255"/>
        <v>0</v>
      </c>
      <c r="AB186" s="136"/>
      <c r="AC186" s="152">
        <f t="shared" si="314"/>
        <v>0</v>
      </c>
      <c r="AD186" s="156">
        <f t="shared" si="314"/>
        <v>0</v>
      </c>
      <c r="AE186" s="148">
        <f t="shared" si="233"/>
        <v>0</v>
      </c>
      <c r="AF186" s="156">
        <f t="shared" si="315"/>
        <v>0</v>
      </c>
      <c r="AG186" s="156">
        <f t="shared" si="315"/>
        <v>0</v>
      </c>
      <c r="AH186" s="149">
        <f t="shared" si="256"/>
        <v>0</v>
      </c>
      <c r="AI186" s="13"/>
      <c r="AJ186" s="79">
        <f t="shared" si="316"/>
        <v>0</v>
      </c>
      <c r="AK186" s="80">
        <f t="shared" si="316"/>
        <v>0</v>
      </c>
      <c r="AL186" s="81">
        <f t="shared" si="316"/>
        <v>0</v>
      </c>
      <c r="AM186" s="80">
        <f t="shared" si="316"/>
        <v>0</v>
      </c>
      <c r="AN186" s="81">
        <f t="shared" si="316"/>
        <v>0</v>
      </c>
      <c r="AO186" s="80">
        <f t="shared" si="316"/>
        <v>0</v>
      </c>
      <c r="AP186" s="81">
        <f t="shared" si="316"/>
        <v>0</v>
      </c>
      <c r="AQ186" s="80">
        <f>SUM(AQ390,AQ2226)</f>
        <v>0</v>
      </c>
      <c r="AR186" s="81">
        <f t="shared" si="316"/>
        <v>0</v>
      </c>
      <c r="AS186" s="80">
        <f t="shared" si="316"/>
        <v>0</v>
      </c>
      <c r="AT186" s="81">
        <f t="shared" si="316"/>
        <v>0</v>
      </c>
      <c r="AU186" s="80">
        <f t="shared" si="316"/>
        <v>0</v>
      </c>
      <c r="AV186" s="81">
        <f t="shared" si="235"/>
        <v>0</v>
      </c>
      <c r="AW186" s="80">
        <f t="shared" si="236"/>
        <v>0</v>
      </c>
      <c r="AX186" s="13"/>
      <c r="AY186" s="79">
        <f t="shared" si="237"/>
        <v>0</v>
      </c>
      <c r="AZ186" s="80">
        <f t="shared" si="238"/>
        <v>0</v>
      </c>
      <c r="BA186" s="81">
        <f t="shared" si="239"/>
        <v>0</v>
      </c>
      <c r="BB186" s="80">
        <f t="shared" si="240"/>
        <v>0</v>
      </c>
      <c r="BC186" s="80">
        <f t="shared" si="241"/>
        <v>0</v>
      </c>
      <c r="BD186" s="86">
        <f t="shared" si="242"/>
        <v>0</v>
      </c>
    </row>
    <row r="187" spans="2:56" x14ac:dyDescent="0.3">
      <c r="B187" s="170" t="s">
        <v>206</v>
      </c>
      <c r="C187" s="152">
        <f t="shared" si="307"/>
        <v>0</v>
      </c>
      <c r="D187" s="153">
        <f t="shared" si="307"/>
        <v>0</v>
      </c>
      <c r="E187" s="154">
        <f t="shared" si="229"/>
        <v>0</v>
      </c>
      <c r="F187" s="152">
        <f t="shared" si="308"/>
        <v>0</v>
      </c>
      <c r="G187" s="155">
        <f t="shared" si="308"/>
        <v>0</v>
      </c>
      <c r="H187" s="154">
        <f t="shared" si="230"/>
        <v>0</v>
      </c>
      <c r="I187" s="152">
        <f t="shared" si="309"/>
        <v>0</v>
      </c>
      <c r="J187" s="155">
        <f t="shared" si="309"/>
        <v>0</v>
      </c>
      <c r="K187" s="154">
        <f t="shared" si="214"/>
        <v>0</v>
      </c>
      <c r="L187" s="152">
        <f>SUM(L391,L2227)</f>
        <v>0</v>
      </c>
      <c r="M187" s="155">
        <f t="shared" si="310"/>
        <v>0</v>
      </c>
      <c r="N187" s="156">
        <f t="shared" si="310"/>
        <v>0</v>
      </c>
      <c r="O187" s="152">
        <f t="shared" si="310"/>
        <v>0</v>
      </c>
      <c r="P187" s="156">
        <f t="shared" si="310"/>
        <v>0</v>
      </c>
      <c r="Q187" s="148">
        <f t="shared" si="231"/>
        <v>0</v>
      </c>
      <c r="R187" s="156">
        <f t="shared" si="311"/>
        <v>0</v>
      </c>
      <c r="S187" s="156">
        <f t="shared" si="311"/>
        <v>0</v>
      </c>
      <c r="T187" s="149">
        <f t="shared" si="243"/>
        <v>0</v>
      </c>
      <c r="U187" s="136"/>
      <c r="V187" s="152">
        <f t="shared" si="312"/>
        <v>0</v>
      </c>
      <c r="W187" s="156">
        <f t="shared" si="312"/>
        <v>0</v>
      </c>
      <c r="X187" s="148">
        <f t="shared" si="232"/>
        <v>0</v>
      </c>
      <c r="Y187" s="156">
        <f t="shared" si="313"/>
        <v>0</v>
      </c>
      <c r="Z187" s="156">
        <f t="shared" si="313"/>
        <v>0</v>
      </c>
      <c r="AA187" s="149">
        <f t="shared" si="255"/>
        <v>0</v>
      </c>
      <c r="AB187" s="136"/>
      <c r="AC187" s="152">
        <f t="shared" si="314"/>
        <v>0</v>
      </c>
      <c r="AD187" s="156">
        <f t="shared" si="314"/>
        <v>0</v>
      </c>
      <c r="AE187" s="148">
        <f t="shared" si="233"/>
        <v>0</v>
      </c>
      <c r="AF187" s="156">
        <f t="shared" si="315"/>
        <v>0</v>
      </c>
      <c r="AG187" s="156">
        <f t="shared" si="315"/>
        <v>0</v>
      </c>
      <c r="AH187" s="149">
        <f t="shared" si="256"/>
        <v>0</v>
      </c>
      <c r="AI187" s="13"/>
      <c r="AJ187" s="79">
        <f t="shared" si="316"/>
        <v>0</v>
      </c>
      <c r="AK187" s="80">
        <f t="shared" si="316"/>
        <v>0</v>
      </c>
      <c r="AL187" s="81">
        <f t="shared" si="316"/>
        <v>0</v>
      </c>
      <c r="AM187" s="80">
        <f t="shared" si="316"/>
        <v>0</v>
      </c>
      <c r="AN187" s="81">
        <f t="shared" si="316"/>
        <v>0</v>
      </c>
      <c r="AO187" s="80">
        <f t="shared" si="316"/>
        <v>0</v>
      </c>
      <c r="AP187" s="81">
        <f t="shared" si="316"/>
        <v>0</v>
      </c>
      <c r="AQ187" s="80">
        <f>SUM(AQ391,AQ2227)</f>
        <v>0</v>
      </c>
      <c r="AR187" s="81">
        <f t="shared" si="316"/>
        <v>0</v>
      </c>
      <c r="AS187" s="80">
        <f t="shared" si="316"/>
        <v>0</v>
      </c>
      <c r="AT187" s="81">
        <f t="shared" si="316"/>
        <v>0</v>
      </c>
      <c r="AU187" s="80">
        <f t="shared" si="316"/>
        <v>0</v>
      </c>
      <c r="AV187" s="81">
        <f t="shared" si="235"/>
        <v>0</v>
      </c>
      <c r="AW187" s="80">
        <f t="shared" si="236"/>
        <v>0</v>
      </c>
      <c r="AX187" s="13"/>
      <c r="AY187" s="79">
        <f t="shared" si="237"/>
        <v>0</v>
      </c>
      <c r="AZ187" s="80">
        <f t="shared" si="238"/>
        <v>0</v>
      </c>
      <c r="BA187" s="81">
        <f t="shared" si="239"/>
        <v>0</v>
      </c>
      <c r="BB187" s="80">
        <f t="shared" si="240"/>
        <v>0</v>
      </c>
      <c r="BC187" s="80">
        <f t="shared" si="241"/>
        <v>0</v>
      </c>
      <c r="BD187" s="86">
        <f t="shared" si="242"/>
        <v>0</v>
      </c>
    </row>
    <row r="188" spans="2:56" x14ac:dyDescent="0.3">
      <c r="B188" s="150" t="s">
        <v>207</v>
      </c>
      <c r="C188" s="78">
        <f>SUM(C189)</f>
        <v>0</v>
      </c>
      <c r="D188" s="79">
        <f>SUM(D189)</f>
        <v>0</v>
      </c>
      <c r="E188" s="69">
        <f t="shared" si="229"/>
        <v>0</v>
      </c>
      <c r="F188" s="78">
        <f>SUM(F189)</f>
        <v>0</v>
      </c>
      <c r="G188" s="80">
        <f>SUM(G189)</f>
        <v>0</v>
      </c>
      <c r="H188" s="69">
        <f t="shared" si="230"/>
        <v>0</v>
      </c>
      <c r="I188" s="78">
        <f>SUM(I189)</f>
        <v>0</v>
      </c>
      <c r="J188" s="80">
        <f>SUM(J189)</f>
        <v>0</v>
      </c>
      <c r="K188" s="69">
        <f t="shared" si="214"/>
        <v>0</v>
      </c>
      <c r="L188" s="78">
        <f>SUM(L189)</f>
        <v>0</v>
      </c>
      <c r="M188" s="80">
        <f>SUM(M189)</f>
        <v>0</v>
      </c>
      <c r="N188" s="81">
        <f>SUM(N189)</f>
        <v>0</v>
      </c>
      <c r="O188" s="78">
        <f>SUM(O189)</f>
        <v>0</v>
      </c>
      <c r="P188" s="81">
        <f>SUM(P189)</f>
        <v>0</v>
      </c>
      <c r="Q188" s="168">
        <f t="shared" si="231"/>
        <v>0</v>
      </c>
      <c r="R188" s="82">
        <f>SUM(R189)</f>
        <v>0</v>
      </c>
      <c r="S188" s="82">
        <f>SUM(S189)</f>
        <v>0</v>
      </c>
      <c r="T188" s="169">
        <f t="shared" si="243"/>
        <v>0</v>
      </c>
      <c r="U188" s="84"/>
      <c r="V188" s="78">
        <f>SUM(V189)</f>
        <v>0</v>
      </c>
      <c r="W188" s="81">
        <f>SUM(W189)</f>
        <v>0</v>
      </c>
      <c r="X188" s="168">
        <f t="shared" si="232"/>
        <v>0</v>
      </c>
      <c r="Y188" s="82">
        <f>SUM(Y189)</f>
        <v>0</v>
      </c>
      <c r="Z188" s="82">
        <f>SUM(Z189)</f>
        <v>0</v>
      </c>
      <c r="AA188" s="169">
        <f t="shared" si="255"/>
        <v>0</v>
      </c>
      <c r="AB188" s="84"/>
      <c r="AC188" s="78">
        <f>SUM(AC189)</f>
        <v>0</v>
      </c>
      <c r="AD188" s="81">
        <f>SUM(AD189)</f>
        <v>0</v>
      </c>
      <c r="AE188" s="168">
        <f t="shared" si="233"/>
        <v>0</v>
      </c>
      <c r="AF188" s="82">
        <f>SUM(AF189)</f>
        <v>0</v>
      </c>
      <c r="AG188" s="82">
        <f>SUM(AG189)</f>
        <v>0</v>
      </c>
      <c r="AH188" s="169">
        <f t="shared" si="256"/>
        <v>0</v>
      </c>
      <c r="AI188" s="13"/>
      <c r="AJ188" s="79">
        <f t="shared" ref="AJ188:AU188" si="317">SUM(AJ189)</f>
        <v>0</v>
      </c>
      <c r="AK188" s="80">
        <f t="shared" si="317"/>
        <v>0</v>
      </c>
      <c r="AL188" s="81">
        <f t="shared" si="317"/>
        <v>0</v>
      </c>
      <c r="AM188" s="80">
        <f t="shared" si="317"/>
        <v>0</v>
      </c>
      <c r="AN188" s="81">
        <f t="shared" si="317"/>
        <v>0</v>
      </c>
      <c r="AO188" s="80">
        <f t="shared" si="317"/>
        <v>0</v>
      </c>
      <c r="AP188" s="81">
        <f t="shared" si="317"/>
        <v>0</v>
      </c>
      <c r="AQ188" s="80">
        <f t="shared" si="317"/>
        <v>0</v>
      </c>
      <c r="AR188" s="81">
        <f t="shared" si="317"/>
        <v>0</v>
      </c>
      <c r="AS188" s="80">
        <f t="shared" si="317"/>
        <v>0</v>
      </c>
      <c r="AT188" s="81">
        <f t="shared" si="317"/>
        <v>0</v>
      </c>
      <c r="AU188" s="80">
        <f t="shared" si="317"/>
        <v>0</v>
      </c>
      <c r="AV188" s="81">
        <f t="shared" si="235"/>
        <v>0</v>
      </c>
      <c r="AW188" s="80">
        <f t="shared" si="236"/>
        <v>0</v>
      </c>
      <c r="AX188" s="13"/>
      <c r="AY188" s="79">
        <f t="shared" si="237"/>
        <v>0</v>
      </c>
      <c r="AZ188" s="80">
        <f t="shared" si="238"/>
        <v>0</v>
      </c>
      <c r="BA188" s="81">
        <f t="shared" si="239"/>
        <v>0</v>
      </c>
      <c r="BB188" s="80">
        <f t="shared" si="240"/>
        <v>0</v>
      </c>
      <c r="BC188" s="80">
        <f t="shared" si="241"/>
        <v>0</v>
      </c>
      <c r="BD188" s="86">
        <f t="shared" si="242"/>
        <v>0</v>
      </c>
    </row>
    <row r="189" spans="2:56" x14ac:dyDescent="0.3">
      <c r="B189" s="170" t="s">
        <v>105</v>
      </c>
      <c r="C189" s="152">
        <f>SUM(C393,C2229)</f>
        <v>0</v>
      </c>
      <c r="D189" s="153">
        <f>SUM(D393,D2229)</f>
        <v>0</v>
      </c>
      <c r="E189" s="154">
        <f t="shared" si="229"/>
        <v>0</v>
      </c>
      <c r="F189" s="152">
        <f>SUM(F393,F2229)</f>
        <v>0</v>
      </c>
      <c r="G189" s="155">
        <f>SUM(G393,G2229)</f>
        <v>0</v>
      </c>
      <c r="H189" s="154">
        <f t="shared" si="230"/>
        <v>0</v>
      </c>
      <c r="I189" s="152">
        <f>SUM(I393,I2229)</f>
        <v>0</v>
      </c>
      <c r="J189" s="155">
        <f>SUM(J393,J2229)</f>
        <v>0</v>
      </c>
      <c r="K189" s="154">
        <f t="shared" si="214"/>
        <v>0</v>
      </c>
      <c r="L189" s="152">
        <f>SUM(L393,L2229)</f>
        <v>0</v>
      </c>
      <c r="M189" s="155">
        <f>SUM(M393,M2229)</f>
        <v>0</v>
      </c>
      <c r="N189" s="156">
        <f>SUM(N393,N2229)</f>
        <v>0</v>
      </c>
      <c r="O189" s="152">
        <f>SUM(O393,O2229)</f>
        <v>0</v>
      </c>
      <c r="P189" s="156">
        <f>SUM(P393,P2229)</f>
        <v>0</v>
      </c>
      <c r="Q189" s="148">
        <f t="shared" si="231"/>
        <v>0</v>
      </c>
      <c r="R189" s="156">
        <f>SUM(R393,R2229)</f>
        <v>0</v>
      </c>
      <c r="S189" s="156">
        <f>SUM(S393,S2229)</f>
        <v>0</v>
      </c>
      <c r="T189" s="149">
        <f t="shared" si="243"/>
        <v>0</v>
      </c>
      <c r="U189" s="136"/>
      <c r="V189" s="152">
        <f>SUM(V393,V2229)</f>
        <v>0</v>
      </c>
      <c r="W189" s="156">
        <f>SUM(W393,W2229)</f>
        <v>0</v>
      </c>
      <c r="X189" s="148">
        <f t="shared" si="232"/>
        <v>0</v>
      </c>
      <c r="Y189" s="156">
        <f>SUM(Y393,Y2229)</f>
        <v>0</v>
      </c>
      <c r="Z189" s="156">
        <f>SUM(Z393,Z2229)</f>
        <v>0</v>
      </c>
      <c r="AA189" s="149">
        <f t="shared" si="255"/>
        <v>0</v>
      </c>
      <c r="AB189" s="136"/>
      <c r="AC189" s="152">
        <f>SUM(AC393,AC2229)</f>
        <v>0</v>
      </c>
      <c r="AD189" s="156">
        <f>SUM(AD393,AD2229)</f>
        <v>0</v>
      </c>
      <c r="AE189" s="148">
        <f t="shared" si="233"/>
        <v>0</v>
      </c>
      <c r="AF189" s="156">
        <f>SUM(AF393,AF2229)</f>
        <v>0</v>
      </c>
      <c r="AG189" s="156">
        <f>SUM(AG393,AG2229)</f>
        <v>0</v>
      </c>
      <c r="AH189" s="149">
        <f t="shared" si="256"/>
        <v>0</v>
      </c>
      <c r="AI189" s="13"/>
      <c r="AJ189" s="79">
        <f t="shared" ref="AJ189:AU189" si="318">SUM(AJ393,AJ2229)</f>
        <v>0</v>
      </c>
      <c r="AK189" s="80">
        <f t="shared" si="318"/>
        <v>0</v>
      </c>
      <c r="AL189" s="81">
        <f t="shared" si="318"/>
        <v>0</v>
      </c>
      <c r="AM189" s="80">
        <f t="shared" si="318"/>
        <v>0</v>
      </c>
      <c r="AN189" s="81">
        <f t="shared" si="318"/>
        <v>0</v>
      </c>
      <c r="AO189" s="80">
        <f t="shared" si="318"/>
        <v>0</v>
      </c>
      <c r="AP189" s="81">
        <f t="shared" si="318"/>
        <v>0</v>
      </c>
      <c r="AQ189" s="80">
        <f t="shared" si="318"/>
        <v>0</v>
      </c>
      <c r="AR189" s="81">
        <f t="shared" si="318"/>
        <v>0</v>
      </c>
      <c r="AS189" s="80">
        <f t="shared" si="318"/>
        <v>0</v>
      </c>
      <c r="AT189" s="81">
        <f t="shared" si="318"/>
        <v>0</v>
      </c>
      <c r="AU189" s="80">
        <f t="shared" si="318"/>
        <v>0</v>
      </c>
      <c r="AV189" s="81">
        <f t="shared" si="235"/>
        <v>0</v>
      </c>
      <c r="AW189" s="80">
        <f t="shared" si="236"/>
        <v>0</v>
      </c>
      <c r="AX189" s="13"/>
      <c r="AY189" s="79">
        <f t="shared" si="237"/>
        <v>0</v>
      </c>
      <c r="AZ189" s="80">
        <f t="shared" si="238"/>
        <v>0</v>
      </c>
      <c r="BA189" s="81">
        <f t="shared" si="239"/>
        <v>0</v>
      </c>
      <c r="BB189" s="80">
        <f t="shared" si="240"/>
        <v>0</v>
      </c>
      <c r="BC189" s="80">
        <f t="shared" si="241"/>
        <v>0</v>
      </c>
      <c r="BD189" s="86">
        <f t="shared" si="242"/>
        <v>0</v>
      </c>
    </row>
    <row r="190" spans="2:56" s="108" customFormat="1" x14ac:dyDescent="0.3">
      <c r="B190" s="157" t="s">
        <v>208</v>
      </c>
      <c r="C190" s="158">
        <f>SUM(C191,C197,C210,C211,C212,C213,C214)</f>
        <v>0</v>
      </c>
      <c r="D190" s="159">
        <f>SUM(D191,D197,D210,D211,D212,D213,D214)</f>
        <v>0</v>
      </c>
      <c r="E190" s="160">
        <f t="shared" si="229"/>
        <v>0</v>
      </c>
      <c r="F190" s="158">
        <f>SUM(F191,F197,F210,F211,F212,F213,F214)</f>
        <v>72000</v>
      </c>
      <c r="G190" s="161">
        <f>SUM(G191,G197,G210,G211,G212,G213,G214)</f>
        <v>45900</v>
      </c>
      <c r="H190" s="160">
        <f t="shared" si="230"/>
        <v>0.63749999999999996</v>
      </c>
      <c r="I190" s="158">
        <f>SUM(I191,I197,I210,I211,I212,I213,I214)</f>
        <v>110200</v>
      </c>
      <c r="J190" s="161">
        <f>SUM(J191,J197,J210,J211,J212,J213,J214)</f>
        <v>78098.5</v>
      </c>
      <c r="K190" s="160">
        <f t="shared" si="214"/>
        <v>0.70869782214156085</v>
      </c>
      <c r="L190" s="158">
        <f>SUM(L191,L197,L210,L211,L212,L213,L214)</f>
        <v>0</v>
      </c>
      <c r="M190" s="161">
        <f>SUM(M191,M197,M210,M211,M212,M213,M214)</f>
        <v>0</v>
      </c>
      <c r="N190" s="162">
        <f>SUM(N191,N197,N210,N211,N212,N213,N214)</f>
        <v>0</v>
      </c>
      <c r="O190" s="158">
        <f>SUM(O191,O197,O210,O211,O212,O213,O214)</f>
        <v>0</v>
      </c>
      <c r="P190" s="162">
        <f>SUM(P191,P197,P210,P211,P212,P213,P214)</f>
        <v>0</v>
      </c>
      <c r="Q190" s="163">
        <f t="shared" si="231"/>
        <v>0</v>
      </c>
      <c r="R190" s="164">
        <f>SUM(R191,R197,R210,R211,R212,R213,R214)</f>
        <v>0</v>
      </c>
      <c r="S190" s="164">
        <f>SUM(S191,S197,S210,S211,S212,S213,S214)</f>
        <v>0</v>
      </c>
      <c r="T190" s="165">
        <f t="shared" si="243"/>
        <v>0</v>
      </c>
      <c r="U190" s="105"/>
      <c r="V190" s="158">
        <f>SUM(V191,V197,V210,V211,V212,V213,V214)</f>
        <v>0</v>
      </c>
      <c r="W190" s="162">
        <f>SUM(W191,W197,W210,W211,W212,W213,W214)</f>
        <v>0</v>
      </c>
      <c r="X190" s="163">
        <f t="shared" si="232"/>
        <v>0</v>
      </c>
      <c r="Y190" s="164">
        <f>SUM(Y191,Y197,Y210,Y211,Y212,Y213,Y214)</f>
        <v>0</v>
      </c>
      <c r="Z190" s="164">
        <f>SUM(Z191,Z197,Z210,Z211,Z212,Z213,Z214)</f>
        <v>0</v>
      </c>
      <c r="AA190" s="165">
        <f t="shared" si="255"/>
        <v>0</v>
      </c>
      <c r="AB190" s="105"/>
      <c r="AC190" s="158">
        <f>SUM(AC191,AC197,AC210,AC211,AC212,AC213,AC214)</f>
        <v>0</v>
      </c>
      <c r="AD190" s="162">
        <f>SUM(AD191,AD197,AD210,AD211,AD212,AD213,AD214)</f>
        <v>0</v>
      </c>
      <c r="AE190" s="163">
        <f t="shared" si="233"/>
        <v>0</v>
      </c>
      <c r="AF190" s="164">
        <f>SUM(AF191,AF197,AF210,AF211,AF212,AF213,AF214)</f>
        <v>0</v>
      </c>
      <c r="AG190" s="164">
        <f>SUM(AG191,AG197,AG210,AG211,AG212,AG213,AG214)</f>
        <v>0</v>
      </c>
      <c r="AH190" s="165">
        <f t="shared" si="256"/>
        <v>0</v>
      </c>
      <c r="AI190" s="166"/>
      <c r="AJ190" s="159">
        <f t="shared" ref="AJ190:AU190" si="319">SUM(AJ191,AJ197,AJ210,AJ211,AJ212,AJ213,AJ214)</f>
        <v>0</v>
      </c>
      <c r="AK190" s="161">
        <f t="shared" si="319"/>
        <v>0</v>
      </c>
      <c r="AL190" s="162">
        <f t="shared" si="319"/>
        <v>0</v>
      </c>
      <c r="AM190" s="161">
        <f t="shared" si="319"/>
        <v>0</v>
      </c>
      <c r="AN190" s="162">
        <f t="shared" si="319"/>
        <v>0</v>
      </c>
      <c r="AO190" s="161">
        <f t="shared" si="319"/>
        <v>0</v>
      </c>
      <c r="AP190" s="162">
        <f t="shared" si="319"/>
        <v>0</v>
      </c>
      <c r="AQ190" s="161">
        <f t="shared" si="319"/>
        <v>0</v>
      </c>
      <c r="AR190" s="162">
        <f t="shared" si="319"/>
        <v>0</v>
      </c>
      <c r="AS190" s="161">
        <f t="shared" si="319"/>
        <v>0</v>
      </c>
      <c r="AT190" s="162">
        <f t="shared" si="319"/>
        <v>0</v>
      </c>
      <c r="AU190" s="161">
        <f t="shared" si="319"/>
        <v>0</v>
      </c>
      <c r="AV190" s="162">
        <f t="shared" si="235"/>
        <v>0</v>
      </c>
      <c r="AW190" s="161">
        <f t="shared" si="236"/>
        <v>0</v>
      </c>
      <c r="AX190" s="166"/>
      <c r="AY190" s="159">
        <f t="shared" si="237"/>
        <v>0</v>
      </c>
      <c r="AZ190" s="161">
        <f t="shared" si="238"/>
        <v>0</v>
      </c>
      <c r="BA190" s="162">
        <f t="shared" si="239"/>
        <v>0</v>
      </c>
      <c r="BB190" s="161">
        <f t="shared" si="240"/>
        <v>0</v>
      </c>
      <c r="BC190" s="161">
        <f t="shared" si="241"/>
        <v>0</v>
      </c>
      <c r="BD190" s="167">
        <f t="shared" si="242"/>
        <v>0</v>
      </c>
    </row>
    <row r="191" spans="2:56" x14ac:dyDescent="0.3">
      <c r="B191" s="147" t="s">
        <v>209</v>
      </c>
      <c r="C191" s="89">
        <f>SUM(C192,C195)</f>
        <v>0</v>
      </c>
      <c r="D191" s="90">
        <f>SUM(D192,D195)</f>
        <v>0</v>
      </c>
      <c r="E191" s="91">
        <f t="shared" si="229"/>
        <v>0</v>
      </c>
      <c r="F191" s="89">
        <f>SUM(F192,F195)</f>
        <v>0</v>
      </c>
      <c r="G191" s="92">
        <f>SUM(G192,G195)</f>
        <v>0</v>
      </c>
      <c r="H191" s="91">
        <f t="shared" si="230"/>
        <v>0</v>
      </c>
      <c r="I191" s="89">
        <f>SUM(I192,I195)</f>
        <v>0</v>
      </c>
      <c r="J191" s="92">
        <f>SUM(J192,J195)</f>
        <v>0</v>
      </c>
      <c r="K191" s="91">
        <f t="shared" si="214"/>
        <v>0</v>
      </c>
      <c r="L191" s="89">
        <f>SUM(L192,L195)</f>
        <v>0</v>
      </c>
      <c r="M191" s="92">
        <f>SUM(M192,M195)</f>
        <v>0</v>
      </c>
      <c r="N191" s="93">
        <f>SUM(N192,N195)</f>
        <v>0</v>
      </c>
      <c r="O191" s="89">
        <f>SUM(O192,O195)</f>
        <v>0</v>
      </c>
      <c r="P191" s="93">
        <f>SUM(P192,P195)</f>
        <v>0</v>
      </c>
      <c r="Q191" s="171">
        <f t="shared" si="231"/>
        <v>0</v>
      </c>
      <c r="R191" s="94">
        <f>SUM(R192,R195)</f>
        <v>0</v>
      </c>
      <c r="S191" s="94">
        <f>SUM(S192,S195)</f>
        <v>0</v>
      </c>
      <c r="T191" s="172">
        <f t="shared" si="243"/>
        <v>0</v>
      </c>
      <c r="U191" s="84"/>
      <c r="V191" s="89">
        <f>SUM(V192,V195)</f>
        <v>0</v>
      </c>
      <c r="W191" s="93">
        <f>SUM(W192,W195)</f>
        <v>0</v>
      </c>
      <c r="X191" s="171">
        <f t="shared" si="232"/>
        <v>0</v>
      </c>
      <c r="Y191" s="94">
        <f>SUM(Y192,Y195)</f>
        <v>0</v>
      </c>
      <c r="Z191" s="94">
        <f>SUM(Z192,Z195)</f>
        <v>0</v>
      </c>
      <c r="AA191" s="172">
        <f t="shared" si="255"/>
        <v>0</v>
      </c>
      <c r="AB191" s="84"/>
      <c r="AC191" s="89">
        <f>SUM(AC192,AC195)</f>
        <v>0</v>
      </c>
      <c r="AD191" s="93">
        <f>SUM(AD192,AD195)</f>
        <v>0</v>
      </c>
      <c r="AE191" s="171">
        <f t="shared" si="233"/>
        <v>0</v>
      </c>
      <c r="AF191" s="94">
        <f>SUM(AF192,AF195)</f>
        <v>0</v>
      </c>
      <c r="AG191" s="94">
        <f>SUM(AG192,AG195)</f>
        <v>0</v>
      </c>
      <c r="AH191" s="172">
        <f t="shared" si="256"/>
        <v>0</v>
      </c>
      <c r="AI191" s="13"/>
      <c r="AJ191" s="90">
        <f t="shared" ref="AJ191:AU191" si="320">SUM(AJ192,AJ195)</f>
        <v>0</v>
      </c>
      <c r="AK191" s="92">
        <f t="shared" si="320"/>
        <v>0</v>
      </c>
      <c r="AL191" s="93">
        <f t="shared" si="320"/>
        <v>0</v>
      </c>
      <c r="AM191" s="92">
        <f t="shared" si="320"/>
        <v>0</v>
      </c>
      <c r="AN191" s="93">
        <f t="shared" si="320"/>
        <v>0</v>
      </c>
      <c r="AO191" s="92">
        <f t="shared" si="320"/>
        <v>0</v>
      </c>
      <c r="AP191" s="93">
        <f t="shared" si="320"/>
        <v>0</v>
      </c>
      <c r="AQ191" s="92">
        <f t="shared" si="320"/>
        <v>0</v>
      </c>
      <c r="AR191" s="93">
        <f t="shared" si="320"/>
        <v>0</v>
      </c>
      <c r="AS191" s="92">
        <f t="shared" si="320"/>
        <v>0</v>
      </c>
      <c r="AT191" s="93">
        <f t="shared" si="320"/>
        <v>0</v>
      </c>
      <c r="AU191" s="92">
        <f t="shared" si="320"/>
        <v>0</v>
      </c>
      <c r="AV191" s="93">
        <f t="shared" si="235"/>
        <v>0</v>
      </c>
      <c r="AW191" s="92">
        <f t="shared" si="236"/>
        <v>0</v>
      </c>
      <c r="AX191" s="13"/>
      <c r="AY191" s="90">
        <f t="shared" si="237"/>
        <v>0</v>
      </c>
      <c r="AZ191" s="92">
        <f t="shared" si="238"/>
        <v>0</v>
      </c>
      <c r="BA191" s="93">
        <f t="shared" si="239"/>
        <v>0</v>
      </c>
      <c r="BB191" s="92">
        <f t="shared" si="240"/>
        <v>0</v>
      </c>
      <c r="BC191" s="92">
        <f t="shared" si="241"/>
        <v>0</v>
      </c>
      <c r="BD191" s="96">
        <f t="shared" si="242"/>
        <v>0</v>
      </c>
    </row>
    <row r="192" spans="2:56" x14ac:dyDescent="0.3">
      <c r="B192" s="150" t="s">
        <v>210</v>
      </c>
      <c r="C192" s="89">
        <f>SUM(C193:C194)</f>
        <v>0</v>
      </c>
      <c r="D192" s="90">
        <f>SUM(D193:D194)</f>
        <v>0</v>
      </c>
      <c r="E192" s="91">
        <f t="shared" si="229"/>
        <v>0</v>
      </c>
      <c r="F192" s="89">
        <f>SUM(F193:F194)</f>
        <v>0</v>
      </c>
      <c r="G192" s="92">
        <f>SUM(G193:G194)</f>
        <v>0</v>
      </c>
      <c r="H192" s="91">
        <f t="shared" si="230"/>
        <v>0</v>
      </c>
      <c r="I192" s="89">
        <f>SUM(I193:I194)</f>
        <v>0</v>
      </c>
      <c r="J192" s="92">
        <f>SUM(J193:J194)</f>
        <v>0</v>
      </c>
      <c r="K192" s="91">
        <f t="shared" si="214"/>
        <v>0</v>
      </c>
      <c r="L192" s="89">
        <f>SUM(L193:L194)</f>
        <v>0</v>
      </c>
      <c r="M192" s="92">
        <f>SUM(M193:M194)</f>
        <v>0</v>
      </c>
      <c r="N192" s="93">
        <f>SUM(N193:N194)</f>
        <v>0</v>
      </c>
      <c r="O192" s="89">
        <f>SUM(O193:O194)</f>
        <v>0</v>
      </c>
      <c r="P192" s="93">
        <f>SUM(P193:P194)</f>
        <v>0</v>
      </c>
      <c r="Q192" s="171">
        <f t="shared" si="231"/>
        <v>0</v>
      </c>
      <c r="R192" s="94">
        <f>SUM(R193:R194)</f>
        <v>0</v>
      </c>
      <c r="S192" s="94">
        <f>SUM(S193:S194)</f>
        <v>0</v>
      </c>
      <c r="T192" s="172">
        <f t="shared" si="243"/>
        <v>0</v>
      </c>
      <c r="U192" s="84"/>
      <c r="V192" s="89">
        <f>SUM(V193:V194)</f>
        <v>0</v>
      </c>
      <c r="W192" s="93">
        <f>SUM(W193:W194)</f>
        <v>0</v>
      </c>
      <c r="X192" s="171">
        <f t="shared" si="232"/>
        <v>0</v>
      </c>
      <c r="Y192" s="94">
        <f>SUM(Y193:Y194)</f>
        <v>0</v>
      </c>
      <c r="Z192" s="94">
        <f>SUM(Z193:Z194)</f>
        <v>0</v>
      </c>
      <c r="AA192" s="172">
        <f t="shared" si="255"/>
        <v>0</v>
      </c>
      <c r="AB192" s="84"/>
      <c r="AC192" s="89">
        <f>SUM(AC193:AC194)</f>
        <v>0</v>
      </c>
      <c r="AD192" s="93">
        <f>SUM(AD193:AD194)</f>
        <v>0</v>
      </c>
      <c r="AE192" s="171">
        <f t="shared" si="233"/>
        <v>0</v>
      </c>
      <c r="AF192" s="94">
        <f>SUM(AF193:AF194)</f>
        <v>0</v>
      </c>
      <c r="AG192" s="94">
        <f>SUM(AG193:AG194)</f>
        <v>0</v>
      </c>
      <c r="AH192" s="172">
        <f t="shared" si="256"/>
        <v>0</v>
      </c>
      <c r="AI192" s="13"/>
      <c r="AJ192" s="90">
        <f t="shared" ref="AJ192:AU192" si="321">SUM(AJ193:AJ194)</f>
        <v>0</v>
      </c>
      <c r="AK192" s="92">
        <f t="shared" si="321"/>
        <v>0</v>
      </c>
      <c r="AL192" s="93">
        <f t="shared" si="321"/>
        <v>0</v>
      </c>
      <c r="AM192" s="92">
        <f t="shared" si="321"/>
        <v>0</v>
      </c>
      <c r="AN192" s="93">
        <f t="shared" si="321"/>
        <v>0</v>
      </c>
      <c r="AO192" s="92">
        <f t="shared" si="321"/>
        <v>0</v>
      </c>
      <c r="AP192" s="93">
        <f t="shared" si="321"/>
        <v>0</v>
      </c>
      <c r="AQ192" s="92">
        <f t="shared" si="321"/>
        <v>0</v>
      </c>
      <c r="AR192" s="93">
        <f t="shared" si="321"/>
        <v>0</v>
      </c>
      <c r="AS192" s="92">
        <f t="shared" si="321"/>
        <v>0</v>
      </c>
      <c r="AT192" s="93">
        <f t="shared" si="321"/>
        <v>0</v>
      </c>
      <c r="AU192" s="92">
        <f t="shared" si="321"/>
        <v>0</v>
      </c>
      <c r="AV192" s="93">
        <f t="shared" si="235"/>
        <v>0</v>
      </c>
      <c r="AW192" s="92">
        <f t="shared" si="236"/>
        <v>0</v>
      </c>
      <c r="AX192" s="13"/>
      <c r="AY192" s="90">
        <f t="shared" si="237"/>
        <v>0</v>
      </c>
      <c r="AZ192" s="92">
        <f t="shared" si="238"/>
        <v>0</v>
      </c>
      <c r="BA192" s="93">
        <f t="shared" si="239"/>
        <v>0</v>
      </c>
      <c r="BB192" s="92">
        <f t="shared" si="240"/>
        <v>0</v>
      </c>
      <c r="BC192" s="92">
        <f t="shared" si="241"/>
        <v>0</v>
      </c>
      <c r="BD192" s="96">
        <f t="shared" si="242"/>
        <v>0</v>
      </c>
    </row>
    <row r="193" spans="2:56" x14ac:dyDescent="0.3">
      <c r="B193" s="170" t="s">
        <v>211</v>
      </c>
      <c r="C193" s="152">
        <f>SUM(C397,C2233)</f>
        <v>0</v>
      </c>
      <c r="D193" s="153">
        <f>SUM(D397,D2233)</f>
        <v>0</v>
      </c>
      <c r="E193" s="154">
        <f t="shared" si="229"/>
        <v>0</v>
      </c>
      <c r="F193" s="152">
        <f>SUM(F397,F2233)</f>
        <v>0</v>
      </c>
      <c r="G193" s="155">
        <f>SUM(G397,G2233)</f>
        <v>0</v>
      </c>
      <c r="H193" s="154">
        <f t="shared" si="230"/>
        <v>0</v>
      </c>
      <c r="I193" s="152">
        <f>SUM(I397,I2233)</f>
        <v>0</v>
      </c>
      <c r="J193" s="155">
        <f>SUM(J397,J2233)</f>
        <v>0</v>
      </c>
      <c r="K193" s="154">
        <f t="shared" si="214"/>
        <v>0</v>
      </c>
      <c r="L193" s="152">
        <f>SUM(L397,L2233)</f>
        <v>0</v>
      </c>
      <c r="M193" s="155">
        <f t="shared" ref="M193:P194" si="322">SUM(M397,M2233)</f>
        <v>0</v>
      </c>
      <c r="N193" s="156">
        <f t="shared" si="322"/>
        <v>0</v>
      </c>
      <c r="O193" s="152">
        <f t="shared" si="322"/>
        <v>0</v>
      </c>
      <c r="P193" s="156">
        <f t="shared" si="322"/>
        <v>0</v>
      </c>
      <c r="Q193" s="148">
        <f t="shared" si="231"/>
        <v>0</v>
      </c>
      <c r="R193" s="156">
        <f>SUM(R397,R2233)</f>
        <v>0</v>
      </c>
      <c r="S193" s="156">
        <f>SUM(S397,S2233)</f>
        <v>0</v>
      </c>
      <c r="T193" s="149">
        <f t="shared" si="243"/>
        <v>0</v>
      </c>
      <c r="U193" s="136"/>
      <c r="V193" s="152">
        <f>SUM(V397,V2233)</f>
        <v>0</v>
      </c>
      <c r="W193" s="156">
        <f>SUM(W397,W2233)</f>
        <v>0</v>
      </c>
      <c r="X193" s="148">
        <f t="shared" si="232"/>
        <v>0</v>
      </c>
      <c r="Y193" s="156">
        <f>SUM(Y397,Y2233)</f>
        <v>0</v>
      </c>
      <c r="Z193" s="156">
        <f>SUM(Z397,Z2233)</f>
        <v>0</v>
      </c>
      <c r="AA193" s="149">
        <f t="shared" si="255"/>
        <v>0</v>
      </c>
      <c r="AB193" s="136"/>
      <c r="AC193" s="152">
        <f>SUM(AC397,AC2233)</f>
        <v>0</v>
      </c>
      <c r="AD193" s="156">
        <f>SUM(AD397,AD2233)</f>
        <v>0</v>
      </c>
      <c r="AE193" s="148">
        <f t="shared" si="233"/>
        <v>0</v>
      </c>
      <c r="AF193" s="156">
        <f>SUM(AF397,AF2233)</f>
        <v>0</v>
      </c>
      <c r="AG193" s="156">
        <f>SUM(AG397,AG2233)</f>
        <v>0</v>
      </c>
      <c r="AH193" s="149">
        <f t="shared" si="256"/>
        <v>0</v>
      </c>
      <c r="AI193" s="13"/>
      <c r="AJ193" s="79">
        <f t="shared" ref="AJ193:AU194" si="323">SUM(AJ397,AJ2233)</f>
        <v>0</v>
      </c>
      <c r="AK193" s="80">
        <f t="shared" si="323"/>
        <v>0</v>
      </c>
      <c r="AL193" s="81">
        <f t="shared" si="323"/>
        <v>0</v>
      </c>
      <c r="AM193" s="80">
        <f t="shared" si="323"/>
        <v>0</v>
      </c>
      <c r="AN193" s="81">
        <f t="shared" si="323"/>
        <v>0</v>
      </c>
      <c r="AO193" s="80">
        <f t="shared" si="323"/>
        <v>0</v>
      </c>
      <c r="AP193" s="81">
        <f t="shared" si="323"/>
        <v>0</v>
      </c>
      <c r="AQ193" s="80">
        <f>SUM(AQ397,AQ2233)</f>
        <v>0</v>
      </c>
      <c r="AR193" s="81">
        <f t="shared" si="323"/>
        <v>0</v>
      </c>
      <c r="AS193" s="80">
        <f t="shared" si="323"/>
        <v>0</v>
      </c>
      <c r="AT193" s="81">
        <f t="shared" si="323"/>
        <v>0</v>
      </c>
      <c r="AU193" s="80">
        <f t="shared" si="323"/>
        <v>0</v>
      </c>
      <c r="AV193" s="81">
        <f t="shared" si="235"/>
        <v>0</v>
      </c>
      <c r="AW193" s="80">
        <f t="shared" si="236"/>
        <v>0</v>
      </c>
      <c r="AX193" s="13"/>
      <c r="AY193" s="79">
        <f t="shared" si="237"/>
        <v>0</v>
      </c>
      <c r="AZ193" s="80">
        <f t="shared" si="238"/>
        <v>0</v>
      </c>
      <c r="BA193" s="81">
        <f t="shared" si="239"/>
        <v>0</v>
      </c>
      <c r="BB193" s="80">
        <f t="shared" si="240"/>
        <v>0</v>
      </c>
      <c r="BC193" s="80">
        <f t="shared" si="241"/>
        <v>0</v>
      </c>
      <c r="BD193" s="86">
        <f t="shared" si="242"/>
        <v>0</v>
      </c>
    </row>
    <row r="194" spans="2:56" x14ac:dyDescent="0.3">
      <c r="B194" s="170" t="s">
        <v>212</v>
      </c>
      <c r="C194" s="152">
        <f>SUM(C398,C2234)</f>
        <v>0</v>
      </c>
      <c r="D194" s="153">
        <f>SUM(D398,D2234)</f>
        <v>0</v>
      </c>
      <c r="E194" s="154">
        <f t="shared" si="229"/>
        <v>0</v>
      </c>
      <c r="F194" s="152">
        <f>SUM(F398,F2234)</f>
        <v>0</v>
      </c>
      <c r="G194" s="155">
        <f>SUM(G398,G2234)</f>
        <v>0</v>
      </c>
      <c r="H194" s="154">
        <f t="shared" si="230"/>
        <v>0</v>
      </c>
      <c r="I194" s="152">
        <f>SUM(I398,I2234)</f>
        <v>0</v>
      </c>
      <c r="J194" s="155">
        <f>SUM(J398,J2234)</f>
        <v>0</v>
      </c>
      <c r="K194" s="154">
        <f t="shared" si="214"/>
        <v>0</v>
      </c>
      <c r="L194" s="152">
        <f>SUM(L398,L2234)</f>
        <v>0</v>
      </c>
      <c r="M194" s="155">
        <f t="shared" si="322"/>
        <v>0</v>
      </c>
      <c r="N194" s="156">
        <f t="shared" si="322"/>
        <v>0</v>
      </c>
      <c r="O194" s="152">
        <f t="shared" si="322"/>
        <v>0</v>
      </c>
      <c r="P194" s="156">
        <f t="shared" si="322"/>
        <v>0</v>
      </c>
      <c r="Q194" s="148">
        <f t="shared" si="231"/>
        <v>0</v>
      </c>
      <c r="R194" s="156">
        <f>SUM(R398,R2234)</f>
        <v>0</v>
      </c>
      <c r="S194" s="156">
        <f>SUM(S398,S2234)</f>
        <v>0</v>
      </c>
      <c r="T194" s="149">
        <f t="shared" si="243"/>
        <v>0</v>
      </c>
      <c r="U194" s="136"/>
      <c r="V194" s="152">
        <f>SUM(V398,V2234)</f>
        <v>0</v>
      </c>
      <c r="W194" s="156">
        <f>SUM(W398,W2234)</f>
        <v>0</v>
      </c>
      <c r="X194" s="148">
        <f t="shared" si="232"/>
        <v>0</v>
      </c>
      <c r="Y194" s="156">
        <f>SUM(Y398,Y2234)</f>
        <v>0</v>
      </c>
      <c r="Z194" s="156">
        <f>SUM(Z398,Z2234)</f>
        <v>0</v>
      </c>
      <c r="AA194" s="149">
        <f t="shared" si="255"/>
        <v>0</v>
      </c>
      <c r="AB194" s="136"/>
      <c r="AC194" s="152">
        <f>SUM(AC398,AC2234)</f>
        <v>0</v>
      </c>
      <c r="AD194" s="156">
        <f>SUM(AD398,AD2234)</f>
        <v>0</v>
      </c>
      <c r="AE194" s="148">
        <f t="shared" si="233"/>
        <v>0</v>
      </c>
      <c r="AF194" s="156">
        <f>SUM(AF398,AF2234)</f>
        <v>0</v>
      </c>
      <c r="AG194" s="156">
        <f>SUM(AG398,AG2234)</f>
        <v>0</v>
      </c>
      <c r="AH194" s="149">
        <f t="shared" si="256"/>
        <v>0</v>
      </c>
      <c r="AI194" s="13"/>
      <c r="AJ194" s="79">
        <f t="shared" si="323"/>
        <v>0</v>
      </c>
      <c r="AK194" s="80">
        <f t="shared" si="323"/>
        <v>0</v>
      </c>
      <c r="AL194" s="81">
        <f t="shared" si="323"/>
        <v>0</v>
      </c>
      <c r="AM194" s="80">
        <f t="shared" si="323"/>
        <v>0</v>
      </c>
      <c r="AN194" s="81">
        <f t="shared" si="323"/>
        <v>0</v>
      </c>
      <c r="AO194" s="80">
        <f t="shared" si="323"/>
        <v>0</v>
      </c>
      <c r="AP194" s="81">
        <f t="shared" si="323"/>
        <v>0</v>
      </c>
      <c r="AQ194" s="80">
        <f>SUM(AQ398,AQ2234)</f>
        <v>0</v>
      </c>
      <c r="AR194" s="81">
        <f t="shared" si="323"/>
        <v>0</v>
      </c>
      <c r="AS194" s="80">
        <f t="shared" si="323"/>
        <v>0</v>
      </c>
      <c r="AT194" s="81">
        <f t="shared" si="323"/>
        <v>0</v>
      </c>
      <c r="AU194" s="80">
        <f t="shared" si="323"/>
        <v>0</v>
      </c>
      <c r="AV194" s="81">
        <f t="shared" si="235"/>
        <v>0</v>
      </c>
      <c r="AW194" s="80">
        <f t="shared" si="236"/>
        <v>0</v>
      </c>
      <c r="AX194" s="13"/>
      <c r="AY194" s="79">
        <f t="shared" si="237"/>
        <v>0</v>
      </c>
      <c r="AZ194" s="80">
        <f t="shared" si="238"/>
        <v>0</v>
      </c>
      <c r="BA194" s="81">
        <f t="shared" si="239"/>
        <v>0</v>
      </c>
      <c r="BB194" s="80">
        <f t="shared" si="240"/>
        <v>0</v>
      </c>
      <c r="BC194" s="80">
        <f t="shared" si="241"/>
        <v>0</v>
      </c>
      <c r="BD194" s="86">
        <f t="shared" si="242"/>
        <v>0</v>
      </c>
    </row>
    <row r="195" spans="2:56" x14ac:dyDescent="0.3">
      <c r="B195" s="150" t="s">
        <v>213</v>
      </c>
      <c r="C195" s="89">
        <f>SUM(C196)</f>
        <v>0</v>
      </c>
      <c r="D195" s="90">
        <f>SUM(D196)</f>
        <v>0</v>
      </c>
      <c r="E195" s="91">
        <f t="shared" si="229"/>
        <v>0</v>
      </c>
      <c r="F195" s="89">
        <f>SUM(F196)</f>
        <v>0</v>
      </c>
      <c r="G195" s="92">
        <f>SUM(G196)</f>
        <v>0</v>
      </c>
      <c r="H195" s="91">
        <f t="shared" si="230"/>
        <v>0</v>
      </c>
      <c r="I195" s="89">
        <f>SUM(I196)</f>
        <v>0</v>
      </c>
      <c r="J195" s="92">
        <f>SUM(J196)</f>
        <v>0</v>
      </c>
      <c r="K195" s="91">
        <f t="shared" si="214"/>
        <v>0</v>
      </c>
      <c r="L195" s="89">
        <f>SUM(L196)</f>
        <v>0</v>
      </c>
      <c r="M195" s="92">
        <f>SUM(M196)</f>
        <v>0</v>
      </c>
      <c r="N195" s="93">
        <f>SUM(N196)</f>
        <v>0</v>
      </c>
      <c r="O195" s="89">
        <f>SUM(O196)</f>
        <v>0</v>
      </c>
      <c r="P195" s="93">
        <f>SUM(P196)</f>
        <v>0</v>
      </c>
      <c r="Q195" s="171">
        <f t="shared" si="231"/>
        <v>0</v>
      </c>
      <c r="R195" s="94">
        <f>SUM(R196)</f>
        <v>0</v>
      </c>
      <c r="S195" s="94">
        <f>SUM(S196)</f>
        <v>0</v>
      </c>
      <c r="T195" s="172">
        <f t="shared" si="243"/>
        <v>0</v>
      </c>
      <c r="U195" s="84"/>
      <c r="V195" s="89">
        <f>SUM(V196)</f>
        <v>0</v>
      </c>
      <c r="W195" s="93">
        <f>SUM(W196)</f>
        <v>0</v>
      </c>
      <c r="X195" s="171">
        <f t="shared" si="232"/>
        <v>0</v>
      </c>
      <c r="Y195" s="94">
        <f>SUM(Y196)</f>
        <v>0</v>
      </c>
      <c r="Z195" s="94">
        <f>SUM(Z196)</f>
        <v>0</v>
      </c>
      <c r="AA195" s="172">
        <f t="shared" si="255"/>
        <v>0</v>
      </c>
      <c r="AB195" s="84"/>
      <c r="AC195" s="89">
        <f>SUM(AC196)</f>
        <v>0</v>
      </c>
      <c r="AD195" s="93">
        <f>SUM(AD196)</f>
        <v>0</v>
      </c>
      <c r="AE195" s="171">
        <f t="shared" si="233"/>
        <v>0</v>
      </c>
      <c r="AF195" s="94">
        <f>SUM(AF196)</f>
        <v>0</v>
      </c>
      <c r="AG195" s="94">
        <f>SUM(AG196)</f>
        <v>0</v>
      </c>
      <c r="AH195" s="172">
        <f t="shared" si="256"/>
        <v>0</v>
      </c>
      <c r="AI195" s="13"/>
      <c r="AJ195" s="90">
        <f t="shared" ref="AJ195:AU195" si="324">SUM(AJ196)</f>
        <v>0</v>
      </c>
      <c r="AK195" s="92">
        <f t="shared" si="324"/>
        <v>0</v>
      </c>
      <c r="AL195" s="93">
        <f t="shared" si="324"/>
        <v>0</v>
      </c>
      <c r="AM195" s="92">
        <f t="shared" si="324"/>
        <v>0</v>
      </c>
      <c r="AN195" s="93">
        <f t="shared" si="324"/>
        <v>0</v>
      </c>
      <c r="AO195" s="92">
        <f t="shared" si="324"/>
        <v>0</v>
      </c>
      <c r="AP195" s="93">
        <f t="shared" si="324"/>
        <v>0</v>
      </c>
      <c r="AQ195" s="92">
        <f t="shared" si="324"/>
        <v>0</v>
      </c>
      <c r="AR195" s="93">
        <f t="shared" si="324"/>
        <v>0</v>
      </c>
      <c r="AS195" s="92">
        <f t="shared" si="324"/>
        <v>0</v>
      </c>
      <c r="AT195" s="93">
        <f t="shared" si="324"/>
        <v>0</v>
      </c>
      <c r="AU195" s="92">
        <f t="shared" si="324"/>
        <v>0</v>
      </c>
      <c r="AV195" s="93">
        <f t="shared" si="235"/>
        <v>0</v>
      </c>
      <c r="AW195" s="92">
        <f t="shared" si="236"/>
        <v>0</v>
      </c>
      <c r="AX195" s="13"/>
      <c r="AY195" s="90">
        <f t="shared" si="237"/>
        <v>0</v>
      </c>
      <c r="AZ195" s="92">
        <f t="shared" si="238"/>
        <v>0</v>
      </c>
      <c r="BA195" s="93">
        <f t="shared" si="239"/>
        <v>0</v>
      </c>
      <c r="BB195" s="92">
        <f t="shared" si="240"/>
        <v>0</v>
      </c>
      <c r="BC195" s="92">
        <f t="shared" si="241"/>
        <v>0</v>
      </c>
      <c r="BD195" s="96">
        <f t="shared" si="242"/>
        <v>0</v>
      </c>
    </row>
    <row r="196" spans="2:56" x14ac:dyDescent="0.3">
      <c r="B196" s="170" t="s">
        <v>105</v>
      </c>
      <c r="C196" s="152">
        <f>SUM(C400,C2236)</f>
        <v>0</v>
      </c>
      <c r="D196" s="153">
        <f>SUM(D400,D2236)</f>
        <v>0</v>
      </c>
      <c r="E196" s="154">
        <f t="shared" si="229"/>
        <v>0</v>
      </c>
      <c r="F196" s="152">
        <f>SUM(F400,F2236)</f>
        <v>0</v>
      </c>
      <c r="G196" s="155">
        <f>SUM(G400,G2236)</f>
        <v>0</v>
      </c>
      <c r="H196" s="154">
        <f t="shared" si="230"/>
        <v>0</v>
      </c>
      <c r="I196" s="152">
        <f>SUM(I400,I2236)</f>
        <v>0</v>
      </c>
      <c r="J196" s="155">
        <f>SUM(J400,J2236)</f>
        <v>0</v>
      </c>
      <c r="K196" s="154">
        <f t="shared" si="214"/>
        <v>0</v>
      </c>
      <c r="L196" s="152">
        <f>SUM(L400,L2236)</f>
        <v>0</v>
      </c>
      <c r="M196" s="155">
        <f>SUM(M400,M2236)</f>
        <v>0</v>
      </c>
      <c r="N196" s="156">
        <f>SUM(N400,N2236)</f>
        <v>0</v>
      </c>
      <c r="O196" s="152">
        <f>SUM(O400,O2236)</f>
        <v>0</v>
      </c>
      <c r="P196" s="156">
        <f>SUM(P400,P2236)</f>
        <v>0</v>
      </c>
      <c r="Q196" s="148">
        <f t="shared" si="231"/>
        <v>0</v>
      </c>
      <c r="R196" s="156">
        <f>SUM(R400,R2236)</f>
        <v>0</v>
      </c>
      <c r="S196" s="156">
        <f>SUM(S400,S2236)</f>
        <v>0</v>
      </c>
      <c r="T196" s="149">
        <f t="shared" si="243"/>
        <v>0</v>
      </c>
      <c r="U196" s="136"/>
      <c r="V196" s="152">
        <f>SUM(V400,V2236)</f>
        <v>0</v>
      </c>
      <c r="W196" s="156">
        <f>SUM(W400,W2236)</f>
        <v>0</v>
      </c>
      <c r="X196" s="148">
        <f t="shared" si="232"/>
        <v>0</v>
      </c>
      <c r="Y196" s="156">
        <f>SUM(Y400,Y2236)</f>
        <v>0</v>
      </c>
      <c r="Z196" s="156">
        <f>SUM(Z400,Z2236)</f>
        <v>0</v>
      </c>
      <c r="AA196" s="149">
        <f t="shared" si="255"/>
        <v>0</v>
      </c>
      <c r="AB196" s="136"/>
      <c r="AC196" s="152">
        <f>SUM(AC400,AC2236)</f>
        <v>0</v>
      </c>
      <c r="AD196" s="156">
        <f>SUM(AD400,AD2236)</f>
        <v>0</v>
      </c>
      <c r="AE196" s="148">
        <f t="shared" si="233"/>
        <v>0</v>
      </c>
      <c r="AF196" s="156">
        <f>SUM(AF400,AF2236)</f>
        <v>0</v>
      </c>
      <c r="AG196" s="156">
        <f>SUM(AG400,AG2236)</f>
        <v>0</v>
      </c>
      <c r="AH196" s="149">
        <f t="shared" si="256"/>
        <v>0</v>
      </c>
      <c r="AI196" s="13"/>
      <c r="AJ196" s="79">
        <f t="shared" ref="AJ196:AU196" si="325">SUM(AJ400,AJ2236)</f>
        <v>0</v>
      </c>
      <c r="AK196" s="80">
        <f t="shared" si="325"/>
        <v>0</v>
      </c>
      <c r="AL196" s="81">
        <f t="shared" si="325"/>
        <v>0</v>
      </c>
      <c r="AM196" s="80">
        <f t="shared" si="325"/>
        <v>0</v>
      </c>
      <c r="AN196" s="81">
        <f t="shared" si="325"/>
        <v>0</v>
      </c>
      <c r="AO196" s="80">
        <f t="shared" si="325"/>
        <v>0</v>
      </c>
      <c r="AP196" s="81">
        <f t="shared" si="325"/>
        <v>0</v>
      </c>
      <c r="AQ196" s="80">
        <f t="shared" si="325"/>
        <v>0</v>
      </c>
      <c r="AR196" s="81">
        <f t="shared" si="325"/>
        <v>0</v>
      </c>
      <c r="AS196" s="80">
        <f t="shared" si="325"/>
        <v>0</v>
      </c>
      <c r="AT196" s="81">
        <f t="shared" si="325"/>
        <v>0</v>
      </c>
      <c r="AU196" s="80">
        <f t="shared" si="325"/>
        <v>0</v>
      </c>
      <c r="AV196" s="81">
        <f t="shared" si="235"/>
        <v>0</v>
      </c>
      <c r="AW196" s="80">
        <f t="shared" si="236"/>
        <v>0</v>
      </c>
      <c r="AX196" s="13"/>
      <c r="AY196" s="79">
        <f t="shared" si="237"/>
        <v>0</v>
      </c>
      <c r="AZ196" s="80">
        <f t="shared" si="238"/>
        <v>0</v>
      </c>
      <c r="BA196" s="81">
        <f t="shared" si="239"/>
        <v>0</v>
      </c>
      <c r="BB196" s="80">
        <f t="shared" si="240"/>
        <v>0</v>
      </c>
      <c r="BC196" s="80">
        <f t="shared" si="241"/>
        <v>0</v>
      </c>
      <c r="BD196" s="86">
        <f t="shared" si="242"/>
        <v>0</v>
      </c>
    </row>
    <row r="197" spans="2:56" x14ac:dyDescent="0.3">
      <c r="B197" s="147" t="s">
        <v>214</v>
      </c>
      <c r="C197" s="89">
        <f>SUM(C198,C202)</f>
        <v>0</v>
      </c>
      <c r="D197" s="90">
        <f>SUM(D198,D202)</f>
        <v>0</v>
      </c>
      <c r="E197" s="91">
        <f t="shared" si="229"/>
        <v>0</v>
      </c>
      <c r="F197" s="89">
        <f>SUM(F198,F202)</f>
        <v>72000</v>
      </c>
      <c r="G197" s="92">
        <f>SUM(G198,G202)</f>
        <v>45900</v>
      </c>
      <c r="H197" s="91">
        <f t="shared" si="230"/>
        <v>0.63749999999999996</v>
      </c>
      <c r="I197" s="89">
        <f>SUM(I198,I202)</f>
        <v>110200</v>
      </c>
      <c r="J197" s="92">
        <f>SUM(J198,J202)</f>
        <v>78098.5</v>
      </c>
      <c r="K197" s="91">
        <f t="shared" si="214"/>
        <v>0.70869782214156085</v>
      </c>
      <c r="L197" s="89">
        <f>SUM(L198,L202)</f>
        <v>0</v>
      </c>
      <c r="M197" s="92">
        <f>SUM(M198,M202)</f>
        <v>0</v>
      </c>
      <c r="N197" s="93">
        <f>SUM(N198,N202)</f>
        <v>0</v>
      </c>
      <c r="O197" s="89">
        <f>SUM(O198,O202)</f>
        <v>0</v>
      </c>
      <c r="P197" s="93">
        <f>SUM(P198,P202)</f>
        <v>0</v>
      </c>
      <c r="Q197" s="171">
        <f t="shared" si="231"/>
        <v>0</v>
      </c>
      <c r="R197" s="94">
        <f>SUM(R198,R202)</f>
        <v>0</v>
      </c>
      <c r="S197" s="94">
        <f>SUM(S198,S202)</f>
        <v>0</v>
      </c>
      <c r="T197" s="172">
        <f t="shared" si="243"/>
        <v>0</v>
      </c>
      <c r="U197" s="84"/>
      <c r="V197" s="89">
        <f>SUM(V198,V202)</f>
        <v>0</v>
      </c>
      <c r="W197" s="93">
        <f>SUM(W198,W202)</f>
        <v>0</v>
      </c>
      <c r="X197" s="171">
        <f t="shared" si="232"/>
        <v>0</v>
      </c>
      <c r="Y197" s="94">
        <f>SUM(Y198,Y202)</f>
        <v>0</v>
      </c>
      <c r="Z197" s="94">
        <f>SUM(Z198,Z202)</f>
        <v>0</v>
      </c>
      <c r="AA197" s="172">
        <f t="shared" si="255"/>
        <v>0</v>
      </c>
      <c r="AB197" s="84"/>
      <c r="AC197" s="89">
        <f>SUM(AC198,AC202)</f>
        <v>0</v>
      </c>
      <c r="AD197" s="93">
        <f>SUM(AD198,AD202)</f>
        <v>0</v>
      </c>
      <c r="AE197" s="171">
        <f t="shared" si="233"/>
        <v>0</v>
      </c>
      <c r="AF197" s="94">
        <f>SUM(AF198,AF202)</f>
        <v>0</v>
      </c>
      <c r="AG197" s="94">
        <f>SUM(AG198,AG202)</f>
        <v>0</v>
      </c>
      <c r="AH197" s="172">
        <f t="shared" si="256"/>
        <v>0</v>
      </c>
      <c r="AI197" s="13"/>
      <c r="AJ197" s="90">
        <f t="shared" ref="AJ197:AU197" si="326">SUM(AJ198,AJ202)</f>
        <v>0</v>
      </c>
      <c r="AK197" s="92">
        <f t="shared" si="326"/>
        <v>0</v>
      </c>
      <c r="AL197" s="93">
        <f t="shared" si="326"/>
        <v>0</v>
      </c>
      <c r="AM197" s="92">
        <f t="shared" si="326"/>
        <v>0</v>
      </c>
      <c r="AN197" s="93">
        <f t="shared" si="326"/>
        <v>0</v>
      </c>
      <c r="AO197" s="92">
        <f t="shared" si="326"/>
        <v>0</v>
      </c>
      <c r="AP197" s="93">
        <f t="shared" si="326"/>
        <v>0</v>
      </c>
      <c r="AQ197" s="92">
        <f t="shared" si="326"/>
        <v>0</v>
      </c>
      <c r="AR197" s="93">
        <f t="shared" si="326"/>
        <v>0</v>
      </c>
      <c r="AS197" s="92">
        <f t="shared" si="326"/>
        <v>0</v>
      </c>
      <c r="AT197" s="93">
        <f t="shared" si="326"/>
        <v>0</v>
      </c>
      <c r="AU197" s="92">
        <f t="shared" si="326"/>
        <v>0</v>
      </c>
      <c r="AV197" s="93">
        <f t="shared" si="235"/>
        <v>0</v>
      </c>
      <c r="AW197" s="92">
        <f t="shared" si="236"/>
        <v>0</v>
      </c>
      <c r="AX197" s="13"/>
      <c r="AY197" s="90">
        <f t="shared" si="237"/>
        <v>0</v>
      </c>
      <c r="AZ197" s="92">
        <f t="shared" si="238"/>
        <v>0</v>
      </c>
      <c r="BA197" s="93">
        <f t="shared" si="239"/>
        <v>0</v>
      </c>
      <c r="BB197" s="92">
        <f t="shared" si="240"/>
        <v>0</v>
      </c>
      <c r="BC197" s="92">
        <f t="shared" si="241"/>
        <v>0</v>
      </c>
      <c r="BD197" s="96">
        <f t="shared" si="242"/>
        <v>0</v>
      </c>
    </row>
    <row r="198" spans="2:56" x14ac:dyDescent="0.3">
      <c r="B198" s="150" t="s">
        <v>215</v>
      </c>
      <c r="C198" s="89">
        <f>SUM(C199:C201)</f>
        <v>0</v>
      </c>
      <c r="D198" s="90">
        <f>SUM(D199:D201)</f>
        <v>0</v>
      </c>
      <c r="E198" s="91">
        <f t="shared" si="229"/>
        <v>0</v>
      </c>
      <c r="F198" s="89">
        <f>SUM(F199:F201)</f>
        <v>0</v>
      </c>
      <c r="G198" s="92">
        <f>SUM(G199:G201)</f>
        <v>0</v>
      </c>
      <c r="H198" s="91">
        <f t="shared" si="230"/>
        <v>0</v>
      </c>
      <c r="I198" s="89">
        <f>SUM(I199:I201)</f>
        <v>0</v>
      </c>
      <c r="J198" s="92">
        <f>SUM(J199:J201)</f>
        <v>0</v>
      </c>
      <c r="K198" s="91">
        <f t="shared" si="214"/>
        <v>0</v>
      </c>
      <c r="L198" s="89">
        <f>SUM(L199:L201)</f>
        <v>0</v>
      </c>
      <c r="M198" s="92">
        <f>SUM(M199:M201)</f>
        <v>0</v>
      </c>
      <c r="N198" s="93">
        <f>SUM(N199:N201)</f>
        <v>0</v>
      </c>
      <c r="O198" s="89">
        <f>SUM(O199:O201)</f>
        <v>0</v>
      </c>
      <c r="P198" s="93">
        <f>SUM(P199:P201)</f>
        <v>0</v>
      </c>
      <c r="Q198" s="171">
        <f t="shared" si="231"/>
        <v>0</v>
      </c>
      <c r="R198" s="94">
        <f>SUM(R199:R201)</f>
        <v>0</v>
      </c>
      <c r="S198" s="94">
        <f>SUM(S199:S201)</f>
        <v>0</v>
      </c>
      <c r="T198" s="172">
        <f t="shared" si="243"/>
        <v>0</v>
      </c>
      <c r="U198" s="84"/>
      <c r="V198" s="89">
        <f>SUM(V199:V201)</f>
        <v>0</v>
      </c>
      <c r="W198" s="93">
        <f>SUM(W199:W201)</f>
        <v>0</v>
      </c>
      <c r="X198" s="171">
        <f t="shared" si="232"/>
        <v>0</v>
      </c>
      <c r="Y198" s="94">
        <f>SUM(Y199:Y201)</f>
        <v>0</v>
      </c>
      <c r="Z198" s="94">
        <f>SUM(Z199:Z201)</f>
        <v>0</v>
      </c>
      <c r="AA198" s="172">
        <f t="shared" si="255"/>
        <v>0</v>
      </c>
      <c r="AB198" s="84"/>
      <c r="AC198" s="89">
        <f>SUM(AC199:AC201)</f>
        <v>0</v>
      </c>
      <c r="AD198" s="93">
        <f>SUM(AD199:AD201)</f>
        <v>0</v>
      </c>
      <c r="AE198" s="171">
        <f t="shared" si="233"/>
        <v>0</v>
      </c>
      <c r="AF198" s="94">
        <f>SUM(AF199:AF201)</f>
        <v>0</v>
      </c>
      <c r="AG198" s="94">
        <f>SUM(AG199:AG201)</f>
        <v>0</v>
      </c>
      <c r="AH198" s="172">
        <f t="shared" si="256"/>
        <v>0</v>
      </c>
      <c r="AI198" s="13"/>
      <c r="AJ198" s="90">
        <f t="shared" ref="AJ198:AU198" si="327">SUM(AJ199:AJ201)</f>
        <v>0</v>
      </c>
      <c r="AK198" s="92">
        <f t="shared" si="327"/>
        <v>0</v>
      </c>
      <c r="AL198" s="93">
        <f t="shared" si="327"/>
        <v>0</v>
      </c>
      <c r="AM198" s="92">
        <f t="shared" si="327"/>
        <v>0</v>
      </c>
      <c r="AN198" s="93">
        <f t="shared" si="327"/>
        <v>0</v>
      </c>
      <c r="AO198" s="92">
        <f t="shared" si="327"/>
        <v>0</v>
      </c>
      <c r="AP198" s="93">
        <f t="shared" si="327"/>
        <v>0</v>
      </c>
      <c r="AQ198" s="92">
        <f t="shared" si="327"/>
        <v>0</v>
      </c>
      <c r="AR198" s="93">
        <f t="shared" si="327"/>
        <v>0</v>
      </c>
      <c r="AS198" s="92">
        <f t="shared" si="327"/>
        <v>0</v>
      </c>
      <c r="AT198" s="93">
        <f t="shared" si="327"/>
        <v>0</v>
      </c>
      <c r="AU198" s="92">
        <f t="shared" si="327"/>
        <v>0</v>
      </c>
      <c r="AV198" s="93">
        <f t="shared" si="235"/>
        <v>0</v>
      </c>
      <c r="AW198" s="92">
        <f t="shared" si="236"/>
        <v>0</v>
      </c>
      <c r="AX198" s="13"/>
      <c r="AY198" s="90">
        <f t="shared" si="237"/>
        <v>0</v>
      </c>
      <c r="AZ198" s="92">
        <f t="shared" si="238"/>
        <v>0</v>
      </c>
      <c r="BA198" s="93">
        <f t="shared" si="239"/>
        <v>0</v>
      </c>
      <c r="BB198" s="92">
        <f t="shared" si="240"/>
        <v>0</v>
      </c>
      <c r="BC198" s="92">
        <f t="shared" si="241"/>
        <v>0</v>
      </c>
      <c r="BD198" s="96">
        <f t="shared" si="242"/>
        <v>0</v>
      </c>
    </row>
    <row r="199" spans="2:56" x14ac:dyDescent="0.3">
      <c r="B199" s="170" t="s">
        <v>216</v>
      </c>
      <c r="C199" s="152">
        <f t="shared" ref="C199:D201" si="328">SUM(C403,C2239)</f>
        <v>0</v>
      </c>
      <c r="D199" s="153">
        <f t="shared" si="328"/>
        <v>0</v>
      </c>
      <c r="E199" s="154">
        <f t="shared" si="229"/>
        <v>0</v>
      </c>
      <c r="F199" s="152">
        <f t="shared" ref="F199:G201" si="329">SUM(F403,F2239)</f>
        <v>0</v>
      </c>
      <c r="G199" s="155">
        <f t="shared" si="329"/>
        <v>0</v>
      </c>
      <c r="H199" s="154">
        <f t="shared" si="230"/>
        <v>0</v>
      </c>
      <c r="I199" s="152">
        <f t="shared" ref="I199:J201" si="330">SUM(I403,I2239)</f>
        <v>0</v>
      </c>
      <c r="J199" s="155">
        <f t="shared" si="330"/>
        <v>0</v>
      </c>
      <c r="K199" s="154">
        <f t="shared" si="214"/>
        <v>0</v>
      </c>
      <c r="L199" s="152">
        <f>SUM(L403,L2239)</f>
        <v>0</v>
      </c>
      <c r="M199" s="155">
        <f t="shared" ref="M199:P201" si="331">SUM(M403,M2239)</f>
        <v>0</v>
      </c>
      <c r="N199" s="156">
        <f t="shared" si="331"/>
        <v>0</v>
      </c>
      <c r="O199" s="152">
        <f t="shared" si="331"/>
        <v>0</v>
      </c>
      <c r="P199" s="156">
        <f t="shared" si="331"/>
        <v>0</v>
      </c>
      <c r="Q199" s="148">
        <f t="shared" si="231"/>
        <v>0</v>
      </c>
      <c r="R199" s="156">
        <f t="shared" ref="R199:S201" si="332">SUM(R403,R2239)</f>
        <v>0</v>
      </c>
      <c r="S199" s="156">
        <f t="shared" si="332"/>
        <v>0</v>
      </c>
      <c r="T199" s="149">
        <f t="shared" si="243"/>
        <v>0</v>
      </c>
      <c r="U199" s="136"/>
      <c r="V199" s="152">
        <f t="shared" ref="V199:W201" si="333">SUM(V403,V2239)</f>
        <v>0</v>
      </c>
      <c r="W199" s="156">
        <f t="shared" si="333"/>
        <v>0</v>
      </c>
      <c r="X199" s="148">
        <f t="shared" si="232"/>
        <v>0</v>
      </c>
      <c r="Y199" s="156">
        <f t="shared" ref="Y199:Z201" si="334">SUM(Y403,Y2239)</f>
        <v>0</v>
      </c>
      <c r="Z199" s="156">
        <f t="shared" si="334"/>
        <v>0</v>
      </c>
      <c r="AA199" s="149">
        <f t="shared" si="255"/>
        <v>0</v>
      </c>
      <c r="AB199" s="136"/>
      <c r="AC199" s="152">
        <f t="shared" ref="AC199:AD201" si="335">SUM(AC403,AC2239)</f>
        <v>0</v>
      </c>
      <c r="AD199" s="156">
        <f t="shared" si="335"/>
        <v>0</v>
      </c>
      <c r="AE199" s="148">
        <f t="shared" si="233"/>
        <v>0</v>
      </c>
      <c r="AF199" s="156">
        <f t="shared" ref="AF199:AG201" si="336">SUM(AF403,AF2239)</f>
        <v>0</v>
      </c>
      <c r="AG199" s="156">
        <f t="shared" si="336"/>
        <v>0</v>
      </c>
      <c r="AH199" s="149">
        <f t="shared" si="256"/>
        <v>0</v>
      </c>
      <c r="AI199" s="13"/>
      <c r="AJ199" s="79">
        <f t="shared" ref="AJ199:AU201" si="337">SUM(AJ403,AJ2239)</f>
        <v>0</v>
      </c>
      <c r="AK199" s="80">
        <f t="shared" si="337"/>
        <v>0</v>
      </c>
      <c r="AL199" s="81">
        <f t="shared" si="337"/>
        <v>0</v>
      </c>
      <c r="AM199" s="80">
        <f t="shared" si="337"/>
        <v>0</v>
      </c>
      <c r="AN199" s="81">
        <f t="shared" si="337"/>
        <v>0</v>
      </c>
      <c r="AO199" s="80">
        <f t="shared" si="337"/>
        <v>0</v>
      </c>
      <c r="AP199" s="81">
        <f t="shared" si="337"/>
        <v>0</v>
      </c>
      <c r="AQ199" s="80">
        <f>SUM(AQ403,AQ2239)</f>
        <v>0</v>
      </c>
      <c r="AR199" s="81">
        <f t="shared" si="337"/>
        <v>0</v>
      </c>
      <c r="AS199" s="80">
        <f t="shared" si="337"/>
        <v>0</v>
      </c>
      <c r="AT199" s="81">
        <f t="shared" si="337"/>
        <v>0</v>
      </c>
      <c r="AU199" s="80">
        <f t="shared" si="337"/>
        <v>0</v>
      </c>
      <c r="AV199" s="81">
        <f t="shared" si="235"/>
        <v>0</v>
      </c>
      <c r="AW199" s="80">
        <f t="shared" si="236"/>
        <v>0</v>
      </c>
      <c r="AX199" s="13"/>
      <c r="AY199" s="79">
        <f t="shared" si="237"/>
        <v>0</v>
      </c>
      <c r="AZ199" s="80">
        <f t="shared" si="238"/>
        <v>0</v>
      </c>
      <c r="BA199" s="81">
        <f t="shared" si="239"/>
        <v>0</v>
      </c>
      <c r="BB199" s="80">
        <f t="shared" si="240"/>
        <v>0</v>
      </c>
      <c r="BC199" s="80">
        <f t="shared" si="241"/>
        <v>0</v>
      </c>
      <c r="BD199" s="86">
        <f t="shared" si="242"/>
        <v>0</v>
      </c>
    </row>
    <row r="200" spans="2:56" x14ac:dyDescent="0.3">
      <c r="B200" s="170" t="s">
        <v>217</v>
      </c>
      <c r="C200" s="152">
        <f t="shared" si="328"/>
        <v>0</v>
      </c>
      <c r="D200" s="153">
        <f t="shared" si="328"/>
        <v>0</v>
      </c>
      <c r="E200" s="154">
        <f t="shared" si="229"/>
        <v>0</v>
      </c>
      <c r="F200" s="152">
        <f t="shared" si="329"/>
        <v>0</v>
      </c>
      <c r="G200" s="155">
        <f t="shared" si="329"/>
        <v>0</v>
      </c>
      <c r="H200" s="154">
        <f t="shared" si="230"/>
        <v>0</v>
      </c>
      <c r="I200" s="152">
        <f t="shared" si="330"/>
        <v>0</v>
      </c>
      <c r="J200" s="155">
        <f t="shared" si="330"/>
        <v>0</v>
      </c>
      <c r="K200" s="154">
        <f t="shared" si="214"/>
        <v>0</v>
      </c>
      <c r="L200" s="152">
        <f>SUM(L404,L2240)</f>
        <v>0</v>
      </c>
      <c r="M200" s="155">
        <f t="shared" si="331"/>
        <v>0</v>
      </c>
      <c r="N200" s="156">
        <f t="shared" si="331"/>
        <v>0</v>
      </c>
      <c r="O200" s="152">
        <f t="shared" si="331"/>
        <v>0</v>
      </c>
      <c r="P200" s="156">
        <f t="shared" si="331"/>
        <v>0</v>
      </c>
      <c r="Q200" s="148">
        <f t="shared" si="231"/>
        <v>0</v>
      </c>
      <c r="R200" s="156">
        <f t="shared" si="332"/>
        <v>0</v>
      </c>
      <c r="S200" s="156">
        <f t="shared" si="332"/>
        <v>0</v>
      </c>
      <c r="T200" s="149">
        <f t="shared" si="243"/>
        <v>0</v>
      </c>
      <c r="U200" s="136"/>
      <c r="V200" s="152">
        <f t="shared" si="333"/>
        <v>0</v>
      </c>
      <c r="W200" s="156">
        <f t="shared" si="333"/>
        <v>0</v>
      </c>
      <c r="X200" s="148">
        <f t="shared" si="232"/>
        <v>0</v>
      </c>
      <c r="Y200" s="156">
        <f t="shared" si="334"/>
        <v>0</v>
      </c>
      <c r="Z200" s="156">
        <f t="shared" si="334"/>
        <v>0</v>
      </c>
      <c r="AA200" s="149">
        <f t="shared" si="255"/>
        <v>0</v>
      </c>
      <c r="AB200" s="136"/>
      <c r="AC200" s="152">
        <f t="shared" si="335"/>
        <v>0</v>
      </c>
      <c r="AD200" s="156">
        <f t="shared" si="335"/>
        <v>0</v>
      </c>
      <c r="AE200" s="148">
        <f t="shared" si="233"/>
        <v>0</v>
      </c>
      <c r="AF200" s="156">
        <f t="shared" si="336"/>
        <v>0</v>
      </c>
      <c r="AG200" s="156">
        <f t="shared" si="336"/>
        <v>0</v>
      </c>
      <c r="AH200" s="149">
        <f t="shared" si="256"/>
        <v>0</v>
      </c>
      <c r="AI200" s="13"/>
      <c r="AJ200" s="79">
        <f t="shared" si="337"/>
        <v>0</v>
      </c>
      <c r="AK200" s="80">
        <f t="shared" si="337"/>
        <v>0</v>
      </c>
      <c r="AL200" s="81">
        <f t="shared" si="337"/>
        <v>0</v>
      </c>
      <c r="AM200" s="80">
        <f t="shared" si="337"/>
        <v>0</v>
      </c>
      <c r="AN200" s="81">
        <f t="shared" si="337"/>
        <v>0</v>
      </c>
      <c r="AO200" s="80">
        <f t="shared" si="337"/>
        <v>0</v>
      </c>
      <c r="AP200" s="81">
        <f t="shared" si="337"/>
        <v>0</v>
      </c>
      <c r="AQ200" s="80">
        <f>SUM(AQ404,AQ2240)</f>
        <v>0</v>
      </c>
      <c r="AR200" s="81">
        <f t="shared" si="337"/>
        <v>0</v>
      </c>
      <c r="AS200" s="80">
        <f t="shared" si="337"/>
        <v>0</v>
      </c>
      <c r="AT200" s="81">
        <f t="shared" si="337"/>
        <v>0</v>
      </c>
      <c r="AU200" s="80">
        <f t="shared" si="337"/>
        <v>0</v>
      </c>
      <c r="AV200" s="81">
        <f t="shared" si="235"/>
        <v>0</v>
      </c>
      <c r="AW200" s="80">
        <f t="shared" si="236"/>
        <v>0</v>
      </c>
      <c r="AX200" s="13"/>
      <c r="AY200" s="79">
        <f t="shared" si="237"/>
        <v>0</v>
      </c>
      <c r="AZ200" s="80">
        <f t="shared" si="238"/>
        <v>0</v>
      </c>
      <c r="BA200" s="81">
        <f t="shared" si="239"/>
        <v>0</v>
      </c>
      <c r="BB200" s="80">
        <f t="shared" si="240"/>
        <v>0</v>
      </c>
      <c r="BC200" s="80">
        <f t="shared" si="241"/>
        <v>0</v>
      </c>
      <c r="BD200" s="86">
        <f t="shared" si="242"/>
        <v>0</v>
      </c>
    </row>
    <row r="201" spans="2:56" x14ac:dyDescent="0.3">
      <c r="B201" s="170" t="s">
        <v>218</v>
      </c>
      <c r="C201" s="152">
        <f t="shared" si="328"/>
        <v>0</v>
      </c>
      <c r="D201" s="153">
        <f t="shared" si="328"/>
        <v>0</v>
      </c>
      <c r="E201" s="154">
        <f t="shared" si="229"/>
        <v>0</v>
      </c>
      <c r="F201" s="152">
        <f t="shared" si="329"/>
        <v>0</v>
      </c>
      <c r="G201" s="155">
        <f t="shared" si="329"/>
        <v>0</v>
      </c>
      <c r="H201" s="154">
        <f t="shared" si="230"/>
        <v>0</v>
      </c>
      <c r="I201" s="152">
        <f t="shared" si="330"/>
        <v>0</v>
      </c>
      <c r="J201" s="155">
        <f t="shared" si="330"/>
        <v>0</v>
      </c>
      <c r="K201" s="154">
        <f t="shared" ref="K201:K219" si="338">IFERROR(J201/I201,0)</f>
        <v>0</v>
      </c>
      <c r="L201" s="152">
        <f>SUM(L405,L2241)</f>
        <v>0</v>
      </c>
      <c r="M201" s="155">
        <f t="shared" si="331"/>
        <v>0</v>
      </c>
      <c r="N201" s="156">
        <f t="shared" si="331"/>
        <v>0</v>
      </c>
      <c r="O201" s="152">
        <f t="shared" si="331"/>
        <v>0</v>
      </c>
      <c r="P201" s="156">
        <f t="shared" si="331"/>
        <v>0</v>
      </c>
      <c r="Q201" s="148">
        <f t="shared" si="231"/>
        <v>0</v>
      </c>
      <c r="R201" s="156">
        <f t="shared" si="332"/>
        <v>0</v>
      </c>
      <c r="S201" s="156">
        <f t="shared" si="332"/>
        <v>0</v>
      </c>
      <c r="T201" s="149">
        <f t="shared" si="243"/>
        <v>0</v>
      </c>
      <c r="U201" s="136"/>
      <c r="V201" s="152">
        <f t="shared" si="333"/>
        <v>0</v>
      </c>
      <c r="W201" s="156">
        <f t="shared" si="333"/>
        <v>0</v>
      </c>
      <c r="X201" s="148">
        <f t="shared" si="232"/>
        <v>0</v>
      </c>
      <c r="Y201" s="156">
        <f t="shared" si="334"/>
        <v>0</v>
      </c>
      <c r="Z201" s="156">
        <f t="shared" si="334"/>
        <v>0</v>
      </c>
      <c r="AA201" s="149">
        <f t="shared" si="255"/>
        <v>0</v>
      </c>
      <c r="AB201" s="136"/>
      <c r="AC201" s="152">
        <f t="shared" si="335"/>
        <v>0</v>
      </c>
      <c r="AD201" s="156">
        <f t="shared" si="335"/>
        <v>0</v>
      </c>
      <c r="AE201" s="148">
        <f t="shared" si="233"/>
        <v>0</v>
      </c>
      <c r="AF201" s="156">
        <f t="shared" si="336"/>
        <v>0</v>
      </c>
      <c r="AG201" s="156">
        <f t="shared" si="336"/>
        <v>0</v>
      </c>
      <c r="AH201" s="149">
        <f t="shared" si="256"/>
        <v>0</v>
      </c>
      <c r="AI201" s="13"/>
      <c r="AJ201" s="79">
        <f t="shared" si="337"/>
        <v>0</v>
      </c>
      <c r="AK201" s="80">
        <f t="shared" si="337"/>
        <v>0</v>
      </c>
      <c r="AL201" s="81">
        <f t="shared" si="337"/>
        <v>0</v>
      </c>
      <c r="AM201" s="80">
        <f t="shared" si="337"/>
        <v>0</v>
      </c>
      <c r="AN201" s="81">
        <f t="shared" si="337"/>
        <v>0</v>
      </c>
      <c r="AO201" s="80">
        <f t="shared" si="337"/>
        <v>0</v>
      </c>
      <c r="AP201" s="81">
        <f t="shared" si="337"/>
        <v>0</v>
      </c>
      <c r="AQ201" s="80">
        <f>SUM(AQ405,AQ2241)</f>
        <v>0</v>
      </c>
      <c r="AR201" s="81">
        <f t="shared" si="337"/>
        <v>0</v>
      </c>
      <c r="AS201" s="80">
        <f t="shared" si="337"/>
        <v>0</v>
      </c>
      <c r="AT201" s="81">
        <f t="shared" si="337"/>
        <v>0</v>
      </c>
      <c r="AU201" s="80">
        <f t="shared" si="337"/>
        <v>0</v>
      </c>
      <c r="AV201" s="81">
        <f t="shared" si="235"/>
        <v>0</v>
      </c>
      <c r="AW201" s="80">
        <f t="shared" si="236"/>
        <v>0</v>
      </c>
      <c r="AX201" s="13"/>
      <c r="AY201" s="79">
        <f t="shared" si="237"/>
        <v>0</v>
      </c>
      <c r="AZ201" s="80">
        <f t="shared" si="238"/>
        <v>0</v>
      </c>
      <c r="BA201" s="81">
        <f t="shared" si="239"/>
        <v>0</v>
      </c>
      <c r="BB201" s="80">
        <f t="shared" si="240"/>
        <v>0</v>
      </c>
      <c r="BC201" s="80">
        <f t="shared" si="241"/>
        <v>0</v>
      </c>
      <c r="BD201" s="86">
        <f t="shared" si="242"/>
        <v>0</v>
      </c>
    </row>
    <row r="202" spans="2:56" x14ac:dyDescent="0.3">
      <c r="B202" s="150" t="s">
        <v>219</v>
      </c>
      <c r="C202" s="89">
        <f>SUM(C203:C209)</f>
        <v>0</v>
      </c>
      <c r="D202" s="90">
        <f>SUM(D203:D209)</f>
        <v>0</v>
      </c>
      <c r="E202" s="91">
        <f t="shared" si="229"/>
        <v>0</v>
      </c>
      <c r="F202" s="89">
        <f>SUM(F203:F209)</f>
        <v>72000</v>
      </c>
      <c r="G202" s="92">
        <f>SUM(G203:G209)</f>
        <v>45900</v>
      </c>
      <c r="H202" s="91">
        <f t="shared" si="230"/>
        <v>0.63749999999999996</v>
      </c>
      <c r="I202" s="89">
        <f>SUM(I203:I209)</f>
        <v>110200</v>
      </c>
      <c r="J202" s="92">
        <f>SUM(J203:J209)</f>
        <v>78098.5</v>
      </c>
      <c r="K202" s="91">
        <f t="shared" si="338"/>
        <v>0.70869782214156085</v>
      </c>
      <c r="L202" s="89">
        <f>SUM(L203:L209)</f>
        <v>0</v>
      </c>
      <c r="M202" s="92">
        <f>SUM(M203:M209)</f>
        <v>0</v>
      </c>
      <c r="N202" s="93">
        <f>SUM(N203:N209)</f>
        <v>0</v>
      </c>
      <c r="O202" s="89">
        <f>SUM(O203:O209)</f>
        <v>0</v>
      </c>
      <c r="P202" s="93">
        <f>SUM(P203:P209)</f>
        <v>0</v>
      </c>
      <c r="Q202" s="171">
        <f t="shared" si="231"/>
        <v>0</v>
      </c>
      <c r="R202" s="94">
        <f>SUM(R203:R209)</f>
        <v>0</v>
      </c>
      <c r="S202" s="94">
        <f>SUM(S203:S209)</f>
        <v>0</v>
      </c>
      <c r="T202" s="172">
        <f t="shared" si="243"/>
        <v>0</v>
      </c>
      <c r="U202" s="84"/>
      <c r="V202" s="89">
        <f>SUM(V203:V209)</f>
        <v>0</v>
      </c>
      <c r="W202" s="93">
        <f>SUM(W203:W209)</f>
        <v>0</v>
      </c>
      <c r="X202" s="171">
        <f t="shared" si="232"/>
        <v>0</v>
      </c>
      <c r="Y202" s="94">
        <f>SUM(Y203:Y209)</f>
        <v>0</v>
      </c>
      <c r="Z202" s="94">
        <f>SUM(Z203:Z209)</f>
        <v>0</v>
      </c>
      <c r="AA202" s="172">
        <f t="shared" si="255"/>
        <v>0</v>
      </c>
      <c r="AB202" s="84"/>
      <c r="AC202" s="89">
        <f>SUM(AC203:AC209)</f>
        <v>0</v>
      </c>
      <c r="AD202" s="93">
        <f>SUM(AD203:AD209)</f>
        <v>0</v>
      </c>
      <c r="AE202" s="171">
        <f t="shared" si="233"/>
        <v>0</v>
      </c>
      <c r="AF202" s="94">
        <f>SUM(AF203:AF209)</f>
        <v>0</v>
      </c>
      <c r="AG202" s="94">
        <f>SUM(AG203:AG209)</f>
        <v>0</v>
      </c>
      <c r="AH202" s="172">
        <f t="shared" si="256"/>
        <v>0</v>
      </c>
      <c r="AI202" s="13"/>
      <c r="AJ202" s="90">
        <f t="shared" ref="AJ202:AU202" si="339">SUM(AJ203:AJ209)</f>
        <v>0</v>
      </c>
      <c r="AK202" s="92">
        <f t="shared" si="339"/>
        <v>0</v>
      </c>
      <c r="AL202" s="93">
        <f t="shared" si="339"/>
        <v>0</v>
      </c>
      <c r="AM202" s="92">
        <f t="shared" si="339"/>
        <v>0</v>
      </c>
      <c r="AN202" s="93">
        <f t="shared" si="339"/>
        <v>0</v>
      </c>
      <c r="AO202" s="92">
        <f t="shared" si="339"/>
        <v>0</v>
      </c>
      <c r="AP202" s="93">
        <f t="shared" si="339"/>
        <v>0</v>
      </c>
      <c r="AQ202" s="92">
        <f t="shared" si="339"/>
        <v>0</v>
      </c>
      <c r="AR202" s="93">
        <f t="shared" si="339"/>
        <v>0</v>
      </c>
      <c r="AS202" s="92">
        <f t="shared" si="339"/>
        <v>0</v>
      </c>
      <c r="AT202" s="93">
        <f t="shared" si="339"/>
        <v>0</v>
      </c>
      <c r="AU202" s="92">
        <f t="shared" si="339"/>
        <v>0</v>
      </c>
      <c r="AV202" s="93">
        <f t="shared" si="235"/>
        <v>0</v>
      </c>
      <c r="AW202" s="92">
        <f t="shared" si="236"/>
        <v>0</v>
      </c>
      <c r="AX202" s="13"/>
      <c r="AY202" s="90">
        <f t="shared" si="237"/>
        <v>0</v>
      </c>
      <c r="AZ202" s="92">
        <f t="shared" si="238"/>
        <v>0</v>
      </c>
      <c r="BA202" s="93">
        <f t="shared" si="239"/>
        <v>0</v>
      </c>
      <c r="BB202" s="92">
        <f t="shared" si="240"/>
        <v>0</v>
      </c>
      <c r="BC202" s="92">
        <f t="shared" si="241"/>
        <v>0</v>
      </c>
      <c r="BD202" s="96">
        <f t="shared" si="242"/>
        <v>0</v>
      </c>
    </row>
    <row r="203" spans="2:56" x14ac:dyDescent="0.3">
      <c r="B203" s="170" t="s">
        <v>220</v>
      </c>
      <c r="C203" s="152">
        <f t="shared" ref="C203:D214" si="340">SUM(C407,C2243)</f>
        <v>0</v>
      </c>
      <c r="D203" s="153">
        <f t="shared" si="340"/>
        <v>0</v>
      </c>
      <c r="E203" s="154">
        <f t="shared" si="229"/>
        <v>0</v>
      </c>
      <c r="F203" s="152">
        <f t="shared" ref="F203:G214" si="341">SUM(F407,F2243)</f>
        <v>32000</v>
      </c>
      <c r="G203" s="155">
        <f t="shared" si="341"/>
        <v>21900</v>
      </c>
      <c r="H203" s="154">
        <f t="shared" si="230"/>
        <v>0.68437499999999996</v>
      </c>
      <c r="I203" s="152">
        <f t="shared" ref="I203:J214" si="342">SUM(I407,I2243)</f>
        <v>110200</v>
      </c>
      <c r="J203" s="155">
        <f t="shared" si="342"/>
        <v>78098.5</v>
      </c>
      <c r="K203" s="154">
        <f t="shared" si="338"/>
        <v>0.70869782214156085</v>
      </c>
      <c r="L203" s="152">
        <f t="shared" ref="L203:P214" si="343">SUM(L407,L2243)</f>
        <v>0</v>
      </c>
      <c r="M203" s="155">
        <f t="shared" si="343"/>
        <v>0</v>
      </c>
      <c r="N203" s="156">
        <f t="shared" si="343"/>
        <v>0</v>
      </c>
      <c r="O203" s="152">
        <f t="shared" si="343"/>
        <v>0</v>
      </c>
      <c r="P203" s="156">
        <f t="shared" si="343"/>
        <v>0</v>
      </c>
      <c r="Q203" s="148">
        <f t="shared" si="231"/>
        <v>0</v>
      </c>
      <c r="R203" s="156">
        <f t="shared" ref="R203:S214" si="344">SUM(R407,R2243)</f>
        <v>0</v>
      </c>
      <c r="S203" s="156">
        <f t="shared" si="344"/>
        <v>0</v>
      </c>
      <c r="T203" s="149">
        <f t="shared" si="243"/>
        <v>0</v>
      </c>
      <c r="U203" s="136"/>
      <c r="V203" s="152">
        <f t="shared" ref="V203:W214" si="345">SUM(V407,V2243)</f>
        <v>0</v>
      </c>
      <c r="W203" s="156">
        <f t="shared" si="345"/>
        <v>0</v>
      </c>
      <c r="X203" s="148">
        <f t="shared" si="232"/>
        <v>0</v>
      </c>
      <c r="Y203" s="156">
        <f t="shared" ref="Y203:Z214" si="346">SUM(Y407,Y2243)</f>
        <v>0</v>
      </c>
      <c r="Z203" s="156">
        <f t="shared" si="346"/>
        <v>0</v>
      </c>
      <c r="AA203" s="149">
        <f t="shared" si="255"/>
        <v>0</v>
      </c>
      <c r="AB203" s="136"/>
      <c r="AC203" s="152">
        <f t="shared" ref="AC203:AD214" si="347">SUM(AC407,AC2243)</f>
        <v>0</v>
      </c>
      <c r="AD203" s="156">
        <f t="shared" si="347"/>
        <v>0</v>
      </c>
      <c r="AE203" s="148">
        <f t="shared" si="233"/>
        <v>0</v>
      </c>
      <c r="AF203" s="156">
        <f t="shared" ref="AF203:AG214" si="348">SUM(AF407,AF2243)</f>
        <v>0</v>
      </c>
      <c r="AG203" s="156">
        <f t="shared" si="348"/>
        <v>0</v>
      </c>
      <c r="AH203" s="149">
        <f t="shared" si="256"/>
        <v>0</v>
      </c>
      <c r="AI203" s="13"/>
      <c r="AJ203" s="79">
        <f t="shared" ref="AJ203:AU214" si="349">SUM(AJ407,AJ2243)</f>
        <v>0</v>
      </c>
      <c r="AK203" s="80">
        <f t="shared" si="349"/>
        <v>0</v>
      </c>
      <c r="AL203" s="81">
        <f t="shared" si="349"/>
        <v>0</v>
      </c>
      <c r="AM203" s="80">
        <f t="shared" si="349"/>
        <v>0</v>
      </c>
      <c r="AN203" s="81">
        <f t="shared" si="349"/>
        <v>0</v>
      </c>
      <c r="AO203" s="80">
        <f t="shared" si="349"/>
        <v>0</v>
      </c>
      <c r="AP203" s="81">
        <f t="shared" si="349"/>
        <v>0</v>
      </c>
      <c r="AQ203" s="80">
        <f t="shared" si="349"/>
        <v>0</v>
      </c>
      <c r="AR203" s="81">
        <f t="shared" si="349"/>
        <v>0</v>
      </c>
      <c r="AS203" s="80">
        <f t="shared" si="349"/>
        <v>0</v>
      </c>
      <c r="AT203" s="81">
        <f t="shared" si="349"/>
        <v>0</v>
      </c>
      <c r="AU203" s="80">
        <f t="shared" si="349"/>
        <v>0</v>
      </c>
      <c r="AV203" s="81">
        <f t="shared" si="235"/>
        <v>0</v>
      </c>
      <c r="AW203" s="80">
        <f t="shared" si="236"/>
        <v>0</v>
      </c>
      <c r="AX203" s="13"/>
      <c r="AY203" s="79">
        <f t="shared" si="237"/>
        <v>0</v>
      </c>
      <c r="AZ203" s="80">
        <f t="shared" si="238"/>
        <v>0</v>
      </c>
      <c r="BA203" s="81">
        <f t="shared" si="239"/>
        <v>0</v>
      </c>
      <c r="BB203" s="80">
        <f t="shared" si="240"/>
        <v>0</v>
      </c>
      <c r="BC203" s="80">
        <f t="shared" si="241"/>
        <v>0</v>
      </c>
      <c r="BD203" s="86">
        <f t="shared" si="242"/>
        <v>0</v>
      </c>
    </row>
    <row r="204" spans="2:56" x14ac:dyDescent="0.3">
      <c r="B204" s="170" t="s">
        <v>221</v>
      </c>
      <c r="C204" s="152">
        <f t="shared" si="340"/>
        <v>0</v>
      </c>
      <c r="D204" s="153">
        <f t="shared" si="340"/>
        <v>0</v>
      </c>
      <c r="E204" s="154">
        <f t="shared" si="229"/>
        <v>0</v>
      </c>
      <c r="F204" s="152">
        <f t="shared" si="341"/>
        <v>0</v>
      </c>
      <c r="G204" s="155">
        <f t="shared" si="341"/>
        <v>0</v>
      </c>
      <c r="H204" s="154">
        <f t="shared" si="230"/>
        <v>0</v>
      </c>
      <c r="I204" s="152">
        <f t="shared" si="342"/>
        <v>0</v>
      </c>
      <c r="J204" s="155">
        <f t="shared" si="342"/>
        <v>0</v>
      </c>
      <c r="K204" s="154">
        <f t="shared" si="338"/>
        <v>0</v>
      </c>
      <c r="L204" s="152">
        <f t="shared" si="343"/>
        <v>0</v>
      </c>
      <c r="M204" s="155">
        <f t="shared" si="343"/>
        <v>0</v>
      </c>
      <c r="N204" s="156">
        <f t="shared" si="343"/>
        <v>0</v>
      </c>
      <c r="O204" s="152">
        <f t="shared" si="343"/>
        <v>0</v>
      </c>
      <c r="P204" s="156">
        <f t="shared" si="343"/>
        <v>0</v>
      </c>
      <c r="Q204" s="148">
        <f t="shared" si="231"/>
        <v>0</v>
      </c>
      <c r="R204" s="156">
        <f t="shared" si="344"/>
        <v>0</v>
      </c>
      <c r="S204" s="156">
        <f t="shared" si="344"/>
        <v>0</v>
      </c>
      <c r="T204" s="149">
        <f t="shared" si="243"/>
        <v>0</v>
      </c>
      <c r="U204" s="136"/>
      <c r="V204" s="152">
        <f t="shared" si="345"/>
        <v>0</v>
      </c>
      <c r="W204" s="156">
        <f t="shared" si="345"/>
        <v>0</v>
      </c>
      <c r="X204" s="148">
        <f t="shared" si="232"/>
        <v>0</v>
      </c>
      <c r="Y204" s="156">
        <f t="shared" si="346"/>
        <v>0</v>
      </c>
      <c r="Z204" s="156">
        <f t="shared" si="346"/>
        <v>0</v>
      </c>
      <c r="AA204" s="149">
        <f t="shared" si="255"/>
        <v>0</v>
      </c>
      <c r="AB204" s="136"/>
      <c r="AC204" s="152">
        <f t="shared" si="347"/>
        <v>0</v>
      </c>
      <c r="AD204" s="156">
        <f t="shared" si="347"/>
        <v>0</v>
      </c>
      <c r="AE204" s="148">
        <f t="shared" si="233"/>
        <v>0</v>
      </c>
      <c r="AF204" s="156">
        <f t="shared" si="348"/>
        <v>0</v>
      </c>
      <c r="AG204" s="156">
        <f t="shared" si="348"/>
        <v>0</v>
      </c>
      <c r="AH204" s="149">
        <f t="shared" si="256"/>
        <v>0</v>
      </c>
      <c r="AI204" s="13"/>
      <c r="AJ204" s="79">
        <f t="shared" si="349"/>
        <v>0</v>
      </c>
      <c r="AK204" s="80">
        <f t="shared" si="349"/>
        <v>0</v>
      </c>
      <c r="AL204" s="81">
        <f t="shared" si="349"/>
        <v>0</v>
      </c>
      <c r="AM204" s="80">
        <f t="shared" si="349"/>
        <v>0</v>
      </c>
      <c r="AN204" s="81">
        <f t="shared" si="349"/>
        <v>0</v>
      </c>
      <c r="AO204" s="80">
        <f t="shared" si="349"/>
        <v>0</v>
      </c>
      <c r="AP204" s="81">
        <f t="shared" si="349"/>
        <v>0</v>
      </c>
      <c r="AQ204" s="80">
        <f t="shared" si="349"/>
        <v>0</v>
      </c>
      <c r="AR204" s="81">
        <f t="shared" si="349"/>
        <v>0</v>
      </c>
      <c r="AS204" s="80">
        <f t="shared" si="349"/>
        <v>0</v>
      </c>
      <c r="AT204" s="81">
        <f t="shared" si="349"/>
        <v>0</v>
      </c>
      <c r="AU204" s="80">
        <f t="shared" si="349"/>
        <v>0</v>
      </c>
      <c r="AV204" s="81">
        <f t="shared" si="235"/>
        <v>0</v>
      </c>
      <c r="AW204" s="80">
        <f t="shared" si="236"/>
        <v>0</v>
      </c>
      <c r="AX204" s="13"/>
      <c r="AY204" s="79">
        <f t="shared" si="237"/>
        <v>0</v>
      </c>
      <c r="AZ204" s="80">
        <f t="shared" si="238"/>
        <v>0</v>
      </c>
      <c r="BA204" s="81">
        <f t="shared" si="239"/>
        <v>0</v>
      </c>
      <c r="BB204" s="80">
        <f t="shared" si="240"/>
        <v>0</v>
      </c>
      <c r="BC204" s="80">
        <f t="shared" si="241"/>
        <v>0</v>
      </c>
      <c r="BD204" s="86">
        <f t="shared" si="242"/>
        <v>0</v>
      </c>
    </row>
    <row r="205" spans="2:56" x14ac:dyDescent="0.3">
      <c r="B205" s="170" t="s">
        <v>222</v>
      </c>
      <c r="C205" s="152">
        <f t="shared" si="340"/>
        <v>0</v>
      </c>
      <c r="D205" s="153">
        <f t="shared" si="340"/>
        <v>0</v>
      </c>
      <c r="E205" s="154">
        <f t="shared" si="229"/>
        <v>0</v>
      </c>
      <c r="F205" s="152">
        <f t="shared" si="341"/>
        <v>0</v>
      </c>
      <c r="G205" s="155">
        <f t="shared" si="341"/>
        <v>0</v>
      </c>
      <c r="H205" s="154">
        <f t="shared" si="230"/>
        <v>0</v>
      </c>
      <c r="I205" s="152">
        <f t="shared" si="342"/>
        <v>0</v>
      </c>
      <c r="J205" s="155">
        <f t="shared" si="342"/>
        <v>0</v>
      </c>
      <c r="K205" s="154">
        <f t="shared" si="338"/>
        <v>0</v>
      </c>
      <c r="L205" s="152">
        <f t="shared" si="343"/>
        <v>0</v>
      </c>
      <c r="M205" s="155">
        <f t="shared" si="343"/>
        <v>0</v>
      </c>
      <c r="N205" s="156">
        <f t="shared" si="343"/>
        <v>0</v>
      </c>
      <c r="O205" s="152">
        <f t="shared" si="343"/>
        <v>0</v>
      </c>
      <c r="P205" s="156">
        <f t="shared" si="343"/>
        <v>0</v>
      </c>
      <c r="Q205" s="148">
        <f t="shared" si="231"/>
        <v>0</v>
      </c>
      <c r="R205" s="156">
        <f t="shared" si="344"/>
        <v>0</v>
      </c>
      <c r="S205" s="156">
        <f t="shared" si="344"/>
        <v>0</v>
      </c>
      <c r="T205" s="149">
        <f t="shared" si="243"/>
        <v>0</v>
      </c>
      <c r="U205" s="136"/>
      <c r="V205" s="152">
        <f t="shared" si="345"/>
        <v>0</v>
      </c>
      <c r="W205" s="156">
        <f t="shared" si="345"/>
        <v>0</v>
      </c>
      <c r="X205" s="148">
        <f t="shared" si="232"/>
        <v>0</v>
      </c>
      <c r="Y205" s="156">
        <f t="shared" si="346"/>
        <v>0</v>
      </c>
      <c r="Z205" s="156">
        <f t="shared" si="346"/>
        <v>0</v>
      </c>
      <c r="AA205" s="149">
        <f t="shared" si="255"/>
        <v>0</v>
      </c>
      <c r="AB205" s="136"/>
      <c r="AC205" s="152">
        <f t="shared" si="347"/>
        <v>0</v>
      </c>
      <c r="AD205" s="156">
        <f t="shared" si="347"/>
        <v>0</v>
      </c>
      <c r="AE205" s="148">
        <f t="shared" si="233"/>
        <v>0</v>
      </c>
      <c r="AF205" s="156">
        <f t="shared" si="348"/>
        <v>0</v>
      </c>
      <c r="AG205" s="156">
        <f t="shared" si="348"/>
        <v>0</v>
      </c>
      <c r="AH205" s="149">
        <f t="shared" si="256"/>
        <v>0</v>
      </c>
      <c r="AI205" s="13"/>
      <c r="AJ205" s="79">
        <f t="shared" si="349"/>
        <v>0</v>
      </c>
      <c r="AK205" s="80">
        <f t="shared" si="349"/>
        <v>0</v>
      </c>
      <c r="AL205" s="81">
        <f t="shared" si="349"/>
        <v>0</v>
      </c>
      <c r="AM205" s="80">
        <f t="shared" si="349"/>
        <v>0</v>
      </c>
      <c r="AN205" s="81">
        <f t="shared" si="349"/>
        <v>0</v>
      </c>
      <c r="AO205" s="80">
        <f t="shared" si="349"/>
        <v>0</v>
      </c>
      <c r="AP205" s="81">
        <f t="shared" si="349"/>
        <v>0</v>
      </c>
      <c r="AQ205" s="80">
        <f t="shared" si="349"/>
        <v>0</v>
      </c>
      <c r="AR205" s="81">
        <f t="shared" si="349"/>
        <v>0</v>
      </c>
      <c r="AS205" s="80">
        <f t="shared" si="349"/>
        <v>0</v>
      </c>
      <c r="AT205" s="81">
        <f t="shared" si="349"/>
        <v>0</v>
      </c>
      <c r="AU205" s="80">
        <f t="shared" si="349"/>
        <v>0</v>
      </c>
      <c r="AV205" s="81">
        <f t="shared" si="235"/>
        <v>0</v>
      </c>
      <c r="AW205" s="80">
        <f t="shared" si="236"/>
        <v>0</v>
      </c>
      <c r="AX205" s="13"/>
      <c r="AY205" s="79">
        <f t="shared" si="237"/>
        <v>0</v>
      </c>
      <c r="AZ205" s="80">
        <f t="shared" si="238"/>
        <v>0</v>
      </c>
      <c r="BA205" s="81">
        <f t="shared" si="239"/>
        <v>0</v>
      </c>
      <c r="BB205" s="80">
        <f t="shared" si="240"/>
        <v>0</v>
      </c>
      <c r="BC205" s="80">
        <f t="shared" si="241"/>
        <v>0</v>
      </c>
      <c r="BD205" s="86">
        <f t="shared" si="242"/>
        <v>0</v>
      </c>
    </row>
    <row r="206" spans="2:56" x14ac:dyDescent="0.3">
      <c r="B206" s="170" t="s">
        <v>223</v>
      </c>
      <c r="C206" s="152">
        <f t="shared" si="340"/>
        <v>0</v>
      </c>
      <c r="D206" s="153">
        <f t="shared" si="340"/>
        <v>0</v>
      </c>
      <c r="E206" s="154">
        <f t="shared" si="229"/>
        <v>0</v>
      </c>
      <c r="F206" s="152">
        <f t="shared" si="341"/>
        <v>40000</v>
      </c>
      <c r="G206" s="155">
        <f t="shared" si="341"/>
        <v>24000</v>
      </c>
      <c r="H206" s="154">
        <f t="shared" si="230"/>
        <v>0.6</v>
      </c>
      <c r="I206" s="152">
        <f t="shared" si="342"/>
        <v>0</v>
      </c>
      <c r="J206" s="155">
        <f t="shared" si="342"/>
        <v>0</v>
      </c>
      <c r="K206" s="154">
        <f t="shared" si="338"/>
        <v>0</v>
      </c>
      <c r="L206" s="152">
        <f t="shared" si="343"/>
        <v>0</v>
      </c>
      <c r="M206" s="155">
        <f t="shared" si="343"/>
        <v>0</v>
      </c>
      <c r="N206" s="156">
        <f t="shared" si="343"/>
        <v>0</v>
      </c>
      <c r="O206" s="152">
        <f t="shared" si="343"/>
        <v>0</v>
      </c>
      <c r="P206" s="156">
        <f t="shared" si="343"/>
        <v>0</v>
      </c>
      <c r="Q206" s="148">
        <f t="shared" si="231"/>
        <v>0</v>
      </c>
      <c r="R206" s="156">
        <f t="shared" si="344"/>
        <v>0</v>
      </c>
      <c r="S206" s="156">
        <f t="shared" si="344"/>
        <v>0</v>
      </c>
      <c r="T206" s="149">
        <f t="shared" si="243"/>
        <v>0</v>
      </c>
      <c r="U206" s="136"/>
      <c r="V206" s="152">
        <f t="shared" si="345"/>
        <v>0</v>
      </c>
      <c r="W206" s="156">
        <f t="shared" si="345"/>
        <v>0</v>
      </c>
      <c r="X206" s="148">
        <f t="shared" si="232"/>
        <v>0</v>
      </c>
      <c r="Y206" s="156">
        <f t="shared" si="346"/>
        <v>0</v>
      </c>
      <c r="Z206" s="156">
        <f t="shared" si="346"/>
        <v>0</v>
      </c>
      <c r="AA206" s="149">
        <f t="shared" si="255"/>
        <v>0</v>
      </c>
      <c r="AB206" s="136"/>
      <c r="AC206" s="152">
        <f t="shared" si="347"/>
        <v>0</v>
      </c>
      <c r="AD206" s="156">
        <f t="shared" si="347"/>
        <v>0</v>
      </c>
      <c r="AE206" s="148">
        <f t="shared" si="233"/>
        <v>0</v>
      </c>
      <c r="AF206" s="156">
        <f t="shared" si="348"/>
        <v>0</v>
      </c>
      <c r="AG206" s="156">
        <f t="shared" si="348"/>
        <v>0</v>
      </c>
      <c r="AH206" s="149">
        <f t="shared" si="256"/>
        <v>0</v>
      </c>
      <c r="AI206" s="13"/>
      <c r="AJ206" s="79">
        <f t="shared" si="349"/>
        <v>0</v>
      </c>
      <c r="AK206" s="80">
        <f t="shared" si="349"/>
        <v>0</v>
      </c>
      <c r="AL206" s="81">
        <f t="shared" si="349"/>
        <v>0</v>
      </c>
      <c r="AM206" s="80">
        <f t="shared" si="349"/>
        <v>0</v>
      </c>
      <c r="AN206" s="81">
        <f t="shared" si="349"/>
        <v>0</v>
      </c>
      <c r="AO206" s="80">
        <f t="shared" si="349"/>
        <v>0</v>
      </c>
      <c r="AP206" s="81">
        <f t="shared" si="349"/>
        <v>0</v>
      </c>
      <c r="AQ206" s="80">
        <f t="shared" si="349"/>
        <v>0</v>
      </c>
      <c r="AR206" s="81">
        <f t="shared" si="349"/>
        <v>0</v>
      </c>
      <c r="AS206" s="80">
        <f t="shared" si="349"/>
        <v>0</v>
      </c>
      <c r="AT206" s="81">
        <f t="shared" si="349"/>
        <v>0</v>
      </c>
      <c r="AU206" s="80">
        <f t="shared" si="349"/>
        <v>0</v>
      </c>
      <c r="AV206" s="81">
        <f t="shared" si="235"/>
        <v>0</v>
      </c>
      <c r="AW206" s="80">
        <f t="shared" si="236"/>
        <v>0</v>
      </c>
      <c r="AX206" s="13"/>
      <c r="AY206" s="79">
        <f t="shared" si="237"/>
        <v>0</v>
      </c>
      <c r="AZ206" s="80">
        <f t="shared" si="238"/>
        <v>0</v>
      </c>
      <c r="BA206" s="81">
        <f t="shared" si="239"/>
        <v>0</v>
      </c>
      <c r="BB206" s="80">
        <f t="shared" si="240"/>
        <v>0</v>
      </c>
      <c r="BC206" s="80">
        <f t="shared" si="241"/>
        <v>0</v>
      </c>
      <c r="BD206" s="86">
        <f t="shared" si="242"/>
        <v>0</v>
      </c>
    </row>
    <row r="207" spans="2:56" x14ac:dyDescent="0.3">
      <c r="B207" s="170" t="s">
        <v>224</v>
      </c>
      <c r="C207" s="152">
        <f t="shared" si="340"/>
        <v>0</v>
      </c>
      <c r="D207" s="153">
        <f t="shared" si="340"/>
        <v>0</v>
      </c>
      <c r="E207" s="154">
        <f t="shared" si="229"/>
        <v>0</v>
      </c>
      <c r="F207" s="152">
        <f t="shared" si="341"/>
        <v>0</v>
      </c>
      <c r="G207" s="155">
        <f t="shared" si="341"/>
        <v>0</v>
      </c>
      <c r="H207" s="154">
        <f t="shared" si="230"/>
        <v>0</v>
      </c>
      <c r="I207" s="152">
        <f t="shared" si="342"/>
        <v>0</v>
      </c>
      <c r="J207" s="155">
        <f t="shared" si="342"/>
        <v>0</v>
      </c>
      <c r="K207" s="154">
        <f t="shared" si="338"/>
        <v>0</v>
      </c>
      <c r="L207" s="152">
        <f t="shared" si="343"/>
        <v>0</v>
      </c>
      <c r="M207" s="155">
        <f t="shared" si="343"/>
        <v>0</v>
      </c>
      <c r="N207" s="156">
        <f t="shared" si="343"/>
        <v>0</v>
      </c>
      <c r="O207" s="152">
        <f t="shared" si="343"/>
        <v>0</v>
      </c>
      <c r="P207" s="156">
        <f t="shared" si="343"/>
        <v>0</v>
      </c>
      <c r="Q207" s="148">
        <f t="shared" si="231"/>
        <v>0</v>
      </c>
      <c r="R207" s="156">
        <f t="shared" si="344"/>
        <v>0</v>
      </c>
      <c r="S207" s="156">
        <f t="shared" si="344"/>
        <v>0</v>
      </c>
      <c r="T207" s="149">
        <f t="shared" si="243"/>
        <v>0</v>
      </c>
      <c r="U207" s="136"/>
      <c r="V207" s="152">
        <f t="shared" si="345"/>
        <v>0</v>
      </c>
      <c r="W207" s="156">
        <f t="shared" si="345"/>
        <v>0</v>
      </c>
      <c r="X207" s="148">
        <f t="shared" si="232"/>
        <v>0</v>
      </c>
      <c r="Y207" s="156">
        <f t="shared" si="346"/>
        <v>0</v>
      </c>
      <c r="Z207" s="156">
        <f t="shared" si="346"/>
        <v>0</v>
      </c>
      <c r="AA207" s="149">
        <f t="shared" si="255"/>
        <v>0</v>
      </c>
      <c r="AB207" s="136"/>
      <c r="AC207" s="152">
        <f t="shared" si="347"/>
        <v>0</v>
      </c>
      <c r="AD207" s="156">
        <f t="shared" si="347"/>
        <v>0</v>
      </c>
      <c r="AE207" s="148">
        <f t="shared" si="233"/>
        <v>0</v>
      </c>
      <c r="AF207" s="156">
        <f t="shared" si="348"/>
        <v>0</v>
      </c>
      <c r="AG207" s="156">
        <f t="shared" si="348"/>
        <v>0</v>
      </c>
      <c r="AH207" s="149">
        <f t="shared" si="256"/>
        <v>0</v>
      </c>
      <c r="AI207" s="13"/>
      <c r="AJ207" s="79">
        <f t="shared" si="349"/>
        <v>0</v>
      </c>
      <c r="AK207" s="80">
        <f t="shared" si="349"/>
        <v>0</v>
      </c>
      <c r="AL207" s="81">
        <f t="shared" si="349"/>
        <v>0</v>
      </c>
      <c r="AM207" s="80">
        <f t="shared" si="349"/>
        <v>0</v>
      </c>
      <c r="AN207" s="81">
        <f t="shared" si="349"/>
        <v>0</v>
      </c>
      <c r="AO207" s="80">
        <f t="shared" si="349"/>
        <v>0</v>
      </c>
      <c r="AP207" s="81">
        <f t="shared" si="349"/>
        <v>0</v>
      </c>
      <c r="AQ207" s="80">
        <f t="shared" si="349"/>
        <v>0</v>
      </c>
      <c r="AR207" s="81">
        <f t="shared" si="349"/>
        <v>0</v>
      </c>
      <c r="AS207" s="80">
        <f t="shared" si="349"/>
        <v>0</v>
      </c>
      <c r="AT207" s="81">
        <f t="shared" si="349"/>
        <v>0</v>
      </c>
      <c r="AU207" s="80">
        <f t="shared" si="349"/>
        <v>0</v>
      </c>
      <c r="AV207" s="81">
        <f t="shared" si="235"/>
        <v>0</v>
      </c>
      <c r="AW207" s="80">
        <f t="shared" si="236"/>
        <v>0</v>
      </c>
      <c r="AX207" s="13"/>
      <c r="AY207" s="79">
        <f t="shared" si="237"/>
        <v>0</v>
      </c>
      <c r="AZ207" s="80">
        <f t="shared" si="238"/>
        <v>0</v>
      </c>
      <c r="BA207" s="81">
        <f t="shared" si="239"/>
        <v>0</v>
      </c>
      <c r="BB207" s="80">
        <f t="shared" si="240"/>
        <v>0</v>
      </c>
      <c r="BC207" s="80">
        <f t="shared" si="241"/>
        <v>0</v>
      </c>
      <c r="BD207" s="86">
        <f t="shared" si="242"/>
        <v>0</v>
      </c>
    </row>
    <row r="208" spans="2:56" x14ac:dyDescent="0.3">
      <c r="B208" s="170" t="s">
        <v>225</v>
      </c>
      <c r="C208" s="152">
        <f t="shared" si="340"/>
        <v>0</v>
      </c>
      <c r="D208" s="153">
        <f t="shared" si="340"/>
        <v>0</v>
      </c>
      <c r="E208" s="154">
        <f t="shared" si="229"/>
        <v>0</v>
      </c>
      <c r="F208" s="152">
        <f t="shared" si="341"/>
        <v>0</v>
      </c>
      <c r="G208" s="155">
        <f t="shared" si="341"/>
        <v>0</v>
      </c>
      <c r="H208" s="154">
        <f t="shared" si="230"/>
        <v>0</v>
      </c>
      <c r="I208" s="152">
        <f t="shared" si="342"/>
        <v>0</v>
      </c>
      <c r="J208" s="155">
        <f t="shared" si="342"/>
        <v>0</v>
      </c>
      <c r="K208" s="154">
        <f t="shared" si="338"/>
        <v>0</v>
      </c>
      <c r="L208" s="152">
        <f t="shared" si="343"/>
        <v>0</v>
      </c>
      <c r="M208" s="155">
        <f t="shared" si="343"/>
        <v>0</v>
      </c>
      <c r="N208" s="156">
        <f t="shared" si="343"/>
        <v>0</v>
      </c>
      <c r="O208" s="152">
        <f t="shared" si="343"/>
        <v>0</v>
      </c>
      <c r="P208" s="156">
        <f t="shared" si="343"/>
        <v>0</v>
      </c>
      <c r="Q208" s="148">
        <f t="shared" si="231"/>
        <v>0</v>
      </c>
      <c r="R208" s="156">
        <f t="shared" si="344"/>
        <v>0</v>
      </c>
      <c r="S208" s="156">
        <f t="shared" si="344"/>
        <v>0</v>
      </c>
      <c r="T208" s="149">
        <f t="shared" si="243"/>
        <v>0</v>
      </c>
      <c r="U208" s="136"/>
      <c r="V208" s="152">
        <f t="shared" si="345"/>
        <v>0</v>
      </c>
      <c r="W208" s="156">
        <f t="shared" si="345"/>
        <v>0</v>
      </c>
      <c r="X208" s="148">
        <f t="shared" si="232"/>
        <v>0</v>
      </c>
      <c r="Y208" s="156">
        <f t="shared" si="346"/>
        <v>0</v>
      </c>
      <c r="Z208" s="156">
        <f t="shared" si="346"/>
        <v>0</v>
      </c>
      <c r="AA208" s="149">
        <f t="shared" si="255"/>
        <v>0</v>
      </c>
      <c r="AB208" s="136"/>
      <c r="AC208" s="152">
        <f t="shared" si="347"/>
        <v>0</v>
      </c>
      <c r="AD208" s="156">
        <f t="shared" si="347"/>
        <v>0</v>
      </c>
      <c r="AE208" s="148">
        <f t="shared" si="233"/>
        <v>0</v>
      </c>
      <c r="AF208" s="156">
        <f t="shared" si="348"/>
        <v>0</v>
      </c>
      <c r="AG208" s="156">
        <f t="shared" si="348"/>
        <v>0</v>
      </c>
      <c r="AH208" s="149">
        <f t="shared" si="256"/>
        <v>0</v>
      </c>
      <c r="AI208" s="13"/>
      <c r="AJ208" s="79">
        <f t="shared" si="349"/>
        <v>0</v>
      </c>
      <c r="AK208" s="80">
        <f t="shared" si="349"/>
        <v>0</v>
      </c>
      <c r="AL208" s="81">
        <f t="shared" si="349"/>
        <v>0</v>
      </c>
      <c r="AM208" s="80">
        <f t="shared" si="349"/>
        <v>0</v>
      </c>
      <c r="AN208" s="81">
        <f t="shared" si="349"/>
        <v>0</v>
      </c>
      <c r="AO208" s="80">
        <f t="shared" si="349"/>
        <v>0</v>
      </c>
      <c r="AP208" s="81">
        <f t="shared" si="349"/>
        <v>0</v>
      </c>
      <c r="AQ208" s="80">
        <f t="shared" si="349"/>
        <v>0</v>
      </c>
      <c r="AR208" s="81">
        <f t="shared" si="349"/>
        <v>0</v>
      </c>
      <c r="AS208" s="80">
        <f t="shared" si="349"/>
        <v>0</v>
      </c>
      <c r="AT208" s="81">
        <f t="shared" si="349"/>
        <v>0</v>
      </c>
      <c r="AU208" s="80">
        <f t="shared" si="349"/>
        <v>0</v>
      </c>
      <c r="AV208" s="81">
        <f t="shared" si="235"/>
        <v>0</v>
      </c>
      <c r="AW208" s="80">
        <f t="shared" si="236"/>
        <v>0</v>
      </c>
      <c r="AX208" s="13"/>
      <c r="AY208" s="79">
        <f t="shared" si="237"/>
        <v>0</v>
      </c>
      <c r="AZ208" s="80">
        <f t="shared" si="238"/>
        <v>0</v>
      </c>
      <c r="BA208" s="81">
        <f t="shared" si="239"/>
        <v>0</v>
      </c>
      <c r="BB208" s="80">
        <f t="shared" si="240"/>
        <v>0</v>
      </c>
      <c r="BC208" s="80">
        <f t="shared" si="241"/>
        <v>0</v>
      </c>
      <c r="BD208" s="86">
        <f t="shared" si="242"/>
        <v>0</v>
      </c>
    </row>
    <row r="209" spans="2:56" x14ac:dyDescent="0.3">
      <c r="B209" s="170" t="s">
        <v>226</v>
      </c>
      <c r="C209" s="152">
        <f t="shared" si="340"/>
        <v>0</v>
      </c>
      <c r="D209" s="153">
        <f t="shared" si="340"/>
        <v>0</v>
      </c>
      <c r="E209" s="154">
        <f t="shared" ref="E209:E214" si="350">IFERROR(D209/C209,0)</f>
        <v>0</v>
      </c>
      <c r="F209" s="152">
        <f t="shared" si="341"/>
        <v>0</v>
      </c>
      <c r="G209" s="155">
        <f t="shared" si="341"/>
        <v>0</v>
      </c>
      <c r="H209" s="154">
        <f t="shared" ref="H209:H214" si="351">IFERROR(G209/F209,0)</f>
        <v>0</v>
      </c>
      <c r="I209" s="152">
        <f t="shared" si="342"/>
        <v>0</v>
      </c>
      <c r="J209" s="155">
        <f t="shared" si="342"/>
        <v>0</v>
      </c>
      <c r="K209" s="154">
        <f t="shared" si="338"/>
        <v>0</v>
      </c>
      <c r="L209" s="152">
        <f t="shared" si="343"/>
        <v>0</v>
      </c>
      <c r="M209" s="155">
        <f t="shared" si="343"/>
        <v>0</v>
      </c>
      <c r="N209" s="156">
        <f t="shared" si="343"/>
        <v>0</v>
      </c>
      <c r="O209" s="152">
        <f t="shared" si="343"/>
        <v>0</v>
      </c>
      <c r="P209" s="156">
        <f t="shared" si="343"/>
        <v>0</v>
      </c>
      <c r="Q209" s="148">
        <f t="shared" ref="Q209:Q219" si="352">SUM(O209:P209)</f>
        <v>0</v>
      </c>
      <c r="R209" s="156">
        <f t="shared" si="344"/>
        <v>0</v>
      </c>
      <c r="S209" s="156">
        <f t="shared" si="344"/>
        <v>0</v>
      </c>
      <c r="T209" s="149">
        <f t="shared" si="243"/>
        <v>0</v>
      </c>
      <c r="U209" s="136"/>
      <c r="V209" s="152">
        <f t="shared" si="345"/>
        <v>0</v>
      </c>
      <c r="W209" s="156">
        <f t="shared" si="345"/>
        <v>0</v>
      </c>
      <c r="X209" s="148">
        <f t="shared" ref="X209:X219" si="353">SUM(V209:W209)</f>
        <v>0</v>
      </c>
      <c r="Y209" s="156">
        <f t="shared" si="346"/>
        <v>0</v>
      </c>
      <c r="Z209" s="156">
        <f t="shared" si="346"/>
        <v>0</v>
      </c>
      <c r="AA209" s="149">
        <f t="shared" si="255"/>
        <v>0</v>
      </c>
      <c r="AB209" s="136"/>
      <c r="AC209" s="152">
        <f t="shared" si="347"/>
        <v>0</v>
      </c>
      <c r="AD209" s="156">
        <f t="shared" si="347"/>
        <v>0</v>
      </c>
      <c r="AE209" s="148">
        <f t="shared" ref="AE209:AE219" si="354">SUM(AC209:AD209)</f>
        <v>0</v>
      </c>
      <c r="AF209" s="156">
        <f t="shared" si="348"/>
        <v>0</v>
      </c>
      <c r="AG209" s="156">
        <f t="shared" si="348"/>
        <v>0</v>
      </c>
      <c r="AH209" s="149">
        <f t="shared" si="256"/>
        <v>0</v>
      </c>
      <c r="AI209" s="13"/>
      <c r="AJ209" s="79">
        <f t="shared" si="349"/>
        <v>0</v>
      </c>
      <c r="AK209" s="80">
        <f t="shared" si="349"/>
        <v>0</v>
      </c>
      <c r="AL209" s="81">
        <f t="shared" si="349"/>
        <v>0</v>
      </c>
      <c r="AM209" s="80">
        <f t="shared" si="349"/>
        <v>0</v>
      </c>
      <c r="AN209" s="81">
        <f t="shared" si="349"/>
        <v>0</v>
      </c>
      <c r="AO209" s="80">
        <f t="shared" si="349"/>
        <v>0</v>
      </c>
      <c r="AP209" s="81">
        <f t="shared" si="349"/>
        <v>0</v>
      </c>
      <c r="AQ209" s="80">
        <f t="shared" si="349"/>
        <v>0</v>
      </c>
      <c r="AR209" s="81">
        <f t="shared" si="349"/>
        <v>0</v>
      </c>
      <c r="AS209" s="80">
        <f t="shared" si="349"/>
        <v>0</v>
      </c>
      <c r="AT209" s="81">
        <f t="shared" si="349"/>
        <v>0</v>
      </c>
      <c r="AU209" s="80">
        <f t="shared" si="349"/>
        <v>0</v>
      </c>
      <c r="AV209" s="81">
        <f t="shared" ref="AV209:AV272" si="355">SUM(AJ209:AU209)</f>
        <v>0</v>
      </c>
      <c r="AW209" s="80">
        <f t="shared" ref="AW209:AW214" si="356">T209-AV209</f>
        <v>0</v>
      </c>
      <c r="AX209" s="13"/>
      <c r="AY209" s="79">
        <f t="shared" ref="AY209:AY214" si="357">SUM(AJ209:AL209)</f>
        <v>0</v>
      </c>
      <c r="AZ209" s="80">
        <f t="shared" ref="AZ209:AZ214" si="358">SUM(AM209:AO209)</f>
        <v>0</v>
      </c>
      <c r="BA209" s="81">
        <f t="shared" ref="BA209:BA214" si="359">SUM(AP209:AR209)</f>
        <v>0</v>
      </c>
      <c r="BB209" s="80">
        <f t="shared" ref="BB209:BB214" si="360">SUM(AS209:AU209)</f>
        <v>0</v>
      </c>
      <c r="BC209" s="80">
        <f t="shared" ref="BC209:BC272" si="361">SUM(AY209,AZ209,BA209,BB209)</f>
        <v>0</v>
      </c>
      <c r="BD209" s="86">
        <f t="shared" ref="BD209:BD214" si="362">T209-BC209</f>
        <v>0</v>
      </c>
    </row>
    <row r="210" spans="2:56" x14ac:dyDescent="0.3">
      <c r="B210" s="147" t="s">
        <v>227</v>
      </c>
      <c r="C210" s="89">
        <f t="shared" si="340"/>
        <v>0</v>
      </c>
      <c r="D210" s="90">
        <f t="shared" si="340"/>
        <v>0</v>
      </c>
      <c r="E210" s="91">
        <f t="shared" si="350"/>
        <v>0</v>
      </c>
      <c r="F210" s="89">
        <f t="shared" si="341"/>
        <v>0</v>
      </c>
      <c r="G210" s="92">
        <f t="shared" si="341"/>
        <v>0</v>
      </c>
      <c r="H210" s="91">
        <f t="shared" si="351"/>
        <v>0</v>
      </c>
      <c r="I210" s="89">
        <f t="shared" si="342"/>
        <v>0</v>
      </c>
      <c r="J210" s="92">
        <f t="shared" si="342"/>
        <v>0</v>
      </c>
      <c r="K210" s="91">
        <f t="shared" si="338"/>
        <v>0</v>
      </c>
      <c r="L210" s="89">
        <f t="shared" si="343"/>
        <v>0</v>
      </c>
      <c r="M210" s="92">
        <f t="shared" si="343"/>
        <v>0</v>
      </c>
      <c r="N210" s="93">
        <f t="shared" si="343"/>
        <v>0</v>
      </c>
      <c r="O210" s="89">
        <f t="shared" si="343"/>
        <v>0</v>
      </c>
      <c r="P210" s="93">
        <f t="shared" si="343"/>
        <v>0</v>
      </c>
      <c r="Q210" s="171">
        <f t="shared" si="352"/>
        <v>0</v>
      </c>
      <c r="R210" s="94">
        <f t="shared" si="344"/>
        <v>0</v>
      </c>
      <c r="S210" s="94">
        <f t="shared" si="344"/>
        <v>0</v>
      </c>
      <c r="T210" s="172">
        <f t="shared" ref="T210:T219" si="363">SUM(Q210:S210)</f>
        <v>0</v>
      </c>
      <c r="U210" s="84"/>
      <c r="V210" s="89">
        <f t="shared" si="345"/>
        <v>0</v>
      </c>
      <c r="W210" s="93">
        <f t="shared" si="345"/>
        <v>0</v>
      </c>
      <c r="X210" s="171">
        <f t="shared" si="353"/>
        <v>0</v>
      </c>
      <c r="Y210" s="94">
        <f t="shared" si="346"/>
        <v>0</v>
      </c>
      <c r="Z210" s="94">
        <f t="shared" si="346"/>
        <v>0</v>
      </c>
      <c r="AA210" s="172">
        <f t="shared" si="255"/>
        <v>0</v>
      </c>
      <c r="AB210" s="84"/>
      <c r="AC210" s="89">
        <f t="shared" si="347"/>
        <v>0</v>
      </c>
      <c r="AD210" s="93">
        <f t="shared" si="347"/>
        <v>0</v>
      </c>
      <c r="AE210" s="171">
        <f t="shared" si="354"/>
        <v>0</v>
      </c>
      <c r="AF210" s="94">
        <f t="shared" si="348"/>
        <v>0</v>
      </c>
      <c r="AG210" s="94">
        <f t="shared" si="348"/>
        <v>0</v>
      </c>
      <c r="AH210" s="172">
        <f t="shared" si="256"/>
        <v>0</v>
      </c>
      <c r="AI210" s="13"/>
      <c r="AJ210" s="90">
        <f t="shared" si="349"/>
        <v>0</v>
      </c>
      <c r="AK210" s="92">
        <f t="shared" si="349"/>
        <v>0</v>
      </c>
      <c r="AL210" s="93">
        <f t="shared" si="349"/>
        <v>0</v>
      </c>
      <c r="AM210" s="92">
        <f t="shared" si="349"/>
        <v>0</v>
      </c>
      <c r="AN210" s="93">
        <f t="shared" si="349"/>
        <v>0</v>
      </c>
      <c r="AO210" s="92">
        <f t="shared" si="349"/>
        <v>0</v>
      </c>
      <c r="AP210" s="93">
        <f t="shared" si="349"/>
        <v>0</v>
      </c>
      <c r="AQ210" s="92">
        <f t="shared" si="349"/>
        <v>0</v>
      </c>
      <c r="AR210" s="93">
        <f t="shared" si="349"/>
        <v>0</v>
      </c>
      <c r="AS210" s="92">
        <f t="shared" si="349"/>
        <v>0</v>
      </c>
      <c r="AT210" s="93">
        <f t="shared" si="349"/>
        <v>0</v>
      </c>
      <c r="AU210" s="92">
        <f t="shared" si="349"/>
        <v>0</v>
      </c>
      <c r="AV210" s="93">
        <f t="shared" si="355"/>
        <v>0</v>
      </c>
      <c r="AW210" s="92">
        <f t="shared" si="356"/>
        <v>0</v>
      </c>
      <c r="AX210" s="13"/>
      <c r="AY210" s="90">
        <f t="shared" si="357"/>
        <v>0</v>
      </c>
      <c r="AZ210" s="92">
        <f t="shared" si="358"/>
        <v>0</v>
      </c>
      <c r="BA210" s="93">
        <f t="shared" si="359"/>
        <v>0</v>
      </c>
      <c r="BB210" s="92">
        <f t="shared" si="360"/>
        <v>0</v>
      </c>
      <c r="BC210" s="92">
        <f t="shared" si="361"/>
        <v>0</v>
      </c>
      <c r="BD210" s="96">
        <f t="shared" si="362"/>
        <v>0</v>
      </c>
    </row>
    <row r="211" spans="2:56" x14ac:dyDescent="0.3">
      <c r="B211" s="147" t="s">
        <v>228</v>
      </c>
      <c r="C211" s="89">
        <f t="shared" si="340"/>
        <v>0</v>
      </c>
      <c r="D211" s="90">
        <f t="shared" si="340"/>
        <v>0</v>
      </c>
      <c r="E211" s="91">
        <f t="shared" si="350"/>
        <v>0</v>
      </c>
      <c r="F211" s="89">
        <f t="shared" si="341"/>
        <v>0</v>
      </c>
      <c r="G211" s="92">
        <f t="shared" si="341"/>
        <v>0</v>
      </c>
      <c r="H211" s="91">
        <f t="shared" si="351"/>
        <v>0</v>
      </c>
      <c r="I211" s="89">
        <f t="shared" si="342"/>
        <v>0</v>
      </c>
      <c r="J211" s="92">
        <f t="shared" si="342"/>
        <v>0</v>
      </c>
      <c r="K211" s="91">
        <f t="shared" si="338"/>
        <v>0</v>
      </c>
      <c r="L211" s="89">
        <f t="shared" si="343"/>
        <v>0</v>
      </c>
      <c r="M211" s="92">
        <f t="shared" si="343"/>
        <v>0</v>
      </c>
      <c r="N211" s="93">
        <f t="shared" si="343"/>
        <v>0</v>
      </c>
      <c r="O211" s="89">
        <f t="shared" si="343"/>
        <v>0</v>
      </c>
      <c r="P211" s="93">
        <f t="shared" si="343"/>
        <v>0</v>
      </c>
      <c r="Q211" s="171">
        <f t="shared" si="352"/>
        <v>0</v>
      </c>
      <c r="R211" s="94">
        <f t="shared" si="344"/>
        <v>0</v>
      </c>
      <c r="S211" s="94">
        <f t="shared" si="344"/>
        <v>0</v>
      </c>
      <c r="T211" s="172">
        <f t="shared" si="363"/>
        <v>0</v>
      </c>
      <c r="U211" s="84"/>
      <c r="V211" s="89">
        <f t="shared" si="345"/>
        <v>0</v>
      </c>
      <c r="W211" s="93">
        <f t="shared" si="345"/>
        <v>0</v>
      </c>
      <c r="X211" s="171">
        <f t="shared" si="353"/>
        <v>0</v>
      </c>
      <c r="Y211" s="94">
        <f t="shared" si="346"/>
        <v>0</v>
      </c>
      <c r="Z211" s="94">
        <f t="shared" si="346"/>
        <v>0</v>
      </c>
      <c r="AA211" s="172">
        <f t="shared" si="255"/>
        <v>0</v>
      </c>
      <c r="AB211" s="84"/>
      <c r="AC211" s="89">
        <f t="shared" si="347"/>
        <v>0</v>
      </c>
      <c r="AD211" s="93">
        <f t="shared" si="347"/>
        <v>0</v>
      </c>
      <c r="AE211" s="171">
        <f t="shared" si="354"/>
        <v>0</v>
      </c>
      <c r="AF211" s="94">
        <f t="shared" si="348"/>
        <v>0</v>
      </c>
      <c r="AG211" s="94">
        <f t="shared" si="348"/>
        <v>0</v>
      </c>
      <c r="AH211" s="172">
        <f t="shared" si="256"/>
        <v>0</v>
      </c>
      <c r="AI211" s="13"/>
      <c r="AJ211" s="90">
        <f t="shared" si="349"/>
        <v>0</v>
      </c>
      <c r="AK211" s="92">
        <f t="shared" si="349"/>
        <v>0</v>
      </c>
      <c r="AL211" s="93">
        <f t="shared" si="349"/>
        <v>0</v>
      </c>
      <c r="AM211" s="92">
        <f t="shared" si="349"/>
        <v>0</v>
      </c>
      <c r="AN211" s="93">
        <f t="shared" si="349"/>
        <v>0</v>
      </c>
      <c r="AO211" s="92">
        <f t="shared" si="349"/>
        <v>0</v>
      </c>
      <c r="AP211" s="93">
        <f t="shared" si="349"/>
        <v>0</v>
      </c>
      <c r="AQ211" s="92">
        <f t="shared" si="349"/>
        <v>0</v>
      </c>
      <c r="AR211" s="93">
        <f t="shared" si="349"/>
        <v>0</v>
      </c>
      <c r="AS211" s="92">
        <f t="shared" si="349"/>
        <v>0</v>
      </c>
      <c r="AT211" s="93">
        <f t="shared" si="349"/>
        <v>0</v>
      </c>
      <c r="AU211" s="92">
        <f t="shared" si="349"/>
        <v>0</v>
      </c>
      <c r="AV211" s="93">
        <f t="shared" si="355"/>
        <v>0</v>
      </c>
      <c r="AW211" s="92">
        <f t="shared" si="356"/>
        <v>0</v>
      </c>
      <c r="AX211" s="13"/>
      <c r="AY211" s="90">
        <f t="shared" si="357"/>
        <v>0</v>
      </c>
      <c r="AZ211" s="92">
        <f t="shared" si="358"/>
        <v>0</v>
      </c>
      <c r="BA211" s="93">
        <f t="shared" si="359"/>
        <v>0</v>
      </c>
      <c r="BB211" s="92">
        <f t="shared" si="360"/>
        <v>0</v>
      </c>
      <c r="BC211" s="92">
        <f t="shared" si="361"/>
        <v>0</v>
      </c>
      <c r="BD211" s="96">
        <f t="shared" si="362"/>
        <v>0</v>
      </c>
    </row>
    <row r="212" spans="2:56" x14ac:dyDescent="0.3">
      <c r="B212" s="147" t="s">
        <v>229</v>
      </c>
      <c r="C212" s="89">
        <f t="shared" si="340"/>
        <v>0</v>
      </c>
      <c r="D212" s="90">
        <f t="shared" si="340"/>
        <v>0</v>
      </c>
      <c r="E212" s="91">
        <f t="shared" si="350"/>
        <v>0</v>
      </c>
      <c r="F212" s="89">
        <f t="shared" si="341"/>
        <v>0</v>
      </c>
      <c r="G212" s="92">
        <f t="shared" si="341"/>
        <v>0</v>
      </c>
      <c r="H212" s="91">
        <f t="shared" si="351"/>
        <v>0</v>
      </c>
      <c r="I212" s="89">
        <f t="shared" si="342"/>
        <v>0</v>
      </c>
      <c r="J212" s="92">
        <f t="shared" si="342"/>
        <v>0</v>
      </c>
      <c r="K212" s="91">
        <f t="shared" si="338"/>
        <v>0</v>
      </c>
      <c r="L212" s="89">
        <f t="shared" si="343"/>
        <v>0</v>
      </c>
      <c r="M212" s="92">
        <f t="shared" si="343"/>
        <v>0</v>
      </c>
      <c r="N212" s="93">
        <f t="shared" si="343"/>
        <v>0</v>
      </c>
      <c r="O212" s="89">
        <f t="shared" si="343"/>
        <v>0</v>
      </c>
      <c r="P212" s="93">
        <f t="shared" si="343"/>
        <v>0</v>
      </c>
      <c r="Q212" s="171">
        <f t="shared" si="352"/>
        <v>0</v>
      </c>
      <c r="R212" s="94">
        <f t="shared" si="344"/>
        <v>0</v>
      </c>
      <c r="S212" s="94">
        <f t="shared" si="344"/>
        <v>0</v>
      </c>
      <c r="T212" s="172">
        <f t="shared" si="363"/>
        <v>0</v>
      </c>
      <c r="U212" s="84"/>
      <c r="V212" s="89">
        <f t="shared" si="345"/>
        <v>0</v>
      </c>
      <c r="W212" s="93">
        <f t="shared" si="345"/>
        <v>0</v>
      </c>
      <c r="X212" s="171">
        <f t="shared" si="353"/>
        <v>0</v>
      </c>
      <c r="Y212" s="94">
        <f t="shared" si="346"/>
        <v>0</v>
      </c>
      <c r="Z212" s="94">
        <f t="shared" si="346"/>
        <v>0</v>
      </c>
      <c r="AA212" s="172">
        <f t="shared" ref="AA212:AA219" si="364">SUM(X212:Z212)</f>
        <v>0</v>
      </c>
      <c r="AB212" s="84"/>
      <c r="AC212" s="89">
        <f t="shared" si="347"/>
        <v>0</v>
      </c>
      <c r="AD212" s="93">
        <f t="shared" si="347"/>
        <v>0</v>
      </c>
      <c r="AE212" s="171">
        <f t="shared" si="354"/>
        <v>0</v>
      </c>
      <c r="AF212" s="94">
        <f t="shared" si="348"/>
        <v>0</v>
      </c>
      <c r="AG212" s="94">
        <f t="shared" si="348"/>
        <v>0</v>
      </c>
      <c r="AH212" s="172">
        <f t="shared" ref="AH212:AH219" si="365">SUM(AE212:AG212)</f>
        <v>0</v>
      </c>
      <c r="AI212" s="13"/>
      <c r="AJ212" s="90">
        <f t="shared" si="349"/>
        <v>0</v>
      </c>
      <c r="AK212" s="92">
        <f t="shared" si="349"/>
        <v>0</v>
      </c>
      <c r="AL212" s="93">
        <f t="shared" si="349"/>
        <v>0</v>
      </c>
      <c r="AM212" s="92">
        <f t="shared" si="349"/>
        <v>0</v>
      </c>
      <c r="AN212" s="93">
        <f t="shared" si="349"/>
        <v>0</v>
      </c>
      <c r="AO212" s="92">
        <f t="shared" si="349"/>
        <v>0</v>
      </c>
      <c r="AP212" s="93">
        <f t="shared" si="349"/>
        <v>0</v>
      </c>
      <c r="AQ212" s="92">
        <f t="shared" si="349"/>
        <v>0</v>
      </c>
      <c r="AR212" s="93">
        <f t="shared" si="349"/>
        <v>0</v>
      </c>
      <c r="AS212" s="92">
        <f t="shared" si="349"/>
        <v>0</v>
      </c>
      <c r="AT212" s="93">
        <f t="shared" si="349"/>
        <v>0</v>
      </c>
      <c r="AU212" s="92">
        <f t="shared" si="349"/>
        <v>0</v>
      </c>
      <c r="AV212" s="93">
        <f t="shared" si="355"/>
        <v>0</v>
      </c>
      <c r="AW212" s="92">
        <f t="shared" si="356"/>
        <v>0</v>
      </c>
      <c r="AX212" s="13"/>
      <c r="AY212" s="90">
        <f t="shared" si="357"/>
        <v>0</v>
      </c>
      <c r="AZ212" s="92">
        <f t="shared" si="358"/>
        <v>0</v>
      </c>
      <c r="BA212" s="93">
        <f t="shared" si="359"/>
        <v>0</v>
      </c>
      <c r="BB212" s="92">
        <f t="shared" si="360"/>
        <v>0</v>
      </c>
      <c r="BC212" s="92">
        <f t="shared" si="361"/>
        <v>0</v>
      </c>
      <c r="BD212" s="96">
        <f t="shared" si="362"/>
        <v>0</v>
      </c>
    </row>
    <row r="213" spans="2:56" x14ac:dyDescent="0.3">
      <c r="B213" s="147" t="s">
        <v>230</v>
      </c>
      <c r="C213" s="89">
        <f t="shared" si="340"/>
        <v>0</v>
      </c>
      <c r="D213" s="90">
        <f t="shared" si="340"/>
        <v>0</v>
      </c>
      <c r="E213" s="91">
        <f t="shared" si="350"/>
        <v>0</v>
      </c>
      <c r="F213" s="89">
        <f t="shared" si="341"/>
        <v>0</v>
      </c>
      <c r="G213" s="92">
        <f t="shared" si="341"/>
        <v>0</v>
      </c>
      <c r="H213" s="91">
        <f t="shared" si="351"/>
        <v>0</v>
      </c>
      <c r="I213" s="89">
        <f t="shared" si="342"/>
        <v>0</v>
      </c>
      <c r="J213" s="92">
        <f t="shared" si="342"/>
        <v>0</v>
      </c>
      <c r="K213" s="91">
        <f t="shared" si="338"/>
        <v>0</v>
      </c>
      <c r="L213" s="89">
        <f t="shared" si="343"/>
        <v>0</v>
      </c>
      <c r="M213" s="92">
        <f t="shared" si="343"/>
        <v>0</v>
      </c>
      <c r="N213" s="93">
        <f t="shared" si="343"/>
        <v>0</v>
      </c>
      <c r="O213" s="89">
        <f t="shared" si="343"/>
        <v>0</v>
      </c>
      <c r="P213" s="93">
        <f t="shared" si="343"/>
        <v>0</v>
      </c>
      <c r="Q213" s="171">
        <f t="shared" si="352"/>
        <v>0</v>
      </c>
      <c r="R213" s="94">
        <f t="shared" si="344"/>
        <v>0</v>
      </c>
      <c r="S213" s="94">
        <f t="shared" si="344"/>
        <v>0</v>
      </c>
      <c r="T213" s="172">
        <f t="shared" si="363"/>
        <v>0</v>
      </c>
      <c r="U213" s="84"/>
      <c r="V213" s="89">
        <f t="shared" si="345"/>
        <v>0</v>
      </c>
      <c r="W213" s="93">
        <f t="shared" si="345"/>
        <v>0</v>
      </c>
      <c r="X213" s="171">
        <f t="shared" si="353"/>
        <v>0</v>
      </c>
      <c r="Y213" s="94">
        <f t="shared" si="346"/>
        <v>0</v>
      </c>
      <c r="Z213" s="94">
        <f t="shared" si="346"/>
        <v>0</v>
      </c>
      <c r="AA213" s="172">
        <f t="shared" si="364"/>
        <v>0</v>
      </c>
      <c r="AB213" s="84"/>
      <c r="AC213" s="89">
        <f t="shared" si="347"/>
        <v>0</v>
      </c>
      <c r="AD213" s="93">
        <f t="shared" si="347"/>
        <v>0</v>
      </c>
      <c r="AE213" s="171">
        <f t="shared" si="354"/>
        <v>0</v>
      </c>
      <c r="AF213" s="94">
        <f t="shared" si="348"/>
        <v>0</v>
      </c>
      <c r="AG213" s="94">
        <f t="shared" si="348"/>
        <v>0</v>
      </c>
      <c r="AH213" s="172">
        <f t="shared" si="365"/>
        <v>0</v>
      </c>
      <c r="AI213" s="13"/>
      <c r="AJ213" s="90">
        <f t="shared" si="349"/>
        <v>0</v>
      </c>
      <c r="AK213" s="92">
        <f t="shared" si="349"/>
        <v>0</v>
      </c>
      <c r="AL213" s="93">
        <f t="shared" si="349"/>
        <v>0</v>
      </c>
      <c r="AM213" s="92">
        <f t="shared" si="349"/>
        <v>0</v>
      </c>
      <c r="AN213" s="93">
        <f t="shared" si="349"/>
        <v>0</v>
      </c>
      <c r="AO213" s="92">
        <f t="shared" si="349"/>
        <v>0</v>
      </c>
      <c r="AP213" s="93">
        <f t="shared" si="349"/>
        <v>0</v>
      </c>
      <c r="AQ213" s="92">
        <f t="shared" si="349"/>
        <v>0</v>
      </c>
      <c r="AR213" s="93">
        <f t="shared" si="349"/>
        <v>0</v>
      </c>
      <c r="AS213" s="92">
        <f t="shared" si="349"/>
        <v>0</v>
      </c>
      <c r="AT213" s="93">
        <f t="shared" si="349"/>
        <v>0</v>
      </c>
      <c r="AU213" s="92">
        <f t="shared" si="349"/>
        <v>0</v>
      </c>
      <c r="AV213" s="93">
        <f t="shared" si="355"/>
        <v>0</v>
      </c>
      <c r="AW213" s="92">
        <f t="shared" si="356"/>
        <v>0</v>
      </c>
      <c r="AX213" s="13"/>
      <c r="AY213" s="90">
        <f t="shared" si="357"/>
        <v>0</v>
      </c>
      <c r="AZ213" s="92">
        <f t="shared" si="358"/>
        <v>0</v>
      </c>
      <c r="BA213" s="93">
        <f t="shared" si="359"/>
        <v>0</v>
      </c>
      <c r="BB213" s="92">
        <f t="shared" si="360"/>
        <v>0</v>
      </c>
      <c r="BC213" s="92">
        <f t="shared" si="361"/>
        <v>0</v>
      </c>
      <c r="BD213" s="96">
        <f t="shared" si="362"/>
        <v>0</v>
      </c>
    </row>
    <row r="214" spans="2:56" x14ac:dyDescent="0.3">
      <c r="B214" s="147" t="s">
        <v>231</v>
      </c>
      <c r="C214" s="89">
        <f t="shared" si="340"/>
        <v>0</v>
      </c>
      <c r="D214" s="90">
        <f t="shared" si="340"/>
        <v>0</v>
      </c>
      <c r="E214" s="91">
        <f t="shared" si="350"/>
        <v>0</v>
      </c>
      <c r="F214" s="89">
        <f t="shared" si="341"/>
        <v>0</v>
      </c>
      <c r="G214" s="92">
        <f t="shared" si="341"/>
        <v>0</v>
      </c>
      <c r="H214" s="91">
        <f t="shared" si="351"/>
        <v>0</v>
      </c>
      <c r="I214" s="89">
        <f t="shared" si="342"/>
        <v>0</v>
      </c>
      <c r="J214" s="92">
        <f t="shared" si="342"/>
        <v>0</v>
      </c>
      <c r="K214" s="91">
        <f t="shared" si="338"/>
        <v>0</v>
      </c>
      <c r="L214" s="89">
        <f t="shared" si="343"/>
        <v>0</v>
      </c>
      <c r="M214" s="92">
        <f t="shared" si="343"/>
        <v>0</v>
      </c>
      <c r="N214" s="93">
        <f t="shared" si="343"/>
        <v>0</v>
      </c>
      <c r="O214" s="89">
        <f t="shared" si="343"/>
        <v>0</v>
      </c>
      <c r="P214" s="93">
        <f t="shared" si="343"/>
        <v>0</v>
      </c>
      <c r="Q214" s="171">
        <f t="shared" si="352"/>
        <v>0</v>
      </c>
      <c r="R214" s="94">
        <f t="shared" si="344"/>
        <v>0</v>
      </c>
      <c r="S214" s="94">
        <f t="shared" si="344"/>
        <v>0</v>
      </c>
      <c r="T214" s="172">
        <f t="shared" si="363"/>
        <v>0</v>
      </c>
      <c r="U214" s="84"/>
      <c r="V214" s="89">
        <f t="shared" si="345"/>
        <v>0</v>
      </c>
      <c r="W214" s="93">
        <f t="shared" si="345"/>
        <v>0</v>
      </c>
      <c r="X214" s="171">
        <f t="shared" si="353"/>
        <v>0</v>
      </c>
      <c r="Y214" s="94">
        <f t="shared" si="346"/>
        <v>0</v>
      </c>
      <c r="Z214" s="94">
        <f t="shared" si="346"/>
        <v>0</v>
      </c>
      <c r="AA214" s="172">
        <f t="shared" si="364"/>
        <v>0</v>
      </c>
      <c r="AB214" s="84"/>
      <c r="AC214" s="89">
        <f t="shared" si="347"/>
        <v>0</v>
      </c>
      <c r="AD214" s="93">
        <f t="shared" si="347"/>
        <v>0</v>
      </c>
      <c r="AE214" s="171">
        <f t="shared" si="354"/>
        <v>0</v>
      </c>
      <c r="AF214" s="94">
        <f t="shared" si="348"/>
        <v>0</v>
      </c>
      <c r="AG214" s="94">
        <f t="shared" si="348"/>
        <v>0</v>
      </c>
      <c r="AH214" s="172">
        <f t="shared" si="365"/>
        <v>0</v>
      </c>
      <c r="AI214" s="13"/>
      <c r="AJ214" s="90">
        <f t="shared" si="349"/>
        <v>0</v>
      </c>
      <c r="AK214" s="92">
        <f t="shared" si="349"/>
        <v>0</v>
      </c>
      <c r="AL214" s="93">
        <f t="shared" si="349"/>
        <v>0</v>
      </c>
      <c r="AM214" s="92">
        <f t="shared" si="349"/>
        <v>0</v>
      </c>
      <c r="AN214" s="93">
        <f t="shared" si="349"/>
        <v>0</v>
      </c>
      <c r="AO214" s="92">
        <f t="shared" si="349"/>
        <v>0</v>
      </c>
      <c r="AP214" s="93">
        <f t="shared" si="349"/>
        <v>0</v>
      </c>
      <c r="AQ214" s="92">
        <f t="shared" si="349"/>
        <v>0</v>
      </c>
      <c r="AR214" s="93">
        <f t="shared" si="349"/>
        <v>0</v>
      </c>
      <c r="AS214" s="92">
        <f t="shared" si="349"/>
        <v>0</v>
      </c>
      <c r="AT214" s="93">
        <f t="shared" si="349"/>
        <v>0</v>
      </c>
      <c r="AU214" s="92">
        <f t="shared" si="349"/>
        <v>0</v>
      </c>
      <c r="AV214" s="93">
        <f t="shared" si="355"/>
        <v>0</v>
      </c>
      <c r="AW214" s="92">
        <f t="shared" si="356"/>
        <v>0</v>
      </c>
      <c r="AX214" s="13"/>
      <c r="AY214" s="90">
        <f t="shared" si="357"/>
        <v>0</v>
      </c>
      <c r="AZ214" s="92">
        <f t="shared" si="358"/>
        <v>0</v>
      </c>
      <c r="BA214" s="93">
        <f t="shared" si="359"/>
        <v>0</v>
      </c>
      <c r="BB214" s="92">
        <f t="shared" si="360"/>
        <v>0</v>
      </c>
      <c r="BC214" s="92">
        <f t="shared" si="361"/>
        <v>0</v>
      </c>
      <c r="BD214" s="96">
        <f t="shared" si="362"/>
        <v>0</v>
      </c>
    </row>
    <row r="215" spans="2:56" x14ac:dyDescent="0.3">
      <c r="B215" s="173" t="s">
        <v>232</v>
      </c>
      <c r="C215" s="89"/>
      <c r="D215" s="90"/>
      <c r="E215" s="91"/>
      <c r="F215" s="89"/>
      <c r="G215" s="92"/>
      <c r="H215" s="91"/>
      <c r="I215" s="89"/>
      <c r="J215" s="92"/>
      <c r="K215" s="91"/>
      <c r="L215" s="89"/>
      <c r="M215" s="92"/>
      <c r="N215" s="93"/>
      <c r="O215" s="89"/>
      <c r="P215" s="93"/>
      <c r="Q215" s="171"/>
      <c r="R215" s="94"/>
      <c r="S215" s="94"/>
      <c r="T215" s="172"/>
      <c r="U215" s="84"/>
      <c r="V215" s="89"/>
      <c r="W215" s="93"/>
      <c r="X215" s="171"/>
      <c r="Y215" s="94"/>
      <c r="Z215" s="94"/>
      <c r="AA215" s="172"/>
      <c r="AB215" s="84"/>
      <c r="AC215" s="89"/>
      <c r="AD215" s="93"/>
      <c r="AE215" s="171"/>
      <c r="AF215" s="94"/>
      <c r="AG215" s="94"/>
      <c r="AH215" s="172"/>
      <c r="AI215" s="13"/>
      <c r="AJ215" s="90"/>
      <c r="AK215" s="92"/>
      <c r="AL215" s="93"/>
      <c r="AM215" s="92"/>
      <c r="AN215" s="93"/>
      <c r="AO215" s="92"/>
      <c r="AP215" s="93"/>
      <c r="AQ215" s="92"/>
      <c r="AR215" s="93"/>
      <c r="AS215" s="92"/>
      <c r="AT215" s="93"/>
      <c r="AU215" s="92"/>
      <c r="AV215" s="93"/>
      <c r="AW215" s="92"/>
      <c r="AX215" s="13"/>
      <c r="AY215" s="90"/>
      <c r="AZ215" s="92"/>
      <c r="BA215" s="93"/>
      <c r="BB215" s="92"/>
      <c r="BC215" s="92"/>
      <c r="BD215" s="96"/>
    </row>
    <row r="216" spans="2:56" x14ac:dyDescent="0.3">
      <c r="B216" s="174" t="s">
        <v>233</v>
      </c>
      <c r="C216" s="89">
        <f t="shared" ref="C216:D218" si="366">SUM(C420,C2256)</f>
        <v>0</v>
      </c>
      <c r="D216" s="90">
        <f t="shared" si="366"/>
        <v>0</v>
      </c>
      <c r="E216" s="91">
        <f>IFERROR(D216/C216,0)</f>
        <v>0</v>
      </c>
      <c r="F216" s="89">
        <f t="shared" ref="F216:G218" si="367">SUM(F420,F2256)</f>
        <v>0</v>
      </c>
      <c r="G216" s="92">
        <f t="shared" si="367"/>
        <v>0</v>
      </c>
      <c r="H216" s="91">
        <f>IFERROR(G216/F216,0)</f>
        <v>0</v>
      </c>
      <c r="I216" s="89">
        <f t="shared" ref="I216:J218" si="368">SUM(I420,I2256)</f>
        <v>0</v>
      </c>
      <c r="J216" s="92">
        <f t="shared" si="368"/>
        <v>0</v>
      </c>
      <c r="K216" s="91">
        <f t="shared" si="338"/>
        <v>0</v>
      </c>
      <c r="L216" s="89">
        <f>SUM(L420,L2256)</f>
        <v>0</v>
      </c>
      <c r="M216" s="92">
        <f t="shared" ref="M216:P218" si="369">SUM(M420,M2256)</f>
        <v>0</v>
      </c>
      <c r="N216" s="93">
        <f t="shared" si="369"/>
        <v>0</v>
      </c>
      <c r="O216" s="89">
        <f t="shared" si="369"/>
        <v>0</v>
      </c>
      <c r="P216" s="93">
        <f t="shared" si="369"/>
        <v>0</v>
      </c>
      <c r="Q216" s="171">
        <f t="shared" si="352"/>
        <v>0</v>
      </c>
      <c r="R216" s="94">
        <f t="shared" ref="R216:S218" si="370">SUM(R420,R2256)</f>
        <v>0</v>
      </c>
      <c r="S216" s="94">
        <f t="shared" si="370"/>
        <v>0</v>
      </c>
      <c r="T216" s="172">
        <f t="shared" si="363"/>
        <v>0</v>
      </c>
      <c r="U216" s="84"/>
      <c r="V216" s="89">
        <f t="shared" ref="V216:W218" si="371">SUM(V420,V2256)</f>
        <v>0</v>
      </c>
      <c r="W216" s="93">
        <f t="shared" si="371"/>
        <v>0</v>
      </c>
      <c r="X216" s="171">
        <f t="shared" si="353"/>
        <v>0</v>
      </c>
      <c r="Y216" s="94">
        <f t="shared" ref="Y216:Z218" si="372">SUM(Y420,Y2256)</f>
        <v>0</v>
      </c>
      <c r="Z216" s="94">
        <f t="shared" si="372"/>
        <v>0</v>
      </c>
      <c r="AA216" s="172">
        <f t="shared" si="364"/>
        <v>0</v>
      </c>
      <c r="AB216" s="84"/>
      <c r="AC216" s="89">
        <f t="shared" ref="AC216:AD218" si="373">SUM(AC420,AC2256)</f>
        <v>0</v>
      </c>
      <c r="AD216" s="93">
        <f t="shared" si="373"/>
        <v>0</v>
      </c>
      <c r="AE216" s="171">
        <f t="shared" si="354"/>
        <v>0</v>
      </c>
      <c r="AF216" s="94">
        <f t="shared" ref="AF216:AG218" si="374">SUM(AF420,AF2256)</f>
        <v>0</v>
      </c>
      <c r="AG216" s="94">
        <f t="shared" si="374"/>
        <v>0</v>
      </c>
      <c r="AH216" s="172">
        <f t="shared" si="365"/>
        <v>0</v>
      </c>
      <c r="AI216" s="13"/>
      <c r="AJ216" s="90">
        <f t="shared" ref="AJ216:AU218" si="375">SUM(AJ420,AJ2256)</f>
        <v>0</v>
      </c>
      <c r="AK216" s="92">
        <f t="shared" si="375"/>
        <v>0</v>
      </c>
      <c r="AL216" s="93">
        <f t="shared" si="375"/>
        <v>0</v>
      </c>
      <c r="AM216" s="92">
        <f t="shared" si="375"/>
        <v>0</v>
      </c>
      <c r="AN216" s="93">
        <f t="shared" si="375"/>
        <v>0</v>
      </c>
      <c r="AO216" s="92">
        <f t="shared" si="375"/>
        <v>0</v>
      </c>
      <c r="AP216" s="93">
        <f t="shared" si="375"/>
        <v>0</v>
      </c>
      <c r="AQ216" s="92">
        <f>SUM(AQ420,AQ2256)</f>
        <v>0</v>
      </c>
      <c r="AR216" s="93">
        <f t="shared" si="375"/>
        <v>0</v>
      </c>
      <c r="AS216" s="92">
        <f t="shared" si="375"/>
        <v>0</v>
      </c>
      <c r="AT216" s="93">
        <f t="shared" si="375"/>
        <v>0</v>
      </c>
      <c r="AU216" s="92">
        <f t="shared" si="375"/>
        <v>0</v>
      </c>
      <c r="AV216" s="93">
        <f t="shared" si="355"/>
        <v>0</v>
      </c>
      <c r="AW216" s="92">
        <f>T216-AV216</f>
        <v>0</v>
      </c>
      <c r="AX216" s="13"/>
      <c r="AY216" s="90">
        <f>SUM(AJ216:AL216)</f>
        <v>0</v>
      </c>
      <c r="AZ216" s="92">
        <f>SUM(AM216:AO216)</f>
        <v>0</v>
      </c>
      <c r="BA216" s="93">
        <f>SUM(AP216:AR216)</f>
        <v>0</v>
      </c>
      <c r="BB216" s="92">
        <f>SUM(AS216:AU216)</f>
        <v>0</v>
      </c>
      <c r="BC216" s="92">
        <f t="shared" si="361"/>
        <v>0</v>
      </c>
      <c r="BD216" s="96">
        <f>T216-BC216</f>
        <v>0</v>
      </c>
    </row>
    <row r="217" spans="2:56" x14ac:dyDescent="0.3">
      <c r="B217" s="174" t="s">
        <v>234</v>
      </c>
      <c r="C217" s="89">
        <f t="shared" si="366"/>
        <v>0</v>
      </c>
      <c r="D217" s="90">
        <f t="shared" si="366"/>
        <v>0</v>
      </c>
      <c r="E217" s="91">
        <f>IFERROR(D217/C217,0)</f>
        <v>0</v>
      </c>
      <c r="F217" s="89">
        <f t="shared" si="367"/>
        <v>0</v>
      </c>
      <c r="G217" s="92">
        <f t="shared" si="367"/>
        <v>0</v>
      </c>
      <c r="H217" s="91">
        <f>IFERROR(G217/F217,0)</f>
        <v>0</v>
      </c>
      <c r="I217" s="89">
        <f t="shared" si="368"/>
        <v>0</v>
      </c>
      <c r="J217" s="92">
        <f t="shared" si="368"/>
        <v>0</v>
      </c>
      <c r="K217" s="91">
        <f t="shared" si="338"/>
        <v>0</v>
      </c>
      <c r="L217" s="89">
        <f>SUM(L421,L2257)</f>
        <v>0</v>
      </c>
      <c r="M217" s="92">
        <f t="shared" si="369"/>
        <v>0</v>
      </c>
      <c r="N217" s="93">
        <f t="shared" si="369"/>
        <v>0</v>
      </c>
      <c r="O217" s="89">
        <f t="shared" si="369"/>
        <v>0</v>
      </c>
      <c r="P217" s="93">
        <f t="shared" si="369"/>
        <v>0</v>
      </c>
      <c r="Q217" s="171">
        <f t="shared" si="352"/>
        <v>0</v>
      </c>
      <c r="R217" s="94">
        <f t="shared" si="370"/>
        <v>0</v>
      </c>
      <c r="S217" s="94">
        <f t="shared" si="370"/>
        <v>0</v>
      </c>
      <c r="T217" s="172">
        <f t="shared" si="363"/>
        <v>0</v>
      </c>
      <c r="U217" s="84"/>
      <c r="V217" s="89">
        <f t="shared" si="371"/>
        <v>0</v>
      </c>
      <c r="W217" s="93">
        <f t="shared" si="371"/>
        <v>0</v>
      </c>
      <c r="X217" s="171">
        <f t="shared" si="353"/>
        <v>0</v>
      </c>
      <c r="Y217" s="94">
        <f t="shared" si="372"/>
        <v>0</v>
      </c>
      <c r="Z217" s="94">
        <f t="shared" si="372"/>
        <v>0</v>
      </c>
      <c r="AA217" s="172">
        <f t="shared" si="364"/>
        <v>0</v>
      </c>
      <c r="AB217" s="84"/>
      <c r="AC217" s="89">
        <f t="shared" si="373"/>
        <v>0</v>
      </c>
      <c r="AD217" s="93">
        <f t="shared" si="373"/>
        <v>0</v>
      </c>
      <c r="AE217" s="171">
        <f t="shared" si="354"/>
        <v>0</v>
      </c>
      <c r="AF217" s="94">
        <f t="shared" si="374"/>
        <v>0</v>
      </c>
      <c r="AG217" s="94">
        <f t="shared" si="374"/>
        <v>0</v>
      </c>
      <c r="AH217" s="172">
        <f t="shared" si="365"/>
        <v>0</v>
      </c>
      <c r="AI217" s="13"/>
      <c r="AJ217" s="90">
        <f t="shared" si="375"/>
        <v>0</v>
      </c>
      <c r="AK217" s="92">
        <f t="shared" si="375"/>
        <v>0</v>
      </c>
      <c r="AL217" s="93">
        <f t="shared" si="375"/>
        <v>0</v>
      </c>
      <c r="AM217" s="92">
        <f t="shared" si="375"/>
        <v>0</v>
      </c>
      <c r="AN217" s="93">
        <f t="shared" si="375"/>
        <v>0</v>
      </c>
      <c r="AO217" s="92">
        <f t="shared" si="375"/>
        <v>0</v>
      </c>
      <c r="AP217" s="93">
        <f t="shared" si="375"/>
        <v>0</v>
      </c>
      <c r="AQ217" s="92">
        <f>SUM(AQ421,AQ2257)</f>
        <v>0</v>
      </c>
      <c r="AR217" s="93">
        <f t="shared" si="375"/>
        <v>0</v>
      </c>
      <c r="AS217" s="92">
        <f t="shared" si="375"/>
        <v>0</v>
      </c>
      <c r="AT217" s="93">
        <f t="shared" si="375"/>
        <v>0</v>
      </c>
      <c r="AU217" s="92">
        <f t="shared" si="375"/>
        <v>0</v>
      </c>
      <c r="AV217" s="93">
        <f t="shared" si="355"/>
        <v>0</v>
      </c>
      <c r="AW217" s="92">
        <f>T217-AV217</f>
        <v>0</v>
      </c>
      <c r="AX217" s="13"/>
      <c r="AY217" s="90">
        <f>SUM(AJ217:AL217)</f>
        <v>0</v>
      </c>
      <c r="AZ217" s="92">
        <f>SUM(AM217:AO217)</f>
        <v>0</v>
      </c>
      <c r="BA217" s="93">
        <f>SUM(AP217:AR217)</f>
        <v>0</v>
      </c>
      <c r="BB217" s="92">
        <f>SUM(AS217:AU217)</f>
        <v>0</v>
      </c>
      <c r="BC217" s="92">
        <f t="shared" si="361"/>
        <v>0</v>
      </c>
      <c r="BD217" s="96">
        <f>T217-BC217</f>
        <v>0</v>
      </c>
    </row>
    <row r="218" spans="2:56" s="108" customFormat="1" ht="13.2" thickBot="1" x14ac:dyDescent="0.35">
      <c r="B218" s="175" t="s">
        <v>235</v>
      </c>
      <c r="C218" s="176">
        <f t="shared" si="366"/>
        <v>0</v>
      </c>
      <c r="D218" s="177">
        <f t="shared" si="366"/>
        <v>0</v>
      </c>
      <c r="E218" s="178">
        <f>IFERROR(D218/C218,0)</f>
        <v>0</v>
      </c>
      <c r="F218" s="176">
        <f t="shared" si="367"/>
        <v>0</v>
      </c>
      <c r="G218" s="177">
        <f t="shared" si="367"/>
        <v>0</v>
      </c>
      <c r="H218" s="178">
        <f>IFERROR(G218/F218,0)</f>
        <v>0</v>
      </c>
      <c r="I218" s="176">
        <f t="shared" si="368"/>
        <v>0</v>
      </c>
      <c r="J218" s="177">
        <f t="shared" si="368"/>
        <v>0</v>
      </c>
      <c r="K218" s="178">
        <f t="shared" si="338"/>
        <v>0</v>
      </c>
      <c r="L218" s="176">
        <f>SUM(L422,L2258)</f>
        <v>0</v>
      </c>
      <c r="M218" s="179">
        <f t="shared" si="369"/>
        <v>0</v>
      </c>
      <c r="N218" s="180">
        <f t="shared" si="369"/>
        <v>0</v>
      </c>
      <c r="O218" s="176">
        <f t="shared" si="369"/>
        <v>0</v>
      </c>
      <c r="P218" s="180">
        <f t="shared" si="369"/>
        <v>0</v>
      </c>
      <c r="Q218" s="181">
        <f t="shared" si="352"/>
        <v>0</v>
      </c>
      <c r="R218" s="182">
        <f t="shared" si="370"/>
        <v>0</v>
      </c>
      <c r="S218" s="182">
        <f t="shared" si="370"/>
        <v>0</v>
      </c>
      <c r="T218" s="183">
        <f t="shared" si="363"/>
        <v>0</v>
      </c>
      <c r="U218" s="105"/>
      <c r="V218" s="176">
        <f t="shared" si="371"/>
        <v>0</v>
      </c>
      <c r="W218" s="180">
        <f t="shared" si="371"/>
        <v>0</v>
      </c>
      <c r="X218" s="181">
        <f t="shared" si="353"/>
        <v>0</v>
      </c>
      <c r="Y218" s="182">
        <f t="shared" si="372"/>
        <v>0</v>
      </c>
      <c r="Z218" s="182">
        <f t="shared" si="372"/>
        <v>0</v>
      </c>
      <c r="AA218" s="183">
        <f t="shared" si="364"/>
        <v>0</v>
      </c>
      <c r="AB218" s="105"/>
      <c r="AC218" s="176">
        <f t="shared" si="373"/>
        <v>0</v>
      </c>
      <c r="AD218" s="180">
        <f t="shared" si="373"/>
        <v>0</v>
      </c>
      <c r="AE218" s="181">
        <f t="shared" si="354"/>
        <v>0</v>
      </c>
      <c r="AF218" s="182">
        <f t="shared" si="374"/>
        <v>0</v>
      </c>
      <c r="AG218" s="182">
        <f t="shared" si="374"/>
        <v>0</v>
      </c>
      <c r="AH218" s="183">
        <f t="shared" si="365"/>
        <v>0</v>
      </c>
      <c r="AI218" s="166"/>
      <c r="AJ218" s="177">
        <f t="shared" si="375"/>
        <v>0</v>
      </c>
      <c r="AK218" s="179">
        <f t="shared" si="375"/>
        <v>0</v>
      </c>
      <c r="AL218" s="180">
        <f t="shared" si="375"/>
        <v>0</v>
      </c>
      <c r="AM218" s="179">
        <f t="shared" si="375"/>
        <v>0</v>
      </c>
      <c r="AN218" s="180">
        <f t="shared" si="375"/>
        <v>0</v>
      </c>
      <c r="AO218" s="179">
        <f t="shared" si="375"/>
        <v>0</v>
      </c>
      <c r="AP218" s="180">
        <f t="shared" si="375"/>
        <v>0</v>
      </c>
      <c r="AQ218" s="179">
        <f>SUM(AQ422,AQ2258)</f>
        <v>0</v>
      </c>
      <c r="AR218" s="180">
        <f t="shared" si="375"/>
        <v>0</v>
      </c>
      <c r="AS218" s="179">
        <f t="shared" si="375"/>
        <v>0</v>
      </c>
      <c r="AT218" s="180">
        <f t="shared" si="375"/>
        <v>0</v>
      </c>
      <c r="AU218" s="179">
        <f t="shared" si="375"/>
        <v>0</v>
      </c>
      <c r="AV218" s="180">
        <f t="shared" si="355"/>
        <v>0</v>
      </c>
      <c r="AW218" s="179">
        <f>T218-AV218</f>
        <v>0</v>
      </c>
      <c r="AX218" s="166"/>
      <c r="AY218" s="177">
        <f>SUM(AJ218:AL218)</f>
        <v>0</v>
      </c>
      <c r="AZ218" s="179">
        <f>SUM(AM218:AO218)</f>
        <v>0</v>
      </c>
      <c r="BA218" s="180">
        <f>SUM(AP218:AR218)</f>
        <v>0</v>
      </c>
      <c r="BB218" s="179">
        <f>SUM(AS218:AU218)</f>
        <v>0</v>
      </c>
      <c r="BC218" s="179">
        <f t="shared" si="361"/>
        <v>0</v>
      </c>
      <c r="BD218" s="184">
        <f>T218-BC218</f>
        <v>0</v>
      </c>
    </row>
    <row r="219" spans="2:56" ht="13.2" thickBot="1" x14ac:dyDescent="0.35">
      <c r="B219" s="185" t="s">
        <v>236</v>
      </c>
      <c r="C219" s="119">
        <f>SUM(C17,C168,C190,C218)</f>
        <v>29443528</v>
      </c>
      <c r="D219" s="120">
        <f>SUM(D17,D168,D190,D218)</f>
        <v>28672667.07</v>
      </c>
      <c r="E219" s="121">
        <f>IFERROR(D219/C219,0)</f>
        <v>0.97381900260050358</v>
      </c>
      <c r="F219" s="119">
        <f>SUM(F17,F168,F190,F218)</f>
        <v>34294232</v>
      </c>
      <c r="G219" s="120">
        <f>SUM(G17,G168,G190,G218)</f>
        <v>33841103.149999999</v>
      </c>
      <c r="H219" s="121">
        <f>IFERROR(G219/F219,0)</f>
        <v>0.98678702441856692</v>
      </c>
      <c r="I219" s="119">
        <f>SUM(I17,I168,I190,I218)</f>
        <v>35323989</v>
      </c>
      <c r="J219" s="120">
        <f>SUM(J17,J168,J190,J218)</f>
        <v>34822137.210000001</v>
      </c>
      <c r="K219" s="121">
        <f t="shared" si="338"/>
        <v>0.98579289020840766</v>
      </c>
      <c r="L219" s="119">
        <f>SUM(L17,L168,L190,L218)</f>
        <v>35360575</v>
      </c>
      <c r="M219" s="122">
        <f>SUM(M17,M168,M190,M218)</f>
        <v>36535620</v>
      </c>
      <c r="N219" s="123">
        <f>SUM(N17,N168,N190,N218)</f>
        <v>0</v>
      </c>
      <c r="O219" s="119">
        <f>SUM(O17,O168,O190,O218)</f>
        <v>36028466.08859244</v>
      </c>
      <c r="P219" s="123">
        <f>SUM(P17,P168,P190,P218)</f>
        <v>999247</v>
      </c>
      <c r="Q219" s="186">
        <f t="shared" si="352"/>
        <v>37027713.08859244</v>
      </c>
      <c r="R219" s="123">
        <f>SUM(R17,R168,R190,R218)</f>
        <v>0</v>
      </c>
      <c r="S219" s="123">
        <f>SUM(S17,S168,S190,S218)</f>
        <v>5664000</v>
      </c>
      <c r="T219" s="187">
        <f t="shared" si="363"/>
        <v>42691713.08859244</v>
      </c>
      <c r="U219" s="85"/>
      <c r="V219" s="119">
        <f>SUM(V17,V168,V190,V218)</f>
        <v>9673017</v>
      </c>
      <c r="W219" s="123">
        <f>SUM(W17,W168,W190,W218)</f>
        <v>0</v>
      </c>
      <c r="X219" s="186">
        <f t="shared" si="353"/>
        <v>9673017</v>
      </c>
      <c r="Y219" s="123">
        <f>SUM(Y17,Y168,Y190,Y218)</f>
        <v>0</v>
      </c>
      <c r="Z219" s="123">
        <f>SUM(Z17,Z168,Z190,Z218)</f>
        <v>5664000</v>
      </c>
      <c r="AA219" s="187">
        <f t="shared" si="364"/>
        <v>15337017</v>
      </c>
      <c r="AB219" s="85"/>
      <c r="AC219" s="119">
        <f>SUM(AC17,AC168,AC190,AC218)</f>
        <v>10037336</v>
      </c>
      <c r="AD219" s="123">
        <f>SUM(AD17,AD168,AD190,AD218)</f>
        <v>0</v>
      </c>
      <c r="AE219" s="186">
        <f t="shared" si="354"/>
        <v>10037336</v>
      </c>
      <c r="AF219" s="123">
        <f>SUM(AF17,AF168,AF190,AF218)</f>
        <v>0</v>
      </c>
      <c r="AG219" s="123">
        <f>SUM(AG17,AG168,AG190,AG218)</f>
        <v>5664000</v>
      </c>
      <c r="AH219" s="187">
        <f t="shared" si="365"/>
        <v>15701336</v>
      </c>
      <c r="AI219" s="13"/>
      <c r="AJ219" s="120">
        <f t="shared" ref="AJ219:AU219" si="376">SUM(AJ17,AJ168,AJ190,AJ218)</f>
        <v>2323206.8493027487</v>
      </c>
      <c r="AK219" s="122">
        <f t="shared" si="376"/>
        <v>2926132.210834749</v>
      </c>
      <c r="AL219" s="123">
        <f t="shared" si="376"/>
        <v>3136341.3123609987</v>
      </c>
      <c r="AM219" s="122">
        <f t="shared" si="376"/>
        <v>3909093.8042062488</v>
      </c>
      <c r="AN219" s="123">
        <f t="shared" si="376"/>
        <v>4920556.1979506686</v>
      </c>
      <c r="AO219" s="122">
        <f t="shared" si="376"/>
        <v>3017188.2905833591</v>
      </c>
      <c r="AP219" s="123">
        <f t="shared" si="376"/>
        <v>3476087.4624883388</v>
      </c>
      <c r="AQ219" s="122">
        <f t="shared" si="376"/>
        <v>4211132.4341979995</v>
      </c>
      <c r="AR219" s="123">
        <f t="shared" si="376"/>
        <v>3341110.5004267488</v>
      </c>
      <c r="AS219" s="122">
        <f t="shared" si="376"/>
        <v>3734761.9538873341</v>
      </c>
      <c r="AT219" s="123">
        <f t="shared" si="376"/>
        <v>4188694.753189499</v>
      </c>
      <c r="AU219" s="122">
        <f t="shared" si="376"/>
        <v>3507407.3166997521</v>
      </c>
      <c r="AV219" s="123">
        <f t="shared" si="355"/>
        <v>42691713.086128436</v>
      </c>
      <c r="AW219" s="122">
        <f>T219-AV219</f>
        <v>2.46400386095047E-3</v>
      </c>
      <c r="AX219" s="13"/>
      <c r="AY219" s="120">
        <f>SUM(AJ219:AL219)</f>
        <v>8385680.3724984955</v>
      </c>
      <c r="AZ219" s="122">
        <f>SUM(AM219:AO219)</f>
        <v>11846838.292740276</v>
      </c>
      <c r="BA219" s="123">
        <f>SUM(AP219:AR219)</f>
        <v>11028330.397113087</v>
      </c>
      <c r="BB219" s="122">
        <f>SUM(AS219:AU219)</f>
        <v>11430864.023776585</v>
      </c>
      <c r="BC219" s="122">
        <f t="shared" si="361"/>
        <v>42691713.086128443</v>
      </c>
      <c r="BD219" s="127">
        <f>T219-BC219</f>
        <v>2.463996410369873E-3</v>
      </c>
    </row>
    <row r="220" spans="2:56" ht="15" thickBot="1" x14ac:dyDescent="0.35">
      <c r="B220" s="188" t="s">
        <v>46</v>
      </c>
      <c r="C220" s="189"/>
      <c r="D220" s="190"/>
      <c r="E220" s="191"/>
      <c r="F220" s="189"/>
      <c r="G220" s="190"/>
      <c r="H220" s="191"/>
      <c r="I220" s="189"/>
      <c r="J220" s="190"/>
      <c r="K220" s="191"/>
      <c r="L220" s="189"/>
      <c r="M220" s="192"/>
      <c r="N220" s="193"/>
      <c r="O220" s="189"/>
      <c r="P220" s="193"/>
      <c r="Q220" s="193"/>
      <c r="R220" s="193"/>
      <c r="S220" s="193"/>
      <c r="T220" s="194"/>
      <c r="U220" s="85"/>
      <c r="V220" s="189"/>
      <c r="W220" s="193"/>
      <c r="X220" s="193"/>
      <c r="Y220" s="193"/>
      <c r="Z220" s="193"/>
      <c r="AA220" s="194"/>
      <c r="AB220" s="85"/>
      <c r="AC220" s="189"/>
      <c r="AD220" s="193"/>
      <c r="AE220" s="193"/>
      <c r="AF220" s="193"/>
      <c r="AG220" s="193"/>
      <c r="AH220" s="194"/>
      <c r="AI220" s="13"/>
      <c r="AJ220" s="195"/>
      <c r="AK220" s="196"/>
      <c r="AL220" s="197"/>
      <c r="AM220" s="196"/>
      <c r="AN220" s="197"/>
      <c r="AO220" s="196"/>
      <c r="AP220" s="197"/>
      <c r="AQ220" s="196"/>
      <c r="AR220" s="197"/>
      <c r="AS220" s="196"/>
      <c r="AT220" s="197"/>
      <c r="AU220" s="196"/>
      <c r="AV220" s="197"/>
      <c r="AW220" s="196"/>
      <c r="AX220" s="13"/>
      <c r="AY220" s="195"/>
      <c r="AZ220" s="196"/>
      <c r="BA220" s="197"/>
      <c r="BB220" s="196"/>
      <c r="BC220" s="196"/>
      <c r="BD220" s="198"/>
    </row>
    <row r="221" spans="2:56" ht="13.2" thickBot="1" x14ac:dyDescent="0.35">
      <c r="B221" s="118" t="s">
        <v>49</v>
      </c>
      <c r="C221" s="119">
        <f>SUM(C222,C238,C369)</f>
        <v>11459257</v>
      </c>
      <c r="D221" s="120">
        <f>SUM(D222,D238,D369)</f>
        <v>11272382.659999998</v>
      </c>
      <c r="E221" s="121">
        <f t="shared" ref="E221:E284" si="377">IFERROR(D221/C221,0)</f>
        <v>0.98369228127094088</v>
      </c>
      <c r="F221" s="119">
        <f>SUM(F222,F238,F369)</f>
        <v>13361335</v>
      </c>
      <c r="G221" s="120">
        <f>SUM(G222,G238,G369)</f>
        <v>13013520.469999999</v>
      </c>
      <c r="H221" s="121">
        <f t="shared" ref="H221:H284" si="378">IFERROR(G221/F221,0)</f>
        <v>0.97396857948700477</v>
      </c>
      <c r="I221" s="119">
        <f>SUM(I222,I238,I369)</f>
        <v>12819295</v>
      </c>
      <c r="J221" s="120">
        <f>SUM(J222,J238,J369)</f>
        <v>12375036.74</v>
      </c>
      <c r="K221" s="121">
        <f t="shared" ref="K221:K284" si="379">IFERROR(J221/I221,0)</f>
        <v>0.96534456380011535</v>
      </c>
      <c r="L221" s="119">
        <f>SUM(L222,L238,L369)</f>
        <v>13999180</v>
      </c>
      <c r="M221" s="122">
        <f>SUM(M222,M238,M369)</f>
        <v>12249225</v>
      </c>
      <c r="N221" s="123">
        <f>SUM(N222,N238,N369)</f>
        <v>0</v>
      </c>
      <c r="O221" s="119">
        <f>SUM(O222,O238,O369)</f>
        <v>13473376.607395599</v>
      </c>
      <c r="P221" s="123">
        <f>SUM(P222,P238,P369)</f>
        <v>-753</v>
      </c>
      <c r="Q221" s="124">
        <f t="shared" ref="Q221:Q284" si="380">SUM(O221:P221)</f>
        <v>13472623.607395599</v>
      </c>
      <c r="R221" s="125">
        <f>SUM(R222,R238,R369)</f>
        <v>0</v>
      </c>
      <c r="S221" s="125">
        <f>SUM(S222,S238,S369)</f>
        <v>0</v>
      </c>
      <c r="T221" s="126">
        <f>SUM(Q221:S221)</f>
        <v>13472623.607395599</v>
      </c>
      <c r="U221" s="84"/>
      <c r="V221" s="119">
        <f>SUM(V222,V238,V369)</f>
        <v>1689420</v>
      </c>
      <c r="W221" s="123">
        <f>SUM(W222,W238,W369)</f>
        <v>0</v>
      </c>
      <c r="X221" s="124">
        <f t="shared" ref="X221:X284" si="381">SUM(V221:W221)</f>
        <v>1689420</v>
      </c>
      <c r="Y221" s="125">
        <f>SUM(Y222,Y238,Y369)</f>
        <v>0</v>
      </c>
      <c r="Z221" s="125">
        <f>SUM(Z222,Z238,Z369)</f>
        <v>0</v>
      </c>
      <c r="AA221" s="126">
        <f>SUM(X221:Z221)</f>
        <v>1689420</v>
      </c>
      <c r="AB221" s="84"/>
      <c r="AC221" s="119">
        <f>SUM(AC222,AC238,AC369)</f>
        <v>1695275</v>
      </c>
      <c r="AD221" s="123">
        <f>SUM(AD222,AD238,AD369)</f>
        <v>0</v>
      </c>
      <c r="AE221" s="124">
        <f t="shared" ref="AE221:AE284" si="382">SUM(AC221:AD221)</f>
        <v>1695275</v>
      </c>
      <c r="AF221" s="125">
        <f>SUM(AF222,AF238,AF369)</f>
        <v>0</v>
      </c>
      <c r="AG221" s="125">
        <f>SUM(AG222,AG238,AG369)</f>
        <v>0</v>
      </c>
      <c r="AH221" s="126">
        <f>SUM(AE221:AG221)</f>
        <v>1695275</v>
      </c>
      <c r="AI221" s="13"/>
      <c r="AJ221" s="120">
        <f t="shared" ref="AJ221:AU221" si="383">SUM(AJ222,AJ238,AJ369)</f>
        <v>873202.18691484141</v>
      </c>
      <c r="AK221" s="122">
        <f t="shared" si="383"/>
        <v>1096065.5443998415</v>
      </c>
      <c r="AL221" s="123">
        <f t="shared" si="383"/>
        <v>930167.9246895914</v>
      </c>
      <c r="AM221" s="122">
        <f t="shared" si="383"/>
        <v>1035076.1869148414</v>
      </c>
      <c r="AN221" s="123">
        <f t="shared" si="383"/>
        <v>1182520.6083282614</v>
      </c>
      <c r="AO221" s="122">
        <f t="shared" si="383"/>
        <v>1059172.1869148414</v>
      </c>
      <c r="AP221" s="123">
        <f t="shared" si="383"/>
        <v>1227043.5428270914</v>
      </c>
      <c r="AQ221" s="122">
        <f t="shared" si="383"/>
        <v>1253097.9203093413</v>
      </c>
      <c r="AR221" s="123">
        <f t="shared" si="383"/>
        <v>1223099.2010293414</v>
      </c>
      <c r="AS221" s="122">
        <f t="shared" si="383"/>
        <v>1211705.5455841764</v>
      </c>
      <c r="AT221" s="123">
        <f t="shared" si="383"/>
        <v>1237568.0867545914</v>
      </c>
      <c r="AU221" s="122">
        <f t="shared" si="383"/>
        <v>1143904.6702648413</v>
      </c>
      <c r="AV221" s="123">
        <f t="shared" si="355"/>
        <v>13472623.604931602</v>
      </c>
      <c r="AW221" s="122">
        <f t="shared" ref="AW221:AW284" si="384">T221-AV221</f>
        <v>2.463996410369873E-3</v>
      </c>
      <c r="AX221" s="13"/>
      <c r="AY221" s="120">
        <f t="shared" ref="AY221:AY284" si="385">SUM(AJ221:AL221)</f>
        <v>2899435.6560042743</v>
      </c>
      <c r="AZ221" s="122">
        <f t="shared" ref="AZ221:AZ284" si="386">SUM(AM221:AO221)</f>
        <v>3276768.9821579447</v>
      </c>
      <c r="BA221" s="123">
        <f t="shared" ref="BA221:BA284" si="387">SUM(AP221:AR221)</f>
        <v>3703240.6641657744</v>
      </c>
      <c r="BB221" s="122">
        <f t="shared" ref="BB221:BB284" si="388">SUM(AS221:AU221)</f>
        <v>3593178.3026036089</v>
      </c>
      <c r="BC221" s="122">
        <f t="shared" si="361"/>
        <v>13472623.604931604</v>
      </c>
      <c r="BD221" s="127">
        <f t="shared" ref="BD221:BD284" si="389">T221-BC221</f>
        <v>2.4639945477247238E-3</v>
      </c>
    </row>
    <row r="222" spans="2:56" x14ac:dyDescent="0.3">
      <c r="B222" s="128" t="s">
        <v>50</v>
      </c>
      <c r="C222" s="129">
        <f>SUM(C223,C233)</f>
        <v>11126691</v>
      </c>
      <c r="D222" s="130">
        <f>SUM(D223,D233)</f>
        <v>10942189.629999999</v>
      </c>
      <c r="E222" s="131">
        <f t="shared" si="377"/>
        <v>0.98341812763561054</v>
      </c>
      <c r="F222" s="129">
        <f>SUM(F223,F233)</f>
        <v>11624050</v>
      </c>
      <c r="G222" s="130">
        <f>SUM(G223,G233)</f>
        <v>11408033.969999999</v>
      </c>
      <c r="H222" s="131">
        <f t="shared" si="378"/>
        <v>0.98141645725887272</v>
      </c>
      <c r="I222" s="129">
        <f>SUM(I223,I233)</f>
        <v>11024356</v>
      </c>
      <c r="J222" s="130">
        <f>SUM(J223,J233)</f>
        <v>10585680.17</v>
      </c>
      <c r="K222" s="131">
        <f t="shared" si="379"/>
        <v>0.96020848474051457</v>
      </c>
      <c r="L222" s="129">
        <f>SUM(L223,L233)</f>
        <v>12518168</v>
      </c>
      <c r="M222" s="132">
        <f>SUM(M223,M233)</f>
        <v>10768213</v>
      </c>
      <c r="N222" s="133">
        <f>SUM(N223,N233)</f>
        <v>0</v>
      </c>
      <c r="O222" s="129">
        <f>SUM(O223,O233)</f>
        <v>11783956.607395599</v>
      </c>
      <c r="P222" s="133">
        <f>SUM(P223,P233)</f>
        <v>-53</v>
      </c>
      <c r="Q222" s="134">
        <f t="shared" si="380"/>
        <v>11783903.607395599</v>
      </c>
      <c r="R222" s="133">
        <f>SUM(R223,R233)</f>
        <v>0</v>
      </c>
      <c r="S222" s="133">
        <f>SUM(S223,S233)</f>
        <v>0</v>
      </c>
      <c r="T222" s="135">
        <f t="shared" ref="T222:T285" si="390">SUM(Q222:S222)</f>
        <v>11783903.607395599</v>
      </c>
      <c r="U222" s="136"/>
      <c r="V222" s="129">
        <f>SUM(V223,V233)</f>
        <v>0</v>
      </c>
      <c r="W222" s="133">
        <f>SUM(W223,W233)</f>
        <v>0</v>
      </c>
      <c r="X222" s="134">
        <f t="shared" si="381"/>
        <v>0</v>
      </c>
      <c r="Y222" s="133">
        <f>SUM(Y223,Y233)</f>
        <v>0</v>
      </c>
      <c r="Z222" s="133">
        <f>SUM(Z223,Z233)</f>
        <v>0</v>
      </c>
      <c r="AA222" s="135">
        <f>SUM(X222:Z222)</f>
        <v>0</v>
      </c>
      <c r="AB222" s="136"/>
      <c r="AC222" s="129">
        <f>SUM(AC223,AC233)</f>
        <v>0</v>
      </c>
      <c r="AD222" s="133">
        <f>SUM(AD223,AD233)</f>
        <v>0</v>
      </c>
      <c r="AE222" s="134">
        <f t="shared" si="382"/>
        <v>0</v>
      </c>
      <c r="AF222" s="133">
        <f>SUM(AF223,AF233)</f>
        <v>0</v>
      </c>
      <c r="AG222" s="133">
        <f>SUM(AG223,AG233)</f>
        <v>0</v>
      </c>
      <c r="AH222" s="135">
        <f>SUM(AE222:AG222)</f>
        <v>0</v>
      </c>
      <c r="AI222" s="13"/>
      <c r="AJ222" s="130">
        <f t="shared" ref="AJ222:AU222" si="391">SUM(AJ223,AJ233)</f>
        <v>862222.18691484141</v>
      </c>
      <c r="AK222" s="132">
        <f t="shared" si="391"/>
        <v>943085.54439984146</v>
      </c>
      <c r="AL222" s="133">
        <f t="shared" si="391"/>
        <v>887187.9246895914</v>
      </c>
      <c r="AM222" s="132">
        <f t="shared" si="391"/>
        <v>862096.18691484141</v>
      </c>
      <c r="AN222" s="133">
        <f t="shared" si="391"/>
        <v>945540.60832826141</v>
      </c>
      <c r="AO222" s="132">
        <f t="shared" si="391"/>
        <v>862242.18691484141</v>
      </c>
      <c r="AP222" s="133">
        <f t="shared" si="391"/>
        <v>1022063.5428270914</v>
      </c>
      <c r="AQ222" s="132">
        <f t="shared" si="391"/>
        <v>1090117.9203093413</v>
      </c>
      <c r="AR222" s="133">
        <f t="shared" si="391"/>
        <v>1042119.2010293414</v>
      </c>
      <c r="AS222" s="132">
        <f t="shared" si="391"/>
        <v>1128735.5455841764</v>
      </c>
      <c r="AT222" s="133">
        <f t="shared" si="391"/>
        <v>1073588.0867545914</v>
      </c>
      <c r="AU222" s="132">
        <f t="shared" si="391"/>
        <v>1064904.6702648413</v>
      </c>
      <c r="AV222" s="133">
        <f t="shared" si="355"/>
        <v>11783903.604931602</v>
      </c>
      <c r="AW222" s="132">
        <f t="shared" si="384"/>
        <v>2.463996410369873E-3</v>
      </c>
      <c r="AX222" s="13"/>
      <c r="AY222" s="130">
        <f t="shared" si="385"/>
        <v>2692495.6560042743</v>
      </c>
      <c r="AZ222" s="132">
        <f t="shared" si="386"/>
        <v>2669878.9821579442</v>
      </c>
      <c r="BA222" s="133">
        <f t="shared" si="387"/>
        <v>3154300.6641657744</v>
      </c>
      <c r="BB222" s="132">
        <f t="shared" si="388"/>
        <v>3267228.3026036089</v>
      </c>
      <c r="BC222" s="132">
        <f t="shared" si="361"/>
        <v>11783903.6049316</v>
      </c>
      <c r="BD222" s="137">
        <f t="shared" si="389"/>
        <v>2.4639982730150223E-3</v>
      </c>
    </row>
    <row r="223" spans="2:56" x14ac:dyDescent="0.3">
      <c r="B223" s="138" t="s">
        <v>51</v>
      </c>
      <c r="C223" s="110">
        <f>SUM(C224:C232)</f>
        <v>9435859</v>
      </c>
      <c r="D223" s="111">
        <f>SUM(D224:D232)</f>
        <v>9287824.6799999997</v>
      </c>
      <c r="E223" s="112">
        <f t="shared" si="377"/>
        <v>0.98431151631239933</v>
      </c>
      <c r="F223" s="110">
        <f>SUM(F224:F232)</f>
        <v>9840443</v>
      </c>
      <c r="G223" s="111">
        <f>SUM(G224:G232)</f>
        <v>9631910.2599999998</v>
      </c>
      <c r="H223" s="112">
        <f t="shared" si="378"/>
        <v>0.97880860241759438</v>
      </c>
      <c r="I223" s="110">
        <f>SUM(I224:I232)</f>
        <v>9270659</v>
      </c>
      <c r="J223" s="111">
        <f>SUM(J224:J232)</f>
        <v>8858502.4000000004</v>
      </c>
      <c r="K223" s="112">
        <f t="shared" si="379"/>
        <v>0.95554182286286238</v>
      </c>
      <c r="L223" s="110">
        <f>SUM(L224:L232)</f>
        <v>10497509</v>
      </c>
      <c r="M223" s="113">
        <f>SUM(M224:M232)</f>
        <v>8897509</v>
      </c>
      <c r="N223" s="114">
        <f>SUM(N224:N232)</f>
        <v>0</v>
      </c>
      <c r="O223" s="110">
        <f>SUM(O224:O232)</f>
        <v>9732933.389393419</v>
      </c>
      <c r="P223" s="114">
        <f>SUM(P224:P232)</f>
        <v>-3</v>
      </c>
      <c r="Q223" s="139">
        <f t="shared" si="380"/>
        <v>9732930.389393419</v>
      </c>
      <c r="R223" s="114">
        <f>SUM(R224:R232)</f>
        <v>0</v>
      </c>
      <c r="S223" s="114">
        <f>SUM(S224:S232)</f>
        <v>0</v>
      </c>
      <c r="T223" s="140">
        <f>SUM(Q223:S223)</f>
        <v>9732930.389393419</v>
      </c>
      <c r="U223" s="136"/>
      <c r="V223" s="110">
        <f>SUM(V224:V232)</f>
        <v>0</v>
      </c>
      <c r="W223" s="114">
        <f>SUM(W224:W232)</f>
        <v>0</v>
      </c>
      <c r="X223" s="139">
        <f t="shared" si="381"/>
        <v>0</v>
      </c>
      <c r="Y223" s="114">
        <f>SUM(Y224:Y232)</f>
        <v>0</v>
      </c>
      <c r="Z223" s="114">
        <f>SUM(Z224:Z232)</f>
        <v>0</v>
      </c>
      <c r="AA223" s="140">
        <f>SUM(X223:Z223)</f>
        <v>0</v>
      </c>
      <c r="AB223" s="136"/>
      <c r="AC223" s="110">
        <f>SUM(AC224:AC232)</f>
        <v>0</v>
      </c>
      <c r="AD223" s="114">
        <f>SUM(AD224:AD232)</f>
        <v>0</v>
      </c>
      <c r="AE223" s="139">
        <f t="shared" si="382"/>
        <v>0</v>
      </c>
      <c r="AF223" s="114">
        <f>SUM(AF224:AF232)</f>
        <v>0</v>
      </c>
      <c r="AG223" s="114">
        <f>SUM(AG224:AG232)</f>
        <v>0</v>
      </c>
      <c r="AH223" s="140">
        <f>SUM(AE223:AG223)</f>
        <v>0</v>
      </c>
      <c r="AI223" s="13"/>
      <c r="AJ223" s="111">
        <f t="shared" ref="AJ223:AU223" si="392">SUM(AJ224:AJ232)</f>
        <v>697052.22599832632</v>
      </c>
      <c r="AK223" s="113">
        <f t="shared" si="392"/>
        <v>778015.58348332637</v>
      </c>
      <c r="AL223" s="114">
        <f t="shared" si="392"/>
        <v>722117.96377307631</v>
      </c>
      <c r="AM223" s="113">
        <f t="shared" si="392"/>
        <v>696926.22599832632</v>
      </c>
      <c r="AN223" s="114">
        <f t="shared" si="392"/>
        <v>781030.64741174632</v>
      </c>
      <c r="AO223" s="113">
        <f t="shared" si="392"/>
        <v>697172.22599832632</v>
      </c>
      <c r="AP223" s="114">
        <f t="shared" si="392"/>
        <v>846074.44782057637</v>
      </c>
      <c r="AQ223" s="113">
        <f t="shared" si="392"/>
        <v>914128.82530282636</v>
      </c>
      <c r="AR223" s="114">
        <f t="shared" si="392"/>
        <v>866330.1060228264</v>
      </c>
      <c r="AS223" s="113">
        <f t="shared" si="392"/>
        <v>952746.4505776614</v>
      </c>
      <c r="AT223" s="114">
        <f t="shared" si="392"/>
        <v>897598.9917480764</v>
      </c>
      <c r="AU223" s="113">
        <f t="shared" si="392"/>
        <v>883736.69525832636</v>
      </c>
      <c r="AV223" s="114">
        <f t="shared" si="355"/>
        <v>9732930.3893934228</v>
      </c>
      <c r="AW223" s="113">
        <f t="shared" si="384"/>
        <v>0</v>
      </c>
      <c r="AX223" s="13"/>
      <c r="AY223" s="111">
        <f t="shared" si="385"/>
        <v>2197185.7732547289</v>
      </c>
      <c r="AZ223" s="113">
        <f t="shared" si="386"/>
        <v>2175129.0994083988</v>
      </c>
      <c r="BA223" s="114">
        <f t="shared" si="387"/>
        <v>2626533.379146229</v>
      </c>
      <c r="BB223" s="113">
        <f t="shared" si="388"/>
        <v>2734082.1375840642</v>
      </c>
      <c r="BC223" s="113">
        <f t="shared" si="361"/>
        <v>9732930.3893934209</v>
      </c>
      <c r="BD223" s="117">
        <f t="shared" si="389"/>
        <v>0</v>
      </c>
    </row>
    <row r="224" spans="2:56" x14ac:dyDescent="0.3">
      <c r="B224" s="141" t="s">
        <v>52</v>
      </c>
      <c r="C224" s="142">
        <f t="shared" ref="C224:D232" si="393">SUM(C428,C632,C836,C1040,C1244,C1448,C1652,C1856)</f>
        <v>7298490</v>
      </c>
      <c r="D224" s="143">
        <f t="shared" si="393"/>
        <v>7267283.5500000007</v>
      </c>
      <c r="E224" s="144">
        <f t="shared" si="377"/>
        <v>0.99572425940160236</v>
      </c>
      <c r="F224" s="142">
        <f t="shared" ref="F224:G232" si="394">SUM(F428,F632,F836,F1040,F1244,F1448,F1652,F1856)</f>
        <v>8116839</v>
      </c>
      <c r="G224" s="143">
        <f t="shared" si="394"/>
        <v>7941284.1100000003</v>
      </c>
      <c r="H224" s="144">
        <f t="shared" si="378"/>
        <v>0.97837151999688554</v>
      </c>
      <c r="I224" s="142">
        <f t="shared" ref="I224:J232" si="395">SUM(I428,I632,I836,I1040,I1244,I1448,I1652,I1856)</f>
        <v>7767176</v>
      </c>
      <c r="J224" s="143">
        <f t="shared" si="395"/>
        <v>7527722.2400000002</v>
      </c>
      <c r="K224" s="144">
        <f t="shared" si="379"/>
        <v>0.96917106551982346</v>
      </c>
      <c r="L224" s="142">
        <f t="shared" ref="L224:P232" si="396">SUM(L428,L632,L836,L1040,L1244,L1448,L1652,L1856)</f>
        <v>8547368</v>
      </c>
      <c r="M224" s="145">
        <f t="shared" si="396"/>
        <v>7247368</v>
      </c>
      <c r="N224" s="146">
        <f t="shared" si="396"/>
        <v>0</v>
      </c>
      <c r="O224" s="142">
        <f t="shared" si="396"/>
        <v>8196383.3710100595</v>
      </c>
      <c r="P224" s="146">
        <f t="shared" si="396"/>
        <v>-3</v>
      </c>
      <c r="Q224" s="139">
        <f t="shared" si="380"/>
        <v>8196380.3710100595</v>
      </c>
      <c r="R224" s="146">
        <f t="shared" ref="R224:S232" si="397">SUM(R428,R632,R836,R1040,R1244,R1448,R1652,R1856)</f>
        <v>0</v>
      </c>
      <c r="S224" s="146">
        <f t="shared" si="397"/>
        <v>0</v>
      </c>
      <c r="T224" s="140">
        <f t="shared" si="390"/>
        <v>8196380.3710100595</v>
      </c>
      <c r="U224" s="136"/>
      <c r="V224" s="142">
        <f t="shared" ref="V224:W232" si="398">SUM(V428,V632,V836,V1040,V1244,V1448,V1652,V1856)</f>
        <v>0</v>
      </c>
      <c r="W224" s="146">
        <f t="shared" si="398"/>
        <v>0</v>
      </c>
      <c r="X224" s="139">
        <f t="shared" si="381"/>
        <v>0</v>
      </c>
      <c r="Y224" s="146">
        <f t="shared" ref="Y224:Z232" si="399">SUM(Y428,Y632,Y836,Y1040,Y1244,Y1448,Y1652,Y1856)</f>
        <v>0</v>
      </c>
      <c r="Z224" s="146">
        <f t="shared" si="399"/>
        <v>0</v>
      </c>
      <c r="AA224" s="140">
        <f t="shared" ref="AA224:AA287" si="400">SUM(X224:Z224)</f>
        <v>0</v>
      </c>
      <c r="AB224" s="136"/>
      <c r="AC224" s="142">
        <f t="shared" ref="AC224:AD232" si="401">SUM(AC428,AC632,AC836,AC1040,AC1244,AC1448,AC1652,AC1856)</f>
        <v>0</v>
      </c>
      <c r="AD224" s="146">
        <f t="shared" si="401"/>
        <v>0</v>
      </c>
      <c r="AE224" s="139">
        <f t="shared" si="382"/>
        <v>0</v>
      </c>
      <c r="AF224" s="146">
        <f t="shared" ref="AF224:AG232" si="402">SUM(AF428,AF632,AF836,AF1040,AF1244,AF1448,AF1652,AF1856)</f>
        <v>0</v>
      </c>
      <c r="AG224" s="146">
        <f t="shared" si="402"/>
        <v>0</v>
      </c>
      <c r="AH224" s="140">
        <f t="shared" ref="AH224:AH287" si="403">SUM(AE224:AG224)</f>
        <v>0</v>
      </c>
      <c r="AI224" s="13"/>
      <c r="AJ224" s="111">
        <f t="shared" ref="AJ224:AU232" si="404">SUM(AJ428,AJ632,AJ836,AJ1040,AJ1244,AJ1448,AJ1652,AJ1856)</f>
        <v>643570.53441750503</v>
      </c>
      <c r="AK224" s="113">
        <f t="shared" si="404"/>
        <v>643370.53441750503</v>
      </c>
      <c r="AL224" s="114">
        <f t="shared" si="404"/>
        <v>643870.53441750503</v>
      </c>
      <c r="AM224" s="113">
        <f t="shared" si="404"/>
        <v>643444.53441750503</v>
      </c>
      <c r="AN224" s="114">
        <f t="shared" si="404"/>
        <v>644030.53441750503</v>
      </c>
      <c r="AO224" s="113">
        <f t="shared" si="404"/>
        <v>643690.53441750503</v>
      </c>
      <c r="AP224" s="114">
        <f t="shared" si="404"/>
        <v>721465.02741750504</v>
      </c>
      <c r="AQ224" s="113">
        <f t="shared" si="404"/>
        <v>721355.02741750504</v>
      </c>
      <c r="AR224" s="114">
        <f t="shared" si="404"/>
        <v>721841.02741750504</v>
      </c>
      <c r="AS224" s="113">
        <f t="shared" si="404"/>
        <v>721035.02741750504</v>
      </c>
      <c r="AT224" s="114">
        <f t="shared" si="404"/>
        <v>721325.02741750504</v>
      </c>
      <c r="AU224" s="113">
        <f t="shared" si="404"/>
        <v>727382.02741750504</v>
      </c>
      <c r="AV224" s="114">
        <f t="shared" si="355"/>
        <v>8196380.3710100604</v>
      </c>
      <c r="AW224" s="113">
        <f t="shared" si="384"/>
        <v>0</v>
      </c>
      <c r="AX224" s="13"/>
      <c r="AY224" s="111">
        <f t="shared" si="385"/>
        <v>1930811.6032525152</v>
      </c>
      <c r="AZ224" s="113">
        <f t="shared" si="386"/>
        <v>1931165.6032525152</v>
      </c>
      <c r="BA224" s="114">
        <f t="shared" si="387"/>
        <v>2164661.082252515</v>
      </c>
      <c r="BB224" s="113">
        <f t="shared" si="388"/>
        <v>2169742.082252515</v>
      </c>
      <c r="BC224" s="113">
        <f t="shared" si="361"/>
        <v>8196380.3710100614</v>
      </c>
      <c r="BD224" s="117">
        <f t="shared" si="389"/>
        <v>0</v>
      </c>
    </row>
    <row r="225" spans="2:56" x14ac:dyDescent="0.3">
      <c r="B225" s="141" t="s">
        <v>53</v>
      </c>
      <c r="C225" s="142">
        <f t="shared" si="393"/>
        <v>4955</v>
      </c>
      <c r="D225" s="143">
        <f t="shared" si="393"/>
        <v>4913.88</v>
      </c>
      <c r="E225" s="144">
        <f t="shared" si="377"/>
        <v>0.99170131180625631</v>
      </c>
      <c r="F225" s="142">
        <f t="shared" si="394"/>
        <v>0</v>
      </c>
      <c r="G225" s="143">
        <f t="shared" si="394"/>
        <v>0</v>
      </c>
      <c r="H225" s="144">
        <f t="shared" si="378"/>
        <v>0</v>
      </c>
      <c r="I225" s="142">
        <f t="shared" si="395"/>
        <v>0</v>
      </c>
      <c r="J225" s="143">
        <f t="shared" si="395"/>
        <v>0</v>
      </c>
      <c r="K225" s="144">
        <f t="shared" si="379"/>
        <v>0</v>
      </c>
      <c r="L225" s="142">
        <f t="shared" si="396"/>
        <v>0</v>
      </c>
      <c r="M225" s="145">
        <f t="shared" si="396"/>
        <v>0</v>
      </c>
      <c r="N225" s="146">
        <f t="shared" si="396"/>
        <v>0</v>
      </c>
      <c r="O225" s="142">
        <f t="shared" si="396"/>
        <v>0</v>
      </c>
      <c r="P225" s="146">
        <f t="shared" si="396"/>
        <v>0</v>
      </c>
      <c r="Q225" s="139">
        <f t="shared" si="380"/>
        <v>0</v>
      </c>
      <c r="R225" s="146">
        <f t="shared" si="397"/>
        <v>0</v>
      </c>
      <c r="S225" s="146">
        <f t="shared" si="397"/>
        <v>0</v>
      </c>
      <c r="T225" s="140">
        <f t="shared" si="390"/>
        <v>0</v>
      </c>
      <c r="U225" s="136"/>
      <c r="V225" s="142">
        <f t="shared" si="398"/>
        <v>0</v>
      </c>
      <c r="W225" s="146">
        <f t="shared" si="398"/>
        <v>0</v>
      </c>
      <c r="X225" s="139">
        <f t="shared" si="381"/>
        <v>0</v>
      </c>
      <c r="Y225" s="146">
        <f t="shared" si="399"/>
        <v>0</v>
      </c>
      <c r="Z225" s="146">
        <f t="shared" si="399"/>
        <v>0</v>
      </c>
      <c r="AA225" s="140">
        <f t="shared" si="400"/>
        <v>0</v>
      </c>
      <c r="AB225" s="136"/>
      <c r="AC225" s="142">
        <f t="shared" si="401"/>
        <v>0</v>
      </c>
      <c r="AD225" s="146">
        <f t="shared" si="401"/>
        <v>0</v>
      </c>
      <c r="AE225" s="139">
        <f t="shared" si="382"/>
        <v>0</v>
      </c>
      <c r="AF225" s="146">
        <f t="shared" si="402"/>
        <v>0</v>
      </c>
      <c r="AG225" s="146">
        <f t="shared" si="402"/>
        <v>0</v>
      </c>
      <c r="AH225" s="140">
        <f t="shared" si="403"/>
        <v>0</v>
      </c>
      <c r="AI225" s="13"/>
      <c r="AJ225" s="111">
        <f t="shared" si="404"/>
        <v>0</v>
      </c>
      <c r="AK225" s="113">
        <f t="shared" si="404"/>
        <v>0</v>
      </c>
      <c r="AL225" s="114">
        <f t="shared" si="404"/>
        <v>0</v>
      </c>
      <c r="AM225" s="113">
        <f t="shared" si="404"/>
        <v>0</v>
      </c>
      <c r="AN225" s="114">
        <f t="shared" si="404"/>
        <v>0</v>
      </c>
      <c r="AO225" s="113">
        <f t="shared" si="404"/>
        <v>0</v>
      </c>
      <c r="AP225" s="114">
        <f t="shared" si="404"/>
        <v>0</v>
      </c>
      <c r="AQ225" s="113">
        <f t="shared" si="404"/>
        <v>0</v>
      </c>
      <c r="AR225" s="114">
        <f t="shared" si="404"/>
        <v>0</v>
      </c>
      <c r="AS225" s="113">
        <f t="shared" si="404"/>
        <v>0</v>
      </c>
      <c r="AT225" s="114">
        <f t="shared" si="404"/>
        <v>0</v>
      </c>
      <c r="AU225" s="113">
        <f t="shared" si="404"/>
        <v>0</v>
      </c>
      <c r="AV225" s="114">
        <f t="shared" si="355"/>
        <v>0</v>
      </c>
      <c r="AW225" s="113">
        <f t="shared" si="384"/>
        <v>0</v>
      </c>
      <c r="AX225" s="13"/>
      <c r="AY225" s="111">
        <f t="shared" si="385"/>
        <v>0</v>
      </c>
      <c r="AZ225" s="113">
        <f t="shared" si="386"/>
        <v>0</v>
      </c>
      <c r="BA225" s="114">
        <f t="shared" si="387"/>
        <v>0</v>
      </c>
      <c r="BB225" s="113">
        <f t="shared" si="388"/>
        <v>0</v>
      </c>
      <c r="BC225" s="113">
        <f t="shared" si="361"/>
        <v>0</v>
      </c>
      <c r="BD225" s="117">
        <f t="shared" si="389"/>
        <v>0</v>
      </c>
    </row>
    <row r="226" spans="2:56" x14ac:dyDescent="0.3">
      <c r="B226" s="141" t="s">
        <v>54</v>
      </c>
      <c r="C226" s="142">
        <f t="shared" si="393"/>
        <v>0</v>
      </c>
      <c r="D226" s="143">
        <f t="shared" si="393"/>
        <v>0</v>
      </c>
      <c r="E226" s="144">
        <f t="shared" si="377"/>
        <v>0</v>
      </c>
      <c r="F226" s="142">
        <f t="shared" si="394"/>
        <v>0</v>
      </c>
      <c r="G226" s="143">
        <f t="shared" si="394"/>
        <v>0</v>
      </c>
      <c r="H226" s="144">
        <f t="shared" si="378"/>
        <v>0</v>
      </c>
      <c r="I226" s="142">
        <f t="shared" si="395"/>
        <v>11000</v>
      </c>
      <c r="J226" s="143">
        <f t="shared" si="395"/>
        <v>10899</v>
      </c>
      <c r="K226" s="144">
        <f t="shared" si="379"/>
        <v>0.99081818181818182</v>
      </c>
      <c r="L226" s="142">
        <f t="shared" si="396"/>
        <v>0</v>
      </c>
      <c r="M226" s="145">
        <f t="shared" si="396"/>
        <v>0</v>
      </c>
      <c r="N226" s="146">
        <f t="shared" si="396"/>
        <v>0</v>
      </c>
      <c r="O226" s="142">
        <f t="shared" si="396"/>
        <v>0</v>
      </c>
      <c r="P226" s="146">
        <f t="shared" si="396"/>
        <v>0</v>
      </c>
      <c r="Q226" s="139">
        <f t="shared" si="380"/>
        <v>0</v>
      </c>
      <c r="R226" s="146">
        <f t="shared" si="397"/>
        <v>0</v>
      </c>
      <c r="S226" s="146">
        <f t="shared" si="397"/>
        <v>0</v>
      </c>
      <c r="T226" s="140">
        <f t="shared" si="390"/>
        <v>0</v>
      </c>
      <c r="U226" s="136"/>
      <c r="V226" s="142">
        <f t="shared" si="398"/>
        <v>0</v>
      </c>
      <c r="W226" s="146">
        <f t="shared" si="398"/>
        <v>0</v>
      </c>
      <c r="X226" s="139">
        <f t="shared" si="381"/>
        <v>0</v>
      </c>
      <c r="Y226" s="146">
        <f t="shared" si="399"/>
        <v>0</v>
      </c>
      <c r="Z226" s="146">
        <f t="shared" si="399"/>
        <v>0</v>
      </c>
      <c r="AA226" s="140">
        <f t="shared" si="400"/>
        <v>0</v>
      </c>
      <c r="AB226" s="136"/>
      <c r="AC226" s="142">
        <f t="shared" si="401"/>
        <v>0</v>
      </c>
      <c r="AD226" s="146">
        <f t="shared" si="401"/>
        <v>0</v>
      </c>
      <c r="AE226" s="139">
        <f t="shared" si="382"/>
        <v>0</v>
      </c>
      <c r="AF226" s="146">
        <f t="shared" si="402"/>
        <v>0</v>
      </c>
      <c r="AG226" s="146">
        <f t="shared" si="402"/>
        <v>0</v>
      </c>
      <c r="AH226" s="140">
        <f t="shared" si="403"/>
        <v>0</v>
      </c>
      <c r="AI226" s="13"/>
      <c r="AJ226" s="111">
        <f t="shared" si="404"/>
        <v>0</v>
      </c>
      <c r="AK226" s="113">
        <f t="shared" si="404"/>
        <v>0</v>
      </c>
      <c r="AL226" s="114">
        <f t="shared" si="404"/>
        <v>0</v>
      </c>
      <c r="AM226" s="113">
        <f t="shared" si="404"/>
        <v>0</v>
      </c>
      <c r="AN226" s="114">
        <f t="shared" si="404"/>
        <v>0</v>
      </c>
      <c r="AO226" s="113">
        <f t="shared" si="404"/>
        <v>0</v>
      </c>
      <c r="AP226" s="114">
        <f t="shared" si="404"/>
        <v>0</v>
      </c>
      <c r="AQ226" s="113">
        <f t="shared" si="404"/>
        <v>0</v>
      </c>
      <c r="AR226" s="114">
        <f t="shared" si="404"/>
        <v>0</v>
      </c>
      <c r="AS226" s="113">
        <f t="shared" si="404"/>
        <v>0</v>
      </c>
      <c r="AT226" s="114">
        <f t="shared" si="404"/>
        <v>0</v>
      </c>
      <c r="AU226" s="113">
        <f t="shared" si="404"/>
        <v>0</v>
      </c>
      <c r="AV226" s="114">
        <f t="shared" si="355"/>
        <v>0</v>
      </c>
      <c r="AW226" s="113">
        <f t="shared" si="384"/>
        <v>0</v>
      </c>
      <c r="AX226" s="13"/>
      <c r="AY226" s="111">
        <f t="shared" si="385"/>
        <v>0</v>
      </c>
      <c r="AZ226" s="113">
        <f t="shared" si="386"/>
        <v>0</v>
      </c>
      <c r="BA226" s="114">
        <f t="shared" si="387"/>
        <v>0</v>
      </c>
      <c r="BB226" s="113">
        <f t="shared" si="388"/>
        <v>0</v>
      </c>
      <c r="BC226" s="113">
        <f t="shared" si="361"/>
        <v>0</v>
      </c>
      <c r="BD226" s="117">
        <f t="shared" si="389"/>
        <v>0</v>
      </c>
    </row>
    <row r="227" spans="2:56" x14ac:dyDescent="0.3">
      <c r="B227" s="141" t="s">
        <v>55</v>
      </c>
      <c r="C227" s="142">
        <f t="shared" si="393"/>
        <v>22300</v>
      </c>
      <c r="D227" s="143">
        <f t="shared" si="393"/>
        <v>22005.93</v>
      </c>
      <c r="E227" s="144">
        <f t="shared" si="377"/>
        <v>0.98681300448430498</v>
      </c>
      <c r="F227" s="142">
        <f t="shared" si="394"/>
        <v>0</v>
      </c>
      <c r="G227" s="143">
        <f t="shared" si="394"/>
        <v>0</v>
      </c>
      <c r="H227" s="144">
        <f t="shared" si="378"/>
        <v>0</v>
      </c>
      <c r="I227" s="142">
        <f t="shared" si="395"/>
        <v>0</v>
      </c>
      <c r="J227" s="143">
        <f t="shared" si="395"/>
        <v>0</v>
      </c>
      <c r="K227" s="144">
        <f t="shared" si="379"/>
        <v>0</v>
      </c>
      <c r="L227" s="142">
        <f t="shared" si="396"/>
        <v>0</v>
      </c>
      <c r="M227" s="145">
        <f t="shared" si="396"/>
        <v>0</v>
      </c>
      <c r="N227" s="146">
        <f t="shared" si="396"/>
        <v>0</v>
      </c>
      <c r="O227" s="142">
        <f t="shared" si="396"/>
        <v>0</v>
      </c>
      <c r="P227" s="146">
        <f t="shared" si="396"/>
        <v>0</v>
      </c>
      <c r="Q227" s="139">
        <f t="shared" si="380"/>
        <v>0</v>
      </c>
      <c r="R227" s="146">
        <f t="shared" si="397"/>
        <v>0</v>
      </c>
      <c r="S227" s="146">
        <f t="shared" si="397"/>
        <v>0</v>
      </c>
      <c r="T227" s="140">
        <f t="shared" si="390"/>
        <v>0</v>
      </c>
      <c r="U227" s="136"/>
      <c r="V227" s="142">
        <f t="shared" si="398"/>
        <v>0</v>
      </c>
      <c r="W227" s="146">
        <f t="shared" si="398"/>
        <v>0</v>
      </c>
      <c r="X227" s="139">
        <f t="shared" si="381"/>
        <v>0</v>
      </c>
      <c r="Y227" s="146">
        <f t="shared" si="399"/>
        <v>0</v>
      </c>
      <c r="Z227" s="146">
        <f t="shared" si="399"/>
        <v>0</v>
      </c>
      <c r="AA227" s="140">
        <f t="shared" si="400"/>
        <v>0</v>
      </c>
      <c r="AB227" s="136"/>
      <c r="AC227" s="142">
        <f t="shared" si="401"/>
        <v>0</v>
      </c>
      <c r="AD227" s="146">
        <f t="shared" si="401"/>
        <v>0</v>
      </c>
      <c r="AE227" s="139">
        <f t="shared" si="382"/>
        <v>0</v>
      </c>
      <c r="AF227" s="146">
        <f t="shared" si="402"/>
        <v>0</v>
      </c>
      <c r="AG227" s="146">
        <f t="shared" si="402"/>
        <v>0</v>
      </c>
      <c r="AH227" s="140">
        <f t="shared" si="403"/>
        <v>0</v>
      </c>
      <c r="AI227" s="13"/>
      <c r="AJ227" s="111">
        <f t="shared" si="404"/>
        <v>0</v>
      </c>
      <c r="AK227" s="113">
        <f t="shared" si="404"/>
        <v>0</v>
      </c>
      <c r="AL227" s="114">
        <f t="shared" si="404"/>
        <v>0</v>
      </c>
      <c r="AM227" s="113">
        <f t="shared" si="404"/>
        <v>0</v>
      </c>
      <c r="AN227" s="114">
        <f t="shared" si="404"/>
        <v>0</v>
      </c>
      <c r="AO227" s="113">
        <f t="shared" si="404"/>
        <v>0</v>
      </c>
      <c r="AP227" s="114">
        <f t="shared" si="404"/>
        <v>0</v>
      </c>
      <c r="AQ227" s="113">
        <f t="shared" si="404"/>
        <v>0</v>
      </c>
      <c r="AR227" s="114">
        <f t="shared" si="404"/>
        <v>0</v>
      </c>
      <c r="AS227" s="113">
        <f t="shared" si="404"/>
        <v>0</v>
      </c>
      <c r="AT227" s="114">
        <f t="shared" si="404"/>
        <v>0</v>
      </c>
      <c r="AU227" s="113">
        <f t="shared" si="404"/>
        <v>0</v>
      </c>
      <c r="AV227" s="114">
        <f t="shared" si="355"/>
        <v>0</v>
      </c>
      <c r="AW227" s="113">
        <f t="shared" si="384"/>
        <v>0</v>
      </c>
      <c r="AX227" s="13"/>
      <c r="AY227" s="111">
        <f t="shared" si="385"/>
        <v>0</v>
      </c>
      <c r="AZ227" s="113">
        <f t="shared" si="386"/>
        <v>0</v>
      </c>
      <c r="BA227" s="114">
        <f t="shared" si="387"/>
        <v>0</v>
      </c>
      <c r="BB227" s="113">
        <f t="shared" si="388"/>
        <v>0</v>
      </c>
      <c r="BC227" s="113">
        <f t="shared" si="361"/>
        <v>0</v>
      </c>
      <c r="BD227" s="117">
        <f t="shared" si="389"/>
        <v>0</v>
      </c>
    </row>
    <row r="228" spans="2:56" x14ac:dyDescent="0.3">
      <c r="B228" s="141" t="s">
        <v>56</v>
      </c>
      <c r="C228" s="142">
        <f t="shared" si="393"/>
        <v>0</v>
      </c>
      <c r="D228" s="143">
        <f t="shared" si="393"/>
        <v>0</v>
      </c>
      <c r="E228" s="144">
        <f t="shared" si="377"/>
        <v>0</v>
      </c>
      <c r="F228" s="142">
        <f t="shared" si="394"/>
        <v>0</v>
      </c>
      <c r="G228" s="143">
        <f t="shared" si="394"/>
        <v>0</v>
      </c>
      <c r="H228" s="144">
        <f t="shared" si="378"/>
        <v>0</v>
      </c>
      <c r="I228" s="142">
        <f t="shared" si="395"/>
        <v>0</v>
      </c>
      <c r="J228" s="143">
        <f t="shared" si="395"/>
        <v>0</v>
      </c>
      <c r="K228" s="144">
        <f t="shared" si="379"/>
        <v>0</v>
      </c>
      <c r="L228" s="142">
        <f t="shared" si="396"/>
        <v>0</v>
      </c>
      <c r="M228" s="145">
        <f t="shared" si="396"/>
        <v>0</v>
      </c>
      <c r="N228" s="146">
        <f t="shared" si="396"/>
        <v>0</v>
      </c>
      <c r="O228" s="142">
        <f t="shared" si="396"/>
        <v>0</v>
      </c>
      <c r="P228" s="146">
        <f t="shared" si="396"/>
        <v>0</v>
      </c>
      <c r="Q228" s="139">
        <f t="shared" si="380"/>
        <v>0</v>
      </c>
      <c r="R228" s="146">
        <f t="shared" si="397"/>
        <v>0</v>
      </c>
      <c r="S228" s="146">
        <f t="shared" si="397"/>
        <v>0</v>
      </c>
      <c r="T228" s="140">
        <f t="shared" si="390"/>
        <v>0</v>
      </c>
      <c r="U228" s="136"/>
      <c r="V228" s="142">
        <f t="shared" si="398"/>
        <v>0</v>
      </c>
      <c r="W228" s="146">
        <f t="shared" si="398"/>
        <v>0</v>
      </c>
      <c r="X228" s="139">
        <f t="shared" si="381"/>
        <v>0</v>
      </c>
      <c r="Y228" s="146">
        <f t="shared" si="399"/>
        <v>0</v>
      </c>
      <c r="Z228" s="146">
        <f t="shared" si="399"/>
        <v>0</v>
      </c>
      <c r="AA228" s="140">
        <f t="shared" si="400"/>
        <v>0</v>
      </c>
      <c r="AB228" s="136"/>
      <c r="AC228" s="142">
        <f t="shared" si="401"/>
        <v>0</v>
      </c>
      <c r="AD228" s="146">
        <f t="shared" si="401"/>
        <v>0</v>
      </c>
      <c r="AE228" s="139">
        <f t="shared" si="382"/>
        <v>0</v>
      </c>
      <c r="AF228" s="146">
        <f t="shared" si="402"/>
        <v>0</v>
      </c>
      <c r="AG228" s="146">
        <f t="shared" si="402"/>
        <v>0</v>
      </c>
      <c r="AH228" s="140">
        <f t="shared" si="403"/>
        <v>0</v>
      </c>
      <c r="AI228" s="13"/>
      <c r="AJ228" s="111">
        <f t="shared" si="404"/>
        <v>0</v>
      </c>
      <c r="AK228" s="113">
        <f t="shared" si="404"/>
        <v>0</v>
      </c>
      <c r="AL228" s="114">
        <f t="shared" si="404"/>
        <v>0</v>
      </c>
      <c r="AM228" s="113">
        <f t="shared" si="404"/>
        <v>0</v>
      </c>
      <c r="AN228" s="114">
        <f t="shared" si="404"/>
        <v>0</v>
      </c>
      <c r="AO228" s="113">
        <f t="shared" si="404"/>
        <v>0</v>
      </c>
      <c r="AP228" s="114">
        <f t="shared" si="404"/>
        <v>0</v>
      </c>
      <c r="AQ228" s="113">
        <f t="shared" si="404"/>
        <v>0</v>
      </c>
      <c r="AR228" s="114">
        <f t="shared" si="404"/>
        <v>0</v>
      </c>
      <c r="AS228" s="113">
        <f t="shared" si="404"/>
        <v>0</v>
      </c>
      <c r="AT228" s="114">
        <f t="shared" si="404"/>
        <v>0</v>
      </c>
      <c r="AU228" s="113">
        <f t="shared" si="404"/>
        <v>0</v>
      </c>
      <c r="AV228" s="114">
        <f t="shared" si="355"/>
        <v>0</v>
      </c>
      <c r="AW228" s="113">
        <f t="shared" si="384"/>
        <v>0</v>
      </c>
      <c r="AX228" s="13"/>
      <c r="AY228" s="111">
        <f t="shared" si="385"/>
        <v>0</v>
      </c>
      <c r="AZ228" s="113">
        <f t="shared" si="386"/>
        <v>0</v>
      </c>
      <c r="BA228" s="114">
        <f t="shared" si="387"/>
        <v>0</v>
      </c>
      <c r="BB228" s="113">
        <f t="shared" si="388"/>
        <v>0</v>
      </c>
      <c r="BC228" s="113">
        <f t="shared" si="361"/>
        <v>0</v>
      </c>
      <c r="BD228" s="117">
        <f t="shared" si="389"/>
        <v>0</v>
      </c>
    </row>
    <row r="229" spans="2:56" x14ac:dyDescent="0.3">
      <c r="B229" s="141" t="s">
        <v>57</v>
      </c>
      <c r="C229" s="142">
        <f t="shared" si="393"/>
        <v>0</v>
      </c>
      <c r="D229" s="143">
        <f t="shared" si="393"/>
        <v>0</v>
      </c>
      <c r="E229" s="144">
        <f t="shared" si="377"/>
        <v>0</v>
      </c>
      <c r="F229" s="142">
        <f t="shared" si="394"/>
        <v>0</v>
      </c>
      <c r="G229" s="143">
        <f t="shared" si="394"/>
        <v>0</v>
      </c>
      <c r="H229" s="144">
        <f t="shared" si="378"/>
        <v>0</v>
      </c>
      <c r="I229" s="142">
        <f t="shared" si="395"/>
        <v>0</v>
      </c>
      <c r="J229" s="143">
        <f t="shared" si="395"/>
        <v>0</v>
      </c>
      <c r="K229" s="144">
        <f t="shared" si="379"/>
        <v>0</v>
      </c>
      <c r="L229" s="142">
        <f t="shared" si="396"/>
        <v>0</v>
      </c>
      <c r="M229" s="145">
        <f t="shared" si="396"/>
        <v>0</v>
      </c>
      <c r="N229" s="146">
        <f t="shared" si="396"/>
        <v>0</v>
      </c>
      <c r="O229" s="142">
        <f t="shared" si="396"/>
        <v>0</v>
      </c>
      <c r="P229" s="146">
        <f t="shared" si="396"/>
        <v>0</v>
      </c>
      <c r="Q229" s="139">
        <f t="shared" si="380"/>
        <v>0</v>
      </c>
      <c r="R229" s="146">
        <f t="shared" si="397"/>
        <v>0</v>
      </c>
      <c r="S229" s="146">
        <f t="shared" si="397"/>
        <v>0</v>
      </c>
      <c r="T229" s="140">
        <f t="shared" si="390"/>
        <v>0</v>
      </c>
      <c r="U229" s="136"/>
      <c r="V229" s="142">
        <f t="shared" si="398"/>
        <v>0</v>
      </c>
      <c r="W229" s="146">
        <f t="shared" si="398"/>
        <v>0</v>
      </c>
      <c r="X229" s="139">
        <f t="shared" si="381"/>
        <v>0</v>
      </c>
      <c r="Y229" s="146">
        <f t="shared" si="399"/>
        <v>0</v>
      </c>
      <c r="Z229" s="146">
        <f t="shared" si="399"/>
        <v>0</v>
      </c>
      <c r="AA229" s="140">
        <f t="shared" si="400"/>
        <v>0</v>
      </c>
      <c r="AB229" s="136"/>
      <c r="AC229" s="142">
        <f t="shared" si="401"/>
        <v>0</v>
      </c>
      <c r="AD229" s="146">
        <f t="shared" si="401"/>
        <v>0</v>
      </c>
      <c r="AE229" s="139">
        <f t="shared" si="382"/>
        <v>0</v>
      </c>
      <c r="AF229" s="146">
        <f t="shared" si="402"/>
        <v>0</v>
      </c>
      <c r="AG229" s="146">
        <f t="shared" si="402"/>
        <v>0</v>
      </c>
      <c r="AH229" s="140">
        <f t="shared" si="403"/>
        <v>0</v>
      </c>
      <c r="AI229" s="13"/>
      <c r="AJ229" s="111">
        <f t="shared" si="404"/>
        <v>0</v>
      </c>
      <c r="AK229" s="113">
        <f t="shared" si="404"/>
        <v>0</v>
      </c>
      <c r="AL229" s="114">
        <f t="shared" si="404"/>
        <v>0</v>
      </c>
      <c r="AM229" s="113">
        <f t="shared" si="404"/>
        <v>0</v>
      </c>
      <c r="AN229" s="114">
        <f t="shared" si="404"/>
        <v>0</v>
      </c>
      <c r="AO229" s="113">
        <f t="shared" si="404"/>
        <v>0</v>
      </c>
      <c r="AP229" s="114">
        <f t="shared" si="404"/>
        <v>0</v>
      </c>
      <c r="AQ229" s="113">
        <f t="shared" si="404"/>
        <v>0</v>
      </c>
      <c r="AR229" s="114">
        <f t="shared" si="404"/>
        <v>0</v>
      </c>
      <c r="AS229" s="113">
        <f t="shared" si="404"/>
        <v>0</v>
      </c>
      <c r="AT229" s="114">
        <f t="shared" si="404"/>
        <v>0</v>
      </c>
      <c r="AU229" s="113">
        <f t="shared" si="404"/>
        <v>0</v>
      </c>
      <c r="AV229" s="114">
        <f t="shared" si="355"/>
        <v>0</v>
      </c>
      <c r="AW229" s="113">
        <f t="shared" si="384"/>
        <v>0</v>
      </c>
      <c r="AX229" s="13"/>
      <c r="AY229" s="111">
        <f t="shared" si="385"/>
        <v>0</v>
      </c>
      <c r="AZ229" s="113">
        <f t="shared" si="386"/>
        <v>0</v>
      </c>
      <c r="BA229" s="114">
        <f t="shared" si="387"/>
        <v>0</v>
      </c>
      <c r="BB229" s="113">
        <f t="shared" si="388"/>
        <v>0</v>
      </c>
      <c r="BC229" s="113">
        <f t="shared" si="361"/>
        <v>0</v>
      </c>
      <c r="BD229" s="117">
        <f t="shared" si="389"/>
        <v>0</v>
      </c>
    </row>
    <row r="230" spans="2:56" x14ac:dyDescent="0.3">
      <c r="B230" s="141" t="s">
        <v>58</v>
      </c>
      <c r="C230" s="142">
        <f t="shared" si="393"/>
        <v>546754</v>
      </c>
      <c r="D230" s="143">
        <f t="shared" si="393"/>
        <v>433113.15</v>
      </c>
      <c r="E230" s="144">
        <f t="shared" si="377"/>
        <v>0.79215360107104849</v>
      </c>
      <c r="F230" s="142">
        <f t="shared" si="394"/>
        <v>463205</v>
      </c>
      <c r="G230" s="143">
        <f t="shared" si="394"/>
        <v>463205.02999999997</v>
      </c>
      <c r="H230" s="144">
        <f t="shared" si="378"/>
        <v>1.0000000647661402</v>
      </c>
      <c r="I230" s="142">
        <f t="shared" si="395"/>
        <v>474919</v>
      </c>
      <c r="J230" s="143">
        <f t="shared" si="395"/>
        <v>470460.97</v>
      </c>
      <c r="K230" s="144">
        <f t="shared" si="379"/>
        <v>0.99061307296612677</v>
      </c>
      <c r="L230" s="142">
        <f t="shared" si="396"/>
        <v>544848</v>
      </c>
      <c r="M230" s="145">
        <f t="shared" si="396"/>
        <v>544848</v>
      </c>
      <c r="N230" s="146">
        <f t="shared" si="396"/>
        <v>0</v>
      </c>
      <c r="O230" s="142">
        <f t="shared" si="396"/>
        <v>505583.03760000004</v>
      </c>
      <c r="P230" s="146">
        <f t="shared" si="396"/>
        <v>0</v>
      </c>
      <c r="Q230" s="139">
        <f t="shared" si="380"/>
        <v>505583.03760000004</v>
      </c>
      <c r="R230" s="146">
        <f t="shared" si="397"/>
        <v>0</v>
      </c>
      <c r="S230" s="146">
        <f t="shared" si="397"/>
        <v>0</v>
      </c>
      <c r="T230" s="140">
        <f t="shared" si="390"/>
        <v>505583.03760000004</v>
      </c>
      <c r="U230" s="136"/>
      <c r="V230" s="142">
        <f t="shared" si="398"/>
        <v>0</v>
      </c>
      <c r="W230" s="146">
        <f t="shared" si="398"/>
        <v>0</v>
      </c>
      <c r="X230" s="139">
        <f t="shared" si="381"/>
        <v>0</v>
      </c>
      <c r="Y230" s="146">
        <f t="shared" si="399"/>
        <v>0</v>
      </c>
      <c r="Z230" s="146">
        <f t="shared" si="399"/>
        <v>0</v>
      </c>
      <c r="AA230" s="140">
        <f t="shared" si="400"/>
        <v>0</v>
      </c>
      <c r="AB230" s="136"/>
      <c r="AC230" s="142">
        <f t="shared" si="401"/>
        <v>0</v>
      </c>
      <c r="AD230" s="146">
        <f t="shared" si="401"/>
        <v>0</v>
      </c>
      <c r="AE230" s="139">
        <f t="shared" si="382"/>
        <v>0</v>
      </c>
      <c r="AF230" s="146">
        <f t="shared" si="402"/>
        <v>0</v>
      </c>
      <c r="AG230" s="146">
        <f t="shared" si="402"/>
        <v>0</v>
      </c>
      <c r="AH230" s="140">
        <f t="shared" si="403"/>
        <v>0</v>
      </c>
      <c r="AI230" s="13"/>
      <c r="AJ230" s="111">
        <f t="shared" si="404"/>
        <v>42131.919800000003</v>
      </c>
      <c r="AK230" s="113">
        <f t="shared" si="404"/>
        <v>42131.919800000003</v>
      </c>
      <c r="AL230" s="114">
        <f t="shared" si="404"/>
        <v>42131.919800000003</v>
      </c>
      <c r="AM230" s="113">
        <f t="shared" si="404"/>
        <v>42131.919800000003</v>
      </c>
      <c r="AN230" s="114">
        <f t="shared" si="404"/>
        <v>42131.919800000003</v>
      </c>
      <c r="AO230" s="113">
        <f t="shared" si="404"/>
        <v>42131.919800000003</v>
      </c>
      <c r="AP230" s="114">
        <f t="shared" si="404"/>
        <v>42131.919800000003</v>
      </c>
      <c r="AQ230" s="113">
        <f t="shared" si="404"/>
        <v>42131.919800000003</v>
      </c>
      <c r="AR230" s="114">
        <f t="shared" si="404"/>
        <v>42131.919800000003</v>
      </c>
      <c r="AS230" s="113">
        <f t="shared" si="404"/>
        <v>42131.919800000003</v>
      </c>
      <c r="AT230" s="114">
        <f t="shared" si="404"/>
        <v>42131.919800000003</v>
      </c>
      <c r="AU230" s="113">
        <f t="shared" si="404"/>
        <v>42131.919800000003</v>
      </c>
      <c r="AV230" s="114">
        <f t="shared" si="355"/>
        <v>505583.03760000016</v>
      </c>
      <c r="AW230" s="113">
        <f t="shared" si="384"/>
        <v>0</v>
      </c>
      <c r="AX230" s="13"/>
      <c r="AY230" s="111">
        <f t="shared" si="385"/>
        <v>126395.75940000001</v>
      </c>
      <c r="AZ230" s="113">
        <f t="shared" si="386"/>
        <v>126395.75940000001</v>
      </c>
      <c r="BA230" s="114">
        <f t="shared" si="387"/>
        <v>126395.75940000001</v>
      </c>
      <c r="BB230" s="113">
        <f t="shared" si="388"/>
        <v>126395.75940000001</v>
      </c>
      <c r="BC230" s="113">
        <f t="shared" si="361"/>
        <v>505583.03760000004</v>
      </c>
      <c r="BD230" s="117">
        <f t="shared" si="389"/>
        <v>0</v>
      </c>
    </row>
    <row r="231" spans="2:56" x14ac:dyDescent="0.3">
      <c r="B231" s="141" t="s">
        <v>59</v>
      </c>
      <c r="C231" s="142">
        <f t="shared" si="393"/>
        <v>1033801</v>
      </c>
      <c r="D231" s="143">
        <f t="shared" si="393"/>
        <v>1033699.24</v>
      </c>
      <c r="E231" s="144">
        <f t="shared" si="377"/>
        <v>0.99990156712945721</v>
      </c>
      <c r="F231" s="142">
        <f t="shared" si="394"/>
        <v>673792</v>
      </c>
      <c r="G231" s="143">
        <f t="shared" si="394"/>
        <v>642346.43999999994</v>
      </c>
      <c r="H231" s="144">
        <f t="shared" si="378"/>
        <v>0.95333046400075983</v>
      </c>
      <c r="I231" s="142">
        <f t="shared" si="395"/>
        <v>377476</v>
      </c>
      <c r="J231" s="143">
        <f t="shared" si="395"/>
        <v>224087.16</v>
      </c>
      <c r="K231" s="144">
        <f t="shared" si="379"/>
        <v>0.59364611260053624</v>
      </c>
      <c r="L231" s="142">
        <f t="shared" si="396"/>
        <v>692996</v>
      </c>
      <c r="M231" s="145">
        <f t="shared" si="396"/>
        <v>392996</v>
      </c>
      <c r="N231" s="146">
        <f t="shared" si="396"/>
        <v>0</v>
      </c>
      <c r="O231" s="142">
        <f t="shared" si="396"/>
        <v>347851.69986585504</v>
      </c>
      <c r="P231" s="146">
        <f t="shared" si="396"/>
        <v>0</v>
      </c>
      <c r="Q231" s="139">
        <f t="shared" si="380"/>
        <v>347851.69986585504</v>
      </c>
      <c r="R231" s="146">
        <f t="shared" si="397"/>
        <v>0</v>
      </c>
      <c r="S231" s="146">
        <f t="shared" si="397"/>
        <v>0</v>
      </c>
      <c r="T231" s="140">
        <f t="shared" si="390"/>
        <v>347851.69986585504</v>
      </c>
      <c r="U231" s="136"/>
      <c r="V231" s="142">
        <f t="shared" si="398"/>
        <v>0</v>
      </c>
      <c r="W231" s="146">
        <f t="shared" si="398"/>
        <v>0</v>
      </c>
      <c r="X231" s="139">
        <f t="shared" si="381"/>
        <v>0</v>
      </c>
      <c r="Y231" s="146">
        <f t="shared" si="399"/>
        <v>0</v>
      </c>
      <c r="Z231" s="146">
        <f t="shared" si="399"/>
        <v>0</v>
      </c>
      <c r="AA231" s="140">
        <f t="shared" si="400"/>
        <v>0</v>
      </c>
      <c r="AB231" s="136"/>
      <c r="AC231" s="142">
        <f t="shared" si="401"/>
        <v>0</v>
      </c>
      <c r="AD231" s="146">
        <f t="shared" si="401"/>
        <v>0</v>
      </c>
      <c r="AE231" s="139">
        <f t="shared" si="382"/>
        <v>0</v>
      </c>
      <c r="AF231" s="146">
        <f t="shared" si="402"/>
        <v>0</v>
      </c>
      <c r="AG231" s="146">
        <f t="shared" si="402"/>
        <v>0</v>
      </c>
      <c r="AH231" s="140">
        <f t="shared" si="403"/>
        <v>0</v>
      </c>
      <c r="AI231" s="13"/>
      <c r="AJ231" s="111">
        <f t="shared" si="404"/>
        <v>11349.771780821253</v>
      </c>
      <c r="AK231" s="113">
        <f t="shared" si="404"/>
        <v>11349.771780821253</v>
      </c>
      <c r="AL231" s="114">
        <f t="shared" si="404"/>
        <v>11349.771780821253</v>
      </c>
      <c r="AM231" s="113">
        <f t="shared" si="404"/>
        <v>11349.771780821253</v>
      </c>
      <c r="AN231" s="114">
        <f t="shared" si="404"/>
        <v>11349.771780821253</v>
      </c>
      <c r="AO231" s="113">
        <f t="shared" si="404"/>
        <v>11349.771780821253</v>
      </c>
      <c r="AP231" s="114">
        <f t="shared" si="404"/>
        <v>46625.511530154588</v>
      </c>
      <c r="AQ231" s="113">
        <f t="shared" si="404"/>
        <v>46625.511530154588</v>
      </c>
      <c r="AR231" s="114">
        <f t="shared" si="404"/>
        <v>46625.511530154588</v>
      </c>
      <c r="AS231" s="113">
        <f t="shared" si="404"/>
        <v>46625.511530154588</v>
      </c>
      <c r="AT231" s="114">
        <f t="shared" si="404"/>
        <v>46625.511530154588</v>
      </c>
      <c r="AU231" s="113">
        <f t="shared" si="404"/>
        <v>46625.511530154588</v>
      </c>
      <c r="AV231" s="114">
        <f t="shared" si="355"/>
        <v>347851.69986585504</v>
      </c>
      <c r="AW231" s="113">
        <f t="shared" si="384"/>
        <v>0</v>
      </c>
      <c r="AX231" s="13"/>
      <c r="AY231" s="111">
        <f t="shared" si="385"/>
        <v>34049.315342463757</v>
      </c>
      <c r="AZ231" s="113">
        <f t="shared" si="386"/>
        <v>34049.315342463757</v>
      </c>
      <c r="BA231" s="114">
        <f t="shared" si="387"/>
        <v>139876.53459046377</v>
      </c>
      <c r="BB231" s="113">
        <f t="shared" si="388"/>
        <v>139876.53459046377</v>
      </c>
      <c r="BC231" s="113">
        <f t="shared" si="361"/>
        <v>347851.69986585504</v>
      </c>
      <c r="BD231" s="117">
        <f t="shared" si="389"/>
        <v>0</v>
      </c>
    </row>
    <row r="232" spans="2:56" x14ac:dyDescent="0.3">
      <c r="B232" s="141" t="s">
        <v>60</v>
      </c>
      <c r="C232" s="142">
        <f t="shared" si="393"/>
        <v>529559</v>
      </c>
      <c r="D232" s="143">
        <f t="shared" si="393"/>
        <v>526808.93000000005</v>
      </c>
      <c r="E232" s="144">
        <f t="shared" si="377"/>
        <v>0.994806867601155</v>
      </c>
      <c r="F232" s="142">
        <f t="shared" si="394"/>
        <v>586607</v>
      </c>
      <c r="G232" s="143">
        <f t="shared" si="394"/>
        <v>585074.68000000005</v>
      </c>
      <c r="H232" s="144">
        <f t="shared" si="378"/>
        <v>0.99738782523904423</v>
      </c>
      <c r="I232" s="142">
        <f t="shared" si="395"/>
        <v>640088</v>
      </c>
      <c r="J232" s="143">
        <f t="shared" si="395"/>
        <v>625333.03</v>
      </c>
      <c r="K232" s="144">
        <f t="shared" si="379"/>
        <v>0.97694852895226914</v>
      </c>
      <c r="L232" s="142">
        <f t="shared" si="396"/>
        <v>712297</v>
      </c>
      <c r="M232" s="145">
        <f t="shared" si="396"/>
        <v>712297</v>
      </c>
      <c r="N232" s="146">
        <f t="shared" si="396"/>
        <v>0</v>
      </c>
      <c r="O232" s="142">
        <f t="shared" si="396"/>
        <v>683115.28091750492</v>
      </c>
      <c r="P232" s="146">
        <f t="shared" si="396"/>
        <v>0</v>
      </c>
      <c r="Q232" s="139">
        <f t="shared" si="380"/>
        <v>683115.28091750492</v>
      </c>
      <c r="R232" s="146">
        <f t="shared" si="397"/>
        <v>0</v>
      </c>
      <c r="S232" s="146">
        <f t="shared" si="397"/>
        <v>0</v>
      </c>
      <c r="T232" s="140">
        <f t="shared" si="390"/>
        <v>683115.28091750492</v>
      </c>
      <c r="U232" s="136"/>
      <c r="V232" s="142">
        <f t="shared" si="398"/>
        <v>0</v>
      </c>
      <c r="W232" s="146">
        <f t="shared" si="398"/>
        <v>0</v>
      </c>
      <c r="X232" s="139">
        <f t="shared" si="381"/>
        <v>0</v>
      </c>
      <c r="Y232" s="146">
        <f t="shared" si="399"/>
        <v>0</v>
      </c>
      <c r="Z232" s="146">
        <f t="shared" si="399"/>
        <v>0</v>
      </c>
      <c r="AA232" s="140">
        <f t="shared" si="400"/>
        <v>0</v>
      </c>
      <c r="AB232" s="136"/>
      <c r="AC232" s="142">
        <f t="shared" si="401"/>
        <v>0</v>
      </c>
      <c r="AD232" s="146">
        <f t="shared" si="401"/>
        <v>0</v>
      </c>
      <c r="AE232" s="139">
        <f t="shared" si="382"/>
        <v>0</v>
      </c>
      <c r="AF232" s="146">
        <f t="shared" si="402"/>
        <v>0</v>
      </c>
      <c r="AG232" s="146">
        <f t="shared" si="402"/>
        <v>0</v>
      </c>
      <c r="AH232" s="140">
        <f t="shared" si="403"/>
        <v>0</v>
      </c>
      <c r="AI232" s="13"/>
      <c r="AJ232" s="111">
        <f t="shared" si="404"/>
        <v>0</v>
      </c>
      <c r="AK232" s="113">
        <f t="shared" si="404"/>
        <v>81163.357485</v>
      </c>
      <c r="AL232" s="114">
        <f t="shared" si="404"/>
        <v>24765.73777475</v>
      </c>
      <c r="AM232" s="113">
        <f t="shared" si="404"/>
        <v>0</v>
      </c>
      <c r="AN232" s="114">
        <f t="shared" si="404"/>
        <v>83518.421413420016</v>
      </c>
      <c r="AO232" s="113">
        <f t="shared" si="404"/>
        <v>0</v>
      </c>
      <c r="AP232" s="114">
        <f t="shared" si="404"/>
        <v>35851.989072916665</v>
      </c>
      <c r="AQ232" s="113">
        <f t="shared" si="404"/>
        <v>104016.36655516668</v>
      </c>
      <c r="AR232" s="114">
        <f t="shared" si="404"/>
        <v>55731.647275166666</v>
      </c>
      <c r="AS232" s="113">
        <f t="shared" si="404"/>
        <v>142953.99183000164</v>
      </c>
      <c r="AT232" s="114">
        <f t="shared" si="404"/>
        <v>87516.533000416661</v>
      </c>
      <c r="AU232" s="113">
        <f t="shared" si="404"/>
        <v>67597.236510666669</v>
      </c>
      <c r="AV232" s="114">
        <f t="shared" si="355"/>
        <v>683115.28091750504</v>
      </c>
      <c r="AW232" s="113">
        <f t="shared" si="384"/>
        <v>0</v>
      </c>
      <c r="AX232" s="13"/>
      <c r="AY232" s="111">
        <f t="shared" si="385"/>
        <v>105929.09525975</v>
      </c>
      <c r="AZ232" s="113">
        <f t="shared" si="386"/>
        <v>83518.421413420016</v>
      </c>
      <c r="BA232" s="114">
        <f t="shared" si="387"/>
        <v>195600.00290325002</v>
      </c>
      <c r="BB232" s="113">
        <f t="shared" si="388"/>
        <v>298067.76134108496</v>
      </c>
      <c r="BC232" s="113">
        <f t="shared" si="361"/>
        <v>683115.28091750504</v>
      </c>
      <c r="BD232" s="117">
        <f t="shared" si="389"/>
        <v>0</v>
      </c>
    </row>
    <row r="233" spans="2:56" x14ac:dyDescent="0.3">
      <c r="B233" s="138" t="s">
        <v>61</v>
      </c>
      <c r="C233" s="110">
        <f>SUM(C234:C237)</f>
        <v>1690832</v>
      </c>
      <c r="D233" s="111">
        <f>SUM(D234:D237)</f>
        <v>1654364.95</v>
      </c>
      <c r="E233" s="112">
        <f t="shared" si="377"/>
        <v>0.97843248176045872</v>
      </c>
      <c r="F233" s="110">
        <f>SUM(F234:F237)</f>
        <v>1783607</v>
      </c>
      <c r="G233" s="111">
        <f>SUM(G234:G237)</f>
        <v>1776123.71</v>
      </c>
      <c r="H233" s="112">
        <f t="shared" si="378"/>
        <v>0.99580440646397994</v>
      </c>
      <c r="I233" s="110">
        <f>SUM(I234:I237)</f>
        <v>1753697</v>
      </c>
      <c r="J233" s="111">
        <f>SUM(J234:J237)</f>
        <v>1727177.77</v>
      </c>
      <c r="K233" s="112">
        <f t="shared" si="379"/>
        <v>0.98487810037879975</v>
      </c>
      <c r="L233" s="110">
        <f>SUM(L234:L237)</f>
        <v>2020659</v>
      </c>
      <c r="M233" s="113">
        <f>SUM(M234:M237)</f>
        <v>1870704</v>
      </c>
      <c r="N233" s="114">
        <f>SUM(N234:N237)</f>
        <v>0</v>
      </c>
      <c r="O233" s="110">
        <f>SUM(O234:O237)</f>
        <v>2051023.2180021801</v>
      </c>
      <c r="P233" s="114">
        <f>SUM(P234:P237)</f>
        <v>-50</v>
      </c>
      <c r="Q233" s="139">
        <f t="shared" si="380"/>
        <v>2050973.2180021801</v>
      </c>
      <c r="R233" s="114">
        <f>SUM(R234:R237)</f>
        <v>0</v>
      </c>
      <c r="S233" s="114">
        <f>SUM(S234:S237)</f>
        <v>0</v>
      </c>
      <c r="T233" s="140">
        <f t="shared" si="390"/>
        <v>2050973.2180021801</v>
      </c>
      <c r="U233" s="136"/>
      <c r="V233" s="110">
        <f>SUM(V234:V237)</f>
        <v>0</v>
      </c>
      <c r="W233" s="114">
        <f>SUM(W234:W237)</f>
        <v>0</v>
      </c>
      <c r="X233" s="139">
        <f t="shared" si="381"/>
        <v>0</v>
      </c>
      <c r="Y233" s="114">
        <f>SUM(Y234:Y237)</f>
        <v>0</v>
      </c>
      <c r="Z233" s="114">
        <f>SUM(Z234:Z237)</f>
        <v>0</v>
      </c>
      <c r="AA233" s="140">
        <f t="shared" si="400"/>
        <v>0</v>
      </c>
      <c r="AB233" s="136"/>
      <c r="AC233" s="110">
        <f>SUM(AC234:AC237)</f>
        <v>0</v>
      </c>
      <c r="AD233" s="114">
        <f>SUM(AD234:AD237)</f>
        <v>0</v>
      </c>
      <c r="AE233" s="139">
        <f t="shared" si="382"/>
        <v>0</v>
      </c>
      <c r="AF233" s="114">
        <f>SUM(AF234:AF237)</f>
        <v>0</v>
      </c>
      <c r="AG233" s="114">
        <f>SUM(AG234:AG237)</f>
        <v>0</v>
      </c>
      <c r="AH233" s="140">
        <f t="shared" si="403"/>
        <v>0</v>
      </c>
      <c r="AI233" s="13"/>
      <c r="AJ233" s="111">
        <f t="shared" ref="AJ233:AU233" si="405">SUM(AJ234:AJ237)</f>
        <v>165169.96091651503</v>
      </c>
      <c r="AK233" s="113">
        <f t="shared" si="405"/>
        <v>165069.96091651503</v>
      </c>
      <c r="AL233" s="114">
        <f t="shared" si="405"/>
        <v>165069.96091651503</v>
      </c>
      <c r="AM233" s="113">
        <f t="shared" si="405"/>
        <v>165169.96091651503</v>
      </c>
      <c r="AN233" s="114">
        <f t="shared" si="405"/>
        <v>164509.96091651503</v>
      </c>
      <c r="AO233" s="113">
        <f t="shared" si="405"/>
        <v>165069.96091651503</v>
      </c>
      <c r="AP233" s="114">
        <f t="shared" si="405"/>
        <v>175989.09500651501</v>
      </c>
      <c r="AQ233" s="113">
        <f t="shared" si="405"/>
        <v>175989.09500651501</v>
      </c>
      <c r="AR233" s="114">
        <f t="shared" si="405"/>
        <v>175789.09500651501</v>
      </c>
      <c r="AS233" s="113">
        <f t="shared" si="405"/>
        <v>175989.09500651501</v>
      </c>
      <c r="AT233" s="114">
        <f t="shared" si="405"/>
        <v>175989.09500651501</v>
      </c>
      <c r="AU233" s="113">
        <f t="shared" si="405"/>
        <v>181167.97500651499</v>
      </c>
      <c r="AV233" s="114">
        <f t="shared" si="355"/>
        <v>2050973.2155381802</v>
      </c>
      <c r="AW233" s="113">
        <f t="shared" si="384"/>
        <v>2.4639999028295279E-3</v>
      </c>
      <c r="AX233" s="13"/>
      <c r="AY233" s="111">
        <f t="shared" si="385"/>
        <v>495309.8827495451</v>
      </c>
      <c r="AZ233" s="113">
        <f t="shared" si="386"/>
        <v>494749.8827495451</v>
      </c>
      <c r="BA233" s="114">
        <f t="shared" si="387"/>
        <v>527767.285019545</v>
      </c>
      <c r="BB233" s="113">
        <f t="shared" si="388"/>
        <v>533146.16501954501</v>
      </c>
      <c r="BC233" s="113">
        <f t="shared" si="361"/>
        <v>2050973.2155381802</v>
      </c>
      <c r="BD233" s="117">
        <f t="shared" si="389"/>
        <v>2.4639999028295279E-3</v>
      </c>
    </row>
    <row r="234" spans="2:56" x14ac:dyDescent="0.3">
      <c r="B234" s="141" t="s">
        <v>62</v>
      </c>
      <c r="C234" s="142">
        <f t="shared" ref="C234:D237" si="406">SUM(C438,C642,C846,C1050,C1254,C1458,C1662,C1866)</f>
        <v>2779</v>
      </c>
      <c r="D234" s="143">
        <f t="shared" si="406"/>
        <v>2772.75</v>
      </c>
      <c r="E234" s="144">
        <f t="shared" si="377"/>
        <v>0.99775098956459163</v>
      </c>
      <c r="F234" s="142">
        <f t="shared" ref="F234:G237" si="407">SUM(F438,F642,F846,F1050,F1254,F1458,F1662,F1866)</f>
        <v>2983</v>
      </c>
      <c r="G234" s="143">
        <f t="shared" si="407"/>
        <v>2968.51</v>
      </c>
      <c r="H234" s="144">
        <f t="shared" si="378"/>
        <v>0.99514247401944356</v>
      </c>
      <c r="I234" s="142">
        <f t="shared" ref="I234:J237" si="408">SUM(I438,I642,I846,I1050,I1254,I1458,I1662,I1866)</f>
        <v>3098</v>
      </c>
      <c r="J234" s="143">
        <f t="shared" si="408"/>
        <v>2983.48</v>
      </c>
      <c r="K234" s="144">
        <f t="shared" si="379"/>
        <v>0.96303421562298253</v>
      </c>
      <c r="L234" s="142">
        <f>SUM(L438,L642,L846,L1050,L1254,L1458,L1662,L1866)</f>
        <v>3293</v>
      </c>
      <c r="M234" s="145">
        <f t="shared" ref="M234:P237" si="409">SUM(M438,M642,M846,M1050,M1254,M1458,M1662,M1866)</f>
        <v>3293</v>
      </c>
      <c r="N234" s="146">
        <f t="shared" si="409"/>
        <v>0</v>
      </c>
      <c r="O234" s="142">
        <f t="shared" si="409"/>
        <v>3081.7108800000001</v>
      </c>
      <c r="P234" s="146">
        <f t="shared" si="409"/>
        <v>0</v>
      </c>
      <c r="Q234" s="139">
        <f t="shared" si="380"/>
        <v>3081.7108800000001</v>
      </c>
      <c r="R234" s="146">
        <f t="shared" ref="R234:S237" si="410">SUM(R438,R642,R846,R1050,R1254,R1458,R1662,R1866)</f>
        <v>0</v>
      </c>
      <c r="S234" s="146">
        <f t="shared" si="410"/>
        <v>0</v>
      </c>
      <c r="T234" s="140">
        <f t="shared" si="390"/>
        <v>3081.7108800000001</v>
      </c>
      <c r="U234" s="136"/>
      <c r="V234" s="142">
        <f t="shared" ref="V234:W237" si="411">SUM(V438,V642,V846,V1050,V1254,V1458,V1662,V1866)</f>
        <v>0</v>
      </c>
      <c r="W234" s="146">
        <f t="shared" si="411"/>
        <v>0</v>
      </c>
      <c r="X234" s="139">
        <f t="shared" si="381"/>
        <v>0</v>
      </c>
      <c r="Y234" s="146">
        <f t="shared" ref="Y234:Z237" si="412">SUM(Y438,Y642,Y846,Y1050,Y1254,Y1458,Y1662,Y1866)</f>
        <v>0</v>
      </c>
      <c r="Z234" s="146">
        <f t="shared" si="412"/>
        <v>0</v>
      </c>
      <c r="AA234" s="140">
        <f t="shared" si="400"/>
        <v>0</v>
      </c>
      <c r="AB234" s="136"/>
      <c r="AC234" s="142">
        <f t="shared" ref="AC234:AD237" si="413">SUM(AC438,AC642,AC846,AC1050,AC1254,AC1458,AC1662,AC1866)</f>
        <v>0</v>
      </c>
      <c r="AD234" s="146">
        <f t="shared" si="413"/>
        <v>0</v>
      </c>
      <c r="AE234" s="139">
        <f t="shared" si="382"/>
        <v>0</v>
      </c>
      <c r="AF234" s="146">
        <f t="shared" ref="AF234:AG237" si="414">SUM(AF438,AF642,AF846,AF1050,AF1254,AF1458,AF1662,AF1866)</f>
        <v>0</v>
      </c>
      <c r="AG234" s="146">
        <f t="shared" si="414"/>
        <v>0</v>
      </c>
      <c r="AH234" s="140">
        <f t="shared" si="403"/>
        <v>0</v>
      </c>
      <c r="AI234" s="13"/>
      <c r="AJ234" s="111">
        <f t="shared" ref="AJ234:AU237" si="415">SUM(AJ438,AJ642,AJ846,AJ1050,AJ1254,AJ1458,AJ1662,AJ1866)</f>
        <v>251.10236800000001</v>
      </c>
      <c r="AK234" s="113">
        <f t="shared" si="415"/>
        <v>251.10236800000001</v>
      </c>
      <c r="AL234" s="114">
        <f t="shared" si="415"/>
        <v>251.10236800000001</v>
      </c>
      <c r="AM234" s="113">
        <f t="shared" si="415"/>
        <v>251.10236800000001</v>
      </c>
      <c r="AN234" s="114">
        <f t="shared" si="415"/>
        <v>251.10236800000001</v>
      </c>
      <c r="AO234" s="113">
        <f t="shared" si="415"/>
        <v>251.10236800000001</v>
      </c>
      <c r="AP234" s="114">
        <f t="shared" si="415"/>
        <v>251.10236800000001</v>
      </c>
      <c r="AQ234" s="113">
        <f>SUM(AQ438,AQ642,AQ846,AQ1050,AQ1254,AQ1458,AQ1662,AQ1866)</f>
        <v>251.10236800000001</v>
      </c>
      <c r="AR234" s="114">
        <f t="shared" si="415"/>
        <v>251.10236800000001</v>
      </c>
      <c r="AS234" s="113">
        <f t="shared" si="415"/>
        <v>251.10236800000001</v>
      </c>
      <c r="AT234" s="114">
        <f t="shared" si="415"/>
        <v>251.10236800000001</v>
      </c>
      <c r="AU234" s="113">
        <f t="shared" si="415"/>
        <v>319.58236800000003</v>
      </c>
      <c r="AV234" s="114">
        <f t="shared" si="355"/>
        <v>3081.7084159999999</v>
      </c>
      <c r="AW234" s="113">
        <f t="shared" si="384"/>
        <v>2.4640000001454609E-3</v>
      </c>
      <c r="AX234" s="13"/>
      <c r="AY234" s="111">
        <f t="shared" si="385"/>
        <v>753.30710399999998</v>
      </c>
      <c r="AZ234" s="113">
        <f t="shared" si="386"/>
        <v>753.30710399999998</v>
      </c>
      <c r="BA234" s="114">
        <f t="shared" si="387"/>
        <v>753.30710399999998</v>
      </c>
      <c r="BB234" s="113">
        <f t="shared" si="388"/>
        <v>821.787104</v>
      </c>
      <c r="BC234" s="113">
        <f t="shared" si="361"/>
        <v>3081.7084159999999</v>
      </c>
      <c r="BD234" s="117">
        <f t="shared" si="389"/>
        <v>2.4640000001454609E-3</v>
      </c>
    </row>
    <row r="235" spans="2:56" x14ac:dyDescent="0.3">
      <c r="B235" s="141" t="s">
        <v>63</v>
      </c>
      <c r="C235" s="142">
        <f t="shared" si="406"/>
        <v>707792</v>
      </c>
      <c r="D235" s="143">
        <f t="shared" si="406"/>
        <v>706849</v>
      </c>
      <c r="E235" s="144">
        <f t="shared" si="377"/>
        <v>0.99866768768225689</v>
      </c>
      <c r="F235" s="142">
        <f t="shared" si="407"/>
        <v>740909</v>
      </c>
      <c r="G235" s="143">
        <f t="shared" si="407"/>
        <v>740792.75</v>
      </c>
      <c r="H235" s="144">
        <f t="shared" si="378"/>
        <v>0.9998430981402574</v>
      </c>
      <c r="I235" s="142">
        <f t="shared" si="408"/>
        <v>745602</v>
      </c>
      <c r="J235" s="143">
        <f t="shared" si="408"/>
        <v>745594.25</v>
      </c>
      <c r="K235" s="144">
        <f t="shared" si="379"/>
        <v>0.99998960571457696</v>
      </c>
      <c r="L235" s="142">
        <f>SUM(L439,L643,L847,L1051,L1255,L1459,L1663,L1867)</f>
        <v>778121</v>
      </c>
      <c r="M235" s="145">
        <f t="shared" si="409"/>
        <v>778121</v>
      </c>
      <c r="N235" s="146">
        <f t="shared" si="409"/>
        <v>0</v>
      </c>
      <c r="O235" s="142">
        <f t="shared" si="409"/>
        <v>882077.25540000014</v>
      </c>
      <c r="P235" s="146">
        <f t="shared" si="409"/>
        <v>0</v>
      </c>
      <c r="Q235" s="139">
        <f t="shared" si="380"/>
        <v>882077.25540000014</v>
      </c>
      <c r="R235" s="146">
        <f t="shared" si="410"/>
        <v>0</v>
      </c>
      <c r="S235" s="146">
        <f t="shared" si="410"/>
        <v>0</v>
      </c>
      <c r="T235" s="140">
        <f t="shared" si="390"/>
        <v>882077.25540000014</v>
      </c>
      <c r="U235" s="136"/>
      <c r="V235" s="142">
        <f t="shared" si="411"/>
        <v>0</v>
      </c>
      <c r="W235" s="146">
        <f t="shared" si="411"/>
        <v>0</v>
      </c>
      <c r="X235" s="139">
        <f t="shared" si="381"/>
        <v>0</v>
      </c>
      <c r="Y235" s="146">
        <f t="shared" si="412"/>
        <v>0</v>
      </c>
      <c r="Z235" s="146">
        <f t="shared" si="412"/>
        <v>0</v>
      </c>
      <c r="AA235" s="140">
        <f t="shared" si="400"/>
        <v>0</v>
      </c>
      <c r="AB235" s="136"/>
      <c r="AC235" s="142">
        <f t="shared" si="413"/>
        <v>0</v>
      </c>
      <c r="AD235" s="146">
        <f t="shared" si="413"/>
        <v>0</v>
      </c>
      <c r="AE235" s="139">
        <f t="shared" si="382"/>
        <v>0</v>
      </c>
      <c r="AF235" s="146">
        <f t="shared" si="414"/>
        <v>0</v>
      </c>
      <c r="AG235" s="146">
        <f t="shared" si="414"/>
        <v>0</v>
      </c>
      <c r="AH235" s="140">
        <f t="shared" si="403"/>
        <v>0</v>
      </c>
      <c r="AI235" s="13"/>
      <c r="AJ235" s="111">
        <f t="shared" si="415"/>
        <v>73506.437950000007</v>
      </c>
      <c r="AK235" s="113">
        <f t="shared" si="415"/>
        <v>72806.437950000007</v>
      </c>
      <c r="AL235" s="114">
        <f t="shared" si="415"/>
        <v>72806.437950000007</v>
      </c>
      <c r="AM235" s="113">
        <f t="shared" si="415"/>
        <v>72906.437950000007</v>
      </c>
      <c r="AN235" s="114">
        <f t="shared" si="415"/>
        <v>72246.437950000007</v>
      </c>
      <c r="AO235" s="113">
        <f t="shared" si="415"/>
        <v>73506.437950000007</v>
      </c>
      <c r="AP235" s="114">
        <f t="shared" si="415"/>
        <v>73506.437950000007</v>
      </c>
      <c r="AQ235" s="113">
        <f>SUM(AQ439,AQ643,AQ847,AQ1051,AQ1255,AQ1459,AQ1663,AQ1867)</f>
        <v>73506.437950000007</v>
      </c>
      <c r="AR235" s="114">
        <f t="shared" si="415"/>
        <v>73506.437950000007</v>
      </c>
      <c r="AS235" s="113">
        <f t="shared" si="415"/>
        <v>73506.437950000007</v>
      </c>
      <c r="AT235" s="114">
        <f t="shared" si="415"/>
        <v>73506.437950000007</v>
      </c>
      <c r="AU235" s="113">
        <f t="shared" si="415"/>
        <v>76766.437950000007</v>
      </c>
      <c r="AV235" s="114">
        <f t="shared" si="355"/>
        <v>882077.25540000026</v>
      </c>
      <c r="AW235" s="113">
        <f t="shared" si="384"/>
        <v>0</v>
      </c>
      <c r="AX235" s="13"/>
      <c r="AY235" s="111">
        <f t="shared" si="385"/>
        <v>219119.31385000004</v>
      </c>
      <c r="AZ235" s="113">
        <f t="shared" si="386"/>
        <v>218659.31385000004</v>
      </c>
      <c r="BA235" s="114">
        <f t="shared" si="387"/>
        <v>220519.31385000004</v>
      </c>
      <c r="BB235" s="113">
        <f t="shared" si="388"/>
        <v>223779.31385000004</v>
      </c>
      <c r="BC235" s="113">
        <f t="shared" si="361"/>
        <v>882077.25540000014</v>
      </c>
      <c r="BD235" s="117">
        <f t="shared" si="389"/>
        <v>0</v>
      </c>
    </row>
    <row r="236" spans="2:56" x14ac:dyDescent="0.3">
      <c r="B236" s="141" t="s">
        <v>64</v>
      </c>
      <c r="C236" s="142">
        <f t="shared" si="406"/>
        <v>980261</v>
      </c>
      <c r="D236" s="143">
        <f t="shared" si="406"/>
        <v>944743.2</v>
      </c>
      <c r="E236" s="144">
        <f t="shared" si="377"/>
        <v>0.96376699674882504</v>
      </c>
      <c r="F236" s="142">
        <f t="shared" si="407"/>
        <v>1039715</v>
      </c>
      <c r="G236" s="143">
        <f t="shared" si="407"/>
        <v>1032362.4500000001</v>
      </c>
      <c r="H236" s="144">
        <f t="shared" si="378"/>
        <v>0.99292830246750319</v>
      </c>
      <c r="I236" s="142">
        <f t="shared" si="408"/>
        <v>1004997</v>
      </c>
      <c r="J236" s="143">
        <f t="shared" si="408"/>
        <v>978600.04</v>
      </c>
      <c r="K236" s="144">
        <f t="shared" si="379"/>
        <v>0.97373428975409881</v>
      </c>
      <c r="L236" s="142">
        <f>SUM(L440,L644,L848,L1052,L1256,L1460,L1664,L1868)</f>
        <v>1239245</v>
      </c>
      <c r="M236" s="145">
        <f t="shared" si="409"/>
        <v>1089290</v>
      </c>
      <c r="N236" s="146">
        <f t="shared" si="409"/>
        <v>0</v>
      </c>
      <c r="O236" s="142">
        <f t="shared" si="409"/>
        <v>1165864.2517221801</v>
      </c>
      <c r="P236" s="146">
        <f t="shared" si="409"/>
        <v>-50</v>
      </c>
      <c r="Q236" s="139">
        <f t="shared" si="380"/>
        <v>1165814.2517221801</v>
      </c>
      <c r="R236" s="146">
        <f t="shared" si="410"/>
        <v>0</v>
      </c>
      <c r="S236" s="146">
        <f t="shared" si="410"/>
        <v>0</v>
      </c>
      <c r="T236" s="140">
        <f t="shared" si="390"/>
        <v>1165814.2517221801</v>
      </c>
      <c r="U236" s="136"/>
      <c r="V236" s="142">
        <f t="shared" si="411"/>
        <v>0</v>
      </c>
      <c r="W236" s="146">
        <f t="shared" si="411"/>
        <v>0</v>
      </c>
      <c r="X236" s="139">
        <f t="shared" si="381"/>
        <v>0</v>
      </c>
      <c r="Y236" s="146">
        <f t="shared" si="412"/>
        <v>0</v>
      </c>
      <c r="Z236" s="146">
        <f t="shared" si="412"/>
        <v>0</v>
      </c>
      <c r="AA236" s="140">
        <f t="shared" si="400"/>
        <v>0</v>
      </c>
      <c r="AB236" s="136"/>
      <c r="AC236" s="142">
        <f t="shared" si="413"/>
        <v>0</v>
      </c>
      <c r="AD236" s="146">
        <f t="shared" si="413"/>
        <v>0</v>
      </c>
      <c r="AE236" s="139">
        <f t="shared" si="382"/>
        <v>0</v>
      </c>
      <c r="AF236" s="146">
        <f t="shared" si="414"/>
        <v>0</v>
      </c>
      <c r="AG236" s="146">
        <f t="shared" si="414"/>
        <v>0</v>
      </c>
      <c r="AH236" s="140">
        <f t="shared" si="403"/>
        <v>0</v>
      </c>
      <c r="AI236" s="13"/>
      <c r="AJ236" s="111">
        <f t="shared" si="415"/>
        <v>91412.420598515004</v>
      </c>
      <c r="AK236" s="113">
        <f t="shared" si="415"/>
        <v>92012.420598515004</v>
      </c>
      <c r="AL236" s="114">
        <f t="shared" si="415"/>
        <v>92012.420598515004</v>
      </c>
      <c r="AM236" s="113">
        <f t="shared" si="415"/>
        <v>92012.420598515004</v>
      </c>
      <c r="AN236" s="114">
        <f t="shared" si="415"/>
        <v>92012.420598515004</v>
      </c>
      <c r="AO236" s="113">
        <f t="shared" si="415"/>
        <v>91312.420598515004</v>
      </c>
      <c r="AP236" s="114">
        <f t="shared" si="415"/>
        <v>102231.554688515</v>
      </c>
      <c r="AQ236" s="113">
        <f>SUM(AQ440,AQ644,AQ848,AQ1052,AQ1256,AQ1460,AQ1664,AQ1868)</f>
        <v>102231.554688515</v>
      </c>
      <c r="AR236" s="114">
        <f t="shared" si="415"/>
        <v>102031.554688515</v>
      </c>
      <c r="AS236" s="113">
        <f t="shared" si="415"/>
        <v>102231.554688515</v>
      </c>
      <c r="AT236" s="114">
        <f t="shared" si="415"/>
        <v>102231.554688515</v>
      </c>
      <c r="AU236" s="113">
        <f t="shared" si="415"/>
        <v>104081.95468851499</v>
      </c>
      <c r="AV236" s="114">
        <f t="shared" si="355"/>
        <v>1165814.2517221801</v>
      </c>
      <c r="AW236" s="113">
        <f t="shared" si="384"/>
        <v>0</v>
      </c>
      <c r="AX236" s="13"/>
      <c r="AY236" s="111">
        <f t="shared" si="385"/>
        <v>275437.261795545</v>
      </c>
      <c r="AZ236" s="113">
        <f t="shared" si="386"/>
        <v>275337.261795545</v>
      </c>
      <c r="BA236" s="114">
        <f t="shared" si="387"/>
        <v>306494.66406554496</v>
      </c>
      <c r="BB236" s="113">
        <f t="shared" si="388"/>
        <v>308545.06406554498</v>
      </c>
      <c r="BC236" s="113">
        <f t="shared" si="361"/>
        <v>1165814.2517221798</v>
      </c>
      <c r="BD236" s="117">
        <f t="shared" si="389"/>
        <v>0</v>
      </c>
    </row>
    <row r="237" spans="2:56" x14ac:dyDescent="0.3">
      <c r="B237" s="141" t="s">
        <v>65</v>
      </c>
      <c r="C237" s="142">
        <f t="shared" si="406"/>
        <v>0</v>
      </c>
      <c r="D237" s="143">
        <f t="shared" si="406"/>
        <v>0</v>
      </c>
      <c r="E237" s="144">
        <f t="shared" si="377"/>
        <v>0</v>
      </c>
      <c r="F237" s="142">
        <f t="shared" si="407"/>
        <v>0</v>
      </c>
      <c r="G237" s="143">
        <f t="shared" si="407"/>
        <v>0</v>
      </c>
      <c r="H237" s="144">
        <f t="shared" si="378"/>
        <v>0</v>
      </c>
      <c r="I237" s="142">
        <f t="shared" si="408"/>
        <v>0</v>
      </c>
      <c r="J237" s="143">
        <f t="shared" si="408"/>
        <v>0</v>
      </c>
      <c r="K237" s="144">
        <f t="shared" si="379"/>
        <v>0</v>
      </c>
      <c r="L237" s="142">
        <f>SUM(L441,L645,L849,L1053,L1257,L1461,L1665,L1869)</f>
        <v>0</v>
      </c>
      <c r="M237" s="145">
        <f t="shared" si="409"/>
        <v>0</v>
      </c>
      <c r="N237" s="146">
        <f t="shared" si="409"/>
        <v>0</v>
      </c>
      <c r="O237" s="142">
        <f t="shared" si="409"/>
        <v>0</v>
      </c>
      <c r="P237" s="146">
        <f t="shared" si="409"/>
        <v>0</v>
      </c>
      <c r="Q237" s="139">
        <f t="shared" si="380"/>
        <v>0</v>
      </c>
      <c r="R237" s="146">
        <f t="shared" si="410"/>
        <v>0</v>
      </c>
      <c r="S237" s="146">
        <f t="shared" si="410"/>
        <v>0</v>
      </c>
      <c r="T237" s="140">
        <f t="shared" si="390"/>
        <v>0</v>
      </c>
      <c r="U237" s="136"/>
      <c r="V237" s="142">
        <f t="shared" si="411"/>
        <v>0</v>
      </c>
      <c r="W237" s="146">
        <f t="shared" si="411"/>
        <v>0</v>
      </c>
      <c r="X237" s="139">
        <f t="shared" si="381"/>
        <v>0</v>
      </c>
      <c r="Y237" s="146">
        <f t="shared" si="412"/>
        <v>0</v>
      </c>
      <c r="Z237" s="146">
        <f t="shared" si="412"/>
        <v>0</v>
      </c>
      <c r="AA237" s="140">
        <f t="shared" si="400"/>
        <v>0</v>
      </c>
      <c r="AB237" s="136"/>
      <c r="AC237" s="142">
        <f t="shared" si="413"/>
        <v>0</v>
      </c>
      <c r="AD237" s="146">
        <f t="shared" si="413"/>
        <v>0</v>
      </c>
      <c r="AE237" s="139">
        <f t="shared" si="382"/>
        <v>0</v>
      </c>
      <c r="AF237" s="146">
        <f t="shared" si="414"/>
        <v>0</v>
      </c>
      <c r="AG237" s="146">
        <f t="shared" si="414"/>
        <v>0</v>
      </c>
      <c r="AH237" s="140">
        <f t="shared" si="403"/>
        <v>0</v>
      </c>
      <c r="AI237" s="13"/>
      <c r="AJ237" s="111">
        <f t="shared" si="415"/>
        <v>0</v>
      </c>
      <c r="AK237" s="113">
        <f t="shared" si="415"/>
        <v>0</v>
      </c>
      <c r="AL237" s="114">
        <f t="shared" si="415"/>
        <v>0</v>
      </c>
      <c r="AM237" s="113">
        <f t="shared" si="415"/>
        <v>0</v>
      </c>
      <c r="AN237" s="114">
        <f t="shared" si="415"/>
        <v>0</v>
      </c>
      <c r="AO237" s="113">
        <f t="shared" si="415"/>
        <v>0</v>
      </c>
      <c r="AP237" s="114">
        <f t="shared" si="415"/>
        <v>0</v>
      </c>
      <c r="AQ237" s="113">
        <f>SUM(AQ441,AQ645,AQ849,AQ1053,AQ1257,AQ1461,AQ1665,AQ1869)</f>
        <v>0</v>
      </c>
      <c r="AR237" s="114">
        <f t="shared" si="415"/>
        <v>0</v>
      </c>
      <c r="AS237" s="113">
        <f t="shared" si="415"/>
        <v>0</v>
      </c>
      <c r="AT237" s="114">
        <f t="shared" si="415"/>
        <v>0</v>
      </c>
      <c r="AU237" s="113">
        <f t="shared" si="415"/>
        <v>0</v>
      </c>
      <c r="AV237" s="114">
        <f t="shared" si="355"/>
        <v>0</v>
      </c>
      <c r="AW237" s="113">
        <f t="shared" si="384"/>
        <v>0</v>
      </c>
      <c r="AX237" s="13"/>
      <c r="AY237" s="111">
        <f t="shared" si="385"/>
        <v>0</v>
      </c>
      <c r="AZ237" s="113">
        <f t="shared" si="386"/>
        <v>0</v>
      </c>
      <c r="BA237" s="114">
        <f t="shared" si="387"/>
        <v>0</v>
      </c>
      <c r="BB237" s="113">
        <f t="shared" si="388"/>
        <v>0</v>
      </c>
      <c r="BC237" s="113">
        <f t="shared" si="361"/>
        <v>0</v>
      </c>
      <c r="BD237" s="117">
        <f t="shared" si="389"/>
        <v>0</v>
      </c>
    </row>
    <row r="238" spans="2:56" x14ac:dyDescent="0.3">
      <c r="B238" s="147" t="s">
        <v>66</v>
      </c>
      <c r="C238" s="78">
        <f>SUM(C239,C241,C245,C250,C252,C254,C256,C263,C270,C275,C278,C280,C283,C285,C289,C293,C295,C301,C303,C305,C307,C309,C311,C313,C315,C317,C319,C321,C323,C333,C341,C343,C348,C350,C357,C359,C365,C367)</f>
        <v>332566</v>
      </c>
      <c r="D238" s="79">
        <f>SUM(D239,D241,D245,D250,D252,D254,D256,D263,D270,D275,D278,D280,D283,D285,D289,D293,D295,D301,D303,D305,D307,D309,D311,D313,D315,D317,D319,D321,D323,D333,D341,D343,D348,D350,D357,D359,D365,D367)</f>
        <v>330193.02999999997</v>
      </c>
      <c r="E238" s="69">
        <f t="shared" si="377"/>
        <v>0.99286466445758126</v>
      </c>
      <c r="F238" s="78">
        <f>SUM(F239,F241,F245,F250,F252,F254,F256,F263,F270,F275,F278,F280,F283,F285,F289,F293,F295,F301,F303,F305,F307,F309,F311,F313,F315,F317,F319,F321,F323,F333,F341,F343,F348,F350,F357,F359,F365,F367)</f>
        <v>1737285</v>
      </c>
      <c r="G238" s="79">
        <f>SUM(G239,G241,G245,G250,G252,G254,G256,G263,G270,G275,G278,G280,G283,G285,G289,G293,G295,G301,G303,G305,G307,G309,G311,G313,G315,G317,G319,G321,G323,G333,G341,G343,G348,G350,G357,G359,G365,G367)</f>
        <v>1605486.5</v>
      </c>
      <c r="H238" s="69">
        <f t="shared" si="378"/>
        <v>0.92413536063455337</v>
      </c>
      <c r="I238" s="78">
        <f>SUM(I239,I241,I245,I250,I252,I254,I256,I263,I270,I275,I278,I280,I283,I285,I289,I293,I295,I301,I303,I305,I307,I309,I311,I313,I315,I317,I319,I321,I323,I333,I341,I343,I348,I350,I357,I359,I365,I367)</f>
        <v>1794939</v>
      </c>
      <c r="J238" s="79">
        <f>SUM(J239,J241,J245,J250,J252,J254,J256,J263,J270,J275,J278,J280,J283,J285,J289,J293,J295,J301,J303,J305,J307,J309,J311,J313,J315,J317,J319,J321,J323,J333,J341,J343,J348,J350,J357,J359,J365,J367)</f>
        <v>1789356.5699999998</v>
      </c>
      <c r="K238" s="69">
        <f t="shared" si="379"/>
        <v>0.99688990545082579</v>
      </c>
      <c r="L238" s="78">
        <f>SUM(L239,L241,L245,L250,L252,L254,L256,L263,L270,L275,L278,L280,L283,L285,L289,L293,L295,L301,L303,L305,L307,L309,L311,L313,L315,L317,L319,L321,L323,L333,L341,L343,L348,L350,L357,L359,L365,L367)</f>
        <v>1481012</v>
      </c>
      <c r="M238" s="80">
        <f>SUM(M239,M241,M245,M250,M252,M254,M256,M263,M270,M275,M278,M280,M283,M285,M289,M293,M295,M301,M303,M305,M307,M309,M311,M313,M315,M317,M319,M321,M323,M333,M341,M343,M348,M350,M357,M359,M365,M367)</f>
        <v>1481012</v>
      </c>
      <c r="N238" s="81">
        <f>SUM(N239,N241,N245,N250,N252,N254,N256,N263,N270,N275,N278,N280,N283,N285,N289,N293,N295,N301,N303,N305,N307,N309,N311,N313,N315,N317,N319,N321,N323,N333,N341,N343,N348,N350,N357,N359,N365,N367)</f>
        <v>0</v>
      </c>
      <c r="O238" s="78">
        <f>SUM(O239,O241,O245,O250,O252,O254,O256,O263,O270,O275,O278,O280,O283,O285,O289,O293,O295,O301,O303,O305,O307,O309,O311,O313,O315,O317,O319,O321,O323,O333,O341,O343,O348,O350,O357,O359,O365,O367)</f>
        <v>1689420</v>
      </c>
      <c r="P238" s="81">
        <f>SUM(P239,P241,P245,P250,P252,P254,P256,P263,P270,P275,P278,P280,P283,P285,P289,P293,P295,P301,P303,P305,P307,P309,P311,P313,P315,P317,P319,P321,P323,P333,P341,P343,P348,P350,P357,P359,P365,P367)</f>
        <v>-700</v>
      </c>
      <c r="Q238" s="148">
        <f t="shared" si="380"/>
        <v>1688720</v>
      </c>
      <c r="R238" s="81">
        <f>SUM(R239,R241,R245,R250,R252,R254,R256,R263,R270,R275,R278,R280,R283,R285,R289,R293,R295,R301,R303,R305,R307,R309,R311,R313,R315,R317,R319,R321,R323,R333,R341,R343,R348,R350,R357,R359,R365,R367)</f>
        <v>0</v>
      </c>
      <c r="S238" s="81">
        <f>SUM(S239,S241,S245,S250,S252,S254,S256,S263,S270,S275,S278,S280,S283,S285,S289,S293,S295,S301,S303,S305,S307,S309,S311,S313,S315,S317,S319,S321,S323,S333,S341,S343,S348,S350,S357,S359,S365,S367)</f>
        <v>0</v>
      </c>
      <c r="T238" s="149">
        <f t="shared" si="390"/>
        <v>1688720</v>
      </c>
      <c r="U238" s="136"/>
      <c r="V238" s="78">
        <f>SUM(V239,V241,V245,V250,V252,V254,V256,V263,V270,V275,V278,V280,V283,V285,V289,V293,V295,V301,V303,V305,V307,V309,V311,V313,V315,V317,V319,V321,V323,V333,V341,V343,V348,V350,V357,V359,V365,V367)</f>
        <v>1689420</v>
      </c>
      <c r="W238" s="81">
        <f>SUM(W239,W241,W245,W250,W252,W254,W256,W263,W270,W275,W278,W280,W283,W285,W289,W293,W295,W301,W303,W305,W307,W309,W311,W313,W315,W317,W319,W321,W323,W333,W341,W343,W348,W350,W357,W359,W365,W367)</f>
        <v>0</v>
      </c>
      <c r="X238" s="148">
        <f t="shared" si="381"/>
        <v>1689420</v>
      </c>
      <c r="Y238" s="81">
        <f>SUM(Y239,Y241,Y245,Y250,Y252,Y254,Y256,Y263,Y270,Y275,Y278,Y280,Y283,Y285,Y289,Y293,Y295,Y301,Y303,Y305,Y307,Y309,Y311,Y313,Y315,Y317,Y319,Y321,Y323,Y333,Y341,Y343,Y348,Y350,Y357,Y359,Y365,Y367)</f>
        <v>0</v>
      </c>
      <c r="Z238" s="81">
        <f>SUM(Z239,Z241,Z245,Z250,Z252,Z254,Z256,Z263,Z270,Z275,Z278,Z280,Z283,Z285,Z289,Z293,Z295,Z301,Z303,Z305,Z307,Z309,Z311,Z313,Z315,Z317,Z319,Z321,Z323,Z333,Z341,Z343,Z348,Z350,Z357,Z359,Z365,Z367)</f>
        <v>0</v>
      </c>
      <c r="AA238" s="149">
        <f t="shared" si="400"/>
        <v>1689420</v>
      </c>
      <c r="AB238" s="136"/>
      <c r="AC238" s="78">
        <f>SUM(AC239,AC241,AC245,AC250,AC252,AC254,AC256,AC263,AC270,AC275,AC278,AC280,AC283,AC285,AC289,AC293,AC295,AC301,AC303,AC305,AC307,AC309,AC311,AC313,AC315,AC317,AC319,AC321,AC323,AC333,AC341,AC343,AC348,AC350,AC357,AC359,AC365,AC367)</f>
        <v>1695275</v>
      </c>
      <c r="AD238" s="81">
        <f>SUM(AD239,AD241,AD245,AD250,AD252,AD254,AD256,AD263,AD270,AD275,AD278,AD280,AD283,AD285,AD289,AD293,AD295,AD301,AD303,AD305,AD307,AD309,AD311,AD313,AD315,AD317,AD319,AD321,AD323,AD333,AD341,AD343,AD348,AD350,AD357,AD359,AD365,AD367)</f>
        <v>0</v>
      </c>
      <c r="AE238" s="148">
        <f t="shared" si="382"/>
        <v>1695275</v>
      </c>
      <c r="AF238" s="81">
        <f>SUM(AF239,AF241,AF245,AF250,AF252,AF254,AF256,AF263,AF270,AF275,AF278,AF280,AF283,AF285,AF289,AF293,AF295,AF301,AF303,AF305,AF307,AF309,AF311,AF313,AF315,AF317,AF319,AF321,AF323,AF333,AF341,AF343,AF348,AF350,AF357,AF359,AF365,AF367)</f>
        <v>0</v>
      </c>
      <c r="AG238" s="81">
        <f>SUM(AG239,AG241,AG245,AG250,AG252,AG254,AG256,AG263,AG270,AG275,AG278,AG280,AG283,AG285,AG289,AG293,AG295,AG301,AG303,AG305,AG307,AG309,AG311,AG313,AG315,AG317,AG319,AG321,AG323,AG333,AG341,AG343,AG348,AG350,AG357,AG359,AG365,AG367)</f>
        <v>0</v>
      </c>
      <c r="AH238" s="149">
        <f t="shared" si="403"/>
        <v>1695275</v>
      </c>
      <c r="AI238" s="13"/>
      <c r="AJ238" s="79">
        <f t="shared" ref="AJ238:AU238" si="416">SUM(AJ239,AJ241,AJ245,AJ250,AJ252,AJ254,AJ256,AJ263,AJ270,AJ275,AJ278,AJ280,AJ283,AJ285,AJ289,AJ293,AJ295,AJ301,AJ303,AJ305,AJ307,AJ309,AJ311,AJ313,AJ315,AJ317,AJ319,AJ321,AJ323,AJ333,AJ341,AJ343,AJ348,AJ350,AJ357,AJ359,AJ365,AJ367)</f>
        <v>10980</v>
      </c>
      <c r="AK238" s="80">
        <f t="shared" si="416"/>
        <v>152980</v>
      </c>
      <c r="AL238" s="81">
        <f t="shared" si="416"/>
        <v>42980</v>
      </c>
      <c r="AM238" s="80">
        <f t="shared" si="416"/>
        <v>172980</v>
      </c>
      <c r="AN238" s="81">
        <f t="shared" si="416"/>
        <v>236980</v>
      </c>
      <c r="AO238" s="80">
        <f t="shared" si="416"/>
        <v>196930</v>
      </c>
      <c r="AP238" s="81">
        <f t="shared" si="416"/>
        <v>204980</v>
      </c>
      <c r="AQ238" s="80">
        <f t="shared" si="416"/>
        <v>162980</v>
      </c>
      <c r="AR238" s="81">
        <f t="shared" si="416"/>
        <v>180980</v>
      </c>
      <c r="AS238" s="80">
        <f t="shared" si="416"/>
        <v>82970</v>
      </c>
      <c r="AT238" s="81">
        <f t="shared" si="416"/>
        <v>163980</v>
      </c>
      <c r="AU238" s="80">
        <f t="shared" si="416"/>
        <v>79000</v>
      </c>
      <c r="AV238" s="81">
        <f t="shared" si="355"/>
        <v>1688720</v>
      </c>
      <c r="AW238" s="80">
        <f t="shared" si="384"/>
        <v>0</v>
      </c>
      <c r="AX238" s="13"/>
      <c r="AY238" s="79">
        <f t="shared" si="385"/>
        <v>206940</v>
      </c>
      <c r="AZ238" s="80">
        <f t="shared" si="386"/>
        <v>606890</v>
      </c>
      <c r="BA238" s="81">
        <f t="shared" si="387"/>
        <v>548940</v>
      </c>
      <c r="BB238" s="80">
        <f t="shared" si="388"/>
        <v>325950</v>
      </c>
      <c r="BC238" s="80">
        <f t="shared" si="361"/>
        <v>1688720</v>
      </c>
      <c r="BD238" s="86">
        <f t="shared" si="389"/>
        <v>0</v>
      </c>
    </row>
    <row r="239" spans="2:56" x14ac:dyDescent="0.3">
      <c r="B239" s="150" t="s">
        <v>67</v>
      </c>
      <c r="C239" s="78">
        <f>SUM(C240)</f>
        <v>0</v>
      </c>
      <c r="D239" s="79">
        <f>SUM(D240)</f>
        <v>0</v>
      </c>
      <c r="E239" s="69">
        <f t="shared" si="377"/>
        <v>0</v>
      </c>
      <c r="F239" s="78">
        <f>SUM(F240)</f>
        <v>0</v>
      </c>
      <c r="G239" s="79">
        <f>SUM(G240)</f>
        <v>0</v>
      </c>
      <c r="H239" s="69">
        <f t="shared" si="378"/>
        <v>0</v>
      </c>
      <c r="I239" s="78">
        <f>SUM(I240)</f>
        <v>0</v>
      </c>
      <c r="J239" s="79">
        <f>SUM(J240)</f>
        <v>0</v>
      </c>
      <c r="K239" s="69">
        <f t="shared" si="379"/>
        <v>0</v>
      </c>
      <c r="L239" s="78">
        <f>SUM(L240)</f>
        <v>0</v>
      </c>
      <c r="M239" s="80">
        <f>SUM(M240)</f>
        <v>0</v>
      </c>
      <c r="N239" s="81">
        <f>SUM(N240)</f>
        <v>0</v>
      </c>
      <c r="O239" s="78">
        <f>SUM(O240)</f>
        <v>0</v>
      </c>
      <c r="P239" s="81">
        <f>SUM(P240)</f>
        <v>0</v>
      </c>
      <c r="Q239" s="148">
        <f t="shared" si="380"/>
        <v>0</v>
      </c>
      <c r="R239" s="81">
        <f>SUM(R240)</f>
        <v>0</v>
      </c>
      <c r="S239" s="81">
        <f>SUM(S240)</f>
        <v>0</v>
      </c>
      <c r="T239" s="149">
        <f t="shared" si="390"/>
        <v>0</v>
      </c>
      <c r="U239" s="136"/>
      <c r="V239" s="78">
        <f>SUM(V240)</f>
        <v>0</v>
      </c>
      <c r="W239" s="81">
        <f>SUM(W240)</f>
        <v>0</v>
      </c>
      <c r="X239" s="148">
        <f t="shared" si="381"/>
        <v>0</v>
      </c>
      <c r="Y239" s="81">
        <f>SUM(Y240)</f>
        <v>0</v>
      </c>
      <c r="Z239" s="81">
        <f>SUM(Z240)</f>
        <v>0</v>
      </c>
      <c r="AA239" s="149">
        <f t="shared" si="400"/>
        <v>0</v>
      </c>
      <c r="AB239" s="136"/>
      <c r="AC239" s="78">
        <f>SUM(AC240)</f>
        <v>0</v>
      </c>
      <c r="AD239" s="81">
        <f>SUM(AD240)</f>
        <v>0</v>
      </c>
      <c r="AE239" s="148">
        <f t="shared" si="382"/>
        <v>0</v>
      </c>
      <c r="AF239" s="81">
        <f>SUM(AF240)</f>
        <v>0</v>
      </c>
      <c r="AG239" s="81">
        <f>SUM(AG240)</f>
        <v>0</v>
      </c>
      <c r="AH239" s="149">
        <f t="shared" si="403"/>
        <v>0</v>
      </c>
      <c r="AI239" s="13"/>
      <c r="AJ239" s="79">
        <f t="shared" ref="AJ239:AU239" si="417">SUM(AJ240)</f>
        <v>0</v>
      </c>
      <c r="AK239" s="80">
        <f t="shared" si="417"/>
        <v>0</v>
      </c>
      <c r="AL239" s="81">
        <f t="shared" si="417"/>
        <v>0</v>
      </c>
      <c r="AM239" s="80">
        <f t="shared" si="417"/>
        <v>0</v>
      </c>
      <c r="AN239" s="81">
        <f t="shared" si="417"/>
        <v>0</v>
      </c>
      <c r="AO239" s="80">
        <f t="shared" si="417"/>
        <v>0</v>
      </c>
      <c r="AP239" s="81">
        <f t="shared" si="417"/>
        <v>0</v>
      </c>
      <c r="AQ239" s="80">
        <f t="shared" si="417"/>
        <v>0</v>
      </c>
      <c r="AR239" s="81">
        <f t="shared" si="417"/>
        <v>0</v>
      </c>
      <c r="AS239" s="80">
        <f t="shared" si="417"/>
        <v>0</v>
      </c>
      <c r="AT239" s="81">
        <f t="shared" si="417"/>
        <v>0</v>
      </c>
      <c r="AU239" s="80">
        <f t="shared" si="417"/>
        <v>0</v>
      </c>
      <c r="AV239" s="81">
        <f t="shared" si="355"/>
        <v>0</v>
      </c>
      <c r="AW239" s="80">
        <f t="shared" si="384"/>
        <v>0</v>
      </c>
      <c r="AX239" s="13"/>
      <c r="AY239" s="79">
        <f t="shared" si="385"/>
        <v>0</v>
      </c>
      <c r="AZ239" s="80">
        <f t="shared" si="386"/>
        <v>0</v>
      </c>
      <c r="BA239" s="81">
        <f t="shared" si="387"/>
        <v>0</v>
      </c>
      <c r="BB239" s="80">
        <f t="shared" si="388"/>
        <v>0</v>
      </c>
      <c r="BC239" s="80">
        <f t="shared" si="361"/>
        <v>0</v>
      </c>
      <c r="BD239" s="86">
        <f t="shared" si="389"/>
        <v>0</v>
      </c>
    </row>
    <row r="240" spans="2:56" x14ac:dyDescent="0.3">
      <c r="B240" s="141" t="s">
        <v>68</v>
      </c>
      <c r="C240" s="142">
        <f>SUM(C444,C648,C852,C1056,C1260,C1464,C1668,C1872)</f>
        <v>0</v>
      </c>
      <c r="D240" s="143">
        <f>SUM(D444,D648,D852,D1056,D1260,D1464,D1668,D1872)</f>
        <v>0</v>
      </c>
      <c r="E240" s="144">
        <f t="shared" si="377"/>
        <v>0</v>
      </c>
      <c r="F240" s="142">
        <f>SUM(F444,F648,F852,F1056,F1260,F1464,F1668,F1872)</f>
        <v>0</v>
      </c>
      <c r="G240" s="143">
        <f>SUM(G444,G648,G852,G1056,G1260,G1464,G1668,G1872)</f>
        <v>0</v>
      </c>
      <c r="H240" s="144">
        <f t="shared" si="378"/>
        <v>0</v>
      </c>
      <c r="I240" s="142">
        <f>SUM(I444,I648,I852,I1056,I1260,I1464,I1668,I1872)</f>
        <v>0</v>
      </c>
      <c r="J240" s="143">
        <f>SUM(J444,J648,J852,J1056,J1260,J1464,J1668,J1872)</f>
        <v>0</v>
      </c>
      <c r="K240" s="144">
        <f t="shared" si="379"/>
        <v>0</v>
      </c>
      <c r="L240" s="142">
        <f>SUM(L444,L648,L852,L1056,L1260,L1464,L1668,L1872)</f>
        <v>0</v>
      </c>
      <c r="M240" s="145">
        <f>SUM(M444,M648,M852,M1056,M1260,M1464,M1668,M1872)</f>
        <v>0</v>
      </c>
      <c r="N240" s="146">
        <f>SUM(N444,N648,N852,N1056,N1260,N1464,N1668,N1872)</f>
        <v>0</v>
      </c>
      <c r="O240" s="142">
        <f>SUM(O444,O648,O852,O1056,O1260,O1464,O1668,O1872)</f>
        <v>0</v>
      </c>
      <c r="P240" s="146">
        <f>SUM(P444,P648,P852,P1056,P1260,P1464,P1668,P1872)</f>
        <v>0</v>
      </c>
      <c r="Q240" s="139">
        <f t="shared" si="380"/>
        <v>0</v>
      </c>
      <c r="R240" s="146">
        <f>SUM(R444,R648,R852,R1056,R1260,R1464,R1668,R1872)</f>
        <v>0</v>
      </c>
      <c r="S240" s="146">
        <f>SUM(S444,S648,S852,S1056,S1260,S1464,S1668,S1872)</f>
        <v>0</v>
      </c>
      <c r="T240" s="140">
        <f t="shared" si="390"/>
        <v>0</v>
      </c>
      <c r="U240" s="136"/>
      <c r="V240" s="142">
        <f>SUM(V444,V648,V852,V1056,V1260,V1464,V1668,V1872)</f>
        <v>0</v>
      </c>
      <c r="W240" s="146">
        <f>SUM(W444,W648,W852,W1056,W1260,W1464,W1668,W1872)</f>
        <v>0</v>
      </c>
      <c r="X240" s="139">
        <f t="shared" si="381"/>
        <v>0</v>
      </c>
      <c r="Y240" s="146">
        <f>SUM(Y444,Y648,Y852,Y1056,Y1260,Y1464,Y1668,Y1872)</f>
        <v>0</v>
      </c>
      <c r="Z240" s="146">
        <f>SUM(Z444,Z648,Z852,Z1056,Z1260,Z1464,Z1668,Z1872)</f>
        <v>0</v>
      </c>
      <c r="AA240" s="140">
        <f t="shared" si="400"/>
        <v>0</v>
      </c>
      <c r="AB240" s="136"/>
      <c r="AC240" s="142">
        <f>SUM(AC444,AC648,AC852,AC1056,AC1260,AC1464,AC1668,AC1872)</f>
        <v>0</v>
      </c>
      <c r="AD240" s="146">
        <f>SUM(AD444,AD648,AD852,AD1056,AD1260,AD1464,AD1668,AD1872)</f>
        <v>0</v>
      </c>
      <c r="AE240" s="139">
        <f t="shared" si="382"/>
        <v>0</v>
      </c>
      <c r="AF240" s="146">
        <f>SUM(AF444,AF648,AF852,AF1056,AF1260,AF1464,AF1668,AF1872)</f>
        <v>0</v>
      </c>
      <c r="AG240" s="146">
        <f>SUM(AG444,AG648,AG852,AG1056,AG1260,AG1464,AG1668,AG1872)</f>
        <v>0</v>
      </c>
      <c r="AH240" s="140">
        <f t="shared" si="403"/>
        <v>0</v>
      </c>
      <c r="AI240" s="13"/>
      <c r="AJ240" s="111">
        <f t="shared" ref="AJ240:AU240" si="418">SUM(AJ444,AJ648,AJ852,AJ1056,AJ1260,AJ1464,AJ1668,AJ1872)</f>
        <v>0</v>
      </c>
      <c r="AK240" s="113">
        <f t="shared" si="418"/>
        <v>0</v>
      </c>
      <c r="AL240" s="114">
        <f t="shared" si="418"/>
        <v>0</v>
      </c>
      <c r="AM240" s="113">
        <f t="shared" si="418"/>
        <v>0</v>
      </c>
      <c r="AN240" s="114">
        <f t="shared" si="418"/>
        <v>0</v>
      </c>
      <c r="AO240" s="113">
        <f t="shared" si="418"/>
        <v>0</v>
      </c>
      <c r="AP240" s="114">
        <f t="shared" si="418"/>
        <v>0</v>
      </c>
      <c r="AQ240" s="113">
        <f t="shared" si="418"/>
        <v>0</v>
      </c>
      <c r="AR240" s="114">
        <f t="shared" si="418"/>
        <v>0</v>
      </c>
      <c r="AS240" s="113">
        <f t="shared" si="418"/>
        <v>0</v>
      </c>
      <c r="AT240" s="114">
        <f t="shared" si="418"/>
        <v>0</v>
      </c>
      <c r="AU240" s="113">
        <f t="shared" si="418"/>
        <v>0</v>
      </c>
      <c r="AV240" s="114">
        <f t="shared" si="355"/>
        <v>0</v>
      </c>
      <c r="AW240" s="113">
        <f t="shared" si="384"/>
        <v>0</v>
      </c>
      <c r="AX240" s="13"/>
      <c r="AY240" s="111">
        <f t="shared" si="385"/>
        <v>0</v>
      </c>
      <c r="AZ240" s="113">
        <f t="shared" si="386"/>
        <v>0</v>
      </c>
      <c r="BA240" s="114">
        <f t="shared" si="387"/>
        <v>0</v>
      </c>
      <c r="BB240" s="113">
        <f t="shared" si="388"/>
        <v>0</v>
      </c>
      <c r="BC240" s="113">
        <f t="shared" si="361"/>
        <v>0</v>
      </c>
      <c r="BD240" s="117">
        <f t="shared" si="389"/>
        <v>0</v>
      </c>
    </row>
    <row r="241" spans="2:56" x14ac:dyDescent="0.3">
      <c r="B241" s="150" t="s">
        <v>69</v>
      </c>
      <c r="C241" s="78">
        <f>SUM(C242:C244)</f>
        <v>0</v>
      </c>
      <c r="D241" s="79">
        <f>SUM(D242:D244)</f>
        <v>0</v>
      </c>
      <c r="E241" s="69">
        <f t="shared" si="377"/>
        <v>0</v>
      </c>
      <c r="F241" s="78">
        <f>SUM(F242:F244)</f>
        <v>0</v>
      </c>
      <c r="G241" s="79">
        <f>SUM(G242:G244)</f>
        <v>0</v>
      </c>
      <c r="H241" s="69">
        <f t="shared" si="378"/>
        <v>0</v>
      </c>
      <c r="I241" s="78">
        <f>SUM(I242:I244)</f>
        <v>0</v>
      </c>
      <c r="J241" s="79">
        <f>SUM(J242:J244)</f>
        <v>0</v>
      </c>
      <c r="K241" s="69">
        <f t="shared" si="379"/>
        <v>0</v>
      </c>
      <c r="L241" s="78">
        <f>SUM(L242:L244)</f>
        <v>0</v>
      </c>
      <c r="M241" s="80">
        <f>SUM(M242:M244)</f>
        <v>0</v>
      </c>
      <c r="N241" s="81">
        <f>SUM(N242:N244)</f>
        <v>0</v>
      </c>
      <c r="O241" s="78">
        <f>SUM(O242:O244)</f>
        <v>0</v>
      </c>
      <c r="P241" s="81">
        <f>SUM(P242:P244)</f>
        <v>0</v>
      </c>
      <c r="Q241" s="148">
        <f t="shared" si="380"/>
        <v>0</v>
      </c>
      <c r="R241" s="81">
        <f>SUM(R242:R244)</f>
        <v>0</v>
      </c>
      <c r="S241" s="81">
        <f>SUM(S242:S244)</f>
        <v>0</v>
      </c>
      <c r="T241" s="149">
        <f t="shared" si="390"/>
        <v>0</v>
      </c>
      <c r="U241" s="136"/>
      <c r="V241" s="78">
        <f>SUM(V242:V244)</f>
        <v>0</v>
      </c>
      <c r="W241" s="81">
        <f>SUM(W242:W244)</f>
        <v>0</v>
      </c>
      <c r="X241" s="148">
        <f t="shared" si="381"/>
        <v>0</v>
      </c>
      <c r="Y241" s="81">
        <f>SUM(Y242:Y244)</f>
        <v>0</v>
      </c>
      <c r="Z241" s="81">
        <f>SUM(Z242:Z244)</f>
        <v>0</v>
      </c>
      <c r="AA241" s="149">
        <f t="shared" si="400"/>
        <v>0</v>
      </c>
      <c r="AB241" s="136"/>
      <c r="AC241" s="78">
        <f>SUM(AC242:AC244)</f>
        <v>0</v>
      </c>
      <c r="AD241" s="81">
        <f>SUM(AD242:AD244)</f>
        <v>0</v>
      </c>
      <c r="AE241" s="148">
        <f t="shared" si="382"/>
        <v>0</v>
      </c>
      <c r="AF241" s="81">
        <f>SUM(AF242:AF244)</f>
        <v>0</v>
      </c>
      <c r="AG241" s="81">
        <f>SUM(AG242:AG244)</f>
        <v>0</v>
      </c>
      <c r="AH241" s="149">
        <f t="shared" si="403"/>
        <v>0</v>
      </c>
      <c r="AI241" s="13"/>
      <c r="AJ241" s="79">
        <f t="shared" ref="AJ241:AU241" si="419">SUM(AJ242:AJ244)</f>
        <v>0</v>
      </c>
      <c r="AK241" s="80">
        <f t="shared" si="419"/>
        <v>0</v>
      </c>
      <c r="AL241" s="81">
        <f t="shared" si="419"/>
        <v>0</v>
      </c>
      <c r="AM241" s="80">
        <f t="shared" si="419"/>
        <v>0</v>
      </c>
      <c r="AN241" s="81">
        <f t="shared" si="419"/>
        <v>0</v>
      </c>
      <c r="AO241" s="80">
        <f t="shared" si="419"/>
        <v>0</v>
      </c>
      <c r="AP241" s="81">
        <f t="shared" si="419"/>
        <v>0</v>
      </c>
      <c r="AQ241" s="80">
        <f t="shared" si="419"/>
        <v>0</v>
      </c>
      <c r="AR241" s="81">
        <f t="shared" si="419"/>
        <v>0</v>
      </c>
      <c r="AS241" s="80">
        <f t="shared" si="419"/>
        <v>0</v>
      </c>
      <c r="AT241" s="81">
        <f t="shared" si="419"/>
        <v>0</v>
      </c>
      <c r="AU241" s="80">
        <f t="shared" si="419"/>
        <v>0</v>
      </c>
      <c r="AV241" s="81">
        <f t="shared" si="355"/>
        <v>0</v>
      </c>
      <c r="AW241" s="80">
        <f t="shared" si="384"/>
        <v>0</v>
      </c>
      <c r="AX241" s="13"/>
      <c r="AY241" s="79">
        <f t="shared" si="385"/>
        <v>0</v>
      </c>
      <c r="AZ241" s="80">
        <f t="shared" si="386"/>
        <v>0</v>
      </c>
      <c r="BA241" s="81">
        <f t="shared" si="387"/>
        <v>0</v>
      </c>
      <c r="BB241" s="80">
        <f t="shared" si="388"/>
        <v>0</v>
      </c>
      <c r="BC241" s="80">
        <f t="shared" si="361"/>
        <v>0</v>
      </c>
      <c r="BD241" s="86">
        <f t="shared" si="389"/>
        <v>0</v>
      </c>
    </row>
    <row r="242" spans="2:56" x14ac:dyDescent="0.3">
      <c r="B242" s="141" t="s">
        <v>70</v>
      </c>
      <c r="C242" s="142">
        <f t="shared" ref="C242:D244" si="420">SUM(C446,C650,C854,C1058,C1262,C1466,C1670,C1874)</f>
        <v>0</v>
      </c>
      <c r="D242" s="143">
        <f t="shared" si="420"/>
        <v>0</v>
      </c>
      <c r="E242" s="144">
        <f t="shared" si="377"/>
        <v>0</v>
      </c>
      <c r="F242" s="142">
        <f t="shared" ref="F242:G244" si="421">SUM(F446,F650,F854,F1058,F1262,F1466,F1670,F1874)</f>
        <v>0</v>
      </c>
      <c r="G242" s="143">
        <f t="shared" si="421"/>
        <v>0</v>
      </c>
      <c r="H242" s="144">
        <f t="shared" si="378"/>
        <v>0</v>
      </c>
      <c r="I242" s="142">
        <f t="shared" ref="I242:J244" si="422">SUM(I446,I650,I854,I1058,I1262,I1466,I1670,I1874)</f>
        <v>0</v>
      </c>
      <c r="J242" s="143">
        <f t="shared" si="422"/>
        <v>0</v>
      </c>
      <c r="K242" s="144">
        <f t="shared" si="379"/>
        <v>0</v>
      </c>
      <c r="L242" s="142">
        <f>SUM(L446,L650,L854,L1058,L1262,L1466,L1670,L1874)</f>
        <v>0</v>
      </c>
      <c r="M242" s="145">
        <f t="shared" ref="M242:P244" si="423">SUM(M446,M650,M854,M1058,M1262,M1466,M1670,M1874)</f>
        <v>0</v>
      </c>
      <c r="N242" s="146">
        <f t="shared" si="423"/>
        <v>0</v>
      </c>
      <c r="O242" s="142">
        <f t="shared" si="423"/>
        <v>0</v>
      </c>
      <c r="P242" s="146">
        <f t="shared" si="423"/>
        <v>0</v>
      </c>
      <c r="Q242" s="139">
        <f t="shared" si="380"/>
        <v>0</v>
      </c>
      <c r="R242" s="146">
        <f t="shared" ref="R242:S244" si="424">SUM(R446,R650,R854,R1058,R1262,R1466,R1670,R1874)</f>
        <v>0</v>
      </c>
      <c r="S242" s="146">
        <f t="shared" si="424"/>
        <v>0</v>
      </c>
      <c r="T242" s="140">
        <f t="shared" si="390"/>
        <v>0</v>
      </c>
      <c r="U242" s="136"/>
      <c r="V242" s="142">
        <f t="shared" ref="V242:W244" si="425">SUM(V446,V650,V854,V1058,V1262,V1466,V1670,V1874)</f>
        <v>0</v>
      </c>
      <c r="W242" s="146">
        <f t="shared" si="425"/>
        <v>0</v>
      </c>
      <c r="X242" s="139">
        <f t="shared" si="381"/>
        <v>0</v>
      </c>
      <c r="Y242" s="146">
        <f t="shared" ref="Y242:Z244" si="426">SUM(Y446,Y650,Y854,Y1058,Y1262,Y1466,Y1670,Y1874)</f>
        <v>0</v>
      </c>
      <c r="Z242" s="146">
        <f t="shared" si="426"/>
        <v>0</v>
      </c>
      <c r="AA242" s="140">
        <f t="shared" si="400"/>
        <v>0</v>
      </c>
      <c r="AB242" s="136"/>
      <c r="AC242" s="142">
        <f t="shared" ref="AC242:AD244" si="427">SUM(AC446,AC650,AC854,AC1058,AC1262,AC1466,AC1670,AC1874)</f>
        <v>0</v>
      </c>
      <c r="AD242" s="146">
        <f t="shared" si="427"/>
        <v>0</v>
      </c>
      <c r="AE242" s="139">
        <f t="shared" si="382"/>
        <v>0</v>
      </c>
      <c r="AF242" s="146">
        <f t="shared" ref="AF242:AG244" si="428">SUM(AF446,AF650,AF854,AF1058,AF1262,AF1466,AF1670,AF1874)</f>
        <v>0</v>
      </c>
      <c r="AG242" s="146">
        <f t="shared" si="428"/>
        <v>0</v>
      </c>
      <c r="AH242" s="140">
        <f t="shared" si="403"/>
        <v>0</v>
      </c>
      <c r="AI242" s="13"/>
      <c r="AJ242" s="111">
        <f t="shared" ref="AJ242:AU244" si="429">SUM(AJ446,AJ650,AJ854,AJ1058,AJ1262,AJ1466,AJ1670,AJ1874)</f>
        <v>0</v>
      </c>
      <c r="AK242" s="113">
        <f t="shared" si="429"/>
        <v>0</v>
      </c>
      <c r="AL242" s="114">
        <f t="shared" si="429"/>
        <v>0</v>
      </c>
      <c r="AM242" s="113">
        <f t="shared" si="429"/>
        <v>0</v>
      </c>
      <c r="AN242" s="114">
        <f t="shared" si="429"/>
        <v>0</v>
      </c>
      <c r="AO242" s="113">
        <f t="shared" si="429"/>
        <v>0</v>
      </c>
      <c r="AP242" s="114">
        <f t="shared" si="429"/>
        <v>0</v>
      </c>
      <c r="AQ242" s="113">
        <f>SUM(AQ446,AQ650,AQ854,AQ1058,AQ1262,AQ1466,AQ1670,AQ1874)</f>
        <v>0</v>
      </c>
      <c r="AR242" s="114">
        <f t="shared" si="429"/>
        <v>0</v>
      </c>
      <c r="AS242" s="113">
        <f t="shared" si="429"/>
        <v>0</v>
      </c>
      <c r="AT242" s="114">
        <f t="shared" si="429"/>
        <v>0</v>
      </c>
      <c r="AU242" s="113">
        <f t="shared" si="429"/>
        <v>0</v>
      </c>
      <c r="AV242" s="114">
        <f t="shared" si="355"/>
        <v>0</v>
      </c>
      <c r="AW242" s="113">
        <f t="shared" si="384"/>
        <v>0</v>
      </c>
      <c r="AX242" s="13"/>
      <c r="AY242" s="111">
        <f t="shared" si="385"/>
        <v>0</v>
      </c>
      <c r="AZ242" s="113">
        <f t="shared" si="386"/>
        <v>0</v>
      </c>
      <c r="BA242" s="114">
        <f t="shared" si="387"/>
        <v>0</v>
      </c>
      <c r="BB242" s="113">
        <f t="shared" si="388"/>
        <v>0</v>
      </c>
      <c r="BC242" s="113">
        <f t="shared" si="361"/>
        <v>0</v>
      </c>
      <c r="BD242" s="117">
        <f t="shared" si="389"/>
        <v>0</v>
      </c>
    </row>
    <row r="243" spans="2:56" x14ac:dyDescent="0.3">
      <c r="B243" s="141" t="s">
        <v>71</v>
      </c>
      <c r="C243" s="142">
        <f t="shared" si="420"/>
        <v>0</v>
      </c>
      <c r="D243" s="143">
        <f t="shared" si="420"/>
        <v>0</v>
      </c>
      <c r="E243" s="144">
        <f t="shared" si="377"/>
        <v>0</v>
      </c>
      <c r="F243" s="142">
        <f t="shared" si="421"/>
        <v>0</v>
      </c>
      <c r="G243" s="143">
        <f t="shared" si="421"/>
        <v>0</v>
      </c>
      <c r="H243" s="144">
        <f t="shared" si="378"/>
        <v>0</v>
      </c>
      <c r="I243" s="142">
        <f t="shared" si="422"/>
        <v>0</v>
      </c>
      <c r="J243" s="143">
        <f t="shared" si="422"/>
        <v>0</v>
      </c>
      <c r="K243" s="144">
        <f t="shared" si="379"/>
        <v>0</v>
      </c>
      <c r="L243" s="142">
        <f>SUM(L447,L651,L855,L1059,L1263,L1467,L1671,L1875)</f>
        <v>0</v>
      </c>
      <c r="M243" s="145">
        <f t="shared" si="423"/>
        <v>0</v>
      </c>
      <c r="N243" s="146">
        <f t="shared" si="423"/>
        <v>0</v>
      </c>
      <c r="O243" s="142">
        <f t="shared" si="423"/>
        <v>0</v>
      </c>
      <c r="P243" s="146">
        <f t="shared" si="423"/>
        <v>0</v>
      </c>
      <c r="Q243" s="139">
        <f t="shared" si="380"/>
        <v>0</v>
      </c>
      <c r="R243" s="146">
        <f t="shared" si="424"/>
        <v>0</v>
      </c>
      <c r="S243" s="146">
        <f t="shared" si="424"/>
        <v>0</v>
      </c>
      <c r="T243" s="140">
        <f t="shared" si="390"/>
        <v>0</v>
      </c>
      <c r="U243" s="136"/>
      <c r="V243" s="142">
        <f t="shared" si="425"/>
        <v>0</v>
      </c>
      <c r="W243" s="146">
        <f t="shared" si="425"/>
        <v>0</v>
      </c>
      <c r="X243" s="139">
        <f t="shared" si="381"/>
        <v>0</v>
      </c>
      <c r="Y243" s="146">
        <f t="shared" si="426"/>
        <v>0</v>
      </c>
      <c r="Z243" s="146">
        <f t="shared" si="426"/>
        <v>0</v>
      </c>
      <c r="AA243" s="140">
        <f t="shared" si="400"/>
        <v>0</v>
      </c>
      <c r="AB243" s="136"/>
      <c r="AC243" s="142">
        <f t="shared" si="427"/>
        <v>0</v>
      </c>
      <c r="AD243" s="146">
        <f t="shared" si="427"/>
        <v>0</v>
      </c>
      <c r="AE243" s="139">
        <f t="shared" si="382"/>
        <v>0</v>
      </c>
      <c r="AF243" s="146">
        <f t="shared" si="428"/>
        <v>0</v>
      </c>
      <c r="AG243" s="146">
        <f t="shared" si="428"/>
        <v>0</v>
      </c>
      <c r="AH243" s="140">
        <f t="shared" si="403"/>
        <v>0</v>
      </c>
      <c r="AI243" s="13"/>
      <c r="AJ243" s="111">
        <f t="shared" si="429"/>
        <v>0</v>
      </c>
      <c r="AK243" s="113">
        <f t="shared" si="429"/>
        <v>0</v>
      </c>
      <c r="AL243" s="114">
        <f t="shared" si="429"/>
        <v>0</v>
      </c>
      <c r="AM243" s="113">
        <f t="shared" si="429"/>
        <v>0</v>
      </c>
      <c r="AN243" s="114">
        <f t="shared" si="429"/>
        <v>0</v>
      </c>
      <c r="AO243" s="113">
        <f t="shared" si="429"/>
        <v>0</v>
      </c>
      <c r="AP243" s="114">
        <f t="shared" si="429"/>
        <v>0</v>
      </c>
      <c r="AQ243" s="113">
        <f>SUM(AQ447,AQ651,AQ855,AQ1059,AQ1263,AQ1467,AQ1671,AQ1875)</f>
        <v>0</v>
      </c>
      <c r="AR243" s="114">
        <f t="shared" si="429"/>
        <v>0</v>
      </c>
      <c r="AS243" s="113">
        <f t="shared" si="429"/>
        <v>0</v>
      </c>
      <c r="AT243" s="114">
        <f t="shared" si="429"/>
        <v>0</v>
      </c>
      <c r="AU243" s="113">
        <f t="shared" si="429"/>
        <v>0</v>
      </c>
      <c r="AV243" s="114">
        <f t="shared" si="355"/>
        <v>0</v>
      </c>
      <c r="AW243" s="113">
        <f t="shared" si="384"/>
        <v>0</v>
      </c>
      <c r="AX243" s="13"/>
      <c r="AY243" s="111">
        <f t="shared" si="385"/>
        <v>0</v>
      </c>
      <c r="AZ243" s="113">
        <f t="shared" si="386"/>
        <v>0</v>
      </c>
      <c r="BA243" s="114">
        <f t="shared" si="387"/>
        <v>0</v>
      </c>
      <c r="BB243" s="113">
        <f t="shared" si="388"/>
        <v>0</v>
      </c>
      <c r="BC243" s="113">
        <f t="shared" si="361"/>
        <v>0</v>
      </c>
      <c r="BD243" s="117">
        <f t="shared" si="389"/>
        <v>0</v>
      </c>
    </row>
    <row r="244" spans="2:56" x14ac:dyDescent="0.3">
      <c r="B244" s="141" t="s">
        <v>72</v>
      </c>
      <c r="C244" s="142">
        <f t="shared" si="420"/>
        <v>0</v>
      </c>
      <c r="D244" s="143">
        <f t="shared" si="420"/>
        <v>0</v>
      </c>
      <c r="E244" s="144">
        <f t="shared" si="377"/>
        <v>0</v>
      </c>
      <c r="F244" s="142">
        <f t="shared" si="421"/>
        <v>0</v>
      </c>
      <c r="G244" s="143">
        <f t="shared" si="421"/>
        <v>0</v>
      </c>
      <c r="H244" s="144">
        <f t="shared" si="378"/>
        <v>0</v>
      </c>
      <c r="I244" s="142">
        <f t="shared" si="422"/>
        <v>0</v>
      </c>
      <c r="J244" s="143">
        <f t="shared" si="422"/>
        <v>0</v>
      </c>
      <c r="K244" s="144">
        <f t="shared" si="379"/>
        <v>0</v>
      </c>
      <c r="L244" s="142">
        <f>SUM(L448,L652,L856,L1060,L1264,L1468,L1672,L1876)</f>
        <v>0</v>
      </c>
      <c r="M244" s="145">
        <f t="shared" si="423"/>
        <v>0</v>
      </c>
      <c r="N244" s="146">
        <f t="shared" si="423"/>
        <v>0</v>
      </c>
      <c r="O244" s="142">
        <f t="shared" si="423"/>
        <v>0</v>
      </c>
      <c r="P244" s="146">
        <f t="shared" si="423"/>
        <v>0</v>
      </c>
      <c r="Q244" s="139">
        <f t="shared" si="380"/>
        <v>0</v>
      </c>
      <c r="R244" s="146">
        <f t="shared" si="424"/>
        <v>0</v>
      </c>
      <c r="S244" s="146">
        <f t="shared" si="424"/>
        <v>0</v>
      </c>
      <c r="T244" s="140">
        <f t="shared" si="390"/>
        <v>0</v>
      </c>
      <c r="U244" s="136"/>
      <c r="V244" s="142">
        <f t="shared" si="425"/>
        <v>0</v>
      </c>
      <c r="W244" s="146">
        <f t="shared" si="425"/>
        <v>0</v>
      </c>
      <c r="X244" s="139">
        <f t="shared" si="381"/>
        <v>0</v>
      </c>
      <c r="Y244" s="146">
        <f t="shared" si="426"/>
        <v>0</v>
      </c>
      <c r="Z244" s="146">
        <f t="shared" si="426"/>
        <v>0</v>
      </c>
      <c r="AA244" s="140">
        <f t="shared" si="400"/>
        <v>0</v>
      </c>
      <c r="AB244" s="136"/>
      <c r="AC244" s="142">
        <f t="shared" si="427"/>
        <v>0</v>
      </c>
      <c r="AD244" s="146">
        <f t="shared" si="427"/>
        <v>0</v>
      </c>
      <c r="AE244" s="139">
        <f t="shared" si="382"/>
        <v>0</v>
      </c>
      <c r="AF244" s="146">
        <f t="shared" si="428"/>
        <v>0</v>
      </c>
      <c r="AG244" s="146">
        <f t="shared" si="428"/>
        <v>0</v>
      </c>
      <c r="AH244" s="140">
        <f t="shared" si="403"/>
        <v>0</v>
      </c>
      <c r="AI244" s="13"/>
      <c r="AJ244" s="111">
        <f t="shared" si="429"/>
        <v>0</v>
      </c>
      <c r="AK244" s="113">
        <f t="shared" si="429"/>
        <v>0</v>
      </c>
      <c r="AL244" s="114">
        <f t="shared" si="429"/>
        <v>0</v>
      </c>
      <c r="AM244" s="113">
        <f t="shared" si="429"/>
        <v>0</v>
      </c>
      <c r="AN244" s="114">
        <f t="shared" si="429"/>
        <v>0</v>
      </c>
      <c r="AO244" s="113">
        <f t="shared" si="429"/>
        <v>0</v>
      </c>
      <c r="AP244" s="114">
        <f t="shared" si="429"/>
        <v>0</v>
      </c>
      <c r="AQ244" s="113">
        <f>SUM(AQ448,AQ652,AQ856,AQ1060,AQ1264,AQ1468,AQ1672,AQ1876)</f>
        <v>0</v>
      </c>
      <c r="AR244" s="114">
        <f t="shared" si="429"/>
        <v>0</v>
      </c>
      <c r="AS244" s="113">
        <f t="shared" si="429"/>
        <v>0</v>
      </c>
      <c r="AT244" s="114">
        <f t="shared" si="429"/>
        <v>0</v>
      </c>
      <c r="AU244" s="113">
        <f t="shared" si="429"/>
        <v>0</v>
      </c>
      <c r="AV244" s="114">
        <f t="shared" si="355"/>
        <v>0</v>
      </c>
      <c r="AW244" s="113">
        <f t="shared" si="384"/>
        <v>0</v>
      </c>
      <c r="AX244" s="13"/>
      <c r="AY244" s="111">
        <f t="shared" si="385"/>
        <v>0</v>
      </c>
      <c r="AZ244" s="113">
        <f t="shared" si="386"/>
        <v>0</v>
      </c>
      <c r="BA244" s="114">
        <f t="shared" si="387"/>
        <v>0</v>
      </c>
      <c r="BB244" s="113">
        <f t="shared" si="388"/>
        <v>0</v>
      </c>
      <c r="BC244" s="113">
        <f t="shared" si="361"/>
        <v>0</v>
      </c>
      <c r="BD244" s="117">
        <f t="shared" si="389"/>
        <v>0</v>
      </c>
    </row>
    <row r="245" spans="2:56" x14ac:dyDescent="0.3">
      <c r="B245" s="150" t="s">
        <v>73</v>
      </c>
      <c r="C245" s="78">
        <f>SUM(C246:C249)</f>
        <v>0</v>
      </c>
      <c r="D245" s="79">
        <f>SUM(D246:D249)</f>
        <v>0</v>
      </c>
      <c r="E245" s="69">
        <f t="shared" si="377"/>
        <v>0</v>
      </c>
      <c r="F245" s="78">
        <f>SUM(F246:F249)</f>
        <v>0</v>
      </c>
      <c r="G245" s="79">
        <f>SUM(G246:G249)</f>
        <v>0</v>
      </c>
      <c r="H245" s="69">
        <f t="shared" si="378"/>
        <v>0</v>
      </c>
      <c r="I245" s="78">
        <f>SUM(I246:I249)</f>
        <v>0</v>
      </c>
      <c r="J245" s="79">
        <f>SUM(J246:J249)</f>
        <v>0</v>
      </c>
      <c r="K245" s="69">
        <f t="shared" si="379"/>
        <v>0</v>
      </c>
      <c r="L245" s="78">
        <f>SUM(L246:L249)</f>
        <v>0</v>
      </c>
      <c r="M245" s="80">
        <f>SUM(M246:M249)</f>
        <v>0</v>
      </c>
      <c r="N245" s="81">
        <f>SUM(N246:N249)</f>
        <v>0</v>
      </c>
      <c r="O245" s="78">
        <f>SUM(O246:O249)</f>
        <v>0</v>
      </c>
      <c r="P245" s="81">
        <f>SUM(P246:P249)</f>
        <v>0</v>
      </c>
      <c r="Q245" s="148">
        <f t="shared" si="380"/>
        <v>0</v>
      </c>
      <c r="R245" s="81">
        <f>SUM(R246:R249)</f>
        <v>0</v>
      </c>
      <c r="S245" s="81">
        <f>SUM(S246:S249)</f>
        <v>0</v>
      </c>
      <c r="T245" s="149">
        <f t="shared" si="390"/>
        <v>0</v>
      </c>
      <c r="U245" s="136"/>
      <c r="V245" s="78">
        <f>SUM(V246:V249)</f>
        <v>0</v>
      </c>
      <c r="W245" s="81">
        <f>SUM(W246:W249)</f>
        <v>0</v>
      </c>
      <c r="X245" s="148">
        <f t="shared" si="381"/>
        <v>0</v>
      </c>
      <c r="Y245" s="81">
        <f>SUM(Y246:Y249)</f>
        <v>0</v>
      </c>
      <c r="Z245" s="81">
        <f>SUM(Z246:Z249)</f>
        <v>0</v>
      </c>
      <c r="AA245" s="149">
        <f t="shared" si="400"/>
        <v>0</v>
      </c>
      <c r="AB245" s="136"/>
      <c r="AC245" s="78">
        <f>SUM(AC246:AC249)</f>
        <v>0</v>
      </c>
      <c r="AD245" s="81">
        <f>SUM(AD246:AD249)</f>
        <v>0</v>
      </c>
      <c r="AE245" s="148">
        <f t="shared" si="382"/>
        <v>0</v>
      </c>
      <c r="AF245" s="81">
        <f>SUM(AF246:AF249)</f>
        <v>0</v>
      </c>
      <c r="AG245" s="81">
        <f>SUM(AG246:AG249)</f>
        <v>0</v>
      </c>
      <c r="AH245" s="149">
        <f t="shared" si="403"/>
        <v>0</v>
      </c>
      <c r="AI245" s="13"/>
      <c r="AJ245" s="79">
        <f t="shared" ref="AJ245:AU245" si="430">SUM(AJ246:AJ249)</f>
        <v>0</v>
      </c>
      <c r="AK245" s="80">
        <f t="shared" si="430"/>
        <v>0</v>
      </c>
      <c r="AL245" s="81">
        <f t="shared" si="430"/>
        <v>0</v>
      </c>
      <c r="AM245" s="80">
        <f t="shared" si="430"/>
        <v>0</v>
      </c>
      <c r="AN245" s="81">
        <f t="shared" si="430"/>
        <v>0</v>
      </c>
      <c r="AO245" s="80">
        <f t="shared" si="430"/>
        <v>0</v>
      </c>
      <c r="AP245" s="81">
        <f t="shared" si="430"/>
        <v>0</v>
      </c>
      <c r="AQ245" s="80">
        <f t="shared" si="430"/>
        <v>0</v>
      </c>
      <c r="AR245" s="81">
        <f t="shared" si="430"/>
        <v>0</v>
      </c>
      <c r="AS245" s="80">
        <f t="shared" si="430"/>
        <v>0</v>
      </c>
      <c r="AT245" s="81">
        <f t="shared" si="430"/>
        <v>0</v>
      </c>
      <c r="AU245" s="80">
        <f t="shared" si="430"/>
        <v>0</v>
      </c>
      <c r="AV245" s="81">
        <f t="shared" si="355"/>
        <v>0</v>
      </c>
      <c r="AW245" s="80">
        <f t="shared" si="384"/>
        <v>0</v>
      </c>
      <c r="AX245" s="13"/>
      <c r="AY245" s="79">
        <f t="shared" si="385"/>
        <v>0</v>
      </c>
      <c r="AZ245" s="80">
        <f t="shared" si="386"/>
        <v>0</v>
      </c>
      <c r="BA245" s="81">
        <f t="shared" si="387"/>
        <v>0</v>
      </c>
      <c r="BB245" s="80">
        <f t="shared" si="388"/>
        <v>0</v>
      </c>
      <c r="BC245" s="80">
        <f t="shared" si="361"/>
        <v>0</v>
      </c>
      <c r="BD245" s="86">
        <f t="shared" si="389"/>
        <v>0</v>
      </c>
    </row>
    <row r="246" spans="2:56" x14ac:dyDescent="0.3">
      <c r="B246" s="141" t="s">
        <v>74</v>
      </c>
      <c r="C246" s="142">
        <f t="shared" ref="C246:D249" si="431">SUM(C450,C654,C858,C1062,C1266,C1470,C1674,C1878)</f>
        <v>0</v>
      </c>
      <c r="D246" s="143">
        <f t="shared" si="431"/>
        <v>0</v>
      </c>
      <c r="E246" s="144">
        <f t="shared" si="377"/>
        <v>0</v>
      </c>
      <c r="F246" s="142">
        <f t="shared" ref="F246:G249" si="432">SUM(F450,F654,F858,F1062,F1266,F1470,F1674,F1878)</f>
        <v>0</v>
      </c>
      <c r="G246" s="143">
        <f t="shared" si="432"/>
        <v>0</v>
      </c>
      <c r="H246" s="144">
        <f t="shared" si="378"/>
        <v>0</v>
      </c>
      <c r="I246" s="142">
        <f t="shared" ref="I246:J249" si="433">SUM(I450,I654,I858,I1062,I1266,I1470,I1674,I1878)</f>
        <v>0</v>
      </c>
      <c r="J246" s="143">
        <f t="shared" si="433"/>
        <v>0</v>
      </c>
      <c r="K246" s="144">
        <f t="shared" si="379"/>
        <v>0</v>
      </c>
      <c r="L246" s="142">
        <f>SUM(L450,L654,L858,L1062,L1266,L1470,L1674,L1878)</f>
        <v>0</v>
      </c>
      <c r="M246" s="145">
        <f t="shared" ref="M246:P249" si="434">SUM(M450,M654,M858,M1062,M1266,M1470,M1674,M1878)</f>
        <v>0</v>
      </c>
      <c r="N246" s="146">
        <f t="shared" si="434"/>
        <v>0</v>
      </c>
      <c r="O246" s="142">
        <f t="shared" si="434"/>
        <v>0</v>
      </c>
      <c r="P246" s="146">
        <f t="shared" si="434"/>
        <v>0</v>
      </c>
      <c r="Q246" s="139">
        <f t="shared" si="380"/>
        <v>0</v>
      </c>
      <c r="R246" s="146">
        <f t="shared" ref="R246:S249" si="435">SUM(R450,R654,R858,R1062,R1266,R1470,R1674,R1878)</f>
        <v>0</v>
      </c>
      <c r="S246" s="146">
        <f t="shared" si="435"/>
        <v>0</v>
      </c>
      <c r="T246" s="140">
        <f t="shared" si="390"/>
        <v>0</v>
      </c>
      <c r="U246" s="136"/>
      <c r="V246" s="142">
        <f t="shared" ref="V246:W249" si="436">SUM(V450,V654,V858,V1062,V1266,V1470,V1674,V1878)</f>
        <v>0</v>
      </c>
      <c r="W246" s="146">
        <f t="shared" si="436"/>
        <v>0</v>
      </c>
      <c r="X246" s="139">
        <f t="shared" si="381"/>
        <v>0</v>
      </c>
      <c r="Y246" s="146">
        <f t="shared" ref="Y246:Z249" si="437">SUM(Y450,Y654,Y858,Y1062,Y1266,Y1470,Y1674,Y1878)</f>
        <v>0</v>
      </c>
      <c r="Z246" s="146">
        <f t="shared" si="437"/>
        <v>0</v>
      </c>
      <c r="AA246" s="140">
        <f t="shared" si="400"/>
        <v>0</v>
      </c>
      <c r="AB246" s="136"/>
      <c r="AC246" s="142">
        <f t="shared" ref="AC246:AD249" si="438">SUM(AC450,AC654,AC858,AC1062,AC1266,AC1470,AC1674,AC1878)</f>
        <v>0</v>
      </c>
      <c r="AD246" s="146">
        <f t="shared" si="438"/>
        <v>0</v>
      </c>
      <c r="AE246" s="139">
        <f t="shared" si="382"/>
        <v>0</v>
      </c>
      <c r="AF246" s="146">
        <f t="shared" ref="AF246:AG249" si="439">SUM(AF450,AF654,AF858,AF1062,AF1266,AF1470,AF1674,AF1878)</f>
        <v>0</v>
      </c>
      <c r="AG246" s="146">
        <f t="shared" si="439"/>
        <v>0</v>
      </c>
      <c r="AH246" s="140">
        <f t="shared" si="403"/>
        <v>0</v>
      </c>
      <c r="AI246" s="13"/>
      <c r="AJ246" s="111">
        <f t="shared" ref="AJ246:AU249" si="440">SUM(AJ450,AJ654,AJ858,AJ1062,AJ1266,AJ1470,AJ1674,AJ1878)</f>
        <v>0</v>
      </c>
      <c r="AK246" s="113">
        <f t="shared" si="440"/>
        <v>0</v>
      </c>
      <c r="AL246" s="114">
        <f t="shared" si="440"/>
        <v>0</v>
      </c>
      <c r="AM246" s="113">
        <f t="shared" si="440"/>
        <v>0</v>
      </c>
      <c r="AN246" s="114">
        <f t="shared" si="440"/>
        <v>0</v>
      </c>
      <c r="AO246" s="113">
        <f t="shared" si="440"/>
        <v>0</v>
      </c>
      <c r="AP246" s="114">
        <f t="shared" si="440"/>
        <v>0</v>
      </c>
      <c r="AQ246" s="113">
        <f>SUM(AQ450,AQ654,AQ858,AQ1062,AQ1266,AQ1470,AQ1674,AQ1878)</f>
        <v>0</v>
      </c>
      <c r="AR246" s="114">
        <f t="shared" si="440"/>
        <v>0</v>
      </c>
      <c r="AS246" s="113">
        <f t="shared" si="440"/>
        <v>0</v>
      </c>
      <c r="AT246" s="114">
        <f t="shared" si="440"/>
        <v>0</v>
      </c>
      <c r="AU246" s="113">
        <f t="shared" si="440"/>
        <v>0</v>
      </c>
      <c r="AV246" s="114">
        <f t="shared" si="355"/>
        <v>0</v>
      </c>
      <c r="AW246" s="113">
        <f t="shared" si="384"/>
        <v>0</v>
      </c>
      <c r="AX246" s="13"/>
      <c r="AY246" s="111">
        <f t="shared" si="385"/>
        <v>0</v>
      </c>
      <c r="AZ246" s="113">
        <f t="shared" si="386"/>
        <v>0</v>
      </c>
      <c r="BA246" s="114">
        <f t="shared" si="387"/>
        <v>0</v>
      </c>
      <c r="BB246" s="113">
        <f t="shared" si="388"/>
        <v>0</v>
      </c>
      <c r="BC246" s="113">
        <f t="shared" si="361"/>
        <v>0</v>
      </c>
      <c r="BD246" s="117">
        <f t="shared" si="389"/>
        <v>0</v>
      </c>
    </row>
    <row r="247" spans="2:56" x14ac:dyDescent="0.3">
      <c r="B247" s="141" t="s">
        <v>75</v>
      </c>
      <c r="C247" s="142">
        <f t="shared" si="431"/>
        <v>0</v>
      </c>
      <c r="D247" s="143">
        <f t="shared" si="431"/>
        <v>0</v>
      </c>
      <c r="E247" s="144">
        <f t="shared" si="377"/>
        <v>0</v>
      </c>
      <c r="F247" s="142">
        <f t="shared" si="432"/>
        <v>0</v>
      </c>
      <c r="G247" s="143">
        <f t="shared" si="432"/>
        <v>0</v>
      </c>
      <c r="H247" s="144">
        <f t="shared" si="378"/>
        <v>0</v>
      </c>
      <c r="I247" s="142">
        <f t="shared" si="433"/>
        <v>0</v>
      </c>
      <c r="J247" s="143">
        <f t="shared" si="433"/>
        <v>0</v>
      </c>
      <c r="K247" s="144">
        <f t="shared" si="379"/>
        <v>0</v>
      </c>
      <c r="L247" s="142">
        <f>SUM(L451,L655,L859,L1063,L1267,L1471,L1675,L1879)</f>
        <v>0</v>
      </c>
      <c r="M247" s="145">
        <f t="shared" si="434"/>
        <v>0</v>
      </c>
      <c r="N247" s="146">
        <f t="shared" si="434"/>
        <v>0</v>
      </c>
      <c r="O247" s="142">
        <f t="shared" si="434"/>
        <v>0</v>
      </c>
      <c r="P247" s="146">
        <f t="shared" si="434"/>
        <v>0</v>
      </c>
      <c r="Q247" s="139">
        <f t="shared" si="380"/>
        <v>0</v>
      </c>
      <c r="R247" s="146">
        <f t="shared" si="435"/>
        <v>0</v>
      </c>
      <c r="S247" s="146">
        <f t="shared" si="435"/>
        <v>0</v>
      </c>
      <c r="T247" s="140">
        <f t="shared" si="390"/>
        <v>0</v>
      </c>
      <c r="U247" s="136"/>
      <c r="V247" s="142">
        <f t="shared" si="436"/>
        <v>0</v>
      </c>
      <c r="W247" s="146">
        <f t="shared" si="436"/>
        <v>0</v>
      </c>
      <c r="X247" s="139">
        <f t="shared" si="381"/>
        <v>0</v>
      </c>
      <c r="Y247" s="146">
        <f t="shared" si="437"/>
        <v>0</v>
      </c>
      <c r="Z247" s="146">
        <f t="shared" si="437"/>
        <v>0</v>
      </c>
      <c r="AA247" s="140">
        <f t="shared" si="400"/>
        <v>0</v>
      </c>
      <c r="AB247" s="136"/>
      <c r="AC247" s="142">
        <f t="shared" si="438"/>
        <v>0</v>
      </c>
      <c r="AD247" s="146">
        <f t="shared" si="438"/>
        <v>0</v>
      </c>
      <c r="AE247" s="139">
        <f t="shared" si="382"/>
        <v>0</v>
      </c>
      <c r="AF247" s="146">
        <f t="shared" si="439"/>
        <v>0</v>
      </c>
      <c r="AG247" s="146">
        <f t="shared" si="439"/>
        <v>0</v>
      </c>
      <c r="AH247" s="140">
        <f t="shared" si="403"/>
        <v>0</v>
      </c>
      <c r="AI247" s="13"/>
      <c r="AJ247" s="111">
        <f t="shared" si="440"/>
        <v>0</v>
      </c>
      <c r="AK247" s="113">
        <f t="shared" si="440"/>
        <v>0</v>
      </c>
      <c r="AL247" s="114">
        <f t="shared" si="440"/>
        <v>0</v>
      </c>
      <c r="AM247" s="113">
        <f t="shared" si="440"/>
        <v>0</v>
      </c>
      <c r="AN247" s="114">
        <f t="shared" si="440"/>
        <v>0</v>
      </c>
      <c r="AO247" s="113">
        <f t="shared" si="440"/>
        <v>0</v>
      </c>
      <c r="AP247" s="114">
        <f t="shared" si="440"/>
        <v>0</v>
      </c>
      <c r="AQ247" s="113">
        <f>SUM(AQ451,AQ655,AQ859,AQ1063,AQ1267,AQ1471,AQ1675,AQ1879)</f>
        <v>0</v>
      </c>
      <c r="AR247" s="114">
        <f t="shared" si="440"/>
        <v>0</v>
      </c>
      <c r="AS247" s="113">
        <f t="shared" si="440"/>
        <v>0</v>
      </c>
      <c r="AT247" s="114">
        <f t="shared" si="440"/>
        <v>0</v>
      </c>
      <c r="AU247" s="113">
        <f t="shared" si="440"/>
        <v>0</v>
      </c>
      <c r="AV247" s="114">
        <f t="shared" si="355"/>
        <v>0</v>
      </c>
      <c r="AW247" s="113">
        <f t="shared" si="384"/>
        <v>0</v>
      </c>
      <c r="AX247" s="13"/>
      <c r="AY247" s="111">
        <f t="shared" si="385"/>
        <v>0</v>
      </c>
      <c r="AZ247" s="113">
        <f t="shared" si="386"/>
        <v>0</v>
      </c>
      <c r="BA247" s="114">
        <f t="shared" si="387"/>
        <v>0</v>
      </c>
      <c r="BB247" s="113">
        <f t="shared" si="388"/>
        <v>0</v>
      </c>
      <c r="BC247" s="113">
        <f t="shared" si="361"/>
        <v>0</v>
      </c>
      <c r="BD247" s="117">
        <f t="shared" si="389"/>
        <v>0</v>
      </c>
    </row>
    <row r="248" spans="2:56" x14ac:dyDescent="0.3">
      <c r="B248" s="141" t="s">
        <v>76</v>
      </c>
      <c r="C248" s="142">
        <f t="shared" si="431"/>
        <v>0</v>
      </c>
      <c r="D248" s="143">
        <f t="shared" si="431"/>
        <v>0</v>
      </c>
      <c r="E248" s="144">
        <f t="shared" si="377"/>
        <v>0</v>
      </c>
      <c r="F248" s="142">
        <f t="shared" si="432"/>
        <v>0</v>
      </c>
      <c r="G248" s="143">
        <f t="shared" si="432"/>
        <v>0</v>
      </c>
      <c r="H248" s="144">
        <f t="shared" si="378"/>
        <v>0</v>
      </c>
      <c r="I248" s="142">
        <f t="shared" si="433"/>
        <v>0</v>
      </c>
      <c r="J248" s="143">
        <f t="shared" si="433"/>
        <v>0</v>
      </c>
      <c r="K248" s="144">
        <f t="shared" si="379"/>
        <v>0</v>
      </c>
      <c r="L248" s="142">
        <f>SUM(L452,L656,L860,L1064,L1268,L1472,L1676,L1880)</f>
        <v>0</v>
      </c>
      <c r="M248" s="145">
        <f t="shared" si="434"/>
        <v>0</v>
      </c>
      <c r="N248" s="146">
        <f t="shared" si="434"/>
        <v>0</v>
      </c>
      <c r="O248" s="142">
        <f t="shared" si="434"/>
        <v>0</v>
      </c>
      <c r="P248" s="146">
        <f t="shared" si="434"/>
        <v>0</v>
      </c>
      <c r="Q248" s="139">
        <f t="shared" si="380"/>
        <v>0</v>
      </c>
      <c r="R248" s="146">
        <f t="shared" si="435"/>
        <v>0</v>
      </c>
      <c r="S248" s="146">
        <f t="shared" si="435"/>
        <v>0</v>
      </c>
      <c r="T248" s="140">
        <f t="shared" si="390"/>
        <v>0</v>
      </c>
      <c r="U248" s="136"/>
      <c r="V248" s="142">
        <f t="shared" si="436"/>
        <v>0</v>
      </c>
      <c r="W248" s="146">
        <f t="shared" si="436"/>
        <v>0</v>
      </c>
      <c r="X248" s="139">
        <f t="shared" si="381"/>
        <v>0</v>
      </c>
      <c r="Y248" s="146">
        <f t="shared" si="437"/>
        <v>0</v>
      </c>
      <c r="Z248" s="146">
        <f t="shared" si="437"/>
        <v>0</v>
      </c>
      <c r="AA248" s="140">
        <f t="shared" si="400"/>
        <v>0</v>
      </c>
      <c r="AB248" s="136"/>
      <c r="AC248" s="142">
        <f t="shared" si="438"/>
        <v>0</v>
      </c>
      <c r="AD248" s="146">
        <f t="shared" si="438"/>
        <v>0</v>
      </c>
      <c r="AE248" s="139">
        <f t="shared" si="382"/>
        <v>0</v>
      </c>
      <c r="AF248" s="146">
        <f t="shared" si="439"/>
        <v>0</v>
      </c>
      <c r="AG248" s="146">
        <f t="shared" si="439"/>
        <v>0</v>
      </c>
      <c r="AH248" s="140">
        <f t="shared" si="403"/>
        <v>0</v>
      </c>
      <c r="AI248" s="13"/>
      <c r="AJ248" s="111">
        <f t="shared" si="440"/>
        <v>0</v>
      </c>
      <c r="AK248" s="113">
        <f t="shared" si="440"/>
        <v>0</v>
      </c>
      <c r="AL248" s="114">
        <f t="shared" si="440"/>
        <v>0</v>
      </c>
      <c r="AM248" s="113">
        <f t="shared" si="440"/>
        <v>0</v>
      </c>
      <c r="AN248" s="114">
        <f t="shared" si="440"/>
        <v>0</v>
      </c>
      <c r="AO248" s="113">
        <f t="shared" si="440"/>
        <v>0</v>
      </c>
      <c r="AP248" s="114">
        <f t="shared" si="440"/>
        <v>0</v>
      </c>
      <c r="AQ248" s="113">
        <f>SUM(AQ452,AQ656,AQ860,AQ1064,AQ1268,AQ1472,AQ1676,AQ1880)</f>
        <v>0</v>
      </c>
      <c r="AR248" s="114">
        <f t="shared" si="440"/>
        <v>0</v>
      </c>
      <c r="AS248" s="113">
        <f t="shared" si="440"/>
        <v>0</v>
      </c>
      <c r="AT248" s="114">
        <f t="shared" si="440"/>
        <v>0</v>
      </c>
      <c r="AU248" s="113">
        <f t="shared" si="440"/>
        <v>0</v>
      </c>
      <c r="AV248" s="114">
        <f t="shared" si="355"/>
        <v>0</v>
      </c>
      <c r="AW248" s="113">
        <f t="shared" si="384"/>
        <v>0</v>
      </c>
      <c r="AX248" s="13"/>
      <c r="AY248" s="111">
        <f t="shared" si="385"/>
        <v>0</v>
      </c>
      <c r="AZ248" s="113">
        <f t="shared" si="386"/>
        <v>0</v>
      </c>
      <c r="BA248" s="114">
        <f t="shared" si="387"/>
        <v>0</v>
      </c>
      <c r="BB248" s="113">
        <f t="shared" si="388"/>
        <v>0</v>
      </c>
      <c r="BC248" s="113">
        <f t="shared" si="361"/>
        <v>0</v>
      </c>
      <c r="BD248" s="117">
        <f t="shared" si="389"/>
        <v>0</v>
      </c>
    </row>
    <row r="249" spans="2:56" x14ac:dyDescent="0.3">
      <c r="B249" s="141" t="s">
        <v>77</v>
      </c>
      <c r="C249" s="142">
        <f t="shared" si="431"/>
        <v>0</v>
      </c>
      <c r="D249" s="143">
        <f t="shared" si="431"/>
        <v>0</v>
      </c>
      <c r="E249" s="144">
        <f t="shared" si="377"/>
        <v>0</v>
      </c>
      <c r="F249" s="142">
        <f t="shared" si="432"/>
        <v>0</v>
      </c>
      <c r="G249" s="143">
        <f t="shared" si="432"/>
        <v>0</v>
      </c>
      <c r="H249" s="144">
        <f t="shared" si="378"/>
        <v>0</v>
      </c>
      <c r="I249" s="142">
        <f t="shared" si="433"/>
        <v>0</v>
      </c>
      <c r="J249" s="143">
        <f t="shared" si="433"/>
        <v>0</v>
      </c>
      <c r="K249" s="144">
        <f t="shared" si="379"/>
        <v>0</v>
      </c>
      <c r="L249" s="142">
        <f>SUM(L453,L657,L861,L1065,L1269,L1473,L1677,L1881)</f>
        <v>0</v>
      </c>
      <c r="M249" s="145">
        <f t="shared" si="434"/>
        <v>0</v>
      </c>
      <c r="N249" s="146">
        <f t="shared" si="434"/>
        <v>0</v>
      </c>
      <c r="O249" s="142">
        <f t="shared" si="434"/>
        <v>0</v>
      </c>
      <c r="P249" s="146">
        <f t="shared" si="434"/>
        <v>0</v>
      </c>
      <c r="Q249" s="139">
        <f t="shared" si="380"/>
        <v>0</v>
      </c>
      <c r="R249" s="146">
        <f t="shared" si="435"/>
        <v>0</v>
      </c>
      <c r="S249" s="146">
        <f t="shared" si="435"/>
        <v>0</v>
      </c>
      <c r="T249" s="140">
        <f t="shared" si="390"/>
        <v>0</v>
      </c>
      <c r="U249" s="136"/>
      <c r="V249" s="142">
        <f t="shared" si="436"/>
        <v>0</v>
      </c>
      <c r="W249" s="146">
        <f t="shared" si="436"/>
        <v>0</v>
      </c>
      <c r="X249" s="139">
        <f t="shared" si="381"/>
        <v>0</v>
      </c>
      <c r="Y249" s="146">
        <f t="shared" si="437"/>
        <v>0</v>
      </c>
      <c r="Z249" s="146">
        <f t="shared" si="437"/>
        <v>0</v>
      </c>
      <c r="AA249" s="140">
        <f t="shared" si="400"/>
        <v>0</v>
      </c>
      <c r="AB249" s="136"/>
      <c r="AC249" s="142">
        <f t="shared" si="438"/>
        <v>0</v>
      </c>
      <c r="AD249" s="146">
        <f t="shared" si="438"/>
        <v>0</v>
      </c>
      <c r="AE249" s="139">
        <f t="shared" si="382"/>
        <v>0</v>
      </c>
      <c r="AF249" s="146">
        <f t="shared" si="439"/>
        <v>0</v>
      </c>
      <c r="AG249" s="146">
        <f t="shared" si="439"/>
        <v>0</v>
      </c>
      <c r="AH249" s="140">
        <f t="shared" si="403"/>
        <v>0</v>
      </c>
      <c r="AI249" s="13"/>
      <c r="AJ249" s="111">
        <f t="shared" si="440"/>
        <v>0</v>
      </c>
      <c r="AK249" s="113">
        <f t="shared" si="440"/>
        <v>0</v>
      </c>
      <c r="AL249" s="114">
        <f t="shared" si="440"/>
        <v>0</v>
      </c>
      <c r="AM249" s="113">
        <f t="shared" si="440"/>
        <v>0</v>
      </c>
      <c r="AN249" s="114">
        <f t="shared" si="440"/>
        <v>0</v>
      </c>
      <c r="AO249" s="113">
        <f t="shared" si="440"/>
        <v>0</v>
      </c>
      <c r="AP249" s="114">
        <f t="shared" si="440"/>
        <v>0</v>
      </c>
      <c r="AQ249" s="113">
        <f>SUM(AQ453,AQ657,AQ861,AQ1065,AQ1269,AQ1473,AQ1677,AQ1881)</f>
        <v>0</v>
      </c>
      <c r="AR249" s="114">
        <f t="shared" si="440"/>
        <v>0</v>
      </c>
      <c r="AS249" s="113">
        <f t="shared" si="440"/>
        <v>0</v>
      </c>
      <c r="AT249" s="114">
        <f t="shared" si="440"/>
        <v>0</v>
      </c>
      <c r="AU249" s="113">
        <f t="shared" si="440"/>
        <v>0</v>
      </c>
      <c r="AV249" s="114">
        <f t="shared" si="355"/>
        <v>0</v>
      </c>
      <c r="AW249" s="113">
        <f t="shared" si="384"/>
        <v>0</v>
      </c>
      <c r="AX249" s="13"/>
      <c r="AY249" s="111">
        <f t="shared" si="385"/>
        <v>0</v>
      </c>
      <c r="AZ249" s="113">
        <f t="shared" si="386"/>
        <v>0</v>
      </c>
      <c r="BA249" s="114">
        <f t="shared" si="387"/>
        <v>0</v>
      </c>
      <c r="BB249" s="113">
        <f t="shared" si="388"/>
        <v>0</v>
      </c>
      <c r="BC249" s="113">
        <f t="shared" si="361"/>
        <v>0</v>
      </c>
      <c r="BD249" s="117">
        <f t="shared" si="389"/>
        <v>0</v>
      </c>
    </row>
    <row r="250" spans="2:56" x14ac:dyDescent="0.3">
      <c r="B250" s="150" t="s">
        <v>78</v>
      </c>
      <c r="C250" s="78">
        <f>SUM(C251)</f>
        <v>0</v>
      </c>
      <c r="D250" s="79">
        <f>SUM(D251)</f>
        <v>0</v>
      </c>
      <c r="E250" s="69">
        <f t="shared" si="377"/>
        <v>0</v>
      </c>
      <c r="F250" s="78">
        <f>SUM(F251)</f>
        <v>0</v>
      </c>
      <c r="G250" s="79">
        <f>SUM(G251)</f>
        <v>0</v>
      </c>
      <c r="H250" s="69">
        <f t="shared" si="378"/>
        <v>0</v>
      </c>
      <c r="I250" s="78">
        <f>SUM(I251)</f>
        <v>0</v>
      </c>
      <c r="J250" s="79">
        <f>SUM(J251)</f>
        <v>0</v>
      </c>
      <c r="K250" s="69">
        <f t="shared" si="379"/>
        <v>0</v>
      </c>
      <c r="L250" s="78">
        <f>SUM(L251)</f>
        <v>0</v>
      </c>
      <c r="M250" s="80">
        <f>SUM(M251)</f>
        <v>0</v>
      </c>
      <c r="N250" s="81">
        <f>SUM(N251)</f>
        <v>0</v>
      </c>
      <c r="O250" s="78">
        <f>SUM(O251)</f>
        <v>0</v>
      </c>
      <c r="P250" s="81">
        <f>SUM(P251)</f>
        <v>0</v>
      </c>
      <c r="Q250" s="148">
        <f t="shared" si="380"/>
        <v>0</v>
      </c>
      <c r="R250" s="81">
        <f>SUM(R251)</f>
        <v>0</v>
      </c>
      <c r="S250" s="81">
        <f>SUM(S251)</f>
        <v>0</v>
      </c>
      <c r="T250" s="149">
        <f t="shared" si="390"/>
        <v>0</v>
      </c>
      <c r="U250" s="136"/>
      <c r="V250" s="78">
        <f>SUM(V251)</f>
        <v>0</v>
      </c>
      <c r="W250" s="81">
        <f>SUM(W251)</f>
        <v>0</v>
      </c>
      <c r="X250" s="148">
        <f t="shared" si="381"/>
        <v>0</v>
      </c>
      <c r="Y250" s="81">
        <f>SUM(Y251)</f>
        <v>0</v>
      </c>
      <c r="Z250" s="81">
        <f>SUM(Z251)</f>
        <v>0</v>
      </c>
      <c r="AA250" s="149">
        <f t="shared" si="400"/>
        <v>0</v>
      </c>
      <c r="AB250" s="136"/>
      <c r="AC250" s="78">
        <f>SUM(AC251)</f>
        <v>0</v>
      </c>
      <c r="AD250" s="81">
        <f>SUM(AD251)</f>
        <v>0</v>
      </c>
      <c r="AE250" s="148">
        <f t="shared" si="382"/>
        <v>0</v>
      </c>
      <c r="AF250" s="81">
        <f>SUM(AF251)</f>
        <v>0</v>
      </c>
      <c r="AG250" s="81">
        <f>SUM(AG251)</f>
        <v>0</v>
      </c>
      <c r="AH250" s="149">
        <f t="shared" si="403"/>
        <v>0</v>
      </c>
      <c r="AI250" s="13"/>
      <c r="AJ250" s="79">
        <f t="shared" ref="AJ250:AU250" si="441">SUM(AJ251)</f>
        <v>0</v>
      </c>
      <c r="AK250" s="80">
        <f t="shared" si="441"/>
        <v>0</v>
      </c>
      <c r="AL250" s="81">
        <f t="shared" si="441"/>
        <v>0</v>
      </c>
      <c r="AM250" s="80">
        <f t="shared" si="441"/>
        <v>0</v>
      </c>
      <c r="AN250" s="81">
        <f t="shared" si="441"/>
        <v>0</v>
      </c>
      <c r="AO250" s="80">
        <f t="shared" si="441"/>
        <v>0</v>
      </c>
      <c r="AP250" s="81">
        <f t="shared" si="441"/>
        <v>0</v>
      </c>
      <c r="AQ250" s="80">
        <f t="shared" si="441"/>
        <v>0</v>
      </c>
      <c r="AR250" s="81">
        <f t="shared" si="441"/>
        <v>0</v>
      </c>
      <c r="AS250" s="80">
        <f t="shared" si="441"/>
        <v>0</v>
      </c>
      <c r="AT250" s="81">
        <f t="shared" si="441"/>
        <v>0</v>
      </c>
      <c r="AU250" s="80">
        <f t="shared" si="441"/>
        <v>0</v>
      </c>
      <c r="AV250" s="81">
        <f t="shared" si="355"/>
        <v>0</v>
      </c>
      <c r="AW250" s="80">
        <f t="shared" si="384"/>
        <v>0</v>
      </c>
      <c r="AX250" s="13"/>
      <c r="AY250" s="79">
        <f t="shared" si="385"/>
        <v>0</v>
      </c>
      <c r="AZ250" s="80">
        <f t="shared" si="386"/>
        <v>0</v>
      </c>
      <c r="BA250" s="81">
        <f t="shared" si="387"/>
        <v>0</v>
      </c>
      <c r="BB250" s="80">
        <f t="shared" si="388"/>
        <v>0</v>
      </c>
      <c r="BC250" s="80">
        <f t="shared" si="361"/>
        <v>0</v>
      </c>
      <c r="BD250" s="86">
        <f t="shared" si="389"/>
        <v>0</v>
      </c>
    </row>
    <row r="251" spans="2:56" x14ac:dyDescent="0.3">
      <c r="B251" s="141" t="s">
        <v>79</v>
      </c>
      <c r="C251" s="142">
        <f>SUM(C455,C659,C863,C1067,C1271,C1475,C1679,C1883)</f>
        <v>0</v>
      </c>
      <c r="D251" s="143">
        <f>SUM(D455,D659,D863,D1067,D1271,D1475,D1679,D1883)</f>
        <v>0</v>
      </c>
      <c r="E251" s="144">
        <f t="shared" si="377"/>
        <v>0</v>
      </c>
      <c r="F251" s="142">
        <f>SUM(F455,F659,F863,F1067,F1271,F1475,F1679,F1883)</f>
        <v>0</v>
      </c>
      <c r="G251" s="143">
        <f>SUM(G455,G659,G863,G1067,G1271,G1475,G1679,G1883)</f>
        <v>0</v>
      </c>
      <c r="H251" s="144">
        <f t="shared" si="378"/>
        <v>0</v>
      </c>
      <c r="I251" s="142">
        <f>SUM(I455,I659,I863,I1067,I1271,I1475,I1679,I1883)</f>
        <v>0</v>
      </c>
      <c r="J251" s="143">
        <f>SUM(J455,J659,J863,J1067,J1271,J1475,J1679,J1883)</f>
        <v>0</v>
      </c>
      <c r="K251" s="144">
        <f t="shared" si="379"/>
        <v>0</v>
      </c>
      <c r="L251" s="142">
        <f>SUM(L455,L659,L863,L1067,L1271,L1475,L1679,L1883)</f>
        <v>0</v>
      </c>
      <c r="M251" s="145">
        <f>SUM(M455,M659,M863,M1067,M1271,M1475,M1679,M1883)</f>
        <v>0</v>
      </c>
      <c r="N251" s="146">
        <f>SUM(N455,N659,N863,N1067,N1271,N1475,N1679,N1883)</f>
        <v>0</v>
      </c>
      <c r="O251" s="142">
        <f>SUM(O455,O659,O863,O1067,O1271,O1475,O1679,O1883)</f>
        <v>0</v>
      </c>
      <c r="P251" s="146">
        <f>SUM(P455,P659,P863,P1067,P1271,P1475,P1679,P1883)</f>
        <v>0</v>
      </c>
      <c r="Q251" s="139">
        <f t="shared" si="380"/>
        <v>0</v>
      </c>
      <c r="R251" s="146">
        <f>SUM(R455,R659,R863,R1067,R1271,R1475,R1679,R1883)</f>
        <v>0</v>
      </c>
      <c r="S251" s="146">
        <f>SUM(S455,S659,S863,S1067,S1271,S1475,S1679,S1883)</f>
        <v>0</v>
      </c>
      <c r="T251" s="140">
        <f t="shared" si="390"/>
        <v>0</v>
      </c>
      <c r="U251" s="136"/>
      <c r="V251" s="142">
        <f>SUM(V455,V659,V863,V1067,V1271,V1475,V1679,V1883)</f>
        <v>0</v>
      </c>
      <c r="W251" s="146">
        <f>SUM(W455,W659,W863,W1067,W1271,W1475,W1679,W1883)</f>
        <v>0</v>
      </c>
      <c r="X251" s="139">
        <f t="shared" si="381"/>
        <v>0</v>
      </c>
      <c r="Y251" s="146">
        <f>SUM(Y455,Y659,Y863,Y1067,Y1271,Y1475,Y1679,Y1883)</f>
        <v>0</v>
      </c>
      <c r="Z251" s="146">
        <f>SUM(Z455,Z659,Z863,Z1067,Z1271,Z1475,Z1679,Z1883)</f>
        <v>0</v>
      </c>
      <c r="AA251" s="140">
        <f t="shared" si="400"/>
        <v>0</v>
      </c>
      <c r="AB251" s="136"/>
      <c r="AC251" s="142">
        <f>SUM(AC455,AC659,AC863,AC1067,AC1271,AC1475,AC1679,AC1883)</f>
        <v>0</v>
      </c>
      <c r="AD251" s="146">
        <f>SUM(AD455,AD659,AD863,AD1067,AD1271,AD1475,AD1679,AD1883)</f>
        <v>0</v>
      </c>
      <c r="AE251" s="139">
        <f t="shared" si="382"/>
        <v>0</v>
      </c>
      <c r="AF251" s="146">
        <f>SUM(AF455,AF659,AF863,AF1067,AF1271,AF1475,AF1679,AF1883)</f>
        <v>0</v>
      </c>
      <c r="AG251" s="146">
        <f>SUM(AG455,AG659,AG863,AG1067,AG1271,AG1475,AG1679,AG1883)</f>
        <v>0</v>
      </c>
      <c r="AH251" s="140">
        <f t="shared" si="403"/>
        <v>0</v>
      </c>
      <c r="AI251" s="13"/>
      <c r="AJ251" s="111">
        <f t="shared" ref="AJ251:AU251" si="442">SUM(AJ455,AJ659,AJ863,AJ1067,AJ1271,AJ1475,AJ1679,AJ1883)</f>
        <v>0</v>
      </c>
      <c r="AK251" s="113">
        <f t="shared" si="442"/>
        <v>0</v>
      </c>
      <c r="AL251" s="114">
        <f t="shared" si="442"/>
        <v>0</v>
      </c>
      <c r="AM251" s="113">
        <f t="shared" si="442"/>
        <v>0</v>
      </c>
      <c r="AN251" s="114">
        <f t="shared" si="442"/>
        <v>0</v>
      </c>
      <c r="AO251" s="113">
        <f t="shared" si="442"/>
        <v>0</v>
      </c>
      <c r="AP251" s="114">
        <f t="shared" si="442"/>
        <v>0</v>
      </c>
      <c r="AQ251" s="113">
        <f t="shared" si="442"/>
        <v>0</v>
      </c>
      <c r="AR251" s="114">
        <f t="shared" si="442"/>
        <v>0</v>
      </c>
      <c r="AS251" s="113">
        <f t="shared" si="442"/>
        <v>0</v>
      </c>
      <c r="AT251" s="114">
        <f t="shared" si="442"/>
        <v>0</v>
      </c>
      <c r="AU251" s="113">
        <f t="shared" si="442"/>
        <v>0</v>
      </c>
      <c r="AV251" s="114">
        <f t="shared" si="355"/>
        <v>0</v>
      </c>
      <c r="AW251" s="113">
        <f t="shared" si="384"/>
        <v>0</v>
      </c>
      <c r="AX251" s="13"/>
      <c r="AY251" s="111">
        <f t="shared" si="385"/>
        <v>0</v>
      </c>
      <c r="AZ251" s="113">
        <f t="shared" si="386"/>
        <v>0</v>
      </c>
      <c r="BA251" s="114">
        <f t="shared" si="387"/>
        <v>0</v>
      </c>
      <c r="BB251" s="113">
        <f t="shared" si="388"/>
        <v>0</v>
      </c>
      <c r="BC251" s="113">
        <f t="shared" si="361"/>
        <v>0</v>
      </c>
      <c r="BD251" s="117">
        <f t="shared" si="389"/>
        <v>0</v>
      </c>
    </row>
    <row r="252" spans="2:56" x14ac:dyDescent="0.3">
      <c r="B252" s="150" t="s">
        <v>80</v>
      </c>
      <c r="C252" s="78">
        <f>SUM(C253)</f>
        <v>0</v>
      </c>
      <c r="D252" s="79">
        <f>SUM(D253)</f>
        <v>0</v>
      </c>
      <c r="E252" s="69">
        <f t="shared" si="377"/>
        <v>0</v>
      </c>
      <c r="F252" s="78">
        <f>SUM(F253)</f>
        <v>0</v>
      </c>
      <c r="G252" s="79">
        <f>SUM(G253)</f>
        <v>0</v>
      </c>
      <c r="H252" s="69">
        <f t="shared" si="378"/>
        <v>0</v>
      </c>
      <c r="I252" s="78">
        <f>SUM(I253)</f>
        <v>0</v>
      </c>
      <c r="J252" s="79">
        <f>SUM(J253)</f>
        <v>0</v>
      </c>
      <c r="K252" s="69">
        <f t="shared" si="379"/>
        <v>0</v>
      </c>
      <c r="L252" s="78">
        <f>SUM(L253)</f>
        <v>0</v>
      </c>
      <c r="M252" s="80">
        <f>SUM(M253)</f>
        <v>0</v>
      </c>
      <c r="N252" s="81">
        <f>SUM(N253)</f>
        <v>0</v>
      </c>
      <c r="O252" s="78">
        <f>SUM(O253)</f>
        <v>0</v>
      </c>
      <c r="P252" s="81">
        <f>SUM(P253)</f>
        <v>0</v>
      </c>
      <c r="Q252" s="148">
        <f t="shared" si="380"/>
        <v>0</v>
      </c>
      <c r="R252" s="81">
        <f>SUM(R253)</f>
        <v>0</v>
      </c>
      <c r="S252" s="81">
        <f>SUM(S253)</f>
        <v>0</v>
      </c>
      <c r="T252" s="149">
        <f t="shared" si="390"/>
        <v>0</v>
      </c>
      <c r="U252" s="136"/>
      <c r="V252" s="78">
        <f>SUM(V253)</f>
        <v>0</v>
      </c>
      <c r="W252" s="81">
        <f>SUM(W253)</f>
        <v>0</v>
      </c>
      <c r="X252" s="148">
        <f t="shared" si="381"/>
        <v>0</v>
      </c>
      <c r="Y252" s="81">
        <f>SUM(Y253)</f>
        <v>0</v>
      </c>
      <c r="Z252" s="81">
        <f>SUM(Z253)</f>
        <v>0</v>
      </c>
      <c r="AA252" s="149">
        <f t="shared" si="400"/>
        <v>0</v>
      </c>
      <c r="AB252" s="136"/>
      <c r="AC252" s="78">
        <f>SUM(AC253)</f>
        <v>0</v>
      </c>
      <c r="AD252" s="81">
        <f>SUM(AD253)</f>
        <v>0</v>
      </c>
      <c r="AE252" s="148">
        <f t="shared" si="382"/>
        <v>0</v>
      </c>
      <c r="AF252" s="81">
        <f>SUM(AF253)</f>
        <v>0</v>
      </c>
      <c r="AG252" s="81">
        <f>SUM(AG253)</f>
        <v>0</v>
      </c>
      <c r="AH252" s="149">
        <f t="shared" si="403"/>
        <v>0</v>
      </c>
      <c r="AI252" s="13"/>
      <c r="AJ252" s="79">
        <f t="shared" ref="AJ252:AU252" si="443">SUM(AJ253)</f>
        <v>0</v>
      </c>
      <c r="AK252" s="80">
        <f t="shared" si="443"/>
        <v>0</v>
      </c>
      <c r="AL252" s="81">
        <f t="shared" si="443"/>
        <v>0</v>
      </c>
      <c r="AM252" s="80">
        <f t="shared" si="443"/>
        <v>0</v>
      </c>
      <c r="AN252" s="81">
        <f t="shared" si="443"/>
        <v>0</v>
      </c>
      <c r="AO252" s="80">
        <f t="shared" si="443"/>
        <v>0</v>
      </c>
      <c r="AP252" s="81">
        <f t="shared" si="443"/>
        <v>0</v>
      </c>
      <c r="AQ252" s="80">
        <f t="shared" si="443"/>
        <v>0</v>
      </c>
      <c r="AR252" s="81">
        <f t="shared" si="443"/>
        <v>0</v>
      </c>
      <c r="AS252" s="80">
        <f t="shared" si="443"/>
        <v>0</v>
      </c>
      <c r="AT252" s="81">
        <f t="shared" si="443"/>
        <v>0</v>
      </c>
      <c r="AU252" s="80">
        <f t="shared" si="443"/>
        <v>0</v>
      </c>
      <c r="AV252" s="81">
        <f t="shared" si="355"/>
        <v>0</v>
      </c>
      <c r="AW252" s="80">
        <f t="shared" si="384"/>
        <v>0</v>
      </c>
      <c r="AX252" s="13"/>
      <c r="AY252" s="79">
        <f t="shared" si="385"/>
        <v>0</v>
      </c>
      <c r="AZ252" s="80">
        <f t="shared" si="386"/>
        <v>0</v>
      </c>
      <c r="BA252" s="81">
        <f t="shared" si="387"/>
        <v>0</v>
      </c>
      <c r="BB252" s="80">
        <f t="shared" si="388"/>
        <v>0</v>
      </c>
      <c r="BC252" s="80">
        <f t="shared" si="361"/>
        <v>0</v>
      </c>
      <c r="BD252" s="86">
        <f t="shared" si="389"/>
        <v>0</v>
      </c>
    </row>
    <row r="253" spans="2:56" x14ac:dyDescent="0.3">
      <c r="B253" s="141" t="s">
        <v>80</v>
      </c>
      <c r="C253" s="142">
        <f>SUM(C457,C661,C865,C1069,C1273,C1477,C1681,C1885)</f>
        <v>0</v>
      </c>
      <c r="D253" s="143">
        <f>SUM(D457,D661,D865,D1069,D1273,D1477,D1681,D1885)</f>
        <v>0</v>
      </c>
      <c r="E253" s="144">
        <f t="shared" si="377"/>
        <v>0</v>
      </c>
      <c r="F253" s="142">
        <f>SUM(F457,F661,F865,F1069,F1273,F1477,F1681,F1885)</f>
        <v>0</v>
      </c>
      <c r="G253" s="143">
        <f>SUM(G457,G661,G865,G1069,G1273,G1477,G1681,G1885)</f>
        <v>0</v>
      </c>
      <c r="H253" s="144">
        <f t="shared" si="378"/>
        <v>0</v>
      </c>
      <c r="I253" s="142">
        <f>SUM(I457,I661,I865,I1069,I1273,I1477,I1681,I1885)</f>
        <v>0</v>
      </c>
      <c r="J253" s="143">
        <f>SUM(J457,J661,J865,J1069,J1273,J1477,J1681,J1885)</f>
        <v>0</v>
      </c>
      <c r="K253" s="144">
        <f t="shared" si="379"/>
        <v>0</v>
      </c>
      <c r="L253" s="142">
        <f>SUM(L457,L661,L865,L1069,L1273,L1477,L1681,L1885)</f>
        <v>0</v>
      </c>
      <c r="M253" s="145">
        <f>SUM(M457,M661,M865,M1069,M1273,M1477,M1681,M1885)</f>
        <v>0</v>
      </c>
      <c r="N253" s="146">
        <f>SUM(N457,N661,N865,N1069,N1273,N1477,N1681,N1885)</f>
        <v>0</v>
      </c>
      <c r="O253" s="142">
        <f>SUM(O457,O661,O865,O1069,O1273,O1477,O1681,O1885)</f>
        <v>0</v>
      </c>
      <c r="P253" s="146">
        <f>SUM(P457,P661,P865,P1069,P1273,P1477,P1681,P1885)</f>
        <v>0</v>
      </c>
      <c r="Q253" s="139">
        <f t="shared" si="380"/>
        <v>0</v>
      </c>
      <c r="R253" s="146">
        <f>SUM(R457,R661,R865,R1069,R1273,R1477,R1681,R1885)</f>
        <v>0</v>
      </c>
      <c r="S253" s="146">
        <f>SUM(S457,S661,S865,S1069,S1273,S1477,S1681,S1885)</f>
        <v>0</v>
      </c>
      <c r="T253" s="140">
        <f t="shared" si="390"/>
        <v>0</v>
      </c>
      <c r="U253" s="136"/>
      <c r="V253" s="142">
        <f>SUM(V457,V661,V865,V1069,V1273,V1477,V1681,V1885)</f>
        <v>0</v>
      </c>
      <c r="W253" s="146">
        <f>SUM(W457,W661,W865,W1069,W1273,W1477,W1681,W1885)</f>
        <v>0</v>
      </c>
      <c r="X253" s="139">
        <f t="shared" si="381"/>
        <v>0</v>
      </c>
      <c r="Y253" s="146">
        <f>SUM(Y457,Y661,Y865,Y1069,Y1273,Y1477,Y1681,Y1885)</f>
        <v>0</v>
      </c>
      <c r="Z253" s="146">
        <f>SUM(Z457,Z661,Z865,Z1069,Z1273,Z1477,Z1681,Z1885)</f>
        <v>0</v>
      </c>
      <c r="AA253" s="140">
        <f t="shared" si="400"/>
        <v>0</v>
      </c>
      <c r="AB253" s="136"/>
      <c r="AC253" s="142">
        <f>SUM(AC457,AC661,AC865,AC1069,AC1273,AC1477,AC1681,AC1885)</f>
        <v>0</v>
      </c>
      <c r="AD253" s="146">
        <f>SUM(AD457,AD661,AD865,AD1069,AD1273,AD1477,AD1681,AD1885)</f>
        <v>0</v>
      </c>
      <c r="AE253" s="139">
        <f t="shared" si="382"/>
        <v>0</v>
      </c>
      <c r="AF253" s="146">
        <f>SUM(AF457,AF661,AF865,AF1069,AF1273,AF1477,AF1681,AF1885)</f>
        <v>0</v>
      </c>
      <c r="AG253" s="146">
        <f>SUM(AG457,AG661,AG865,AG1069,AG1273,AG1477,AG1681,AG1885)</f>
        <v>0</v>
      </c>
      <c r="AH253" s="140">
        <f t="shared" si="403"/>
        <v>0</v>
      </c>
      <c r="AI253" s="13"/>
      <c r="AJ253" s="111">
        <f t="shared" ref="AJ253:AU253" si="444">SUM(AJ457,AJ661,AJ865,AJ1069,AJ1273,AJ1477,AJ1681,AJ1885)</f>
        <v>0</v>
      </c>
      <c r="AK253" s="113">
        <f t="shared" si="444"/>
        <v>0</v>
      </c>
      <c r="AL253" s="114">
        <f t="shared" si="444"/>
        <v>0</v>
      </c>
      <c r="AM253" s="113">
        <f t="shared" si="444"/>
        <v>0</v>
      </c>
      <c r="AN253" s="114">
        <f t="shared" si="444"/>
        <v>0</v>
      </c>
      <c r="AO253" s="113">
        <f t="shared" si="444"/>
        <v>0</v>
      </c>
      <c r="AP253" s="114">
        <f t="shared" si="444"/>
        <v>0</v>
      </c>
      <c r="AQ253" s="113">
        <f t="shared" si="444"/>
        <v>0</v>
      </c>
      <c r="AR253" s="114">
        <f t="shared" si="444"/>
        <v>0</v>
      </c>
      <c r="AS253" s="113">
        <f t="shared" si="444"/>
        <v>0</v>
      </c>
      <c r="AT253" s="114">
        <f t="shared" si="444"/>
        <v>0</v>
      </c>
      <c r="AU253" s="113">
        <f t="shared" si="444"/>
        <v>0</v>
      </c>
      <c r="AV253" s="114">
        <f t="shared" si="355"/>
        <v>0</v>
      </c>
      <c r="AW253" s="113">
        <f t="shared" si="384"/>
        <v>0</v>
      </c>
      <c r="AX253" s="13"/>
      <c r="AY253" s="111">
        <f t="shared" si="385"/>
        <v>0</v>
      </c>
      <c r="AZ253" s="113">
        <f t="shared" si="386"/>
        <v>0</v>
      </c>
      <c r="BA253" s="114">
        <f t="shared" si="387"/>
        <v>0</v>
      </c>
      <c r="BB253" s="113">
        <f t="shared" si="388"/>
        <v>0</v>
      </c>
      <c r="BC253" s="113">
        <f t="shared" si="361"/>
        <v>0</v>
      </c>
      <c r="BD253" s="117">
        <f t="shared" si="389"/>
        <v>0</v>
      </c>
    </row>
    <row r="254" spans="2:56" x14ac:dyDescent="0.3">
      <c r="B254" s="150" t="s">
        <v>81</v>
      </c>
      <c r="C254" s="78">
        <f>SUM(C255)</f>
        <v>27710</v>
      </c>
      <c r="D254" s="79">
        <f>SUM(D255)</f>
        <v>27705</v>
      </c>
      <c r="E254" s="69">
        <f t="shared" si="377"/>
        <v>0.99981955972573078</v>
      </c>
      <c r="F254" s="78">
        <f>SUM(F255)</f>
        <v>173449</v>
      </c>
      <c r="G254" s="79">
        <f>SUM(G255)</f>
        <v>104920</v>
      </c>
      <c r="H254" s="69">
        <f t="shared" si="378"/>
        <v>0.60490403519190084</v>
      </c>
      <c r="I254" s="78">
        <f>SUM(I255)</f>
        <v>112600</v>
      </c>
      <c r="J254" s="79">
        <f>SUM(J255)</f>
        <v>109135</v>
      </c>
      <c r="K254" s="69">
        <f t="shared" si="379"/>
        <v>0.9692273534635879</v>
      </c>
      <c r="L254" s="78">
        <f>SUM(L255)</f>
        <v>95200</v>
      </c>
      <c r="M254" s="80">
        <f>SUM(M255)</f>
        <v>105200</v>
      </c>
      <c r="N254" s="81">
        <f>SUM(N255)</f>
        <v>0</v>
      </c>
      <c r="O254" s="78">
        <f>SUM(O255)</f>
        <v>196000</v>
      </c>
      <c r="P254" s="81">
        <f>SUM(P255)</f>
        <v>0</v>
      </c>
      <c r="Q254" s="148">
        <f t="shared" si="380"/>
        <v>196000</v>
      </c>
      <c r="R254" s="81">
        <f>SUM(R255)</f>
        <v>0</v>
      </c>
      <c r="S254" s="81">
        <f>SUM(S255)</f>
        <v>0</v>
      </c>
      <c r="T254" s="149">
        <f t="shared" si="390"/>
        <v>196000</v>
      </c>
      <c r="U254" s="136"/>
      <c r="V254" s="78">
        <f>SUM(V255)</f>
        <v>196000</v>
      </c>
      <c r="W254" s="81">
        <f>SUM(W255)</f>
        <v>0</v>
      </c>
      <c r="X254" s="148">
        <f t="shared" si="381"/>
        <v>196000</v>
      </c>
      <c r="Y254" s="81">
        <f>SUM(Y255)</f>
        <v>0</v>
      </c>
      <c r="Z254" s="81">
        <f>SUM(Z255)</f>
        <v>0</v>
      </c>
      <c r="AA254" s="149">
        <f t="shared" si="400"/>
        <v>196000</v>
      </c>
      <c r="AB254" s="136"/>
      <c r="AC254" s="78">
        <f>SUM(AC255)</f>
        <v>210000</v>
      </c>
      <c r="AD254" s="81">
        <f>SUM(AD255)</f>
        <v>0</v>
      </c>
      <c r="AE254" s="148">
        <f t="shared" si="382"/>
        <v>210000</v>
      </c>
      <c r="AF254" s="81">
        <f>SUM(AF255)</f>
        <v>0</v>
      </c>
      <c r="AG254" s="81">
        <f>SUM(AG255)</f>
        <v>0</v>
      </c>
      <c r="AH254" s="149">
        <f t="shared" si="403"/>
        <v>210000</v>
      </c>
      <c r="AI254" s="13"/>
      <c r="AJ254" s="79">
        <f t="shared" ref="AJ254:AU254" si="445">SUM(AJ255)</f>
        <v>0</v>
      </c>
      <c r="AK254" s="80">
        <f t="shared" si="445"/>
        <v>21000</v>
      </c>
      <c r="AL254" s="81">
        <f t="shared" si="445"/>
        <v>28000</v>
      </c>
      <c r="AM254" s="80">
        <f t="shared" si="445"/>
        <v>21000</v>
      </c>
      <c r="AN254" s="81">
        <f t="shared" si="445"/>
        <v>0</v>
      </c>
      <c r="AO254" s="80">
        <f t="shared" si="445"/>
        <v>28000</v>
      </c>
      <c r="AP254" s="81">
        <f t="shared" si="445"/>
        <v>21000</v>
      </c>
      <c r="AQ254" s="80">
        <f t="shared" si="445"/>
        <v>0</v>
      </c>
      <c r="AR254" s="81">
        <f t="shared" si="445"/>
        <v>28000</v>
      </c>
      <c r="AS254" s="80">
        <f t="shared" si="445"/>
        <v>21000</v>
      </c>
      <c r="AT254" s="81">
        <f t="shared" si="445"/>
        <v>0</v>
      </c>
      <c r="AU254" s="80">
        <f t="shared" si="445"/>
        <v>28000</v>
      </c>
      <c r="AV254" s="81">
        <f t="shared" si="355"/>
        <v>196000</v>
      </c>
      <c r="AW254" s="80">
        <f t="shared" si="384"/>
        <v>0</v>
      </c>
      <c r="AX254" s="13"/>
      <c r="AY254" s="79">
        <f t="shared" si="385"/>
        <v>49000</v>
      </c>
      <c r="AZ254" s="80">
        <f t="shared" si="386"/>
        <v>49000</v>
      </c>
      <c r="BA254" s="81">
        <f t="shared" si="387"/>
        <v>49000</v>
      </c>
      <c r="BB254" s="80">
        <f t="shared" si="388"/>
        <v>49000</v>
      </c>
      <c r="BC254" s="80">
        <f t="shared" si="361"/>
        <v>196000</v>
      </c>
      <c r="BD254" s="86">
        <f t="shared" si="389"/>
        <v>0</v>
      </c>
    </row>
    <row r="255" spans="2:56" x14ac:dyDescent="0.3">
      <c r="B255" s="141" t="s">
        <v>81</v>
      </c>
      <c r="C255" s="142">
        <f>SUM(C459,C663,C867,C1071,C1275,C1479,C1683,C1887)</f>
        <v>27710</v>
      </c>
      <c r="D255" s="143">
        <f>SUM(D459,D663,D867,D1071,D1275,D1479,D1683,D1887)</f>
        <v>27705</v>
      </c>
      <c r="E255" s="144">
        <f t="shared" si="377"/>
        <v>0.99981955972573078</v>
      </c>
      <c r="F255" s="142">
        <f>SUM(F459,F663,F867,F1071,F1275,F1479,F1683,F1887)</f>
        <v>173449</v>
      </c>
      <c r="G255" s="143">
        <f>SUM(G459,G663,G867,G1071,G1275,G1479,G1683,G1887)</f>
        <v>104920</v>
      </c>
      <c r="H255" s="144">
        <f t="shared" si="378"/>
        <v>0.60490403519190084</v>
      </c>
      <c r="I255" s="142">
        <f>SUM(I459,I663,I867,I1071,I1275,I1479,I1683,I1887)</f>
        <v>112600</v>
      </c>
      <c r="J255" s="143">
        <f>SUM(J459,J663,J867,J1071,J1275,J1479,J1683,J1887)</f>
        <v>109135</v>
      </c>
      <c r="K255" s="144">
        <f t="shared" si="379"/>
        <v>0.9692273534635879</v>
      </c>
      <c r="L255" s="142">
        <f>SUM(L459,L663,L867,L1071,L1275,L1479,L1683,L1887)</f>
        <v>95200</v>
      </c>
      <c r="M255" s="145">
        <f>SUM(M459,M663,M867,M1071,M1275,M1479,M1683,M1887)</f>
        <v>105200</v>
      </c>
      <c r="N255" s="146">
        <f>SUM(N459,N663,N867,N1071,N1275,N1479,N1683,N1887)</f>
        <v>0</v>
      </c>
      <c r="O255" s="142">
        <f>SUM(O459,O663,O867,O1071,O1275,O1479,O1683,O1887)</f>
        <v>196000</v>
      </c>
      <c r="P255" s="146">
        <f>SUM(P459,P663,P867,P1071,P1275,P1479,P1683,P1887)</f>
        <v>0</v>
      </c>
      <c r="Q255" s="139">
        <f t="shared" si="380"/>
        <v>196000</v>
      </c>
      <c r="R255" s="146">
        <f>SUM(R459,R663,R867,R1071,R1275,R1479,R1683,R1887)</f>
        <v>0</v>
      </c>
      <c r="S255" s="146">
        <f>SUM(S459,S663,S867,S1071,S1275,S1479,S1683,S1887)</f>
        <v>0</v>
      </c>
      <c r="T255" s="140">
        <f t="shared" si="390"/>
        <v>196000</v>
      </c>
      <c r="U255" s="136"/>
      <c r="V255" s="142">
        <f>SUM(V459,V663,V867,V1071,V1275,V1479,V1683,V1887)</f>
        <v>196000</v>
      </c>
      <c r="W255" s="146">
        <f>SUM(W459,W663,W867,W1071,W1275,W1479,W1683,W1887)</f>
        <v>0</v>
      </c>
      <c r="X255" s="139">
        <f t="shared" si="381"/>
        <v>196000</v>
      </c>
      <c r="Y255" s="146">
        <f>SUM(Y459,Y663,Y867,Y1071,Y1275,Y1479,Y1683,Y1887)</f>
        <v>0</v>
      </c>
      <c r="Z255" s="146">
        <f>SUM(Z459,Z663,Z867,Z1071,Z1275,Z1479,Z1683,Z1887)</f>
        <v>0</v>
      </c>
      <c r="AA255" s="140">
        <f t="shared" si="400"/>
        <v>196000</v>
      </c>
      <c r="AB255" s="136"/>
      <c r="AC255" s="142">
        <f>SUM(AC459,AC663,AC867,AC1071,AC1275,AC1479,AC1683,AC1887)</f>
        <v>210000</v>
      </c>
      <c r="AD255" s="146">
        <f>SUM(AD459,AD663,AD867,AD1071,AD1275,AD1479,AD1683,AD1887)</f>
        <v>0</v>
      </c>
      <c r="AE255" s="139">
        <f t="shared" si="382"/>
        <v>210000</v>
      </c>
      <c r="AF255" s="146">
        <f>SUM(AF459,AF663,AF867,AF1071,AF1275,AF1479,AF1683,AF1887)</f>
        <v>0</v>
      </c>
      <c r="AG255" s="146">
        <f>SUM(AG459,AG663,AG867,AG1071,AG1275,AG1479,AG1683,AG1887)</f>
        <v>0</v>
      </c>
      <c r="AH255" s="140">
        <f t="shared" si="403"/>
        <v>210000</v>
      </c>
      <c r="AI255" s="13"/>
      <c r="AJ255" s="111">
        <f t="shared" ref="AJ255:AU255" si="446">SUM(AJ459,AJ663,AJ867,AJ1071,AJ1275,AJ1479,AJ1683,AJ1887)</f>
        <v>0</v>
      </c>
      <c r="AK255" s="113">
        <f t="shared" si="446"/>
        <v>21000</v>
      </c>
      <c r="AL255" s="114">
        <f t="shared" si="446"/>
        <v>28000</v>
      </c>
      <c r="AM255" s="113">
        <f t="shared" si="446"/>
        <v>21000</v>
      </c>
      <c r="AN255" s="114">
        <f t="shared" si="446"/>
        <v>0</v>
      </c>
      <c r="AO255" s="113">
        <f t="shared" si="446"/>
        <v>28000</v>
      </c>
      <c r="AP255" s="114">
        <f t="shared" si="446"/>
        <v>21000</v>
      </c>
      <c r="AQ255" s="113">
        <f t="shared" si="446"/>
        <v>0</v>
      </c>
      <c r="AR255" s="114">
        <f t="shared" si="446"/>
        <v>28000</v>
      </c>
      <c r="AS255" s="113">
        <f t="shared" si="446"/>
        <v>21000</v>
      </c>
      <c r="AT255" s="114">
        <f t="shared" si="446"/>
        <v>0</v>
      </c>
      <c r="AU255" s="113">
        <f t="shared" si="446"/>
        <v>28000</v>
      </c>
      <c r="AV255" s="114">
        <f t="shared" si="355"/>
        <v>196000</v>
      </c>
      <c r="AW255" s="113">
        <f t="shared" si="384"/>
        <v>0</v>
      </c>
      <c r="AX255" s="13"/>
      <c r="AY255" s="111">
        <f t="shared" si="385"/>
        <v>49000</v>
      </c>
      <c r="AZ255" s="113">
        <f t="shared" si="386"/>
        <v>49000</v>
      </c>
      <c r="BA255" s="114">
        <f t="shared" si="387"/>
        <v>49000</v>
      </c>
      <c r="BB255" s="113">
        <f t="shared" si="388"/>
        <v>49000</v>
      </c>
      <c r="BC255" s="113">
        <f t="shared" si="361"/>
        <v>196000</v>
      </c>
      <c r="BD255" s="117">
        <f t="shared" si="389"/>
        <v>0</v>
      </c>
    </row>
    <row r="256" spans="2:56" x14ac:dyDescent="0.3">
      <c r="B256" s="150" t="s">
        <v>82</v>
      </c>
      <c r="C256" s="78">
        <f>SUM(C257:C262)</f>
        <v>0</v>
      </c>
      <c r="D256" s="79">
        <f>SUM(D257:D262)</f>
        <v>0</v>
      </c>
      <c r="E256" s="69">
        <f t="shared" si="377"/>
        <v>0</v>
      </c>
      <c r="F256" s="78">
        <f>SUM(F257:F262)</f>
        <v>0</v>
      </c>
      <c r="G256" s="79">
        <f>SUM(G257:G262)</f>
        <v>0</v>
      </c>
      <c r="H256" s="69">
        <f t="shared" si="378"/>
        <v>0</v>
      </c>
      <c r="I256" s="78">
        <f>SUM(I257:I262)</f>
        <v>0</v>
      </c>
      <c r="J256" s="79">
        <f>SUM(J257:J262)</f>
        <v>0</v>
      </c>
      <c r="K256" s="69">
        <f t="shared" si="379"/>
        <v>0</v>
      </c>
      <c r="L256" s="78">
        <f>SUM(L257:L262)</f>
        <v>0</v>
      </c>
      <c r="M256" s="80">
        <f>SUM(M257:M262)</f>
        <v>0</v>
      </c>
      <c r="N256" s="81">
        <f>SUM(N257:N262)</f>
        <v>0</v>
      </c>
      <c r="O256" s="78">
        <f>SUM(O257:O262)</f>
        <v>0</v>
      </c>
      <c r="P256" s="81">
        <f>SUM(P257:P262)</f>
        <v>0</v>
      </c>
      <c r="Q256" s="148">
        <f t="shared" si="380"/>
        <v>0</v>
      </c>
      <c r="R256" s="81">
        <f>SUM(R257:R262)</f>
        <v>0</v>
      </c>
      <c r="S256" s="81">
        <f>SUM(S257:S262)</f>
        <v>0</v>
      </c>
      <c r="T256" s="149">
        <f t="shared" si="390"/>
        <v>0</v>
      </c>
      <c r="U256" s="136"/>
      <c r="V256" s="78">
        <f>SUM(V257:V262)</f>
        <v>0</v>
      </c>
      <c r="W256" s="81">
        <f>SUM(W257:W262)</f>
        <v>0</v>
      </c>
      <c r="X256" s="148">
        <f t="shared" si="381"/>
        <v>0</v>
      </c>
      <c r="Y256" s="81">
        <f>SUM(Y257:Y262)</f>
        <v>0</v>
      </c>
      <c r="Z256" s="81">
        <f>SUM(Z257:Z262)</f>
        <v>0</v>
      </c>
      <c r="AA256" s="149">
        <f t="shared" si="400"/>
        <v>0</v>
      </c>
      <c r="AB256" s="136"/>
      <c r="AC256" s="78">
        <f>SUM(AC257:AC262)</f>
        <v>0</v>
      </c>
      <c r="AD256" s="81">
        <f>SUM(AD257:AD262)</f>
        <v>0</v>
      </c>
      <c r="AE256" s="148">
        <f t="shared" si="382"/>
        <v>0</v>
      </c>
      <c r="AF256" s="81">
        <f>SUM(AF257:AF262)</f>
        <v>0</v>
      </c>
      <c r="AG256" s="81">
        <f>SUM(AG257:AG262)</f>
        <v>0</v>
      </c>
      <c r="AH256" s="149">
        <f t="shared" si="403"/>
        <v>0</v>
      </c>
      <c r="AI256" s="13"/>
      <c r="AJ256" s="79">
        <f t="shared" ref="AJ256:AU256" si="447">SUM(AJ257:AJ262)</f>
        <v>0</v>
      </c>
      <c r="AK256" s="80">
        <f t="shared" si="447"/>
        <v>0</v>
      </c>
      <c r="AL256" s="81">
        <f t="shared" si="447"/>
        <v>0</v>
      </c>
      <c r="AM256" s="80">
        <f t="shared" si="447"/>
        <v>0</v>
      </c>
      <c r="AN256" s="81">
        <f t="shared" si="447"/>
        <v>0</v>
      </c>
      <c r="AO256" s="80">
        <f t="shared" si="447"/>
        <v>0</v>
      </c>
      <c r="AP256" s="81">
        <f t="shared" si="447"/>
        <v>0</v>
      </c>
      <c r="AQ256" s="80">
        <f t="shared" si="447"/>
        <v>0</v>
      </c>
      <c r="AR256" s="81">
        <f t="shared" si="447"/>
        <v>0</v>
      </c>
      <c r="AS256" s="80">
        <f t="shared" si="447"/>
        <v>0</v>
      </c>
      <c r="AT256" s="81">
        <f t="shared" si="447"/>
        <v>0</v>
      </c>
      <c r="AU256" s="80">
        <f t="shared" si="447"/>
        <v>0</v>
      </c>
      <c r="AV256" s="81">
        <f t="shared" si="355"/>
        <v>0</v>
      </c>
      <c r="AW256" s="80">
        <f t="shared" si="384"/>
        <v>0</v>
      </c>
      <c r="AX256" s="13"/>
      <c r="AY256" s="79">
        <f t="shared" si="385"/>
        <v>0</v>
      </c>
      <c r="AZ256" s="80">
        <f t="shared" si="386"/>
        <v>0</v>
      </c>
      <c r="BA256" s="81">
        <f t="shared" si="387"/>
        <v>0</v>
      </c>
      <c r="BB256" s="80">
        <f t="shared" si="388"/>
        <v>0</v>
      </c>
      <c r="BC256" s="80">
        <f t="shared" si="361"/>
        <v>0</v>
      </c>
      <c r="BD256" s="86">
        <f t="shared" si="389"/>
        <v>0</v>
      </c>
    </row>
    <row r="257" spans="2:56" x14ac:dyDescent="0.3">
      <c r="B257" s="141" t="s">
        <v>83</v>
      </c>
      <c r="C257" s="142">
        <f t="shared" ref="C257:D262" si="448">SUM(C461,C665,C869,C1073,C1277,C1481,C1685,C1889)</f>
        <v>0</v>
      </c>
      <c r="D257" s="143">
        <f t="shared" si="448"/>
        <v>0</v>
      </c>
      <c r="E257" s="144">
        <f t="shared" si="377"/>
        <v>0</v>
      </c>
      <c r="F257" s="142">
        <f t="shared" ref="F257:G262" si="449">SUM(F461,F665,F869,F1073,F1277,F1481,F1685,F1889)</f>
        <v>0</v>
      </c>
      <c r="G257" s="143">
        <f t="shared" si="449"/>
        <v>0</v>
      </c>
      <c r="H257" s="144">
        <f t="shared" si="378"/>
        <v>0</v>
      </c>
      <c r="I257" s="142">
        <f t="shared" ref="I257:J262" si="450">SUM(I461,I665,I869,I1073,I1277,I1481,I1685,I1889)</f>
        <v>0</v>
      </c>
      <c r="J257" s="143">
        <f t="shared" si="450"/>
        <v>0</v>
      </c>
      <c r="K257" s="144">
        <f t="shared" si="379"/>
        <v>0</v>
      </c>
      <c r="L257" s="142">
        <f t="shared" ref="L257:P262" si="451">SUM(L461,L665,L869,L1073,L1277,L1481,L1685,L1889)</f>
        <v>0</v>
      </c>
      <c r="M257" s="145">
        <f t="shared" si="451"/>
        <v>0</v>
      </c>
      <c r="N257" s="146">
        <f t="shared" si="451"/>
        <v>0</v>
      </c>
      <c r="O257" s="142">
        <f t="shared" si="451"/>
        <v>0</v>
      </c>
      <c r="P257" s="146">
        <f t="shared" si="451"/>
        <v>0</v>
      </c>
      <c r="Q257" s="139">
        <f t="shared" si="380"/>
        <v>0</v>
      </c>
      <c r="R257" s="146">
        <f t="shared" ref="R257:S262" si="452">SUM(R461,R665,R869,R1073,R1277,R1481,R1685,R1889)</f>
        <v>0</v>
      </c>
      <c r="S257" s="146">
        <f t="shared" si="452"/>
        <v>0</v>
      </c>
      <c r="T257" s="140">
        <f t="shared" si="390"/>
        <v>0</v>
      </c>
      <c r="U257" s="136"/>
      <c r="V257" s="142">
        <f t="shared" ref="V257:W262" si="453">SUM(V461,V665,V869,V1073,V1277,V1481,V1685,V1889)</f>
        <v>0</v>
      </c>
      <c r="W257" s="146">
        <f t="shared" si="453"/>
        <v>0</v>
      </c>
      <c r="X257" s="139">
        <f t="shared" si="381"/>
        <v>0</v>
      </c>
      <c r="Y257" s="146">
        <f t="shared" ref="Y257:Z262" si="454">SUM(Y461,Y665,Y869,Y1073,Y1277,Y1481,Y1685,Y1889)</f>
        <v>0</v>
      </c>
      <c r="Z257" s="146">
        <f t="shared" si="454"/>
        <v>0</v>
      </c>
      <c r="AA257" s="140">
        <f t="shared" si="400"/>
        <v>0</v>
      </c>
      <c r="AB257" s="136"/>
      <c r="AC257" s="142">
        <f t="shared" ref="AC257:AD262" si="455">SUM(AC461,AC665,AC869,AC1073,AC1277,AC1481,AC1685,AC1889)</f>
        <v>0</v>
      </c>
      <c r="AD257" s="146">
        <f t="shared" si="455"/>
        <v>0</v>
      </c>
      <c r="AE257" s="139">
        <f t="shared" si="382"/>
        <v>0</v>
      </c>
      <c r="AF257" s="146">
        <f t="shared" ref="AF257:AG262" si="456">SUM(AF461,AF665,AF869,AF1073,AF1277,AF1481,AF1685,AF1889)</f>
        <v>0</v>
      </c>
      <c r="AG257" s="146">
        <f t="shared" si="456"/>
        <v>0</v>
      </c>
      <c r="AH257" s="140">
        <f t="shared" si="403"/>
        <v>0</v>
      </c>
      <c r="AI257" s="13"/>
      <c r="AJ257" s="111">
        <f t="shared" ref="AJ257:AU262" si="457">SUM(AJ461,AJ665,AJ869,AJ1073,AJ1277,AJ1481,AJ1685,AJ1889)</f>
        <v>0</v>
      </c>
      <c r="AK257" s="113">
        <f t="shared" si="457"/>
        <v>0</v>
      </c>
      <c r="AL257" s="114">
        <f t="shared" si="457"/>
        <v>0</v>
      </c>
      <c r="AM257" s="113">
        <f t="shared" si="457"/>
        <v>0</v>
      </c>
      <c r="AN257" s="114">
        <f t="shared" si="457"/>
        <v>0</v>
      </c>
      <c r="AO257" s="113">
        <f t="shared" si="457"/>
        <v>0</v>
      </c>
      <c r="AP257" s="114">
        <f t="shared" si="457"/>
        <v>0</v>
      </c>
      <c r="AQ257" s="113">
        <f t="shared" si="457"/>
        <v>0</v>
      </c>
      <c r="AR257" s="114">
        <f t="shared" si="457"/>
        <v>0</v>
      </c>
      <c r="AS257" s="113">
        <f t="shared" si="457"/>
        <v>0</v>
      </c>
      <c r="AT257" s="114">
        <f t="shared" si="457"/>
        <v>0</v>
      </c>
      <c r="AU257" s="113">
        <f t="shared" si="457"/>
        <v>0</v>
      </c>
      <c r="AV257" s="114">
        <f t="shared" si="355"/>
        <v>0</v>
      </c>
      <c r="AW257" s="113">
        <f t="shared" si="384"/>
        <v>0</v>
      </c>
      <c r="AX257" s="13"/>
      <c r="AY257" s="111">
        <f t="shared" si="385"/>
        <v>0</v>
      </c>
      <c r="AZ257" s="113">
        <f t="shared" si="386"/>
        <v>0</v>
      </c>
      <c r="BA257" s="114">
        <f t="shared" si="387"/>
        <v>0</v>
      </c>
      <c r="BB257" s="113">
        <f t="shared" si="388"/>
        <v>0</v>
      </c>
      <c r="BC257" s="113">
        <f t="shared" si="361"/>
        <v>0</v>
      </c>
      <c r="BD257" s="117">
        <f t="shared" si="389"/>
        <v>0</v>
      </c>
    </row>
    <row r="258" spans="2:56" x14ac:dyDescent="0.3">
      <c r="B258" s="141" t="s">
        <v>84</v>
      </c>
      <c r="C258" s="142">
        <f t="shared" si="448"/>
        <v>0</v>
      </c>
      <c r="D258" s="143">
        <f t="shared" si="448"/>
        <v>0</v>
      </c>
      <c r="E258" s="144">
        <f t="shared" si="377"/>
        <v>0</v>
      </c>
      <c r="F258" s="142">
        <f t="shared" si="449"/>
        <v>0</v>
      </c>
      <c r="G258" s="143">
        <f t="shared" si="449"/>
        <v>0</v>
      </c>
      <c r="H258" s="144">
        <f t="shared" si="378"/>
        <v>0</v>
      </c>
      <c r="I258" s="142">
        <f t="shared" si="450"/>
        <v>0</v>
      </c>
      <c r="J258" s="143">
        <f t="shared" si="450"/>
        <v>0</v>
      </c>
      <c r="K258" s="144">
        <f t="shared" si="379"/>
        <v>0</v>
      </c>
      <c r="L258" s="142">
        <f t="shared" si="451"/>
        <v>0</v>
      </c>
      <c r="M258" s="145">
        <f t="shared" si="451"/>
        <v>0</v>
      </c>
      <c r="N258" s="146">
        <f t="shared" si="451"/>
        <v>0</v>
      </c>
      <c r="O258" s="142">
        <f t="shared" si="451"/>
        <v>0</v>
      </c>
      <c r="P258" s="146">
        <f t="shared" si="451"/>
        <v>0</v>
      </c>
      <c r="Q258" s="139">
        <f t="shared" si="380"/>
        <v>0</v>
      </c>
      <c r="R258" s="146">
        <f t="shared" si="452"/>
        <v>0</v>
      </c>
      <c r="S258" s="146">
        <f t="shared" si="452"/>
        <v>0</v>
      </c>
      <c r="T258" s="140">
        <f t="shared" si="390"/>
        <v>0</v>
      </c>
      <c r="U258" s="136"/>
      <c r="V258" s="142">
        <f t="shared" si="453"/>
        <v>0</v>
      </c>
      <c r="W258" s="146">
        <f t="shared" si="453"/>
        <v>0</v>
      </c>
      <c r="X258" s="139">
        <f t="shared" si="381"/>
        <v>0</v>
      </c>
      <c r="Y258" s="146">
        <f t="shared" si="454"/>
        <v>0</v>
      </c>
      <c r="Z258" s="146">
        <f t="shared" si="454"/>
        <v>0</v>
      </c>
      <c r="AA258" s="140">
        <f t="shared" si="400"/>
        <v>0</v>
      </c>
      <c r="AB258" s="136"/>
      <c r="AC258" s="142">
        <f t="shared" si="455"/>
        <v>0</v>
      </c>
      <c r="AD258" s="146">
        <f t="shared" si="455"/>
        <v>0</v>
      </c>
      <c r="AE258" s="139">
        <f t="shared" si="382"/>
        <v>0</v>
      </c>
      <c r="AF258" s="146">
        <f t="shared" si="456"/>
        <v>0</v>
      </c>
      <c r="AG258" s="146">
        <f t="shared" si="456"/>
        <v>0</v>
      </c>
      <c r="AH258" s="140">
        <f t="shared" si="403"/>
        <v>0</v>
      </c>
      <c r="AI258" s="13"/>
      <c r="AJ258" s="111">
        <f t="shared" si="457"/>
        <v>0</v>
      </c>
      <c r="AK258" s="113">
        <f t="shared" si="457"/>
        <v>0</v>
      </c>
      <c r="AL258" s="114">
        <f t="shared" si="457"/>
        <v>0</v>
      </c>
      <c r="AM258" s="113">
        <f t="shared" si="457"/>
        <v>0</v>
      </c>
      <c r="AN258" s="114">
        <f t="shared" si="457"/>
        <v>0</v>
      </c>
      <c r="AO258" s="113">
        <f t="shared" si="457"/>
        <v>0</v>
      </c>
      <c r="AP258" s="114">
        <f t="shared" si="457"/>
        <v>0</v>
      </c>
      <c r="AQ258" s="113">
        <f t="shared" si="457"/>
        <v>0</v>
      </c>
      <c r="AR258" s="114">
        <f t="shared" si="457"/>
        <v>0</v>
      </c>
      <c r="AS258" s="113">
        <f t="shared" si="457"/>
        <v>0</v>
      </c>
      <c r="AT258" s="114">
        <f t="shared" si="457"/>
        <v>0</v>
      </c>
      <c r="AU258" s="113">
        <f t="shared" si="457"/>
        <v>0</v>
      </c>
      <c r="AV258" s="114">
        <f t="shared" si="355"/>
        <v>0</v>
      </c>
      <c r="AW258" s="113">
        <f t="shared" si="384"/>
        <v>0</v>
      </c>
      <c r="AX258" s="13"/>
      <c r="AY258" s="111">
        <f t="shared" si="385"/>
        <v>0</v>
      </c>
      <c r="AZ258" s="113">
        <f t="shared" si="386"/>
        <v>0</v>
      </c>
      <c r="BA258" s="114">
        <f t="shared" si="387"/>
        <v>0</v>
      </c>
      <c r="BB258" s="113">
        <f t="shared" si="388"/>
        <v>0</v>
      </c>
      <c r="BC258" s="113">
        <f t="shared" si="361"/>
        <v>0</v>
      </c>
      <c r="BD258" s="117">
        <f t="shared" si="389"/>
        <v>0</v>
      </c>
    </row>
    <row r="259" spans="2:56" x14ac:dyDescent="0.3">
      <c r="B259" s="141" t="s">
        <v>85</v>
      </c>
      <c r="C259" s="142">
        <f t="shared" si="448"/>
        <v>0</v>
      </c>
      <c r="D259" s="143">
        <f t="shared" si="448"/>
        <v>0</v>
      </c>
      <c r="E259" s="144">
        <f t="shared" si="377"/>
        <v>0</v>
      </c>
      <c r="F259" s="142">
        <f t="shared" si="449"/>
        <v>0</v>
      </c>
      <c r="G259" s="143">
        <f t="shared" si="449"/>
        <v>0</v>
      </c>
      <c r="H259" s="144">
        <f t="shared" si="378"/>
        <v>0</v>
      </c>
      <c r="I259" s="142">
        <f t="shared" si="450"/>
        <v>0</v>
      </c>
      <c r="J259" s="143">
        <f t="shared" si="450"/>
        <v>0</v>
      </c>
      <c r="K259" s="144">
        <f t="shared" si="379"/>
        <v>0</v>
      </c>
      <c r="L259" s="142">
        <f t="shared" si="451"/>
        <v>0</v>
      </c>
      <c r="M259" s="145">
        <f t="shared" si="451"/>
        <v>0</v>
      </c>
      <c r="N259" s="146">
        <f t="shared" si="451"/>
        <v>0</v>
      </c>
      <c r="O259" s="142">
        <f t="shared" si="451"/>
        <v>0</v>
      </c>
      <c r="P259" s="146">
        <f t="shared" si="451"/>
        <v>0</v>
      </c>
      <c r="Q259" s="139">
        <f t="shared" si="380"/>
        <v>0</v>
      </c>
      <c r="R259" s="146">
        <f t="shared" si="452"/>
        <v>0</v>
      </c>
      <c r="S259" s="146">
        <f t="shared" si="452"/>
        <v>0</v>
      </c>
      <c r="T259" s="140">
        <f t="shared" si="390"/>
        <v>0</v>
      </c>
      <c r="U259" s="136"/>
      <c r="V259" s="142">
        <f t="shared" si="453"/>
        <v>0</v>
      </c>
      <c r="W259" s="146">
        <f t="shared" si="453"/>
        <v>0</v>
      </c>
      <c r="X259" s="139">
        <f t="shared" si="381"/>
        <v>0</v>
      </c>
      <c r="Y259" s="146">
        <f t="shared" si="454"/>
        <v>0</v>
      </c>
      <c r="Z259" s="146">
        <f t="shared" si="454"/>
        <v>0</v>
      </c>
      <c r="AA259" s="140">
        <f t="shared" si="400"/>
        <v>0</v>
      </c>
      <c r="AB259" s="136"/>
      <c r="AC259" s="142">
        <f t="shared" si="455"/>
        <v>0</v>
      </c>
      <c r="AD259" s="146">
        <f t="shared" si="455"/>
        <v>0</v>
      </c>
      <c r="AE259" s="139">
        <f t="shared" si="382"/>
        <v>0</v>
      </c>
      <c r="AF259" s="146">
        <f t="shared" si="456"/>
        <v>0</v>
      </c>
      <c r="AG259" s="146">
        <f t="shared" si="456"/>
        <v>0</v>
      </c>
      <c r="AH259" s="140">
        <f t="shared" si="403"/>
        <v>0</v>
      </c>
      <c r="AI259" s="13"/>
      <c r="AJ259" s="111">
        <f t="shared" si="457"/>
        <v>0</v>
      </c>
      <c r="AK259" s="113">
        <f t="shared" si="457"/>
        <v>0</v>
      </c>
      <c r="AL259" s="114">
        <f t="shared" si="457"/>
        <v>0</v>
      </c>
      <c r="AM259" s="113">
        <f t="shared" si="457"/>
        <v>0</v>
      </c>
      <c r="AN259" s="114">
        <f t="shared" si="457"/>
        <v>0</v>
      </c>
      <c r="AO259" s="113">
        <f t="shared" si="457"/>
        <v>0</v>
      </c>
      <c r="AP259" s="114">
        <f t="shared" si="457"/>
        <v>0</v>
      </c>
      <c r="AQ259" s="113">
        <f t="shared" si="457"/>
        <v>0</v>
      </c>
      <c r="AR259" s="114">
        <f t="shared" si="457"/>
        <v>0</v>
      </c>
      <c r="AS259" s="113">
        <f t="shared" si="457"/>
        <v>0</v>
      </c>
      <c r="AT259" s="114">
        <f t="shared" si="457"/>
        <v>0</v>
      </c>
      <c r="AU259" s="113">
        <f t="shared" si="457"/>
        <v>0</v>
      </c>
      <c r="AV259" s="114">
        <f t="shared" si="355"/>
        <v>0</v>
      </c>
      <c r="AW259" s="113">
        <f t="shared" si="384"/>
        <v>0</v>
      </c>
      <c r="AX259" s="13"/>
      <c r="AY259" s="111">
        <f t="shared" si="385"/>
        <v>0</v>
      </c>
      <c r="AZ259" s="113">
        <f t="shared" si="386"/>
        <v>0</v>
      </c>
      <c r="BA259" s="114">
        <f t="shared" si="387"/>
        <v>0</v>
      </c>
      <c r="BB259" s="113">
        <f t="shared" si="388"/>
        <v>0</v>
      </c>
      <c r="BC259" s="113">
        <f t="shared" si="361"/>
        <v>0</v>
      </c>
      <c r="BD259" s="117">
        <f t="shared" si="389"/>
        <v>0</v>
      </c>
    </row>
    <row r="260" spans="2:56" x14ac:dyDescent="0.3">
      <c r="B260" s="141" t="s">
        <v>86</v>
      </c>
      <c r="C260" s="142">
        <f t="shared" si="448"/>
        <v>0</v>
      </c>
      <c r="D260" s="143">
        <f t="shared" si="448"/>
        <v>0</v>
      </c>
      <c r="E260" s="144">
        <f t="shared" si="377"/>
        <v>0</v>
      </c>
      <c r="F260" s="142">
        <f t="shared" si="449"/>
        <v>0</v>
      </c>
      <c r="G260" s="143">
        <f t="shared" si="449"/>
        <v>0</v>
      </c>
      <c r="H260" s="144">
        <f t="shared" si="378"/>
        <v>0</v>
      </c>
      <c r="I260" s="142">
        <f t="shared" si="450"/>
        <v>0</v>
      </c>
      <c r="J260" s="143">
        <f t="shared" si="450"/>
        <v>0</v>
      </c>
      <c r="K260" s="144">
        <f t="shared" si="379"/>
        <v>0</v>
      </c>
      <c r="L260" s="142">
        <f t="shared" si="451"/>
        <v>0</v>
      </c>
      <c r="M260" s="145">
        <f t="shared" si="451"/>
        <v>0</v>
      </c>
      <c r="N260" s="146">
        <f t="shared" si="451"/>
        <v>0</v>
      </c>
      <c r="O260" s="142">
        <f t="shared" si="451"/>
        <v>0</v>
      </c>
      <c r="P260" s="146">
        <f t="shared" si="451"/>
        <v>0</v>
      </c>
      <c r="Q260" s="139">
        <f t="shared" si="380"/>
        <v>0</v>
      </c>
      <c r="R260" s="146">
        <f t="shared" si="452"/>
        <v>0</v>
      </c>
      <c r="S260" s="146">
        <f t="shared" si="452"/>
        <v>0</v>
      </c>
      <c r="T260" s="140">
        <f t="shared" si="390"/>
        <v>0</v>
      </c>
      <c r="U260" s="136"/>
      <c r="V260" s="142">
        <f t="shared" si="453"/>
        <v>0</v>
      </c>
      <c r="W260" s="146">
        <f t="shared" si="453"/>
        <v>0</v>
      </c>
      <c r="X260" s="139">
        <f t="shared" si="381"/>
        <v>0</v>
      </c>
      <c r="Y260" s="146">
        <f t="shared" si="454"/>
        <v>0</v>
      </c>
      <c r="Z260" s="146">
        <f t="shared" si="454"/>
        <v>0</v>
      </c>
      <c r="AA260" s="140">
        <f t="shared" si="400"/>
        <v>0</v>
      </c>
      <c r="AB260" s="136"/>
      <c r="AC260" s="142">
        <f t="shared" si="455"/>
        <v>0</v>
      </c>
      <c r="AD260" s="146">
        <f t="shared" si="455"/>
        <v>0</v>
      </c>
      <c r="AE260" s="139">
        <f t="shared" si="382"/>
        <v>0</v>
      </c>
      <c r="AF260" s="146">
        <f t="shared" si="456"/>
        <v>0</v>
      </c>
      <c r="AG260" s="146">
        <f t="shared" si="456"/>
        <v>0</v>
      </c>
      <c r="AH260" s="140">
        <f t="shared" si="403"/>
        <v>0</v>
      </c>
      <c r="AI260" s="13"/>
      <c r="AJ260" s="111">
        <f t="shared" si="457"/>
        <v>0</v>
      </c>
      <c r="AK260" s="113">
        <f t="shared" si="457"/>
        <v>0</v>
      </c>
      <c r="AL260" s="114">
        <f t="shared" si="457"/>
        <v>0</v>
      </c>
      <c r="AM260" s="113">
        <f t="shared" si="457"/>
        <v>0</v>
      </c>
      <c r="AN260" s="114">
        <f t="shared" si="457"/>
        <v>0</v>
      </c>
      <c r="AO260" s="113">
        <f t="shared" si="457"/>
        <v>0</v>
      </c>
      <c r="AP260" s="114">
        <f t="shared" si="457"/>
        <v>0</v>
      </c>
      <c r="AQ260" s="113">
        <f t="shared" si="457"/>
        <v>0</v>
      </c>
      <c r="AR260" s="114">
        <f t="shared" si="457"/>
        <v>0</v>
      </c>
      <c r="AS260" s="113">
        <f t="shared" si="457"/>
        <v>0</v>
      </c>
      <c r="AT260" s="114">
        <f t="shared" si="457"/>
        <v>0</v>
      </c>
      <c r="AU260" s="113">
        <f t="shared" si="457"/>
        <v>0</v>
      </c>
      <c r="AV260" s="114">
        <f t="shared" si="355"/>
        <v>0</v>
      </c>
      <c r="AW260" s="113">
        <f t="shared" si="384"/>
        <v>0</v>
      </c>
      <c r="AX260" s="13"/>
      <c r="AY260" s="111">
        <f t="shared" si="385"/>
        <v>0</v>
      </c>
      <c r="AZ260" s="113">
        <f t="shared" si="386"/>
        <v>0</v>
      </c>
      <c r="BA260" s="114">
        <f t="shared" si="387"/>
        <v>0</v>
      </c>
      <c r="BB260" s="113">
        <f t="shared" si="388"/>
        <v>0</v>
      </c>
      <c r="BC260" s="113">
        <f t="shared" si="361"/>
        <v>0</v>
      </c>
      <c r="BD260" s="117">
        <f t="shared" si="389"/>
        <v>0</v>
      </c>
    </row>
    <row r="261" spans="2:56" x14ac:dyDescent="0.3">
      <c r="B261" s="141" t="s">
        <v>87</v>
      </c>
      <c r="C261" s="142">
        <f t="shared" si="448"/>
        <v>0</v>
      </c>
      <c r="D261" s="143">
        <f t="shared" si="448"/>
        <v>0</v>
      </c>
      <c r="E261" s="144">
        <f t="shared" si="377"/>
        <v>0</v>
      </c>
      <c r="F261" s="142">
        <f t="shared" si="449"/>
        <v>0</v>
      </c>
      <c r="G261" s="143">
        <f t="shared" si="449"/>
        <v>0</v>
      </c>
      <c r="H261" s="144">
        <f t="shared" si="378"/>
        <v>0</v>
      </c>
      <c r="I261" s="142">
        <f t="shared" si="450"/>
        <v>0</v>
      </c>
      <c r="J261" s="143">
        <f t="shared" si="450"/>
        <v>0</v>
      </c>
      <c r="K261" s="144">
        <f t="shared" si="379"/>
        <v>0</v>
      </c>
      <c r="L261" s="142">
        <f t="shared" si="451"/>
        <v>0</v>
      </c>
      <c r="M261" s="145">
        <f t="shared" si="451"/>
        <v>0</v>
      </c>
      <c r="N261" s="146">
        <f t="shared" si="451"/>
        <v>0</v>
      </c>
      <c r="O261" s="142">
        <f t="shared" si="451"/>
        <v>0</v>
      </c>
      <c r="P261" s="146">
        <f t="shared" si="451"/>
        <v>0</v>
      </c>
      <c r="Q261" s="139">
        <f t="shared" si="380"/>
        <v>0</v>
      </c>
      <c r="R261" s="146">
        <f t="shared" si="452"/>
        <v>0</v>
      </c>
      <c r="S261" s="146">
        <f t="shared" si="452"/>
        <v>0</v>
      </c>
      <c r="T261" s="140">
        <f t="shared" si="390"/>
        <v>0</v>
      </c>
      <c r="U261" s="136"/>
      <c r="V261" s="142">
        <f t="shared" si="453"/>
        <v>0</v>
      </c>
      <c r="W261" s="146">
        <f t="shared" si="453"/>
        <v>0</v>
      </c>
      <c r="X261" s="139">
        <f t="shared" si="381"/>
        <v>0</v>
      </c>
      <c r="Y261" s="146">
        <f t="shared" si="454"/>
        <v>0</v>
      </c>
      <c r="Z261" s="146">
        <f t="shared" si="454"/>
        <v>0</v>
      </c>
      <c r="AA261" s="140">
        <f t="shared" si="400"/>
        <v>0</v>
      </c>
      <c r="AB261" s="136"/>
      <c r="AC261" s="142">
        <f t="shared" si="455"/>
        <v>0</v>
      </c>
      <c r="AD261" s="146">
        <f t="shared" si="455"/>
        <v>0</v>
      </c>
      <c r="AE261" s="139">
        <f t="shared" si="382"/>
        <v>0</v>
      </c>
      <c r="AF261" s="146">
        <f t="shared" si="456"/>
        <v>0</v>
      </c>
      <c r="AG261" s="146">
        <f t="shared" si="456"/>
        <v>0</v>
      </c>
      <c r="AH261" s="140">
        <f t="shared" si="403"/>
        <v>0</v>
      </c>
      <c r="AI261" s="13"/>
      <c r="AJ261" s="111">
        <f t="shared" si="457"/>
        <v>0</v>
      </c>
      <c r="AK261" s="113">
        <f t="shared" si="457"/>
        <v>0</v>
      </c>
      <c r="AL261" s="114">
        <f t="shared" si="457"/>
        <v>0</v>
      </c>
      <c r="AM261" s="113">
        <f t="shared" si="457"/>
        <v>0</v>
      </c>
      <c r="AN261" s="114">
        <f t="shared" si="457"/>
        <v>0</v>
      </c>
      <c r="AO261" s="113">
        <f t="shared" si="457"/>
        <v>0</v>
      </c>
      <c r="AP261" s="114">
        <f t="shared" si="457"/>
        <v>0</v>
      </c>
      <c r="AQ261" s="113">
        <f t="shared" si="457"/>
        <v>0</v>
      </c>
      <c r="AR261" s="114">
        <f t="shared" si="457"/>
        <v>0</v>
      </c>
      <c r="AS261" s="113">
        <f t="shared" si="457"/>
        <v>0</v>
      </c>
      <c r="AT261" s="114">
        <f t="shared" si="457"/>
        <v>0</v>
      </c>
      <c r="AU261" s="113">
        <f t="shared" si="457"/>
        <v>0</v>
      </c>
      <c r="AV261" s="114">
        <f t="shared" si="355"/>
        <v>0</v>
      </c>
      <c r="AW261" s="113">
        <f t="shared" si="384"/>
        <v>0</v>
      </c>
      <c r="AX261" s="13"/>
      <c r="AY261" s="111">
        <f t="shared" si="385"/>
        <v>0</v>
      </c>
      <c r="AZ261" s="113">
        <f t="shared" si="386"/>
        <v>0</v>
      </c>
      <c r="BA261" s="114">
        <f t="shared" si="387"/>
        <v>0</v>
      </c>
      <c r="BB261" s="113">
        <f t="shared" si="388"/>
        <v>0</v>
      </c>
      <c r="BC261" s="113">
        <f t="shared" si="361"/>
        <v>0</v>
      </c>
      <c r="BD261" s="117">
        <f t="shared" si="389"/>
        <v>0</v>
      </c>
    </row>
    <row r="262" spans="2:56" x14ac:dyDescent="0.3">
      <c r="B262" s="141" t="s">
        <v>88</v>
      </c>
      <c r="C262" s="142">
        <f t="shared" si="448"/>
        <v>0</v>
      </c>
      <c r="D262" s="143">
        <f t="shared" si="448"/>
        <v>0</v>
      </c>
      <c r="E262" s="144">
        <f t="shared" si="377"/>
        <v>0</v>
      </c>
      <c r="F262" s="142">
        <f t="shared" si="449"/>
        <v>0</v>
      </c>
      <c r="G262" s="143">
        <f t="shared" si="449"/>
        <v>0</v>
      </c>
      <c r="H262" s="144">
        <f t="shared" si="378"/>
        <v>0</v>
      </c>
      <c r="I262" s="142">
        <f t="shared" si="450"/>
        <v>0</v>
      </c>
      <c r="J262" s="143">
        <f t="shared" si="450"/>
        <v>0</v>
      </c>
      <c r="K262" s="144">
        <f t="shared" si="379"/>
        <v>0</v>
      </c>
      <c r="L262" s="142">
        <f t="shared" si="451"/>
        <v>0</v>
      </c>
      <c r="M262" s="145">
        <f t="shared" si="451"/>
        <v>0</v>
      </c>
      <c r="N262" s="146">
        <f t="shared" si="451"/>
        <v>0</v>
      </c>
      <c r="O262" s="142">
        <f t="shared" si="451"/>
        <v>0</v>
      </c>
      <c r="P262" s="146">
        <f t="shared" si="451"/>
        <v>0</v>
      </c>
      <c r="Q262" s="139">
        <f t="shared" si="380"/>
        <v>0</v>
      </c>
      <c r="R262" s="146">
        <f t="shared" si="452"/>
        <v>0</v>
      </c>
      <c r="S262" s="146">
        <f t="shared" si="452"/>
        <v>0</v>
      </c>
      <c r="T262" s="140">
        <f t="shared" si="390"/>
        <v>0</v>
      </c>
      <c r="U262" s="136"/>
      <c r="V262" s="142">
        <f t="shared" si="453"/>
        <v>0</v>
      </c>
      <c r="W262" s="146">
        <f t="shared" si="453"/>
        <v>0</v>
      </c>
      <c r="X262" s="139">
        <f t="shared" si="381"/>
        <v>0</v>
      </c>
      <c r="Y262" s="146">
        <f t="shared" si="454"/>
        <v>0</v>
      </c>
      <c r="Z262" s="146">
        <f t="shared" si="454"/>
        <v>0</v>
      </c>
      <c r="AA262" s="140">
        <f t="shared" si="400"/>
        <v>0</v>
      </c>
      <c r="AB262" s="136"/>
      <c r="AC262" s="142">
        <f t="shared" si="455"/>
        <v>0</v>
      </c>
      <c r="AD262" s="146">
        <f t="shared" si="455"/>
        <v>0</v>
      </c>
      <c r="AE262" s="139">
        <f t="shared" si="382"/>
        <v>0</v>
      </c>
      <c r="AF262" s="146">
        <f t="shared" si="456"/>
        <v>0</v>
      </c>
      <c r="AG262" s="146">
        <f t="shared" si="456"/>
        <v>0</v>
      </c>
      <c r="AH262" s="140">
        <f t="shared" si="403"/>
        <v>0</v>
      </c>
      <c r="AI262" s="13"/>
      <c r="AJ262" s="111">
        <f t="shared" si="457"/>
        <v>0</v>
      </c>
      <c r="AK262" s="113">
        <f t="shared" si="457"/>
        <v>0</v>
      </c>
      <c r="AL262" s="114">
        <f t="shared" si="457"/>
        <v>0</v>
      </c>
      <c r="AM262" s="113">
        <f t="shared" si="457"/>
        <v>0</v>
      </c>
      <c r="AN262" s="114">
        <f t="shared" si="457"/>
        <v>0</v>
      </c>
      <c r="AO262" s="113">
        <f t="shared" si="457"/>
        <v>0</v>
      </c>
      <c r="AP262" s="114">
        <f t="shared" si="457"/>
        <v>0</v>
      </c>
      <c r="AQ262" s="113">
        <f t="shared" si="457"/>
        <v>0</v>
      </c>
      <c r="AR262" s="114">
        <f t="shared" si="457"/>
        <v>0</v>
      </c>
      <c r="AS262" s="113">
        <f t="shared" si="457"/>
        <v>0</v>
      </c>
      <c r="AT262" s="114">
        <f t="shared" si="457"/>
        <v>0</v>
      </c>
      <c r="AU262" s="113">
        <f t="shared" si="457"/>
        <v>0</v>
      </c>
      <c r="AV262" s="114">
        <f t="shared" si="355"/>
        <v>0</v>
      </c>
      <c r="AW262" s="113">
        <f t="shared" si="384"/>
        <v>0</v>
      </c>
      <c r="AX262" s="13"/>
      <c r="AY262" s="111">
        <f t="shared" si="385"/>
        <v>0</v>
      </c>
      <c r="AZ262" s="113">
        <f t="shared" si="386"/>
        <v>0</v>
      </c>
      <c r="BA262" s="114">
        <f t="shared" si="387"/>
        <v>0</v>
      </c>
      <c r="BB262" s="113">
        <f t="shared" si="388"/>
        <v>0</v>
      </c>
      <c r="BC262" s="113">
        <f t="shared" si="361"/>
        <v>0</v>
      </c>
      <c r="BD262" s="117">
        <f t="shared" si="389"/>
        <v>0</v>
      </c>
    </row>
    <row r="263" spans="2:56" x14ac:dyDescent="0.3">
      <c r="B263" s="150" t="s">
        <v>89</v>
      </c>
      <c r="C263" s="78">
        <f>SUM(C264:C269)</f>
        <v>0</v>
      </c>
      <c r="D263" s="79">
        <f>SUM(D264:D269)</f>
        <v>0</v>
      </c>
      <c r="E263" s="69">
        <f t="shared" si="377"/>
        <v>0</v>
      </c>
      <c r="F263" s="78">
        <f>SUM(F264:F269)</f>
        <v>0</v>
      </c>
      <c r="G263" s="79">
        <f>SUM(G264:G269)</f>
        <v>0</v>
      </c>
      <c r="H263" s="69">
        <f t="shared" si="378"/>
        <v>0</v>
      </c>
      <c r="I263" s="78">
        <f>SUM(I264:I269)</f>
        <v>0</v>
      </c>
      <c r="J263" s="79">
        <f>SUM(J264:J269)</f>
        <v>0</v>
      </c>
      <c r="K263" s="69">
        <f t="shared" si="379"/>
        <v>0</v>
      </c>
      <c r="L263" s="78">
        <f>SUM(L264:L269)</f>
        <v>0</v>
      </c>
      <c r="M263" s="80">
        <f>SUM(M264:M269)</f>
        <v>0</v>
      </c>
      <c r="N263" s="81">
        <f>SUM(N264:N269)</f>
        <v>0</v>
      </c>
      <c r="O263" s="78">
        <f>SUM(O264:O269)</f>
        <v>0</v>
      </c>
      <c r="P263" s="81">
        <f>SUM(P264:P269)</f>
        <v>0</v>
      </c>
      <c r="Q263" s="148">
        <f t="shared" si="380"/>
        <v>0</v>
      </c>
      <c r="R263" s="81">
        <f>SUM(R264:R269)</f>
        <v>0</v>
      </c>
      <c r="S263" s="81">
        <f>SUM(S264:S269)</f>
        <v>0</v>
      </c>
      <c r="T263" s="149">
        <f t="shared" si="390"/>
        <v>0</v>
      </c>
      <c r="U263" s="136"/>
      <c r="V263" s="78">
        <f>SUM(V264:V269)</f>
        <v>0</v>
      </c>
      <c r="W263" s="81">
        <f>SUM(W264:W269)</f>
        <v>0</v>
      </c>
      <c r="X263" s="148">
        <f t="shared" si="381"/>
        <v>0</v>
      </c>
      <c r="Y263" s="81">
        <f>SUM(Y264:Y269)</f>
        <v>0</v>
      </c>
      <c r="Z263" s="81">
        <f>SUM(Z264:Z269)</f>
        <v>0</v>
      </c>
      <c r="AA263" s="149">
        <f t="shared" si="400"/>
        <v>0</v>
      </c>
      <c r="AB263" s="136"/>
      <c r="AC263" s="78">
        <f>SUM(AC264:AC269)</f>
        <v>0</v>
      </c>
      <c r="AD263" s="81">
        <f>SUM(AD264:AD269)</f>
        <v>0</v>
      </c>
      <c r="AE263" s="148">
        <f t="shared" si="382"/>
        <v>0</v>
      </c>
      <c r="AF263" s="81">
        <f>SUM(AF264:AF269)</f>
        <v>0</v>
      </c>
      <c r="AG263" s="81">
        <f>SUM(AG264:AG269)</f>
        <v>0</v>
      </c>
      <c r="AH263" s="149">
        <f t="shared" si="403"/>
        <v>0</v>
      </c>
      <c r="AI263" s="13"/>
      <c r="AJ263" s="79">
        <f t="shared" ref="AJ263:AU263" si="458">SUM(AJ264:AJ269)</f>
        <v>0</v>
      </c>
      <c r="AK263" s="80">
        <f t="shared" si="458"/>
        <v>0</v>
      </c>
      <c r="AL263" s="81">
        <f t="shared" si="458"/>
        <v>0</v>
      </c>
      <c r="AM263" s="80">
        <f t="shared" si="458"/>
        <v>0</v>
      </c>
      <c r="AN263" s="81">
        <f t="shared" si="458"/>
        <v>0</v>
      </c>
      <c r="AO263" s="80">
        <f t="shared" si="458"/>
        <v>0</v>
      </c>
      <c r="AP263" s="81">
        <f t="shared" si="458"/>
        <v>0</v>
      </c>
      <c r="AQ263" s="80">
        <f t="shared" si="458"/>
        <v>0</v>
      </c>
      <c r="AR263" s="81">
        <f t="shared" si="458"/>
        <v>0</v>
      </c>
      <c r="AS263" s="80">
        <f t="shared" si="458"/>
        <v>0</v>
      </c>
      <c r="AT263" s="81">
        <f t="shared" si="458"/>
        <v>0</v>
      </c>
      <c r="AU263" s="80">
        <f t="shared" si="458"/>
        <v>0</v>
      </c>
      <c r="AV263" s="81">
        <f t="shared" si="355"/>
        <v>0</v>
      </c>
      <c r="AW263" s="80">
        <f t="shared" si="384"/>
        <v>0</v>
      </c>
      <c r="AX263" s="13"/>
      <c r="AY263" s="79">
        <f t="shared" si="385"/>
        <v>0</v>
      </c>
      <c r="AZ263" s="80">
        <f t="shared" si="386"/>
        <v>0</v>
      </c>
      <c r="BA263" s="81">
        <f t="shared" si="387"/>
        <v>0</v>
      </c>
      <c r="BB263" s="80">
        <f t="shared" si="388"/>
        <v>0</v>
      </c>
      <c r="BC263" s="80">
        <f t="shared" si="361"/>
        <v>0</v>
      </c>
      <c r="BD263" s="86">
        <f t="shared" si="389"/>
        <v>0</v>
      </c>
    </row>
    <row r="264" spans="2:56" x14ac:dyDescent="0.3">
      <c r="B264" s="141" t="s">
        <v>90</v>
      </c>
      <c r="C264" s="142">
        <f t="shared" ref="C264:D269" si="459">SUM(C468,C672,C876,C1080,C1284,C1488,C1692,C1896)</f>
        <v>0</v>
      </c>
      <c r="D264" s="143">
        <f t="shared" si="459"/>
        <v>0</v>
      </c>
      <c r="E264" s="144">
        <f t="shared" si="377"/>
        <v>0</v>
      </c>
      <c r="F264" s="142">
        <f t="shared" ref="F264:G269" si="460">SUM(F468,F672,F876,F1080,F1284,F1488,F1692,F1896)</f>
        <v>0</v>
      </c>
      <c r="G264" s="143">
        <f t="shared" si="460"/>
        <v>0</v>
      </c>
      <c r="H264" s="144">
        <f t="shared" si="378"/>
        <v>0</v>
      </c>
      <c r="I264" s="142">
        <f t="shared" ref="I264:J269" si="461">SUM(I468,I672,I876,I1080,I1284,I1488,I1692,I1896)</f>
        <v>0</v>
      </c>
      <c r="J264" s="143">
        <f t="shared" si="461"/>
        <v>0</v>
      </c>
      <c r="K264" s="144">
        <f t="shared" si="379"/>
        <v>0</v>
      </c>
      <c r="L264" s="142">
        <f t="shared" ref="L264:P269" si="462">SUM(L468,L672,L876,L1080,L1284,L1488,L1692,L1896)</f>
        <v>0</v>
      </c>
      <c r="M264" s="145">
        <f t="shared" si="462"/>
        <v>0</v>
      </c>
      <c r="N264" s="146">
        <f t="shared" si="462"/>
        <v>0</v>
      </c>
      <c r="O264" s="142">
        <f t="shared" si="462"/>
        <v>0</v>
      </c>
      <c r="P264" s="146">
        <f t="shared" si="462"/>
        <v>0</v>
      </c>
      <c r="Q264" s="139">
        <f t="shared" si="380"/>
        <v>0</v>
      </c>
      <c r="R264" s="146">
        <f t="shared" ref="R264:S269" si="463">SUM(R468,R672,R876,R1080,R1284,R1488,R1692,R1896)</f>
        <v>0</v>
      </c>
      <c r="S264" s="146">
        <f t="shared" si="463"/>
        <v>0</v>
      </c>
      <c r="T264" s="140">
        <f t="shared" si="390"/>
        <v>0</v>
      </c>
      <c r="U264" s="136"/>
      <c r="V264" s="142">
        <f t="shared" ref="V264:W269" si="464">SUM(V468,V672,V876,V1080,V1284,V1488,V1692,V1896)</f>
        <v>0</v>
      </c>
      <c r="W264" s="146">
        <f t="shared" si="464"/>
        <v>0</v>
      </c>
      <c r="X264" s="139">
        <f t="shared" si="381"/>
        <v>0</v>
      </c>
      <c r="Y264" s="146">
        <f t="shared" ref="Y264:Z269" si="465">SUM(Y468,Y672,Y876,Y1080,Y1284,Y1488,Y1692,Y1896)</f>
        <v>0</v>
      </c>
      <c r="Z264" s="146">
        <f t="shared" si="465"/>
        <v>0</v>
      </c>
      <c r="AA264" s="140">
        <f t="shared" si="400"/>
        <v>0</v>
      </c>
      <c r="AB264" s="136"/>
      <c r="AC264" s="142">
        <f t="shared" ref="AC264:AD269" si="466">SUM(AC468,AC672,AC876,AC1080,AC1284,AC1488,AC1692,AC1896)</f>
        <v>0</v>
      </c>
      <c r="AD264" s="146">
        <f t="shared" si="466"/>
        <v>0</v>
      </c>
      <c r="AE264" s="139">
        <f t="shared" si="382"/>
        <v>0</v>
      </c>
      <c r="AF264" s="146">
        <f t="shared" ref="AF264:AG269" si="467">SUM(AF468,AF672,AF876,AF1080,AF1284,AF1488,AF1692,AF1896)</f>
        <v>0</v>
      </c>
      <c r="AG264" s="146">
        <f t="shared" si="467"/>
        <v>0</v>
      </c>
      <c r="AH264" s="140">
        <f t="shared" si="403"/>
        <v>0</v>
      </c>
      <c r="AI264" s="13"/>
      <c r="AJ264" s="111">
        <f t="shared" ref="AJ264:AU269" si="468">SUM(AJ468,AJ672,AJ876,AJ1080,AJ1284,AJ1488,AJ1692,AJ1896)</f>
        <v>0</v>
      </c>
      <c r="AK264" s="113">
        <f t="shared" si="468"/>
        <v>0</v>
      </c>
      <c r="AL264" s="114">
        <f t="shared" si="468"/>
        <v>0</v>
      </c>
      <c r="AM264" s="113">
        <f t="shared" si="468"/>
        <v>0</v>
      </c>
      <c r="AN264" s="114">
        <f t="shared" si="468"/>
        <v>0</v>
      </c>
      <c r="AO264" s="113">
        <f t="shared" si="468"/>
        <v>0</v>
      </c>
      <c r="AP264" s="114">
        <f t="shared" si="468"/>
        <v>0</v>
      </c>
      <c r="AQ264" s="113">
        <f t="shared" si="468"/>
        <v>0</v>
      </c>
      <c r="AR264" s="114">
        <f t="shared" si="468"/>
        <v>0</v>
      </c>
      <c r="AS264" s="113">
        <f t="shared" si="468"/>
        <v>0</v>
      </c>
      <c r="AT264" s="114">
        <f t="shared" si="468"/>
        <v>0</v>
      </c>
      <c r="AU264" s="113">
        <f t="shared" si="468"/>
        <v>0</v>
      </c>
      <c r="AV264" s="114">
        <f t="shared" si="355"/>
        <v>0</v>
      </c>
      <c r="AW264" s="113">
        <f t="shared" si="384"/>
        <v>0</v>
      </c>
      <c r="AX264" s="13"/>
      <c r="AY264" s="111">
        <f t="shared" si="385"/>
        <v>0</v>
      </c>
      <c r="AZ264" s="113">
        <f t="shared" si="386"/>
        <v>0</v>
      </c>
      <c r="BA264" s="114">
        <f t="shared" si="387"/>
        <v>0</v>
      </c>
      <c r="BB264" s="113">
        <f t="shared" si="388"/>
        <v>0</v>
      </c>
      <c r="BC264" s="113">
        <f t="shared" si="361"/>
        <v>0</v>
      </c>
      <c r="BD264" s="117">
        <f t="shared" si="389"/>
        <v>0</v>
      </c>
    </row>
    <row r="265" spans="2:56" x14ac:dyDescent="0.3">
      <c r="B265" s="141" t="s">
        <v>91</v>
      </c>
      <c r="C265" s="142">
        <f t="shared" si="459"/>
        <v>0</v>
      </c>
      <c r="D265" s="143">
        <f t="shared" si="459"/>
        <v>0</v>
      </c>
      <c r="E265" s="144">
        <f t="shared" si="377"/>
        <v>0</v>
      </c>
      <c r="F265" s="142">
        <f t="shared" si="460"/>
        <v>0</v>
      </c>
      <c r="G265" s="143">
        <f t="shared" si="460"/>
        <v>0</v>
      </c>
      <c r="H265" s="144">
        <f t="shared" si="378"/>
        <v>0</v>
      </c>
      <c r="I265" s="142">
        <f t="shared" si="461"/>
        <v>0</v>
      </c>
      <c r="J265" s="143">
        <f t="shared" si="461"/>
        <v>0</v>
      </c>
      <c r="K265" s="144">
        <f t="shared" si="379"/>
        <v>0</v>
      </c>
      <c r="L265" s="142">
        <f t="shared" si="462"/>
        <v>0</v>
      </c>
      <c r="M265" s="145">
        <f t="shared" si="462"/>
        <v>0</v>
      </c>
      <c r="N265" s="146">
        <f t="shared" si="462"/>
        <v>0</v>
      </c>
      <c r="O265" s="142">
        <f t="shared" si="462"/>
        <v>0</v>
      </c>
      <c r="P265" s="146">
        <f t="shared" si="462"/>
        <v>0</v>
      </c>
      <c r="Q265" s="139">
        <f t="shared" si="380"/>
        <v>0</v>
      </c>
      <c r="R265" s="146">
        <f t="shared" si="463"/>
        <v>0</v>
      </c>
      <c r="S265" s="146">
        <f t="shared" si="463"/>
        <v>0</v>
      </c>
      <c r="T265" s="140">
        <f t="shared" si="390"/>
        <v>0</v>
      </c>
      <c r="U265" s="136"/>
      <c r="V265" s="142">
        <f t="shared" si="464"/>
        <v>0</v>
      </c>
      <c r="W265" s="146">
        <f t="shared" si="464"/>
        <v>0</v>
      </c>
      <c r="X265" s="139">
        <f t="shared" si="381"/>
        <v>0</v>
      </c>
      <c r="Y265" s="146">
        <f t="shared" si="465"/>
        <v>0</v>
      </c>
      <c r="Z265" s="146">
        <f t="shared" si="465"/>
        <v>0</v>
      </c>
      <c r="AA265" s="140">
        <f t="shared" si="400"/>
        <v>0</v>
      </c>
      <c r="AB265" s="136"/>
      <c r="AC265" s="142">
        <f t="shared" si="466"/>
        <v>0</v>
      </c>
      <c r="AD265" s="146">
        <f t="shared" si="466"/>
        <v>0</v>
      </c>
      <c r="AE265" s="139">
        <f t="shared" si="382"/>
        <v>0</v>
      </c>
      <c r="AF265" s="146">
        <f t="shared" si="467"/>
        <v>0</v>
      </c>
      <c r="AG265" s="146">
        <f t="shared" si="467"/>
        <v>0</v>
      </c>
      <c r="AH265" s="140">
        <f t="shared" si="403"/>
        <v>0</v>
      </c>
      <c r="AI265" s="13"/>
      <c r="AJ265" s="111">
        <f t="shared" si="468"/>
        <v>0</v>
      </c>
      <c r="AK265" s="113">
        <f t="shared" si="468"/>
        <v>0</v>
      </c>
      <c r="AL265" s="114">
        <f t="shared" si="468"/>
        <v>0</v>
      </c>
      <c r="AM265" s="113">
        <f t="shared" si="468"/>
        <v>0</v>
      </c>
      <c r="AN265" s="114">
        <f t="shared" si="468"/>
        <v>0</v>
      </c>
      <c r="AO265" s="113">
        <f t="shared" si="468"/>
        <v>0</v>
      </c>
      <c r="AP265" s="114">
        <f t="shared" si="468"/>
        <v>0</v>
      </c>
      <c r="AQ265" s="113">
        <f t="shared" si="468"/>
        <v>0</v>
      </c>
      <c r="AR265" s="114">
        <f t="shared" si="468"/>
        <v>0</v>
      </c>
      <c r="AS265" s="113">
        <f t="shared" si="468"/>
        <v>0</v>
      </c>
      <c r="AT265" s="114">
        <f t="shared" si="468"/>
        <v>0</v>
      </c>
      <c r="AU265" s="113">
        <f t="shared" si="468"/>
        <v>0</v>
      </c>
      <c r="AV265" s="114">
        <f t="shared" si="355"/>
        <v>0</v>
      </c>
      <c r="AW265" s="113">
        <f t="shared" si="384"/>
        <v>0</v>
      </c>
      <c r="AX265" s="13"/>
      <c r="AY265" s="111">
        <f t="shared" si="385"/>
        <v>0</v>
      </c>
      <c r="AZ265" s="113">
        <f t="shared" si="386"/>
        <v>0</v>
      </c>
      <c r="BA265" s="114">
        <f t="shared" si="387"/>
        <v>0</v>
      </c>
      <c r="BB265" s="113">
        <f t="shared" si="388"/>
        <v>0</v>
      </c>
      <c r="BC265" s="113">
        <f t="shared" si="361"/>
        <v>0</v>
      </c>
      <c r="BD265" s="117">
        <f t="shared" si="389"/>
        <v>0</v>
      </c>
    </row>
    <row r="266" spans="2:56" x14ac:dyDescent="0.3">
      <c r="B266" s="141" t="s">
        <v>92</v>
      </c>
      <c r="C266" s="142">
        <f t="shared" si="459"/>
        <v>0</v>
      </c>
      <c r="D266" s="143">
        <f t="shared" si="459"/>
        <v>0</v>
      </c>
      <c r="E266" s="144">
        <f t="shared" si="377"/>
        <v>0</v>
      </c>
      <c r="F266" s="142">
        <f t="shared" si="460"/>
        <v>0</v>
      </c>
      <c r="G266" s="143">
        <f t="shared" si="460"/>
        <v>0</v>
      </c>
      <c r="H266" s="144">
        <f t="shared" si="378"/>
        <v>0</v>
      </c>
      <c r="I266" s="142">
        <f t="shared" si="461"/>
        <v>0</v>
      </c>
      <c r="J266" s="143">
        <f t="shared" si="461"/>
        <v>0</v>
      </c>
      <c r="K266" s="144">
        <f t="shared" si="379"/>
        <v>0</v>
      </c>
      <c r="L266" s="142">
        <f t="shared" si="462"/>
        <v>0</v>
      </c>
      <c r="M266" s="145">
        <f t="shared" si="462"/>
        <v>0</v>
      </c>
      <c r="N266" s="146">
        <f t="shared" si="462"/>
        <v>0</v>
      </c>
      <c r="O266" s="142">
        <f t="shared" si="462"/>
        <v>0</v>
      </c>
      <c r="P266" s="146">
        <f t="shared" si="462"/>
        <v>0</v>
      </c>
      <c r="Q266" s="139">
        <f t="shared" si="380"/>
        <v>0</v>
      </c>
      <c r="R266" s="146">
        <f t="shared" si="463"/>
        <v>0</v>
      </c>
      <c r="S266" s="146">
        <f t="shared" si="463"/>
        <v>0</v>
      </c>
      <c r="T266" s="140">
        <f t="shared" si="390"/>
        <v>0</v>
      </c>
      <c r="U266" s="136"/>
      <c r="V266" s="142">
        <f t="shared" si="464"/>
        <v>0</v>
      </c>
      <c r="W266" s="146">
        <f t="shared" si="464"/>
        <v>0</v>
      </c>
      <c r="X266" s="139">
        <f t="shared" si="381"/>
        <v>0</v>
      </c>
      <c r="Y266" s="146">
        <f t="shared" si="465"/>
        <v>0</v>
      </c>
      <c r="Z266" s="146">
        <f t="shared" si="465"/>
        <v>0</v>
      </c>
      <c r="AA266" s="140">
        <f t="shared" si="400"/>
        <v>0</v>
      </c>
      <c r="AB266" s="136"/>
      <c r="AC266" s="142">
        <f t="shared" si="466"/>
        <v>0</v>
      </c>
      <c r="AD266" s="146">
        <f t="shared" si="466"/>
        <v>0</v>
      </c>
      <c r="AE266" s="139">
        <f t="shared" si="382"/>
        <v>0</v>
      </c>
      <c r="AF266" s="146">
        <f t="shared" si="467"/>
        <v>0</v>
      </c>
      <c r="AG266" s="146">
        <f t="shared" si="467"/>
        <v>0</v>
      </c>
      <c r="AH266" s="140">
        <f t="shared" si="403"/>
        <v>0</v>
      </c>
      <c r="AI266" s="13"/>
      <c r="AJ266" s="111">
        <f t="shared" si="468"/>
        <v>0</v>
      </c>
      <c r="AK266" s="113">
        <f t="shared" si="468"/>
        <v>0</v>
      </c>
      <c r="AL266" s="114">
        <f t="shared" si="468"/>
        <v>0</v>
      </c>
      <c r="AM266" s="113">
        <f t="shared" si="468"/>
        <v>0</v>
      </c>
      <c r="AN266" s="114">
        <f t="shared" si="468"/>
        <v>0</v>
      </c>
      <c r="AO266" s="113">
        <f t="shared" si="468"/>
        <v>0</v>
      </c>
      <c r="AP266" s="114">
        <f t="shared" si="468"/>
        <v>0</v>
      </c>
      <c r="AQ266" s="113">
        <f t="shared" si="468"/>
        <v>0</v>
      </c>
      <c r="AR266" s="114">
        <f t="shared" si="468"/>
        <v>0</v>
      </c>
      <c r="AS266" s="113">
        <f t="shared" si="468"/>
        <v>0</v>
      </c>
      <c r="AT266" s="114">
        <f t="shared" si="468"/>
        <v>0</v>
      </c>
      <c r="AU266" s="113">
        <f t="shared" si="468"/>
        <v>0</v>
      </c>
      <c r="AV266" s="114">
        <f t="shared" si="355"/>
        <v>0</v>
      </c>
      <c r="AW266" s="113">
        <f t="shared" si="384"/>
        <v>0</v>
      </c>
      <c r="AX266" s="13"/>
      <c r="AY266" s="111">
        <f t="shared" si="385"/>
        <v>0</v>
      </c>
      <c r="AZ266" s="113">
        <f t="shared" si="386"/>
        <v>0</v>
      </c>
      <c r="BA266" s="114">
        <f t="shared" si="387"/>
        <v>0</v>
      </c>
      <c r="BB266" s="113">
        <f t="shared" si="388"/>
        <v>0</v>
      </c>
      <c r="BC266" s="113">
        <f t="shared" si="361"/>
        <v>0</v>
      </c>
      <c r="BD266" s="117">
        <f t="shared" si="389"/>
        <v>0</v>
      </c>
    </row>
    <row r="267" spans="2:56" x14ac:dyDescent="0.3">
      <c r="B267" s="141" t="s">
        <v>93</v>
      </c>
      <c r="C267" s="142">
        <f t="shared" si="459"/>
        <v>0</v>
      </c>
      <c r="D267" s="143">
        <f t="shared" si="459"/>
        <v>0</v>
      </c>
      <c r="E267" s="144">
        <f t="shared" si="377"/>
        <v>0</v>
      </c>
      <c r="F267" s="142">
        <f t="shared" si="460"/>
        <v>0</v>
      </c>
      <c r="G267" s="143">
        <f t="shared" si="460"/>
        <v>0</v>
      </c>
      <c r="H267" s="144">
        <f t="shared" si="378"/>
        <v>0</v>
      </c>
      <c r="I267" s="142">
        <f t="shared" si="461"/>
        <v>0</v>
      </c>
      <c r="J267" s="143">
        <f t="shared" si="461"/>
        <v>0</v>
      </c>
      <c r="K267" s="144">
        <f t="shared" si="379"/>
        <v>0</v>
      </c>
      <c r="L267" s="142">
        <f t="shared" si="462"/>
        <v>0</v>
      </c>
      <c r="M267" s="145">
        <f t="shared" si="462"/>
        <v>0</v>
      </c>
      <c r="N267" s="146">
        <f t="shared" si="462"/>
        <v>0</v>
      </c>
      <c r="O267" s="142">
        <f t="shared" si="462"/>
        <v>0</v>
      </c>
      <c r="P267" s="146">
        <f t="shared" si="462"/>
        <v>0</v>
      </c>
      <c r="Q267" s="139">
        <f t="shared" si="380"/>
        <v>0</v>
      </c>
      <c r="R267" s="146">
        <f t="shared" si="463"/>
        <v>0</v>
      </c>
      <c r="S267" s="146">
        <f t="shared" si="463"/>
        <v>0</v>
      </c>
      <c r="T267" s="140">
        <f t="shared" si="390"/>
        <v>0</v>
      </c>
      <c r="U267" s="136"/>
      <c r="V267" s="142">
        <f t="shared" si="464"/>
        <v>0</v>
      </c>
      <c r="W267" s="146">
        <f t="shared" si="464"/>
        <v>0</v>
      </c>
      <c r="X267" s="139">
        <f t="shared" si="381"/>
        <v>0</v>
      </c>
      <c r="Y267" s="146">
        <f t="shared" si="465"/>
        <v>0</v>
      </c>
      <c r="Z267" s="146">
        <f t="shared" si="465"/>
        <v>0</v>
      </c>
      <c r="AA267" s="140">
        <f t="shared" si="400"/>
        <v>0</v>
      </c>
      <c r="AB267" s="136"/>
      <c r="AC267" s="142">
        <f t="shared" si="466"/>
        <v>0</v>
      </c>
      <c r="AD267" s="146">
        <f t="shared" si="466"/>
        <v>0</v>
      </c>
      <c r="AE267" s="139">
        <f t="shared" si="382"/>
        <v>0</v>
      </c>
      <c r="AF267" s="146">
        <f t="shared" si="467"/>
        <v>0</v>
      </c>
      <c r="AG267" s="146">
        <f t="shared" si="467"/>
        <v>0</v>
      </c>
      <c r="AH267" s="140">
        <f t="shared" si="403"/>
        <v>0</v>
      </c>
      <c r="AI267" s="13"/>
      <c r="AJ267" s="111">
        <f t="shared" si="468"/>
        <v>0</v>
      </c>
      <c r="AK267" s="113">
        <f t="shared" si="468"/>
        <v>0</v>
      </c>
      <c r="AL267" s="114">
        <f t="shared" si="468"/>
        <v>0</v>
      </c>
      <c r="AM267" s="113">
        <f t="shared" si="468"/>
        <v>0</v>
      </c>
      <c r="AN267" s="114">
        <f t="shared" si="468"/>
        <v>0</v>
      </c>
      <c r="AO267" s="113">
        <f t="shared" si="468"/>
        <v>0</v>
      </c>
      <c r="AP267" s="114">
        <f t="shared" si="468"/>
        <v>0</v>
      </c>
      <c r="AQ267" s="113">
        <f t="shared" si="468"/>
        <v>0</v>
      </c>
      <c r="AR267" s="114">
        <f t="shared" si="468"/>
        <v>0</v>
      </c>
      <c r="AS267" s="113">
        <f t="shared" si="468"/>
        <v>0</v>
      </c>
      <c r="AT267" s="114">
        <f t="shared" si="468"/>
        <v>0</v>
      </c>
      <c r="AU267" s="113">
        <f t="shared" si="468"/>
        <v>0</v>
      </c>
      <c r="AV267" s="114">
        <f t="shared" si="355"/>
        <v>0</v>
      </c>
      <c r="AW267" s="113">
        <f t="shared" si="384"/>
        <v>0</v>
      </c>
      <c r="AX267" s="13"/>
      <c r="AY267" s="111">
        <f t="shared" si="385"/>
        <v>0</v>
      </c>
      <c r="AZ267" s="113">
        <f t="shared" si="386"/>
        <v>0</v>
      </c>
      <c r="BA267" s="114">
        <f t="shared" si="387"/>
        <v>0</v>
      </c>
      <c r="BB267" s="113">
        <f t="shared" si="388"/>
        <v>0</v>
      </c>
      <c r="BC267" s="113">
        <f t="shared" si="361"/>
        <v>0</v>
      </c>
      <c r="BD267" s="117">
        <f t="shared" si="389"/>
        <v>0</v>
      </c>
    </row>
    <row r="268" spans="2:56" x14ac:dyDescent="0.3">
      <c r="B268" s="141" t="s">
        <v>94</v>
      </c>
      <c r="C268" s="142">
        <f t="shared" si="459"/>
        <v>0</v>
      </c>
      <c r="D268" s="143">
        <f t="shared" si="459"/>
        <v>0</v>
      </c>
      <c r="E268" s="144">
        <f t="shared" si="377"/>
        <v>0</v>
      </c>
      <c r="F268" s="142">
        <f t="shared" si="460"/>
        <v>0</v>
      </c>
      <c r="G268" s="143">
        <f t="shared" si="460"/>
        <v>0</v>
      </c>
      <c r="H268" s="144">
        <f t="shared" si="378"/>
        <v>0</v>
      </c>
      <c r="I268" s="142">
        <f t="shared" si="461"/>
        <v>0</v>
      </c>
      <c r="J268" s="143">
        <f t="shared" si="461"/>
        <v>0</v>
      </c>
      <c r="K268" s="144">
        <f t="shared" si="379"/>
        <v>0</v>
      </c>
      <c r="L268" s="142">
        <f t="shared" si="462"/>
        <v>0</v>
      </c>
      <c r="M268" s="145">
        <f t="shared" si="462"/>
        <v>0</v>
      </c>
      <c r="N268" s="146">
        <f t="shared" si="462"/>
        <v>0</v>
      </c>
      <c r="O268" s="142">
        <f t="shared" si="462"/>
        <v>0</v>
      </c>
      <c r="P268" s="146">
        <f t="shared" si="462"/>
        <v>0</v>
      </c>
      <c r="Q268" s="139">
        <f t="shared" si="380"/>
        <v>0</v>
      </c>
      <c r="R268" s="146">
        <f t="shared" si="463"/>
        <v>0</v>
      </c>
      <c r="S268" s="146">
        <f t="shared" si="463"/>
        <v>0</v>
      </c>
      <c r="T268" s="140">
        <f t="shared" si="390"/>
        <v>0</v>
      </c>
      <c r="U268" s="136"/>
      <c r="V268" s="142">
        <f t="shared" si="464"/>
        <v>0</v>
      </c>
      <c r="W268" s="146">
        <f t="shared" si="464"/>
        <v>0</v>
      </c>
      <c r="X268" s="139">
        <f t="shared" si="381"/>
        <v>0</v>
      </c>
      <c r="Y268" s="146">
        <f t="shared" si="465"/>
        <v>0</v>
      </c>
      <c r="Z268" s="146">
        <f t="shared" si="465"/>
        <v>0</v>
      </c>
      <c r="AA268" s="140">
        <f t="shared" si="400"/>
        <v>0</v>
      </c>
      <c r="AB268" s="136"/>
      <c r="AC268" s="142">
        <f t="shared" si="466"/>
        <v>0</v>
      </c>
      <c r="AD268" s="146">
        <f t="shared" si="466"/>
        <v>0</v>
      </c>
      <c r="AE268" s="139">
        <f t="shared" si="382"/>
        <v>0</v>
      </c>
      <c r="AF268" s="146">
        <f t="shared" si="467"/>
        <v>0</v>
      </c>
      <c r="AG268" s="146">
        <f t="shared" si="467"/>
        <v>0</v>
      </c>
      <c r="AH268" s="140">
        <f t="shared" si="403"/>
        <v>0</v>
      </c>
      <c r="AI268" s="13"/>
      <c r="AJ268" s="111">
        <f t="shared" si="468"/>
        <v>0</v>
      </c>
      <c r="AK268" s="113">
        <f t="shared" si="468"/>
        <v>0</v>
      </c>
      <c r="AL268" s="114">
        <f t="shared" si="468"/>
        <v>0</v>
      </c>
      <c r="AM268" s="113">
        <f t="shared" si="468"/>
        <v>0</v>
      </c>
      <c r="AN268" s="114">
        <f t="shared" si="468"/>
        <v>0</v>
      </c>
      <c r="AO268" s="113">
        <f t="shared" si="468"/>
        <v>0</v>
      </c>
      <c r="AP268" s="114">
        <f t="shared" si="468"/>
        <v>0</v>
      </c>
      <c r="AQ268" s="113">
        <f t="shared" si="468"/>
        <v>0</v>
      </c>
      <c r="AR268" s="114">
        <f t="shared" si="468"/>
        <v>0</v>
      </c>
      <c r="AS268" s="113">
        <f t="shared" si="468"/>
        <v>0</v>
      </c>
      <c r="AT268" s="114">
        <f t="shared" si="468"/>
        <v>0</v>
      </c>
      <c r="AU268" s="113">
        <f t="shared" si="468"/>
        <v>0</v>
      </c>
      <c r="AV268" s="114">
        <f t="shared" si="355"/>
        <v>0</v>
      </c>
      <c r="AW268" s="113">
        <f t="shared" si="384"/>
        <v>0</v>
      </c>
      <c r="AX268" s="13"/>
      <c r="AY268" s="111">
        <f t="shared" si="385"/>
        <v>0</v>
      </c>
      <c r="AZ268" s="113">
        <f t="shared" si="386"/>
        <v>0</v>
      </c>
      <c r="BA268" s="114">
        <f t="shared" si="387"/>
        <v>0</v>
      </c>
      <c r="BB268" s="113">
        <f t="shared" si="388"/>
        <v>0</v>
      </c>
      <c r="BC268" s="113">
        <f t="shared" si="361"/>
        <v>0</v>
      </c>
      <c r="BD268" s="117">
        <f t="shared" si="389"/>
        <v>0</v>
      </c>
    </row>
    <row r="269" spans="2:56" x14ac:dyDescent="0.3">
      <c r="B269" s="141" t="s">
        <v>95</v>
      </c>
      <c r="C269" s="142">
        <f t="shared" si="459"/>
        <v>0</v>
      </c>
      <c r="D269" s="143">
        <f t="shared" si="459"/>
        <v>0</v>
      </c>
      <c r="E269" s="144">
        <f t="shared" si="377"/>
        <v>0</v>
      </c>
      <c r="F269" s="142">
        <f t="shared" si="460"/>
        <v>0</v>
      </c>
      <c r="G269" s="143">
        <f t="shared" si="460"/>
        <v>0</v>
      </c>
      <c r="H269" s="144">
        <f t="shared" si="378"/>
        <v>0</v>
      </c>
      <c r="I269" s="142">
        <f t="shared" si="461"/>
        <v>0</v>
      </c>
      <c r="J269" s="143">
        <f t="shared" si="461"/>
        <v>0</v>
      </c>
      <c r="K269" s="144">
        <f t="shared" si="379"/>
        <v>0</v>
      </c>
      <c r="L269" s="142">
        <f t="shared" si="462"/>
        <v>0</v>
      </c>
      <c r="M269" s="145">
        <f t="shared" si="462"/>
        <v>0</v>
      </c>
      <c r="N269" s="146">
        <f t="shared" si="462"/>
        <v>0</v>
      </c>
      <c r="O269" s="142">
        <f t="shared" si="462"/>
        <v>0</v>
      </c>
      <c r="P269" s="146">
        <f t="shared" si="462"/>
        <v>0</v>
      </c>
      <c r="Q269" s="139">
        <f t="shared" si="380"/>
        <v>0</v>
      </c>
      <c r="R269" s="146">
        <f t="shared" si="463"/>
        <v>0</v>
      </c>
      <c r="S269" s="146">
        <f t="shared" si="463"/>
        <v>0</v>
      </c>
      <c r="T269" s="140">
        <f t="shared" si="390"/>
        <v>0</v>
      </c>
      <c r="U269" s="136"/>
      <c r="V269" s="142">
        <f t="shared" si="464"/>
        <v>0</v>
      </c>
      <c r="W269" s="146">
        <f t="shared" si="464"/>
        <v>0</v>
      </c>
      <c r="X269" s="139">
        <f t="shared" si="381"/>
        <v>0</v>
      </c>
      <c r="Y269" s="146">
        <f t="shared" si="465"/>
        <v>0</v>
      </c>
      <c r="Z269" s="146">
        <f t="shared" si="465"/>
        <v>0</v>
      </c>
      <c r="AA269" s="140">
        <f t="shared" si="400"/>
        <v>0</v>
      </c>
      <c r="AB269" s="136"/>
      <c r="AC269" s="142">
        <f t="shared" si="466"/>
        <v>0</v>
      </c>
      <c r="AD269" s="146">
        <f t="shared" si="466"/>
        <v>0</v>
      </c>
      <c r="AE269" s="139">
        <f t="shared" si="382"/>
        <v>0</v>
      </c>
      <c r="AF269" s="146">
        <f t="shared" si="467"/>
        <v>0</v>
      </c>
      <c r="AG269" s="146">
        <f t="shared" si="467"/>
        <v>0</v>
      </c>
      <c r="AH269" s="140">
        <f t="shared" si="403"/>
        <v>0</v>
      </c>
      <c r="AI269" s="13"/>
      <c r="AJ269" s="111">
        <f t="shared" si="468"/>
        <v>0</v>
      </c>
      <c r="AK269" s="113">
        <f t="shared" si="468"/>
        <v>0</v>
      </c>
      <c r="AL269" s="114">
        <f t="shared" si="468"/>
        <v>0</v>
      </c>
      <c r="AM269" s="113">
        <f t="shared" si="468"/>
        <v>0</v>
      </c>
      <c r="AN269" s="114">
        <f t="shared" si="468"/>
        <v>0</v>
      </c>
      <c r="AO269" s="113">
        <f t="shared" si="468"/>
        <v>0</v>
      </c>
      <c r="AP269" s="114">
        <f t="shared" si="468"/>
        <v>0</v>
      </c>
      <c r="AQ269" s="113">
        <f t="shared" si="468"/>
        <v>0</v>
      </c>
      <c r="AR269" s="114">
        <f t="shared" si="468"/>
        <v>0</v>
      </c>
      <c r="AS269" s="113">
        <f t="shared" si="468"/>
        <v>0</v>
      </c>
      <c r="AT269" s="114">
        <f t="shared" si="468"/>
        <v>0</v>
      </c>
      <c r="AU269" s="113">
        <f t="shared" si="468"/>
        <v>0</v>
      </c>
      <c r="AV269" s="114">
        <f t="shared" si="355"/>
        <v>0</v>
      </c>
      <c r="AW269" s="113">
        <f t="shared" si="384"/>
        <v>0</v>
      </c>
      <c r="AX269" s="13"/>
      <c r="AY269" s="111">
        <f t="shared" si="385"/>
        <v>0</v>
      </c>
      <c r="AZ269" s="113">
        <f t="shared" si="386"/>
        <v>0</v>
      </c>
      <c r="BA269" s="114">
        <f t="shared" si="387"/>
        <v>0</v>
      </c>
      <c r="BB269" s="113">
        <f t="shared" si="388"/>
        <v>0</v>
      </c>
      <c r="BC269" s="113">
        <f t="shared" si="361"/>
        <v>0</v>
      </c>
      <c r="BD269" s="117">
        <f t="shared" si="389"/>
        <v>0</v>
      </c>
    </row>
    <row r="270" spans="2:56" x14ac:dyDescent="0.3">
      <c r="B270" s="150" t="s">
        <v>96</v>
      </c>
      <c r="C270" s="78">
        <f>SUM(C271:C274)</f>
        <v>0</v>
      </c>
      <c r="D270" s="79">
        <f>SUM(D271:D274)</f>
        <v>0</v>
      </c>
      <c r="E270" s="69">
        <f t="shared" si="377"/>
        <v>0</v>
      </c>
      <c r="F270" s="78">
        <f>SUM(F271:F274)</f>
        <v>0</v>
      </c>
      <c r="G270" s="79">
        <f>SUM(G271:G274)</f>
        <v>0</v>
      </c>
      <c r="H270" s="69">
        <f t="shared" si="378"/>
        <v>0</v>
      </c>
      <c r="I270" s="78">
        <f>SUM(I271:I274)</f>
        <v>0</v>
      </c>
      <c r="J270" s="79">
        <f>SUM(J271:J274)</f>
        <v>0</v>
      </c>
      <c r="K270" s="69">
        <f t="shared" si="379"/>
        <v>0</v>
      </c>
      <c r="L270" s="78">
        <f>SUM(L271:L274)</f>
        <v>0</v>
      </c>
      <c r="M270" s="80">
        <f>SUM(M271:M274)</f>
        <v>0</v>
      </c>
      <c r="N270" s="81">
        <f>SUM(N271:N274)</f>
        <v>0</v>
      </c>
      <c r="O270" s="78">
        <f>SUM(O271:O274)</f>
        <v>0</v>
      </c>
      <c r="P270" s="81">
        <f>SUM(P271:P274)</f>
        <v>0</v>
      </c>
      <c r="Q270" s="148">
        <f t="shared" si="380"/>
        <v>0</v>
      </c>
      <c r="R270" s="81">
        <f>SUM(R271:R274)</f>
        <v>0</v>
      </c>
      <c r="S270" s="81">
        <f>SUM(S271:S274)</f>
        <v>0</v>
      </c>
      <c r="T270" s="149">
        <f t="shared" si="390"/>
        <v>0</v>
      </c>
      <c r="U270" s="136"/>
      <c r="V270" s="78">
        <f>SUM(V271:V274)</f>
        <v>0</v>
      </c>
      <c r="W270" s="81">
        <f>SUM(W271:W274)</f>
        <v>0</v>
      </c>
      <c r="X270" s="148">
        <f t="shared" si="381"/>
        <v>0</v>
      </c>
      <c r="Y270" s="81">
        <f>SUM(Y271:Y274)</f>
        <v>0</v>
      </c>
      <c r="Z270" s="81">
        <f>SUM(Z271:Z274)</f>
        <v>0</v>
      </c>
      <c r="AA270" s="149">
        <f t="shared" si="400"/>
        <v>0</v>
      </c>
      <c r="AB270" s="136"/>
      <c r="AC270" s="78">
        <f>SUM(AC271:AC274)</f>
        <v>0</v>
      </c>
      <c r="AD270" s="81">
        <f>SUM(AD271:AD274)</f>
        <v>0</v>
      </c>
      <c r="AE270" s="148">
        <f t="shared" si="382"/>
        <v>0</v>
      </c>
      <c r="AF270" s="81">
        <f>SUM(AF271:AF274)</f>
        <v>0</v>
      </c>
      <c r="AG270" s="81">
        <f>SUM(AG271:AG274)</f>
        <v>0</v>
      </c>
      <c r="AH270" s="149">
        <f t="shared" si="403"/>
        <v>0</v>
      </c>
      <c r="AI270" s="13"/>
      <c r="AJ270" s="79">
        <f t="shared" ref="AJ270:AU270" si="469">SUM(AJ271:AJ274)</f>
        <v>0</v>
      </c>
      <c r="AK270" s="80">
        <f t="shared" si="469"/>
        <v>0</v>
      </c>
      <c r="AL270" s="81">
        <f t="shared" si="469"/>
        <v>0</v>
      </c>
      <c r="AM270" s="80">
        <f t="shared" si="469"/>
        <v>0</v>
      </c>
      <c r="AN270" s="81">
        <f t="shared" si="469"/>
        <v>0</v>
      </c>
      <c r="AO270" s="80">
        <f t="shared" si="469"/>
        <v>0</v>
      </c>
      <c r="AP270" s="81">
        <f t="shared" si="469"/>
        <v>0</v>
      </c>
      <c r="AQ270" s="80">
        <f t="shared" si="469"/>
        <v>0</v>
      </c>
      <c r="AR270" s="81">
        <f t="shared" si="469"/>
        <v>0</v>
      </c>
      <c r="AS270" s="80">
        <f t="shared" si="469"/>
        <v>0</v>
      </c>
      <c r="AT270" s="81">
        <f t="shared" si="469"/>
        <v>0</v>
      </c>
      <c r="AU270" s="80">
        <f t="shared" si="469"/>
        <v>0</v>
      </c>
      <c r="AV270" s="81">
        <f t="shared" si="355"/>
        <v>0</v>
      </c>
      <c r="AW270" s="80">
        <f t="shared" si="384"/>
        <v>0</v>
      </c>
      <c r="AX270" s="13"/>
      <c r="AY270" s="79">
        <f t="shared" si="385"/>
        <v>0</v>
      </c>
      <c r="AZ270" s="80">
        <f t="shared" si="386"/>
        <v>0</v>
      </c>
      <c r="BA270" s="81">
        <f t="shared" si="387"/>
        <v>0</v>
      </c>
      <c r="BB270" s="80">
        <f t="shared" si="388"/>
        <v>0</v>
      </c>
      <c r="BC270" s="80">
        <f t="shared" si="361"/>
        <v>0</v>
      </c>
      <c r="BD270" s="86">
        <f t="shared" si="389"/>
        <v>0</v>
      </c>
    </row>
    <row r="271" spans="2:56" x14ac:dyDescent="0.3">
      <c r="B271" s="141" t="s">
        <v>97</v>
      </c>
      <c r="C271" s="142">
        <f t="shared" ref="C271:D274" si="470">SUM(C475,C679,C883,C1087,C1291,C1495,C1699,C1903)</f>
        <v>0</v>
      </c>
      <c r="D271" s="143">
        <f t="shared" si="470"/>
        <v>0</v>
      </c>
      <c r="E271" s="144">
        <f t="shared" si="377"/>
        <v>0</v>
      </c>
      <c r="F271" s="142">
        <f t="shared" ref="F271:G274" si="471">SUM(F475,F679,F883,F1087,F1291,F1495,F1699,F1903)</f>
        <v>0</v>
      </c>
      <c r="G271" s="143">
        <f t="shared" si="471"/>
        <v>0</v>
      </c>
      <c r="H271" s="144">
        <f t="shared" si="378"/>
        <v>0</v>
      </c>
      <c r="I271" s="142">
        <f t="shared" ref="I271:J274" si="472">SUM(I475,I679,I883,I1087,I1291,I1495,I1699,I1903)</f>
        <v>0</v>
      </c>
      <c r="J271" s="143">
        <f t="shared" si="472"/>
        <v>0</v>
      </c>
      <c r="K271" s="144">
        <f t="shared" si="379"/>
        <v>0</v>
      </c>
      <c r="L271" s="142">
        <f>SUM(L475,L679,L883,L1087,L1291,L1495,L1699,L1903)</f>
        <v>0</v>
      </c>
      <c r="M271" s="145">
        <f t="shared" ref="M271:P274" si="473">SUM(M475,M679,M883,M1087,M1291,M1495,M1699,M1903)</f>
        <v>0</v>
      </c>
      <c r="N271" s="146">
        <f t="shared" si="473"/>
        <v>0</v>
      </c>
      <c r="O271" s="142">
        <f t="shared" si="473"/>
        <v>0</v>
      </c>
      <c r="P271" s="146">
        <f t="shared" si="473"/>
        <v>0</v>
      </c>
      <c r="Q271" s="139">
        <f t="shared" si="380"/>
        <v>0</v>
      </c>
      <c r="R271" s="146">
        <f t="shared" ref="R271:S274" si="474">SUM(R475,R679,R883,R1087,R1291,R1495,R1699,R1903)</f>
        <v>0</v>
      </c>
      <c r="S271" s="146">
        <f t="shared" si="474"/>
        <v>0</v>
      </c>
      <c r="T271" s="140">
        <f t="shared" si="390"/>
        <v>0</v>
      </c>
      <c r="U271" s="136"/>
      <c r="V271" s="142">
        <f t="shared" ref="V271:W274" si="475">SUM(V475,V679,V883,V1087,V1291,V1495,V1699,V1903)</f>
        <v>0</v>
      </c>
      <c r="W271" s="146">
        <f t="shared" si="475"/>
        <v>0</v>
      </c>
      <c r="X271" s="139">
        <f t="shared" si="381"/>
        <v>0</v>
      </c>
      <c r="Y271" s="146">
        <f t="shared" ref="Y271:Z274" si="476">SUM(Y475,Y679,Y883,Y1087,Y1291,Y1495,Y1699,Y1903)</f>
        <v>0</v>
      </c>
      <c r="Z271" s="146">
        <f t="shared" si="476"/>
        <v>0</v>
      </c>
      <c r="AA271" s="140">
        <f t="shared" si="400"/>
        <v>0</v>
      </c>
      <c r="AB271" s="136"/>
      <c r="AC271" s="142">
        <f t="shared" ref="AC271:AD274" si="477">SUM(AC475,AC679,AC883,AC1087,AC1291,AC1495,AC1699,AC1903)</f>
        <v>0</v>
      </c>
      <c r="AD271" s="146">
        <f t="shared" si="477"/>
        <v>0</v>
      </c>
      <c r="AE271" s="139">
        <f t="shared" si="382"/>
        <v>0</v>
      </c>
      <c r="AF271" s="146">
        <f t="shared" ref="AF271:AG274" si="478">SUM(AF475,AF679,AF883,AF1087,AF1291,AF1495,AF1699,AF1903)</f>
        <v>0</v>
      </c>
      <c r="AG271" s="146">
        <f t="shared" si="478"/>
        <v>0</v>
      </c>
      <c r="AH271" s="140">
        <f t="shared" si="403"/>
        <v>0</v>
      </c>
      <c r="AI271" s="13"/>
      <c r="AJ271" s="111">
        <f t="shared" ref="AJ271:AU274" si="479">SUM(AJ475,AJ679,AJ883,AJ1087,AJ1291,AJ1495,AJ1699,AJ1903)</f>
        <v>0</v>
      </c>
      <c r="AK271" s="113">
        <f t="shared" si="479"/>
        <v>0</v>
      </c>
      <c r="AL271" s="114">
        <f t="shared" si="479"/>
        <v>0</v>
      </c>
      <c r="AM271" s="113">
        <f t="shared" si="479"/>
        <v>0</v>
      </c>
      <c r="AN271" s="114">
        <f t="shared" si="479"/>
        <v>0</v>
      </c>
      <c r="AO271" s="113">
        <f t="shared" si="479"/>
        <v>0</v>
      </c>
      <c r="AP271" s="114">
        <f t="shared" si="479"/>
        <v>0</v>
      </c>
      <c r="AQ271" s="113">
        <f>SUM(AQ475,AQ679,AQ883,AQ1087,AQ1291,AQ1495,AQ1699,AQ1903)</f>
        <v>0</v>
      </c>
      <c r="AR271" s="114">
        <f t="shared" si="479"/>
        <v>0</v>
      </c>
      <c r="AS271" s="113">
        <f t="shared" si="479"/>
        <v>0</v>
      </c>
      <c r="AT271" s="114">
        <f t="shared" si="479"/>
        <v>0</v>
      </c>
      <c r="AU271" s="113">
        <f t="shared" si="479"/>
        <v>0</v>
      </c>
      <c r="AV271" s="114">
        <f t="shared" si="355"/>
        <v>0</v>
      </c>
      <c r="AW271" s="113">
        <f t="shared" si="384"/>
        <v>0</v>
      </c>
      <c r="AX271" s="13"/>
      <c r="AY271" s="111">
        <f t="shared" si="385"/>
        <v>0</v>
      </c>
      <c r="AZ271" s="113">
        <f t="shared" si="386"/>
        <v>0</v>
      </c>
      <c r="BA271" s="114">
        <f t="shared" si="387"/>
        <v>0</v>
      </c>
      <c r="BB271" s="113">
        <f t="shared" si="388"/>
        <v>0</v>
      </c>
      <c r="BC271" s="113">
        <f t="shared" si="361"/>
        <v>0</v>
      </c>
      <c r="BD271" s="117">
        <f t="shared" si="389"/>
        <v>0</v>
      </c>
    </row>
    <row r="272" spans="2:56" x14ac:dyDescent="0.3">
      <c r="B272" s="141" t="s">
        <v>98</v>
      </c>
      <c r="C272" s="142">
        <f t="shared" si="470"/>
        <v>0</v>
      </c>
      <c r="D272" s="143">
        <f t="shared" si="470"/>
        <v>0</v>
      </c>
      <c r="E272" s="144">
        <f t="shared" si="377"/>
        <v>0</v>
      </c>
      <c r="F272" s="142">
        <f t="shared" si="471"/>
        <v>0</v>
      </c>
      <c r="G272" s="143">
        <f t="shared" si="471"/>
        <v>0</v>
      </c>
      <c r="H272" s="144">
        <f t="shared" si="378"/>
        <v>0</v>
      </c>
      <c r="I272" s="142">
        <f t="shared" si="472"/>
        <v>0</v>
      </c>
      <c r="J272" s="143">
        <f t="shared" si="472"/>
        <v>0</v>
      </c>
      <c r="K272" s="144">
        <f t="shared" si="379"/>
        <v>0</v>
      </c>
      <c r="L272" s="142">
        <f>SUM(L476,L680,L884,L1088,L1292,L1496,L1700,L1904)</f>
        <v>0</v>
      </c>
      <c r="M272" s="145">
        <f t="shared" si="473"/>
        <v>0</v>
      </c>
      <c r="N272" s="146">
        <f t="shared" si="473"/>
        <v>0</v>
      </c>
      <c r="O272" s="142">
        <f t="shared" si="473"/>
        <v>0</v>
      </c>
      <c r="P272" s="146">
        <f t="shared" si="473"/>
        <v>0</v>
      </c>
      <c r="Q272" s="139">
        <f t="shared" si="380"/>
        <v>0</v>
      </c>
      <c r="R272" s="146">
        <f t="shared" si="474"/>
        <v>0</v>
      </c>
      <c r="S272" s="146">
        <f t="shared" si="474"/>
        <v>0</v>
      </c>
      <c r="T272" s="140">
        <f t="shared" si="390"/>
        <v>0</v>
      </c>
      <c r="U272" s="136"/>
      <c r="V272" s="142">
        <f t="shared" si="475"/>
        <v>0</v>
      </c>
      <c r="W272" s="146">
        <f t="shared" si="475"/>
        <v>0</v>
      </c>
      <c r="X272" s="139">
        <f t="shared" si="381"/>
        <v>0</v>
      </c>
      <c r="Y272" s="146">
        <f t="shared" si="476"/>
        <v>0</v>
      </c>
      <c r="Z272" s="146">
        <f t="shared" si="476"/>
        <v>0</v>
      </c>
      <c r="AA272" s="140">
        <f t="shared" si="400"/>
        <v>0</v>
      </c>
      <c r="AB272" s="136"/>
      <c r="AC272" s="142">
        <f t="shared" si="477"/>
        <v>0</v>
      </c>
      <c r="AD272" s="146">
        <f t="shared" si="477"/>
        <v>0</v>
      </c>
      <c r="AE272" s="139">
        <f t="shared" si="382"/>
        <v>0</v>
      </c>
      <c r="AF272" s="146">
        <f t="shared" si="478"/>
        <v>0</v>
      </c>
      <c r="AG272" s="146">
        <f t="shared" si="478"/>
        <v>0</v>
      </c>
      <c r="AH272" s="140">
        <f t="shared" si="403"/>
        <v>0</v>
      </c>
      <c r="AI272" s="13"/>
      <c r="AJ272" s="111">
        <f t="shared" si="479"/>
        <v>0</v>
      </c>
      <c r="AK272" s="113">
        <f t="shared" si="479"/>
        <v>0</v>
      </c>
      <c r="AL272" s="114">
        <f t="shared" si="479"/>
        <v>0</v>
      </c>
      <c r="AM272" s="113">
        <f t="shared" si="479"/>
        <v>0</v>
      </c>
      <c r="AN272" s="114">
        <f t="shared" si="479"/>
        <v>0</v>
      </c>
      <c r="AO272" s="113">
        <f t="shared" si="479"/>
        <v>0</v>
      </c>
      <c r="AP272" s="114">
        <f t="shared" si="479"/>
        <v>0</v>
      </c>
      <c r="AQ272" s="113">
        <f>SUM(AQ476,AQ680,AQ884,AQ1088,AQ1292,AQ1496,AQ1700,AQ1904)</f>
        <v>0</v>
      </c>
      <c r="AR272" s="114">
        <f t="shared" si="479"/>
        <v>0</v>
      </c>
      <c r="AS272" s="113">
        <f t="shared" si="479"/>
        <v>0</v>
      </c>
      <c r="AT272" s="114">
        <f t="shared" si="479"/>
        <v>0</v>
      </c>
      <c r="AU272" s="113">
        <f t="shared" si="479"/>
        <v>0</v>
      </c>
      <c r="AV272" s="114">
        <f t="shared" si="355"/>
        <v>0</v>
      </c>
      <c r="AW272" s="113">
        <f t="shared" si="384"/>
        <v>0</v>
      </c>
      <c r="AX272" s="13"/>
      <c r="AY272" s="111">
        <f t="shared" si="385"/>
        <v>0</v>
      </c>
      <c r="AZ272" s="113">
        <f t="shared" si="386"/>
        <v>0</v>
      </c>
      <c r="BA272" s="114">
        <f t="shared" si="387"/>
        <v>0</v>
      </c>
      <c r="BB272" s="113">
        <f t="shared" si="388"/>
        <v>0</v>
      </c>
      <c r="BC272" s="113">
        <f t="shared" si="361"/>
        <v>0</v>
      </c>
      <c r="BD272" s="117">
        <f t="shared" si="389"/>
        <v>0</v>
      </c>
    </row>
    <row r="273" spans="2:56" x14ac:dyDescent="0.3">
      <c r="B273" s="141" t="s">
        <v>99</v>
      </c>
      <c r="C273" s="142">
        <f t="shared" si="470"/>
        <v>0</v>
      </c>
      <c r="D273" s="143">
        <f t="shared" si="470"/>
        <v>0</v>
      </c>
      <c r="E273" s="144">
        <f t="shared" si="377"/>
        <v>0</v>
      </c>
      <c r="F273" s="142">
        <f t="shared" si="471"/>
        <v>0</v>
      </c>
      <c r="G273" s="143">
        <f t="shared" si="471"/>
        <v>0</v>
      </c>
      <c r="H273" s="144">
        <f t="shared" si="378"/>
        <v>0</v>
      </c>
      <c r="I273" s="142">
        <f t="shared" si="472"/>
        <v>0</v>
      </c>
      <c r="J273" s="143">
        <f t="shared" si="472"/>
        <v>0</v>
      </c>
      <c r="K273" s="144">
        <f t="shared" si="379"/>
        <v>0</v>
      </c>
      <c r="L273" s="142">
        <f>SUM(L477,L681,L885,L1089,L1293,L1497,L1701,L1905)</f>
        <v>0</v>
      </c>
      <c r="M273" s="145">
        <f t="shared" si="473"/>
        <v>0</v>
      </c>
      <c r="N273" s="146">
        <f t="shared" si="473"/>
        <v>0</v>
      </c>
      <c r="O273" s="142">
        <f t="shared" si="473"/>
        <v>0</v>
      </c>
      <c r="P273" s="146">
        <f t="shared" si="473"/>
        <v>0</v>
      </c>
      <c r="Q273" s="139">
        <f t="shared" si="380"/>
        <v>0</v>
      </c>
      <c r="R273" s="146">
        <f t="shared" si="474"/>
        <v>0</v>
      </c>
      <c r="S273" s="146">
        <f t="shared" si="474"/>
        <v>0</v>
      </c>
      <c r="T273" s="140">
        <f t="shared" si="390"/>
        <v>0</v>
      </c>
      <c r="U273" s="136"/>
      <c r="V273" s="142">
        <f t="shared" si="475"/>
        <v>0</v>
      </c>
      <c r="W273" s="146">
        <f t="shared" si="475"/>
        <v>0</v>
      </c>
      <c r="X273" s="139">
        <f t="shared" si="381"/>
        <v>0</v>
      </c>
      <c r="Y273" s="146">
        <f t="shared" si="476"/>
        <v>0</v>
      </c>
      <c r="Z273" s="146">
        <f t="shared" si="476"/>
        <v>0</v>
      </c>
      <c r="AA273" s="140">
        <f t="shared" si="400"/>
        <v>0</v>
      </c>
      <c r="AB273" s="136"/>
      <c r="AC273" s="142">
        <f t="shared" si="477"/>
        <v>0</v>
      </c>
      <c r="AD273" s="146">
        <f t="shared" si="477"/>
        <v>0</v>
      </c>
      <c r="AE273" s="139">
        <f t="shared" si="382"/>
        <v>0</v>
      </c>
      <c r="AF273" s="146">
        <f t="shared" si="478"/>
        <v>0</v>
      </c>
      <c r="AG273" s="146">
        <f t="shared" si="478"/>
        <v>0</v>
      </c>
      <c r="AH273" s="140">
        <f t="shared" si="403"/>
        <v>0</v>
      </c>
      <c r="AI273" s="13"/>
      <c r="AJ273" s="111">
        <f t="shared" si="479"/>
        <v>0</v>
      </c>
      <c r="AK273" s="113">
        <f t="shared" si="479"/>
        <v>0</v>
      </c>
      <c r="AL273" s="114">
        <f t="shared" si="479"/>
        <v>0</v>
      </c>
      <c r="AM273" s="113">
        <f t="shared" si="479"/>
        <v>0</v>
      </c>
      <c r="AN273" s="114">
        <f t="shared" si="479"/>
        <v>0</v>
      </c>
      <c r="AO273" s="113">
        <f t="shared" si="479"/>
        <v>0</v>
      </c>
      <c r="AP273" s="114">
        <f t="shared" si="479"/>
        <v>0</v>
      </c>
      <c r="AQ273" s="113">
        <f>SUM(AQ477,AQ681,AQ885,AQ1089,AQ1293,AQ1497,AQ1701,AQ1905)</f>
        <v>0</v>
      </c>
      <c r="AR273" s="114">
        <f t="shared" si="479"/>
        <v>0</v>
      </c>
      <c r="AS273" s="113">
        <f t="shared" si="479"/>
        <v>0</v>
      </c>
      <c r="AT273" s="114">
        <f t="shared" si="479"/>
        <v>0</v>
      </c>
      <c r="AU273" s="113">
        <f t="shared" si="479"/>
        <v>0</v>
      </c>
      <c r="AV273" s="114">
        <f t="shared" ref="AV273:AV336" si="480">SUM(AJ273:AU273)</f>
        <v>0</v>
      </c>
      <c r="AW273" s="113">
        <f t="shared" si="384"/>
        <v>0</v>
      </c>
      <c r="AX273" s="13"/>
      <c r="AY273" s="111">
        <f t="shared" si="385"/>
        <v>0</v>
      </c>
      <c r="AZ273" s="113">
        <f t="shared" si="386"/>
        <v>0</v>
      </c>
      <c r="BA273" s="114">
        <f t="shared" si="387"/>
        <v>0</v>
      </c>
      <c r="BB273" s="113">
        <f t="shared" si="388"/>
        <v>0</v>
      </c>
      <c r="BC273" s="113">
        <f t="shared" ref="BC273:BC336" si="481">SUM(AY273,AZ273,BA273,BB273)</f>
        <v>0</v>
      </c>
      <c r="BD273" s="117">
        <f t="shared" si="389"/>
        <v>0</v>
      </c>
    </row>
    <row r="274" spans="2:56" x14ac:dyDescent="0.3">
      <c r="B274" s="141" t="s">
        <v>100</v>
      </c>
      <c r="C274" s="142">
        <f t="shared" si="470"/>
        <v>0</v>
      </c>
      <c r="D274" s="143">
        <f t="shared" si="470"/>
        <v>0</v>
      </c>
      <c r="E274" s="144">
        <f t="shared" si="377"/>
        <v>0</v>
      </c>
      <c r="F274" s="142">
        <f t="shared" si="471"/>
        <v>0</v>
      </c>
      <c r="G274" s="143">
        <f t="shared" si="471"/>
        <v>0</v>
      </c>
      <c r="H274" s="144">
        <f t="shared" si="378"/>
        <v>0</v>
      </c>
      <c r="I274" s="142">
        <f t="shared" si="472"/>
        <v>0</v>
      </c>
      <c r="J274" s="143">
        <f t="shared" si="472"/>
        <v>0</v>
      </c>
      <c r="K274" s="144">
        <f t="shared" si="379"/>
        <v>0</v>
      </c>
      <c r="L274" s="142">
        <f>SUM(L478,L682,L886,L1090,L1294,L1498,L1702,L1906)</f>
        <v>0</v>
      </c>
      <c r="M274" s="145">
        <f t="shared" si="473"/>
        <v>0</v>
      </c>
      <c r="N274" s="146">
        <f t="shared" si="473"/>
        <v>0</v>
      </c>
      <c r="O274" s="142">
        <f t="shared" si="473"/>
        <v>0</v>
      </c>
      <c r="P274" s="146">
        <f t="shared" si="473"/>
        <v>0</v>
      </c>
      <c r="Q274" s="139">
        <f t="shared" si="380"/>
        <v>0</v>
      </c>
      <c r="R274" s="146">
        <f t="shared" si="474"/>
        <v>0</v>
      </c>
      <c r="S274" s="146">
        <f t="shared" si="474"/>
        <v>0</v>
      </c>
      <c r="T274" s="140">
        <f t="shared" si="390"/>
        <v>0</v>
      </c>
      <c r="U274" s="136"/>
      <c r="V274" s="142">
        <f t="shared" si="475"/>
        <v>0</v>
      </c>
      <c r="W274" s="146">
        <f t="shared" si="475"/>
        <v>0</v>
      </c>
      <c r="X274" s="139">
        <f t="shared" si="381"/>
        <v>0</v>
      </c>
      <c r="Y274" s="146">
        <f t="shared" si="476"/>
        <v>0</v>
      </c>
      <c r="Z274" s="146">
        <f t="shared" si="476"/>
        <v>0</v>
      </c>
      <c r="AA274" s="140">
        <f t="shared" si="400"/>
        <v>0</v>
      </c>
      <c r="AB274" s="136"/>
      <c r="AC274" s="142">
        <f t="shared" si="477"/>
        <v>0</v>
      </c>
      <c r="AD274" s="146">
        <f t="shared" si="477"/>
        <v>0</v>
      </c>
      <c r="AE274" s="139">
        <f t="shared" si="382"/>
        <v>0</v>
      </c>
      <c r="AF274" s="146">
        <f t="shared" si="478"/>
        <v>0</v>
      </c>
      <c r="AG274" s="146">
        <f t="shared" si="478"/>
        <v>0</v>
      </c>
      <c r="AH274" s="140">
        <f t="shared" si="403"/>
        <v>0</v>
      </c>
      <c r="AI274" s="13"/>
      <c r="AJ274" s="111">
        <f t="shared" si="479"/>
        <v>0</v>
      </c>
      <c r="AK274" s="113">
        <f t="shared" si="479"/>
        <v>0</v>
      </c>
      <c r="AL274" s="114">
        <f t="shared" si="479"/>
        <v>0</v>
      </c>
      <c r="AM274" s="113">
        <f t="shared" si="479"/>
        <v>0</v>
      </c>
      <c r="AN274" s="114">
        <f t="shared" si="479"/>
        <v>0</v>
      </c>
      <c r="AO274" s="113">
        <f t="shared" si="479"/>
        <v>0</v>
      </c>
      <c r="AP274" s="114">
        <f t="shared" si="479"/>
        <v>0</v>
      </c>
      <c r="AQ274" s="113">
        <f>SUM(AQ478,AQ682,AQ886,AQ1090,AQ1294,AQ1498,AQ1702,AQ1906)</f>
        <v>0</v>
      </c>
      <c r="AR274" s="114">
        <f t="shared" si="479"/>
        <v>0</v>
      </c>
      <c r="AS274" s="113">
        <f t="shared" si="479"/>
        <v>0</v>
      </c>
      <c r="AT274" s="114">
        <f t="shared" si="479"/>
        <v>0</v>
      </c>
      <c r="AU274" s="113">
        <f t="shared" si="479"/>
        <v>0</v>
      </c>
      <c r="AV274" s="114">
        <f t="shared" si="480"/>
        <v>0</v>
      </c>
      <c r="AW274" s="113">
        <f t="shared" si="384"/>
        <v>0</v>
      </c>
      <c r="AX274" s="13"/>
      <c r="AY274" s="111">
        <f t="shared" si="385"/>
        <v>0</v>
      </c>
      <c r="AZ274" s="113">
        <f t="shared" si="386"/>
        <v>0</v>
      </c>
      <c r="BA274" s="114">
        <f t="shared" si="387"/>
        <v>0</v>
      </c>
      <c r="BB274" s="113">
        <f t="shared" si="388"/>
        <v>0</v>
      </c>
      <c r="BC274" s="113">
        <f t="shared" si="481"/>
        <v>0</v>
      </c>
      <c r="BD274" s="117">
        <f t="shared" si="389"/>
        <v>0</v>
      </c>
    </row>
    <row r="275" spans="2:56" x14ac:dyDescent="0.3">
      <c r="B275" s="150" t="s">
        <v>101</v>
      </c>
      <c r="C275" s="78">
        <f>SUM(C276:C277)</f>
        <v>0</v>
      </c>
      <c r="D275" s="79">
        <f>SUM(D276:D277)</f>
        <v>0</v>
      </c>
      <c r="E275" s="69">
        <f t="shared" si="377"/>
        <v>0</v>
      </c>
      <c r="F275" s="78">
        <f>SUM(F276:F277)</f>
        <v>0</v>
      </c>
      <c r="G275" s="79">
        <f>SUM(G276:G277)</f>
        <v>0</v>
      </c>
      <c r="H275" s="69">
        <f t="shared" si="378"/>
        <v>0</v>
      </c>
      <c r="I275" s="78">
        <f>SUM(I276:I277)</f>
        <v>0</v>
      </c>
      <c r="J275" s="79">
        <f>SUM(J276:J277)</f>
        <v>0</v>
      </c>
      <c r="K275" s="69">
        <f t="shared" si="379"/>
        <v>0</v>
      </c>
      <c r="L275" s="78">
        <f>SUM(L276:L277)</f>
        <v>0</v>
      </c>
      <c r="M275" s="80">
        <f>SUM(M276:M277)</f>
        <v>0</v>
      </c>
      <c r="N275" s="81">
        <f>SUM(N276:N277)</f>
        <v>0</v>
      </c>
      <c r="O275" s="78">
        <f>SUM(O276:O277)</f>
        <v>0</v>
      </c>
      <c r="P275" s="81">
        <f>SUM(P276:P277)</f>
        <v>0</v>
      </c>
      <c r="Q275" s="148">
        <f t="shared" si="380"/>
        <v>0</v>
      </c>
      <c r="R275" s="81">
        <f>SUM(R276:R277)</f>
        <v>0</v>
      </c>
      <c r="S275" s="81">
        <f>SUM(S276:S277)</f>
        <v>0</v>
      </c>
      <c r="T275" s="149">
        <f t="shared" si="390"/>
        <v>0</v>
      </c>
      <c r="U275" s="136"/>
      <c r="V275" s="78">
        <f>SUM(V276:V277)</f>
        <v>0</v>
      </c>
      <c r="W275" s="81">
        <f>SUM(W276:W277)</f>
        <v>0</v>
      </c>
      <c r="X275" s="148">
        <f t="shared" si="381"/>
        <v>0</v>
      </c>
      <c r="Y275" s="81">
        <f>SUM(Y276:Y277)</f>
        <v>0</v>
      </c>
      <c r="Z275" s="81">
        <f>SUM(Z276:Z277)</f>
        <v>0</v>
      </c>
      <c r="AA275" s="149">
        <f t="shared" si="400"/>
        <v>0</v>
      </c>
      <c r="AB275" s="136"/>
      <c r="AC275" s="78">
        <f>SUM(AC276:AC277)</f>
        <v>0</v>
      </c>
      <c r="AD275" s="81">
        <f>SUM(AD276:AD277)</f>
        <v>0</v>
      </c>
      <c r="AE275" s="148">
        <f t="shared" si="382"/>
        <v>0</v>
      </c>
      <c r="AF275" s="81">
        <f>SUM(AF276:AF277)</f>
        <v>0</v>
      </c>
      <c r="AG275" s="81">
        <f>SUM(AG276:AG277)</f>
        <v>0</v>
      </c>
      <c r="AH275" s="149">
        <f t="shared" si="403"/>
        <v>0</v>
      </c>
      <c r="AI275" s="13"/>
      <c r="AJ275" s="79">
        <f t="shared" ref="AJ275:AU275" si="482">SUM(AJ276:AJ277)</f>
        <v>0</v>
      </c>
      <c r="AK275" s="80">
        <f t="shared" si="482"/>
        <v>0</v>
      </c>
      <c r="AL275" s="81">
        <f t="shared" si="482"/>
        <v>0</v>
      </c>
      <c r="AM275" s="80">
        <f t="shared" si="482"/>
        <v>0</v>
      </c>
      <c r="AN275" s="81">
        <f t="shared" si="482"/>
        <v>0</v>
      </c>
      <c r="AO275" s="80">
        <f t="shared" si="482"/>
        <v>0</v>
      </c>
      <c r="AP275" s="81">
        <f t="shared" si="482"/>
        <v>0</v>
      </c>
      <c r="AQ275" s="80">
        <f t="shared" si="482"/>
        <v>0</v>
      </c>
      <c r="AR275" s="81">
        <f t="shared" si="482"/>
        <v>0</v>
      </c>
      <c r="AS275" s="80">
        <f t="shared" si="482"/>
        <v>0</v>
      </c>
      <c r="AT275" s="81">
        <f t="shared" si="482"/>
        <v>0</v>
      </c>
      <c r="AU275" s="80">
        <f t="shared" si="482"/>
        <v>0</v>
      </c>
      <c r="AV275" s="81">
        <f t="shared" si="480"/>
        <v>0</v>
      </c>
      <c r="AW275" s="80">
        <f t="shared" si="384"/>
        <v>0</v>
      </c>
      <c r="AX275" s="13"/>
      <c r="AY275" s="79">
        <f t="shared" si="385"/>
        <v>0</v>
      </c>
      <c r="AZ275" s="80">
        <f t="shared" si="386"/>
        <v>0</v>
      </c>
      <c r="BA275" s="81">
        <f t="shared" si="387"/>
        <v>0</v>
      </c>
      <c r="BB275" s="80">
        <f t="shared" si="388"/>
        <v>0</v>
      </c>
      <c r="BC275" s="80">
        <f t="shared" si="481"/>
        <v>0</v>
      </c>
      <c r="BD275" s="86">
        <f t="shared" si="389"/>
        <v>0</v>
      </c>
    </row>
    <row r="276" spans="2:56" x14ac:dyDescent="0.3">
      <c r="B276" s="141" t="s">
        <v>102</v>
      </c>
      <c r="C276" s="142">
        <f>SUM(C480,C684,C888,C1092,C1296,C1500,C1704,C1908)</f>
        <v>0</v>
      </c>
      <c r="D276" s="143">
        <f>SUM(D480,D684,D888,D1092,D1296,D1500,D1704,D1908)</f>
        <v>0</v>
      </c>
      <c r="E276" s="144">
        <f t="shared" si="377"/>
        <v>0</v>
      </c>
      <c r="F276" s="142">
        <f>SUM(F480,F684,F888,F1092,F1296,F1500,F1704,F1908)</f>
        <v>0</v>
      </c>
      <c r="G276" s="143">
        <f>SUM(G480,G684,G888,G1092,G1296,G1500,G1704,G1908)</f>
        <v>0</v>
      </c>
      <c r="H276" s="144">
        <f t="shared" si="378"/>
        <v>0</v>
      </c>
      <c r="I276" s="142">
        <f>SUM(I480,I684,I888,I1092,I1296,I1500,I1704,I1908)</f>
        <v>0</v>
      </c>
      <c r="J276" s="143">
        <f>SUM(J480,J684,J888,J1092,J1296,J1500,J1704,J1908)</f>
        <v>0</v>
      </c>
      <c r="K276" s="144">
        <f t="shared" si="379"/>
        <v>0</v>
      </c>
      <c r="L276" s="142">
        <f>SUM(L480,L684,L888,L1092,L1296,L1500,L1704,L1908)</f>
        <v>0</v>
      </c>
      <c r="M276" s="145">
        <f t="shared" ref="M276:P277" si="483">SUM(M480,M684,M888,M1092,M1296,M1500,M1704,M1908)</f>
        <v>0</v>
      </c>
      <c r="N276" s="146">
        <f t="shared" si="483"/>
        <v>0</v>
      </c>
      <c r="O276" s="142">
        <f t="shared" si="483"/>
        <v>0</v>
      </c>
      <c r="P276" s="146">
        <f t="shared" si="483"/>
        <v>0</v>
      </c>
      <c r="Q276" s="139">
        <f t="shared" si="380"/>
        <v>0</v>
      </c>
      <c r="R276" s="146">
        <f>SUM(R480,R684,R888,R1092,R1296,R1500,R1704,R1908)</f>
        <v>0</v>
      </c>
      <c r="S276" s="146">
        <f>SUM(S480,S684,S888,S1092,S1296,S1500,S1704,S1908)</f>
        <v>0</v>
      </c>
      <c r="T276" s="140">
        <f t="shared" si="390"/>
        <v>0</v>
      </c>
      <c r="U276" s="136"/>
      <c r="V276" s="142">
        <f>SUM(V480,V684,V888,V1092,V1296,V1500,V1704,V1908)</f>
        <v>0</v>
      </c>
      <c r="W276" s="146">
        <f>SUM(W480,W684,W888,W1092,W1296,W1500,W1704,W1908)</f>
        <v>0</v>
      </c>
      <c r="X276" s="139">
        <f t="shared" si="381"/>
        <v>0</v>
      </c>
      <c r="Y276" s="146">
        <f>SUM(Y480,Y684,Y888,Y1092,Y1296,Y1500,Y1704,Y1908)</f>
        <v>0</v>
      </c>
      <c r="Z276" s="146">
        <f>SUM(Z480,Z684,Z888,Z1092,Z1296,Z1500,Z1704,Z1908)</f>
        <v>0</v>
      </c>
      <c r="AA276" s="140">
        <f t="shared" si="400"/>
        <v>0</v>
      </c>
      <c r="AB276" s="136"/>
      <c r="AC276" s="142">
        <f>SUM(AC480,AC684,AC888,AC1092,AC1296,AC1500,AC1704,AC1908)</f>
        <v>0</v>
      </c>
      <c r="AD276" s="146">
        <f>SUM(AD480,AD684,AD888,AD1092,AD1296,AD1500,AD1704,AD1908)</f>
        <v>0</v>
      </c>
      <c r="AE276" s="139">
        <f t="shared" si="382"/>
        <v>0</v>
      </c>
      <c r="AF276" s="146">
        <f>SUM(AF480,AF684,AF888,AF1092,AF1296,AF1500,AF1704,AF1908)</f>
        <v>0</v>
      </c>
      <c r="AG276" s="146">
        <f>SUM(AG480,AG684,AG888,AG1092,AG1296,AG1500,AG1704,AG1908)</f>
        <v>0</v>
      </c>
      <c r="AH276" s="140">
        <f t="shared" si="403"/>
        <v>0</v>
      </c>
      <c r="AI276" s="13"/>
      <c r="AJ276" s="111">
        <f t="shared" ref="AJ276:AU277" si="484">SUM(AJ480,AJ684,AJ888,AJ1092,AJ1296,AJ1500,AJ1704,AJ1908)</f>
        <v>0</v>
      </c>
      <c r="AK276" s="113">
        <f t="shared" si="484"/>
        <v>0</v>
      </c>
      <c r="AL276" s="114">
        <f t="shared" si="484"/>
        <v>0</v>
      </c>
      <c r="AM276" s="113">
        <f t="shared" si="484"/>
        <v>0</v>
      </c>
      <c r="AN276" s="114">
        <f t="shared" si="484"/>
        <v>0</v>
      </c>
      <c r="AO276" s="113">
        <f t="shared" si="484"/>
        <v>0</v>
      </c>
      <c r="AP276" s="114">
        <f t="shared" si="484"/>
        <v>0</v>
      </c>
      <c r="AQ276" s="113">
        <f>SUM(AQ480,AQ684,AQ888,AQ1092,AQ1296,AQ1500,AQ1704,AQ1908)</f>
        <v>0</v>
      </c>
      <c r="AR276" s="114">
        <f t="shared" si="484"/>
        <v>0</v>
      </c>
      <c r="AS276" s="113">
        <f t="shared" si="484"/>
        <v>0</v>
      </c>
      <c r="AT276" s="114">
        <f t="shared" si="484"/>
        <v>0</v>
      </c>
      <c r="AU276" s="113">
        <f t="shared" si="484"/>
        <v>0</v>
      </c>
      <c r="AV276" s="114">
        <f t="shared" si="480"/>
        <v>0</v>
      </c>
      <c r="AW276" s="113">
        <f t="shared" si="384"/>
        <v>0</v>
      </c>
      <c r="AX276" s="13"/>
      <c r="AY276" s="111">
        <f t="shared" si="385"/>
        <v>0</v>
      </c>
      <c r="AZ276" s="113">
        <f t="shared" si="386"/>
        <v>0</v>
      </c>
      <c r="BA276" s="114">
        <f t="shared" si="387"/>
        <v>0</v>
      </c>
      <c r="BB276" s="113">
        <f t="shared" si="388"/>
        <v>0</v>
      </c>
      <c r="BC276" s="113">
        <f t="shared" si="481"/>
        <v>0</v>
      </c>
      <c r="BD276" s="117">
        <f t="shared" si="389"/>
        <v>0</v>
      </c>
    </row>
    <row r="277" spans="2:56" x14ac:dyDescent="0.3">
      <c r="B277" s="141" t="s">
        <v>103</v>
      </c>
      <c r="C277" s="142">
        <f>SUM(C481,C685,C889,C1093,C1297,C1501,C1705,C1909)</f>
        <v>0</v>
      </c>
      <c r="D277" s="143">
        <f>SUM(D481,D685,D889,D1093,D1297,D1501,D1705,D1909)</f>
        <v>0</v>
      </c>
      <c r="E277" s="144">
        <f t="shared" si="377"/>
        <v>0</v>
      </c>
      <c r="F277" s="142">
        <f>SUM(F481,F685,F889,F1093,F1297,F1501,F1705,F1909)</f>
        <v>0</v>
      </c>
      <c r="G277" s="143">
        <f>SUM(G481,G685,G889,G1093,G1297,G1501,G1705,G1909)</f>
        <v>0</v>
      </c>
      <c r="H277" s="144">
        <f t="shared" si="378"/>
        <v>0</v>
      </c>
      <c r="I277" s="142">
        <f>SUM(I481,I685,I889,I1093,I1297,I1501,I1705,I1909)</f>
        <v>0</v>
      </c>
      <c r="J277" s="143">
        <f>SUM(J481,J685,J889,J1093,J1297,J1501,J1705,J1909)</f>
        <v>0</v>
      </c>
      <c r="K277" s="144">
        <f t="shared" si="379"/>
        <v>0</v>
      </c>
      <c r="L277" s="142">
        <f>SUM(L481,L685,L889,L1093,L1297,L1501,L1705,L1909)</f>
        <v>0</v>
      </c>
      <c r="M277" s="145">
        <f t="shared" si="483"/>
        <v>0</v>
      </c>
      <c r="N277" s="146">
        <f t="shared" si="483"/>
        <v>0</v>
      </c>
      <c r="O277" s="142">
        <f t="shared" si="483"/>
        <v>0</v>
      </c>
      <c r="P277" s="146">
        <f t="shared" si="483"/>
        <v>0</v>
      </c>
      <c r="Q277" s="139">
        <f t="shared" si="380"/>
        <v>0</v>
      </c>
      <c r="R277" s="146">
        <f>SUM(R481,R685,R889,R1093,R1297,R1501,R1705,R1909)</f>
        <v>0</v>
      </c>
      <c r="S277" s="146">
        <f>SUM(S481,S685,S889,S1093,S1297,S1501,S1705,S1909)</f>
        <v>0</v>
      </c>
      <c r="T277" s="140">
        <f t="shared" si="390"/>
        <v>0</v>
      </c>
      <c r="U277" s="136"/>
      <c r="V277" s="142">
        <f>SUM(V481,V685,V889,V1093,V1297,V1501,V1705,V1909)</f>
        <v>0</v>
      </c>
      <c r="W277" s="146">
        <f>SUM(W481,W685,W889,W1093,W1297,W1501,W1705,W1909)</f>
        <v>0</v>
      </c>
      <c r="X277" s="139">
        <f t="shared" si="381"/>
        <v>0</v>
      </c>
      <c r="Y277" s="146">
        <f>SUM(Y481,Y685,Y889,Y1093,Y1297,Y1501,Y1705,Y1909)</f>
        <v>0</v>
      </c>
      <c r="Z277" s="146">
        <f>SUM(Z481,Z685,Z889,Z1093,Z1297,Z1501,Z1705,Z1909)</f>
        <v>0</v>
      </c>
      <c r="AA277" s="140">
        <f t="shared" si="400"/>
        <v>0</v>
      </c>
      <c r="AB277" s="136"/>
      <c r="AC277" s="142">
        <f>SUM(AC481,AC685,AC889,AC1093,AC1297,AC1501,AC1705,AC1909)</f>
        <v>0</v>
      </c>
      <c r="AD277" s="146">
        <f>SUM(AD481,AD685,AD889,AD1093,AD1297,AD1501,AD1705,AD1909)</f>
        <v>0</v>
      </c>
      <c r="AE277" s="139">
        <f t="shared" si="382"/>
        <v>0</v>
      </c>
      <c r="AF277" s="146">
        <f>SUM(AF481,AF685,AF889,AF1093,AF1297,AF1501,AF1705,AF1909)</f>
        <v>0</v>
      </c>
      <c r="AG277" s="146">
        <f>SUM(AG481,AG685,AG889,AG1093,AG1297,AG1501,AG1705,AG1909)</f>
        <v>0</v>
      </c>
      <c r="AH277" s="140">
        <f t="shared" si="403"/>
        <v>0</v>
      </c>
      <c r="AI277" s="13"/>
      <c r="AJ277" s="111">
        <f t="shared" si="484"/>
        <v>0</v>
      </c>
      <c r="AK277" s="113">
        <f t="shared" si="484"/>
        <v>0</v>
      </c>
      <c r="AL277" s="114">
        <f t="shared" si="484"/>
        <v>0</v>
      </c>
      <c r="AM277" s="113">
        <f t="shared" si="484"/>
        <v>0</v>
      </c>
      <c r="AN277" s="114">
        <f t="shared" si="484"/>
        <v>0</v>
      </c>
      <c r="AO277" s="113">
        <f t="shared" si="484"/>
        <v>0</v>
      </c>
      <c r="AP277" s="114">
        <f t="shared" si="484"/>
        <v>0</v>
      </c>
      <c r="AQ277" s="113">
        <f>SUM(AQ481,AQ685,AQ889,AQ1093,AQ1297,AQ1501,AQ1705,AQ1909)</f>
        <v>0</v>
      </c>
      <c r="AR277" s="114">
        <f t="shared" si="484"/>
        <v>0</v>
      </c>
      <c r="AS277" s="113">
        <f t="shared" si="484"/>
        <v>0</v>
      </c>
      <c r="AT277" s="114">
        <f t="shared" si="484"/>
        <v>0</v>
      </c>
      <c r="AU277" s="113">
        <f t="shared" si="484"/>
        <v>0</v>
      </c>
      <c r="AV277" s="114">
        <f t="shared" si="480"/>
        <v>0</v>
      </c>
      <c r="AW277" s="113">
        <f t="shared" si="384"/>
        <v>0</v>
      </c>
      <c r="AX277" s="13"/>
      <c r="AY277" s="111">
        <f t="shared" si="385"/>
        <v>0</v>
      </c>
      <c r="AZ277" s="113">
        <f t="shared" si="386"/>
        <v>0</v>
      </c>
      <c r="BA277" s="114">
        <f t="shared" si="387"/>
        <v>0</v>
      </c>
      <c r="BB277" s="113">
        <f t="shared" si="388"/>
        <v>0</v>
      </c>
      <c r="BC277" s="113">
        <f t="shared" si="481"/>
        <v>0</v>
      </c>
      <c r="BD277" s="117">
        <f t="shared" si="389"/>
        <v>0</v>
      </c>
    </row>
    <row r="278" spans="2:56" x14ac:dyDescent="0.3">
      <c r="B278" s="150" t="s">
        <v>104</v>
      </c>
      <c r="C278" s="78">
        <f>SUM(C279)</f>
        <v>0</v>
      </c>
      <c r="D278" s="79">
        <f>SUM(D279)</f>
        <v>0</v>
      </c>
      <c r="E278" s="69">
        <f t="shared" si="377"/>
        <v>0</v>
      </c>
      <c r="F278" s="78">
        <f>SUM(F279)</f>
        <v>0</v>
      </c>
      <c r="G278" s="79">
        <f>SUM(G279)</f>
        <v>0</v>
      </c>
      <c r="H278" s="69">
        <f t="shared" si="378"/>
        <v>0</v>
      </c>
      <c r="I278" s="78">
        <f>SUM(I279)</f>
        <v>0</v>
      </c>
      <c r="J278" s="79">
        <f>SUM(J279)</f>
        <v>0</v>
      </c>
      <c r="K278" s="69">
        <f t="shared" si="379"/>
        <v>0</v>
      </c>
      <c r="L278" s="78">
        <f>SUM(L279)</f>
        <v>0</v>
      </c>
      <c r="M278" s="80">
        <f>SUM(M279)</f>
        <v>0</v>
      </c>
      <c r="N278" s="81">
        <f>SUM(N279)</f>
        <v>0</v>
      </c>
      <c r="O278" s="78">
        <f>SUM(O279)</f>
        <v>0</v>
      </c>
      <c r="P278" s="81">
        <f>SUM(P279)</f>
        <v>0</v>
      </c>
      <c r="Q278" s="148">
        <f t="shared" si="380"/>
        <v>0</v>
      </c>
      <c r="R278" s="81">
        <f>SUM(R279)</f>
        <v>0</v>
      </c>
      <c r="S278" s="81">
        <f>SUM(S279)</f>
        <v>0</v>
      </c>
      <c r="T278" s="149">
        <f t="shared" si="390"/>
        <v>0</v>
      </c>
      <c r="U278" s="136"/>
      <c r="V278" s="78">
        <f>SUM(V279)</f>
        <v>0</v>
      </c>
      <c r="W278" s="81">
        <f>SUM(W279)</f>
        <v>0</v>
      </c>
      <c r="X278" s="148">
        <f t="shared" si="381"/>
        <v>0</v>
      </c>
      <c r="Y278" s="81">
        <f>SUM(Y279)</f>
        <v>0</v>
      </c>
      <c r="Z278" s="81">
        <f>SUM(Z279)</f>
        <v>0</v>
      </c>
      <c r="AA278" s="149">
        <f t="shared" si="400"/>
        <v>0</v>
      </c>
      <c r="AB278" s="136"/>
      <c r="AC278" s="78">
        <f>SUM(AC279)</f>
        <v>0</v>
      </c>
      <c r="AD278" s="81">
        <f>SUM(AD279)</f>
        <v>0</v>
      </c>
      <c r="AE278" s="148">
        <f t="shared" si="382"/>
        <v>0</v>
      </c>
      <c r="AF278" s="81">
        <f>SUM(AF279)</f>
        <v>0</v>
      </c>
      <c r="AG278" s="81">
        <f>SUM(AG279)</f>
        <v>0</v>
      </c>
      <c r="AH278" s="149">
        <f t="shared" si="403"/>
        <v>0</v>
      </c>
      <c r="AI278" s="13"/>
      <c r="AJ278" s="79">
        <f t="shared" ref="AJ278:AU278" si="485">SUM(AJ279)</f>
        <v>0</v>
      </c>
      <c r="AK278" s="80">
        <f t="shared" si="485"/>
        <v>0</v>
      </c>
      <c r="AL278" s="81">
        <f t="shared" si="485"/>
        <v>0</v>
      </c>
      <c r="AM278" s="80">
        <f t="shared" si="485"/>
        <v>0</v>
      </c>
      <c r="AN278" s="81">
        <f t="shared" si="485"/>
        <v>0</v>
      </c>
      <c r="AO278" s="80">
        <f t="shared" si="485"/>
        <v>0</v>
      </c>
      <c r="AP278" s="81">
        <f t="shared" si="485"/>
        <v>0</v>
      </c>
      <c r="AQ278" s="80">
        <f t="shared" si="485"/>
        <v>0</v>
      </c>
      <c r="AR278" s="81">
        <f t="shared" si="485"/>
        <v>0</v>
      </c>
      <c r="AS278" s="80">
        <f t="shared" si="485"/>
        <v>0</v>
      </c>
      <c r="AT278" s="81">
        <f t="shared" si="485"/>
        <v>0</v>
      </c>
      <c r="AU278" s="80">
        <f t="shared" si="485"/>
        <v>0</v>
      </c>
      <c r="AV278" s="81">
        <f t="shared" si="480"/>
        <v>0</v>
      </c>
      <c r="AW278" s="80">
        <f t="shared" si="384"/>
        <v>0</v>
      </c>
      <c r="AX278" s="13"/>
      <c r="AY278" s="79">
        <f t="shared" si="385"/>
        <v>0</v>
      </c>
      <c r="AZ278" s="80">
        <f t="shared" si="386"/>
        <v>0</v>
      </c>
      <c r="BA278" s="81">
        <f t="shared" si="387"/>
        <v>0</v>
      </c>
      <c r="BB278" s="80">
        <f t="shared" si="388"/>
        <v>0</v>
      </c>
      <c r="BC278" s="80">
        <f t="shared" si="481"/>
        <v>0</v>
      </c>
      <c r="BD278" s="86">
        <f t="shared" si="389"/>
        <v>0</v>
      </c>
    </row>
    <row r="279" spans="2:56" x14ac:dyDescent="0.3">
      <c r="B279" s="141" t="s">
        <v>105</v>
      </c>
      <c r="C279" s="142">
        <f>SUM(C483,C687,C891,C1095,C1299,C1503,C1707,C1911)</f>
        <v>0</v>
      </c>
      <c r="D279" s="143">
        <f>SUM(D483,D687,D891,D1095,D1299,D1503,D1707,D1911)</f>
        <v>0</v>
      </c>
      <c r="E279" s="144">
        <f t="shared" si="377"/>
        <v>0</v>
      </c>
      <c r="F279" s="142">
        <f>SUM(F483,F687,F891,F1095,F1299,F1503,F1707,F1911)</f>
        <v>0</v>
      </c>
      <c r="G279" s="143">
        <f>SUM(G483,G687,G891,G1095,G1299,G1503,G1707,G1911)</f>
        <v>0</v>
      </c>
      <c r="H279" s="144">
        <f t="shared" si="378"/>
        <v>0</v>
      </c>
      <c r="I279" s="142">
        <f>SUM(I483,I687,I891,I1095,I1299,I1503,I1707,I1911)</f>
        <v>0</v>
      </c>
      <c r="J279" s="143">
        <f>SUM(J483,J687,J891,J1095,J1299,J1503,J1707,J1911)</f>
        <v>0</v>
      </c>
      <c r="K279" s="144">
        <f t="shared" si="379"/>
        <v>0</v>
      </c>
      <c r="L279" s="142">
        <f>SUM(L483,L687,L891,L1095,L1299,L1503,L1707,L1911)</f>
        <v>0</v>
      </c>
      <c r="M279" s="145">
        <f>SUM(M483,M687,M891,M1095,M1299,M1503,M1707,M1911)</f>
        <v>0</v>
      </c>
      <c r="N279" s="146">
        <f>SUM(N483,N687,N891,N1095,N1299,N1503,N1707,N1911)</f>
        <v>0</v>
      </c>
      <c r="O279" s="142">
        <f>SUM(O483,O687,O891,O1095,O1299,O1503,O1707,O1911)</f>
        <v>0</v>
      </c>
      <c r="P279" s="146">
        <f>SUM(P483,P687,P891,P1095,P1299,P1503,P1707,P1911)</f>
        <v>0</v>
      </c>
      <c r="Q279" s="139">
        <f t="shared" si="380"/>
        <v>0</v>
      </c>
      <c r="R279" s="146">
        <f>SUM(R483,R687,R891,R1095,R1299,R1503,R1707,R1911)</f>
        <v>0</v>
      </c>
      <c r="S279" s="146">
        <f>SUM(S483,S687,S891,S1095,S1299,S1503,S1707,S1911)</f>
        <v>0</v>
      </c>
      <c r="T279" s="140">
        <f t="shared" si="390"/>
        <v>0</v>
      </c>
      <c r="U279" s="136"/>
      <c r="V279" s="142">
        <f>SUM(V483,V687,V891,V1095,V1299,V1503,V1707,V1911)</f>
        <v>0</v>
      </c>
      <c r="W279" s="146">
        <f>SUM(W483,W687,W891,W1095,W1299,W1503,W1707,W1911)</f>
        <v>0</v>
      </c>
      <c r="X279" s="139">
        <f t="shared" si="381"/>
        <v>0</v>
      </c>
      <c r="Y279" s="146">
        <f>SUM(Y483,Y687,Y891,Y1095,Y1299,Y1503,Y1707,Y1911)</f>
        <v>0</v>
      </c>
      <c r="Z279" s="146">
        <f>SUM(Z483,Z687,Z891,Z1095,Z1299,Z1503,Z1707,Z1911)</f>
        <v>0</v>
      </c>
      <c r="AA279" s="140">
        <f t="shared" si="400"/>
        <v>0</v>
      </c>
      <c r="AB279" s="136"/>
      <c r="AC279" s="142">
        <f>SUM(AC483,AC687,AC891,AC1095,AC1299,AC1503,AC1707,AC1911)</f>
        <v>0</v>
      </c>
      <c r="AD279" s="146">
        <f>SUM(AD483,AD687,AD891,AD1095,AD1299,AD1503,AD1707,AD1911)</f>
        <v>0</v>
      </c>
      <c r="AE279" s="139">
        <f t="shared" si="382"/>
        <v>0</v>
      </c>
      <c r="AF279" s="146">
        <f>SUM(AF483,AF687,AF891,AF1095,AF1299,AF1503,AF1707,AF1911)</f>
        <v>0</v>
      </c>
      <c r="AG279" s="146">
        <f>SUM(AG483,AG687,AG891,AG1095,AG1299,AG1503,AG1707,AG1911)</f>
        <v>0</v>
      </c>
      <c r="AH279" s="140">
        <f t="shared" si="403"/>
        <v>0</v>
      </c>
      <c r="AI279" s="13"/>
      <c r="AJ279" s="111">
        <f t="shared" ref="AJ279:AU279" si="486">SUM(AJ483,AJ687,AJ891,AJ1095,AJ1299,AJ1503,AJ1707,AJ1911)</f>
        <v>0</v>
      </c>
      <c r="AK279" s="113">
        <f t="shared" si="486"/>
        <v>0</v>
      </c>
      <c r="AL279" s="114">
        <f t="shared" si="486"/>
        <v>0</v>
      </c>
      <c r="AM279" s="113">
        <f t="shared" si="486"/>
        <v>0</v>
      </c>
      <c r="AN279" s="114">
        <f t="shared" si="486"/>
        <v>0</v>
      </c>
      <c r="AO279" s="113">
        <f t="shared" si="486"/>
        <v>0</v>
      </c>
      <c r="AP279" s="114">
        <f t="shared" si="486"/>
        <v>0</v>
      </c>
      <c r="AQ279" s="113">
        <f t="shared" si="486"/>
        <v>0</v>
      </c>
      <c r="AR279" s="114">
        <f t="shared" si="486"/>
        <v>0</v>
      </c>
      <c r="AS279" s="113">
        <f t="shared" si="486"/>
        <v>0</v>
      </c>
      <c r="AT279" s="114">
        <f t="shared" si="486"/>
        <v>0</v>
      </c>
      <c r="AU279" s="113">
        <f t="shared" si="486"/>
        <v>0</v>
      </c>
      <c r="AV279" s="114">
        <f t="shared" si="480"/>
        <v>0</v>
      </c>
      <c r="AW279" s="113">
        <f t="shared" si="384"/>
        <v>0</v>
      </c>
      <c r="AX279" s="13"/>
      <c r="AY279" s="111">
        <f t="shared" si="385"/>
        <v>0</v>
      </c>
      <c r="AZ279" s="113">
        <f t="shared" si="386"/>
        <v>0</v>
      </c>
      <c r="BA279" s="114">
        <f t="shared" si="387"/>
        <v>0</v>
      </c>
      <c r="BB279" s="113">
        <f t="shared" si="388"/>
        <v>0</v>
      </c>
      <c r="BC279" s="113">
        <f t="shared" si="481"/>
        <v>0</v>
      </c>
      <c r="BD279" s="117">
        <f t="shared" si="389"/>
        <v>0</v>
      </c>
    </row>
    <row r="280" spans="2:56" x14ac:dyDescent="0.3">
      <c r="B280" s="150" t="s">
        <v>106</v>
      </c>
      <c r="C280" s="78">
        <f>SUM(C281:C282)</f>
        <v>0</v>
      </c>
      <c r="D280" s="79">
        <f>SUM(D281:D282)</f>
        <v>0</v>
      </c>
      <c r="E280" s="69">
        <f t="shared" si="377"/>
        <v>0</v>
      </c>
      <c r="F280" s="78">
        <f>SUM(F281:F282)</f>
        <v>0</v>
      </c>
      <c r="G280" s="79">
        <f>SUM(G281:G282)</f>
        <v>0</v>
      </c>
      <c r="H280" s="69">
        <f t="shared" si="378"/>
        <v>0</v>
      </c>
      <c r="I280" s="78">
        <f>SUM(I281:I282)</f>
        <v>0</v>
      </c>
      <c r="J280" s="79">
        <f>SUM(J281:J282)</f>
        <v>0</v>
      </c>
      <c r="K280" s="69">
        <f t="shared" si="379"/>
        <v>0</v>
      </c>
      <c r="L280" s="78">
        <f>SUM(L281:L282)</f>
        <v>0</v>
      </c>
      <c r="M280" s="80">
        <f>SUM(M281:M282)</f>
        <v>0</v>
      </c>
      <c r="N280" s="81">
        <f>SUM(N281:N282)</f>
        <v>0</v>
      </c>
      <c r="O280" s="78">
        <f>SUM(O281:O282)</f>
        <v>0</v>
      </c>
      <c r="P280" s="81">
        <f>SUM(P281:P282)</f>
        <v>0</v>
      </c>
      <c r="Q280" s="148">
        <f t="shared" si="380"/>
        <v>0</v>
      </c>
      <c r="R280" s="81">
        <f>SUM(R281:R282)</f>
        <v>0</v>
      </c>
      <c r="S280" s="81">
        <f>SUM(S281:S282)</f>
        <v>0</v>
      </c>
      <c r="T280" s="149">
        <f t="shared" si="390"/>
        <v>0</v>
      </c>
      <c r="U280" s="136"/>
      <c r="V280" s="78">
        <f>SUM(V281:V282)</f>
        <v>0</v>
      </c>
      <c r="W280" s="81">
        <f>SUM(W281:W282)</f>
        <v>0</v>
      </c>
      <c r="X280" s="148">
        <f t="shared" si="381"/>
        <v>0</v>
      </c>
      <c r="Y280" s="81">
        <f>SUM(Y281:Y282)</f>
        <v>0</v>
      </c>
      <c r="Z280" s="81">
        <f>SUM(Z281:Z282)</f>
        <v>0</v>
      </c>
      <c r="AA280" s="149">
        <f t="shared" si="400"/>
        <v>0</v>
      </c>
      <c r="AB280" s="136"/>
      <c r="AC280" s="78">
        <f>SUM(AC281:AC282)</f>
        <v>0</v>
      </c>
      <c r="AD280" s="81">
        <f>SUM(AD281:AD282)</f>
        <v>0</v>
      </c>
      <c r="AE280" s="148">
        <f t="shared" si="382"/>
        <v>0</v>
      </c>
      <c r="AF280" s="81">
        <f>SUM(AF281:AF282)</f>
        <v>0</v>
      </c>
      <c r="AG280" s="81">
        <f>SUM(AG281:AG282)</f>
        <v>0</v>
      </c>
      <c r="AH280" s="149">
        <f t="shared" si="403"/>
        <v>0</v>
      </c>
      <c r="AI280" s="13"/>
      <c r="AJ280" s="79">
        <f t="shared" ref="AJ280:AU280" si="487">SUM(AJ281:AJ282)</f>
        <v>0</v>
      </c>
      <c r="AK280" s="80">
        <f t="shared" si="487"/>
        <v>0</v>
      </c>
      <c r="AL280" s="81">
        <f t="shared" si="487"/>
        <v>0</v>
      </c>
      <c r="AM280" s="80">
        <f t="shared" si="487"/>
        <v>0</v>
      </c>
      <c r="AN280" s="81">
        <f t="shared" si="487"/>
        <v>0</v>
      </c>
      <c r="AO280" s="80">
        <f t="shared" si="487"/>
        <v>0</v>
      </c>
      <c r="AP280" s="81">
        <f t="shared" si="487"/>
        <v>0</v>
      </c>
      <c r="AQ280" s="80">
        <f t="shared" si="487"/>
        <v>0</v>
      </c>
      <c r="AR280" s="81">
        <f t="shared" si="487"/>
        <v>0</v>
      </c>
      <c r="AS280" s="80">
        <f t="shared" si="487"/>
        <v>0</v>
      </c>
      <c r="AT280" s="81">
        <f t="shared" si="487"/>
        <v>0</v>
      </c>
      <c r="AU280" s="80">
        <f t="shared" si="487"/>
        <v>0</v>
      </c>
      <c r="AV280" s="81">
        <f t="shared" si="480"/>
        <v>0</v>
      </c>
      <c r="AW280" s="80">
        <f t="shared" si="384"/>
        <v>0</v>
      </c>
      <c r="AX280" s="13"/>
      <c r="AY280" s="79">
        <f t="shared" si="385"/>
        <v>0</v>
      </c>
      <c r="AZ280" s="80">
        <f t="shared" si="386"/>
        <v>0</v>
      </c>
      <c r="BA280" s="81">
        <f t="shared" si="387"/>
        <v>0</v>
      </c>
      <c r="BB280" s="80">
        <f t="shared" si="388"/>
        <v>0</v>
      </c>
      <c r="BC280" s="80">
        <f t="shared" si="481"/>
        <v>0</v>
      </c>
      <c r="BD280" s="86">
        <f t="shared" si="389"/>
        <v>0</v>
      </c>
    </row>
    <row r="281" spans="2:56" x14ac:dyDescent="0.3">
      <c r="B281" s="141" t="s">
        <v>107</v>
      </c>
      <c r="C281" s="142">
        <f>SUM(C485,C689,C893,C1097,C1301,C1505,C1709,C1913)</f>
        <v>0</v>
      </c>
      <c r="D281" s="143">
        <f>SUM(D485,D689,D893,D1097,D1301,D1505,D1709,D1913)</f>
        <v>0</v>
      </c>
      <c r="E281" s="144">
        <f t="shared" si="377"/>
        <v>0</v>
      </c>
      <c r="F281" s="142">
        <f>SUM(F485,F689,F893,F1097,F1301,F1505,F1709,F1913)</f>
        <v>0</v>
      </c>
      <c r="G281" s="143">
        <f>SUM(G485,G689,G893,G1097,G1301,G1505,G1709,G1913)</f>
        <v>0</v>
      </c>
      <c r="H281" s="144">
        <f t="shared" si="378"/>
        <v>0</v>
      </c>
      <c r="I281" s="142">
        <f>SUM(I485,I689,I893,I1097,I1301,I1505,I1709,I1913)</f>
        <v>0</v>
      </c>
      <c r="J281" s="143">
        <f>SUM(J485,J689,J893,J1097,J1301,J1505,J1709,J1913)</f>
        <v>0</v>
      </c>
      <c r="K281" s="144">
        <f t="shared" si="379"/>
        <v>0</v>
      </c>
      <c r="L281" s="142">
        <f>SUM(L485,L689,L893,L1097,L1301,L1505,L1709,L1913)</f>
        <v>0</v>
      </c>
      <c r="M281" s="145">
        <f t="shared" ref="M281:P282" si="488">SUM(M485,M689,M893,M1097,M1301,M1505,M1709,M1913)</f>
        <v>0</v>
      </c>
      <c r="N281" s="146">
        <f t="shared" si="488"/>
        <v>0</v>
      </c>
      <c r="O281" s="142">
        <f t="shared" si="488"/>
        <v>0</v>
      </c>
      <c r="P281" s="146">
        <f t="shared" si="488"/>
        <v>0</v>
      </c>
      <c r="Q281" s="139">
        <f t="shared" si="380"/>
        <v>0</v>
      </c>
      <c r="R281" s="146">
        <f>SUM(R485,R689,R893,R1097,R1301,R1505,R1709,R1913)</f>
        <v>0</v>
      </c>
      <c r="S281" s="146">
        <f>SUM(S485,S689,S893,S1097,S1301,S1505,S1709,S1913)</f>
        <v>0</v>
      </c>
      <c r="T281" s="140">
        <f t="shared" si="390"/>
        <v>0</v>
      </c>
      <c r="U281" s="136"/>
      <c r="V281" s="142">
        <f>SUM(V485,V689,V893,V1097,V1301,V1505,V1709,V1913)</f>
        <v>0</v>
      </c>
      <c r="W281" s="146">
        <f>SUM(W485,W689,W893,W1097,W1301,W1505,W1709,W1913)</f>
        <v>0</v>
      </c>
      <c r="X281" s="139">
        <f t="shared" si="381"/>
        <v>0</v>
      </c>
      <c r="Y281" s="146">
        <f>SUM(Y485,Y689,Y893,Y1097,Y1301,Y1505,Y1709,Y1913)</f>
        <v>0</v>
      </c>
      <c r="Z281" s="146">
        <f>SUM(Z485,Z689,Z893,Z1097,Z1301,Z1505,Z1709,Z1913)</f>
        <v>0</v>
      </c>
      <c r="AA281" s="140">
        <f t="shared" si="400"/>
        <v>0</v>
      </c>
      <c r="AB281" s="136"/>
      <c r="AC281" s="142">
        <f>SUM(AC485,AC689,AC893,AC1097,AC1301,AC1505,AC1709,AC1913)</f>
        <v>0</v>
      </c>
      <c r="AD281" s="146">
        <f>SUM(AD485,AD689,AD893,AD1097,AD1301,AD1505,AD1709,AD1913)</f>
        <v>0</v>
      </c>
      <c r="AE281" s="139">
        <f t="shared" si="382"/>
        <v>0</v>
      </c>
      <c r="AF281" s="146">
        <f>SUM(AF485,AF689,AF893,AF1097,AF1301,AF1505,AF1709,AF1913)</f>
        <v>0</v>
      </c>
      <c r="AG281" s="146">
        <f>SUM(AG485,AG689,AG893,AG1097,AG1301,AG1505,AG1709,AG1913)</f>
        <v>0</v>
      </c>
      <c r="AH281" s="140">
        <f t="shared" si="403"/>
        <v>0</v>
      </c>
      <c r="AI281" s="13"/>
      <c r="AJ281" s="111">
        <f t="shared" ref="AJ281:AU282" si="489">SUM(AJ485,AJ689,AJ893,AJ1097,AJ1301,AJ1505,AJ1709,AJ1913)</f>
        <v>0</v>
      </c>
      <c r="AK281" s="113">
        <f t="shared" si="489"/>
        <v>0</v>
      </c>
      <c r="AL281" s="114">
        <f t="shared" si="489"/>
        <v>0</v>
      </c>
      <c r="AM281" s="113">
        <f t="shared" si="489"/>
        <v>0</v>
      </c>
      <c r="AN281" s="114">
        <f t="shared" si="489"/>
        <v>0</v>
      </c>
      <c r="AO281" s="113">
        <f t="shared" si="489"/>
        <v>0</v>
      </c>
      <c r="AP281" s="114">
        <f t="shared" si="489"/>
        <v>0</v>
      </c>
      <c r="AQ281" s="113">
        <f>SUM(AQ485,AQ689,AQ893,AQ1097,AQ1301,AQ1505,AQ1709,AQ1913)</f>
        <v>0</v>
      </c>
      <c r="AR281" s="114">
        <f t="shared" si="489"/>
        <v>0</v>
      </c>
      <c r="AS281" s="113">
        <f t="shared" si="489"/>
        <v>0</v>
      </c>
      <c r="AT281" s="114">
        <f t="shared" si="489"/>
        <v>0</v>
      </c>
      <c r="AU281" s="113">
        <f t="shared" si="489"/>
        <v>0</v>
      </c>
      <c r="AV281" s="114">
        <f t="shared" si="480"/>
        <v>0</v>
      </c>
      <c r="AW281" s="113">
        <f t="shared" si="384"/>
        <v>0</v>
      </c>
      <c r="AX281" s="13"/>
      <c r="AY281" s="111">
        <f t="shared" si="385"/>
        <v>0</v>
      </c>
      <c r="AZ281" s="113">
        <f t="shared" si="386"/>
        <v>0</v>
      </c>
      <c r="BA281" s="114">
        <f t="shared" si="387"/>
        <v>0</v>
      </c>
      <c r="BB281" s="113">
        <f t="shared" si="388"/>
        <v>0</v>
      </c>
      <c r="BC281" s="113">
        <f t="shared" si="481"/>
        <v>0</v>
      </c>
      <c r="BD281" s="117">
        <f t="shared" si="389"/>
        <v>0</v>
      </c>
    </row>
    <row r="282" spans="2:56" x14ac:dyDescent="0.3">
      <c r="B282" s="141" t="s">
        <v>108</v>
      </c>
      <c r="C282" s="142">
        <f>SUM(C486,C690,C894,C1098,C1302,C1506,C1710,C1914)</f>
        <v>0</v>
      </c>
      <c r="D282" s="143">
        <f>SUM(D486,D690,D894,D1098,D1302,D1506,D1710,D1914)</f>
        <v>0</v>
      </c>
      <c r="E282" s="144">
        <f t="shared" si="377"/>
        <v>0</v>
      </c>
      <c r="F282" s="142">
        <f>SUM(F486,F690,F894,F1098,F1302,F1506,F1710,F1914)</f>
        <v>0</v>
      </c>
      <c r="G282" s="143">
        <f>SUM(G486,G690,G894,G1098,G1302,G1506,G1710,G1914)</f>
        <v>0</v>
      </c>
      <c r="H282" s="144">
        <f t="shared" si="378"/>
        <v>0</v>
      </c>
      <c r="I282" s="142">
        <f>SUM(I486,I690,I894,I1098,I1302,I1506,I1710,I1914)</f>
        <v>0</v>
      </c>
      <c r="J282" s="143">
        <f>SUM(J486,J690,J894,J1098,J1302,J1506,J1710,J1914)</f>
        <v>0</v>
      </c>
      <c r="K282" s="144">
        <f t="shared" si="379"/>
        <v>0</v>
      </c>
      <c r="L282" s="142">
        <f>SUM(L486,L690,L894,L1098,L1302,L1506,L1710,L1914)</f>
        <v>0</v>
      </c>
      <c r="M282" s="145">
        <f t="shared" si="488"/>
        <v>0</v>
      </c>
      <c r="N282" s="146">
        <f t="shared" si="488"/>
        <v>0</v>
      </c>
      <c r="O282" s="142">
        <f t="shared" si="488"/>
        <v>0</v>
      </c>
      <c r="P282" s="146">
        <f t="shared" si="488"/>
        <v>0</v>
      </c>
      <c r="Q282" s="139">
        <f t="shared" si="380"/>
        <v>0</v>
      </c>
      <c r="R282" s="146">
        <f>SUM(R486,R690,R894,R1098,R1302,R1506,R1710,R1914)</f>
        <v>0</v>
      </c>
      <c r="S282" s="146">
        <f>SUM(S486,S690,S894,S1098,S1302,S1506,S1710,S1914)</f>
        <v>0</v>
      </c>
      <c r="T282" s="140">
        <f t="shared" si="390"/>
        <v>0</v>
      </c>
      <c r="U282" s="136"/>
      <c r="V282" s="142">
        <f>SUM(V486,V690,V894,V1098,V1302,V1506,V1710,V1914)</f>
        <v>0</v>
      </c>
      <c r="W282" s="146">
        <f>SUM(W486,W690,W894,W1098,W1302,W1506,W1710,W1914)</f>
        <v>0</v>
      </c>
      <c r="X282" s="139">
        <f t="shared" si="381"/>
        <v>0</v>
      </c>
      <c r="Y282" s="146">
        <f>SUM(Y486,Y690,Y894,Y1098,Y1302,Y1506,Y1710,Y1914)</f>
        <v>0</v>
      </c>
      <c r="Z282" s="146">
        <f>SUM(Z486,Z690,Z894,Z1098,Z1302,Z1506,Z1710,Z1914)</f>
        <v>0</v>
      </c>
      <c r="AA282" s="140">
        <f t="shared" si="400"/>
        <v>0</v>
      </c>
      <c r="AB282" s="136"/>
      <c r="AC282" s="142">
        <f>SUM(AC486,AC690,AC894,AC1098,AC1302,AC1506,AC1710,AC1914)</f>
        <v>0</v>
      </c>
      <c r="AD282" s="146">
        <f>SUM(AD486,AD690,AD894,AD1098,AD1302,AD1506,AD1710,AD1914)</f>
        <v>0</v>
      </c>
      <c r="AE282" s="139">
        <f t="shared" si="382"/>
        <v>0</v>
      </c>
      <c r="AF282" s="146">
        <f>SUM(AF486,AF690,AF894,AF1098,AF1302,AF1506,AF1710,AF1914)</f>
        <v>0</v>
      </c>
      <c r="AG282" s="146">
        <f>SUM(AG486,AG690,AG894,AG1098,AG1302,AG1506,AG1710,AG1914)</f>
        <v>0</v>
      </c>
      <c r="AH282" s="140">
        <f t="shared" si="403"/>
        <v>0</v>
      </c>
      <c r="AI282" s="13"/>
      <c r="AJ282" s="111">
        <f t="shared" si="489"/>
        <v>0</v>
      </c>
      <c r="AK282" s="113">
        <f t="shared" si="489"/>
        <v>0</v>
      </c>
      <c r="AL282" s="114">
        <f t="shared" si="489"/>
        <v>0</v>
      </c>
      <c r="AM282" s="113">
        <f t="shared" si="489"/>
        <v>0</v>
      </c>
      <c r="AN282" s="114">
        <f t="shared" si="489"/>
        <v>0</v>
      </c>
      <c r="AO282" s="113">
        <f t="shared" si="489"/>
        <v>0</v>
      </c>
      <c r="AP282" s="114">
        <f t="shared" si="489"/>
        <v>0</v>
      </c>
      <c r="AQ282" s="113">
        <f>SUM(AQ486,AQ690,AQ894,AQ1098,AQ1302,AQ1506,AQ1710,AQ1914)</f>
        <v>0</v>
      </c>
      <c r="AR282" s="114">
        <f t="shared" si="489"/>
        <v>0</v>
      </c>
      <c r="AS282" s="113">
        <f t="shared" si="489"/>
        <v>0</v>
      </c>
      <c r="AT282" s="114">
        <f t="shared" si="489"/>
        <v>0</v>
      </c>
      <c r="AU282" s="113">
        <f t="shared" si="489"/>
        <v>0</v>
      </c>
      <c r="AV282" s="114">
        <f t="shared" si="480"/>
        <v>0</v>
      </c>
      <c r="AW282" s="113">
        <f t="shared" si="384"/>
        <v>0</v>
      </c>
      <c r="AX282" s="13"/>
      <c r="AY282" s="111">
        <f t="shared" si="385"/>
        <v>0</v>
      </c>
      <c r="AZ282" s="113">
        <f t="shared" si="386"/>
        <v>0</v>
      </c>
      <c r="BA282" s="114">
        <f t="shared" si="387"/>
        <v>0</v>
      </c>
      <c r="BB282" s="113">
        <f t="shared" si="388"/>
        <v>0</v>
      </c>
      <c r="BC282" s="113">
        <f t="shared" si="481"/>
        <v>0</v>
      </c>
      <c r="BD282" s="117">
        <f t="shared" si="389"/>
        <v>0</v>
      </c>
    </row>
    <row r="283" spans="2:56" x14ac:dyDescent="0.3">
      <c r="B283" s="150" t="s">
        <v>109</v>
      </c>
      <c r="C283" s="78">
        <f>SUM(C284)</f>
        <v>0</v>
      </c>
      <c r="D283" s="79">
        <f>SUM(D284)</f>
        <v>0</v>
      </c>
      <c r="E283" s="69">
        <f t="shared" si="377"/>
        <v>0</v>
      </c>
      <c r="F283" s="78">
        <f>SUM(F284)</f>
        <v>0</v>
      </c>
      <c r="G283" s="79">
        <f>SUM(G284)</f>
        <v>0</v>
      </c>
      <c r="H283" s="69">
        <f t="shared" si="378"/>
        <v>0</v>
      </c>
      <c r="I283" s="78">
        <f>SUM(I284)</f>
        <v>0</v>
      </c>
      <c r="J283" s="79">
        <f>SUM(J284)</f>
        <v>0</v>
      </c>
      <c r="K283" s="69">
        <f t="shared" si="379"/>
        <v>0</v>
      </c>
      <c r="L283" s="78">
        <f>SUM(L284)</f>
        <v>0</v>
      </c>
      <c r="M283" s="80">
        <f>SUM(M284)</f>
        <v>0</v>
      </c>
      <c r="N283" s="81">
        <f>SUM(N284)</f>
        <v>0</v>
      </c>
      <c r="O283" s="78">
        <f>SUM(O284)</f>
        <v>0</v>
      </c>
      <c r="P283" s="81">
        <f>SUM(P284)</f>
        <v>0</v>
      </c>
      <c r="Q283" s="148">
        <f t="shared" si="380"/>
        <v>0</v>
      </c>
      <c r="R283" s="81">
        <f>SUM(R284)</f>
        <v>0</v>
      </c>
      <c r="S283" s="81">
        <f>SUM(S284)</f>
        <v>0</v>
      </c>
      <c r="T283" s="149">
        <f t="shared" si="390"/>
        <v>0</v>
      </c>
      <c r="U283" s="136"/>
      <c r="V283" s="78">
        <f>SUM(V284)</f>
        <v>0</v>
      </c>
      <c r="W283" s="81">
        <f>SUM(W284)</f>
        <v>0</v>
      </c>
      <c r="X283" s="148">
        <f t="shared" si="381"/>
        <v>0</v>
      </c>
      <c r="Y283" s="81">
        <f>SUM(Y284)</f>
        <v>0</v>
      </c>
      <c r="Z283" s="81">
        <f>SUM(Z284)</f>
        <v>0</v>
      </c>
      <c r="AA283" s="149">
        <f t="shared" si="400"/>
        <v>0</v>
      </c>
      <c r="AB283" s="136"/>
      <c r="AC283" s="78">
        <f>SUM(AC284)</f>
        <v>0</v>
      </c>
      <c r="AD283" s="81">
        <f>SUM(AD284)</f>
        <v>0</v>
      </c>
      <c r="AE283" s="148">
        <f t="shared" si="382"/>
        <v>0</v>
      </c>
      <c r="AF283" s="81">
        <f>SUM(AF284)</f>
        <v>0</v>
      </c>
      <c r="AG283" s="81">
        <f>SUM(AG284)</f>
        <v>0</v>
      </c>
      <c r="AH283" s="149">
        <f t="shared" si="403"/>
        <v>0</v>
      </c>
      <c r="AI283" s="13"/>
      <c r="AJ283" s="79">
        <f t="shared" ref="AJ283:AU283" si="490">SUM(AJ284)</f>
        <v>0</v>
      </c>
      <c r="AK283" s="80">
        <f t="shared" si="490"/>
        <v>0</v>
      </c>
      <c r="AL283" s="81">
        <f t="shared" si="490"/>
        <v>0</v>
      </c>
      <c r="AM283" s="80">
        <f t="shared" si="490"/>
        <v>0</v>
      </c>
      <c r="AN283" s="81">
        <f t="shared" si="490"/>
        <v>0</v>
      </c>
      <c r="AO283" s="80">
        <f t="shared" si="490"/>
        <v>0</v>
      </c>
      <c r="AP283" s="81">
        <f t="shared" si="490"/>
        <v>0</v>
      </c>
      <c r="AQ283" s="80">
        <f t="shared" si="490"/>
        <v>0</v>
      </c>
      <c r="AR283" s="81">
        <f t="shared" si="490"/>
        <v>0</v>
      </c>
      <c r="AS283" s="80">
        <f t="shared" si="490"/>
        <v>0</v>
      </c>
      <c r="AT283" s="81">
        <f t="shared" si="490"/>
        <v>0</v>
      </c>
      <c r="AU283" s="80">
        <f t="shared" si="490"/>
        <v>0</v>
      </c>
      <c r="AV283" s="81">
        <f t="shared" si="480"/>
        <v>0</v>
      </c>
      <c r="AW283" s="80">
        <f t="shared" si="384"/>
        <v>0</v>
      </c>
      <c r="AX283" s="13"/>
      <c r="AY283" s="79">
        <f t="shared" si="385"/>
        <v>0</v>
      </c>
      <c r="AZ283" s="80">
        <f t="shared" si="386"/>
        <v>0</v>
      </c>
      <c r="BA283" s="81">
        <f t="shared" si="387"/>
        <v>0</v>
      </c>
      <c r="BB283" s="80">
        <f t="shared" si="388"/>
        <v>0</v>
      </c>
      <c r="BC283" s="80">
        <f t="shared" si="481"/>
        <v>0</v>
      </c>
      <c r="BD283" s="86">
        <f t="shared" si="389"/>
        <v>0</v>
      </c>
    </row>
    <row r="284" spans="2:56" x14ac:dyDescent="0.3">
      <c r="B284" s="141" t="s">
        <v>110</v>
      </c>
      <c r="C284" s="142">
        <f>SUM(C488,C692,C896,C1100,C1304,C1508,C1712,C1916)</f>
        <v>0</v>
      </c>
      <c r="D284" s="143">
        <f>SUM(D488,D692,D896,D1100,D1304,D1508,D1712,D1916)</f>
        <v>0</v>
      </c>
      <c r="E284" s="144">
        <f t="shared" si="377"/>
        <v>0</v>
      </c>
      <c r="F284" s="142">
        <f>SUM(F488,F692,F896,F1100,F1304,F1508,F1712,F1916)</f>
        <v>0</v>
      </c>
      <c r="G284" s="143">
        <f>SUM(G488,G692,G896,G1100,G1304,G1508,G1712,G1916)</f>
        <v>0</v>
      </c>
      <c r="H284" s="144">
        <f t="shared" si="378"/>
        <v>0</v>
      </c>
      <c r="I284" s="142">
        <f>SUM(I488,I692,I896,I1100,I1304,I1508,I1712,I1916)</f>
        <v>0</v>
      </c>
      <c r="J284" s="143">
        <f>SUM(J488,J692,J896,J1100,J1304,J1508,J1712,J1916)</f>
        <v>0</v>
      </c>
      <c r="K284" s="144">
        <f t="shared" si="379"/>
        <v>0</v>
      </c>
      <c r="L284" s="142">
        <f>SUM(L488,L692,L896,L1100,L1304,L1508,L1712,L1916)</f>
        <v>0</v>
      </c>
      <c r="M284" s="145">
        <f>SUM(M488,M692,M896,M1100,M1304,M1508,M1712,M1916)</f>
        <v>0</v>
      </c>
      <c r="N284" s="146">
        <f>SUM(N488,N692,N896,N1100,N1304,N1508,N1712,N1916)</f>
        <v>0</v>
      </c>
      <c r="O284" s="142">
        <f>SUM(O488,O692,O896,O1100,O1304,O1508,O1712,O1916)</f>
        <v>0</v>
      </c>
      <c r="P284" s="146">
        <f>SUM(P488,P692,P896,P1100,P1304,P1508,P1712,P1916)</f>
        <v>0</v>
      </c>
      <c r="Q284" s="139">
        <f t="shared" si="380"/>
        <v>0</v>
      </c>
      <c r="R284" s="146">
        <f>SUM(R488,R692,R896,R1100,R1304,R1508,R1712,R1916)</f>
        <v>0</v>
      </c>
      <c r="S284" s="146">
        <f>SUM(S488,S692,S896,S1100,S1304,S1508,S1712,S1916)</f>
        <v>0</v>
      </c>
      <c r="T284" s="140">
        <f t="shared" si="390"/>
        <v>0</v>
      </c>
      <c r="U284" s="136"/>
      <c r="V284" s="142">
        <f>SUM(V488,V692,V896,V1100,V1304,V1508,V1712,V1916)</f>
        <v>0</v>
      </c>
      <c r="W284" s="146">
        <f>SUM(W488,W692,W896,W1100,W1304,W1508,W1712,W1916)</f>
        <v>0</v>
      </c>
      <c r="X284" s="139">
        <f t="shared" si="381"/>
        <v>0</v>
      </c>
      <c r="Y284" s="146">
        <f>SUM(Y488,Y692,Y896,Y1100,Y1304,Y1508,Y1712,Y1916)</f>
        <v>0</v>
      </c>
      <c r="Z284" s="146">
        <f>SUM(Z488,Z692,Z896,Z1100,Z1304,Z1508,Z1712,Z1916)</f>
        <v>0</v>
      </c>
      <c r="AA284" s="140">
        <f t="shared" si="400"/>
        <v>0</v>
      </c>
      <c r="AB284" s="136"/>
      <c r="AC284" s="142">
        <f>SUM(AC488,AC692,AC896,AC1100,AC1304,AC1508,AC1712,AC1916)</f>
        <v>0</v>
      </c>
      <c r="AD284" s="146">
        <f>SUM(AD488,AD692,AD896,AD1100,AD1304,AD1508,AD1712,AD1916)</f>
        <v>0</v>
      </c>
      <c r="AE284" s="139">
        <f t="shared" si="382"/>
        <v>0</v>
      </c>
      <c r="AF284" s="146">
        <f>SUM(AF488,AF692,AF896,AF1100,AF1304,AF1508,AF1712,AF1916)</f>
        <v>0</v>
      </c>
      <c r="AG284" s="146">
        <f>SUM(AG488,AG692,AG896,AG1100,AG1304,AG1508,AG1712,AG1916)</f>
        <v>0</v>
      </c>
      <c r="AH284" s="140">
        <f t="shared" si="403"/>
        <v>0</v>
      </c>
      <c r="AI284" s="13"/>
      <c r="AJ284" s="111">
        <f t="shared" ref="AJ284:AU284" si="491">SUM(AJ488,AJ692,AJ896,AJ1100,AJ1304,AJ1508,AJ1712,AJ1916)</f>
        <v>0</v>
      </c>
      <c r="AK284" s="113">
        <f t="shared" si="491"/>
        <v>0</v>
      </c>
      <c r="AL284" s="114">
        <f t="shared" si="491"/>
        <v>0</v>
      </c>
      <c r="AM284" s="113">
        <f t="shared" si="491"/>
        <v>0</v>
      </c>
      <c r="AN284" s="114">
        <f t="shared" si="491"/>
        <v>0</v>
      </c>
      <c r="AO284" s="113">
        <f t="shared" si="491"/>
        <v>0</v>
      </c>
      <c r="AP284" s="114">
        <f t="shared" si="491"/>
        <v>0</v>
      </c>
      <c r="AQ284" s="113">
        <f t="shared" si="491"/>
        <v>0</v>
      </c>
      <c r="AR284" s="114">
        <f t="shared" si="491"/>
        <v>0</v>
      </c>
      <c r="AS284" s="113">
        <f t="shared" si="491"/>
        <v>0</v>
      </c>
      <c r="AT284" s="114">
        <f t="shared" si="491"/>
        <v>0</v>
      </c>
      <c r="AU284" s="113">
        <f t="shared" si="491"/>
        <v>0</v>
      </c>
      <c r="AV284" s="114">
        <f t="shared" si="480"/>
        <v>0</v>
      </c>
      <c r="AW284" s="113">
        <f t="shared" si="384"/>
        <v>0</v>
      </c>
      <c r="AX284" s="13"/>
      <c r="AY284" s="111">
        <f t="shared" si="385"/>
        <v>0</v>
      </c>
      <c r="AZ284" s="113">
        <f t="shared" si="386"/>
        <v>0</v>
      </c>
      <c r="BA284" s="114">
        <f t="shared" si="387"/>
        <v>0</v>
      </c>
      <c r="BB284" s="113">
        <f t="shared" si="388"/>
        <v>0</v>
      </c>
      <c r="BC284" s="113">
        <f t="shared" si="481"/>
        <v>0</v>
      </c>
      <c r="BD284" s="117">
        <f t="shared" si="389"/>
        <v>0</v>
      </c>
    </row>
    <row r="285" spans="2:56" x14ac:dyDescent="0.3">
      <c r="B285" s="150" t="s">
        <v>111</v>
      </c>
      <c r="C285" s="78">
        <f>SUM(C286:C288)</f>
        <v>0</v>
      </c>
      <c r="D285" s="79">
        <f>SUM(D286:D288)</f>
        <v>0</v>
      </c>
      <c r="E285" s="69">
        <f t="shared" ref="E285:E348" si="492">IFERROR(D285/C285,0)</f>
        <v>0</v>
      </c>
      <c r="F285" s="78">
        <f>SUM(F286:F288)</f>
        <v>0</v>
      </c>
      <c r="G285" s="79">
        <f>SUM(G286:G288)</f>
        <v>0</v>
      </c>
      <c r="H285" s="69">
        <f t="shared" ref="H285:H348" si="493">IFERROR(G285/F285,0)</f>
        <v>0</v>
      </c>
      <c r="I285" s="78">
        <f>SUM(I286:I288)</f>
        <v>0</v>
      </c>
      <c r="J285" s="79">
        <f>SUM(J286:J288)</f>
        <v>0</v>
      </c>
      <c r="K285" s="69">
        <f t="shared" ref="K285:K348" si="494">IFERROR(J285/I285,0)</f>
        <v>0</v>
      </c>
      <c r="L285" s="78">
        <f>SUM(L286:L288)</f>
        <v>0</v>
      </c>
      <c r="M285" s="80">
        <f>SUM(M286:M288)</f>
        <v>0</v>
      </c>
      <c r="N285" s="81">
        <f>SUM(N286:N288)</f>
        <v>0</v>
      </c>
      <c r="O285" s="78">
        <f>SUM(O286:O288)</f>
        <v>0</v>
      </c>
      <c r="P285" s="81">
        <f>SUM(P286:P288)</f>
        <v>0</v>
      </c>
      <c r="Q285" s="148">
        <f t="shared" ref="Q285:Q348" si="495">SUM(O285:P285)</f>
        <v>0</v>
      </c>
      <c r="R285" s="81">
        <f>SUM(R286:R288)</f>
        <v>0</v>
      </c>
      <c r="S285" s="81">
        <f>SUM(S286:S288)</f>
        <v>0</v>
      </c>
      <c r="T285" s="149">
        <f t="shared" si="390"/>
        <v>0</v>
      </c>
      <c r="U285" s="136"/>
      <c r="V285" s="78">
        <f>SUM(V286:V288)</f>
        <v>0</v>
      </c>
      <c r="W285" s="81">
        <f>SUM(W286:W288)</f>
        <v>0</v>
      </c>
      <c r="X285" s="148">
        <f t="shared" ref="X285:X348" si="496">SUM(V285:W285)</f>
        <v>0</v>
      </c>
      <c r="Y285" s="81">
        <f>SUM(Y286:Y288)</f>
        <v>0</v>
      </c>
      <c r="Z285" s="81">
        <f>SUM(Z286:Z288)</f>
        <v>0</v>
      </c>
      <c r="AA285" s="149">
        <f t="shared" si="400"/>
        <v>0</v>
      </c>
      <c r="AB285" s="136"/>
      <c r="AC285" s="78">
        <f>SUM(AC286:AC288)</f>
        <v>0</v>
      </c>
      <c r="AD285" s="81">
        <f>SUM(AD286:AD288)</f>
        <v>0</v>
      </c>
      <c r="AE285" s="148">
        <f t="shared" ref="AE285:AE348" si="497">SUM(AC285:AD285)</f>
        <v>0</v>
      </c>
      <c r="AF285" s="81">
        <f>SUM(AF286:AF288)</f>
        <v>0</v>
      </c>
      <c r="AG285" s="81">
        <f>SUM(AG286:AG288)</f>
        <v>0</v>
      </c>
      <c r="AH285" s="149">
        <f t="shared" si="403"/>
        <v>0</v>
      </c>
      <c r="AI285" s="13"/>
      <c r="AJ285" s="79">
        <f t="shared" ref="AJ285:AU285" si="498">SUM(AJ286:AJ288)</f>
        <v>0</v>
      </c>
      <c r="AK285" s="80">
        <f t="shared" si="498"/>
        <v>0</v>
      </c>
      <c r="AL285" s="81">
        <f t="shared" si="498"/>
        <v>0</v>
      </c>
      <c r="AM285" s="80">
        <f t="shared" si="498"/>
        <v>0</v>
      </c>
      <c r="AN285" s="81">
        <f t="shared" si="498"/>
        <v>0</v>
      </c>
      <c r="AO285" s="80">
        <f t="shared" si="498"/>
        <v>0</v>
      </c>
      <c r="AP285" s="81">
        <f t="shared" si="498"/>
        <v>0</v>
      </c>
      <c r="AQ285" s="80">
        <f t="shared" si="498"/>
        <v>0</v>
      </c>
      <c r="AR285" s="81">
        <f t="shared" si="498"/>
        <v>0</v>
      </c>
      <c r="AS285" s="80">
        <f t="shared" si="498"/>
        <v>0</v>
      </c>
      <c r="AT285" s="81">
        <f t="shared" si="498"/>
        <v>0</v>
      </c>
      <c r="AU285" s="80">
        <f t="shared" si="498"/>
        <v>0</v>
      </c>
      <c r="AV285" s="81">
        <f t="shared" si="480"/>
        <v>0</v>
      </c>
      <c r="AW285" s="80">
        <f t="shared" ref="AW285:AW348" si="499">T285-AV285</f>
        <v>0</v>
      </c>
      <c r="AX285" s="13"/>
      <c r="AY285" s="79">
        <f t="shared" ref="AY285:AY348" si="500">SUM(AJ285:AL285)</f>
        <v>0</v>
      </c>
      <c r="AZ285" s="80">
        <f t="shared" ref="AZ285:AZ348" si="501">SUM(AM285:AO285)</f>
        <v>0</v>
      </c>
      <c r="BA285" s="81">
        <f t="shared" ref="BA285:BA348" si="502">SUM(AP285:AR285)</f>
        <v>0</v>
      </c>
      <c r="BB285" s="80">
        <f t="shared" ref="BB285:BB348" si="503">SUM(AS285:AU285)</f>
        <v>0</v>
      </c>
      <c r="BC285" s="80">
        <f t="shared" si="481"/>
        <v>0</v>
      </c>
      <c r="BD285" s="86">
        <f t="shared" ref="BD285:BD348" si="504">T285-BC285</f>
        <v>0</v>
      </c>
    </row>
    <row r="286" spans="2:56" x14ac:dyDescent="0.3">
      <c r="B286" s="141" t="s">
        <v>112</v>
      </c>
      <c r="C286" s="142">
        <f t="shared" ref="C286:D288" si="505">SUM(C490,C694,C898,C1102,C1306,C1510,C1714,C1918)</f>
        <v>0</v>
      </c>
      <c r="D286" s="143">
        <f t="shared" si="505"/>
        <v>0</v>
      </c>
      <c r="E286" s="144">
        <f t="shared" si="492"/>
        <v>0</v>
      </c>
      <c r="F286" s="142">
        <f t="shared" ref="F286:G288" si="506">SUM(F490,F694,F898,F1102,F1306,F1510,F1714,F1918)</f>
        <v>0</v>
      </c>
      <c r="G286" s="143">
        <f t="shared" si="506"/>
        <v>0</v>
      </c>
      <c r="H286" s="144">
        <f t="shared" si="493"/>
        <v>0</v>
      </c>
      <c r="I286" s="142">
        <f t="shared" ref="I286:J288" si="507">SUM(I490,I694,I898,I1102,I1306,I1510,I1714,I1918)</f>
        <v>0</v>
      </c>
      <c r="J286" s="143">
        <f t="shared" si="507"/>
        <v>0</v>
      </c>
      <c r="K286" s="144">
        <f t="shared" si="494"/>
        <v>0</v>
      </c>
      <c r="L286" s="142">
        <f>SUM(L490,L694,L898,L1102,L1306,L1510,L1714,L1918)</f>
        <v>0</v>
      </c>
      <c r="M286" s="145">
        <f t="shared" ref="M286:P288" si="508">SUM(M490,M694,M898,M1102,M1306,M1510,M1714,M1918)</f>
        <v>0</v>
      </c>
      <c r="N286" s="146">
        <f t="shared" si="508"/>
        <v>0</v>
      </c>
      <c r="O286" s="142">
        <f t="shared" si="508"/>
        <v>0</v>
      </c>
      <c r="P286" s="146">
        <f t="shared" si="508"/>
        <v>0</v>
      </c>
      <c r="Q286" s="139">
        <f t="shared" si="495"/>
        <v>0</v>
      </c>
      <c r="R286" s="146">
        <f t="shared" ref="R286:S288" si="509">SUM(R490,R694,R898,R1102,R1306,R1510,R1714,R1918)</f>
        <v>0</v>
      </c>
      <c r="S286" s="146">
        <f t="shared" si="509"/>
        <v>0</v>
      </c>
      <c r="T286" s="140">
        <f t="shared" ref="T286:T349" si="510">SUM(Q286:S286)</f>
        <v>0</v>
      </c>
      <c r="U286" s="136"/>
      <c r="V286" s="142">
        <f t="shared" ref="V286:W288" si="511">SUM(V490,V694,V898,V1102,V1306,V1510,V1714,V1918)</f>
        <v>0</v>
      </c>
      <c r="W286" s="146">
        <f t="shared" si="511"/>
        <v>0</v>
      </c>
      <c r="X286" s="139">
        <f t="shared" si="496"/>
        <v>0</v>
      </c>
      <c r="Y286" s="146">
        <f t="shared" ref="Y286:Z288" si="512">SUM(Y490,Y694,Y898,Y1102,Y1306,Y1510,Y1714,Y1918)</f>
        <v>0</v>
      </c>
      <c r="Z286" s="146">
        <f t="shared" si="512"/>
        <v>0</v>
      </c>
      <c r="AA286" s="140">
        <f t="shared" si="400"/>
        <v>0</v>
      </c>
      <c r="AB286" s="136"/>
      <c r="AC286" s="142">
        <f t="shared" ref="AC286:AD288" si="513">SUM(AC490,AC694,AC898,AC1102,AC1306,AC1510,AC1714,AC1918)</f>
        <v>0</v>
      </c>
      <c r="AD286" s="146">
        <f t="shared" si="513"/>
        <v>0</v>
      </c>
      <c r="AE286" s="139">
        <f t="shared" si="497"/>
        <v>0</v>
      </c>
      <c r="AF286" s="146">
        <f t="shared" ref="AF286:AG288" si="514">SUM(AF490,AF694,AF898,AF1102,AF1306,AF1510,AF1714,AF1918)</f>
        <v>0</v>
      </c>
      <c r="AG286" s="146">
        <f t="shared" si="514"/>
        <v>0</v>
      </c>
      <c r="AH286" s="140">
        <f t="shared" si="403"/>
        <v>0</v>
      </c>
      <c r="AI286" s="13"/>
      <c r="AJ286" s="111">
        <f t="shared" ref="AJ286:AU288" si="515">SUM(AJ490,AJ694,AJ898,AJ1102,AJ1306,AJ1510,AJ1714,AJ1918)</f>
        <v>0</v>
      </c>
      <c r="AK286" s="113">
        <f t="shared" si="515"/>
        <v>0</v>
      </c>
      <c r="AL286" s="114">
        <f t="shared" si="515"/>
        <v>0</v>
      </c>
      <c r="AM286" s="113">
        <f t="shared" si="515"/>
        <v>0</v>
      </c>
      <c r="AN286" s="114">
        <f t="shared" si="515"/>
        <v>0</v>
      </c>
      <c r="AO286" s="113">
        <f t="shared" si="515"/>
        <v>0</v>
      </c>
      <c r="AP286" s="114">
        <f t="shared" si="515"/>
        <v>0</v>
      </c>
      <c r="AQ286" s="113">
        <f>SUM(AQ490,AQ694,AQ898,AQ1102,AQ1306,AQ1510,AQ1714,AQ1918)</f>
        <v>0</v>
      </c>
      <c r="AR286" s="114">
        <f t="shared" si="515"/>
        <v>0</v>
      </c>
      <c r="AS286" s="113">
        <f t="shared" si="515"/>
        <v>0</v>
      </c>
      <c r="AT286" s="114">
        <f t="shared" si="515"/>
        <v>0</v>
      </c>
      <c r="AU286" s="113">
        <f t="shared" si="515"/>
        <v>0</v>
      </c>
      <c r="AV286" s="114">
        <f t="shared" si="480"/>
        <v>0</v>
      </c>
      <c r="AW286" s="113">
        <f t="shared" si="499"/>
        <v>0</v>
      </c>
      <c r="AX286" s="13"/>
      <c r="AY286" s="111">
        <f t="shared" si="500"/>
        <v>0</v>
      </c>
      <c r="AZ286" s="113">
        <f t="shared" si="501"/>
        <v>0</v>
      </c>
      <c r="BA286" s="114">
        <f t="shared" si="502"/>
        <v>0</v>
      </c>
      <c r="BB286" s="113">
        <f t="shared" si="503"/>
        <v>0</v>
      </c>
      <c r="BC286" s="113">
        <f t="shared" si="481"/>
        <v>0</v>
      </c>
      <c r="BD286" s="117">
        <f t="shared" si="504"/>
        <v>0</v>
      </c>
    </row>
    <row r="287" spans="2:56" x14ac:dyDescent="0.3">
      <c r="B287" s="141" t="s">
        <v>113</v>
      </c>
      <c r="C287" s="142">
        <f t="shared" si="505"/>
        <v>0</v>
      </c>
      <c r="D287" s="143">
        <f t="shared" si="505"/>
        <v>0</v>
      </c>
      <c r="E287" s="144">
        <f t="shared" si="492"/>
        <v>0</v>
      </c>
      <c r="F287" s="142">
        <f t="shared" si="506"/>
        <v>0</v>
      </c>
      <c r="G287" s="143">
        <f t="shared" si="506"/>
        <v>0</v>
      </c>
      <c r="H287" s="144">
        <f t="shared" si="493"/>
        <v>0</v>
      </c>
      <c r="I287" s="142">
        <f t="shared" si="507"/>
        <v>0</v>
      </c>
      <c r="J287" s="143">
        <f t="shared" si="507"/>
        <v>0</v>
      </c>
      <c r="K287" s="144">
        <f t="shared" si="494"/>
        <v>0</v>
      </c>
      <c r="L287" s="142">
        <f>SUM(L491,L695,L899,L1103,L1307,L1511,L1715,L1919)</f>
        <v>0</v>
      </c>
      <c r="M287" s="145">
        <f t="shared" si="508"/>
        <v>0</v>
      </c>
      <c r="N287" s="146">
        <f t="shared" si="508"/>
        <v>0</v>
      </c>
      <c r="O287" s="142">
        <f t="shared" si="508"/>
        <v>0</v>
      </c>
      <c r="P287" s="146">
        <f t="shared" si="508"/>
        <v>0</v>
      </c>
      <c r="Q287" s="139">
        <f t="shared" si="495"/>
        <v>0</v>
      </c>
      <c r="R287" s="146">
        <f t="shared" si="509"/>
        <v>0</v>
      </c>
      <c r="S287" s="146">
        <f t="shared" si="509"/>
        <v>0</v>
      </c>
      <c r="T287" s="140">
        <f t="shared" si="510"/>
        <v>0</v>
      </c>
      <c r="U287" s="136"/>
      <c r="V287" s="142">
        <f t="shared" si="511"/>
        <v>0</v>
      </c>
      <c r="W287" s="146">
        <f t="shared" si="511"/>
        <v>0</v>
      </c>
      <c r="X287" s="139">
        <f t="shared" si="496"/>
        <v>0</v>
      </c>
      <c r="Y287" s="146">
        <f t="shared" si="512"/>
        <v>0</v>
      </c>
      <c r="Z287" s="146">
        <f t="shared" si="512"/>
        <v>0</v>
      </c>
      <c r="AA287" s="140">
        <f t="shared" si="400"/>
        <v>0</v>
      </c>
      <c r="AB287" s="136"/>
      <c r="AC287" s="142">
        <f t="shared" si="513"/>
        <v>0</v>
      </c>
      <c r="AD287" s="146">
        <f t="shared" si="513"/>
        <v>0</v>
      </c>
      <c r="AE287" s="139">
        <f t="shared" si="497"/>
        <v>0</v>
      </c>
      <c r="AF287" s="146">
        <f t="shared" si="514"/>
        <v>0</v>
      </c>
      <c r="AG287" s="146">
        <f t="shared" si="514"/>
        <v>0</v>
      </c>
      <c r="AH287" s="140">
        <f t="shared" si="403"/>
        <v>0</v>
      </c>
      <c r="AI287" s="13"/>
      <c r="AJ287" s="111">
        <f t="shared" si="515"/>
        <v>0</v>
      </c>
      <c r="AK287" s="113">
        <f t="shared" si="515"/>
        <v>0</v>
      </c>
      <c r="AL287" s="114">
        <f t="shared" si="515"/>
        <v>0</v>
      </c>
      <c r="AM287" s="113">
        <f t="shared" si="515"/>
        <v>0</v>
      </c>
      <c r="AN287" s="114">
        <f t="shared" si="515"/>
        <v>0</v>
      </c>
      <c r="AO287" s="113">
        <f t="shared" si="515"/>
        <v>0</v>
      </c>
      <c r="AP287" s="114">
        <f t="shared" si="515"/>
        <v>0</v>
      </c>
      <c r="AQ287" s="113">
        <f>SUM(AQ491,AQ695,AQ899,AQ1103,AQ1307,AQ1511,AQ1715,AQ1919)</f>
        <v>0</v>
      </c>
      <c r="AR287" s="114">
        <f t="shared" si="515"/>
        <v>0</v>
      </c>
      <c r="AS287" s="113">
        <f t="shared" si="515"/>
        <v>0</v>
      </c>
      <c r="AT287" s="114">
        <f t="shared" si="515"/>
        <v>0</v>
      </c>
      <c r="AU287" s="113">
        <f t="shared" si="515"/>
        <v>0</v>
      </c>
      <c r="AV287" s="114">
        <f t="shared" si="480"/>
        <v>0</v>
      </c>
      <c r="AW287" s="113">
        <f t="shared" si="499"/>
        <v>0</v>
      </c>
      <c r="AX287" s="13"/>
      <c r="AY287" s="111">
        <f t="shared" si="500"/>
        <v>0</v>
      </c>
      <c r="AZ287" s="113">
        <f t="shared" si="501"/>
        <v>0</v>
      </c>
      <c r="BA287" s="114">
        <f t="shared" si="502"/>
        <v>0</v>
      </c>
      <c r="BB287" s="113">
        <f t="shared" si="503"/>
        <v>0</v>
      </c>
      <c r="BC287" s="113">
        <f t="shared" si="481"/>
        <v>0</v>
      </c>
      <c r="BD287" s="117">
        <f t="shared" si="504"/>
        <v>0</v>
      </c>
    </row>
    <row r="288" spans="2:56" x14ac:dyDescent="0.3">
      <c r="B288" s="141" t="s">
        <v>114</v>
      </c>
      <c r="C288" s="142">
        <f t="shared" si="505"/>
        <v>0</v>
      </c>
      <c r="D288" s="143">
        <f t="shared" si="505"/>
        <v>0</v>
      </c>
      <c r="E288" s="144">
        <f t="shared" si="492"/>
        <v>0</v>
      </c>
      <c r="F288" s="142">
        <f t="shared" si="506"/>
        <v>0</v>
      </c>
      <c r="G288" s="143">
        <f t="shared" si="506"/>
        <v>0</v>
      </c>
      <c r="H288" s="144">
        <f t="shared" si="493"/>
        <v>0</v>
      </c>
      <c r="I288" s="142">
        <f t="shared" si="507"/>
        <v>0</v>
      </c>
      <c r="J288" s="143">
        <f t="shared" si="507"/>
        <v>0</v>
      </c>
      <c r="K288" s="144">
        <f t="shared" si="494"/>
        <v>0</v>
      </c>
      <c r="L288" s="142">
        <f>SUM(L492,L696,L900,L1104,L1308,L1512,L1716,L1920)</f>
        <v>0</v>
      </c>
      <c r="M288" s="145">
        <f t="shared" si="508"/>
        <v>0</v>
      </c>
      <c r="N288" s="146">
        <f t="shared" si="508"/>
        <v>0</v>
      </c>
      <c r="O288" s="142">
        <f t="shared" si="508"/>
        <v>0</v>
      </c>
      <c r="P288" s="146">
        <f t="shared" si="508"/>
        <v>0</v>
      </c>
      <c r="Q288" s="139">
        <f t="shared" si="495"/>
        <v>0</v>
      </c>
      <c r="R288" s="146">
        <f t="shared" si="509"/>
        <v>0</v>
      </c>
      <c r="S288" s="146">
        <f t="shared" si="509"/>
        <v>0</v>
      </c>
      <c r="T288" s="140">
        <f t="shared" si="510"/>
        <v>0</v>
      </c>
      <c r="U288" s="136"/>
      <c r="V288" s="142">
        <f t="shared" si="511"/>
        <v>0</v>
      </c>
      <c r="W288" s="146">
        <f t="shared" si="511"/>
        <v>0</v>
      </c>
      <c r="X288" s="139">
        <f t="shared" si="496"/>
        <v>0</v>
      </c>
      <c r="Y288" s="146">
        <f t="shared" si="512"/>
        <v>0</v>
      </c>
      <c r="Z288" s="146">
        <f t="shared" si="512"/>
        <v>0</v>
      </c>
      <c r="AA288" s="140">
        <f t="shared" ref="AA288:AA351" si="516">SUM(X288:Z288)</f>
        <v>0</v>
      </c>
      <c r="AB288" s="136"/>
      <c r="AC288" s="142">
        <f t="shared" si="513"/>
        <v>0</v>
      </c>
      <c r="AD288" s="146">
        <f t="shared" si="513"/>
        <v>0</v>
      </c>
      <c r="AE288" s="139">
        <f t="shared" si="497"/>
        <v>0</v>
      </c>
      <c r="AF288" s="146">
        <f t="shared" si="514"/>
        <v>0</v>
      </c>
      <c r="AG288" s="146">
        <f t="shared" si="514"/>
        <v>0</v>
      </c>
      <c r="AH288" s="140">
        <f t="shared" ref="AH288:AH351" si="517">SUM(AE288:AG288)</f>
        <v>0</v>
      </c>
      <c r="AI288" s="13"/>
      <c r="AJ288" s="111">
        <f t="shared" si="515"/>
        <v>0</v>
      </c>
      <c r="AK288" s="113">
        <f t="shared" si="515"/>
        <v>0</v>
      </c>
      <c r="AL288" s="114">
        <f t="shared" si="515"/>
        <v>0</v>
      </c>
      <c r="AM288" s="113">
        <f t="shared" si="515"/>
        <v>0</v>
      </c>
      <c r="AN288" s="114">
        <f t="shared" si="515"/>
        <v>0</v>
      </c>
      <c r="AO288" s="113">
        <f t="shared" si="515"/>
        <v>0</v>
      </c>
      <c r="AP288" s="114">
        <f t="shared" si="515"/>
        <v>0</v>
      </c>
      <c r="AQ288" s="113">
        <f>SUM(AQ492,AQ696,AQ900,AQ1104,AQ1308,AQ1512,AQ1716,AQ1920)</f>
        <v>0</v>
      </c>
      <c r="AR288" s="114">
        <f t="shared" si="515"/>
        <v>0</v>
      </c>
      <c r="AS288" s="113">
        <f t="shared" si="515"/>
        <v>0</v>
      </c>
      <c r="AT288" s="114">
        <f t="shared" si="515"/>
        <v>0</v>
      </c>
      <c r="AU288" s="113">
        <f t="shared" si="515"/>
        <v>0</v>
      </c>
      <c r="AV288" s="114">
        <f t="shared" si="480"/>
        <v>0</v>
      </c>
      <c r="AW288" s="113">
        <f t="shared" si="499"/>
        <v>0</v>
      </c>
      <c r="AX288" s="13"/>
      <c r="AY288" s="111">
        <f t="shared" si="500"/>
        <v>0</v>
      </c>
      <c r="AZ288" s="113">
        <f t="shared" si="501"/>
        <v>0</v>
      </c>
      <c r="BA288" s="114">
        <f t="shared" si="502"/>
        <v>0</v>
      </c>
      <c r="BB288" s="113">
        <f t="shared" si="503"/>
        <v>0</v>
      </c>
      <c r="BC288" s="113">
        <f t="shared" si="481"/>
        <v>0</v>
      </c>
      <c r="BD288" s="117">
        <f t="shared" si="504"/>
        <v>0</v>
      </c>
    </row>
    <row r="289" spans="2:56" x14ac:dyDescent="0.3">
      <c r="B289" s="150" t="s">
        <v>115</v>
      </c>
      <c r="C289" s="78">
        <f>SUM(C290:C292)</f>
        <v>0</v>
      </c>
      <c r="D289" s="79">
        <f>SUM(D290:D292)</f>
        <v>0</v>
      </c>
      <c r="E289" s="69">
        <f t="shared" si="492"/>
        <v>0</v>
      </c>
      <c r="F289" s="78">
        <f>SUM(F290:F292)</f>
        <v>0</v>
      </c>
      <c r="G289" s="79">
        <f>SUM(G290:G292)</f>
        <v>0</v>
      </c>
      <c r="H289" s="69">
        <f t="shared" si="493"/>
        <v>0</v>
      </c>
      <c r="I289" s="78">
        <f>SUM(I290:I292)</f>
        <v>0</v>
      </c>
      <c r="J289" s="79">
        <f>SUM(J290:J292)</f>
        <v>0</v>
      </c>
      <c r="K289" s="69">
        <f t="shared" si="494"/>
        <v>0</v>
      </c>
      <c r="L289" s="78">
        <f>SUM(L290:L292)</f>
        <v>0</v>
      </c>
      <c r="M289" s="80">
        <f>SUM(M290:M292)</f>
        <v>0</v>
      </c>
      <c r="N289" s="81">
        <f>SUM(N290:N292)</f>
        <v>0</v>
      </c>
      <c r="O289" s="78">
        <f>SUM(O290:O292)</f>
        <v>0</v>
      </c>
      <c r="P289" s="81">
        <f>SUM(P290:P292)</f>
        <v>0</v>
      </c>
      <c r="Q289" s="148">
        <f t="shared" si="495"/>
        <v>0</v>
      </c>
      <c r="R289" s="81">
        <f>SUM(R290:R292)</f>
        <v>0</v>
      </c>
      <c r="S289" s="81">
        <f>SUM(S290:S292)</f>
        <v>0</v>
      </c>
      <c r="T289" s="149">
        <f t="shared" si="510"/>
        <v>0</v>
      </c>
      <c r="U289" s="136"/>
      <c r="V289" s="78">
        <f>SUM(V290:V292)</f>
        <v>0</v>
      </c>
      <c r="W289" s="81">
        <f>SUM(W290:W292)</f>
        <v>0</v>
      </c>
      <c r="X289" s="148">
        <f t="shared" si="496"/>
        <v>0</v>
      </c>
      <c r="Y289" s="81">
        <f>SUM(Y290:Y292)</f>
        <v>0</v>
      </c>
      <c r="Z289" s="81">
        <f>SUM(Z290:Z292)</f>
        <v>0</v>
      </c>
      <c r="AA289" s="149">
        <f t="shared" si="516"/>
        <v>0</v>
      </c>
      <c r="AB289" s="136"/>
      <c r="AC289" s="78">
        <f>SUM(AC290:AC292)</f>
        <v>0</v>
      </c>
      <c r="AD289" s="81">
        <f>SUM(AD290:AD292)</f>
        <v>0</v>
      </c>
      <c r="AE289" s="148">
        <f t="shared" si="497"/>
        <v>0</v>
      </c>
      <c r="AF289" s="81">
        <f>SUM(AF290:AF292)</f>
        <v>0</v>
      </c>
      <c r="AG289" s="81">
        <f>SUM(AG290:AG292)</f>
        <v>0</v>
      </c>
      <c r="AH289" s="149">
        <f t="shared" si="517"/>
        <v>0</v>
      </c>
      <c r="AI289" s="13"/>
      <c r="AJ289" s="79">
        <f t="shared" ref="AJ289:AU289" si="518">SUM(AJ290:AJ292)</f>
        <v>0</v>
      </c>
      <c r="AK289" s="80">
        <f t="shared" si="518"/>
        <v>0</v>
      </c>
      <c r="AL289" s="81">
        <f t="shared" si="518"/>
        <v>0</v>
      </c>
      <c r="AM289" s="80">
        <f t="shared" si="518"/>
        <v>0</v>
      </c>
      <c r="AN289" s="81">
        <f t="shared" si="518"/>
        <v>0</v>
      </c>
      <c r="AO289" s="80">
        <f t="shared" si="518"/>
        <v>0</v>
      </c>
      <c r="AP289" s="81">
        <f t="shared" si="518"/>
        <v>0</v>
      </c>
      <c r="AQ289" s="80">
        <f t="shared" si="518"/>
        <v>0</v>
      </c>
      <c r="AR289" s="81">
        <f t="shared" si="518"/>
        <v>0</v>
      </c>
      <c r="AS289" s="80">
        <f t="shared" si="518"/>
        <v>0</v>
      </c>
      <c r="AT289" s="81">
        <f t="shared" si="518"/>
        <v>0</v>
      </c>
      <c r="AU289" s="80">
        <f t="shared" si="518"/>
        <v>0</v>
      </c>
      <c r="AV289" s="81">
        <f t="shared" si="480"/>
        <v>0</v>
      </c>
      <c r="AW289" s="80">
        <f t="shared" si="499"/>
        <v>0</v>
      </c>
      <c r="AX289" s="13"/>
      <c r="AY289" s="79">
        <f t="shared" si="500"/>
        <v>0</v>
      </c>
      <c r="AZ289" s="80">
        <f t="shared" si="501"/>
        <v>0</v>
      </c>
      <c r="BA289" s="81">
        <f t="shared" si="502"/>
        <v>0</v>
      </c>
      <c r="BB289" s="80">
        <f t="shared" si="503"/>
        <v>0</v>
      </c>
      <c r="BC289" s="80">
        <f t="shared" si="481"/>
        <v>0</v>
      </c>
      <c r="BD289" s="86">
        <f t="shared" si="504"/>
        <v>0</v>
      </c>
    </row>
    <row r="290" spans="2:56" x14ac:dyDescent="0.3">
      <c r="B290" s="141" t="s">
        <v>116</v>
      </c>
      <c r="C290" s="142">
        <f t="shared" ref="C290:D292" si="519">SUM(C494,C698,C902,C1106,C1310,C1514,C1718,C1922)</f>
        <v>0</v>
      </c>
      <c r="D290" s="143">
        <f t="shared" si="519"/>
        <v>0</v>
      </c>
      <c r="E290" s="144">
        <f t="shared" si="492"/>
        <v>0</v>
      </c>
      <c r="F290" s="142">
        <f t="shared" ref="F290:G292" si="520">SUM(F494,F698,F902,F1106,F1310,F1514,F1718,F1922)</f>
        <v>0</v>
      </c>
      <c r="G290" s="143">
        <f t="shared" si="520"/>
        <v>0</v>
      </c>
      <c r="H290" s="144">
        <f t="shared" si="493"/>
        <v>0</v>
      </c>
      <c r="I290" s="142">
        <f t="shared" ref="I290:J292" si="521">SUM(I494,I698,I902,I1106,I1310,I1514,I1718,I1922)</f>
        <v>0</v>
      </c>
      <c r="J290" s="143">
        <f t="shared" si="521"/>
        <v>0</v>
      </c>
      <c r="K290" s="144">
        <f t="shared" si="494"/>
        <v>0</v>
      </c>
      <c r="L290" s="142">
        <f>SUM(L494,L698,L902,L1106,L1310,L1514,L1718,L1922)</f>
        <v>0</v>
      </c>
      <c r="M290" s="145">
        <f t="shared" ref="M290:P292" si="522">SUM(M494,M698,M902,M1106,M1310,M1514,M1718,M1922)</f>
        <v>0</v>
      </c>
      <c r="N290" s="146">
        <f t="shared" si="522"/>
        <v>0</v>
      </c>
      <c r="O290" s="142">
        <f t="shared" si="522"/>
        <v>0</v>
      </c>
      <c r="P290" s="146">
        <f t="shared" si="522"/>
        <v>0</v>
      </c>
      <c r="Q290" s="139">
        <f t="shared" si="495"/>
        <v>0</v>
      </c>
      <c r="R290" s="146">
        <f t="shared" ref="R290:S292" si="523">SUM(R494,R698,R902,R1106,R1310,R1514,R1718,R1922)</f>
        <v>0</v>
      </c>
      <c r="S290" s="146">
        <f t="shared" si="523"/>
        <v>0</v>
      </c>
      <c r="T290" s="140">
        <f t="shared" si="510"/>
        <v>0</v>
      </c>
      <c r="U290" s="136"/>
      <c r="V290" s="142">
        <f t="shared" ref="V290:W292" si="524">SUM(V494,V698,V902,V1106,V1310,V1514,V1718,V1922)</f>
        <v>0</v>
      </c>
      <c r="W290" s="146">
        <f t="shared" si="524"/>
        <v>0</v>
      </c>
      <c r="X290" s="139">
        <f t="shared" si="496"/>
        <v>0</v>
      </c>
      <c r="Y290" s="146">
        <f t="shared" ref="Y290:Z292" si="525">SUM(Y494,Y698,Y902,Y1106,Y1310,Y1514,Y1718,Y1922)</f>
        <v>0</v>
      </c>
      <c r="Z290" s="146">
        <f t="shared" si="525"/>
        <v>0</v>
      </c>
      <c r="AA290" s="140">
        <f t="shared" si="516"/>
        <v>0</v>
      </c>
      <c r="AB290" s="136"/>
      <c r="AC290" s="142">
        <f t="shared" ref="AC290:AD292" si="526">SUM(AC494,AC698,AC902,AC1106,AC1310,AC1514,AC1718,AC1922)</f>
        <v>0</v>
      </c>
      <c r="AD290" s="146">
        <f t="shared" si="526"/>
        <v>0</v>
      </c>
      <c r="AE290" s="139">
        <f t="shared" si="497"/>
        <v>0</v>
      </c>
      <c r="AF290" s="146">
        <f t="shared" ref="AF290:AG292" si="527">SUM(AF494,AF698,AF902,AF1106,AF1310,AF1514,AF1718,AF1922)</f>
        <v>0</v>
      </c>
      <c r="AG290" s="146">
        <f t="shared" si="527"/>
        <v>0</v>
      </c>
      <c r="AH290" s="140">
        <f t="shared" si="517"/>
        <v>0</v>
      </c>
      <c r="AI290" s="13"/>
      <c r="AJ290" s="111">
        <f t="shared" ref="AJ290:AU292" si="528">SUM(AJ494,AJ698,AJ902,AJ1106,AJ1310,AJ1514,AJ1718,AJ1922)</f>
        <v>0</v>
      </c>
      <c r="AK290" s="113">
        <f t="shared" si="528"/>
        <v>0</v>
      </c>
      <c r="AL290" s="114">
        <f t="shared" si="528"/>
        <v>0</v>
      </c>
      <c r="AM290" s="113">
        <f t="shared" si="528"/>
        <v>0</v>
      </c>
      <c r="AN290" s="114">
        <f t="shared" si="528"/>
        <v>0</v>
      </c>
      <c r="AO290" s="113">
        <f t="shared" si="528"/>
        <v>0</v>
      </c>
      <c r="AP290" s="114">
        <f t="shared" si="528"/>
        <v>0</v>
      </c>
      <c r="AQ290" s="113">
        <f>SUM(AQ494,AQ698,AQ902,AQ1106,AQ1310,AQ1514,AQ1718,AQ1922)</f>
        <v>0</v>
      </c>
      <c r="AR290" s="114">
        <f t="shared" si="528"/>
        <v>0</v>
      </c>
      <c r="AS290" s="113">
        <f t="shared" si="528"/>
        <v>0</v>
      </c>
      <c r="AT290" s="114">
        <f t="shared" si="528"/>
        <v>0</v>
      </c>
      <c r="AU290" s="113">
        <f t="shared" si="528"/>
        <v>0</v>
      </c>
      <c r="AV290" s="114">
        <f t="shared" si="480"/>
        <v>0</v>
      </c>
      <c r="AW290" s="113">
        <f t="shared" si="499"/>
        <v>0</v>
      </c>
      <c r="AX290" s="13"/>
      <c r="AY290" s="111">
        <f t="shared" si="500"/>
        <v>0</v>
      </c>
      <c r="AZ290" s="113">
        <f t="shared" si="501"/>
        <v>0</v>
      </c>
      <c r="BA290" s="114">
        <f t="shared" si="502"/>
        <v>0</v>
      </c>
      <c r="BB290" s="113">
        <f t="shared" si="503"/>
        <v>0</v>
      </c>
      <c r="BC290" s="113">
        <f t="shared" si="481"/>
        <v>0</v>
      </c>
      <c r="BD290" s="117">
        <f t="shared" si="504"/>
        <v>0</v>
      </c>
    </row>
    <row r="291" spans="2:56" x14ac:dyDescent="0.3">
      <c r="B291" s="141" t="s">
        <v>117</v>
      </c>
      <c r="C291" s="142">
        <f t="shared" si="519"/>
        <v>0</v>
      </c>
      <c r="D291" s="143">
        <f t="shared" si="519"/>
        <v>0</v>
      </c>
      <c r="E291" s="144">
        <f t="shared" si="492"/>
        <v>0</v>
      </c>
      <c r="F291" s="142">
        <f t="shared" si="520"/>
        <v>0</v>
      </c>
      <c r="G291" s="143">
        <f t="shared" si="520"/>
        <v>0</v>
      </c>
      <c r="H291" s="144">
        <f t="shared" si="493"/>
        <v>0</v>
      </c>
      <c r="I291" s="142">
        <f t="shared" si="521"/>
        <v>0</v>
      </c>
      <c r="J291" s="143">
        <f t="shared" si="521"/>
        <v>0</v>
      </c>
      <c r="K291" s="144">
        <f t="shared" si="494"/>
        <v>0</v>
      </c>
      <c r="L291" s="142">
        <f>SUM(L495,L699,L903,L1107,L1311,L1515,L1719,L1923)</f>
        <v>0</v>
      </c>
      <c r="M291" s="145">
        <f t="shared" si="522"/>
        <v>0</v>
      </c>
      <c r="N291" s="146">
        <f t="shared" si="522"/>
        <v>0</v>
      </c>
      <c r="O291" s="142">
        <f t="shared" si="522"/>
        <v>0</v>
      </c>
      <c r="P291" s="146">
        <f t="shared" si="522"/>
        <v>0</v>
      </c>
      <c r="Q291" s="139">
        <f t="shared" si="495"/>
        <v>0</v>
      </c>
      <c r="R291" s="146">
        <f t="shared" si="523"/>
        <v>0</v>
      </c>
      <c r="S291" s="146">
        <f t="shared" si="523"/>
        <v>0</v>
      </c>
      <c r="T291" s="140">
        <f t="shared" si="510"/>
        <v>0</v>
      </c>
      <c r="U291" s="136"/>
      <c r="V291" s="142">
        <f t="shared" si="524"/>
        <v>0</v>
      </c>
      <c r="W291" s="146">
        <f t="shared" si="524"/>
        <v>0</v>
      </c>
      <c r="X291" s="139">
        <f t="shared" si="496"/>
        <v>0</v>
      </c>
      <c r="Y291" s="146">
        <f t="shared" si="525"/>
        <v>0</v>
      </c>
      <c r="Z291" s="146">
        <f t="shared" si="525"/>
        <v>0</v>
      </c>
      <c r="AA291" s="140">
        <f t="shared" si="516"/>
        <v>0</v>
      </c>
      <c r="AB291" s="136"/>
      <c r="AC291" s="142">
        <f t="shared" si="526"/>
        <v>0</v>
      </c>
      <c r="AD291" s="146">
        <f t="shared" si="526"/>
        <v>0</v>
      </c>
      <c r="AE291" s="139">
        <f t="shared" si="497"/>
        <v>0</v>
      </c>
      <c r="AF291" s="146">
        <f t="shared" si="527"/>
        <v>0</v>
      </c>
      <c r="AG291" s="146">
        <f t="shared" si="527"/>
        <v>0</v>
      </c>
      <c r="AH291" s="140">
        <f t="shared" si="517"/>
        <v>0</v>
      </c>
      <c r="AI291" s="13"/>
      <c r="AJ291" s="111">
        <f t="shared" si="528"/>
        <v>0</v>
      </c>
      <c r="AK291" s="113">
        <f t="shared" si="528"/>
        <v>0</v>
      </c>
      <c r="AL291" s="114">
        <f t="shared" si="528"/>
        <v>0</v>
      </c>
      <c r="AM291" s="113">
        <f t="shared" si="528"/>
        <v>0</v>
      </c>
      <c r="AN291" s="114">
        <f t="shared" si="528"/>
        <v>0</v>
      </c>
      <c r="AO291" s="113">
        <f t="shared" si="528"/>
        <v>0</v>
      </c>
      <c r="AP291" s="114">
        <f t="shared" si="528"/>
        <v>0</v>
      </c>
      <c r="AQ291" s="113">
        <f>SUM(AQ495,AQ699,AQ903,AQ1107,AQ1311,AQ1515,AQ1719,AQ1923)</f>
        <v>0</v>
      </c>
      <c r="AR291" s="114">
        <f t="shared" si="528"/>
        <v>0</v>
      </c>
      <c r="AS291" s="113">
        <f t="shared" si="528"/>
        <v>0</v>
      </c>
      <c r="AT291" s="114">
        <f t="shared" si="528"/>
        <v>0</v>
      </c>
      <c r="AU291" s="113">
        <f t="shared" si="528"/>
        <v>0</v>
      </c>
      <c r="AV291" s="114">
        <f t="shared" si="480"/>
        <v>0</v>
      </c>
      <c r="AW291" s="113">
        <f t="shared" si="499"/>
        <v>0</v>
      </c>
      <c r="AX291" s="13"/>
      <c r="AY291" s="111">
        <f t="shared" si="500"/>
        <v>0</v>
      </c>
      <c r="AZ291" s="113">
        <f t="shared" si="501"/>
        <v>0</v>
      </c>
      <c r="BA291" s="114">
        <f t="shared" si="502"/>
        <v>0</v>
      </c>
      <c r="BB291" s="113">
        <f t="shared" si="503"/>
        <v>0</v>
      </c>
      <c r="BC291" s="113">
        <f t="shared" si="481"/>
        <v>0</v>
      </c>
      <c r="BD291" s="117">
        <f t="shared" si="504"/>
        <v>0</v>
      </c>
    </row>
    <row r="292" spans="2:56" x14ac:dyDescent="0.3">
      <c r="B292" s="141" t="s">
        <v>118</v>
      </c>
      <c r="C292" s="142">
        <f t="shared" si="519"/>
        <v>0</v>
      </c>
      <c r="D292" s="143">
        <f t="shared" si="519"/>
        <v>0</v>
      </c>
      <c r="E292" s="144">
        <f t="shared" si="492"/>
        <v>0</v>
      </c>
      <c r="F292" s="142">
        <f t="shared" si="520"/>
        <v>0</v>
      </c>
      <c r="G292" s="143">
        <f t="shared" si="520"/>
        <v>0</v>
      </c>
      <c r="H292" s="144">
        <f t="shared" si="493"/>
        <v>0</v>
      </c>
      <c r="I292" s="142">
        <f t="shared" si="521"/>
        <v>0</v>
      </c>
      <c r="J292" s="143">
        <f t="shared" si="521"/>
        <v>0</v>
      </c>
      <c r="K292" s="144">
        <f t="shared" si="494"/>
        <v>0</v>
      </c>
      <c r="L292" s="142">
        <f>SUM(L496,L700,L904,L1108,L1312,L1516,L1720,L1924)</f>
        <v>0</v>
      </c>
      <c r="M292" s="145">
        <f t="shared" si="522"/>
        <v>0</v>
      </c>
      <c r="N292" s="146">
        <f t="shared" si="522"/>
        <v>0</v>
      </c>
      <c r="O292" s="142">
        <f t="shared" si="522"/>
        <v>0</v>
      </c>
      <c r="P292" s="146">
        <f t="shared" si="522"/>
        <v>0</v>
      </c>
      <c r="Q292" s="139">
        <f t="shared" si="495"/>
        <v>0</v>
      </c>
      <c r="R292" s="146">
        <f t="shared" si="523"/>
        <v>0</v>
      </c>
      <c r="S292" s="146">
        <f t="shared" si="523"/>
        <v>0</v>
      </c>
      <c r="T292" s="140">
        <f t="shared" si="510"/>
        <v>0</v>
      </c>
      <c r="U292" s="136"/>
      <c r="V292" s="142">
        <f t="shared" si="524"/>
        <v>0</v>
      </c>
      <c r="W292" s="146">
        <f t="shared" si="524"/>
        <v>0</v>
      </c>
      <c r="X292" s="139">
        <f t="shared" si="496"/>
        <v>0</v>
      </c>
      <c r="Y292" s="146">
        <f t="shared" si="525"/>
        <v>0</v>
      </c>
      <c r="Z292" s="146">
        <f t="shared" si="525"/>
        <v>0</v>
      </c>
      <c r="AA292" s="140">
        <f t="shared" si="516"/>
        <v>0</v>
      </c>
      <c r="AB292" s="136"/>
      <c r="AC292" s="142">
        <f t="shared" si="526"/>
        <v>0</v>
      </c>
      <c r="AD292" s="146">
        <f t="shared" si="526"/>
        <v>0</v>
      </c>
      <c r="AE292" s="139">
        <f t="shared" si="497"/>
        <v>0</v>
      </c>
      <c r="AF292" s="146">
        <f t="shared" si="527"/>
        <v>0</v>
      </c>
      <c r="AG292" s="146">
        <f t="shared" si="527"/>
        <v>0</v>
      </c>
      <c r="AH292" s="140">
        <f t="shared" si="517"/>
        <v>0</v>
      </c>
      <c r="AI292" s="13"/>
      <c r="AJ292" s="111">
        <f t="shared" si="528"/>
        <v>0</v>
      </c>
      <c r="AK292" s="113">
        <f t="shared" si="528"/>
        <v>0</v>
      </c>
      <c r="AL292" s="114">
        <f t="shared" si="528"/>
        <v>0</v>
      </c>
      <c r="AM292" s="113">
        <f t="shared" si="528"/>
        <v>0</v>
      </c>
      <c r="AN292" s="114">
        <f t="shared" si="528"/>
        <v>0</v>
      </c>
      <c r="AO292" s="113">
        <f t="shared" si="528"/>
        <v>0</v>
      </c>
      <c r="AP292" s="114">
        <f t="shared" si="528"/>
        <v>0</v>
      </c>
      <c r="AQ292" s="113">
        <f>SUM(AQ496,AQ700,AQ904,AQ1108,AQ1312,AQ1516,AQ1720,AQ1924)</f>
        <v>0</v>
      </c>
      <c r="AR292" s="114">
        <f t="shared" si="528"/>
        <v>0</v>
      </c>
      <c r="AS292" s="113">
        <f t="shared" si="528"/>
        <v>0</v>
      </c>
      <c r="AT292" s="114">
        <f t="shared" si="528"/>
        <v>0</v>
      </c>
      <c r="AU292" s="113">
        <f t="shared" si="528"/>
        <v>0</v>
      </c>
      <c r="AV292" s="114">
        <f t="shared" si="480"/>
        <v>0</v>
      </c>
      <c r="AW292" s="113">
        <f t="shared" si="499"/>
        <v>0</v>
      </c>
      <c r="AX292" s="13"/>
      <c r="AY292" s="111">
        <f t="shared" si="500"/>
        <v>0</v>
      </c>
      <c r="AZ292" s="113">
        <f t="shared" si="501"/>
        <v>0</v>
      </c>
      <c r="BA292" s="114">
        <f t="shared" si="502"/>
        <v>0</v>
      </c>
      <c r="BB292" s="113">
        <f t="shared" si="503"/>
        <v>0</v>
      </c>
      <c r="BC292" s="113">
        <f t="shared" si="481"/>
        <v>0</v>
      </c>
      <c r="BD292" s="117">
        <f t="shared" si="504"/>
        <v>0</v>
      </c>
    </row>
    <row r="293" spans="2:56" x14ac:dyDescent="0.3">
      <c r="B293" s="150" t="s">
        <v>119</v>
      </c>
      <c r="C293" s="78">
        <f>SUM(C294)</f>
        <v>18000</v>
      </c>
      <c r="D293" s="79">
        <f>SUM(D294)</f>
        <v>18000</v>
      </c>
      <c r="E293" s="69">
        <f t="shared" si="492"/>
        <v>1</v>
      </c>
      <c r="F293" s="78">
        <f>SUM(F294)</f>
        <v>18200</v>
      </c>
      <c r="G293" s="79">
        <f>SUM(G294)</f>
        <v>17960.8</v>
      </c>
      <c r="H293" s="69">
        <f t="shared" si="493"/>
        <v>0.98685714285714277</v>
      </c>
      <c r="I293" s="78">
        <f>SUM(I294)</f>
        <v>18000</v>
      </c>
      <c r="J293" s="79">
        <f>SUM(J294)</f>
        <v>17989.96</v>
      </c>
      <c r="K293" s="69">
        <f t="shared" si="494"/>
        <v>0.99944222222222212</v>
      </c>
      <c r="L293" s="78">
        <f>SUM(L294)</f>
        <v>20000</v>
      </c>
      <c r="M293" s="80">
        <f>SUM(M294)</f>
        <v>20000</v>
      </c>
      <c r="N293" s="81">
        <f>SUM(N294)</f>
        <v>0</v>
      </c>
      <c r="O293" s="78">
        <f>SUM(O294)</f>
        <v>20000</v>
      </c>
      <c r="P293" s="81">
        <f>SUM(P294)</f>
        <v>0</v>
      </c>
      <c r="Q293" s="148">
        <f t="shared" si="495"/>
        <v>20000</v>
      </c>
      <c r="R293" s="81">
        <f>SUM(R294)</f>
        <v>0</v>
      </c>
      <c r="S293" s="81">
        <f>SUM(S294)</f>
        <v>0</v>
      </c>
      <c r="T293" s="149">
        <f t="shared" si="510"/>
        <v>20000</v>
      </c>
      <c r="U293" s="136"/>
      <c r="V293" s="78">
        <f>SUM(V294)</f>
        <v>20000</v>
      </c>
      <c r="W293" s="81">
        <f>SUM(W294)</f>
        <v>0</v>
      </c>
      <c r="X293" s="148">
        <f t="shared" si="496"/>
        <v>20000</v>
      </c>
      <c r="Y293" s="81">
        <f>SUM(Y294)</f>
        <v>0</v>
      </c>
      <c r="Z293" s="81">
        <f>SUM(Z294)</f>
        <v>0</v>
      </c>
      <c r="AA293" s="149">
        <f t="shared" si="516"/>
        <v>20000</v>
      </c>
      <c r="AB293" s="136"/>
      <c r="AC293" s="78">
        <f>SUM(AC294)</f>
        <v>20000</v>
      </c>
      <c r="AD293" s="81">
        <f>SUM(AD294)</f>
        <v>0</v>
      </c>
      <c r="AE293" s="148">
        <f t="shared" si="497"/>
        <v>20000</v>
      </c>
      <c r="AF293" s="81">
        <f>SUM(AF294)</f>
        <v>0</v>
      </c>
      <c r="AG293" s="81">
        <f>SUM(AG294)</f>
        <v>0</v>
      </c>
      <c r="AH293" s="149">
        <f t="shared" si="517"/>
        <v>20000</v>
      </c>
      <c r="AI293" s="13"/>
      <c r="AJ293" s="79">
        <f t="shared" ref="AJ293:AU293" si="529">SUM(AJ294)</f>
        <v>0</v>
      </c>
      <c r="AK293" s="80">
        <f t="shared" si="529"/>
        <v>0</v>
      </c>
      <c r="AL293" s="81">
        <f t="shared" si="529"/>
        <v>0</v>
      </c>
      <c r="AM293" s="80">
        <f t="shared" si="529"/>
        <v>0</v>
      </c>
      <c r="AN293" s="81">
        <f t="shared" si="529"/>
        <v>0</v>
      </c>
      <c r="AO293" s="80">
        <f t="shared" si="529"/>
        <v>0</v>
      </c>
      <c r="AP293" s="81">
        <f t="shared" si="529"/>
        <v>20000</v>
      </c>
      <c r="AQ293" s="80">
        <f t="shared" si="529"/>
        <v>0</v>
      </c>
      <c r="AR293" s="81">
        <f t="shared" si="529"/>
        <v>0</v>
      </c>
      <c r="AS293" s="80">
        <f t="shared" si="529"/>
        <v>0</v>
      </c>
      <c r="AT293" s="81">
        <f t="shared" si="529"/>
        <v>0</v>
      </c>
      <c r="AU293" s="80">
        <f t="shared" si="529"/>
        <v>0</v>
      </c>
      <c r="AV293" s="81">
        <f t="shared" si="480"/>
        <v>20000</v>
      </c>
      <c r="AW293" s="80">
        <f t="shared" si="499"/>
        <v>0</v>
      </c>
      <c r="AX293" s="13"/>
      <c r="AY293" s="79">
        <f t="shared" si="500"/>
        <v>0</v>
      </c>
      <c r="AZ293" s="80">
        <f t="shared" si="501"/>
        <v>0</v>
      </c>
      <c r="BA293" s="81">
        <f t="shared" si="502"/>
        <v>20000</v>
      </c>
      <c r="BB293" s="80">
        <f t="shared" si="503"/>
        <v>0</v>
      </c>
      <c r="BC293" s="80">
        <f t="shared" si="481"/>
        <v>20000</v>
      </c>
      <c r="BD293" s="86">
        <f t="shared" si="504"/>
        <v>0</v>
      </c>
    </row>
    <row r="294" spans="2:56" x14ac:dyDescent="0.3">
      <c r="B294" s="141" t="s">
        <v>120</v>
      </c>
      <c r="C294" s="142">
        <f>SUM(C498,C702,C906,C1110,C1314,C1518,C1722,C1926)</f>
        <v>18000</v>
      </c>
      <c r="D294" s="143">
        <f>SUM(D498,D702,D906,D1110,D1314,D1518,D1722,D1926)</f>
        <v>18000</v>
      </c>
      <c r="E294" s="144">
        <f t="shared" si="492"/>
        <v>1</v>
      </c>
      <c r="F294" s="142">
        <f>SUM(F498,F702,F906,F1110,F1314,F1518,F1722,F1926)</f>
        <v>18200</v>
      </c>
      <c r="G294" s="143">
        <f>SUM(G498,G702,G906,G1110,G1314,G1518,G1722,G1926)</f>
        <v>17960.8</v>
      </c>
      <c r="H294" s="144">
        <f t="shared" si="493"/>
        <v>0.98685714285714277</v>
      </c>
      <c r="I294" s="142">
        <f>SUM(I498,I702,I906,I1110,I1314,I1518,I1722,I1926)</f>
        <v>18000</v>
      </c>
      <c r="J294" s="143">
        <f>SUM(J498,J702,J906,J1110,J1314,J1518,J1722,J1926)</f>
        <v>17989.96</v>
      </c>
      <c r="K294" s="144">
        <f t="shared" si="494"/>
        <v>0.99944222222222212</v>
      </c>
      <c r="L294" s="142">
        <f>SUM(L498,L702,L906,L1110,L1314,L1518,L1722,L1926)</f>
        <v>20000</v>
      </c>
      <c r="M294" s="145">
        <f>SUM(M498,M702,M906,M1110,M1314,M1518,M1722,M1926)</f>
        <v>20000</v>
      </c>
      <c r="N294" s="146">
        <f>SUM(N498,N702,N906,N1110,N1314,N1518,N1722,N1926)</f>
        <v>0</v>
      </c>
      <c r="O294" s="142">
        <f>SUM(O498,O702,O906,O1110,O1314,O1518,O1722,O1926)</f>
        <v>20000</v>
      </c>
      <c r="P294" s="146">
        <f>SUM(P498,P702,P906,P1110,P1314,P1518,P1722,P1926)</f>
        <v>0</v>
      </c>
      <c r="Q294" s="139">
        <f t="shared" si="495"/>
        <v>20000</v>
      </c>
      <c r="R294" s="146">
        <f>SUM(R498,R702,R906,R1110,R1314,R1518,R1722,R1926)</f>
        <v>0</v>
      </c>
      <c r="S294" s="146">
        <f>SUM(S498,S702,S906,S1110,S1314,S1518,S1722,S1926)</f>
        <v>0</v>
      </c>
      <c r="T294" s="140">
        <f t="shared" si="510"/>
        <v>20000</v>
      </c>
      <c r="U294" s="136"/>
      <c r="V294" s="142">
        <f>SUM(V498,V702,V906,V1110,V1314,V1518,V1722,V1926)</f>
        <v>20000</v>
      </c>
      <c r="W294" s="146">
        <f>SUM(W498,W702,W906,W1110,W1314,W1518,W1722,W1926)</f>
        <v>0</v>
      </c>
      <c r="X294" s="139">
        <f t="shared" si="496"/>
        <v>20000</v>
      </c>
      <c r="Y294" s="146">
        <f>SUM(Y498,Y702,Y906,Y1110,Y1314,Y1518,Y1722,Y1926)</f>
        <v>0</v>
      </c>
      <c r="Z294" s="146">
        <f>SUM(Z498,Z702,Z906,Z1110,Z1314,Z1518,Z1722,Z1926)</f>
        <v>0</v>
      </c>
      <c r="AA294" s="140">
        <f t="shared" si="516"/>
        <v>20000</v>
      </c>
      <c r="AB294" s="136"/>
      <c r="AC294" s="142">
        <f>SUM(AC498,AC702,AC906,AC1110,AC1314,AC1518,AC1722,AC1926)</f>
        <v>20000</v>
      </c>
      <c r="AD294" s="146">
        <f>SUM(AD498,AD702,AD906,AD1110,AD1314,AD1518,AD1722,AD1926)</f>
        <v>0</v>
      </c>
      <c r="AE294" s="139">
        <f t="shared" si="497"/>
        <v>20000</v>
      </c>
      <c r="AF294" s="146">
        <f>SUM(AF498,AF702,AF906,AF1110,AF1314,AF1518,AF1722,AF1926)</f>
        <v>0</v>
      </c>
      <c r="AG294" s="146">
        <f>SUM(AG498,AG702,AG906,AG1110,AG1314,AG1518,AG1722,AG1926)</f>
        <v>0</v>
      </c>
      <c r="AH294" s="140">
        <f t="shared" si="517"/>
        <v>20000</v>
      </c>
      <c r="AI294" s="13"/>
      <c r="AJ294" s="111">
        <f t="shared" ref="AJ294:AU294" si="530">SUM(AJ498,AJ702,AJ906,AJ1110,AJ1314,AJ1518,AJ1722,AJ1926)</f>
        <v>0</v>
      </c>
      <c r="AK294" s="113">
        <f t="shared" si="530"/>
        <v>0</v>
      </c>
      <c r="AL294" s="114">
        <f t="shared" si="530"/>
        <v>0</v>
      </c>
      <c r="AM294" s="113">
        <f t="shared" si="530"/>
        <v>0</v>
      </c>
      <c r="AN294" s="114">
        <f t="shared" si="530"/>
        <v>0</v>
      </c>
      <c r="AO294" s="113">
        <f t="shared" si="530"/>
        <v>0</v>
      </c>
      <c r="AP294" s="114">
        <f t="shared" si="530"/>
        <v>20000</v>
      </c>
      <c r="AQ294" s="113">
        <f t="shared" si="530"/>
        <v>0</v>
      </c>
      <c r="AR294" s="114">
        <f t="shared" si="530"/>
        <v>0</v>
      </c>
      <c r="AS294" s="113">
        <f t="shared" si="530"/>
        <v>0</v>
      </c>
      <c r="AT294" s="114">
        <f t="shared" si="530"/>
        <v>0</v>
      </c>
      <c r="AU294" s="113">
        <f t="shared" si="530"/>
        <v>0</v>
      </c>
      <c r="AV294" s="114">
        <f t="shared" si="480"/>
        <v>20000</v>
      </c>
      <c r="AW294" s="113">
        <f t="shared" si="499"/>
        <v>0</v>
      </c>
      <c r="AX294" s="13"/>
      <c r="AY294" s="111">
        <f t="shared" si="500"/>
        <v>0</v>
      </c>
      <c r="AZ294" s="113">
        <f t="shared" si="501"/>
        <v>0</v>
      </c>
      <c r="BA294" s="114">
        <f t="shared" si="502"/>
        <v>20000</v>
      </c>
      <c r="BB294" s="113">
        <f t="shared" si="503"/>
        <v>0</v>
      </c>
      <c r="BC294" s="113">
        <f t="shared" si="481"/>
        <v>20000</v>
      </c>
      <c r="BD294" s="117">
        <f t="shared" si="504"/>
        <v>0</v>
      </c>
    </row>
    <row r="295" spans="2:56" x14ac:dyDescent="0.3">
      <c r="B295" s="150" t="s">
        <v>121</v>
      </c>
      <c r="C295" s="78">
        <f>SUM(C296:C300)</f>
        <v>0</v>
      </c>
      <c r="D295" s="79">
        <f>SUM(D296:D300)</f>
        <v>0</v>
      </c>
      <c r="E295" s="69">
        <f t="shared" si="492"/>
        <v>0</v>
      </c>
      <c r="F295" s="78">
        <f>SUM(F296:F300)</f>
        <v>0</v>
      </c>
      <c r="G295" s="79">
        <f>SUM(G296:G300)</f>
        <v>0</v>
      </c>
      <c r="H295" s="69">
        <f t="shared" si="493"/>
        <v>0</v>
      </c>
      <c r="I295" s="78">
        <f>SUM(I296:I300)</f>
        <v>0</v>
      </c>
      <c r="J295" s="79">
        <f>SUM(J296:J300)</f>
        <v>0</v>
      </c>
      <c r="K295" s="69">
        <f t="shared" si="494"/>
        <v>0</v>
      </c>
      <c r="L295" s="78">
        <f>SUM(L296:L300)</f>
        <v>0</v>
      </c>
      <c r="M295" s="80">
        <f>SUM(M296:M300)</f>
        <v>0</v>
      </c>
      <c r="N295" s="81">
        <f>SUM(N296:N300)</f>
        <v>0</v>
      </c>
      <c r="O295" s="78">
        <f>SUM(O296:O300)</f>
        <v>0</v>
      </c>
      <c r="P295" s="81">
        <f>SUM(P296:P300)</f>
        <v>0</v>
      </c>
      <c r="Q295" s="148">
        <f t="shared" si="495"/>
        <v>0</v>
      </c>
      <c r="R295" s="81">
        <f>SUM(R296:R300)</f>
        <v>0</v>
      </c>
      <c r="S295" s="81">
        <f>SUM(S296:S300)</f>
        <v>0</v>
      </c>
      <c r="T295" s="149">
        <f t="shared" si="510"/>
        <v>0</v>
      </c>
      <c r="U295" s="136"/>
      <c r="V295" s="78">
        <f>SUM(V296:V300)</f>
        <v>0</v>
      </c>
      <c r="W295" s="81">
        <f>SUM(W296:W300)</f>
        <v>0</v>
      </c>
      <c r="X295" s="148">
        <f t="shared" si="496"/>
        <v>0</v>
      </c>
      <c r="Y295" s="81">
        <f>SUM(Y296:Y300)</f>
        <v>0</v>
      </c>
      <c r="Z295" s="81">
        <f>SUM(Z296:Z300)</f>
        <v>0</v>
      </c>
      <c r="AA295" s="149">
        <f t="shared" si="516"/>
        <v>0</v>
      </c>
      <c r="AB295" s="136"/>
      <c r="AC295" s="78">
        <f>SUM(AC296:AC300)</f>
        <v>0</v>
      </c>
      <c r="AD295" s="81">
        <f>SUM(AD296:AD300)</f>
        <v>0</v>
      </c>
      <c r="AE295" s="148">
        <f t="shared" si="497"/>
        <v>0</v>
      </c>
      <c r="AF295" s="81">
        <f>SUM(AF296:AF300)</f>
        <v>0</v>
      </c>
      <c r="AG295" s="81">
        <f>SUM(AG296:AG300)</f>
        <v>0</v>
      </c>
      <c r="AH295" s="149">
        <f t="shared" si="517"/>
        <v>0</v>
      </c>
      <c r="AI295" s="13"/>
      <c r="AJ295" s="79">
        <f t="shared" ref="AJ295:AU295" si="531">SUM(AJ296:AJ300)</f>
        <v>0</v>
      </c>
      <c r="AK295" s="80">
        <f t="shared" si="531"/>
        <v>0</v>
      </c>
      <c r="AL295" s="81">
        <f t="shared" si="531"/>
        <v>0</v>
      </c>
      <c r="AM295" s="80">
        <f t="shared" si="531"/>
        <v>0</v>
      </c>
      <c r="AN295" s="81">
        <f t="shared" si="531"/>
        <v>0</v>
      </c>
      <c r="AO295" s="80">
        <f t="shared" si="531"/>
        <v>0</v>
      </c>
      <c r="AP295" s="81">
        <f t="shared" si="531"/>
        <v>0</v>
      </c>
      <c r="AQ295" s="80">
        <f t="shared" si="531"/>
        <v>0</v>
      </c>
      <c r="AR295" s="81">
        <f t="shared" si="531"/>
        <v>0</v>
      </c>
      <c r="AS295" s="80">
        <f t="shared" si="531"/>
        <v>0</v>
      </c>
      <c r="AT295" s="81">
        <f t="shared" si="531"/>
        <v>0</v>
      </c>
      <c r="AU295" s="80">
        <f t="shared" si="531"/>
        <v>0</v>
      </c>
      <c r="AV295" s="81">
        <f t="shared" si="480"/>
        <v>0</v>
      </c>
      <c r="AW295" s="80">
        <f t="shared" si="499"/>
        <v>0</v>
      </c>
      <c r="AX295" s="13"/>
      <c r="AY295" s="79">
        <f t="shared" si="500"/>
        <v>0</v>
      </c>
      <c r="AZ295" s="80">
        <f t="shared" si="501"/>
        <v>0</v>
      </c>
      <c r="BA295" s="81">
        <f t="shared" si="502"/>
        <v>0</v>
      </c>
      <c r="BB295" s="80">
        <f t="shared" si="503"/>
        <v>0</v>
      </c>
      <c r="BC295" s="80">
        <f t="shared" si="481"/>
        <v>0</v>
      </c>
      <c r="BD295" s="86">
        <f t="shared" si="504"/>
        <v>0</v>
      </c>
    </row>
    <row r="296" spans="2:56" x14ac:dyDescent="0.3">
      <c r="B296" s="141" t="s">
        <v>122</v>
      </c>
      <c r="C296" s="142">
        <f t="shared" ref="C296:D300" si="532">SUM(C500,C704,C908,C1112,C1316,C1520,C1724,C1928)</f>
        <v>0</v>
      </c>
      <c r="D296" s="143">
        <f t="shared" si="532"/>
        <v>0</v>
      </c>
      <c r="E296" s="144">
        <f t="shared" si="492"/>
        <v>0</v>
      </c>
      <c r="F296" s="142">
        <f t="shared" ref="F296:G300" si="533">SUM(F500,F704,F908,F1112,F1316,F1520,F1724,F1928)</f>
        <v>0</v>
      </c>
      <c r="G296" s="143">
        <f t="shared" si="533"/>
        <v>0</v>
      </c>
      <c r="H296" s="144">
        <f t="shared" si="493"/>
        <v>0</v>
      </c>
      <c r="I296" s="142">
        <f t="shared" ref="I296:J300" si="534">SUM(I500,I704,I908,I1112,I1316,I1520,I1724,I1928)</f>
        <v>0</v>
      </c>
      <c r="J296" s="143">
        <f t="shared" si="534"/>
        <v>0</v>
      </c>
      <c r="K296" s="144">
        <f t="shared" si="494"/>
        <v>0</v>
      </c>
      <c r="L296" s="142">
        <f>SUM(L500,L704,L908,L1112,L1316,L1520,L1724,L1928)</f>
        <v>0</v>
      </c>
      <c r="M296" s="145">
        <f t="shared" ref="M296:P300" si="535">SUM(M500,M704,M908,M1112,M1316,M1520,M1724,M1928)</f>
        <v>0</v>
      </c>
      <c r="N296" s="146">
        <f t="shared" si="535"/>
        <v>0</v>
      </c>
      <c r="O296" s="142">
        <f t="shared" si="535"/>
        <v>0</v>
      </c>
      <c r="P296" s="146">
        <f t="shared" si="535"/>
        <v>0</v>
      </c>
      <c r="Q296" s="139">
        <f t="shared" si="495"/>
        <v>0</v>
      </c>
      <c r="R296" s="146">
        <f t="shared" ref="R296:S300" si="536">SUM(R500,R704,R908,R1112,R1316,R1520,R1724,R1928)</f>
        <v>0</v>
      </c>
      <c r="S296" s="146">
        <f t="shared" si="536"/>
        <v>0</v>
      </c>
      <c r="T296" s="140">
        <f t="shared" si="510"/>
        <v>0</v>
      </c>
      <c r="U296" s="136"/>
      <c r="V296" s="142">
        <f t="shared" ref="V296:W300" si="537">SUM(V500,V704,V908,V1112,V1316,V1520,V1724,V1928)</f>
        <v>0</v>
      </c>
      <c r="W296" s="146">
        <f t="shared" si="537"/>
        <v>0</v>
      </c>
      <c r="X296" s="139">
        <f t="shared" si="496"/>
        <v>0</v>
      </c>
      <c r="Y296" s="146">
        <f t="shared" ref="Y296:Z300" si="538">SUM(Y500,Y704,Y908,Y1112,Y1316,Y1520,Y1724,Y1928)</f>
        <v>0</v>
      </c>
      <c r="Z296" s="146">
        <f t="shared" si="538"/>
        <v>0</v>
      </c>
      <c r="AA296" s="140">
        <f t="shared" si="516"/>
        <v>0</v>
      </c>
      <c r="AB296" s="136"/>
      <c r="AC296" s="142">
        <f t="shared" ref="AC296:AD300" si="539">SUM(AC500,AC704,AC908,AC1112,AC1316,AC1520,AC1724,AC1928)</f>
        <v>0</v>
      </c>
      <c r="AD296" s="146">
        <f t="shared" si="539"/>
        <v>0</v>
      </c>
      <c r="AE296" s="139">
        <f t="shared" si="497"/>
        <v>0</v>
      </c>
      <c r="AF296" s="146">
        <f t="shared" ref="AF296:AG300" si="540">SUM(AF500,AF704,AF908,AF1112,AF1316,AF1520,AF1724,AF1928)</f>
        <v>0</v>
      </c>
      <c r="AG296" s="146">
        <f t="shared" si="540"/>
        <v>0</v>
      </c>
      <c r="AH296" s="140">
        <f t="shared" si="517"/>
        <v>0</v>
      </c>
      <c r="AI296" s="13"/>
      <c r="AJ296" s="111">
        <f t="shared" ref="AJ296:AU300" si="541">SUM(AJ500,AJ704,AJ908,AJ1112,AJ1316,AJ1520,AJ1724,AJ1928)</f>
        <v>0</v>
      </c>
      <c r="AK296" s="113">
        <f t="shared" si="541"/>
        <v>0</v>
      </c>
      <c r="AL296" s="114">
        <f t="shared" si="541"/>
        <v>0</v>
      </c>
      <c r="AM296" s="113">
        <f t="shared" si="541"/>
        <v>0</v>
      </c>
      <c r="AN296" s="114">
        <f t="shared" si="541"/>
        <v>0</v>
      </c>
      <c r="AO296" s="113">
        <f t="shared" si="541"/>
        <v>0</v>
      </c>
      <c r="AP296" s="114">
        <f t="shared" si="541"/>
        <v>0</v>
      </c>
      <c r="AQ296" s="113">
        <f>SUM(AQ500,AQ704,AQ908,AQ1112,AQ1316,AQ1520,AQ1724,AQ1928)</f>
        <v>0</v>
      </c>
      <c r="AR296" s="114">
        <f t="shared" si="541"/>
        <v>0</v>
      </c>
      <c r="AS296" s="113">
        <f t="shared" si="541"/>
        <v>0</v>
      </c>
      <c r="AT296" s="114">
        <f t="shared" si="541"/>
        <v>0</v>
      </c>
      <c r="AU296" s="113">
        <f t="shared" si="541"/>
        <v>0</v>
      </c>
      <c r="AV296" s="114">
        <f t="shared" si="480"/>
        <v>0</v>
      </c>
      <c r="AW296" s="113">
        <f t="shared" si="499"/>
        <v>0</v>
      </c>
      <c r="AX296" s="13"/>
      <c r="AY296" s="111">
        <f t="shared" si="500"/>
        <v>0</v>
      </c>
      <c r="AZ296" s="113">
        <f t="shared" si="501"/>
        <v>0</v>
      </c>
      <c r="BA296" s="114">
        <f t="shared" si="502"/>
        <v>0</v>
      </c>
      <c r="BB296" s="113">
        <f t="shared" si="503"/>
        <v>0</v>
      </c>
      <c r="BC296" s="113">
        <f t="shared" si="481"/>
        <v>0</v>
      </c>
      <c r="BD296" s="117">
        <f t="shared" si="504"/>
        <v>0</v>
      </c>
    </row>
    <row r="297" spans="2:56" x14ac:dyDescent="0.3">
      <c r="B297" s="141" t="s">
        <v>123</v>
      </c>
      <c r="C297" s="142">
        <f t="shared" si="532"/>
        <v>0</v>
      </c>
      <c r="D297" s="143">
        <f t="shared" si="532"/>
        <v>0</v>
      </c>
      <c r="E297" s="144">
        <f t="shared" si="492"/>
        <v>0</v>
      </c>
      <c r="F297" s="142">
        <f t="shared" si="533"/>
        <v>0</v>
      </c>
      <c r="G297" s="143">
        <f t="shared" si="533"/>
        <v>0</v>
      </c>
      <c r="H297" s="144">
        <f t="shared" si="493"/>
        <v>0</v>
      </c>
      <c r="I297" s="142">
        <f t="shared" si="534"/>
        <v>0</v>
      </c>
      <c r="J297" s="143">
        <f t="shared" si="534"/>
        <v>0</v>
      </c>
      <c r="K297" s="144">
        <f t="shared" si="494"/>
        <v>0</v>
      </c>
      <c r="L297" s="142">
        <f>SUM(L501,L705,L909,L1113,L1317,L1521,L1725,L1929)</f>
        <v>0</v>
      </c>
      <c r="M297" s="145">
        <f t="shared" si="535"/>
        <v>0</v>
      </c>
      <c r="N297" s="146">
        <f t="shared" si="535"/>
        <v>0</v>
      </c>
      <c r="O297" s="142">
        <f t="shared" si="535"/>
        <v>0</v>
      </c>
      <c r="P297" s="146">
        <f t="shared" si="535"/>
        <v>0</v>
      </c>
      <c r="Q297" s="139">
        <f t="shared" si="495"/>
        <v>0</v>
      </c>
      <c r="R297" s="146">
        <f t="shared" si="536"/>
        <v>0</v>
      </c>
      <c r="S297" s="146">
        <f t="shared" si="536"/>
        <v>0</v>
      </c>
      <c r="T297" s="140">
        <f t="shared" si="510"/>
        <v>0</v>
      </c>
      <c r="U297" s="136"/>
      <c r="V297" s="142">
        <f t="shared" si="537"/>
        <v>0</v>
      </c>
      <c r="W297" s="146">
        <f t="shared" si="537"/>
        <v>0</v>
      </c>
      <c r="X297" s="139">
        <f t="shared" si="496"/>
        <v>0</v>
      </c>
      <c r="Y297" s="146">
        <f t="shared" si="538"/>
        <v>0</v>
      </c>
      <c r="Z297" s="146">
        <f t="shared" si="538"/>
        <v>0</v>
      </c>
      <c r="AA297" s="140">
        <f t="shared" si="516"/>
        <v>0</v>
      </c>
      <c r="AB297" s="136"/>
      <c r="AC297" s="142">
        <f t="shared" si="539"/>
        <v>0</v>
      </c>
      <c r="AD297" s="146">
        <f t="shared" si="539"/>
        <v>0</v>
      </c>
      <c r="AE297" s="139">
        <f t="shared" si="497"/>
        <v>0</v>
      </c>
      <c r="AF297" s="146">
        <f t="shared" si="540"/>
        <v>0</v>
      </c>
      <c r="AG297" s="146">
        <f t="shared" si="540"/>
        <v>0</v>
      </c>
      <c r="AH297" s="140">
        <f t="shared" si="517"/>
        <v>0</v>
      </c>
      <c r="AI297" s="13"/>
      <c r="AJ297" s="111">
        <f t="shared" si="541"/>
        <v>0</v>
      </c>
      <c r="AK297" s="113">
        <f t="shared" si="541"/>
        <v>0</v>
      </c>
      <c r="AL297" s="114">
        <f t="shared" si="541"/>
        <v>0</v>
      </c>
      <c r="AM297" s="113">
        <f t="shared" si="541"/>
        <v>0</v>
      </c>
      <c r="AN297" s="114">
        <f t="shared" si="541"/>
        <v>0</v>
      </c>
      <c r="AO297" s="113">
        <f t="shared" si="541"/>
        <v>0</v>
      </c>
      <c r="AP297" s="114">
        <f t="shared" si="541"/>
        <v>0</v>
      </c>
      <c r="AQ297" s="113">
        <f>SUM(AQ501,AQ705,AQ909,AQ1113,AQ1317,AQ1521,AQ1725,AQ1929)</f>
        <v>0</v>
      </c>
      <c r="AR297" s="114">
        <f t="shared" si="541"/>
        <v>0</v>
      </c>
      <c r="AS297" s="113">
        <f t="shared" si="541"/>
        <v>0</v>
      </c>
      <c r="AT297" s="114">
        <f t="shared" si="541"/>
        <v>0</v>
      </c>
      <c r="AU297" s="113">
        <f t="shared" si="541"/>
        <v>0</v>
      </c>
      <c r="AV297" s="114">
        <f t="shared" si="480"/>
        <v>0</v>
      </c>
      <c r="AW297" s="113">
        <f t="shared" si="499"/>
        <v>0</v>
      </c>
      <c r="AX297" s="13"/>
      <c r="AY297" s="111">
        <f t="shared" si="500"/>
        <v>0</v>
      </c>
      <c r="AZ297" s="113">
        <f t="shared" si="501"/>
        <v>0</v>
      </c>
      <c r="BA297" s="114">
        <f t="shared" si="502"/>
        <v>0</v>
      </c>
      <c r="BB297" s="113">
        <f t="shared" si="503"/>
        <v>0</v>
      </c>
      <c r="BC297" s="113">
        <f t="shared" si="481"/>
        <v>0</v>
      </c>
      <c r="BD297" s="117">
        <f t="shared" si="504"/>
        <v>0</v>
      </c>
    </row>
    <row r="298" spans="2:56" x14ac:dyDescent="0.3">
      <c r="B298" s="141" t="s">
        <v>124</v>
      </c>
      <c r="C298" s="142">
        <f t="shared" si="532"/>
        <v>0</v>
      </c>
      <c r="D298" s="143">
        <f t="shared" si="532"/>
        <v>0</v>
      </c>
      <c r="E298" s="144">
        <f t="shared" si="492"/>
        <v>0</v>
      </c>
      <c r="F298" s="142">
        <f t="shared" si="533"/>
        <v>0</v>
      </c>
      <c r="G298" s="143">
        <f t="shared" si="533"/>
        <v>0</v>
      </c>
      <c r="H298" s="144">
        <f t="shared" si="493"/>
        <v>0</v>
      </c>
      <c r="I298" s="142">
        <f t="shared" si="534"/>
        <v>0</v>
      </c>
      <c r="J298" s="143">
        <f t="shared" si="534"/>
        <v>0</v>
      </c>
      <c r="K298" s="144">
        <f t="shared" si="494"/>
        <v>0</v>
      </c>
      <c r="L298" s="142">
        <f>SUM(L502,L706,L910,L1114,L1318,L1522,L1726,L1930)</f>
        <v>0</v>
      </c>
      <c r="M298" s="145">
        <f t="shared" si="535"/>
        <v>0</v>
      </c>
      <c r="N298" s="146">
        <f t="shared" si="535"/>
        <v>0</v>
      </c>
      <c r="O298" s="142">
        <f t="shared" si="535"/>
        <v>0</v>
      </c>
      <c r="P298" s="146">
        <f t="shared" si="535"/>
        <v>0</v>
      </c>
      <c r="Q298" s="139">
        <f t="shared" si="495"/>
        <v>0</v>
      </c>
      <c r="R298" s="146">
        <f t="shared" si="536"/>
        <v>0</v>
      </c>
      <c r="S298" s="146">
        <f t="shared" si="536"/>
        <v>0</v>
      </c>
      <c r="T298" s="140">
        <f t="shared" si="510"/>
        <v>0</v>
      </c>
      <c r="U298" s="136"/>
      <c r="V298" s="142">
        <f t="shared" si="537"/>
        <v>0</v>
      </c>
      <c r="W298" s="146">
        <f t="shared" si="537"/>
        <v>0</v>
      </c>
      <c r="X298" s="139">
        <f t="shared" si="496"/>
        <v>0</v>
      </c>
      <c r="Y298" s="146">
        <f t="shared" si="538"/>
        <v>0</v>
      </c>
      <c r="Z298" s="146">
        <f t="shared" si="538"/>
        <v>0</v>
      </c>
      <c r="AA298" s="140">
        <f t="shared" si="516"/>
        <v>0</v>
      </c>
      <c r="AB298" s="136"/>
      <c r="AC298" s="142">
        <f t="shared" si="539"/>
        <v>0</v>
      </c>
      <c r="AD298" s="146">
        <f t="shared" si="539"/>
        <v>0</v>
      </c>
      <c r="AE298" s="139">
        <f t="shared" si="497"/>
        <v>0</v>
      </c>
      <c r="AF298" s="146">
        <f t="shared" si="540"/>
        <v>0</v>
      </c>
      <c r="AG298" s="146">
        <f t="shared" si="540"/>
        <v>0</v>
      </c>
      <c r="AH298" s="140">
        <f t="shared" si="517"/>
        <v>0</v>
      </c>
      <c r="AI298" s="13"/>
      <c r="AJ298" s="111">
        <f t="shared" si="541"/>
        <v>0</v>
      </c>
      <c r="AK298" s="113">
        <f t="shared" si="541"/>
        <v>0</v>
      </c>
      <c r="AL298" s="114">
        <f t="shared" si="541"/>
        <v>0</v>
      </c>
      <c r="AM298" s="113">
        <f t="shared" si="541"/>
        <v>0</v>
      </c>
      <c r="AN298" s="114">
        <f t="shared" si="541"/>
        <v>0</v>
      </c>
      <c r="AO298" s="113">
        <f t="shared" si="541"/>
        <v>0</v>
      </c>
      <c r="AP298" s="114">
        <f t="shared" si="541"/>
        <v>0</v>
      </c>
      <c r="AQ298" s="113">
        <f>SUM(AQ502,AQ706,AQ910,AQ1114,AQ1318,AQ1522,AQ1726,AQ1930)</f>
        <v>0</v>
      </c>
      <c r="AR298" s="114">
        <f t="shared" si="541"/>
        <v>0</v>
      </c>
      <c r="AS298" s="113">
        <f t="shared" si="541"/>
        <v>0</v>
      </c>
      <c r="AT298" s="114">
        <f t="shared" si="541"/>
        <v>0</v>
      </c>
      <c r="AU298" s="113">
        <f t="shared" si="541"/>
        <v>0</v>
      </c>
      <c r="AV298" s="114">
        <f t="shared" si="480"/>
        <v>0</v>
      </c>
      <c r="AW298" s="113">
        <f t="shared" si="499"/>
        <v>0</v>
      </c>
      <c r="AX298" s="13"/>
      <c r="AY298" s="111">
        <f t="shared" si="500"/>
        <v>0</v>
      </c>
      <c r="AZ298" s="113">
        <f t="shared" si="501"/>
        <v>0</v>
      </c>
      <c r="BA298" s="114">
        <f t="shared" si="502"/>
        <v>0</v>
      </c>
      <c r="BB298" s="113">
        <f t="shared" si="503"/>
        <v>0</v>
      </c>
      <c r="BC298" s="113">
        <f t="shared" si="481"/>
        <v>0</v>
      </c>
      <c r="BD298" s="117">
        <f t="shared" si="504"/>
        <v>0</v>
      </c>
    </row>
    <row r="299" spans="2:56" x14ac:dyDescent="0.3">
      <c r="B299" s="141" t="s">
        <v>125</v>
      </c>
      <c r="C299" s="142">
        <f t="shared" si="532"/>
        <v>0</v>
      </c>
      <c r="D299" s="143">
        <f t="shared" si="532"/>
        <v>0</v>
      </c>
      <c r="E299" s="144">
        <f t="shared" si="492"/>
        <v>0</v>
      </c>
      <c r="F299" s="142">
        <f t="shared" si="533"/>
        <v>0</v>
      </c>
      <c r="G299" s="143">
        <f t="shared" si="533"/>
        <v>0</v>
      </c>
      <c r="H299" s="144">
        <f t="shared" si="493"/>
        <v>0</v>
      </c>
      <c r="I299" s="142">
        <f t="shared" si="534"/>
        <v>0</v>
      </c>
      <c r="J299" s="143">
        <f t="shared" si="534"/>
        <v>0</v>
      </c>
      <c r="K299" s="144">
        <f t="shared" si="494"/>
        <v>0</v>
      </c>
      <c r="L299" s="142">
        <f>SUM(L503,L707,L911,L1115,L1319,L1523,L1727,L1931)</f>
        <v>0</v>
      </c>
      <c r="M299" s="145">
        <f t="shared" si="535"/>
        <v>0</v>
      </c>
      <c r="N299" s="146">
        <f t="shared" si="535"/>
        <v>0</v>
      </c>
      <c r="O299" s="142">
        <f t="shared" si="535"/>
        <v>0</v>
      </c>
      <c r="P299" s="146">
        <f t="shared" si="535"/>
        <v>0</v>
      </c>
      <c r="Q299" s="139">
        <f t="shared" si="495"/>
        <v>0</v>
      </c>
      <c r="R299" s="146">
        <f t="shared" si="536"/>
        <v>0</v>
      </c>
      <c r="S299" s="146">
        <f t="shared" si="536"/>
        <v>0</v>
      </c>
      <c r="T299" s="140">
        <f t="shared" si="510"/>
        <v>0</v>
      </c>
      <c r="U299" s="136"/>
      <c r="V299" s="142">
        <f t="shared" si="537"/>
        <v>0</v>
      </c>
      <c r="W299" s="146">
        <f t="shared" si="537"/>
        <v>0</v>
      </c>
      <c r="X299" s="139">
        <f t="shared" si="496"/>
        <v>0</v>
      </c>
      <c r="Y299" s="146">
        <f t="shared" si="538"/>
        <v>0</v>
      </c>
      <c r="Z299" s="146">
        <f t="shared" si="538"/>
        <v>0</v>
      </c>
      <c r="AA299" s="140">
        <f t="shared" si="516"/>
        <v>0</v>
      </c>
      <c r="AB299" s="136"/>
      <c r="AC299" s="142">
        <f t="shared" si="539"/>
        <v>0</v>
      </c>
      <c r="AD299" s="146">
        <f t="shared" si="539"/>
        <v>0</v>
      </c>
      <c r="AE299" s="139">
        <f t="shared" si="497"/>
        <v>0</v>
      </c>
      <c r="AF299" s="146">
        <f t="shared" si="540"/>
        <v>0</v>
      </c>
      <c r="AG299" s="146">
        <f t="shared" si="540"/>
        <v>0</v>
      </c>
      <c r="AH299" s="140">
        <f t="shared" si="517"/>
        <v>0</v>
      </c>
      <c r="AI299" s="13"/>
      <c r="AJ299" s="111">
        <f t="shared" si="541"/>
        <v>0</v>
      </c>
      <c r="AK299" s="113">
        <f t="shared" si="541"/>
        <v>0</v>
      </c>
      <c r="AL299" s="114">
        <f t="shared" si="541"/>
        <v>0</v>
      </c>
      <c r="AM299" s="113">
        <f t="shared" si="541"/>
        <v>0</v>
      </c>
      <c r="AN299" s="114">
        <f t="shared" si="541"/>
        <v>0</v>
      </c>
      <c r="AO299" s="113">
        <f t="shared" si="541"/>
        <v>0</v>
      </c>
      <c r="AP299" s="114">
        <f t="shared" si="541"/>
        <v>0</v>
      </c>
      <c r="AQ299" s="113">
        <f>SUM(AQ503,AQ707,AQ911,AQ1115,AQ1319,AQ1523,AQ1727,AQ1931)</f>
        <v>0</v>
      </c>
      <c r="AR299" s="114">
        <f t="shared" si="541"/>
        <v>0</v>
      </c>
      <c r="AS299" s="113">
        <f t="shared" si="541"/>
        <v>0</v>
      </c>
      <c r="AT299" s="114">
        <f t="shared" si="541"/>
        <v>0</v>
      </c>
      <c r="AU299" s="113">
        <f t="shared" si="541"/>
        <v>0</v>
      </c>
      <c r="AV299" s="114">
        <f t="shared" si="480"/>
        <v>0</v>
      </c>
      <c r="AW299" s="113">
        <f t="shared" si="499"/>
        <v>0</v>
      </c>
      <c r="AX299" s="13"/>
      <c r="AY299" s="111">
        <f t="shared" si="500"/>
        <v>0</v>
      </c>
      <c r="AZ299" s="113">
        <f t="shared" si="501"/>
        <v>0</v>
      </c>
      <c r="BA299" s="114">
        <f t="shared" si="502"/>
        <v>0</v>
      </c>
      <c r="BB299" s="113">
        <f t="shared" si="503"/>
        <v>0</v>
      </c>
      <c r="BC299" s="113">
        <f t="shared" si="481"/>
        <v>0</v>
      </c>
      <c r="BD299" s="117">
        <f t="shared" si="504"/>
        <v>0</v>
      </c>
    </row>
    <row r="300" spans="2:56" x14ac:dyDescent="0.3">
      <c r="B300" s="141" t="s">
        <v>126</v>
      </c>
      <c r="C300" s="142">
        <f t="shared" si="532"/>
        <v>0</v>
      </c>
      <c r="D300" s="143">
        <f t="shared" si="532"/>
        <v>0</v>
      </c>
      <c r="E300" s="144">
        <f t="shared" si="492"/>
        <v>0</v>
      </c>
      <c r="F300" s="142">
        <f t="shared" si="533"/>
        <v>0</v>
      </c>
      <c r="G300" s="143">
        <f t="shared" si="533"/>
        <v>0</v>
      </c>
      <c r="H300" s="144">
        <f t="shared" si="493"/>
        <v>0</v>
      </c>
      <c r="I300" s="142">
        <f t="shared" si="534"/>
        <v>0</v>
      </c>
      <c r="J300" s="143">
        <f t="shared" si="534"/>
        <v>0</v>
      </c>
      <c r="K300" s="144">
        <f t="shared" si="494"/>
        <v>0</v>
      </c>
      <c r="L300" s="142">
        <f>SUM(L504,L708,L912,L1116,L1320,L1524,L1728,L1932)</f>
        <v>0</v>
      </c>
      <c r="M300" s="145">
        <f t="shared" si="535"/>
        <v>0</v>
      </c>
      <c r="N300" s="146">
        <f t="shared" si="535"/>
        <v>0</v>
      </c>
      <c r="O300" s="142">
        <f t="shared" si="535"/>
        <v>0</v>
      </c>
      <c r="P300" s="146">
        <f t="shared" si="535"/>
        <v>0</v>
      </c>
      <c r="Q300" s="139">
        <f t="shared" si="495"/>
        <v>0</v>
      </c>
      <c r="R300" s="146">
        <f t="shared" si="536"/>
        <v>0</v>
      </c>
      <c r="S300" s="146">
        <f t="shared" si="536"/>
        <v>0</v>
      </c>
      <c r="T300" s="140">
        <f t="shared" si="510"/>
        <v>0</v>
      </c>
      <c r="U300" s="136"/>
      <c r="V300" s="142">
        <f t="shared" si="537"/>
        <v>0</v>
      </c>
      <c r="W300" s="146">
        <f t="shared" si="537"/>
        <v>0</v>
      </c>
      <c r="X300" s="139">
        <f t="shared" si="496"/>
        <v>0</v>
      </c>
      <c r="Y300" s="146">
        <f t="shared" si="538"/>
        <v>0</v>
      </c>
      <c r="Z300" s="146">
        <f t="shared" si="538"/>
        <v>0</v>
      </c>
      <c r="AA300" s="140">
        <f t="shared" si="516"/>
        <v>0</v>
      </c>
      <c r="AB300" s="136"/>
      <c r="AC300" s="142">
        <f t="shared" si="539"/>
        <v>0</v>
      </c>
      <c r="AD300" s="146">
        <f t="shared" si="539"/>
        <v>0</v>
      </c>
      <c r="AE300" s="139">
        <f t="shared" si="497"/>
        <v>0</v>
      </c>
      <c r="AF300" s="146">
        <f t="shared" si="540"/>
        <v>0</v>
      </c>
      <c r="AG300" s="146">
        <f t="shared" si="540"/>
        <v>0</v>
      </c>
      <c r="AH300" s="140">
        <f t="shared" si="517"/>
        <v>0</v>
      </c>
      <c r="AI300" s="13"/>
      <c r="AJ300" s="111">
        <f t="shared" si="541"/>
        <v>0</v>
      </c>
      <c r="AK300" s="113">
        <f t="shared" si="541"/>
        <v>0</v>
      </c>
      <c r="AL300" s="114">
        <f t="shared" si="541"/>
        <v>0</v>
      </c>
      <c r="AM300" s="113">
        <f t="shared" si="541"/>
        <v>0</v>
      </c>
      <c r="AN300" s="114">
        <f t="shared" si="541"/>
        <v>0</v>
      </c>
      <c r="AO300" s="113">
        <f t="shared" si="541"/>
        <v>0</v>
      </c>
      <c r="AP300" s="114">
        <f t="shared" si="541"/>
        <v>0</v>
      </c>
      <c r="AQ300" s="113">
        <f>SUM(AQ504,AQ708,AQ912,AQ1116,AQ1320,AQ1524,AQ1728,AQ1932)</f>
        <v>0</v>
      </c>
      <c r="AR300" s="114">
        <f t="shared" si="541"/>
        <v>0</v>
      </c>
      <c r="AS300" s="113">
        <f t="shared" si="541"/>
        <v>0</v>
      </c>
      <c r="AT300" s="114">
        <f t="shared" si="541"/>
        <v>0</v>
      </c>
      <c r="AU300" s="113">
        <f t="shared" si="541"/>
        <v>0</v>
      </c>
      <c r="AV300" s="114">
        <f t="shared" si="480"/>
        <v>0</v>
      </c>
      <c r="AW300" s="113">
        <f t="shared" si="499"/>
        <v>0</v>
      </c>
      <c r="AX300" s="13"/>
      <c r="AY300" s="111">
        <f t="shared" si="500"/>
        <v>0</v>
      </c>
      <c r="AZ300" s="113">
        <f t="shared" si="501"/>
        <v>0</v>
      </c>
      <c r="BA300" s="114">
        <f t="shared" si="502"/>
        <v>0</v>
      </c>
      <c r="BB300" s="113">
        <f t="shared" si="503"/>
        <v>0</v>
      </c>
      <c r="BC300" s="113">
        <f t="shared" si="481"/>
        <v>0</v>
      </c>
      <c r="BD300" s="117">
        <f t="shared" si="504"/>
        <v>0</v>
      </c>
    </row>
    <row r="301" spans="2:56" x14ac:dyDescent="0.3">
      <c r="B301" s="150" t="s">
        <v>127</v>
      </c>
      <c r="C301" s="78">
        <f>SUM(C302)</f>
        <v>0</v>
      </c>
      <c r="D301" s="79">
        <f>SUM(D302)</f>
        <v>0</v>
      </c>
      <c r="E301" s="69">
        <f t="shared" si="492"/>
        <v>0</v>
      </c>
      <c r="F301" s="78">
        <f>SUM(F302)</f>
        <v>0</v>
      </c>
      <c r="G301" s="79">
        <f>SUM(G302)</f>
        <v>0</v>
      </c>
      <c r="H301" s="69">
        <f t="shared" si="493"/>
        <v>0</v>
      </c>
      <c r="I301" s="78">
        <f>SUM(I302)</f>
        <v>0</v>
      </c>
      <c r="J301" s="79">
        <f>SUM(J302)</f>
        <v>0</v>
      </c>
      <c r="K301" s="69">
        <f t="shared" si="494"/>
        <v>0</v>
      </c>
      <c r="L301" s="78">
        <f>SUM(L302)</f>
        <v>0</v>
      </c>
      <c r="M301" s="80">
        <f>SUM(M302)</f>
        <v>0</v>
      </c>
      <c r="N301" s="81">
        <f>SUM(N302)</f>
        <v>0</v>
      </c>
      <c r="O301" s="78">
        <f>SUM(O302)</f>
        <v>0</v>
      </c>
      <c r="P301" s="81">
        <f>SUM(P302)</f>
        <v>0</v>
      </c>
      <c r="Q301" s="148">
        <f t="shared" si="495"/>
        <v>0</v>
      </c>
      <c r="R301" s="81">
        <f>SUM(R302)</f>
        <v>0</v>
      </c>
      <c r="S301" s="81">
        <f>SUM(S302)</f>
        <v>0</v>
      </c>
      <c r="T301" s="149">
        <f t="shared" si="510"/>
        <v>0</v>
      </c>
      <c r="U301" s="136"/>
      <c r="V301" s="78">
        <f>SUM(V302)</f>
        <v>0</v>
      </c>
      <c r="W301" s="81">
        <f>SUM(W302)</f>
        <v>0</v>
      </c>
      <c r="X301" s="148">
        <f t="shared" si="496"/>
        <v>0</v>
      </c>
      <c r="Y301" s="81">
        <f>SUM(Y302)</f>
        <v>0</v>
      </c>
      <c r="Z301" s="81">
        <f>SUM(Z302)</f>
        <v>0</v>
      </c>
      <c r="AA301" s="149">
        <f t="shared" si="516"/>
        <v>0</v>
      </c>
      <c r="AB301" s="136"/>
      <c r="AC301" s="78">
        <f>SUM(AC302)</f>
        <v>0</v>
      </c>
      <c r="AD301" s="81">
        <f>SUM(AD302)</f>
        <v>0</v>
      </c>
      <c r="AE301" s="148">
        <f t="shared" si="497"/>
        <v>0</v>
      </c>
      <c r="AF301" s="81">
        <f>SUM(AF302)</f>
        <v>0</v>
      </c>
      <c r="AG301" s="81">
        <f>SUM(AG302)</f>
        <v>0</v>
      </c>
      <c r="AH301" s="149">
        <f t="shared" si="517"/>
        <v>0</v>
      </c>
      <c r="AI301" s="13"/>
      <c r="AJ301" s="79">
        <f t="shared" ref="AJ301:AU301" si="542">SUM(AJ302)</f>
        <v>0</v>
      </c>
      <c r="AK301" s="80">
        <f t="shared" si="542"/>
        <v>0</v>
      </c>
      <c r="AL301" s="81">
        <f t="shared" si="542"/>
        <v>0</v>
      </c>
      <c r="AM301" s="80">
        <f t="shared" si="542"/>
        <v>0</v>
      </c>
      <c r="AN301" s="81">
        <f t="shared" si="542"/>
        <v>0</v>
      </c>
      <c r="AO301" s="80">
        <f t="shared" si="542"/>
        <v>0</v>
      </c>
      <c r="AP301" s="81">
        <f t="shared" si="542"/>
        <v>0</v>
      </c>
      <c r="AQ301" s="80">
        <f t="shared" si="542"/>
        <v>0</v>
      </c>
      <c r="AR301" s="81">
        <f t="shared" si="542"/>
        <v>0</v>
      </c>
      <c r="AS301" s="80">
        <f t="shared" si="542"/>
        <v>0</v>
      </c>
      <c r="AT301" s="81">
        <f t="shared" si="542"/>
        <v>0</v>
      </c>
      <c r="AU301" s="80">
        <f t="shared" si="542"/>
        <v>0</v>
      </c>
      <c r="AV301" s="81">
        <f t="shared" si="480"/>
        <v>0</v>
      </c>
      <c r="AW301" s="80">
        <f t="shared" si="499"/>
        <v>0</v>
      </c>
      <c r="AX301" s="13"/>
      <c r="AY301" s="79">
        <f t="shared" si="500"/>
        <v>0</v>
      </c>
      <c r="AZ301" s="80">
        <f t="shared" si="501"/>
        <v>0</v>
      </c>
      <c r="BA301" s="81">
        <f t="shared" si="502"/>
        <v>0</v>
      </c>
      <c r="BB301" s="80">
        <f t="shared" si="503"/>
        <v>0</v>
      </c>
      <c r="BC301" s="80">
        <f t="shared" si="481"/>
        <v>0</v>
      </c>
      <c r="BD301" s="86">
        <f t="shared" si="504"/>
        <v>0</v>
      </c>
    </row>
    <row r="302" spans="2:56" x14ac:dyDescent="0.3">
      <c r="B302" s="141" t="s">
        <v>105</v>
      </c>
      <c r="C302" s="142">
        <f>SUM(C506,C710,C914,C1118,C1322,C1526,C1730,C1934)</f>
        <v>0</v>
      </c>
      <c r="D302" s="143">
        <f>SUM(D506,D710,D914,D1118,D1322,D1526,D1730,D1934)</f>
        <v>0</v>
      </c>
      <c r="E302" s="144">
        <f t="shared" si="492"/>
        <v>0</v>
      </c>
      <c r="F302" s="142">
        <f>SUM(F506,F710,F914,F1118,F1322,F1526,F1730,F1934)</f>
        <v>0</v>
      </c>
      <c r="G302" s="143">
        <f>SUM(G506,G710,G914,G1118,G1322,G1526,G1730,G1934)</f>
        <v>0</v>
      </c>
      <c r="H302" s="144">
        <f t="shared" si="493"/>
        <v>0</v>
      </c>
      <c r="I302" s="142">
        <f>SUM(I506,I710,I914,I1118,I1322,I1526,I1730,I1934)</f>
        <v>0</v>
      </c>
      <c r="J302" s="143">
        <f>SUM(J506,J710,J914,J1118,J1322,J1526,J1730,J1934)</f>
        <v>0</v>
      </c>
      <c r="K302" s="144">
        <f t="shared" si="494"/>
        <v>0</v>
      </c>
      <c r="L302" s="142">
        <f>SUM(L506,L710,L914,L1118,L1322,L1526,L1730,L1934)</f>
        <v>0</v>
      </c>
      <c r="M302" s="145">
        <f>SUM(M506,M710,M914,M1118,M1322,M1526,M1730,M1934)</f>
        <v>0</v>
      </c>
      <c r="N302" s="146">
        <f>SUM(N506,N710,N914,N1118,N1322,N1526,N1730,N1934)</f>
        <v>0</v>
      </c>
      <c r="O302" s="142">
        <f>SUM(O506,O710,O914,O1118,O1322,O1526,O1730,O1934)</f>
        <v>0</v>
      </c>
      <c r="P302" s="146">
        <f>SUM(P506,P710,P914,P1118,P1322,P1526,P1730,P1934)</f>
        <v>0</v>
      </c>
      <c r="Q302" s="139">
        <f t="shared" si="495"/>
        <v>0</v>
      </c>
      <c r="R302" s="146">
        <f>SUM(R506,R710,R914,R1118,R1322,R1526,R1730,R1934)</f>
        <v>0</v>
      </c>
      <c r="S302" s="146">
        <f>SUM(S506,S710,S914,S1118,S1322,S1526,S1730,S1934)</f>
        <v>0</v>
      </c>
      <c r="T302" s="140">
        <f t="shared" si="510"/>
        <v>0</v>
      </c>
      <c r="U302" s="136"/>
      <c r="V302" s="142">
        <f>SUM(V506,V710,V914,V1118,V1322,V1526,V1730,V1934)</f>
        <v>0</v>
      </c>
      <c r="W302" s="146">
        <f>SUM(W506,W710,W914,W1118,W1322,W1526,W1730,W1934)</f>
        <v>0</v>
      </c>
      <c r="X302" s="139">
        <f t="shared" si="496"/>
        <v>0</v>
      </c>
      <c r="Y302" s="146">
        <f>SUM(Y506,Y710,Y914,Y1118,Y1322,Y1526,Y1730,Y1934)</f>
        <v>0</v>
      </c>
      <c r="Z302" s="146">
        <f>SUM(Z506,Z710,Z914,Z1118,Z1322,Z1526,Z1730,Z1934)</f>
        <v>0</v>
      </c>
      <c r="AA302" s="140">
        <f t="shared" si="516"/>
        <v>0</v>
      </c>
      <c r="AB302" s="136"/>
      <c r="AC302" s="142">
        <f>SUM(AC506,AC710,AC914,AC1118,AC1322,AC1526,AC1730,AC1934)</f>
        <v>0</v>
      </c>
      <c r="AD302" s="146">
        <f>SUM(AD506,AD710,AD914,AD1118,AD1322,AD1526,AD1730,AD1934)</f>
        <v>0</v>
      </c>
      <c r="AE302" s="139">
        <f t="shared" si="497"/>
        <v>0</v>
      </c>
      <c r="AF302" s="146">
        <f>SUM(AF506,AF710,AF914,AF1118,AF1322,AF1526,AF1730,AF1934)</f>
        <v>0</v>
      </c>
      <c r="AG302" s="146">
        <f>SUM(AG506,AG710,AG914,AG1118,AG1322,AG1526,AG1730,AG1934)</f>
        <v>0</v>
      </c>
      <c r="AH302" s="140">
        <f t="shared" si="517"/>
        <v>0</v>
      </c>
      <c r="AI302" s="13"/>
      <c r="AJ302" s="111">
        <f t="shared" ref="AJ302:AU302" si="543">SUM(AJ506,AJ710,AJ914,AJ1118,AJ1322,AJ1526,AJ1730,AJ1934)</f>
        <v>0</v>
      </c>
      <c r="AK302" s="113">
        <f t="shared" si="543"/>
        <v>0</v>
      </c>
      <c r="AL302" s="114">
        <f t="shared" si="543"/>
        <v>0</v>
      </c>
      <c r="AM302" s="113">
        <f t="shared" si="543"/>
        <v>0</v>
      </c>
      <c r="AN302" s="114">
        <f t="shared" si="543"/>
        <v>0</v>
      </c>
      <c r="AO302" s="113">
        <f t="shared" si="543"/>
        <v>0</v>
      </c>
      <c r="AP302" s="114">
        <f t="shared" si="543"/>
        <v>0</v>
      </c>
      <c r="AQ302" s="113">
        <f t="shared" si="543"/>
        <v>0</v>
      </c>
      <c r="AR302" s="114">
        <f t="shared" si="543"/>
        <v>0</v>
      </c>
      <c r="AS302" s="113">
        <f t="shared" si="543"/>
        <v>0</v>
      </c>
      <c r="AT302" s="114">
        <f t="shared" si="543"/>
        <v>0</v>
      </c>
      <c r="AU302" s="113">
        <f t="shared" si="543"/>
        <v>0</v>
      </c>
      <c r="AV302" s="114">
        <f t="shared" si="480"/>
        <v>0</v>
      </c>
      <c r="AW302" s="113">
        <f t="shared" si="499"/>
        <v>0</v>
      </c>
      <c r="AX302" s="13"/>
      <c r="AY302" s="111">
        <f t="shared" si="500"/>
        <v>0</v>
      </c>
      <c r="AZ302" s="113">
        <f t="shared" si="501"/>
        <v>0</v>
      </c>
      <c r="BA302" s="114">
        <f t="shared" si="502"/>
        <v>0</v>
      </c>
      <c r="BB302" s="113">
        <f t="shared" si="503"/>
        <v>0</v>
      </c>
      <c r="BC302" s="113">
        <f t="shared" si="481"/>
        <v>0</v>
      </c>
      <c r="BD302" s="117">
        <f t="shared" si="504"/>
        <v>0</v>
      </c>
    </row>
    <row r="303" spans="2:56" x14ac:dyDescent="0.3">
      <c r="B303" s="150" t="s">
        <v>128</v>
      </c>
      <c r="C303" s="78">
        <f>SUM(C304)</f>
        <v>0</v>
      </c>
      <c r="D303" s="79">
        <f>SUM(D304)</f>
        <v>0</v>
      </c>
      <c r="E303" s="69">
        <f t="shared" si="492"/>
        <v>0</v>
      </c>
      <c r="F303" s="78">
        <f>SUM(F304)</f>
        <v>0</v>
      </c>
      <c r="G303" s="79">
        <f>SUM(G304)</f>
        <v>0</v>
      </c>
      <c r="H303" s="69">
        <f t="shared" si="493"/>
        <v>0</v>
      </c>
      <c r="I303" s="78">
        <f>SUM(I304)</f>
        <v>0</v>
      </c>
      <c r="J303" s="79">
        <f>SUM(J304)</f>
        <v>0</v>
      </c>
      <c r="K303" s="69">
        <f t="shared" si="494"/>
        <v>0</v>
      </c>
      <c r="L303" s="78">
        <f>SUM(L304)</f>
        <v>0</v>
      </c>
      <c r="M303" s="80">
        <f>SUM(M304)</f>
        <v>0</v>
      </c>
      <c r="N303" s="81">
        <f>SUM(N304)</f>
        <v>0</v>
      </c>
      <c r="O303" s="78">
        <f>SUM(O304)</f>
        <v>0</v>
      </c>
      <c r="P303" s="81">
        <f>SUM(P304)</f>
        <v>0</v>
      </c>
      <c r="Q303" s="148">
        <f t="shared" si="495"/>
        <v>0</v>
      </c>
      <c r="R303" s="81">
        <f>SUM(R304)</f>
        <v>0</v>
      </c>
      <c r="S303" s="81">
        <f>SUM(S304)</f>
        <v>0</v>
      </c>
      <c r="T303" s="149">
        <f t="shared" si="510"/>
        <v>0</v>
      </c>
      <c r="U303" s="136"/>
      <c r="V303" s="78">
        <f>SUM(V304)</f>
        <v>0</v>
      </c>
      <c r="W303" s="81">
        <f>SUM(W304)</f>
        <v>0</v>
      </c>
      <c r="X303" s="148">
        <f t="shared" si="496"/>
        <v>0</v>
      </c>
      <c r="Y303" s="81">
        <f>SUM(Y304)</f>
        <v>0</v>
      </c>
      <c r="Z303" s="81">
        <f>SUM(Z304)</f>
        <v>0</v>
      </c>
      <c r="AA303" s="149">
        <f t="shared" si="516"/>
        <v>0</v>
      </c>
      <c r="AB303" s="136"/>
      <c r="AC303" s="78">
        <f>SUM(AC304)</f>
        <v>0</v>
      </c>
      <c r="AD303" s="81">
        <f>SUM(AD304)</f>
        <v>0</v>
      </c>
      <c r="AE303" s="148">
        <f t="shared" si="497"/>
        <v>0</v>
      </c>
      <c r="AF303" s="81">
        <f>SUM(AF304)</f>
        <v>0</v>
      </c>
      <c r="AG303" s="81">
        <f>SUM(AG304)</f>
        <v>0</v>
      </c>
      <c r="AH303" s="149">
        <f t="shared" si="517"/>
        <v>0</v>
      </c>
      <c r="AI303" s="13"/>
      <c r="AJ303" s="79">
        <f t="shared" ref="AJ303:AU303" si="544">SUM(AJ304)</f>
        <v>0</v>
      </c>
      <c r="AK303" s="80">
        <f t="shared" si="544"/>
        <v>0</v>
      </c>
      <c r="AL303" s="81">
        <f t="shared" si="544"/>
        <v>0</v>
      </c>
      <c r="AM303" s="80">
        <f t="shared" si="544"/>
        <v>0</v>
      </c>
      <c r="AN303" s="81">
        <f t="shared" si="544"/>
        <v>0</v>
      </c>
      <c r="AO303" s="80">
        <f t="shared" si="544"/>
        <v>0</v>
      </c>
      <c r="AP303" s="81">
        <f t="shared" si="544"/>
        <v>0</v>
      </c>
      <c r="AQ303" s="80">
        <f t="shared" si="544"/>
        <v>0</v>
      </c>
      <c r="AR303" s="81">
        <f t="shared" si="544"/>
        <v>0</v>
      </c>
      <c r="AS303" s="80">
        <f t="shared" si="544"/>
        <v>0</v>
      </c>
      <c r="AT303" s="81">
        <f t="shared" si="544"/>
        <v>0</v>
      </c>
      <c r="AU303" s="80">
        <f t="shared" si="544"/>
        <v>0</v>
      </c>
      <c r="AV303" s="81">
        <f t="shared" si="480"/>
        <v>0</v>
      </c>
      <c r="AW303" s="80">
        <f t="shared" si="499"/>
        <v>0</v>
      </c>
      <c r="AX303" s="13"/>
      <c r="AY303" s="79">
        <f t="shared" si="500"/>
        <v>0</v>
      </c>
      <c r="AZ303" s="80">
        <f t="shared" si="501"/>
        <v>0</v>
      </c>
      <c r="BA303" s="81">
        <f t="shared" si="502"/>
        <v>0</v>
      </c>
      <c r="BB303" s="80">
        <f t="shared" si="503"/>
        <v>0</v>
      </c>
      <c r="BC303" s="80">
        <f t="shared" si="481"/>
        <v>0</v>
      </c>
      <c r="BD303" s="86">
        <f t="shared" si="504"/>
        <v>0</v>
      </c>
    </row>
    <row r="304" spans="2:56" x14ac:dyDescent="0.3">
      <c r="B304" s="141" t="s">
        <v>105</v>
      </c>
      <c r="C304" s="142">
        <f>SUM(C508,C712,C916,C1120,C1324,C1528,C1732,C1936)</f>
        <v>0</v>
      </c>
      <c r="D304" s="143">
        <f>SUM(D508,D712,D916,D1120,D1324,D1528,D1732,D1936)</f>
        <v>0</v>
      </c>
      <c r="E304" s="144">
        <f t="shared" si="492"/>
        <v>0</v>
      </c>
      <c r="F304" s="142">
        <f>SUM(F508,F712,F916,F1120,F1324,F1528,F1732,F1936)</f>
        <v>0</v>
      </c>
      <c r="G304" s="143">
        <f>SUM(G508,G712,G916,G1120,G1324,G1528,G1732,G1936)</f>
        <v>0</v>
      </c>
      <c r="H304" s="144">
        <f t="shared" si="493"/>
        <v>0</v>
      </c>
      <c r="I304" s="142">
        <f>SUM(I508,I712,I916,I1120,I1324,I1528,I1732,I1936)</f>
        <v>0</v>
      </c>
      <c r="J304" s="143">
        <f>SUM(J508,J712,J916,J1120,J1324,J1528,J1732,J1936)</f>
        <v>0</v>
      </c>
      <c r="K304" s="144">
        <f t="shared" si="494"/>
        <v>0</v>
      </c>
      <c r="L304" s="142">
        <f>SUM(L508,L712,L916,L1120,L1324,L1528,L1732,L1936)</f>
        <v>0</v>
      </c>
      <c r="M304" s="145">
        <f>SUM(M508,M712,M916,M1120,M1324,M1528,M1732,M1936)</f>
        <v>0</v>
      </c>
      <c r="N304" s="146">
        <f>SUM(N508,N712,N916,N1120,N1324,N1528,N1732,N1936)</f>
        <v>0</v>
      </c>
      <c r="O304" s="142">
        <f>SUM(O508,O712,O916,O1120,O1324,O1528,O1732,O1936)</f>
        <v>0</v>
      </c>
      <c r="P304" s="146">
        <f>SUM(P508,P712,P916,P1120,P1324,P1528,P1732,P1936)</f>
        <v>0</v>
      </c>
      <c r="Q304" s="139">
        <f t="shared" si="495"/>
        <v>0</v>
      </c>
      <c r="R304" s="146">
        <f>SUM(R508,R712,R916,R1120,R1324,R1528,R1732,R1936)</f>
        <v>0</v>
      </c>
      <c r="S304" s="146">
        <f>SUM(S508,S712,S916,S1120,S1324,S1528,S1732,S1936)</f>
        <v>0</v>
      </c>
      <c r="T304" s="140">
        <f t="shared" si="510"/>
        <v>0</v>
      </c>
      <c r="U304" s="136"/>
      <c r="V304" s="142">
        <f>SUM(V508,V712,V916,V1120,V1324,V1528,V1732,V1936)</f>
        <v>0</v>
      </c>
      <c r="W304" s="146">
        <f>SUM(W508,W712,W916,W1120,W1324,W1528,W1732,W1936)</f>
        <v>0</v>
      </c>
      <c r="X304" s="139">
        <f t="shared" si="496"/>
        <v>0</v>
      </c>
      <c r="Y304" s="146">
        <f>SUM(Y508,Y712,Y916,Y1120,Y1324,Y1528,Y1732,Y1936)</f>
        <v>0</v>
      </c>
      <c r="Z304" s="146">
        <f>SUM(Z508,Z712,Z916,Z1120,Z1324,Z1528,Z1732,Z1936)</f>
        <v>0</v>
      </c>
      <c r="AA304" s="140">
        <f t="shared" si="516"/>
        <v>0</v>
      </c>
      <c r="AB304" s="136"/>
      <c r="AC304" s="142">
        <f>SUM(AC508,AC712,AC916,AC1120,AC1324,AC1528,AC1732,AC1936)</f>
        <v>0</v>
      </c>
      <c r="AD304" s="146">
        <f>SUM(AD508,AD712,AD916,AD1120,AD1324,AD1528,AD1732,AD1936)</f>
        <v>0</v>
      </c>
      <c r="AE304" s="139">
        <f t="shared" si="497"/>
        <v>0</v>
      </c>
      <c r="AF304" s="146">
        <f>SUM(AF508,AF712,AF916,AF1120,AF1324,AF1528,AF1732,AF1936)</f>
        <v>0</v>
      </c>
      <c r="AG304" s="146">
        <f>SUM(AG508,AG712,AG916,AG1120,AG1324,AG1528,AG1732,AG1936)</f>
        <v>0</v>
      </c>
      <c r="AH304" s="140">
        <f t="shared" si="517"/>
        <v>0</v>
      </c>
      <c r="AI304" s="13"/>
      <c r="AJ304" s="111">
        <f t="shared" ref="AJ304:AU304" si="545">SUM(AJ508,AJ712,AJ916,AJ1120,AJ1324,AJ1528,AJ1732,AJ1936)</f>
        <v>0</v>
      </c>
      <c r="AK304" s="113">
        <f t="shared" si="545"/>
        <v>0</v>
      </c>
      <c r="AL304" s="114">
        <f t="shared" si="545"/>
        <v>0</v>
      </c>
      <c r="AM304" s="113">
        <f t="shared" si="545"/>
        <v>0</v>
      </c>
      <c r="AN304" s="114">
        <f t="shared" si="545"/>
        <v>0</v>
      </c>
      <c r="AO304" s="113">
        <f t="shared" si="545"/>
        <v>0</v>
      </c>
      <c r="AP304" s="114">
        <f t="shared" si="545"/>
        <v>0</v>
      </c>
      <c r="AQ304" s="113">
        <f t="shared" si="545"/>
        <v>0</v>
      </c>
      <c r="AR304" s="114">
        <f t="shared" si="545"/>
        <v>0</v>
      </c>
      <c r="AS304" s="113">
        <f t="shared" si="545"/>
        <v>0</v>
      </c>
      <c r="AT304" s="114">
        <f t="shared" si="545"/>
        <v>0</v>
      </c>
      <c r="AU304" s="113">
        <f t="shared" si="545"/>
        <v>0</v>
      </c>
      <c r="AV304" s="114">
        <f t="shared" si="480"/>
        <v>0</v>
      </c>
      <c r="AW304" s="113">
        <f t="shared" si="499"/>
        <v>0</v>
      </c>
      <c r="AX304" s="13"/>
      <c r="AY304" s="111">
        <f t="shared" si="500"/>
        <v>0</v>
      </c>
      <c r="AZ304" s="113">
        <f t="shared" si="501"/>
        <v>0</v>
      </c>
      <c r="BA304" s="114">
        <f t="shared" si="502"/>
        <v>0</v>
      </c>
      <c r="BB304" s="113">
        <f t="shared" si="503"/>
        <v>0</v>
      </c>
      <c r="BC304" s="113">
        <f t="shared" si="481"/>
        <v>0</v>
      </c>
      <c r="BD304" s="117">
        <f t="shared" si="504"/>
        <v>0</v>
      </c>
    </row>
    <row r="305" spans="2:56" x14ac:dyDescent="0.3">
      <c r="B305" s="150" t="s">
        <v>129</v>
      </c>
      <c r="C305" s="78">
        <f>SUM(C306)</f>
        <v>0</v>
      </c>
      <c r="D305" s="79">
        <f>SUM(D306)</f>
        <v>0</v>
      </c>
      <c r="E305" s="69">
        <f t="shared" si="492"/>
        <v>0</v>
      </c>
      <c r="F305" s="78">
        <f>SUM(F306)</f>
        <v>0</v>
      </c>
      <c r="G305" s="79">
        <f>SUM(G306)</f>
        <v>0</v>
      </c>
      <c r="H305" s="69">
        <f t="shared" si="493"/>
        <v>0</v>
      </c>
      <c r="I305" s="78">
        <f>SUM(I306)</f>
        <v>0</v>
      </c>
      <c r="J305" s="79">
        <f>SUM(J306)</f>
        <v>0</v>
      </c>
      <c r="K305" s="69">
        <f t="shared" si="494"/>
        <v>0</v>
      </c>
      <c r="L305" s="78">
        <f>SUM(L306)</f>
        <v>0</v>
      </c>
      <c r="M305" s="80">
        <f>SUM(M306)</f>
        <v>0</v>
      </c>
      <c r="N305" s="81">
        <f>SUM(N306)</f>
        <v>0</v>
      </c>
      <c r="O305" s="78">
        <f>SUM(O306)</f>
        <v>0</v>
      </c>
      <c r="P305" s="81">
        <f>SUM(P306)</f>
        <v>0</v>
      </c>
      <c r="Q305" s="148">
        <f t="shared" si="495"/>
        <v>0</v>
      </c>
      <c r="R305" s="81">
        <f>SUM(R306)</f>
        <v>0</v>
      </c>
      <c r="S305" s="81">
        <f>SUM(S306)</f>
        <v>0</v>
      </c>
      <c r="T305" s="149">
        <f t="shared" si="510"/>
        <v>0</v>
      </c>
      <c r="U305" s="136"/>
      <c r="V305" s="78">
        <f>SUM(V306)</f>
        <v>0</v>
      </c>
      <c r="W305" s="81">
        <f>SUM(W306)</f>
        <v>0</v>
      </c>
      <c r="X305" s="148">
        <f t="shared" si="496"/>
        <v>0</v>
      </c>
      <c r="Y305" s="81">
        <f>SUM(Y306)</f>
        <v>0</v>
      </c>
      <c r="Z305" s="81">
        <f>SUM(Z306)</f>
        <v>0</v>
      </c>
      <c r="AA305" s="149">
        <f t="shared" si="516"/>
        <v>0</v>
      </c>
      <c r="AB305" s="136"/>
      <c r="AC305" s="78">
        <f>SUM(AC306)</f>
        <v>0</v>
      </c>
      <c r="AD305" s="81">
        <f>SUM(AD306)</f>
        <v>0</v>
      </c>
      <c r="AE305" s="148">
        <f t="shared" si="497"/>
        <v>0</v>
      </c>
      <c r="AF305" s="81">
        <f>SUM(AF306)</f>
        <v>0</v>
      </c>
      <c r="AG305" s="81">
        <f>SUM(AG306)</f>
        <v>0</v>
      </c>
      <c r="AH305" s="149">
        <f t="shared" si="517"/>
        <v>0</v>
      </c>
      <c r="AI305" s="13"/>
      <c r="AJ305" s="79">
        <f t="shared" ref="AJ305:AU305" si="546">SUM(AJ306)</f>
        <v>0</v>
      </c>
      <c r="AK305" s="80">
        <f t="shared" si="546"/>
        <v>0</v>
      </c>
      <c r="AL305" s="81">
        <f t="shared" si="546"/>
        <v>0</v>
      </c>
      <c r="AM305" s="80">
        <f t="shared" si="546"/>
        <v>0</v>
      </c>
      <c r="AN305" s="81">
        <f t="shared" si="546"/>
        <v>0</v>
      </c>
      <c r="AO305" s="80">
        <f t="shared" si="546"/>
        <v>0</v>
      </c>
      <c r="AP305" s="81">
        <f t="shared" si="546"/>
        <v>0</v>
      </c>
      <c r="AQ305" s="80">
        <f t="shared" si="546"/>
        <v>0</v>
      </c>
      <c r="AR305" s="81">
        <f t="shared" si="546"/>
        <v>0</v>
      </c>
      <c r="AS305" s="80">
        <f t="shared" si="546"/>
        <v>0</v>
      </c>
      <c r="AT305" s="81">
        <f t="shared" si="546"/>
        <v>0</v>
      </c>
      <c r="AU305" s="80">
        <f t="shared" si="546"/>
        <v>0</v>
      </c>
      <c r="AV305" s="81">
        <f t="shared" si="480"/>
        <v>0</v>
      </c>
      <c r="AW305" s="80">
        <f t="shared" si="499"/>
        <v>0</v>
      </c>
      <c r="AX305" s="13"/>
      <c r="AY305" s="79">
        <f t="shared" si="500"/>
        <v>0</v>
      </c>
      <c r="AZ305" s="80">
        <f t="shared" si="501"/>
        <v>0</v>
      </c>
      <c r="BA305" s="81">
        <f t="shared" si="502"/>
        <v>0</v>
      </c>
      <c r="BB305" s="80">
        <f t="shared" si="503"/>
        <v>0</v>
      </c>
      <c r="BC305" s="80">
        <f t="shared" si="481"/>
        <v>0</v>
      </c>
      <c r="BD305" s="86">
        <f t="shared" si="504"/>
        <v>0</v>
      </c>
    </row>
    <row r="306" spans="2:56" x14ac:dyDescent="0.3">
      <c r="B306" s="141" t="s">
        <v>105</v>
      </c>
      <c r="C306" s="142">
        <f>SUM(C510,C714,C918,C1122,C1326,C1530,C1734,C1938)</f>
        <v>0</v>
      </c>
      <c r="D306" s="143">
        <f>SUM(D510,D714,D918,D1122,D1326,D1530,D1734,D1938)</f>
        <v>0</v>
      </c>
      <c r="E306" s="144">
        <f t="shared" si="492"/>
        <v>0</v>
      </c>
      <c r="F306" s="142">
        <f>SUM(F510,F714,F918,F1122,F1326,F1530,F1734,F1938)</f>
        <v>0</v>
      </c>
      <c r="G306" s="143">
        <f>SUM(G510,G714,G918,G1122,G1326,G1530,G1734,G1938)</f>
        <v>0</v>
      </c>
      <c r="H306" s="144">
        <f t="shared" si="493"/>
        <v>0</v>
      </c>
      <c r="I306" s="142">
        <f>SUM(I510,I714,I918,I1122,I1326,I1530,I1734,I1938)</f>
        <v>0</v>
      </c>
      <c r="J306" s="143">
        <f>SUM(J510,J714,J918,J1122,J1326,J1530,J1734,J1938)</f>
        <v>0</v>
      </c>
      <c r="K306" s="144">
        <f t="shared" si="494"/>
        <v>0</v>
      </c>
      <c r="L306" s="142">
        <f>SUM(L510,L714,L918,L1122,L1326,L1530,L1734,L1938)</f>
        <v>0</v>
      </c>
      <c r="M306" s="145">
        <f>SUM(M510,M714,M918,M1122,M1326,M1530,M1734,M1938)</f>
        <v>0</v>
      </c>
      <c r="N306" s="146">
        <f>SUM(N510,N714,N918,N1122,N1326,N1530,N1734,N1938)</f>
        <v>0</v>
      </c>
      <c r="O306" s="142">
        <f>SUM(O510,O714,O918,O1122,O1326,O1530,O1734,O1938)</f>
        <v>0</v>
      </c>
      <c r="P306" s="146">
        <f>SUM(P510,P714,P918,P1122,P1326,P1530,P1734,P1938)</f>
        <v>0</v>
      </c>
      <c r="Q306" s="139">
        <f t="shared" si="495"/>
        <v>0</v>
      </c>
      <c r="R306" s="146">
        <f>SUM(R510,R714,R918,R1122,R1326,R1530,R1734,R1938)</f>
        <v>0</v>
      </c>
      <c r="S306" s="146">
        <f>SUM(S510,S714,S918,S1122,S1326,S1530,S1734,S1938)</f>
        <v>0</v>
      </c>
      <c r="T306" s="140">
        <f t="shared" si="510"/>
        <v>0</v>
      </c>
      <c r="U306" s="136"/>
      <c r="V306" s="142">
        <f>SUM(V510,V714,V918,V1122,V1326,V1530,V1734,V1938)</f>
        <v>0</v>
      </c>
      <c r="W306" s="146">
        <f>SUM(W510,W714,W918,W1122,W1326,W1530,W1734,W1938)</f>
        <v>0</v>
      </c>
      <c r="X306" s="139">
        <f t="shared" si="496"/>
        <v>0</v>
      </c>
      <c r="Y306" s="146">
        <f>SUM(Y510,Y714,Y918,Y1122,Y1326,Y1530,Y1734,Y1938)</f>
        <v>0</v>
      </c>
      <c r="Z306" s="146">
        <f>SUM(Z510,Z714,Z918,Z1122,Z1326,Z1530,Z1734,Z1938)</f>
        <v>0</v>
      </c>
      <c r="AA306" s="140">
        <f t="shared" si="516"/>
        <v>0</v>
      </c>
      <c r="AB306" s="136"/>
      <c r="AC306" s="142">
        <f>SUM(AC510,AC714,AC918,AC1122,AC1326,AC1530,AC1734,AC1938)</f>
        <v>0</v>
      </c>
      <c r="AD306" s="146">
        <f>SUM(AD510,AD714,AD918,AD1122,AD1326,AD1530,AD1734,AD1938)</f>
        <v>0</v>
      </c>
      <c r="AE306" s="139">
        <f t="shared" si="497"/>
        <v>0</v>
      </c>
      <c r="AF306" s="146">
        <f>SUM(AF510,AF714,AF918,AF1122,AF1326,AF1530,AF1734,AF1938)</f>
        <v>0</v>
      </c>
      <c r="AG306" s="146">
        <f>SUM(AG510,AG714,AG918,AG1122,AG1326,AG1530,AG1734,AG1938)</f>
        <v>0</v>
      </c>
      <c r="AH306" s="140">
        <f t="shared" si="517"/>
        <v>0</v>
      </c>
      <c r="AI306" s="13"/>
      <c r="AJ306" s="111">
        <f t="shared" ref="AJ306:AU306" si="547">SUM(AJ510,AJ714,AJ918,AJ1122,AJ1326,AJ1530,AJ1734,AJ1938)</f>
        <v>0</v>
      </c>
      <c r="AK306" s="113">
        <f t="shared" si="547"/>
        <v>0</v>
      </c>
      <c r="AL306" s="114">
        <f t="shared" si="547"/>
        <v>0</v>
      </c>
      <c r="AM306" s="113">
        <f t="shared" si="547"/>
        <v>0</v>
      </c>
      <c r="AN306" s="114">
        <f t="shared" si="547"/>
        <v>0</v>
      </c>
      <c r="AO306" s="113">
        <f t="shared" si="547"/>
        <v>0</v>
      </c>
      <c r="AP306" s="114">
        <f t="shared" si="547"/>
        <v>0</v>
      </c>
      <c r="AQ306" s="113">
        <f t="shared" si="547"/>
        <v>0</v>
      </c>
      <c r="AR306" s="114">
        <f t="shared" si="547"/>
        <v>0</v>
      </c>
      <c r="AS306" s="113">
        <f t="shared" si="547"/>
        <v>0</v>
      </c>
      <c r="AT306" s="114">
        <f t="shared" si="547"/>
        <v>0</v>
      </c>
      <c r="AU306" s="113">
        <f t="shared" si="547"/>
        <v>0</v>
      </c>
      <c r="AV306" s="114">
        <f t="shared" si="480"/>
        <v>0</v>
      </c>
      <c r="AW306" s="113">
        <f t="shared" si="499"/>
        <v>0</v>
      </c>
      <c r="AX306" s="13"/>
      <c r="AY306" s="111">
        <f t="shared" si="500"/>
        <v>0</v>
      </c>
      <c r="AZ306" s="113">
        <f t="shared" si="501"/>
        <v>0</v>
      </c>
      <c r="BA306" s="114">
        <f t="shared" si="502"/>
        <v>0</v>
      </c>
      <c r="BB306" s="113">
        <f t="shared" si="503"/>
        <v>0</v>
      </c>
      <c r="BC306" s="113">
        <f t="shared" si="481"/>
        <v>0</v>
      </c>
      <c r="BD306" s="117">
        <f t="shared" si="504"/>
        <v>0</v>
      </c>
    </row>
    <row r="307" spans="2:56" x14ac:dyDescent="0.3">
      <c r="B307" s="150" t="s">
        <v>130</v>
      </c>
      <c r="C307" s="78">
        <f>SUM(C308)</f>
        <v>0</v>
      </c>
      <c r="D307" s="79">
        <f>SUM(D308)</f>
        <v>0</v>
      </c>
      <c r="E307" s="69">
        <f t="shared" si="492"/>
        <v>0</v>
      </c>
      <c r="F307" s="78">
        <f>SUM(F308)</f>
        <v>0</v>
      </c>
      <c r="G307" s="79">
        <f>SUM(G308)</f>
        <v>0</v>
      </c>
      <c r="H307" s="69">
        <f t="shared" si="493"/>
        <v>0</v>
      </c>
      <c r="I307" s="78">
        <f>SUM(I308)</f>
        <v>0</v>
      </c>
      <c r="J307" s="79">
        <f>SUM(J308)</f>
        <v>0</v>
      </c>
      <c r="K307" s="69">
        <f t="shared" si="494"/>
        <v>0</v>
      </c>
      <c r="L307" s="78">
        <f>SUM(L308)</f>
        <v>0</v>
      </c>
      <c r="M307" s="80">
        <f>SUM(M308)</f>
        <v>0</v>
      </c>
      <c r="N307" s="81">
        <f>SUM(N308)</f>
        <v>0</v>
      </c>
      <c r="O307" s="78">
        <f>SUM(O308)</f>
        <v>0</v>
      </c>
      <c r="P307" s="81">
        <f>SUM(P308)</f>
        <v>0</v>
      </c>
      <c r="Q307" s="148">
        <f t="shared" si="495"/>
        <v>0</v>
      </c>
      <c r="R307" s="81">
        <f>SUM(R308)</f>
        <v>0</v>
      </c>
      <c r="S307" s="81">
        <f>SUM(S308)</f>
        <v>0</v>
      </c>
      <c r="T307" s="149">
        <f t="shared" si="510"/>
        <v>0</v>
      </c>
      <c r="U307" s="136"/>
      <c r="V307" s="78">
        <f>SUM(V308)</f>
        <v>0</v>
      </c>
      <c r="W307" s="81">
        <f>SUM(W308)</f>
        <v>0</v>
      </c>
      <c r="X307" s="148">
        <f t="shared" si="496"/>
        <v>0</v>
      </c>
      <c r="Y307" s="81">
        <f>SUM(Y308)</f>
        <v>0</v>
      </c>
      <c r="Z307" s="81">
        <f>SUM(Z308)</f>
        <v>0</v>
      </c>
      <c r="AA307" s="149">
        <f t="shared" si="516"/>
        <v>0</v>
      </c>
      <c r="AB307" s="136"/>
      <c r="AC307" s="78">
        <f>SUM(AC308)</f>
        <v>0</v>
      </c>
      <c r="AD307" s="81">
        <f>SUM(AD308)</f>
        <v>0</v>
      </c>
      <c r="AE307" s="148">
        <f t="shared" si="497"/>
        <v>0</v>
      </c>
      <c r="AF307" s="81">
        <f>SUM(AF308)</f>
        <v>0</v>
      </c>
      <c r="AG307" s="81">
        <f>SUM(AG308)</f>
        <v>0</v>
      </c>
      <c r="AH307" s="149">
        <f t="shared" si="517"/>
        <v>0</v>
      </c>
      <c r="AI307" s="13"/>
      <c r="AJ307" s="79">
        <f t="shared" ref="AJ307:AU307" si="548">SUM(AJ308)</f>
        <v>0</v>
      </c>
      <c r="AK307" s="80">
        <f t="shared" si="548"/>
        <v>0</v>
      </c>
      <c r="AL307" s="81">
        <f t="shared" si="548"/>
        <v>0</v>
      </c>
      <c r="AM307" s="80">
        <f t="shared" si="548"/>
        <v>0</v>
      </c>
      <c r="AN307" s="81">
        <f t="shared" si="548"/>
        <v>0</v>
      </c>
      <c r="AO307" s="80">
        <f t="shared" si="548"/>
        <v>0</v>
      </c>
      <c r="AP307" s="81">
        <f t="shared" si="548"/>
        <v>0</v>
      </c>
      <c r="AQ307" s="80">
        <f t="shared" si="548"/>
        <v>0</v>
      </c>
      <c r="AR307" s="81">
        <f t="shared" si="548"/>
        <v>0</v>
      </c>
      <c r="AS307" s="80">
        <f t="shared" si="548"/>
        <v>0</v>
      </c>
      <c r="AT307" s="81">
        <f t="shared" si="548"/>
        <v>0</v>
      </c>
      <c r="AU307" s="80">
        <f t="shared" si="548"/>
        <v>0</v>
      </c>
      <c r="AV307" s="81">
        <f t="shared" si="480"/>
        <v>0</v>
      </c>
      <c r="AW307" s="80">
        <f t="shared" si="499"/>
        <v>0</v>
      </c>
      <c r="AX307" s="13"/>
      <c r="AY307" s="79">
        <f t="shared" si="500"/>
        <v>0</v>
      </c>
      <c r="AZ307" s="80">
        <f t="shared" si="501"/>
        <v>0</v>
      </c>
      <c r="BA307" s="81">
        <f t="shared" si="502"/>
        <v>0</v>
      </c>
      <c r="BB307" s="80">
        <f t="shared" si="503"/>
        <v>0</v>
      </c>
      <c r="BC307" s="80">
        <f t="shared" si="481"/>
        <v>0</v>
      </c>
      <c r="BD307" s="86">
        <f t="shared" si="504"/>
        <v>0</v>
      </c>
    </row>
    <row r="308" spans="2:56" x14ac:dyDescent="0.3">
      <c r="B308" s="141" t="s">
        <v>105</v>
      </c>
      <c r="C308" s="142">
        <f>SUM(C512,C716,C920,C1124,C1328,C1532,C1736,C1940)</f>
        <v>0</v>
      </c>
      <c r="D308" s="143">
        <f>SUM(D512,D716,D920,D1124,D1328,D1532,D1736,D1940)</f>
        <v>0</v>
      </c>
      <c r="E308" s="144">
        <f t="shared" si="492"/>
        <v>0</v>
      </c>
      <c r="F308" s="142">
        <f>SUM(F512,F716,F920,F1124,F1328,F1532,F1736,F1940)</f>
        <v>0</v>
      </c>
      <c r="G308" s="143">
        <f>SUM(G512,G716,G920,G1124,G1328,G1532,G1736,G1940)</f>
        <v>0</v>
      </c>
      <c r="H308" s="144">
        <f t="shared" si="493"/>
        <v>0</v>
      </c>
      <c r="I308" s="142">
        <f>SUM(I512,I716,I920,I1124,I1328,I1532,I1736,I1940)</f>
        <v>0</v>
      </c>
      <c r="J308" s="143">
        <f>SUM(J512,J716,J920,J1124,J1328,J1532,J1736,J1940)</f>
        <v>0</v>
      </c>
      <c r="K308" s="144">
        <f t="shared" si="494"/>
        <v>0</v>
      </c>
      <c r="L308" s="142">
        <f>SUM(L512,L716,L920,L1124,L1328,L1532,L1736,L1940)</f>
        <v>0</v>
      </c>
      <c r="M308" s="145">
        <f>SUM(M512,M716,M920,M1124,M1328,M1532,M1736,M1940)</f>
        <v>0</v>
      </c>
      <c r="N308" s="146">
        <f>SUM(N512,N716,N920,N1124,N1328,N1532,N1736,N1940)</f>
        <v>0</v>
      </c>
      <c r="O308" s="142">
        <f>SUM(O512,O716,O920,O1124,O1328,O1532,O1736,O1940)</f>
        <v>0</v>
      </c>
      <c r="P308" s="146">
        <f>SUM(P512,P716,P920,P1124,P1328,P1532,P1736,P1940)</f>
        <v>0</v>
      </c>
      <c r="Q308" s="139">
        <f t="shared" si="495"/>
        <v>0</v>
      </c>
      <c r="R308" s="146">
        <f>SUM(R512,R716,R920,R1124,R1328,R1532,R1736,R1940)</f>
        <v>0</v>
      </c>
      <c r="S308" s="146">
        <f>SUM(S512,S716,S920,S1124,S1328,S1532,S1736,S1940)</f>
        <v>0</v>
      </c>
      <c r="T308" s="140">
        <f t="shared" si="510"/>
        <v>0</v>
      </c>
      <c r="U308" s="136"/>
      <c r="V308" s="142">
        <f>SUM(V512,V716,V920,V1124,V1328,V1532,V1736,V1940)</f>
        <v>0</v>
      </c>
      <c r="W308" s="146">
        <f>SUM(W512,W716,W920,W1124,W1328,W1532,W1736,W1940)</f>
        <v>0</v>
      </c>
      <c r="X308" s="139">
        <f t="shared" si="496"/>
        <v>0</v>
      </c>
      <c r="Y308" s="146">
        <f>SUM(Y512,Y716,Y920,Y1124,Y1328,Y1532,Y1736,Y1940)</f>
        <v>0</v>
      </c>
      <c r="Z308" s="146">
        <f>SUM(Z512,Z716,Z920,Z1124,Z1328,Z1532,Z1736,Z1940)</f>
        <v>0</v>
      </c>
      <c r="AA308" s="140">
        <f t="shared" si="516"/>
        <v>0</v>
      </c>
      <c r="AB308" s="136"/>
      <c r="AC308" s="142">
        <f>SUM(AC512,AC716,AC920,AC1124,AC1328,AC1532,AC1736,AC1940)</f>
        <v>0</v>
      </c>
      <c r="AD308" s="146">
        <f>SUM(AD512,AD716,AD920,AD1124,AD1328,AD1532,AD1736,AD1940)</f>
        <v>0</v>
      </c>
      <c r="AE308" s="139">
        <f t="shared" si="497"/>
        <v>0</v>
      </c>
      <c r="AF308" s="146">
        <f>SUM(AF512,AF716,AF920,AF1124,AF1328,AF1532,AF1736,AF1940)</f>
        <v>0</v>
      </c>
      <c r="AG308" s="146">
        <f>SUM(AG512,AG716,AG920,AG1124,AG1328,AG1532,AG1736,AG1940)</f>
        <v>0</v>
      </c>
      <c r="AH308" s="140">
        <f t="shared" si="517"/>
        <v>0</v>
      </c>
      <c r="AI308" s="13"/>
      <c r="AJ308" s="111">
        <f t="shared" ref="AJ308:AU308" si="549">SUM(AJ512,AJ716,AJ920,AJ1124,AJ1328,AJ1532,AJ1736,AJ1940)</f>
        <v>0</v>
      </c>
      <c r="AK308" s="113">
        <f t="shared" si="549"/>
        <v>0</v>
      </c>
      <c r="AL308" s="114">
        <f t="shared" si="549"/>
        <v>0</v>
      </c>
      <c r="AM308" s="113">
        <f t="shared" si="549"/>
        <v>0</v>
      </c>
      <c r="AN308" s="114">
        <f t="shared" si="549"/>
        <v>0</v>
      </c>
      <c r="AO308" s="113">
        <f t="shared" si="549"/>
        <v>0</v>
      </c>
      <c r="AP308" s="114">
        <f t="shared" si="549"/>
        <v>0</v>
      </c>
      <c r="AQ308" s="113">
        <f t="shared" si="549"/>
        <v>0</v>
      </c>
      <c r="AR308" s="114">
        <f t="shared" si="549"/>
        <v>0</v>
      </c>
      <c r="AS308" s="113">
        <f t="shared" si="549"/>
        <v>0</v>
      </c>
      <c r="AT308" s="114">
        <f t="shared" si="549"/>
        <v>0</v>
      </c>
      <c r="AU308" s="113">
        <f t="shared" si="549"/>
        <v>0</v>
      </c>
      <c r="AV308" s="114">
        <f t="shared" si="480"/>
        <v>0</v>
      </c>
      <c r="AW308" s="113">
        <f t="shared" si="499"/>
        <v>0</v>
      </c>
      <c r="AX308" s="13"/>
      <c r="AY308" s="111">
        <f t="shared" si="500"/>
        <v>0</v>
      </c>
      <c r="AZ308" s="113">
        <f t="shared" si="501"/>
        <v>0</v>
      </c>
      <c r="BA308" s="114">
        <f t="shared" si="502"/>
        <v>0</v>
      </c>
      <c r="BB308" s="113">
        <f t="shared" si="503"/>
        <v>0</v>
      </c>
      <c r="BC308" s="113">
        <f t="shared" si="481"/>
        <v>0</v>
      </c>
      <c r="BD308" s="117">
        <f t="shared" si="504"/>
        <v>0</v>
      </c>
    </row>
    <row r="309" spans="2:56" x14ac:dyDescent="0.3">
      <c r="B309" s="150" t="s">
        <v>131</v>
      </c>
      <c r="C309" s="78">
        <f>SUM(C310)</f>
        <v>0</v>
      </c>
      <c r="D309" s="79">
        <f>SUM(D310)</f>
        <v>0</v>
      </c>
      <c r="E309" s="69">
        <f t="shared" si="492"/>
        <v>0</v>
      </c>
      <c r="F309" s="78">
        <f>SUM(F310)</f>
        <v>0</v>
      </c>
      <c r="G309" s="79">
        <f>SUM(G310)</f>
        <v>0</v>
      </c>
      <c r="H309" s="69">
        <f t="shared" si="493"/>
        <v>0</v>
      </c>
      <c r="I309" s="78">
        <f>SUM(I310)</f>
        <v>0</v>
      </c>
      <c r="J309" s="79">
        <f>SUM(J310)</f>
        <v>0</v>
      </c>
      <c r="K309" s="69">
        <f t="shared" si="494"/>
        <v>0</v>
      </c>
      <c r="L309" s="78">
        <f>SUM(L310)</f>
        <v>0</v>
      </c>
      <c r="M309" s="80">
        <f>SUM(M310)</f>
        <v>0</v>
      </c>
      <c r="N309" s="81">
        <f>SUM(N310)</f>
        <v>0</v>
      </c>
      <c r="O309" s="78">
        <f>SUM(O310)</f>
        <v>0</v>
      </c>
      <c r="P309" s="81">
        <f>SUM(P310)</f>
        <v>0</v>
      </c>
      <c r="Q309" s="148">
        <f t="shared" si="495"/>
        <v>0</v>
      </c>
      <c r="R309" s="81">
        <f>SUM(R310)</f>
        <v>0</v>
      </c>
      <c r="S309" s="81">
        <f>SUM(S310)</f>
        <v>0</v>
      </c>
      <c r="T309" s="149">
        <f t="shared" si="510"/>
        <v>0</v>
      </c>
      <c r="U309" s="136"/>
      <c r="V309" s="78">
        <f>SUM(V310)</f>
        <v>0</v>
      </c>
      <c r="W309" s="81">
        <f>SUM(W310)</f>
        <v>0</v>
      </c>
      <c r="X309" s="148">
        <f t="shared" si="496"/>
        <v>0</v>
      </c>
      <c r="Y309" s="81">
        <f>SUM(Y310)</f>
        <v>0</v>
      </c>
      <c r="Z309" s="81">
        <f>SUM(Z310)</f>
        <v>0</v>
      </c>
      <c r="AA309" s="149">
        <f t="shared" si="516"/>
        <v>0</v>
      </c>
      <c r="AB309" s="136"/>
      <c r="AC309" s="78">
        <f>SUM(AC310)</f>
        <v>0</v>
      </c>
      <c r="AD309" s="81">
        <f>SUM(AD310)</f>
        <v>0</v>
      </c>
      <c r="AE309" s="148">
        <f t="shared" si="497"/>
        <v>0</v>
      </c>
      <c r="AF309" s="81">
        <f>SUM(AF310)</f>
        <v>0</v>
      </c>
      <c r="AG309" s="81">
        <f>SUM(AG310)</f>
        <v>0</v>
      </c>
      <c r="AH309" s="149">
        <f t="shared" si="517"/>
        <v>0</v>
      </c>
      <c r="AI309" s="13"/>
      <c r="AJ309" s="79">
        <f t="shared" ref="AJ309:AU309" si="550">SUM(AJ310)</f>
        <v>0</v>
      </c>
      <c r="AK309" s="80">
        <f t="shared" si="550"/>
        <v>0</v>
      </c>
      <c r="AL309" s="81">
        <f t="shared" si="550"/>
        <v>0</v>
      </c>
      <c r="AM309" s="80">
        <f t="shared" si="550"/>
        <v>0</v>
      </c>
      <c r="AN309" s="81">
        <f t="shared" si="550"/>
        <v>0</v>
      </c>
      <c r="AO309" s="80">
        <f t="shared" si="550"/>
        <v>0</v>
      </c>
      <c r="AP309" s="81">
        <f t="shared" si="550"/>
        <v>0</v>
      </c>
      <c r="AQ309" s="80">
        <f t="shared" si="550"/>
        <v>0</v>
      </c>
      <c r="AR309" s="81">
        <f t="shared" si="550"/>
        <v>0</v>
      </c>
      <c r="AS309" s="80">
        <f t="shared" si="550"/>
        <v>0</v>
      </c>
      <c r="AT309" s="81">
        <f t="shared" si="550"/>
        <v>0</v>
      </c>
      <c r="AU309" s="80">
        <f t="shared" si="550"/>
        <v>0</v>
      </c>
      <c r="AV309" s="81">
        <f t="shared" si="480"/>
        <v>0</v>
      </c>
      <c r="AW309" s="80">
        <f t="shared" si="499"/>
        <v>0</v>
      </c>
      <c r="AX309" s="13"/>
      <c r="AY309" s="79">
        <f t="shared" si="500"/>
        <v>0</v>
      </c>
      <c r="AZ309" s="80">
        <f t="shared" si="501"/>
        <v>0</v>
      </c>
      <c r="BA309" s="81">
        <f t="shared" si="502"/>
        <v>0</v>
      </c>
      <c r="BB309" s="80">
        <f t="shared" si="503"/>
        <v>0</v>
      </c>
      <c r="BC309" s="80">
        <f t="shared" si="481"/>
        <v>0</v>
      </c>
      <c r="BD309" s="86">
        <f t="shared" si="504"/>
        <v>0</v>
      </c>
    </row>
    <row r="310" spans="2:56" x14ac:dyDescent="0.3">
      <c r="B310" s="141" t="s">
        <v>105</v>
      </c>
      <c r="C310" s="142">
        <f>SUM(C514,C718,C922,C1126,C1330,C1534,C1738,C1942)</f>
        <v>0</v>
      </c>
      <c r="D310" s="143">
        <f>SUM(D514,D718,D922,D1126,D1330,D1534,D1738,D1942)</f>
        <v>0</v>
      </c>
      <c r="E310" s="144">
        <f t="shared" si="492"/>
        <v>0</v>
      </c>
      <c r="F310" s="142">
        <f>SUM(F514,F718,F922,F1126,F1330,F1534,F1738,F1942)</f>
        <v>0</v>
      </c>
      <c r="G310" s="143">
        <f>SUM(G514,G718,G922,G1126,G1330,G1534,G1738,G1942)</f>
        <v>0</v>
      </c>
      <c r="H310" s="144">
        <f t="shared" si="493"/>
        <v>0</v>
      </c>
      <c r="I310" s="142">
        <f>SUM(I514,I718,I922,I1126,I1330,I1534,I1738,I1942)</f>
        <v>0</v>
      </c>
      <c r="J310" s="143">
        <f>SUM(J514,J718,J922,J1126,J1330,J1534,J1738,J1942)</f>
        <v>0</v>
      </c>
      <c r="K310" s="144">
        <f t="shared" si="494"/>
        <v>0</v>
      </c>
      <c r="L310" s="142">
        <f>SUM(L514,L718,L922,L1126,L1330,L1534,L1738,L1942)</f>
        <v>0</v>
      </c>
      <c r="M310" s="145">
        <f>SUM(M514,M718,M922,M1126,M1330,M1534,M1738,M1942)</f>
        <v>0</v>
      </c>
      <c r="N310" s="146">
        <f>SUM(N514,N718,N922,N1126,N1330,N1534,N1738,N1942)</f>
        <v>0</v>
      </c>
      <c r="O310" s="142">
        <f>SUM(O514,O718,O922,O1126,O1330,O1534,O1738,O1942)</f>
        <v>0</v>
      </c>
      <c r="P310" s="146">
        <f>SUM(P514,P718,P922,P1126,P1330,P1534,P1738,P1942)</f>
        <v>0</v>
      </c>
      <c r="Q310" s="139">
        <f t="shared" si="495"/>
        <v>0</v>
      </c>
      <c r="R310" s="146">
        <f>SUM(R514,R718,R922,R1126,R1330,R1534,R1738,R1942)</f>
        <v>0</v>
      </c>
      <c r="S310" s="146">
        <f>SUM(S514,S718,S922,S1126,S1330,S1534,S1738,S1942)</f>
        <v>0</v>
      </c>
      <c r="T310" s="140">
        <f t="shared" si="510"/>
        <v>0</v>
      </c>
      <c r="U310" s="136"/>
      <c r="V310" s="142">
        <f>SUM(V514,V718,V922,V1126,V1330,V1534,V1738,V1942)</f>
        <v>0</v>
      </c>
      <c r="W310" s="146">
        <f>SUM(W514,W718,W922,W1126,W1330,W1534,W1738,W1942)</f>
        <v>0</v>
      </c>
      <c r="X310" s="139">
        <f t="shared" si="496"/>
        <v>0</v>
      </c>
      <c r="Y310" s="146">
        <f>SUM(Y514,Y718,Y922,Y1126,Y1330,Y1534,Y1738,Y1942)</f>
        <v>0</v>
      </c>
      <c r="Z310" s="146">
        <f>SUM(Z514,Z718,Z922,Z1126,Z1330,Z1534,Z1738,Z1942)</f>
        <v>0</v>
      </c>
      <c r="AA310" s="140">
        <f t="shared" si="516"/>
        <v>0</v>
      </c>
      <c r="AB310" s="136"/>
      <c r="AC310" s="142">
        <f>SUM(AC514,AC718,AC922,AC1126,AC1330,AC1534,AC1738,AC1942)</f>
        <v>0</v>
      </c>
      <c r="AD310" s="146">
        <f>SUM(AD514,AD718,AD922,AD1126,AD1330,AD1534,AD1738,AD1942)</f>
        <v>0</v>
      </c>
      <c r="AE310" s="139">
        <f t="shared" si="497"/>
        <v>0</v>
      </c>
      <c r="AF310" s="146">
        <f>SUM(AF514,AF718,AF922,AF1126,AF1330,AF1534,AF1738,AF1942)</f>
        <v>0</v>
      </c>
      <c r="AG310" s="146">
        <f>SUM(AG514,AG718,AG922,AG1126,AG1330,AG1534,AG1738,AG1942)</f>
        <v>0</v>
      </c>
      <c r="AH310" s="140">
        <f t="shared" si="517"/>
        <v>0</v>
      </c>
      <c r="AI310" s="13"/>
      <c r="AJ310" s="111">
        <f t="shared" ref="AJ310:AU310" si="551">SUM(AJ514,AJ718,AJ922,AJ1126,AJ1330,AJ1534,AJ1738,AJ1942)</f>
        <v>0</v>
      </c>
      <c r="AK310" s="113">
        <f t="shared" si="551"/>
        <v>0</v>
      </c>
      <c r="AL310" s="114">
        <f t="shared" si="551"/>
        <v>0</v>
      </c>
      <c r="AM310" s="113">
        <f t="shared" si="551"/>
        <v>0</v>
      </c>
      <c r="AN310" s="114">
        <f t="shared" si="551"/>
        <v>0</v>
      </c>
      <c r="AO310" s="113">
        <f t="shared" si="551"/>
        <v>0</v>
      </c>
      <c r="AP310" s="114">
        <f t="shared" si="551"/>
        <v>0</v>
      </c>
      <c r="AQ310" s="113">
        <f t="shared" si="551"/>
        <v>0</v>
      </c>
      <c r="AR310" s="114">
        <f t="shared" si="551"/>
        <v>0</v>
      </c>
      <c r="AS310" s="113">
        <f t="shared" si="551"/>
        <v>0</v>
      </c>
      <c r="AT310" s="114">
        <f t="shared" si="551"/>
        <v>0</v>
      </c>
      <c r="AU310" s="113">
        <f t="shared" si="551"/>
        <v>0</v>
      </c>
      <c r="AV310" s="114">
        <f t="shared" si="480"/>
        <v>0</v>
      </c>
      <c r="AW310" s="113">
        <f t="shared" si="499"/>
        <v>0</v>
      </c>
      <c r="AX310" s="13"/>
      <c r="AY310" s="111">
        <f t="shared" si="500"/>
        <v>0</v>
      </c>
      <c r="AZ310" s="113">
        <f t="shared" si="501"/>
        <v>0</v>
      </c>
      <c r="BA310" s="114">
        <f t="shared" si="502"/>
        <v>0</v>
      </c>
      <c r="BB310" s="113">
        <f t="shared" si="503"/>
        <v>0</v>
      </c>
      <c r="BC310" s="113">
        <f t="shared" si="481"/>
        <v>0</v>
      </c>
      <c r="BD310" s="117">
        <f t="shared" si="504"/>
        <v>0</v>
      </c>
    </row>
    <row r="311" spans="2:56" x14ac:dyDescent="0.3">
      <c r="B311" s="150" t="s">
        <v>132</v>
      </c>
      <c r="C311" s="78">
        <f>SUM(C312)</f>
        <v>0</v>
      </c>
      <c r="D311" s="79">
        <f>SUM(D312)</f>
        <v>0</v>
      </c>
      <c r="E311" s="69">
        <f t="shared" si="492"/>
        <v>0</v>
      </c>
      <c r="F311" s="78">
        <f>SUM(F312)</f>
        <v>0</v>
      </c>
      <c r="G311" s="79">
        <f>SUM(G312)</f>
        <v>0</v>
      </c>
      <c r="H311" s="69">
        <f t="shared" si="493"/>
        <v>0</v>
      </c>
      <c r="I311" s="78">
        <f>SUM(I312)</f>
        <v>0</v>
      </c>
      <c r="J311" s="79">
        <f>SUM(J312)</f>
        <v>0</v>
      </c>
      <c r="K311" s="69">
        <f t="shared" si="494"/>
        <v>0</v>
      </c>
      <c r="L311" s="78">
        <f>SUM(L312)</f>
        <v>0</v>
      </c>
      <c r="M311" s="80">
        <f>SUM(M312)</f>
        <v>0</v>
      </c>
      <c r="N311" s="81">
        <f>SUM(N312)</f>
        <v>0</v>
      </c>
      <c r="O311" s="78">
        <f>SUM(O312)</f>
        <v>0</v>
      </c>
      <c r="P311" s="81">
        <f>SUM(P312)</f>
        <v>0</v>
      </c>
      <c r="Q311" s="148">
        <f t="shared" si="495"/>
        <v>0</v>
      </c>
      <c r="R311" s="81">
        <f>SUM(R312)</f>
        <v>0</v>
      </c>
      <c r="S311" s="81">
        <f>SUM(S312)</f>
        <v>0</v>
      </c>
      <c r="T311" s="149">
        <f t="shared" si="510"/>
        <v>0</v>
      </c>
      <c r="U311" s="136"/>
      <c r="V311" s="78">
        <f>SUM(V312)</f>
        <v>0</v>
      </c>
      <c r="W311" s="81">
        <f>SUM(W312)</f>
        <v>0</v>
      </c>
      <c r="X311" s="148">
        <f t="shared" si="496"/>
        <v>0</v>
      </c>
      <c r="Y311" s="81">
        <f>SUM(Y312)</f>
        <v>0</v>
      </c>
      <c r="Z311" s="81">
        <f>SUM(Z312)</f>
        <v>0</v>
      </c>
      <c r="AA311" s="149">
        <f t="shared" si="516"/>
        <v>0</v>
      </c>
      <c r="AB311" s="136"/>
      <c r="AC311" s="78">
        <f>SUM(AC312)</f>
        <v>0</v>
      </c>
      <c r="AD311" s="81">
        <f>SUM(AD312)</f>
        <v>0</v>
      </c>
      <c r="AE311" s="148">
        <f t="shared" si="497"/>
        <v>0</v>
      </c>
      <c r="AF311" s="81">
        <f>SUM(AF312)</f>
        <v>0</v>
      </c>
      <c r="AG311" s="81">
        <f>SUM(AG312)</f>
        <v>0</v>
      </c>
      <c r="AH311" s="149">
        <f t="shared" si="517"/>
        <v>0</v>
      </c>
      <c r="AI311" s="13"/>
      <c r="AJ311" s="79">
        <f t="shared" ref="AJ311:AU311" si="552">SUM(AJ312)</f>
        <v>0</v>
      </c>
      <c r="AK311" s="80">
        <f t="shared" si="552"/>
        <v>0</v>
      </c>
      <c r="AL311" s="81">
        <f t="shared" si="552"/>
        <v>0</v>
      </c>
      <c r="AM311" s="80">
        <f t="shared" si="552"/>
        <v>0</v>
      </c>
      <c r="AN311" s="81">
        <f t="shared" si="552"/>
        <v>0</v>
      </c>
      <c r="AO311" s="80">
        <f t="shared" si="552"/>
        <v>0</v>
      </c>
      <c r="AP311" s="81">
        <f t="shared" si="552"/>
        <v>0</v>
      </c>
      <c r="AQ311" s="80">
        <f t="shared" si="552"/>
        <v>0</v>
      </c>
      <c r="AR311" s="81">
        <f t="shared" si="552"/>
        <v>0</v>
      </c>
      <c r="AS311" s="80">
        <f t="shared" si="552"/>
        <v>0</v>
      </c>
      <c r="AT311" s="81">
        <f t="shared" si="552"/>
        <v>0</v>
      </c>
      <c r="AU311" s="80">
        <f t="shared" si="552"/>
        <v>0</v>
      </c>
      <c r="AV311" s="81">
        <f t="shared" si="480"/>
        <v>0</v>
      </c>
      <c r="AW311" s="80">
        <f t="shared" si="499"/>
        <v>0</v>
      </c>
      <c r="AX311" s="13"/>
      <c r="AY311" s="79">
        <f t="shared" si="500"/>
        <v>0</v>
      </c>
      <c r="AZ311" s="80">
        <f t="shared" si="501"/>
        <v>0</v>
      </c>
      <c r="BA311" s="81">
        <f t="shared" si="502"/>
        <v>0</v>
      </c>
      <c r="BB311" s="80">
        <f t="shared" si="503"/>
        <v>0</v>
      </c>
      <c r="BC311" s="80">
        <f t="shared" si="481"/>
        <v>0</v>
      </c>
      <c r="BD311" s="86">
        <f t="shared" si="504"/>
        <v>0</v>
      </c>
    </row>
    <row r="312" spans="2:56" x14ac:dyDescent="0.3">
      <c r="B312" s="141" t="s">
        <v>105</v>
      </c>
      <c r="C312" s="142">
        <f>SUM(C516,C720,C924,C1128,C1332,C1536,C1740,C1944)</f>
        <v>0</v>
      </c>
      <c r="D312" s="143">
        <f>SUM(D516,D720,D924,D1128,D1332,D1536,D1740,D1944)</f>
        <v>0</v>
      </c>
      <c r="E312" s="144">
        <f t="shared" si="492"/>
        <v>0</v>
      </c>
      <c r="F312" s="142">
        <f>SUM(F516,F720,F924,F1128,F1332,F1536,F1740,F1944)</f>
        <v>0</v>
      </c>
      <c r="G312" s="143">
        <f>SUM(G516,G720,G924,G1128,G1332,G1536,G1740,G1944)</f>
        <v>0</v>
      </c>
      <c r="H312" s="144">
        <f t="shared" si="493"/>
        <v>0</v>
      </c>
      <c r="I312" s="142">
        <f>SUM(I516,I720,I924,I1128,I1332,I1536,I1740,I1944)</f>
        <v>0</v>
      </c>
      <c r="J312" s="143">
        <f>SUM(J516,J720,J924,J1128,J1332,J1536,J1740,J1944)</f>
        <v>0</v>
      </c>
      <c r="K312" s="144">
        <f t="shared" si="494"/>
        <v>0</v>
      </c>
      <c r="L312" s="142">
        <f>SUM(L516,L720,L924,L1128,L1332,L1536,L1740,L1944)</f>
        <v>0</v>
      </c>
      <c r="M312" s="145">
        <f>SUM(M516,M720,M924,M1128,M1332,M1536,M1740,M1944)</f>
        <v>0</v>
      </c>
      <c r="N312" s="146">
        <f>SUM(N516,N720,N924,N1128,N1332,N1536,N1740,N1944)</f>
        <v>0</v>
      </c>
      <c r="O312" s="142">
        <f>SUM(O516,O720,O924,O1128,O1332,O1536,O1740,O1944)</f>
        <v>0</v>
      </c>
      <c r="P312" s="146">
        <f>SUM(P516,P720,P924,P1128,P1332,P1536,P1740,P1944)</f>
        <v>0</v>
      </c>
      <c r="Q312" s="139">
        <f t="shared" si="495"/>
        <v>0</v>
      </c>
      <c r="R312" s="146">
        <f>SUM(R516,R720,R924,R1128,R1332,R1536,R1740,R1944)</f>
        <v>0</v>
      </c>
      <c r="S312" s="146">
        <f>SUM(S516,S720,S924,S1128,S1332,S1536,S1740,S1944)</f>
        <v>0</v>
      </c>
      <c r="T312" s="140">
        <f t="shared" si="510"/>
        <v>0</v>
      </c>
      <c r="U312" s="136"/>
      <c r="V312" s="142">
        <f>SUM(V516,V720,V924,V1128,V1332,V1536,V1740,V1944)</f>
        <v>0</v>
      </c>
      <c r="W312" s="146">
        <f>SUM(W516,W720,W924,W1128,W1332,W1536,W1740,W1944)</f>
        <v>0</v>
      </c>
      <c r="X312" s="139">
        <f t="shared" si="496"/>
        <v>0</v>
      </c>
      <c r="Y312" s="146">
        <f>SUM(Y516,Y720,Y924,Y1128,Y1332,Y1536,Y1740,Y1944)</f>
        <v>0</v>
      </c>
      <c r="Z312" s="146">
        <f>SUM(Z516,Z720,Z924,Z1128,Z1332,Z1536,Z1740,Z1944)</f>
        <v>0</v>
      </c>
      <c r="AA312" s="140">
        <f t="shared" si="516"/>
        <v>0</v>
      </c>
      <c r="AB312" s="136"/>
      <c r="AC312" s="142">
        <f>SUM(AC516,AC720,AC924,AC1128,AC1332,AC1536,AC1740,AC1944)</f>
        <v>0</v>
      </c>
      <c r="AD312" s="146">
        <f>SUM(AD516,AD720,AD924,AD1128,AD1332,AD1536,AD1740,AD1944)</f>
        <v>0</v>
      </c>
      <c r="AE312" s="139">
        <f t="shared" si="497"/>
        <v>0</v>
      </c>
      <c r="AF312" s="146">
        <f>SUM(AF516,AF720,AF924,AF1128,AF1332,AF1536,AF1740,AF1944)</f>
        <v>0</v>
      </c>
      <c r="AG312" s="146">
        <f>SUM(AG516,AG720,AG924,AG1128,AG1332,AG1536,AG1740,AG1944)</f>
        <v>0</v>
      </c>
      <c r="AH312" s="140">
        <f t="shared" si="517"/>
        <v>0</v>
      </c>
      <c r="AI312" s="13"/>
      <c r="AJ312" s="111">
        <f t="shared" ref="AJ312:AU312" si="553">SUM(AJ516,AJ720,AJ924,AJ1128,AJ1332,AJ1536,AJ1740,AJ1944)</f>
        <v>0</v>
      </c>
      <c r="AK312" s="113">
        <f t="shared" si="553"/>
        <v>0</v>
      </c>
      <c r="AL312" s="114">
        <f t="shared" si="553"/>
        <v>0</v>
      </c>
      <c r="AM312" s="113">
        <f t="shared" si="553"/>
        <v>0</v>
      </c>
      <c r="AN312" s="114">
        <f t="shared" si="553"/>
        <v>0</v>
      </c>
      <c r="AO312" s="113">
        <f t="shared" si="553"/>
        <v>0</v>
      </c>
      <c r="AP312" s="114">
        <f t="shared" si="553"/>
        <v>0</v>
      </c>
      <c r="AQ312" s="113">
        <f t="shared" si="553"/>
        <v>0</v>
      </c>
      <c r="AR312" s="114">
        <f t="shared" si="553"/>
        <v>0</v>
      </c>
      <c r="AS312" s="113">
        <f t="shared" si="553"/>
        <v>0</v>
      </c>
      <c r="AT312" s="114">
        <f t="shared" si="553"/>
        <v>0</v>
      </c>
      <c r="AU312" s="113">
        <f t="shared" si="553"/>
        <v>0</v>
      </c>
      <c r="AV312" s="114">
        <f t="shared" si="480"/>
        <v>0</v>
      </c>
      <c r="AW312" s="113">
        <f t="shared" si="499"/>
        <v>0</v>
      </c>
      <c r="AX312" s="13"/>
      <c r="AY312" s="111">
        <f t="shared" si="500"/>
        <v>0</v>
      </c>
      <c r="AZ312" s="113">
        <f t="shared" si="501"/>
        <v>0</v>
      </c>
      <c r="BA312" s="114">
        <f t="shared" si="502"/>
        <v>0</v>
      </c>
      <c r="BB312" s="113">
        <f t="shared" si="503"/>
        <v>0</v>
      </c>
      <c r="BC312" s="113">
        <f t="shared" si="481"/>
        <v>0</v>
      </c>
      <c r="BD312" s="117">
        <f t="shared" si="504"/>
        <v>0</v>
      </c>
    </row>
    <row r="313" spans="2:56" x14ac:dyDescent="0.3">
      <c r="B313" s="150" t="s">
        <v>133</v>
      </c>
      <c r="C313" s="78">
        <f>SUM(C314)</f>
        <v>0</v>
      </c>
      <c r="D313" s="79">
        <f>SUM(D314)</f>
        <v>0</v>
      </c>
      <c r="E313" s="69">
        <f t="shared" si="492"/>
        <v>0</v>
      </c>
      <c r="F313" s="78">
        <f>SUM(F314)</f>
        <v>0</v>
      </c>
      <c r="G313" s="79">
        <f>SUM(G314)</f>
        <v>0</v>
      </c>
      <c r="H313" s="69">
        <f t="shared" si="493"/>
        <v>0</v>
      </c>
      <c r="I313" s="78">
        <f>SUM(I314)</f>
        <v>0</v>
      </c>
      <c r="J313" s="79">
        <f>SUM(J314)</f>
        <v>0</v>
      </c>
      <c r="K313" s="69">
        <f t="shared" si="494"/>
        <v>0</v>
      </c>
      <c r="L313" s="78">
        <f>SUM(L314)</f>
        <v>0</v>
      </c>
      <c r="M313" s="80">
        <f>SUM(M314)</f>
        <v>0</v>
      </c>
      <c r="N313" s="81">
        <f>SUM(N314)</f>
        <v>0</v>
      </c>
      <c r="O313" s="78">
        <f>SUM(O314)</f>
        <v>0</v>
      </c>
      <c r="P313" s="81">
        <f>SUM(P314)</f>
        <v>0</v>
      </c>
      <c r="Q313" s="148">
        <f t="shared" si="495"/>
        <v>0</v>
      </c>
      <c r="R313" s="81">
        <f>SUM(R314)</f>
        <v>0</v>
      </c>
      <c r="S313" s="81">
        <f>SUM(S314)</f>
        <v>0</v>
      </c>
      <c r="T313" s="149">
        <f t="shared" si="510"/>
        <v>0</v>
      </c>
      <c r="U313" s="136"/>
      <c r="V313" s="78">
        <f>SUM(V314)</f>
        <v>0</v>
      </c>
      <c r="W313" s="81">
        <f>SUM(W314)</f>
        <v>0</v>
      </c>
      <c r="X313" s="148">
        <f t="shared" si="496"/>
        <v>0</v>
      </c>
      <c r="Y313" s="81">
        <f>SUM(Y314)</f>
        <v>0</v>
      </c>
      <c r="Z313" s="81">
        <f>SUM(Z314)</f>
        <v>0</v>
      </c>
      <c r="AA313" s="149">
        <f t="shared" si="516"/>
        <v>0</v>
      </c>
      <c r="AB313" s="136"/>
      <c r="AC313" s="78">
        <f>SUM(AC314)</f>
        <v>0</v>
      </c>
      <c r="AD313" s="81">
        <f>SUM(AD314)</f>
        <v>0</v>
      </c>
      <c r="AE313" s="148">
        <f t="shared" si="497"/>
        <v>0</v>
      </c>
      <c r="AF313" s="81">
        <f>SUM(AF314)</f>
        <v>0</v>
      </c>
      <c r="AG313" s="81">
        <f>SUM(AG314)</f>
        <v>0</v>
      </c>
      <c r="AH313" s="149">
        <f t="shared" si="517"/>
        <v>0</v>
      </c>
      <c r="AI313" s="13"/>
      <c r="AJ313" s="79">
        <f t="shared" ref="AJ313:AU313" si="554">SUM(AJ314)</f>
        <v>0</v>
      </c>
      <c r="AK313" s="80">
        <f t="shared" si="554"/>
        <v>0</v>
      </c>
      <c r="AL313" s="81">
        <f t="shared" si="554"/>
        <v>0</v>
      </c>
      <c r="AM313" s="80">
        <f t="shared" si="554"/>
        <v>0</v>
      </c>
      <c r="AN313" s="81">
        <f t="shared" si="554"/>
        <v>0</v>
      </c>
      <c r="AO313" s="80">
        <f t="shared" si="554"/>
        <v>0</v>
      </c>
      <c r="AP313" s="81">
        <f t="shared" si="554"/>
        <v>0</v>
      </c>
      <c r="AQ313" s="80">
        <f t="shared" si="554"/>
        <v>0</v>
      </c>
      <c r="AR313" s="81">
        <f t="shared" si="554"/>
        <v>0</v>
      </c>
      <c r="AS313" s="80">
        <f t="shared" si="554"/>
        <v>0</v>
      </c>
      <c r="AT313" s="81">
        <f t="shared" si="554"/>
        <v>0</v>
      </c>
      <c r="AU313" s="80">
        <f t="shared" si="554"/>
        <v>0</v>
      </c>
      <c r="AV313" s="81">
        <f t="shared" si="480"/>
        <v>0</v>
      </c>
      <c r="AW313" s="80">
        <f t="shared" si="499"/>
        <v>0</v>
      </c>
      <c r="AX313" s="13"/>
      <c r="AY313" s="79">
        <f t="shared" si="500"/>
        <v>0</v>
      </c>
      <c r="AZ313" s="80">
        <f t="shared" si="501"/>
        <v>0</v>
      </c>
      <c r="BA313" s="81">
        <f t="shared" si="502"/>
        <v>0</v>
      </c>
      <c r="BB313" s="80">
        <f t="shared" si="503"/>
        <v>0</v>
      </c>
      <c r="BC313" s="80">
        <f t="shared" si="481"/>
        <v>0</v>
      </c>
      <c r="BD313" s="86">
        <f t="shared" si="504"/>
        <v>0</v>
      </c>
    </row>
    <row r="314" spans="2:56" x14ac:dyDescent="0.3">
      <c r="B314" s="141" t="s">
        <v>105</v>
      </c>
      <c r="C314" s="142">
        <f>SUM(C518,C722,C926,C1130,C1334,C1538,C1742,C1946)</f>
        <v>0</v>
      </c>
      <c r="D314" s="143">
        <f>SUM(D518,D722,D926,D1130,D1334,D1538,D1742,D1946)</f>
        <v>0</v>
      </c>
      <c r="E314" s="144">
        <f t="shared" si="492"/>
        <v>0</v>
      </c>
      <c r="F314" s="142">
        <f>SUM(F518,F722,F926,F1130,F1334,F1538,F1742,F1946)</f>
        <v>0</v>
      </c>
      <c r="G314" s="143">
        <f>SUM(G518,G722,G926,G1130,G1334,G1538,G1742,G1946)</f>
        <v>0</v>
      </c>
      <c r="H314" s="144">
        <f t="shared" si="493"/>
        <v>0</v>
      </c>
      <c r="I314" s="142">
        <f>SUM(I518,I722,I926,I1130,I1334,I1538,I1742,I1946)</f>
        <v>0</v>
      </c>
      <c r="J314" s="143">
        <f>SUM(J518,J722,J926,J1130,J1334,J1538,J1742,J1946)</f>
        <v>0</v>
      </c>
      <c r="K314" s="144">
        <f t="shared" si="494"/>
        <v>0</v>
      </c>
      <c r="L314" s="142">
        <f>SUM(L518,L722,L926,L1130,L1334,L1538,L1742,L1946)</f>
        <v>0</v>
      </c>
      <c r="M314" s="145">
        <f>SUM(M518,M722,M926,M1130,M1334,M1538,M1742,M1946)</f>
        <v>0</v>
      </c>
      <c r="N314" s="146">
        <f>SUM(N518,N722,N926,N1130,N1334,N1538,N1742,N1946)</f>
        <v>0</v>
      </c>
      <c r="O314" s="142">
        <f>SUM(O518,O722,O926,O1130,O1334,O1538,O1742,O1946)</f>
        <v>0</v>
      </c>
      <c r="P314" s="146">
        <f>SUM(P518,P722,P926,P1130,P1334,P1538,P1742,P1946)</f>
        <v>0</v>
      </c>
      <c r="Q314" s="139">
        <f t="shared" si="495"/>
        <v>0</v>
      </c>
      <c r="R314" s="146">
        <f>SUM(R518,R722,R926,R1130,R1334,R1538,R1742,R1946)</f>
        <v>0</v>
      </c>
      <c r="S314" s="146">
        <f>SUM(S518,S722,S926,S1130,S1334,S1538,S1742,S1946)</f>
        <v>0</v>
      </c>
      <c r="T314" s="140">
        <f t="shared" si="510"/>
        <v>0</v>
      </c>
      <c r="U314" s="136"/>
      <c r="V314" s="142">
        <f>SUM(V518,V722,V926,V1130,V1334,V1538,V1742,V1946)</f>
        <v>0</v>
      </c>
      <c r="W314" s="146">
        <f>SUM(W518,W722,W926,W1130,W1334,W1538,W1742,W1946)</f>
        <v>0</v>
      </c>
      <c r="X314" s="139">
        <f t="shared" si="496"/>
        <v>0</v>
      </c>
      <c r="Y314" s="146">
        <f>SUM(Y518,Y722,Y926,Y1130,Y1334,Y1538,Y1742,Y1946)</f>
        <v>0</v>
      </c>
      <c r="Z314" s="146">
        <f>SUM(Z518,Z722,Z926,Z1130,Z1334,Z1538,Z1742,Z1946)</f>
        <v>0</v>
      </c>
      <c r="AA314" s="140">
        <f t="shared" si="516"/>
        <v>0</v>
      </c>
      <c r="AB314" s="136"/>
      <c r="AC314" s="142">
        <f>SUM(AC518,AC722,AC926,AC1130,AC1334,AC1538,AC1742,AC1946)</f>
        <v>0</v>
      </c>
      <c r="AD314" s="146">
        <f>SUM(AD518,AD722,AD926,AD1130,AD1334,AD1538,AD1742,AD1946)</f>
        <v>0</v>
      </c>
      <c r="AE314" s="139">
        <f t="shared" si="497"/>
        <v>0</v>
      </c>
      <c r="AF314" s="146">
        <f>SUM(AF518,AF722,AF926,AF1130,AF1334,AF1538,AF1742,AF1946)</f>
        <v>0</v>
      </c>
      <c r="AG314" s="146">
        <f>SUM(AG518,AG722,AG926,AG1130,AG1334,AG1538,AG1742,AG1946)</f>
        <v>0</v>
      </c>
      <c r="AH314" s="140">
        <f t="shared" si="517"/>
        <v>0</v>
      </c>
      <c r="AI314" s="13"/>
      <c r="AJ314" s="111">
        <f t="shared" ref="AJ314:AU314" si="555">SUM(AJ518,AJ722,AJ926,AJ1130,AJ1334,AJ1538,AJ1742,AJ1946)</f>
        <v>0</v>
      </c>
      <c r="AK314" s="113">
        <f t="shared" si="555"/>
        <v>0</v>
      </c>
      <c r="AL314" s="114">
        <f t="shared" si="555"/>
        <v>0</v>
      </c>
      <c r="AM314" s="113">
        <f t="shared" si="555"/>
        <v>0</v>
      </c>
      <c r="AN314" s="114">
        <f t="shared" si="555"/>
        <v>0</v>
      </c>
      <c r="AO314" s="113">
        <f t="shared" si="555"/>
        <v>0</v>
      </c>
      <c r="AP314" s="114">
        <f t="shared" si="555"/>
        <v>0</v>
      </c>
      <c r="AQ314" s="113">
        <f t="shared" si="555"/>
        <v>0</v>
      </c>
      <c r="AR314" s="114">
        <f t="shared" si="555"/>
        <v>0</v>
      </c>
      <c r="AS314" s="113">
        <f t="shared" si="555"/>
        <v>0</v>
      </c>
      <c r="AT314" s="114">
        <f t="shared" si="555"/>
        <v>0</v>
      </c>
      <c r="AU314" s="113">
        <f t="shared" si="555"/>
        <v>0</v>
      </c>
      <c r="AV314" s="114">
        <f t="shared" si="480"/>
        <v>0</v>
      </c>
      <c r="AW314" s="113">
        <f t="shared" si="499"/>
        <v>0</v>
      </c>
      <c r="AX314" s="13"/>
      <c r="AY314" s="111">
        <f t="shared" si="500"/>
        <v>0</v>
      </c>
      <c r="AZ314" s="113">
        <f t="shared" si="501"/>
        <v>0</v>
      </c>
      <c r="BA314" s="114">
        <f t="shared" si="502"/>
        <v>0</v>
      </c>
      <c r="BB314" s="113">
        <f t="shared" si="503"/>
        <v>0</v>
      </c>
      <c r="BC314" s="113">
        <f t="shared" si="481"/>
        <v>0</v>
      </c>
      <c r="BD314" s="117">
        <f t="shared" si="504"/>
        <v>0</v>
      </c>
    </row>
    <row r="315" spans="2:56" x14ac:dyDescent="0.3">
      <c r="B315" s="150" t="s">
        <v>134</v>
      </c>
      <c r="C315" s="78">
        <f>SUM(C316)</f>
        <v>0</v>
      </c>
      <c r="D315" s="79">
        <f>SUM(D316)</f>
        <v>0</v>
      </c>
      <c r="E315" s="69">
        <f t="shared" si="492"/>
        <v>0</v>
      </c>
      <c r="F315" s="78">
        <f>SUM(F316)</f>
        <v>0</v>
      </c>
      <c r="G315" s="79">
        <f>SUM(G316)</f>
        <v>0</v>
      </c>
      <c r="H315" s="69">
        <f t="shared" si="493"/>
        <v>0</v>
      </c>
      <c r="I315" s="78">
        <f>SUM(I316)</f>
        <v>0</v>
      </c>
      <c r="J315" s="79">
        <f>SUM(J316)</f>
        <v>0</v>
      </c>
      <c r="K315" s="69">
        <f t="shared" si="494"/>
        <v>0</v>
      </c>
      <c r="L315" s="78">
        <f>SUM(L316)</f>
        <v>0</v>
      </c>
      <c r="M315" s="80">
        <f>SUM(M316)</f>
        <v>0</v>
      </c>
      <c r="N315" s="81">
        <f>SUM(N316)</f>
        <v>0</v>
      </c>
      <c r="O315" s="78">
        <f>SUM(O316)</f>
        <v>0</v>
      </c>
      <c r="P315" s="81">
        <f>SUM(P316)</f>
        <v>0</v>
      </c>
      <c r="Q315" s="148">
        <f t="shared" si="495"/>
        <v>0</v>
      </c>
      <c r="R315" s="81">
        <f>SUM(R316)</f>
        <v>0</v>
      </c>
      <c r="S315" s="81">
        <f>SUM(S316)</f>
        <v>0</v>
      </c>
      <c r="T315" s="149">
        <f t="shared" si="510"/>
        <v>0</v>
      </c>
      <c r="U315" s="136"/>
      <c r="V315" s="78">
        <f>SUM(V316)</f>
        <v>0</v>
      </c>
      <c r="W315" s="81">
        <f>SUM(W316)</f>
        <v>0</v>
      </c>
      <c r="X315" s="148">
        <f t="shared" si="496"/>
        <v>0</v>
      </c>
      <c r="Y315" s="81">
        <f>SUM(Y316)</f>
        <v>0</v>
      </c>
      <c r="Z315" s="81">
        <f>SUM(Z316)</f>
        <v>0</v>
      </c>
      <c r="AA315" s="149">
        <f t="shared" si="516"/>
        <v>0</v>
      </c>
      <c r="AB315" s="136"/>
      <c r="AC315" s="78">
        <f>SUM(AC316)</f>
        <v>0</v>
      </c>
      <c r="AD315" s="81">
        <f>SUM(AD316)</f>
        <v>0</v>
      </c>
      <c r="AE315" s="148">
        <f t="shared" si="497"/>
        <v>0</v>
      </c>
      <c r="AF315" s="81">
        <f>SUM(AF316)</f>
        <v>0</v>
      </c>
      <c r="AG315" s="81">
        <f>SUM(AG316)</f>
        <v>0</v>
      </c>
      <c r="AH315" s="149">
        <f t="shared" si="517"/>
        <v>0</v>
      </c>
      <c r="AI315" s="13"/>
      <c r="AJ315" s="79">
        <f t="shared" ref="AJ315:AU315" si="556">SUM(AJ316)</f>
        <v>0</v>
      </c>
      <c r="AK315" s="80">
        <f t="shared" si="556"/>
        <v>0</v>
      </c>
      <c r="AL315" s="81">
        <f t="shared" si="556"/>
        <v>0</v>
      </c>
      <c r="AM315" s="80">
        <f t="shared" si="556"/>
        <v>0</v>
      </c>
      <c r="AN315" s="81">
        <f t="shared" si="556"/>
        <v>0</v>
      </c>
      <c r="AO315" s="80">
        <f t="shared" si="556"/>
        <v>0</v>
      </c>
      <c r="AP315" s="81">
        <f t="shared" si="556"/>
        <v>0</v>
      </c>
      <c r="AQ315" s="80">
        <f t="shared" si="556"/>
        <v>0</v>
      </c>
      <c r="AR315" s="81">
        <f t="shared" si="556"/>
        <v>0</v>
      </c>
      <c r="AS315" s="80">
        <f t="shared" si="556"/>
        <v>0</v>
      </c>
      <c r="AT315" s="81">
        <f t="shared" si="556"/>
        <v>0</v>
      </c>
      <c r="AU315" s="80">
        <f t="shared" si="556"/>
        <v>0</v>
      </c>
      <c r="AV315" s="81">
        <f t="shared" si="480"/>
        <v>0</v>
      </c>
      <c r="AW315" s="80">
        <f t="shared" si="499"/>
        <v>0</v>
      </c>
      <c r="AX315" s="13"/>
      <c r="AY315" s="79">
        <f t="shared" si="500"/>
        <v>0</v>
      </c>
      <c r="AZ315" s="80">
        <f t="shared" si="501"/>
        <v>0</v>
      </c>
      <c r="BA315" s="81">
        <f t="shared" si="502"/>
        <v>0</v>
      </c>
      <c r="BB315" s="80">
        <f t="shared" si="503"/>
        <v>0</v>
      </c>
      <c r="BC315" s="80">
        <f t="shared" si="481"/>
        <v>0</v>
      </c>
      <c r="BD315" s="86">
        <f t="shared" si="504"/>
        <v>0</v>
      </c>
    </row>
    <row r="316" spans="2:56" x14ac:dyDescent="0.3">
      <c r="B316" s="141" t="s">
        <v>135</v>
      </c>
      <c r="C316" s="142">
        <f>SUM(C520,C724,C928,C1132,C1336,C1540,C1744,C1948)</f>
        <v>0</v>
      </c>
      <c r="D316" s="143">
        <f>SUM(D520,D724,D928,D1132,D1336,D1540,D1744,D1948)</f>
        <v>0</v>
      </c>
      <c r="E316" s="144">
        <f t="shared" si="492"/>
        <v>0</v>
      </c>
      <c r="F316" s="142">
        <f>SUM(F520,F724,F928,F1132,F1336,F1540,F1744,F1948)</f>
        <v>0</v>
      </c>
      <c r="G316" s="143">
        <f>SUM(G520,G724,G928,G1132,G1336,G1540,G1744,G1948)</f>
        <v>0</v>
      </c>
      <c r="H316" s="144">
        <f t="shared" si="493"/>
        <v>0</v>
      </c>
      <c r="I316" s="142">
        <f>SUM(I520,I724,I928,I1132,I1336,I1540,I1744,I1948)</f>
        <v>0</v>
      </c>
      <c r="J316" s="143">
        <f>SUM(J520,J724,J928,J1132,J1336,J1540,J1744,J1948)</f>
        <v>0</v>
      </c>
      <c r="K316" s="144">
        <f t="shared" si="494"/>
        <v>0</v>
      </c>
      <c r="L316" s="142">
        <f>SUM(L520,L724,L928,L1132,L1336,L1540,L1744,L1948)</f>
        <v>0</v>
      </c>
      <c r="M316" s="145">
        <f>SUM(M520,M724,M928,M1132,M1336,M1540,M1744,M1948)</f>
        <v>0</v>
      </c>
      <c r="N316" s="146">
        <f>SUM(N520,N724,N928,N1132,N1336,N1540,N1744,N1948)</f>
        <v>0</v>
      </c>
      <c r="O316" s="142">
        <f>SUM(O520,O724,O928,O1132,O1336,O1540,O1744,O1948)</f>
        <v>0</v>
      </c>
      <c r="P316" s="146">
        <f>SUM(P520,P724,P928,P1132,P1336,P1540,P1744,P1948)</f>
        <v>0</v>
      </c>
      <c r="Q316" s="139">
        <f t="shared" si="495"/>
        <v>0</v>
      </c>
      <c r="R316" s="146">
        <f>SUM(R520,R724,R928,R1132,R1336,R1540,R1744,R1948)</f>
        <v>0</v>
      </c>
      <c r="S316" s="146">
        <f>SUM(S520,S724,S928,S1132,S1336,S1540,S1744,S1948)</f>
        <v>0</v>
      </c>
      <c r="T316" s="140">
        <f t="shared" si="510"/>
        <v>0</v>
      </c>
      <c r="U316" s="136"/>
      <c r="V316" s="142">
        <f>SUM(V520,V724,V928,V1132,V1336,V1540,V1744,V1948)</f>
        <v>0</v>
      </c>
      <c r="W316" s="146">
        <f>SUM(W520,W724,W928,W1132,W1336,W1540,W1744,W1948)</f>
        <v>0</v>
      </c>
      <c r="X316" s="139">
        <f t="shared" si="496"/>
        <v>0</v>
      </c>
      <c r="Y316" s="146">
        <f>SUM(Y520,Y724,Y928,Y1132,Y1336,Y1540,Y1744,Y1948)</f>
        <v>0</v>
      </c>
      <c r="Z316" s="146">
        <f>SUM(Z520,Z724,Z928,Z1132,Z1336,Z1540,Z1744,Z1948)</f>
        <v>0</v>
      </c>
      <c r="AA316" s="140">
        <f t="shared" si="516"/>
        <v>0</v>
      </c>
      <c r="AB316" s="136"/>
      <c r="AC316" s="142">
        <f>SUM(AC520,AC724,AC928,AC1132,AC1336,AC1540,AC1744,AC1948)</f>
        <v>0</v>
      </c>
      <c r="AD316" s="146">
        <f>SUM(AD520,AD724,AD928,AD1132,AD1336,AD1540,AD1744,AD1948)</f>
        <v>0</v>
      </c>
      <c r="AE316" s="139">
        <f t="shared" si="497"/>
        <v>0</v>
      </c>
      <c r="AF316" s="146">
        <f>SUM(AF520,AF724,AF928,AF1132,AF1336,AF1540,AF1744,AF1948)</f>
        <v>0</v>
      </c>
      <c r="AG316" s="146">
        <f>SUM(AG520,AG724,AG928,AG1132,AG1336,AG1540,AG1744,AG1948)</f>
        <v>0</v>
      </c>
      <c r="AH316" s="140">
        <f t="shared" si="517"/>
        <v>0</v>
      </c>
      <c r="AI316" s="13"/>
      <c r="AJ316" s="111">
        <f t="shared" ref="AJ316:AU316" si="557">SUM(AJ520,AJ724,AJ928,AJ1132,AJ1336,AJ1540,AJ1744,AJ1948)</f>
        <v>0</v>
      </c>
      <c r="AK316" s="113">
        <f t="shared" si="557"/>
        <v>0</v>
      </c>
      <c r="AL316" s="114">
        <f t="shared" si="557"/>
        <v>0</v>
      </c>
      <c r="AM316" s="113">
        <f t="shared" si="557"/>
        <v>0</v>
      </c>
      <c r="AN316" s="114">
        <f t="shared" si="557"/>
        <v>0</v>
      </c>
      <c r="AO316" s="113">
        <f t="shared" si="557"/>
        <v>0</v>
      </c>
      <c r="AP316" s="114">
        <f t="shared" si="557"/>
        <v>0</v>
      </c>
      <c r="AQ316" s="113">
        <f t="shared" si="557"/>
        <v>0</v>
      </c>
      <c r="AR316" s="114">
        <f t="shared" si="557"/>
        <v>0</v>
      </c>
      <c r="AS316" s="113">
        <f t="shared" si="557"/>
        <v>0</v>
      </c>
      <c r="AT316" s="114">
        <f t="shared" si="557"/>
        <v>0</v>
      </c>
      <c r="AU316" s="113">
        <f t="shared" si="557"/>
        <v>0</v>
      </c>
      <c r="AV316" s="114">
        <f t="shared" si="480"/>
        <v>0</v>
      </c>
      <c r="AW316" s="113">
        <f t="shared" si="499"/>
        <v>0</v>
      </c>
      <c r="AX316" s="13"/>
      <c r="AY316" s="111">
        <f t="shared" si="500"/>
        <v>0</v>
      </c>
      <c r="AZ316" s="113">
        <f t="shared" si="501"/>
        <v>0</v>
      </c>
      <c r="BA316" s="114">
        <f t="shared" si="502"/>
        <v>0</v>
      </c>
      <c r="BB316" s="113">
        <f t="shared" si="503"/>
        <v>0</v>
      </c>
      <c r="BC316" s="113">
        <f t="shared" si="481"/>
        <v>0</v>
      </c>
      <c r="BD316" s="117">
        <f t="shared" si="504"/>
        <v>0</v>
      </c>
    </row>
    <row r="317" spans="2:56" x14ac:dyDescent="0.3">
      <c r="B317" s="150" t="s">
        <v>136</v>
      </c>
      <c r="C317" s="78">
        <f>SUM(C318)</f>
        <v>0</v>
      </c>
      <c r="D317" s="79">
        <f>SUM(D318)</f>
        <v>0</v>
      </c>
      <c r="E317" s="69">
        <f t="shared" si="492"/>
        <v>0</v>
      </c>
      <c r="F317" s="78">
        <f>SUM(F318)</f>
        <v>0</v>
      </c>
      <c r="G317" s="79">
        <f>SUM(G318)</f>
        <v>0</v>
      </c>
      <c r="H317" s="69">
        <f t="shared" si="493"/>
        <v>0</v>
      </c>
      <c r="I317" s="78">
        <f>SUM(I318)</f>
        <v>0</v>
      </c>
      <c r="J317" s="79">
        <f>SUM(J318)</f>
        <v>0</v>
      </c>
      <c r="K317" s="69">
        <f t="shared" si="494"/>
        <v>0</v>
      </c>
      <c r="L317" s="78">
        <f>SUM(L318)</f>
        <v>0</v>
      </c>
      <c r="M317" s="80">
        <f>SUM(M318)</f>
        <v>0</v>
      </c>
      <c r="N317" s="81">
        <f>SUM(N318)</f>
        <v>0</v>
      </c>
      <c r="O317" s="78">
        <f>SUM(O318)</f>
        <v>0</v>
      </c>
      <c r="P317" s="81">
        <f>SUM(P318)</f>
        <v>0</v>
      </c>
      <c r="Q317" s="148">
        <f t="shared" si="495"/>
        <v>0</v>
      </c>
      <c r="R317" s="81">
        <f>SUM(R318)</f>
        <v>0</v>
      </c>
      <c r="S317" s="81">
        <f>SUM(S318)</f>
        <v>0</v>
      </c>
      <c r="T317" s="149">
        <f t="shared" si="510"/>
        <v>0</v>
      </c>
      <c r="U317" s="136"/>
      <c r="V317" s="78">
        <f>SUM(V318)</f>
        <v>0</v>
      </c>
      <c r="W317" s="81">
        <f>SUM(W318)</f>
        <v>0</v>
      </c>
      <c r="X317" s="148">
        <f t="shared" si="496"/>
        <v>0</v>
      </c>
      <c r="Y317" s="81">
        <f>SUM(Y318)</f>
        <v>0</v>
      </c>
      <c r="Z317" s="81">
        <f>SUM(Z318)</f>
        <v>0</v>
      </c>
      <c r="AA317" s="149">
        <f t="shared" si="516"/>
        <v>0</v>
      </c>
      <c r="AB317" s="136"/>
      <c r="AC317" s="78">
        <f>SUM(AC318)</f>
        <v>0</v>
      </c>
      <c r="AD317" s="81">
        <f>SUM(AD318)</f>
        <v>0</v>
      </c>
      <c r="AE317" s="148">
        <f t="shared" si="497"/>
        <v>0</v>
      </c>
      <c r="AF317" s="81">
        <f>SUM(AF318)</f>
        <v>0</v>
      </c>
      <c r="AG317" s="81">
        <f>SUM(AG318)</f>
        <v>0</v>
      </c>
      <c r="AH317" s="149">
        <f t="shared" si="517"/>
        <v>0</v>
      </c>
      <c r="AI317" s="13"/>
      <c r="AJ317" s="79">
        <f t="shared" ref="AJ317:AU317" si="558">SUM(AJ318)</f>
        <v>0</v>
      </c>
      <c r="AK317" s="80">
        <f t="shared" si="558"/>
        <v>0</v>
      </c>
      <c r="AL317" s="81">
        <f t="shared" si="558"/>
        <v>0</v>
      </c>
      <c r="AM317" s="80">
        <f t="shared" si="558"/>
        <v>0</v>
      </c>
      <c r="AN317" s="81">
        <f t="shared" si="558"/>
        <v>0</v>
      </c>
      <c r="AO317" s="80">
        <f t="shared" si="558"/>
        <v>0</v>
      </c>
      <c r="AP317" s="81">
        <f t="shared" si="558"/>
        <v>0</v>
      </c>
      <c r="AQ317" s="80">
        <f t="shared" si="558"/>
        <v>0</v>
      </c>
      <c r="AR317" s="81">
        <f t="shared" si="558"/>
        <v>0</v>
      </c>
      <c r="AS317" s="80">
        <f t="shared" si="558"/>
        <v>0</v>
      </c>
      <c r="AT317" s="81">
        <f t="shared" si="558"/>
        <v>0</v>
      </c>
      <c r="AU317" s="80">
        <f t="shared" si="558"/>
        <v>0</v>
      </c>
      <c r="AV317" s="81">
        <f t="shared" si="480"/>
        <v>0</v>
      </c>
      <c r="AW317" s="80">
        <f t="shared" si="499"/>
        <v>0</v>
      </c>
      <c r="AX317" s="13"/>
      <c r="AY317" s="79">
        <f t="shared" si="500"/>
        <v>0</v>
      </c>
      <c r="AZ317" s="80">
        <f t="shared" si="501"/>
        <v>0</v>
      </c>
      <c r="BA317" s="81">
        <f t="shared" si="502"/>
        <v>0</v>
      </c>
      <c r="BB317" s="80">
        <f t="shared" si="503"/>
        <v>0</v>
      </c>
      <c r="BC317" s="80">
        <f t="shared" si="481"/>
        <v>0</v>
      </c>
      <c r="BD317" s="86">
        <f t="shared" si="504"/>
        <v>0</v>
      </c>
    </row>
    <row r="318" spans="2:56" x14ac:dyDescent="0.3">
      <c r="B318" s="141" t="s">
        <v>105</v>
      </c>
      <c r="C318" s="142">
        <f>SUM(C522,C726,C930,C1134,C1338,C1542,C1746,C1950)</f>
        <v>0</v>
      </c>
      <c r="D318" s="143">
        <f>SUM(D522,D726,D930,D1134,D1338,D1542,D1746,D1950)</f>
        <v>0</v>
      </c>
      <c r="E318" s="144">
        <f t="shared" si="492"/>
        <v>0</v>
      </c>
      <c r="F318" s="142">
        <f>SUM(F522,F726,F930,F1134,F1338,F1542,F1746,F1950)</f>
        <v>0</v>
      </c>
      <c r="G318" s="143">
        <f>SUM(G522,G726,G930,G1134,G1338,G1542,G1746,G1950)</f>
        <v>0</v>
      </c>
      <c r="H318" s="144">
        <f t="shared" si="493"/>
        <v>0</v>
      </c>
      <c r="I318" s="142">
        <f>SUM(I522,I726,I930,I1134,I1338,I1542,I1746,I1950)</f>
        <v>0</v>
      </c>
      <c r="J318" s="143">
        <f>SUM(J522,J726,J930,J1134,J1338,J1542,J1746,J1950)</f>
        <v>0</v>
      </c>
      <c r="K318" s="144">
        <f t="shared" si="494"/>
        <v>0</v>
      </c>
      <c r="L318" s="142">
        <f>SUM(L522,L726,L930,L1134,L1338,L1542,L1746,L1950)</f>
        <v>0</v>
      </c>
      <c r="M318" s="145">
        <f>SUM(M522,M726,M930,M1134,M1338,M1542,M1746,M1950)</f>
        <v>0</v>
      </c>
      <c r="N318" s="146">
        <f>SUM(N522,N726,N930,N1134,N1338,N1542,N1746,N1950)</f>
        <v>0</v>
      </c>
      <c r="O318" s="142">
        <f>SUM(O522,O726,O930,O1134,O1338,O1542,O1746,O1950)</f>
        <v>0</v>
      </c>
      <c r="P318" s="146">
        <f>SUM(P522,P726,P930,P1134,P1338,P1542,P1746,P1950)</f>
        <v>0</v>
      </c>
      <c r="Q318" s="139">
        <f t="shared" si="495"/>
        <v>0</v>
      </c>
      <c r="R318" s="146">
        <f>SUM(R522,R726,R930,R1134,R1338,R1542,R1746,R1950)</f>
        <v>0</v>
      </c>
      <c r="S318" s="146">
        <f>SUM(S522,S726,S930,S1134,S1338,S1542,S1746,S1950)</f>
        <v>0</v>
      </c>
      <c r="T318" s="140">
        <f t="shared" si="510"/>
        <v>0</v>
      </c>
      <c r="U318" s="136"/>
      <c r="V318" s="142">
        <f>SUM(V522,V726,V930,V1134,V1338,V1542,V1746,V1950)</f>
        <v>0</v>
      </c>
      <c r="W318" s="146">
        <f>SUM(W522,W726,W930,W1134,W1338,W1542,W1746,W1950)</f>
        <v>0</v>
      </c>
      <c r="X318" s="139">
        <f t="shared" si="496"/>
        <v>0</v>
      </c>
      <c r="Y318" s="146">
        <f>SUM(Y522,Y726,Y930,Y1134,Y1338,Y1542,Y1746,Y1950)</f>
        <v>0</v>
      </c>
      <c r="Z318" s="146">
        <f>SUM(Z522,Z726,Z930,Z1134,Z1338,Z1542,Z1746,Z1950)</f>
        <v>0</v>
      </c>
      <c r="AA318" s="140">
        <f t="shared" si="516"/>
        <v>0</v>
      </c>
      <c r="AB318" s="136"/>
      <c r="AC318" s="142">
        <f>SUM(AC522,AC726,AC930,AC1134,AC1338,AC1542,AC1746,AC1950)</f>
        <v>0</v>
      </c>
      <c r="AD318" s="146">
        <f>SUM(AD522,AD726,AD930,AD1134,AD1338,AD1542,AD1746,AD1950)</f>
        <v>0</v>
      </c>
      <c r="AE318" s="139">
        <f t="shared" si="497"/>
        <v>0</v>
      </c>
      <c r="AF318" s="146">
        <f>SUM(AF522,AF726,AF930,AF1134,AF1338,AF1542,AF1746,AF1950)</f>
        <v>0</v>
      </c>
      <c r="AG318" s="146">
        <f>SUM(AG522,AG726,AG930,AG1134,AG1338,AG1542,AG1746,AG1950)</f>
        <v>0</v>
      </c>
      <c r="AH318" s="140">
        <f t="shared" si="517"/>
        <v>0</v>
      </c>
      <c r="AI318" s="13"/>
      <c r="AJ318" s="111">
        <f t="shared" ref="AJ318:AU318" si="559">SUM(AJ522,AJ726,AJ930,AJ1134,AJ1338,AJ1542,AJ1746,AJ1950)</f>
        <v>0</v>
      </c>
      <c r="AK318" s="113">
        <f t="shared" si="559"/>
        <v>0</v>
      </c>
      <c r="AL318" s="114">
        <f t="shared" si="559"/>
        <v>0</v>
      </c>
      <c r="AM318" s="113">
        <f t="shared" si="559"/>
        <v>0</v>
      </c>
      <c r="AN318" s="114">
        <f t="shared" si="559"/>
        <v>0</v>
      </c>
      <c r="AO318" s="113">
        <f t="shared" si="559"/>
        <v>0</v>
      </c>
      <c r="AP318" s="114">
        <f t="shared" si="559"/>
        <v>0</v>
      </c>
      <c r="AQ318" s="113">
        <f t="shared" si="559"/>
        <v>0</v>
      </c>
      <c r="AR318" s="114">
        <f t="shared" si="559"/>
        <v>0</v>
      </c>
      <c r="AS318" s="113">
        <f t="shared" si="559"/>
        <v>0</v>
      </c>
      <c r="AT318" s="114">
        <f t="shared" si="559"/>
        <v>0</v>
      </c>
      <c r="AU318" s="113">
        <f t="shared" si="559"/>
        <v>0</v>
      </c>
      <c r="AV318" s="114">
        <f t="shared" si="480"/>
        <v>0</v>
      </c>
      <c r="AW318" s="113">
        <f t="shared" si="499"/>
        <v>0</v>
      </c>
      <c r="AX318" s="13"/>
      <c r="AY318" s="111">
        <f t="shared" si="500"/>
        <v>0</v>
      </c>
      <c r="AZ318" s="113">
        <f t="shared" si="501"/>
        <v>0</v>
      </c>
      <c r="BA318" s="114">
        <f t="shared" si="502"/>
        <v>0</v>
      </c>
      <c r="BB318" s="113">
        <f t="shared" si="503"/>
        <v>0</v>
      </c>
      <c r="BC318" s="113">
        <f t="shared" si="481"/>
        <v>0</v>
      </c>
      <c r="BD318" s="117">
        <f t="shared" si="504"/>
        <v>0</v>
      </c>
    </row>
    <row r="319" spans="2:56" x14ac:dyDescent="0.3">
      <c r="B319" s="150" t="s">
        <v>137</v>
      </c>
      <c r="C319" s="78">
        <f>SUM(C320)</f>
        <v>0</v>
      </c>
      <c r="D319" s="79">
        <f>SUM(D320)</f>
        <v>0</v>
      </c>
      <c r="E319" s="69">
        <f t="shared" si="492"/>
        <v>0</v>
      </c>
      <c r="F319" s="78">
        <f>SUM(F320)</f>
        <v>0</v>
      </c>
      <c r="G319" s="79">
        <f>SUM(G320)</f>
        <v>0</v>
      </c>
      <c r="H319" s="69">
        <f t="shared" si="493"/>
        <v>0</v>
      </c>
      <c r="I319" s="78">
        <f>SUM(I320)</f>
        <v>0</v>
      </c>
      <c r="J319" s="79">
        <f>SUM(J320)</f>
        <v>0</v>
      </c>
      <c r="K319" s="69">
        <f t="shared" si="494"/>
        <v>0</v>
      </c>
      <c r="L319" s="78">
        <f>SUM(L320)</f>
        <v>0</v>
      </c>
      <c r="M319" s="80">
        <f>SUM(M320)</f>
        <v>0</v>
      </c>
      <c r="N319" s="81">
        <f>SUM(N320)</f>
        <v>0</v>
      </c>
      <c r="O319" s="78">
        <f>SUM(O320)</f>
        <v>0</v>
      </c>
      <c r="P319" s="81">
        <f>SUM(P320)</f>
        <v>0</v>
      </c>
      <c r="Q319" s="148">
        <f t="shared" si="495"/>
        <v>0</v>
      </c>
      <c r="R319" s="81">
        <f>SUM(R320)</f>
        <v>0</v>
      </c>
      <c r="S319" s="81">
        <f>SUM(S320)</f>
        <v>0</v>
      </c>
      <c r="T319" s="149">
        <f t="shared" si="510"/>
        <v>0</v>
      </c>
      <c r="U319" s="136"/>
      <c r="V319" s="78">
        <f>SUM(V320)</f>
        <v>0</v>
      </c>
      <c r="W319" s="81">
        <f>SUM(W320)</f>
        <v>0</v>
      </c>
      <c r="X319" s="148">
        <f t="shared" si="496"/>
        <v>0</v>
      </c>
      <c r="Y319" s="81">
        <f>SUM(Y320)</f>
        <v>0</v>
      </c>
      <c r="Z319" s="81">
        <f>SUM(Z320)</f>
        <v>0</v>
      </c>
      <c r="AA319" s="149">
        <f t="shared" si="516"/>
        <v>0</v>
      </c>
      <c r="AB319" s="136"/>
      <c r="AC319" s="78">
        <f>SUM(AC320)</f>
        <v>0</v>
      </c>
      <c r="AD319" s="81">
        <f>SUM(AD320)</f>
        <v>0</v>
      </c>
      <c r="AE319" s="148">
        <f t="shared" si="497"/>
        <v>0</v>
      </c>
      <c r="AF319" s="81">
        <f>SUM(AF320)</f>
        <v>0</v>
      </c>
      <c r="AG319" s="81">
        <f>SUM(AG320)</f>
        <v>0</v>
      </c>
      <c r="AH319" s="149">
        <f t="shared" si="517"/>
        <v>0</v>
      </c>
      <c r="AI319" s="13"/>
      <c r="AJ319" s="79">
        <f t="shared" ref="AJ319:AU319" si="560">SUM(AJ320)</f>
        <v>0</v>
      </c>
      <c r="AK319" s="80">
        <f t="shared" si="560"/>
        <v>0</v>
      </c>
      <c r="AL319" s="81">
        <f t="shared" si="560"/>
        <v>0</v>
      </c>
      <c r="AM319" s="80">
        <f t="shared" si="560"/>
        <v>0</v>
      </c>
      <c r="AN319" s="81">
        <f t="shared" si="560"/>
        <v>0</v>
      </c>
      <c r="AO319" s="80">
        <f t="shared" si="560"/>
        <v>0</v>
      </c>
      <c r="AP319" s="81">
        <f t="shared" si="560"/>
        <v>0</v>
      </c>
      <c r="AQ319" s="80">
        <f t="shared" si="560"/>
        <v>0</v>
      </c>
      <c r="AR319" s="81">
        <f t="shared" si="560"/>
        <v>0</v>
      </c>
      <c r="AS319" s="80">
        <f t="shared" si="560"/>
        <v>0</v>
      </c>
      <c r="AT319" s="81">
        <f t="shared" si="560"/>
        <v>0</v>
      </c>
      <c r="AU319" s="80">
        <f t="shared" si="560"/>
        <v>0</v>
      </c>
      <c r="AV319" s="81">
        <f t="shared" si="480"/>
        <v>0</v>
      </c>
      <c r="AW319" s="80">
        <f t="shared" si="499"/>
        <v>0</v>
      </c>
      <c r="AX319" s="13"/>
      <c r="AY319" s="79">
        <f t="shared" si="500"/>
        <v>0</v>
      </c>
      <c r="AZ319" s="80">
        <f t="shared" si="501"/>
        <v>0</v>
      </c>
      <c r="BA319" s="81">
        <f t="shared" si="502"/>
        <v>0</v>
      </c>
      <c r="BB319" s="80">
        <f t="shared" si="503"/>
        <v>0</v>
      </c>
      <c r="BC319" s="80">
        <f t="shared" si="481"/>
        <v>0</v>
      </c>
      <c r="BD319" s="86">
        <f t="shared" si="504"/>
        <v>0</v>
      </c>
    </row>
    <row r="320" spans="2:56" x14ac:dyDescent="0.3">
      <c r="B320" s="141" t="s">
        <v>105</v>
      </c>
      <c r="C320" s="142">
        <f>SUM(C524,C728,C932,C1136,C1340,C1544,C1748,C1952)</f>
        <v>0</v>
      </c>
      <c r="D320" s="143">
        <f>SUM(D524,D728,D932,D1136,D1340,D1544,D1748,D1952)</f>
        <v>0</v>
      </c>
      <c r="E320" s="144">
        <f t="shared" si="492"/>
        <v>0</v>
      </c>
      <c r="F320" s="142">
        <f>SUM(F524,F728,F932,F1136,F1340,F1544,F1748,F1952)</f>
        <v>0</v>
      </c>
      <c r="G320" s="143">
        <f>SUM(G524,G728,G932,G1136,G1340,G1544,G1748,G1952)</f>
        <v>0</v>
      </c>
      <c r="H320" s="144">
        <f t="shared" si="493"/>
        <v>0</v>
      </c>
      <c r="I320" s="142">
        <f>SUM(I524,I728,I932,I1136,I1340,I1544,I1748,I1952)</f>
        <v>0</v>
      </c>
      <c r="J320" s="143">
        <f>SUM(J524,J728,J932,J1136,J1340,J1544,J1748,J1952)</f>
        <v>0</v>
      </c>
      <c r="K320" s="144">
        <f t="shared" si="494"/>
        <v>0</v>
      </c>
      <c r="L320" s="142">
        <f>SUM(L524,L728,L932,L1136,L1340,L1544,L1748,L1952)</f>
        <v>0</v>
      </c>
      <c r="M320" s="145">
        <f>SUM(M524,M728,M932,M1136,M1340,M1544,M1748,M1952)</f>
        <v>0</v>
      </c>
      <c r="N320" s="146">
        <f>SUM(N524,N728,N932,N1136,N1340,N1544,N1748,N1952)</f>
        <v>0</v>
      </c>
      <c r="O320" s="142">
        <f>SUM(O524,O728,O932,O1136,O1340,O1544,O1748,O1952)</f>
        <v>0</v>
      </c>
      <c r="P320" s="146">
        <f>SUM(P524,P728,P932,P1136,P1340,P1544,P1748,P1952)</f>
        <v>0</v>
      </c>
      <c r="Q320" s="139">
        <f t="shared" si="495"/>
        <v>0</v>
      </c>
      <c r="R320" s="146">
        <f>SUM(R524,R728,R932,R1136,R1340,R1544,R1748,R1952)</f>
        <v>0</v>
      </c>
      <c r="S320" s="146">
        <f>SUM(S524,S728,S932,S1136,S1340,S1544,S1748,S1952)</f>
        <v>0</v>
      </c>
      <c r="T320" s="140">
        <f t="shared" si="510"/>
        <v>0</v>
      </c>
      <c r="U320" s="136"/>
      <c r="V320" s="142">
        <f>SUM(V524,V728,V932,V1136,V1340,V1544,V1748,V1952)</f>
        <v>0</v>
      </c>
      <c r="W320" s="146">
        <f>SUM(W524,W728,W932,W1136,W1340,W1544,W1748,W1952)</f>
        <v>0</v>
      </c>
      <c r="X320" s="139">
        <f t="shared" si="496"/>
        <v>0</v>
      </c>
      <c r="Y320" s="146">
        <f>SUM(Y524,Y728,Y932,Y1136,Y1340,Y1544,Y1748,Y1952)</f>
        <v>0</v>
      </c>
      <c r="Z320" s="146">
        <f>SUM(Z524,Z728,Z932,Z1136,Z1340,Z1544,Z1748,Z1952)</f>
        <v>0</v>
      </c>
      <c r="AA320" s="140">
        <f t="shared" si="516"/>
        <v>0</v>
      </c>
      <c r="AB320" s="136"/>
      <c r="AC320" s="142">
        <f>SUM(AC524,AC728,AC932,AC1136,AC1340,AC1544,AC1748,AC1952)</f>
        <v>0</v>
      </c>
      <c r="AD320" s="146">
        <f>SUM(AD524,AD728,AD932,AD1136,AD1340,AD1544,AD1748,AD1952)</f>
        <v>0</v>
      </c>
      <c r="AE320" s="139">
        <f t="shared" si="497"/>
        <v>0</v>
      </c>
      <c r="AF320" s="146">
        <f>SUM(AF524,AF728,AF932,AF1136,AF1340,AF1544,AF1748,AF1952)</f>
        <v>0</v>
      </c>
      <c r="AG320" s="146">
        <f>SUM(AG524,AG728,AG932,AG1136,AG1340,AG1544,AG1748,AG1952)</f>
        <v>0</v>
      </c>
      <c r="AH320" s="140">
        <f t="shared" si="517"/>
        <v>0</v>
      </c>
      <c r="AI320" s="13"/>
      <c r="AJ320" s="111">
        <f t="shared" ref="AJ320:AU320" si="561">SUM(AJ524,AJ728,AJ932,AJ1136,AJ1340,AJ1544,AJ1748,AJ1952)</f>
        <v>0</v>
      </c>
      <c r="AK320" s="113">
        <f t="shared" si="561"/>
        <v>0</v>
      </c>
      <c r="AL320" s="114">
        <f t="shared" si="561"/>
        <v>0</v>
      </c>
      <c r="AM320" s="113">
        <f t="shared" si="561"/>
        <v>0</v>
      </c>
      <c r="AN320" s="114">
        <f t="shared" si="561"/>
        <v>0</v>
      </c>
      <c r="AO320" s="113">
        <f t="shared" si="561"/>
        <v>0</v>
      </c>
      <c r="AP320" s="114">
        <f t="shared" si="561"/>
        <v>0</v>
      </c>
      <c r="AQ320" s="113">
        <f t="shared" si="561"/>
        <v>0</v>
      </c>
      <c r="AR320" s="114">
        <f t="shared" si="561"/>
        <v>0</v>
      </c>
      <c r="AS320" s="113">
        <f t="shared" si="561"/>
        <v>0</v>
      </c>
      <c r="AT320" s="114">
        <f t="shared" si="561"/>
        <v>0</v>
      </c>
      <c r="AU320" s="113">
        <f t="shared" si="561"/>
        <v>0</v>
      </c>
      <c r="AV320" s="114">
        <f t="shared" si="480"/>
        <v>0</v>
      </c>
      <c r="AW320" s="113">
        <f t="shared" si="499"/>
        <v>0</v>
      </c>
      <c r="AX320" s="13"/>
      <c r="AY320" s="111">
        <f t="shared" si="500"/>
        <v>0</v>
      </c>
      <c r="AZ320" s="113">
        <f t="shared" si="501"/>
        <v>0</v>
      </c>
      <c r="BA320" s="114">
        <f t="shared" si="502"/>
        <v>0</v>
      </c>
      <c r="BB320" s="113">
        <f t="shared" si="503"/>
        <v>0</v>
      </c>
      <c r="BC320" s="113">
        <f t="shared" si="481"/>
        <v>0</v>
      </c>
      <c r="BD320" s="117">
        <f t="shared" si="504"/>
        <v>0</v>
      </c>
    </row>
    <row r="321" spans="2:56" x14ac:dyDescent="0.3">
      <c r="B321" s="150" t="s">
        <v>138</v>
      </c>
      <c r="C321" s="78">
        <f>SUM(C322)</f>
        <v>0</v>
      </c>
      <c r="D321" s="79">
        <f>SUM(D322)</f>
        <v>0</v>
      </c>
      <c r="E321" s="69">
        <f t="shared" si="492"/>
        <v>0</v>
      </c>
      <c r="F321" s="78">
        <f>SUM(F322)</f>
        <v>0</v>
      </c>
      <c r="G321" s="79">
        <f>SUM(G322)</f>
        <v>0</v>
      </c>
      <c r="H321" s="69">
        <f t="shared" si="493"/>
        <v>0</v>
      </c>
      <c r="I321" s="78">
        <f>SUM(I322)</f>
        <v>0</v>
      </c>
      <c r="J321" s="79">
        <f>SUM(J322)</f>
        <v>0</v>
      </c>
      <c r="K321" s="69">
        <f t="shared" si="494"/>
        <v>0</v>
      </c>
      <c r="L321" s="78">
        <f>SUM(L322)</f>
        <v>0</v>
      </c>
      <c r="M321" s="80">
        <f>SUM(M322)</f>
        <v>0</v>
      </c>
      <c r="N321" s="81">
        <f>SUM(N322)</f>
        <v>0</v>
      </c>
      <c r="O321" s="78">
        <f>SUM(O322)</f>
        <v>0</v>
      </c>
      <c r="P321" s="81">
        <f>SUM(P322)</f>
        <v>0</v>
      </c>
      <c r="Q321" s="148">
        <f t="shared" si="495"/>
        <v>0</v>
      </c>
      <c r="R321" s="81">
        <f>SUM(R322)</f>
        <v>0</v>
      </c>
      <c r="S321" s="81">
        <f>SUM(S322)</f>
        <v>0</v>
      </c>
      <c r="T321" s="149">
        <f t="shared" si="510"/>
        <v>0</v>
      </c>
      <c r="U321" s="136"/>
      <c r="V321" s="78">
        <f>SUM(V322)</f>
        <v>0</v>
      </c>
      <c r="W321" s="81">
        <f>SUM(W322)</f>
        <v>0</v>
      </c>
      <c r="X321" s="148">
        <f t="shared" si="496"/>
        <v>0</v>
      </c>
      <c r="Y321" s="81">
        <f>SUM(Y322)</f>
        <v>0</v>
      </c>
      <c r="Z321" s="81">
        <f>SUM(Z322)</f>
        <v>0</v>
      </c>
      <c r="AA321" s="149">
        <f t="shared" si="516"/>
        <v>0</v>
      </c>
      <c r="AB321" s="136"/>
      <c r="AC321" s="78">
        <f>SUM(AC322)</f>
        <v>0</v>
      </c>
      <c r="AD321" s="81">
        <f>SUM(AD322)</f>
        <v>0</v>
      </c>
      <c r="AE321" s="148">
        <f t="shared" si="497"/>
        <v>0</v>
      </c>
      <c r="AF321" s="81">
        <f>SUM(AF322)</f>
        <v>0</v>
      </c>
      <c r="AG321" s="81">
        <f>SUM(AG322)</f>
        <v>0</v>
      </c>
      <c r="AH321" s="149">
        <f t="shared" si="517"/>
        <v>0</v>
      </c>
      <c r="AI321" s="13"/>
      <c r="AJ321" s="79">
        <f t="shared" ref="AJ321:AU321" si="562">SUM(AJ322)</f>
        <v>0</v>
      </c>
      <c r="AK321" s="80">
        <f t="shared" si="562"/>
        <v>0</v>
      </c>
      <c r="AL321" s="81">
        <f t="shared" si="562"/>
        <v>0</v>
      </c>
      <c r="AM321" s="80">
        <f t="shared" si="562"/>
        <v>0</v>
      </c>
      <c r="AN321" s="81">
        <f t="shared" si="562"/>
        <v>0</v>
      </c>
      <c r="AO321" s="80">
        <f t="shared" si="562"/>
        <v>0</v>
      </c>
      <c r="AP321" s="81">
        <f t="shared" si="562"/>
        <v>0</v>
      </c>
      <c r="AQ321" s="80">
        <f t="shared" si="562"/>
        <v>0</v>
      </c>
      <c r="AR321" s="81">
        <f t="shared" si="562"/>
        <v>0</v>
      </c>
      <c r="AS321" s="80">
        <f t="shared" si="562"/>
        <v>0</v>
      </c>
      <c r="AT321" s="81">
        <f t="shared" si="562"/>
        <v>0</v>
      </c>
      <c r="AU321" s="80">
        <f t="shared" si="562"/>
        <v>0</v>
      </c>
      <c r="AV321" s="81">
        <f t="shared" si="480"/>
        <v>0</v>
      </c>
      <c r="AW321" s="80">
        <f t="shared" si="499"/>
        <v>0</v>
      </c>
      <c r="AX321" s="13"/>
      <c r="AY321" s="79">
        <f t="shared" si="500"/>
        <v>0</v>
      </c>
      <c r="AZ321" s="80">
        <f t="shared" si="501"/>
        <v>0</v>
      </c>
      <c r="BA321" s="81">
        <f t="shared" si="502"/>
        <v>0</v>
      </c>
      <c r="BB321" s="80">
        <f t="shared" si="503"/>
        <v>0</v>
      </c>
      <c r="BC321" s="80">
        <f t="shared" si="481"/>
        <v>0</v>
      </c>
      <c r="BD321" s="86">
        <f t="shared" si="504"/>
        <v>0</v>
      </c>
    </row>
    <row r="322" spans="2:56" x14ac:dyDescent="0.3">
      <c r="B322" s="141" t="s">
        <v>139</v>
      </c>
      <c r="C322" s="142">
        <f>SUM(C526,C730,C934,C1138,C1342,C1546,C1750,C1954)</f>
        <v>0</v>
      </c>
      <c r="D322" s="143">
        <f>SUM(D526,D730,D934,D1138,D1342,D1546,D1750,D1954)</f>
        <v>0</v>
      </c>
      <c r="E322" s="144">
        <f t="shared" si="492"/>
        <v>0</v>
      </c>
      <c r="F322" s="142">
        <f>SUM(F526,F730,F934,F1138,F1342,F1546,F1750,F1954)</f>
        <v>0</v>
      </c>
      <c r="G322" s="143">
        <f>SUM(G526,G730,G934,G1138,G1342,G1546,G1750,G1954)</f>
        <v>0</v>
      </c>
      <c r="H322" s="144">
        <f t="shared" si="493"/>
        <v>0</v>
      </c>
      <c r="I322" s="142">
        <f>SUM(I526,I730,I934,I1138,I1342,I1546,I1750,I1954)</f>
        <v>0</v>
      </c>
      <c r="J322" s="143">
        <f>SUM(J526,J730,J934,J1138,J1342,J1546,J1750,J1954)</f>
        <v>0</v>
      </c>
      <c r="K322" s="144">
        <f t="shared" si="494"/>
        <v>0</v>
      </c>
      <c r="L322" s="142">
        <f>SUM(L526,L730,L934,L1138,L1342,L1546,L1750,L1954)</f>
        <v>0</v>
      </c>
      <c r="M322" s="145">
        <f>SUM(M526,M730,M934,M1138,M1342,M1546,M1750,M1954)</f>
        <v>0</v>
      </c>
      <c r="N322" s="146">
        <f>SUM(N526,N730,N934,N1138,N1342,N1546,N1750,N1954)</f>
        <v>0</v>
      </c>
      <c r="O322" s="142">
        <f>SUM(O526,O730,O934,O1138,O1342,O1546,O1750,O1954)</f>
        <v>0</v>
      </c>
      <c r="P322" s="146">
        <f>SUM(P526,P730,P934,P1138,P1342,P1546,P1750,P1954)</f>
        <v>0</v>
      </c>
      <c r="Q322" s="139">
        <f t="shared" si="495"/>
        <v>0</v>
      </c>
      <c r="R322" s="146">
        <f>SUM(R526,R730,R934,R1138,R1342,R1546,R1750,R1954)</f>
        <v>0</v>
      </c>
      <c r="S322" s="146">
        <f>SUM(S526,S730,S934,S1138,S1342,S1546,S1750,S1954)</f>
        <v>0</v>
      </c>
      <c r="T322" s="140">
        <f t="shared" si="510"/>
        <v>0</v>
      </c>
      <c r="U322" s="136"/>
      <c r="V322" s="142">
        <f>SUM(V526,V730,V934,V1138,V1342,V1546,V1750,V1954)</f>
        <v>0</v>
      </c>
      <c r="W322" s="146">
        <f>SUM(W526,W730,W934,W1138,W1342,W1546,W1750,W1954)</f>
        <v>0</v>
      </c>
      <c r="X322" s="139">
        <f t="shared" si="496"/>
        <v>0</v>
      </c>
      <c r="Y322" s="146">
        <f>SUM(Y526,Y730,Y934,Y1138,Y1342,Y1546,Y1750,Y1954)</f>
        <v>0</v>
      </c>
      <c r="Z322" s="146">
        <f>SUM(Z526,Z730,Z934,Z1138,Z1342,Z1546,Z1750,Z1954)</f>
        <v>0</v>
      </c>
      <c r="AA322" s="140">
        <f t="shared" si="516"/>
        <v>0</v>
      </c>
      <c r="AB322" s="136"/>
      <c r="AC322" s="142">
        <f>SUM(AC526,AC730,AC934,AC1138,AC1342,AC1546,AC1750,AC1954)</f>
        <v>0</v>
      </c>
      <c r="AD322" s="146">
        <f>SUM(AD526,AD730,AD934,AD1138,AD1342,AD1546,AD1750,AD1954)</f>
        <v>0</v>
      </c>
      <c r="AE322" s="139">
        <f t="shared" si="497"/>
        <v>0</v>
      </c>
      <c r="AF322" s="146">
        <f>SUM(AF526,AF730,AF934,AF1138,AF1342,AF1546,AF1750,AF1954)</f>
        <v>0</v>
      </c>
      <c r="AG322" s="146">
        <f>SUM(AG526,AG730,AG934,AG1138,AG1342,AG1546,AG1750,AG1954)</f>
        <v>0</v>
      </c>
      <c r="AH322" s="140">
        <f t="shared" si="517"/>
        <v>0</v>
      </c>
      <c r="AI322" s="13"/>
      <c r="AJ322" s="111">
        <f t="shared" ref="AJ322:AU322" si="563">SUM(AJ526,AJ730,AJ934,AJ1138,AJ1342,AJ1546,AJ1750,AJ1954)</f>
        <v>0</v>
      </c>
      <c r="AK322" s="113">
        <f t="shared" si="563"/>
        <v>0</v>
      </c>
      <c r="AL322" s="114">
        <f t="shared" si="563"/>
        <v>0</v>
      </c>
      <c r="AM322" s="113">
        <f t="shared" si="563"/>
        <v>0</v>
      </c>
      <c r="AN322" s="114">
        <f t="shared" si="563"/>
        <v>0</v>
      </c>
      <c r="AO322" s="113">
        <f t="shared" si="563"/>
        <v>0</v>
      </c>
      <c r="AP322" s="114">
        <f t="shared" si="563"/>
        <v>0</v>
      </c>
      <c r="AQ322" s="113">
        <f t="shared" si="563"/>
        <v>0</v>
      </c>
      <c r="AR322" s="114">
        <f t="shared" si="563"/>
        <v>0</v>
      </c>
      <c r="AS322" s="113">
        <f t="shared" si="563"/>
        <v>0</v>
      </c>
      <c r="AT322" s="114">
        <f t="shared" si="563"/>
        <v>0</v>
      </c>
      <c r="AU322" s="113">
        <f t="shared" si="563"/>
        <v>0</v>
      </c>
      <c r="AV322" s="114">
        <f t="shared" si="480"/>
        <v>0</v>
      </c>
      <c r="AW322" s="113">
        <f t="shared" si="499"/>
        <v>0</v>
      </c>
      <c r="AX322" s="13"/>
      <c r="AY322" s="111">
        <f t="shared" si="500"/>
        <v>0</v>
      </c>
      <c r="AZ322" s="113">
        <f t="shared" si="501"/>
        <v>0</v>
      </c>
      <c r="BA322" s="114">
        <f t="shared" si="502"/>
        <v>0</v>
      </c>
      <c r="BB322" s="113">
        <f t="shared" si="503"/>
        <v>0</v>
      </c>
      <c r="BC322" s="113">
        <f t="shared" si="481"/>
        <v>0</v>
      </c>
      <c r="BD322" s="117">
        <f t="shared" si="504"/>
        <v>0</v>
      </c>
    </row>
    <row r="323" spans="2:56" x14ac:dyDescent="0.3">
      <c r="B323" s="150" t="s">
        <v>140</v>
      </c>
      <c r="C323" s="78">
        <f>SUM(C324:C332)</f>
        <v>27660</v>
      </c>
      <c r="D323" s="79">
        <f>SUM(D324:D332)</f>
        <v>26170.42</v>
      </c>
      <c r="E323" s="69">
        <f t="shared" si="492"/>
        <v>0.9461467823571944</v>
      </c>
      <c r="F323" s="78">
        <f>SUM(F324:F332)</f>
        <v>122675</v>
      </c>
      <c r="G323" s="79">
        <f>SUM(G324:G332)</f>
        <v>117541.34</v>
      </c>
      <c r="H323" s="69">
        <f t="shared" si="493"/>
        <v>0.95815235378031383</v>
      </c>
      <c r="I323" s="78">
        <f>SUM(I324:I332)</f>
        <v>89186</v>
      </c>
      <c r="J323" s="79">
        <f>SUM(J324:J332)</f>
        <v>89173.2</v>
      </c>
      <c r="K323" s="69">
        <f t="shared" si="494"/>
        <v>0.99985647971654745</v>
      </c>
      <c r="L323" s="78">
        <f>SUM(L324:L332)</f>
        <v>50000</v>
      </c>
      <c r="M323" s="80">
        <f>SUM(M324:M332)</f>
        <v>85700</v>
      </c>
      <c r="N323" s="81">
        <f>SUM(N324:N332)</f>
        <v>0</v>
      </c>
      <c r="O323" s="78">
        <f>SUM(O324:O332)</f>
        <v>108000</v>
      </c>
      <c r="P323" s="81">
        <f>SUM(P324:P332)</f>
        <v>0</v>
      </c>
      <c r="Q323" s="148">
        <f t="shared" si="495"/>
        <v>108000</v>
      </c>
      <c r="R323" s="81">
        <f>SUM(R324:R332)</f>
        <v>0</v>
      </c>
      <c r="S323" s="81">
        <f>SUM(S324:S332)</f>
        <v>0</v>
      </c>
      <c r="T323" s="149">
        <f t="shared" si="510"/>
        <v>108000</v>
      </c>
      <c r="U323" s="136"/>
      <c r="V323" s="78">
        <f>SUM(V324:V332)</f>
        <v>86820</v>
      </c>
      <c r="W323" s="81">
        <f>SUM(W324:W332)</f>
        <v>0</v>
      </c>
      <c r="X323" s="148">
        <f t="shared" si="496"/>
        <v>86820</v>
      </c>
      <c r="Y323" s="81">
        <f>SUM(Y324:Y332)</f>
        <v>0</v>
      </c>
      <c r="Z323" s="81">
        <f>SUM(Z324:Z332)</f>
        <v>0</v>
      </c>
      <c r="AA323" s="149">
        <f t="shared" si="516"/>
        <v>86820</v>
      </c>
      <c r="AB323" s="136"/>
      <c r="AC323" s="78">
        <f>SUM(AC324:AC332)</f>
        <v>111399</v>
      </c>
      <c r="AD323" s="81">
        <f>SUM(AD324:AD332)</f>
        <v>0</v>
      </c>
      <c r="AE323" s="148">
        <f t="shared" si="497"/>
        <v>111399</v>
      </c>
      <c r="AF323" s="81">
        <f>SUM(AF324:AF332)</f>
        <v>0</v>
      </c>
      <c r="AG323" s="81">
        <f>SUM(AG324:AG332)</f>
        <v>0</v>
      </c>
      <c r="AH323" s="149">
        <f t="shared" si="517"/>
        <v>111399</v>
      </c>
      <c r="AI323" s="13"/>
      <c r="AJ323" s="79">
        <f t="shared" ref="AJ323:AU323" si="564">SUM(AJ324:AJ332)</f>
        <v>0</v>
      </c>
      <c r="AK323" s="80">
        <f t="shared" si="564"/>
        <v>0</v>
      </c>
      <c r="AL323" s="81">
        <f t="shared" si="564"/>
        <v>0</v>
      </c>
      <c r="AM323" s="80">
        <f t="shared" si="564"/>
        <v>0</v>
      </c>
      <c r="AN323" s="81">
        <f t="shared" si="564"/>
        <v>0</v>
      </c>
      <c r="AO323" s="80">
        <f t="shared" si="564"/>
        <v>29000</v>
      </c>
      <c r="AP323" s="81">
        <f t="shared" si="564"/>
        <v>50000</v>
      </c>
      <c r="AQ323" s="80">
        <f t="shared" si="564"/>
        <v>29000</v>
      </c>
      <c r="AR323" s="81">
        <f t="shared" si="564"/>
        <v>0</v>
      </c>
      <c r="AS323" s="80">
        <f t="shared" si="564"/>
        <v>0</v>
      </c>
      <c r="AT323" s="81">
        <f t="shared" si="564"/>
        <v>0</v>
      </c>
      <c r="AU323" s="80">
        <f t="shared" si="564"/>
        <v>0</v>
      </c>
      <c r="AV323" s="81">
        <f t="shared" si="480"/>
        <v>108000</v>
      </c>
      <c r="AW323" s="80">
        <f t="shared" si="499"/>
        <v>0</v>
      </c>
      <c r="AX323" s="13"/>
      <c r="AY323" s="79">
        <f t="shared" si="500"/>
        <v>0</v>
      </c>
      <c r="AZ323" s="80">
        <f t="shared" si="501"/>
        <v>29000</v>
      </c>
      <c r="BA323" s="81">
        <f t="shared" si="502"/>
        <v>79000</v>
      </c>
      <c r="BB323" s="80">
        <f t="shared" si="503"/>
        <v>0</v>
      </c>
      <c r="BC323" s="80">
        <f t="shared" si="481"/>
        <v>108000</v>
      </c>
      <c r="BD323" s="86">
        <f t="shared" si="504"/>
        <v>0</v>
      </c>
    </row>
    <row r="324" spans="2:56" x14ac:dyDescent="0.3">
      <c r="B324" s="141" t="s">
        <v>141</v>
      </c>
      <c r="C324" s="142">
        <f t="shared" ref="C324:D332" si="565">SUM(C528,C732,C936,C1140,C1344,C1548,C1752,C1956)</f>
        <v>0</v>
      </c>
      <c r="D324" s="143">
        <f t="shared" si="565"/>
        <v>0</v>
      </c>
      <c r="E324" s="144">
        <f t="shared" si="492"/>
        <v>0</v>
      </c>
      <c r="F324" s="142">
        <f t="shared" ref="F324:G332" si="566">SUM(F528,F732,F936,F1140,F1344,F1548,F1752,F1956)</f>
        <v>0</v>
      </c>
      <c r="G324" s="143">
        <f t="shared" si="566"/>
        <v>0</v>
      </c>
      <c r="H324" s="144">
        <f t="shared" si="493"/>
        <v>0</v>
      </c>
      <c r="I324" s="142">
        <f t="shared" ref="I324:J332" si="567">SUM(I528,I732,I936,I1140,I1344,I1548,I1752,I1956)</f>
        <v>0</v>
      </c>
      <c r="J324" s="143">
        <f t="shared" si="567"/>
        <v>0</v>
      </c>
      <c r="K324" s="144">
        <f t="shared" si="494"/>
        <v>0</v>
      </c>
      <c r="L324" s="142">
        <f t="shared" ref="L324:P332" si="568">SUM(L528,L732,L936,L1140,L1344,L1548,L1752,L1956)</f>
        <v>0</v>
      </c>
      <c r="M324" s="145">
        <f t="shared" si="568"/>
        <v>35700</v>
      </c>
      <c r="N324" s="146">
        <f t="shared" si="568"/>
        <v>0</v>
      </c>
      <c r="O324" s="142">
        <f t="shared" si="568"/>
        <v>58000</v>
      </c>
      <c r="P324" s="146">
        <f t="shared" si="568"/>
        <v>0</v>
      </c>
      <c r="Q324" s="139">
        <f t="shared" si="495"/>
        <v>58000</v>
      </c>
      <c r="R324" s="146">
        <f t="shared" ref="R324:S332" si="569">SUM(R528,R732,R936,R1140,R1344,R1548,R1752,R1956)</f>
        <v>0</v>
      </c>
      <c r="S324" s="146">
        <f t="shared" si="569"/>
        <v>0</v>
      </c>
      <c r="T324" s="140">
        <f t="shared" si="510"/>
        <v>58000</v>
      </c>
      <c r="U324" s="136"/>
      <c r="V324" s="142">
        <f t="shared" ref="V324:W332" si="570">SUM(V528,V732,V936,V1140,V1344,V1548,V1752,V1956)</f>
        <v>36820</v>
      </c>
      <c r="W324" s="146">
        <f t="shared" si="570"/>
        <v>0</v>
      </c>
      <c r="X324" s="139">
        <f t="shared" si="496"/>
        <v>36820</v>
      </c>
      <c r="Y324" s="146">
        <f t="shared" ref="Y324:Z332" si="571">SUM(Y528,Y732,Y936,Y1140,Y1344,Y1548,Y1752,Y1956)</f>
        <v>0</v>
      </c>
      <c r="Z324" s="146">
        <f t="shared" si="571"/>
        <v>0</v>
      </c>
      <c r="AA324" s="140">
        <f t="shared" si="516"/>
        <v>36820</v>
      </c>
      <c r="AB324" s="136"/>
      <c r="AC324" s="142">
        <f t="shared" ref="AC324:AD332" si="572">SUM(AC528,AC732,AC936,AC1140,AC1344,AC1548,AC1752,AC1956)</f>
        <v>61398</v>
      </c>
      <c r="AD324" s="146">
        <f t="shared" si="572"/>
        <v>0</v>
      </c>
      <c r="AE324" s="139">
        <f t="shared" si="497"/>
        <v>61398</v>
      </c>
      <c r="AF324" s="146">
        <f t="shared" ref="AF324:AG332" si="573">SUM(AF528,AF732,AF936,AF1140,AF1344,AF1548,AF1752,AF1956)</f>
        <v>0</v>
      </c>
      <c r="AG324" s="146">
        <f t="shared" si="573"/>
        <v>0</v>
      </c>
      <c r="AH324" s="140">
        <f t="shared" si="517"/>
        <v>61398</v>
      </c>
      <c r="AI324" s="13"/>
      <c r="AJ324" s="111">
        <f t="shared" ref="AJ324:AU332" si="574">SUM(AJ528,AJ732,AJ936,AJ1140,AJ1344,AJ1548,AJ1752,AJ1956)</f>
        <v>0</v>
      </c>
      <c r="AK324" s="113">
        <f t="shared" si="574"/>
        <v>0</v>
      </c>
      <c r="AL324" s="114">
        <f t="shared" si="574"/>
        <v>0</v>
      </c>
      <c r="AM324" s="113">
        <f t="shared" si="574"/>
        <v>0</v>
      </c>
      <c r="AN324" s="114">
        <f t="shared" si="574"/>
        <v>0</v>
      </c>
      <c r="AO324" s="113">
        <f t="shared" si="574"/>
        <v>29000</v>
      </c>
      <c r="AP324" s="114">
        <f t="shared" si="574"/>
        <v>0</v>
      </c>
      <c r="AQ324" s="113">
        <f t="shared" si="574"/>
        <v>29000</v>
      </c>
      <c r="AR324" s="114">
        <f t="shared" si="574"/>
        <v>0</v>
      </c>
      <c r="AS324" s="113">
        <f t="shared" si="574"/>
        <v>0</v>
      </c>
      <c r="AT324" s="114">
        <f t="shared" si="574"/>
        <v>0</v>
      </c>
      <c r="AU324" s="113">
        <f t="shared" si="574"/>
        <v>0</v>
      </c>
      <c r="AV324" s="114">
        <f t="shared" si="480"/>
        <v>58000</v>
      </c>
      <c r="AW324" s="113">
        <f t="shared" si="499"/>
        <v>0</v>
      </c>
      <c r="AX324" s="13"/>
      <c r="AY324" s="111">
        <f t="shared" si="500"/>
        <v>0</v>
      </c>
      <c r="AZ324" s="113">
        <f t="shared" si="501"/>
        <v>29000</v>
      </c>
      <c r="BA324" s="114">
        <f t="shared" si="502"/>
        <v>29000</v>
      </c>
      <c r="BB324" s="113">
        <f t="shared" si="503"/>
        <v>0</v>
      </c>
      <c r="BC324" s="113">
        <f t="shared" si="481"/>
        <v>58000</v>
      </c>
      <c r="BD324" s="117">
        <f t="shared" si="504"/>
        <v>0</v>
      </c>
    </row>
    <row r="325" spans="2:56" x14ac:dyDescent="0.3">
      <c r="B325" s="141" t="s">
        <v>142</v>
      </c>
      <c r="C325" s="142">
        <f t="shared" si="565"/>
        <v>0</v>
      </c>
      <c r="D325" s="143">
        <f t="shared" si="565"/>
        <v>0</v>
      </c>
      <c r="E325" s="144">
        <f t="shared" si="492"/>
        <v>0</v>
      </c>
      <c r="F325" s="142">
        <f t="shared" si="566"/>
        <v>35000</v>
      </c>
      <c r="G325" s="143">
        <f t="shared" si="566"/>
        <v>31605.84</v>
      </c>
      <c r="H325" s="144">
        <f t="shared" si="493"/>
        <v>0.90302400000000005</v>
      </c>
      <c r="I325" s="142">
        <f t="shared" si="567"/>
        <v>0</v>
      </c>
      <c r="J325" s="143">
        <f t="shared" si="567"/>
        <v>0</v>
      </c>
      <c r="K325" s="144">
        <f t="shared" si="494"/>
        <v>0</v>
      </c>
      <c r="L325" s="142">
        <f t="shared" si="568"/>
        <v>0</v>
      </c>
      <c r="M325" s="145">
        <f t="shared" si="568"/>
        <v>0</v>
      </c>
      <c r="N325" s="146">
        <f t="shared" si="568"/>
        <v>0</v>
      </c>
      <c r="O325" s="142">
        <f t="shared" si="568"/>
        <v>0</v>
      </c>
      <c r="P325" s="146">
        <f t="shared" si="568"/>
        <v>0</v>
      </c>
      <c r="Q325" s="139">
        <f t="shared" si="495"/>
        <v>0</v>
      </c>
      <c r="R325" s="146">
        <f t="shared" si="569"/>
        <v>0</v>
      </c>
      <c r="S325" s="146">
        <f t="shared" si="569"/>
        <v>0</v>
      </c>
      <c r="T325" s="140">
        <f t="shared" si="510"/>
        <v>0</v>
      </c>
      <c r="U325" s="136"/>
      <c r="V325" s="142">
        <f t="shared" si="570"/>
        <v>0</v>
      </c>
      <c r="W325" s="146">
        <f t="shared" si="570"/>
        <v>0</v>
      </c>
      <c r="X325" s="139">
        <f t="shared" si="496"/>
        <v>0</v>
      </c>
      <c r="Y325" s="146">
        <f t="shared" si="571"/>
        <v>0</v>
      </c>
      <c r="Z325" s="146">
        <f t="shared" si="571"/>
        <v>0</v>
      </c>
      <c r="AA325" s="140">
        <f t="shared" si="516"/>
        <v>0</v>
      </c>
      <c r="AB325" s="136"/>
      <c r="AC325" s="142">
        <f t="shared" si="572"/>
        <v>0</v>
      </c>
      <c r="AD325" s="146">
        <f t="shared" si="572"/>
        <v>0</v>
      </c>
      <c r="AE325" s="139">
        <f t="shared" si="497"/>
        <v>0</v>
      </c>
      <c r="AF325" s="146">
        <f t="shared" si="573"/>
        <v>0</v>
      </c>
      <c r="AG325" s="146">
        <f t="shared" si="573"/>
        <v>0</v>
      </c>
      <c r="AH325" s="140">
        <f t="shared" si="517"/>
        <v>0</v>
      </c>
      <c r="AI325" s="13"/>
      <c r="AJ325" s="111">
        <f t="shared" si="574"/>
        <v>0</v>
      </c>
      <c r="AK325" s="113">
        <f t="shared" si="574"/>
        <v>0</v>
      </c>
      <c r="AL325" s="114">
        <f t="shared" si="574"/>
        <v>0</v>
      </c>
      <c r="AM325" s="113">
        <f t="shared" si="574"/>
        <v>0</v>
      </c>
      <c r="AN325" s="114">
        <f t="shared" si="574"/>
        <v>0</v>
      </c>
      <c r="AO325" s="113">
        <f t="shared" si="574"/>
        <v>0</v>
      </c>
      <c r="AP325" s="114">
        <f t="shared" si="574"/>
        <v>0</v>
      </c>
      <c r="AQ325" s="113">
        <f t="shared" si="574"/>
        <v>0</v>
      </c>
      <c r="AR325" s="114">
        <f t="shared" si="574"/>
        <v>0</v>
      </c>
      <c r="AS325" s="113">
        <f t="shared" si="574"/>
        <v>0</v>
      </c>
      <c r="AT325" s="114">
        <f t="shared" si="574"/>
        <v>0</v>
      </c>
      <c r="AU325" s="113">
        <f t="shared" si="574"/>
        <v>0</v>
      </c>
      <c r="AV325" s="114">
        <f t="shared" si="480"/>
        <v>0</v>
      </c>
      <c r="AW325" s="113">
        <f t="shared" si="499"/>
        <v>0</v>
      </c>
      <c r="AX325" s="13"/>
      <c r="AY325" s="111">
        <f t="shared" si="500"/>
        <v>0</v>
      </c>
      <c r="AZ325" s="113">
        <f t="shared" si="501"/>
        <v>0</v>
      </c>
      <c r="BA325" s="114">
        <f t="shared" si="502"/>
        <v>0</v>
      </c>
      <c r="BB325" s="113">
        <f t="shared" si="503"/>
        <v>0</v>
      </c>
      <c r="BC325" s="113">
        <f t="shared" si="481"/>
        <v>0</v>
      </c>
      <c r="BD325" s="117">
        <f t="shared" si="504"/>
        <v>0</v>
      </c>
    </row>
    <row r="326" spans="2:56" x14ac:dyDescent="0.3">
      <c r="B326" s="141" t="s">
        <v>143</v>
      </c>
      <c r="C326" s="142">
        <f t="shared" si="565"/>
        <v>0</v>
      </c>
      <c r="D326" s="143">
        <f t="shared" si="565"/>
        <v>0</v>
      </c>
      <c r="E326" s="144">
        <f t="shared" si="492"/>
        <v>0</v>
      </c>
      <c r="F326" s="142">
        <f t="shared" si="566"/>
        <v>6275</v>
      </c>
      <c r="G326" s="143">
        <f t="shared" si="566"/>
        <v>6205.5</v>
      </c>
      <c r="H326" s="144">
        <f t="shared" si="493"/>
        <v>0.98892430278884458</v>
      </c>
      <c r="I326" s="142">
        <f t="shared" si="567"/>
        <v>0</v>
      </c>
      <c r="J326" s="143">
        <f t="shared" si="567"/>
        <v>0</v>
      </c>
      <c r="K326" s="144">
        <f t="shared" si="494"/>
        <v>0</v>
      </c>
      <c r="L326" s="142">
        <f t="shared" si="568"/>
        <v>0</v>
      </c>
      <c r="M326" s="145">
        <f t="shared" si="568"/>
        <v>0</v>
      </c>
      <c r="N326" s="146">
        <f t="shared" si="568"/>
        <v>0</v>
      </c>
      <c r="O326" s="142">
        <f t="shared" si="568"/>
        <v>0</v>
      </c>
      <c r="P326" s="146">
        <f t="shared" si="568"/>
        <v>0</v>
      </c>
      <c r="Q326" s="139">
        <f t="shared" si="495"/>
        <v>0</v>
      </c>
      <c r="R326" s="146">
        <f t="shared" si="569"/>
        <v>0</v>
      </c>
      <c r="S326" s="146">
        <f t="shared" si="569"/>
        <v>0</v>
      </c>
      <c r="T326" s="140">
        <f t="shared" si="510"/>
        <v>0</v>
      </c>
      <c r="U326" s="136"/>
      <c r="V326" s="142">
        <f t="shared" si="570"/>
        <v>0</v>
      </c>
      <c r="W326" s="146">
        <f t="shared" si="570"/>
        <v>0</v>
      </c>
      <c r="X326" s="139">
        <f t="shared" si="496"/>
        <v>0</v>
      </c>
      <c r="Y326" s="146">
        <f t="shared" si="571"/>
        <v>0</v>
      </c>
      <c r="Z326" s="146">
        <f t="shared" si="571"/>
        <v>0</v>
      </c>
      <c r="AA326" s="140">
        <f t="shared" si="516"/>
        <v>0</v>
      </c>
      <c r="AB326" s="136"/>
      <c r="AC326" s="142">
        <f t="shared" si="572"/>
        <v>0</v>
      </c>
      <c r="AD326" s="146">
        <f t="shared" si="572"/>
        <v>0</v>
      </c>
      <c r="AE326" s="139">
        <f t="shared" si="497"/>
        <v>0</v>
      </c>
      <c r="AF326" s="146">
        <f t="shared" si="573"/>
        <v>0</v>
      </c>
      <c r="AG326" s="146">
        <f t="shared" si="573"/>
        <v>0</v>
      </c>
      <c r="AH326" s="140">
        <f t="shared" si="517"/>
        <v>0</v>
      </c>
      <c r="AI326" s="13"/>
      <c r="AJ326" s="111">
        <f t="shared" si="574"/>
        <v>0</v>
      </c>
      <c r="AK326" s="113">
        <f t="shared" si="574"/>
        <v>0</v>
      </c>
      <c r="AL326" s="114">
        <f t="shared" si="574"/>
        <v>0</v>
      </c>
      <c r="AM326" s="113">
        <f t="shared" si="574"/>
        <v>0</v>
      </c>
      <c r="AN326" s="114">
        <f t="shared" si="574"/>
        <v>0</v>
      </c>
      <c r="AO326" s="113">
        <f t="shared" si="574"/>
        <v>0</v>
      </c>
      <c r="AP326" s="114">
        <f t="shared" si="574"/>
        <v>0</v>
      </c>
      <c r="AQ326" s="113">
        <f t="shared" si="574"/>
        <v>0</v>
      </c>
      <c r="AR326" s="114">
        <f t="shared" si="574"/>
        <v>0</v>
      </c>
      <c r="AS326" s="113">
        <f t="shared" si="574"/>
        <v>0</v>
      </c>
      <c r="AT326" s="114">
        <f t="shared" si="574"/>
        <v>0</v>
      </c>
      <c r="AU326" s="113">
        <f t="shared" si="574"/>
        <v>0</v>
      </c>
      <c r="AV326" s="114">
        <f t="shared" si="480"/>
        <v>0</v>
      </c>
      <c r="AW326" s="113">
        <f t="shared" si="499"/>
        <v>0</v>
      </c>
      <c r="AX326" s="13"/>
      <c r="AY326" s="111">
        <f t="shared" si="500"/>
        <v>0</v>
      </c>
      <c r="AZ326" s="113">
        <f t="shared" si="501"/>
        <v>0</v>
      </c>
      <c r="BA326" s="114">
        <f t="shared" si="502"/>
        <v>0</v>
      </c>
      <c r="BB326" s="113">
        <f t="shared" si="503"/>
        <v>0</v>
      </c>
      <c r="BC326" s="113">
        <f t="shared" si="481"/>
        <v>0</v>
      </c>
      <c r="BD326" s="117">
        <f t="shared" si="504"/>
        <v>0</v>
      </c>
    </row>
    <row r="327" spans="2:56" x14ac:dyDescent="0.3">
      <c r="B327" s="141" t="s">
        <v>144</v>
      </c>
      <c r="C327" s="142">
        <f t="shared" si="565"/>
        <v>0</v>
      </c>
      <c r="D327" s="143">
        <f t="shared" si="565"/>
        <v>0</v>
      </c>
      <c r="E327" s="144">
        <f t="shared" si="492"/>
        <v>0</v>
      </c>
      <c r="F327" s="142">
        <f t="shared" si="566"/>
        <v>0</v>
      </c>
      <c r="G327" s="143">
        <f t="shared" si="566"/>
        <v>0</v>
      </c>
      <c r="H327" s="144">
        <f t="shared" si="493"/>
        <v>0</v>
      </c>
      <c r="I327" s="142">
        <f t="shared" si="567"/>
        <v>0</v>
      </c>
      <c r="J327" s="143">
        <f t="shared" si="567"/>
        <v>0</v>
      </c>
      <c r="K327" s="144">
        <f t="shared" si="494"/>
        <v>0</v>
      </c>
      <c r="L327" s="142">
        <f t="shared" si="568"/>
        <v>0</v>
      </c>
      <c r="M327" s="145">
        <f t="shared" si="568"/>
        <v>0</v>
      </c>
      <c r="N327" s="146">
        <f t="shared" si="568"/>
        <v>0</v>
      </c>
      <c r="O327" s="142">
        <f t="shared" si="568"/>
        <v>0</v>
      </c>
      <c r="P327" s="146">
        <f t="shared" si="568"/>
        <v>0</v>
      </c>
      <c r="Q327" s="139">
        <f t="shared" si="495"/>
        <v>0</v>
      </c>
      <c r="R327" s="146">
        <f t="shared" si="569"/>
        <v>0</v>
      </c>
      <c r="S327" s="146">
        <f t="shared" si="569"/>
        <v>0</v>
      </c>
      <c r="T327" s="140">
        <f t="shared" si="510"/>
        <v>0</v>
      </c>
      <c r="U327" s="136"/>
      <c r="V327" s="142">
        <f t="shared" si="570"/>
        <v>0</v>
      </c>
      <c r="W327" s="146">
        <f t="shared" si="570"/>
        <v>0</v>
      </c>
      <c r="X327" s="139">
        <f t="shared" si="496"/>
        <v>0</v>
      </c>
      <c r="Y327" s="146">
        <f t="shared" si="571"/>
        <v>0</v>
      </c>
      <c r="Z327" s="146">
        <f t="shared" si="571"/>
        <v>0</v>
      </c>
      <c r="AA327" s="140">
        <f t="shared" si="516"/>
        <v>0</v>
      </c>
      <c r="AB327" s="136"/>
      <c r="AC327" s="142">
        <f t="shared" si="572"/>
        <v>0</v>
      </c>
      <c r="AD327" s="146">
        <f t="shared" si="572"/>
        <v>0</v>
      </c>
      <c r="AE327" s="139">
        <f t="shared" si="497"/>
        <v>0</v>
      </c>
      <c r="AF327" s="146">
        <f t="shared" si="573"/>
        <v>0</v>
      </c>
      <c r="AG327" s="146">
        <f t="shared" si="573"/>
        <v>0</v>
      </c>
      <c r="AH327" s="140">
        <f t="shared" si="517"/>
        <v>0</v>
      </c>
      <c r="AI327" s="13"/>
      <c r="AJ327" s="111">
        <f t="shared" si="574"/>
        <v>0</v>
      </c>
      <c r="AK327" s="113">
        <f t="shared" si="574"/>
        <v>0</v>
      </c>
      <c r="AL327" s="114">
        <f t="shared" si="574"/>
        <v>0</v>
      </c>
      <c r="AM327" s="113">
        <f t="shared" si="574"/>
        <v>0</v>
      </c>
      <c r="AN327" s="114">
        <f t="shared" si="574"/>
        <v>0</v>
      </c>
      <c r="AO327" s="113">
        <f t="shared" si="574"/>
        <v>0</v>
      </c>
      <c r="AP327" s="114">
        <f t="shared" si="574"/>
        <v>0</v>
      </c>
      <c r="AQ327" s="113">
        <f t="shared" si="574"/>
        <v>0</v>
      </c>
      <c r="AR327" s="114">
        <f t="shared" si="574"/>
        <v>0</v>
      </c>
      <c r="AS327" s="113">
        <f t="shared" si="574"/>
        <v>0</v>
      </c>
      <c r="AT327" s="114">
        <f t="shared" si="574"/>
        <v>0</v>
      </c>
      <c r="AU327" s="113">
        <f t="shared" si="574"/>
        <v>0</v>
      </c>
      <c r="AV327" s="114">
        <f t="shared" si="480"/>
        <v>0</v>
      </c>
      <c r="AW327" s="113">
        <f t="shared" si="499"/>
        <v>0</v>
      </c>
      <c r="AX327" s="13"/>
      <c r="AY327" s="111">
        <f t="shared" si="500"/>
        <v>0</v>
      </c>
      <c r="AZ327" s="113">
        <f t="shared" si="501"/>
        <v>0</v>
      </c>
      <c r="BA327" s="114">
        <f t="shared" si="502"/>
        <v>0</v>
      </c>
      <c r="BB327" s="113">
        <f t="shared" si="503"/>
        <v>0</v>
      </c>
      <c r="BC327" s="113">
        <f t="shared" si="481"/>
        <v>0</v>
      </c>
      <c r="BD327" s="117">
        <f t="shared" si="504"/>
        <v>0</v>
      </c>
    </row>
    <row r="328" spans="2:56" x14ac:dyDescent="0.3">
      <c r="B328" s="141" t="s">
        <v>145</v>
      </c>
      <c r="C328" s="142">
        <f t="shared" si="565"/>
        <v>27660</v>
      </c>
      <c r="D328" s="143">
        <f t="shared" si="565"/>
        <v>26170.42</v>
      </c>
      <c r="E328" s="144">
        <f t="shared" si="492"/>
        <v>0.9461467823571944</v>
      </c>
      <c r="F328" s="142">
        <f t="shared" si="566"/>
        <v>70000</v>
      </c>
      <c r="G328" s="143">
        <f t="shared" si="566"/>
        <v>68330</v>
      </c>
      <c r="H328" s="144">
        <f t="shared" si="493"/>
        <v>0.97614285714285709</v>
      </c>
      <c r="I328" s="142">
        <f t="shared" si="567"/>
        <v>89186</v>
      </c>
      <c r="J328" s="143">
        <f t="shared" si="567"/>
        <v>89173.2</v>
      </c>
      <c r="K328" s="144">
        <f t="shared" si="494"/>
        <v>0.99985647971654745</v>
      </c>
      <c r="L328" s="142">
        <f t="shared" si="568"/>
        <v>50000</v>
      </c>
      <c r="M328" s="145">
        <f t="shared" si="568"/>
        <v>50000</v>
      </c>
      <c r="N328" s="146">
        <f t="shared" si="568"/>
        <v>0</v>
      </c>
      <c r="O328" s="142">
        <f t="shared" si="568"/>
        <v>50000</v>
      </c>
      <c r="P328" s="146">
        <f t="shared" si="568"/>
        <v>0</v>
      </c>
      <c r="Q328" s="139">
        <f t="shared" si="495"/>
        <v>50000</v>
      </c>
      <c r="R328" s="146">
        <f t="shared" si="569"/>
        <v>0</v>
      </c>
      <c r="S328" s="146">
        <f t="shared" si="569"/>
        <v>0</v>
      </c>
      <c r="T328" s="140">
        <f t="shared" si="510"/>
        <v>50000</v>
      </c>
      <c r="U328" s="136"/>
      <c r="V328" s="142">
        <f t="shared" si="570"/>
        <v>50000</v>
      </c>
      <c r="W328" s="146">
        <f t="shared" si="570"/>
        <v>0</v>
      </c>
      <c r="X328" s="139">
        <f t="shared" si="496"/>
        <v>50000</v>
      </c>
      <c r="Y328" s="146">
        <f t="shared" si="571"/>
        <v>0</v>
      </c>
      <c r="Z328" s="146">
        <f t="shared" si="571"/>
        <v>0</v>
      </c>
      <c r="AA328" s="140">
        <f t="shared" si="516"/>
        <v>50000</v>
      </c>
      <c r="AB328" s="136"/>
      <c r="AC328" s="142">
        <f t="shared" si="572"/>
        <v>50001</v>
      </c>
      <c r="AD328" s="146">
        <f t="shared" si="572"/>
        <v>0</v>
      </c>
      <c r="AE328" s="139">
        <f t="shared" si="497"/>
        <v>50001</v>
      </c>
      <c r="AF328" s="146">
        <f t="shared" si="573"/>
        <v>0</v>
      </c>
      <c r="AG328" s="146">
        <f t="shared" si="573"/>
        <v>0</v>
      </c>
      <c r="AH328" s="140">
        <f t="shared" si="517"/>
        <v>50001</v>
      </c>
      <c r="AI328" s="13"/>
      <c r="AJ328" s="111">
        <f t="shared" si="574"/>
        <v>0</v>
      </c>
      <c r="AK328" s="113">
        <f t="shared" si="574"/>
        <v>0</v>
      </c>
      <c r="AL328" s="114">
        <f t="shared" si="574"/>
        <v>0</v>
      </c>
      <c r="AM328" s="113">
        <f t="shared" si="574"/>
        <v>0</v>
      </c>
      <c r="AN328" s="114">
        <f t="shared" si="574"/>
        <v>0</v>
      </c>
      <c r="AO328" s="113">
        <f t="shared" si="574"/>
        <v>0</v>
      </c>
      <c r="AP328" s="114">
        <f t="shared" si="574"/>
        <v>50000</v>
      </c>
      <c r="AQ328" s="113">
        <f t="shared" si="574"/>
        <v>0</v>
      </c>
      <c r="AR328" s="114">
        <f t="shared" si="574"/>
        <v>0</v>
      </c>
      <c r="AS328" s="113">
        <f t="shared" si="574"/>
        <v>0</v>
      </c>
      <c r="AT328" s="114">
        <f t="shared" si="574"/>
        <v>0</v>
      </c>
      <c r="AU328" s="113">
        <f t="shared" si="574"/>
        <v>0</v>
      </c>
      <c r="AV328" s="114">
        <f t="shared" si="480"/>
        <v>50000</v>
      </c>
      <c r="AW328" s="113">
        <f t="shared" si="499"/>
        <v>0</v>
      </c>
      <c r="AX328" s="13"/>
      <c r="AY328" s="111">
        <f t="shared" si="500"/>
        <v>0</v>
      </c>
      <c r="AZ328" s="113">
        <f t="shared" si="501"/>
        <v>0</v>
      </c>
      <c r="BA328" s="114">
        <f t="shared" si="502"/>
        <v>50000</v>
      </c>
      <c r="BB328" s="113">
        <f t="shared" si="503"/>
        <v>0</v>
      </c>
      <c r="BC328" s="113">
        <f t="shared" si="481"/>
        <v>50000</v>
      </c>
      <c r="BD328" s="117">
        <f t="shared" si="504"/>
        <v>0</v>
      </c>
    </row>
    <row r="329" spans="2:56" x14ac:dyDescent="0.3">
      <c r="B329" s="141" t="s">
        <v>146</v>
      </c>
      <c r="C329" s="142">
        <f t="shared" si="565"/>
        <v>0</v>
      </c>
      <c r="D329" s="143">
        <f t="shared" si="565"/>
        <v>0</v>
      </c>
      <c r="E329" s="144">
        <f t="shared" si="492"/>
        <v>0</v>
      </c>
      <c r="F329" s="142">
        <f t="shared" si="566"/>
        <v>11400</v>
      </c>
      <c r="G329" s="143">
        <f t="shared" si="566"/>
        <v>11400</v>
      </c>
      <c r="H329" s="144">
        <f t="shared" si="493"/>
        <v>1</v>
      </c>
      <c r="I329" s="142">
        <f t="shared" si="567"/>
        <v>0</v>
      </c>
      <c r="J329" s="143">
        <f t="shared" si="567"/>
        <v>0</v>
      </c>
      <c r="K329" s="144">
        <f t="shared" si="494"/>
        <v>0</v>
      </c>
      <c r="L329" s="142">
        <f t="shared" si="568"/>
        <v>0</v>
      </c>
      <c r="M329" s="145">
        <f t="shared" si="568"/>
        <v>0</v>
      </c>
      <c r="N329" s="146">
        <f t="shared" si="568"/>
        <v>0</v>
      </c>
      <c r="O329" s="142">
        <f t="shared" si="568"/>
        <v>0</v>
      </c>
      <c r="P329" s="146">
        <f t="shared" si="568"/>
        <v>0</v>
      </c>
      <c r="Q329" s="139">
        <f t="shared" si="495"/>
        <v>0</v>
      </c>
      <c r="R329" s="146">
        <f t="shared" si="569"/>
        <v>0</v>
      </c>
      <c r="S329" s="146">
        <f t="shared" si="569"/>
        <v>0</v>
      </c>
      <c r="T329" s="140">
        <f t="shared" si="510"/>
        <v>0</v>
      </c>
      <c r="U329" s="136"/>
      <c r="V329" s="142">
        <f t="shared" si="570"/>
        <v>0</v>
      </c>
      <c r="W329" s="146">
        <f t="shared" si="570"/>
        <v>0</v>
      </c>
      <c r="X329" s="139">
        <f t="shared" si="496"/>
        <v>0</v>
      </c>
      <c r="Y329" s="146">
        <f t="shared" si="571"/>
        <v>0</v>
      </c>
      <c r="Z329" s="146">
        <f t="shared" si="571"/>
        <v>0</v>
      </c>
      <c r="AA329" s="140">
        <f t="shared" si="516"/>
        <v>0</v>
      </c>
      <c r="AB329" s="136"/>
      <c r="AC329" s="142">
        <f t="shared" si="572"/>
        <v>0</v>
      </c>
      <c r="AD329" s="146">
        <f t="shared" si="572"/>
        <v>0</v>
      </c>
      <c r="AE329" s="139">
        <f t="shared" si="497"/>
        <v>0</v>
      </c>
      <c r="AF329" s="146">
        <f t="shared" si="573"/>
        <v>0</v>
      </c>
      <c r="AG329" s="146">
        <f t="shared" si="573"/>
        <v>0</v>
      </c>
      <c r="AH329" s="140">
        <f t="shared" si="517"/>
        <v>0</v>
      </c>
      <c r="AI329" s="13"/>
      <c r="AJ329" s="111">
        <f t="shared" si="574"/>
        <v>0</v>
      </c>
      <c r="AK329" s="113">
        <f t="shared" si="574"/>
        <v>0</v>
      </c>
      <c r="AL329" s="114">
        <f t="shared" si="574"/>
        <v>0</v>
      </c>
      <c r="AM329" s="113">
        <f t="shared" si="574"/>
        <v>0</v>
      </c>
      <c r="AN329" s="114">
        <f t="shared" si="574"/>
        <v>0</v>
      </c>
      <c r="AO329" s="113">
        <f t="shared" si="574"/>
        <v>0</v>
      </c>
      <c r="AP329" s="114">
        <f t="shared" si="574"/>
        <v>0</v>
      </c>
      <c r="AQ329" s="113">
        <f t="shared" si="574"/>
        <v>0</v>
      </c>
      <c r="AR329" s="114">
        <f t="shared" si="574"/>
        <v>0</v>
      </c>
      <c r="AS329" s="113">
        <f t="shared" si="574"/>
        <v>0</v>
      </c>
      <c r="AT329" s="114">
        <f t="shared" si="574"/>
        <v>0</v>
      </c>
      <c r="AU329" s="113">
        <f t="shared" si="574"/>
        <v>0</v>
      </c>
      <c r="AV329" s="114">
        <f t="shared" si="480"/>
        <v>0</v>
      </c>
      <c r="AW329" s="113">
        <f t="shared" si="499"/>
        <v>0</v>
      </c>
      <c r="AX329" s="13"/>
      <c r="AY329" s="111">
        <f t="shared" si="500"/>
        <v>0</v>
      </c>
      <c r="AZ329" s="113">
        <f t="shared" si="501"/>
        <v>0</v>
      </c>
      <c r="BA329" s="114">
        <f t="shared" si="502"/>
        <v>0</v>
      </c>
      <c r="BB329" s="113">
        <f t="shared" si="503"/>
        <v>0</v>
      </c>
      <c r="BC329" s="113">
        <f t="shared" si="481"/>
        <v>0</v>
      </c>
      <c r="BD329" s="117">
        <f t="shared" si="504"/>
        <v>0</v>
      </c>
    </row>
    <row r="330" spans="2:56" x14ac:dyDescent="0.3">
      <c r="B330" s="141" t="s">
        <v>147</v>
      </c>
      <c r="C330" s="142">
        <f t="shared" si="565"/>
        <v>0</v>
      </c>
      <c r="D330" s="143">
        <f t="shared" si="565"/>
        <v>0</v>
      </c>
      <c r="E330" s="144">
        <f t="shared" si="492"/>
        <v>0</v>
      </c>
      <c r="F330" s="142">
        <f t="shared" si="566"/>
        <v>0</v>
      </c>
      <c r="G330" s="143">
        <f t="shared" si="566"/>
        <v>0</v>
      </c>
      <c r="H330" s="144">
        <f t="shared" si="493"/>
        <v>0</v>
      </c>
      <c r="I330" s="142">
        <f t="shared" si="567"/>
        <v>0</v>
      </c>
      <c r="J330" s="143">
        <f t="shared" si="567"/>
        <v>0</v>
      </c>
      <c r="K330" s="144">
        <f t="shared" si="494"/>
        <v>0</v>
      </c>
      <c r="L330" s="142">
        <f t="shared" si="568"/>
        <v>0</v>
      </c>
      <c r="M330" s="145">
        <f t="shared" si="568"/>
        <v>0</v>
      </c>
      <c r="N330" s="146">
        <f t="shared" si="568"/>
        <v>0</v>
      </c>
      <c r="O330" s="142">
        <f t="shared" si="568"/>
        <v>0</v>
      </c>
      <c r="P330" s="146">
        <f t="shared" si="568"/>
        <v>0</v>
      </c>
      <c r="Q330" s="139">
        <f t="shared" si="495"/>
        <v>0</v>
      </c>
      <c r="R330" s="146">
        <f t="shared" si="569"/>
        <v>0</v>
      </c>
      <c r="S330" s="146">
        <f t="shared" si="569"/>
        <v>0</v>
      </c>
      <c r="T330" s="140">
        <f t="shared" si="510"/>
        <v>0</v>
      </c>
      <c r="U330" s="136"/>
      <c r="V330" s="142">
        <f t="shared" si="570"/>
        <v>0</v>
      </c>
      <c r="W330" s="146">
        <f t="shared" si="570"/>
        <v>0</v>
      </c>
      <c r="X330" s="139">
        <f t="shared" si="496"/>
        <v>0</v>
      </c>
      <c r="Y330" s="146">
        <f t="shared" si="571"/>
        <v>0</v>
      </c>
      <c r="Z330" s="146">
        <f t="shared" si="571"/>
        <v>0</v>
      </c>
      <c r="AA330" s="140">
        <f t="shared" si="516"/>
        <v>0</v>
      </c>
      <c r="AB330" s="136"/>
      <c r="AC330" s="142">
        <f t="shared" si="572"/>
        <v>0</v>
      </c>
      <c r="AD330" s="146">
        <f t="shared" si="572"/>
        <v>0</v>
      </c>
      <c r="AE330" s="139">
        <f t="shared" si="497"/>
        <v>0</v>
      </c>
      <c r="AF330" s="146">
        <f t="shared" si="573"/>
        <v>0</v>
      </c>
      <c r="AG330" s="146">
        <f t="shared" si="573"/>
        <v>0</v>
      </c>
      <c r="AH330" s="140">
        <f t="shared" si="517"/>
        <v>0</v>
      </c>
      <c r="AI330" s="13"/>
      <c r="AJ330" s="111">
        <f t="shared" si="574"/>
        <v>0</v>
      </c>
      <c r="AK330" s="113">
        <f t="shared" si="574"/>
        <v>0</v>
      </c>
      <c r="AL330" s="114">
        <f t="shared" si="574"/>
        <v>0</v>
      </c>
      <c r="AM330" s="113">
        <f t="shared" si="574"/>
        <v>0</v>
      </c>
      <c r="AN330" s="114">
        <f t="shared" si="574"/>
        <v>0</v>
      </c>
      <c r="AO330" s="113">
        <f t="shared" si="574"/>
        <v>0</v>
      </c>
      <c r="AP330" s="114">
        <f t="shared" si="574"/>
        <v>0</v>
      </c>
      <c r="AQ330" s="113">
        <f t="shared" si="574"/>
        <v>0</v>
      </c>
      <c r="AR330" s="114">
        <f t="shared" si="574"/>
        <v>0</v>
      </c>
      <c r="AS330" s="113">
        <f t="shared" si="574"/>
        <v>0</v>
      </c>
      <c r="AT330" s="114">
        <f t="shared" si="574"/>
        <v>0</v>
      </c>
      <c r="AU330" s="113">
        <f t="shared" si="574"/>
        <v>0</v>
      </c>
      <c r="AV330" s="114">
        <f t="shared" si="480"/>
        <v>0</v>
      </c>
      <c r="AW330" s="113">
        <f t="shared" si="499"/>
        <v>0</v>
      </c>
      <c r="AX330" s="13"/>
      <c r="AY330" s="111">
        <f t="shared" si="500"/>
        <v>0</v>
      </c>
      <c r="AZ330" s="113">
        <f t="shared" si="501"/>
        <v>0</v>
      </c>
      <c r="BA330" s="114">
        <f t="shared" si="502"/>
        <v>0</v>
      </c>
      <c r="BB330" s="113">
        <f t="shared" si="503"/>
        <v>0</v>
      </c>
      <c r="BC330" s="113">
        <f t="shared" si="481"/>
        <v>0</v>
      </c>
      <c r="BD330" s="117">
        <f t="shared" si="504"/>
        <v>0</v>
      </c>
    </row>
    <row r="331" spans="2:56" x14ac:dyDescent="0.3">
      <c r="B331" s="141" t="s">
        <v>148</v>
      </c>
      <c r="C331" s="142">
        <f t="shared" si="565"/>
        <v>0</v>
      </c>
      <c r="D331" s="143">
        <f t="shared" si="565"/>
        <v>0</v>
      </c>
      <c r="E331" s="144">
        <f t="shared" si="492"/>
        <v>0</v>
      </c>
      <c r="F331" s="142">
        <f t="shared" si="566"/>
        <v>0</v>
      </c>
      <c r="G331" s="143">
        <f t="shared" si="566"/>
        <v>0</v>
      </c>
      <c r="H331" s="144">
        <f t="shared" si="493"/>
        <v>0</v>
      </c>
      <c r="I331" s="142">
        <f t="shared" si="567"/>
        <v>0</v>
      </c>
      <c r="J331" s="143">
        <f t="shared" si="567"/>
        <v>0</v>
      </c>
      <c r="K331" s="144">
        <f t="shared" si="494"/>
        <v>0</v>
      </c>
      <c r="L331" s="142">
        <f t="shared" si="568"/>
        <v>0</v>
      </c>
      <c r="M331" s="145">
        <f t="shared" si="568"/>
        <v>0</v>
      </c>
      <c r="N331" s="146">
        <f t="shared" si="568"/>
        <v>0</v>
      </c>
      <c r="O331" s="142">
        <f t="shared" si="568"/>
        <v>0</v>
      </c>
      <c r="P331" s="146">
        <f t="shared" si="568"/>
        <v>0</v>
      </c>
      <c r="Q331" s="139">
        <f t="shared" si="495"/>
        <v>0</v>
      </c>
      <c r="R331" s="146">
        <f t="shared" si="569"/>
        <v>0</v>
      </c>
      <c r="S331" s="146">
        <f t="shared" si="569"/>
        <v>0</v>
      </c>
      <c r="T331" s="140">
        <f t="shared" si="510"/>
        <v>0</v>
      </c>
      <c r="U331" s="136"/>
      <c r="V331" s="142">
        <f t="shared" si="570"/>
        <v>0</v>
      </c>
      <c r="W331" s="146">
        <f t="shared" si="570"/>
        <v>0</v>
      </c>
      <c r="X331" s="139">
        <f t="shared" si="496"/>
        <v>0</v>
      </c>
      <c r="Y331" s="146">
        <f t="shared" si="571"/>
        <v>0</v>
      </c>
      <c r="Z331" s="146">
        <f t="shared" si="571"/>
        <v>0</v>
      </c>
      <c r="AA331" s="140">
        <f t="shared" si="516"/>
        <v>0</v>
      </c>
      <c r="AB331" s="136"/>
      <c r="AC331" s="142">
        <f t="shared" si="572"/>
        <v>0</v>
      </c>
      <c r="AD331" s="146">
        <f t="shared" si="572"/>
        <v>0</v>
      </c>
      <c r="AE331" s="139">
        <f t="shared" si="497"/>
        <v>0</v>
      </c>
      <c r="AF331" s="146">
        <f t="shared" si="573"/>
        <v>0</v>
      </c>
      <c r="AG331" s="146">
        <f t="shared" si="573"/>
        <v>0</v>
      </c>
      <c r="AH331" s="140">
        <f t="shared" si="517"/>
        <v>0</v>
      </c>
      <c r="AI331" s="13"/>
      <c r="AJ331" s="111">
        <f t="shared" si="574"/>
        <v>0</v>
      </c>
      <c r="AK331" s="113">
        <f t="shared" si="574"/>
        <v>0</v>
      </c>
      <c r="AL331" s="114">
        <f t="shared" si="574"/>
        <v>0</v>
      </c>
      <c r="AM331" s="113">
        <f t="shared" si="574"/>
        <v>0</v>
      </c>
      <c r="AN331" s="114">
        <f t="shared" si="574"/>
        <v>0</v>
      </c>
      <c r="AO331" s="113">
        <f t="shared" si="574"/>
        <v>0</v>
      </c>
      <c r="AP331" s="114">
        <f t="shared" si="574"/>
        <v>0</v>
      </c>
      <c r="AQ331" s="113">
        <f t="shared" si="574"/>
        <v>0</v>
      </c>
      <c r="AR331" s="114">
        <f t="shared" si="574"/>
        <v>0</v>
      </c>
      <c r="AS331" s="113">
        <f t="shared" si="574"/>
        <v>0</v>
      </c>
      <c r="AT331" s="114">
        <f t="shared" si="574"/>
        <v>0</v>
      </c>
      <c r="AU331" s="113">
        <f t="shared" si="574"/>
        <v>0</v>
      </c>
      <c r="AV331" s="114">
        <f t="shared" si="480"/>
        <v>0</v>
      </c>
      <c r="AW331" s="113">
        <f t="shared" si="499"/>
        <v>0</v>
      </c>
      <c r="AX331" s="13"/>
      <c r="AY331" s="111">
        <f t="shared" si="500"/>
        <v>0</v>
      </c>
      <c r="AZ331" s="113">
        <f t="shared" si="501"/>
        <v>0</v>
      </c>
      <c r="BA331" s="114">
        <f t="shared" si="502"/>
        <v>0</v>
      </c>
      <c r="BB331" s="113">
        <f t="shared" si="503"/>
        <v>0</v>
      </c>
      <c r="BC331" s="113">
        <f t="shared" si="481"/>
        <v>0</v>
      </c>
      <c r="BD331" s="117">
        <f t="shared" si="504"/>
        <v>0</v>
      </c>
    </row>
    <row r="332" spans="2:56" x14ac:dyDescent="0.3">
      <c r="B332" s="141" t="s">
        <v>149</v>
      </c>
      <c r="C332" s="142">
        <f t="shared" si="565"/>
        <v>0</v>
      </c>
      <c r="D332" s="143">
        <f t="shared" si="565"/>
        <v>0</v>
      </c>
      <c r="E332" s="144">
        <f t="shared" si="492"/>
        <v>0</v>
      </c>
      <c r="F332" s="142">
        <f t="shared" si="566"/>
        <v>0</v>
      </c>
      <c r="G332" s="143">
        <f t="shared" si="566"/>
        <v>0</v>
      </c>
      <c r="H332" s="144">
        <f t="shared" si="493"/>
        <v>0</v>
      </c>
      <c r="I332" s="142">
        <f t="shared" si="567"/>
        <v>0</v>
      </c>
      <c r="J332" s="143">
        <f t="shared" si="567"/>
        <v>0</v>
      </c>
      <c r="K332" s="144">
        <f t="shared" si="494"/>
        <v>0</v>
      </c>
      <c r="L332" s="142">
        <f t="shared" si="568"/>
        <v>0</v>
      </c>
      <c r="M332" s="145">
        <f t="shared" si="568"/>
        <v>0</v>
      </c>
      <c r="N332" s="146">
        <f t="shared" si="568"/>
        <v>0</v>
      </c>
      <c r="O332" s="142">
        <f t="shared" si="568"/>
        <v>0</v>
      </c>
      <c r="P332" s="146">
        <f t="shared" si="568"/>
        <v>0</v>
      </c>
      <c r="Q332" s="139">
        <f t="shared" si="495"/>
        <v>0</v>
      </c>
      <c r="R332" s="146">
        <f t="shared" si="569"/>
        <v>0</v>
      </c>
      <c r="S332" s="146">
        <f t="shared" si="569"/>
        <v>0</v>
      </c>
      <c r="T332" s="140">
        <f t="shared" si="510"/>
        <v>0</v>
      </c>
      <c r="U332" s="136"/>
      <c r="V332" s="142">
        <f t="shared" si="570"/>
        <v>0</v>
      </c>
      <c r="W332" s="146">
        <f t="shared" si="570"/>
        <v>0</v>
      </c>
      <c r="X332" s="139">
        <f t="shared" si="496"/>
        <v>0</v>
      </c>
      <c r="Y332" s="146">
        <f t="shared" si="571"/>
        <v>0</v>
      </c>
      <c r="Z332" s="146">
        <f t="shared" si="571"/>
        <v>0</v>
      </c>
      <c r="AA332" s="140">
        <f t="shared" si="516"/>
        <v>0</v>
      </c>
      <c r="AB332" s="136"/>
      <c r="AC332" s="142">
        <f t="shared" si="572"/>
        <v>0</v>
      </c>
      <c r="AD332" s="146">
        <f t="shared" si="572"/>
        <v>0</v>
      </c>
      <c r="AE332" s="139">
        <f t="shared" si="497"/>
        <v>0</v>
      </c>
      <c r="AF332" s="146">
        <f t="shared" si="573"/>
        <v>0</v>
      </c>
      <c r="AG332" s="146">
        <f t="shared" si="573"/>
        <v>0</v>
      </c>
      <c r="AH332" s="140">
        <f t="shared" si="517"/>
        <v>0</v>
      </c>
      <c r="AI332" s="13"/>
      <c r="AJ332" s="111">
        <f t="shared" si="574"/>
        <v>0</v>
      </c>
      <c r="AK332" s="113">
        <f t="shared" si="574"/>
        <v>0</v>
      </c>
      <c r="AL332" s="114">
        <f t="shared" si="574"/>
        <v>0</v>
      </c>
      <c r="AM332" s="113">
        <f t="shared" si="574"/>
        <v>0</v>
      </c>
      <c r="AN332" s="114">
        <f t="shared" si="574"/>
        <v>0</v>
      </c>
      <c r="AO332" s="113">
        <f t="shared" si="574"/>
        <v>0</v>
      </c>
      <c r="AP332" s="114">
        <f t="shared" si="574"/>
        <v>0</v>
      </c>
      <c r="AQ332" s="113">
        <f t="shared" si="574"/>
        <v>0</v>
      </c>
      <c r="AR332" s="114">
        <f t="shared" si="574"/>
        <v>0</v>
      </c>
      <c r="AS332" s="113">
        <f t="shared" si="574"/>
        <v>0</v>
      </c>
      <c r="AT332" s="114">
        <f t="shared" si="574"/>
        <v>0</v>
      </c>
      <c r="AU332" s="113">
        <f t="shared" si="574"/>
        <v>0</v>
      </c>
      <c r="AV332" s="114">
        <f t="shared" si="480"/>
        <v>0</v>
      </c>
      <c r="AW332" s="113">
        <f t="shared" si="499"/>
        <v>0</v>
      </c>
      <c r="AX332" s="13"/>
      <c r="AY332" s="111">
        <f t="shared" si="500"/>
        <v>0</v>
      </c>
      <c r="AZ332" s="113">
        <f t="shared" si="501"/>
        <v>0</v>
      </c>
      <c r="BA332" s="114">
        <f t="shared" si="502"/>
        <v>0</v>
      </c>
      <c r="BB332" s="113">
        <f t="shared" si="503"/>
        <v>0</v>
      </c>
      <c r="BC332" s="113">
        <f t="shared" si="481"/>
        <v>0</v>
      </c>
      <c r="BD332" s="117">
        <f t="shared" si="504"/>
        <v>0</v>
      </c>
    </row>
    <row r="333" spans="2:56" x14ac:dyDescent="0.3">
      <c r="B333" s="150" t="s">
        <v>150</v>
      </c>
      <c r="C333" s="78">
        <f>SUM(C334:C340)</f>
        <v>20000</v>
      </c>
      <c r="D333" s="79">
        <f>SUM(D334:D340)</f>
        <v>19895</v>
      </c>
      <c r="E333" s="69">
        <f t="shared" si="492"/>
        <v>0.99475000000000002</v>
      </c>
      <c r="F333" s="78">
        <f>SUM(F334:F340)</f>
        <v>121445</v>
      </c>
      <c r="G333" s="79">
        <f>SUM(G334:G340)</f>
        <v>98025.94</v>
      </c>
      <c r="H333" s="69">
        <f t="shared" si="493"/>
        <v>0.80716324262011607</v>
      </c>
      <c r="I333" s="78">
        <f>SUM(I334:I340)</f>
        <v>65100</v>
      </c>
      <c r="J333" s="79">
        <f>SUM(J334:J340)</f>
        <v>64954.43</v>
      </c>
      <c r="K333" s="69">
        <f t="shared" si="494"/>
        <v>0.99776390168970819</v>
      </c>
      <c r="L333" s="78">
        <f>SUM(L334:L340)</f>
        <v>74006</v>
      </c>
      <c r="M333" s="80">
        <f>SUM(M334:M340)</f>
        <v>64895</v>
      </c>
      <c r="N333" s="81">
        <f>SUM(N334:N340)</f>
        <v>0</v>
      </c>
      <c r="O333" s="78">
        <f>SUM(O334:O340)</f>
        <v>174300</v>
      </c>
      <c r="P333" s="81">
        <f>SUM(P334:P340)</f>
        <v>0</v>
      </c>
      <c r="Q333" s="148">
        <f t="shared" si="495"/>
        <v>174300</v>
      </c>
      <c r="R333" s="81">
        <f>SUM(R334:R340)</f>
        <v>0</v>
      </c>
      <c r="S333" s="81">
        <f>SUM(S334:S340)</f>
        <v>0</v>
      </c>
      <c r="T333" s="149">
        <f t="shared" si="510"/>
        <v>174300</v>
      </c>
      <c r="U333" s="136"/>
      <c r="V333" s="78">
        <f>SUM(V334:V340)</f>
        <v>174300</v>
      </c>
      <c r="W333" s="81">
        <f>SUM(W334:W340)</f>
        <v>0</v>
      </c>
      <c r="X333" s="148">
        <f t="shared" si="496"/>
        <v>174300</v>
      </c>
      <c r="Y333" s="81">
        <f>SUM(Y334:Y340)</f>
        <v>0</v>
      </c>
      <c r="Z333" s="81">
        <f>SUM(Z334:Z340)</f>
        <v>0</v>
      </c>
      <c r="AA333" s="149">
        <f t="shared" si="516"/>
        <v>174300</v>
      </c>
      <c r="AB333" s="136"/>
      <c r="AC333" s="78">
        <f>SUM(AC334:AC340)</f>
        <v>200676</v>
      </c>
      <c r="AD333" s="81">
        <f>SUM(AD334:AD340)</f>
        <v>0</v>
      </c>
      <c r="AE333" s="148">
        <f t="shared" si="497"/>
        <v>200676</v>
      </c>
      <c r="AF333" s="81">
        <f>SUM(AF334:AF340)</f>
        <v>0</v>
      </c>
      <c r="AG333" s="81">
        <f>SUM(AG334:AG340)</f>
        <v>0</v>
      </c>
      <c r="AH333" s="149">
        <f t="shared" si="517"/>
        <v>200676</v>
      </c>
      <c r="AI333" s="13"/>
      <c r="AJ333" s="79">
        <f t="shared" ref="AJ333:AU333" si="575">SUM(AJ334:AJ340)</f>
        <v>0</v>
      </c>
      <c r="AK333" s="80">
        <f t="shared" si="575"/>
        <v>0</v>
      </c>
      <c r="AL333" s="81">
        <f t="shared" si="575"/>
        <v>0</v>
      </c>
      <c r="AM333" s="80">
        <f t="shared" si="575"/>
        <v>0</v>
      </c>
      <c r="AN333" s="81">
        <f t="shared" si="575"/>
        <v>0</v>
      </c>
      <c r="AO333" s="80">
        <f t="shared" si="575"/>
        <v>87150</v>
      </c>
      <c r="AP333" s="81">
        <f t="shared" si="575"/>
        <v>0</v>
      </c>
      <c r="AQ333" s="80">
        <f t="shared" si="575"/>
        <v>20000</v>
      </c>
      <c r="AR333" s="81">
        <f t="shared" si="575"/>
        <v>0</v>
      </c>
      <c r="AS333" s="80">
        <f t="shared" si="575"/>
        <v>0</v>
      </c>
      <c r="AT333" s="81">
        <f t="shared" si="575"/>
        <v>67150</v>
      </c>
      <c r="AU333" s="80">
        <f t="shared" si="575"/>
        <v>0</v>
      </c>
      <c r="AV333" s="81">
        <f t="shared" si="480"/>
        <v>174300</v>
      </c>
      <c r="AW333" s="80">
        <f t="shared" si="499"/>
        <v>0</v>
      </c>
      <c r="AX333" s="13"/>
      <c r="AY333" s="79">
        <f t="shared" si="500"/>
        <v>0</v>
      </c>
      <c r="AZ333" s="80">
        <f t="shared" si="501"/>
        <v>87150</v>
      </c>
      <c r="BA333" s="81">
        <f t="shared" si="502"/>
        <v>20000</v>
      </c>
      <c r="BB333" s="80">
        <f t="shared" si="503"/>
        <v>67150</v>
      </c>
      <c r="BC333" s="80">
        <f t="shared" si="481"/>
        <v>174300</v>
      </c>
      <c r="BD333" s="86">
        <f t="shared" si="504"/>
        <v>0</v>
      </c>
    </row>
    <row r="334" spans="2:56" x14ac:dyDescent="0.3">
      <c r="B334" s="141" t="s">
        <v>151</v>
      </c>
      <c r="C334" s="142">
        <f t="shared" ref="C334:D340" si="576">SUM(C538,C742,C946,C1150,C1354,C1558,C1762,C1966)</f>
        <v>0</v>
      </c>
      <c r="D334" s="143">
        <f t="shared" si="576"/>
        <v>0</v>
      </c>
      <c r="E334" s="144">
        <f t="shared" si="492"/>
        <v>0</v>
      </c>
      <c r="F334" s="142">
        <f t="shared" ref="F334:G340" si="577">SUM(F538,F742,F946,F1150,F1354,F1558,F1762,F1966)</f>
        <v>0</v>
      </c>
      <c r="G334" s="143">
        <f t="shared" si="577"/>
        <v>0</v>
      </c>
      <c r="H334" s="144">
        <f t="shared" si="493"/>
        <v>0</v>
      </c>
      <c r="I334" s="142">
        <f t="shared" ref="I334:J340" si="578">SUM(I538,I742,I946,I1150,I1354,I1558,I1762,I1966)</f>
        <v>0</v>
      </c>
      <c r="J334" s="143">
        <f t="shared" si="578"/>
        <v>0</v>
      </c>
      <c r="K334" s="144">
        <f t="shared" si="494"/>
        <v>0</v>
      </c>
      <c r="L334" s="142">
        <f t="shared" ref="L334:P340" si="579">SUM(L538,L742,L946,L1150,L1354,L1558,L1762,L1966)</f>
        <v>0</v>
      </c>
      <c r="M334" s="145">
        <f t="shared" si="579"/>
        <v>0</v>
      </c>
      <c r="N334" s="146">
        <f t="shared" si="579"/>
        <v>0</v>
      </c>
      <c r="O334" s="142">
        <f t="shared" si="579"/>
        <v>0</v>
      </c>
      <c r="P334" s="146">
        <f t="shared" si="579"/>
        <v>0</v>
      </c>
      <c r="Q334" s="139">
        <f t="shared" si="495"/>
        <v>0</v>
      </c>
      <c r="R334" s="146">
        <f t="shared" ref="R334:S340" si="580">SUM(R538,R742,R946,R1150,R1354,R1558,R1762,R1966)</f>
        <v>0</v>
      </c>
      <c r="S334" s="146">
        <f t="shared" si="580"/>
        <v>0</v>
      </c>
      <c r="T334" s="140">
        <f t="shared" si="510"/>
        <v>0</v>
      </c>
      <c r="U334" s="136"/>
      <c r="V334" s="142">
        <f t="shared" ref="V334:W340" si="581">SUM(V538,V742,V946,V1150,V1354,V1558,V1762,V1966)</f>
        <v>0</v>
      </c>
      <c r="W334" s="146">
        <f t="shared" si="581"/>
        <v>0</v>
      </c>
      <c r="X334" s="139">
        <f t="shared" si="496"/>
        <v>0</v>
      </c>
      <c r="Y334" s="146">
        <f t="shared" ref="Y334:Z340" si="582">SUM(Y538,Y742,Y946,Y1150,Y1354,Y1558,Y1762,Y1966)</f>
        <v>0</v>
      </c>
      <c r="Z334" s="146">
        <f t="shared" si="582"/>
        <v>0</v>
      </c>
      <c r="AA334" s="140">
        <f t="shared" si="516"/>
        <v>0</v>
      </c>
      <c r="AB334" s="136"/>
      <c r="AC334" s="142">
        <f t="shared" ref="AC334:AD340" si="583">SUM(AC538,AC742,AC946,AC1150,AC1354,AC1558,AC1762,AC1966)</f>
        <v>0</v>
      </c>
      <c r="AD334" s="146">
        <f t="shared" si="583"/>
        <v>0</v>
      </c>
      <c r="AE334" s="139">
        <f t="shared" si="497"/>
        <v>0</v>
      </c>
      <c r="AF334" s="146">
        <f t="shared" ref="AF334:AG340" si="584">SUM(AF538,AF742,AF946,AF1150,AF1354,AF1558,AF1762,AF1966)</f>
        <v>0</v>
      </c>
      <c r="AG334" s="146">
        <f t="shared" si="584"/>
        <v>0</v>
      </c>
      <c r="AH334" s="140">
        <f t="shared" si="517"/>
        <v>0</v>
      </c>
      <c r="AI334" s="13"/>
      <c r="AJ334" s="111">
        <f t="shared" ref="AJ334:AU340" si="585">SUM(AJ538,AJ742,AJ946,AJ1150,AJ1354,AJ1558,AJ1762,AJ1966)</f>
        <v>0</v>
      </c>
      <c r="AK334" s="113">
        <f t="shared" si="585"/>
        <v>0</v>
      </c>
      <c r="AL334" s="114">
        <f t="shared" si="585"/>
        <v>0</v>
      </c>
      <c r="AM334" s="113">
        <f t="shared" si="585"/>
        <v>0</v>
      </c>
      <c r="AN334" s="114">
        <f t="shared" si="585"/>
        <v>0</v>
      </c>
      <c r="AO334" s="113">
        <f t="shared" si="585"/>
        <v>0</v>
      </c>
      <c r="AP334" s="114">
        <f t="shared" si="585"/>
        <v>0</v>
      </c>
      <c r="AQ334" s="113">
        <f t="shared" si="585"/>
        <v>0</v>
      </c>
      <c r="AR334" s="114">
        <f t="shared" si="585"/>
        <v>0</v>
      </c>
      <c r="AS334" s="113">
        <f t="shared" si="585"/>
        <v>0</v>
      </c>
      <c r="AT334" s="114">
        <f t="shared" si="585"/>
        <v>0</v>
      </c>
      <c r="AU334" s="113">
        <f t="shared" si="585"/>
        <v>0</v>
      </c>
      <c r="AV334" s="114">
        <f t="shared" si="480"/>
        <v>0</v>
      </c>
      <c r="AW334" s="113">
        <f t="shared" si="499"/>
        <v>0</v>
      </c>
      <c r="AX334" s="13"/>
      <c r="AY334" s="111">
        <f t="shared" si="500"/>
        <v>0</v>
      </c>
      <c r="AZ334" s="113">
        <f t="shared" si="501"/>
        <v>0</v>
      </c>
      <c r="BA334" s="114">
        <f t="shared" si="502"/>
        <v>0</v>
      </c>
      <c r="BB334" s="113">
        <f t="shared" si="503"/>
        <v>0</v>
      </c>
      <c r="BC334" s="113">
        <f t="shared" si="481"/>
        <v>0</v>
      </c>
      <c r="BD334" s="117">
        <f t="shared" si="504"/>
        <v>0</v>
      </c>
    </row>
    <row r="335" spans="2:56" x14ac:dyDescent="0.3">
      <c r="B335" s="141" t="s">
        <v>152</v>
      </c>
      <c r="C335" s="142">
        <f t="shared" si="576"/>
        <v>0</v>
      </c>
      <c r="D335" s="143">
        <f t="shared" si="576"/>
        <v>0</v>
      </c>
      <c r="E335" s="144">
        <f t="shared" si="492"/>
        <v>0</v>
      </c>
      <c r="F335" s="142">
        <f t="shared" si="577"/>
        <v>0</v>
      </c>
      <c r="G335" s="143">
        <f t="shared" si="577"/>
        <v>0</v>
      </c>
      <c r="H335" s="144">
        <f t="shared" si="493"/>
        <v>0</v>
      </c>
      <c r="I335" s="142">
        <f t="shared" si="578"/>
        <v>0</v>
      </c>
      <c r="J335" s="143">
        <f t="shared" si="578"/>
        <v>0</v>
      </c>
      <c r="K335" s="144">
        <f t="shared" si="494"/>
        <v>0</v>
      </c>
      <c r="L335" s="142">
        <f t="shared" si="579"/>
        <v>0</v>
      </c>
      <c r="M335" s="145">
        <f t="shared" si="579"/>
        <v>0</v>
      </c>
      <c r="N335" s="146">
        <f t="shared" si="579"/>
        <v>0</v>
      </c>
      <c r="O335" s="142">
        <f t="shared" si="579"/>
        <v>0</v>
      </c>
      <c r="P335" s="146">
        <f t="shared" si="579"/>
        <v>0</v>
      </c>
      <c r="Q335" s="139">
        <f t="shared" si="495"/>
        <v>0</v>
      </c>
      <c r="R335" s="146">
        <f t="shared" si="580"/>
        <v>0</v>
      </c>
      <c r="S335" s="146">
        <f t="shared" si="580"/>
        <v>0</v>
      </c>
      <c r="T335" s="140">
        <f t="shared" si="510"/>
        <v>0</v>
      </c>
      <c r="U335" s="136"/>
      <c r="V335" s="142">
        <f t="shared" si="581"/>
        <v>0</v>
      </c>
      <c r="W335" s="146">
        <f t="shared" si="581"/>
        <v>0</v>
      </c>
      <c r="X335" s="139">
        <f t="shared" si="496"/>
        <v>0</v>
      </c>
      <c r="Y335" s="146">
        <f t="shared" si="582"/>
        <v>0</v>
      </c>
      <c r="Z335" s="146">
        <f t="shared" si="582"/>
        <v>0</v>
      </c>
      <c r="AA335" s="140">
        <f t="shared" si="516"/>
        <v>0</v>
      </c>
      <c r="AB335" s="136"/>
      <c r="AC335" s="142">
        <f t="shared" si="583"/>
        <v>0</v>
      </c>
      <c r="AD335" s="146">
        <f t="shared" si="583"/>
        <v>0</v>
      </c>
      <c r="AE335" s="139">
        <f t="shared" si="497"/>
        <v>0</v>
      </c>
      <c r="AF335" s="146">
        <f t="shared" si="584"/>
        <v>0</v>
      </c>
      <c r="AG335" s="146">
        <f t="shared" si="584"/>
        <v>0</v>
      </c>
      <c r="AH335" s="140">
        <f t="shared" si="517"/>
        <v>0</v>
      </c>
      <c r="AI335" s="13"/>
      <c r="AJ335" s="111">
        <f t="shared" si="585"/>
        <v>0</v>
      </c>
      <c r="AK335" s="113">
        <f t="shared" si="585"/>
        <v>0</v>
      </c>
      <c r="AL335" s="114">
        <f t="shared" si="585"/>
        <v>0</v>
      </c>
      <c r="AM335" s="113">
        <f t="shared" si="585"/>
        <v>0</v>
      </c>
      <c r="AN335" s="114">
        <f t="shared" si="585"/>
        <v>0</v>
      </c>
      <c r="AO335" s="113">
        <f t="shared" si="585"/>
        <v>0</v>
      </c>
      <c r="AP335" s="114">
        <f t="shared" si="585"/>
        <v>0</v>
      </c>
      <c r="AQ335" s="113">
        <f t="shared" si="585"/>
        <v>0</v>
      </c>
      <c r="AR335" s="114">
        <f t="shared" si="585"/>
        <v>0</v>
      </c>
      <c r="AS335" s="113">
        <f t="shared" si="585"/>
        <v>0</v>
      </c>
      <c r="AT335" s="114">
        <f t="shared" si="585"/>
        <v>0</v>
      </c>
      <c r="AU335" s="113">
        <f t="shared" si="585"/>
        <v>0</v>
      </c>
      <c r="AV335" s="114">
        <f t="shared" si="480"/>
        <v>0</v>
      </c>
      <c r="AW335" s="113">
        <f t="shared" si="499"/>
        <v>0</v>
      </c>
      <c r="AX335" s="13"/>
      <c r="AY335" s="111">
        <f t="shared" si="500"/>
        <v>0</v>
      </c>
      <c r="AZ335" s="113">
        <f t="shared" si="501"/>
        <v>0</v>
      </c>
      <c r="BA335" s="114">
        <f t="shared" si="502"/>
        <v>0</v>
      </c>
      <c r="BB335" s="113">
        <f t="shared" si="503"/>
        <v>0</v>
      </c>
      <c r="BC335" s="113">
        <f t="shared" si="481"/>
        <v>0</v>
      </c>
      <c r="BD335" s="117">
        <f t="shared" si="504"/>
        <v>0</v>
      </c>
    </row>
    <row r="336" spans="2:56" x14ac:dyDescent="0.3">
      <c r="B336" s="141" t="s">
        <v>153</v>
      </c>
      <c r="C336" s="142">
        <f t="shared" si="576"/>
        <v>0</v>
      </c>
      <c r="D336" s="143">
        <f t="shared" si="576"/>
        <v>0</v>
      </c>
      <c r="E336" s="144">
        <f t="shared" si="492"/>
        <v>0</v>
      </c>
      <c r="F336" s="142">
        <f t="shared" si="577"/>
        <v>62445</v>
      </c>
      <c r="G336" s="143">
        <f t="shared" si="577"/>
        <v>39229.440000000002</v>
      </c>
      <c r="H336" s="144">
        <f t="shared" si="493"/>
        <v>0.6282238770117704</v>
      </c>
      <c r="I336" s="142">
        <f t="shared" si="578"/>
        <v>37000</v>
      </c>
      <c r="J336" s="143">
        <f t="shared" si="578"/>
        <v>36865.18</v>
      </c>
      <c r="K336" s="144">
        <f t="shared" si="494"/>
        <v>0.99635621621621617</v>
      </c>
      <c r="L336" s="142">
        <f t="shared" si="579"/>
        <v>45000</v>
      </c>
      <c r="M336" s="145">
        <f t="shared" si="579"/>
        <v>45000</v>
      </c>
      <c r="N336" s="146">
        <f t="shared" si="579"/>
        <v>0</v>
      </c>
      <c r="O336" s="142">
        <f t="shared" si="579"/>
        <v>84300</v>
      </c>
      <c r="P336" s="146">
        <f t="shared" si="579"/>
        <v>0</v>
      </c>
      <c r="Q336" s="139">
        <f t="shared" si="495"/>
        <v>84300</v>
      </c>
      <c r="R336" s="146">
        <f t="shared" si="580"/>
        <v>0</v>
      </c>
      <c r="S336" s="146">
        <f t="shared" si="580"/>
        <v>0</v>
      </c>
      <c r="T336" s="140">
        <f t="shared" si="510"/>
        <v>84300</v>
      </c>
      <c r="U336" s="136"/>
      <c r="V336" s="142">
        <f t="shared" si="581"/>
        <v>84300</v>
      </c>
      <c r="W336" s="146">
        <f t="shared" si="581"/>
        <v>0</v>
      </c>
      <c r="X336" s="139">
        <f t="shared" si="496"/>
        <v>84300</v>
      </c>
      <c r="Y336" s="146">
        <f t="shared" si="582"/>
        <v>0</v>
      </c>
      <c r="Z336" s="146">
        <f t="shared" si="582"/>
        <v>0</v>
      </c>
      <c r="AA336" s="140">
        <f t="shared" si="516"/>
        <v>84300</v>
      </c>
      <c r="AB336" s="136"/>
      <c r="AC336" s="142">
        <f t="shared" si="583"/>
        <v>110676</v>
      </c>
      <c r="AD336" s="146">
        <f t="shared" si="583"/>
        <v>0</v>
      </c>
      <c r="AE336" s="139">
        <f t="shared" si="497"/>
        <v>110676</v>
      </c>
      <c r="AF336" s="146">
        <f t="shared" si="584"/>
        <v>0</v>
      </c>
      <c r="AG336" s="146">
        <f t="shared" si="584"/>
        <v>0</v>
      </c>
      <c r="AH336" s="140">
        <f t="shared" si="517"/>
        <v>110676</v>
      </c>
      <c r="AI336" s="13"/>
      <c r="AJ336" s="111">
        <f t="shared" si="585"/>
        <v>0</v>
      </c>
      <c r="AK336" s="113">
        <f t="shared" si="585"/>
        <v>0</v>
      </c>
      <c r="AL336" s="114">
        <f t="shared" si="585"/>
        <v>0</v>
      </c>
      <c r="AM336" s="113">
        <f t="shared" si="585"/>
        <v>0</v>
      </c>
      <c r="AN336" s="114">
        <f t="shared" si="585"/>
        <v>0</v>
      </c>
      <c r="AO336" s="113">
        <f t="shared" si="585"/>
        <v>42150</v>
      </c>
      <c r="AP336" s="114">
        <f t="shared" si="585"/>
        <v>0</v>
      </c>
      <c r="AQ336" s="113">
        <f t="shared" si="585"/>
        <v>0</v>
      </c>
      <c r="AR336" s="114">
        <f t="shared" si="585"/>
        <v>0</v>
      </c>
      <c r="AS336" s="113">
        <f t="shared" si="585"/>
        <v>0</v>
      </c>
      <c r="AT336" s="114">
        <f t="shared" si="585"/>
        <v>42150</v>
      </c>
      <c r="AU336" s="113">
        <f t="shared" si="585"/>
        <v>0</v>
      </c>
      <c r="AV336" s="114">
        <f t="shared" si="480"/>
        <v>84300</v>
      </c>
      <c r="AW336" s="113">
        <f t="shared" si="499"/>
        <v>0</v>
      </c>
      <c r="AX336" s="13"/>
      <c r="AY336" s="111">
        <f t="shared" si="500"/>
        <v>0</v>
      </c>
      <c r="AZ336" s="113">
        <f t="shared" si="501"/>
        <v>42150</v>
      </c>
      <c r="BA336" s="114">
        <f t="shared" si="502"/>
        <v>0</v>
      </c>
      <c r="BB336" s="113">
        <f t="shared" si="503"/>
        <v>42150</v>
      </c>
      <c r="BC336" s="113">
        <f t="shared" si="481"/>
        <v>84300</v>
      </c>
      <c r="BD336" s="117">
        <f t="shared" si="504"/>
        <v>0</v>
      </c>
    </row>
    <row r="337" spans="2:56" x14ac:dyDescent="0.3">
      <c r="B337" s="141" t="s">
        <v>154</v>
      </c>
      <c r="C337" s="142">
        <f t="shared" si="576"/>
        <v>0</v>
      </c>
      <c r="D337" s="143">
        <f t="shared" si="576"/>
        <v>0</v>
      </c>
      <c r="E337" s="144">
        <f t="shared" si="492"/>
        <v>0</v>
      </c>
      <c r="F337" s="142">
        <f t="shared" si="577"/>
        <v>0</v>
      </c>
      <c r="G337" s="143">
        <f t="shared" si="577"/>
        <v>0</v>
      </c>
      <c r="H337" s="144">
        <f t="shared" si="493"/>
        <v>0</v>
      </c>
      <c r="I337" s="142">
        <f t="shared" si="578"/>
        <v>0</v>
      </c>
      <c r="J337" s="143">
        <f t="shared" si="578"/>
        <v>0</v>
      </c>
      <c r="K337" s="144">
        <f t="shared" si="494"/>
        <v>0</v>
      </c>
      <c r="L337" s="142">
        <f t="shared" si="579"/>
        <v>0</v>
      </c>
      <c r="M337" s="145">
        <f t="shared" si="579"/>
        <v>0</v>
      </c>
      <c r="N337" s="146">
        <f t="shared" si="579"/>
        <v>0</v>
      </c>
      <c r="O337" s="142">
        <f t="shared" si="579"/>
        <v>0</v>
      </c>
      <c r="P337" s="146">
        <f t="shared" si="579"/>
        <v>0</v>
      </c>
      <c r="Q337" s="139">
        <f t="shared" si="495"/>
        <v>0</v>
      </c>
      <c r="R337" s="146">
        <f t="shared" si="580"/>
        <v>0</v>
      </c>
      <c r="S337" s="146">
        <f t="shared" si="580"/>
        <v>0</v>
      </c>
      <c r="T337" s="140">
        <f t="shared" si="510"/>
        <v>0</v>
      </c>
      <c r="U337" s="136"/>
      <c r="V337" s="142">
        <f t="shared" si="581"/>
        <v>0</v>
      </c>
      <c r="W337" s="146">
        <f t="shared" si="581"/>
        <v>0</v>
      </c>
      <c r="X337" s="139">
        <f t="shared" si="496"/>
        <v>0</v>
      </c>
      <c r="Y337" s="146">
        <f t="shared" si="582"/>
        <v>0</v>
      </c>
      <c r="Z337" s="146">
        <f t="shared" si="582"/>
        <v>0</v>
      </c>
      <c r="AA337" s="140">
        <f t="shared" si="516"/>
        <v>0</v>
      </c>
      <c r="AB337" s="136"/>
      <c r="AC337" s="142">
        <f t="shared" si="583"/>
        <v>0</v>
      </c>
      <c r="AD337" s="146">
        <f t="shared" si="583"/>
        <v>0</v>
      </c>
      <c r="AE337" s="139">
        <f t="shared" si="497"/>
        <v>0</v>
      </c>
      <c r="AF337" s="146">
        <f t="shared" si="584"/>
        <v>0</v>
      </c>
      <c r="AG337" s="146">
        <f t="shared" si="584"/>
        <v>0</v>
      </c>
      <c r="AH337" s="140">
        <f t="shared" si="517"/>
        <v>0</v>
      </c>
      <c r="AI337" s="13"/>
      <c r="AJ337" s="111">
        <f t="shared" si="585"/>
        <v>0</v>
      </c>
      <c r="AK337" s="113">
        <f t="shared" si="585"/>
        <v>0</v>
      </c>
      <c r="AL337" s="114">
        <f t="shared" si="585"/>
        <v>0</v>
      </c>
      <c r="AM337" s="113">
        <f t="shared" si="585"/>
        <v>0</v>
      </c>
      <c r="AN337" s="114">
        <f t="shared" si="585"/>
        <v>0</v>
      </c>
      <c r="AO337" s="113">
        <f t="shared" si="585"/>
        <v>0</v>
      </c>
      <c r="AP337" s="114">
        <f t="shared" si="585"/>
        <v>0</v>
      </c>
      <c r="AQ337" s="113">
        <f t="shared" si="585"/>
        <v>0</v>
      </c>
      <c r="AR337" s="114">
        <f t="shared" si="585"/>
        <v>0</v>
      </c>
      <c r="AS337" s="113">
        <f t="shared" si="585"/>
        <v>0</v>
      </c>
      <c r="AT337" s="114">
        <f t="shared" si="585"/>
        <v>0</v>
      </c>
      <c r="AU337" s="113">
        <f t="shared" si="585"/>
        <v>0</v>
      </c>
      <c r="AV337" s="114">
        <f t="shared" ref="AV337:AV400" si="586">SUM(AJ337:AU337)</f>
        <v>0</v>
      </c>
      <c r="AW337" s="113">
        <f t="shared" si="499"/>
        <v>0</v>
      </c>
      <c r="AX337" s="13"/>
      <c r="AY337" s="111">
        <f t="shared" si="500"/>
        <v>0</v>
      </c>
      <c r="AZ337" s="113">
        <f t="shared" si="501"/>
        <v>0</v>
      </c>
      <c r="BA337" s="114">
        <f t="shared" si="502"/>
        <v>0</v>
      </c>
      <c r="BB337" s="113">
        <f t="shared" si="503"/>
        <v>0</v>
      </c>
      <c r="BC337" s="113">
        <f t="shared" ref="BC337:BC400" si="587">SUM(AY337,AZ337,BA337,BB337)</f>
        <v>0</v>
      </c>
      <c r="BD337" s="117">
        <f t="shared" si="504"/>
        <v>0</v>
      </c>
    </row>
    <row r="338" spans="2:56" x14ac:dyDescent="0.3">
      <c r="B338" s="141" t="s">
        <v>155</v>
      </c>
      <c r="C338" s="142">
        <f t="shared" si="576"/>
        <v>0</v>
      </c>
      <c r="D338" s="143">
        <f t="shared" si="576"/>
        <v>0</v>
      </c>
      <c r="E338" s="144">
        <f t="shared" si="492"/>
        <v>0</v>
      </c>
      <c r="F338" s="142">
        <f t="shared" si="577"/>
        <v>0</v>
      </c>
      <c r="G338" s="143">
        <f t="shared" si="577"/>
        <v>0</v>
      </c>
      <c r="H338" s="144">
        <f t="shared" si="493"/>
        <v>0</v>
      </c>
      <c r="I338" s="142">
        <f t="shared" si="578"/>
        <v>0</v>
      </c>
      <c r="J338" s="143">
        <f t="shared" si="578"/>
        <v>0</v>
      </c>
      <c r="K338" s="144">
        <f t="shared" si="494"/>
        <v>0</v>
      </c>
      <c r="L338" s="142">
        <f t="shared" si="579"/>
        <v>0</v>
      </c>
      <c r="M338" s="145">
        <f t="shared" si="579"/>
        <v>0</v>
      </c>
      <c r="N338" s="146">
        <f t="shared" si="579"/>
        <v>0</v>
      </c>
      <c r="O338" s="142">
        <f t="shared" si="579"/>
        <v>0</v>
      </c>
      <c r="P338" s="146">
        <f t="shared" si="579"/>
        <v>0</v>
      </c>
      <c r="Q338" s="139">
        <f t="shared" si="495"/>
        <v>0</v>
      </c>
      <c r="R338" s="146">
        <f t="shared" si="580"/>
        <v>0</v>
      </c>
      <c r="S338" s="146">
        <f t="shared" si="580"/>
        <v>0</v>
      </c>
      <c r="T338" s="140">
        <f t="shared" si="510"/>
        <v>0</v>
      </c>
      <c r="U338" s="136"/>
      <c r="V338" s="142">
        <f t="shared" si="581"/>
        <v>0</v>
      </c>
      <c r="W338" s="146">
        <f t="shared" si="581"/>
        <v>0</v>
      </c>
      <c r="X338" s="139">
        <f t="shared" si="496"/>
        <v>0</v>
      </c>
      <c r="Y338" s="146">
        <f t="shared" si="582"/>
        <v>0</v>
      </c>
      <c r="Z338" s="146">
        <f t="shared" si="582"/>
        <v>0</v>
      </c>
      <c r="AA338" s="140">
        <f t="shared" si="516"/>
        <v>0</v>
      </c>
      <c r="AB338" s="136"/>
      <c r="AC338" s="142">
        <f t="shared" si="583"/>
        <v>0</v>
      </c>
      <c r="AD338" s="146">
        <f t="shared" si="583"/>
        <v>0</v>
      </c>
      <c r="AE338" s="139">
        <f t="shared" si="497"/>
        <v>0</v>
      </c>
      <c r="AF338" s="146">
        <f t="shared" si="584"/>
        <v>0</v>
      </c>
      <c r="AG338" s="146">
        <f t="shared" si="584"/>
        <v>0</v>
      </c>
      <c r="AH338" s="140">
        <f t="shared" si="517"/>
        <v>0</v>
      </c>
      <c r="AI338" s="13"/>
      <c r="AJ338" s="111">
        <f t="shared" si="585"/>
        <v>0</v>
      </c>
      <c r="AK338" s="113">
        <f t="shared" si="585"/>
        <v>0</v>
      </c>
      <c r="AL338" s="114">
        <f t="shared" si="585"/>
        <v>0</v>
      </c>
      <c r="AM338" s="113">
        <f t="shared" si="585"/>
        <v>0</v>
      </c>
      <c r="AN338" s="114">
        <f t="shared" si="585"/>
        <v>0</v>
      </c>
      <c r="AO338" s="113">
        <f t="shared" si="585"/>
        <v>0</v>
      </c>
      <c r="AP338" s="114">
        <f t="shared" si="585"/>
        <v>0</v>
      </c>
      <c r="AQ338" s="113">
        <f t="shared" si="585"/>
        <v>0</v>
      </c>
      <c r="AR338" s="114">
        <f t="shared" si="585"/>
        <v>0</v>
      </c>
      <c r="AS338" s="113">
        <f t="shared" si="585"/>
        <v>0</v>
      </c>
      <c r="AT338" s="114">
        <f t="shared" si="585"/>
        <v>0</v>
      </c>
      <c r="AU338" s="113">
        <f t="shared" si="585"/>
        <v>0</v>
      </c>
      <c r="AV338" s="114">
        <f t="shared" si="586"/>
        <v>0</v>
      </c>
      <c r="AW338" s="113">
        <f t="shared" si="499"/>
        <v>0</v>
      </c>
      <c r="AX338" s="13"/>
      <c r="AY338" s="111">
        <f t="shared" si="500"/>
        <v>0</v>
      </c>
      <c r="AZ338" s="113">
        <f t="shared" si="501"/>
        <v>0</v>
      </c>
      <c r="BA338" s="114">
        <f t="shared" si="502"/>
        <v>0</v>
      </c>
      <c r="BB338" s="113">
        <f t="shared" si="503"/>
        <v>0</v>
      </c>
      <c r="BC338" s="113">
        <f t="shared" si="587"/>
        <v>0</v>
      </c>
      <c r="BD338" s="117">
        <f t="shared" si="504"/>
        <v>0</v>
      </c>
    </row>
    <row r="339" spans="2:56" x14ac:dyDescent="0.3">
      <c r="B339" s="141" t="s">
        <v>156</v>
      </c>
      <c r="C339" s="142">
        <f t="shared" si="576"/>
        <v>0</v>
      </c>
      <c r="D339" s="143">
        <f t="shared" si="576"/>
        <v>0</v>
      </c>
      <c r="E339" s="144">
        <f t="shared" si="492"/>
        <v>0</v>
      </c>
      <c r="F339" s="142">
        <f t="shared" si="577"/>
        <v>29000</v>
      </c>
      <c r="G339" s="143">
        <f t="shared" si="577"/>
        <v>28954</v>
      </c>
      <c r="H339" s="144">
        <f t="shared" si="493"/>
        <v>0.99841379310344824</v>
      </c>
      <c r="I339" s="142">
        <f t="shared" si="578"/>
        <v>0</v>
      </c>
      <c r="J339" s="143">
        <f t="shared" si="578"/>
        <v>0</v>
      </c>
      <c r="K339" s="144">
        <f t="shared" si="494"/>
        <v>0</v>
      </c>
      <c r="L339" s="142">
        <f t="shared" si="579"/>
        <v>0</v>
      </c>
      <c r="M339" s="145">
        <f t="shared" si="579"/>
        <v>0</v>
      </c>
      <c r="N339" s="146">
        <f t="shared" si="579"/>
        <v>0</v>
      </c>
      <c r="O339" s="142">
        <f t="shared" si="579"/>
        <v>40000</v>
      </c>
      <c r="P339" s="146">
        <f t="shared" si="579"/>
        <v>0</v>
      </c>
      <c r="Q339" s="139">
        <f t="shared" si="495"/>
        <v>40000</v>
      </c>
      <c r="R339" s="146">
        <f t="shared" si="580"/>
        <v>0</v>
      </c>
      <c r="S339" s="146">
        <f t="shared" si="580"/>
        <v>0</v>
      </c>
      <c r="T339" s="140">
        <f t="shared" si="510"/>
        <v>40000</v>
      </c>
      <c r="U339" s="136"/>
      <c r="V339" s="142">
        <f t="shared" si="581"/>
        <v>40000</v>
      </c>
      <c r="W339" s="146">
        <f t="shared" si="581"/>
        <v>0</v>
      </c>
      <c r="X339" s="139">
        <f t="shared" si="496"/>
        <v>40000</v>
      </c>
      <c r="Y339" s="146">
        <f t="shared" si="582"/>
        <v>0</v>
      </c>
      <c r="Z339" s="146">
        <f t="shared" si="582"/>
        <v>0</v>
      </c>
      <c r="AA339" s="140">
        <f t="shared" si="516"/>
        <v>40000</v>
      </c>
      <c r="AB339" s="136"/>
      <c r="AC339" s="142">
        <f t="shared" si="583"/>
        <v>40000</v>
      </c>
      <c r="AD339" s="146">
        <f t="shared" si="583"/>
        <v>0</v>
      </c>
      <c r="AE339" s="139">
        <f t="shared" si="497"/>
        <v>40000</v>
      </c>
      <c r="AF339" s="146">
        <f t="shared" si="584"/>
        <v>0</v>
      </c>
      <c r="AG339" s="146">
        <f t="shared" si="584"/>
        <v>0</v>
      </c>
      <c r="AH339" s="140">
        <f t="shared" si="517"/>
        <v>40000</v>
      </c>
      <c r="AI339" s="13"/>
      <c r="AJ339" s="111">
        <f t="shared" si="585"/>
        <v>0</v>
      </c>
      <c r="AK339" s="113">
        <f t="shared" si="585"/>
        <v>0</v>
      </c>
      <c r="AL339" s="114">
        <f t="shared" si="585"/>
        <v>0</v>
      </c>
      <c r="AM339" s="113">
        <f t="shared" si="585"/>
        <v>0</v>
      </c>
      <c r="AN339" s="114">
        <f t="shared" si="585"/>
        <v>0</v>
      </c>
      <c r="AO339" s="113">
        <f t="shared" si="585"/>
        <v>20000</v>
      </c>
      <c r="AP339" s="114">
        <f t="shared" si="585"/>
        <v>0</v>
      </c>
      <c r="AQ339" s="113">
        <f t="shared" si="585"/>
        <v>20000</v>
      </c>
      <c r="AR339" s="114">
        <f t="shared" si="585"/>
        <v>0</v>
      </c>
      <c r="AS339" s="113">
        <f t="shared" si="585"/>
        <v>0</v>
      </c>
      <c r="AT339" s="114">
        <f t="shared" si="585"/>
        <v>0</v>
      </c>
      <c r="AU339" s="113">
        <f t="shared" si="585"/>
        <v>0</v>
      </c>
      <c r="AV339" s="114">
        <f t="shared" si="586"/>
        <v>40000</v>
      </c>
      <c r="AW339" s="113">
        <f t="shared" si="499"/>
        <v>0</v>
      </c>
      <c r="AX339" s="13"/>
      <c r="AY339" s="111">
        <f t="shared" si="500"/>
        <v>0</v>
      </c>
      <c r="AZ339" s="113">
        <f t="shared" si="501"/>
        <v>20000</v>
      </c>
      <c r="BA339" s="114">
        <f t="shared" si="502"/>
        <v>20000</v>
      </c>
      <c r="BB339" s="113">
        <f t="shared" si="503"/>
        <v>0</v>
      </c>
      <c r="BC339" s="113">
        <f t="shared" si="587"/>
        <v>40000</v>
      </c>
      <c r="BD339" s="117">
        <f t="shared" si="504"/>
        <v>0</v>
      </c>
    </row>
    <row r="340" spans="2:56" x14ac:dyDescent="0.3">
      <c r="B340" s="141" t="s">
        <v>157</v>
      </c>
      <c r="C340" s="142">
        <f t="shared" si="576"/>
        <v>20000</v>
      </c>
      <c r="D340" s="143">
        <f t="shared" si="576"/>
        <v>19895</v>
      </c>
      <c r="E340" s="144">
        <f t="shared" si="492"/>
        <v>0.99475000000000002</v>
      </c>
      <c r="F340" s="142">
        <f t="shared" si="577"/>
        <v>30000</v>
      </c>
      <c r="G340" s="143">
        <f t="shared" si="577"/>
        <v>29842.5</v>
      </c>
      <c r="H340" s="144">
        <f t="shared" si="493"/>
        <v>0.99475000000000002</v>
      </c>
      <c r="I340" s="142">
        <f t="shared" si="578"/>
        <v>28100</v>
      </c>
      <c r="J340" s="143">
        <f t="shared" si="578"/>
        <v>28089.25</v>
      </c>
      <c r="K340" s="144">
        <f t="shared" si="494"/>
        <v>0.99961743772241995</v>
      </c>
      <c r="L340" s="142">
        <f t="shared" si="579"/>
        <v>29006</v>
      </c>
      <c r="M340" s="145">
        <f t="shared" si="579"/>
        <v>19895</v>
      </c>
      <c r="N340" s="146">
        <f t="shared" si="579"/>
        <v>0</v>
      </c>
      <c r="O340" s="142">
        <f t="shared" si="579"/>
        <v>50000</v>
      </c>
      <c r="P340" s="146">
        <f t="shared" si="579"/>
        <v>0</v>
      </c>
      <c r="Q340" s="139">
        <f t="shared" si="495"/>
        <v>50000</v>
      </c>
      <c r="R340" s="146">
        <f t="shared" si="580"/>
        <v>0</v>
      </c>
      <c r="S340" s="146">
        <f t="shared" si="580"/>
        <v>0</v>
      </c>
      <c r="T340" s="140">
        <f t="shared" si="510"/>
        <v>50000</v>
      </c>
      <c r="U340" s="136"/>
      <c r="V340" s="142">
        <f t="shared" si="581"/>
        <v>50000</v>
      </c>
      <c r="W340" s="146">
        <f t="shared" si="581"/>
        <v>0</v>
      </c>
      <c r="X340" s="139">
        <f t="shared" si="496"/>
        <v>50000</v>
      </c>
      <c r="Y340" s="146">
        <f t="shared" si="582"/>
        <v>0</v>
      </c>
      <c r="Z340" s="146">
        <f t="shared" si="582"/>
        <v>0</v>
      </c>
      <c r="AA340" s="140">
        <f t="shared" si="516"/>
        <v>50000</v>
      </c>
      <c r="AB340" s="136"/>
      <c r="AC340" s="142">
        <f t="shared" si="583"/>
        <v>50000</v>
      </c>
      <c r="AD340" s="146">
        <f t="shared" si="583"/>
        <v>0</v>
      </c>
      <c r="AE340" s="139">
        <f t="shared" si="497"/>
        <v>50000</v>
      </c>
      <c r="AF340" s="146">
        <f t="shared" si="584"/>
        <v>0</v>
      </c>
      <c r="AG340" s="146">
        <f t="shared" si="584"/>
        <v>0</v>
      </c>
      <c r="AH340" s="140">
        <f t="shared" si="517"/>
        <v>50000</v>
      </c>
      <c r="AI340" s="13"/>
      <c r="AJ340" s="111">
        <f t="shared" si="585"/>
        <v>0</v>
      </c>
      <c r="AK340" s="113">
        <f t="shared" si="585"/>
        <v>0</v>
      </c>
      <c r="AL340" s="114">
        <f t="shared" si="585"/>
        <v>0</v>
      </c>
      <c r="AM340" s="113">
        <f t="shared" si="585"/>
        <v>0</v>
      </c>
      <c r="AN340" s="114">
        <f t="shared" si="585"/>
        <v>0</v>
      </c>
      <c r="AO340" s="113">
        <f t="shared" si="585"/>
        <v>25000</v>
      </c>
      <c r="AP340" s="114">
        <f t="shared" si="585"/>
        <v>0</v>
      </c>
      <c r="AQ340" s="113">
        <f t="shared" si="585"/>
        <v>0</v>
      </c>
      <c r="AR340" s="114">
        <f t="shared" si="585"/>
        <v>0</v>
      </c>
      <c r="AS340" s="113">
        <f t="shared" si="585"/>
        <v>0</v>
      </c>
      <c r="AT340" s="114">
        <f t="shared" si="585"/>
        <v>25000</v>
      </c>
      <c r="AU340" s="113">
        <f t="shared" si="585"/>
        <v>0</v>
      </c>
      <c r="AV340" s="114">
        <f t="shared" si="586"/>
        <v>50000</v>
      </c>
      <c r="AW340" s="113">
        <f t="shared" si="499"/>
        <v>0</v>
      </c>
      <c r="AX340" s="13"/>
      <c r="AY340" s="111">
        <f t="shared" si="500"/>
        <v>0</v>
      </c>
      <c r="AZ340" s="113">
        <f t="shared" si="501"/>
        <v>25000</v>
      </c>
      <c r="BA340" s="114">
        <f t="shared" si="502"/>
        <v>0</v>
      </c>
      <c r="BB340" s="113">
        <f t="shared" si="503"/>
        <v>25000</v>
      </c>
      <c r="BC340" s="113">
        <f t="shared" si="587"/>
        <v>50000</v>
      </c>
      <c r="BD340" s="117">
        <f t="shared" si="504"/>
        <v>0</v>
      </c>
    </row>
    <row r="341" spans="2:56" x14ac:dyDescent="0.3">
      <c r="B341" s="150" t="s">
        <v>158</v>
      </c>
      <c r="C341" s="78">
        <f>SUM(C342)</f>
        <v>0</v>
      </c>
      <c r="D341" s="79">
        <f>SUM(D342)</f>
        <v>0</v>
      </c>
      <c r="E341" s="69">
        <f t="shared" si="492"/>
        <v>0</v>
      </c>
      <c r="F341" s="78">
        <f>SUM(F342)</f>
        <v>0</v>
      </c>
      <c r="G341" s="79">
        <f>SUM(G342)</f>
        <v>0</v>
      </c>
      <c r="H341" s="69">
        <f t="shared" si="493"/>
        <v>0</v>
      </c>
      <c r="I341" s="78">
        <f>SUM(I342)</f>
        <v>0</v>
      </c>
      <c r="J341" s="79">
        <f>SUM(J342)</f>
        <v>0</v>
      </c>
      <c r="K341" s="69">
        <f t="shared" si="494"/>
        <v>0</v>
      </c>
      <c r="L341" s="78">
        <f>SUM(L342)</f>
        <v>0</v>
      </c>
      <c r="M341" s="80">
        <f>SUM(M342)</f>
        <v>0</v>
      </c>
      <c r="N341" s="81">
        <f>SUM(N342)</f>
        <v>0</v>
      </c>
      <c r="O341" s="78">
        <f>SUM(O342)</f>
        <v>0</v>
      </c>
      <c r="P341" s="81">
        <f>SUM(P342)</f>
        <v>0</v>
      </c>
      <c r="Q341" s="148">
        <f t="shared" si="495"/>
        <v>0</v>
      </c>
      <c r="R341" s="81">
        <f>SUM(R342)</f>
        <v>0</v>
      </c>
      <c r="S341" s="81">
        <f>SUM(S342)</f>
        <v>0</v>
      </c>
      <c r="T341" s="149">
        <f t="shared" si="510"/>
        <v>0</v>
      </c>
      <c r="U341" s="136"/>
      <c r="V341" s="78">
        <f>SUM(V342)</f>
        <v>0</v>
      </c>
      <c r="W341" s="81">
        <f>SUM(W342)</f>
        <v>0</v>
      </c>
      <c r="X341" s="148">
        <f t="shared" si="496"/>
        <v>0</v>
      </c>
      <c r="Y341" s="81">
        <f>SUM(Y342)</f>
        <v>0</v>
      </c>
      <c r="Z341" s="81">
        <f>SUM(Z342)</f>
        <v>0</v>
      </c>
      <c r="AA341" s="149">
        <f t="shared" si="516"/>
        <v>0</v>
      </c>
      <c r="AB341" s="136"/>
      <c r="AC341" s="78">
        <f>SUM(AC342)</f>
        <v>0</v>
      </c>
      <c r="AD341" s="81">
        <f>SUM(AD342)</f>
        <v>0</v>
      </c>
      <c r="AE341" s="148">
        <f t="shared" si="497"/>
        <v>0</v>
      </c>
      <c r="AF341" s="81">
        <f>SUM(AF342)</f>
        <v>0</v>
      </c>
      <c r="AG341" s="81">
        <f>SUM(AG342)</f>
        <v>0</v>
      </c>
      <c r="AH341" s="149">
        <f t="shared" si="517"/>
        <v>0</v>
      </c>
      <c r="AI341" s="13"/>
      <c r="AJ341" s="79">
        <f t="shared" ref="AJ341:AU341" si="588">SUM(AJ342)</f>
        <v>0</v>
      </c>
      <c r="AK341" s="80">
        <f t="shared" si="588"/>
        <v>0</v>
      </c>
      <c r="AL341" s="81">
        <f t="shared" si="588"/>
        <v>0</v>
      </c>
      <c r="AM341" s="80">
        <f t="shared" si="588"/>
        <v>0</v>
      </c>
      <c r="AN341" s="81">
        <f t="shared" si="588"/>
        <v>0</v>
      </c>
      <c r="AO341" s="80">
        <f t="shared" si="588"/>
        <v>0</v>
      </c>
      <c r="AP341" s="81">
        <f t="shared" si="588"/>
        <v>0</v>
      </c>
      <c r="AQ341" s="80">
        <f t="shared" si="588"/>
        <v>0</v>
      </c>
      <c r="AR341" s="81">
        <f t="shared" si="588"/>
        <v>0</v>
      </c>
      <c r="AS341" s="80">
        <f t="shared" si="588"/>
        <v>0</v>
      </c>
      <c r="AT341" s="81">
        <f t="shared" si="588"/>
        <v>0</v>
      </c>
      <c r="AU341" s="80">
        <f t="shared" si="588"/>
        <v>0</v>
      </c>
      <c r="AV341" s="81">
        <f t="shared" si="586"/>
        <v>0</v>
      </c>
      <c r="AW341" s="80">
        <f t="shared" si="499"/>
        <v>0</v>
      </c>
      <c r="AX341" s="13"/>
      <c r="AY341" s="79">
        <f t="shared" si="500"/>
        <v>0</v>
      </c>
      <c r="AZ341" s="80">
        <f t="shared" si="501"/>
        <v>0</v>
      </c>
      <c r="BA341" s="81">
        <f t="shared" si="502"/>
        <v>0</v>
      </c>
      <c r="BB341" s="80">
        <f t="shared" si="503"/>
        <v>0</v>
      </c>
      <c r="BC341" s="80">
        <f t="shared" si="587"/>
        <v>0</v>
      </c>
      <c r="BD341" s="86">
        <f t="shared" si="504"/>
        <v>0</v>
      </c>
    </row>
    <row r="342" spans="2:56" x14ac:dyDescent="0.3">
      <c r="B342" s="141" t="s">
        <v>159</v>
      </c>
      <c r="C342" s="142">
        <f>SUM(C546,C750,C954,C1158,C1362,C1566,C1770,C1974)</f>
        <v>0</v>
      </c>
      <c r="D342" s="143">
        <f>SUM(D546,D750,D954,D1158,D1362,D1566,D1770,D1974)</f>
        <v>0</v>
      </c>
      <c r="E342" s="144">
        <f t="shared" si="492"/>
        <v>0</v>
      </c>
      <c r="F342" s="142">
        <f>SUM(F546,F750,F954,F1158,F1362,F1566,F1770,F1974)</f>
        <v>0</v>
      </c>
      <c r="G342" s="143">
        <f>SUM(G546,G750,G954,G1158,G1362,G1566,G1770,G1974)</f>
        <v>0</v>
      </c>
      <c r="H342" s="144">
        <f t="shared" si="493"/>
        <v>0</v>
      </c>
      <c r="I342" s="142">
        <f>SUM(I546,I750,I954,I1158,I1362,I1566,I1770,I1974)</f>
        <v>0</v>
      </c>
      <c r="J342" s="143">
        <f>SUM(J546,J750,J954,J1158,J1362,J1566,J1770,J1974)</f>
        <v>0</v>
      </c>
      <c r="K342" s="144">
        <f t="shared" si="494"/>
        <v>0</v>
      </c>
      <c r="L342" s="142">
        <f>SUM(L546,L750,L954,L1158,L1362,L1566,L1770,L1974)</f>
        <v>0</v>
      </c>
      <c r="M342" s="145">
        <f>SUM(M546,M750,M954,M1158,M1362,M1566,M1770,M1974)</f>
        <v>0</v>
      </c>
      <c r="N342" s="146">
        <f>SUM(N546,N750,N954,N1158,N1362,N1566,N1770,N1974)</f>
        <v>0</v>
      </c>
      <c r="O342" s="142">
        <f>SUM(O546,O750,O954,O1158,O1362,O1566,O1770,O1974)</f>
        <v>0</v>
      </c>
      <c r="P342" s="146">
        <f>SUM(P546,P750,P954,P1158,P1362,P1566,P1770,P1974)</f>
        <v>0</v>
      </c>
      <c r="Q342" s="139">
        <f t="shared" si="495"/>
        <v>0</v>
      </c>
      <c r="R342" s="146">
        <f>SUM(R546,R750,R954,R1158,R1362,R1566,R1770,R1974)</f>
        <v>0</v>
      </c>
      <c r="S342" s="146">
        <f>SUM(S546,S750,S954,S1158,S1362,S1566,S1770,S1974)</f>
        <v>0</v>
      </c>
      <c r="T342" s="140">
        <f t="shared" si="510"/>
        <v>0</v>
      </c>
      <c r="U342" s="136"/>
      <c r="V342" s="142">
        <f>SUM(V546,V750,V954,V1158,V1362,V1566,V1770,V1974)</f>
        <v>0</v>
      </c>
      <c r="W342" s="146">
        <f>SUM(W546,W750,W954,W1158,W1362,W1566,W1770,W1974)</f>
        <v>0</v>
      </c>
      <c r="X342" s="139">
        <f t="shared" si="496"/>
        <v>0</v>
      </c>
      <c r="Y342" s="146">
        <f>SUM(Y546,Y750,Y954,Y1158,Y1362,Y1566,Y1770,Y1974)</f>
        <v>0</v>
      </c>
      <c r="Z342" s="146">
        <f>SUM(Z546,Z750,Z954,Z1158,Z1362,Z1566,Z1770,Z1974)</f>
        <v>0</v>
      </c>
      <c r="AA342" s="140">
        <f t="shared" si="516"/>
        <v>0</v>
      </c>
      <c r="AB342" s="136"/>
      <c r="AC342" s="142">
        <f>SUM(AC546,AC750,AC954,AC1158,AC1362,AC1566,AC1770,AC1974)</f>
        <v>0</v>
      </c>
      <c r="AD342" s="146">
        <f>SUM(AD546,AD750,AD954,AD1158,AD1362,AD1566,AD1770,AD1974)</f>
        <v>0</v>
      </c>
      <c r="AE342" s="139">
        <f t="shared" si="497"/>
        <v>0</v>
      </c>
      <c r="AF342" s="146">
        <f>SUM(AF546,AF750,AF954,AF1158,AF1362,AF1566,AF1770,AF1974)</f>
        <v>0</v>
      </c>
      <c r="AG342" s="146">
        <f>SUM(AG546,AG750,AG954,AG1158,AG1362,AG1566,AG1770,AG1974)</f>
        <v>0</v>
      </c>
      <c r="AH342" s="140">
        <f t="shared" si="517"/>
        <v>0</v>
      </c>
      <c r="AI342" s="13"/>
      <c r="AJ342" s="111">
        <f t="shared" ref="AJ342:AU342" si="589">SUM(AJ546,AJ750,AJ954,AJ1158,AJ1362,AJ1566,AJ1770,AJ1974)</f>
        <v>0</v>
      </c>
      <c r="AK342" s="113">
        <f t="shared" si="589"/>
        <v>0</v>
      </c>
      <c r="AL342" s="114">
        <f t="shared" si="589"/>
        <v>0</v>
      </c>
      <c r="AM342" s="113">
        <f t="shared" si="589"/>
        <v>0</v>
      </c>
      <c r="AN342" s="114">
        <f t="shared" si="589"/>
        <v>0</v>
      </c>
      <c r="AO342" s="113">
        <f t="shared" si="589"/>
        <v>0</v>
      </c>
      <c r="AP342" s="114">
        <f t="shared" si="589"/>
        <v>0</v>
      </c>
      <c r="AQ342" s="113">
        <f t="shared" si="589"/>
        <v>0</v>
      </c>
      <c r="AR342" s="114">
        <f t="shared" si="589"/>
        <v>0</v>
      </c>
      <c r="AS342" s="113">
        <f t="shared" si="589"/>
        <v>0</v>
      </c>
      <c r="AT342" s="114">
        <f t="shared" si="589"/>
        <v>0</v>
      </c>
      <c r="AU342" s="113">
        <f t="shared" si="589"/>
        <v>0</v>
      </c>
      <c r="AV342" s="114">
        <f t="shared" si="586"/>
        <v>0</v>
      </c>
      <c r="AW342" s="113">
        <f t="shared" si="499"/>
        <v>0</v>
      </c>
      <c r="AX342" s="13"/>
      <c r="AY342" s="111">
        <f t="shared" si="500"/>
        <v>0</v>
      </c>
      <c r="AZ342" s="113">
        <f t="shared" si="501"/>
        <v>0</v>
      </c>
      <c r="BA342" s="114">
        <f t="shared" si="502"/>
        <v>0</v>
      </c>
      <c r="BB342" s="113">
        <f t="shared" si="503"/>
        <v>0</v>
      </c>
      <c r="BC342" s="113">
        <f t="shared" si="587"/>
        <v>0</v>
      </c>
      <c r="BD342" s="117">
        <f t="shared" si="504"/>
        <v>0</v>
      </c>
    </row>
    <row r="343" spans="2:56" x14ac:dyDescent="0.3">
      <c r="B343" s="150" t="s">
        <v>160</v>
      </c>
      <c r="C343" s="78">
        <f>SUM(C344:C347)</f>
        <v>0</v>
      </c>
      <c r="D343" s="79">
        <f>SUM(D344:D347)</f>
        <v>0</v>
      </c>
      <c r="E343" s="69">
        <f t="shared" si="492"/>
        <v>0</v>
      </c>
      <c r="F343" s="78">
        <f>SUM(F344:F347)</f>
        <v>0</v>
      </c>
      <c r="G343" s="79">
        <f>SUM(G344:G347)</f>
        <v>0</v>
      </c>
      <c r="H343" s="69">
        <f t="shared" si="493"/>
        <v>0</v>
      </c>
      <c r="I343" s="78">
        <f>SUM(I344:I347)</f>
        <v>0</v>
      </c>
      <c r="J343" s="79">
        <f>SUM(J344:J347)</f>
        <v>0</v>
      </c>
      <c r="K343" s="69">
        <f t="shared" si="494"/>
        <v>0</v>
      </c>
      <c r="L343" s="78">
        <f>SUM(L344:L347)</f>
        <v>0</v>
      </c>
      <c r="M343" s="80">
        <f>SUM(M344:M347)</f>
        <v>0</v>
      </c>
      <c r="N343" s="81">
        <f>SUM(N344:N347)</f>
        <v>0</v>
      </c>
      <c r="O343" s="78">
        <f>SUM(O344:O347)</f>
        <v>0</v>
      </c>
      <c r="P343" s="81">
        <f>SUM(P344:P347)</f>
        <v>0</v>
      </c>
      <c r="Q343" s="148">
        <f t="shared" si="495"/>
        <v>0</v>
      </c>
      <c r="R343" s="81">
        <f>SUM(R344:R347)</f>
        <v>0</v>
      </c>
      <c r="S343" s="81">
        <f>SUM(S344:S347)</f>
        <v>0</v>
      </c>
      <c r="T343" s="149">
        <f t="shared" si="510"/>
        <v>0</v>
      </c>
      <c r="U343" s="136"/>
      <c r="V343" s="78">
        <f>SUM(V344:V347)</f>
        <v>0</v>
      </c>
      <c r="W343" s="81">
        <f>SUM(W344:W347)</f>
        <v>0</v>
      </c>
      <c r="X343" s="148">
        <f t="shared" si="496"/>
        <v>0</v>
      </c>
      <c r="Y343" s="81">
        <f>SUM(Y344:Y347)</f>
        <v>0</v>
      </c>
      <c r="Z343" s="81">
        <f>SUM(Z344:Z347)</f>
        <v>0</v>
      </c>
      <c r="AA343" s="149">
        <f t="shared" si="516"/>
        <v>0</v>
      </c>
      <c r="AB343" s="136"/>
      <c r="AC343" s="78">
        <f>SUM(AC344:AC347)</f>
        <v>0</v>
      </c>
      <c r="AD343" s="81">
        <f>SUM(AD344:AD347)</f>
        <v>0</v>
      </c>
      <c r="AE343" s="148">
        <f t="shared" si="497"/>
        <v>0</v>
      </c>
      <c r="AF343" s="81">
        <f>SUM(AF344:AF347)</f>
        <v>0</v>
      </c>
      <c r="AG343" s="81">
        <f>SUM(AG344:AG347)</f>
        <v>0</v>
      </c>
      <c r="AH343" s="149">
        <f t="shared" si="517"/>
        <v>0</v>
      </c>
      <c r="AI343" s="13"/>
      <c r="AJ343" s="79">
        <f t="shared" ref="AJ343:AU343" si="590">SUM(AJ344:AJ347)</f>
        <v>0</v>
      </c>
      <c r="AK343" s="80">
        <f t="shared" si="590"/>
        <v>0</v>
      </c>
      <c r="AL343" s="81">
        <f t="shared" si="590"/>
        <v>0</v>
      </c>
      <c r="AM343" s="80">
        <f t="shared" si="590"/>
        <v>0</v>
      </c>
      <c r="AN343" s="81">
        <f t="shared" si="590"/>
        <v>0</v>
      </c>
      <c r="AO343" s="80">
        <f t="shared" si="590"/>
        <v>0</v>
      </c>
      <c r="AP343" s="81">
        <f t="shared" si="590"/>
        <v>0</v>
      </c>
      <c r="AQ343" s="80">
        <f t="shared" si="590"/>
        <v>0</v>
      </c>
      <c r="AR343" s="81">
        <f t="shared" si="590"/>
        <v>0</v>
      </c>
      <c r="AS343" s="80">
        <f t="shared" si="590"/>
        <v>0</v>
      </c>
      <c r="AT343" s="81">
        <f t="shared" si="590"/>
        <v>0</v>
      </c>
      <c r="AU343" s="80">
        <f t="shared" si="590"/>
        <v>0</v>
      </c>
      <c r="AV343" s="81">
        <f t="shared" si="586"/>
        <v>0</v>
      </c>
      <c r="AW343" s="80">
        <f t="shared" si="499"/>
        <v>0</v>
      </c>
      <c r="AX343" s="13"/>
      <c r="AY343" s="79">
        <f t="shared" si="500"/>
        <v>0</v>
      </c>
      <c r="AZ343" s="80">
        <f t="shared" si="501"/>
        <v>0</v>
      </c>
      <c r="BA343" s="81">
        <f t="shared" si="502"/>
        <v>0</v>
      </c>
      <c r="BB343" s="80">
        <f t="shared" si="503"/>
        <v>0</v>
      </c>
      <c r="BC343" s="80">
        <f t="shared" si="587"/>
        <v>0</v>
      </c>
      <c r="BD343" s="86">
        <f t="shared" si="504"/>
        <v>0</v>
      </c>
    </row>
    <row r="344" spans="2:56" x14ac:dyDescent="0.3">
      <c r="B344" s="141" t="s">
        <v>161</v>
      </c>
      <c r="C344" s="142">
        <f t="shared" ref="C344:D347" si="591">SUM(C548,C752,C956,C1160,C1364,C1568,C1772,C1976)</f>
        <v>0</v>
      </c>
      <c r="D344" s="143">
        <f t="shared" si="591"/>
        <v>0</v>
      </c>
      <c r="E344" s="144">
        <f t="shared" si="492"/>
        <v>0</v>
      </c>
      <c r="F344" s="142">
        <f t="shared" ref="F344:G347" si="592">SUM(F548,F752,F956,F1160,F1364,F1568,F1772,F1976)</f>
        <v>0</v>
      </c>
      <c r="G344" s="143">
        <f t="shared" si="592"/>
        <v>0</v>
      </c>
      <c r="H344" s="144">
        <f t="shared" si="493"/>
        <v>0</v>
      </c>
      <c r="I344" s="142">
        <f t="shared" ref="I344:J347" si="593">SUM(I548,I752,I956,I1160,I1364,I1568,I1772,I1976)</f>
        <v>0</v>
      </c>
      <c r="J344" s="143">
        <f t="shared" si="593"/>
        <v>0</v>
      </c>
      <c r="K344" s="144">
        <f t="shared" si="494"/>
        <v>0</v>
      </c>
      <c r="L344" s="142">
        <f>SUM(L548,L752,L956,L1160,L1364,L1568,L1772,L1976)</f>
        <v>0</v>
      </c>
      <c r="M344" s="145">
        <f t="shared" ref="M344:P347" si="594">SUM(M548,M752,M956,M1160,M1364,M1568,M1772,M1976)</f>
        <v>0</v>
      </c>
      <c r="N344" s="146">
        <f t="shared" si="594"/>
        <v>0</v>
      </c>
      <c r="O344" s="142">
        <f t="shared" si="594"/>
        <v>0</v>
      </c>
      <c r="P344" s="146">
        <f t="shared" si="594"/>
        <v>0</v>
      </c>
      <c r="Q344" s="139">
        <f t="shared" si="495"/>
        <v>0</v>
      </c>
      <c r="R344" s="146">
        <f t="shared" ref="R344:S347" si="595">SUM(R548,R752,R956,R1160,R1364,R1568,R1772,R1976)</f>
        <v>0</v>
      </c>
      <c r="S344" s="146">
        <f t="shared" si="595"/>
        <v>0</v>
      </c>
      <c r="T344" s="140">
        <f t="shared" si="510"/>
        <v>0</v>
      </c>
      <c r="U344" s="136"/>
      <c r="V344" s="142">
        <f t="shared" ref="V344:W347" si="596">SUM(V548,V752,V956,V1160,V1364,V1568,V1772,V1976)</f>
        <v>0</v>
      </c>
      <c r="W344" s="146">
        <f t="shared" si="596"/>
        <v>0</v>
      </c>
      <c r="X344" s="139">
        <f t="shared" si="496"/>
        <v>0</v>
      </c>
      <c r="Y344" s="146">
        <f t="shared" ref="Y344:Z347" si="597">SUM(Y548,Y752,Y956,Y1160,Y1364,Y1568,Y1772,Y1976)</f>
        <v>0</v>
      </c>
      <c r="Z344" s="146">
        <f t="shared" si="597"/>
        <v>0</v>
      </c>
      <c r="AA344" s="140">
        <f t="shared" si="516"/>
        <v>0</v>
      </c>
      <c r="AB344" s="136"/>
      <c r="AC344" s="142">
        <f t="shared" ref="AC344:AD347" si="598">SUM(AC548,AC752,AC956,AC1160,AC1364,AC1568,AC1772,AC1976)</f>
        <v>0</v>
      </c>
      <c r="AD344" s="146">
        <f t="shared" si="598"/>
        <v>0</v>
      </c>
      <c r="AE344" s="139">
        <f t="shared" si="497"/>
        <v>0</v>
      </c>
      <c r="AF344" s="146">
        <f t="shared" ref="AF344:AG347" si="599">SUM(AF548,AF752,AF956,AF1160,AF1364,AF1568,AF1772,AF1976)</f>
        <v>0</v>
      </c>
      <c r="AG344" s="146">
        <f t="shared" si="599"/>
        <v>0</v>
      </c>
      <c r="AH344" s="140">
        <f t="shared" si="517"/>
        <v>0</v>
      </c>
      <c r="AI344" s="13"/>
      <c r="AJ344" s="111">
        <f t="shared" ref="AJ344:AU347" si="600">SUM(AJ548,AJ752,AJ956,AJ1160,AJ1364,AJ1568,AJ1772,AJ1976)</f>
        <v>0</v>
      </c>
      <c r="AK344" s="113">
        <f t="shared" si="600"/>
        <v>0</v>
      </c>
      <c r="AL344" s="114">
        <f t="shared" si="600"/>
        <v>0</v>
      </c>
      <c r="AM344" s="113">
        <f t="shared" si="600"/>
        <v>0</v>
      </c>
      <c r="AN344" s="114">
        <f t="shared" si="600"/>
        <v>0</v>
      </c>
      <c r="AO344" s="113">
        <f t="shared" si="600"/>
        <v>0</v>
      </c>
      <c r="AP344" s="114">
        <f t="shared" si="600"/>
        <v>0</v>
      </c>
      <c r="AQ344" s="113">
        <f>SUM(AQ548,AQ752,AQ956,AQ1160,AQ1364,AQ1568,AQ1772,AQ1976)</f>
        <v>0</v>
      </c>
      <c r="AR344" s="114">
        <f t="shared" si="600"/>
        <v>0</v>
      </c>
      <c r="AS344" s="113">
        <f t="shared" si="600"/>
        <v>0</v>
      </c>
      <c r="AT344" s="114">
        <f t="shared" si="600"/>
        <v>0</v>
      </c>
      <c r="AU344" s="113">
        <f t="shared" si="600"/>
        <v>0</v>
      </c>
      <c r="AV344" s="114">
        <f t="shared" si="586"/>
        <v>0</v>
      </c>
      <c r="AW344" s="113">
        <f t="shared" si="499"/>
        <v>0</v>
      </c>
      <c r="AX344" s="13"/>
      <c r="AY344" s="111">
        <f t="shared" si="500"/>
        <v>0</v>
      </c>
      <c r="AZ344" s="113">
        <f t="shared" si="501"/>
        <v>0</v>
      </c>
      <c r="BA344" s="114">
        <f t="shared" si="502"/>
        <v>0</v>
      </c>
      <c r="BB344" s="113">
        <f t="shared" si="503"/>
        <v>0</v>
      </c>
      <c r="BC344" s="113">
        <f t="shared" si="587"/>
        <v>0</v>
      </c>
      <c r="BD344" s="117">
        <f t="shared" si="504"/>
        <v>0</v>
      </c>
    </row>
    <row r="345" spans="2:56" x14ac:dyDescent="0.3">
      <c r="B345" s="141" t="s">
        <v>162</v>
      </c>
      <c r="C345" s="142">
        <f t="shared" si="591"/>
        <v>0</v>
      </c>
      <c r="D345" s="143">
        <f t="shared" si="591"/>
        <v>0</v>
      </c>
      <c r="E345" s="144">
        <f t="shared" si="492"/>
        <v>0</v>
      </c>
      <c r="F345" s="142">
        <f t="shared" si="592"/>
        <v>0</v>
      </c>
      <c r="G345" s="143">
        <f t="shared" si="592"/>
        <v>0</v>
      </c>
      <c r="H345" s="144">
        <f t="shared" si="493"/>
        <v>0</v>
      </c>
      <c r="I345" s="142">
        <f t="shared" si="593"/>
        <v>0</v>
      </c>
      <c r="J345" s="143">
        <f t="shared" si="593"/>
        <v>0</v>
      </c>
      <c r="K345" s="144">
        <f t="shared" si="494"/>
        <v>0</v>
      </c>
      <c r="L345" s="142">
        <f>SUM(L549,L753,L957,L1161,L1365,L1569,L1773,L1977)</f>
        <v>0</v>
      </c>
      <c r="M345" s="145">
        <f t="shared" si="594"/>
        <v>0</v>
      </c>
      <c r="N345" s="146">
        <f t="shared" si="594"/>
        <v>0</v>
      </c>
      <c r="O345" s="142">
        <f t="shared" si="594"/>
        <v>0</v>
      </c>
      <c r="P345" s="146">
        <f t="shared" si="594"/>
        <v>0</v>
      </c>
      <c r="Q345" s="139">
        <f t="shared" si="495"/>
        <v>0</v>
      </c>
      <c r="R345" s="146">
        <f t="shared" si="595"/>
        <v>0</v>
      </c>
      <c r="S345" s="146">
        <f t="shared" si="595"/>
        <v>0</v>
      </c>
      <c r="T345" s="140">
        <f t="shared" si="510"/>
        <v>0</v>
      </c>
      <c r="U345" s="136"/>
      <c r="V345" s="142">
        <f t="shared" si="596"/>
        <v>0</v>
      </c>
      <c r="W345" s="146">
        <f t="shared" si="596"/>
        <v>0</v>
      </c>
      <c r="X345" s="139">
        <f t="shared" si="496"/>
        <v>0</v>
      </c>
      <c r="Y345" s="146">
        <f t="shared" si="597"/>
        <v>0</v>
      </c>
      <c r="Z345" s="146">
        <f t="shared" si="597"/>
        <v>0</v>
      </c>
      <c r="AA345" s="140">
        <f t="shared" si="516"/>
        <v>0</v>
      </c>
      <c r="AB345" s="136"/>
      <c r="AC345" s="142">
        <f t="shared" si="598"/>
        <v>0</v>
      </c>
      <c r="AD345" s="146">
        <f t="shared" si="598"/>
        <v>0</v>
      </c>
      <c r="AE345" s="139">
        <f t="shared" si="497"/>
        <v>0</v>
      </c>
      <c r="AF345" s="146">
        <f t="shared" si="599"/>
        <v>0</v>
      </c>
      <c r="AG345" s="146">
        <f t="shared" si="599"/>
        <v>0</v>
      </c>
      <c r="AH345" s="140">
        <f t="shared" si="517"/>
        <v>0</v>
      </c>
      <c r="AI345" s="13"/>
      <c r="AJ345" s="111">
        <f t="shared" si="600"/>
        <v>0</v>
      </c>
      <c r="AK345" s="113">
        <f t="shared" si="600"/>
        <v>0</v>
      </c>
      <c r="AL345" s="114">
        <f t="shared" si="600"/>
        <v>0</v>
      </c>
      <c r="AM345" s="113">
        <f t="shared" si="600"/>
        <v>0</v>
      </c>
      <c r="AN345" s="114">
        <f t="shared" si="600"/>
        <v>0</v>
      </c>
      <c r="AO345" s="113">
        <f t="shared" si="600"/>
        <v>0</v>
      </c>
      <c r="AP345" s="114">
        <f t="shared" si="600"/>
        <v>0</v>
      </c>
      <c r="AQ345" s="113">
        <f>SUM(AQ549,AQ753,AQ957,AQ1161,AQ1365,AQ1569,AQ1773,AQ1977)</f>
        <v>0</v>
      </c>
      <c r="AR345" s="114">
        <f t="shared" si="600"/>
        <v>0</v>
      </c>
      <c r="AS345" s="113">
        <f t="shared" si="600"/>
        <v>0</v>
      </c>
      <c r="AT345" s="114">
        <f t="shared" si="600"/>
        <v>0</v>
      </c>
      <c r="AU345" s="113">
        <f t="shared" si="600"/>
        <v>0</v>
      </c>
      <c r="AV345" s="114">
        <f t="shared" si="586"/>
        <v>0</v>
      </c>
      <c r="AW345" s="113">
        <f t="shared" si="499"/>
        <v>0</v>
      </c>
      <c r="AX345" s="13"/>
      <c r="AY345" s="111">
        <f t="shared" si="500"/>
        <v>0</v>
      </c>
      <c r="AZ345" s="113">
        <f t="shared" si="501"/>
        <v>0</v>
      </c>
      <c r="BA345" s="114">
        <f t="shared" si="502"/>
        <v>0</v>
      </c>
      <c r="BB345" s="113">
        <f t="shared" si="503"/>
        <v>0</v>
      </c>
      <c r="BC345" s="113">
        <f t="shared" si="587"/>
        <v>0</v>
      </c>
      <c r="BD345" s="117">
        <f t="shared" si="504"/>
        <v>0</v>
      </c>
    </row>
    <row r="346" spans="2:56" x14ac:dyDescent="0.3">
      <c r="B346" s="141" t="s">
        <v>163</v>
      </c>
      <c r="C346" s="142">
        <f t="shared" si="591"/>
        <v>0</v>
      </c>
      <c r="D346" s="143">
        <f t="shared" si="591"/>
        <v>0</v>
      </c>
      <c r="E346" s="144">
        <f t="shared" si="492"/>
        <v>0</v>
      </c>
      <c r="F346" s="142">
        <f t="shared" si="592"/>
        <v>0</v>
      </c>
      <c r="G346" s="143">
        <f t="shared" si="592"/>
        <v>0</v>
      </c>
      <c r="H346" s="144">
        <f t="shared" si="493"/>
        <v>0</v>
      </c>
      <c r="I346" s="142">
        <f t="shared" si="593"/>
        <v>0</v>
      </c>
      <c r="J346" s="143">
        <f t="shared" si="593"/>
        <v>0</v>
      </c>
      <c r="K346" s="144">
        <f t="shared" si="494"/>
        <v>0</v>
      </c>
      <c r="L346" s="142">
        <f>SUM(L550,L754,L958,L1162,L1366,L1570,L1774,L1978)</f>
        <v>0</v>
      </c>
      <c r="M346" s="145">
        <f t="shared" si="594"/>
        <v>0</v>
      </c>
      <c r="N346" s="146">
        <f t="shared" si="594"/>
        <v>0</v>
      </c>
      <c r="O346" s="142">
        <f t="shared" si="594"/>
        <v>0</v>
      </c>
      <c r="P346" s="146">
        <f t="shared" si="594"/>
        <v>0</v>
      </c>
      <c r="Q346" s="139">
        <f t="shared" si="495"/>
        <v>0</v>
      </c>
      <c r="R346" s="146">
        <f t="shared" si="595"/>
        <v>0</v>
      </c>
      <c r="S346" s="146">
        <f t="shared" si="595"/>
        <v>0</v>
      </c>
      <c r="T346" s="140">
        <f t="shared" si="510"/>
        <v>0</v>
      </c>
      <c r="U346" s="136"/>
      <c r="V346" s="142">
        <f t="shared" si="596"/>
        <v>0</v>
      </c>
      <c r="W346" s="146">
        <f t="shared" si="596"/>
        <v>0</v>
      </c>
      <c r="X346" s="139">
        <f t="shared" si="496"/>
        <v>0</v>
      </c>
      <c r="Y346" s="146">
        <f t="shared" si="597"/>
        <v>0</v>
      </c>
      <c r="Z346" s="146">
        <f t="shared" si="597"/>
        <v>0</v>
      </c>
      <c r="AA346" s="140">
        <f t="shared" si="516"/>
        <v>0</v>
      </c>
      <c r="AB346" s="136"/>
      <c r="AC346" s="142">
        <f t="shared" si="598"/>
        <v>0</v>
      </c>
      <c r="AD346" s="146">
        <f t="shared" si="598"/>
        <v>0</v>
      </c>
      <c r="AE346" s="139">
        <f t="shared" si="497"/>
        <v>0</v>
      </c>
      <c r="AF346" s="146">
        <f t="shared" si="599"/>
        <v>0</v>
      </c>
      <c r="AG346" s="146">
        <f t="shared" si="599"/>
        <v>0</v>
      </c>
      <c r="AH346" s="140">
        <f t="shared" si="517"/>
        <v>0</v>
      </c>
      <c r="AI346" s="13"/>
      <c r="AJ346" s="111">
        <f t="shared" si="600"/>
        <v>0</v>
      </c>
      <c r="AK346" s="113">
        <f t="shared" si="600"/>
        <v>0</v>
      </c>
      <c r="AL346" s="114">
        <f t="shared" si="600"/>
        <v>0</v>
      </c>
      <c r="AM346" s="113">
        <f t="shared" si="600"/>
        <v>0</v>
      </c>
      <c r="AN346" s="114">
        <f t="shared" si="600"/>
        <v>0</v>
      </c>
      <c r="AO346" s="113">
        <f t="shared" si="600"/>
        <v>0</v>
      </c>
      <c r="AP346" s="114">
        <f t="shared" si="600"/>
        <v>0</v>
      </c>
      <c r="AQ346" s="113">
        <f>SUM(AQ550,AQ754,AQ958,AQ1162,AQ1366,AQ1570,AQ1774,AQ1978)</f>
        <v>0</v>
      </c>
      <c r="AR346" s="114">
        <f t="shared" si="600"/>
        <v>0</v>
      </c>
      <c r="AS346" s="113">
        <f t="shared" si="600"/>
        <v>0</v>
      </c>
      <c r="AT346" s="114">
        <f t="shared" si="600"/>
        <v>0</v>
      </c>
      <c r="AU346" s="113">
        <f t="shared" si="600"/>
        <v>0</v>
      </c>
      <c r="AV346" s="114">
        <f t="shared" si="586"/>
        <v>0</v>
      </c>
      <c r="AW346" s="113">
        <f t="shared" si="499"/>
        <v>0</v>
      </c>
      <c r="AX346" s="13"/>
      <c r="AY346" s="111">
        <f t="shared" si="500"/>
        <v>0</v>
      </c>
      <c r="AZ346" s="113">
        <f t="shared" si="501"/>
        <v>0</v>
      </c>
      <c r="BA346" s="114">
        <f t="shared" si="502"/>
        <v>0</v>
      </c>
      <c r="BB346" s="113">
        <f t="shared" si="503"/>
        <v>0</v>
      </c>
      <c r="BC346" s="113">
        <f t="shared" si="587"/>
        <v>0</v>
      </c>
      <c r="BD346" s="117">
        <f t="shared" si="504"/>
        <v>0</v>
      </c>
    </row>
    <row r="347" spans="2:56" x14ac:dyDescent="0.3">
      <c r="B347" s="141" t="s">
        <v>164</v>
      </c>
      <c r="C347" s="142">
        <f t="shared" si="591"/>
        <v>0</v>
      </c>
      <c r="D347" s="143">
        <f t="shared" si="591"/>
        <v>0</v>
      </c>
      <c r="E347" s="144">
        <f t="shared" si="492"/>
        <v>0</v>
      </c>
      <c r="F347" s="142">
        <f t="shared" si="592"/>
        <v>0</v>
      </c>
      <c r="G347" s="143">
        <f t="shared" si="592"/>
        <v>0</v>
      </c>
      <c r="H347" s="144">
        <f t="shared" si="493"/>
        <v>0</v>
      </c>
      <c r="I347" s="142">
        <f t="shared" si="593"/>
        <v>0</v>
      </c>
      <c r="J347" s="143">
        <f t="shared" si="593"/>
        <v>0</v>
      </c>
      <c r="K347" s="144">
        <f t="shared" si="494"/>
        <v>0</v>
      </c>
      <c r="L347" s="142">
        <f>SUM(L551,L755,L959,L1163,L1367,L1571,L1775,L1979)</f>
        <v>0</v>
      </c>
      <c r="M347" s="145">
        <f t="shared" si="594"/>
        <v>0</v>
      </c>
      <c r="N347" s="146">
        <f t="shared" si="594"/>
        <v>0</v>
      </c>
      <c r="O347" s="142">
        <f t="shared" si="594"/>
        <v>0</v>
      </c>
      <c r="P347" s="146">
        <f t="shared" si="594"/>
        <v>0</v>
      </c>
      <c r="Q347" s="139">
        <f t="shared" si="495"/>
        <v>0</v>
      </c>
      <c r="R347" s="146">
        <f t="shared" si="595"/>
        <v>0</v>
      </c>
      <c r="S347" s="146">
        <f t="shared" si="595"/>
        <v>0</v>
      </c>
      <c r="T347" s="140">
        <f t="shared" si="510"/>
        <v>0</v>
      </c>
      <c r="U347" s="136"/>
      <c r="V347" s="142">
        <f t="shared" si="596"/>
        <v>0</v>
      </c>
      <c r="W347" s="146">
        <f t="shared" si="596"/>
        <v>0</v>
      </c>
      <c r="X347" s="139">
        <f t="shared" si="496"/>
        <v>0</v>
      </c>
      <c r="Y347" s="146">
        <f t="shared" si="597"/>
        <v>0</v>
      </c>
      <c r="Z347" s="146">
        <f t="shared" si="597"/>
        <v>0</v>
      </c>
      <c r="AA347" s="140">
        <f t="shared" si="516"/>
        <v>0</v>
      </c>
      <c r="AB347" s="136"/>
      <c r="AC347" s="142">
        <f t="shared" si="598"/>
        <v>0</v>
      </c>
      <c r="AD347" s="146">
        <f t="shared" si="598"/>
        <v>0</v>
      </c>
      <c r="AE347" s="139">
        <f t="shared" si="497"/>
        <v>0</v>
      </c>
      <c r="AF347" s="146">
        <f t="shared" si="599"/>
        <v>0</v>
      </c>
      <c r="AG347" s="146">
        <f t="shared" si="599"/>
        <v>0</v>
      </c>
      <c r="AH347" s="140">
        <f t="shared" si="517"/>
        <v>0</v>
      </c>
      <c r="AI347" s="13"/>
      <c r="AJ347" s="111">
        <f t="shared" si="600"/>
        <v>0</v>
      </c>
      <c r="AK347" s="113">
        <f t="shared" si="600"/>
        <v>0</v>
      </c>
      <c r="AL347" s="114">
        <f t="shared" si="600"/>
        <v>0</v>
      </c>
      <c r="AM347" s="113">
        <f t="shared" si="600"/>
        <v>0</v>
      </c>
      <c r="AN347" s="114">
        <f t="shared" si="600"/>
        <v>0</v>
      </c>
      <c r="AO347" s="113">
        <f t="shared" si="600"/>
        <v>0</v>
      </c>
      <c r="AP347" s="114">
        <f t="shared" si="600"/>
        <v>0</v>
      </c>
      <c r="AQ347" s="113">
        <f>SUM(AQ551,AQ755,AQ959,AQ1163,AQ1367,AQ1571,AQ1775,AQ1979)</f>
        <v>0</v>
      </c>
      <c r="AR347" s="114">
        <f t="shared" si="600"/>
        <v>0</v>
      </c>
      <c r="AS347" s="113">
        <f t="shared" si="600"/>
        <v>0</v>
      </c>
      <c r="AT347" s="114">
        <f t="shared" si="600"/>
        <v>0</v>
      </c>
      <c r="AU347" s="113">
        <f t="shared" si="600"/>
        <v>0</v>
      </c>
      <c r="AV347" s="114">
        <f t="shared" si="586"/>
        <v>0</v>
      </c>
      <c r="AW347" s="113">
        <f t="shared" si="499"/>
        <v>0</v>
      </c>
      <c r="AX347" s="13"/>
      <c r="AY347" s="111">
        <f t="shared" si="500"/>
        <v>0</v>
      </c>
      <c r="AZ347" s="113">
        <f t="shared" si="501"/>
        <v>0</v>
      </c>
      <c r="BA347" s="114">
        <f t="shared" si="502"/>
        <v>0</v>
      </c>
      <c r="BB347" s="113">
        <f t="shared" si="503"/>
        <v>0</v>
      </c>
      <c r="BC347" s="113">
        <f t="shared" si="587"/>
        <v>0</v>
      </c>
      <c r="BD347" s="117">
        <f t="shared" si="504"/>
        <v>0</v>
      </c>
    </row>
    <row r="348" spans="2:56" x14ac:dyDescent="0.3">
      <c r="B348" s="150" t="s">
        <v>165</v>
      </c>
      <c r="C348" s="78">
        <f>SUM(C349)</f>
        <v>0</v>
      </c>
      <c r="D348" s="79">
        <f>SUM(D349)</f>
        <v>0</v>
      </c>
      <c r="E348" s="69">
        <f t="shared" si="492"/>
        <v>0</v>
      </c>
      <c r="F348" s="78">
        <f>SUM(F349)</f>
        <v>0</v>
      </c>
      <c r="G348" s="79">
        <f>SUM(G349)</f>
        <v>0</v>
      </c>
      <c r="H348" s="69">
        <f t="shared" si="493"/>
        <v>0</v>
      </c>
      <c r="I348" s="78">
        <f>SUM(I349)</f>
        <v>0</v>
      </c>
      <c r="J348" s="79">
        <f>SUM(J349)</f>
        <v>0</v>
      </c>
      <c r="K348" s="69">
        <f t="shared" si="494"/>
        <v>0</v>
      </c>
      <c r="L348" s="78">
        <f>SUM(L349)</f>
        <v>0</v>
      </c>
      <c r="M348" s="80">
        <f>SUM(M349)</f>
        <v>0</v>
      </c>
      <c r="N348" s="81">
        <f>SUM(N349)</f>
        <v>0</v>
      </c>
      <c r="O348" s="78">
        <f>SUM(O349)</f>
        <v>0</v>
      </c>
      <c r="P348" s="81">
        <f>SUM(P349)</f>
        <v>0</v>
      </c>
      <c r="Q348" s="148">
        <f t="shared" si="495"/>
        <v>0</v>
      </c>
      <c r="R348" s="81">
        <f>SUM(R349)</f>
        <v>0</v>
      </c>
      <c r="S348" s="81">
        <f>SUM(S349)</f>
        <v>0</v>
      </c>
      <c r="T348" s="149">
        <f t="shared" si="510"/>
        <v>0</v>
      </c>
      <c r="U348" s="136"/>
      <c r="V348" s="78">
        <f>SUM(V349)</f>
        <v>0</v>
      </c>
      <c r="W348" s="81">
        <f>SUM(W349)</f>
        <v>0</v>
      </c>
      <c r="X348" s="148">
        <f t="shared" si="496"/>
        <v>0</v>
      </c>
      <c r="Y348" s="81">
        <f>SUM(Y349)</f>
        <v>0</v>
      </c>
      <c r="Z348" s="81">
        <f>SUM(Z349)</f>
        <v>0</v>
      </c>
      <c r="AA348" s="149">
        <f t="shared" si="516"/>
        <v>0</v>
      </c>
      <c r="AB348" s="136"/>
      <c r="AC348" s="78">
        <f>SUM(AC349)</f>
        <v>0</v>
      </c>
      <c r="AD348" s="81">
        <f>SUM(AD349)</f>
        <v>0</v>
      </c>
      <c r="AE348" s="148">
        <f t="shared" si="497"/>
        <v>0</v>
      </c>
      <c r="AF348" s="81">
        <f>SUM(AF349)</f>
        <v>0</v>
      </c>
      <c r="AG348" s="81">
        <f>SUM(AG349)</f>
        <v>0</v>
      </c>
      <c r="AH348" s="149">
        <f t="shared" si="517"/>
        <v>0</v>
      </c>
      <c r="AI348" s="13"/>
      <c r="AJ348" s="79">
        <f t="shared" ref="AJ348:AU348" si="601">SUM(AJ349)</f>
        <v>0</v>
      </c>
      <c r="AK348" s="80">
        <f t="shared" si="601"/>
        <v>0</v>
      </c>
      <c r="AL348" s="81">
        <f t="shared" si="601"/>
        <v>0</v>
      </c>
      <c r="AM348" s="80">
        <f t="shared" si="601"/>
        <v>0</v>
      </c>
      <c r="AN348" s="81">
        <f t="shared" si="601"/>
        <v>0</v>
      </c>
      <c r="AO348" s="80">
        <f t="shared" si="601"/>
        <v>0</v>
      </c>
      <c r="AP348" s="81">
        <f t="shared" si="601"/>
        <v>0</v>
      </c>
      <c r="AQ348" s="80">
        <f t="shared" si="601"/>
        <v>0</v>
      </c>
      <c r="AR348" s="81">
        <f t="shared" si="601"/>
        <v>0</v>
      </c>
      <c r="AS348" s="80">
        <f t="shared" si="601"/>
        <v>0</v>
      </c>
      <c r="AT348" s="81">
        <f t="shared" si="601"/>
        <v>0</v>
      </c>
      <c r="AU348" s="80">
        <f t="shared" si="601"/>
        <v>0</v>
      </c>
      <c r="AV348" s="81">
        <f t="shared" si="586"/>
        <v>0</v>
      </c>
      <c r="AW348" s="80">
        <f t="shared" si="499"/>
        <v>0</v>
      </c>
      <c r="AX348" s="13"/>
      <c r="AY348" s="79">
        <f t="shared" si="500"/>
        <v>0</v>
      </c>
      <c r="AZ348" s="80">
        <f t="shared" si="501"/>
        <v>0</v>
      </c>
      <c r="BA348" s="81">
        <f t="shared" si="502"/>
        <v>0</v>
      </c>
      <c r="BB348" s="80">
        <f t="shared" si="503"/>
        <v>0</v>
      </c>
      <c r="BC348" s="80">
        <f t="shared" si="587"/>
        <v>0</v>
      </c>
      <c r="BD348" s="86">
        <f t="shared" si="504"/>
        <v>0</v>
      </c>
    </row>
    <row r="349" spans="2:56" x14ac:dyDescent="0.3">
      <c r="B349" s="141" t="s">
        <v>166</v>
      </c>
      <c r="C349" s="142">
        <f>SUM(C553,C757,C961,C1165,C1369,C1573,C1777,C1981)</f>
        <v>0</v>
      </c>
      <c r="D349" s="143">
        <f>SUM(D553,D757,D961,D1165,D1369,D1573,D1777,D1981)</f>
        <v>0</v>
      </c>
      <c r="E349" s="144">
        <f t="shared" ref="E349:E412" si="602">IFERROR(D349/C349,0)</f>
        <v>0</v>
      </c>
      <c r="F349" s="142">
        <f>SUM(F553,F757,F961,F1165,F1369,F1573,F1777,F1981)</f>
        <v>0</v>
      </c>
      <c r="G349" s="143">
        <f>SUM(G553,G757,G961,G1165,G1369,G1573,G1777,G1981)</f>
        <v>0</v>
      </c>
      <c r="H349" s="144">
        <f t="shared" ref="H349:H412" si="603">IFERROR(G349/F349,0)</f>
        <v>0</v>
      </c>
      <c r="I349" s="142">
        <f>SUM(I553,I757,I961,I1165,I1369,I1573,I1777,I1981)</f>
        <v>0</v>
      </c>
      <c r="J349" s="143">
        <f>SUM(J553,J757,J961,J1165,J1369,J1573,J1777,J1981)</f>
        <v>0</v>
      </c>
      <c r="K349" s="144">
        <f t="shared" ref="K349:K412" si="604">IFERROR(J349/I349,0)</f>
        <v>0</v>
      </c>
      <c r="L349" s="142">
        <f>SUM(L553,L757,L961,L1165,L1369,L1573,L1777,L1981)</f>
        <v>0</v>
      </c>
      <c r="M349" s="145">
        <f>SUM(M553,M757,M961,M1165,M1369,M1573,M1777,M1981)</f>
        <v>0</v>
      </c>
      <c r="N349" s="146">
        <f>SUM(N553,N757,N961,N1165,N1369,N1573,N1777,N1981)</f>
        <v>0</v>
      </c>
      <c r="O349" s="142">
        <f>SUM(O553,O757,O961,O1165,O1369,O1573,O1777,O1981)</f>
        <v>0</v>
      </c>
      <c r="P349" s="146">
        <f>SUM(P553,P757,P961,P1165,P1369,P1573,P1777,P1981)</f>
        <v>0</v>
      </c>
      <c r="Q349" s="139">
        <f t="shared" ref="Q349:Q412" si="605">SUM(O349:P349)</f>
        <v>0</v>
      </c>
      <c r="R349" s="146">
        <f>SUM(R553,R757,R961,R1165,R1369,R1573,R1777,R1981)</f>
        <v>0</v>
      </c>
      <c r="S349" s="146">
        <f>SUM(S553,S757,S961,S1165,S1369,S1573,S1777,S1981)</f>
        <v>0</v>
      </c>
      <c r="T349" s="140">
        <f t="shared" si="510"/>
        <v>0</v>
      </c>
      <c r="U349" s="136"/>
      <c r="V349" s="142">
        <f>SUM(V553,V757,V961,V1165,V1369,V1573,V1777,V1981)</f>
        <v>0</v>
      </c>
      <c r="W349" s="146">
        <f>SUM(W553,W757,W961,W1165,W1369,W1573,W1777,W1981)</f>
        <v>0</v>
      </c>
      <c r="X349" s="139">
        <f t="shared" ref="X349:X412" si="606">SUM(V349:W349)</f>
        <v>0</v>
      </c>
      <c r="Y349" s="146">
        <f>SUM(Y553,Y757,Y961,Y1165,Y1369,Y1573,Y1777,Y1981)</f>
        <v>0</v>
      </c>
      <c r="Z349" s="146">
        <f>SUM(Z553,Z757,Z961,Z1165,Z1369,Z1573,Z1777,Z1981)</f>
        <v>0</v>
      </c>
      <c r="AA349" s="140">
        <f t="shared" si="516"/>
        <v>0</v>
      </c>
      <c r="AB349" s="136"/>
      <c r="AC349" s="142">
        <f>SUM(AC553,AC757,AC961,AC1165,AC1369,AC1573,AC1777,AC1981)</f>
        <v>0</v>
      </c>
      <c r="AD349" s="146">
        <f>SUM(AD553,AD757,AD961,AD1165,AD1369,AD1573,AD1777,AD1981)</f>
        <v>0</v>
      </c>
      <c r="AE349" s="139">
        <f t="shared" ref="AE349:AE412" si="607">SUM(AC349:AD349)</f>
        <v>0</v>
      </c>
      <c r="AF349" s="146">
        <f>SUM(AF553,AF757,AF961,AF1165,AF1369,AF1573,AF1777,AF1981)</f>
        <v>0</v>
      </c>
      <c r="AG349" s="146">
        <f>SUM(AG553,AG757,AG961,AG1165,AG1369,AG1573,AG1777,AG1981)</f>
        <v>0</v>
      </c>
      <c r="AH349" s="140">
        <f t="shared" si="517"/>
        <v>0</v>
      </c>
      <c r="AI349" s="13"/>
      <c r="AJ349" s="111">
        <f t="shared" ref="AJ349:AU349" si="608">SUM(AJ553,AJ757,AJ961,AJ1165,AJ1369,AJ1573,AJ1777,AJ1981)</f>
        <v>0</v>
      </c>
      <c r="AK349" s="113">
        <f t="shared" si="608"/>
        <v>0</v>
      </c>
      <c r="AL349" s="114">
        <f t="shared" si="608"/>
        <v>0</v>
      </c>
      <c r="AM349" s="113">
        <f t="shared" si="608"/>
        <v>0</v>
      </c>
      <c r="AN349" s="114">
        <f t="shared" si="608"/>
        <v>0</v>
      </c>
      <c r="AO349" s="113">
        <f t="shared" si="608"/>
        <v>0</v>
      </c>
      <c r="AP349" s="114">
        <f t="shared" si="608"/>
        <v>0</v>
      </c>
      <c r="AQ349" s="113">
        <f t="shared" si="608"/>
        <v>0</v>
      </c>
      <c r="AR349" s="114">
        <f t="shared" si="608"/>
        <v>0</v>
      </c>
      <c r="AS349" s="113">
        <f t="shared" si="608"/>
        <v>0</v>
      </c>
      <c r="AT349" s="114">
        <f t="shared" si="608"/>
        <v>0</v>
      </c>
      <c r="AU349" s="113">
        <f t="shared" si="608"/>
        <v>0</v>
      </c>
      <c r="AV349" s="114">
        <f t="shared" si="586"/>
        <v>0</v>
      </c>
      <c r="AW349" s="113">
        <f t="shared" ref="AW349:AW412" si="609">T349-AV349</f>
        <v>0</v>
      </c>
      <c r="AX349" s="13"/>
      <c r="AY349" s="111">
        <f t="shared" ref="AY349:AY412" si="610">SUM(AJ349:AL349)</f>
        <v>0</v>
      </c>
      <c r="AZ349" s="113">
        <f t="shared" ref="AZ349:AZ412" si="611">SUM(AM349:AO349)</f>
        <v>0</v>
      </c>
      <c r="BA349" s="114">
        <f t="shared" ref="BA349:BA412" si="612">SUM(AP349:AR349)</f>
        <v>0</v>
      </c>
      <c r="BB349" s="113">
        <f t="shared" ref="BB349:BB412" si="613">SUM(AS349:AU349)</f>
        <v>0</v>
      </c>
      <c r="BC349" s="113">
        <f t="shared" si="587"/>
        <v>0</v>
      </c>
      <c r="BD349" s="117">
        <f t="shared" ref="BD349:BD412" si="614">T349-BC349</f>
        <v>0</v>
      </c>
    </row>
    <row r="350" spans="2:56" x14ac:dyDescent="0.3">
      <c r="B350" s="150" t="s">
        <v>167</v>
      </c>
      <c r="C350" s="78">
        <f>SUM(C351:C356)</f>
        <v>171175</v>
      </c>
      <c r="D350" s="79">
        <f>SUM(D351:D356)</f>
        <v>170482.51</v>
      </c>
      <c r="E350" s="69">
        <f t="shared" si="602"/>
        <v>0.99595449101796407</v>
      </c>
      <c r="F350" s="78">
        <f>SUM(F351:F356)</f>
        <v>1172075</v>
      </c>
      <c r="G350" s="79">
        <f>SUM(G351:G356)</f>
        <v>1143663.29</v>
      </c>
      <c r="H350" s="69">
        <f t="shared" si="603"/>
        <v>0.97575947784911377</v>
      </c>
      <c r="I350" s="78">
        <f>SUM(I351:I356)</f>
        <v>1450754</v>
      </c>
      <c r="J350" s="79">
        <f>SUM(J351:J356)</f>
        <v>1449187.98</v>
      </c>
      <c r="K350" s="69">
        <f t="shared" si="604"/>
        <v>0.99892054752218495</v>
      </c>
      <c r="L350" s="78">
        <f>SUM(L351:L356)</f>
        <v>1136106</v>
      </c>
      <c r="M350" s="80">
        <f>SUM(M351:M356)</f>
        <v>1146917</v>
      </c>
      <c r="N350" s="81">
        <f>SUM(N351:N356)</f>
        <v>0</v>
      </c>
      <c r="O350" s="78">
        <f>SUM(O351:O356)</f>
        <v>1016300</v>
      </c>
      <c r="P350" s="81">
        <f>SUM(P351:P356)</f>
        <v>-700</v>
      </c>
      <c r="Q350" s="148">
        <f t="shared" si="605"/>
        <v>1015600</v>
      </c>
      <c r="R350" s="81">
        <f>SUM(R351:R356)</f>
        <v>0</v>
      </c>
      <c r="S350" s="81">
        <f>SUM(S351:S356)</f>
        <v>0</v>
      </c>
      <c r="T350" s="149">
        <f t="shared" ref="T350:T413" si="615">SUM(Q350:S350)</f>
        <v>1015600</v>
      </c>
      <c r="U350" s="136"/>
      <c r="V350" s="78">
        <f>SUM(V351:V356)</f>
        <v>1016300</v>
      </c>
      <c r="W350" s="81">
        <f>SUM(W351:W356)</f>
        <v>0</v>
      </c>
      <c r="X350" s="148">
        <f t="shared" si="606"/>
        <v>1016300</v>
      </c>
      <c r="Y350" s="81">
        <f>SUM(Y351:Y356)</f>
        <v>0</v>
      </c>
      <c r="Z350" s="81">
        <f>SUM(Z351:Z356)</f>
        <v>0</v>
      </c>
      <c r="AA350" s="149">
        <f t="shared" si="516"/>
        <v>1016300</v>
      </c>
      <c r="AB350" s="136"/>
      <c r="AC350" s="78">
        <f>SUM(AC351:AC356)</f>
        <v>1027200</v>
      </c>
      <c r="AD350" s="81">
        <f>SUM(AD351:AD356)</f>
        <v>0</v>
      </c>
      <c r="AE350" s="148">
        <f t="shared" si="607"/>
        <v>1027200</v>
      </c>
      <c r="AF350" s="81">
        <f>SUM(AF351:AF356)</f>
        <v>0</v>
      </c>
      <c r="AG350" s="81">
        <f>SUM(AG351:AG356)</f>
        <v>0</v>
      </c>
      <c r="AH350" s="149">
        <f t="shared" si="517"/>
        <v>1027200</v>
      </c>
      <c r="AI350" s="13"/>
      <c r="AJ350" s="79">
        <f t="shared" ref="AJ350:AU350" si="616">SUM(AJ351:AJ356)</f>
        <v>10980</v>
      </c>
      <c r="AK350" s="80">
        <f t="shared" si="616"/>
        <v>131980</v>
      </c>
      <c r="AL350" s="81">
        <f t="shared" si="616"/>
        <v>14980</v>
      </c>
      <c r="AM350" s="80">
        <f t="shared" si="616"/>
        <v>151980</v>
      </c>
      <c r="AN350" s="81">
        <f t="shared" si="616"/>
        <v>173980</v>
      </c>
      <c r="AO350" s="80">
        <f t="shared" si="616"/>
        <v>52780</v>
      </c>
      <c r="AP350" s="81">
        <f t="shared" si="616"/>
        <v>113980</v>
      </c>
      <c r="AQ350" s="80">
        <f t="shared" si="616"/>
        <v>71980</v>
      </c>
      <c r="AR350" s="81">
        <f t="shared" si="616"/>
        <v>134160</v>
      </c>
      <c r="AS350" s="80">
        <f t="shared" si="616"/>
        <v>10970</v>
      </c>
      <c r="AT350" s="81">
        <f t="shared" si="616"/>
        <v>96830</v>
      </c>
      <c r="AU350" s="80">
        <f t="shared" si="616"/>
        <v>51000</v>
      </c>
      <c r="AV350" s="81">
        <f t="shared" si="586"/>
        <v>1015600</v>
      </c>
      <c r="AW350" s="80">
        <f t="shared" si="609"/>
        <v>0</v>
      </c>
      <c r="AX350" s="13"/>
      <c r="AY350" s="79">
        <f t="shared" si="610"/>
        <v>157940</v>
      </c>
      <c r="AZ350" s="80">
        <f t="shared" si="611"/>
        <v>378740</v>
      </c>
      <c r="BA350" s="81">
        <f t="shared" si="612"/>
        <v>320120</v>
      </c>
      <c r="BB350" s="80">
        <f t="shared" si="613"/>
        <v>158800</v>
      </c>
      <c r="BC350" s="80">
        <f t="shared" si="587"/>
        <v>1015600</v>
      </c>
      <c r="BD350" s="86">
        <f t="shared" si="614"/>
        <v>0</v>
      </c>
    </row>
    <row r="351" spans="2:56" x14ac:dyDescent="0.3">
      <c r="B351" s="141" t="s">
        <v>168</v>
      </c>
      <c r="C351" s="142">
        <f t="shared" ref="C351:D356" si="617">SUM(C555,C759,C963,C1167,C1371,C1575,C1779,C1983)</f>
        <v>41500</v>
      </c>
      <c r="D351" s="143">
        <f t="shared" si="617"/>
        <v>41482.879999999997</v>
      </c>
      <c r="E351" s="144">
        <f t="shared" si="602"/>
        <v>0.99958746987951796</v>
      </c>
      <c r="F351" s="142">
        <f t="shared" ref="F351:G356" si="618">SUM(F555,F759,F963,F1167,F1371,F1575,F1779,F1983)</f>
        <v>570805</v>
      </c>
      <c r="G351" s="143">
        <f t="shared" si="618"/>
        <v>568778.06999999995</v>
      </c>
      <c r="H351" s="144">
        <f t="shared" si="603"/>
        <v>0.99644899746848736</v>
      </c>
      <c r="I351" s="142">
        <f t="shared" ref="I351:J356" si="619">SUM(I555,I759,I963,I1167,I1371,I1575,I1779,I1983)</f>
        <v>645253</v>
      </c>
      <c r="J351" s="143">
        <f t="shared" si="619"/>
        <v>645031.67999999993</v>
      </c>
      <c r="K351" s="144">
        <f t="shared" si="604"/>
        <v>0.99965700275705793</v>
      </c>
      <c r="L351" s="142">
        <f t="shared" ref="L351:P356" si="620">SUM(L555,L759,L963,L1167,L1371,L1575,L1779,L1983)</f>
        <v>347200</v>
      </c>
      <c r="M351" s="145">
        <f t="shared" si="620"/>
        <v>380900</v>
      </c>
      <c r="N351" s="146">
        <f t="shared" si="620"/>
        <v>0</v>
      </c>
      <c r="O351" s="142">
        <f t="shared" si="620"/>
        <v>442200</v>
      </c>
      <c r="P351" s="146">
        <f t="shared" si="620"/>
        <v>-700</v>
      </c>
      <c r="Q351" s="139">
        <f t="shared" si="605"/>
        <v>441500</v>
      </c>
      <c r="R351" s="146">
        <f t="shared" ref="R351:S356" si="621">SUM(R555,R759,R963,R1167,R1371,R1575,R1779,R1983)</f>
        <v>0</v>
      </c>
      <c r="S351" s="146">
        <f t="shared" si="621"/>
        <v>0</v>
      </c>
      <c r="T351" s="140">
        <f t="shared" si="615"/>
        <v>441500</v>
      </c>
      <c r="U351" s="136"/>
      <c r="V351" s="142">
        <f t="shared" ref="V351:W356" si="622">SUM(V555,V759,V963,V1167,V1371,V1575,V1779,V1983)</f>
        <v>442200</v>
      </c>
      <c r="W351" s="146">
        <f t="shared" si="622"/>
        <v>0</v>
      </c>
      <c r="X351" s="139">
        <f t="shared" si="606"/>
        <v>442200</v>
      </c>
      <c r="Y351" s="146">
        <f t="shared" ref="Y351:Z356" si="623">SUM(Y555,Y759,Y963,Y1167,Y1371,Y1575,Y1779,Y1983)</f>
        <v>0</v>
      </c>
      <c r="Z351" s="146">
        <f t="shared" si="623"/>
        <v>0</v>
      </c>
      <c r="AA351" s="140">
        <f t="shared" si="516"/>
        <v>442200</v>
      </c>
      <c r="AB351" s="136"/>
      <c r="AC351" s="142">
        <f t="shared" ref="AC351:AD356" si="624">SUM(AC555,AC759,AC963,AC1167,AC1371,AC1575,AC1779,AC1983)</f>
        <v>448800</v>
      </c>
      <c r="AD351" s="146">
        <f t="shared" si="624"/>
        <v>0</v>
      </c>
      <c r="AE351" s="139">
        <f t="shared" si="607"/>
        <v>448800</v>
      </c>
      <c r="AF351" s="146">
        <f t="shared" ref="AF351:AG356" si="625">SUM(AF555,AF759,AF963,AF1167,AF1371,AF1575,AF1779,AF1983)</f>
        <v>0</v>
      </c>
      <c r="AG351" s="146">
        <f t="shared" si="625"/>
        <v>0</v>
      </c>
      <c r="AH351" s="140">
        <f t="shared" si="517"/>
        <v>448800</v>
      </c>
      <c r="AI351" s="13"/>
      <c r="AJ351" s="111">
        <f t="shared" ref="AJ351:AU356" si="626">SUM(AJ555,AJ759,AJ963,AJ1167,AJ1371,AJ1575,AJ1779,AJ1983)</f>
        <v>6680</v>
      </c>
      <c r="AK351" s="113">
        <f t="shared" si="626"/>
        <v>39180</v>
      </c>
      <c r="AL351" s="114">
        <f t="shared" si="626"/>
        <v>13580</v>
      </c>
      <c r="AM351" s="113">
        <f t="shared" si="626"/>
        <v>46480</v>
      </c>
      <c r="AN351" s="114">
        <f t="shared" si="626"/>
        <v>82030</v>
      </c>
      <c r="AO351" s="113">
        <f t="shared" si="626"/>
        <v>27980</v>
      </c>
      <c r="AP351" s="114">
        <f t="shared" si="626"/>
        <v>33280</v>
      </c>
      <c r="AQ351" s="113">
        <f t="shared" si="626"/>
        <v>56430</v>
      </c>
      <c r="AR351" s="114">
        <f t="shared" si="626"/>
        <v>53160</v>
      </c>
      <c r="AS351" s="113">
        <f t="shared" si="626"/>
        <v>6670</v>
      </c>
      <c r="AT351" s="114">
        <f t="shared" si="626"/>
        <v>52430</v>
      </c>
      <c r="AU351" s="113">
        <f t="shared" si="626"/>
        <v>23600</v>
      </c>
      <c r="AV351" s="114">
        <f t="shared" si="586"/>
        <v>441500</v>
      </c>
      <c r="AW351" s="113">
        <f t="shared" si="609"/>
        <v>0</v>
      </c>
      <c r="AX351" s="13"/>
      <c r="AY351" s="111">
        <f t="shared" si="610"/>
        <v>59440</v>
      </c>
      <c r="AZ351" s="113">
        <f t="shared" si="611"/>
        <v>156490</v>
      </c>
      <c r="BA351" s="114">
        <f t="shared" si="612"/>
        <v>142870</v>
      </c>
      <c r="BB351" s="113">
        <f t="shared" si="613"/>
        <v>82700</v>
      </c>
      <c r="BC351" s="113">
        <f t="shared" si="587"/>
        <v>441500</v>
      </c>
      <c r="BD351" s="117">
        <f t="shared" si="614"/>
        <v>0</v>
      </c>
    </row>
    <row r="352" spans="2:56" x14ac:dyDescent="0.3">
      <c r="B352" s="141" t="s">
        <v>169</v>
      </c>
      <c r="C352" s="142">
        <f t="shared" si="617"/>
        <v>10225</v>
      </c>
      <c r="D352" s="143">
        <f t="shared" si="617"/>
        <v>25687.16</v>
      </c>
      <c r="E352" s="144">
        <f t="shared" si="602"/>
        <v>2.5121916870415646</v>
      </c>
      <c r="F352" s="142">
        <f t="shared" si="618"/>
        <v>64400</v>
      </c>
      <c r="G352" s="143">
        <f t="shared" si="618"/>
        <v>66313.2</v>
      </c>
      <c r="H352" s="144">
        <f t="shared" si="603"/>
        <v>1.0297080745341614</v>
      </c>
      <c r="I352" s="142">
        <f t="shared" si="619"/>
        <v>56901</v>
      </c>
      <c r="J352" s="143">
        <f t="shared" si="619"/>
        <v>56811.58</v>
      </c>
      <c r="K352" s="144">
        <f t="shared" si="604"/>
        <v>0.99842849862041094</v>
      </c>
      <c r="L352" s="142">
        <f t="shared" si="620"/>
        <v>48906</v>
      </c>
      <c r="M352" s="145">
        <f t="shared" si="620"/>
        <v>58017</v>
      </c>
      <c r="N352" s="146">
        <f t="shared" si="620"/>
        <v>0</v>
      </c>
      <c r="O352" s="142">
        <f t="shared" si="620"/>
        <v>46900</v>
      </c>
      <c r="P352" s="146">
        <f t="shared" si="620"/>
        <v>0</v>
      </c>
      <c r="Q352" s="139">
        <f t="shared" si="605"/>
        <v>46900</v>
      </c>
      <c r="R352" s="146">
        <f t="shared" si="621"/>
        <v>0</v>
      </c>
      <c r="S352" s="146">
        <f t="shared" si="621"/>
        <v>0</v>
      </c>
      <c r="T352" s="140">
        <f t="shared" si="615"/>
        <v>46900</v>
      </c>
      <c r="U352" s="136"/>
      <c r="V352" s="142">
        <f t="shared" si="622"/>
        <v>46900</v>
      </c>
      <c r="W352" s="146">
        <f t="shared" si="622"/>
        <v>0</v>
      </c>
      <c r="X352" s="139">
        <f t="shared" si="606"/>
        <v>46900</v>
      </c>
      <c r="Y352" s="146">
        <f t="shared" si="623"/>
        <v>0</v>
      </c>
      <c r="Z352" s="146">
        <f t="shared" si="623"/>
        <v>0</v>
      </c>
      <c r="AA352" s="140">
        <f t="shared" ref="AA352:AA415" si="627">SUM(X352:Z352)</f>
        <v>46900</v>
      </c>
      <c r="AB352" s="136"/>
      <c r="AC352" s="142">
        <f t="shared" si="624"/>
        <v>47600</v>
      </c>
      <c r="AD352" s="146">
        <f t="shared" si="624"/>
        <v>0</v>
      </c>
      <c r="AE352" s="139">
        <f t="shared" si="607"/>
        <v>47600</v>
      </c>
      <c r="AF352" s="146">
        <f t="shared" si="625"/>
        <v>0</v>
      </c>
      <c r="AG352" s="146">
        <f t="shared" si="625"/>
        <v>0</v>
      </c>
      <c r="AH352" s="140">
        <f t="shared" ref="AH352:AH415" si="628">SUM(AE352:AG352)</f>
        <v>47600</v>
      </c>
      <c r="AI352" s="13"/>
      <c r="AJ352" s="111">
        <f t="shared" si="626"/>
        <v>700</v>
      </c>
      <c r="AK352" s="113">
        <f t="shared" si="626"/>
        <v>4200</v>
      </c>
      <c r="AL352" s="114">
        <f t="shared" si="626"/>
        <v>1400</v>
      </c>
      <c r="AM352" s="113">
        <f t="shared" si="626"/>
        <v>4900</v>
      </c>
      <c r="AN352" s="114">
        <f t="shared" si="626"/>
        <v>8750</v>
      </c>
      <c r="AO352" s="113">
        <f t="shared" si="626"/>
        <v>1400</v>
      </c>
      <c r="AP352" s="114">
        <f t="shared" si="626"/>
        <v>3500</v>
      </c>
      <c r="AQ352" s="113">
        <f t="shared" si="626"/>
        <v>5950</v>
      </c>
      <c r="AR352" s="114">
        <f t="shared" si="626"/>
        <v>5600</v>
      </c>
      <c r="AS352" s="113">
        <f t="shared" si="626"/>
        <v>700</v>
      </c>
      <c r="AT352" s="114">
        <f t="shared" si="626"/>
        <v>2800</v>
      </c>
      <c r="AU352" s="113">
        <f t="shared" si="626"/>
        <v>7000</v>
      </c>
      <c r="AV352" s="114">
        <f t="shared" si="586"/>
        <v>46900</v>
      </c>
      <c r="AW352" s="113">
        <f t="shared" si="609"/>
        <v>0</v>
      </c>
      <c r="AX352" s="13"/>
      <c r="AY352" s="111">
        <f t="shared" si="610"/>
        <v>6300</v>
      </c>
      <c r="AZ352" s="113">
        <f t="shared" si="611"/>
        <v>15050</v>
      </c>
      <c r="BA352" s="114">
        <f t="shared" si="612"/>
        <v>15050</v>
      </c>
      <c r="BB352" s="113">
        <f t="shared" si="613"/>
        <v>10500</v>
      </c>
      <c r="BC352" s="113">
        <f t="shared" si="587"/>
        <v>46900</v>
      </c>
      <c r="BD352" s="117">
        <f t="shared" si="614"/>
        <v>0</v>
      </c>
    </row>
    <row r="353" spans="2:56" x14ac:dyDescent="0.3">
      <c r="B353" s="141" t="s">
        <v>170</v>
      </c>
      <c r="C353" s="142">
        <f t="shared" si="617"/>
        <v>0</v>
      </c>
      <c r="D353" s="143">
        <f t="shared" si="617"/>
        <v>0</v>
      </c>
      <c r="E353" s="144">
        <f t="shared" si="602"/>
        <v>0</v>
      </c>
      <c r="F353" s="142">
        <f t="shared" si="618"/>
        <v>113280</v>
      </c>
      <c r="G353" s="143">
        <f t="shared" si="618"/>
        <v>79322.490000000005</v>
      </c>
      <c r="H353" s="144">
        <f t="shared" si="603"/>
        <v>0.70023384533898314</v>
      </c>
      <c r="I353" s="142">
        <f t="shared" si="619"/>
        <v>103183</v>
      </c>
      <c r="J353" s="143">
        <f t="shared" si="619"/>
        <v>102660.89999999998</v>
      </c>
      <c r="K353" s="144">
        <f t="shared" si="604"/>
        <v>0.99494005795528317</v>
      </c>
      <c r="L353" s="142">
        <f t="shared" si="620"/>
        <v>257000</v>
      </c>
      <c r="M353" s="145">
        <f t="shared" si="620"/>
        <v>257000</v>
      </c>
      <c r="N353" s="146">
        <f t="shared" si="620"/>
        <v>0</v>
      </c>
      <c r="O353" s="142">
        <f t="shared" si="620"/>
        <v>168000</v>
      </c>
      <c r="P353" s="146">
        <f t="shared" si="620"/>
        <v>0</v>
      </c>
      <c r="Q353" s="139">
        <f t="shared" si="605"/>
        <v>168000</v>
      </c>
      <c r="R353" s="146">
        <f t="shared" si="621"/>
        <v>0</v>
      </c>
      <c r="S353" s="146">
        <f t="shared" si="621"/>
        <v>0</v>
      </c>
      <c r="T353" s="140">
        <f t="shared" si="615"/>
        <v>168000</v>
      </c>
      <c r="U353" s="136"/>
      <c r="V353" s="142">
        <f t="shared" si="622"/>
        <v>168000</v>
      </c>
      <c r="W353" s="146">
        <f t="shared" si="622"/>
        <v>0</v>
      </c>
      <c r="X353" s="139">
        <f t="shared" si="606"/>
        <v>168000</v>
      </c>
      <c r="Y353" s="146">
        <f t="shared" si="623"/>
        <v>0</v>
      </c>
      <c r="Z353" s="146">
        <f t="shared" si="623"/>
        <v>0</v>
      </c>
      <c r="AA353" s="140">
        <f t="shared" si="627"/>
        <v>168000</v>
      </c>
      <c r="AB353" s="136"/>
      <c r="AC353" s="142">
        <f t="shared" si="624"/>
        <v>168000</v>
      </c>
      <c r="AD353" s="146">
        <f t="shared" si="624"/>
        <v>0</v>
      </c>
      <c r="AE353" s="139">
        <f t="shared" si="607"/>
        <v>168000</v>
      </c>
      <c r="AF353" s="146">
        <f t="shared" si="625"/>
        <v>0</v>
      </c>
      <c r="AG353" s="146">
        <f t="shared" si="625"/>
        <v>0</v>
      </c>
      <c r="AH353" s="140">
        <f t="shared" si="628"/>
        <v>168000</v>
      </c>
      <c r="AI353" s="13"/>
      <c r="AJ353" s="111">
        <f t="shared" si="626"/>
        <v>0</v>
      </c>
      <c r="AK353" s="113">
        <f t="shared" si="626"/>
        <v>33600</v>
      </c>
      <c r="AL353" s="114">
        <f t="shared" si="626"/>
        <v>0</v>
      </c>
      <c r="AM353" s="113">
        <f t="shared" si="626"/>
        <v>42000</v>
      </c>
      <c r="AN353" s="114">
        <f t="shared" si="626"/>
        <v>33600</v>
      </c>
      <c r="AO353" s="113">
        <f t="shared" si="626"/>
        <v>8400</v>
      </c>
      <c r="AP353" s="114">
        <f t="shared" si="626"/>
        <v>33600</v>
      </c>
      <c r="AQ353" s="113">
        <f t="shared" si="626"/>
        <v>0</v>
      </c>
      <c r="AR353" s="114">
        <f t="shared" si="626"/>
        <v>8400</v>
      </c>
      <c r="AS353" s="113">
        <f t="shared" si="626"/>
        <v>0</v>
      </c>
      <c r="AT353" s="114">
        <f t="shared" si="626"/>
        <v>0</v>
      </c>
      <c r="AU353" s="113">
        <f t="shared" si="626"/>
        <v>8400</v>
      </c>
      <c r="AV353" s="114">
        <f t="shared" si="586"/>
        <v>168000</v>
      </c>
      <c r="AW353" s="113">
        <f t="shared" si="609"/>
        <v>0</v>
      </c>
      <c r="AX353" s="13"/>
      <c r="AY353" s="111">
        <f t="shared" si="610"/>
        <v>33600</v>
      </c>
      <c r="AZ353" s="113">
        <f t="shared" si="611"/>
        <v>84000</v>
      </c>
      <c r="BA353" s="114">
        <f t="shared" si="612"/>
        <v>42000</v>
      </c>
      <c r="BB353" s="113">
        <f t="shared" si="613"/>
        <v>8400</v>
      </c>
      <c r="BC353" s="113">
        <f t="shared" si="587"/>
        <v>168000</v>
      </c>
      <c r="BD353" s="117">
        <f t="shared" si="614"/>
        <v>0</v>
      </c>
    </row>
    <row r="354" spans="2:56" x14ac:dyDescent="0.3">
      <c r="B354" s="141" t="s">
        <v>171</v>
      </c>
      <c r="C354" s="142">
        <f t="shared" si="617"/>
        <v>119450</v>
      </c>
      <c r="D354" s="143">
        <f t="shared" si="617"/>
        <v>103312.47</v>
      </c>
      <c r="E354" s="144">
        <f t="shared" si="602"/>
        <v>0.86490138133110084</v>
      </c>
      <c r="F354" s="142">
        <f t="shared" si="618"/>
        <v>197100</v>
      </c>
      <c r="G354" s="143">
        <f t="shared" si="618"/>
        <v>202759.9</v>
      </c>
      <c r="H354" s="144">
        <f t="shared" si="603"/>
        <v>1.0287158802638254</v>
      </c>
      <c r="I354" s="142">
        <f t="shared" si="619"/>
        <v>96637</v>
      </c>
      <c r="J354" s="143">
        <f t="shared" si="619"/>
        <v>96635.359999999986</v>
      </c>
      <c r="K354" s="144">
        <f t="shared" si="604"/>
        <v>0.99998302927450133</v>
      </c>
      <c r="L354" s="142">
        <f t="shared" si="620"/>
        <v>160000</v>
      </c>
      <c r="M354" s="145">
        <f t="shared" si="620"/>
        <v>88000</v>
      </c>
      <c r="N354" s="146">
        <f t="shared" si="620"/>
        <v>0</v>
      </c>
      <c r="O354" s="142">
        <f t="shared" si="620"/>
        <v>81600</v>
      </c>
      <c r="P354" s="146">
        <f t="shared" si="620"/>
        <v>0</v>
      </c>
      <c r="Q354" s="139">
        <f t="shared" si="605"/>
        <v>81600</v>
      </c>
      <c r="R354" s="146">
        <f t="shared" si="621"/>
        <v>0</v>
      </c>
      <c r="S354" s="146">
        <f t="shared" si="621"/>
        <v>0</v>
      </c>
      <c r="T354" s="140">
        <f t="shared" si="615"/>
        <v>81600</v>
      </c>
      <c r="U354" s="136"/>
      <c r="V354" s="142">
        <f t="shared" si="622"/>
        <v>81600</v>
      </c>
      <c r="W354" s="146">
        <f t="shared" si="622"/>
        <v>0</v>
      </c>
      <c r="X354" s="139">
        <f t="shared" si="606"/>
        <v>81600</v>
      </c>
      <c r="Y354" s="146">
        <f t="shared" si="623"/>
        <v>0</v>
      </c>
      <c r="Z354" s="146">
        <f t="shared" si="623"/>
        <v>0</v>
      </c>
      <c r="AA354" s="140">
        <f t="shared" si="627"/>
        <v>81600</v>
      </c>
      <c r="AB354" s="136"/>
      <c r="AC354" s="142">
        <f t="shared" si="624"/>
        <v>85200</v>
      </c>
      <c r="AD354" s="146">
        <f t="shared" si="624"/>
        <v>0</v>
      </c>
      <c r="AE354" s="139">
        <f t="shared" si="607"/>
        <v>85200</v>
      </c>
      <c r="AF354" s="146">
        <f t="shared" si="625"/>
        <v>0</v>
      </c>
      <c r="AG354" s="146">
        <f t="shared" si="625"/>
        <v>0</v>
      </c>
      <c r="AH354" s="140">
        <f t="shared" si="628"/>
        <v>85200</v>
      </c>
      <c r="AI354" s="13"/>
      <c r="AJ354" s="111">
        <f t="shared" si="626"/>
        <v>3600</v>
      </c>
      <c r="AK354" s="113">
        <f t="shared" si="626"/>
        <v>9000</v>
      </c>
      <c r="AL354" s="114">
        <f t="shared" si="626"/>
        <v>0</v>
      </c>
      <c r="AM354" s="113">
        <f t="shared" si="626"/>
        <v>12600</v>
      </c>
      <c r="AN354" s="114">
        <f t="shared" si="626"/>
        <v>9600</v>
      </c>
      <c r="AO354" s="113">
        <f t="shared" si="626"/>
        <v>9000</v>
      </c>
      <c r="AP354" s="114">
        <f t="shared" si="626"/>
        <v>3600</v>
      </c>
      <c r="AQ354" s="113">
        <f t="shared" si="626"/>
        <v>9600</v>
      </c>
      <c r="AR354" s="114">
        <f t="shared" si="626"/>
        <v>9000</v>
      </c>
      <c r="AS354" s="113">
        <f t="shared" si="626"/>
        <v>3600</v>
      </c>
      <c r="AT354" s="114">
        <f t="shared" si="626"/>
        <v>0</v>
      </c>
      <c r="AU354" s="113">
        <f t="shared" si="626"/>
        <v>12000</v>
      </c>
      <c r="AV354" s="114">
        <f t="shared" si="586"/>
        <v>81600</v>
      </c>
      <c r="AW354" s="113">
        <f t="shared" si="609"/>
        <v>0</v>
      </c>
      <c r="AX354" s="13"/>
      <c r="AY354" s="111">
        <f t="shared" si="610"/>
        <v>12600</v>
      </c>
      <c r="AZ354" s="113">
        <f t="shared" si="611"/>
        <v>31200</v>
      </c>
      <c r="BA354" s="114">
        <f t="shared" si="612"/>
        <v>22200</v>
      </c>
      <c r="BB354" s="113">
        <f t="shared" si="613"/>
        <v>15600</v>
      </c>
      <c r="BC354" s="113">
        <f t="shared" si="587"/>
        <v>81600</v>
      </c>
      <c r="BD354" s="117">
        <f t="shared" si="614"/>
        <v>0</v>
      </c>
    </row>
    <row r="355" spans="2:56" x14ac:dyDescent="0.3">
      <c r="B355" s="141" t="s">
        <v>172</v>
      </c>
      <c r="C355" s="142">
        <f t="shared" si="617"/>
        <v>0</v>
      </c>
      <c r="D355" s="143">
        <f t="shared" si="617"/>
        <v>0</v>
      </c>
      <c r="E355" s="144">
        <f t="shared" si="602"/>
        <v>0</v>
      </c>
      <c r="F355" s="142">
        <f t="shared" si="618"/>
        <v>226490</v>
      </c>
      <c r="G355" s="143">
        <f t="shared" si="618"/>
        <v>226489.63</v>
      </c>
      <c r="H355" s="144">
        <f t="shared" si="603"/>
        <v>0.99999836637379136</v>
      </c>
      <c r="I355" s="142">
        <f t="shared" si="619"/>
        <v>548780</v>
      </c>
      <c r="J355" s="143">
        <f t="shared" si="619"/>
        <v>548048.46</v>
      </c>
      <c r="K355" s="144">
        <f t="shared" si="604"/>
        <v>0.99866697037064023</v>
      </c>
      <c r="L355" s="142">
        <f t="shared" si="620"/>
        <v>308000</v>
      </c>
      <c r="M355" s="145">
        <f t="shared" si="620"/>
        <v>348000</v>
      </c>
      <c r="N355" s="146">
        <f t="shared" si="620"/>
        <v>0</v>
      </c>
      <c r="O355" s="142">
        <f t="shared" si="620"/>
        <v>253600</v>
      </c>
      <c r="P355" s="146">
        <f t="shared" si="620"/>
        <v>0</v>
      </c>
      <c r="Q355" s="139">
        <f t="shared" si="605"/>
        <v>253600</v>
      </c>
      <c r="R355" s="146">
        <f t="shared" si="621"/>
        <v>0</v>
      </c>
      <c r="S355" s="146">
        <f t="shared" si="621"/>
        <v>0</v>
      </c>
      <c r="T355" s="140">
        <f t="shared" si="615"/>
        <v>253600</v>
      </c>
      <c r="U355" s="136"/>
      <c r="V355" s="142">
        <f t="shared" si="622"/>
        <v>253600</v>
      </c>
      <c r="W355" s="146">
        <f t="shared" si="622"/>
        <v>0</v>
      </c>
      <c r="X355" s="139">
        <f t="shared" si="606"/>
        <v>253600</v>
      </c>
      <c r="Y355" s="146">
        <f t="shared" si="623"/>
        <v>0</v>
      </c>
      <c r="Z355" s="146">
        <f t="shared" si="623"/>
        <v>0</v>
      </c>
      <c r="AA355" s="140">
        <f t="shared" si="627"/>
        <v>253600</v>
      </c>
      <c r="AB355" s="136"/>
      <c r="AC355" s="142">
        <f t="shared" si="624"/>
        <v>253600</v>
      </c>
      <c r="AD355" s="146">
        <f t="shared" si="624"/>
        <v>0</v>
      </c>
      <c r="AE355" s="139">
        <f t="shared" si="607"/>
        <v>253600</v>
      </c>
      <c r="AF355" s="146">
        <f t="shared" si="625"/>
        <v>0</v>
      </c>
      <c r="AG355" s="146">
        <f t="shared" si="625"/>
        <v>0</v>
      </c>
      <c r="AH355" s="140">
        <f t="shared" si="628"/>
        <v>253600</v>
      </c>
      <c r="AI355" s="13"/>
      <c r="AJ355" s="111">
        <f t="shared" si="626"/>
        <v>0</v>
      </c>
      <c r="AK355" s="113">
        <f t="shared" si="626"/>
        <v>46000</v>
      </c>
      <c r="AL355" s="114">
        <f t="shared" si="626"/>
        <v>0</v>
      </c>
      <c r="AM355" s="113">
        <f t="shared" si="626"/>
        <v>46000</v>
      </c>
      <c r="AN355" s="114">
        <f t="shared" si="626"/>
        <v>40000</v>
      </c>
      <c r="AO355" s="113">
        <f t="shared" si="626"/>
        <v>6000</v>
      </c>
      <c r="AP355" s="114">
        <f t="shared" si="626"/>
        <v>40000</v>
      </c>
      <c r="AQ355" s="113">
        <f t="shared" si="626"/>
        <v>0</v>
      </c>
      <c r="AR355" s="114">
        <f t="shared" si="626"/>
        <v>46000</v>
      </c>
      <c r="AS355" s="113">
        <f t="shared" si="626"/>
        <v>0</v>
      </c>
      <c r="AT355" s="114">
        <f t="shared" si="626"/>
        <v>29600</v>
      </c>
      <c r="AU355" s="113">
        <f t="shared" si="626"/>
        <v>0</v>
      </c>
      <c r="AV355" s="114">
        <f t="shared" si="586"/>
        <v>253600</v>
      </c>
      <c r="AW355" s="113">
        <f t="shared" si="609"/>
        <v>0</v>
      </c>
      <c r="AX355" s="13"/>
      <c r="AY355" s="111">
        <f t="shared" si="610"/>
        <v>46000</v>
      </c>
      <c r="AZ355" s="113">
        <f t="shared" si="611"/>
        <v>92000</v>
      </c>
      <c r="BA355" s="114">
        <f t="shared" si="612"/>
        <v>86000</v>
      </c>
      <c r="BB355" s="113">
        <f t="shared" si="613"/>
        <v>29600</v>
      </c>
      <c r="BC355" s="113">
        <f t="shared" si="587"/>
        <v>253600</v>
      </c>
      <c r="BD355" s="117">
        <f t="shared" si="614"/>
        <v>0</v>
      </c>
    </row>
    <row r="356" spans="2:56" x14ac:dyDescent="0.3">
      <c r="B356" s="141" t="s">
        <v>173</v>
      </c>
      <c r="C356" s="142">
        <f t="shared" si="617"/>
        <v>0</v>
      </c>
      <c r="D356" s="143">
        <f t="shared" si="617"/>
        <v>0</v>
      </c>
      <c r="E356" s="144">
        <f t="shared" si="602"/>
        <v>0</v>
      </c>
      <c r="F356" s="142">
        <f t="shared" si="618"/>
        <v>0</v>
      </c>
      <c r="G356" s="143">
        <f t="shared" si="618"/>
        <v>0</v>
      </c>
      <c r="H356" s="144">
        <f t="shared" si="603"/>
        <v>0</v>
      </c>
      <c r="I356" s="142">
        <f t="shared" si="619"/>
        <v>0</v>
      </c>
      <c r="J356" s="143">
        <f t="shared" si="619"/>
        <v>0</v>
      </c>
      <c r="K356" s="144">
        <f t="shared" si="604"/>
        <v>0</v>
      </c>
      <c r="L356" s="142">
        <f t="shared" si="620"/>
        <v>15000</v>
      </c>
      <c r="M356" s="145">
        <f t="shared" si="620"/>
        <v>15000</v>
      </c>
      <c r="N356" s="146">
        <f t="shared" si="620"/>
        <v>0</v>
      </c>
      <c r="O356" s="142">
        <f t="shared" si="620"/>
        <v>24000</v>
      </c>
      <c r="P356" s="146">
        <f t="shared" si="620"/>
        <v>0</v>
      </c>
      <c r="Q356" s="139">
        <f t="shared" si="605"/>
        <v>24000</v>
      </c>
      <c r="R356" s="146">
        <f t="shared" si="621"/>
        <v>0</v>
      </c>
      <c r="S356" s="146">
        <f t="shared" si="621"/>
        <v>0</v>
      </c>
      <c r="T356" s="140">
        <f t="shared" si="615"/>
        <v>24000</v>
      </c>
      <c r="U356" s="136"/>
      <c r="V356" s="142">
        <f t="shared" si="622"/>
        <v>24000</v>
      </c>
      <c r="W356" s="146">
        <f t="shared" si="622"/>
        <v>0</v>
      </c>
      <c r="X356" s="139">
        <f t="shared" si="606"/>
        <v>24000</v>
      </c>
      <c r="Y356" s="146">
        <f t="shared" si="623"/>
        <v>0</v>
      </c>
      <c r="Z356" s="146">
        <f t="shared" si="623"/>
        <v>0</v>
      </c>
      <c r="AA356" s="140">
        <f t="shared" si="627"/>
        <v>24000</v>
      </c>
      <c r="AB356" s="136"/>
      <c r="AC356" s="142">
        <f t="shared" si="624"/>
        <v>24000</v>
      </c>
      <c r="AD356" s="146">
        <f t="shared" si="624"/>
        <v>0</v>
      </c>
      <c r="AE356" s="139">
        <f t="shared" si="607"/>
        <v>24000</v>
      </c>
      <c r="AF356" s="146">
        <f t="shared" si="625"/>
        <v>0</v>
      </c>
      <c r="AG356" s="146">
        <f t="shared" si="625"/>
        <v>0</v>
      </c>
      <c r="AH356" s="140">
        <f t="shared" si="628"/>
        <v>24000</v>
      </c>
      <c r="AI356" s="13"/>
      <c r="AJ356" s="111">
        <f t="shared" si="626"/>
        <v>0</v>
      </c>
      <c r="AK356" s="113">
        <f t="shared" si="626"/>
        <v>0</v>
      </c>
      <c r="AL356" s="114">
        <f t="shared" si="626"/>
        <v>0</v>
      </c>
      <c r="AM356" s="113">
        <f t="shared" si="626"/>
        <v>0</v>
      </c>
      <c r="AN356" s="114">
        <f t="shared" si="626"/>
        <v>0</v>
      </c>
      <c r="AO356" s="113">
        <f t="shared" si="626"/>
        <v>0</v>
      </c>
      <c r="AP356" s="114">
        <f t="shared" si="626"/>
        <v>0</v>
      </c>
      <c r="AQ356" s="113">
        <f t="shared" si="626"/>
        <v>0</v>
      </c>
      <c r="AR356" s="114">
        <f t="shared" si="626"/>
        <v>12000</v>
      </c>
      <c r="AS356" s="113">
        <f t="shared" si="626"/>
        <v>0</v>
      </c>
      <c r="AT356" s="114">
        <f t="shared" si="626"/>
        <v>12000</v>
      </c>
      <c r="AU356" s="113">
        <f t="shared" si="626"/>
        <v>0</v>
      </c>
      <c r="AV356" s="114">
        <f t="shared" si="586"/>
        <v>24000</v>
      </c>
      <c r="AW356" s="113">
        <f t="shared" si="609"/>
        <v>0</v>
      </c>
      <c r="AX356" s="13"/>
      <c r="AY356" s="111">
        <f t="shared" si="610"/>
        <v>0</v>
      </c>
      <c r="AZ356" s="113">
        <f t="shared" si="611"/>
        <v>0</v>
      </c>
      <c r="BA356" s="114">
        <f t="shared" si="612"/>
        <v>12000</v>
      </c>
      <c r="BB356" s="113">
        <f t="shared" si="613"/>
        <v>12000</v>
      </c>
      <c r="BC356" s="113">
        <f t="shared" si="587"/>
        <v>24000</v>
      </c>
      <c r="BD356" s="117">
        <f t="shared" si="614"/>
        <v>0</v>
      </c>
    </row>
    <row r="357" spans="2:56" x14ac:dyDescent="0.3">
      <c r="B357" s="150" t="s">
        <v>174</v>
      </c>
      <c r="C357" s="78">
        <f>SUM(C358)</f>
        <v>0</v>
      </c>
      <c r="D357" s="79">
        <f>SUM(D358)</f>
        <v>0</v>
      </c>
      <c r="E357" s="69">
        <f t="shared" si="602"/>
        <v>0</v>
      </c>
      <c r="F357" s="78">
        <f>SUM(F358)</f>
        <v>0</v>
      </c>
      <c r="G357" s="79">
        <f>SUM(G358)</f>
        <v>0</v>
      </c>
      <c r="H357" s="69">
        <f t="shared" si="603"/>
        <v>0</v>
      </c>
      <c r="I357" s="78">
        <f>SUM(I358)</f>
        <v>0</v>
      </c>
      <c r="J357" s="79">
        <f>SUM(J358)</f>
        <v>0</v>
      </c>
      <c r="K357" s="69">
        <f t="shared" si="604"/>
        <v>0</v>
      </c>
      <c r="L357" s="78">
        <f>SUM(L358)</f>
        <v>0</v>
      </c>
      <c r="M357" s="80">
        <f>SUM(M358)</f>
        <v>0</v>
      </c>
      <c r="N357" s="81">
        <f>SUM(N358)</f>
        <v>0</v>
      </c>
      <c r="O357" s="78">
        <f>SUM(O358)</f>
        <v>0</v>
      </c>
      <c r="P357" s="81">
        <f>SUM(P358)</f>
        <v>0</v>
      </c>
      <c r="Q357" s="148">
        <f t="shared" si="605"/>
        <v>0</v>
      </c>
      <c r="R357" s="81">
        <f>SUM(R358)</f>
        <v>0</v>
      </c>
      <c r="S357" s="81">
        <f>SUM(S358)</f>
        <v>0</v>
      </c>
      <c r="T357" s="149">
        <f t="shared" si="615"/>
        <v>0</v>
      </c>
      <c r="U357" s="136"/>
      <c r="V357" s="78">
        <f>SUM(V358)</f>
        <v>0</v>
      </c>
      <c r="W357" s="81">
        <f>SUM(W358)</f>
        <v>0</v>
      </c>
      <c r="X357" s="148">
        <f t="shared" si="606"/>
        <v>0</v>
      </c>
      <c r="Y357" s="81">
        <f>SUM(Y358)</f>
        <v>0</v>
      </c>
      <c r="Z357" s="81">
        <f>SUM(Z358)</f>
        <v>0</v>
      </c>
      <c r="AA357" s="149">
        <f t="shared" si="627"/>
        <v>0</v>
      </c>
      <c r="AB357" s="136"/>
      <c r="AC357" s="78">
        <f>SUM(AC358)</f>
        <v>0</v>
      </c>
      <c r="AD357" s="81">
        <f>SUM(AD358)</f>
        <v>0</v>
      </c>
      <c r="AE357" s="148">
        <f t="shared" si="607"/>
        <v>0</v>
      </c>
      <c r="AF357" s="81">
        <f>SUM(AF358)</f>
        <v>0</v>
      </c>
      <c r="AG357" s="81">
        <f>SUM(AG358)</f>
        <v>0</v>
      </c>
      <c r="AH357" s="149">
        <f t="shared" si="628"/>
        <v>0</v>
      </c>
      <c r="AI357" s="13"/>
      <c r="AJ357" s="79">
        <f t="shared" ref="AJ357:AU357" si="629">SUM(AJ358)</f>
        <v>0</v>
      </c>
      <c r="AK357" s="80">
        <f t="shared" si="629"/>
        <v>0</v>
      </c>
      <c r="AL357" s="81">
        <f t="shared" si="629"/>
        <v>0</v>
      </c>
      <c r="AM357" s="80">
        <f t="shared" si="629"/>
        <v>0</v>
      </c>
      <c r="AN357" s="81">
        <f t="shared" si="629"/>
        <v>0</v>
      </c>
      <c r="AO357" s="80">
        <f t="shared" si="629"/>
        <v>0</v>
      </c>
      <c r="AP357" s="81">
        <f t="shared" si="629"/>
        <v>0</v>
      </c>
      <c r="AQ357" s="80">
        <f t="shared" si="629"/>
        <v>0</v>
      </c>
      <c r="AR357" s="81">
        <f t="shared" si="629"/>
        <v>0</v>
      </c>
      <c r="AS357" s="80">
        <f t="shared" si="629"/>
        <v>0</v>
      </c>
      <c r="AT357" s="81">
        <f t="shared" si="629"/>
        <v>0</v>
      </c>
      <c r="AU357" s="80">
        <f t="shared" si="629"/>
        <v>0</v>
      </c>
      <c r="AV357" s="81">
        <f t="shared" si="586"/>
        <v>0</v>
      </c>
      <c r="AW357" s="80">
        <f t="shared" si="609"/>
        <v>0</v>
      </c>
      <c r="AX357" s="13"/>
      <c r="AY357" s="79">
        <f t="shared" si="610"/>
        <v>0</v>
      </c>
      <c r="AZ357" s="80">
        <f t="shared" si="611"/>
        <v>0</v>
      </c>
      <c r="BA357" s="81">
        <f t="shared" si="612"/>
        <v>0</v>
      </c>
      <c r="BB357" s="80">
        <f t="shared" si="613"/>
        <v>0</v>
      </c>
      <c r="BC357" s="80">
        <f t="shared" si="587"/>
        <v>0</v>
      </c>
      <c r="BD357" s="86">
        <f t="shared" si="614"/>
        <v>0</v>
      </c>
    </row>
    <row r="358" spans="2:56" x14ac:dyDescent="0.3">
      <c r="B358" s="141" t="s">
        <v>175</v>
      </c>
      <c r="C358" s="142">
        <f>SUM(C562,C766,C970,C1174,C1378,C1582,C1786,C1990)</f>
        <v>0</v>
      </c>
      <c r="D358" s="143">
        <f>SUM(D562,D766,D970,D1174,D1378,D1582,D1786,D1990)</f>
        <v>0</v>
      </c>
      <c r="E358" s="144">
        <f t="shared" si="602"/>
        <v>0</v>
      </c>
      <c r="F358" s="142">
        <f>SUM(F562,F766,F970,F1174,F1378,F1582,F1786,F1990)</f>
        <v>0</v>
      </c>
      <c r="G358" s="143">
        <f>SUM(G562,G766,G970,G1174,G1378,G1582,G1786,G1990)</f>
        <v>0</v>
      </c>
      <c r="H358" s="144">
        <f t="shared" si="603"/>
        <v>0</v>
      </c>
      <c r="I358" s="142">
        <f>SUM(I562,I766,I970,I1174,I1378,I1582,I1786,I1990)</f>
        <v>0</v>
      </c>
      <c r="J358" s="143">
        <f>SUM(J562,J766,J970,J1174,J1378,J1582,J1786,J1990)</f>
        <v>0</v>
      </c>
      <c r="K358" s="144">
        <f t="shared" si="604"/>
        <v>0</v>
      </c>
      <c r="L358" s="142">
        <f>SUM(L562,L766,L970,L1174,L1378,L1582,L1786,L1990)</f>
        <v>0</v>
      </c>
      <c r="M358" s="145">
        <f>SUM(M562,M766,M970,M1174,M1378,M1582,M1786,M1990)</f>
        <v>0</v>
      </c>
      <c r="N358" s="146">
        <f>SUM(N562,N766,N970,N1174,N1378,N1582,N1786,N1990)</f>
        <v>0</v>
      </c>
      <c r="O358" s="142">
        <f>SUM(O562,O766,O970,O1174,O1378,O1582,O1786,O1990)</f>
        <v>0</v>
      </c>
      <c r="P358" s="146">
        <f>SUM(P562,P766,P970,P1174,P1378,P1582,P1786,P1990)</f>
        <v>0</v>
      </c>
      <c r="Q358" s="139">
        <f t="shared" si="605"/>
        <v>0</v>
      </c>
      <c r="R358" s="146">
        <f>SUM(R562,R766,R970,R1174,R1378,R1582,R1786,R1990)</f>
        <v>0</v>
      </c>
      <c r="S358" s="146">
        <f>SUM(S562,S766,S970,S1174,S1378,S1582,S1786,S1990)</f>
        <v>0</v>
      </c>
      <c r="T358" s="140">
        <f t="shared" si="615"/>
        <v>0</v>
      </c>
      <c r="U358" s="136"/>
      <c r="V358" s="142">
        <f>SUM(V562,V766,V970,V1174,V1378,V1582,V1786,V1990)</f>
        <v>0</v>
      </c>
      <c r="W358" s="146">
        <f>SUM(W562,W766,W970,W1174,W1378,W1582,W1786,W1990)</f>
        <v>0</v>
      </c>
      <c r="X358" s="139">
        <f t="shared" si="606"/>
        <v>0</v>
      </c>
      <c r="Y358" s="146">
        <f>SUM(Y562,Y766,Y970,Y1174,Y1378,Y1582,Y1786,Y1990)</f>
        <v>0</v>
      </c>
      <c r="Z358" s="146">
        <f>SUM(Z562,Z766,Z970,Z1174,Z1378,Z1582,Z1786,Z1990)</f>
        <v>0</v>
      </c>
      <c r="AA358" s="140">
        <f t="shared" si="627"/>
        <v>0</v>
      </c>
      <c r="AB358" s="136"/>
      <c r="AC358" s="142">
        <f>SUM(AC562,AC766,AC970,AC1174,AC1378,AC1582,AC1786,AC1990)</f>
        <v>0</v>
      </c>
      <c r="AD358" s="146">
        <f>SUM(AD562,AD766,AD970,AD1174,AD1378,AD1582,AD1786,AD1990)</f>
        <v>0</v>
      </c>
      <c r="AE358" s="139">
        <f t="shared" si="607"/>
        <v>0</v>
      </c>
      <c r="AF358" s="146">
        <f>SUM(AF562,AF766,AF970,AF1174,AF1378,AF1582,AF1786,AF1990)</f>
        <v>0</v>
      </c>
      <c r="AG358" s="146">
        <f>SUM(AG562,AG766,AG970,AG1174,AG1378,AG1582,AG1786,AG1990)</f>
        <v>0</v>
      </c>
      <c r="AH358" s="140">
        <f t="shared" si="628"/>
        <v>0</v>
      </c>
      <c r="AI358" s="13"/>
      <c r="AJ358" s="111">
        <f t="shared" ref="AJ358:AU358" si="630">SUM(AJ562,AJ766,AJ970,AJ1174,AJ1378,AJ1582,AJ1786,AJ1990)</f>
        <v>0</v>
      </c>
      <c r="AK358" s="113">
        <f t="shared" si="630"/>
        <v>0</v>
      </c>
      <c r="AL358" s="114">
        <f t="shared" si="630"/>
        <v>0</v>
      </c>
      <c r="AM358" s="113">
        <f t="shared" si="630"/>
        <v>0</v>
      </c>
      <c r="AN358" s="114">
        <f t="shared" si="630"/>
        <v>0</v>
      </c>
      <c r="AO358" s="113">
        <f t="shared" si="630"/>
        <v>0</v>
      </c>
      <c r="AP358" s="114">
        <f t="shared" si="630"/>
        <v>0</v>
      </c>
      <c r="AQ358" s="113">
        <f t="shared" si="630"/>
        <v>0</v>
      </c>
      <c r="AR358" s="114">
        <f t="shared" si="630"/>
        <v>0</v>
      </c>
      <c r="AS358" s="113">
        <f t="shared" si="630"/>
        <v>0</v>
      </c>
      <c r="AT358" s="114">
        <f t="shared" si="630"/>
        <v>0</v>
      </c>
      <c r="AU358" s="113">
        <f t="shared" si="630"/>
        <v>0</v>
      </c>
      <c r="AV358" s="114">
        <f t="shared" si="586"/>
        <v>0</v>
      </c>
      <c r="AW358" s="113">
        <f t="shared" si="609"/>
        <v>0</v>
      </c>
      <c r="AX358" s="13"/>
      <c r="AY358" s="111">
        <f t="shared" si="610"/>
        <v>0</v>
      </c>
      <c r="AZ358" s="113">
        <f t="shared" si="611"/>
        <v>0</v>
      </c>
      <c r="BA358" s="114">
        <f t="shared" si="612"/>
        <v>0</v>
      </c>
      <c r="BB358" s="113">
        <f t="shared" si="613"/>
        <v>0</v>
      </c>
      <c r="BC358" s="113">
        <f t="shared" si="587"/>
        <v>0</v>
      </c>
      <c r="BD358" s="117">
        <f t="shared" si="614"/>
        <v>0</v>
      </c>
    </row>
    <row r="359" spans="2:56" x14ac:dyDescent="0.3">
      <c r="B359" s="150" t="s">
        <v>176</v>
      </c>
      <c r="C359" s="78">
        <f>SUM(C360:C364)</f>
        <v>48421</v>
      </c>
      <c r="D359" s="79">
        <f>SUM(D360:D364)</f>
        <v>48402.5</v>
      </c>
      <c r="E359" s="69">
        <f t="shared" si="602"/>
        <v>0.99961793436731994</v>
      </c>
      <c r="F359" s="78">
        <f>SUM(F360:F364)</f>
        <v>40000</v>
      </c>
      <c r="G359" s="79">
        <f>SUM(G360:G364)</f>
        <v>33934.129999999997</v>
      </c>
      <c r="H359" s="69">
        <f t="shared" si="603"/>
        <v>0.84835324999999995</v>
      </c>
      <c r="I359" s="78">
        <f>SUM(I360:I364)</f>
        <v>0</v>
      </c>
      <c r="J359" s="79">
        <f>SUM(J360:J364)</f>
        <v>0</v>
      </c>
      <c r="K359" s="69">
        <f t="shared" si="604"/>
        <v>0</v>
      </c>
      <c r="L359" s="78">
        <f>SUM(L360:L364)</f>
        <v>0</v>
      </c>
      <c r="M359" s="80">
        <f>SUM(M360:M364)</f>
        <v>0</v>
      </c>
      <c r="N359" s="81">
        <f>SUM(N360:N364)</f>
        <v>0</v>
      </c>
      <c r="O359" s="78">
        <f>SUM(O360:O364)</f>
        <v>18820</v>
      </c>
      <c r="P359" s="81">
        <f>SUM(P360:P364)</f>
        <v>0</v>
      </c>
      <c r="Q359" s="148">
        <f t="shared" si="605"/>
        <v>18820</v>
      </c>
      <c r="R359" s="81">
        <f>SUM(R360:R364)</f>
        <v>0</v>
      </c>
      <c r="S359" s="81">
        <f>SUM(S360:S364)</f>
        <v>0</v>
      </c>
      <c r="T359" s="149">
        <f t="shared" si="615"/>
        <v>18820</v>
      </c>
      <c r="U359" s="136"/>
      <c r="V359" s="78">
        <f>SUM(V360:V364)</f>
        <v>0</v>
      </c>
      <c r="W359" s="81">
        <f>SUM(W360:W364)</f>
        <v>0</v>
      </c>
      <c r="X359" s="148">
        <f t="shared" si="606"/>
        <v>0</v>
      </c>
      <c r="Y359" s="81">
        <f>SUM(Y360:Y364)</f>
        <v>0</v>
      </c>
      <c r="Z359" s="81">
        <f>SUM(Z360:Z364)</f>
        <v>0</v>
      </c>
      <c r="AA359" s="149">
        <f t="shared" si="627"/>
        <v>0</v>
      </c>
      <c r="AB359" s="136"/>
      <c r="AC359" s="78">
        <f>SUM(AC360:AC364)</f>
        <v>0</v>
      </c>
      <c r="AD359" s="81">
        <f>SUM(AD360:AD364)</f>
        <v>0</v>
      </c>
      <c r="AE359" s="148">
        <f t="shared" si="607"/>
        <v>0</v>
      </c>
      <c r="AF359" s="81">
        <f>SUM(AF360:AF364)</f>
        <v>0</v>
      </c>
      <c r="AG359" s="81">
        <f>SUM(AG360:AG364)</f>
        <v>0</v>
      </c>
      <c r="AH359" s="149">
        <f t="shared" si="628"/>
        <v>0</v>
      </c>
      <c r="AI359" s="13"/>
      <c r="AJ359" s="79">
        <f t="shared" ref="AJ359:AU359" si="631">SUM(AJ360:AJ364)</f>
        <v>0</v>
      </c>
      <c r="AK359" s="80">
        <f t="shared" si="631"/>
        <v>0</v>
      </c>
      <c r="AL359" s="81">
        <f t="shared" si="631"/>
        <v>0</v>
      </c>
      <c r="AM359" s="80">
        <f t="shared" si="631"/>
        <v>0</v>
      </c>
      <c r="AN359" s="81">
        <f t="shared" si="631"/>
        <v>0</v>
      </c>
      <c r="AO359" s="80">
        <f t="shared" si="631"/>
        <v>0</v>
      </c>
      <c r="AP359" s="81">
        <f t="shared" si="631"/>
        <v>0</v>
      </c>
      <c r="AQ359" s="80">
        <f t="shared" si="631"/>
        <v>0</v>
      </c>
      <c r="AR359" s="81">
        <f t="shared" si="631"/>
        <v>18820</v>
      </c>
      <c r="AS359" s="80">
        <f t="shared" si="631"/>
        <v>0</v>
      </c>
      <c r="AT359" s="81">
        <f t="shared" si="631"/>
        <v>0</v>
      </c>
      <c r="AU359" s="80">
        <f t="shared" si="631"/>
        <v>0</v>
      </c>
      <c r="AV359" s="81">
        <f t="shared" si="586"/>
        <v>18820</v>
      </c>
      <c r="AW359" s="80">
        <f t="shared" si="609"/>
        <v>0</v>
      </c>
      <c r="AX359" s="13"/>
      <c r="AY359" s="79">
        <f t="shared" si="610"/>
        <v>0</v>
      </c>
      <c r="AZ359" s="80">
        <f t="shared" si="611"/>
        <v>0</v>
      </c>
      <c r="BA359" s="81">
        <f t="shared" si="612"/>
        <v>18820</v>
      </c>
      <c r="BB359" s="80">
        <f t="shared" si="613"/>
        <v>0</v>
      </c>
      <c r="BC359" s="80">
        <f t="shared" si="587"/>
        <v>18820</v>
      </c>
      <c r="BD359" s="86">
        <f t="shared" si="614"/>
        <v>0</v>
      </c>
    </row>
    <row r="360" spans="2:56" x14ac:dyDescent="0.3">
      <c r="B360" s="141" t="s">
        <v>177</v>
      </c>
      <c r="C360" s="142">
        <f t="shared" ref="C360:D364" si="632">SUM(C564,C768,C972,C1176,C1380,C1584,C1788,C1992)</f>
        <v>0</v>
      </c>
      <c r="D360" s="143">
        <f t="shared" si="632"/>
        <v>0</v>
      </c>
      <c r="E360" s="144">
        <f t="shared" si="602"/>
        <v>0</v>
      </c>
      <c r="F360" s="142">
        <f t="shared" ref="F360:G364" si="633">SUM(F564,F768,F972,F1176,F1380,F1584,F1788,F1992)</f>
        <v>0</v>
      </c>
      <c r="G360" s="143">
        <f t="shared" si="633"/>
        <v>0</v>
      </c>
      <c r="H360" s="144">
        <f t="shared" si="603"/>
        <v>0</v>
      </c>
      <c r="I360" s="142">
        <f t="shared" ref="I360:J364" si="634">SUM(I564,I768,I972,I1176,I1380,I1584,I1788,I1992)</f>
        <v>0</v>
      </c>
      <c r="J360" s="143">
        <f t="shared" si="634"/>
        <v>0</v>
      </c>
      <c r="K360" s="144">
        <f t="shared" si="604"/>
        <v>0</v>
      </c>
      <c r="L360" s="142">
        <f>SUM(L564,L768,L972,L1176,L1380,L1584,L1788,L1992)</f>
        <v>0</v>
      </c>
      <c r="M360" s="145">
        <f t="shared" ref="M360:P364" si="635">SUM(M564,M768,M972,M1176,M1380,M1584,M1788,M1992)</f>
        <v>0</v>
      </c>
      <c r="N360" s="146">
        <f t="shared" si="635"/>
        <v>0</v>
      </c>
      <c r="O360" s="142">
        <f t="shared" si="635"/>
        <v>0</v>
      </c>
      <c r="P360" s="146">
        <f t="shared" si="635"/>
        <v>0</v>
      </c>
      <c r="Q360" s="139">
        <f t="shared" si="605"/>
        <v>0</v>
      </c>
      <c r="R360" s="146">
        <f t="shared" ref="R360:S364" si="636">SUM(R564,R768,R972,R1176,R1380,R1584,R1788,R1992)</f>
        <v>0</v>
      </c>
      <c r="S360" s="146">
        <f t="shared" si="636"/>
        <v>0</v>
      </c>
      <c r="T360" s="140">
        <f t="shared" si="615"/>
        <v>0</v>
      </c>
      <c r="U360" s="136"/>
      <c r="V360" s="142">
        <f t="shared" ref="V360:W364" si="637">SUM(V564,V768,V972,V1176,V1380,V1584,V1788,V1992)</f>
        <v>0</v>
      </c>
      <c r="W360" s="146">
        <f t="shared" si="637"/>
        <v>0</v>
      </c>
      <c r="X360" s="139">
        <f t="shared" si="606"/>
        <v>0</v>
      </c>
      <c r="Y360" s="146">
        <f t="shared" ref="Y360:Z364" si="638">SUM(Y564,Y768,Y972,Y1176,Y1380,Y1584,Y1788,Y1992)</f>
        <v>0</v>
      </c>
      <c r="Z360" s="146">
        <f t="shared" si="638"/>
        <v>0</v>
      </c>
      <c r="AA360" s="140">
        <f t="shared" si="627"/>
        <v>0</v>
      </c>
      <c r="AB360" s="136"/>
      <c r="AC360" s="142">
        <f t="shared" ref="AC360:AD364" si="639">SUM(AC564,AC768,AC972,AC1176,AC1380,AC1584,AC1788,AC1992)</f>
        <v>0</v>
      </c>
      <c r="AD360" s="146">
        <f t="shared" si="639"/>
        <v>0</v>
      </c>
      <c r="AE360" s="139">
        <f t="shared" si="607"/>
        <v>0</v>
      </c>
      <c r="AF360" s="146">
        <f t="shared" ref="AF360:AG364" si="640">SUM(AF564,AF768,AF972,AF1176,AF1380,AF1584,AF1788,AF1992)</f>
        <v>0</v>
      </c>
      <c r="AG360" s="146">
        <f t="shared" si="640"/>
        <v>0</v>
      </c>
      <c r="AH360" s="140">
        <f t="shared" si="628"/>
        <v>0</v>
      </c>
      <c r="AI360" s="13"/>
      <c r="AJ360" s="111">
        <f t="shared" ref="AJ360:AU364" si="641">SUM(AJ564,AJ768,AJ972,AJ1176,AJ1380,AJ1584,AJ1788,AJ1992)</f>
        <v>0</v>
      </c>
      <c r="AK360" s="113">
        <f t="shared" si="641"/>
        <v>0</v>
      </c>
      <c r="AL360" s="114">
        <f t="shared" si="641"/>
        <v>0</v>
      </c>
      <c r="AM360" s="113">
        <f t="shared" si="641"/>
        <v>0</v>
      </c>
      <c r="AN360" s="114">
        <f t="shared" si="641"/>
        <v>0</v>
      </c>
      <c r="AO360" s="113">
        <f t="shared" si="641"/>
        <v>0</v>
      </c>
      <c r="AP360" s="114">
        <f t="shared" si="641"/>
        <v>0</v>
      </c>
      <c r="AQ360" s="113">
        <f>SUM(AQ564,AQ768,AQ972,AQ1176,AQ1380,AQ1584,AQ1788,AQ1992)</f>
        <v>0</v>
      </c>
      <c r="AR360" s="114">
        <f t="shared" si="641"/>
        <v>0</v>
      </c>
      <c r="AS360" s="113">
        <f t="shared" si="641"/>
        <v>0</v>
      </c>
      <c r="AT360" s="114">
        <f t="shared" si="641"/>
        <v>0</v>
      </c>
      <c r="AU360" s="113">
        <f t="shared" si="641"/>
        <v>0</v>
      </c>
      <c r="AV360" s="114">
        <f t="shared" si="586"/>
        <v>0</v>
      </c>
      <c r="AW360" s="113">
        <f t="shared" si="609"/>
        <v>0</v>
      </c>
      <c r="AX360" s="13"/>
      <c r="AY360" s="111">
        <f t="shared" si="610"/>
        <v>0</v>
      </c>
      <c r="AZ360" s="113">
        <f t="shared" si="611"/>
        <v>0</v>
      </c>
      <c r="BA360" s="114">
        <f t="shared" si="612"/>
        <v>0</v>
      </c>
      <c r="BB360" s="113">
        <f t="shared" si="613"/>
        <v>0</v>
      </c>
      <c r="BC360" s="113">
        <f t="shared" si="587"/>
        <v>0</v>
      </c>
      <c r="BD360" s="117">
        <f t="shared" si="614"/>
        <v>0</v>
      </c>
    </row>
    <row r="361" spans="2:56" x14ac:dyDescent="0.3">
      <c r="B361" s="141" t="s">
        <v>178</v>
      </c>
      <c r="C361" s="142">
        <f t="shared" si="632"/>
        <v>48421</v>
      </c>
      <c r="D361" s="143">
        <f t="shared" si="632"/>
        <v>48402.5</v>
      </c>
      <c r="E361" s="144">
        <f t="shared" si="602"/>
        <v>0.99961793436731994</v>
      </c>
      <c r="F361" s="142">
        <f t="shared" si="633"/>
        <v>40000</v>
      </c>
      <c r="G361" s="143">
        <f t="shared" si="633"/>
        <v>33934.129999999997</v>
      </c>
      <c r="H361" s="144">
        <f t="shared" si="603"/>
        <v>0.84835324999999995</v>
      </c>
      <c r="I361" s="142">
        <f t="shared" si="634"/>
        <v>0</v>
      </c>
      <c r="J361" s="143">
        <f t="shared" si="634"/>
        <v>0</v>
      </c>
      <c r="K361" s="144">
        <f t="shared" si="604"/>
        <v>0</v>
      </c>
      <c r="L361" s="142">
        <f>SUM(L565,L769,L973,L1177,L1381,L1585,L1789,L1993)</f>
        <v>0</v>
      </c>
      <c r="M361" s="145">
        <f t="shared" si="635"/>
        <v>0</v>
      </c>
      <c r="N361" s="146">
        <f t="shared" si="635"/>
        <v>0</v>
      </c>
      <c r="O361" s="142">
        <f t="shared" si="635"/>
        <v>18820</v>
      </c>
      <c r="P361" s="146">
        <f t="shared" si="635"/>
        <v>0</v>
      </c>
      <c r="Q361" s="139">
        <f t="shared" si="605"/>
        <v>18820</v>
      </c>
      <c r="R361" s="146">
        <f t="shared" si="636"/>
        <v>0</v>
      </c>
      <c r="S361" s="146">
        <f t="shared" si="636"/>
        <v>0</v>
      </c>
      <c r="T361" s="140">
        <f t="shared" si="615"/>
        <v>18820</v>
      </c>
      <c r="U361" s="136"/>
      <c r="V361" s="142">
        <f t="shared" si="637"/>
        <v>0</v>
      </c>
      <c r="W361" s="146">
        <f t="shared" si="637"/>
        <v>0</v>
      </c>
      <c r="X361" s="139">
        <f t="shared" si="606"/>
        <v>0</v>
      </c>
      <c r="Y361" s="146">
        <f t="shared" si="638"/>
        <v>0</v>
      </c>
      <c r="Z361" s="146">
        <f t="shared" si="638"/>
        <v>0</v>
      </c>
      <c r="AA361" s="140">
        <f t="shared" si="627"/>
        <v>0</v>
      </c>
      <c r="AB361" s="136"/>
      <c r="AC361" s="142">
        <f t="shared" si="639"/>
        <v>0</v>
      </c>
      <c r="AD361" s="146">
        <f t="shared" si="639"/>
        <v>0</v>
      </c>
      <c r="AE361" s="139">
        <f t="shared" si="607"/>
        <v>0</v>
      </c>
      <c r="AF361" s="146">
        <f t="shared" si="640"/>
        <v>0</v>
      </c>
      <c r="AG361" s="146">
        <f t="shared" si="640"/>
        <v>0</v>
      </c>
      <c r="AH361" s="140">
        <f t="shared" si="628"/>
        <v>0</v>
      </c>
      <c r="AI361" s="13"/>
      <c r="AJ361" s="111">
        <f t="shared" si="641"/>
        <v>0</v>
      </c>
      <c r="AK361" s="113">
        <f t="shared" si="641"/>
        <v>0</v>
      </c>
      <c r="AL361" s="114">
        <f t="shared" si="641"/>
        <v>0</v>
      </c>
      <c r="AM361" s="113">
        <f t="shared" si="641"/>
        <v>0</v>
      </c>
      <c r="AN361" s="114">
        <f t="shared" si="641"/>
        <v>0</v>
      </c>
      <c r="AO361" s="113">
        <f t="shared" si="641"/>
        <v>0</v>
      </c>
      <c r="AP361" s="114">
        <f t="shared" si="641"/>
        <v>0</v>
      </c>
      <c r="AQ361" s="113">
        <f>SUM(AQ565,AQ769,AQ973,AQ1177,AQ1381,AQ1585,AQ1789,AQ1993)</f>
        <v>0</v>
      </c>
      <c r="AR361" s="114">
        <f t="shared" si="641"/>
        <v>18820</v>
      </c>
      <c r="AS361" s="113">
        <f t="shared" si="641"/>
        <v>0</v>
      </c>
      <c r="AT361" s="114">
        <f t="shared" si="641"/>
        <v>0</v>
      </c>
      <c r="AU361" s="113">
        <f t="shared" si="641"/>
        <v>0</v>
      </c>
      <c r="AV361" s="114">
        <f t="shared" si="586"/>
        <v>18820</v>
      </c>
      <c r="AW361" s="113">
        <f t="shared" si="609"/>
        <v>0</v>
      </c>
      <c r="AX361" s="13"/>
      <c r="AY361" s="111">
        <f t="shared" si="610"/>
        <v>0</v>
      </c>
      <c r="AZ361" s="113">
        <f t="shared" si="611"/>
        <v>0</v>
      </c>
      <c r="BA361" s="114">
        <f t="shared" si="612"/>
        <v>18820</v>
      </c>
      <c r="BB361" s="113">
        <f t="shared" si="613"/>
        <v>0</v>
      </c>
      <c r="BC361" s="113">
        <f t="shared" si="587"/>
        <v>18820</v>
      </c>
      <c r="BD361" s="117">
        <f t="shared" si="614"/>
        <v>0</v>
      </c>
    </row>
    <row r="362" spans="2:56" x14ac:dyDescent="0.3">
      <c r="B362" s="141" t="s">
        <v>179</v>
      </c>
      <c r="C362" s="142">
        <f t="shared" si="632"/>
        <v>0</v>
      </c>
      <c r="D362" s="143">
        <f t="shared" si="632"/>
        <v>0</v>
      </c>
      <c r="E362" s="144">
        <f t="shared" si="602"/>
        <v>0</v>
      </c>
      <c r="F362" s="142">
        <f t="shared" si="633"/>
        <v>0</v>
      </c>
      <c r="G362" s="143">
        <f t="shared" si="633"/>
        <v>0</v>
      </c>
      <c r="H362" s="144">
        <f t="shared" si="603"/>
        <v>0</v>
      </c>
      <c r="I362" s="142">
        <f t="shared" si="634"/>
        <v>0</v>
      </c>
      <c r="J362" s="143">
        <f t="shared" si="634"/>
        <v>0</v>
      </c>
      <c r="K362" s="144">
        <f t="shared" si="604"/>
        <v>0</v>
      </c>
      <c r="L362" s="142">
        <f>SUM(L566,L770,L974,L1178,L1382,L1586,L1790,L1994)</f>
        <v>0</v>
      </c>
      <c r="M362" s="145">
        <f t="shared" si="635"/>
        <v>0</v>
      </c>
      <c r="N362" s="146">
        <f t="shared" si="635"/>
        <v>0</v>
      </c>
      <c r="O362" s="142">
        <f t="shared" si="635"/>
        <v>0</v>
      </c>
      <c r="P362" s="146">
        <f t="shared" si="635"/>
        <v>0</v>
      </c>
      <c r="Q362" s="139">
        <f t="shared" si="605"/>
        <v>0</v>
      </c>
      <c r="R362" s="146">
        <f t="shared" si="636"/>
        <v>0</v>
      </c>
      <c r="S362" s="146">
        <f t="shared" si="636"/>
        <v>0</v>
      </c>
      <c r="T362" s="140">
        <f t="shared" si="615"/>
        <v>0</v>
      </c>
      <c r="U362" s="136"/>
      <c r="V362" s="142">
        <f t="shared" si="637"/>
        <v>0</v>
      </c>
      <c r="W362" s="146">
        <f t="shared" si="637"/>
        <v>0</v>
      </c>
      <c r="X362" s="139">
        <f t="shared" si="606"/>
        <v>0</v>
      </c>
      <c r="Y362" s="146">
        <f t="shared" si="638"/>
        <v>0</v>
      </c>
      <c r="Z362" s="146">
        <f t="shared" si="638"/>
        <v>0</v>
      </c>
      <c r="AA362" s="140">
        <f t="shared" si="627"/>
        <v>0</v>
      </c>
      <c r="AB362" s="136"/>
      <c r="AC362" s="142">
        <f t="shared" si="639"/>
        <v>0</v>
      </c>
      <c r="AD362" s="146">
        <f t="shared" si="639"/>
        <v>0</v>
      </c>
      <c r="AE362" s="139">
        <f t="shared" si="607"/>
        <v>0</v>
      </c>
      <c r="AF362" s="146">
        <f t="shared" si="640"/>
        <v>0</v>
      </c>
      <c r="AG362" s="146">
        <f t="shared" si="640"/>
        <v>0</v>
      </c>
      <c r="AH362" s="140">
        <f t="shared" si="628"/>
        <v>0</v>
      </c>
      <c r="AI362" s="13"/>
      <c r="AJ362" s="111">
        <f t="shared" si="641"/>
        <v>0</v>
      </c>
      <c r="AK362" s="113">
        <f t="shared" si="641"/>
        <v>0</v>
      </c>
      <c r="AL362" s="114">
        <f t="shared" si="641"/>
        <v>0</v>
      </c>
      <c r="AM362" s="113">
        <f t="shared" si="641"/>
        <v>0</v>
      </c>
      <c r="AN362" s="114">
        <f t="shared" si="641"/>
        <v>0</v>
      </c>
      <c r="AO362" s="113">
        <f t="shared" si="641"/>
        <v>0</v>
      </c>
      <c r="AP362" s="114">
        <f t="shared" si="641"/>
        <v>0</v>
      </c>
      <c r="AQ362" s="113">
        <f>SUM(AQ566,AQ770,AQ974,AQ1178,AQ1382,AQ1586,AQ1790,AQ1994)</f>
        <v>0</v>
      </c>
      <c r="AR362" s="114">
        <f t="shared" si="641"/>
        <v>0</v>
      </c>
      <c r="AS362" s="113">
        <f t="shared" si="641"/>
        <v>0</v>
      </c>
      <c r="AT362" s="114">
        <f t="shared" si="641"/>
        <v>0</v>
      </c>
      <c r="AU362" s="113">
        <f t="shared" si="641"/>
        <v>0</v>
      </c>
      <c r="AV362" s="114">
        <f t="shared" si="586"/>
        <v>0</v>
      </c>
      <c r="AW362" s="113">
        <f t="shared" si="609"/>
        <v>0</v>
      </c>
      <c r="AX362" s="13"/>
      <c r="AY362" s="111">
        <f t="shared" si="610"/>
        <v>0</v>
      </c>
      <c r="AZ362" s="113">
        <f t="shared" si="611"/>
        <v>0</v>
      </c>
      <c r="BA362" s="114">
        <f t="shared" si="612"/>
        <v>0</v>
      </c>
      <c r="BB362" s="113">
        <f t="shared" si="613"/>
        <v>0</v>
      </c>
      <c r="BC362" s="113">
        <f t="shared" si="587"/>
        <v>0</v>
      </c>
      <c r="BD362" s="117">
        <f t="shared" si="614"/>
        <v>0</v>
      </c>
    </row>
    <row r="363" spans="2:56" x14ac:dyDescent="0.3">
      <c r="B363" s="141" t="s">
        <v>180</v>
      </c>
      <c r="C363" s="142">
        <f t="shared" si="632"/>
        <v>0</v>
      </c>
      <c r="D363" s="143">
        <f t="shared" si="632"/>
        <v>0</v>
      </c>
      <c r="E363" s="144">
        <f t="shared" si="602"/>
        <v>0</v>
      </c>
      <c r="F363" s="142">
        <f t="shared" si="633"/>
        <v>0</v>
      </c>
      <c r="G363" s="143">
        <f t="shared" si="633"/>
        <v>0</v>
      </c>
      <c r="H363" s="144">
        <f t="shared" si="603"/>
        <v>0</v>
      </c>
      <c r="I363" s="142">
        <f t="shared" si="634"/>
        <v>0</v>
      </c>
      <c r="J363" s="143">
        <f t="shared" si="634"/>
        <v>0</v>
      </c>
      <c r="K363" s="144">
        <f t="shared" si="604"/>
        <v>0</v>
      </c>
      <c r="L363" s="142">
        <f>SUM(L567,L771,L975,L1179,L1383,L1587,L1791,L1995)</f>
        <v>0</v>
      </c>
      <c r="M363" s="145">
        <f t="shared" si="635"/>
        <v>0</v>
      </c>
      <c r="N363" s="146">
        <f t="shared" si="635"/>
        <v>0</v>
      </c>
      <c r="O363" s="142">
        <f t="shared" si="635"/>
        <v>0</v>
      </c>
      <c r="P363" s="146">
        <f t="shared" si="635"/>
        <v>0</v>
      </c>
      <c r="Q363" s="139">
        <f t="shared" si="605"/>
        <v>0</v>
      </c>
      <c r="R363" s="146">
        <f t="shared" si="636"/>
        <v>0</v>
      </c>
      <c r="S363" s="146">
        <f t="shared" si="636"/>
        <v>0</v>
      </c>
      <c r="T363" s="140">
        <f t="shared" si="615"/>
        <v>0</v>
      </c>
      <c r="U363" s="136"/>
      <c r="V363" s="142">
        <f t="shared" si="637"/>
        <v>0</v>
      </c>
      <c r="W363" s="146">
        <f t="shared" si="637"/>
        <v>0</v>
      </c>
      <c r="X363" s="139">
        <f t="shared" si="606"/>
        <v>0</v>
      </c>
      <c r="Y363" s="146">
        <f t="shared" si="638"/>
        <v>0</v>
      </c>
      <c r="Z363" s="146">
        <f t="shared" si="638"/>
        <v>0</v>
      </c>
      <c r="AA363" s="140">
        <f t="shared" si="627"/>
        <v>0</v>
      </c>
      <c r="AB363" s="136"/>
      <c r="AC363" s="142">
        <f t="shared" si="639"/>
        <v>0</v>
      </c>
      <c r="AD363" s="146">
        <f t="shared" si="639"/>
        <v>0</v>
      </c>
      <c r="AE363" s="139">
        <f t="shared" si="607"/>
        <v>0</v>
      </c>
      <c r="AF363" s="146">
        <f t="shared" si="640"/>
        <v>0</v>
      </c>
      <c r="AG363" s="146">
        <f t="shared" si="640"/>
        <v>0</v>
      </c>
      <c r="AH363" s="140">
        <f t="shared" si="628"/>
        <v>0</v>
      </c>
      <c r="AI363" s="13"/>
      <c r="AJ363" s="111">
        <f t="shared" si="641"/>
        <v>0</v>
      </c>
      <c r="AK363" s="113">
        <f t="shared" si="641"/>
        <v>0</v>
      </c>
      <c r="AL363" s="114">
        <f t="shared" si="641"/>
        <v>0</v>
      </c>
      <c r="AM363" s="113">
        <f t="shared" si="641"/>
        <v>0</v>
      </c>
      <c r="AN363" s="114">
        <f t="shared" si="641"/>
        <v>0</v>
      </c>
      <c r="AO363" s="113">
        <f t="shared" si="641"/>
        <v>0</v>
      </c>
      <c r="AP363" s="114">
        <f t="shared" si="641"/>
        <v>0</v>
      </c>
      <c r="AQ363" s="113">
        <f>SUM(AQ567,AQ771,AQ975,AQ1179,AQ1383,AQ1587,AQ1791,AQ1995)</f>
        <v>0</v>
      </c>
      <c r="AR363" s="114">
        <f t="shared" si="641"/>
        <v>0</v>
      </c>
      <c r="AS363" s="113">
        <f t="shared" si="641"/>
        <v>0</v>
      </c>
      <c r="AT363" s="114">
        <f t="shared" si="641"/>
        <v>0</v>
      </c>
      <c r="AU363" s="113">
        <f t="shared" si="641"/>
        <v>0</v>
      </c>
      <c r="AV363" s="114">
        <f t="shared" si="586"/>
        <v>0</v>
      </c>
      <c r="AW363" s="113">
        <f t="shared" si="609"/>
        <v>0</v>
      </c>
      <c r="AX363" s="13"/>
      <c r="AY363" s="111">
        <f t="shared" si="610"/>
        <v>0</v>
      </c>
      <c r="AZ363" s="113">
        <f t="shared" si="611"/>
        <v>0</v>
      </c>
      <c r="BA363" s="114">
        <f t="shared" si="612"/>
        <v>0</v>
      </c>
      <c r="BB363" s="113">
        <f t="shared" si="613"/>
        <v>0</v>
      </c>
      <c r="BC363" s="113">
        <f t="shared" si="587"/>
        <v>0</v>
      </c>
      <c r="BD363" s="117">
        <f t="shared" si="614"/>
        <v>0</v>
      </c>
    </row>
    <row r="364" spans="2:56" x14ac:dyDescent="0.3">
      <c r="B364" s="141" t="s">
        <v>181</v>
      </c>
      <c r="C364" s="142">
        <f t="shared" si="632"/>
        <v>0</v>
      </c>
      <c r="D364" s="143">
        <f t="shared" si="632"/>
        <v>0</v>
      </c>
      <c r="E364" s="144">
        <f t="shared" si="602"/>
        <v>0</v>
      </c>
      <c r="F364" s="142">
        <f t="shared" si="633"/>
        <v>0</v>
      </c>
      <c r="G364" s="143">
        <f t="shared" si="633"/>
        <v>0</v>
      </c>
      <c r="H364" s="144">
        <f t="shared" si="603"/>
        <v>0</v>
      </c>
      <c r="I364" s="142">
        <f t="shared" si="634"/>
        <v>0</v>
      </c>
      <c r="J364" s="143">
        <f t="shared" si="634"/>
        <v>0</v>
      </c>
      <c r="K364" s="144">
        <f t="shared" si="604"/>
        <v>0</v>
      </c>
      <c r="L364" s="142">
        <f>SUM(L568,L772,L976,L1180,L1384,L1588,L1792,L1996)</f>
        <v>0</v>
      </c>
      <c r="M364" s="145">
        <f t="shared" si="635"/>
        <v>0</v>
      </c>
      <c r="N364" s="146">
        <f t="shared" si="635"/>
        <v>0</v>
      </c>
      <c r="O364" s="142">
        <f t="shared" si="635"/>
        <v>0</v>
      </c>
      <c r="P364" s="146">
        <f t="shared" si="635"/>
        <v>0</v>
      </c>
      <c r="Q364" s="139">
        <f t="shared" si="605"/>
        <v>0</v>
      </c>
      <c r="R364" s="146">
        <f t="shared" si="636"/>
        <v>0</v>
      </c>
      <c r="S364" s="146">
        <f t="shared" si="636"/>
        <v>0</v>
      </c>
      <c r="T364" s="140">
        <f t="shared" si="615"/>
        <v>0</v>
      </c>
      <c r="U364" s="136"/>
      <c r="V364" s="142">
        <f t="shared" si="637"/>
        <v>0</v>
      </c>
      <c r="W364" s="146">
        <f t="shared" si="637"/>
        <v>0</v>
      </c>
      <c r="X364" s="139">
        <f t="shared" si="606"/>
        <v>0</v>
      </c>
      <c r="Y364" s="146">
        <f t="shared" si="638"/>
        <v>0</v>
      </c>
      <c r="Z364" s="146">
        <f t="shared" si="638"/>
        <v>0</v>
      </c>
      <c r="AA364" s="140">
        <f t="shared" si="627"/>
        <v>0</v>
      </c>
      <c r="AB364" s="136"/>
      <c r="AC364" s="142">
        <f t="shared" si="639"/>
        <v>0</v>
      </c>
      <c r="AD364" s="146">
        <f t="shared" si="639"/>
        <v>0</v>
      </c>
      <c r="AE364" s="139">
        <f t="shared" si="607"/>
        <v>0</v>
      </c>
      <c r="AF364" s="146">
        <f t="shared" si="640"/>
        <v>0</v>
      </c>
      <c r="AG364" s="146">
        <f t="shared" si="640"/>
        <v>0</v>
      </c>
      <c r="AH364" s="140">
        <f t="shared" si="628"/>
        <v>0</v>
      </c>
      <c r="AI364" s="13"/>
      <c r="AJ364" s="111">
        <f t="shared" si="641"/>
        <v>0</v>
      </c>
      <c r="AK364" s="113">
        <f t="shared" si="641"/>
        <v>0</v>
      </c>
      <c r="AL364" s="114">
        <f t="shared" si="641"/>
        <v>0</v>
      </c>
      <c r="AM364" s="113">
        <f t="shared" si="641"/>
        <v>0</v>
      </c>
      <c r="AN364" s="114">
        <f t="shared" si="641"/>
        <v>0</v>
      </c>
      <c r="AO364" s="113">
        <f t="shared" si="641"/>
        <v>0</v>
      </c>
      <c r="AP364" s="114">
        <f t="shared" si="641"/>
        <v>0</v>
      </c>
      <c r="AQ364" s="113">
        <f>SUM(AQ568,AQ772,AQ976,AQ1180,AQ1384,AQ1588,AQ1792,AQ1996)</f>
        <v>0</v>
      </c>
      <c r="AR364" s="114">
        <f t="shared" si="641"/>
        <v>0</v>
      </c>
      <c r="AS364" s="113">
        <f t="shared" si="641"/>
        <v>0</v>
      </c>
      <c r="AT364" s="114">
        <f t="shared" si="641"/>
        <v>0</v>
      </c>
      <c r="AU364" s="113">
        <f t="shared" si="641"/>
        <v>0</v>
      </c>
      <c r="AV364" s="114">
        <f t="shared" si="586"/>
        <v>0</v>
      </c>
      <c r="AW364" s="113">
        <f t="shared" si="609"/>
        <v>0</v>
      </c>
      <c r="AX364" s="13"/>
      <c r="AY364" s="111">
        <f t="shared" si="610"/>
        <v>0</v>
      </c>
      <c r="AZ364" s="113">
        <f t="shared" si="611"/>
        <v>0</v>
      </c>
      <c r="BA364" s="114">
        <f t="shared" si="612"/>
        <v>0</v>
      </c>
      <c r="BB364" s="113">
        <f t="shared" si="613"/>
        <v>0</v>
      </c>
      <c r="BC364" s="113">
        <f t="shared" si="587"/>
        <v>0</v>
      </c>
      <c r="BD364" s="117">
        <f t="shared" si="614"/>
        <v>0</v>
      </c>
    </row>
    <row r="365" spans="2:56" x14ac:dyDescent="0.3">
      <c r="B365" s="150" t="s">
        <v>182</v>
      </c>
      <c r="C365" s="78">
        <f>SUM(C366)</f>
        <v>19600</v>
      </c>
      <c r="D365" s="79">
        <f>SUM(D366)</f>
        <v>19537.599999999999</v>
      </c>
      <c r="E365" s="69">
        <f t="shared" si="602"/>
        <v>0.99681632653061214</v>
      </c>
      <c r="F365" s="78">
        <f>SUM(F366)</f>
        <v>89441</v>
      </c>
      <c r="G365" s="79">
        <f>SUM(G366)</f>
        <v>89441</v>
      </c>
      <c r="H365" s="69">
        <f t="shared" si="603"/>
        <v>1</v>
      </c>
      <c r="I365" s="78">
        <f>SUM(I366)</f>
        <v>59299</v>
      </c>
      <c r="J365" s="79">
        <f>SUM(J366)</f>
        <v>58916</v>
      </c>
      <c r="K365" s="69">
        <f t="shared" si="604"/>
        <v>0.99354120642843891</v>
      </c>
      <c r="L365" s="78">
        <f>SUM(L366)</f>
        <v>105700</v>
      </c>
      <c r="M365" s="80">
        <f>SUM(M366)</f>
        <v>58300</v>
      </c>
      <c r="N365" s="81">
        <f>SUM(N366)</f>
        <v>0</v>
      </c>
      <c r="O365" s="78">
        <f>SUM(O366)</f>
        <v>156000</v>
      </c>
      <c r="P365" s="81">
        <f>SUM(P366)</f>
        <v>0</v>
      </c>
      <c r="Q365" s="148">
        <f t="shared" si="605"/>
        <v>156000</v>
      </c>
      <c r="R365" s="81">
        <f>SUM(R366)</f>
        <v>0</v>
      </c>
      <c r="S365" s="81">
        <f>SUM(S366)</f>
        <v>0</v>
      </c>
      <c r="T365" s="149">
        <f t="shared" si="615"/>
        <v>156000</v>
      </c>
      <c r="U365" s="136"/>
      <c r="V365" s="78">
        <f>SUM(V366)</f>
        <v>196000</v>
      </c>
      <c r="W365" s="81">
        <f>SUM(W366)</f>
        <v>0</v>
      </c>
      <c r="X365" s="148">
        <f t="shared" si="606"/>
        <v>196000</v>
      </c>
      <c r="Y365" s="81">
        <f>SUM(Y366)</f>
        <v>0</v>
      </c>
      <c r="Z365" s="81">
        <f>SUM(Z366)</f>
        <v>0</v>
      </c>
      <c r="AA365" s="149">
        <f t="shared" si="627"/>
        <v>196000</v>
      </c>
      <c r="AB365" s="136"/>
      <c r="AC365" s="78">
        <f>SUM(AC366)</f>
        <v>126000</v>
      </c>
      <c r="AD365" s="81">
        <f>SUM(AD366)</f>
        <v>0</v>
      </c>
      <c r="AE365" s="148">
        <f t="shared" si="607"/>
        <v>126000</v>
      </c>
      <c r="AF365" s="81">
        <f>SUM(AF366)</f>
        <v>0</v>
      </c>
      <c r="AG365" s="81">
        <f>SUM(AG366)</f>
        <v>0</v>
      </c>
      <c r="AH365" s="149">
        <f t="shared" si="628"/>
        <v>126000</v>
      </c>
      <c r="AI365" s="13"/>
      <c r="AJ365" s="79">
        <f t="shared" ref="AJ365:AU365" si="642">SUM(AJ366)</f>
        <v>0</v>
      </c>
      <c r="AK365" s="80">
        <f t="shared" si="642"/>
        <v>0</v>
      </c>
      <c r="AL365" s="81">
        <f t="shared" si="642"/>
        <v>0</v>
      </c>
      <c r="AM365" s="80">
        <f t="shared" si="642"/>
        <v>0</v>
      </c>
      <c r="AN365" s="81">
        <f t="shared" si="642"/>
        <v>63000</v>
      </c>
      <c r="AO365" s="80">
        <f t="shared" si="642"/>
        <v>0</v>
      </c>
      <c r="AP365" s="81">
        <f t="shared" si="642"/>
        <v>0</v>
      </c>
      <c r="AQ365" s="80">
        <f t="shared" si="642"/>
        <v>42000</v>
      </c>
      <c r="AR365" s="81">
        <f t="shared" si="642"/>
        <v>0</v>
      </c>
      <c r="AS365" s="80">
        <f t="shared" si="642"/>
        <v>51000</v>
      </c>
      <c r="AT365" s="81">
        <f t="shared" si="642"/>
        <v>0</v>
      </c>
      <c r="AU365" s="80">
        <f t="shared" si="642"/>
        <v>0</v>
      </c>
      <c r="AV365" s="81">
        <f t="shared" si="586"/>
        <v>156000</v>
      </c>
      <c r="AW365" s="80">
        <f t="shared" si="609"/>
        <v>0</v>
      </c>
      <c r="AX365" s="13"/>
      <c r="AY365" s="79">
        <f t="shared" si="610"/>
        <v>0</v>
      </c>
      <c r="AZ365" s="80">
        <f t="shared" si="611"/>
        <v>63000</v>
      </c>
      <c r="BA365" s="81">
        <f t="shared" si="612"/>
        <v>42000</v>
      </c>
      <c r="BB365" s="80">
        <f t="shared" si="613"/>
        <v>51000</v>
      </c>
      <c r="BC365" s="80">
        <f t="shared" si="587"/>
        <v>156000</v>
      </c>
      <c r="BD365" s="86">
        <f t="shared" si="614"/>
        <v>0</v>
      </c>
    </row>
    <row r="366" spans="2:56" x14ac:dyDescent="0.3">
      <c r="B366" s="141" t="s">
        <v>182</v>
      </c>
      <c r="C366" s="142">
        <f>SUM(C570,C774,C978,C1182,C1386,C1590,C1794,C1998)</f>
        <v>19600</v>
      </c>
      <c r="D366" s="143">
        <f>SUM(D570,D774,D978,D1182,D1386,D1590,D1794,D1998)</f>
        <v>19537.599999999999</v>
      </c>
      <c r="E366" s="144">
        <f t="shared" si="602"/>
        <v>0.99681632653061214</v>
      </c>
      <c r="F366" s="142">
        <f>SUM(F570,F774,F978,F1182,F1386,F1590,F1794,F1998)</f>
        <v>89441</v>
      </c>
      <c r="G366" s="143">
        <f>SUM(G570,G774,G978,G1182,G1386,G1590,G1794,G1998)</f>
        <v>89441</v>
      </c>
      <c r="H366" s="144">
        <f t="shared" si="603"/>
        <v>1</v>
      </c>
      <c r="I366" s="142">
        <f>SUM(I570,I774,I978,I1182,I1386,I1590,I1794,I1998)</f>
        <v>59299</v>
      </c>
      <c r="J366" s="143">
        <f>SUM(J570,J774,J978,J1182,J1386,J1590,J1794,J1998)</f>
        <v>58916</v>
      </c>
      <c r="K366" s="144">
        <f t="shared" si="604"/>
        <v>0.99354120642843891</v>
      </c>
      <c r="L366" s="142">
        <f>SUM(L570,L774,L978,L1182,L1386,L1590,L1794,L1998)</f>
        <v>105700</v>
      </c>
      <c r="M366" s="145">
        <f>SUM(M570,M774,M978,M1182,M1386,M1590,M1794,M1998)</f>
        <v>58300</v>
      </c>
      <c r="N366" s="146">
        <f>SUM(N570,N774,N978,N1182,N1386,N1590,N1794,N1998)</f>
        <v>0</v>
      </c>
      <c r="O366" s="142">
        <f>SUM(O570,O774,O978,O1182,O1386,O1590,O1794,O1998)</f>
        <v>156000</v>
      </c>
      <c r="P366" s="146">
        <f>SUM(P570,P774,P978,P1182,P1386,P1590,P1794,P1998)</f>
        <v>0</v>
      </c>
      <c r="Q366" s="139">
        <f t="shared" si="605"/>
        <v>156000</v>
      </c>
      <c r="R366" s="146">
        <f>SUM(R570,R774,R978,R1182,R1386,R1590,R1794,R1998)</f>
        <v>0</v>
      </c>
      <c r="S366" s="146">
        <f>SUM(S570,S774,S978,S1182,S1386,S1590,S1794,S1998)</f>
        <v>0</v>
      </c>
      <c r="T366" s="140">
        <f t="shared" si="615"/>
        <v>156000</v>
      </c>
      <c r="U366" s="136"/>
      <c r="V366" s="142">
        <f>SUM(V570,V774,V978,V1182,V1386,V1590,V1794,V1998)</f>
        <v>196000</v>
      </c>
      <c r="W366" s="146">
        <f>SUM(W570,W774,W978,W1182,W1386,W1590,W1794,W1998)</f>
        <v>0</v>
      </c>
      <c r="X366" s="139">
        <f t="shared" si="606"/>
        <v>196000</v>
      </c>
      <c r="Y366" s="146">
        <f>SUM(Y570,Y774,Y978,Y1182,Y1386,Y1590,Y1794,Y1998)</f>
        <v>0</v>
      </c>
      <c r="Z366" s="146">
        <f>SUM(Z570,Z774,Z978,Z1182,Z1386,Z1590,Z1794,Z1998)</f>
        <v>0</v>
      </c>
      <c r="AA366" s="140">
        <f t="shared" si="627"/>
        <v>196000</v>
      </c>
      <c r="AB366" s="136"/>
      <c r="AC366" s="142">
        <f>SUM(AC570,AC774,AC978,AC1182,AC1386,AC1590,AC1794,AC1998)</f>
        <v>126000</v>
      </c>
      <c r="AD366" s="146">
        <f>SUM(AD570,AD774,AD978,AD1182,AD1386,AD1590,AD1794,AD1998)</f>
        <v>0</v>
      </c>
      <c r="AE366" s="139">
        <f t="shared" si="607"/>
        <v>126000</v>
      </c>
      <c r="AF366" s="146">
        <f>SUM(AF570,AF774,AF978,AF1182,AF1386,AF1590,AF1794,AF1998)</f>
        <v>0</v>
      </c>
      <c r="AG366" s="146">
        <f>SUM(AG570,AG774,AG978,AG1182,AG1386,AG1590,AG1794,AG1998)</f>
        <v>0</v>
      </c>
      <c r="AH366" s="140">
        <f t="shared" si="628"/>
        <v>126000</v>
      </c>
      <c r="AI366" s="13"/>
      <c r="AJ366" s="111">
        <f t="shared" ref="AJ366:AU366" si="643">SUM(AJ570,AJ774,AJ978,AJ1182,AJ1386,AJ1590,AJ1794,AJ1998)</f>
        <v>0</v>
      </c>
      <c r="AK366" s="113">
        <f t="shared" si="643"/>
        <v>0</v>
      </c>
      <c r="AL366" s="114">
        <f t="shared" si="643"/>
        <v>0</v>
      </c>
      <c r="AM366" s="113">
        <f t="shared" si="643"/>
        <v>0</v>
      </c>
      <c r="AN366" s="114">
        <f t="shared" si="643"/>
        <v>63000</v>
      </c>
      <c r="AO366" s="113">
        <f t="shared" si="643"/>
        <v>0</v>
      </c>
      <c r="AP366" s="114">
        <f t="shared" si="643"/>
        <v>0</v>
      </c>
      <c r="AQ366" s="113">
        <f t="shared" si="643"/>
        <v>42000</v>
      </c>
      <c r="AR366" s="114">
        <f t="shared" si="643"/>
        <v>0</v>
      </c>
      <c r="AS366" s="113">
        <f t="shared" si="643"/>
        <v>51000</v>
      </c>
      <c r="AT366" s="114">
        <f t="shared" si="643"/>
        <v>0</v>
      </c>
      <c r="AU366" s="113">
        <f t="shared" si="643"/>
        <v>0</v>
      </c>
      <c r="AV366" s="114">
        <f t="shared" si="586"/>
        <v>156000</v>
      </c>
      <c r="AW366" s="113">
        <f t="shared" si="609"/>
        <v>0</v>
      </c>
      <c r="AX366" s="13"/>
      <c r="AY366" s="111">
        <f t="shared" si="610"/>
        <v>0</v>
      </c>
      <c r="AZ366" s="113">
        <f t="shared" si="611"/>
        <v>63000</v>
      </c>
      <c r="BA366" s="114">
        <f t="shared" si="612"/>
        <v>42000</v>
      </c>
      <c r="BB366" s="113">
        <f t="shared" si="613"/>
        <v>51000</v>
      </c>
      <c r="BC366" s="113">
        <f t="shared" si="587"/>
        <v>156000</v>
      </c>
      <c r="BD366" s="117">
        <f t="shared" si="614"/>
        <v>0</v>
      </c>
    </row>
    <row r="367" spans="2:56" x14ac:dyDescent="0.3">
      <c r="B367" s="150" t="s">
        <v>183</v>
      </c>
      <c r="C367" s="78">
        <f>SUM(C368)</f>
        <v>0</v>
      </c>
      <c r="D367" s="79">
        <f>SUM(D368)</f>
        <v>0</v>
      </c>
      <c r="E367" s="69">
        <f t="shared" si="602"/>
        <v>0</v>
      </c>
      <c r="F367" s="78">
        <f>SUM(F368)</f>
        <v>0</v>
      </c>
      <c r="G367" s="79">
        <f>SUM(G368)</f>
        <v>0</v>
      </c>
      <c r="H367" s="69">
        <f t="shared" si="603"/>
        <v>0</v>
      </c>
      <c r="I367" s="78">
        <f>SUM(I368)</f>
        <v>0</v>
      </c>
      <c r="J367" s="79">
        <f>SUM(J368)</f>
        <v>0</v>
      </c>
      <c r="K367" s="69">
        <f t="shared" si="604"/>
        <v>0</v>
      </c>
      <c r="L367" s="78">
        <f>SUM(L368)</f>
        <v>0</v>
      </c>
      <c r="M367" s="80">
        <f>SUM(M368)</f>
        <v>0</v>
      </c>
      <c r="N367" s="81">
        <f>SUM(N368)</f>
        <v>0</v>
      </c>
      <c r="O367" s="78">
        <f>SUM(O368)</f>
        <v>0</v>
      </c>
      <c r="P367" s="81">
        <f>SUM(P368)</f>
        <v>0</v>
      </c>
      <c r="Q367" s="148">
        <f t="shared" si="605"/>
        <v>0</v>
      </c>
      <c r="R367" s="81">
        <f>SUM(R368)</f>
        <v>0</v>
      </c>
      <c r="S367" s="81">
        <f>SUM(S368)</f>
        <v>0</v>
      </c>
      <c r="T367" s="149">
        <f t="shared" si="615"/>
        <v>0</v>
      </c>
      <c r="U367" s="136"/>
      <c r="V367" s="78">
        <f>SUM(V368)</f>
        <v>0</v>
      </c>
      <c r="W367" s="81">
        <f>SUM(W368)</f>
        <v>0</v>
      </c>
      <c r="X367" s="148">
        <f t="shared" si="606"/>
        <v>0</v>
      </c>
      <c r="Y367" s="81">
        <f>SUM(Y368)</f>
        <v>0</v>
      </c>
      <c r="Z367" s="81">
        <f>SUM(Z368)</f>
        <v>0</v>
      </c>
      <c r="AA367" s="149">
        <f t="shared" si="627"/>
        <v>0</v>
      </c>
      <c r="AB367" s="136"/>
      <c r="AC367" s="78">
        <f>SUM(AC368)</f>
        <v>0</v>
      </c>
      <c r="AD367" s="81">
        <f>SUM(AD368)</f>
        <v>0</v>
      </c>
      <c r="AE367" s="148">
        <f t="shared" si="607"/>
        <v>0</v>
      </c>
      <c r="AF367" s="81">
        <f>SUM(AF368)</f>
        <v>0</v>
      </c>
      <c r="AG367" s="81">
        <f>SUM(AG368)</f>
        <v>0</v>
      </c>
      <c r="AH367" s="149">
        <f t="shared" si="628"/>
        <v>0</v>
      </c>
      <c r="AI367" s="13"/>
      <c r="AJ367" s="79">
        <f t="shared" ref="AJ367:AU367" si="644">SUM(AJ368)</f>
        <v>0</v>
      </c>
      <c r="AK367" s="80">
        <f t="shared" si="644"/>
        <v>0</v>
      </c>
      <c r="AL367" s="81">
        <f t="shared" si="644"/>
        <v>0</v>
      </c>
      <c r="AM367" s="80">
        <f t="shared" si="644"/>
        <v>0</v>
      </c>
      <c r="AN367" s="81">
        <f t="shared" si="644"/>
        <v>0</v>
      </c>
      <c r="AO367" s="80">
        <f t="shared" si="644"/>
        <v>0</v>
      </c>
      <c r="AP367" s="81">
        <f t="shared" si="644"/>
        <v>0</v>
      </c>
      <c r="AQ367" s="80">
        <f t="shared" si="644"/>
        <v>0</v>
      </c>
      <c r="AR367" s="81">
        <f t="shared" si="644"/>
        <v>0</v>
      </c>
      <c r="AS367" s="80">
        <f t="shared" si="644"/>
        <v>0</v>
      </c>
      <c r="AT367" s="81">
        <f t="shared" si="644"/>
        <v>0</v>
      </c>
      <c r="AU367" s="80">
        <f t="shared" si="644"/>
        <v>0</v>
      </c>
      <c r="AV367" s="81">
        <f t="shared" si="586"/>
        <v>0</v>
      </c>
      <c r="AW367" s="80">
        <f t="shared" si="609"/>
        <v>0</v>
      </c>
      <c r="AX367" s="13"/>
      <c r="AY367" s="79">
        <f t="shared" si="610"/>
        <v>0</v>
      </c>
      <c r="AZ367" s="80">
        <f t="shared" si="611"/>
        <v>0</v>
      </c>
      <c r="BA367" s="81">
        <f t="shared" si="612"/>
        <v>0</v>
      </c>
      <c r="BB367" s="80">
        <f t="shared" si="613"/>
        <v>0</v>
      </c>
      <c r="BC367" s="80">
        <f t="shared" si="587"/>
        <v>0</v>
      </c>
      <c r="BD367" s="86">
        <f t="shared" si="614"/>
        <v>0</v>
      </c>
    </row>
    <row r="368" spans="2:56" x14ac:dyDescent="0.3">
      <c r="B368" s="141" t="s">
        <v>184</v>
      </c>
      <c r="C368" s="142">
        <f>SUM(C572,C776,C980,C1184,C1388,C1592,C1796,C2000)</f>
        <v>0</v>
      </c>
      <c r="D368" s="143">
        <f>SUM(D572,D776,D980,D1184,D1388,D1592,D1796,D2000)</f>
        <v>0</v>
      </c>
      <c r="E368" s="144">
        <f t="shared" si="602"/>
        <v>0</v>
      </c>
      <c r="F368" s="142">
        <f>SUM(F572,F776,F980,F1184,F1388,F1592,F1796,F2000)</f>
        <v>0</v>
      </c>
      <c r="G368" s="143">
        <f>SUM(G572,G776,G980,G1184,G1388,G1592,G1796,G2000)</f>
        <v>0</v>
      </c>
      <c r="H368" s="144">
        <f t="shared" si="603"/>
        <v>0</v>
      </c>
      <c r="I368" s="142">
        <f>SUM(I572,I776,I980,I1184,I1388,I1592,I1796,I2000)</f>
        <v>0</v>
      </c>
      <c r="J368" s="143">
        <f>SUM(J572,J776,J980,J1184,J1388,J1592,J1796,J2000)</f>
        <v>0</v>
      </c>
      <c r="K368" s="144">
        <f t="shared" si="604"/>
        <v>0</v>
      </c>
      <c r="L368" s="142">
        <f>SUM(L572,L776,L980,L1184,L1388,L1592,L1796,L2000)</f>
        <v>0</v>
      </c>
      <c r="M368" s="145">
        <f>SUM(M572,M776,M980,M1184,M1388,M1592,M1796,M2000)</f>
        <v>0</v>
      </c>
      <c r="N368" s="146">
        <f>SUM(N572,N776,N980,N1184,N1388,N1592,N1796,N2000)</f>
        <v>0</v>
      </c>
      <c r="O368" s="142">
        <f>SUM(O572,O776,O980,O1184,O1388,O1592,O1796,O2000)</f>
        <v>0</v>
      </c>
      <c r="P368" s="146">
        <f>SUM(P572,P776,P980,P1184,P1388,P1592,P1796,P2000)</f>
        <v>0</v>
      </c>
      <c r="Q368" s="139">
        <f t="shared" si="605"/>
        <v>0</v>
      </c>
      <c r="R368" s="146">
        <f>SUM(R572,R776,R980,R1184,R1388,R1592,R1796,R2000)</f>
        <v>0</v>
      </c>
      <c r="S368" s="146">
        <f>SUM(S572,S776,S980,S1184,S1388,S1592,S1796,S2000)</f>
        <v>0</v>
      </c>
      <c r="T368" s="140">
        <f t="shared" si="615"/>
        <v>0</v>
      </c>
      <c r="U368" s="136"/>
      <c r="V368" s="142">
        <f>SUM(V572,V776,V980,V1184,V1388,V1592,V1796,V2000)</f>
        <v>0</v>
      </c>
      <c r="W368" s="146">
        <f>SUM(W572,W776,W980,W1184,W1388,W1592,W1796,W2000)</f>
        <v>0</v>
      </c>
      <c r="X368" s="139">
        <f t="shared" si="606"/>
        <v>0</v>
      </c>
      <c r="Y368" s="146">
        <f>SUM(Y572,Y776,Y980,Y1184,Y1388,Y1592,Y1796,Y2000)</f>
        <v>0</v>
      </c>
      <c r="Z368" s="146">
        <f>SUM(Z572,Z776,Z980,Z1184,Z1388,Z1592,Z1796,Z2000)</f>
        <v>0</v>
      </c>
      <c r="AA368" s="140">
        <f t="shared" si="627"/>
        <v>0</v>
      </c>
      <c r="AB368" s="136"/>
      <c r="AC368" s="142">
        <f>SUM(AC572,AC776,AC980,AC1184,AC1388,AC1592,AC1796,AC2000)</f>
        <v>0</v>
      </c>
      <c r="AD368" s="146">
        <f>SUM(AD572,AD776,AD980,AD1184,AD1388,AD1592,AD1796,AD2000)</f>
        <v>0</v>
      </c>
      <c r="AE368" s="139">
        <f t="shared" si="607"/>
        <v>0</v>
      </c>
      <c r="AF368" s="146">
        <f>SUM(AF572,AF776,AF980,AF1184,AF1388,AF1592,AF1796,AF2000)</f>
        <v>0</v>
      </c>
      <c r="AG368" s="146">
        <f>SUM(AG572,AG776,AG980,AG1184,AG1388,AG1592,AG1796,AG2000)</f>
        <v>0</v>
      </c>
      <c r="AH368" s="140">
        <f t="shared" si="628"/>
        <v>0</v>
      </c>
      <c r="AI368" s="13"/>
      <c r="AJ368" s="111">
        <f t="shared" ref="AJ368:AU368" si="645">SUM(AJ572,AJ776,AJ980,AJ1184,AJ1388,AJ1592,AJ1796,AJ2000)</f>
        <v>0</v>
      </c>
      <c r="AK368" s="113">
        <f t="shared" si="645"/>
        <v>0</v>
      </c>
      <c r="AL368" s="114">
        <f t="shared" si="645"/>
        <v>0</v>
      </c>
      <c r="AM368" s="113">
        <f t="shared" si="645"/>
        <v>0</v>
      </c>
      <c r="AN368" s="114">
        <f t="shared" si="645"/>
        <v>0</v>
      </c>
      <c r="AO368" s="113">
        <f t="shared" si="645"/>
        <v>0</v>
      </c>
      <c r="AP368" s="114">
        <f t="shared" si="645"/>
        <v>0</v>
      </c>
      <c r="AQ368" s="113">
        <f t="shared" si="645"/>
        <v>0</v>
      </c>
      <c r="AR368" s="114">
        <f t="shared" si="645"/>
        <v>0</v>
      </c>
      <c r="AS368" s="113">
        <f t="shared" si="645"/>
        <v>0</v>
      </c>
      <c r="AT368" s="114">
        <f t="shared" si="645"/>
        <v>0</v>
      </c>
      <c r="AU368" s="113">
        <f t="shared" si="645"/>
        <v>0</v>
      </c>
      <c r="AV368" s="114">
        <f t="shared" si="586"/>
        <v>0</v>
      </c>
      <c r="AW368" s="113">
        <f t="shared" si="609"/>
        <v>0</v>
      </c>
      <c r="AX368" s="13"/>
      <c r="AY368" s="111">
        <f t="shared" si="610"/>
        <v>0</v>
      </c>
      <c r="AZ368" s="113">
        <f t="shared" si="611"/>
        <v>0</v>
      </c>
      <c r="BA368" s="114">
        <f t="shared" si="612"/>
        <v>0</v>
      </c>
      <c r="BB368" s="113">
        <f t="shared" si="613"/>
        <v>0</v>
      </c>
      <c r="BC368" s="113">
        <f t="shared" si="587"/>
        <v>0</v>
      </c>
      <c r="BD368" s="117">
        <f t="shared" si="614"/>
        <v>0</v>
      </c>
    </row>
    <row r="369" spans="2:56" x14ac:dyDescent="0.3">
      <c r="B369" s="147" t="s">
        <v>185</v>
      </c>
      <c r="C369" s="78">
        <f>SUM(C370:C371)</f>
        <v>0</v>
      </c>
      <c r="D369" s="79">
        <f>SUM(D370:D371)</f>
        <v>0</v>
      </c>
      <c r="E369" s="69">
        <f t="shared" si="602"/>
        <v>0</v>
      </c>
      <c r="F369" s="78">
        <f>SUM(F370:F371)</f>
        <v>0</v>
      </c>
      <c r="G369" s="79">
        <f>SUM(G370:G371)</f>
        <v>0</v>
      </c>
      <c r="H369" s="69">
        <f t="shared" si="603"/>
        <v>0</v>
      </c>
      <c r="I369" s="78">
        <f>SUM(I370:I371)</f>
        <v>0</v>
      </c>
      <c r="J369" s="79">
        <f>SUM(J370:J371)</f>
        <v>0</v>
      </c>
      <c r="K369" s="69">
        <f t="shared" si="604"/>
        <v>0</v>
      </c>
      <c r="L369" s="78">
        <f>SUM(L370:L371)</f>
        <v>0</v>
      </c>
      <c r="M369" s="80">
        <f>SUM(M370:M371)</f>
        <v>0</v>
      </c>
      <c r="N369" s="81">
        <f>SUM(N370:N371)</f>
        <v>0</v>
      </c>
      <c r="O369" s="78">
        <f>SUM(O370:O371)</f>
        <v>0</v>
      </c>
      <c r="P369" s="81">
        <f>SUM(P370:P371)</f>
        <v>0</v>
      </c>
      <c r="Q369" s="148">
        <f t="shared" si="605"/>
        <v>0</v>
      </c>
      <c r="R369" s="81">
        <f>SUM(R370:R371)</f>
        <v>0</v>
      </c>
      <c r="S369" s="81">
        <f>SUM(S370:S371)</f>
        <v>0</v>
      </c>
      <c r="T369" s="149">
        <f t="shared" si="615"/>
        <v>0</v>
      </c>
      <c r="U369" s="136"/>
      <c r="V369" s="78">
        <f>SUM(V370:V371)</f>
        <v>0</v>
      </c>
      <c r="W369" s="81">
        <f>SUM(W370:W371)</f>
        <v>0</v>
      </c>
      <c r="X369" s="148">
        <f t="shared" si="606"/>
        <v>0</v>
      </c>
      <c r="Y369" s="81">
        <f>SUM(Y370:Y371)</f>
        <v>0</v>
      </c>
      <c r="Z369" s="81">
        <f>SUM(Z370:Z371)</f>
        <v>0</v>
      </c>
      <c r="AA369" s="149">
        <f t="shared" si="627"/>
        <v>0</v>
      </c>
      <c r="AB369" s="136"/>
      <c r="AC369" s="78">
        <f>SUM(AC370:AC371)</f>
        <v>0</v>
      </c>
      <c r="AD369" s="81">
        <f>SUM(AD370:AD371)</f>
        <v>0</v>
      </c>
      <c r="AE369" s="148">
        <f t="shared" si="607"/>
        <v>0</v>
      </c>
      <c r="AF369" s="81">
        <f>SUM(AF370:AF371)</f>
        <v>0</v>
      </c>
      <c r="AG369" s="81">
        <f>SUM(AG370:AG371)</f>
        <v>0</v>
      </c>
      <c r="AH369" s="149">
        <f t="shared" si="628"/>
        <v>0</v>
      </c>
      <c r="AI369" s="13"/>
      <c r="AJ369" s="79">
        <f t="shared" ref="AJ369:AU369" si="646">SUM(AJ370:AJ371)</f>
        <v>0</v>
      </c>
      <c r="AK369" s="80">
        <f t="shared" si="646"/>
        <v>0</v>
      </c>
      <c r="AL369" s="81">
        <f t="shared" si="646"/>
        <v>0</v>
      </c>
      <c r="AM369" s="80">
        <f t="shared" si="646"/>
        <v>0</v>
      </c>
      <c r="AN369" s="81">
        <f t="shared" si="646"/>
        <v>0</v>
      </c>
      <c r="AO369" s="80">
        <f t="shared" si="646"/>
        <v>0</v>
      </c>
      <c r="AP369" s="81">
        <f t="shared" si="646"/>
        <v>0</v>
      </c>
      <c r="AQ369" s="80">
        <f t="shared" si="646"/>
        <v>0</v>
      </c>
      <c r="AR369" s="81">
        <f t="shared" si="646"/>
        <v>0</v>
      </c>
      <c r="AS369" s="80">
        <f t="shared" si="646"/>
        <v>0</v>
      </c>
      <c r="AT369" s="81">
        <f t="shared" si="646"/>
        <v>0</v>
      </c>
      <c r="AU369" s="80">
        <f t="shared" si="646"/>
        <v>0</v>
      </c>
      <c r="AV369" s="81">
        <f t="shared" si="586"/>
        <v>0</v>
      </c>
      <c r="AW369" s="80">
        <f t="shared" si="609"/>
        <v>0</v>
      </c>
      <c r="AX369" s="13"/>
      <c r="AY369" s="79">
        <f t="shared" si="610"/>
        <v>0</v>
      </c>
      <c r="AZ369" s="80">
        <f t="shared" si="611"/>
        <v>0</v>
      </c>
      <c r="BA369" s="81">
        <f t="shared" si="612"/>
        <v>0</v>
      </c>
      <c r="BB369" s="80">
        <f t="shared" si="613"/>
        <v>0</v>
      </c>
      <c r="BC369" s="80">
        <f t="shared" si="587"/>
        <v>0</v>
      </c>
      <c r="BD369" s="86">
        <f t="shared" si="614"/>
        <v>0</v>
      </c>
    </row>
    <row r="370" spans="2:56" x14ac:dyDescent="0.3">
      <c r="B370" s="151" t="s">
        <v>186</v>
      </c>
      <c r="C370" s="152">
        <f>SUM(C574,C778,C982,C1186,C1390,C1594,C1798,C2002)</f>
        <v>0</v>
      </c>
      <c r="D370" s="153">
        <f>SUM(D574,D778,D982,D1186,D1390,D1594,D1798,D2002)</f>
        <v>0</v>
      </c>
      <c r="E370" s="154">
        <f t="shared" si="602"/>
        <v>0</v>
      </c>
      <c r="F370" s="152">
        <f>SUM(F574,F778,F982,F1186,F1390,F1594,F1798,F2002)</f>
        <v>0</v>
      </c>
      <c r="G370" s="153">
        <f>SUM(G574,G778,G982,G1186,G1390,G1594,G1798,G2002)</f>
        <v>0</v>
      </c>
      <c r="H370" s="154">
        <f t="shared" si="603"/>
        <v>0</v>
      </c>
      <c r="I370" s="152">
        <f>SUM(I574,I778,I982,I1186,I1390,I1594,I1798,I2002)</f>
        <v>0</v>
      </c>
      <c r="J370" s="153">
        <f>SUM(J574,J778,J982,J1186,J1390,J1594,J1798,J2002)</f>
        <v>0</v>
      </c>
      <c r="K370" s="154">
        <f t="shared" si="604"/>
        <v>0</v>
      </c>
      <c r="L370" s="152">
        <f>SUM(L574,L778,L982,L1186,L1390,L1594,L1798,L2002)</f>
        <v>0</v>
      </c>
      <c r="M370" s="155">
        <f t="shared" ref="M370:P371" si="647">SUM(M574,M778,M982,M1186,M1390,M1594,M1798,M2002)</f>
        <v>0</v>
      </c>
      <c r="N370" s="156">
        <f t="shared" si="647"/>
        <v>0</v>
      </c>
      <c r="O370" s="152">
        <f t="shared" si="647"/>
        <v>0</v>
      </c>
      <c r="P370" s="156">
        <f t="shared" si="647"/>
        <v>0</v>
      </c>
      <c r="Q370" s="148">
        <f t="shared" si="605"/>
        <v>0</v>
      </c>
      <c r="R370" s="156">
        <f>SUM(R574,R778,R982,R1186,R1390,R1594,R1798,R2002)</f>
        <v>0</v>
      </c>
      <c r="S370" s="156">
        <f>SUM(S574,S778,S982,S1186,S1390,S1594,S1798,S2002)</f>
        <v>0</v>
      </c>
      <c r="T370" s="149">
        <f t="shared" si="615"/>
        <v>0</v>
      </c>
      <c r="U370" s="136"/>
      <c r="V370" s="152">
        <f>SUM(V574,V778,V982,V1186,V1390,V1594,V1798,V2002)</f>
        <v>0</v>
      </c>
      <c r="W370" s="156">
        <f>SUM(W574,W778,W982,W1186,W1390,W1594,W1798,W2002)</f>
        <v>0</v>
      </c>
      <c r="X370" s="148">
        <f t="shared" si="606"/>
        <v>0</v>
      </c>
      <c r="Y370" s="156">
        <f>SUM(Y574,Y778,Y982,Y1186,Y1390,Y1594,Y1798,Y2002)</f>
        <v>0</v>
      </c>
      <c r="Z370" s="156">
        <f>SUM(Z574,Z778,Z982,Z1186,Z1390,Z1594,Z1798,Z2002)</f>
        <v>0</v>
      </c>
      <c r="AA370" s="149">
        <f t="shared" si="627"/>
        <v>0</v>
      </c>
      <c r="AB370" s="136"/>
      <c r="AC370" s="152">
        <f>SUM(AC574,AC778,AC982,AC1186,AC1390,AC1594,AC1798,AC2002)</f>
        <v>0</v>
      </c>
      <c r="AD370" s="156">
        <f>SUM(AD574,AD778,AD982,AD1186,AD1390,AD1594,AD1798,AD2002)</f>
        <v>0</v>
      </c>
      <c r="AE370" s="148">
        <f t="shared" si="607"/>
        <v>0</v>
      </c>
      <c r="AF370" s="156">
        <f>SUM(AF574,AF778,AF982,AF1186,AF1390,AF1594,AF1798,AF2002)</f>
        <v>0</v>
      </c>
      <c r="AG370" s="156">
        <f>SUM(AG574,AG778,AG982,AG1186,AG1390,AG1594,AG1798,AG2002)</f>
        <v>0</v>
      </c>
      <c r="AH370" s="149">
        <f t="shared" si="628"/>
        <v>0</v>
      </c>
      <c r="AI370" s="13"/>
      <c r="AJ370" s="79">
        <f t="shared" ref="AJ370:AU371" si="648">SUM(AJ574,AJ778,AJ982,AJ1186,AJ1390,AJ1594,AJ1798,AJ2002)</f>
        <v>0</v>
      </c>
      <c r="AK370" s="80">
        <f t="shared" si="648"/>
        <v>0</v>
      </c>
      <c r="AL370" s="81">
        <f t="shared" si="648"/>
        <v>0</v>
      </c>
      <c r="AM370" s="80">
        <f t="shared" si="648"/>
        <v>0</v>
      </c>
      <c r="AN370" s="81">
        <f t="shared" si="648"/>
        <v>0</v>
      </c>
      <c r="AO370" s="80">
        <f t="shared" si="648"/>
        <v>0</v>
      </c>
      <c r="AP370" s="81">
        <f t="shared" si="648"/>
        <v>0</v>
      </c>
      <c r="AQ370" s="80">
        <f>SUM(AQ574,AQ778,AQ982,AQ1186,AQ1390,AQ1594,AQ1798,AQ2002)</f>
        <v>0</v>
      </c>
      <c r="AR370" s="81">
        <f t="shared" si="648"/>
        <v>0</v>
      </c>
      <c r="AS370" s="80">
        <f t="shared" si="648"/>
        <v>0</v>
      </c>
      <c r="AT370" s="81">
        <f t="shared" si="648"/>
        <v>0</v>
      </c>
      <c r="AU370" s="80">
        <f t="shared" si="648"/>
        <v>0</v>
      </c>
      <c r="AV370" s="81">
        <f t="shared" si="586"/>
        <v>0</v>
      </c>
      <c r="AW370" s="80">
        <f t="shared" si="609"/>
        <v>0</v>
      </c>
      <c r="AX370" s="13"/>
      <c r="AY370" s="79">
        <f t="shared" si="610"/>
        <v>0</v>
      </c>
      <c r="AZ370" s="80">
        <f t="shared" si="611"/>
        <v>0</v>
      </c>
      <c r="BA370" s="81">
        <f t="shared" si="612"/>
        <v>0</v>
      </c>
      <c r="BB370" s="80">
        <f t="shared" si="613"/>
        <v>0</v>
      </c>
      <c r="BC370" s="80">
        <f t="shared" si="587"/>
        <v>0</v>
      </c>
      <c r="BD370" s="86">
        <f t="shared" si="614"/>
        <v>0</v>
      </c>
    </row>
    <row r="371" spans="2:56" x14ac:dyDescent="0.3">
      <c r="B371" s="151" t="s">
        <v>187</v>
      </c>
      <c r="C371" s="152">
        <f>SUM(C575,C779,C983,C1187,C1391,C1595,C1799,C2003)</f>
        <v>0</v>
      </c>
      <c r="D371" s="153">
        <f>SUM(D575,D779,D983,D1187,D1391,D1595,D1799,D2003)</f>
        <v>0</v>
      </c>
      <c r="E371" s="154">
        <f t="shared" si="602"/>
        <v>0</v>
      </c>
      <c r="F371" s="152">
        <f>SUM(F575,F779,F983,F1187,F1391,F1595,F1799,F2003)</f>
        <v>0</v>
      </c>
      <c r="G371" s="153">
        <f>SUM(G575,G779,G983,G1187,G1391,G1595,G1799,G2003)</f>
        <v>0</v>
      </c>
      <c r="H371" s="154">
        <f t="shared" si="603"/>
        <v>0</v>
      </c>
      <c r="I371" s="152">
        <f>SUM(I575,I779,I983,I1187,I1391,I1595,I1799,I2003)</f>
        <v>0</v>
      </c>
      <c r="J371" s="153">
        <f>SUM(J575,J779,J983,J1187,J1391,J1595,J1799,J2003)</f>
        <v>0</v>
      </c>
      <c r="K371" s="154">
        <f t="shared" si="604"/>
        <v>0</v>
      </c>
      <c r="L371" s="152">
        <f>SUM(L575,L779,L983,L1187,L1391,L1595,L1799,L2003)</f>
        <v>0</v>
      </c>
      <c r="M371" s="155">
        <f t="shared" si="647"/>
        <v>0</v>
      </c>
      <c r="N371" s="156">
        <f t="shared" si="647"/>
        <v>0</v>
      </c>
      <c r="O371" s="152">
        <f t="shared" si="647"/>
        <v>0</v>
      </c>
      <c r="P371" s="156">
        <f t="shared" si="647"/>
        <v>0</v>
      </c>
      <c r="Q371" s="148">
        <f t="shared" si="605"/>
        <v>0</v>
      </c>
      <c r="R371" s="156">
        <f>SUM(R575,R779,R983,R1187,R1391,R1595,R1799,R2003)</f>
        <v>0</v>
      </c>
      <c r="S371" s="156">
        <f>SUM(S575,S779,S983,S1187,S1391,S1595,S1799,S2003)</f>
        <v>0</v>
      </c>
      <c r="T371" s="149">
        <f t="shared" si="615"/>
        <v>0</v>
      </c>
      <c r="U371" s="136"/>
      <c r="V371" s="152">
        <f>SUM(V575,V779,V983,V1187,V1391,V1595,V1799,V2003)</f>
        <v>0</v>
      </c>
      <c r="W371" s="156">
        <f>SUM(W575,W779,W983,W1187,W1391,W1595,W1799,W2003)</f>
        <v>0</v>
      </c>
      <c r="X371" s="148">
        <f t="shared" si="606"/>
        <v>0</v>
      </c>
      <c r="Y371" s="156">
        <f>SUM(Y575,Y779,Y983,Y1187,Y1391,Y1595,Y1799,Y2003)</f>
        <v>0</v>
      </c>
      <c r="Z371" s="156">
        <f>SUM(Z575,Z779,Z983,Z1187,Z1391,Z1595,Z1799,Z2003)</f>
        <v>0</v>
      </c>
      <c r="AA371" s="149">
        <f t="shared" si="627"/>
        <v>0</v>
      </c>
      <c r="AB371" s="136"/>
      <c r="AC371" s="152">
        <f>SUM(AC575,AC779,AC983,AC1187,AC1391,AC1595,AC1799,AC2003)</f>
        <v>0</v>
      </c>
      <c r="AD371" s="156">
        <f>SUM(AD575,AD779,AD983,AD1187,AD1391,AD1595,AD1799,AD2003)</f>
        <v>0</v>
      </c>
      <c r="AE371" s="148">
        <f t="shared" si="607"/>
        <v>0</v>
      </c>
      <c r="AF371" s="156">
        <f>SUM(AF575,AF779,AF983,AF1187,AF1391,AF1595,AF1799,AF2003)</f>
        <v>0</v>
      </c>
      <c r="AG371" s="156">
        <f>SUM(AG575,AG779,AG983,AG1187,AG1391,AG1595,AG1799,AG2003)</f>
        <v>0</v>
      </c>
      <c r="AH371" s="149">
        <f t="shared" si="628"/>
        <v>0</v>
      </c>
      <c r="AI371" s="13"/>
      <c r="AJ371" s="79">
        <f t="shared" si="648"/>
        <v>0</v>
      </c>
      <c r="AK371" s="80">
        <f t="shared" si="648"/>
        <v>0</v>
      </c>
      <c r="AL371" s="81">
        <f t="shared" si="648"/>
        <v>0</v>
      </c>
      <c r="AM371" s="80">
        <f t="shared" si="648"/>
        <v>0</v>
      </c>
      <c r="AN371" s="81">
        <f t="shared" si="648"/>
        <v>0</v>
      </c>
      <c r="AO371" s="80">
        <f t="shared" si="648"/>
        <v>0</v>
      </c>
      <c r="AP371" s="81">
        <f t="shared" si="648"/>
        <v>0</v>
      </c>
      <c r="AQ371" s="80">
        <f>SUM(AQ575,AQ779,AQ983,AQ1187,AQ1391,AQ1595,AQ1799,AQ2003)</f>
        <v>0</v>
      </c>
      <c r="AR371" s="81">
        <f t="shared" si="648"/>
        <v>0</v>
      </c>
      <c r="AS371" s="80">
        <f t="shared" si="648"/>
        <v>0</v>
      </c>
      <c r="AT371" s="81">
        <f t="shared" si="648"/>
        <v>0</v>
      </c>
      <c r="AU371" s="80">
        <f t="shared" si="648"/>
        <v>0</v>
      </c>
      <c r="AV371" s="81">
        <f t="shared" si="586"/>
        <v>0</v>
      </c>
      <c r="AW371" s="80">
        <f t="shared" si="609"/>
        <v>0</v>
      </c>
      <c r="AX371" s="13"/>
      <c r="AY371" s="79">
        <f t="shared" si="610"/>
        <v>0</v>
      </c>
      <c r="AZ371" s="80">
        <f t="shared" si="611"/>
        <v>0</v>
      </c>
      <c r="BA371" s="81">
        <f t="shared" si="612"/>
        <v>0</v>
      </c>
      <c r="BB371" s="80">
        <f t="shared" si="613"/>
        <v>0</v>
      </c>
      <c r="BC371" s="80">
        <f t="shared" si="587"/>
        <v>0</v>
      </c>
      <c r="BD371" s="86">
        <f t="shared" si="614"/>
        <v>0</v>
      </c>
    </row>
    <row r="372" spans="2:56" s="108" customFormat="1" x14ac:dyDescent="0.3">
      <c r="B372" s="157" t="s">
        <v>188</v>
      </c>
      <c r="C372" s="158">
        <f>SUM(C373,C378,C381,C382,C383,C386,C387)</f>
        <v>1824000</v>
      </c>
      <c r="D372" s="159">
        <f>SUM(D373,D378,D381,D382,D383,D386,D387)</f>
        <v>1401666.21</v>
      </c>
      <c r="E372" s="160">
        <f t="shared" si="602"/>
        <v>0.76845735197368414</v>
      </c>
      <c r="F372" s="158">
        <f>SUM(F373,F378,F381,F382,F383,F386,F387)</f>
        <v>217562</v>
      </c>
      <c r="G372" s="159">
        <f>SUM(G373,G378,G381,G382,G383,G386,G387)</f>
        <v>215048.93</v>
      </c>
      <c r="H372" s="160">
        <f t="shared" si="603"/>
        <v>0.98844894788611981</v>
      </c>
      <c r="I372" s="158">
        <f>SUM(I373,I378,I381,I382,I383,I386,I387)</f>
        <v>0</v>
      </c>
      <c r="J372" s="159">
        <f>SUM(J373,J378,J381,J382,J383,J386,J387)</f>
        <v>0</v>
      </c>
      <c r="K372" s="160">
        <f t="shared" si="604"/>
        <v>0</v>
      </c>
      <c r="L372" s="158">
        <f>SUM(L373,L378,L381,L382,L383,L386,L387)</f>
        <v>0</v>
      </c>
      <c r="M372" s="161">
        <f>SUM(M373,M378,M381,M382,M383,M386,M387)</f>
        <v>0</v>
      </c>
      <c r="N372" s="162">
        <f>SUM(N373,N378,N381,N382,N383,N386,N387)</f>
        <v>0</v>
      </c>
      <c r="O372" s="158">
        <f>SUM(O373,O378,O381,O382,O383,O386,O387)</f>
        <v>0</v>
      </c>
      <c r="P372" s="162">
        <f>SUM(P373,P378,P381,P382,P383,P386,P387)</f>
        <v>0</v>
      </c>
      <c r="Q372" s="163">
        <f t="shared" si="605"/>
        <v>0</v>
      </c>
      <c r="R372" s="164">
        <f>SUM(R373,R378,R381,R382,R383,R386,R387)</f>
        <v>0</v>
      </c>
      <c r="S372" s="164">
        <f>SUM(S373,S378,S381,S382,S383,S386,S387)</f>
        <v>0</v>
      </c>
      <c r="T372" s="165">
        <f t="shared" si="615"/>
        <v>0</v>
      </c>
      <c r="U372" s="105"/>
      <c r="V372" s="158">
        <f>SUM(V373,V378,V381,V382,V383,V386,V387)</f>
        <v>0</v>
      </c>
      <c r="W372" s="162">
        <f>SUM(W373,W378,W381,W382,W383,W386,W387)</f>
        <v>0</v>
      </c>
      <c r="X372" s="163">
        <f t="shared" si="606"/>
        <v>0</v>
      </c>
      <c r="Y372" s="164">
        <f>SUM(Y373,Y378,Y381,Y382,Y383,Y386,Y387)</f>
        <v>0</v>
      </c>
      <c r="Z372" s="164">
        <f>SUM(Z373,Z378,Z381,Z382,Z383,Z386,Z387)</f>
        <v>0</v>
      </c>
      <c r="AA372" s="165">
        <f t="shared" si="627"/>
        <v>0</v>
      </c>
      <c r="AB372" s="105"/>
      <c r="AC372" s="158">
        <f>SUM(AC373,AC378,AC381,AC382,AC383,AC386,AC387)</f>
        <v>0</v>
      </c>
      <c r="AD372" s="162">
        <f>SUM(AD373,AD378,AD381,AD382,AD383,AD386,AD387)</f>
        <v>0</v>
      </c>
      <c r="AE372" s="163">
        <f t="shared" si="607"/>
        <v>0</v>
      </c>
      <c r="AF372" s="164">
        <f>SUM(AF373,AF378,AF381,AF382,AF383,AF386,AF387)</f>
        <v>0</v>
      </c>
      <c r="AG372" s="164">
        <f>SUM(AG373,AG378,AG381,AG382,AG383,AG386,AG387)</f>
        <v>0</v>
      </c>
      <c r="AH372" s="165">
        <f t="shared" si="628"/>
        <v>0</v>
      </c>
      <c r="AI372" s="166"/>
      <c r="AJ372" s="159">
        <f t="shared" ref="AJ372:AU372" si="649">SUM(AJ373,AJ378,AJ381,AJ382,AJ383,AJ386,AJ387)</f>
        <v>0</v>
      </c>
      <c r="AK372" s="161">
        <f t="shared" si="649"/>
        <v>0</v>
      </c>
      <c r="AL372" s="162">
        <f t="shared" si="649"/>
        <v>0</v>
      </c>
      <c r="AM372" s="161">
        <f t="shared" si="649"/>
        <v>0</v>
      </c>
      <c r="AN372" s="162">
        <f t="shared" si="649"/>
        <v>0</v>
      </c>
      <c r="AO372" s="161">
        <f t="shared" si="649"/>
        <v>0</v>
      </c>
      <c r="AP372" s="162">
        <f t="shared" si="649"/>
        <v>0</v>
      </c>
      <c r="AQ372" s="161">
        <f t="shared" si="649"/>
        <v>0</v>
      </c>
      <c r="AR372" s="162">
        <f t="shared" si="649"/>
        <v>0</v>
      </c>
      <c r="AS372" s="161">
        <f t="shared" si="649"/>
        <v>0</v>
      </c>
      <c r="AT372" s="162">
        <f t="shared" si="649"/>
        <v>0</v>
      </c>
      <c r="AU372" s="161">
        <f t="shared" si="649"/>
        <v>0</v>
      </c>
      <c r="AV372" s="162">
        <f t="shared" si="586"/>
        <v>0</v>
      </c>
      <c r="AW372" s="161">
        <f t="shared" si="609"/>
        <v>0</v>
      </c>
      <c r="AX372" s="166"/>
      <c r="AY372" s="159">
        <f t="shared" si="610"/>
        <v>0</v>
      </c>
      <c r="AZ372" s="161">
        <f t="shared" si="611"/>
        <v>0</v>
      </c>
      <c r="BA372" s="162">
        <f t="shared" si="612"/>
        <v>0</v>
      </c>
      <c r="BB372" s="161">
        <f t="shared" si="613"/>
        <v>0</v>
      </c>
      <c r="BC372" s="161">
        <f t="shared" si="587"/>
        <v>0</v>
      </c>
      <c r="BD372" s="167">
        <f t="shared" si="614"/>
        <v>0</v>
      </c>
    </row>
    <row r="373" spans="2:56" x14ac:dyDescent="0.3">
      <c r="B373" s="147" t="s">
        <v>189</v>
      </c>
      <c r="C373" s="78">
        <f>SUM(C374,C376)</f>
        <v>0</v>
      </c>
      <c r="D373" s="79">
        <f>SUM(D374,D376)</f>
        <v>0</v>
      </c>
      <c r="E373" s="69">
        <f t="shared" si="602"/>
        <v>0</v>
      </c>
      <c r="F373" s="78">
        <f>SUM(F374,F376)</f>
        <v>0</v>
      </c>
      <c r="G373" s="79">
        <f>SUM(G374,G376)</f>
        <v>0</v>
      </c>
      <c r="H373" s="69">
        <f t="shared" si="603"/>
        <v>0</v>
      </c>
      <c r="I373" s="78">
        <f>SUM(I374,I376)</f>
        <v>0</v>
      </c>
      <c r="J373" s="79">
        <f>SUM(J374,J376)</f>
        <v>0</v>
      </c>
      <c r="K373" s="69">
        <f t="shared" si="604"/>
        <v>0</v>
      </c>
      <c r="L373" s="78">
        <f>SUM(L374,L376)</f>
        <v>0</v>
      </c>
      <c r="M373" s="80">
        <f>SUM(M374,M376)</f>
        <v>0</v>
      </c>
      <c r="N373" s="81">
        <f>SUM(N374,N376)</f>
        <v>0</v>
      </c>
      <c r="O373" s="78">
        <f>SUM(O374,O376)</f>
        <v>0</v>
      </c>
      <c r="P373" s="81">
        <f>SUM(P374,P376)</f>
        <v>0</v>
      </c>
      <c r="Q373" s="168">
        <f t="shared" si="605"/>
        <v>0</v>
      </c>
      <c r="R373" s="82">
        <f>SUM(R374,R376)</f>
        <v>0</v>
      </c>
      <c r="S373" s="82">
        <f>SUM(S374,S376)</f>
        <v>0</v>
      </c>
      <c r="T373" s="169">
        <f t="shared" si="615"/>
        <v>0</v>
      </c>
      <c r="U373" s="84"/>
      <c r="V373" s="78">
        <f>SUM(V374,V376)</f>
        <v>0</v>
      </c>
      <c r="W373" s="81">
        <f>SUM(W374,W376)</f>
        <v>0</v>
      </c>
      <c r="X373" s="168">
        <f t="shared" si="606"/>
        <v>0</v>
      </c>
      <c r="Y373" s="82">
        <f>SUM(Y374,Y376)</f>
        <v>0</v>
      </c>
      <c r="Z373" s="82">
        <f>SUM(Z374,Z376)</f>
        <v>0</v>
      </c>
      <c r="AA373" s="169">
        <f t="shared" si="627"/>
        <v>0</v>
      </c>
      <c r="AB373" s="84"/>
      <c r="AC373" s="78">
        <f>SUM(AC374,AC376)</f>
        <v>0</v>
      </c>
      <c r="AD373" s="81">
        <f>SUM(AD374,AD376)</f>
        <v>0</v>
      </c>
      <c r="AE373" s="168">
        <f t="shared" si="607"/>
        <v>0</v>
      </c>
      <c r="AF373" s="82">
        <f>SUM(AF374,AF376)</f>
        <v>0</v>
      </c>
      <c r="AG373" s="82">
        <f>SUM(AG374,AG376)</f>
        <v>0</v>
      </c>
      <c r="AH373" s="169">
        <f t="shared" si="628"/>
        <v>0</v>
      </c>
      <c r="AI373" s="13"/>
      <c r="AJ373" s="79">
        <f t="shared" ref="AJ373:AU373" si="650">SUM(AJ374,AJ376)</f>
        <v>0</v>
      </c>
      <c r="AK373" s="80">
        <f t="shared" si="650"/>
        <v>0</v>
      </c>
      <c r="AL373" s="81">
        <f t="shared" si="650"/>
        <v>0</v>
      </c>
      <c r="AM373" s="80">
        <f t="shared" si="650"/>
        <v>0</v>
      </c>
      <c r="AN373" s="81">
        <f t="shared" si="650"/>
        <v>0</v>
      </c>
      <c r="AO373" s="80">
        <f t="shared" si="650"/>
        <v>0</v>
      </c>
      <c r="AP373" s="81">
        <f t="shared" si="650"/>
        <v>0</v>
      </c>
      <c r="AQ373" s="80">
        <f t="shared" si="650"/>
        <v>0</v>
      </c>
      <c r="AR373" s="81">
        <f t="shared" si="650"/>
        <v>0</v>
      </c>
      <c r="AS373" s="80">
        <f t="shared" si="650"/>
        <v>0</v>
      </c>
      <c r="AT373" s="81">
        <f t="shared" si="650"/>
        <v>0</v>
      </c>
      <c r="AU373" s="80">
        <f t="shared" si="650"/>
        <v>0</v>
      </c>
      <c r="AV373" s="81">
        <f t="shared" si="586"/>
        <v>0</v>
      </c>
      <c r="AW373" s="80">
        <f t="shared" si="609"/>
        <v>0</v>
      </c>
      <c r="AX373" s="13"/>
      <c r="AY373" s="79">
        <f t="shared" si="610"/>
        <v>0</v>
      </c>
      <c r="AZ373" s="80">
        <f t="shared" si="611"/>
        <v>0</v>
      </c>
      <c r="BA373" s="81">
        <f t="shared" si="612"/>
        <v>0</v>
      </c>
      <c r="BB373" s="80">
        <f t="shared" si="613"/>
        <v>0</v>
      </c>
      <c r="BC373" s="80">
        <f t="shared" si="587"/>
        <v>0</v>
      </c>
      <c r="BD373" s="86">
        <f t="shared" si="614"/>
        <v>0</v>
      </c>
    </row>
    <row r="374" spans="2:56" x14ac:dyDescent="0.3">
      <c r="B374" s="150" t="s">
        <v>190</v>
      </c>
      <c r="C374" s="78">
        <f>SUM(C375)</f>
        <v>0</v>
      </c>
      <c r="D374" s="79">
        <f>SUM(D375)</f>
        <v>0</v>
      </c>
      <c r="E374" s="69">
        <f t="shared" si="602"/>
        <v>0</v>
      </c>
      <c r="F374" s="78">
        <f>SUM(F375)</f>
        <v>0</v>
      </c>
      <c r="G374" s="79">
        <f>SUM(G375)</f>
        <v>0</v>
      </c>
      <c r="H374" s="69">
        <f t="shared" si="603"/>
        <v>0</v>
      </c>
      <c r="I374" s="78">
        <f>SUM(I375)</f>
        <v>0</v>
      </c>
      <c r="J374" s="79">
        <f>SUM(J375)</f>
        <v>0</v>
      </c>
      <c r="K374" s="69">
        <f t="shared" si="604"/>
        <v>0</v>
      </c>
      <c r="L374" s="78">
        <f>SUM(L375)</f>
        <v>0</v>
      </c>
      <c r="M374" s="80">
        <f>SUM(M375)</f>
        <v>0</v>
      </c>
      <c r="N374" s="81">
        <f>SUM(N375)</f>
        <v>0</v>
      </c>
      <c r="O374" s="78">
        <f>SUM(O375)</f>
        <v>0</v>
      </c>
      <c r="P374" s="81">
        <f>SUM(P375)</f>
        <v>0</v>
      </c>
      <c r="Q374" s="168">
        <f t="shared" si="605"/>
        <v>0</v>
      </c>
      <c r="R374" s="82">
        <f>SUM(R375)</f>
        <v>0</v>
      </c>
      <c r="S374" s="82">
        <f>SUM(S375)</f>
        <v>0</v>
      </c>
      <c r="T374" s="169">
        <f t="shared" si="615"/>
        <v>0</v>
      </c>
      <c r="U374" s="84"/>
      <c r="V374" s="78">
        <f>SUM(V375)</f>
        <v>0</v>
      </c>
      <c r="W374" s="81">
        <f>SUM(W375)</f>
        <v>0</v>
      </c>
      <c r="X374" s="168">
        <f t="shared" si="606"/>
        <v>0</v>
      </c>
      <c r="Y374" s="82">
        <f>SUM(Y375)</f>
        <v>0</v>
      </c>
      <c r="Z374" s="82">
        <f>SUM(Z375)</f>
        <v>0</v>
      </c>
      <c r="AA374" s="169">
        <f t="shared" si="627"/>
        <v>0</v>
      </c>
      <c r="AB374" s="84"/>
      <c r="AC374" s="78">
        <f>SUM(AC375)</f>
        <v>0</v>
      </c>
      <c r="AD374" s="81">
        <f>SUM(AD375)</f>
        <v>0</v>
      </c>
      <c r="AE374" s="168">
        <f t="shared" si="607"/>
        <v>0</v>
      </c>
      <c r="AF374" s="82">
        <f>SUM(AF375)</f>
        <v>0</v>
      </c>
      <c r="AG374" s="82">
        <f>SUM(AG375)</f>
        <v>0</v>
      </c>
      <c r="AH374" s="169">
        <f t="shared" si="628"/>
        <v>0</v>
      </c>
      <c r="AI374" s="13"/>
      <c r="AJ374" s="79">
        <f t="shared" ref="AJ374:AU374" si="651">SUM(AJ375)</f>
        <v>0</v>
      </c>
      <c r="AK374" s="80">
        <f t="shared" si="651"/>
        <v>0</v>
      </c>
      <c r="AL374" s="81">
        <f t="shared" si="651"/>
        <v>0</v>
      </c>
      <c r="AM374" s="80">
        <f t="shared" si="651"/>
        <v>0</v>
      </c>
      <c r="AN374" s="81">
        <f t="shared" si="651"/>
        <v>0</v>
      </c>
      <c r="AO374" s="80">
        <f t="shared" si="651"/>
        <v>0</v>
      </c>
      <c r="AP374" s="81">
        <f t="shared" si="651"/>
        <v>0</v>
      </c>
      <c r="AQ374" s="80">
        <f t="shared" si="651"/>
        <v>0</v>
      </c>
      <c r="AR374" s="81">
        <f t="shared" si="651"/>
        <v>0</v>
      </c>
      <c r="AS374" s="80">
        <f t="shared" si="651"/>
        <v>0</v>
      </c>
      <c r="AT374" s="81">
        <f t="shared" si="651"/>
        <v>0</v>
      </c>
      <c r="AU374" s="80">
        <f t="shared" si="651"/>
        <v>0</v>
      </c>
      <c r="AV374" s="81">
        <f t="shared" si="586"/>
        <v>0</v>
      </c>
      <c r="AW374" s="80">
        <f t="shared" si="609"/>
        <v>0</v>
      </c>
      <c r="AX374" s="13"/>
      <c r="AY374" s="79">
        <f t="shared" si="610"/>
        <v>0</v>
      </c>
      <c r="AZ374" s="80">
        <f t="shared" si="611"/>
        <v>0</v>
      </c>
      <c r="BA374" s="81">
        <f t="shared" si="612"/>
        <v>0</v>
      </c>
      <c r="BB374" s="80">
        <f t="shared" si="613"/>
        <v>0</v>
      </c>
      <c r="BC374" s="80">
        <f t="shared" si="587"/>
        <v>0</v>
      </c>
      <c r="BD374" s="86">
        <f t="shared" si="614"/>
        <v>0</v>
      </c>
    </row>
    <row r="375" spans="2:56" x14ac:dyDescent="0.3">
      <c r="B375" s="151" t="s">
        <v>191</v>
      </c>
      <c r="C375" s="152">
        <f>SUM(C579,C783,C987,C1191,C1395,C1599,C1803,C2007)</f>
        <v>0</v>
      </c>
      <c r="D375" s="153">
        <f>SUM(D579,D783,D987,D1191,D1395,D1599,D1803,D2007)</f>
        <v>0</v>
      </c>
      <c r="E375" s="154">
        <f t="shared" si="602"/>
        <v>0</v>
      </c>
      <c r="F375" s="152">
        <f>SUM(F579,F783,F987,F1191,F1395,F1599,F1803,F2007)</f>
        <v>0</v>
      </c>
      <c r="G375" s="153">
        <f>SUM(G579,G783,G987,G1191,G1395,G1599,G1803,G2007)</f>
        <v>0</v>
      </c>
      <c r="H375" s="154">
        <f t="shared" si="603"/>
        <v>0</v>
      </c>
      <c r="I375" s="152">
        <f>SUM(I579,I783,I987,I1191,I1395,I1599,I1803,I2007)</f>
        <v>0</v>
      </c>
      <c r="J375" s="153">
        <f>SUM(J579,J783,J987,J1191,J1395,J1599,J1803,J2007)</f>
        <v>0</v>
      </c>
      <c r="K375" s="154">
        <f t="shared" si="604"/>
        <v>0</v>
      </c>
      <c r="L375" s="152">
        <f>SUM(L579,L783,L987,L1191,L1395,L1599,L1803,L2007)</f>
        <v>0</v>
      </c>
      <c r="M375" s="155">
        <f>SUM(M579,M783,M987,M1191,M1395,M1599,M1803,M2007)</f>
        <v>0</v>
      </c>
      <c r="N375" s="156">
        <f>SUM(N579,N783,N987,N1191,N1395,N1599,N1803,N2007)</f>
        <v>0</v>
      </c>
      <c r="O375" s="152">
        <f>SUM(O579,O783,O987,O1191,O1395,O1599,O1803,O2007)</f>
        <v>0</v>
      </c>
      <c r="P375" s="156">
        <f>SUM(P579,P783,P987,P1191,P1395,P1599,P1803,P2007)</f>
        <v>0</v>
      </c>
      <c r="Q375" s="148">
        <f t="shared" si="605"/>
        <v>0</v>
      </c>
      <c r="R375" s="156">
        <f>SUM(R579,R783,R987,R1191,R1395,R1599,R1803,R2007)</f>
        <v>0</v>
      </c>
      <c r="S375" s="156">
        <f>SUM(S579,S783,S987,S1191,S1395,S1599,S1803,S2007)</f>
        <v>0</v>
      </c>
      <c r="T375" s="149">
        <f t="shared" si="615"/>
        <v>0</v>
      </c>
      <c r="U375" s="136"/>
      <c r="V375" s="152">
        <f>SUM(V579,V783,V987,V1191,V1395,V1599,V1803,V2007)</f>
        <v>0</v>
      </c>
      <c r="W375" s="156">
        <f>SUM(W579,W783,W987,W1191,W1395,W1599,W1803,W2007)</f>
        <v>0</v>
      </c>
      <c r="X375" s="148">
        <f t="shared" si="606"/>
        <v>0</v>
      </c>
      <c r="Y375" s="156">
        <f>SUM(Y579,Y783,Y987,Y1191,Y1395,Y1599,Y1803,Y2007)</f>
        <v>0</v>
      </c>
      <c r="Z375" s="156">
        <f>SUM(Z579,Z783,Z987,Z1191,Z1395,Z1599,Z1803,Z2007)</f>
        <v>0</v>
      </c>
      <c r="AA375" s="149">
        <f t="shared" si="627"/>
        <v>0</v>
      </c>
      <c r="AB375" s="136"/>
      <c r="AC375" s="152">
        <f>SUM(AC579,AC783,AC987,AC1191,AC1395,AC1599,AC1803,AC2007)</f>
        <v>0</v>
      </c>
      <c r="AD375" s="156">
        <f>SUM(AD579,AD783,AD987,AD1191,AD1395,AD1599,AD1803,AD2007)</f>
        <v>0</v>
      </c>
      <c r="AE375" s="148">
        <f t="shared" si="607"/>
        <v>0</v>
      </c>
      <c r="AF375" s="156">
        <f>SUM(AF579,AF783,AF987,AF1191,AF1395,AF1599,AF1803,AF2007)</f>
        <v>0</v>
      </c>
      <c r="AG375" s="156">
        <f>SUM(AG579,AG783,AG987,AG1191,AG1395,AG1599,AG1803,AG2007)</f>
        <v>0</v>
      </c>
      <c r="AH375" s="149">
        <f t="shared" si="628"/>
        <v>0</v>
      </c>
      <c r="AI375" s="13"/>
      <c r="AJ375" s="79">
        <f t="shared" ref="AJ375:AU375" si="652">SUM(AJ579,AJ783,AJ987,AJ1191,AJ1395,AJ1599,AJ1803,AJ2007)</f>
        <v>0</v>
      </c>
      <c r="AK375" s="80">
        <f t="shared" si="652"/>
        <v>0</v>
      </c>
      <c r="AL375" s="81">
        <f t="shared" si="652"/>
        <v>0</v>
      </c>
      <c r="AM375" s="80">
        <f t="shared" si="652"/>
        <v>0</v>
      </c>
      <c r="AN375" s="81">
        <f t="shared" si="652"/>
        <v>0</v>
      </c>
      <c r="AO375" s="80">
        <f t="shared" si="652"/>
        <v>0</v>
      </c>
      <c r="AP375" s="81">
        <f t="shared" si="652"/>
        <v>0</v>
      </c>
      <c r="AQ375" s="80">
        <f t="shared" si="652"/>
        <v>0</v>
      </c>
      <c r="AR375" s="81">
        <f t="shared" si="652"/>
        <v>0</v>
      </c>
      <c r="AS375" s="80">
        <f t="shared" si="652"/>
        <v>0</v>
      </c>
      <c r="AT375" s="81">
        <f t="shared" si="652"/>
        <v>0</v>
      </c>
      <c r="AU375" s="80">
        <f t="shared" si="652"/>
        <v>0</v>
      </c>
      <c r="AV375" s="81">
        <f t="shared" si="586"/>
        <v>0</v>
      </c>
      <c r="AW375" s="80">
        <f t="shared" si="609"/>
        <v>0</v>
      </c>
      <c r="AX375" s="13"/>
      <c r="AY375" s="79">
        <f t="shared" si="610"/>
        <v>0</v>
      </c>
      <c r="AZ375" s="80">
        <f t="shared" si="611"/>
        <v>0</v>
      </c>
      <c r="BA375" s="81">
        <f t="shared" si="612"/>
        <v>0</v>
      </c>
      <c r="BB375" s="80">
        <f t="shared" si="613"/>
        <v>0</v>
      </c>
      <c r="BC375" s="80">
        <f t="shared" si="587"/>
        <v>0</v>
      </c>
      <c r="BD375" s="86">
        <f t="shared" si="614"/>
        <v>0</v>
      </c>
    </row>
    <row r="376" spans="2:56" x14ac:dyDescent="0.3">
      <c r="B376" s="150" t="s">
        <v>192</v>
      </c>
      <c r="C376" s="78">
        <f>SUM(C377)</f>
        <v>0</v>
      </c>
      <c r="D376" s="79">
        <f>SUM(D377)</f>
        <v>0</v>
      </c>
      <c r="E376" s="69">
        <f t="shared" si="602"/>
        <v>0</v>
      </c>
      <c r="F376" s="78">
        <f>SUM(F377)</f>
        <v>0</v>
      </c>
      <c r="G376" s="79">
        <f>SUM(G377)</f>
        <v>0</v>
      </c>
      <c r="H376" s="69">
        <f t="shared" si="603"/>
        <v>0</v>
      </c>
      <c r="I376" s="78">
        <f>SUM(I377)</f>
        <v>0</v>
      </c>
      <c r="J376" s="79">
        <f>SUM(J377)</f>
        <v>0</v>
      </c>
      <c r="K376" s="69">
        <f t="shared" si="604"/>
        <v>0</v>
      </c>
      <c r="L376" s="78">
        <f>SUM(L377)</f>
        <v>0</v>
      </c>
      <c r="M376" s="80">
        <f>SUM(M377)</f>
        <v>0</v>
      </c>
      <c r="N376" s="81">
        <f>SUM(N377)</f>
        <v>0</v>
      </c>
      <c r="O376" s="78">
        <f>SUM(O377)</f>
        <v>0</v>
      </c>
      <c r="P376" s="81">
        <f>SUM(P377)</f>
        <v>0</v>
      </c>
      <c r="Q376" s="168">
        <f t="shared" si="605"/>
        <v>0</v>
      </c>
      <c r="R376" s="82">
        <f>SUM(R377)</f>
        <v>0</v>
      </c>
      <c r="S376" s="82">
        <f>SUM(S377)</f>
        <v>0</v>
      </c>
      <c r="T376" s="169">
        <f t="shared" si="615"/>
        <v>0</v>
      </c>
      <c r="U376" s="84"/>
      <c r="V376" s="78">
        <f>SUM(V377)</f>
        <v>0</v>
      </c>
      <c r="W376" s="81">
        <f>SUM(W377)</f>
        <v>0</v>
      </c>
      <c r="X376" s="168">
        <f t="shared" si="606"/>
        <v>0</v>
      </c>
      <c r="Y376" s="82">
        <f>SUM(Y377)</f>
        <v>0</v>
      </c>
      <c r="Z376" s="82">
        <f>SUM(Z377)</f>
        <v>0</v>
      </c>
      <c r="AA376" s="169">
        <f t="shared" si="627"/>
        <v>0</v>
      </c>
      <c r="AB376" s="84"/>
      <c r="AC376" s="78">
        <f>SUM(AC377)</f>
        <v>0</v>
      </c>
      <c r="AD376" s="81">
        <f>SUM(AD377)</f>
        <v>0</v>
      </c>
      <c r="AE376" s="168">
        <f t="shared" si="607"/>
        <v>0</v>
      </c>
      <c r="AF376" s="82">
        <f>SUM(AF377)</f>
        <v>0</v>
      </c>
      <c r="AG376" s="82">
        <f>SUM(AG377)</f>
        <v>0</v>
      </c>
      <c r="AH376" s="169">
        <f t="shared" si="628"/>
        <v>0</v>
      </c>
      <c r="AI376" s="13"/>
      <c r="AJ376" s="79">
        <f t="shared" ref="AJ376:AU376" si="653">SUM(AJ377)</f>
        <v>0</v>
      </c>
      <c r="AK376" s="80">
        <f t="shared" si="653"/>
        <v>0</v>
      </c>
      <c r="AL376" s="81">
        <f t="shared" si="653"/>
        <v>0</v>
      </c>
      <c r="AM376" s="80">
        <f t="shared" si="653"/>
        <v>0</v>
      </c>
      <c r="AN376" s="81">
        <f t="shared" si="653"/>
        <v>0</v>
      </c>
      <c r="AO376" s="80">
        <f t="shared" si="653"/>
        <v>0</v>
      </c>
      <c r="AP376" s="81">
        <f t="shared" si="653"/>
        <v>0</v>
      </c>
      <c r="AQ376" s="80">
        <f t="shared" si="653"/>
        <v>0</v>
      </c>
      <c r="AR376" s="81">
        <f t="shared" si="653"/>
        <v>0</v>
      </c>
      <c r="AS376" s="80">
        <f t="shared" si="653"/>
        <v>0</v>
      </c>
      <c r="AT376" s="81">
        <f t="shared" si="653"/>
        <v>0</v>
      </c>
      <c r="AU376" s="80">
        <f t="shared" si="653"/>
        <v>0</v>
      </c>
      <c r="AV376" s="81">
        <f t="shared" si="586"/>
        <v>0</v>
      </c>
      <c r="AW376" s="80">
        <f t="shared" si="609"/>
        <v>0</v>
      </c>
      <c r="AX376" s="13"/>
      <c r="AY376" s="79">
        <f t="shared" si="610"/>
        <v>0</v>
      </c>
      <c r="AZ376" s="80">
        <f t="shared" si="611"/>
        <v>0</v>
      </c>
      <c r="BA376" s="81">
        <f t="shared" si="612"/>
        <v>0</v>
      </c>
      <c r="BB376" s="80">
        <f t="shared" si="613"/>
        <v>0</v>
      </c>
      <c r="BC376" s="80">
        <f t="shared" si="587"/>
        <v>0</v>
      </c>
      <c r="BD376" s="86">
        <f t="shared" si="614"/>
        <v>0</v>
      </c>
    </row>
    <row r="377" spans="2:56" x14ac:dyDescent="0.3">
      <c r="B377" s="151" t="s">
        <v>191</v>
      </c>
      <c r="C377" s="152">
        <f>SUM(C581,C785,C989,C1193,C1397,C1601,C1805,C2009)</f>
        <v>0</v>
      </c>
      <c r="D377" s="153">
        <f>SUM(D581,D785,D989,D1193,D1397,D1601,D1805,D2009)</f>
        <v>0</v>
      </c>
      <c r="E377" s="154">
        <f t="shared" si="602"/>
        <v>0</v>
      </c>
      <c r="F377" s="152">
        <f>SUM(F581,F785,F989,F1193,F1397,F1601,F1805,F2009)</f>
        <v>0</v>
      </c>
      <c r="G377" s="153">
        <f>SUM(G581,G785,G989,G1193,G1397,G1601,G1805,G2009)</f>
        <v>0</v>
      </c>
      <c r="H377" s="154">
        <f t="shared" si="603"/>
        <v>0</v>
      </c>
      <c r="I377" s="152">
        <f>SUM(I581,I785,I989,I1193,I1397,I1601,I1805,I2009)</f>
        <v>0</v>
      </c>
      <c r="J377" s="153">
        <f>SUM(J581,J785,J989,J1193,J1397,J1601,J1805,J2009)</f>
        <v>0</v>
      </c>
      <c r="K377" s="154">
        <f t="shared" si="604"/>
        <v>0</v>
      </c>
      <c r="L377" s="152">
        <f>SUM(L581,L785,L989,L1193,L1397,L1601,L1805,L2009)</f>
        <v>0</v>
      </c>
      <c r="M377" s="155">
        <f>SUM(M581,M785,M989,M1193,M1397,M1601,M1805,M2009)</f>
        <v>0</v>
      </c>
      <c r="N377" s="156">
        <f>SUM(N581,N785,N989,N1193,N1397,N1601,N1805,N2009)</f>
        <v>0</v>
      </c>
      <c r="O377" s="152">
        <f>SUM(O581,O785,O989,O1193,O1397,O1601,O1805,O2009)</f>
        <v>0</v>
      </c>
      <c r="P377" s="156">
        <f>SUM(P581,P785,P989,P1193,P1397,P1601,P1805,P2009)</f>
        <v>0</v>
      </c>
      <c r="Q377" s="148">
        <f t="shared" si="605"/>
        <v>0</v>
      </c>
      <c r="R377" s="156">
        <f>SUM(R581,R785,R989,R1193,R1397,R1601,R1805,R2009)</f>
        <v>0</v>
      </c>
      <c r="S377" s="156">
        <f>SUM(S581,S785,S989,S1193,S1397,S1601,S1805,S2009)</f>
        <v>0</v>
      </c>
      <c r="T377" s="149">
        <f t="shared" si="615"/>
        <v>0</v>
      </c>
      <c r="U377" s="136"/>
      <c r="V377" s="152">
        <f>SUM(V581,V785,V989,V1193,V1397,V1601,V1805,V2009)</f>
        <v>0</v>
      </c>
      <c r="W377" s="156">
        <f>SUM(W581,W785,W989,W1193,W1397,W1601,W1805,W2009)</f>
        <v>0</v>
      </c>
      <c r="X377" s="148">
        <f t="shared" si="606"/>
        <v>0</v>
      </c>
      <c r="Y377" s="156">
        <f>SUM(Y581,Y785,Y989,Y1193,Y1397,Y1601,Y1805,Y2009)</f>
        <v>0</v>
      </c>
      <c r="Z377" s="156">
        <f>SUM(Z581,Z785,Z989,Z1193,Z1397,Z1601,Z1805,Z2009)</f>
        <v>0</v>
      </c>
      <c r="AA377" s="149">
        <f t="shared" si="627"/>
        <v>0</v>
      </c>
      <c r="AB377" s="136"/>
      <c r="AC377" s="152">
        <f>SUM(AC581,AC785,AC989,AC1193,AC1397,AC1601,AC1805,AC2009)</f>
        <v>0</v>
      </c>
      <c r="AD377" s="156">
        <f>SUM(AD581,AD785,AD989,AD1193,AD1397,AD1601,AD1805,AD2009)</f>
        <v>0</v>
      </c>
      <c r="AE377" s="148">
        <f t="shared" si="607"/>
        <v>0</v>
      </c>
      <c r="AF377" s="156">
        <f>SUM(AF581,AF785,AF989,AF1193,AF1397,AF1601,AF1805,AF2009)</f>
        <v>0</v>
      </c>
      <c r="AG377" s="156">
        <f>SUM(AG581,AG785,AG989,AG1193,AG1397,AG1601,AG1805,AG2009)</f>
        <v>0</v>
      </c>
      <c r="AH377" s="149">
        <f t="shared" si="628"/>
        <v>0</v>
      </c>
      <c r="AI377" s="13"/>
      <c r="AJ377" s="79">
        <f t="shared" ref="AJ377:AU377" si="654">SUM(AJ581,AJ785,AJ989,AJ1193,AJ1397,AJ1601,AJ1805,AJ2009)</f>
        <v>0</v>
      </c>
      <c r="AK377" s="80">
        <f t="shared" si="654"/>
        <v>0</v>
      </c>
      <c r="AL377" s="81">
        <f t="shared" si="654"/>
        <v>0</v>
      </c>
      <c r="AM377" s="80">
        <f t="shared" si="654"/>
        <v>0</v>
      </c>
      <c r="AN377" s="81">
        <f t="shared" si="654"/>
        <v>0</v>
      </c>
      <c r="AO377" s="80">
        <f t="shared" si="654"/>
        <v>0</v>
      </c>
      <c r="AP377" s="81">
        <f t="shared" si="654"/>
        <v>0</v>
      </c>
      <c r="AQ377" s="80">
        <f t="shared" si="654"/>
        <v>0</v>
      </c>
      <c r="AR377" s="81">
        <f t="shared" si="654"/>
        <v>0</v>
      </c>
      <c r="AS377" s="80">
        <f t="shared" si="654"/>
        <v>0</v>
      </c>
      <c r="AT377" s="81">
        <f t="shared" si="654"/>
        <v>0</v>
      </c>
      <c r="AU377" s="80">
        <f t="shared" si="654"/>
        <v>0</v>
      </c>
      <c r="AV377" s="81">
        <f t="shared" si="586"/>
        <v>0</v>
      </c>
      <c r="AW377" s="80">
        <f t="shared" si="609"/>
        <v>0</v>
      </c>
      <c r="AX377" s="13"/>
      <c r="AY377" s="79">
        <f t="shared" si="610"/>
        <v>0</v>
      </c>
      <c r="AZ377" s="80">
        <f t="shared" si="611"/>
        <v>0</v>
      </c>
      <c r="BA377" s="81">
        <f t="shared" si="612"/>
        <v>0</v>
      </c>
      <c r="BB377" s="80">
        <f t="shared" si="613"/>
        <v>0</v>
      </c>
      <c r="BC377" s="80">
        <f t="shared" si="587"/>
        <v>0</v>
      </c>
      <c r="BD377" s="86">
        <f t="shared" si="614"/>
        <v>0</v>
      </c>
    </row>
    <row r="378" spans="2:56" x14ac:dyDescent="0.3">
      <c r="B378" s="147" t="s">
        <v>193</v>
      </c>
      <c r="C378" s="78">
        <f>SUM(C379,C380)</f>
        <v>0</v>
      </c>
      <c r="D378" s="79">
        <f>SUM(D379,D380)</f>
        <v>0</v>
      </c>
      <c r="E378" s="69">
        <f t="shared" si="602"/>
        <v>0</v>
      </c>
      <c r="F378" s="78">
        <f>SUM(F379,F380)</f>
        <v>0</v>
      </c>
      <c r="G378" s="79">
        <f>SUM(G379,G380)</f>
        <v>0</v>
      </c>
      <c r="H378" s="69">
        <f t="shared" si="603"/>
        <v>0</v>
      </c>
      <c r="I378" s="78">
        <f>SUM(I379,I380)</f>
        <v>0</v>
      </c>
      <c r="J378" s="79">
        <f>SUM(J379,J380)</f>
        <v>0</v>
      </c>
      <c r="K378" s="69">
        <f t="shared" si="604"/>
        <v>0</v>
      </c>
      <c r="L378" s="78">
        <f>SUM(L379,L380)</f>
        <v>0</v>
      </c>
      <c r="M378" s="80">
        <f>SUM(M379,M380)</f>
        <v>0</v>
      </c>
      <c r="N378" s="81">
        <f>SUM(N379,N380)</f>
        <v>0</v>
      </c>
      <c r="O378" s="78">
        <f>SUM(O379,O380)</f>
        <v>0</v>
      </c>
      <c r="P378" s="81">
        <f>SUM(P379,P380)</f>
        <v>0</v>
      </c>
      <c r="Q378" s="168">
        <f t="shared" si="605"/>
        <v>0</v>
      </c>
      <c r="R378" s="82">
        <f>SUM(R379,R380)</f>
        <v>0</v>
      </c>
      <c r="S378" s="82">
        <f>SUM(S379,S380)</f>
        <v>0</v>
      </c>
      <c r="T378" s="169">
        <f t="shared" si="615"/>
        <v>0</v>
      </c>
      <c r="U378" s="84"/>
      <c r="V378" s="78">
        <f>SUM(V379,V380)</f>
        <v>0</v>
      </c>
      <c r="W378" s="81">
        <f>SUM(W379,W380)</f>
        <v>0</v>
      </c>
      <c r="X378" s="168">
        <f t="shared" si="606"/>
        <v>0</v>
      </c>
      <c r="Y378" s="82">
        <f>SUM(Y379,Y380)</f>
        <v>0</v>
      </c>
      <c r="Z378" s="82">
        <f>SUM(Z379,Z380)</f>
        <v>0</v>
      </c>
      <c r="AA378" s="169">
        <f t="shared" si="627"/>
        <v>0</v>
      </c>
      <c r="AB378" s="84"/>
      <c r="AC378" s="78">
        <f>SUM(AC379,AC380)</f>
        <v>0</v>
      </c>
      <c r="AD378" s="81">
        <f>SUM(AD379,AD380)</f>
        <v>0</v>
      </c>
      <c r="AE378" s="168">
        <f t="shared" si="607"/>
        <v>0</v>
      </c>
      <c r="AF378" s="82">
        <f>SUM(AF379,AF380)</f>
        <v>0</v>
      </c>
      <c r="AG378" s="82">
        <f>SUM(AG379,AG380)</f>
        <v>0</v>
      </c>
      <c r="AH378" s="169">
        <f t="shared" si="628"/>
        <v>0</v>
      </c>
      <c r="AI378" s="13"/>
      <c r="AJ378" s="79">
        <f t="shared" ref="AJ378:AU378" si="655">SUM(AJ379,AJ380)</f>
        <v>0</v>
      </c>
      <c r="AK378" s="80">
        <f t="shared" si="655"/>
        <v>0</v>
      </c>
      <c r="AL378" s="81">
        <f t="shared" si="655"/>
        <v>0</v>
      </c>
      <c r="AM378" s="80">
        <f t="shared" si="655"/>
        <v>0</v>
      </c>
      <c r="AN378" s="81">
        <f t="shared" si="655"/>
        <v>0</v>
      </c>
      <c r="AO378" s="80">
        <f t="shared" si="655"/>
        <v>0</v>
      </c>
      <c r="AP378" s="81">
        <f t="shared" si="655"/>
        <v>0</v>
      </c>
      <c r="AQ378" s="80">
        <f t="shared" si="655"/>
        <v>0</v>
      </c>
      <c r="AR378" s="81">
        <f t="shared" si="655"/>
        <v>0</v>
      </c>
      <c r="AS378" s="80">
        <f t="shared" si="655"/>
        <v>0</v>
      </c>
      <c r="AT378" s="81">
        <f t="shared" si="655"/>
        <v>0</v>
      </c>
      <c r="AU378" s="80">
        <f t="shared" si="655"/>
        <v>0</v>
      </c>
      <c r="AV378" s="81">
        <f t="shared" si="586"/>
        <v>0</v>
      </c>
      <c r="AW378" s="80">
        <f t="shared" si="609"/>
        <v>0</v>
      </c>
      <c r="AX378" s="13"/>
      <c r="AY378" s="79">
        <f t="shared" si="610"/>
        <v>0</v>
      </c>
      <c r="AZ378" s="80">
        <f t="shared" si="611"/>
        <v>0</v>
      </c>
      <c r="BA378" s="81">
        <f t="shared" si="612"/>
        <v>0</v>
      </c>
      <c r="BB378" s="80">
        <f t="shared" si="613"/>
        <v>0</v>
      </c>
      <c r="BC378" s="80">
        <f t="shared" si="587"/>
        <v>0</v>
      </c>
      <c r="BD378" s="86">
        <f t="shared" si="614"/>
        <v>0</v>
      </c>
    </row>
    <row r="379" spans="2:56" x14ac:dyDescent="0.3">
      <c r="B379" s="150" t="s">
        <v>194</v>
      </c>
      <c r="C379" s="78">
        <f t="shared" ref="C379:D382" si="656">SUM(C583,C787,C991,C1195,C1399,C1603,C1807,C2011)</f>
        <v>0</v>
      </c>
      <c r="D379" s="79">
        <f t="shared" si="656"/>
        <v>0</v>
      </c>
      <c r="E379" s="69">
        <f t="shared" si="602"/>
        <v>0</v>
      </c>
      <c r="F379" s="78">
        <f t="shared" ref="F379:G382" si="657">SUM(F583,F787,F991,F1195,F1399,F1603,F1807,F2011)</f>
        <v>0</v>
      </c>
      <c r="G379" s="79">
        <f t="shared" si="657"/>
        <v>0</v>
      </c>
      <c r="H379" s="69">
        <f t="shared" si="603"/>
        <v>0</v>
      </c>
      <c r="I379" s="78">
        <f t="shared" ref="I379:J382" si="658">SUM(I583,I787,I991,I1195,I1399,I1603,I1807,I2011)</f>
        <v>0</v>
      </c>
      <c r="J379" s="79">
        <f t="shared" si="658"/>
        <v>0</v>
      </c>
      <c r="K379" s="69">
        <f t="shared" si="604"/>
        <v>0</v>
      </c>
      <c r="L379" s="78">
        <f>SUM(L583,L787,L991,L1195,L1399,L1603,L1807,L2011)</f>
        <v>0</v>
      </c>
      <c r="M379" s="80">
        <f t="shared" ref="M379:P382" si="659">SUM(M583,M787,M991,M1195,M1399,M1603,M1807,M2011)</f>
        <v>0</v>
      </c>
      <c r="N379" s="81">
        <f t="shared" si="659"/>
        <v>0</v>
      </c>
      <c r="O379" s="78">
        <f t="shared" si="659"/>
        <v>0</v>
      </c>
      <c r="P379" s="81">
        <f t="shared" si="659"/>
        <v>0</v>
      </c>
      <c r="Q379" s="168">
        <f t="shared" si="605"/>
        <v>0</v>
      </c>
      <c r="R379" s="82">
        <f t="shared" ref="R379:S382" si="660">SUM(R583,R787,R991,R1195,R1399,R1603,R1807,R2011)</f>
        <v>0</v>
      </c>
      <c r="S379" s="82">
        <f t="shared" si="660"/>
        <v>0</v>
      </c>
      <c r="T379" s="169">
        <f t="shared" si="615"/>
        <v>0</v>
      </c>
      <c r="U379" s="84"/>
      <c r="V379" s="78">
        <f t="shared" ref="V379:W382" si="661">SUM(V583,V787,V991,V1195,V1399,V1603,V1807,V2011)</f>
        <v>0</v>
      </c>
      <c r="W379" s="81">
        <f t="shared" si="661"/>
        <v>0</v>
      </c>
      <c r="X379" s="168">
        <f t="shared" si="606"/>
        <v>0</v>
      </c>
      <c r="Y379" s="82">
        <f t="shared" ref="Y379:Z382" si="662">SUM(Y583,Y787,Y991,Y1195,Y1399,Y1603,Y1807,Y2011)</f>
        <v>0</v>
      </c>
      <c r="Z379" s="82">
        <f t="shared" si="662"/>
        <v>0</v>
      </c>
      <c r="AA379" s="169">
        <f t="shared" si="627"/>
        <v>0</v>
      </c>
      <c r="AB379" s="84"/>
      <c r="AC379" s="78">
        <f t="shared" ref="AC379:AD382" si="663">SUM(AC583,AC787,AC991,AC1195,AC1399,AC1603,AC1807,AC2011)</f>
        <v>0</v>
      </c>
      <c r="AD379" s="81">
        <f t="shared" si="663"/>
        <v>0</v>
      </c>
      <c r="AE379" s="168">
        <f t="shared" si="607"/>
        <v>0</v>
      </c>
      <c r="AF379" s="82">
        <f t="shared" ref="AF379:AG382" si="664">SUM(AF583,AF787,AF991,AF1195,AF1399,AF1603,AF1807,AF2011)</f>
        <v>0</v>
      </c>
      <c r="AG379" s="82">
        <f t="shared" si="664"/>
        <v>0</v>
      </c>
      <c r="AH379" s="169">
        <f t="shared" si="628"/>
        <v>0</v>
      </c>
      <c r="AI379" s="13"/>
      <c r="AJ379" s="79">
        <f t="shared" ref="AJ379:AU382" si="665">SUM(AJ583,AJ787,AJ991,AJ1195,AJ1399,AJ1603,AJ1807,AJ2011)</f>
        <v>0</v>
      </c>
      <c r="AK379" s="80">
        <f t="shared" si="665"/>
        <v>0</v>
      </c>
      <c r="AL379" s="81">
        <f t="shared" si="665"/>
        <v>0</v>
      </c>
      <c r="AM379" s="80">
        <f t="shared" si="665"/>
        <v>0</v>
      </c>
      <c r="AN379" s="81">
        <f t="shared" si="665"/>
        <v>0</v>
      </c>
      <c r="AO379" s="80">
        <f t="shared" si="665"/>
        <v>0</v>
      </c>
      <c r="AP379" s="81">
        <f t="shared" si="665"/>
        <v>0</v>
      </c>
      <c r="AQ379" s="80">
        <f>SUM(AQ583,AQ787,AQ991,AQ1195,AQ1399,AQ1603,AQ1807,AQ2011)</f>
        <v>0</v>
      </c>
      <c r="AR379" s="81">
        <f t="shared" si="665"/>
        <v>0</v>
      </c>
      <c r="AS379" s="80">
        <f t="shared" si="665"/>
        <v>0</v>
      </c>
      <c r="AT379" s="81">
        <f t="shared" si="665"/>
        <v>0</v>
      </c>
      <c r="AU379" s="80">
        <f t="shared" si="665"/>
        <v>0</v>
      </c>
      <c r="AV379" s="81">
        <f t="shared" si="586"/>
        <v>0</v>
      </c>
      <c r="AW379" s="80">
        <f t="shared" si="609"/>
        <v>0</v>
      </c>
      <c r="AX379" s="13"/>
      <c r="AY379" s="79">
        <f t="shared" si="610"/>
        <v>0</v>
      </c>
      <c r="AZ379" s="80">
        <f t="shared" si="611"/>
        <v>0</v>
      </c>
      <c r="BA379" s="81">
        <f t="shared" si="612"/>
        <v>0</v>
      </c>
      <c r="BB379" s="80">
        <f t="shared" si="613"/>
        <v>0</v>
      </c>
      <c r="BC379" s="80">
        <f t="shared" si="587"/>
        <v>0</v>
      </c>
      <c r="BD379" s="86">
        <f t="shared" si="614"/>
        <v>0</v>
      </c>
    </row>
    <row r="380" spans="2:56" x14ac:dyDescent="0.3">
      <c r="B380" s="150" t="s">
        <v>195</v>
      </c>
      <c r="C380" s="78">
        <f t="shared" si="656"/>
        <v>0</v>
      </c>
      <c r="D380" s="79">
        <f t="shared" si="656"/>
        <v>0</v>
      </c>
      <c r="E380" s="69">
        <f t="shared" si="602"/>
        <v>0</v>
      </c>
      <c r="F380" s="78">
        <f t="shared" si="657"/>
        <v>0</v>
      </c>
      <c r="G380" s="79">
        <f t="shared" si="657"/>
        <v>0</v>
      </c>
      <c r="H380" s="69">
        <f t="shared" si="603"/>
        <v>0</v>
      </c>
      <c r="I380" s="78">
        <f t="shared" si="658"/>
        <v>0</v>
      </c>
      <c r="J380" s="79">
        <f t="shared" si="658"/>
        <v>0</v>
      </c>
      <c r="K380" s="69">
        <f t="shared" si="604"/>
        <v>0</v>
      </c>
      <c r="L380" s="78">
        <f>SUM(L584,L788,L992,L1196,L1400,L1604,L1808,L2012)</f>
        <v>0</v>
      </c>
      <c r="M380" s="80">
        <f t="shared" si="659"/>
        <v>0</v>
      </c>
      <c r="N380" s="81">
        <f t="shared" si="659"/>
        <v>0</v>
      </c>
      <c r="O380" s="78">
        <f t="shared" si="659"/>
        <v>0</v>
      </c>
      <c r="P380" s="81">
        <f t="shared" si="659"/>
        <v>0</v>
      </c>
      <c r="Q380" s="168">
        <f t="shared" si="605"/>
        <v>0</v>
      </c>
      <c r="R380" s="82">
        <f t="shared" si="660"/>
        <v>0</v>
      </c>
      <c r="S380" s="82">
        <f t="shared" si="660"/>
        <v>0</v>
      </c>
      <c r="T380" s="169">
        <f t="shared" si="615"/>
        <v>0</v>
      </c>
      <c r="U380" s="84"/>
      <c r="V380" s="78">
        <f t="shared" si="661"/>
        <v>0</v>
      </c>
      <c r="W380" s="81">
        <f t="shared" si="661"/>
        <v>0</v>
      </c>
      <c r="X380" s="168">
        <f t="shared" si="606"/>
        <v>0</v>
      </c>
      <c r="Y380" s="82">
        <f t="shared" si="662"/>
        <v>0</v>
      </c>
      <c r="Z380" s="82">
        <f t="shared" si="662"/>
        <v>0</v>
      </c>
      <c r="AA380" s="169">
        <f t="shared" si="627"/>
        <v>0</v>
      </c>
      <c r="AB380" s="84"/>
      <c r="AC380" s="78">
        <f t="shared" si="663"/>
        <v>0</v>
      </c>
      <c r="AD380" s="81">
        <f t="shared" si="663"/>
        <v>0</v>
      </c>
      <c r="AE380" s="168">
        <f t="shared" si="607"/>
        <v>0</v>
      </c>
      <c r="AF380" s="82">
        <f t="shared" si="664"/>
        <v>0</v>
      </c>
      <c r="AG380" s="82">
        <f t="shared" si="664"/>
        <v>0</v>
      </c>
      <c r="AH380" s="169">
        <f t="shared" si="628"/>
        <v>0</v>
      </c>
      <c r="AI380" s="13"/>
      <c r="AJ380" s="79">
        <f t="shared" si="665"/>
        <v>0</v>
      </c>
      <c r="AK380" s="80">
        <f t="shared" si="665"/>
        <v>0</v>
      </c>
      <c r="AL380" s="81">
        <f t="shared" si="665"/>
        <v>0</v>
      </c>
      <c r="AM380" s="80">
        <f t="shared" si="665"/>
        <v>0</v>
      </c>
      <c r="AN380" s="81">
        <f t="shared" si="665"/>
        <v>0</v>
      </c>
      <c r="AO380" s="80">
        <f t="shared" si="665"/>
        <v>0</v>
      </c>
      <c r="AP380" s="81">
        <f t="shared" si="665"/>
        <v>0</v>
      </c>
      <c r="AQ380" s="80">
        <f>SUM(AQ584,AQ788,AQ992,AQ1196,AQ1400,AQ1604,AQ1808,AQ2012)</f>
        <v>0</v>
      </c>
      <c r="AR380" s="81">
        <f t="shared" si="665"/>
        <v>0</v>
      </c>
      <c r="AS380" s="80">
        <f t="shared" si="665"/>
        <v>0</v>
      </c>
      <c r="AT380" s="81">
        <f t="shared" si="665"/>
        <v>0</v>
      </c>
      <c r="AU380" s="80">
        <f t="shared" si="665"/>
        <v>0</v>
      </c>
      <c r="AV380" s="81">
        <f t="shared" si="586"/>
        <v>0</v>
      </c>
      <c r="AW380" s="80">
        <f t="shared" si="609"/>
        <v>0</v>
      </c>
      <c r="AX380" s="13"/>
      <c r="AY380" s="79">
        <f t="shared" si="610"/>
        <v>0</v>
      </c>
      <c r="AZ380" s="80">
        <f t="shared" si="611"/>
        <v>0</v>
      </c>
      <c r="BA380" s="81">
        <f t="shared" si="612"/>
        <v>0</v>
      </c>
      <c r="BB380" s="80">
        <f t="shared" si="613"/>
        <v>0</v>
      </c>
      <c r="BC380" s="80">
        <f t="shared" si="587"/>
        <v>0</v>
      </c>
      <c r="BD380" s="86">
        <f t="shared" si="614"/>
        <v>0</v>
      </c>
    </row>
    <row r="381" spans="2:56" x14ac:dyDescent="0.3">
      <c r="B381" s="147" t="s">
        <v>196</v>
      </c>
      <c r="C381" s="78">
        <f t="shared" si="656"/>
        <v>0</v>
      </c>
      <c r="D381" s="79">
        <f t="shared" si="656"/>
        <v>0</v>
      </c>
      <c r="E381" s="69">
        <f t="shared" si="602"/>
        <v>0</v>
      </c>
      <c r="F381" s="78">
        <f t="shared" si="657"/>
        <v>0</v>
      </c>
      <c r="G381" s="79">
        <f t="shared" si="657"/>
        <v>0</v>
      </c>
      <c r="H381" s="69">
        <f t="shared" si="603"/>
        <v>0</v>
      </c>
      <c r="I381" s="78">
        <f t="shared" si="658"/>
        <v>0</v>
      </c>
      <c r="J381" s="79">
        <f t="shared" si="658"/>
        <v>0</v>
      </c>
      <c r="K381" s="69">
        <f t="shared" si="604"/>
        <v>0</v>
      </c>
      <c r="L381" s="78">
        <f>SUM(L585,L789,L993,L1197,L1401,L1605,L1809,L2013)</f>
        <v>0</v>
      </c>
      <c r="M381" s="80">
        <f t="shared" si="659"/>
        <v>0</v>
      </c>
      <c r="N381" s="81">
        <f t="shared" si="659"/>
        <v>0</v>
      </c>
      <c r="O381" s="78">
        <f t="shared" si="659"/>
        <v>0</v>
      </c>
      <c r="P381" s="81">
        <f t="shared" si="659"/>
        <v>0</v>
      </c>
      <c r="Q381" s="168">
        <f t="shared" si="605"/>
        <v>0</v>
      </c>
      <c r="R381" s="82">
        <f t="shared" si="660"/>
        <v>0</v>
      </c>
      <c r="S381" s="82">
        <f t="shared" si="660"/>
        <v>0</v>
      </c>
      <c r="T381" s="169">
        <f t="shared" si="615"/>
        <v>0</v>
      </c>
      <c r="U381" s="84"/>
      <c r="V381" s="78">
        <f t="shared" si="661"/>
        <v>0</v>
      </c>
      <c r="W381" s="81">
        <f t="shared" si="661"/>
        <v>0</v>
      </c>
      <c r="X381" s="168">
        <f t="shared" si="606"/>
        <v>0</v>
      </c>
      <c r="Y381" s="82">
        <f t="shared" si="662"/>
        <v>0</v>
      </c>
      <c r="Z381" s="82">
        <f t="shared" si="662"/>
        <v>0</v>
      </c>
      <c r="AA381" s="169">
        <f t="shared" si="627"/>
        <v>0</v>
      </c>
      <c r="AB381" s="84"/>
      <c r="AC381" s="78">
        <f t="shared" si="663"/>
        <v>0</v>
      </c>
      <c r="AD381" s="81">
        <f t="shared" si="663"/>
        <v>0</v>
      </c>
      <c r="AE381" s="168">
        <f t="shared" si="607"/>
        <v>0</v>
      </c>
      <c r="AF381" s="82">
        <f t="shared" si="664"/>
        <v>0</v>
      </c>
      <c r="AG381" s="82">
        <f t="shared" si="664"/>
        <v>0</v>
      </c>
      <c r="AH381" s="169">
        <f t="shared" si="628"/>
        <v>0</v>
      </c>
      <c r="AI381" s="13"/>
      <c r="AJ381" s="79">
        <f t="shared" si="665"/>
        <v>0</v>
      </c>
      <c r="AK381" s="80">
        <f t="shared" si="665"/>
        <v>0</v>
      </c>
      <c r="AL381" s="81">
        <f t="shared" si="665"/>
        <v>0</v>
      </c>
      <c r="AM381" s="80">
        <f t="shared" si="665"/>
        <v>0</v>
      </c>
      <c r="AN381" s="81">
        <f t="shared" si="665"/>
        <v>0</v>
      </c>
      <c r="AO381" s="80">
        <f t="shared" si="665"/>
        <v>0</v>
      </c>
      <c r="AP381" s="81">
        <f t="shared" si="665"/>
        <v>0</v>
      </c>
      <c r="AQ381" s="80">
        <f>SUM(AQ585,AQ789,AQ993,AQ1197,AQ1401,AQ1605,AQ1809,AQ2013)</f>
        <v>0</v>
      </c>
      <c r="AR381" s="81">
        <f t="shared" si="665"/>
        <v>0</v>
      </c>
      <c r="AS381" s="80">
        <f t="shared" si="665"/>
        <v>0</v>
      </c>
      <c r="AT381" s="81">
        <f t="shared" si="665"/>
        <v>0</v>
      </c>
      <c r="AU381" s="80">
        <f t="shared" si="665"/>
        <v>0</v>
      </c>
      <c r="AV381" s="81">
        <f t="shared" si="586"/>
        <v>0</v>
      </c>
      <c r="AW381" s="80">
        <f t="shared" si="609"/>
        <v>0</v>
      </c>
      <c r="AX381" s="13"/>
      <c r="AY381" s="79">
        <f t="shared" si="610"/>
        <v>0</v>
      </c>
      <c r="AZ381" s="80">
        <f t="shared" si="611"/>
        <v>0</v>
      </c>
      <c r="BA381" s="81">
        <f t="shared" si="612"/>
        <v>0</v>
      </c>
      <c r="BB381" s="80">
        <f t="shared" si="613"/>
        <v>0</v>
      </c>
      <c r="BC381" s="80">
        <f t="shared" si="587"/>
        <v>0</v>
      </c>
      <c r="BD381" s="86">
        <f t="shared" si="614"/>
        <v>0</v>
      </c>
    </row>
    <row r="382" spans="2:56" x14ac:dyDescent="0.3">
      <c r="B382" s="147" t="s">
        <v>197</v>
      </c>
      <c r="C382" s="78">
        <f t="shared" si="656"/>
        <v>0</v>
      </c>
      <c r="D382" s="79">
        <f t="shared" si="656"/>
        <v>0</v>
      </c>
      <c r="E382" s="69">
        <f t="shared" si="602"/>
        <v>0</v>
      </c>
      <c r="F382" s="78">
        <f t="shared" si="657"/>
        <v>0</v>
      </c>
      <c r="G382" s="79">
        <f t="shared" si="657"/>
        <v>0</v>
      </c>
      <c r="H382" s="69">
        <f t="shared" si="603"/>
        <v>0</v>
      </c>
      <c r="I382" s="78">
        <f t="shared" si="658"/>
        <v>0</v>
      </c>
      <c r="J382" s="79">
        <f t="shared" si="658"/>
        <v>0</v>
      </c>
      <c r="K382" s="69">
        <f t="shared" si="604"/>
        <v>0</v>
      </c>
      <c r="L382" s="78">
        <f>SUM(L586,L790,L994,L1198,L1402,L1606,L1810,L2014)</f>
        <v>0</v>
      </c>
      <c r="M382" s="80">
        <f t="shared" si="659"/>
        <v>0</v>
      </c>
      <c r="N382" s="81">
        <f t="shared" si="659"/>
        <v>0</v>
      </c>
      <c r="O382" s="78">
        <f t="shared" si="659"/>
        <v>0</v>
      </c>
      <c r="P382" s="81">
        <f t="shared" si="659"/>
        <v>0</v>
      </c>
      <c r="Q382" s="168">
        <f t="shared" si="605"/>
        <v>0</v>
      </c>
      <c r="R382" s="82">
        <f t="shared" si="660"/>
        <v>0</v>
      </c>
      <c r="S382" s="82">
        <f t="shared" si="660"/>
        <v>0</v>
      </c>
      <c r="T382" s="169">
        <f t="shared" si="615"/>
        <v>0</v>
      </c>
      <c r="U382" s="84"/>
      <c r="V382" s="78">
        <f t="shared" si="661"/>
        <v>0</v>
      </c>
      <c r="W382" s="81">
        <f t="shared" si="661"/>
        <v>0</v>
      </c>
      <c r="X382" s="168">
        <f t="shared" si="606"/>
        <v>0</v>
      </c>
      <c r="Y382" s="82">
        <f t="shared" si="662"/>
        <v>0</v>
      </c>
      <c r="Z382" s="82">
        <f t="shared" si="662"/>
        <v>0</v>
      </c>
      <c r="AA382" s="169">
        <f t="shared" si="627"/>
        <v>0</v>
      </c>
      <c r="AB382" s="84"/>
      <c r="AC382" s="78">
        <f t="shared" si="663"/>
        <v>0</v>
      </c>
      <c r="AD382" s="81">
        <f t="shared" si="663"/>
        <v>0</v>
      </c>
      <c r="AE382" s="168">
        <f t="shared" si="607"/>
        <v>0</v>
      </c>
      <c r="AF382" s="82">
        <f t="shared" si="664"/>
        <v>0</v>
      </c>
      <c r="AG382" s="82">
        <f t="shared" si="664"/>
        <v>0</v>
      </c>
      <c r="AH382" s="169">
        <f t="shared" si="628"/>
        <v>0</v>
      </c>
      <c r="AI382" s="13"/>
      <c r="AJ382" s="79">
        <f t="shared" si="665"/>
        <v>0</v>
      </c>
      <c r="AK382" s="80">
        <f t="shared" si="665"/>
        <v>0</v>
      </c>
      <c r="AL382" s="81">
        <f t="shared" si="665"/>
        <v>0</v>
      </c>
      <c r="AM382" s="80">
        <f t="shared" si="665"/>
        <v>0</v>
      </c>
      <c r="AN382" s="81">
        <f t="shared" si="665"/>
        <v>0</v>
      </c>
      <c r="AO382" s="80">
        <f t="shared" si="665"/>
        <v>0</v>
      </c>
      <c r="AP382" s="81">
        <f t="shared" si="665"/>
        <v>0</v>
      </c>
      <c r="AQ382" s="80">
        <f>SUM(AQ586,AQ790,AQ994,AQ1198,AQ1402,AQ1606,AQ1810,AQ2014)</f>
        <v>0</v>
      </c>
      <c r="AR382" s="81">
        <f t="shared" si="665"/>
        <v>0</v>
      </c>
      <c r="AS382" s="80">
        <f t="shared" si="665"/>
        <v>0</v>
      </c>
      <c r="AT382" s="81">
        <f t="shared" si="665"/>
        <v>0</v>
      </c>
      <c r="AU382" s="80">
        <f t="shared" si="665"/>
        <v>0</v>
      </c>
      <c r="AV382" s="81">
        <f t="shared" si="586"/>
        <v>0</v>
      </c>
      <c r="AW382" s="80">
        <f t="shared" si="609"/>
        <v>0</v>
      </c>
      <c r="AX382" s="13"/>
      <c r="AY382" s="79">
        <f t="shared" si="610"/>
        <v>0</v>
      </c>
      <c r="AZ382" s="80">
        <f t="shared" si="611"/>
        <v>0</v>
      </c>
      <c r="BA382" s="81">
        <f t="shared" si="612"/>
        <v>0</v>
      </c>
      <c r="BB382" s="80">
        <f t="shared" si="613"/>
        <v>0</v>
      </c>
      <c r="BC382" s="80">
        <f t="shared" si="587"/>
        <v>0</v>
      </c>
      <c r="BD382" s="86">
        <f t="shared" si="614"/>
        <v>0</v>
      </c>
    </row>
    <row r="383" spans="2:56" x14ac:dyDescent="0.3">
      <c r="B383" s="147" t="s">
        <v>198</v>
      </c>
      <c r="C383" s="78">
        <f>SUM(C384,C385)</f>
        <v>0</v>
      </c>
      <c r="D383" s="79">
        <f>SUM(D384,D385)</f>
        <v>0</v>
      </c>
      <c r="E383" s="69">
        <f t="shared" si="602"/>
        <v>0</v>
      </c>
      <c r="F383" s="78">
        <f>SUM(F384,F385)</f>
        <v>0</v>
      </c>
      <c r="G383" s="79">
        <f>SUM(G384,G385)</f>
        <v>0</v>
      </c>
      <c r="H383" s="69">
        <f t="shared" si="603"/>
        <v>0</v>
      </c>
      <c r="I383" s="78">
        <f>SUM(I384,I385)</f>
        <v>0</v>
      </c>
      <c r="J383" s="79">
        <f>SUM(J384,J385)</f>
        <v>0</v>
      </c>
      <c r="K383" s="69">
        <f t="shared" si="604"/>
        <v>0</v>
      </c>
      <c r="L383" s="78">
        <f>SUM(L384,L385)</f>
        <v>0</v>
      </c>
      <c r="M383" s="80">
        <f>SUM(M384,M385)</f>
        <v>0</v>
      </c>
      <c r="N383" s="81">
        <f>SUM(N384,N385)</f>
        <v>0</v>
      </c>
      <c r="O383" s="78">
        <f>SUM(O384,O385)</f>
        <v>0</v>
      </c>
      <c r="P383" s="81">
        <f>SUM(P384,P385)</f>
        <v>0</v>
      </c>
      <c r="Q383" s="168">
        <f t="shared" si="605"/>
        <v>0</v>
      </c>
      <c r="R383" s="82">
        <f>SUM(R384,R385)</f>
        <v>0</v>
      </c>
      <c r="S383" s="82">
        <f>SUM(S384,S385)</f>
        <v>0</v>
      </c>
      <c r="T383" s="169">
        <f t="shared" si="615"/>
        <v>0</v>
      </c>
      <c r="U383" s="84"/>
      <c r="V383" s="78">
        <f>SUM(V384,V385)</f>
        <v>0</v>
      </c>
      <c r="W383" s="81">
        <f>SUM(W384,W385)</f>
        <v>0</v>
      </c>
      <c r="X383" s="168">
        <f t="shared" si="606"/>
        <v>0</v>
      </c>
      <c r="Y383" s="82">
        <f>SUM(Y384,Y385)</f>
        <v>0</v>
      </c>
      <c r="Z383" s="82">
        <f>SUM(Z384,Z385)</f>
        <v>0</v>
      </c>
      <c r="AA383" s="169">
        <f t="shared" si="627"/>
        <v>0</v>
      </c>
      <c r="AB383" s="84"/>
      <c r="AC383" s="78">
        <f>SUM(AC384,AC385)</f>
        <v>0</v>
      </c>
      <c r="AD383" s="81">
        <f>SUM(AD384,AD385)</f>
        <v>0</v>
      </c>
      <c r="AE383" s="168">
        <f t="shared" si="607"/>
        <v>0</v>
      </c>
      <c r="AF383" s="82">
        <f>SUM(AF384,AF385)</f>
        <v>0</v>
      </c>
      <c r="AG383" s="82">
        <f>SUM(AG384,AG385)</f>
        <v>0</v>
      </c>
      <c r="AH383" s="169">
        <f t="shared" si="628"/>
        <v>0</v>
      </c>
      <c r="AI383" s="13"/>
      <c r="AJ383" s="79">
        <f t="shared" ref="AJ383:AU383" si="666">SUM(AJ384,AJ385)</f>
        <v>0</v>
      </c>
      <c r="AK383" s="80">
        <f t="shared" si="666"/>
        <v>0</v>
      </c>
      <c r="AL383" s="81">
        <f t="shared" si="666"/>
        <v>0</v>
      </c>
      <c r="AM383" s="80">
        <f t="shared" si="666"/>
        <v>0</v>
      </c>
      <c r="AN383" s="81">
        <f t="shared" si="666"/>
        <v>0</v>
      </c>
      <c r="AO383" s="80">
        <f t="shared" si="666"/>
        <v>0</v>
      </c>
      <c r="AP383" s="81">
        <f t="shared" si="666"/>
        <v>0</v>
      </c>
      <c r="AQ383" s="80">
        <f t="shared" si="666"/>
        <v>0</v>
      </c>
      <c r="AR383" s="81">
        <f t="shared" si="666"/>
        <v>0</v>
      </c>
      <c r="AS383" s="80">
        <f t="shared" si="666"/>
        <v>0</v>
      </c>
      <c r="AT383" s="81">
        <f t="shared" si="666"/>
        <v>0</v>
      </c>
      <c r="AU383" s="80">
        <f t="shared" si="666"/>
        <v>0</v>
      </c>
      <c r="AV383" s="81">
        <f t="shared" si="586"/>
        <v>0</v>
      </c>
      <c r="AW383" s="80">
        <f t="shared" si="609"/>
        <v>0</v>
      </c>
      <c r="AX383" s="13"/>
      <c r="AY383" s="79">
        <f t="shared" si="610"/>
        <v>0</v>
      </c>
      <c r="AZ383" s="80">
        <f t="shared" si="611"/>
        <v>0</v>
      </c>
      <c r="BA383" s="81">
        <f t="shared" si="612"/>
        <v>0</v>
      </c>
      <c r="BB383" s="80">
        <f t="shared" si="613"/>
        <v>0</v>
      </c>
      <c r="BC383" s="80">
        <f t="shared" si="587"/>
        <v>0</v>
      </c>
      <c r="BD383" s="86">
        <f t="shared" si="614"/>
        <v>0</v>
      </c>
    </row>
    <row r="384" spans="2:56" x14ac:dyDescent="0.3">
      <c r="B384" s="150" t="s">
        <v>199</v>
      </c>
      <c r="C384" s="78">
        <f t="shared" ref="C384:D386" si="667">SUM(C588,C792,C996,C1200,C1404,C1608,C1812,C2016)</f>
        <v>0</v>
      </c>
      <c r="D384" s="79">
        <f t="shared" si="667"/>
        <v>0</v>
      </c>
      <c r="E384" s="69">
        <f t="shared" si="602"/>
        <v>0</v>
      </c>
      <c r="F384" s="78">
        <f t="shared" ref="F384:G386" si="668">SUM(F588,F792,F996,F1200,F1404,F1608,F1812,F2016)</f>
        <v>0</v>
      </c>
      <c r="G384" s="79">
        <f t="shared" si="668"/>
        <v>0</v>
      </c>
      <c r="H384" s="69">
        <f t="shared" si="603"/>
        <v>0</v>
      </c>
      <c r="I384" s="78">
        <f t="shared" ref="I384:J386" si="669">SUM(I588,I792,I996,I1200,I1404,I1608,I1812,I2016)</f>
        <v>0</v>
      </c>
      <c r="J384" s="79">
        <f t="shared" si="669"/>
        <v>0</v>
      </c>
      <c r="K384" s="69">
        <f t="shared" si="604"/>
        <v>0</v>
      </c>
      <c r="L384" s="78">
        <f>SUM(L588,L792,L996,L1200,L1404,L1608,L1812,L2016)</f>
        <v>0</v>
      </c>
      <c r="M384" s="80">
        <f t="shared" ref="M384:P386" si="670">SUM(M588,M792,M996,M1200,M1404,M1608,M1812,M2016)</f>
        <v>0</v>
      </c>
      <c r="N384" s="81">
        <f t="shared" si="670"/>
        <v>0</v>
      </c>
      <c r="O384" s="78">
        <f t="shared" si="670"/>
        <v>0</v>
      </c>
      <c r="P384" s="81">
        <f t="shared" si="670"/>
        <v>0</v>
      </c>
      <c r="Q384" s="168">
        <f t="shared" si="605"/>
        <v>0</v>
      </c>
      <c r="R384" s="82">
        <f t="shared" ref="R384:S386" si="671">SUM(R588,R792,R996,R1200,R1404,R1608,R1812,R2016)</f>
        <v>0</v>
      </c>
      <c r="S384" s="82">
        <f t="shared" si="671"/>
        <v>0</v>
      </c>
      <c r="T384" s="169">
        <f t="shared" si="615"/>
        <v>0</v>
      </c>
      <c r="U384" s="84"/>
      <c r="V384" s="78">
        <f t="shared" ref="V384:W386" si="672">SUM(V588,V792,V996,V1200,V1404,V1608,V1812,V2016)</f>
        <v>0</v>
      </c>
      <c r="W384" s="81">
        <f t="shared" si="672"/>
        <v>0</v>
      </c>
      <c r="X384" s="168">
        <f t="shared" si="606"/>
        <v>0</v>
      </c>
      <c r="Y384" s="82">
        <f t="shared" ref="Y384:Z386" si="673">SUM(Y588,Y792,Y996,Y1200,Y1404,Y1608,Y1812,Y2016)</f>
        <v>0</v>
      </c>
      <c r="Z384" s="82">
        <f t="shared" si="673"/>
        <v>0</v>
      </c>
      <c r="AA384" s="169">
        <f t="shared" si="627"/>
        <v>0</v>
      </c>
      <c r="AB384" s="84"/>
      <c r="AC384" s="78">
        <f t="shared" ref="AC384:AD386" si="674">SUM(AC588,AC792,AC996,AC1200,AC1404,AC1608,AC1812,AC2016)</f>
        <v>0</v>
      </c>
      <c r="AD384" s="81">
        <f t="shared" si="674"/>
        <v>0</v>
      </c>
      <c r="AE384" s="168">
        <f t="shared" si="607"/>
        <v>0</v>
      </c>
      <c r="AF384" s="82">
        <f t="shared" ref="AF384:AG386" si="675">SUM(AF588,AF792,AF996,AF1200,AF1404,AF1608,AF1812,AF2016)</f>
        <v>0</v>
      </c>
      <c r="AG384" s="82">
        <f t="shared" si="675"/>
        <v>0</v>
      </c>
      <c r="AH384" s="169">
        <f t="shared" si="628"/>
        <v>0</v>
      </c>
      <c r="AI384" s="13"/>
      <c r="AJ384" s="79">
        <f t="shared" ref="AJ384:AU386" si="676">SUM(AJ588,AJ792,AJ996,AJ1200,AJ1404,AJ1608,AJ1812,AJ2016)</f>
        <v>0</v>
      </c>
      <c r="AK384" s="80">
        <f t="shared" si="676"/>
        <v>0</v>
      </c>
      <c r="AL384" s="81">
        <f t="shared" si="676"/>
        <v>0</v>
      </c>
      <c r="AM384" s="80">
        <f t="shared" si="676"/>
        <v>0</v>
      </c>
      <c r="AN384" s="81">
        <f t="shared" si="676"/>
        <v>0</v>
      </c>
      <c r="AO384" s="80">
        <f t="shared" si="676"/>
        <v>0</v>
      </c>
      <c r="AP384" s="81">
        <f t="shared" si="676"/>
        <v>0</v>
      </c>
      <c r="AQ384" s="80">
        <f>SUM(AQ588,AQ792,AQ996,AQ1200,AQ1404,AQ1608,AQ1812,AQ2016)</f>
        <v>0</v>
      </c>
      <c r="AR384" s="81">
        <f t="shared" si="676"/>
        <v>0</v>
      </c>
      <c r="AS384" s="80">
        <f t="shared" si="676"/>
        <v>0</v>
      </c>
      <c r="AT384" s="81">
        <f t="shared" si="676"/>
        <v>0</v>
      </c>
      <c r="AU384" s="80">
        <f t="shared" si="676"/>
        <v>0</v>
      </c>
      <c r="AV384" s="81">
        <f t="shared" si="586"/>
        <v>0</v>
      </c>
      <c r="AW384" s="80">
        <f t="shared" si="609"/>
        <v>0</v>
      </c>
      <c r="AX384" s="13"/>
      <c r="AY384" s="79">
        <f t="shared" si="610"/>
        <v>0</v>
      </c>
      <c r="AZ384" s="80">
        <f t="shared" si="611"/>
        <v>0</v>
      </c>
      <c r="BA384" s="81">
        <f t="shared" si="612"/>
        <v>0</v>
      </c>
      <c r="BB384" s="80">
        <f t="shared" si="613"/>
        <v>0</v>
      </c>
      <c r="BC384" s="80">
        <f t="shared" si="587"/>
        <v>0</v>
      </c>
      <c r="BD384" s="86">
        <f t="shared" si="614"/>
        <v>0</v>
      </c>
    </row>
    <row r="385" spans="2:56" x14ac:dyDescent="0.3">
      <c r="B385" s="150" t="s">
        <v>200</v>
      </c>
      <c r="C385" s="78">
        <f t="shared" si="667"/>
        <v>0</v>
      </c>
      <c r="D385" s="79">
        <f t="shared" si="667"/>
        <v>0</v>
      </c>
      <c r="E385" s="69">
        <f t="shared" si="602"/>
        <v>0</v>
      </c>
      <c r="F385" s="78">
        <f t="shared" si="668"/>
        <v>0</v>
      </c>
      <c r="G385" s="79">
        <f t="shared" si="668"/>
        <v>0</v>
      </c>
      <c r="H385" s="69">
        <f t="shared" si="603"/>
        <v>0</v>
      </c>
      <c r="I385" s="78">
        <f t="shared" si="669"/>
        <v>0</v>
      </c>
      <c r="J385" s="79">
        <f t="shared" si="669"/>
        <v>0</v>
      </c>
      <c r="K385" s="69">
        <f t="shared" si="604"/>
        <v>0</v>
      </c>
      <c r="L385" s="78">
        <f>SUM(L589,L793,L997,L1201,L1405,L1609,L1813,L2017)</f>
        <v>0</v>
      </c>
      <c r="M385" s="80">
        <f t="shared" si="670"/>
        <v>0</v>
      </c>
      <c r="N385" s="81">
        <f t="shared" si="670"/>
        <v>0</v>
      </c>
      <c r="O385" s="78">
        <f t="shared" si="670"/>
        <v>0</v>
      </c>
      <c r="P385" s="81">
        <f t="shared" si="670"/>
        <v>0</v>
      </c>
      <c r="Q385" s="168">
        <f t="shared" si="605"/>
        <v>0</v>
      </c>
      <c r="R385" s="82">
        <f t="shared" si="671"/>
        <v>0</v>
      </c>
      <c r="S385" s="82">
        <f t="shared" si="671"/>
        <v>0</v>
      </c>
      <c r="T385" s="169">
        <f t="shared" si="615"/>
        <v>0</v>
      </c>
      <c r="U385" s="84"/>
      <c r="V385" s="78">
        <f t="shared" si="672"/>
        <v>0</v>
      </c>
      <c r="W385" s="81">
        <f t="shared" si="672"/>
        <v>0</v>
      </c>
      <c r="X385" s="168">
        <f t="shared" si="606"/>
        <v>0</v>
      </c>
      <c r="Y385" s="82">
        <f t="shared" si="673"/>
        <v>0</v>
      </c>
      <c r="Z385" s="82">
        <f t="shared" si="673"/>
        <v>0</v>
      </c>
      <c r="AA385" s="169">
        <f t="shared" si="627"/>
        <v>0</v>
      </c>
      <c r="AB385" s="84"/>
      <c r="AC385" s="78">
        <f t="shared" si="674"/>
        <v>0</v>
      </c>
      <c r="AD385" s="81">
        <f t="shared" si="674"/>
        <v>0</v>
      </c>
      <c r="AE385" s="168">
        <f t="shared" si="607"/>
        <v>0</v>
      </c>
      <c r="AF385" s="82">
        <f t="shared" si="675"/>
        <v>0</v>
      </c>
      <c r="AG385" s="82">
        <f t="shared" si="675"/>
        <v>0</v>
      </c>
      <c r="AH385" s="169">
        <f t="shared" si="628"/>
        <v>0</v>
      </c>
      <c r="AI385" s="13"/>
      <c r="AJ385" s="79">
        <f t="shared" si="676"/>
        <v>0</v>
      </c>
      <c r="AK385" s="80">
        <f t="shared" si="676"/>
        <v>0</v>
      </c>
      <c r="AL385" s="81">
        <f t="shared" si="676"/>
        <v>0</v>
      </c>
      <c r="AM385" s="80">
        <f t="shared" si="676"/>
        <v>0</v>
      </c>
      <c r="AN385" s="81">
        <f t="shared" si="676"/>
        <v>0</v>
      </c>
      <c r="AO385" s="80">
        <f t="shared" si="676"/>
        <v>0</v>
      </c>
      <c r="AP385" s="81">
        <f t="shared" si="676"/>
        <v>0</v>
      </c>
      <c r="AQ385" s="80">
        <f>SUM(AQ589,AQ793,AQ997,AQ1201,AQ1405,AQ1609,AQ1813,AQ2017)</f>
        <v>0</v>
      </c>
      <c r="AR385" s="81">
        <f t="shared" si="676"/>
        <v>0</v>
      </c>
      <c r="AS385" s="80">
        <f t="shared" si="676"/>
        <v>0</v>
      </c>
      <c r="AT385" s="81">
        <f t="shared" si="676"/>
        <v>0</v>
      </c>
      <c r="AU385" s="80">
        <f t="shared" si="676"/>
        <v>0</v>
      </c>
      <c r="AV385" s="81">
        <f t="shared" si="586"/>
        <v>0</v>
      </c>
      <c r="AW385" s="80">
        <f t="shared" si="609"/>
        <v>0</v>
      </c>
      <c r="AX385" s="13"/>
      <c r="AY385" s="79">
        <f t="shared" si="610"/>
        <v>0</v>
      </c>
      <c r="AZ385" s="80">
        <f t="shared" si="611"/>
        <v>0</v>
      </c>
      <c r="BA385" s="81">
        <f t="shared" si="612"/>
        <v>0</v>
      </c>
      <c r="BB385" s="80">
        <f t="shared" si="613"/>
        <v>0</v>
      </c>
      <c r="BC385" s="80">
        <f t="shared" si="587"/>
        <v>0</v>
      </c>
      <c r="BD385" s="86">
        <f t="shared" si="614"/>
        <v>0</v>
      </c>
    </row>
    <row r="386" spans="2:56" x14ac:dyDescent="0.3">
      <c r="B386" s="147" t="s">
        <v>201</v>
      </c>
      <c r="C386" s="78">
        <f t="shared" si="667"/>
        <v>0</v>
      </c>
      <c r="D386" s="79">
        <f t="shared" si="667"/>
        <v>0</v>
      </c>
      <c r="E386" s="69">
        <f t="shared" si="602"/>
        <v>0</v>
      </c>
      <c r="F386" s="78">
        <f t="shared" si="668"/>
        <v>0</v>
      </c>
      <c r="G386" s="79">
        <f t="shared" si="668"/>
        <v>0</v>
      </c>
      <c r="H386" s="69">
        <f t="shared" si="603"/>
        <v>0</v>
      </c>
      <c r="I386" s="78">
        <f t="shared" si="669"/>
        <v>0</v>
      </c>
      <c r="J386" s="79">
        <f t="shared" si="669"/>
        <v>0</v>
      </c>
      <c r="K386" s="69">
        <f t="shared" si="604"/>
        <v>0</v>
      </c>
      <c r="L386" s="78">
        <f>SUM(L590,L794,L998,L1202,L1406,L1610,L1814,L2018)</f>
        <v>0</v>
      </c>
      <c r="M386" s="80">
        <f t="shared" si="670"/>
        <v>0</v>
      </c>
      <c r="N386" s="81">
        <f t="shared" si="670"/>
        <v>0</v>
      </c>
      <c r="O386" s="78">
        <f t="shared" si="670"/>
        <v>0</v>
      </c>
      <c r="P386" s="81">
        <f t="shared" si="670"/>
        <v>0</v>
      </c>
      <c r="Q386" s="168">
        <f t="shared" si="605"/>
        <v>0</v>
      </c>
      <c r="R386" s="82">
        <f t="shared" si="671"/>
        <v>0</v>
      </c>
      <c r="S386" s="82">
        <f t="shared" si="671"/>
        <v>0</v>
      </c>
      <c r="T386" s="169">
        <f t="shared" si="615"/>
        <v>0</v>
      </c>
      <c r="U386" s="84"/>
      <c r="V386" s="78">
        <f t="shared" si="672"/>
        <v>0</v>
      </c>
      <c r="W386" s="81">
        <f t="shared" si="672"/>
        <v>0</v>
      </c>
      <c r="X386" s="168">
        <f t="shared" si="606"/>
        <v>0</v>
      </c>
      <c r="Y386" s="82">
        <f t="shared" si="673"/>
        <v>0</v>
      </c>
      <c r="Z386" s="82">
        <f t="shared" si="673"/>
        <v>0</v>
      </c>
      <c r="AA386" s="169">
        <f t="shared" si="627"/>
        <v>0</v>
      </c>
      <c r="AB386" s="84"/>
      <c r="AC386" s="78">
        <f t="shared" si="674"/>
        <v>0</v>
      </c>
      <c r="AD386" s="81">
        <f t="shared" si="674"/>
        <v>0</v>
      </c>
      <c r="AE386" s="168">
        <f t="shared" si="607"/>
        <v>0</v>
      </c>
      <c r="AF386" s="82">
        <f t="shared" si="675"/>
        <v>0</v>
      </c>
      <c r="AG386" s="82">
        <f t="shared" si="675"/>
        <v>0</v>
      </c>
      <c r="AH386" s="169">
        <f t="shared" si="628"/>
        <v>0</v>
      </c>
      <c r="AI386" s="13"/>
      <c r="AJ386" s="79">
        <f t="shared" si="676"/>
        <v>0</v>
      </c>
      <c r="AK386" s="80">
        <f t="shared" si="676"/>
        <v>0</v>
      </c>
      <c r="AL386" s="81">
        <f t="shared" si="676"/>
        <v>0</v>
      </c>
      <c r="AM386" s="80">
        <f t="shared" si="676"/>
        <v>0</v>
      </c>
      <c r="AN386" s="81">
        <f t="shared" si="676"/>
        <v>0</v>
      </c>
      <c r="AO386" s="80">
        <f t="shared" si="676"/>
        <v>0</v>
      </c>
      <c r="AP386" s="81">
        <f t="shared" si="676"/>
        <v>0</v>
      </c>
      <c r="AQ386" s="80">
        <f>SUM(AQ590,AQ794,AQ998,AQ1202,AQ1406,AQ1610,AQ1814,AQ2018)</f>
        <v>0</v>
      </c>
      <c r="AR386" s="81">
        <f t="shared" si="676"/>
        <v>0</v>
      </c>
      <c r="AS386" s="80">
        <f t="shared" si="676"/>
        <v>0</v>
      </c>
      <c r="AT386" s="81">
        <f t="shared" si="676"/>
        <v>0</v>
      </c>
      <c r="AU386" s="80">
        <f t="shared" si="676"/>
        <v>0</v>
      </c>
      <c r="AV386" s="81">
        <f t="shared" si="586"/>
        <v>0</v>
      </c>
      <c r="AW386" s="80">
        <f t="shared" si="609"/>
        <v>0</v>
      </c>
      <c r="AX386" s="13"/>
      <c r="AY386" s="79">
        <f t="shared" si="610"/>
        <v>0</v>
      </c>
      <c r="AZ386" s="80">
        <f t="shared" si="611"/>
        <v>0</v>
      </c>
      <c r="BA386" s="81">
        <f t="shared" si="612"/>
        <v>0</v>
      </c>
      <c r="BB386" s="80">
        <f t="shared" si="613"/>
        <v>0</v>
      </c>
      <c r="BC386" s="80">
        <f t="shared" si="587"/>
        <v>0</v>
      </c>
      <c r="BD386" s="86">
        <f t="shared" si="614"/>
        <v>0</v>
      </c>
    </row>
    <row r="387" spans="2:56" x14ac:dyDescent="0.3">
      <c r="B387" s="147" t="s">
        <v>202</v>
      </c>
      <c r="C387" s="78">
        <f>SUM(C388,C392)</f>
        <v>1824000</v>
      </c>
      <c r="D387" s="79">
        <f>SUM(D388,D392)</f>
        <v>1401666.21</v>
      </c>
      <c r="E387" s="69">
        <f t="shared" si="602"/>
        <v>0.76845735197368414</v>
      </c>
      <c r="F387" s="78">
        <f>SUM(F388,F392)</f>
        <v>217562</v>
      </c>
      <c r="G387" s="79">
        <f>SUM(G388,G392)</f>
        <v>215048.93</v>
      </c>
      <c r="H387" s="69">
        <f t="shared" si="603"/>
        <v>0.98844894788611981</v>
      </c>
      <c r="I387" s="78">
        <f>SUM(I388,I392)</f>
        <v>0</v>
      </c>
      <c r="J387" s="79">
        <f>SUM(J388,J392)</f>
        <v>0</v>
      </c>
      <c r="K387" s="69">
        <f t="shared" si="604"/>
        <v>0</v>
      </c>
      <c r="L387" s="78">
        <f>SUM(L388,L392)</f>
        <v>0</v>
      </c>
      <c r="M387" s="80">
        <f>SUM(M388,M392)</f>
        <v>0</v>
      </c>
      <c r="N387" s="81">
        <f>SUM(N388,N392)</f>
        <v>0</v>
      </c>
      <c r="O387" s="78">
        <f>SUM(O388,O392)</f>
        <v>0</v>
      </c>
      <c r="P387" s="81">
        <f>SUM(P388,P392)</f>
        <v>0</v>
      </c>
      <c r="Q387" s="168">
        <f t="shared" si="605"/>
        <v>0</v>
      </c>
      <c r="R387" s="82">
        <f>SUM(R388,R392)</f>
        <v>0</v>
      </c>
      <c r="S387" s="82">
        <f>SUM(S388,S392)</f>
        <v>0</v>
      </c>
      <c r="T387" s="169">
        <f t="shared" si="615"/>
        <v>0</v>
      </c>
      <c r="U387" s="84"/>
      <c r="V387" s="78">
        <f>SUM(V388,V392)</f>
        <v>0</v>
      </c>
      <c r="W387" s="81">
        <f>SUM(W388,W392)</f>
        <v>0</v>
      </c>
      <c r="X387" s="168">
        <f t="shared" si="606"/>
        <v>0</v>
      </c>
      <c r="Y387" s="82">
        <f>SUM(Y388,Y392)</f>
        <v>0</v>
      </c>
      <c r="Z387" s="82">
        <f>SUM(Z388,Z392)</f>
        <v>0</v>
      </c>
      <c r="AA387" s="169">
        <f t="shared" si="627"/>
        <v>0</v>
      </c>
      <c r="AB387" s="84"/>
      <c r="AC387" s="78">
        <f>SUM(AC388,AC392)</f>
        <v>0</v>
      </c>
      <c r="AD387" s="81">
        <f>SUM(AD388,AD392)</f>
        <v>0</v>
      </c>
      <c r="AE387" s="168">
        <f t="shared" si="607"/>
        <v>0</v>
      </c>
      <c r="AF387" s="82">
        <f>SUM(AF388,AF392)</f>
        <v>0</v>
      </c>
      <c r="AG387" s="82">
        <f>SUM(AG388,AG392)</f>
        <v>0</v>
      </c>
      <c r="AH387" s="169">
        <f t="shared" si="628"/>
        <v>0</v>
      </c>
      <c r="AI387" s="13"/>
      <c r="AJ387" s="79">
        <f t="shared" ref="AJ387:AU387" si="677">SUM(AJ388,AJ392)</f>
        <v>0</v>
      </c>
      <c r="AK387" s="80">
        <f t="shared" si="677"/>
        <v>0</v>
      </c>
      <c r="AL387" s="81">
        <f t="shared" si="677"/>
        <v>0</v>
      </c>
      <c r="AM387" s="80">
        <f t="shared" si="677"/>
        <v>0</v>
      </c>
      <c r="AN387" s="81">
        <f t="shared" si="677"/>
        <v>0</v>
      </c>
      <c r="AO387" s="80">
        <f t="shared" si="677"/>
        <v>0</v>
      </c>
      <c r="AP387" s="81">
        <f t="shared" si="677"/>
        <v>0</v>
      </c>
      <c r="AQ387" s="80">
        <f t="shared" si="677"/>
        <v>0</v>
      </c>
      <c r="AR387" s="81">
        <f t="shared" si="677"/>
        <v>0</v>
      </c>
      <c r="AS387" s="80">
        <f t="shared" si="677"/>
        <v>0</v>
      </c>
      <c r="AT387" s="81">
        <f t="shared" si="677"/>
        <v>0</v>
      </c>
      <c r="AU387" s="80">
        <f t="shared" si="677"/>
        <v>0</v>
      </c>
      <c r="AV387" s="81">
        <f t="shared" si="586"/>
        <v>0</v>
      </c>
      <c r="AW387" s="80">
        <f t="shared" si="609"/>
        <v>0</v>
      </c>
      <c r="AX387" s="13"/>
      <c r="AY387" s="79">
        <f t="shared" si="610"/>
        <v>0</v>
      </c>
      <c r="AZ387" s="80">
        <f t="shared" si="611"/>
        <v>0</v>
      </c>
      <c r="BA387" s="81">
        <f t="shared" si="612"/>
        <v>0</v>
      </c>
      <c r="BB387" s="80">
        <f t="shared" si="613"/>
        <v>0</v>
      </c>
      <c r="BC387" s="80">
        <f t="shared" si="587"/>
        <v>0</v>
      </c>
      <c r="BD387" s="86">
        <f t="shared" si="614"/>
        <v>0</v>
      </c>
    </row>
    <row r="388" spans="2:56" x14ac:dyDescent="0.3">
      <c r="B388" s="150" t="s">
        <v>203</v>
      </c>
      <c r="C388" s="78">
        <f>SUM(C389:C391)</f>
        <v>1824000</v>
      </c>
      <c r="D388" s="79">
        <f>SUM(D389:D391)</f>
        <v>1401666.21</v>
      </c>
      <c r="E388" s="69">
        <f t="shared" si="602"/>
        <v>0.76845735197368414</v>
      </c>
      <c r="F388" s="78">
        <f>SUM(F389:F391)</f>
        <v>217562</v>
      </c>
      <c r="G388" s="79">
        <f>SUM(G389:G391)</f>
        <v>215048.93</v>
      </c>
      <c r="H388" s="69">
        <f t="shared" si="603"/>
        <v>0.98844894788611981</v>
      </c>
      <c r="I388" s="78">
        <f>SUM(I389:I391)</f>
        <v>0</v>
      </c>
      <c r="J388" s="79">
        <f>SUM(J389:J391)</f>
        <v>0</v>
      </c>
      <c r="K388" s="69">
        <f t="shared" si="604"/>
        <v>0</v>
      </c>
      <c r="L388" s="78">
        <f>SUM(L389:L391)</f>
        <v>0</v>
      </c>
      <c r="M388" s="80">
        <f>SUM(M389:M391)</f>
        <v>0</v>
      </c>
      <c r="N388" s="81">
        <f>SUM(N389:N391)</f>
        <v>0</v>
      </c>
      <c r="O388" s="78">
        <f>SUM(O389:O391)</f>
        <v>0</v>
      </c>
      <c r="P388" s="81">
        <f>SUM(P389:P391)</f>
        <v>0</v>
      </c>
      <c r="Q388" s="168">
        <f t="shared" si="605"/>
        <v>0</v>
      </c>
      <c r="R388" s="82">
        <f>SUM(R389:R391)</f>
        <v>0</v>
      </c>
      <c r="S388" s="82">
        <f>SUM(S389:S391)</f>
        <v>0</v>
      </c>
      <c r="T388" s="169">
        <f t="shared" si="615"/>
        <v>0</v>
      </c>
      <c r="U388" s="84"/>
      <c r="V388" s="78">
        <f>SUM(V389:V391)</f>
        <v>0</v>
      </c>
      <c r="W388" s="81">
        <f>SUM(W389:W391)</f>
        <v>0</v>
      </c>
      <c r="X388" s="168">
        <f t="shared" si="606"/>
        <v>0</v>
      </c>
      <c r="Y388" s="82">
        <f>SUM(Y389:Y391)</f>
        <v>0</v>
      </c>
      <c r="Z388" s="82">
        <f>SUM(Z389:Z391)</f>
        <v>0</v>
      </c>
      <c r="AA388" s="169">
        <f t="shared" si="627"/>
        <v>0</v>
      </c>
      <c r="AB388" s="84"/>
      <c r="AC388" s="78">
        <f>SUM(AC389:AC391)</f>
        <v>0</v>
      </c>
      <c r="AD388" s="81">
        <f>SUM(AD389:AD391)</f>
        <v>0</v>
      </c>
      <c r="AE388" s="168">
        <f t="shared" si="607"/>
        <v>0</v>
      </c>
      <c r="AF388" s="82">
        <f>SUM(AF389:AF391)</f>
        <v>0</v>
      </c>
      <c r="AG388" s="82">
        <f>SUM(AG389:AG391)</f>
        <v>0</v>
      </c>
      <c r="AH388" s="169">
        <f t="shared" si="628"/>
        <v>0</v>
      </c>
      <c r="AI388" s="13"/>
      <c r="AJ388" s="79">
        <f t="shared" ref="AJ388:AU388" si="678">SUM(AJ389:AJ391)</f>
        <v>0</v>
      </c>
      <c r="AK388" s="80">
        <f t="shared" si="678"/>
        <v>0</v>
      </c>
      <c r="AL388" s="81">
        <f t="shared" si="678"/>
        <v>0</v>
      </c>
      <c r="AM388" s="80">
        <f t="shared" si="678"/>
        <v>0</v>
      </c>
      <c r="AN388" s="81">
        <f t="shared" si="678"/>
        <v>0</v>
      </c>
      <c r="AO388" s="80">
        <f t="shared" si="678"/>
        <v>0</v>
      </c>
      <c r="AP388" s="81">
        <f t="shared" si="678"/>
        <v>0</v>
      </c>
      <c r="AQ388" s="80">
        <f t="shared" si="678"/>
        <v>0</v>
      </c>
      <c r="AR388" s="81">
        <f t="shared" si="678"/>
        <v>0</v>
      </c>
      <c r="AS388" s="80">
        <f t="shared" si="678"/>
        <v>0</v>
      </c>
      <c r="AT388" s="81">
        <f t="shared" si="678"/>
        <v>0</v>
      </c>
      <c r="AU388" s="80">
        <f t="shared" si="678"/>
        <v>0</v>
      </c>
      <c r="AV388" s="81">
        <f t="shared" si="586"/>
        <v>0</v>
      </c>
      <c r="AW388" s="80">
        <f t="shared" si="609"/>
        <v>0</v>
      </c>
      <c r="AX388" s="13"/>
      <c r="AY388" s="79">
        <f t="shared" si="610"/>
        <v>0</v>
      </c>
      <c r="AZ388" s="80">
        <f t="shared" si="611"/>
        <v>0</v>
      </c>
      <c r="BA388" s="81">
        <f t="shared" si="612"/>
        <v>0</v>
      </c>
      <c r="BB388" s="80">
        <f t="shared" si="613"/>
        <v>0</v>
      </c>
      <c r="BC388" s="80">
        <f t="shared" si="587"/>
        <v>0</v>
      </c>
      <c r="BD388" s="86">
        <f t="shared" si="614"/>
        <v>0</v>
      </c>
    </row>
    <row r="389" spans="2:56" x14ac:dyDescent="0.3">
      <c r="B389" s="170" t="s">
        <v>204</v>
      </c>
      <c r="C389" s="152">
        <f t="shared" ref="C389:D391" si="679">SUM(C593,C797,C1001,C1205,C1409,C1613,C1817,C2021)</f>
        <v>0</v>
      </c>
      <c r="D389" s="153">
        <f t="shared" si="679"/>
        <v>0</v>
      </c>
      <c r="E389" s="154">
        <f t="shared" si="602"/>
        <v>0</v>
      </c>
      <c r="F389" s="152">
        <f t="shared" ref="F389:G391" si="680">SUM(F593,F797,F1001,F1205,F1409,F1613,F1817,F2021)</f>
        <v>0</v>
      </c>
      <c r="G389" s="153">
        <f t="shared" si="680"/>
        <v>0</v>
      </c>
      <c r="H389" s="154">
        <f t="shared" si="603"/>
        <v>0</v>
      </c>
      <c r="I389" s="152">
        <f t="shared" ref="I389:J391" si="681">SUM(I593,I797,I1001,I1205,I1409,I1613,I1817,I2021)</f>
        <v>0</v>
      </c>
      <c r="J389" s="153">
        <f t="shared" si="681"/>
        <v>0</v>
      </c>
      <c r="K389" s="154">
        <f t="shared" si="604"/>
        <v>0</v>
      </c>
      <c r="L389" s="152">
        <f>SUM(L593,L797,L1001,L1205,L1409,L1613,L1817,L2021)</f>
        <v>0</v>
      </c>
      <c r="M389" s="155">
        <f t="shared" ref="M389:P391" si="682">SUM(M593,M797,M1001,M1205,M1409,M1613,M1817,M2021)</f>
        <v>0</v>
      </c>
      <c r="N389" s="156">
        <f t="shared" si="682"/>
        <v>0</v>
      </c>
      <c r="O389" s="152">
        <f t="shared" si="682"/>
        <v>0</v>
      </c>
      <c r="P389" s="156">
        <f t="shared" si="682"/>
        <v>0</v>
      </c>
      <c r="Q389" s="148">
        <f t="shared" si="605"/>
        <v>0</v>
      </c>
      <c r="R389" s="156">
        <f t="shared" ref="R389:S391" si="683">SUM(R593,R797,R1001,R1205,R1409,R1613,R1817,R2021)</f>
        <v>0</v>
      </c>
      <c r="S389" s="156">
        <f t="shared" si="683"/>
        <v>0</v>
      </c>
      <c r="T389" s="149">
        <f t="shared" si="615"/>
        <v>0</v>
      </c>
      <c r="U389" s="136"/>
      <c r="V389" s="152">
        <f t="shared" ref="V389:W391" si="684">SUM(V593,V797,V1001,V1205,V1409,V1613,V1817,V2021)</f>
        <v>0</v>
      </c>
      <c r="W389" s="156">
        <f t="shared" si="684"/>
        <v>0</v>
      </c>
      <c r="X389" s="148">
        <f t="shared" si="606"/>
        <v>0</v>
      </c>
      <c r="Y389" s="156">
        <f t="shared" ref="Y389:Z391" si="685">SUM(Y593,Y797,Y1001,Y1205,Y1409,Y1613,Y1817,Y2021)</f>
        <v>0</v>
      </c>
      <c r="Z389" s="156">
        <f t="shared" si="685"/>
        <v>0</v>
      </c>
      <c r="AA389" s="149">
        <f t="shared" si="627"/>
        <v>0</v>
      </c>
      <c r="AB389" s="136"/>
      <c r="AC389" s="152">
        <f t="shared" ref="AC389:AD391" si="686">SUM(AC593,AC797,AC1001,AC1205,AC1409,AC1613,AC1817,AC2021)</f>
        <v>0</v>
      </c>
      <c r="AD389" s="156">
        <f t="shared" si="686"/>
        <v>0</v>
      </c>
      <c r="AE389" s="148">
        <f t="shared" si="607"/>
        <v>0</v>
      </c>
      <c r="AF389" s="156">
        <f t="shared" ref="AF389:AG391" si="687">SUM(AF593,AF797,AF1001,AF1205,AF1409,AF1613,AF1817,AF2021)</f>
        <v>0</v>
      </c>
      <c r="AG389" s="156">
        <f t="shared" si="687"/>
        <v>0</v>
      </c>
      <c r="AH389" s="149">
        <f t="shared" si="628"/>
        <v>0</v>
      </c>
      <c r="AI389" s="13"/>
      <c r="AJ389" s="79">
        <f t="shared" ref="AJ389:AU391" si="688">SUM(AJ593,AJ797,AJ1001,AJ1205,AJ1409,AJ1613,AJ1817,AJ2021)</f>
        <v>0</v>
      </c>
      <c r="AK389" s="80">
        <f t="shared" si="688"/>
        <v>0</v>
      </c>
      <c r="AL389" s="81">
        <f t="shared" si="688"/>
        <v>0</v>
      </c>
      <c r="AM389" s="80">
        <f t="shared" si="688"/>
        <v>0</v>
      </c>
      <c r="AN389" s="81">
        <f t="shared" si="688"/>
        <v>0</v>
      </c>
      <c r="AO389" s="80">
        <f t="shared" si="688"/>
        <v>0</v>
      </c>
      <c r="AP389" s="81">
        <f t="shared" si="688"/>
        <v>0</v>
      </c>
      <c r="AQ389" s="80">
        <f>SUM(AQ593,AQ797,AQ1001,AQ1205,AQ1409,AQ1613,AQ1817,AQ2021)</f>
        <v>0</v>
      </c>
      <c r="AR389" s="81">
        <f t="shared" si="688"/>
        <v>0</v>
      </c>
      <c r="AS389" s="80">
        <f t="shared" si="688"/>
        <v>0</v>
      </c>
      <c r="AT389" s="81">
        <f t="shared" si="688"/>
        <v>0</v>
      </c>
      <c r="AU389" s="80">
        <f t="shared" si="688"/>
        <v>0</v>
      </c>
      <c r="AV389" s="81">
        <f t="shared" si="586"/>
        <v>0</v>
      </c>
      <c r="AW389" s="80">
        <f t="shared" si="609"/>
        <v>0</v>
      </c>
      <c r="AX389" s="13"/>
      <c r="AY389" s="79">
        <f t="shared" si="610"/>
        <v>0</v>
      </c>
      <c r="AZ389" s="80">
        <f t="shared" si="611"/>
        <v>0</v>
      </c>
      <c r="BA389" s="81">
        <f t="shared" si="612"/>
        <v>0</v>
      </c>
      <c r="BB389" s="80">
        <f t="shared" si="613"/>
        <v>0</v>
      </c>
      <c r="BC389" s="80">
        <f t="shared" si="587"/>
        <v>0</v>
      </c>
      <c r="BD389" s="86">
        <f t="shared" si="614"/>
        <v>0</v>
      </c>
    </row>
    <row r="390" spans="2:56" x14ac:dyDescent="0.3">
      <c r="B390" s="170" t="s">
        <v>205</v>
      </c>
      <c r="C390" s="152">
        <f t="shared" si="679"/>
        <v>1824000</v>
      </c>
      <c r="D390" s="153">
        <f t="shared" si="679"/>
        <v>1401666.21</v>
      </c>
      <c r="E390" s="154">
        <f t="shared" si="602"/>
        <v>0.76845735197368414</v>
      </c>
      <c r="F390" s="152">
        <f t="shared" si="680"/>
        <v>217562</v>
      </c>
      <c r="G390" s="153">
        <f t="shared" si="680"/>
        <v>215048.93</v>
      </c>
      <c r="H390" s="154">
        <f t="shared" si="603"/>
        <v>0.98844894788611981</v>
      </c>
      <c r="I390" s="152">
        <f t="shared" si="681"/>
        <v>0</v>
      </c>
      <c r="J390" s="153">
        <f t="shared" si="681"/>
        <v>0</v>
      </c>
      <c r="K390" s="154">
        <f t="shared" si="604"/>
        <v>0</v>
      </c>
      <c r="L390" s="152">
        <f>SUM(L594,L798,L1002,L1206,L1410,L1614,L1818,L2022)</f>
        <v>0</v>
      </c>
      <c r="M390" s="155">
        <f t="shared" si="682"/>
        <v>0</v>
      </c>
      <c r="N390" s="156">
        <f t="shared" si="682"/>
        <v>0</v>
      </c>
      <c r="O390" s="152">
        <f t="shared" si="682"/>
        <v>0</v>
      </c>
      <c r="P390" s="156">
        <f t="shared" si="682"/>
        <v>0</v>
      </c>
      <c r="Q390" s="148">
        <f t="shared" si="605"/>
        <v>0</v>
      </c>
      <c r="R390" s="156">
        <f t="shared" si="683"/>
        <v>0</v>
      </c>
      <c r="S390" s="156">
        <f t="shared" si="683"/>
        <v>0</v>
      </c>
      <c r="T390" s="149">
        <f t="shared" si="615"/>
        <v>0</v>
      </c>
      <c r="U390" s="136"/>
      <c r="V390" s="152">
        <f t="shared" si="684"/>
        <v>0</v>
      </c>
      <c r="W390" s="156">
        <f t="shared" si="684"/>
        <v>0</v>
      </c>
      <c r="X390" s="148">
        <f t="shared" si="606"/>
        <v>0</v>
      </c>
      <c r="Y390" s="156">
        <f t="shared" si="685"/>
        <v>0</v>
      </c>
      <c r="Z390" s="156">
        <f t="shared" si="685"/>
        <v>0</v>
      </c>
      <c r="AA390" s="149">
        <f t="shared" si="627"/>
        <v>0</v>
      </c>
      <c r="AB390" s="136"/>
      <c r="AC390" s="152">
        <f t="shared" si="686"/>
        <v>0</v>
      </c>
      <c r="AD390" s="156">
        <f t="shared" si="686"/>
        <v>0</v>
      </c>
      <c r="AE390" s="148">
        <f t="shared" si="607"/>
        <v>0</v>
      </c>
      <c r="AF390" s="156">
        <f t="shared" si="687"/>
        <v>0</v>
      </c>
      <c r="AG390" s="156">
        <f t="shared" si="687"/>
        <v>0</v>
      </c>
      <c r="AH390" s="149">
        <f t="shared" si="628"/>
        <v>0</v>
      </c>
      <c r="AI390" s="13"/>
      <c r="AJ390" s="79">
        <f t="shared" si="688"/>
        <v>0</v>
      </c>
      <c r="AK390" s="80">
        <f t="shared" si="688"/>
        <v>0</v>
      </c>
      <c r="AL390" s="81">
        <f t="shared" si="688"/>
        <v>0</v>
      </c>
      <c r="AM390" s="80">
        <f t="shared" si="688"/>
        <v>0</v>
      </c>
      <c r="AN390" s="81">
        <f t="shared" si="688"/>
        <v>0</v>
      </c>
      <c r="AO390" s="80">
        <f t="shared" si="688"/>
        <v>0</v>
      </c>
      <c r="AP390" s="81">
        <f t="shared" si="688"/>
        <v>0</v>
      </c>
      <c r="AQ390" s="80">
        <f>SUM(AQ594,AQ798,AQ1002,AQ1206,AQ1410,AQ1614,AQ1818,AQ2022)</f>
        <v>0</v>
      </c>
      <c r="AR390" s="81">
        <f t="shared" si="688"/>
        <v>0</v>
      </c>
      <c r="AS390" s="80">
        <f t="shared" si="688"/>
        <v>0</v>
      </c>
      <c r="AT390" s="81">
        <f t="shared" si="688"/>
        <v>0</v>
      </c>
      <c r="AU390" s="80">
        <f t="shared" si="688"/>
        <v>0</v>
      </c>
      <c r="AV390" s="81">
        <f t="shared" si="586"/>
        <v>0</v>
      </c>
      <c r="AW390" s="80">
        <f t="shared" si="609"/>
        <v>0</v>
      </c>
      <c r="AX390" s="13"/>
      <c r="AY390" s="79">
        <f t="shared" si="610"/>
        <v>0</v>
      </c>
      <c r="AZ390" s="80">
        <f t="shared" si="611"/>
        <v>0</v>
      </c>
      <c r="BA390" s="81">
        <f t="shared" si="612"/>
        <v>0</v>
      </c>
      <c r="BB390" s="80">
        <f t="shared" si="613"/>
        <v>0</v>
      </c>
      <c r="BC390" s="80">
        <f t="shared" si="587"/>
        <v>0</v>
      </c>
      <c r="BD390" s="86">
        <f t="shared" si="614"/>
        <v>0</v>
      </c>
    </row>
    <row r="391" spans="2:56" x14ac:dyDescent="0.3">
      <c r="B391" s="170" t="s">
        <v>206</v>
      </c>
      <c r="C391" s="152">
        <f t="shared" si="679"/>
        <v>0</v>
      </c>
      <c r="D391" s="153">
        <f t="shared" si="679"/>
        <v>0</v>
      </c>
      <c r="E391" s="154">
        <f t="shared" si="602"/>
        <v>0</v>
      </c>
      <c r="F391" s="152">
        <f t="shared" si="680"/>
        <v>0</v>
      </c>
      <c r="G391" s="153">
        <f t="shared" si="680"/>
        <v>0</v>
      </c>
      <c r="H391" s="154">
        <f t="shared" si="603"/>
        <v>0</v>
      </c>
      <c r="I391" s="152">
        <f t="shared" si="681"/>
        <v>0</v>
      </c>
      <c r="J391" s="153">
        <f t="shared" si="681"/>
        <v>0</v>
      </c>
      <c r="K391" s="154">
        <f t="shared" si="604"/>
        <v>0</v>
      </c>
      <c r="L391" s="152">
        <f>SUM(L595,L799,L1003,L1207,L1411,L1615,L1819,L2023)</f>
        <v>0</v>
      </c>
      <c r="M391" s="155">
        <f t="shared" si="682"/>
        <v>0</v>
      </c>
      <c r="N391" s="156">
        <f t="shared" si="682"/>
        <v>0</v>
      </c>
      <c r="O391" s="152">
        <f t="shared" si="682"/>
        <v>0</v>
      </c>
      <c r="P391" s="156">
        <f t="shared" si="682"/>
        <v>0</v>
      </c>
      <c r="Q391" s="148">
        <f t="shared" si="605"/>
        <v>0</v>
      </c>
      <c r="R391" s="156">
        <f t="shared" si="683"/>
        <v>0</v>
      </c>
      <c r="S391" s="156">
        <f t="shared" si="683"/>
        <v>0</v>
      </c>
      <c r="T391" s="149">
        <f t="shared" si="615"/>
        <v>0</v>
      </c>
      <c r="U391" s="136"/>
      <c r="V391" s="152">
        <f t="shared" si="684"/>
        <v>0</v>
      </c>
      <c r="W391" s="156">
        <f t="shared" si="684"/>
        <v>0</v>
      </c>
      <c r="X391" s="148">
        <f t="shared" si="606"/>
        <v>0</v>
      </c>
      <c r="Y391" s="156">
        <f t="shared" si="685"/>
        <v>0</v>
      </c>
      <c r="Z391" s="156">
        <f t="shared" si="685"/>
        <v>0</v>
      </c>
      <c r="AA391" s="149">
        <f t="shared" si="627"/>
        <v>0</v>
      </c>
      <c r="AB391" s="136"/>
      <c r="AC391" s="152">
        <f t="shared" si="686"/>
        <v>0</v>
      </c>
      <c r="AD391" s="156">
        <f t="shared" si="686"/>
        <v>0</v>
      </c>
      <c r="AE391" s="148">
        <f t="shared" si="607"/>
        <v>0</v>
      </c>
      <c r="AF391" s="156">
        <f t="shared" si="687"/>
        <v>0</v>
      </c>
      <c r="AG391" s="156">
        <f t="shared" si="687"/>
        <v>0</v>
      </c>
      <c r="AH391" s="149">
        <f t="shared" si="628"/>
        <v>0</v>
      </c>
      <c r="AI391" s="13"/>
      <c r="AJ391" s="79">
        <f t="shared" si="688"/>
        <v>0</v>
      </c>
      <c r="AK391" s="80">
        <f t="shared" si="688"/>
        <v>0</v>
      </c>
      <c r="AL391" s="81">
        <f t="shared" si="688"/>
        <v>0</v>
      </c>
      <c r="AM391" s="80">
        <f t="shared" si="688"/>
        <v>0</v>
      </c>
      <c r="AN391" s="81">
        <f t="shared" si="688"/>
        <v>0</v>
      </c>
      <c r="AO391" s="80">
        <f t="shared" si="688"/>
        <v>0</v>
      </c>
      <c r="AP391" s="81">
        <f t="shared" si="688"/>
        <v>0</v>
      </c>
      <c r="AQ391" s="80">
        <f>SUM(AQ595,AQ799,AQ1003,AQ1207,AQ1411,AQ1615,AQ1819,AQ2023)</f>
        <v>0</v>
      </c>
      <c r="AR391" s="81">
        <f t="shared" si="688"/>
        <v>0</v>
      </c>
      <c r="AS391" s="80">
        <f t="shared" si="688"/>
        <v>0</v>
      </c>
      <c r="AT391" s="81">
        <f t="shared" si="688"/>
        <v>0</v>
      </c>
      <c r="AU391" s="80">
        <f t="shared" si="688"/>
        <v>0</v>
      </c>
      <c r="AV391" s="81">
        <f t="shared" si="586"/>
        <v>0</v>
      </c>
      <c r="AW391" s="80">
        <f t="shared" si="609"/>
        <v>0</v>
      </c>
      <c r="AX391" s="13"/>
      <c r="AY391" s="79">
        <f t="shared" si="610"/>
        <v>0</v>
      </c>
      <c r="AZ391" s="80">
        <f t="shared" si="611"/>
        <v>0</v>
      </c>
      <c r="BA391" s="81">
        <f t="shared" si="612"/>
        <v>0</v>
      </c>
      <c r="BB391" s="80">
        <f t="shared" si="613"/>
        <v>0</v>
      </c>
      <c r="BC391" s="80">
        <f t="shared" si="587"/>
        <v>0</v>
      </c>
      <c r="BD391" s="86">
        <f t="shared" si="614"/>
        <v>0</v>
      </c>
    </row>
    <row r="392" spans="2:56" x14ac:dyDescent="0.3">
      <c r="B392" s="150" t="s">
        <v>207</v>
      </c>
      <c r="C392" s="78">
        <f>SUM(C393)</f>
        <v>0</v>
      </c>
      <c r="D392" s="79">
        <f>SUM(D393)</f>
        <v>0</v>
      </c>
      <c r="E392" s="69">
        <f t="shared" si="602"/>
        <v>0</v>
      </c>
      <c r="F392" s="78">
        <f>SUM(F393)</f>
        <v>0</v>
      </c>
      <c r="G392" s="79">
        <f>SUM(G393)</f>
        <v>0</v>
      </c>
      <c r="H392" s="69">
        <f t="shared" si="603"/>
        <v>0</v>
      </c>
      <c r="I392" s="78">
        <f>SUM(I393)</f>
        <v>0</v>
      </c>
      <c r="J392" s="79">
        <f>SUM(J393)</f>
        <v>0</v>
      </c>
      <c r="K392" s="69">
        <f t="shared" si="604"/>
        <v>0</v>
      </c>
      <c r="L392" s="78">
        <f>SUM(L393)</f>
        <v>0</v>
      </c>
      <c r="M392" s="80">
        <f>SUM(M393)</f>
        <v>0</v>
      </c>
      <c r="N392" s="81">
        <f>SUM(N393)</f>
        <v>0</v>
      </c>
      <c r="O392" s="78">
        <f>SUM(O393)</f>
        <v>0</v>
      </c>
      <c r="P392" s="81">
        <f>SUM(P393)</f>
        <v>0</v>
      </c>
      <c r="Q392" s="168">
        <f t="shared" si="605"/>
        <v>0</v>
      </c>
      <c r="R392" s="82">
        <f>SUM(R393)</f>
        <v>0</v>
      </c>
      <c r="S392" s="82">
        <f>SUM(S393)</f>
        <v>0</v>
      </c>
      <c r="T392" s="169">
        <f t="shared" si="615"/>
        <v>0</v>
      </c>
      <c r="U392" s="84"/>
      <c r="V392" s="78">
        <f>SUM(V393)</f>
        <v>0</v>
      </c>
      <c r="W392" s="81">
        <f>SUM(W393)</f>
        <v>0</v>
      </c>
      <c r="X392" s="168">
        <f t="shared" si="606"/>
        <v>0</v>
      </c>
      <c r="Y392" s="82">
        <f>SUM(Y393)</f>
        <v>0</v>
      </c>
      <c r="Z392" s="82">
        <f>SUM(Z393)</f>
        <v>0</v>
      </c>
      <c r="AA392" s="169">
        <f t="shared" si="627"/>
        <v>0</v>
      </c>
      <c r="AB392" s="84"/>
      <c r="AC392" s="78">
        <f>SUM(AC393)</f>
        <v>0</v>
      </c>
      <c r="AD392" s="81">
        <f>SUM(AD393)</f>
        <v>0</v>
      </c>
      <c r="AE392" s="168">
        <f t="shared" si="607"/>
        <v>0</v>
      </c>
      <c r="AF392" s="82">
        <f>SUM(AF393)</f>
        <v>0</v>
      </c>
      <c r="AG392" s="82">
        <f>SUM(AG393)</f>
        <v>0</v>
      </c>
      <c r="AH392" s="169">
        <f t="shared" si="628"/>
        <v>0</v>
      </c>
      <c r="AI392" s="13"/>
      <c r="AJ392" s="79">
        <f t="shared" ref="AJ392:AU392" si="689">SUM(AJ393)</f>
        <v>0</v>
      </c>
      <c r="AK392" s="80">
        <f t="shared" si="689"/>
        <v>0</v>
      </c>
      <c r="AL392" s="81">
        <f t="shared" si="689"/>
        <v>0</v>
      </c>
      <c r="AM392" s="80">
        <f t="shared" si="689"/>
        <v>0</v>
      </c>
      <c r="AN392" s="81">
        <f t="shared" si="689"/>
        <v>0</v>
      </c>
      <c r="AO392" s="80">
        <f t="shared" si="689"/>
        <v>0</v>
      </c>
      <c r="AP392" s="81">
        <f t="shared" si="689"/>
        <v>0</v>
      </c>
      <c r="AQ392" s="80">
        <f t="shared" si="689"/>
        <v>0</v>
      </c>
      <c r="AR392" s="81">
        <f t="shared" si="689"/>
        <v>0</v>
      </c>
      <c r="AS392" s="80">
        <f t="shared" si="689"/>
        <v>0</v>
      </c>
      <c r="AT392" s="81">
        <f t="shared" si="689"/>
        <v>0</v>
      </c>
      <c r="AU392" s="80">
        <f t="shared" si="689"/>
        <v>0</v>
      </c>
      <c r="AV392" s="81">
        <f t="shared" si="586"/>
        <v>0</v>
      </c>
      <c r="AW392" s="80">
        <f t="shared" si="609"/>
        <v>0</v>
      </c>
      <c r="AX392" s="13"/>
      <c r="AY392" s="79">
        <f t="shared" si="610"/>
        <v>0</v>
      </c>
      <c r="AZ392" s="80">
        <f t="shared" si="611"/>
        <v>0</v>
      </c>
      <c r="BA392" s="81">
        <f t="shared" si="612"/>
        <v>0</v>
      </c>
      <c r="BB392" s="80">
        <f t="shared" si="613"/>
        <v>0</v>
      </c>
      <c r="BC392" s="80">
        <f t="shared" si="587"/>
        <v>0</v>
      </c>
      <c r="BD392" s="86">
        <f t="shared" si="614"/>
        <v>0</v>
      </c>
    </row>
    <row r="393" spans="2:56" x14ac:dyDescent="0.3">
      <c r="B393" s="170" t="s">
        <v>105</v>
      </c>
      <c r="C393" s="152">
        <f>SUM(C597,C801,C1005,C1209,C1413,C1617,C1821,C2025)</f>
        <v>0</v>
      </c>
      <c r="D393" s="153">
        <f>SUM(D597,D801,D1005,D1209,D1413,D1617,D1821,D2025)</f>
        <v>0</v>
      </c>
      <c r="E393" s="154">
        <f t="shared" si="602"/>
        <v>0</v>
      </c>
      <c r="F393" s="152">
        <f>SUM(F597,F801,F1005,F1209,F1413,F1617,F1821,F2025)</f>
        <v>0</v>
      </c>
      <c r="G393" s="153">
        <f>SUM(G597,G801,G1005,G1209,G1413,G1617,G1821,G2025)</f>
        <v>0</v>
      </c>
      <c r="H393" s="154">
        <f t="shared" si="603"/>
        <v>0</v>
      </c>
      <c r="I393" s="152">
        <f>SUM(I597,I801,I1005,I1209,I1413,I1617,I1821,I2025)</f>
        <v>0</v>
      </c>
      <c r="J393" s="153">
        <f>SUM(J597,J801,J1005,J1209,J1413,J1617,J1821,J2025)</f>
        <v>0</v>
      </c>
      <c r="K393" s="154">
        <f t="shared" si="604"/>
        <v>0</v>
      </c>
      <c r="L393" s="152">
        <f>SUM(L597,L801,L1005,L1209,L1413,L1617,L1821,L2025)</f>
        <v>0</v>
      </c>
      <c r="M393" s="155">
        <f>SUM(M597,M801,M1005,M1209,M1413,M1617,M1821,M2025)</f>
        <v>0</v>
      </c>
      <c r="N393" s="156">
        <f>SUM(N597,N801,N1005,N1209,N1413,N1617,N1821,N2025)</f>
        <v>0</v>
      </c>
      <c r="O393" s="152">
        <f>SUM(O597,O801,O1005,O1209,O1413,O1617,O1821,O2025)</f>
        <v>0</v>
      </c>
      <c r="P393" s="156">
        <f>SUM(P597,P801,P1005,P1209,P1413,P1617,P1821,P2025)</f>
        <v>0</v>
      </c>
      <c r="Q393" s="148">
        <f t="shared" si="605"/>
        <v>0</v>
      </c>
      <c r="R393" s="156">
        <f>SUM(R597,R801,R1005,R1209,R1413,R1617,R1821,R2025)</f>
        <v>0</v>
      </c>
      <c r="S393" s="156">
        <f>SUM(S597,S801,S1005,S1209,S1413,S1617,S1821,S2025)</f>
        <v>0</v>
      </c>
      <c r="T393" s="149">
        <f t="shared" si="615"/>
        <v>0</v>
      </c>
      <c r="U393" s="136"/>
      <c r="V393" s="152">
        <f>SUM(V597,V801,V1005,V1209,V1413,V1617,V1821,V2025)</f>
        <v>0</v>
      </c>
      <c r="W393" s="156">
        <f>SUM(W597,W801,W1005,W1209,W1413,W1617,W1821,W2025)</f>
        <v>0</v>
      </c>
      <c r="X393" s="148">
        <f t="shared" si="606"/>
        <v>0</v>
      </c>
      <c r="Y393" s="156">
        <f>SUM(Y597,Y801,Y1005,Y1209,Y1413,Y1617,Y1821,Y2025)</f>
        <v>0</v>
      </c>
      <c r="Z393" s="156">
        <f>SUM(Z597,Z801,Z1005,Z1209,Z1413,Z1617,Z1821,Z2025)</f>
        <v>0</v>
      </c>
      <c r="AA393" s="149">
        <f t="shared" si="627"/>
        <v>0</v>
      </c>
      <c r="AB393" s="136"/>
      <c r="AC393" s="152">
        <f>SUM(AC597,AC801,AC1005,AC1209,AC1413,AC1617,AC1821,AC2025)</f>
        <v>0</v>
      </c>
      <c r="AD393" s="156">
        <f>SUM(AD597,AD801,AD1005,AD1209,AD1413,AD1617,AD1821,AD2025)</f>
        <v>0</v>
      </c>
      <c r="AE393" s="148">
        <f t="shared" si="607"/>
        <v>0</v>
      </c>
      <c r="AF393" s="156">
        <f>SUM(AF597,AF801,AF1005,AF1209,AF1413,AF1617,AF1821,AF2025)</f>
        <v>0</v>
      </c>
      <c r="AG393" s="156">
        <f>SUM(AG597,AG801,AG1005,AG1209,AG1413,AG1617,AG1821,AG2025)</f>
        <v>0</v>
      </c>
      <c r="AH393" s="149">
        <f t="shared" si="628"/>
        <v>0</v>
      </c>
      <c r="AI393" s="13"/>
      <c r="AJ393" s="79">
        <f t="shared" ref="AJ393:AU393" si="690">SUM(AJ597,AJ801,AJ1005,AJ1209,AJ1413,AJ1617,AJ1821,AJ2025)</f>
        <v>0</v>
      </c>
      <c r="AK393" s="80">
        <f t="shared" si="690"/>
        <v>0</v>
      </c>
      <c r="AL393" s="81">
        <f t="shared" si="690"/>
        <v>0</v>
      </c>
      <c r="AM393" s="80">
        <f t="shared" si="690"/>
        <v>0</v>
      </c>
      <c r="AN393" s="81">
        <f t="shared" si="690"/>
        <v>0</v>
      </c>
      <c r="AO393" s="80">
        <f t="shared" si="690"/>
        <v>0</v>
      </c>
      <c r="AP393" s="81">
        <f t="shared" si="690"/>
        <v>0</v>
      </c>
      <c r="AQ393" s="80">
        <f t="shared" si="690"/>
        <v>0</v>
      </c>
      <c r="AR393" s="81">
        <f t="shared" si="690"/>
        <v>0</v>
      </c>
      <c r="AS393" s="80">
        <f t="shared" si="690"/>
        <v>0</v>
      </c>
      <c r="AT393" s="81">
        <f t="shared" si="690"/>
        <v>0</v>
      </c>
      <c r="AU393" s="80">
        <f t="shared" si="690"/>
        <v>0</v>
      </c>
      <c r="AV393" s="81">
        <f t="shared" si="586"/>
        <v>0</v>
      </c>
      <c r="AW393" s="80">
        <f t="shared" si="609"/>
        <v>0</v>
      </c>
      <c r="AX393" s="13"/>
      <c r="AY393" s="79">
        <f t="shared" si="610"/>
        <v>0</v>
      </c>
      <c r="AZ393" s="80">
        <f t="shared" si="611"/>
        <v>0</v>
      </c>
      <c r="BA393" s="81">
        <f t="shared" si="612"/>
        <v>0</v>
      </c>
      <c r="BB393" s="80">
        <f t="shared" si="613"/>
        <v>0</v>
      </c>
      <c r="BC393" s="80">
        <f t="shared" si="587"/>
        <v>0</v>
      </c>
      <c r="BD393" s="86">
        <f t="shared" si="614"/>
        <v>0</v>
      </c>
    </row>
    <row r="394" spans="2:56" s="108" customFormat="1" x14ac:dyDescent="0.3">
      <c r="B394" s="157" t="s">
        <v>208</v>
      </c>
      <c r="C394" s="158">
        <f>SUM(C395,C401,C414,C415,C416,C417,C418)</f>
        <v>0</v>
      </c>
      <c r="D394" s="159">
        <f>SUM(D395,D401,D414,D415,D416,D417,D418)</f>
        <v>0</v>
      </c>
      <c r="E394" s="160">
        <f t="shared" si="602"/>
        <v>0</v>
      </c>
      <c r="F394" s="158">
        <f>SUM(F395,F401,F414,F415,F416,F417,F418)</f>
        <v>40000</v>
      </c>
      <c r="G394" s="159">
        <f>SUM(G395,G401,G414,G415,G416,G417,G418)</f>
        <v>24000</v>
      </c>
      <c r="H394" s="160">
        <f t="shared" si="603"/>
        <v>0.6</v>
      </c>
      <c r="I394" s="158">
        <f>SUM(I395,I401,I414,I415,I416,I417,I418)</f>
        <v>0</v>
      </c>
      <c r="J394" s="159">
        <f>SUM(J395,J401,J414,J415,J416,J417,J418)</f>
        <v>0</v>
      </c>
      <c r="K394" s="160">
        <f t="shared" si="604"/>
        <v>0</v>
      </c>
      <c r="L394" s="158">
        <f>SUM(L395,L401,L414,L415,L416,L417,L418)</f>
        <v>0</v>
      </c>
      <c r="M394" s="161">
        <f>SUM(M395,M401,M414,M415,M416,M417,M418)</f>
        <v>0</v>
      </c>
      <c r="N394" s="162">
        <f>SUM(N395,N401,N414,N415,N416,N417,N418)</f>
        <v>0</v>
      </c>
      <c r="O394" s="158">
        <f>SUM(O395,O401,O414,O415,O416,O417,O418)</f>
        <v>0</v>
      </c>
      <c r="P394" s="162">
        <f>SUM(P395,P401,P414,P415,P416,P417,P418)</f>
        <v>0</v>
      </c>
      <c r="Q394" s="163">
        <f t="shared" si="605"/>
        <v>0</v>
      </c>
      <c r="R394" s="164">
        <f>SUM(R395,R401,R414,R415,R416,R417,R418)</f>
        <v>0</v>
      </c>
      <c r="S394" s="164">
        <f>SUM(S395,S401,S414,S415,S416,S417,S418)</f>
        <v>0</v>
      </c>
      <c r="T394" s="165">
        <f t="shared" si="615"/>
        <v>0</v>
      </c>
      <c r="U394" s="105"/>
      <c r="V394" s="158">
        <f>SUM(V395,V401,V414,V415,V416,V417,V418)</f>
        <v>0</v>
      </c>
      <c r="W394" s="162">
        <f>SUM(W395,W401,W414,W415,W416,W417,W418)</f>
        <v>0</v>
      </c>
      <c r="X394" s="163">
        <f t="shared" si="606"/>
        <v>0</v>
      </c>
      <c r="Y394" s="164">
        <f>SUM(Y395,Y401,Y414,Y415,Y416,Y417,Y418)</f>
        <v>0</v>
      </c>
      <c r="Z394" s="164">
        <f>SUM(Z395,Z401,Z414,Z415,Z416,Z417,Z418)</f>
        <v>0</v>
      </c>
      <c r="AA394" s="165">
        <f t="shared" si="627"/>
        <v>0</v>
      </c>
      <c r="AB394" s="105"/>
      <c r="AC394" s="158">
        <f>SUM(AC395,AC401,AC414,AC415,AC416,AC417,AC418)</f>
        <v>0</v>
      </c>
      <c r="AD394" s="162">
        <f>SUM(AD395,AD401,AD414,AD415,AD416,AD417,AD418)</f>
        <v>0</v>
      </c>
      <c r="AE394" s="163">
        <f t="shared" si="607"/>
        <v>0</v>
      </c>
      <c r="AF394" s="164">
        <f>SUM(AF395,AF401,AF414,AF415,AF416,AF417,AF418)</f>
        <v>0</v>
      </c>
      <c r="AG394" s="164">
        <f>SUM(AG395,AG401,AG414,AG415,AG416,AG417,AG418)</f>
        <v>0</v>
      </c>
      <c r="AH394" s="165">
        <f t="shared" si="628"/>
        <v>0</v>
      </c>
      <c r="AI394" s="166"/>
      <c r="AJ394" s="159">
        <f t="shared" ref="AJ394:AU394" si="691">SUM(AJ395,AJ401,AJ414,AJ415,AJ416,AJ417,AJ418)</f>
        <v>0</v>
      </c>
      <c r="AK394" s="161">
        <f t="shared" si="691"/>
        <v>0</v>
      </c>
      <c r="AL394" s="162">
        <f t="shared" si="691"/>
        <v>0</v>
      </c>
      <c r="AM394" s="161">
        <f t="shared" si="691"/>
        <v>0</v>
      </c>
      <c r="AN394" s="162">
        <f t="shared" si="691"/>
        <v>0</v>
      </c>
      <c r="AO394" s="161">
        <f t="shared" si="691"/>
        <v>0</v>
      </c>
      <c r="AP394" s="162">
        <f t="shared" si="691"/>
        <v>0</v>
      </c>
      <c r="AQ394" s="161">
        <f t="shared" si="691"/>
        <v>0</v>
      </c>
      <c r="AR394" s="162">
        <f t="shared" si="691"/>
        <v>0</v>
      </c>
      <c r="AS394" s="161">
        <f t="shared" si="691"/>
        <v>0</v>
      </c>
      <c r="AT394" s="162">
        <f t="shared" si="691"/>
        <v>0</v>
      </c>
      <c r="AU394" s="161">
        <f t="shared" si="691"/>
        <v>0</v>
      </c>
      <c r="AV394" s="162">
        <f t="shared" si="586"/>
        <v>0</v>
      </c>
      <c r="AW394" s="161">
        <f t="shared" si="609"/>
        <v>0</v>
      </c>
      <c r="AX394" s="166"/>
      <c r="AY394" s="159">
        <f t="shared" si="610"/>
        <v>0</v>
      </c>
      <c r="AZ394" s="161">
        <f t="shared" si="611"/>
        <v>0</v>
      </c>
      <c r="BA394" s="162">
        <f t="shared" si="612"/>
        <v>0</v>
      </c>
      <c r="BB394" s="161">
        <f t="shared" si="613"/>
        <v>0</v>
      </c>
      <c r="BC394" s="161">
        <f t="shared" si="587"/>
        <v>0</v>
      </c>
      <c r="BD394" s="167">
        <f t="shared" si="614"/>
        <v>0</v>
      </c>
    </row>
    <row r="395" spans="2:56" x14ac:dyDescent="0.3">
      <c r="B395" s="147" t="s">
        <v>209</v>
      </c>
      <c r="C395" s="89">
        <f>SUM(C396,C399)</f>
        <v>0</v>
      </c>
      <c r="D395" s="90">
        <f>SUM(D396,D399)</f>
        <v>0</v>
      </c>
      <c r="E395" s="91">
        <f t="shared" si="602"/>
        <v>0</v>
      </c>
      <c r="F395" s="89">
        <f>SUM(F396,F399)</f>
        <v>0</v>
      </c>
      <c r="G395" s="90">
        <f>SUM(G396,G399)</f>
        <v>0</v>
      </c>
      <c r="H395" s="91">
        <f t="shared" si="603"/>
        <v>0</v>
      </c>
      <c r="I395" s="89">
        <f>SUM(I396,I399)</f>
        <v>0</v>
      </c>
      <c r="J395" s="90">
        <f>SUM(J396,J399)</f>
        <v>0</v>
      </c>
      <c r="K395" s="91">
        <f t="shared" si="604"/>
        <v>0</v>
      </c>
      <c r="L395" s="89">
        <f>SUM(L396,L399)</f>
        <v>0</v>
      </c>
      <c r="M395" s="92">
        <f>SUM(M396,M399)</f>
        <v>0</v>
      </c>
      <c r="N395" s="93">
        <f>SUM(N396,N399)</f>
        <v>0</v>
      </c>
      <c r="O395" s="89">
        <f>SUM(O396,O399)</f>
        <v>0</v>
      </c>
      <c r="P395" s="93">
        <f>SUM(P396,P399)</f>
        <v>0</v>
      </c>
      <c r="Q395" s="171">
        <f t="shared" si="605"/>
        <v>0</v>
      </c>
      <c r="R395" s="94">
        <f>SUM(R396,R399)</f>
        <v>0</v>
      </c>
      <c r="S395" s="94">
        <f>SUM(S396,S399)</f>
        <v>0</v>
      </c>
      <c r="T395" s="172">
        <f t="shared" si="615"/>
        <v>0</v>
      </c>
      <c r="U395" s="84"/>
      <c r="V395" s="89">
        <f>SUM(V396,V399)</f>
        <v>0</v>
      </c>
      <c r="W395" s="93">
        <f>SUM(W396,W399)</f>
        <v>0</v>
      </c>
      <c r="X395" s="171">
        <f t="shared" si="606"/>
        <v>0</v>
      </c>
      <c r="Y395" s="94">
        <f>SUM(Y396,Y399)</f>
        <v>0</v>
      </c>
      <c r="Z395" s="94">
        <f>SUM(Z396,Z399)</f>
        <v>0</v>
      </c>
      <c r="AA395" s="172">
        <f t="shared" si="627"/>
        <v>0</v>
      </c>
      <c r="AB395" s="84"/>
      <c r="AC395" s="89">
        <f>SUM(AC396,AC399)</f>
        <v>0</v>
      </c>
      <c r="AD395" s="93">
        <f>SUM(AD396,AD399)</f>
        <v>0</v>
      </c>
      <c r="AE395" s="171">
        <f t="shared" si="607"/>
        <v>0</v>
      </c>
      <c r="AF395" s="94">
        <f>SUM(AF396,AF399)</f>
        <v>0</v>
      </c>
      <c r="AG395" s="94">
        <f>SUM(AG396,AG399)</f>
        <v>0</v>
      </c>
      <c r="AH395" s="172">
        <f t="shared" si="628"/>
        <v>0</v>
      </c>
      <c r="AI395" s="13"/>
      <c r="AJ395" s="90">
        <f t="shared" ref="AJ395:AU395" si="692">SUM(AJ396,AJ399)</f>
        <v>0</v>
      </c>
      <c r="AK395" s="92">
        <f t="shared" si="692"/>
        <v>0</v>
      </c>
      <c r="AL395" s="93">
        <f t="shared" si="692"/>
        <v>0</v>
      </c>
      <c r="AM395" s="92">
        <f t="shared" si="692"/>
        <v>0</v>
      </c>
      <c r="AN395" s="93">
        <f t="shared" si="692"/>
        <v>0</v>
      </c>
      <c r="AO395" s="92">
        <f t="shared" si="692"/>
        <v>0</v>
      </c>
      <c r="AP395" s="93">
        <f t="shared" si="692"/>
        <v>0</v>
      </c>
      <c r="AQ395" s="92">
        <f t="shared" si="692"/>
        <v>0</v>
      </c>
      <c r="AR395" s="93">
        <f t="shared" si="692"/>
        <v>0</v>
      </c>
      <c r="AS395" s="92">
        <f t="shared" si="692"/>
        <v>0</v>
      </c>
      <c r="AT395" s="93">
        <f t="shared" si="692"/>
        <v>0</v>
      </c>
      <c r="AU395" s="92">
        <f t="shared" si="692"/>
        <v>0</v>
      </c>
      <c r="AV395" s="93">
        <f t="shared" si="586"/>
        <v>0</v>
      </c>
      <c r="AW395" s="92">
        <f t="shared" si="609"/>
        <v>0</v>
      </c>
      <c r="AX395" s="13"/>
      <c r="AY395" s="90">
        <f t="shared" si="610"/>
        <v>0</v>
      </c>
      <c r="AZ395" s="92">
        <f t="shared" si="611"/>
        <v>0</v>
      </c>
      <c r="BA395" s="93">
        <f t="shared" si="612"/>
        <v>0</v>
      </c>
      <c r="BB395" s="92">
        <f t="shared" si="613"/>
        <v>0</v>
      </c>
      <c r="BC395" s="92">
        <f t="shared" si="587"/>
        <v>0</v>
      </c>
      <c r="BD395" s="96">
        <f t="shared" si="614"/>
        <v>0</v>
      </c>
    </row>
    <row r="396" spans="2:56" x14ac:dyDescent="0.3">
      <c r="B396" s="150" t="s">
        <v>210</v>
      </c>
      <c r="C396" s="89">
        <f>SUM(C397:C398)</f>
        <v>0</v>
      </c>
      <c r="D396" s="90">
        <f>SUM(D397:D398)</f>
        <v>0</v>
      </c>
      <c r="E396" s="91">
        <f t="shared" si="602"/>
        <v>0</v>
      </c>
      <c r="F396" s="89">
        <f>SUM(F397:F398)</f>
        <v>0</v>
      </c>
      <c r="G396" s="90">
        <f>SUM(G397:G398)</f>
        <v>0</v>
      </c>
      <c r="H396" s="91">
        <f t="shared" si="603"/>
        <v>0</v>
      </c>
      <c r="I396" s="89">
        <f>SUM(I397:I398)</f>
        <v>0</v>
      </c>
      <c r="J396" s="90">
        <f>SUM(J397:J398)</f>
        <v>0</v>
      </c>
      <c r="K396" s="91">
        <f t="shared" si="604"/>
        <v>0</v>
      </c>
      <c r="L396" s="89">
        <f>SUM(L397:L398)</f>
        <v>0</v>
      </c>
      <c r="M396" s="92">
        <f>SUM(M397:M398)</f>
        <v>0</v>
      </c>
      <c r="N396" s="93">
        <f>SUM(N397:N398)</f>
        <v>0</v>
      </c>
      <c r="O396" s="89">
        <f>SUM(O397:O398)</f>
        <v>0</v>
      </c>
      <c r="P396" s="93">
        <f>SUM(P397:P398)</f>
        <v>0</v>
      </c>
      <c r="Q396" s="171">
        <f t="shared" si="605"/>
        <v>0</v>
      </c>
      <c r="R396" s="94">
        <f>SUM(R397:R398)</f>
        <v>0</v>
      </c>
      <c r="S396" s="94">
        <f>SUM(S397:S398)</f>
        <v>0</v>
      </c>
      <c r="T396" s="172">
        <f t="shared" si="615"/>
        <v>0</v>
      </c>
      <c r="U396" s="84"/>
      <c r="V396" s="89">
        <f>SUM(V397:V398)</f>
        <v>0</v>
      </c>
      <c r="W396" s="93">
        <f>SUM(W397:W398)</f>
        <v>0</v>
      </c>
      <c r="X396" s="171">
        <f t="shared" si="606"/>
        <v>0</v>
      </c>
      <c r="Y396" s="94">
        <f>SUM(Y397:Y398)</f>
        <v>0</v>
      </c>
      <c r="Z396" s="94">
        <f>SUM(Z397:Z398)</f>
        <v>0</v>
      </c>
      <c r="AA396" s="172">
        <f t="shared" si="627"/>
        <v>0</v>
      </c>
      <c r="AB396" s="84"/>
      <c r="AC396" s="89">
        <f>SUM(AC397:AC398)</f>
        <v>0</v>
      </c>
      <c r="AD396" s="93">
        <f>SUM(AD397:AD398)</f>
        <v>0</v>
      </c>
      <c r="AE396" s="171">
        <f t="shared" si="607"/>
        <v>0</v>
      </c>
      <c r="AF396" s="94">
        <f>SUM(AF397:AF398)</f>
        <v>0</v>
      </c>
      <c r="AG396" s="94">
        <f>SUM(AG397:AG398)</f>
        <v>0</v>
      </c>
      <c r="AH396" s="172">
        <f t="shared" si="628"/>
        <v>0</v>
      </c>
      <c r="AI396" s="13"/>
      <c r="AJ396" s="90">
        <f t="shared" ref="AJ396:AU396" si="693">SUM(AJ397:AJ398)</f>
        <v>0</v>
      </c>
      <c r="AK396" s="92">
        <f t="shared" si="693"/>
        <v>0</v>
      </c>
      <c r="AL396" s="93">
        <f t="shared" si="693"/>
        <v>0</v>
      </c>
      <c r="AM396" s="92">
        <f t="shared" si="693"/>
        <v>0</v>
      </c>
      <c r="AN396" s="93">
        <f t="shared" si="693"/>
        <v>0</v>
      </c>
      <c r="AO396" s="92">
        <f t="shared" si="693"/>
        <v>0</v>
      </c>
      <c r="AP396" s="93">
        <f t="shared" si="693"/>
        <v>0</v>
      </c>
      <c r="AQ396" s="92">
        <f t="shared" si="693"/>
        <v>0</v>
      </c>
      <c r="AR396" s="93">
        <f t="shared" si="693"/>
        <v>0</v>
      </c>
      <c r="AS396" s="92">
        <f t="shared" si="693"/>
        <v>0</v>
      </c>
      <c r="AT396" s="93">
        <f t="shared" si="693"/>
        <v>0</v>
      </c>
      <c r="AU396" s="92">
        <f t="shared" si="693"/>
        <v>0</v>
      </c>
      <c r="AV396" s="93">
        <f t="shared" si="586"/>
        <v>0</v>
      </c>
      <c r="AW396" s="92">
        <f t="shared" si="609"/>
        <v>0</v>
      </c>
      <c r="AX396" s="13"/>
      <c r="AY396" s="90">
        <f t="shared" si="610"/>
        <v>0</v>
      </c>
      <c r="AZ396" s="92">
        <f t="shared" si="611"/>
        <v>0</v>
      </c>
      <c r="BA396" s="93">
        <f t="shared" si="612"/>
        <v>0</v>
      </c>
      <c r="BB396" s="92">
        <f t="shared" si="613"/>
        <v>0</v>
      </c>
      <c r="BC396" s="92">
        <f t="shared" si="587"/>
        <v>0</v>
      </c>
      <c r="BD396" s="96">
        <f t="shared" si="614"/>
        <v>0</v>
      </c>
    </row>
    <row r="397" spans="2:56" x14ac:dyDescent="0.3">
      <c r="B397" s="170" t="s">
        <v>211</v>
      </c>
      <c r="C397" s="152">
        <f>SUM(C601,C805,C1009,C1213,C1417,C1621,C1825,C2029)</f>
        <v>0</v>
      </c>
      <c r="D397" s="153">
        <f>SUM(D601,D805,D1009,D1213,D1417,D1621,D1825,D2029)</f>
        <v>0</v>
      </c>
      <c r="E397" s="154">
        <f t="shared" si="602"/>
        <v>0</v>
      </c>
      <c r="F397" s="152">
        <f>SUM(F601,F805,F1009,F1213,F1417,F1621,F1825,F2029)</f>
        <v>0</v>
      </c>
      <c r="G397" s="153">
        <f>SUM(G601,G805,G1009,G1213,G1417,G1621,G1825,G2029)</f>
        <v>0</v>
      </c>
      <c r="H397" s="154">
        <f t="shared" si="603"/>
        <v>0</v>
      </c>
      <c r="I397" s="152">
        <f>SUM(I601,I805,I1009,I1213,I1417,I1621,I1825,I2029)</f>
        <v>0</v>
      </c>
      <c r="J397" s="153">
        <f>SUM(J601,J805,J1009,J1213,J1417,J1621,J1825,J2029)</f>
        <v>0</v>
      </c>
      <c r="K397" s="154">
        <f t="shared" si="604"/>
        <v>0</v>
      </c>
      <c r="L397" s="152">
        <f>SUM(L601,L805,L1009,L1213,L1417,L1621,L1825,L2029)</f>
        <v>0</v>
      </c>
      <c r="M397" s="155">
        <f t="shared" ref="M397:P398" si="694">SUM(M601,M805,M1009,M1213,M1417,M1621,M1825,M2029)</f>
        <v>0</v>
      </c>
      <c r="N397" s="156">
        <f t="shared" si="694"/>
        <v>0</v>
      </c>
      <c r="O397" s="152">
        <f t="shared" si="694"/>
        <v>0</v>
      </c>
      <c r="P397" s="156">
        <f t="shared" si="694"/>
        <v>0</v>
      </c>
      <c r="Q397" s="148">
        <f t="shared" si="605"/>
        <v>0</v>
      </c>
      <c r="R397" s="156">
        <f>SUM(R601,R805,R1009,R1213,R1417,R1621,R1825,R2029)</f>
        <v>0</v>
      </c>
      <c r="S397" s="156">
        <f>SUM(S601,S805,S1009,S1213,S1417,S1621,S1825,S2029)</f>
        <v>0</v>
      </c>
      <c r="T397" s="149">
        <f t="shared" si="615"/>
        <v>0</v>
      </c>
      <c r="U397" s="136"/>
      <c r="V397" s="152">
        <f>SUM(V601,V805,V1009,V1213,V1417,V1621,V1825,V2029)</f>
        <v>0</v>
      </c>
      <c r="W397" s="156">
        <f>SUM(W601,W805,W1009,W1213,W1417,W1621,W1825,W2029)</f>
        <v>0</v>
      </c>
      <c r="X397" s="148">
        <f t="shared" si="606"/>
        <v>0</v>
      </c>
      <c r="Y397" s="156">
        <f>SUM(Y601,Y805,Y1009,Y1213,Y1417,Y1621,Y1825,Y2029)</f>
        <v>0</v>
      </c>
      <c r="Z397" s="156">
        <f>SUM(Z601,Z805,Z1009,Z1213,Z1417,Z1621,Z1825,Z2029)</f>
        <v>0</v>
      </c>
      <c r="AA397" s="149">
        <f t="shared" si="627"/>
        <v>0</v>
      </c>
      <c r="AB397" s="136"/>
      <c r="AC397" s="152">
        <f>SUM(AC601,AC805,AC1009,AC1213,AC1417,AC1621,AC1825,AC2029)</f>
        <v>0</v>
      </c>
      <c r="AD397" s="156">
        <f>SUM(AD601,AD805,AD1009,AD1213,AD1417,AD1621,AD1825,AD2029)</f>
        <v>0</v>
      </c>
      <c r="AE397" s="148">
        <f t="shared" si="607"/>
        <v>0</v>
      </c>
      <c r="AF397" s="156">
        <f>SUM(AF601,AF805,AF1009,AF1213,AF1417,AF1621,AF1825,AF2029)</f>
        <v>0</v>
      </c>
      <c r="AG397" s="156">
        <f>SUM(AG601,AG805,AG1009,AG1213,AG1417,AG1621,AG1825,AG2029)</f>
        <v>0</v>
      </c>
      <c r="AH397" s="149">
        <f t="shared" si="628"/>
        <v>0</v>
      </c>
      <c r="AI397" s="13"/>
      <c r="AJ397" s="79">
        <f t="shared" ref="AJ397:AU398" si="695">SUM(AJ601,AJ805,AJ1009,AJ1213,AJ1417,AJ1621,AJ1825,AJ2029)</f>
        <v>0</v>
      </c>
      <c r="AK397" s="80">
        <f t="shared" si="695"/>
        <v>0</v>
      </c>
      <c r="AL397" s="81">
        <f t="shared" si="695"/>
        <v>0</v>
      </c>
      <c r="AM397" s="80">
        <f t="shared" si="695"/>
        <v>0</v>
      </c>
      <c r="AN397" s="81">
        <f t="shared" si="695"/>
        <v>0</v>
      </c>
      <c r="AO397" s="80">
        <f t="shared" si="695"/>
        <v>0</v>
      </c>
      <c r="AP397" s="81">
        <f t="shared" si="695"/>
        <v>0</v>
      </c>
      <c r="AQ397" s="80">
        <f>SUM(AQ601,AQ805,AQ1009,AQ1213,AQ1417,AQ1621,AQ1825,AQ2029)</f>
        <v>0</v>
      </c>
      <c r="AR397" s="81">
        <f t="shared" si="695"/>
        <v>0</v>
      </c>
      <c r="AS397" s="80">
        <f t="shared" si="695"/>
        <v>0</v>
      </c>
      <c r="AT397" s="81">
        <f t="shared" si="695"/>
        <v>0</v>
      </c>
      <c r="AU397" s="80">
        <f t="shared" si="695"/>
        <v>0</v>
      </c>
      <c r="AV397" s="81">
        <f t="shared" si="586"/>
        <v>0</v>
      </c>
      <c r="AW397" s="80">
        <f t="shared" si="609"/>
        <v>0</v>
      </c>
      <c r="AX397" s="13"/>
      <c r="AY397" s="79">
        <f t="shared" si="610"/>
        <v>0</v>
      </c>
      <c r="AZ397" s="80">
        <f t="shared" si="611"/>
        <v>0</v>
      </c>
      <c r="BA397" s="81">
        <f t="shared" si="612"/>
        <v>0</v>
      </c>
      <c r="BB397" s="80">
        <f t="shared" si="613"/>
        <v>0</v>
      </c>
      <c r="BC397" s="80">
        <f t="shared" si="587"/>
        <v>0</v>
      </c>
      <c r="BD397" s="86">
        <f t="shared" si="614"/>
        <v>0</v>
      </c>
    </row>
    <row r="398" spans="2:56" x14ac:dyDescent="0.3">
      <c r="B398" s="170" t="s">
        <v>212</v>
      </c>
      <c r="C398" s="152">
        <f>SUM(C602,C806,C1010,C1214,C1418,C1622,C1826,C2030)</f>
        <v>0</v>
      </c>
      <c r="D398" s="153">
        <f>SUM(D602,D806,D1010,D1214,D1418,D1622,D1826,D2030)</f>
        <v>0</v>
      </c>
      <c r="E398" s="154">
        <f t="shared" si="602"/>
        <v>0</v>
      </c>
      <c r="F398" s="152">
        <f>SUM(F602,F806,F1010,F1214,F1418,F1622,F1826,F2030)</f>
        <v>0</v>
      </c>
      <c r="G398" s="153">
        <f>SUM(G602,G806,G1010,G1214,G1418,G1622,G1826,G2030)</f>
        <v>0</v>
      </c>
      <c r="H398" s="154">
        <f t="shared" si="603"/>
        <v>0</v>
      </c>
      <c r="I398" s="152">
        <f>SUM(I602,I806,I1010,I1214,I1418,I1622,I1826,I2030)</f>
        <v>0</v>
      </c>
      <c r="J398" s="153">
        <f>SUM(J602,J806,J1010,J1214,J1418,J1622,J1826,J2030)</f>
        <v>0</v>
      </c>
      <c r="K398" s="154">
        <f t="shared" si="604"/>
        <v>0</v>
      </c>
      <c r="L398" s="152">
        <f>SUM(L602,L806,L1010,L1214,L1418,L1622,L1826,L2030)</f>
        <v>0</v>
      </c>
      <c r="M398" s="155">
        <f t="shared" si="694"/>
        <v>0</v>
      </c>
      <c r="N398" s="156">
        <f t="shared" si="694"/>
        <v>0</v>
      </c>
      <c r="O398" s="152">
        <f t="shared" si="694"/>
        <v>0</v>
      </c>
      <c r="P398" s="156">
        <f t="shared" si="694"/>
        <v>0</v>
      </c>
      <c r="Q398" s="148">
        <f t="shared" si="605"/>
        <v>0</v>
      </c>
      <c r="R398" s="156">
        <f>SUM(R602,R806,R1010,R1214,R1418,R1622,R1826,R2030)</f>
        <v>0</v>
      </c>
      <c r="S398" s="156">
        <f>SUM(S602,S806,S1010,S1214,S1418,S1622,S1826,S2030)</f>
        <v>0</v>
      </c>
      <c r="T398" s="149">
        <f t="shared" si="615"/>
        <v>0</v>
      </c>
      <c r="U398" s="136"/>
      <c r="V398" s="152">
        <f>SUM(V602,V806,V1010,V1214,V1418,V1622,V1826,V2030)</f>
        <v>0</v>
      </c>
      <c r="W398" s="156">
        <f>SUM(W602,W806,W1010,W1214,W1418,W1622,W1826,W2030)</f>
        <v>0</v>
      </c>
      <c r="X398" s="148">
        <f t="shared" si="606"/>
        <v>0</v>
      </c>
      <c r="Y398" s="156">
        <f>SUM(Y602,Y806,Y1010,Y1214,Y1418,Y1622,Y1826,Y2030)</f>
        <v>0</v>
      </c>
      <c r="Z398" s="156">
        <f>SUM(Z602,Z806,Z1010,Z1214,Z1418,Z1622,Z1826,Z2030)</f>
        <v>0</v>
      </c>
      <c r="AA398" s="149">
        <f t="shared" si="627"/>
        <v>0</v>
      </c>
      <c r="AB398" s="136"/>
      <c r="AC398" s="152">
        <f>SUM(AC602,AC806,AC1010,AC1214,AC1418,AC1622,AC1826,AC2030)</f>
        <v>0</v>
      </c>
      <c r="AD398" s="156">
        <f>SUM(AD602,AD806,AD1010,AD1214,AD1418,AD1622,AD1826,AD2030)</f>
        <v>0</v>
      </c>
      <c r="AE398" s="148">
        <f t="shared" si="607"/>
        <v>0</v>
      </c>
      <c r="AF398" s="156">
        <f>SUM(AF602,AF806,AF1010,AF1214,AF1418,AF1622,AF1826,AF2030)</f>
        <v>0</v>
      </c>
      <c r="AG398" s="156">
        <f>SUM(AG602,AG806,AG1010,AG1214,AG1418,AG1622,AG1826,AG2030)</f>
        <v>0</v>
      </c>
      <c r="AH398" s="149">
        <f t="shared" si="628"/>
        <v>0</v>
      </c>
      <c r="AI398" s="13"/>
      <c r="AJ398" s="79">
        <f t="shared" si="695"/>
        <v>0</v>
      </c>
      <c r="AK398" s="80">
        <f t="shared" si="695"/>
        <v>0</v>
      </c>
      <c r="AL398" s="81">
        <f t="shared" si="695"/>
        <v>0</v>
      </c>
      <c r="AM398" s="80">
        <f t="shared" si="695"/>
        <v>0</v>
      </c>
      <c r="AN398" s="81">
        <f t="shared" si="695"/>
        <v>0</v>
      </c>
      <c r="AO398" s="80">
        <f t="shared" si="695"/>
        <v>0</v>
      </c>
      <c r="AP398" s="81">
        <f t="shared" si="695"/>
        <v>0</v>
      </c>
      <c r="AQ398" s="80">
        <f>SUM(AQ602,AQ806,AQ1010,AQ1214,AQ1418,AQ1622,AQ1826,AQ2030)</f>
        <v>0</v>
      </c>
      <c r="AR398" s="81">
        <f t="shared" si="695"/>
        <v>0</v>
      </c>
      <c r="AS398" s="80">
        <f t="shared" si="695"/>
        <v>0</v>
      </c>
      <c r="AT398" s="81">
        <f t="shared" si="695"/>
        <v>0</v>
      </c>
      <c r="AU398" s="80">
        <f t="shared" si="695"/>
        <v>0</v>
      </c>
      <c r="AV398" s="81">
        <f t="shared" si="586"/>
        <v>0</v>
      </c>
      <c r="AW398" s="80">
        <f t="shared" si="609"/>
        <v>0</v>
      </c>
      <c r="AX398" s="13"/>
      <c r="AY398" s="79">
        <f t="shared" si="610"/>
        <v>0</v>
      </c>
      <c r="AZ398" s="80">
        <f t="shared" si="611"/>
        <v>0</v>
      </c>
      <c r="BA398" s="81">
        <f t="shared" si="612"/>
        <v>0</v>
      </c>
      <c r="BB398" s="80">
        <f t="shared" si="613"/>
        <v>0</v>
      </c>
      <c r="BC398" s="80">
        <f t="shared" si="587"/>
        <v>0</v>
      </c>
      <c r="BD398" s="86">
        <f t="shared" si="614"/>
        <v>0</v>
      </c>
    </row>
    <row r="399" spans="2:56" x14ac:dyDescent="0.3">
      <c r="B399" s="150" t="s">
        <v>213</v>
      </c>
      <c r="C399" s="89">
        <f>SUM(C400)</f>
        <v>0</v>
      </c>
      <c r="D399" s="90">
        <f>SUM(D400)</f>
        <v>0</v>
      </c>
      <c r="E399" s="91">
        <f t="shared" si="602"/>
        <v>0</v>
      </c>
      <c r="F399" s="89">
        <f>SUM(F400)</f>
        <v>0</v>
      </c>
      <c r="G399" s="90">
        <f>SUM(G400)</f>
        <v>0</v>
      </c>
      <c r="H399" s="91">
        <f t="shared" si="603"/>
        <v>0</v>
      </c>
      <c r="I399" s="89">
        <f>SUM(I400)</f>
        <v>0</v>
      </c>
      <c r="J399" s="90">
        <f>SUM(J400)</f>
        <v>0</v>
      </c>
      <c r="K399" s="91">
        <f t="shared" si="604"/>
        <v>0</v>
      </c>
      <c r="L399" s="89">
        <f>SUM(L400)</f>
        <v>0</v>
      </c>
      <c r="M399" s="92">
        <f>SUM(M400)</f>
        <v>0</v>
      </c>
      <c r="N399" s="93">
        <f>SUM(N400)</f>
        <v>0</v>
      </c>
      <c r="O399" s="89">
        <f>SUM(O400)</f>
        <v>0</v>
      </c>
      <c r="P399" s="93">
        <f>SUM(P400)</f>
        <v>0</v>
      </c>
      <c r="Q399" s="171">
        <f t="shared" si="605"/>
        <v>0</v>
      </c>
      <c r="R399" s="94">
        <f>SUM(R400)</f>
        <v>0</v>
      </c>
      <c r="S399" s="94">
        <f>SUM(S400)</f>
        <v>0</v>
      </c>
      <c r="T399" s="172">
        <f t="shared" si="615"/>
        <v>0</v>
      </c>
      <c r="U399" s="84"/>
      <c r="V399" s="89">
        <f>SUM(V400)</f>
        <v>0</v>
      </c>
      <c r="W399" s="93">
        <f>SUM(W400)</f>
        <v>0</v>
      </c>
      <c r="X399" s="171">
        <f t="shared" si="606"/>
        <v>0</v>
      </c>
      <c r="Y399" s="94">
        <f>SUM(Y400)</f>
        <v>0</v>
      </c>
      <c r="Z399" s="94">
        <f>SUM(Z400)</f>
        <v>0</v>
      </c>
      <c r="AA399" s="172">
        <f t="shared" si="627"/>
        <v>0</v>
      </c>
      <c r="AB399" s="84"/>
      <c r="AC399" s="89">
        <f>SUM(AC400)</f>
        <v>0</v>
      </c>
      <c r="AD399" s="93">
        <f>SUM(AD400)</f>
        <v>0</v>
      </c>
      <c r="AE399" s="171">
        <f t="shared" si="607"/>
        <v>0</v>
      </c>
      <c r="AF399" s="94">
        <f>SUM(AF400)</f>
        <v>0</v>
      </c>
      <c r="AG399" s="94">
        <f>SUM(AG400)</f>
        <v>0</v>
      </c>
      <c r="AH399" s="172">
        <f t="shared" si="628"/>
        <v>0</v>
      </c>
      <c r="AI399" s="13"/>
      <c r="AJ399" s="90">
        <f t="shared" ref="AJ399:AU399" si="696">SUM(AJ400)</f>
        <v>0</v>
      </c>
      <c r="AK399" s="92">
        <f t="shared" si="696"/>
        <v>0</v>
      </c>
      <c r="AL399" s="93">
        <f t="shared" si="696"/>
        <v>0</v>
      </c>
      <c r="AM399" s="92">
        <f t="shared" si="696"/>
        <v>0</v>
      </c>
      <c r="AN399" s="93">
        <f t="shared" si="696"/>
        <v>0</v>
      </c>
      <c r="AO399" s="92">
        <f t="shared" si="696"/>
        <v>0</v>
      </c>
      <c r="AP399" s="93">
        <f t="shared" si="696"/>
        <v>0</v>
      </c>
      <c r="AQ399" s="92">
        <f t="shared" si="696"/>
        <v>0</v>
      </c>
      <c r="AR399" s="93">
        <f t="shared" si="696"/>
        <v>0</v>
      </c>
      <c r="AS399" s="92">
        <f t="shared" si="696"/>
        <v>0</v>
      </c>
      <c r="AT399" s="93">
        <f t="shared" si="696"/>
        <v>0</v>
      </c>
      <c r="AU399" s="92">
        <f t="shared" si="696"/>
        <v>0</v>
      </c>
      <c r="AV399" s="93">
        <f t="shared" si="586"/>
        <v>0</v>
      </c>
      <c r="AW399" s="92">
        <f t="shared" si="609"/>
        <v>0</v>
      </c>
      <c r="AX399" s="13"/>
      <c r="AY399" s="90">
        <f t="shared" si="610"/>
        <v>0</v>
      </c>
      <c r="AZ399" s="92">
        <f t="shared" si="611"/>
        <v>0</v>
      </c>
      <c r="BA399" s="93">
        <f t="shared" si="612"/>
        <v>0</v>
      </c>
      <c r="BB399" s="92">
        <f t="shared" si="613"/>
        <v>0</v>
      </c>
      <c r="BC399" s="92">
        <f t="shared" si="587"/>
        <v>0</v>
      </c>
      <c r="BD399" s="96">
        <f t="shared" si="614"/>
        <v>0</v>
      </c>
    </row>
    <row r="400" spans="2:56" x14ac:dyDescent="0.3">
      <c r="B400" s="170" t="s">
        <v>105</v>
      </c>
      <c r="C400" s="152">
        <f>SUM(C604,C808,C1012,C1216,C1420,C1624,C1828,C2032)</f>
        <v>0</v>
      </c>
      <c r="D400" s="153">
        <f>SUM(D604,D808,D1012,D1216,D1420,D1624,D1828,D2032)</f>
        <v>0</v>
      </c>
      <c r="E400" s="154">
        <f t="shared" si="602"/>
        <v>0</v>
      </c>
      <c r="F400" s="152">
        <f>SUM(F604,F808,F1012,F1216,F1420,F1624,F1828,F2032)</f>
        <v>0</v>
      </c>
      <c r="G400" s="153">
        <f>SUM(G604,G808,G1012,G1216,G1420,G1624,G1828,G2032)</f>
        <v>0</v>
      </c>
      <c r="H400" s="154">
        <f t="shared" si="603"/>
        <v>0</v>
      </c>
      <c r="I400" s="152">
        <f>SUM(I604,I808,I1012,I1216,I1420,I1624,I1828,I2032)</f>
        <v>0</v>
      </c>
      <c r="J400" s="153">
        <f>SUM(J604,J808,J1012,J1216,J1420,J1624,J1828,J2032)</f>
        <v>0</v>
      </c>
      <c r="K400" s="154">
        <f t="shared" si="604"/>
        <v>0</v>
      </c>
      <c r="L400" s="152">
        <f>SUM(L604,L808,L1012,L1216,L1420,L1624,L1828,L2032)</f>
        <v>0</v>
      </c>
      <c r="M400" s="155">
        <f>SUM(M604,M808,M1012,M1216,M1420,M1624,M1828,M2032)</f>
        <v>0</v>
      </c>
      <c r="N400" s="156">
        <f>SUM(N604,N808,N1012,N1216,N1420,N1624,N1828,N2032)</f>
        <v>0</v>
      </c>
      <c r="O400" s="152">
        <f>SUM(O604,O808,O1012,O1216,O1420,O1624,O1828,O2032)</f>
        <v>0</v>
      </c>
      <c r="P400" s="156">
        <f>SUM(P604,P808,P1012,P1216,P1420,P1624,P1828,P2032)</f>
        <v>0</v>
      </c>
      <c r="Q400" s="148">
        <f t="shared" si="605"/>
        <v>0</v>
      </c>
      <c r="R400" s="156">
        <f>SUM(R604,R808,R1012,R1216,R1420,R1624,R1828,R2032)</f>
        <v>0</v>
      </c>
      <c r="S400" s="156">
        <f>SUM(S604,S808,S1012,S1216,S1420,S1624,S1828,S2032)</f>
        <v>0</v>
      </c>
      <c r="T400" s="149">
        <f t="shared" si="615"/>
        <v>0</v>
      </c>
      <c r="U400" s="136"/>
      <c r="V400" s="152">
        <f>SUM(V604,V808,V1012,V1216,V1420,V1624,V1828,V2032)</f>
        <v>0</v>
      </c>
      <c r="W400" s="156">
        <f>SUM(W604,W808,W1012,W1216,W1420,W1624,W1828,W2032)</f>
        <v>0</v>
      </c>
      <c r="X400" s="148">
        <f t="shared" si="606"/>
        <v>0</v>
      </c>
      <c r="Y400" s="156">
        <f>SUM(Y604,Y808,Y1012,Y1216,Y1420,Y1624,Y1828,Y2032)</f>
        <v>0</v>
      </c>
      <c r="Z400" s="156">
        <f>SUM(Z604,Z808,Z1012,Z1216,Z1420,Z1624,Z1828,Z2032)</f>
        <v>0</v>
      </c>
      <c r="AA400" s="149">
        <f t="shared" si="627"/>
        <v>0</v>
      </c>
      <c r="AB400" s="136"/>
      <c r="AC400" s="152">
        <f>SUM(AC604,AC808,AC1012,AC1216,AC1420,AC1624,AC1828,AC2032)</f>
        <v>0</v>
      </c>
      <c r="AD400" s="156">
        <f>SUM(AD604,AD808,AD1012,AD1216,AD1420,AD1624,AD1828,AD2032)</f>
        <v>0</v>
      </c>
      <c r="AE400" s="148">
        <f t="shared" si="607"/>
        <v>0</v>
      </c>
      <c r="AF400" s="156">
        <f>SUM(AF604,AF808,AF1012,AF1216,AF1420,AF1624,AF1828,AF2032)</f>
        <v>0</v>
      </c>
      <c r="AG400" s="156">
        <f>SUM(AG604,AG808,AG1012,AG1216,AG1420,AG1624,AG1828,AG2032)</f>
        <v>0</v>
      </c>
      <c r="AH400" s="149">
        <f t="shared" si="628"/>
        <v>0</v>
      </c>
      <c r="AI400" s="13"/>
      <c r="AJ400" s="79">
        <f t="shared" ref="AJ400:AU400" si="697">SUM(AJ604,AJ808,AJ1012,AJ1216,AJ1420,AJ1624,AJ1828,AJ2032)</f>
        <v>0</v>
      </c>
      <c r="AK400" s="80">
        <f t="shared" si="697"/>
        <v>0</v>
      </c>
      <c r="AL400" s="81">
        <f t="shared" si="697"/>
        <v>0</v>
      </c>
      <c r="AM400" s="80">
        <f t="shared" si="697"/>
        <v>0</v>
      </c>
      <c r="AN400" s="81">
        <f t="shared" si="697"/>
        <v>0</v>
      </c>
      <c r="AO400" s="80">
        <f t="shared" si="697"/>
        <v>0</v>
      </c>
      <c r="AP400" s="81">
        <f t="shared" si="697"/>
        <v>0</v>
      </c>
      <c r="AQ400" s="80">
        <f t="shared" si="697"/>
        <v>0</v>
      </c>
      <c r="AR400" s="81">
        <f t="shared" si="697"/>
        <v>0</v>
      </c>
      <c r="AS400" s="80">
        <f t="shared" si="697"/>
        <v>0</v>
      </c>
      <c r="AT400" s="81">
        <f t="shared" si="697"/>
        <v>0</v>
      </c>
      <c r="AU400" s="80">
        <f t="shared" si="697"/>
        <v>0</v>
      </c>
      <c r="AV400" s="81">
        <f t="shared" si="586"/>
        <v>0</v>
      </c>
      <c r="AW400" s="80">
        <f t="shared" si="609"/>
        <v>0</v>
      </c>
      <c r="AX400" s="13"/>
      <c r="AY400" s="79">
        <f t="shared" si="610"/>
        <v>0</v>
      </c>
      <c r="AZ400" s="80">
        <f t="shared" si="611"/>
        <v>0</v>
      </c>
      <c r="BA400" s="81">
        <f t="shared" si="612"/>
        <v>0</v>
      </c>
      <c r="BB400" s="80">
        <f t="shared" si="613"/>
        <v>0</v>
      </c>
      <c r="BC400" s="80">
        <f t="shared" si="587"/>
        <v>0</v>
      </c>
      <c r="BD400" s="86">
        <f t="shared" si="614"/>
        <v>0</v>
      </c>
    </row>
    <row r="401" spans="2:56" x14ac:dyDescent="0.3">
      <c r="B401" s="147" t="s">
        <v>214</v>
      </c>
      <c r="C401" s="89">
        <f>SUM(C402,C406)</f>
        <v>0</v>
      </c>
      <c r="D401" s="90">
        <f>SUM(D402,D406)</f>
        <v>0</v>
      </c>
      <c r="E401" s="91">
        <f t="shared" si="602"/>
        <v>0</v>
      </c>
      <c r="F401" s="89">
        <f>SUM(F402,F406)</f>
        <v>40000</v>
      </c>
      <c r="G401" s="90">
        <f>SUM(G402,G406)</f>
        <v>24000</v>
      </c>
      <c r="H401" s="91">
        <f t="shared" si="603"/>
        <v>0.6</v>
      </c>
      <c r="I401" s="89">
        <f>SUM(I402,I406)</f>
        <v>0</v>
      </c>
      <c r="J401" s="90">
        <f>SUM(J402,J406)</f>
        <v>0</v>
      </c>
      <c r="K401" s="91">
        <f t="shared" si="604"/>
        <v>0</v>
      </c>
      <c r="L401" s="89">
        <f>SUM(L402,L406)</f>
        <v>0</v>
      </c>
      <c r="M401" s="92">
        <f>SUM(M402,M406)</f>
        <v>0</v>
      </c>
      <c r="N401" s="93">
        <f>SUM(N402,N406)</f>
        <v>0</v>
      </c>
      <c r="O401" s="89">
        <f>SUM(O402,O406)</f>
        <v>0</v>
      </c>
      <c r="P401" s="93">
        <f>SUM(P402,P406)</f>
        <v>0</v>
      </c>
      <c r="Q401" s="171">
        <f t="shared" si="605"/>
        <v>0</v>
      </c>
      <c r="R401" s="94">
        <f>SUM(R402,R406)</f>
        <v>0</v>
      </c>
      <c r="S401" s="94">
        <f>SUM(S402,S406)</f>
        <v>0</v>
      </c>
      <c r="T401" s="172">
        <f t="shared" si="615"/>
        <v>0</v>
      </c>
      <c r="U401" s="84"/>
      <c r="V401" s="89">
        <f>SUM(V402,V406)</f>
        <v>0</v>
      </c>
      <c r="W401" s="93">
        <f>SUM(W402,W406)</f>
        <v>0</v>
      </c>
      <c r="X401" s="171">
        <f t="shared" si="606"/>
        <v>0</v>
      </c>
      <c r="Y401" s="94">
        <f>SUM(Y402,Y406)</f>
        <v>0</v>
      </c>
      <c r="Z401" s="94">
        <f>SUM(Z402,Z406)</f>
        <v>0</v>
      </c>
      <c r="AA401" s="172">
        <f t="shared" si="627"/>
        <v>0</v>
      </c>
      <c r="AB401" s="84"/>
      <c r="AC401" s="89">
        <f>SUM(AC402,AC406)</f>
        <v>0</v>
      </c>
      <c r="AD401" s="93">
        <f>SUM(AD402,AD406)</f>
        <v>0</v>
      </c>
      <c r="AE401" s="171">
        <f t="shared" si="607"/>
        <v>0</v>
      </c>
      <c r="AF401" s="94">
        <f>SUM(AF402,AF406)</f>
        <v>0</v>
      </c>
      <c r="AG401" s="94">
        <f>SUM(AG402,AG406)</f>
        <v>0</v>
      </c>
      <c r="AH401" s="172">
        <f t="shared" si="628"/>
        <v>0</v>
      </c>
      <c r="AI401" s="13"/>
      <c r="AJ401" s="90">
        <f t="shared" ref="AJ401:AU401" si="698">SUM(AJ402,AJ406)</f>
        <v>0</v>
      </c>
      <c r="AK401" s="92">
        <f t="shared" si="698"/>
        <v>0</v>
      </c>
      <c r="AL401" s="93">
        <f t="shared" si="698"/>
        <v>0</v>
      </c>
      <c r="AM401" s="92">
        <f t="shared" si="698"/>
        <v>0</v>
      </c>
      <c r="AN401" s="93">
        <f t="shared" si="698"/>
        <v>0</v>
      </c>
      <c r="AO401" s="92">
        <f t="shared" si="698"/>
        <v>0</v>
      </c>
      <c r="AP401" s="93">
        <f t="shared" si="698"/>
        <v>0</v>
      </c>
      <c r="AQ401" s="92">
        <f t="shared" si="698"/>
        <v>0</v>
      </c>
      <c r="AR401" s="93">
        <f t="shared" si="698"/>
        <v>0</v>
      </c>
      <c r="AS401" s="92">
        <f t="shared" si="698"/>
        <v>0</v>
      </c>
      <c r="AT401" s="93">
        <f t="shared" si="698"/>
        <v>0</v>
      </c>
      <c r="AU401" s="92">
        <f t="shared" si="698"/>
        <v>0</v>
      </c>
      <c r="AV401" s="93">
        <f t="shared" ref="AV401:AV464" si="699">SUM(AJ401:AU401)</f>
        <v>0</v>
      </c>
      <c r="AW401" s="92">
        <f t="shared" si="609"/>
        <v>0</v>
      </c>
      <c r="AX401" s="13"/>
      <c r="AY401" s="90">
        <f t="shared" si="610"/>
        <v>0</v>
      </c>
      <c r="AZ401" s="92">
        <f t="shared" si="611"/>
        <v>0</v>
      </c>
      <c r="BA401" s="93">
        <f t="shared" si="612"/>
        <v>0</v>
      </c>
      <c r="BB401" s="92">
        <f t="shared" si="613"/>
        <v>0</v>
      </c>
      <c r="BC401" s="92">
        <f t="shared" ref="BC401:BC464" si="700">SUM(AY401,AZ401,BA401,BB401)</f>
        <v>0</v>
      </c>
      <c r="BD401" s="96">
        <f t="shared" si="614"/>
        <v>0</v>
      </c>
    </row>
    <row r="402" spans="2:56" x14ac:dyDescent="0.3">
      <c r="B402" s="150" t="s">
        <v>215</v>
      </c>
      <c r="C402" s="89">
        <f>SUM(C403:C405)</f>
        <v>0</v>
      </c>
      <c r="D402" s="90">
        <f>SUM(D403:D405)</f>
        <v>0</v>
      </c>
      <c r="E402" s="91">
        <f t="shared" si="602"/>
        <v>0</v>
      </c>
      <c r="F402" s="89">
        <f>SUM(F403:F405)</f>
        <v>0</v>
      </c>
      <c r="G402" s="90">
        <f>SUM(G403:G405)</f>
        <v>0</v>
      </c>
      <c r="H402" s="91">
        <f t="shared" si="603"/>
        <v>0</v>
      </c>
      <c r="I402" s="89">
        <f>SUM(I403:I405)</f>
        <v>0</v>
      </c>
      <c r="J402" s="90">
        <f>SUM(J403:J405)</f>
        <v>0</v>
      </c>
      <c r="K402" s="91">
        <f t="shared" si="604"/>
        <v>0</v>
      </c>
      <c r="L402" s="89">
        <f>SUM(L403:L405)</f>
        <v>0</v>
      </c>
      <c r="M402" s="92">
        <f>SUM(M403:M405)</f>
        <v>0</v>
      </c>
      <c r="N402" s="93">
        <f>SUM(N403:N405)</f>
        <v>0</v>
      </c>
      <c r="O402" s="89">
        <f>SUM(O403:O405)</f>
        <v>0</v>
      </c>
      <c r="P402" s="93">
        <f>SUM(P403:P405)</f>
        <v>0</v>
      </c>
      <c r="Q402" s="171">
        <f t="shared" si="605"/>
        <v>0</v>
      </c>
      <c r="R402" s="94">
        <f>SUM(R403:R405)</f>
        <v>0</v>
      </c>
      <c r="S402" s="94">
        <f>SUM(S403:S405)</f>
        <v>0</v>
      </c>
      <c r="T402" s="172">
        <f t="shared" si="615"/>
        <v>0</v>
      </c>
      <c r="U402" s="84"/>
      <c r="V402" s="89">
        <f>SUM(V403:V405)</f>
        <v>0</v>
      </c>
      <c r="W402" s="93">
        <f>SUM(W403:W405)</f>
        <v>0</v>
      </c>
      <c r="X402" s="171">
        <f t="shared" si="606"/>
        <v>0</v>
      </c>
      <c r="Y402" s="94">
        <f>SUM(Y403:Y405)</f>
        <v>0</v>
      </c>
      <c r="Z402" s="94">
        <f>SUM(Z403:Z405)</f>
        <v>0</v>
      </c>
      <c r="AA402" s="172">
        <f t="shared" si="627"/>
        <v>0</v>
      </c>
      <c r="AB402" s="84"/>
      <c r="AC402" s="89">
        <f>SUM(AC403:AC405)</f>
        <v>0</v>
      </c>
      <c r="AD402" s="93">
        <f>SUM(AD403:AD405)</f>
        <v>0</v>
      </c>
      <c r="AE402" s="171">
        <f t="shared" si="607"/>
        <v>0</v>
      </c>
      <c r="AF402" s="94">
        <f>SUM(AF403:AF405)</f>
        <v>0</v>
      </c>
      <c r="AG402" s="94">
        <f>SUM(AG403:AG405)</f>
        <v>0</v>
      </c>
      <c r="AH402" s="172">
        <f t="shared" si="628"/>
        <v>0</v>
      </c>
      <c r="AI402" s="13"/>
      <c r="AJ402" s="90">
        <f t="shared" ref="AJ402:AU402" si="701">SUM(AJ403:AJ405)</f>
        <v>0</v>
      </c>
      <c r="AK402" s="92">
        <f t="shared" si="701"/>
        <v>0</v>
      </c>
      <c r="AL402" s="93">
        <f t="shared" si="701"/>
        <v>0</v>
      </c>
      <c r="AM402" s="92">
        <f t="shared" si="701"/>
        <v>0</v>
      </c>
      <c r="AN402" s="93">
        <f t="shared" si="701"/>
        <v>0</v>
      </c>
      <c r="AO402" s="92">
        <f t="shared" si="701"/>
        <v>0</v>
      </c>
      <c r="AP402" s="93">
        <f t="shared" si="701"/>
        <v>0</v>
      </c>
      <c r="AQ402" s="92">
        <f t="shared" si="701"/>
        <v>0</v>
      </c>
      <c r="AR402" s="93">
        <f t="shared" si="701"/>
        <v>0</v>
      </c>
      <c r="AS402" s="92">
        <f t="shared" si="701"/>
        <v>0</v>
      </c>
      <c r="AT402" s="93">
        <f t="shared" si="701"/>
        <v>0</v>
      </c>
      <c r="AU402" s="92">
        <f t="shared" si="701"/>
        <v>0</v>
      </c>
      <c r="AV402" s="93">
        <f t="shared" si="699"/>
        <v>0</v>
      </c>
      <c r="AW402" s="92">
        <f t="shared" si="609"/>
        <v>0</v>
      </c>
      <c r="AX402" s="13"/>
      <c r="AY402" s="90">
        <f t="shared" si="610"/>
        <v>0</v>
      </c>
      <c r="AZ402" s="92">
        <f t="shared" si="611"/>
        <v>0</v>
      </c>
      <c r="BA402" s="93">
        <f t="shared" si="612"/>
        <v>0</v>
      </c>
      <c r="BB402" s="92">
        <f t="shared" si="613"/>
        <v>0</v>
      </c>
      <c r="BC402" s="92">
        <f t="shared" si="700"/>
        <v>0</v>
      </c>
      <c r="BD402" s="96">
        <f t="shared" si="614"/>
        <v>0</v>
      </c>
    </row>
    <row r="403" spans="2:56" x14ac:dyDescent="0.3">
      <c r="B403" s="170" t="s">
        <v>216</v>
      </c>
      <c r="C403" s="152">
        <f t="shared" ref="C403:D405" si="702">SUM(C607,C811,C1015,C1219,C1423,C1627,C1831,C2035)</f>
        <v>0</v>
      </c>
      <c r="D403" s="153">
        <f t="shared" si="702"/>
        <v>0</v>
      </c>
      <c r="E403" s="154">
        <f t="shared" si="602"/>
        <v>0</v>
      </c>
      <c r="F403" s="152">
        <f t="shared" ref="F403:G405" si="703">SUM(F607,F811,F1015,F1219,F1423,F1627,F1831,F2035)</f>
        <v>0</v>
      </c>
      <c r="G403" s="153">
        <f t="shared" si="703"/>
        <v>0</v>
      </c>
      <c r="H403" s="154">
        <f t="shared" si="603"/>
        <v>0</v>
      </c>
      <c r="I403" s="152">
        <f t="shared" ref="I403:J405" si="704">SUM(I607,I811,I1015,I1219,I1423,I1627,I1831,I2035)</f>
        <v>0</v>
      </c>
      <c r="J403" s="153">
        <f t="shared" si="704"/>
        <v>0</v>
      </c>
      <c r="K403" s="154">
        <f t="shared" si="604"/>
        <v>0</v>
      </c>
      <c r="L403" s="152">
        <f>SUM(L607,L811,L1015,L1219,L1423,L1627,L1831,L2035)</f>
        <v>0</v>
      </c>
      <c r="M403" s="155">
        <f t="shared" ref="M403:P405" si="705">SUM(M607,M811,M1015,M1219,M1423,M1627,M1831,M2035)</f>
        <v>0</v>
      </c>
      <c r="N403" s="156">
        <f t="shared" si="705"/>
        <v>0</v>
      </c>
      <c r="O403" s="152">
        <f t="shared" si="705"/>
        <v>0</v>
      </c>
      <c r="P403" s="156">
        <f t="shared" si="705"/>
        <v>0</v>
      </c>
      <c r="Q403" s="148">
        <f t="shared" si="605"/>
        <v>0</v>
      </c>
      <c r="R403" s="156">
        <f t="shared" ref="R403:S405" si="706">SUM(R607,R811,R1015,R1219,R1423,R1627,R1831,R2035)</f>
        <v>0</v>
      </c>
      <c r="S403" s="156">
        <f t="shared" si="706"/>
        <v>0</v>
      </c>
      <c r="T403" s="149">
        <f t="shared" si="615"/>
        <v>0</v>
      </c>
      <c r="U403" s="136"/>
      <c r="V403" s="152">
        <f t="shared" ref="V403:W405" si="707">SUM(V607,V811,V1015,V1219,V1423,V1627,V1831,V2035)</f>
        <v>0</v>
      </c>
      <c r="W403" s="156">
        <f t="shared" si="707"/>
        <v>0</v>
      </c>
      <c r="X403" s="148">
        <f t="shared" si="606"/>
        <v>0</v>
      </c>
      <c r="Y403" s="156">
        <f t="shared" ref="Y403:Z405" si="708">SUM(Y607,Y811,Y1015,Y1219,Y1423,Y1627,Y1831,Y2035)</f>
        <v>0</v>
      </c>
      <c r="Z403" s="156">
        <f t="shared" si="708"/>
        <v>0</v>
      </c>
      <c r="AA403" s="149">
        <f t="shared" si="627"/>
        <v>0</v>
      </c>
      <c r="AB403" s="136"/>
      <c r="AC403" s="152">
        <f t="shared" ref="AC403:AD405" si="709">SUM(AC607,AC811,AC1015,AC1219,AC1423,AC1627,AC1831,AC2035)</f>
        <v>0</v>
      </c>
      <c r="AD403" s="156">
        <f t="shared" si="709"/>
        <v>0</v>
      </c>
      <c r="AE403" s="148">
        <f t="shared" si="607"/>
        <v>0</v>
      </c>
      <c r="AF403" s="156">
        <f t="shared" ref="AF403:AG405" si="710">SUM(AF607,AF811,AF1015,AF1219,AF1423,AF1627,AF1831,AF2035)</f>
        <v>0</v>
      </c>
      <c r="AG403" s="156">
        <f t="shared" si="710"/>
        <v>0</v>
      </c>
      <c r="AH403" s="149">
        <f t="shared" si="628"/>
        <v>0</v>
      </c>
      <c r="AI403" s="13"/>
      <c r="AJ403" s="79">
        <f t="shared" ref="AJ403:AU405" si="711">SUM(AJ607,AJ811,AJ1015,AJ1219,AJ1423,AJ1627,AJ1831,AJ2035)</f>
        <v>0</v>
      </c>
      <c r="AK403" s="80">
        <f t="shared" si="711"/>
        <v>0</v>
      </c>
      <c r="AL403" s="81">
        <f t="shared" si="711"/>
        <v>0</v>
      </c>
      <c r="AM403" s="80">
        <f t="shared" si="711"/>
        <v>0</v>
      </c>
      <c r="AN403" s="81">
        <f t="shared" si="711"/>
        <v>0</v>
      </c>
      <c r="AO403" s="80">
        <f t="shared" si="711"/>
        <v>0</v>
      </c>
      <c r="AP403" s="81">
        <f t="shared" si="711"/>
        <v>0</v>
      </c>
      <c r="AQ403" s="80">
        <f>SUM(AQ607,AQ811,AQ1015,AQ1219,AQ1423,AQ1627,AQ1831,AQ2035)</f>
        <v>0</v>
      </c>
      <c r="AR403" s="81">
        <f t="shared" si="711"/>
        <v>0</v>
      </c>
      <c r="AS403" s="80">
        <f t="shared" si="711"/>
        <v>0</v>
      </c>
      <c r="AT403" s="81">
        <f t="shared" si="711"/>
        <v>0</v>
      </c>
      <c r="AU403" s="80">
        <f t="shared" si="711"/>
        <v>0</v>
      </c>
      <c r="AV403" s="81">
        <f t="shared" si="699"/>
        <v>0</v>
      </c>
      <c r="AW403" s="80">
        <f t="shared" si="609"/>
        <v>0</v>
      </c>
      <c r="AX403" s="13"/>
      <c r="AY403" s="79">
        <f t="shared" si="610"/>
        <v>0</v>
      </c>
      <c r="AZ403" s="80">
        <f t="shared" si="611"/>
        <v>0</v>
      </c>
      <c r="BA403" s="81">
        <f t="shared" si="612"/>
        <v>0</v>
      </c>
      <c r="BB403" s="80">
        <f t="shared" si="613"/>
        <v>0</v>
      </c>
      <c r="BC403" s="80">
        <f t="shared" si="700"/>
        <v>0</v>
      </c>
      <c r="BD403" s="86">
        <f t="shared" si="614"/>
        <v>0</v>
      </c>
    </row>
    <row r="404" spans="2:56" x14ac:dyDescent="0.3">
      <c r="B404" s="170" t="s">
        <v>217</v>
      </c>
      <c r="C404" s="152">
        <f t="shared" si="702"/>
        <v>0</v>
      </c>
      <c r="D404" s="153">
        <f t="shared" si="702"/>
        <v>0</v>
      </c>
      <c r="E404" s="154">
        <f t="shared" si="602"/>
        <v>0</v>
      </c>
      <c r="F404" s="152">
        <f t="shared" si="703"/>
        <v>0</v>
      </c>
      <c r="G404" s="153">
        <f t="shared" si="703"/>
        <v>0</v>
      </c>
      <c r="H404" s="154">
        <f t="shared" si="603"/>
        <v>0</v>
      </c>
      <c r="I404" s="152">
        <f t="shared" si="704"/>
        <v>0</v>
      </c>
      <c r="J404" s="153">
        <f t="shared" si="704"/>
        <v>0</v>
      </c>
      <c r="K404" s="154">
        <f t="shared" si="604"/>
        <v>0</v>
      </c>
      <c r="L404" s="152">
        <f>SUM(L608,L812,L1016,L1220,L1424,L1628,L1832,L2036)</f>
        <v>0</v>
      </c>
      <c r="M404" s="155">
        <f t="shared" si="705"/>
        <v>0</v>
      </c>
      <c r="N404" s="156">
        <f t="shared" si="705"/>
        <v>0</v>
      </c>
      <c r="O404" s="152">
        <f t="shared" si="705"/>
        <v>0</v>
      </c>
      <c r="P404" s="156">
        <f t="shared" si="705"/>
        <v>0</v>
      </c>
      <c r="Q404" s="148">
        <f t="shared" si="605"/>
        <v>0</v>
      </c>
      <c r="R404" s="156">
        <f t="shared" si="706"/>
        <v>0</v>
      </c>
      <c r="S404" s="156">
        <f t="shared" si="706"/>
        <v>0</v>
      </c>
      <c r="T404" s="149">
        <f t="shared" si="615"/>
        <v>0</v>
      </c>
      <c r="U404" s="136"/>
      <c r="V404" s="152">
        <f t="shared" si="707"/>
        <v>0</v>
      </c>
      <c r="W404" s="156">
        <f t="shared" si="707"/>
        <v>0</v>
      </c>
      <c r="X404" s="148">
        <f t="shared" si="606"/>
        <v>0</v>
      </c>
      <c r="Y404" s="156">
        <f t="shared" si="708"/>
        <v>0</v>
      </c>
      <c r="Z404" s="156">
        <f t="shared" si="708"/>
        <v>0</v>
      </c>
      <c r="AA404" s="149">
        <f t="shared" si="627"/>
        <v>0</v>
      </c>
      <c r="AB404" s="136"/>
      <c r="AC404" s="152">
        <f t="shared" si="709"/>
        <v>0</v>
      </c>
      <c r="AD404" s="156">
        <f t="shared" si="709"/>
        <v>0</v>
      </c>
      <c r="AE404" s="148">
        <f t="shared" si="607"/>
        <v>0</v>
      </c>
      <c r="AF404" s="156">
        <f t="shared" si="710"/>
        <v>0</v>
      </c>
      <c r="AG404" s="156">
        <f t="shared" si="710"/>
        <v>0</v>
      </c>
      <c r="AH404" s="149">
        <f t="shared" si="628"/>
        <v>0</v>
      </c>
      <c r="AI404" s="13"/>
      <c r="AJ404" s="79">
        <f t="shared" si="711"/>
        <v>0</v>
      </c>
      <c r="AK404" s="80">
        <f t="shared" si="711"/>
        <v>0</v>
      </c>
      <c r="AL404" s="81">
        <f t="shared" si="711"/>
        <v>0</v>
      </c>
      <c r="AM404" s="80">
        <f t="shared" si="711"/>
        <v>0</v>
      </c>
      <c r="AN404" s="81">
        <f t="shared" si="711"/>
        <v>0</v>
      </c>
      <c r="AO404" s="80">
        <f t="shared" si="711"/>
        <v>0</v>
      </c>
      <c r="AP404" s="81">
        <f t="shared" si="711"/>
        <v>0</v>
      </c>
      <c r="AQ404" s="80">
        <f>SUM(AQ608,AQ812,AQ1016,AQ1220,AQ1424,AQ1628,AQ1832,AQ2036)</f>
        <v>0</v>
      </c>
      <c r="AR404" s="81">
        <f t="shared" si="711"/>
        <v>0</v>
      </c>
      <c r="AS404" s="80">
        <f t="shared" si="711"/>
        <v>0</v>
      </c>
      <c r="AT404" s="81">
        <f t="shared" si="711"/>
        <v>0</v>
      </c>
      <c r="AU404" s="80">
        <f t="shared" si="711"/>
        <v>0</v>
      </c>
      <c r="AV404" s="81">
        <f t="shared" si="699"/>
        <v>0</v>
      </c>
      <c r="AW404" s="80">
        <f t="shared" si="609"/>
        <v>0</v>
      </c>
      <c r="AX404" s="13"/>
      <c r="AY404" s="79">
        <f t="shared" si="610"/>
        <v>0</v>
      </c>
      <c r="AZ404" s="80">
        <f t="shared" si="611"/>
        <v>0</v>
      </c>
      <c r="BA404" s="81">
        <f t="shared" si="612"/>
        <v>0</v>
      </c>
      <c r="BB404" s="80">
        <f t="shared" si="613"/>
        <v>0</v>
      </c>
      <c r="BC404" s="80">
        <f t="shared" si="700"/>
        <v>0</v>
      </c>
      <c r="BD404" s="86">
        <f t="shared" si="614"/>
        <v>0</v>
      </c>
    </row>
    <row r="405" spans="2:56" x14ac:dyDescent="0.3">
      <c r="B405" s="170" t="s">
        <v>218</v>
      </c>
      <c r="C405" s="152">
        <f t="shared" si="702"/>
        <v>0</v>
      </c>
      <c r="D405" s="153">
        <f t="shared" si="702"/>
        <v>0</v>
      </c>
      <c r="E405" s="154">
        <f t="shared" si="602"/>
        <v>0</v>
      </c>
      <c r="F405" s="152">
        <f t="shared" si="703"/>
        <v>0</v>
      </c>
      <c r="G405" s="153">
        <f t="shared" si="703"/>
        <v>0</v>
      </c>
      <c r="H405" s="154">
        <f t="shared" si="603"/>
        <v>0</v>
      </c>
      <c r="I405" s="152">
        <f t="shared" si="704"/>
        <v>0</v>
      </c>
      <c r="J405" s="153">
        <f t="shared" si="704"/>
        <v>0</v>
      </c>
      <c r="K405" s="154">
        <f t="shared" si="604"/>
        <v>0</v>
      </c>
      <c r="L405" s="152">
        <f>SUM(L609,L813,L1017,L1221,L1425,L1629,L1833,L2037)</f>
        <v>0</v>
      </c>
      <c r="M405" s="155">
        <f t="shared" si="705"/>
        <v>0</v>
      </c>
      <c r="N405" s="156">
        <f t="shared" si="705"/>
        <v>0</v>
      </c>
      <c r="O405" s="152">
        <f t="shared" si="705"/>
        <v>0</v>
      </c>
      <c r="P405" s="156">
        <f t="shared" si="705"/>
        <v>0</v>
      </c>
      <c r="Q405" s="148">
        <f t="shared" si="605"/>
        <v>0</v>
      </c>
      <c r="R405" s="156">
        <f t="shared" si="706"/>
        <v>0</v>
      </c>
      <c r="S405" s="156">
        <f t="shared" si="706"/>
        <v>0</v>
      </c>
      <c r="T405" s="149">
        <f t="shared" si="615"/>
        <v>0</v>
      </c>
      <c r="U405" s="136"/>
      <c r="V405" s="152">
        <f t="shared" si="707"/>
        <v>0</v>
      </c>
      <c r="W405" s="156">
        <f t="shared" si="707"/>
        <v>0</v>
      </c>
      <c r="X405" s="148">
        <f t="shared" si="606"/>
        <v>0</v>
      </c>
      <c r="Y405" s="156">
        <f t="shared" si="708"/>
        <v>0</v>
      </c>
      <c r="Z405" s="156">
        <f t="shared" si="708"/>
        <v>0</v>
      </c>
      <c r="AA405" s="149">
        <f t="shared" si="627"/>
        <v>0</v>
      </c>
      <c r="AB405" s="136"/>
      <c r="AC405" s="152">
        <f t="shared" si="709"/>
        <v>0</v>
      </c>
      <c r="AD405" s="156">
        <f t="shared" si="709"/>
        <v>0</v>
      </c>
      <c r="AE405" s="148">
        <f t="shared" si="607"/>
        <v>0</v>
      </c>
      <c r="AF405" s="156">
        <f t="shared" si="710"/>
        <v>0</v>
      </c>
      <c r="AG405" s="156">
        <f t="shared" si="710"/>
        <v>0</v>
      </c>
      <c r="AH405" s="149">
        <f t="shared" si="628"/>
        <v>0</v>
      </c>
      <c r="AI405" s="13"/>
      <c r="AJ405" s="79">
        <f t="shared" si="711"/>
        <v>0</v>
      </c>
      <c r="AK405" s="80">
        <f t="shared" si="711"/>
        <v>0</v>
      </c>
      <c r="AL405" s="81">
        <f t="shared" si="711"/>
        <v>0</v>
      </c>
      <c r="AM405" s="80">
        <f t="shared" si="711"/>
        <v>0</v>
      </c>
      <c r="AN405" s="81">
        <f t="shared" si="711"/>
        <v>0</v>
      </c>
      <c r="AO405" s="80">
        <f t="shared" si="711"/>
        <v>0</v>
      </c>
      <c r="AP405" s="81">
        <f t="shared" si="711"/>
        <v>0</v>
      </c>
      <c r="AQ405" s="80">
        <f>SUM(AQ609,AQ813,AQ1017,AQ1221,AQ1425,AQ1629,AQ1833,AQ2037)</f>
        <v>0</v>
      </c>
      <c r="AR405" s="81">
        <f t="shared" si="711"/>
        <v>0</v>
      </c>
      <c r="AS405" s="80">
        <f t="shared" si="711"/>
        <v>0</v>
      </c>
      <c r="AT405" s="81">
        <f t="shared" si="711"/>
        <v>0</v>
      </c>
      <c r="AU405" s="80">
        <f t="shared" si="711"/>
        <v>0</v>
      </c>
      <c r="AV405" s="81">
        <f t="shared" si="699"/>
        <v>0</v>
      </c>
      <c r="AW405" s="80">
        <f t="shared" si="609"/>
        <v>0</v>
      </c>
      <c r="AX405" s="13"/>
      <c r="AY405" s="79">
        <f t="shared" si="610"/>
        <v>0</v>
      </c>
      <c r="AZ405" s="80">
        <f t="shared" si="611"/>
        <v>0</v>
      </c>
      <c r="BA405" s="81">
        <f t="shared" si="612"/>
        <v>0</v>
      </c>
      <c r="BB405" s="80">
        <f t="shared" si="613"/>
        <v>0</v>
      </c>
      <c r="BC405" s="80">
        <f t="shared" si="700"/>
        <v>0</v>
      </c>
      <c r="BD405" s="86">
        <f t="shared" si="614"/>
        <v>0</v>
      </c>
    </row>
    <row r="406" spans="2:56" x14ac:dyDescent="0.3">
      <c r="B406" s="150" t="s">
        <v>219</v>
      </c>
      <c r="C406" s="89">
        <f>SUM(C407:C413)</f>
        <v>0</v>
      </c>
      <c r="D406" s="90">
        <f>SUM(D407:D413)</f>
        <v>0</v>
      </c>
      <c r="E406" s="91">
        <f t="shared" si="602"/>
        <v>0</v>
      </c>
      <c r="F406" s="89">
        <f>SUM(F407:F413)</f>
        <v>40000</v>
      </c>
      <c r="G406" s="90">
        <f>SUM(G407:G413)</f>
        <v>24000</v>
      </c>
      <c r="H406" s="91">
        <f t="shared" si="603"/>
        <v>0.6</v>
      </c>
      <c r="I406" s="89">
        <f>SUM(I407:I413)</f>
        <v>0</v>
      </c>
      <c r="J406" s="90">
        <f>SUM(J407:J413)</f>
        <v>0</v>
      </c>
      <c r="K406" s="91">
        <f t="shared" si="604"/>
        <v>0</v>
      </c>
      <c r="L406" s="89">
        <f>SUM(L407:L413)</f>
        <v>0</v>
      </c>
      <c r="M406" s="92">
        <f>SUM(M407:M413)</f>
        <v>0</v>
      </c>
      <c r="N406" s="93">
        <f>SUM(N407:N413)</f>
        <v>0</v>
      </c>
      <c r="O406" s="89">
        <f>SUM(O407:O413)</f>
        <v>0</v>
      </c>
      <c r="P406" s="93">
        <f>SUM(P407:P413)</f>
        <v>0</v>
      </c>
      <c r="Q406" s="171">
        <f t="shared" si="605"/>
        <v>0</v>
      </c>
      <c r="R406" s="94">
        <f>SUM(R407:R413)</f>
        <v>0</v>
      </c>
      <c r="S406" s="94">
        <f>SUM(S407:S413)</f>
        <v>0</v>
      </c>
      <c r="T406" s="172">
        <f t="shared" si="615"/>
        <v>0</v>
      </c>
      <c r="U406" s="84"/>
      <c r="V406" s="89">
        <f>SUM(V407:V413)</f>
        <v>0</v>
      </c>
      <c r="W406" s="93">
        <f>SUM(W407:W413)</f>
        <v>0</v>
      </c>
      <c r="X406" s="171">
        <f t="shared" si="606"/>
        <v>0</v>
      </c>
      <c r="Y406" s="94">
        <f>SUM(Y407:Y413)</f>
        <v>0</v>
      </c>
      <c r="Z406" s="94">
        <f>SUM(Z407:Z413)</f>
        <v>0</v>
      </c>
      <c r="AA406" s="172">
        <f t="shared" si="627"/>
        <v>0</v>
      </c>
      <c r="AB406" s="84"/>
      <c r="AC406" s="89">
        <f>SUM(AC407:AC413)</f>
        <v>0</v>
      </c>
      <c r="AD406" s="93">
        <f>SUM(AD407:AD413)</f>
        <v>0</v>
      </c>
      <c r="AE406" s="171">
        <f t="shared" si="607"/>
        <v>0</v>
      </c>
      <c r="AF406" s="94">
        <f>SUM(AF407:AF413)</f>
        <v>0</v>
      </c>
      <c r="AG406" s="94">
        <f>SUM(AG407:AG413)</f>
        <v>0</v>
      </c>
      <c r="AH406" s="172">
        <f t="shared" si="628"/>
        <v>0</v>
      </c>
      <c r="AI406" s="13"/>
      <c r="AJ406" s="90">
        <f t="shared" ref="AJ406:AU406" si="712">SUM(AJ407:AJ413)</f>
        <v>0</v>
      </c>
      <c r="AK406" s="92">
        <f t="shared" si="712"/>
        <v>0</v>
      </c>
      <c r="AL406" s="93">
        <f t="shared" si="712"/>
        <v>0</v>
      </c>
      <c r="AM406" s="92">
        <f t="shared" si="712"/>
        <v>0</v>
      </c>
      <c r="AN406" s="93">
        <f t="shared" si="712"/>
        <v>0</v>
      </c>
      <c r="AO406" s="92">
        <f t="shared" si="712"/>
        <v>0</v>
      </c>
      <c r="AP406" s="93">
        <f t="shared" si="712"/>
        <v>0</v>
      </c>
      <c r="AQ406" s="92">
        <f t="shared" si="712"/>
        <v>0</v>
      </c>
      <c r="AR406" s="93">
        <f t="shared" si="712"/>
        <v>0</v>
      </c>
      <c r="AS406" s="92">
        <f t="shared" si="712"/>
        <v>0</v>
      </c>
      <c r="AT406" s="93">
        <f t="shared" si="712"/>
        <v>0</v>
      </c>
      <c r="AU406" s="92">
        <f t="shared" si="712"/>
        <v>0</v>
      </c>
      <c r="AV406" s="93">
        <f t="shared" si="699"/>
        <v>0</v>
      </c>
      <c r="AW406" s="92">
        <f t="shared" si="609"/>
        <v>0</v>
      </c>
      <c r="AX406" s="13"/>
      <c r="AY406" s="90">
        <f t="shared" si="610"/>
        <v>0</v>
      </c>
      <c r="AZ406" s="92">
        <f t="shared" si="611"/>
        <v>0</v>
      </c>
      <c r="BA406" s="93">
        <f t="shared" si="612"/>
        <v>0</v>
      </c>
      <c r="BB406" s="92">
        <f t="shared" si="613"/>
        <v>0</v>
      </c>
      <c r="BC406" s="92">
        <f t="shared" si="700"/>
        <v>0</v>
      </c>
      <c r="BD406" s="96">
        <f t="shared" si="614"/>
        <v>0</v>
      </c>
    </row>
    <row r="407" spans="2:56" x14ac:dyDescent="0.3">
      <c r="B407" s="170" t="s">
        <v>220</v>
      </c>
      <c r="C407" s="152">
        <f t="shared" ref="C407:D418" si="713">SUM(C611,C815,C1019,C1223,C1427,C1631,C1835,C2039)</f>
        <v>0</v>
      </c>
      <c r="D407" s="153">
        <f t="shared" si="713"/>
        <v>0</v>
      </c>
      <c r="E407" s="154">
        <f t="shared" si="602"/>
        <v>0</v>
      </c>
      <c r="F407" s="152">
        <f t="shared" ref="F407:G418" si="714">SUM(F611,F815,F1019,F1223,F1427,F1631,F1835,F2039)</f>
        <v>0</v>
      </c>
      <c r="G407" s="153">
        <f t="shared" si="714"/>
        <v>0</v>
      </c>
      <c r="H407" s="154">
        <f t="shared" si="603"/>
        <v>0</v>
      </c>
      <c r="I407" s="152">
        <f t="shared" ref="I407:J418" si="715">SUM(I611,I815,I1019,I1223,I1427,I1631,I1835,I2039)</f>
        <v>0</v>
      </c>
      <c r="J407" s="153">
        <f t="shared" si="715"/>
        <v>0</v>
      </c>
      <c r="K407" s="154">
        <f t="shared" si="604"/>
        <v>0</v>
      </c>
      <c r="L407" s="152">
        <f t="shared" ref="L407:P418" si="716">SUM(L611,L815,L1019,L1223,L1427,L1631,L1835,L2039)</f>
        <v>0</v>
      </c>
      <c r="M407" s="155">
        <f t="shared" si="716"/>
        <v>0</v>
      </c>
      <c r="N407" s="156">
        <f t="shared" si="716"/>
        <v>0</v>
      </c>
      <c r="O407" s="152">
        <f t="shared" si="716"/>
        <v>0</v>
      </c>
      <c r="P407" s="156">
        <f t="shared" si="716"/>
        <v>0</v>
      </c>
      <c r="Q407" s="148">
        <f t="shared" si="605"/>
        <v>0</v>
      </c>
      <c r="R407" s="156">
        <f t="shared" ref="R407:S418" si="717">SUM(R611,R815,R1019,R1223,R1427,R1631,R1835,R2039)</f>
        <v>0</v>
      </c>
      <c r="S407" s="156">
        <f t="shared" si="717"/>
        <v>0</v>
      </c>
      <c r="T407" s="149">
        <f t="shared" si="615"/>
        <v>0</v>
      </c>
      <c r="U407" s="136"/>
      <c r="V407" s="152">
        <f t="shared" ref="V407:W418" si="718">SUM(V611,V815,V1019,V1223,V1427,V1631,V1835,V2039)</f>
        <v>0</v>
      </c>
      <c r="W407" s="156">
        <f t="shared" si="718"/>
        <v>0</v>
      </c>
      <c r="X407" s="148">
        <f t="shared" si="606"/>
        <v>0</v>
      </c>
      <c r="Y407" s="156">
        <f t="shared" ref="Y407:Z418" si="719">SUM(Y611,Y815,Y1019,Y1223,Y1427,Y1631,Y1835,Y2039)</f>
        <v>0</v>
      </c>
      <c r="Z407" s="156">
        <f t="shared" si="719"/>
        <v>0</v>
      </c>
      <c r="AA407" s="149">
        <f t="shared" si="627"/>
        <v>0</v>
      </c>
      <c r="AB407" s="136"/>
      <c r="AC407" s="152">
        <f t="shared" ref="AC407:AD418" si="720">SUM(AC611,AC815,AC1019,AC1223,AC1427,AC1631,AC1835,AC2039)</f>
        <v>0</v>
      </c>
      <c r="AD407" s="156">
        <f t="shared" si="720"/>
        <v>0</v>
      </c>
      <c r="AE407" s="148">
        <f t="shared" si="607"/>
        <v>0</v>
      </c>
      <c r="AF407" s="156">
        <f t="shared" ref="AF407:AG418" si="721">SUM(AF611,AF815,AF1019,AF1223,AF1427,AF1631,AF1835,AF2039)</f>
        <v>0</v>
      </c>
      <c r="AG407" s="156">
        <f t="shared" si="721"/>
        <v>0</v>
      </c>
      <c r="AH407" s="149">
        <f t="shared" si="628"/>
        <v>0</v>
      </c>
      <c r="AI407" s="13"/>
      <c r="AJ407" s="79">
        <f t="shared" ref="AJ407:AU418" si="722">SUM(AJ611,AJ815,AJ1019,AJ1223,AJ1427,AJ1631,AJ1835,AJ2039)</f>
        <v>0</v>
      </c>
      <c r="AK407" s="80">
        <f t="shared" si="722"/>
        <v>0</v>
      </c>
      <c r="AL407" s="81">
        <f t="shared" si="722"/>
        <v>0</v>
      </c>
      <c r="AM407" s="80">
        <f t="shared" si="722"/>
        <v>0</v>
      </c>
      <c r="AN407" s="81">
        <f t="shared" si="722"/>
        <v>0</v>
      </c>
      <c r="AO407" s="80">
        <f t="shared" si="722"/>
        <v>0</v>
      </c>
      <c r="AP407" s="81">
        <f t="shared" si="722"/>
        <v>0</v>
      </c>
      <c r="AQ407" s="80">
        <f t="shared" si="722"/>
        <v>0</v>
      </c>
      <c r="AR407" s="81">
        <f t="shared" si="722"/>
        <v>0</v>
      </c>
      <c r="AS407" s="80">
        <f t="shared" si="722"/>
        <v>0</v>
      </c>
      <c r="AT407" s="81">
        <f t="shared" si="722"/>
        <v>0</v>
      </c>
      <c r="AU407" s="80">
        <f t="shared" si="722"/>
        <v>0</v>
      </c>
      <c r="AV407" s="81">
        <f t="shared" si="699"/>
        <v>0</v>
      </c>
      <c r="AW407" s="80">
        <f t="shared" si="609"/>
        <v>0</v>
      </c>
      <c r="AX407" s="13"/>
      <c r="AY407" s="79">
        <f t="shared" si="610"/>
        <v>0</v>
      </c>
      <c r="AZ407" s="80">
        <f t="shared" si="611"/>
        <v>0</v>
      </c>
      <c r="BA407" s="81">
        <f t="shared" si="612"/>
        <v>0</v>
      </c>
      <c r="BB407" s="80">
        <f t="shared" si="613"/>
        <v>0</v>
      </c>
      <c r="BC407" s="80">
        <f t="shared" si="700"/>
        <v>0</v>
      </c>
      <c r="BD407" s="86">
        <f t="shared" si="614"/>
        <v>0</v>
      </c>
    </row>
    <row r="408" spans="2:56" x14ac:dyDescent="0.3">
      <c r="B408" s="170" t="s">
        <v>221</v>
      </c>
      <c r="C408" s="152">
        <f t="shared" si="713"/>
        <v>0</v>
      </c>
      <c r="D408" s="153">
        <f t="shared" si="713"/>
        <v>0</v>
      </c>
      <c r="E408" s="154">
        <f t="shared" si="602"/>
        <v>0</v>
      </c>
      <c r="F408" s="152">
        <f t="shared" si="714"/>
        <v>0</v>
      </c>
      <c r="G408" s="153">
        <f t="shared" si="714"/>
        <v>0</v>
      </c>
      <c r="H408" s="154">
        <f t="shared" si="603"/>
        <v>0</v>
      </c>
      <c r="I408" s="152">
        <f t="shared" si="715"/>
        <v>0</v>
      </c>
      <c r="J408" s="153">
        <f t="shared" si="715"/>
        <v>0</v>
      </c>
      <c r="K408" s="154">
        <f t="shared" si="604"/>
        <v>0</v>
      </c>
      <c r="L408" s="152">
        <f t="shared" si="716"/>
        <v>0</v>
      </c>
      <c r="M408" s="155">
        <f t="shared" si="716"/>
        <v>0</v>
      </c>
      <c r="N408" s="156">
        <f t="shared" si="716"/>
        <v>0</v>
      </c>
      <c r="O408" s="152">
        <f t="shared" si="716"/>
        <v>0</v>
      </c>
      <c r="P408" s="156">
        <f t="shared" si="716"/>
        <v>0</v>
      </c>
      <c r="Q408" s="148">
        <f t="shared" si="605"/>
        <v>0</v>
      </c>
      <c r="R408" s="156">
        <f t="shared" si="717"/>
        <v>0</v>
      </c>
      <c r="S408" s="156">
        <f t="shared" si="717"/>
        <v>0</v>
      </c>
      <c r="T408" s="149">
        <f t="shared" si="615"/>
        <v>0</v>
      </c>
      <c r="U408" s="136"/>
      <c r="V408" s="152">
        <f t="shared" si="718"/>
        <v>0</v>
      </c>
      <c r="W408" s="156">
        <f t="shared" si="718"/>
        <v>0</v>
      </c>
      <c r="X408" s="148">
        <f t="shared" si="606"/>
        <v>0</v>
      </c>
      <c r="Y408" s="156">
        <f t="shared" si="719"/>
        <v>0</v>
      </c>
      <c r="Z408" s="156">
        <f t="shared" si="719"/>
        <v>0</v>
      </c>
      <c r="AA408" s="149">
        <f t="shared" si="627"/>
        <v>0</v>
      </c>
      <c r="AB408" s="136"/>
      <c r="AC408" s="152">
        <f t="shared" si="720"/>
        <v>0</v>
      </c>
      <c r="AD408" s="156">
        <f t="shared" si="720"/>
        <v>0</v>
      </c>
      <c r="AE408" s="148">
        <f t="shared" si="607"/>
        <v>0</v>
      </c>
      <c r="AF408" s="156">
        <f t="shared" si="721"/>
        <v>0</v>
      </c>
      <c r="AG408" s="156">
        <f t="shared" si="721"/>
        <v>0</v>
      </c>
      <c r="AH408" s="149">
        <f t="shared" si="628"/>
        <v>0</v>
      </c>
      <c r="AI408" s="13"/>
      <c r="AJ408" s="79">
        <f t="shared" si="722"/>
        <v>0</v>
      </c>
      <c r="AK408" s="80">
        <f t="shared" si="722"/>
        <v>0</v>
      </c>
      <c r="AL408" s="81">
        <f t="shared" si="722"/>
        <v>0</v>
      </c>
      <c r="AM408" s="80">
        <f t="shared" si="722"/>
        <v>0</v>
      </c>
      <c r="AN408" s="81">
        <f t="shared" si="722"/>
        <v>0</v>
      </c>
      <c r="AO408" s="80">
        <f t="shared" si="722"/>
        <v>0</v>
      </c>
      <c r="AP408" s="81">
        <f t="shared" si="722"/>
        <v>0</v>
      </c>
      <c r="AQ408" s="80">
        <f t="shared" si="722"/>
        <v>0</v>
      </c>
      <c r="AR408" s="81">
        <f t="shared" si="722"/>
        <v>0</v>
      </c>
      <c r="AS408" s="80">
        <f t="shared" si="722"/>
        <v>0</v>
      </c>
      <c r="AT408" s="81">
        <f t="shared" si="722"/>
        <v>0</v>
      </c>
      <c r="AU408" s="80">
        <f t="shared" si="722"/>
        <v>0</v>
      </c>
      <c r="AV408" s="81">
        <f t="shared" si="699"/>
        <v>0</v>
      </c>
      <c r="AW408" s="80">
        <f t="shared" si="609"/>
        <v>0</v>
      </c>
      <c r="AX408" s="13"/>
      <c r="AY408" s="79">
        <f t="shared" si="610"/>
        <v>0</v>
      </c>
      <c r="AZ408" s="80">
        <f t="shared" si="611"/>
        <v>0</v>
      </c>
      <c r="BA408" s="81">
        <f t="shared" si="612"/>
        <v>0</v>
      </c>
      <c r="BB408" s="80">
        <f t="shared" si="613"/>
        <v>0</v>
      </c>
      <c r="BC408" s="80">
        <f t="shared" si="700"/>
        <v>0</v>
      </c>
      <c r="BD408" s="86">
        <f t="shared" si="614"/>
        <v>0</v>
      </c>
    </row>
    <row r="409" spans="2:56" x14ac:dyDescent="0.3">
      <c r="B409" s="170" t="s">
        <v>222</v>
      </c>
      <c r="C409" s="152">
        <f t="shared" si="713"/>
        <v>0</v>
      </c>
      <c r="D409" s="153">
        <f t="shared" si="713"/>
        <v>0</v>
      </c>
      <c r="E409" s="154">
        <f t="shared" si="602"/>
        <v>0</v>
      </c>
      <c r="F409" s="152">
        <f t="shared" si="714"/>
        <v>0</v>
      </c>
      <c r="G409" s="153">
        <f t="shared" si="714"/>
        <v>0</v>
      </c>
      <c r="H409" s="154">
        <f t="shared" si="603"/>
        <v>0</v>
      </c>
      <c r="I409" s="152">
        <f t="shared" si="715"/>
        <v>0</v>
      </c>
      <c r="J409" s="153">
        <f t="shared" si="715"/>
        <v>0</v>
      </c>
      <c r="K409" s="154">
        <f t="shared" si="604"/>
        <v>0</v>
      </c>
      <c r="L409" s="152">
        <f t="shared" si="716"/>
        <v>0</v>
      </c>
      <c r="M409" s="155">
        <f t="shared" si="716"/>
        <v>0</v>
      </c>
      <c r="N409" s="156">
        <f t="shared" si="716"/>
        <v>0</v>
      </c>
      <c r="O409" s="152">
        <f t="shared" si="716"/>
        <v>0</v>
      </c>
      <c r="P409" s="156">
        <f t="shared" si="716"/>
        <v>0</v>
      </c>
      <c r="Q409" s="148">
        <f t="shared" si="605"/>
        <v>0</v>
      </c>
      <c r="R409" s="156">
        <f t="shared" si="717"/>
        <v>0</v>
      </c>
      <c r="S409" s="156">
        <f t="shared" si="717"/>
        <v>0</v>
      </c>
      <c r="T409" s="149">
        <f t="shared" si="615"/>
        <v>0</v>
      </c>
      <c r="U409" s="136"/>
      <c r="V409" s="152">
        <f t="shared" si="718"/>
        <v>0</v>
      </c>
      <c r="W409" s="156">
        <f t="shared" si="718"/>
        <v>0</v>
      </c>
      <c r="X409" s="148">
        <f t="shared" si="606"/>
        <v>0</v>
      </c>
      <c r="Y409" s="156">
        <f t="shared" si="719"/>
        <v>0</v>
      </c>
      <c r="Z409" s="156">
        <f t="shared" si="719"/>
        <v>0</v>
      </c>
      <c r="AA409" s="149">
        <f t="shared" si="627"/>
        <v>0</v>
      </c>
      <c r="AB409" s="136"/>
      <c r="AC409" s="152">
        <f t="shared" si="720"/>
        <v>0</v>
      </c>
      <c r="AD409" s="156">
        <f t="shared" si="720"/>
        <v>0</v>
      </c>
      <c r="AE409" s="148">
        <f t="shared" si="607"/>
        <v>0</v>
      </c>
      <c r="AF409" s="156">
        <f t="shared" si="721"/>
        <v>0</v>
      </c>
      <c r="AG409" s="156">
        <f t="shared" si="721"/>
        <v>0</v>
      </c>
      <c r="AH409" s="149">
        <f t="shared" si="628"/>
        <v>0</v>
      </c>
      <c r="AI409" s="13"/>
      <c r="AJ409" s="79">
        <f t="shared" si="722"/>
        <v>0</v>
      </c>
      <c r="AK409" s="80">
        <f t="shared" si="722"/>
        <v>0</v>
      </c>
      <c r="AL409" s="81">
        <f t="shared" si="722"/>
        <v>0</v>
      </c>
      <c r="AM409" s="80">
        <f t="shared" si="722"/>
        <v>0</v>
      </c>
      <c r="AN409" s="81">
        <f t="shared" si="722"/>
        <v>0</v>
      </c>
      <c r="AO409" s="80">
        <f t="shared" si="722"/>
        <v>0</v>
      </c>
      <c r="AP409" s="81">
        <f t="shared" si="722"/>
        <v>0</v>
      </c>
      <c r="AQ409" s="80">
        <f t="shared" si="722"/>
        <v>0</v>
      </c>
      <c r="AR409" s="81">
        <f t="shared" si="722"/>
        <v>0</v>
      </c>
      <c r="AS409" s="80">
        <f t="shared" si="722"/>
        <v>0</v>
      </c>
      <c r="AT409" s="81">
        <f t="shared" si="722"/>
        <v>0</v>
      </c>
      <c r="AU409" s="80">
        <f t="shared" si="722"/>
        <v>0</v>
      </c>
      <c r="AV409" s="81">
        <f t="shared" si="699"/>
        <v>0</v>
      </c>
      <c r="AW409" s="80">
        <f t="shared" si="609"/>
        <v>0</v>
      </c>
      <c r="AX409" s="13"/>
      <c r="AY409" s="79">
        <f t="shared" si="610"/>
        <v>0</v>
      </c>
      <c r="AZ409" s="80">
        <f t="shared" si="611"/>
        <v>0</v>
      </c>
      <c r="BA409" s="81">
        <f t="shared" si="612"/>
        <v>0</v>
      </c>
      <c r="BB409" s="80">
        <f t="shared" si="613"/>
        <v>0</v>
      </c>
      <c r="BC409" s="80">
        <f t="shared" si="700"/>
        <v>0</v>
      </c>
      <c r="BD409" s="86">
        <f t="shared" si="614"/>
        <v>0</v>
      </c>
    </row>
    <row r="410" spans="2:56" x14ac:dyDescent="0.3">
      <c r="B410" s="170" t="s">
        <v>223</v>
      </c>
      <c r="C410" s="152">
        <f t="shared" si="713"/>
        <v>0</v>
      </c>
      <c r="D410" s="153">
        <f t="shared" si="713"/>
        <v>0</v>
      </c>
      <c r="E410" s="154">
        <f t="shared" si="602"/>
        <v>0</v>
      </c>
      <c r="F410" s="152">
        <f t="shared" si="714"/>
        <v>40000</v>
      </c>
      <c r="G410" s="153">
        <f t="shared" si="714"/>
        <v>24000</v>
      </c>
      <c r="H410" s="154">
        <f t="shared" si="603"/>
        <v>0.6</v>
      </c>
      <c r="I410" s="152">
        <f t="shared" si="715"/>
        <v>0</v>
      </c>
      <c r="J410" s="153">
        <f t="shared" si="715"/>
        <v>0</v>
      </c>
      <c r="K410" s="154">
        <f t="shared" si="604"/>
        <v>0</v>
      </c>
      <c r="L410" s="152">
        <f t="shared" si="716"/>
        <v>0</v>
      </c>
      <c r="M410" s="155">
        <f t="shared" si="716"/>
        <v>0</v>
      </c>
      <c r="N410" s="156">
        <f t="shared" si="716"/>
        <v>0</v>
      </c>
      <c r="O410" s="152">
        <f t="shared" si="716"/>
        <v>0</v>
      </c>
      <c r="P410" s="156">
        <f t="shared" si="716"/>
        <v>0</v>
      </c>
      <c r="Q410" s="148">
        <f t="shared" si="605"/>
        <v>0</v>
      </c>
      <c r="R410" s="156">
        <f t="shared" si="717"/>
        <v>0</v>
      </c>
      <c r="S410" s="156">
        <f t="shared" si="717"/>
        <v>0</v>
      </c>
      <c r="T410" s="149">
        <f t="shared" si="615"/>
        <v>0</v>
      </c>
      <c r="U410" s="136"/>
      <c r="V410" s="152">
        <f t="shared" si="718"/>
        <v>0</v>
      </c>
      <c r="W410" s="156">
        <f t="shared" si="718"/>
        <v>0</v>
      </c>
      <c r="X410" s="148">
        <f t="shared" si="606"/>
        <v>0</v>
      </c>
      <c r="Y410" s="156">
        <f t="shared" si="719"/>
        <v>0</v>
      </c>
      <c r="Z410" s="156">
        <f t="shared" si="719"/>
        <v>0</v>
      </c>
      <c r="AA410" s="149">
        <f t="shared" si="627"/>
        <v>0</v>
      </c>
      <c r="AB410" s="136"/>
      <c r="AC410" s="152">
        <f t="shared" si="720"/>
        <v>0</v>
      </c>
      <c r="AD410" s="156">
        <f t="shared" si="720"/>
        <v>0</v>
      </c>
      <c r="AE410" s="148">
        <f t="shared" si="607"/>
        <v>0</v>
      </c>
      <c r="AF410" s="156">
        <f t="shared" si="721"/>
        <v>0</v>
      </c>
      <c r="AG410" s="156">
        <f t="shared" si="721"/>
        <v>0</v>
      </c>
      <c r="AH410" s="149">
        <f t="shared" si="628"/>
        <v>0</v>
      </c>
      <c r="AI410" s="13"/>
      <c r="AJ410" s="79">
        <f t="shared" si="722"/>
        <v>0</v>
      </c>
      <c r="AK410" s="80">
        <f t="shared" si="722"/>
        <v>0</v>
      </c>
      <c r="AL410" s="81">
        <f t="shared" si="722"/>
        <v>0</v>
      </c>
      <c r="AM410" s="80">
        <f t="shared" si="722"/>
        <v>0</v>
      </c>
      <c r="AN410" s="81">
        <f t="shared" si="722"/>
        <v>0</v>
      </c>
      <c r="AO410" s="80">
        <f t="shared" si="722"/>
        <v>0</v>
      </c>
      <c r="AP410" s="81">
        <f t="shared" si="722"/>
        <v>0</v>
      </c>
      <c r="AQ410" s="80">
        <f t="shared" si="722"/>
        <v>0</v>
      </c>
      <c r="AR410" s="81">
        <f t="shared" si="722"/>
        <v>0</v>
      </c>
      <c r="AS410" s="80">
        <f t="shared" si="722"/>
        <v>0</v>
      </c>
      <c r="AT410" s="81">
        <f t="shared" si="722"/>
        <v>0</v>
      </c>
      <c r="AU410" s="80">
        <f t="shared" si="722"/>
        <v>0</v>
      </c>
      <c r="AV410" s="81">
        <f t="shared" si="699"/>
        <v>0</v>
      </c>
      <c r="AW410" s="80">
        <f t="shared" si="609"/>
        <v>0</v>
      </c>
      <c r="AX410" s="13"/>
      <c r="AY410" s="79">
        <f t="shared" si="610"/>
        <v>0</v>
      </c>
      <c r="AZ410" s="80">
        <f t="shared" si="611"/>
        <v>0</v>
      </c>
      <c r="BA410" s="81">
        <f t="shared" si="612"/>
        <v>0</v>
      </c>
      <c r="BB410" s="80">
        <f t="shared" si="613"/>
        <v>0</v>
      </c>
      <c r="BC410" s="80">
        <f t="shared" si="700"/>
        <v>0</v>
      </c>
      <c r="BD410" s="86">
        <f t="shared" si="614"/>
        <v>0</v>
      </c>
    </row>
    <row r="411" spans="2:56" x14ac:dyDescent="0.3">
      <c r="B411" s="170" t="s">
        <v>224</v>
      </c>
      <c r="C411" s="152">
        <f t="shared" si="713"/>
        <v>0</v>
      </c>
      <c r="D411" s="153">
        <f t="shared" si="713"/>
        <v>0</v>
      </c>
      <c r="E411" s="154">
        <f t="shared" si="602"/>
        <v>0</v>
      </c>
      <c r="F411" s="152">
        <f t="shared" si="714"/>
        <v>0</v>
      </c>
      <c r="G411" s="153">
        <f t="shared" si="714"/>
        <v>0</v>
      </c>
      <c r="H411" s="154">
        <f t="shared" si="603"/>
        <v>0</v>
      </c>
      <c r="I411" s="152">
        <f t="shared" si="715"/>
        <v>0</v>
      </c>
      <c r="J411" s="153">
        <f t="shared" si="715"/>
        <v>0</v>
      </c>
      <c r="K411" s="154">
        <f t="shared" si="604"/>
        <v>0</v>
      </c>
      <c r="L411" s="152">
        <f t="shared" si="716"/>
        <v>0</v>
      </c>
      <c r="M411" s="155">
        <f t="shared" si="716"/>
        <v>0</v>
      </c>
      <c r="N411" s="156">
        <f t="shared" si="716"/>
        <v>0</v>
      </c>
      <c r="O411" s="152">
        <f t="shared" si="716"/>
        <v>0</v>
      </c>
      <c r="P411" s="156">
        <f t="shared" si="716"/>
        <v>0</v>
      </c>
      <c r="Q411" s="148">
        <f t="shared" si="605"/>
        <v>0</v>
      </c>
      <c r="R411" s="156">
        <f t="shared" si="717"/>
        <v>0</v>
      </c>
      <c r="S411" s="156">
        <f t="shared" si="717"/>
        <v>0</v>
      </c>
      <c r="T411" s="149">
        <f t="shared" si="615"/>
        <v>0</v>
      </c>
      <c r="U411" s="136"/>
      <c r="V411" s="152">
        <f t="shared" si="718"/>
        <v>0</v>
      </c>
      <c r="W411" s="156">
        <f t="shared" si="718"/>
        <v>0</v>
      </c>
      <c r="X411" s="148">
        <f t="shared" si="606"/>
        <v>0</v>
      </c>
      <c r="Y411" s="156">
        <f t="shared" si="719"/>
        <v>0</v>
      </c>
      <c r="Z411" s="156">
        <f t="shared" si="719"/>
        <v>0</v>
      </c>
      <c r="AA411" s="149">
        <f t="shared" si="627"/>
        <v>0</v>
      </c>
      <c r="AB411" s="136"/>
      <c r="AC411" s="152">
        <f t="shared" si="720"/>
        <v>0</v>
      </c>
      <c r="AD411" s="156">
        <f t="shared" si="720"/>
        <v>0</v>
      </c>
      <c r="AE411" s="148">
        <f t="shared" si="607"/>
        <v>0</v>
      </c>
      <c r="AF411" s="156">
        <f t="shared" si="721"/>
        <v>0</v>
      </c>
      <c r="AG411" s="156">
        <f t="shared" si="721"/>
        <v>0</v>
      </c>
      <c r="AH411" s="149">
        <f t="shared" si="628"/>
        <v>0</v>
      </c>
      <c r="AI411" s="13"/>
      <c r="AJ411" s="79">
        <f t="shared" si="722"/>
        <v>0</v>
      </c>
      <c r="AK411" s="80">
        <f t="shared" si="722"/>
        <v>0</v>
      </c>
      <c r="AL411" s="81">
        <f t="shared" si="722"/>
        <v>0</v>
      </c>
      <c r="AM411" s="80">
        <f t="shared" si="722"/>
        <v>0</v>
      </c>
      <c r="AN411" s="81">
        <f t="shared" si="722"/>
        <v>0</v>
      </c>
      <c r="AO411" s="80">
        <f t="shared" si="722"/>
        <v>0</v>
      </c>
      <c r="AP411" s="81">
        <f t="shared" si="722"/>
        <v>0</v>
      </c>
      <c r="AQ411" s="80">
        <f t="shared" si="722"/>
        <v>0</v>
      </c>
      <c r="AR411" s="81">
        <f t="shared" si="722"/>
        <v>0</v>
      </c>
      <c r="AS411" s="80">
        <f t="shared" si="722"/>
        <v>0</v>
      </c>
      <c r="AT411" s="81">
        <f t="shared" si="722"/>
        <v>0</v>
      </c>
      <c r="AU411" s="80">
        <f t="shared" si="722"/>
        <v>0</v>
      </c>
      <c r="AV411" s="81">
        <f t="shared" si="699"/>
        <v>0</v>
      </c>
      <c r="AW411" s="80">
        <f t="shared" si="609"/>
        <v>0</v>
      </c>
      <c r="AX411" s="13"/>
      <c r="AY411" s="79">
        <f t="shared" si="610"/>
        <v>0</v>
      </c>
      <c r="AZ411" s="80">
        <f t="shared" si="611"/>
        <v>0</v>
      </c>
      <c r="BA411" s="81">
        <f t="shared" si="612"/>
        <v>0</v>
      </c>
      <c r="BB411" s="80">
        <f t="shared" si="613"/>
        <v>0</v>
      </c>
      <c r="BC411" s="80">
        <f t="shared" si="700"/>
        <v>0</v>
      </c>
      <c r="BD411" s="86">
        <f t="shared" si="614"/>
        <v>0</v>
      </c>
    </row>
    <row r="412" spans="2:56" x14ac:dyDescent="0.3">
      <c r="B412" s="170" t="s">
        <v>225</v>
      </c>
      <c r="C412" s="152">
        <f t="shared" si="713"/>
        <v>0</v>
      </c>
      <c r="D412" s="153">
        <f t="shared" si="713"/>
        <v>0</v>
      </c>
      <c r="E412" s="154">
        <f t="shared" si="602"/>
        <v>0</v>
      </c>
      <c r="F412" s="152">
        <f t="shared" si="714"/>
        <v>0</v>
      </c>
      <c r="G412" s="153">
        <f t="shared" si="714"/>
        <v>0</v>
      </c>
      <c r="H412" s="154">
        <f t="shared" si="603"/>
        <v>0</v>
      </c>
      <c r="I412" s="152">
        <f t="shared" si="715"/>
        <v>0</v>
      </c>
      <c r="J412" s="153">
        <f t="shared" si="715"/>
        <v>0</v>
      </c>
      <c r="K412" s="154">
        <f t="shared" si="604"/>
        <v>0</v>
      </c>
      <c r="L412" s="152">
        <f t="shared" si="716"/>
        <v>0</v>
      </c>
      <c r="M412" s="155">
        <f t="shared" si="716"/>
        <v>0</v>
      </c>
      <c r="N412" s="156">
        <f t="shared" si="716"/>
        <v>0</v>
      </c>
      <c r="O412" s="152">
        <f t="shared" si="716"/>
        <v>0</v>
      </c>
      <c r="P412" s="156">
        <f t="shared" si="716"/>
        <v>0</v>
      </c>
      <c r="Q412" s="148">
        <f t="shared" si="605"/>
        <v>0</v>
      </c>
      <c r="R412" s="156">
        <f t="shared" si="717"/>
        <v>0</v>
      </c>
      <c r="S412" s="156">
        <f t="shared" si="717"/>
        <v>0</v>
      </c>
      <c r="T412" s="149">
        <f t="shared" si="615"/>
        <v>0</v>
      </c>
      <c r="U412" s="136"/>
      <c r="V412" s="152">
        <f t="shared" si="718"/>
        <v>0</v>
      </c>
      <c r="W412" s="156">
        <f t="shared" si="718"/>
        <v>0</v>
      </c>
      <c r="X412" s="148">
        <f t="shared" si="606"/>
        <v>0</v>
      </c>
      <c r="Y412" s="156">
        <f t="shared" si="719"/>
        <v>0</v>
      </c>
      <c r="Z412" s="156">
        <f t="shared" si="719"/>
        <v>0</v>
      </c>
      <c r="AA412" s="149">
        <f t="shared" si="627"/>
        <v>0</v>
      </c>
      <c r="AB412" s="136"/>
      <c r="AC412" s="152">
        <f t="shared" si="720"/>
        <v>0</v>
      </c>
      <c r="AD412" s="156">
        <f t="shared" si="720"/>
        <v>0</v>
      </c>
      <c r="AE412" s="148">
        <f t="shared" si="607"/>
        <v>0</v>
      </c>
      <c r="AF412" s="156">
        <f t="shared" si="721"/>
        <v>0</v>
      </c>
      <c r="AG412" s="156">
        <f t="shared" si="721"/>
        <v>0</v>
      </c>
      <c r="AH412" s="149">
        <f t="shared" si="628"/>
        <v>0</v>
      </c>
      <c r="AI412" s="13"/>
      <c r="AJ412" s="79">
        <f t="shared" si="722"/>
        <v>0</v>
      </c>
      <c r="AK412" s="80">
        <f t="shared" si="722"/>
        <v>0</v>
      </c>
      <c r="AL412" s="81">
        <f t="shared" si="722"/>
        <v>0</v>
      </c>
      <c r="AM412" s="80">
        <f t="shared" si="722"/>
        <v>0</v>
      </c>
      <c r="AN412" s="81">
        <f t="shared" si="722"/>
        <v>0</v>
      </c>
      <c r="AO412" s="80">
        <f t="shared" si="722"/>
        <v>0</v>
      </c>
      <c r="AP412" s="81">
        <f t="shared" si="722"/>
        <v>0</v>
      </c>
      <c r="AQ412" s="80">
        <f t="shared" si="722"/>
        <v>0</v>
      </c>
      <c r="AR412" s="81">
        <f t="shared" si="722"/>
        <v>0</v>
      </c>
      <c r="AS412" s="80">
        <f t="shared" si="722"/>
        <v>0</v>
      </c>
      <c r="AT412" s="81">
        <f t="shared" si="722"/>
        <v>0</v>
      </c>
      <c r="AU412" s="80">
        <f t="shared" si="722"/>
        <v>0</v>
      </c>
      <c r="AV412" s="81">
        <f t="shared" si="699"/>
        <v>0</v>
      </c>
      <c r="AW412" s="80">
        <f t="shared" si="609"/>
        <v>0</v>
      </c>
      <c r="AX412" s="13"/>
      <c r="AY412" s="79">
        <f t="shared" si="610"/>
        <v>0</v>
      </c>
      <c r="AZ412" s="80">
        <f t="shared" si="611"/>
        <v>0</v>
      </c>
      <c r="BA412" s="81">
        <f t="shared" si="612"/>
        <v>0</v>
      </c>
      <c r="BB412" s="80">
        <f t="shared" si="613"/>
        <v>0</v>
      </c>
      <c r="BC412" s="80">
        <f t="shared" si="700"/>
        <v>0</v>
      </c>
      <c r="BD412" s="86">
        <f t="shared" si="614"/>
        <v>0</v>
      </c>
    </row>
    <row r="413" spans="2:56" x14ac:dyDescent="0.3">
      <c r="B413" s="170" t="s">
        <v>226</v>
      </c>
      <c r="C413" s="152">
        <f t="shared" si="713"/>
        <v>0</v>
      </c>
      <c r="D413" s="153">
        <f t="shared" si="713"/>
        <v>0</v>
      </c>
      <c r="E413" s="154">
        <f t="shared" ref="E413:E418" si="723">IFERROR(D413/C413,0)</f>
        <v>0</v>
      </c>
      <c r="F413" s="152">
        <f t="shared" si="714"/>
        <v>0</v>
      </c>
      <c r="G413" s="153">
        <f t="shared" si="714"/>
        <v>0</v>
      </c>
      <c r="H413" s="154">
        <f t="shared" ref="H413:H418" si="724">IFERROR(G413/F413,0)</f>
        <v>0</v>
      </c>
      <c r="I413" s="152">
        <f t="shared" si="715"/>
        <v>0</v>
      </c>
      <c r="J413" s="153">
        <f t="shared" si="715"/>
        <v>0</v>
      </c>
      <c r="K413" s="154">
        <f t="shared" ref="K413:K418" si="725">IFERROR(J413/I413,0)</f>
        <v>0</v>
      </c>
      <c r="L413" s="152">
        <f t="shared" si="716"/>
        <v>0</v>
      </c>
      <c r="M413" s="155">
        <f t="shared" si="716"/>
        <v>0</v>
      </c>
      <c r="N413" s="156">
        <f t="shared" si="716"/>
        <v>0</v>
      </c>
      <c r="O413" s="152">
        <f t="shared" si="716"/>
        <v>0</v>
      </c>
      <c r="P413" s="156">
        <f t="shared" si="716"/>
        <v>0</v>
      </c>
      <c r="Q413" s="148">
        <f t="shared" ref="Q413:Q423" si="726">SUM(O413:P413)</f>
        <v>0</v>
      </c>
      <c r="R413" s="156">
        <f t="shared" si="717"/>
        <v>0</v>
      </c>
      <c r="S413" s="156">
        <f t="shared" si="717"/>
        <v>0</v>
      </c>
      <c r="T413" s="149">
        <f t="shared" si="615"/>
        <v>0</v>
      </c>
      <c r="U413" s="136"/>
      <c r="V413" s="152">
        <f t="shared" si="718"/>
        <v>0</v>
      </c>
      <c r="W413" s="156">
        <f t="shared" si="718"/>
        <v>0</v>
      </c>
      <c r="X413" s="148">
        <f t="shared" ref="X413:X423" si="727">SUM(V413:W413)</f>
        <v>0</v>
      </c>
      <c r="Y413" s="156">
        <f t="shared" si="719"/>
        <v>0</v>
      </c>
      <c r="Z413" s="156">
        <f t="shared" si="719"/>
        <v>0</v>
      </c>
      <c r="AA413" s="149">
        <f t="shared" si="627"/>
        <v>0</v>
      </c>
      <c r="AB413" s="136"/>
      <c r="AC413" s="152">
        <f t="shared" si="720"/>
        <v>0</v>
      </c>
      <c r="AD413" s="156">
        <f t="shared" si="720"/>
        <v>0</v>
      </c>
      <c r="AE413" s="148">
        <f t="shared" ref="AE413:AE423" si="728">SUM(AC413:AD413)</f>
        <v>0</v>
      </c>
      <c r="AF413" s="156">
        <f t="shared" si="721"/>
        <v>0</v>
      </c>
      <c r="AG413" s="156">
        <f t="shared" si="721"/>
        <v>0</v>
      </c>
      <c r="AH413" s="149">
        <f t="shared" si="628"/>
        <v>0</v>
      </c>
      <c r="AI413" s="13"/>
      <c r="AJ413" s="79">
        <f t="shared" si="722"/>
        <v>0</v>
      </c>
      <c r="AK413" s="80">
        <f t="shared" si="722"/>
        <v>0</v>
      </c>
      <c r="AL413" s="81">
        <f t="shared" si="722"/>
        <v>0</v>
      </c>
      <c r="AM413" s="80">
        <f t="shared" si="722"/>
        <v>0</v>
      </c>
      <c r="AN413" s="81">
        <f t="shared" si="722"/>
        <v>0</v>
      </c>
      <c r="AO413" s="80">
        <f t="shared" si="722"/>
        <v>0</v>
      </c>
      <c r="AP413" s="81">
        <f t="shared" si="722"/>
        <v>0</v>
      </c>
      <c r="AQ413" s="80">
        <f t="shared" si="722"/>
        <v>0</v>
      </c>
      <c r="AR413" s="81">
        <f t="shared" si="722"/>
        <v>0</v>
      </c>
      <c r="AS413" s="80">
        <f t="shared" si="722"/>
        <v>0</v>
      </c>
      <c r="AT413" s="81">
        <f t="shared" si="722"/>
        <v>0</v>
      </c>
      <c r="AU413" s="80">
        <f t="shared" si="722"/>
        <v>0</v>
      </c>
      <c r="AV413" s="81">
        <f t="shared" si="699"/>
        <v>0</v>
      </c>
      <c r="AW413" s="80">
        <f t="shared" ref="AW413:AW418" si="729">T413-AV413</f>
        <v>0</v>
      </c>
      <c r="AX413" s="13"/>
      <c r="AY413" s="79">
        <f t="shared" ref="AY413:AY418" si="730">SUM(AJ413:AL413)</f>
        <v>0</v>
      </c>
      <c r="AZ413" s="80">
        <f t="shared" ref="AZ413:AZ418" si="731">SUM(AM413:AO413)</f>
        <v>0</v>
      </c>
      <c r="BA413" s="81">
        <f t="shared" ref="BA413:BA418" si="732">SUM(AP413:AR413)</f>
        <v>0</v>
      </c>
      <c r="BB413" s="80">
        <f t="shared" ref="BB413:BB418" si="733">SUM(AS413:AU413)</f>
        <v>0</v>
      </c>
      <c r="BC413" s="80">
        <f t="shared" si="700"/>
        <v>0</v>
      </c>
      <c r="BD413" s="86">
        <f t="shared" ref="BD413:BD418" si="734">T413-BC413</f>
        <v>0</v>
      </c>
    </row>
    <row r="414" spans="2:56" x14ac:dyDescent="0.3">
      <c r="B414" s="147" t="s">
        <v>227</v>
      </c>
      <c r="C414" s="89">
        <f t="shared" si="713"/>
        <v>0</v>
      </c>
      <c r="D414" s="90">
        <f t="shared" si="713"/>
        <v>0</v>
      </c>
      <c r="E414" s="91">
        <f t="shared" si="723"/>
        <v>0</v>
      </c>
      <c r="F414" s="89">
        <f t="shared" si="714"/>
        <v>0</v>
      </c>
      <c r="G414" s="90">
        <f t="shared" si="714"/>
        <v>0</v>
      </c>
      <c r="H414" s="91">
        <f t="shared" si="724"/>
        <v>0</v>
      </c>
      <c r="I414" s="89">
        <f t="shared" si="715"/>
        <v>0</v>
      </c>
      <c r="J414" s="90">
        <f t="shared" si="715"/>
        <v>0</v>
      </c>
      <c r="K414" s="91">
        <f t="shared" si="725"/>
        <v>0</v>
      </c>
      <c r="L414" s="89">
        <f t="shared" si="716"/>
        <v>0</v>
      </c>
      <c r="M414" s="92">
        <f t="shared" si="716"/>
        <v>0</v>
      </c>
      <c r="N414" s="93">
        <f t="shared" si="716"/>
        <v>0</v>
      </c>
      <c r="O414" s="89">
        <f t="shared" si="716"/>
        <v>0</v>
      </c>
      <c r="P414" s="93">
        <f t="shared" si="716"/>
        <v>0</v>
      </c>
      <c r="Q414" s="171">
        <f t="shared" si="726"/>
        <v>0</v>
      </c>
      <c r="R414" s="94">
        <f t="shared" si="717"/>
        <v>0</v>
      </c>
      <c r="S414" s="94">
        <f t="shared" si="717"/>
        <v>0</v>
      </c>
      <c r="T414" s="172">
        <f t="shared" ref="T414:T423" si="735">SUM(Q414:S414)</f>
        <v>0</v>
      </c>
      <c r="U414" s="84"/>
      <c r="V414" s="89">
        <f t="shared" si="718"/>
        <v>0</v>
      </c>
      <c r="W414" s="93">
        <f t="shared" si="718"/>
        <v>0</v>
      </c>
      <c r="X414" s="171">
        <f t="shared" si="727"/>
        <v>0</v>
      </c>
      <c r="Y414" s="94">
        <f t="shared" si="719"/>
        <v>0</v>
      </c>
      <c r="Z414" s="94">
        <f t="shared" si="719"/>
        <v>0</v>
      </c>
      <c r="AA414" s="172">
        <f t="shared" si="627"/>
        <v>0</v>
      </c>
      <c r="AB414" s="84"/>
      <c r="AC414" s="89">
        <f t="shared" si="720"/>
        <v>0</v>
      </c>
      <c r="AD414" s="93">
        <f t="shared" si="720"/>
        <v>0</v>
      </c>
      <c r="AE414" s="171">
        <f t="shared" si="728"/>
        <v>0</v>
      </c>
      <c r="AF414" s="94">
        <f t="shared" si="721"/>
        <v>0</v>
      </c>
      <c r="AG414" s="94">
        <f t="shared" si="721"/>
        <v>0</v>
      </c>
      <c r="AH414" s="172">
        <f t="shared" si="628"/>
        <v>0</v>
      </c>
      <c r="AI414" s="13"/>
      <c r="AJ414" s="90">
        <f t="shared" si="722"/>
        <v>0</v>
      </c>
      <c r="AK414" s="92">
        <f t="shared" si="722"/>
        <v>0</v>
      </c>
      <c r="AL414" s="93">
        <f t="shared" si="722"/>
        <v>0</v>
      </c>
      <c r="AM414" s="92">
        <f t="shared" si="722"/>
        <v>0</v>
      </c>
      <c r="AN414" s="93">
        <f t="shared" si="722"/>
        <v>0</v>
      </c>
      <c r="AO414" s="92">
        <f t="shared" si="722"/>
        <v>0</v>
      </c>
      <c r="AP414" s="93">
        <f t="shared" si="722"/>
        <v>0</v>
      </c>
      <c r="AQ414" s="92">
        <f t="shared" si="722"/>
        <v>0</v>
      </c>
      <c r="AR414" s="93">
        <f t="shared" si="722"/>
        <v>0</v>
      </c>
      <c r="AS414" s="92">
        <f t="shared" si="722"/>
        <v>0</v>
      </c>
      <c r="AT414" s="93">
        <f t="shared" si="722"/>
        <v>0</v>
      </c>
      <c r="AU414" s="92">
        <f t="shared" si="722"/>
        <v>0</v>
      </c>
      <c r="AV414" s="93">
        <f t="shared" si="699"/>
        <v>0</v>
      </c>
      <c r="AW414" s="92">
        <f t="shared" si="729"/>
        <v>0</v>
      </c>
      <c r="AX414" s="13"/>
      <c r="AY414" s="90">
        <f t="shared" si="730"/>
        <v>0</v>
      </c>
      <c r="AZ414" s="92">
        <f t="shared" si="731"/>
        <v>0</v>
      </c>
      <c r="BA414" s="93">
        <f t="shared" si="732"/>
        <v>0</v>
      </c>
      <c r="BB414" s="92">
        <f t="shared" si="733"/>
        <v>0</v>
      </c>
      <c r="BC414" s="92">
        <f t="shared" si="700"/>
        <v>0</v>
      </c>
      <c r="BD414" s="96">
        <f t="shared" si="734"/>
        <v>0</v>
      </c>
    </row>
    <row r="415" spans="2:56" x14ac:dyDescent="0.3">
      <c r="B415" s="147" t="s">
        <v>228</v>
      </c>
      <c r="C415" s="89">
        <f t="shared" si="713"/>
        <v>0</v>
      </c>
      <c r="D415" s="90">
        <f t="shared" si="713"/>
        <v>0</v>
      </c>
      <c r="E415" s="91">
        <f t="shared" si="723"/>
        <v>0</v>
      </c>
      <c r="F415" s="89">
        <f t="shared" si="714"/>
        <v>0</v>
      </c>
      <c r="G415" s="90">
        <f t="shared" si="714"/>
        <v>0</v>
      </c>
      <c r="H415" s="91">
        <f t="shared" si="724"/>
        <v>0</v>
      </c>
      <c r="I415" s="89">
        <f t="shared" si="715"/>
        <v>0</v>
      </c>
      <c r="J415" s="90">
        <f t="shared" si="715"/>
        <v>0</v>
      </c>
      <c r="K415" s="91">
        <f t="shared" si="725"/>
        <v>0</v>
      </c>
      <c r="L415" s="89">
        <f t="shared" si="716"/>
        <v>0</v>
      </c>
      <c r="M415" s="92">
        <f t="shared" si="716"/>
        <v>0</v>
      </c>
      <c r="N415" s="93">
        <f t="shared" si="716"/>
        <v>0</v>
      </c>
      <c r="O415" s="89">
        <f t="shared" si="716"/>
        <v>0</v>
      </c>
      <c r="P415" s="93">
        <f t="shared" si="716"/>
        <v>0</v>
      </c>
      <c r="Q415" s="171">
        <f t="shared" si="726"/>
        <v>0</v>
      </c>
      <c r="R415" s="94">
        <f t="shared" si="717"/>
        <v>0</v>
      </c>
      <c r="S415" s="94">
        <f t="shared" si="717"/>
        <v>0</v>
      </c>
      <c r="T415" s="172">
        <f t="shared" si="735"/>
        <v>0</v>
      </c>
      <c r="U415" s="84"/>
      <c r="V415" s="89">
        <f t="shared" si="718"/>
        <v>0</v>
      </c>
      <c r="W415" s="93">
        <f t="shared" si="718"/>
        <v>0</v>
      </c>
      <c r="X415" s="171">
        <f t="shared" si="727"/>
        <v>0</v>
      </c>
      <c r="Y415" s="94">
        <f t="shared" si="719"/>
        <v>0</v>
      </c>
      <c r="Z415" s="94">
        <f t="shared" si="719"/>
        <v>0</v>
      </c>
      <c r="AA415" s="172">
        <f t="shared" si="627"/>
        <v>0</v>
      </c>
      <c r="AB415" s="84"/>
      <c r="AC415" s="89">
        <f t="shared" si="720"/>
        <v>0</v>
      </c>
      <c r="AD415" s="93">
        <f t="shared" si="720"/>
        <v>0</v>
      </c>
      <c r="AE415" s="171">
        <f t="shared" si="728"/>
        <v>0</v>
      </c>
      <c r="AF415" s="94">
        <f t="shared" si="721"/>
        <v>0</v>
      </c>
      <c r="AG415" s="94">
        <f t="shared" si="721"/>
        <v>0</v>
      </c>
      <c r="AH415" s="172">
        <f t="shared" si="628"/>
        <v>0</v>
      </c>
      <c r="AI415" s="13"/>
      <c r="AJ415" s="90">
        <f t="shared" si="722"/>
        <v>0</v>
      </c>
      <c r="AK415" s="92">
        <f t="shared" si="722"/>
        <v>0</v>
      </c>
      <c r="AL415" s="93">
        <f t="shared" si="722"/>
        <v>0</v>
      </c>
      <c r="AM415" s="92">
        <f t="shared" si="722"/>
        <v>0</v>
      </c>
      <c r="AN415" s="93">
        <f t="shared" si="722"/>
        <v>0</v>
      </c>
      <c r="AO415" s="92">
        <f t="shared" si="722"/>
        <v>0</v>
      </c>
      <c r="AP415" s="93">
        <f t="shared" si="722"/>
        <v>0</v>
      </c>
      <c r="AQ415" s="92">
        <f t="shared" si="722"/>
        <v>0</v>
      </c>
      <c r="AR415" s="93">
        <f t="shared" si="722"/>
        <v>0</v>
      </c>
      <c r="AS415" s="92">
        <f t="shared" si="722"/>
        <v>0</v>
      </c>
      <c r="AT415" s="93">
        <f t="shared" si="722"/>
        <v>0</v>
      </c>
      <c r="AU415" s="92">
        <f t="shared" si="722"/>
        <v>0</v>
      </c>
      <c r="AV415" s="93">
        <f t="shared" si="699"/>
        <v>0</v>
      </c>
      <c r="AW415" s="92">
        <f t="shared" si="729"/>
        <v>0</v>
      </c>
      <c r="AX415" s="13"/>
      <c r="AY415" s="90">
        <f t="shared" si="730"/>
        <v>0</v>
      </c>
      <c r="AZ415" s="92">
        <f t="shared" si="731"/>
        <v>0</v>
      </c>
      <c r="BA415" s="93">
        <f t="shared" si="732"/>
        <v>0</v>
      </c>
      <c r="BB415" s="92">
        <f t="shared" si="733"/>
        <v>0</v>
      </c>
      <c r="BC415" s="92">
        <f t="shared" si="700"/>
        <v>0</v>
      </c>
      <c r="BD415" s="96">
        <f t="shared" si="734"/>
        <v>0</v>
      </c>
    </row>
    <row r="416" spans="2:56" x14ac:dyDescent="0.3">
      <c r="B416" s="147" t="s">
        <v>229</v>
      </c>
      <c r="C416" s="89">
        <f t="shared" si="713"/>
        <v>0</v>
      </c>
      <c r="D416" s="90">
        <f t="shared" si="713"/>
        <v>0</v>
      </c>
      <c r="E416" s="91">
        <f t="shared" si="723"/>
        <v>0</v>
      </c>
      <c r="F416" s="89">
        <f t="shared" si="714"/>
        <v>0</v>
      </c>
      <c r="G416" s="90">
        <f t="shared" si="714"/>
        <v>0</v>
      </c>
      <c r="H416" s="91">
        <f t="shared" si="724"/>
        <v>0</v>
      </c>
      <c r="I416" s="89">
        <f t="shared" si="715"/>
        <v>0</v>
      </c>
      <c r="J416" s="90">
        <f t="shared" si="715"/>
        <v>0</v>
      </c>
      <c r="K416" s="91">
        <f t="shared" si="725"/>
        <v>0</v>
      </c>
      <c r="L416" s="89">
        <f t="shared" si="716"/>
        <v>0</v>
      </c>
      <c r="M416" s="92">
        <f t="shared" si="716"/>
        <v>0</v>
      </c>
      <c r="N416" s="93">
        <f t="shared" si="716"/>
        <v>0</v>
      </c>
      <c r="O416" s="89">
        <f t="shared" si="716"/>
        <v>0</v>
      </c>
      <c r="P416" s="93">
        <f t="shared" si="716"/>
        <v>0</v>
      </c>
      <c r="Q416" s="171">
        <f t="shared" si="726"/>
        <v>0</v>
      </c>
      <c r="R416" s="94">
        <f t="shared" si="717"/>
        <v>0</v>
      </c>
      <c r="S416" s="94">
        <f t="shared" si="717"/>
        <v>0</v>
      </c>
      <c r="T416" s="172">
        <f t="shared" si="735"/>
        <v>0</v>
      </c>
      <c r="U416" s="84"/>
      <c r="V416" s="89">
        <f t="shared" si="718"/>
        <v>0</v>
      </c>
      <c r="W416" s="93">
        <f t="shared" si="718"/>
        <v>0</v>
      </c>
      <c r="X416" s="171">
        <f t="shared" si="727"/>
        <v>0</v>
      </c>
      <c r="Y416" s="94">
        <f t="shared" si="719"/>
        <v>0</v>
      </c>
      <c r="Z416" s="94">
        <f t="shared" si="719"/>
        <v>0</v>
      </c>
      <c r="AA416" s="172">
        <f t="shared" ref="AA416:AA423" si="736">SUM(X416:Z416)</f>
        <v>0</v>
      </c>
      <c r="AB416" s="84"/>
      <c r="AC416" s="89">
        <f t="shared" si="720"/>
        <v>0</v>
      </c>
      <c r="AD416" s="93">
        <f t="shared" si="720"/>
        <v>0</v>
      </c>
      <c r="AE416" s="171">
        <f t="shared" si="728"/>
        <v>0</v>
      </c>
      <c r="AF416" s="94">
        <f t="shared" si="721"/>
        <v>0</v>
      </c>
      <c r="AG416" s="94">
        <f t="shared" si="721"/>
        <v>0</v>
      </c>
      <c r="AH416" s="172">
        <f t="shared" ref="AH416:AH423" si="737">SUM(AE416:AG416)</f>
        <v>0</v>
      </c>
      <c r="AI416" s="13"/>
      <c r="AJ416" s="90">
        <f t="shared" si="722"/>
        <v>0</v>
      </c>
      <c r="AK416" s="92">
        <f t="shared" si="722"/>
        <v>0</v>
      </c>
      <c r="AL416" s="93">
        <f t="shared" si="722"/>
        <v>0</v>
      </c>
      <c r="AM416" s="92">
        <f t="shared" si="722"/>
        <v>0</v>
      </c>
      <c r="AN416" s="93">
        <f t="shared" si="722"/>
        <v>0</v>
      </c>
      <c r="AO416" s="92">
        <f t="shared" si="722"/>
        <v>0</v>
      </c>
      <c r="AP416" s="93">
        <f t="shared" si="722"/>
        <v>0</v>
      </c>
      <c r="AQ416" s="92">
        <f t="shared" si="722"/>
        <v>0</v>
      </c>
      <c r="AR416" s="93">
        <f t="shared" si="722"/>
        <v>0</v>
      </c>
      <c r="AS416" s="92">
        <f t="shared" si="722"/>
        <v>0</v>
      </c>
      <c r="AT416" s="93">
        <f t="shared" si="722"/>
        <v>0</v>
      </c>
      <c r="AU416" s="92">
        <f t="shared" si="722"/>
        <v>0</v>
      </c>
      <c r="AV416" s="93">
        <f t="shared" si="699"/>
        <v>0</v>
      </c>
      <c r="AW416" s="92">
        <f t="shared" si="729"/>
        <v>0</v>
      </c>
      <c r="AX416" s="13"/>
      <c r="AY416" s="90">
        <f t="shared" si="730"/>
        <v>0</v>
      </c>
      <c r="AZ416" s="92">
        <f t="shared" si="731"/>
        <v>0</v>
      </c>
      <c r="BA416" s="93">
        <f t="shared" si="732"/>
        <v>0</v>
      </c>
      <c r="BB416" s="92">
        <f t="shared" si="733"/>
        <v>0</v>
      </c>
      <c r="BC416" s="92">
        <f t="shared" si="700"/>
        <v>0</v>
      </c>
      <c r="BD416" s="96">
        <f t="shared" si="734"/>
        <v>0</v>
      </c>
    </row>
    <row r="417" spans="2:56" x14ac:dyDescent="0.3">
      <c r="B417" s="147" t="s">
        <v>230</v>
      </c>
      <c r="C417" s="89">
        <f t="shared" si="713"/>
        <v>0</v>
      </c>
      <c r="D417" s="90">
        <f t="shared" si="713"/>
        <v>0</v>
      </c>
      <c r="E417" s="91">
        <f t="shared" si="723"/>
        <v>0</v>
      </c>
      <c r="F417" s="89">
        <f t="shared" si="714"/>
        <v>0</v>
      </c>
      <c r="G417" s="90">
        <f t="shared" si="714"/>
        <v>0</v>
      </c>
      <c r="H417" s="91">
        <f t="shared" si="724"/>
        <v>0</v>
      </c>
      <c r="I417" s="89">
        <f t="shared" si="715"/>
        <v>0</v>
      </c>
      <c r="J417" s="90">
        <f t="shared" si="715"/>
        <v>0</v>
      </c>
      <c r="K417" s="91">
        <f t="shared" si="725"/>
        <v>0</v>
      </c>
      <c r="L417" s="89">
        <f t="shared" si="716"/>
        <v>0</v>
      </c>
      <c r="M417" s="92">
        <f t="shared" si="716"/>
        <v>0</v>
      </c>
      <c r="N417" s="93">
        <f t="shared" si="716"/>
        <v>0</v>
      </c>
      <c r="O417" s="89">
        <f t="shared" si="716"/>
        <v>0</v>
      </c>
      <c r="P417" s="93">
        <f t="shared" si="716"/>
        <v>0</v>
      </c>
      <c r="Q417" s="171">
        <f t="shared" si="726"/>
        <v>0</v>
      </c>
      <c r="R417" s="94">
        <f t="shared" si="717"/>
        <v>0</v>
      </c>
      <c r="S417" s="94">
        <f t="shared" si="717"/>
        <v>0</v>
      </c>
      <c r="T417" s="172">
        <f t="shared" si="735"/>
        <v>0</v>
      </c>
      <c r="U417" s="84"/>
      <c r="V417" s="89">
        <f t="shared" si="718"/>
        <v>0</v>
      </c>
      <c r="W417" s="93">
        <f t="shared" si="718"/>
        <v>0</v>
      </c>
      <c r="X417" s="171">
        <f t="shared" si="727"/>
        <v>0</v>
      </c>
      <c r="Y417" s="94">
        <f t="shared" si="719"/>
        <v>0</v>
      </c>
      <c r="Z417" s="94">
        <f t="shared" si="719"/>
        <v>0</v>
      </c>
      <c r="AA417" s="172">
        <f t="shared" si="736"/>
        <v>0</v>
      </c>
      <c r="AB417" s="84"/>
      <c r="AC417" s="89">
        <f t="shared" si="720"/>
        <v>0</v>
      </c>
      <c r="AD417" s="93">
        <f t="shared" si="720"/>
        <v>0</v>
      </c>
      <c r="AE417" s="171">
        <f t="shared" si="728"/>
        <v>0</v>
      </c>
      <c r="AF417" s="94">
        <f t="shared" si="721"/>
        <v>0</v>
      </c>
      <c r="AG417" s="94">
        <f t="shared" si="721"/>
        <v>0</v>
      </c>
      <c r="AH417" s="172">
        <f t="shared" si="737"/>
        <v>0</v>
      </c>
      <c r="AI417" s="13"/>
      <c r="AJ417" s="90">
        <f t="shared" si="722"/>
        <v>0</v>
      </c>
      <c r="AK417" s="92">
        <f t="shared" si="722"/>
        <v>0</v>
      </c>
      <c r="AL417" s="93">
        <f t="shared" si="722"/>
        <v>0</v>
      </c>
      <c r="AM417" s="92">
        <f t="shared" si="722"/>
        <v>0</v>
      </c>
      <c r="AN417" s="93">
        <f t="shared" si="722"/>
        <v>0</v>
      </c>
      <c r="AO417" s="92">
        <f t="shared" si="722"/>
        <v>0</v>
      </c>
      <c r="AP417" s="93">
        <f t="shared" si="722"/>
        <v>0</v>
      </c>
      <c r="AQ417" s="92">
        <f t="shared" si="722"/>
        <v>0</v>
      </c>
      <c r="AR417" s="93">
        <f t="shared" si="722"/>
        <v>0</v>
      </c>
      <c r="AS417" s="92">
        <f t="shared" si="722"/>
        <v>0</v>
      </c>
      <c r="AT417" s="93">
        <f t="shared" si="722"/>
        <v>0</v>
      </c>
      <c r="AU417" s="92">
        <f t="shared" si="722"/>
        <v>0</v>
      </c>
      <c r="AV417" s="93">
        <f t="shared" si="699"/>
        <v>0</v>
      </c>
      <c r="AW417" s="92">
        <f t="shared" si="729"/>
        <v>0</v>
      </c>
      <c r="AX417" s="13"/>
      <c r="AY417" s="90">
        <f t="shared" si="730"/>
        <v>0</v>
      </c>
      <c r="AZ417" s="92">
        <f t="shared" si="731"/>
        <v>0</v>
      </c>
      <c r="BA417" s="93">
        <f t="shared" si="732"/>
        <v>0</v>
      </c>
      <c r="BB417" s="92">
        <f t="shared" si="733"/>
        <v>0</v>
      </c>
      <c r="BC417" s="92">
        <f t="shared" si="700"/>
        <v>0</v>
      </c>
      <c r="BD417" s="96">
        <f t="shared" si="734"/>
        <v>0</v>
      </c>
    </row>
    <row r="418" spans="2:56" x14ac:dyDescent="0.3">
      <c r="B418" s="147" t="s">
        <v>231</v>
      </c>
      <c r="C418" s="89">
        <f t="shared" si="713"/>
        <v>0</v>
      </c>
      <c r="D418" s="90">
        <f t="shared" si="713"/>
        <v>0</v>
      </c>
      <c r="E418" s="91">
        <f t="shared" si="723"/>
        <v>0</v>
      </c>
      <c r="F418" s="89">
        <f t="shared" si="714"/>
        <v>0</v>
      </c>
      <c r="G418" s="90">
        <f t="shared" si="714"/>
        <v>0</v>
      </c>
      <c r="H418" s="91">
        <f t="shared" si="724"/>
        <v>0</v>
      </c>
      <c r="I418" s="89">
        <f t="shared" si="715"/>
        <v>0</v>
      </c>
      <c r="J418" s="90">
        <f t="shared" si="715"/>
        <v>0</v>
      </c>
      <c r="K418" s="91">
        <f t="shared" si="725"/>
        <v>0</v>
      </c>
      <c r="L418" s="89">
        <f t="shared" si="716"/>
        <v>0</v>
      </c>
      <c r="M418" s="92">
        <f t="shared" si="716"/>
        <v>0</v>
      </c>
      <c r="N418" s="93">
        <f t="shared" si="716"/>
        <v>0</v>
      </c>
      <c r="O418" s="89">
        <f t="shared" si="716"/>
        <v>0</v>
      </c>
      <c r="P418" s="93">
        <f t="shared" si="716"/>
        <v>0</v>
      </c>
      <c r="Q418" s="171">
        <f t="shared" si="726"/>
        <v>0</v>
      </c>
      <c r="R418" s="94">
        <f t="shared" si="717"/>
        <v>0</v>
      </c>
      <c r="S418" s="94">
        <f t="shared" si="717"/>
        <v>0</v>
      </c>
      <c r="T418" s="172">
        <f t="shared" si="735"/>
        <v>0</v>
      </c>
      <c r="U418" s="84"/>
      <c r="V418" s="89">
        <f t="shared" si="718"/>
        <v>0</v>
      </c>
      <c r="W418" s="93">
        <f t="shared" si="718"/>
        <v>0</v>
      </c>
      <c r="X418" s="171">
        <f t="shared" si="727"/>
        <v>0</v>
      </c>
      <c r="Y418" s="94">
        <f t="shared" si="719"/>
        <v>0</v>
      </c>
      <c r="Z418" s="94">
        <f t="shared" si="719"/>
        <v>0</v>
      </c>
      <c r="AA418" s="172">
        <f t="shared" si="736"/>
        <v>0</v>
      </c>
      <c r="AB418" s="84"/>
      <c r="AC418" s="89">
        <f t="shared" si="720"/>
        <v>0</v>
      </c>
      <c r="AD418" s="93">
        <f t="shared" si="720"/>
        <v>0</v>
      </c>
      <c r="AE418" s="171">
        <f t="shared" si="728"/>
        <v>0</v>
      </c>
      <c r="AF418" s="94">
        <f t="shared" si="721"/>
        <v>0</v>
      </c>
      <c r="AG418" s="94">
        <f t="shared" si="721"/>
        <v>0</v>
      </c>
      <c r="AH418" s="172">
        <f t="shared" si="737"/>
        <v>0</v>
      </c>
      <c r="AI418" s="13"/>
      <c r="AJ418" s="90">
        <f t="shared" si="722"/>
        <v>0</v>
      </c>
      <c r="AK418" s="92">
        <f t="shared" si="722"/>
        <v>0</v>
      </c>
      <c r="AL418" s="93">
        <f t="shared" si="722"/>
        <v>0</v>
      </c>
      <c r="AM418" s="92">
        <f t="shared" si="722"/>
        <v>0</v>
      </c>
      <c r="AN418" s="93">
        <f t="shared" si="722"/>
        <v>0</v>
      </c>
      <c r="AO418" s="92">
        <f t="shared" si="722"/>
        <v>0</v>
      </c>
      <c r="AP418" s="93">
        <f t="shared" si="722"/>
        <v>0</v>
      </c>
      <c r="AQ418" s="92">
        <f t="shared" si="722"/>
        <v>0</v>
      </c>
      <c r="AR418" s="93">
        <f t="shared" si="722"/>
        <v>0</v>
      </c>
      <c r="AS418" s="92">
        <f t="shared" si="722"/>
        <v>0</v>
      </c>
      <c r="AT418" s="93">
        <f t="shared" si="722"/>
        <v>0</v>
      </c>
      <c r="AU418" s="92">
        <f t="shared" si="722"/>
        <v>0</v>
      </c>
      <c r="AV418" s="93">
        <f t="shared" si="699"/>
        <v>0</v>
      </c>
      <c r="AW418" s="92">
        <f t="shared" si="729"/>
        <v>0</v>
      </c>
      <c r="AX418" s="13"/>
      <c r="AY418" s="90">
        <f t="shared" si="730"/>
        <v>0</v>
      </c>
      <c r="AZ418" s="92">
        <f t="shared" si="731"/>
        <v>0</v>
      </c>
      <c r="BA418" s="93">
        <f t="shared" si="732"/>
        <v>0</v>
      </c>
      <c r="BB418" s="92">
        <f t="shared" si="733"/>
        <v>0</v>
      </c>
      <c r="BC418" s="92">
        <f t="shared" si="700"/>
        <v>0</v>
      </c>
      <c r="BD418" s="96">
        <f t="shared" si="734"/>
        <v>0</v>
      </c>
    </row>
    <row r="419" spans="2:56" x14ac:dyDescent="0.3">
      <c r="B419" s="173" t="s">
        <v>232</v>
      </c>
      <c r="C419" s="89"/>
      <c r="D419" s="90"/>
      <c r="E419" s="91"/>
      <c r="F419" s="89"/>
      <c r="G419" s="90"/>
      <c r="H419" s="91"/>
      <c r="I419" s="89"/>
      <c r="J419" s="90"/>
      <c r="K419" s="91"/>
      <c r="L419" s="89"/>
      <c r="M419" s="92"/>
      <c r="N419" s="93"/>
      <c r="O419" s="89"/>
      <c r="P419" s="93"/>
      <c r="Q419" s="171"/>
      <c r="R419" s="94"/>
      <c r="S419" s="94"/>
      <c r="T419" s="172"/>
      <c r="U419" s="84"/>
      <c r="V419" s="89"/>
      <c r="W419" s="93"/>
      <c r="X419" s="171"/>
      <c r="Y419" s="94"/>
      <c r="Z419" s="94"/>
      <c r="AA419" s="172"/>
      <c r="AB419" s="84"/>
      <c r="AC419" s="89"/>
      <c r="AD419" s="93"/>
      <c r="AE419" s="171"/>
      <c r="AF419" s="94"/>
      <c r="AG419" s="94"/>
      <c r="AH419" s="172"/>
      <c r="AI419" s="13"/>
      <c r="AJ419" s="90"/>
      <c r="AK419" s="92"/>
      <c r="AL419" s="93"/>
      <c r="AM419" s="92"/>
      <c r="AN419" s="93"/>
      <c r="AO419" s="92"/>
      <c r="AP419" s="93"/>
      <c r="AQ419" s="92"/>
      <c r="AR419" s="93"/>
      <c r="AS419" s="92"/>
      <c r="AT419" s="93"/>
      <c r="AU419" s="92"/>
      <c r="AV419" s="93"/>
      <c r="AW419" s="92"/>
      <c r="AX419" s="13"/>
      <c r="AY419" s="90"/>
      <c r="AZ419" s="92"/>
      <c r="BA419" s="93"/>
      <c r="BB419" s="92"/>
      <c r="BC419" s="92"/>
      <c r="BD419" s="96"/>
    </row>
    <row r="420" spans="2:56" x14ac:dyDescent="0.3">
      <c r="B420" s="174" t="s">
        <v>233</v>
      </c>
      <c r="C420" s="89">
        <f t="shared" ref="C420:D422" si="738">SUM(C624,C828,C1032,C1236,C1440,C1644,C1848,C2052)</f>
        <v>0</v>
      </c>
      <c r="D420" s="90">
        <f t="shared" si="738"/>
        <v>0</v>
      </c>
      <c r="E420" s="91">
        <f>IFERROR(D420/C420,0)</f>
        <v>0</v>
      </c>
      <c r="F420" s="89">
        <f t="shared" ref="F420:G422" si="739">SUM(F624,F828,F1032,F1236,F1440,F1644,F1848,F2052)</f>
        <v>0</v>
      </c>
      <c r="G420" s="90">
        <f t="shared" si="739"/>
        <v>0</v>
      </c>
      <c r="H420" s="91">
        <f>IFERROR(G420/F420,0)</f>
        <v>0</v>
      </c>
      <c r="I420" s="89">
        <f t="shared" ref="I420:J422" si="740">SUM(I624,I828,I1032,I1236,I1440,I1644,I1848,I2052)</f>
        <v>0</v>
      </c>
      <c r="J420" s="90">
        <f t="shared" si="740"/>
        <v>0</v>
      </c>
      <c r="K420" s="91">
        <f>IFERROR(J420/I420,0)</f>
        <v>0</v>
      </c>
      <c r="L420" s="89">
        <f>SUM(L624,L828,L1032,L1236,L1440,L1644,L1848,L2052)</f>
        <v>0</v>
      </c>
      <c r="M420" s="92">
        <f t="shared" ref="M420:P422" si="741">SUM(M624,M828,M1032,M1236,M1440,M1644,M1848,M2052)</f>
        <v>0</v>
      </c>
      <c r="N420" s="93">
        <f t="shared" si="741"/>
        <v>0</v>
      </c>
      <c r="O420" s="89">
        <f t="shared" si="741"/>
        <v>0</v>
      </c>
      <c r="P420" s="93">
        <f t="shared" si="741"/>
        <v>0</v>
      </c>
      <c r="Q420" s="171">
        <f t="shared" si="726"/>
        <v>0</v>
      </c>
      <c r="R420" s="94">
        <f t="shared" ref="R420:S422" si="742">SUM(R624,R828,R1032,R1236,R1440,R1644,R1848,R2052)</f>
        <v>0</v>
      </c>
      <c r="S420" s="94">
        <f t="shared" si="742"/>
        <v>0</v>
      </c>
      <c r="T420" s="172">
        <f t="shared" si="735"/>
        <v>0</v>
      </c>
      <c r="U420" s="84"/>
      <c r="V420" s="89">
        <f t="shared" ref="V420:W422" si="743">SUM(V624,V828,V1032,V1236,V1440,V1644,V1848,V2052)</f>
        <v>0</v>
      </c>
      <c r="W420" s="93">
        <f t="shared" si="743"/>
        <v>0</v>
      </c>
      <c r="X420" s="171">
        <f t="shared" si="727"/>
        <v>0</v>
      </c>
      <c r="Y420" s="94">
        <f t="shared" ref="Y420:Z422" si="744">SUM(Y624,Y828,Y1032,Y1236,Y1440,Y1644,Y1848,Y2052)</f>
        <v>0</v>
      </c>
      <c r="Z420" s="94">
        <f t="shared" si="744"/>
        <v>0</v>
      </c>
      <c r="AA420" s="172">
        <f t="shared" si="736"/>
        <v>0</v>
      </c>
      <c r="AB420" s="84"/>
      <c r="AC420" s="89">
        <f t="shared" ref="AC420:AD422" si="745">SUM(AC624,AC828,AC1032,AC1236,AC1440,AC1644,AC1848,AC2052)</f>
        <v>0</v>
      </c>
      <c r="AD420" s="93">
        <f t="shared" si="745"/>
        <v>0</v>
      </c>
      <c r="AE420" s="171">
        <f t="shared" si="728"/>
        <v>0</v>
      </c>
      <c r="AF420" s="94">
        <f t="shared" ref="AF420:AG422" si="746">SUM(AF624,AF828,AF1032,AF1236,AF1440,AF1644,AF1848,AF2052)</f>
        <v>0</v>
      </c>
      <c r="AG420" s="94">
        <f t="shared" si="746"/>
        <v>0</v>
      </c>
      <c r="AH420" s="172">
        <f t="shared" si="737"/>
        <v>0</v>
      </c>
      <c r="AI420" s="13"/>
      <c r="AJ420" s="90">
        <f t="shared" ref="AJ420:AU422" si="747">SUM(AJ624,AJ828,AJ1032,AJ1236,AJ1440,AJ1644,AJ1848,AJ2052)</f>
        <v>0</v>
      </c>
      <c r="AK420" s="92">
        <f t="shared" si="747"/>
        <v>0</v>
      </c>
      <c r="AL420" s="93">
        <f t="shared" si="747"/>
        <v>0</v>
      </c>
      <c r="AM420" s="92">
        <f t="shared" si="747"/>
        <v>0</v>
      </c>
      <c r="AN420" s="93">
        <f t="shared" si="747"/>
        <v>0</v>
      </c>
      <c r="AO420" s="92">
        <f t="shared" si="747"/>
        <v>0</v>
      </c>
      <c r="AP420" s="93">
        <f t="shared" si="747"/>
        <v>0</v>
      </c>
      <c r="AQ420" s="92">
        <f>SUM(AQ624,AQ828,AQ1032,AQ1236,AQ1440,AQ1644,AQ1848,AQ2052)</f>
        <v>0</v>
      </c>
      <c r="AR420" s="93">
        <f t="shared" si="747"/>
        <v>0</v>
      </c>
      <c r="AS420" s="92">
        <f t="shared" si="747"/>
        <v>0</v>
      </c>
      <c r="AT420" s="93">
        <f t="shared" si="747"/>
        <v>0</v>
      </c>
      <c r="AU420" s="92">
        <f t="shared" si="747"/>
        <v>0</v>
      </c>
      <c r="AV420" s="93">
        <f t="shared" si="699"/>
        <v>0</v>
      </c>
      <c r="AW420" s="92">
        <f>T420-AV420</f>
        <v>0</v>
      </c>
      <c r="AX420" s="13"/>
      <c r="AY420" s="90">
        <f>SUM(AJ420:AL420)</f>
        <v>0</v>
      </c>
      <c r="AZ420" s="92">
        <f>SUM(AM420:AO420)</f>
        <v>0</v>
      </c>
      <c r="BA420" s="93">
        <f>SUM(AP420:AR420)</f>
        <v>0</v>
      </c>
      <c r="BB420" s="92">
        <f>SUM(AS420:AU420)</f>
        <v>0</v>
      </c>
      <c r="BC420" s="92">
        <f t="shared" si="700"/>
        <v>0</v>
      </c>
      <c r="BD420" s="96">
        <f>T420-BC420</f>
        <v>0</v>
      </c>
    </row>
    <row r="421" spans="2:56" x14ac:dyDescent="0.3">
      <c r="B421" s="174" t="s">
        <v>234</v>
      </c>
      <c r="C421" s="89">
        <f t="shared" si="738"/>
        <v>0</v>
      </c>
      <c r="D421" s="90">
        <f t="shared" si="738"/>
        <v>0</v>
      </c>
      <c r="E421" s="91">
        <f>IFERROR(D421/C421,0)</f>
        <v>0</v>
      </c>
      <c r="F421" s="89">
        <f t="shared" si="739"/>
        <v>0</v>
      </c>
      <c r="G421" s="90">
        <f t="shared" si="739"/>
        <v>0</v>
      </c>
      <c r="H421" s="91">
        <f>IFERROR(G421/F421,0)</f>
        <v>0</v>
      </c>
      <c r="I421" s="89">
        <f t="shared" si="740"/>
        <v>0</v>
      </c>
      <c r="J421" s="90">
        <f t="shared" si="740"/>
        <v>0</v>
      </c>
      <c r="K421" s="91">
        <f>IFERROR(J421/I421,0)</f>
        <v>0</v>
      </c>
      <c r="L421" s="89">
        <f>SUM(L625,L829,L1033,L1237,L1441,L1645,L1849,L2053)</f>
        <v>0</v>
      </c>
      <c r="M421" s="92">
        <f t="shared" si="741"/>
        <v>0</v>
      </c>
      <c r="N421" s="93">
        <f t="shared" si="741"/>
        <v>0</v>
      </c>
      <c r="O421" s="89">
        <f t="shared" si="741"/>
        <v>0</v>
      </c>
      <c r="P421" s="93">
        <f t="shared" si="741"/>
        <v>0</v>
      </c>
      <c r="Q421" s="171">
        <f t="shared" si="726"/>
        <v>0</v>
      </c>
      <c r="R421" s="94">
        <f t="shared" si="742"/>
        <v>0</v>
      </c>
      <c r="S421" s="94">
        <f t="shared" si="742"/>
        <v>0</v>
      </c>
      <c r="T421" s="172">
        <f t="shared" si="735"/>
        <v>0</v>
      </c>
      <c r="U421" s="84"/>
      <c r="V421" s="89">
        <f t="shared" si="743"/>
        <v>0</v>
      </c>
      <c r="W421" s="93">
        <f t="shared" si="743"/>
        <v>0</v>
      </c>
      <c r="X421" s="171">
        <f t="shared" si="727"/>
        <v>0</v>
      </c>
      <c r="Y421" s="94">
        <f t="shared" si="744"/>
        <v>0</v>
      </c>
      <c r="Z421" s="94">
        <f t="shared" si="744"/>
        <v>0</v>
      </c>
      <c r="AA421" s="172">
        <f t="shared" si="736"/>
        <v>0</v>
      </c>
      <c r="AB421" s="84"/>
      <c r="AC421" s="89">
        <f t="shared" si="745"/>
        <v>0</v>
      </c>
      <c r="AD421" s="93">
        <f t="shared" si="745"/>
        <v>0</v>
      </c>
      <c r="AE421" s="171">
        <f t="shared" si="728"/>
        <v>0</v>
      </c>
      <c r="AF421" s="94">
        <f t="shared" si="746"/>
        <v>0</v>
      </c>
      <c r="AG421" s="94">
        <f t="shared" si="746"/>
        <v>0</v>
      </c>
      <c r="AH421" s="172">
        <f t="shared" si="737"/>
        <v>0</v>
      </c>
      <c r="AI421" s="13"/>
      <c r="AJ421" s="90">
        <f t="shared" si="747"/>
        <v>0</v>
      </c>
      <c r="AK421" s="92">
        <f t="shared" si="747"/>
        <v>0</v>
      </c>
      <c r="AL421" s="93">
        <f t="shared" si="747"/>
        <v>0</v>
      </c>
      <c r="AM421" s="92">
        <f t="shared" si="747"/>
        <v>0</v>
      </c>
      <c r="AN421" s="93">
        <f t="shared" si="747"/>
        <v>0</v>
      </c>
      <c r="AO421" s="92">
        <f t="shared" si="747"/>
        <v>0</v>
      </c>
      <c r="AP421" s="93">
        <f t="shared" si="747"/>
        <v>0</v>
      </c>
      <c r="AQ421" s="92">
        <f>SUM(AQ625,AQ829,AQ1033,AQ1237,AQ1441,AQ1645,AQ1849,AQ2053)</f>
        <v>0</v>
      </c>
      <c r="AR421" s="93">
        <f t="shared" si="747"/>
        <v>0</v>
      </c>
      <c r="AS421" s="92">
        <f t="shared" si="747"/>
        <v>0</v>
      </c>
      <c r="AT421" s="93">
        <f t="shared" si="747"/>
        <v>0</v>
      </c>
      <c r="AU421" s="92">
        <f t="shared" si="747"/>
        <v>0</v>
      </c>
      <c r="AV421" s="93">
        <f t="shared" si="699"/>
        <v>0</v>
      </c>
      <c r="AW421" s="92">
        <f>T421-AV421</f>
        <v>0</v>
      </c>
      <c r="AX421" s="13"/>
      <c r="AY421" s="90">
        <f>SUM(AJ421:AL421)</f>
        <v>0</v>
      </c>
      <c r="AZ421" s="92">
        <f>SUM(AM421:AO421)</f>
        <v>0</v>
      </c>
      <c r="BA421" s="93">
        <f>SUM(AP421:AR421)</f>
        <v>0</v>
      </c>
      <c r="BB421" s="92">
        <f>SUM(AS421:AU421)</f>
        <v>0</v>
      </c>
      <c r="BC421" s="92">
        <f t="shared" si="700"/>
        <v>0</v>
      </c>
      <c r="BD421" s="96">
        <f>T421-BC421</f>
        <v>0</v>
      </c>
    </row>
    <row r="422" spans="2:56" s="108" customFormat="1" ht="13.2" thickBot="1" x14ac:dyDescent="0.35">
      <c r="B422" s="175" t="s">
        <v>235</v>
      </c>
      <c r="C422" s="176">
        <f t="shared" si="738"/>
        <v>0</v>
      </c>
      <c r="D422" s="177">
        <f t="shared" si="738"/>
        <v>0</v>
      </c>
      <c r="E422" s="178">
        <f>IFERROR(D422/C422,0)</f>
        <v>0</v>
      </c>
      <c r="F422" s="176">
        <f t="shared" si="739"/>
        <v>0</v>
      </c>
      <c r="G422" s="177">
        <f t="shared" si="739"/>
        <v>0</v>
      </c>
      <c r="H422" s="178">
        <f>IFERROR(G422/F422,0)</f>
        <v>0</v>
      </c>
      <c r="I422" s="176">
        <f t="shared" si="740"/>
        <v>0</v>
      </c>
      <c r="J422" s="177">
        <f t="shared" si="740"/>
        <v>0</v>
      </c>
      <c r="K422" s="178">
        <f>IFERROR(J422/I422,0)</f>
        <v>0</v>
      </c>
      <c r="L422" s="176">
        <f>SUM(L626,L830,L1034,L1238,L1442,L1646,L1850,L2054)</f>
        <v>0</v>
      </c>
      <c r="M422" s="179">
        <f t="shared" si="741"/>
        <v>0</v>
      </c>
      <c r="N422" s="180">
        <f t="shared" si="741"/>
        <v>0</v>
      </c>
      <c r="O422" s="176">
        <f t="shared" si="741"/>
        <v>0</v>
      </c>
      <c r="P422" s="180">
        <f t="shared" si="741"/>
        <v>0</v>
      </c>
      <c r="Q422" s="181">
        <f t="shared" si="726"/>
        <v>0</v>
      </c>
      <c r="R422" s="182">
        <f t="shared" si="742"/>
        <v>0</v>
      </c>
      <c r="S422" s="182">
        <f t="shared" si="742"/>
        <v>0</v>
      </c>
      <c r="T422" s="183">
        <f t="shared" si="735"/>
        <v>0</v>
      </c>
      <c r="U422" s="105"/>
      <c r="V422" s="176">
        <f t="shared" si="743"/>
        <v>0</v>
      </c>
      <c r="W422" s="180">
        <f t="shared" si="743"/>
        <v>0</v>
      </c>
      <c r="X422" s="181">
        <f t="shared" si="727"/>
        <v>0</v>
      </c>
      <c r="Y422" s="182">
        <f t="shared" si="744"/>
        <v>0</v>
      </c>
      <c r="Z422" s="182">
        <f t="shared" si="744"/>
        <v>0</v>
      </c>
      <c r="AA422" s="183">
        <f t="shared" si="736"/>
        <v>0</v>
      </c>
      <c r="AB422" s="105"/>
      <c r="AC422" s="176">
        <f t="shared" si="745"/>
        <v>0</v>
      </c>
      <c r="AD422" s="180">
        <f t="shared" si="745"/>
        <v>0</v>
      </c>
      <c r="AE422" s="181">
        <f t="shared" si="728"/>
        <v>0</v>
      </c>
      <c r="AF422" s="182">
        <f t="shared" si="746"/>
        <v>0</v>
      </c>
      <c r="AG422" s="182">
        <f t="shared" si="746"/>
        <v>0</v>
      </c>
      <c r="AH422" s="183">
        <f t="shared" si="737"/>
        <v>0</v>
      </c>
      <c r="AI422" s="166"/>
      <c r="AJ422" s="177">
        <f t="shared" si="747"/>
        <v>0</v>
      </c>
      <c r="AK422" s="179">
        <f t="shared" si="747"/>
        <v>0</v>
      </c>
      <c r="AL422" s="180">
        <f t="shared" si="747"/>
        <v>0</v>
      </c>
      <c r="AM422" s="179">
        <f t="shared" si="747"/>
        <v>0</v>
      </c>
      <c r="AN422" s="180">
        <f t="shared" si="747"/>
        <v>0</v>
      </c>
      <c r="AO422" s="179">
        <f t="shared" si="747"/>
        <v>0</v>
      </c>
      <c r="AP422" s="180">
        <f t="shared" si="747"/>
        <v>0</v>
      </c>
      <c r="AQ422" s="179">
        <f>SUM(AQ626,AQ830,AQ1034,AQ1238,AQ1442,AQ1646,AQ1850,AQ2054)</f>
        <v>0</v>
      </c>
      <c r="AR422" s="180">
        <f t="shared" si="747"/>
        <v>0</v>
      </c>
      <c r="AS422" s="179">
        <f t="shared" si="747"/>
        <v>0</v>
      </c>
      <c r="AT422" s="180">
        <f t="shared" si="747"/>
        <v>0</v>
      </c>
      <c r="AU422" s="179">
        <f t="shared" si="747"/>
        <v>0</v>
      </c>
      <c r="AV422" s="180">
        <f t="shared" si="699"/>
        <v>0</v>
      </c>
      <c r="AW422" s="179">
        <f>T422-AV422</f>
        <v>0</v>
      </c>
      <c r="AX422" s="166"/>
      <c r="AY422" s="177">
        <f>SUM(AJ422:AL422)</f>
        <v>0</v>
      </c>
      <c r="AZ422" s="179">
        <f>SUM(AM422:AO422)</f>
        <v>0</v>
      </c>
      <c r="BA422" s="180">
        <f>SUM(AP422:AR422)</f>
        <v>0</v>
      </c>
      <c r="BB422" s="179">
        <f>SUM(AS422:AU422)</f>
        <v>0</v>
      </c>
      <c r="BC422" s="179">
        <f t="shared" si="700"/>
        <v>0</v>
      </c>
      <c r="BD422" s="184">
        <f>T422-BC422</f>
        <v>0</v>
      </c>
    </row>
    <row r="423" spans="2:56" ht="13.2" thickBot="1" x14ac:dyDescent="0.35">
      <c r="B423" s="185" t="s">
        <v>236</v>
      </c>
      <c r="C423" s="119">
        <f>SUM(C221,C372,C394,C422)</f>
        <v>13283257</v>
      </c>
      <c r="D423" s="120">
        <f>SUM(D221,D372,D394,D422)</f>
        <v>12674048.869999997</v>
      </c>
      <c r="E423" s="121">
        <f>IFERROR(D423/C423,0)</f>
        <v>0.95413714196751576</v>
      </c>
      <c r="F423" s="119">
        <f>SUM(F221,F372,F394,F422)</f>
        <v>13618897</v>
      </c>
      <c r="G423" s="120">
        <f>SUM(G221,G372,G394,G422)</f>
        <v>13252569.399999999</v>
      </c>
      <c r="H423" s="121">
        <f>IFERROR(G423/F423,0)</f>
        <v>0.97310152209830203</v>
      </c>
      <c r="I423" s="119">
        <f>SUM(I221,I372,I394,I422)</f>
        <v>12819295</v>
      </c>
      <c r="J423" s="120">
        <f>SUM(J221,J372,J394,J422)</f>
        <v>12375036.74</v>
      </c>
      <c r="K423" s="121">
        <f>IFERROR(J423/I423,0)</f>
        <v>0.96534456380011535</v>
      </c>
      <c r="L423" s="119">
        <f>SUM(L221,L372,L394,L422)</f>
        <v>13999180</v>
      </c>
      <c r="M423" s="122">
        <f>SUM(M221,M372,M394,M422)</f>
        <v>12249225</v>
      </c>
      <c r="N423" s="123">
        <f>SUM(N221,N372,N394,N422)</f>
        <v>0</v>
      </c>
      <c r="O423" s="119">
        <f>SUM(O221,O372,O394,O422)</f>
        <v>13473376.607395599</v>
      </c>
      <c r="P423" s="123">
        <f>SUM(P221,P372,P394,P422)</f>
        <v>-753</v>
      </c>
      <c r="Q423" s="186">
        <f t="shared" si="726"/>
        <v>13472623.607395599</v>
      </c>
      <c r="R423" s="123">
        <f>SUM(R221,R372,R394,R422)</f>
        <v>0</v>
      </c>
      <c r="S423" s="123">
        <f>SUM(S221,S372,S394,S422)</f>
        <v>0</v>
      </c>
      <c r="T423" s="187">
        <f t="shared" si="735"/>
        <v>13472623.607395599</v>
      </c>
      <c r="U423" s="85"/>
      <c r="V423" s="119">
        <f>SUM(V221,V372,V394,V422)</f>
        <v>1689420</v>
      </c>
      <c r="W423" s="123">
        <f>SUM(W221,W372,W394,W422)</f>
        <v>0</v>
      </c>
      <c r="X423" s="186">
        <f t="shared" si="727"/>
        <v>1689420</v>
      </c>
      <c r="Y423" s="123">
        <f>SUM(Y221,Y372,Y394,Y422)</f>
        <v>0</v>
      </c>
      <c r="Z423" s="123">
        <f>SUM(Z221,Z372,Z394,Z422)</f>
        <v>0</v>
      </c>
      <c r="AA423" s="187">
        <f t="shared" si="736"/>
        <v>1689420</v>
      </c>
      <c r="AB423" s="85"/>
      <c r="AC423" s="119">
        <f>SUM(AC221,AC372,AC394,AC422)</f>
        <v>1695275</v>
      </c>
      <c r="AD423" s="123">
        <f>SUM(AD221,AD372,AD394,AD422)</f>
        <v>0</v>
      </c>
      <c r="AE423" s="186">
        <f t="shared" si="728"/>
        <v>1695275</v>
      </c>
      <c r="AF423" s="123">
        <f>SUM(AF221,AF372,AF394,AF422)</f>
        <v>0</v>
      </c>
      <c r="AG423" s="123">
        <f>SUM(AG221,AG372,AG394,AG422)</f>
        <v>0</v>
      </c>
      <c r="AH423" s="187">
        <f t="shared" si="737"/>
        <v>1695275</v>
      </c>
      <c r="AI423" s="13"/>
      <c r="AJ423" s="120">
        <f t="shared" ref="AJ423:AU423" si="748">SUM(AJ221,AJ372,AJ394,AJ422)</f>
        <v>873202.18691484141</v>
      </c>
      <c r="AK423" s="122">
        <f t="shared" si="748"/>
        <v>1096065.5443998415</v>
      </c>
      <c r="AL423" s="123">
        <f t="shared" si="748"/>
        <v>930167.9246895914</v>
      </c>
      <c r="AM423" s="122">
        <f t="shared" si="748"/>
        <v>1035076.1869148414</v>
      </c>
      <c r="AN423" s="123">
        <f t="shared" si="748"/>
        <v>1182520.6083282614</v>
      </c>
      <c r="AO423" s="122">
        <f t="shared" si="748"/>
        <v>1059172.1869148414</v>
      </c>
      <c r="AP423" s="123">
        <f t="shared" si="748"/>
        <v>1227043.5428270914</v>
      </c>
      <c r="AQ423" s="122">
        <f t="shared" si="748"/>
        <v>1253097.9203093413</v>
      </c>
      <c r="AR423" s="123">
        <f t="shared" si="748"/>
        <v>1223099.2010293414</v>
      </c>
      <c r="AS423" s="122">
        <f t="shared" si="748"/>
        <v>1211705.5455841764</v>
      </c>
      <c r="AT423" s="123">
        <f t="shared" si="748"/>
        <v>1237568.0867545914</v>
      </c>
      <c r="AU423" s="122">
        <f t="shared" si="748"/>
        <v>1143904.6702648413</v>
      </c>
      <c r="AV423" s="123">
        <f t="shared" si="699"/>
        <v>13472623.604931602</v>
      </c>
      <c r="AW423" s="122">
        <f>T423-AV423</f>
        <v>2.463996410369873E-3</v>
      </c>
      <c r="AX423" s="13"/>
      <c r="AY423" s="120">
        <f>SUM(AJ423:AL423)</f>
        <v>2899435.6560042743</v>
      </c>
      <c r="AZ423" s="122">
        <f>SUM(AM423:AO423)</f>
        <v>3276768.9821579447</v>
      </c>
      <c r="BA423" s="123">
        <f>SUM(AP423:AR423)</f>
        <v>3703240.6641657744</v>
      </c>
      <c r="BB423" s="122">
        <f>SUM(AS423:AU423)</f>
        <v>3593178.3026036089</v>
      </c>
      <c r="BC423" s="122">
        <f t="shared" si="700"/>
        <v>13472623.604931604</v>
      </c>
      <c r="BD423" s="127">
        <f>T423-BC423</f>
        <v>2.4639945477247238E-3</v>
      </c>
    </row>
    <row r="424" spans="2:56" ht="15" thickBot="1" x14ac:dyDescent="0.35">
      <c r="B424" s="199" t="s">
        <v>237</v>
      </c>
      <c r="C424" s="200"/>
      <c r="D424" s="201"/>
      <c r="E424" s="202"/>
      <c r="F424" s="200"/>
      <c r="G424" s="201"/>
      <c r="H424" s="202"/>
      <c r="I424" s="200"/>
      <c r="J424" s="201"/>
      <c r="K424" s="202"/>
      <c r="L424" s="200"/>
      <c r="M424" s="203"/>
      <c r="N424" s="204"/>
      <c r="O424" s="200"/>
      <c r="P424" s="204"/>
      <c r="Q424" s="204"/>
      <c r="R424" s="204"/>
      <c r="S424" s="204"/>
      <c r="T424" s="205"/>
      <c r="U424" s="85"/>
      <c r="V424" s="200"/>
      <c r="W424" s="204"/>
      <c r="X424" s="204"/>
      <c r="Y424" s="204"/>
      <c r="Z424" s="204"/>
      <c r="AA424" s="205"/>
      <c r="AB424" s="85"/>
      <c r="AC424" s="200"/>
      <c r="AD424" s="204"/>
      <c r="AE424" s="204"/>
      <c r="AF424" s="204"/>
      <c r="AG424" s="204"/>
      <c r="AH424" s="205"/>
      <c r="AI424" s="13"/>
      <c r="AJ424" s="206"/>
      <c r="AK424" s="207"/>
      <c r="AL424" s="208"/>
      <c r="AM424" s="207"/>
      <c r="AN424" s="208"/>
      <c r="AO424" s="207"/>
      <c r="AP424" s="208"/>
      <c r="AQ424" s="207"/>
      <c r="AR424" s="208"/>
      <c r="AS424" s="207"/>
      <c r="AT424" s="208"/>
      <c r="AU424" s="207"/>
      <c r="AV424" s="208"/>
      <c r="AW424" s="207"/>
      <c r="AX424" s="13"/>
      <c r="AY424" s="206"/>
      <c r="AZ424" s="207"/>
      <c r="BA424" s="208"/>
      <c r="BB424" s="207"/>
      <c r="BC424" s="207"/>
      <c r="BD424" s="209"/>
    </row>
    <row r="425" spans="2:56" ht="13.2" thickBot="1" x14ac:dyDescent="0.35">
      <c r="B425" s="118" t="s">
        <v>49</v>
      </c>
      <c r="C425" s="119">
        <f>SUM(C426,C442,C573)</f>
        <v>2596323</v>
      </c>
      <c r="D425" s="120">
        <f>SUM(D426,D442,D573)</f>
        <v>2504939.5900000003</v>
      </c>
      <c r="E425" s="121">
        <f t="shared" ref="E425:E488" si="749">IFERROR(D425/C425,0)</f>
        <v>0.96480275759217948</v>
      </c>
      <c r="F425" s="119">
        <f>SUM(F426,F442,F573)</f>
        <v>3726606</v>
      </c>
      <c r="G425" s="120">
        <f>SUM(G426,G442,G573)</f>
        <v>3469311.9899999998</v>
      </c>
      <c r="H425" s="121">
        <f t="shared" ref="H425:H488" si="750">IFERROR(G425/F425,0)</f>
        <v>0.93095754957728283</v>
      </c>
      <c r="I425" s="119">
        <f>SUM(I426,I442,I573)</f>
        <v>2489380</v>
      </c>
      <c r="J425" s="120">
        <f>SUM(J426,J442,J573)</f>
        <v>2220789.12</v>
      </c>
      <c r="K425" s="121">
        <f t="shared" ref="K425:K488" si="751">IFERROR(J425/I425,0)</f>
        <v>0.89210531136266868</v>
      </c>
      <c r="L425" s="119">
        <f>SUM(L426,L442,L573)</f>
        <v>3274864</v>
      </c>
      <c r="M425" s="122">
        <f>SUM(M426,M442,M573)</f>
        <v>2774864</v>
      </c>
      <c r="N425" s="123">
        <f>SUM(N426,N442,N573)</f>
        <v>0</v>
      </c>
      <c r="O425" s="119">
        <f>SUM(O426,O442,O573)</f>
        <v>3138485.7549791997</v>
      </c>
      <c r="P425" s="123">
        <f>SUM(P426,P442,P573)</f>
        <v>-753</v>
      </c>
      <c r="Q425" s="124">
        <f t="shared" ref="Q425:Q488" si="752">SUM(O425:P425)</f>
        <v>3137732.7549791997</v>
      </c>
      <c r="R425" s="125">
        <f>SUM(R426,R442,R573)</f>
        <v>0</v>
      </c>
      <c r="S425" s="125">
        <f>SUM(S426,S442,S573)</f>
        <v>0</v>
      </c>
      <c r="T425" s="126">
        <f>SUM(Q425:S425)</f>
        <v>3137732.7549791997</v>
      </c>
      <c r="U425" s="84"/>
      <c r="V425" s="119">
        <f>SUM(V426,V442,V573)</f>
        <v>1142000</v>
      </c>
      <c r="W425" s="123">
        <f>SUM(W426,W442,W573)</f>
        <v>0</v>
      </c>
      <c r="X425" s="124">
        <f t="shared" ref="X425:X488" si="753">SUM(V425:W425)</f>
        <v>1142000</v>
      </c>
      <c r="Y425" s="125">
        <f>SUM(Y426,Y442,Y573)</f>
        <v>0</v>
      </c>
      <c r="Z425" s="125">
        <f>SUM(Z426,Z442,Z573)</f>
        <v>0</v>
      </c>
      <c r="AA425" s="126">
        <f>SUM(X425:Z425)</f>
        <v>1142000</v>
      </c>
      <c r="AB425" s="84"/>
      <c r="AC425" s="119">
        <f>SUM(AC426,AC442,AC573)</f>
        <v>1193276</v>
      </c>
      <c r="AD425" s="123">
        <f>SUM(AD426,AD442,AD573)</f>
        <v>0</v>
      </c>
      <c r="AE425" s="124">
        <f t="shared" ref="AE425:AE488" si="754">SUM(AC425:AD425)</f>
        <v>1193276</v>
      </c>
      <c r="AF425" s="123">
        <f>SUM(AF426,AF442,AF573)</f>
        <v>0</v>
      </c>
      <c r="AG425" s="123">
        <f>SUM(AG426,AG442,AG573)</f>
        <v>0</v>
      </c>
      <c r="AH425" s="126">
        <f>SUM(AE425:AG425)</f>
        <v>1193276</v>
      </c>
      <c r="AI425" s="13"/>
      <c r="AJ425" s="120">
        <f t="shared" ref="AJ425:AU425" si="755">SUM(AJ426,AJ442,AJ573)</f>
        <v>104402.9375216</v>
      </c>
      <c r="AK425" s="122">
        <f t="shared" si="755"/>
        <v>217402.93752159999</v>
      </c>
      <c r="AL425" s="123">
        <f t="shared" si="755"/>
        <v>138102.93752159999</v>
      </c>
      <c r="AM425" s="122">
        <f t="shared" si="755"/>
        <v>208176.93752159999</v>
      </c>
      <c r="AN425" s="123">
        <f t="shared" si="755"/>
        <v>330902.93752159999</v>
      </c>
      <c r="AO425" s="122">
        <f t="shared" si="755"/>
        <v>149372.93752159999</v>
      </c>
      <c r="AP425" s="123">
        <f t="shared" si="755"/>
        <v>339078.92877759994</v>
      </c>
      <c r="AQ425" s="122">
        <f t="shared" si="755"/>
        <v>338868.92877759994</v>
      </c>
      <c r="AR425" s="123">
        <f t="shared" si="755"/>
        <v>349234.92877759994</v>
      </c>
      <c r="AS425" s="122">
        <f t="shared" si="755"/>
        <v>320388.37578434998</v>
      </c>
      <c r="AT425" s="123">
        <f t="shared" si="755"/>
        <v>362605.15649084997</v>
      </c>
      <c r="AU425" s="122">
        <f t="shared" si="755"/>
        <v>279194.80877759994</v>
      </c>
      <c r="AV425" s="123">
        <f t="shared" si="699"/>
        <v>3137732.7525151996</v>
      </c>
      <c r="AW425" s="122">
        <f t="shared" ref="AW425:AW488" si="756">T425-AV425</f>
        <v>2.4640001356601715E-3</v>
      </c>
      <c r="AX425" s="210"/>
      <c r="AY425" s="120">
        <f t="shared" ref="AY425:AY488" si="757">SUM(AJ425:AL425)</f>
        <v>459908.81256479997</v>
      </c>
      <c r="AZ425" s="122">
        <f t="shared" ref="AZ425:AZ488" si="758">SUM(AM425:AO425)</f>
        <v>688452.81256480003</v>
      </c>
      <c r="BA425" s="123">
        <f t="shared" ref="BA425:BA488" si="759">SUM(AP425:AR425)</f>
        <v>1027182.7863327998</v>
      </c>
      <c r="BB425" s="122">
        <f t="shared" ref="BB425:BB488" si="760">SUM(AS425:AU425)</f>
        <v>962188.34105279983</v>
      </c>
      <c r="BC425" s="122">
        <f t="shared" si="700"/>
        <v>3137732.7525152001</v>
      </c>
      <c r="BD425" s="127">
        <f t="shared" ref="BD425:BD488" si="761">T425-BC425</f>
        <v>2.4639996699988842E-3</v>
      </c>
    </row>
    <row r="426" spans="2:56" x14ac:dyDescent="0.3">
      <c r="B426" s="128" t="s">
        <v>50</v>
      </c>
      <c r="C426" s="129">
        <f>SUM(C427,C437)</f>
        <v>2418203</v>
      </c>
      <c r="D426" s="130">
        <f>SUM(D427,D437)</f>
        <v>2335061.6</v>
      </c>
      <c r="E426" s="131">
        <f t="shared" si="749"/>
        <v>0.96561851920620401</v>
      </c>
      <c r="F426" s="129">
        <f>SUM(F427,F437)</f>
        <v>2501116</v>
      </c>
      <c r="G426" s="130">
        <f>SUM(G427,G437)</f>
        <v>2351967.09</v>
      </c>
      <c r="H426" s="131">
        <f t="shared" si="750"/>
        <v>0.94036705614613636</v>
      </c>
      <c r="I426" s="129">
        <f>SUM(I427,I437)</f>
        <v>1319441</v>
      </c>
      <c r="J426" s="130">
        <f>SUM(J427,J437)</f>
        <v>1055403.77</v>
      </c>
      <c r="K426" s="131">
        <f t="shared" si="751"/>
        <v>0.7998870506525112</v>
      </c>
      <c r="L426" s="129">
        <f>SUM(L427,L437)</f>
        <v>2241272</v>
      </c>
      <c r="M426" s="132">
        <f>SUM(M427,M437)</f>
        <v>1741272</v>
      </c>
      <c r="N426" s="133">
        <f>SUM(N427,N437)</f>
        <v>0</v>
      </c>
      <c r="O426" s="129">
        <f>SUM(O427,O437)</f>
        <v>1996485.7549791997</v>
      </c>
      <c r="P426" s="133">
        <f>SUM(P427,P437)</f>
        <v>-53</v>
      </c>
      <c r="Q426" s="134">
        <f t="shared" si="752"/>
        <v>1996432.7549791997</v>
      </c>
      <c r="R426" s="133">
        <f>SUM(R427,R437)</f>
        <v>0</v>
      </c>
      <c r="S426" s="133">
        <f>SUM(S427,S437)</f>
        <v>0</v>
      </c>
      <c r="T426" s="135">
        <f t="shared" ref="T426:T489" si="762">SUM(Q426:S426)</f>
        <v>1996432.7549791997</v>
      </c>
      <c r="U426" s="136"/>
      <c r="V426" s="129">
        <f>SUM(V427,V437)</f>
        <v>0</v>
      </c>
      <c r="W426" s="133">
        <f>SUM(W427,W437)</f>
        <v>0</v>
      </c>
      <c r="X426" s="134">
        <f t="shared" si="753"/>
        <v>0</v>
      </c>
      <c r="Y426" s="133">
        <f>SUM(Y427,Y437)</f>
        <v>0</v>
      </c>
      <c r="Z426" s="133">
        <f>SUM(Z427,Z437)</f>
        <v>0</v>
      </c>
      <c r="AA426" s="135">
        <f t="shared" ref="AA426:AA489" si="763">SUM(X426:Z426)</f>
        <v>0</v>
      </c>
      <c r="AB426" s="136"/>
      <c r="AC426" s="129">
        <f>SUM(AC427,AC437)</f>
        <v>0</v>
      </c>
      <c r="AD426" s="133">
        <f>SUM(AD427,AD437)</f>
        <v>0</v>
      </c>
      <c r="AE426" s="134">
        <f t="shared" si="754"/>
        <v>0</v>
      </c>
      <c r="AF426" s="133">
        <f>SUM(AF427,AF437)</f>
        <v>0</v>
      </c>
      <c r="AG426" s="133">
        <f>SUM(AG427,AG437)</f>
        <v>0</v>
      </c>
      <c r="AH426" s="135">
        <f t="shared" ref="AH426:AH489" si="764">SUM(AE426:AG426)</f>
        <v>0</v>
      </c>
      <c r="AI426" s="13"/>
      <c r="AJ426" s="130">
        <f t="shared" ref="AJ426:AU426" si="765">SUM(AJ427,AJ437)</f>
        <v>93422.937521600004</v>
      </c>
      <c r="AK426" s="132">
        <f t="shared" si="765"/>
        <v>94022.937521600004</v>
      </c>
      <c r="AL426" s="133">
        <f t="shared" si="765"/>
        <v>95122.937521600004</v>
      </c>
      <c r="AM426" s="132">
        <f t="shared" si="765"/>
        <v>94196.937521600004</v>
      </c>
      <c r="AN426" s="133">
        <f t="shared" si="765"/>
        <v>93922.937521600004</v>
      </c>
      <c r="AO426" s="132">
        <f t="shared" si="765"/>
        <v>94442.937521600004</v>
      </c>
      <c r="AP426" s="133">
        <f t="shared" si="765"/>
        <v>225098.92877759997</v>
      </c>
      <c r="AQ426" s="132">
        <f t="shared" si="765"/>
        <v>224888.92877759997</v>
      </c>
      <c r="AR426" s="133">
        <f t="shared" si="765"/>
        <v>225074.92877759997</v>
      </c>
      <c r="AS426" s="132">
        <f t="shared" si="765"/>
        <v>267418.37578434998</v>
      </c>
      <c r="AT426" s="133">
        <f t="shared" si="765"/>
        <v>253625.15649084997</v>
      </c>
      <c r="AU426" s="132">
        <f t="shared" si="765"/>
        <v>235194.80877759997</v>
      </c>
      <c r="AV426" s="133">
        <f t="shared" si="699"/>
        <v>1996432.7525151998</v>
      </c>
      <c r="AW426" s="132">
        <f t="shared" si="756"/>
        <v>2.4639999028295279E-3</v>
      </c>
      <c r="AX426" s="210"/>
      <c r="AY426" s="130">
        <f t="shared" si="757"/>
        <v>282568.81256480003</v>
      </c>
      <c r="AZ426" s="132">
        <f t="shared" si="758"/>
        <v>282562.81256480003</v>
      </c>
      <c r="BA426" s="133">
        <f t="shared" si="759"/>
        <v>675062.78633279994</v>
      </c>
      <c r="BB426" s="132">
        <f t="shared" si="760"/>
        <v>756238.34105279995</v>
      </c>
      <c r="BC426" s="132">
        <f t="shared" si="700"/>
        <v>1996432.7525152001</v>
      </c>
      <c r="BD426" s="137">
        <f t="shared" si="761"/>
        <v>2.4639996699988842E-3</v>
      </c>
    </row>
    <row r="427" spans="2:56" x14ac:dyDescent="0.3">
      <c r="B427" s="138" t="s">
        <v>51</v>
      </c>
      <c r="C427" s="110">
        <f>SUM(C428:C436)</f>
        <v>2130836</v>
      </c>
      <c r="D427" s="111">
        <f>SUM(D428:D436)</f>
        <v>2079565.68</v>
      </c>
      <c r="E427" s="112">
        <f t="shared" si="749"/>
        <v>0.97593887094079501</v>
      </c>
      <c r="F427" s="110">
        <f>SUM(F428:F436)</f>
        <v>2212523</v>
      </c>
      <c r="G427" s="111">
        <f>SUM(G428:G436)</f>
        <v>2070752.31</v>
      </c>
      <c r="H427" s="112">
        <f t="shared" si="750"/>
        <v>0.93592351808320184</v>
      </c>
      <c r="I427" s="110">
        <f>SUM(I428:I436)</f>
        <v>1116000</v>
      </c>
      <c r="J427" s="111">
        <f>SUM(J428:J436)</f>
        <v>869993.43</v>
      </c>
      <c r="K427" s="112">
        <f t="shared" si="751"/>
        <v>0.77956400537634418</v>
      </c>
      <c r="L427" s="110">
        <f>SUM(L428:L436)</f>
        <v>1964785</v>
      </c>
      <c r="M427" s="113">
        <f>SUM(M428:M436)</f>
        <v>1464785</v>
      </c>
      <c r="N427" s="114">
        <f>SUM(N428:N436)</f>
        <v>0</v>
      </c>
      <c r="O427" s="110">
        <f>SUM(O428:O436)</f>
        <v>1705227.2871559998</v>
      </c>
      <c r="P427" s="114">
        <f>SUM(P428:P436)</f>
        <v>-3</v>
      </c>
      <c r="Q427" s="139">
        <f t="shared" si="752"/>
        <v>1705224.2871559998</v>
      </c>
      <c r="R427" s="114">
        <f>SUM(R428:R436)</f>
        <v>0</v>
      </c>
      <c r="S427" s="114">
        <f>SUM(S428:S436)</f>
        <v>0</v>
      </c>
      <c r="T427" s="140">
        <f t="shared" si="762"/>
        <v>1705224.2871559998</v>
      </c>
      <c r="U427" s="136"/>
      <c r="V427" s="110">
        <f>SUM(V428:V436)</f>
        <v>0</v>
      </c>
      <c r="W427" s="114">
        <f>SUM(W428:W436)</f>
        <v>0</v>
      </c>
      <c r="X427" s="139">
        <f t="shared" si="753"/>
        <v>0</v>
      </c>
      <c r="Y427" s="114">
        <f>SUM(Y428:Y436)</f>
        <v>0</v>
      </c>
      <c r="Z427" s="114">
        <f>SUM(Z428:Z436)</f>
        <v>0</v>
      </c>
      <c r="AA427" s="140">
        <f t="shared" si="763"/>
        <v>0</v>
      </c>
      <c r="AB427" s="136"/>
      <c r="AC427" s="110">
        <f>SUM(AC428:AC436)</f>
        <v>0</v>
      </c>
      <c r="AD427" s="114">
        <f>SUM(AD428:AD436)</f>
        <v>0</v>
      </c>
      <c r="AE427" s="139">
        <f t="shared" si="754"/>
        <v>0</v>
      </c>
      <c r="AF427" s="114">
        <f>SUM(AF428:AF436)</f>
        <v>0</v>
      </c>
      <c r="AG427" s="114">
        <f>SUM(AG428:AG436)</f>
        <v>0</v>
      </c>
      <c r="AH427" s="140">
        <f t="shared" si="764"/>
        <v>0</v>
      </c>
      <c r="AI427" s="13"/>
      <c r="AJ427" s="111">
        <f t="shared" ref="AJ427:AU427" si="766">SUM(AJ428:AJ436)</f>
        <v>74900.039120000001</v>
      </c>
      <c r="AK427" s="113">
        <f t="shared" si="766"/>
        <v>75600.039120000001</v>
      </c>
      <c r="AL427" s="114">
        <f t="shared" si="766"/>
        <v>76700.039120000001</v>
      </c>
      <c r="AM427" s="113">
        <f t="shared" si="766"/>
        <v>75674.039120000001</v>
      </c>
      <c r="AN427" s="114">
        <f t="shared" si="766"/>
        <v>76060.039120000001</v>
      </c>
      <c r="AO427" s="113">
        <f t="shared" si="766"/>
        <v>76020.039120000001</v>
      </c>
      <c r="AP427" s="114">
        <f t="shared" si="766"/>
        <v>195756.89628599997</v>
      </c>
      <c r="AQ427" s="113">
        <f t="shared" si="766"/>
        <v>195546.89628599997</v>
      </c>
      <c r="AR427" s="114">
        <f t="shared" si="766"/>
        <v>195932.89628599997</v>
      </c>
      <c r="AS427" s="113">
        <f t="shared" si="766"/>
        <v>238076.34329274998</v>
      </c>
      <c r="AT427" s="114">
        <f t="shared" si="766"/>
        <v>224283.12399924998</v>
      </c>
      <c r="AU427" s="113">
        <f t="shared" si="766"/>
        <v>200673.89628599997</v>
      </c>
      <c r="AV427" s="114">
        <f t="shared" si="699"/>
        <v>1705224.2871559998</v>
      </c>
      <c r="AW427" s="113">
        <f t="shared" si="756"/>
        <v>0</v>
      </c>
      <c r="AX427" s="210"/>
      <c r="AY427" s="111">
        <f t="shared" si="757"/>
        <v>227200.11736</v>
      </c>
      <c r="AZ427" s="113">
        <f t="shared" si="758"/>
        <v>227754.11736</v>
      </c>
      <c r="BA427" s="114">
        <f t="shared" si="759"/>
        <v>587236.68885799986</v>
      </c>
      <c r="BB427" s="113">
        <f t="shared" si="760"/>
        <v>663033.36357799987</v>
      </c>
      <c r="BC427" s="113">
        <f t="shared" si="700"/>
        <v>1705224.2871559998</v>
      </c>
      <c r="BD427" s="117">
        <f t="shared" si="761"/>
        <v>0</v>
      </c>
    </row>
    <row r="428" spans="2:56" x14ac:dyDescent="0.3">
      <c r="B428" s="211" t="s">
        <v>52</v>
      </c>
      <c r="C428" s="212">
        <v>1490398</v>
      </c>
      <c r="D428" s="213">
        <v>1473929.85</v>
      </c>
      <c r="E428" s="144">
        <f t="shared" si="749"/>
        <v>0.98895050181226762</v>
      </c>
      <c r="F428" s="212">
        <v>1673206</v>
      </c>
      <c r="G428" s="213">
        <v>1534794.75</v>
      </c>
      <c r="H428" s="144">
        <f t="shared" si="750"/>
        <v>0.91727781875035108</v>
      </c>
      <c r="I428" s="212">
        <v>933446</v>
      </c>
      <c r="J428" s="213">
        <v>763922.25</v>
      </c>
      <c r="K428" s="144">
        <f t="shared" si="751"/>
        <v>0.81838933371614431</v>
      </c>
      <c r="L428" s="212">
        <v>1487155</v>
      </c>
      <c r="M428" s="214">
        <v>1187155</v>
      </c>
      <c r="N428" s="215"/>
      <c r="O428" s="212">
        <f>1333625.05464-500</f>
        <v>1333125.05464</v>
      </c>
      <c r="P428" s="215">
        <f>150-150-3</f>
        <v>-3</v>
      </c>
      <c r="Q428" s="139">
        <f t="shared" si="752"/>
        <v>1333122.05464</v>
      </c>
      <c r="R428" s="215"/>
      <c r="S428" s="215"/>
      <c r="T428" s="140">
        <f t="shared" si="762"/>
        <v>1333122.05464</v>
      </c>
      <c r="U428" s="216"/>
      <c r="V428" s="212"/>
      <c r="W428" s="215"/>
      <c r="X428" s="139">
        <f t="shared" si="753"/>
        <v>0</v>
      </c>
      <c r="Y428" s="215"/>
      <c r="Z428" s="215"/>
      <c r="AA428" s="140">
        <f t="shared" si="763"/>
        <v>0</v>
      </c>
      <c r="AB428" s="216"/>
      <c r="AC428" s="212"/>
      <c r="AD428" s="215"/>
      <c r="AE428" s="139">
        <f t="shared" si="754"/>
        <v>0</v>
      </c>
      <c r="AF428" s="215"/>
      <c r="AG428" s="215"/>
      <c r="AH428" s="140">
        <f t="shared" si="764"/>
        <v>0</v>
      </c>
      <c r="AJ428" s="217">
        <f>72215.67472-100-25-2000-500+400+400+400</f>
        <v>70790.674719999995</v>
      </c>
      <c r="AK428" s="217">
        <f>72215.67472-100-25-2500+400+1300+200</f>
        <v>71490.674719999995</v>
      </c>
      <c r="AL428" s="217">
        <f>72215.67472-100-25-1800+100+1300+300+200+400</f>
        <v>72590.674719999995</v>
      </c>
      <c r="AM428" s="217">
        <f>72215.67472-100-25-1400-26+600+300</f>
        <v>71564.674719999995</v>
      </c>
      <c r="AN428" s="217">
        <f>72215.67472-100-25-1000-1000+400+760+500+200</f>
        <v>71950.674719999995</v>
      </c>
      <c r="AO428" s="218">
        <f>72215.67472-100-25-1000-100-480+1200+200</f>
        <v>71910.674719999995</v>
      </c>
      <c r="AP428" s="219">
        <f>150055.16772+4000-200-470-3000+500-1000</f>
        <v>149885.16772</v>
      </c>
      <c r="AQ428" s="218">
        <f>150055.16772+2000-380-2000</f>
        <v>149675.16772</v>
      </c>
      <c r="AR428" s="219">
        <f>150055.16772-1000-194+200+1000</f>
        <v>150061.16772</v>
      </c>
      <c r="AS428" s="218">
        <f>150055.16772-1000</f>
        <v>149055.16772</v>
      </c>
      <c r="AT428" s="219">
        <f>150055.16772-1000-100-450+340+900-400</f>
        <v>149345.16772</v>
      </c>
      <c r="AU428" s="218">
        <f>150302.16772+7700+2000-600-3000-200-2600+4000+300-1500-1600</f>
        <v>154802.16772</v>
      </c>
      <c r="AV428" s="114">
        <f t="shared" si="699"/>
        <v>1333122.05464</v>
      </c>
      <c r="AW428" s="113">
        <f t="shared" si="756"/>
        <v>0</v>
      </c>
      <c r="AX428" s="210"/>
      <c r="AY428" s="111">
        <f t="shared" si="757"/>
        <v>214872.02415999997</v>
      </c>
      <c r="AZ428" s="113">
        <f t="shared" si="758"/>
        <v>215426.02415999997</v>
      </c>
      <c r="BA428" s="114">
        <f t="shared" si="759"/>
        <v>449621.50315999996</v>
      </c>
      <c r="BB428" s="113">
        <f t="shared" si="760"/>
        <v>453202.50315999996</v>
      </c>
      <c r="BC428" s="113">
        <f t="shared" si="700"/>
        <v>1333122.0546399998</v>
      </c>
      <c r="BD428" s="117">
        <f t="shared" si="761"/>
        <v>0</v>
      </c>
    </row>
    <row r="429" spans="2:56" x14ac:dyDescent="0.3">
      <c r="B429" s="211" t="s">
        <v>53</v>
      </c>
      <c r="C429" s="212"/>
      <c r="D429" s="213"/>
      <c r="E429" s="144">
        <f t="shared" si="749"/>
        <v>0</v>
      </c>
      <c r="F429" s="212"/>
      <c r="G429" s="213"/>
      <c r="H429" s="144">
        <f t="shared" si="750"/>
        <v>0</v>
      </c>
      <c r="I429" s="212">
        <v>0</v>
      </c>
      <c r="J429" s="213">
        <v>0</v>
      </c>
      <c r="K429" s="144">
        <f t="shared" si="751"/>
        <v>0</v>
      </c>
      <c r="L429" s="212"/>
      <c r="M429" s="214">
        <v>0</v>
      </c>
      <c r="N429" s="215"/>
      <c r="O429" s="212"/>
      <c r="P429" s="215"/>
      <c r="Q429" s="139">
        <f t="shared" si="752"/>
        <v>0</v>
      </c>
      <c r="R429" s="215"/>
      <c r="S429" s="215"/>
      <c r="T429" s="140">
        <f t="shared" si="762"/>
        <v>0</v>
      </c>
      <c r="U429" s="216"/>
      <c r="V429" s="212"/>
      <c r="W429" s="215"/>
      <c r="X429" s="139">
        <f t="shared" si="753"/>
        <v>0</v>
      </c>
      <c r="Y429" s="215"/>
      <c r="Z429" s="215"/>
      <c r="AA429" s="140">
        <f t="shared" si="763"/>
        <v>0</v>
      </c>
      <c r="AB429" s="216"/>
      <c r="AC429" s="212"/>
      <c r="AD429" s="215"/>
      <c r="AE429" s="139">
        <f t="shared" si="754"/>
        <v>0</v>
      </c>
      <c r="AF429" s="215"/>
      <c r="AG429" s="215"/>
      <c r="AH429" s="140">
        <f t="shared" si="764"/>
        <v>0</v>
      </c>
      <c r="AJ429" s="217"/>
      <c r="AK429" s="218"/>
      <c r="AL429" s="219"/>
      <c r="AM429" s="218"/>
      <c r="AN429" s="219"/>
      <c r="AO429" s="218"/>
      <c r="AP429" s="219"/>
      <c r="AQ429" s="218"/>
      <c r="AR429" s="219"/>
      <c r="AS429" s="218"/>
      <c r="AT429" s="219"/>
      <c r="AU429" s="218"/>
      <c r="AV429" s="114">
        <f t="shared" si="699"/>
        <v>0</v>
      </c>
      <c r="AW429" s="113">
        <f t="shared" si="756"/>
        <v>0</v>
      </c>
      <c r="AX429" s="210"/>
      <c r="AY429" s="111">
        <f t="shared" si="757"/>
        <v>0</v>
      </c>
      <c r="AZ429" s="113">
        <f t="shared" si="758"/>
        <v>0</v>
      </c>
      <c r="BA429" s="114">
        <f t="shared" si="759"/>
        <v>0</v>
      </c>
      <c r="BB429" s="113">
        <f t="shared" si="760"/>
        <v>0</v>
      </c>
      <c r="BC429" s="113">
        <f t="shared" si="700"/>
        <v>0</v>
      </c>
      <c r="BD429" s="117">
        <f t="shared" si="761"/>
        <v>0</v>
      </c>
    </row>
    <row r="430" spans="2:56" x14ac:dyDescent="0.3">
      <c r="B430" s="211" t="s">
        <v>54</v>
      </c>
      <c r="C430" s="212"/>
      <c r="D430" s="213"/>
      <c r="E430" s="144">
        <f t="shared" si="749"/>
        <v>0</v>
      </c>
      <c r="F430" s="212"/>
      <c r="G430" s="213"/>
      <c r="H430" s="144">
        <f t="shared" si="750"/>
        <v>0</v>
      </c>
      <c r="I430" s="212">
        <v>0</v>
      </c>
      <c r="J430" s="213">
        <v>0</v>
      </c>
      <c r="K430" s="144">
        <f t="shared" si="751"/>
        <v>0</v>
      </c>
      <c r="L430" s="212"/>
      <c r="M430" s="214">
        <v>0</v>
      </c>
      <c r="N430" s="215"/>
      <c r="O430" s="212"/>
      <c r="P430" s="215"/>
      <c r="Q430" s="139">
        <f t="shared" si="752"/>
        <v>0</v>
      </c>
      <c r="R430" s="215"/>
      <c r="S430" s="215"/>
      <c r="T430" s="140">
        <f t="shared" si="762"/>
        <v>0</v>
      </c>
      <c r="U430" s="216"/>
      <c r="V430" s="212"/>
      <c r="W430" s="215"/>
      <c r="X430" s="139">
        <f t="shared" si="753"/>
        <v>0</v>
      </c>
      <c r="Y430" s="215"/>
      <c r="Z430" s="215"/>
      <c r="AA430" s="140">
        <f t="shared" si="763"/>
        <v>0</v>
      </c>
      <c r="AB430" s="216"/>
      <c r="AC430" s="212"/>
      <c r="AD430" s="215"/>
      <c r="AE430" s="139">
        <f t="shared" si="754"/>
        <v>0</v>
      </c>
      <c r="AF430" s="215"/>
      <c r="AG430" s="215"/>
      <c r="AH430" s="140">
        <f t="shared" si="764"/>
        <v>0</v>
      </c>
      <c r="AJ430" s="217"/>
      <c r="AK430" s="218"/>
      <c r="AL430" s="219"/>
      <c r="AM430" s="218"/>
      <c r="AN430" s="219"/>
      <c r="AO430" s="218"/>
      <c r="AP430" s="219"/>
      <c r="AQ430" s="218"/>
      <c r="AR430" s="219"/>
      <c r="AS430" s="218"/>
      <c r="AT430" s="219"/>
      <c r="AU430" s="218"/>
      <c r="AV430" s="114">
        <f t="shared" si="699"/>
        <v>0</v>
      </c>
      <c r="AW430" s="113">
        <f t="shared" si="756"/>
        <v>0</v>
      </c>
      <c r="AX430" s="210"/>
      <c r="AY430" s="111">
        <f t="shared" si="757"/>
        <v>0</v>
      </c>
      <c r="AZ430" s="113">
        <f t="shared" si="758"/>
        <v>0</v>
      </c>
      <c r="BA430" s="114">
        <f t="shared" si="759"/>
        <v>0</v>
      </c>
      <c r="BB430" s="113">
        <f t="shared" si="760"/>
        <v>0</v>
      </c>
      <c r="BC430" s="113">
        <f t="shared" si="700"/>
        <v>0</v>
      </c>
      <c r="BD430" s="117">
        <f t="shared" si="761"/>
        <v>0</v>
      </c>
    </row>
    <row r="431" spans="2:56" x14ac:dyDescent="0.3">
      <c r="B431" s="211" t="s">
        <v>55</v>
      </c>
      <c r="C431" s="212">
        <v>22000</v>
      </c>
      <c r="D431" s="213">
        <v>21797</v>
      </c>
      <c r="E431" s="144">
        <f t="shared" si="749"/>
        <v>0.99077272727272725</v>
      </c>
      <c r="F431" s="212"/>
      <c r="G431" s="213"/>
      <c r="H431" s="144">
        <f t="shared" si="750"/>
        <v>0</v>
      </c>
      <c r="I431" s="212">
        <v>0</v>
      </c>
      <c r="J431" s="213">
        <v>0</v>
      </c>
      <c r="K431" s="144">
        <f t="shared" si="751"/>
        <v>0</v>
      </c>
      <c r="L431" s="212"/>
      <c r="M431" s="214">
        <v>0</v>
      </c>
      <c r="N431" s="215"/>
      <c r="O431" s="212"/>
      <c r="P431" s="215"/>
      <c r="Q431" s="139">
        <f t="shared" si="752"/>
        <v>0</v>
      </c>
      <c r="R431" s="215"/>
      <c r="S431" s="215"/>
      <c r="T431" s="140">
        <f t="shared" si="762"/>
        <v>0</v>
      </c>
      <c r="U431" s="216"/>
      <c r="V431" s="212"/>
      <c r="W431" s="215"/>
      <c r="X431" s="139">
        <f t="shared" si="753"/>
        <v>0</v>
      </c>
      <c r="Y431" s="215"/>
      <c r="Z431" s="215"/>
      <c r="AA431" s="140">
        <f t="shared" si="763"/>
        <v>0</v>
      </c>
      <c r="AB431" s="216"/>
      <c r="AC431" s="212"/>
      <c r="AD431" s="215"/>
      <c r="AE431" s="139">
        <f t="shared" si="754"/>
        <v>0</v>
      </c>
      <c r="AF431" s="215"/>
      <c r="AG431" s="215"/>
      <c r="AH431" s="140">
        <f t="shared" si="764"/>
        <v>0</v>
      </c>
      <c r="AJ431" s="217"/>
      <c r="AK431" s="218"/>
      <c r="AL431" s="219"/>
      <c r="AM431" s="218"/>
      <c r="AN431" s="219"/>
      <c r="AO431" s="218"/>
      <c r="AP431" s="219"/>
      <c r="AQ431" s="218"/>
      <c r="AR431" s="219"/>
      <c r="AS431" s="218"/>
      <c r="AT431" s="219"/>
      <c r="AU431" s="218"/>
      <c r="AV431" s="114">
        <f t="shared" si="699"/>
        <v>0</v>
      </c>
      <c r="AW431" s="113">
        <f t="shared" si="756"/>
        <v>0</v>
      </c>
      <c r="AX431" s="210"/>
      <c r="AY431" s="111">
        <f t="shared" si="757"/>
        <v>0</v>
      </c>
      <c r="AZ431" s="113">
        <f t="shared" si="758"/>
        <v>0</v>
      </c>
      <c r="BA431" s="114">
        <f t="shared" si="759"/>
        <v>0</v>
      </c>
      <c r="BB431" s="113">
        <f t="shared" si="760"/>
        <v>0</v>
      </c>
      <c r="BC431" s="113">
        <f t="shared" si="700"/>
        <v>0</v>
      </c>
      <c r="BD431" s="117">
        <f t="shared" si="761"/>
        <v>0</v>
      </c>
    </row>
    <row r="432" spans="2:56" x14ac:dyDescent="0.3">
      <c r="B432" s="211" t="s">
        <v>56</v>
      </c>
      <c r="C432" s="212"/>
      <c r="D432" s="213"/>
      <c r="E432" s="144">
        <f t="shared" si="749"/>
        <v>0</v>
      </c>
      <c r="F432" s="212"/>
      <c r="G432" s="213"/>
      <c r="H432" s="144">
        <f t="shared" si="750"/>
        <v>0</v>
      </c>
      <c r="I432" s="212">
        <v>0</v>
      </c>
      <c r="J432" s="213">
        <v>0</v>
      </c>
      <c r="K432" s="144">
        <f t="shared" si="751"/>
        <v>0</v>
      </c>
      <c r="L432" s="212"/>
      <c r="M432" s="214">
        <v>0</v>
      </c>
      <c r="N432" s="215"/>
      <c r="O432" s="212"/>
      <c r="P432" s="215"/>
      <c r="Q432" s="139">
        <f t="shared" si="752"/>
        <v>0</v>
      </c>
      <c r="R432" s="215"/>
      <c r="S432" s="215"/>
      <c r="T432" s="140">
        <f t="shared" si="762"/>
        <v>0</v>
      </c>
      <c r="U432" s="216"/>
      <c r="V432" s="212"/>
      <c r="W432" s="215"/>
      <c r="X432" s="139">
        <f t="shared" si="753"/>
        <v>0</v>
      </c>
      <c r="Y432" s="215"/>
      <c r="Z432" s="215"/>
      <c r="AA432" s="140">
        <f t="shared" si="763"/>
        <v>0</v>
      </c>
      <c r="AB432" s="216"/>
      <c r="AC432" s="212"/>
      <c r="AD432" s="215"/>
      <c r="AE432" s="139">
        <f t="shared" si="754"/>
        <v>0</v>
      </c>
      <c r="AF432" s="215"/>
      <c r="AG432" s="215"/>
      <c r="AH432" s="140">
        <f t="shared" si="764"/>
        <v>0</v>
      </c>
      <c r="AJ432" s="217"/>
      <c r="AK432" s="218"/>
      <c r="AL432" s="219"/>
      <c r="AM432" s="218"/>
      <c r="AN432" s="219"/>
      <c r="AO432" s="218"/>
      <c r="AP432" s="219"/>
      <c r="AQ432" s="218"/>
      <c r="AR432" s="219"/>
      <c r="AS432" s="218"/>
      <c r="AT432" s="219"/>
      <c r="AU432" s="218"/>
      <c r="AV432" s="114">
        <f t="shared" si="699"/>
        <v>0</v>
      </c>
      <c r="AW432" s="113">
        <f t="shared" si="756"/>
        <v>0</v>
      </c>
      <c r="AX432" s="210"/>
      <c r="AY432" s="111">
        <f t="shared" si="757"/>
        <v>0</v>
      </c>
      <c r="AZ432" s="113">
        <f t="shared" si="758"/>
        <v>0</v>
      </c>
      <c r="BA432" s="114">
        <f t="shared" si="759"/>
        <v>0</v>
      </c>
      <c r="BB432" s="113">
        <f t="shared" si="760"/>
        <v>0</v>
      </c>
      <c r="BC432" s="113">
        <f t="shared" si="700"/>
        <v>0</v>
      </c>
      <c r="BD432" s="117">
        <f t="shared" si="761"/>
        <v>0</v>
      </c>
    </row>
    <row r="433" spans="2:56" x14ac:dyDescent="0.3">
      <c r="B433" s="211" t="s">
        <v>57</v>
      </c>
      <c r="C433" s="212"/>
      <c r="D433" s="213"/>
      <c r="E433" s="144">
        <f t="shared" si="749"/>
        <v>0</v>
      </c>
      <c r="F433" s="212"/>
      <c r="G433" s="213"/>
      <c r="H433" s="144">
        <f t="shared" si="750"/>
        <v>0</v>
      </c>
      <c r="I433" s="212">
        <v>0</v>
      </c>
      <c r="J433" s="213">
        <v>0</v>
      </c>
      <c r="K433" s="144">
        <f t="shared" si="751"/>
        <v>0</v>
      </c>
      <c r="L433" s="212"/>
      <c r="M433" s="214">
        <v>0</v>
      </c>
      <c r="N433" s="215"/>
      <c r="O433" s="212"/>
      <c r="P433" s="215"/>
      <c r="Q433" s="139">
        <f t="shared" si="752"/>
        <v>0</v>
      </c>
      <c r="R433" s="215"/>
      <c r="S433" s="215"/>
      <c r="T433" s="140">
        <f t="shared" si="762"/>
        <v>0</v>
      </c>
      <c r="U433" s="216"/>
      <c r="V433" s="212"/>
      <c r="W433" s="215"/>
      <c r="X433" s="139">
        <f t="shared" si="753"/>
        <v>0</v>
      </c>
      <c r="Y433" s="215"/>
      <c r="Z433" s="215"/>
      <c r="AA433" s="140">
        <f t="shared" si="763"/>
        <v>0</v>
      </c>
      <c r="AB433" s="216"/>
      <c r="AC433" s="212"/>
      <c r="AD433" s="215"/>
      <c r="AE433" s="139">
        <f t="shared" si="754"/>
        <v>0</v>
      </c>
      <c r="AF433" s="215"/>
      <c r="AG433" s="215"/>
      <c r="AH433" s="140">
        <f t="shared" si="764"/>
        <v>0</v>
      </c>
      <c r="AJ433" s="217"/>
      <c r="AK433" s="218"/>
      <c r="AL433" s="219"/>
      <c r="AM433" s="218"/>
      <c r="AN433" s="219"/>
      <c r="AO433" s="218"/>
      <c r="AP433" s="219"/>
      <c r="AQ433" s="218"/>
      <c r="AR433" s="219"/>
      <c r="AS433" s="218"/>
      <c r="AT433" s="219"/>
      <c r="AU433" s="218"/>
      <c r="AV433" s="114">
        <f t="shared" si="699"/>
        <v>0</v>
      </c>
      <c r="AW433" s="113">
        <f t="shared" si="756"/>
        <v>0</v>
      </c>
      <c r="AX433" s="210"/>
      <c r="AY433" s="111">
        <f t="shared" si="757"/>
        <v>0</v>
      </c>
      <c r="AZ433" s="113">
        <f t="shared" si="758"/>
        <v>0</v>
      </c>
      <c r="BA433" s="114">
        <f t="shared" si="759"/>
        <v>0</v>
      </c>
      <c r="BB433" s="113">
        <f t="shared" si="760"/>
        <v>0</v>
      </c>
      <c r="BC433" s="113">
        <f t="shared" si="700"/>
        <v>0</v>
      </c>
      <c r="BD433" s="117">
        <f t="shared" si="761"/>
        <v>0</v>
      </c>
    </row>
    <row r="434" spans="2:56" x14ac:dyDescent="0.3">
      <c r="B434" s="211" t="s">
        <v>58</v>
      </c>
      <c r="C434" s="212">
        <v>148000</v>
      </c>
      <c r="D434" s="213">
        <v>34410.94</v>
      </c>
      <c r="E434" s="144">
        <f t="shared" si="749"/>
        <v>0.23250635135135136</v>
      </c>
      <c r="F434" s="212">
        <v>39916</v>
      </c>
      <c r="G434" s="213">
        <v>39915.06</v>
      </c>
      <c r="H434" s="144">
        <f t="shared" si="750"/>
        <v>0.99997645054614681</v>
      </c>
      <c r="I434" s="212">
        <v>42270</v>
      </c>
      <c r="J434" s="213">
        <v>42270.18</v>
      </c>
      <c r="K434" s="144">
        <f t="shared" si="751"/>
        <v>1.0000042583392477</v>
      </c>
      <c r="L434" s="212">
        <v>47652</v>
      </c>
      <c r="M434" s="214">
        <v>47652</v>
      </c>
      <c r="N434" s="215"/>
      <c r="O434" s="212">
        <v>49312.372800000005</v>
      </c>
      <c r="P434" s="215"/>
      <c r="Q434" s="139">
        <f t="shared" si="752"/>
        <v>49312.372800000005</v>
      </c>
      <c r="R434" s="215"/>
      <c r="S434" s="215"/>
      <c r="T434" s="140">
        <f t="shared" si="762"/>
        <v>49312.372800000005</v>
      </c>
      <c r="U434" s="216"/>
      <c r="V434" s="212"/>
      <c r="W434" s="215"/>
      <c r="X434" s="139">
        <f t="shared" si="753"/>
        <v>0</v>
      </c>
      <c r="Y434" s="215"/>
      <c r="Z434" s="215"/>
      <c r="AA434" s="140">
        <f t="shared" si="763"/>
        <v>0</v>
      </c>
      <c r="AB434" s="216"/>
      <c r="AC434" s="212"/>
      <c r="AD434" s="215"/>
      <c r="AE434" s="139">
        <f t="shared" si="754"/>
        <v>0</v>
      </c>
      <c r="AF434" s="215"/>
      <c r="AG434" s="215"/>
      <c r="AH434" s="140">
        <f t="shared" si="764"/>
        <v>0</v>
      </c>
      <c r="AJ434" s="217">
        <v>4109.3644000000004</v>
      </c>
      <c r="AK434" s="218">
        <v>4109.3644000000004</v>
      </c>
      <c r="AL434" s="219">
        <v>4109.3644000000004</v>
      </c>
      <c r="AM434" s="218">
        <v>4109.3644000000004</v>
      </c>
      <c r="AN434" s="219">
        <v>4109.3644000000004</v>
      </c>
      <c r="AO434" s="218">
        <v>4109.3644000000004</v>
      </c>
      <c r="AP434" s="219">
        <v>4109.3644000000004</v>
      </c>
      <c r="AQ434" s="218">
        <v>4109.3644000000004</v>
      </c>
      <c r="AR434" s="219">
        <v>4109.3644000000004</v>
      </c>
      <c r="AS434" s="218">
        <v>4109.3644000000004</v>
      </c>
      <c r="AT434" s="219">
        <v>4109.3644000000004</v>
      </c>
      <c r="AU434" s="218">
        <v>4109.3644000000004</v>
      </c>
      <c r="AV434" s="114">
        <f t="shared" si="699"/>
        <v>49312.37279999999</v>
      </c>
      <c r="AW434" s="113">
        <f t="shared" si="756"/>
        <v>0</v>
      </c>
      <c r="AX434" s="210"/>
      <c r="AY434" s="111">
        <f t="shared" si="757"/>
        <v>12328.093200000001</v>
      </c>
      <c r="AZ434" s="113">
        <f t="shared" si="758"/>
        <v>12328.093200000001</v>
      </c>
      <c r="BA434" s="114">
        <f t="shared" si="759"/>
        <v>12328.093200000001</v>
      </c>
      <c r="BB434" s="113">
        <f t="shared" si="760"/>
        <v>12328.093200000001</v>
      </c>
      <c r="BC434" s="113">
        <f t="shared" si="700"/>
        <v>49312.372800000005</v>
      </c>
      <c r="BD434" s="117">
        <f t="shared" si="761"/>
        <v>0</v>
      </c>
    </row>
    <row r="435" spans="2:56" x14ac:dyDescent="0.3">
      <c r="B435" s="211" t="s">
        <v>59</v>
      </c>
      <c r="C435" s="212">
        <v>438684</v>
      </c>
      <c r="D435" s="213">
        <v>499654.48</v>
      </c>
      <c r="E435" s="144">
        <f t="shared" si="749"/>
        <v>1.1389849641199588</v>
      </c>
      <c r="F435" s="212">
        <v>437991</v>
      </c>
      <c r="G435" s="213">
        <v>435666</v>
      </c>
      <c r="H435" s="144">
        <f t="shared" si="750"/>
        <v>0.99469167174667972</v>
      </c>
      <c r="I435" s="212">
        <v>65079</v>
      </c>
      <c r="J435" s="213">
        <v>0</v>
      </c>
      <c r="K435" s="144">
        <f t="shared" si="751"/>
        <v>0</v>
      </c>
      <c r="L435" s="212">
        <v>306032</v>
      </c>
      <c r="M435" s="214">
        <v>106032</v>
      </c>
      <c r="N435" s="215"/>
      <c r="O435" s="212">
        <v>211654.43849600002</v>
      </c>
      <c r="P435" s="215"/>
      <c r="Q435" s="139">
        <f t="shared" si="752"/>
        <v>211654.43849600002</v>
      </c>
      <c r="R435" s="215"/>
      <c r="S435" s="215"/>
      <c r="T435" s="140">
        <f t="shared" si="762"/>
        <v>211654.43849600002</v>
      </c>
      <c r="U435" s="216"/>
      <c r="V435" s="212"/>
      <c r="W435" s="215"/>
      <c r="X435" s="139">
        <f t="shared" si="753"/>
        <v>0</v>
      </c>
      <c r="Y435" s="215"/>
      <c r="Z435" s="215"/>
      <c r="AA435" s="140">
        <f t="shared" si="763"/>
        <v>0</v>
      </c>
      <c r="AB435" s="216"/>
      <c r="AC435" s="212"/>
      <c r="AD435" s="215"/>
      <c r="AE435" s="139">
        <f t="shared" si="754"/>
        <v>0</v>
      </c>
      <c r="AF435" s="215"/>
      <c r="AG435" s="215"/>
      <c r="AH435" s="140">
        <f t="shared" si="764"/>
        <v>0</v>
      </c>
      <c r="AJ435" s="217"/>
      <c r="AK435" s="218"/>
      <c r="AL435" s="219"/>
      <c r="AM435" s="218"/>
      <c r="AN435" s="219"/>
      <c r="AO435" s="218"/>
      <c r="AP435" s="219">
        <v>35275.739749333334</v>
      </c>
      <c r="AQ435" s="218">
        <v>35275.739749333334</v>
      </c>
      <c r="AR435" s="219">
        <v>35275.739749333334</v>
      </c>
      <c r="AS435" s="218">
        <v>35275.739749333334</v>
      </c>
      <c r="AT435" s="219">
        <v>35275.739749333334</v>
      </c>
      <c r="AU435" s="218">
        <v>35275.739749333334</v>
      </c>
      <c r="AV435" s="114">
        <f t="shared" si="699"/>
        <v>211654.43849599999</v>
      </c>
      <c r="AW435" s="113">
        <f t="shared" si="756"/>
        <v>0</v>
      </c>
      <c r="AX435" s="210"/>
      <c r="AY435" s="111">
        <f t="shared" si="757"/>
        <v>0</v>
      </c>
      <c r="AZ435" s="113">
        <f t="shared" si="758"/>
        <v>0</v>
      </c>
      <c r="BA435" s="114">
        <f t="shared" si="759"/>
        <v>105827.21924800001</v>
      </c>
      <c r="BB435" s="113">
        <f t="shared" si="760"/>
        <v>105827.21924800001</v>
      </c>
      <c r="BC435" s="113">
        <f t="shared" si="700"/>
        <v>211654.43849600002</v>
      </c>
      <c r="BD435" s="117">
        <f t="shared" si="761"/>
        <v>0</v>
      </c>
    </row>
    <row r="436" spans="2:56" x14ac:dyDescent="0.3">
      <c r="B436" s="211" t="s">
        <v>60</v>
      </c>
      <c r="C436" s="212">
        <v>31754</v>
      </c>
      <c r="D436" s="213">
        <v>49773.41</v>
      </c>
      <c r="E436" s="144">
        <f t="shared" si="749"/>
        <v>1.5674689802859483</v>
      </c>
      <c r="F436" s="212">
        <v>61410</v>
      </c>
      <c r="G436" s="213">
        <v>60376.5</v>
      </c>
      <c r="H436" s="144">
        <f t="shared" si="750"/>
        <v>0.98317049340498286</v>
      </c>
      <c r="I436" s="212">
        <v>75205</v>
      </c>
      <c r="J436" s="213">
        <v>63801</v>
      </c>
      <c r="K436" s="144">
        <f t="shared" si="751"/>
        <v>0.84836114620038561</v>
      </c>
      <c r="L436" s="212">
        <v>123946</v>
      </c>
      <c r="M436" s="214">
        <v>123946</v>
      </c>
      <c r="N436" s="215"/>
      <c r="O436" s="212">
        <v>111135.42121999999</v>
      </c>
      <c r="P436" s="215"/>
      <c r="Q436" s="139">
        <f t="shared" si="752"/>
        <v>111135.42121999999</v>
      </c>
      <c r="R436" s="215"/>
      <c r="S436" s="215"/>
      <c r="T436" s="140">
        <f t="shared" si="762"/>
        <v>111135.42121999999</v>
      </c>
      <c r="U436" s="216"/>
      <c r="V436" s="212"/>
      <c r="W436" s="215"/>
      <c r="X436" s="139">
        <f t="shared" si="753"/>
        <v>0</v>
      </c>
      <c r="Y436" s="215"/>
      <c r="Z436" s="215"/>
      <c r="AA436" s="140">
        <f t="shared" si="763"/>
        <v>0</v>
      </c>
      <c r="AB436" s="216"/>
      <c r="AC436" s="212"/>
      <c r="AD436" s="215"/>
      <c r="AE436" s="139">
        <f t="shared" si="754"/>
        <v>0</v>
      </c>
      <c r="AF436" s="215"/>
      <c r="AG436" s="215"/>
      <c r="AH436" s="140">
        <f t="shared" si="764"/>
        <v>0</v>
      </c>
      <c r="AJ436" s="217">
        <v>0</v>
      </c>
      <c r="AK436" s="218">
        <v>0</v>
      </c>
      <c r="AL436" s="219">
        <v>0</v>
      </c>
      <c r="AM436" s="218">
        <v>0</v>
      </c>
      <c r="AN436" s="219">
        <v>0</v>
      </c>
      <c r="AO436" s="218">
        <v>0</v>
      </c>
      <c r="AP436" s="219">
        <f>6486.62441666667</f>
        <v>6486.6244166666702</v>
      </c>
      <c r="AQ436" s="218">
        <v>6486.6244166666665</v>
      </c>
      <c r="AR436" s="219">
        <v>6486.6244166666665</v>
      </c>
      <c r="AS436" s="218">
        <v>49636.071423416666</v>
      </c>
      <c r="AT436" s="219">
        <v>35552.85212991666</v>
      </c>
      <c r="AU436" s="218">
        <v>6486.6244166666665</v>
      </c>
      <c r="AV436" s="114">
        <f t="shared" si="699"/>
        <v>111135.42122</v>
      </c>
      <c r="AW436" s="113">
        <f t="shared" si="756"/>
        <v>0</v>
      </c>
      <c r="AX436" s="210"/>
      <c r="AY436" s="111">
        <f t="shared" si="757"/>
        <v>0</v>
      </c>
      <c r="AZ436" s="113">
        <f t="shared" si="758"/>
        <v>0</v>
      </c>
      <c r="BA436" s="114">
        <f t="shared" si="759"/>
        <v>19459.873250000004</v>
      </c>
      <c r="BB436" s="113">
        <f t="shared" si="760"/>
        <v>91675.54797</v>
      </c>
      <c r="BC436" s="113">
        <f t="shared" si="700"/>
        <v>111135.42122</v>
      </c>
      <c r="BD436" s="117">
        <f t="shared" si="761"/>
        <v>0</v>
      </c>
    </row>
    <row r="437" spans="2:56" x14ac:dyDescent="0.3">
      <c r="B437" s="220" t="s">
        <v>61</v>
      </c>
      <c r="C437" s="110">
        <f>SUM(C438:C441)</f>
        <v>287367</v>
      </c>
      <c r="D437" s="111">
        <f>SUM(D438:D441)</f>
        <v>255495.92</v>
      </c>
      <c r="E437" s="112">
        <f t="shared" si="749"/>
        <v>0.88909276291293016</v>
      </c>
      <c r="F437" s="110">
        <f>SUM(F438:F441)</f>
        <v>288593</v>
      </c>
      <c r="G437" s="111">
        <f>SUM(G438:G441)</f>
        <v>281214.78000000003</v>
      </c>
      <c r="H437" s="112">
        <f t="shared" si="750"/>
        <v>0.97443382202617534</v>
      </c>
      <c r="I437" s="110">
        <f>SUM(I438:I441)</f>
        <v>203441</v>
      </c>
      <c r="J437" s="111">
        <f>SUM(J438:J441)</f>
        <v>185410.34000000003</v>
      </c>
      <c r="K437" s="112">
        <f t="shared" si="751"/>
        <v>0.91137155244026535</v>
      </c>
      <c r="L437" s="110">
        <f>SUM(L438:L441)</f>
        <v>276487</v>
      </c>
      <c r="M437" s="113">
        <f>SUM(M438:M441)</f>
        <v>276487</v>
      </c>
      <c r="N437" s="114">
        <f>SUM(N438:N441)</f>
        <v>0</v>
      </c>
      <c r="O437" s="110">
        <f>SUM(O438:O441)</f>
        <v>291258.46782320004</v>
      </c>
      <c r="P437" s="114">
        <f>SUM(P438:P441)</f>
        <v>-50</v>
      </c>
      <c r="Q437" s="139">
        <f t="shared" si="752"/>
        <v>291208.46782320004</v>
      </c>
      <c r="R437" s="114">
        <f>SUM(R438:R441)</f>
        <v>0</v>
      </c>
      <c r="S437" s="114">
        <f>SUM(S438:S441)</f>
        <v>0</v>
      </c>
      <c r="T437" s="140">
        <f t="shared" si="762"/>
        <v>291208.46782320004</v>
      </c>
      <c r="U437" s="216"/>
      <c r="V437" s="110">
        <f>SUM(V438:V441)</f>
        <v>0</v>
      </c>
      <c r="W437" s="114">
        <f>SUM(W438:W441)</f>
        <v>0</v>
      </c>
      <c r="X437" s="139">
        <f t="shared" si="753"/>
        <v>0</v>
      </c>
      <c r="Y437" s="114">
        <f>SUM(Y438:Y441)</f>
        <v>0</v>
      </c>
      <c r="Z437" s="114">
        <f>SUM(Z438:Z441)</f>
        <v>0</v>
      </c>
      <c r="AA437" s="140">
        <f t="shared" si="763"/>
        <v>0</v>
      </c>
      <c r="AB437" s="216"/>
      <c r="AC437" s="110">
        <f>SUM(AC438:AC441)</f>
        <v>0</v>
      </c>
      <c r="AD437" s="114">
        <f>SUM(AD438:AD441)</f>
        <v>0</v>
      </c>
      <c r="AE437" s="139">
        <f t="shared" si="754"/>
        <v>0</v>
      </c>
      <c r="AF437" s="114">
        <f>SUM(AF438:AF441)</f>
        <v>0</v>
      </c>
      <c r="AG437" s="114">
        <f>SUM(AG438:AG441)</f>
        <v>0</v>
      </c>
      <c r="AH437" s="140">
        <f t="shared" si="764"/>
        <v>0</v>
      </c>
      <c r="AJ437" s="111">
        <f t="shared" ref="AJ437:AU437" si="767">SUM(AJ438:AJ441)</f>
        <v>18522.898401600003</v>
      </c>
      <c r="AK437" s="113">
        <f t="shared" si="767"/>
        <v>18422.898401600003</v>
      </c>
      <c r="AL437" s="114">
        <f t="shared" si="767"/>
        <v>18422.898401600003</v>
      </c>
      <c r="AM437" s="113">
        <f t="shared" si="767"/>
        <v>18522.898401600003</v>
      </c>
      <c r="AN437" s="114">
        <f t="shared" si="767"/>
        <v>17862.898401600003</v>
      </c>
      <c r="AO437" s="113">
        <f t="shared" si="767"/>
        <v>18422.898401600003</v>
      </c>
      <c r="AP437" s="114">
        <f t="shared" si="767"/>
        <v>29342.032491599999</v>
      </c>
      <c r="AQ437" s="113">
        <f t="shared" si="767"/>
        <v>29342.032491599999</v>
      </c>
      <c r="AR437" s="114">
        <f t="shared" si="767"/>
        <v>29142.032491599999</v>
      </c>
      <c r="AS437" s="113">
        <f t="shared" si="767"/>
        <v>29342.032491599999</v>
      </c>
      <c r="AT437" s="114">
        <f t="shared" si="767"/>
        <v>29342.032491599999</v>
      </c>
      <c r="AU437" s="113">
        <f t="shared" si="767"/>
        <v>34520.9124916</v>
      </c>
      <c r="AV437" s="114">
        <f t="shared" si="699"/>
        <v>291208.46535920002</v>
      </c>
      <c r="AW437" s="113">
        <f t="shared" si="756"/>
        <v>2.4640000192448497E-3</v>
      </c>
      <c r="AX437" s="210"/>
      <c r="AY437" s="111">
        <f t="shared" si="757"/>
        <v>55368.695204800009</v>
      </c>
      <c r="AZ437" s="113">
        <f t="shared" si="758"/>
        <v>54808.695204800009</v>
      </c>
      <c r="BA437" s="114">
        <f t="shared" si="759"/>
        <v>87826.097474800001</v>
      </c>
      <c r="BB437" s="113">
        <f t="shared" si="760"/>
        <v>93204.977474799991</v>
      </c>
      <c r="BC437" s="113">
        <f t="shared" si="700"/>
        <v>291208.46535920002</v>
      </c>
      <c r="BD437" s="117">
        <f t="shared" si="761"/>
        <v>2.4640000192448497E-3</v>
      </c>
    </row>
    <row r="438" spans="2:56" x14ac:dyDescent="0.3">
      <c r="B438" s="211" t="s">
        <v>62</v>
      </c>
      <c r="C438" s="212">
        <v>319</v>
      </c>
      <c r="D438" s="213">
        <v>333.48</v>
      </c>
      <c r="E438" s="144">
        <f t="shared" si="749"/>
        <v>1.0453918495297807</v>
      </c>
      <c r="F438" s="212">
        <v>364</v>
      </c>
      <c r="G438" s="213">
        <v>350</v>
      </c>
      <c r="H438" s="144">
        <f t="shared" si="750"/>
        <v>0.96153846153846156</v>
      </c>
      <c r="I438" s="212">
        <v>272</v>
      </c>
      <c r="J438" s="213">
        <v>251.28000000000003</v>
      </c>
      <c r="K438" s="144">
        <f t="shared" si="751"/>
        <v>0.92382352941176482</v>
      </c>
      <c r="L438" s="212">
        <v>361</v>
      </c>
      <c r="M438" s="214">
        <v>361</v>
      </c>
      <c r="N438" s="215"/>
      <c r="O438" s="212">
        <v>342.41232000000002</v>
      </c>
      <c r="P438" s="215"/>
      <c r="Q438" s="139">
        <f t="shared" si="752"/>
        <v>342.41232000000002</v>
      </c>
      <c r="R438" s="215"/>
      <c r="S438" s="215"/>
      <c r="T438" s="140">
        <f t="shared" si="762"/>
        <v>342.41232000000002</v>
      </c>
      <c r="U438" s="216"/>
      <c r="V438" s="212"/>
      <c r="W438" s="215"/>
      <c r="X438" s="139">
        <f t="shared" si="753"/>
        <v>0</v>
      </c>
      <c r="Y438" s="215"/>
      <c r="Z438" s="215"/>
      <c r="AA438" s="140">
        <f t="shared" si="763"/>
        <v>0</v>
      </c>
      <c r="AB438" s="216"/>
      <c r="AC438" s="212"/>
      <c r="AD438" s="215"/>
      <c r="AE438" s="139">
        <f t="shared" si="754"/>
        <v>0</v>
      </c>
      <c r="AF438" s="215"/>
      <c r="AG438" s="215"/>
      <c r="AH438" s="140">
        <f t="shared" si="764"/>
        <v>0</v>
      </c>
      <c r="AJ438" s="217">
        <v>22.827488000000002</v>
      </c>
      <c r="AK438" s="218">
        <v>22.827488000000002</v>
      </c>
      <c r="AL438" s="219">
        <v>22.827488000000002</v>
      </c>
      <c r="AM438" s="218">
        <v>22.827488000000002</v>
      </c>
      <c r="AN438" s="219">
        <v>22.827488000000002</v>
      </c>
      <c r="AO438" s="218">
        <v>22.827488000000002</v>
      </c>
      <c r="AP438" s="219">
        <v>22.827488000000002</v>
      </c>
      <c r="AQ438" s="218">
        <v>22.827488000000002</v>
      </c>
      <c r="AR438" s="219">
        <v>22.827488000000002</v>
      </c>
      <c r="AS438" s="218">
        <v>22.827488000000002</v>
      </c>
      <c r="AT438" s="219">
        <v>22.827488000000002</v>
      </c>
      <c r="AU438" s="218">
        <f>22.827488+68.48</f>
        <v>91.307488000000006</v>
      </c>
      <c r="AV438" s="114">
        <f t="shared" si="699"/>
        <v>342.4098560000001</v>
      </c>
      <c r="AW438" s="113">
        <f t="shared" si="756"/>
        <v>2.4639999999180873E-3</v>
      </c>
      <c r="AX438" s="210"/>
      <c r="AY438" s="111">
        <f t="shared" si="757"/>
        <v>68.482464000000007</v>
      </c>
      <c r="AZ438" s="113">
        <f t="shared" si="758"/>
        <v>68.482464000000007</v>
      </c>
      <c r="BA438" s="114">
        <f t="shared" si="759"/>
        <v>68.482464000000007</v>
      </c>
      <c r="BB438" s="113">
        <f t="shared" si="760"/>
        <v>136.96246400000001</v>
      </c>
      <c r="BC438" s="113">
        <f t="shared" si="700"/>
        <v>342.40985600000005</v>
      </c>
      <c r="BD438" s="117">
        <f t="shared" si="761"/>
        <v>2.4639999999749307E-3</v>
      </c>
    </row>
    <row r="439" spans="2:56" x14ac:dyDescent="0.3">
      <c r="B439" s="211" t="s">
        <v>63</v>
      </c>
      <c r="C439" s="212">
        <v>59016</v>
      </c>
      <c r="D439" s="213">
        <v>63552</v>
      </c>
      <c r="E439" s="144">
        <f t="shared" si="749"/>
        <v>1.0768605124034161</v>
      </c>
      <c r="F439" s="212">
        <v>81384</v>
      </c>
      <c r="G439" s="213">
        <v>81342</v>
      </c>
      <c r="H439" s="144">
        <f t="shared" si="750"/>
        <v>0.99948392804482455</v>
      </c>
      <c r="I439" s="212">
        <v>85850</v>
      </c>
      <c r="J439" s="213">
        <v>85849.5</v>
      </c>
      <c r="K439" s="144">
        <f t="shared" si="751"/>
        <v>0.99999417588817707</v>
      </c>
      <c r="L439" s="212">
        <v>82770</v>
      </c>
      <c r="M439" s="214">
        <v>82770</v>
      </c>
      <c r="N439" s="215"/>
      <c r="O439" s="212">
        <v>117944.79840000001</v>
      </c>
      <c r="P439" s="215"/>
      <c r="Q439" s="139">
        <f t="shared" si="752"/>
        <v>117944.79840000001</v>
      </c>
      <c r="R439" s="215"/>
      <c r="S439" s="215"/>
      <c r="T439" s="140">
        <f t="shared" si="762"/>
        <v>117944.79840000001</v>
      </c>
      <c r="U439" s="216"/>
      <c r="V439" s="212"/>
      <c r="W439" s="215"/>
      <c r="X439" s="139">
        <f t="shared" si="753"/>
        <v>0</v>
      </c>
      <c r="Y439" s="215"/>
      <c r="Z439" s="215"/>
      <c r="AA439" s="140">
        <f t="shared" si="763"/>
        <v>0</v>
      </c>
      <c r="AB439" s="216"/>
      <c r="AC439" s="212"/>
      <c r="AD439" s="215"/>
      <c r="AE439" s="139">
        <f t="shared" si="754"/>
        <v>0</v>
      </c>
      <c r="AF439" s="215"/>
      <c r="AG439" s="215"/>
      <c r="AH439" s="140">
        <f t="shared" si="764"/>
        <v>0</v>
      </c>
      <c r="AJ439" s="217">
        <v>9828.7332000000006</v>
      </c>
      <c r="AK439" s="218">
        <f>9828.7332-700</f>
        <v>9128.7332000000006</v>
      </c>
      <c r="AL439" s="219">
        <f>9828.7332-700</f>
        <v>9128.7332000000006</v>
      </c>
      <c r="AM439" s="218">
        <f>9828.7332-600</f>
        <v>9228.7332000000006</v>
      </c>
      <c r="AN439" s="219">
        <f>9828.7332-1260</f>
        <v>8568.7332000000006</v>
      </c>
      <c r="AO439" s="218">
        <v>9828.7332000000006</v>
      </c>
      <c r="AP439" s="219">
        <v>9828.7332000000006</v>
      </c>
      <c r="AQ439" s="218">
        <v>9828.7332000000006</v>
      </c>
      <c r="AR439" s="219">
        <v>9828.7332000000006</v>
      </c>
      <c r="AS439" s="218">
        <v>9828.7332000000006</v>
      </c>
      <c r="AT439" s="219">
        <v>9828.7332000000006</v>
      </c>
      <c r="AU439" s="218">
        <f>9828.7332+3260</f>
        <v>13088.733200000001</v>
      </c>
      <c r="AV439" s="114">
        <f t="shared" si="699"/>
        <v>117944.79840000001</v>
      </c>
      <c r="AW439" s="113">
        <f t="shared" si="756"/>
        <v>0</v>
      </c>
      <c r="AX439" s="210"/>
      <c r="AY439" s="111">
        <f t="shared" si="757"/>
        <v>28086.1996</v>
      </c>
      <c r="AZ439" s="113">
        <f t="shared" si="758"/>
        <v>27626.1996</v>
      </c>
      <c r="BA439" s="114">
        <f t="shared" si="759"/>
        <v>29486.1996</v>
      </c>
      <c r="BB439" s="113">
        <f t="shared" si="760"/>
        <v>32746.1996</v>
      </c>
      <c r="BC439" s="113">
        <f t="shared" si="700"/>
        <v>117944.7984</v>
      </c>
      <c r="BD439" s="117">
        <f t="shared" si="761"/>
        <v>0</v>
      </c>
    </row>
    <row r="440" spans="2:56" x14ac:dyDescent="0.3">
      <c r="B440" s="211" t="s">
        <v>64</v>
      </c>
      <c r="C440" s="212">
        <v>228032</v>
      </c>
      <c r="D440" s="213">
        <v>191610.44</v>
      </c>
      <c r="E440" s="144">
        <f t="shared" si="749"/>
        <v>0.84027873280943022</v>
      </c>
      <c r="F440" s="212">
        <v>206845</v>
      </c>
      <c r="G440" s="213">
        <v>199522.78</v>
      </c>
      <c r="H440" s="144">
        <f t="shared" si="750"/>
        <v>0.96460044961202829</v>
      </c>
      <c r="I440" s="212">
        <v>117319</v>
      </c>
      <c r="J440" s="213">
        <v>99309.560000000012</v>
      </c>
      <c r="K440" s="144">
        <f t="shared" si="751"/>
        <v>0.84649170211133762</v>
      </c>
      <c r="L440" s="212">
        <v>193356</v>
      </c>
      <c r="M440" s="214">
        <v>193356</v>
      </c>
      <c r="N440" s="215"/>
      <c r="O440" s="212">
        <f>173371.2571032-400</f>
        <v>172971.25710320001</v>
      </c>
      <c r="P440" s="215">
        <f>-200+150</f>
        <v>-50</v>
      </c>
      <c r="Q440" s="139">
        <f t="shared" si="752"/>
        <v>172921.25710320001</v>
      </c>
      <c r="R440" s="215"/>
      <c r="S440" s="215"/>
      <c r="T440" s="140">
        <f t="shared" si="762"/>
        <v>172921.25710320001</v>
      </c>
      <c r="U440" s="216"/>
      <c r="V440" s="212"/>
      <c r="W440" s="215"/>
      <c r="X440" s="139">
        <f t="shared" si="753"/>
        <v>0</v>
      </c>
      <c r="Y440" s="215"/>
      <c r="Z440" s="215"/>
      <c r="AA440" s="140">
        <f t="shared" si="763"/>
        <v>0</v>
      </c>
      <c r="AB440" s="216"/>
      <c r="AC440" s="212"/>
      <c r="AD440" s="215"/>
      <c r="AE440" s="139">
        <f t="shared" si="754"/>
        <v>0</v>
      </c>
      <c r="AF440" s="215"/>
      <c r="AG440" s="215"/>
      <c r="AH440" s="140">
        <f t="shared" si="764"/>
        <v>0</v>
      </c>
      <c r="AJ440" s="217">
        <f>9388.0377136-100-16.7-600</f>
        <v>8671.3377135999999</v>
      </c>
      <c r="AK440" s="217">
        <f>9388.0377136-100-16.7</f>
        <v>9271.3377135999999</v>
      </c>
      <c r="AL440" s="217">
        <f>9388.0377136-100-16.7</f>
        <v>9271.3377135999999</v>
      </c>
      <c r="AM440" s="217">
        <f>9388.0377136-100-16.7</f>
        <v>9271.3377135999999</v>
      </c>
      <c r="AN440" s="219">
        <f>9388.0377136-100-16.7</f>
        <v>9271.3377135999999</v>
      </c>
      <c r="AO440" s="218">
        <f>9388.0377136-100-16.7-700</f>
        <v>8571.3377135999999</v>
      </c>
      <c r="AP440" s="219">
        <f>19507.1718036-16.7</f>
        <v>19490.471803599998</v>
      </c>
      <c r="AQ440" s="218">
        <f>19507.1718036-16.7</f>
        <v>19490.471803599998</v>
      </c>
      <c r="AR440" s="219">
        <f>19507.1718036-16.7-200</f>
        <v>19290.471803599998</v>
      </c>
      <c r="AS440" s="218">
        <f>19507.1718036-16.7</f>
        <v>19490.471803599998</v>
      </c>
      <c r="AT440" s="219">
        <f>19507.1718036-16.7</f>
        <v>19490.471803599998</v>
      </c>
      <c r="AU440" s="218">
        <f>19840.8718036+1300+200</f>
        <v>21340.871803599999</v>
      </c>
      <c r="AV440" s="114">
        <f t="shared" si="699"/>
        <v>172921.25710319998</v>
      </c>
      <c r="AW440" s="113">
        <f t="shared" si="756"/>
        <v>0</v>
      </c>
      <c r="AX440" s="210"/>
      <c r="AY440" s="111">
        <f t="shared" si="757"/>
        <v>27214.013140800002</v>
      </c>
      <c r="AZ440" s="113">
        <f t="shared" si="758"/>
        <v>27114.013140800002</v>
      </c>
      <c r="BA440" s="114">
        <f t="shared" si="759"/>
        <v>58271.415410799993</v>
      </c>
      <c r="BB440" s="113">
        <f t="shared" si="760"/>
        <v>60321.815410799994</v>
      </c>
      <c r="BC440" s="113">
        <f t="shared" si="700"/>
        <v>172921.25710319998</v>
      </c>
      <c r="BD440" s="117">
        <f t="shared" si="761"/>
        <v>0</v>
      </c>
    </row>
    <row r="441" spans="2:56" x14ac:dyDescent="0.3">
      <c r="B441" s="211" t="s">
        <v>65</v>
      </c>
      <c r="C441" s="212"/>
      <c r="D441" s="213"/>
      <c r="E441" s="144">
        <f t="shared" si="749"/>
        <v>0</v>
      </c>
      <c r="F441" s="212"/>
      <c r="G441" s="213"/>
      <c r="H441" s="144">
        <f t="shared" si="750"/>
        <v>0</v>
      </c>
      <c r="I441" s="212"/>
      <c r="J441" s="213"/>
      <c r="K441" s="144">
        <f t="shared" si="751"/>
        <v>0</v>
      </c>
      <c r="L441" s="212"/>
      <c r="M441" s="214"/>
      <c r="N441" s="215"/>
      <c r="O441" s="212"/>
      <c r="P441" s="215"/>
      <c r="Q441" s="139">
        <f t="shared" si="752"/>
        <v>0</v>
      </c>
      <c r="R441" s="215"/>
      <c r="S441" s="215"/>
      <c r="T441" s="140">
        <f t="shared" si="762"/>
        <v>0</v>
      </c>
      <c r="U441" s="216"/>
      <c r="V441" s="212"/>
      <c r="W441" s="215"/>
      <c r="X441" s="139">
        <f t="shared" si="753"/>
        <v>0</v>
      </c>
      <c r="Y441" s="215"/>
      <c r="Z441" s="215"/>
      <c r="AA441" s="140">
        <f t="shared" si="763"/>
        <v>0</v>
      </c>
      <c r="AB441" s="216"/>
      <c r="AC441" s="212"/>
      <c r="AD441" s="215"/>
      <c r="AE441" s="139">
        <f t="shared" si="754"/>
        <v>0</v>
      </c>
      <c r="AF441" s="215"/>
      <c r="AG441" s="215"/>
      <c r="AH441" s="140">
        <f t="shared" si="764"/>
        <v>0</v>
      </c>
      <c r="AJ441" s="217"/>
      <c r="AK441" s="218"/>
      <c r="AL441" s="219"/>
      <c r="AM441" s="218"/>
      <c r="AN441" s="219"/>
      <c r="AO441" s="218"/>
      <c r="AP441" s="219"/>
      <c r="AQ441" s="218"/>
      <c r="AR441" s="219"/>
      <c r="AS441" s="218"/>
      <c r="AT441" s="219"/>
      <c r="AU441" s="218"/>
      <c r="AV441" s="114">
        <f t="shared" si="699"/>
        <v>0</v>
      </c>
      <c r="AW441" s="113">
        <f t="shared" si="756"/>
        <v>0</v>
      </c>
      <c r="AX441" s="210"/>
      <c r="AY441" s="111">
        <f t="shared" si="757"/>
        <v>0</v>
      </c>
      <c r="AZ441" s="113">
        <f t="shared" si="758"/>
        <v>0</v>
      </c>
      <c r="BA441" s="114">
        <f t="shared" si="759"/>
        <v>0</v>
      </c>
      <c r="BB441" s="113">
        <f t="shared" si="760"/>
        <v>0</v>
      </c>
      <c r="BC441" s="113">
        <f t="shared" si="700"/>
        <v>0</v>
      </c>
      <c r="BD441" s="117">
        <f t="shared" si="761"/>
        <v>0</v>
      </c>
    </row>
    <row r="442" spans="2:56" x14ac:dyDescent="0.3">
      <c r="B442" s="221" t="s">
        <v>66</v>
      </c>
      <c r="C442" s="78">
        <f>SUM(C443,C445,C449,C454,C456,C458,C460,C467,C474,C479,C482,C484,C487,C489,C493,C497,C499,C505,C507,C509,C511,C513,C515,C517,C519,C521,C523,C525,C527,C537,C545,C547,C552,C554,C561,C563,C569,C571)</f>
        <v>178120</v>
      </c>
      <c r="D442" s="79">
        <f>SUM(D443,D445,D449,D454,D456,D458,D460,D467,D474,D479,D482,D484,D487,D489,D493,D497,D499,D505,D507,D509,D511,D513,D515,D517,D519,D521,D523,D525,D527,D537,D545,D547,D552,D554,D561,D563,D569,D571)</f>
        <v>169877.99000000002</v>
      </c>
      <c r="E442" s="69">
        <f t="shared" si="749"/>
        <v>0.95372776779699087</v>
      </c>
      <c r="F442" s="78">
        <f>SUM(F443,F445,F449,F454,F456,F458,F460,F467,F474,F479,F482,F484,F487,F489,F493,F497,F499,F505,F507,F509,F511,F513,F515,F517,F519,F521,F523,F525,F527,F537,F545,F547,F552,F554,F561,F563,F569,F571)</f>
        <v>1225490</v>
      </c>
      <c r="G442" s="79">
        <f>SUM(G443,G445,G449,G454,G456,G458,G460,G467,G474,G479,G482,G484,G487,G489,G493,G497,G499,G505,G507,G509,G511,G513,G515,G517,G519,G521,G523,G525,G527,G537,G545,G547,G552,G554,G561,G563,G569,G571)</f>
        <v>1117344.8999999999</v>
      </c>
      <c r="H442" s="69">
        <f t="shared" si="750"/>
        <v>0.9117535842805734</v>
      </c>
      <c r="I442" s="78">
        <f>SUM(I443,I445,I449,I454,I456,I458,I460,I467,I474,I479,I482,I484,I487,I489,I493,I497,I499,I505,I507,I509,I511,I513,I515,I517,I519,I521,I523,I525,I527,I537,I545,I547,I552,I554,I561,I563,I569,I571)</f>
        <v>1169939</v>
      </c>
      <c r="J442" s="79">
        <f>SUM(J443,J445,J449,J454,J456,J458,J460,J467,J474,J479,J482,J484,J487,J489,J493,J497,J499,J505,J507,J509,J511,J513,J515,J517,J519,J521,J523,J525,J527,J537,J545,J547,J552,J554,J561,J563,J569,J571)</f>
        <v>1165385.3499999999</v>
      </c>
      <c r="K442" s="69">
        <f t="shared" si="751"/>
        <v>0.99610778852572646</v>
      </c>
      <c r="L442" s="78">
        <f>SUM(L443,L445,L449,L454,L456,L458,L460,L467,L474,L479,L482,L484,L487,L489,L493,L497,L499,L505,L507,L509,L511,L513,L515,L517,L519,L521,L523,L525,L527,L537,L545,L547,L552,L554,L561,L563,L569,L571)</f>
        <v>1033592</v>
      </c>
      <c r="M442" s="80">
        <f>SUM(M443,M445,M449,M454,M456,M458,M460,M467,M474,M479,M482,M484,M487,M489,M493,M497,M499,M505,M507,M509,M511,M513,M515,M517,M519,M521,M523,M525,M527,M537,M545,M547,M552,M554,M561,M563,M569,M571)</f>
        <v>1033592</v>
      </c>
      <c r="N442" s="81">
        <f>SUM(N443,N445,N449,N454,N456,N458,N460,N467,N474,N479,N482,N484,N487,N489,N493,N497,N499,N505,N507,N509,N511,N513,N515,N517,N519,N521,N523,N525,N527,N537,N545,N547,N552,N554,N561,N563,N569,N571)</f>
        <v>0</v>
      </c>
      <c r="O442" s="78">
        <f>SUM(O443,O445,O449,O454,O456,O458,O460,O467,O474,O479,O482,O484,O487,O489,O493,O497,O499,O505,O507,O509,O511,O513,O515,O517,O519,O521,O523,O525,O527,O537,O545,O547,O552,O554,O561,O563,O569,O571)</f>
        <v>1142000</v>
      </c>
      <c r="P442" s="81">
        <f>SUM(P443,P445,P449,P454,P456,P458,P460,P467,P474,P479,P482,P484,P487,P489,P493,P497,P499,P505,P507,P509,P511,P513,P515,P517,P519,P521,P523,P525,P527,P537,P545,P547,P552,P554,P561,P563,P569,P571)</f>
        <v>-700</v>
      </c>
      <c r="Q442" s="148">
        <f t="shared" si="752"/>
        <v>1141300</v>
      </c>
      <c r="R442" s="81">
        <f>SUM(R443,R445,R449,R454,R456,R458,R460,R467,R474,R479,R482,R484,R487,R489,R493,R497,R499,R505,R507,R509,R511,R513,R515,R517,R519,R521,R523,R525,R527,R537,R545,R547,R552,R554,R561,R563,R569,R571)</f>
        <v>0</v>
      </c>
      <c r="S442" s="81">
        <f>SUM(S443,S445,S449,S454,S456,S458,S460,S467,S474,S479,S482,S484,S487,S489,S493,S497,S499,S505,S507,S509,S511,S513,S515,S517,S519,S521,S523,S525,S527,S537,S545,S547,S552,S554,S561,S563,S569,S571)</f>
        <v>0</v>
      </c>
      <c r="T442" s="149">
        <f t="shared" si="762"/>
        <v>1141300</v>
      </c>
      <c r="U442" s="216"/>
      <c r="V442" s="78">
        <f>SUM(V443,V445,V449,V454,V456,V458,V460,V467,V474,V479,V482,V484,V487,V489,V493,V497,V499,V505,V507,V509,V511,V513,V515,V517,V519,V521,V523,V525,V527,V537,V545,V547,V552,V554,V561,V563,V569,V571)</f>
        <v>1142000</v>
      </c>
      <c r="W442" s="81">
        <f>SUM(W443,W445,W449,W454,W456,W458,W460,W467,W474,W479,W482,W484,W487,W489,W493,W497,W499,W505,W507,W509,W511,W513,W515,W517,W519,W521,W523,W525,W527,W537,W545,W547,W552,W554,W561,W563,W569,W571)</f>
        <v>0</v>
      </c>
      <c r="X442" s="148">
        <f t="shared" si="753"/>
        <v>1142000</v>
      </c>
      <c r="Y442" s="81">
        <f>SUM(Y443,Y445,Y449,Y454,Y456,Y458,Y460,Y467,Y474,Y479,Y482,Y484,Y487,Y489,Y493,Y497,Y499,Y505,Y507,Y509,Y511,Y513,Y515,Y517,Y519,Y521,Y523,Y525,Y527,Y537,Y545,Y547,Y552,Y554,Y561,Y563,Y569,Y571)</f>
        <v>0</v>
      </c>
      <c r="Z442" s="81">
        <f>SUM(Z443,Z445,Z449,Z454,Z456,Z458,Z460,Z467,Z474,Z479,Z482,Z484,Z487,Z489,Z493,Z497,Z499,Z505,Z507,Z509,Z511,Z513,Z515,Z517,Z519,Z521,Z523,Z525,Z527,Z537,Z545,Z547,Z552,Z554,Z561,Z563,Z569,Z571)</f>
        <v>0</v>
      </c>
      <c r="AA442" s="149">
        <f t="shared" si="763"/>
        <v>1142000</v>
      </c>
      <c r="AB442" s="216"/>
      <c r="AC442" s="78">
        <f>SUM(AC443,AC445,AC449,AC454,AC456,AC458,AC460,AC467,AC474,AC479,AC482,AC484,AC487,AC489,AC493,AC497,AC499,AC505,AC507,AC509,AC511,AC513,AC515,AC517,AC519,AC521,AC523,AC525,AC527,AC537,AC545,AC547,AC552,AC554,AC561,AC563,AC569,AC571)</f>
        <v>1193276</v>
      </c>
      <c r="AD442" s="81">
        <f>SUM(AD443,AD445,AD449,AD454,AD456,AD458,AD460,AD467,AD474,AD479,AD482,AD484,AD487,AD489,AD493,AD497,AD499,AD505,AD507,AD509,AD511,AD513,AD515,AD517,AD519,AD521,AD523,AD525,AD527,AD537,AD545,AD547,AD552,AD554,AD561,AD563,AD569,AD571)</f>
        <v>0</v>
      </c>
      <c r="AE442" s="148">
        <f t="shared" si="754"/>
        <v>1193276</v>
      </c>
      <c r="AF442" s="81">
        <f>SUM(AF443,AF445,AF449,AF454,AF456,AF458,AF460,AF467,AF474,AF479,AF482,AF484,AF487,AF489,AF493,AF497,AF499,AF505,AF507,AF509,AF511,AF513,AF515,AF517,AF519,AF521,AF523,AF525,AF527,AF537,AF545,AF547,AF552,AF554,AF561,AF563,AF569,AF571)</f>
        <v>0</v>
      </c>
      <c r="AG442" s="81">
        <f>SUM(AG443,AG445,AG449,AG454,AG456,AG458,AG460,AG467,AG474,AG479,AG482,AG484,AG487,AG489,AG493,AG497,AG499,AG505,AG507,AG509,AG511,AG513,AG515,AG517,AG519,AG521,AG523,AG525,AG527,AG537,AG545,AG547,AG552,AG554,AG561,AG563,AG569,AG571)</f>
        <v>0</v>
      </c>
      <c r="AH442" s="149">
        <f t="shared" si="764"/>
        <v>1193276</v>
      </c>
      <c r="AJ442" s="79">
        <f t="shared" ref="AJ442:AU442" si="768">SUM(AJ443,AJ445,AJ449,AJ454,AJ456,AJ458,AJ460,AJ467,AJ474,AJ479,AJ482,AJ484,AJ487,AJ489,AJ493,AJ497,AJ499,AJ505,AJ507,AJ509,AJ511,AJ513,AJ515,AJ517,AJ519,AJ521,AJ523,AJ525,AJ527,AJ537,AJ545,AJ547,AJ552,AJ554,AJ561,AJ563,AJ569,AJ571)</f>
        <v>10980</v>
      </c>
      <c r="AK442" s="80">
        <f t="shared" si="768"/>
        <v>123380</v>
      </c>
      <c r="AL442" s="81">
        <f t="shared" si="768"/>
        <v>42980</v>
      </c>
      <c r="AM442" s="80">
        <f t="shared" si="768"/>
        <v>113980</v>
      </c>
      <c r="AN442" s="81">
        <f t="shared" si="768"/>
        <v>236980</v>
      </c>
      <c r="AO442" s="80">
        <f t="shared" si="768"/>
        <v>54930</v>
      </c>
      <c r="AP442" s="81">
        <f t="shared" si="768"/>
        <v>113980</v>
      </c>
      <c r="AQ442" s="80">
        <f t="shared" si="768"/>
        <v>113980</v>
      </c>
      <c r="AR442" s="81">
        <f t="shared" si="768"/>
        <v>124160</v>
      </c>
      <c r="AS442" s="80">
        <f t="shared" si="768"/>
        <v>52970</v>
      </c>
      <c r="AT442" s="81">
        <f t="shared" si="768"/>
        <v>108980</v>
      </c>
      <c r="AU442" s="80">
        <f t="shared" si="768"/>
        <v>44000</v>
      </c>
      <c r="AV442" s="81">
        <f t="shared" si="699"/>
        <v>1141300</v>
      </c>
      <c r="AW442" s="80">
        <f t="shared" si="756"/>
        <v>0</v>
      </c>
      <c r="AX442" s="210"/>
      <c r="AY442" s="79">
        <f t="shared" si="757"/>
        <v>177340</v>
      </c>
      <c r="AZ442" s="80">
        <f t="shared" si="758"/>
        <v>405890</v>
      </c>
      <c r="BA442" s="81">
        <f t="shared" si="759"/>
        <v>352120</v>
      </c>
      <c r="BB442" s="80">
        <f t="shared" si="760"/>
        <v>205950</v>
      </c>
      <c r="BC442" s="80">
        <f t="shared" si="700"/>
        <v>1141300</v>
      </c>
      <c r="BD442" s="86">
        <f t="shared" si="761"/>
        <v>0</v>
      </c>
    </row>
    <row r="443" spans="2:56" x14ac:dyDescent="0.3">
      <c r="B443" s="222" t="s">
        <v>67</v>
      </c>
      <c r="C443" s="78">
        <f>SUM(C444)</f>
        <v>0</v>
      </c>
      <c r="D443" s="79">
        <f>SUM(D444)</f>
        <v>0</v>
      </c>
      <c r="E443" s="69">
        <f t="shared" si="749"/>
        <v>0</v>
      </c>
      <c r="F443" s="78">
        <f>SUM(F444)</f>
        <v>0</v>
      </c>
      <c r="G443" s="79">
        <f>SUM(G444)</f>
        <v>0</v>
      </c>
      <c r="H443" s="69">
        <f t="shared" si="750"/>
        <v>0</v>
      </c>
      <c r="I443" s="78">
        <f>SUM(I444)</f>
        <v>0</v>
      </c>
      <c r="J443" s="79">
        <f>SUM(J444)</f>
        <v>0</v>
      </c>
      <c r="K443" s="69">
        <f t="shared" si="751"/>
        <v>0</v>
      </c>
      <c r="L443" s="78">
        <f>SUM(L444)</f>
        <v>0</v>
      </c>
      <c r="M443" s="80">
        <f>SUM(M444)</f>
        <v>0</v>
      </c>
      <c r="N443" s="81">
        <f>SUM(N444)</f>
        <v>0</v>
      </c>
      <c r="O443" s="78">
        <f>SUM(O444)</f>
        <v>0</v>
      </c>
      <c r="P443" s="81">
        <f>SUM(P444)</f>
        <v>0</v>
      </c>
      <c r="Q443" s="148">
        <f t="shared" si="752"/>
        <v>0</v>
      </c>
      <c r="R443" s="81">
        <f>SUM(R444)</f>
        <v>0</v>
      </c>
      <c r="S443" s="81">
        <f>SUM(S444)</f>
        <v>0</v>
      </c>
      <c r="T443" s="149">
        <f t="shared" si="762"/>
        <v>0</v>
      </c>
      <c r="U443" s="216"/>
      <c r="V443" s="78">
        <f>SUM(V444)</f>
        <v>0</v>
      </c>
      <c r="W443" s="81">
        <f>SUM(W444)</f>
        <v>0</v>
      </c>
      <c r="X443" s="148">
        <f t="shared" si="753"/>
        <v>0</v>
      </c>
      <c r="Y443" s="81">
        <f>SUM(Y444)</f>
        <v>0</v>
      </c>
      <c r="Z443" s="81">
        <f>SUM(Z444)</f>
        <v>0</v>
      </c>
      <c r="AA443" s="149">
        <f t="shared" si="763"/>
        <v>0</v>
      </c>
      <c r="AB443" s="216"/>
      <c r="AC443" s="78">
        <f>SUM(AC444)</f>
        <v>0</v>
      </c>
      <c r="AD443" s="81">
        <f>SUM(AD444)</f>
        <v>0</v>
      </c>
      <c r="AE443" s="148">
        <f t="shared" si="754"/>
        <v>0</v>
      </c>
      <c r="AF443" s="81">
        <f>SUM(AF444)</f>
        <v>0</v>
      </c>
      <c r="AG443" s="81">
        <f>SUM(AG444)</f>
        <v>0</v>
      </c>
      <c r="AH443" s="149">
        <f t="shared" si="764"/>
        <v>0</v>
      </c>
      <c r="AJ443" s="79">
        <f t="shared" ref="AJ443:AU443" si="769">SUM(AJ444)</f>
        <v>0</v>
      </c>
      <c r="AK443" s="80">
        <f t="shared" si="769"/>
        <v>0</v>
      </c>
      <c r="AL443" s="81">
        <f t="shared" si="769"/>
        <v>0</v>
      </c>
      <c r="AM443" s="80">
        <f t="shared" si="769"/>
        <v>0</v>
      </c>
      <c r="AN443" s="81">
        <f t="shared" si="769"/>
        <v>0</v>
      </c>
      <c r="AO443" s="80">
        <f t="shared" si="769"/>
        <v>0</v>
      </c>
      <c r="AP443" s="81">
        <f t="shared" si="769"/>
        <v>0</v>
      </c>
      <c r="AQ443" s="80">
        <f t="shared" si="769"/>
        <v>0</v>
      </c>
      <c r="AR443" s="81">
        <f t="shared" si="769"/>
        <v>0</v>
      </c>
      <c r="AS443" s="80">
        <f t="shared" si="769"/>
        <v>0</v>
      </c>
      <c r="AT443" s="81">
        <f t="shared" si="769"/>
        <v>0</v>
      </c>
      <c r="AU443" s="80">
        <f t="shared" si="769"/>
        <v>0</v>
      </c>
      <c r="AV443" s="81">
        <f t="shared" si="699"/>
        <v>0</v>
      </c>
      <c r="AW443" s="80">
        <f t="shared" si="756"/>
        <v>0</v>
      </c>
      <c r="AX443" s="210"/>
      <c r="AY443" s="79">
        <f t="shared" si="757"/>
        <v>0</v>
      </c>
      <c r="AZ443" s="80">
        <f t="shared" si="758"/>
        <v>0</v>
      </c>
      <c r="BA443" s="81">
        <f t="shared" si="759"/>
        <v>0</v>
      </c>
      <c r="BB443" s="80">
        <f t="shared" si="760"/>
        <v>0</v>
      </c>
      <c r="BC443" s="80">
        <f t="shared" si="700"/>
        <v>0</v>
      </c>
      <c r="BD443" s="86">
        <f t="shared" si="761"/>
        <v>0</v>
      </c>
    </row>
    <row r="444" spans="2:56" x14ac:dyDescent="0.3">
      <c r="B444" s="211" t="s">
        <v>68</v>
      </c>
      <c r="C444" s="212"/>
      <c r="D444" s="213"/>
      <c r="E444" s="144">
        <f t="shared" si="749"/>
        <v>0</v>
      </c>
      <c r="F444" s="212"/>
      <c r="G444" s="213"/>
      <c r="H444" s="144">
        <f t="shared" si="750"/>
        <v>0</v>
      </c>
      <c r="I444" s="212"/>
      <c r="J444" s="213"/>
      <c r="K444" s="144">
        <f t="shared" si="751"/>
        <v>0</v>
      </c>
      <c r="L444" s="212"/>
      <c r="M444" s="214"/>
      <c r="N444" s="215"/>
      <c r="O444" s="212"/>
      <c r="P444" s="215"/>
      <c r="Q444" s="139">
        <f t="shared" si="752"/>
        <v>0</v>
      </c>
      <c r="R444" s="215"/>
      <c r="S444" s="215"/>
      <c r="T444" s="140">
        <f t="shared" si="762"/>
        <v>0</v>
      </c>
      <c r="U444" s="216"/>
      <c r="V444" s="212"/>
      <c r="W444" s="215"/>
      <c r="X444" s="139">
        <f t="shared" si="753"/>
        <v>0</v>
      </c>
      <c r="Y444" s="215"/>
      <c r="Z444" s="215"/>
      <c r="AA444" s="140">
        <f t="shared" si="763"/>
        <v>0</v>
      </c>
      <c r="AB444" s="216"/>
      <c r="AC444" s="212"/>
      <c r="AD444" s="215"/>
      <c r="AE444" s="139">
        <f t="shared" si="754"/>
        <v>0</v>
      </c>
      <c r="AF444" s="215"/>
      <c r="AG444" s="215"/>
      <c r="AH444" s="140">
        <f t="shared" si="764"/>
        <v>0</v>
      </c>
      <c r="AJ444" s="217"/>
      <c r="AK444" s="218"/>
      <c r="AL444" s="219"/>
      <c r="AM444" s="218"/>
      <c r="AN444" s="219"/>
      <c r="AO444" s="218"/>
      <c r="AP444" s="219"/>
      <c r="AQ444" s="218"/>
      <c r="AR444" s="219"/>
      <c r="AS444" s="218"/>
      <c r="AT444" s="219"/>
      <c r="AU444" s="218"/>
      <c r="AV444" s="114">
        <f t="shared" si="699"/>
        <v>0</v>
      </c>
      <c r="AW444" s="113">
        <f t="shared" si="756"/>
        <v>0</v>
      </c>
      <c r="AX444" s="210"/>
      <c r="AY444" s="111">
        <f t="shared" si="757"/>
        <v>0</v>
      </c>
      <c r="AZ444" s="113">
        <f t="shared" si="758"/>
        <v>0</v>
      </c>
      <c r="BA444" s="114">
        <f t="shared" si="759"/>
        <v>0</v>
      </c>
      <c r="BB444" s="113">
        <f t="shared" si="760"/>
        <v>0</v>
      </c>
      <c r="BC444" s="113">
        <f t="shared" si="700"/>
        <v>0</v>
      </c>
      <c r="BD444" s="117">
        <f t="shared" si="761"/>
        <v>0</v>
      </c>
    </row>
    <row r="445" spans="2:56" x14ac:dyDescent="0.3">
      <c r="B445" s="222" t="s">
        <v>69</v>
      </c>
      <c r="C445" s="78">
        <f>SUM(C446:C448)</f>
        <v>0</v>
      </c>
      <c r="D445" s="79">
        <f>SUM(D446:D448)</f>
        <v>0</v>
      </c>
      <c r="E445" s="69">
        <f t="shared" si="749"/>
        <v>0</v>
      </c>
      <c r="F445" s="78">
        <f>SUM(F446:F448)</f>
        <v>0</v>
      </c>
      <c r="G445" s="79">
        <f>SUM(G446:G448)</f>
        <v>0</v>
      </c>
      <c r="H445" s="69">
        <f t="shared" si="750"/>
        <v>0</v>
      </c>
      <c r="I445" s="78">
        <f>SUM(I446:I448)</f>
        <v>0</v>
      </c>
      <c r="J445" s="79">
        <f>SUM(J446:J448)</f>
        <v>0</v>
      </c>
      <c r="K445" s="69">
        <f t="shared" si="751"/>
        <v>0</v>
      </c>
      <c r="L445" s="78">
        <f>SUM(L446:L448)</f>
        <v>0</v>
      </c>
      <c r="M445" s="80">
        <f>SUM(M446:M448)</f>
        <v>0</v>
      </c>
      <c r="N445" s="81">
        <f>SUM(N446:N448)</f>
        <v>0</v>
      </c>
      <c r="O445" s="78">
        <f>SUM(O446:O448)</f>
        <v>0</v>
      </c>
      <c r="P445" s="81">
        <f>SUM(P446:P448)</f>
        <v>0</v>
      </c>
      <c r="Q445" s="148">
        <f t="shared" si="752"/>
        <v>0</v>
      </c>
      <c r="R445" s="81">
        <f>SUM(R446:R448)</f>
        <v>0</v>
      </c>
      <c r="S445" s="81">
        <f>SUM(S446:S448)</f>
        <v>0</v>
      </c>
      <c r="T445" s="149">
        <f t="shared" si="762"/>
        <v>0</v>
      </c>
      <c r="U445" s="216"/>
      <c r="V445" s="78">
        <f>SUM(V446:V448)</f>
        <v>0</v>
      </c>
      <c r="W445" s="81">
        <f>SUM(W446:W448)</f>
        <v>0</v>
      </c>
      <c r="X445" s="148">
        <f t="shared" si="753"/>
        <v>0</v>
      </c>
      <c r="Y445" s="81">
        <f>SUM(Y446:Y448)</f>
        <v>0</v>
      </c>
      <c r="Z445" s="81">
        <f>SUM(Z446:Z448)</f>
        <v>0</v>
      </c>
      <c r="AA445" s="149">
        <f t="shared" si="763"/>
        <v>0</v>
      </c>
      <c r="AB445" s="216"/>
      <c r="AC445" s="78">
        <f>SUM(AC446:AC448)</f>
        <v>0</v>
      </c>
      <c r="AD445" s="81">
        <f>SUM(AD446:AD448)</f>
        <v>0</v>
      </c>
      <c r="AE445" s="148">
        <f t="shared" si="754"/>
        <v>0</v>
      </c>
      <c r="AF445" s="81">
        <f>SUM(AF446:AF448)</f>
        <v>0</v>
      </c>
      <c r="AG445" s="81">
        <f>SUM(AG446:AG448)</f>
        <v>0</v>
      </c>
      <c r="AH445" s="149">
        <f t="shared" si="764"/>
        <v>0</v>
      </c>
      <c r="AJ445" s="79">
        <f t="shared" ref="AJ445:AU445" si="770">SUM(AJ446:AJ448)</f>
        <v>0</v>
      </c>
      <c r="AK445" s="80">
        <f t="shared" si="770"/>
        <v>0</v>
      </c>
      <c r="AL445" s="81">
        <f t="shared" si="770"/>
        <v>0</v>
      </c>
      <c r="AM445" s="80">
        <f t="shared" si="770"/>
        <v>0</v>
      </c>
      <c r="AN445" s="81">
        <f t="shared" si="770"/>
        <v>0</v>
      </c>
      <c r="AO445" s="80">
        <f t="shared" si="770"/>
        <v>0</v>
      </c>
      <c r="AP445" s="81">
        <f t="shared" si="770"/>
        <v>0</v>
      </c>
      <c r="AQ445" s="80">
        <f t="shared" si="770"/>
        <v>0</v>
      </c>
      <c r="AR445" s="81">
        <f t="shared" si="770"/>
        <v>0</v>
      </c>
      <c r="AS445" s="80">
        <f t="shared" si="770"/>
        <v>0</v>
      </c>
      <c r="AT445" s="81">
        <f t="shared" si="770"/>
        <v>0</v>
      </c>
      <c r="AU445" s="80">
        <f t="shared" si="770"/>
        <v>0</v>
      </c>
      <c r="AV445" s="81">
        <f t="shared" si="699"/>
        <v>0</v>
      </c>
      <c r="AW445" s="80">
        <f t="shared" si="756"/>
        <v>0</v>
      </c>
      <c r="AX445" s="210"/>
      <c r="AY445" s="79">
        <f t="shared" si="757"/>
        <v>0</v>
      </c>
      <c r="AZ445" s="80">
        <f t="shared" si="758"/>
        <v>0</v>
      </c>
      <c r="BA445" s="81">
        <f t="shared" si="759"/>
        <v>0</v>
      </c>
      <c r="BB445" s="80">
        <f t="shared" si="760"/>
        <v>0</v>
      </c>
      <c r="BC445" s="80">
        <f t="shared" si="700"/>
        <v>0</v>
      </c>
      <c r="BD445" s="86">
        <f t="shared" si="761"/>
        <v>0</v>
      </c>
    </row>
    <row r="446" spans="2:56" x14ac:dyDescent="0.3">
      <c r="B446" s="211" t="s">
        <v>70</v>
      </c>
      <c r="C446" s="212"/>
      <c r="D446" s="213"/>
      <c r="E446" s="144">
        <f t="shared" si="749"/>
        <v>0</v>
      </c>
      <c r="F446" s="212"/>
      <c r="G446" s="213"/>
      <c r="H446" s="144">
        <f t="shared" si="750"/>
        <v>0</v>
      </c>
      <c r="I446" s="212"/>
      <c r="J446" s="213"/>
      <c r="K446" s="144">
        <f t="shared" si="751"/>
        <v>0</v>
      </c>
      <c r="L446" s="212"/>
      <c r="M446" s="214"/>
      <c r="N446" s="215"/>
      <c r="O446" s="212"/>
      <c r="P446" s="215"/>
      <c r="Q446" s="139">
        <f t="shared" si="752"/>
        <v>0</v>
      </c>
      <c r="R446" s="215"/>
      <c r="S446" s="215"/>
      <c r="T446" s="140">
        <f t="shared" si="762"/>
        <v>0</v>
      </c>
      <c r="U446" s="216"/>
      <c r="V446" s="212"/>
      <c r="W446" s="215"/>
      <c r="X446" s="139">
        <f t="shared" si="753"/>
        <v>0</v>
      </c>
      <c r="Y446" s="215"/>
      <c r="Z446" s="215"/>
      <c r="AA446" s="140">
        <f t="shared" si="763"/>
        <v>0</v>
      </c>
      <c r="AB446" s="216"/>
      <c r="AC446" s="212"/>
      <c r="AD446" s="215"/>
      <c r="AE446" s="139">
        <f t="shared" si="754"/>
        <v>0</v>
      </c>
      <c r="AF446" s="215"/>
      <c r="AG446" s="215"/>
      <c r="AH446" s="140">
        <f t="shared" si="764"/>
        <v>0</v>
      </c>
      <c r="AJ446" s="217"/>
      <c r="AK446" s="218"/>
      <c r="AL446" s="219"/>
      <c r="AM446" s="218"/>
      <c r="AN446" s="219"/>
      <c r="AO446" s="218"/>
      <c r="AP446" s="219"/>
      <c r="AQ446" s="218"/>
      <c r="AR446" s="219"/>
      <c r="AS446" s="218"/>
      <c r="AT446" s="219"/>
      <c r="AU446" s="218"/>
      <c r="AV446" s="114">
        <f t="shared" si="699"/>
        <v>0</v>
      </c>
      <c r="AW446" s="113">
        <f t="shared" si="756"/>
        <v>0</v>
      </c>
      <c r="AX446" s="210"/>
      <c r="AY446" s="111">
        <f t="shared" si="757"/>
        <v>0</v>
      </c>
      <c r="AZ446" s="113">
        <f t="shared" si="758"/>
        <v>0</v>
      </c>
      <c r="BA446" s="114">
        <f t="shared" si="759"/>
        <v>0</v>
      </c>
      <c r="BB446" s="113">
        <f t="shared" si="760"/>
        <v>0</v>
      </c>
      <c r="BC446" s="113">
        <f t="shared" si="700"/>
        <v>0</v>
      </c>
      <c r="BD446" s="117">
        <f t="shared" si="761"/>
        <v>0</v>
      </c>
    </row>
    <row r="447" spans="2:56" x14ac:dyDescent="0.3">
      <c r="B447" s="211" t="s">
        <v>71</v>
      </c>
      <c r="C447" s="212"/>
      <c r="D447" s="213"/>
      <c r="E447" s="144">
        <f t="shared" si="749"/>
        <v>0</v>
      </c>
      <c r="F447" s="212"/>
      <c r="G447" s="213"/>
      <c r="H447" s="144">
        <f t="shared" si="750"/>
        <v>0</v>
      </c>
      <c r="I447" s="212"/>
      <c r="J447" s="213"/>
      <c r="K447" s="144">
        <f t="shared" si="751"/>
        <v>0</v>
      </c>
      <c r="L447" s="212"/>
      <c r="M447" s="214"/>
      <c r="N447" s="215"/>
      <c r="O447" s="212"/>
      <c r="P447" s="215"/>
      <c r="Q447" s="139">
        <f t="shared" si="752"/>
        <v>0</v>
      </c>
      <c r="R447" s="215"/>
      <c r="S447" s="215"/>
      <c r="T447" s="140">
        <f t="shared" si="762"/>
        <v>0</v>
      </c>
      <c r="U447" s="216"/>
      <c r="V447" s="212"/>
      <c r="W447" s="215"/>
      <c r="X447" s="139">
        <f t="shared" si="753"/>
        <v>0</v>
      </c>
      <c r="Y447" s="215"/>
      <c r="Z447" s="215"/>
      <c r="AA447" s="140">
        <f t="shared" si="763"/>
        <v>0</v>
      </c>
      <c r="AB447" s="216"/>
      <c r="AC447" s="212"/>
      <c r="AD447" s="215"/>
      <c r="AE447" s="139">
        <f t="shared" si="754"/>
        <v>0</v>
      </c>
      <c r="AF447" s="215"/>
      <c r="AG447" s="215"/>
      <c r="AH447" s="140">
        <f t="shared" si="764"/>
        <v>0</v>
      </c>
      <c r="AJ447" s="217"/>
      <c r="AK447" s="218"/>
      <c r="AL447" s="219"/>
      <c r="AM447" s="218"/>
      <c r="AN447" s="219"/>
      <c r="AO447" s="218"/>
      <c r="AP447" s="219"/>
      <c r="AQ447" s="218"/>
      <c r="AR447" s="219"/>
      <c r="AS447" s="218"/>
      <c r="AT447" s="219"/>
      <c r="AU447" s="218"/>
      <c r="AV447" s="114">
        <f t="shared" si="699"/>
        <v>0</v>
      </c>
      <c r="AW447" s="113">
        <f t="shared" si="756"/>
        <v>0</v>
      </c>
      <c r="AX447" s="210"/>
      <c r="AY447" s="111">
        <f t="shared" si="757"/>
        <v>0</v>
      </c>
      <c r="AZ447" s="113">
        <f t="shared" si="758"/>
        <v>0</v>
      </c>
      <c r="BA447" s="114">
        <f t="shared" si="759"/>
        <v>0</v>
      </c>
      <c r="BB447" s="113">
        <f t="shared" si="760"/>
        <v>0</v>
      </c>
      <c r="BC447" s="113">
        <f t="shared" si="700"/>
        <v>0</v>
      </c>
      <c r="BD447" s="117">
        <f t="shared" si="761"/>
        <v>0</v>
      </c>
    </row>
    <row r="448" spans="2:56" x14ac:dyDescent="0.3">
      <c r="B448" s="211" t="s">
        <v>72</v>
      </c>
      <c r="C448" s="212"/>
      <c r="D448" s="213"/>
      <c r="E448" s="144">
        <f t="shared" si="749"/>
        <v>0</v>
      </c>
      <c r="F448" s="212"/>
      <c r="G448" s="213"/>
      <c r="H448" s="144">
        <f t="shared" si="750"/>
        <v>0</v>
      </c>
      <c r="I448" s="212"/>
      <c r="J448" s="213"/>
      <c r="K448" s="144">
        <f t="shared" si="751"/>
        <v>0</v>
      </c>
      <c r="L448" s="212"/>
      <c r="M448" s="214"/>
      <c r="N448" s="215"/>
      <c r="O448" s="212"/>
      <c r="P448" s="215"/>
      <c r="Q448" s="139">
        <f t="shared" si="752"/>
        <v>0</v>
      </c>
      <c r="R448" s="215"/>
      <c r="S448" s="215"/>
      <c r="T448" s="140">
        <f t="shared" si="762"/>
        <v>0</v>
      </c>
      <c r="U448" s="216"/>
      <c r="V448" s="212"/>
      <c r="W448" s="215"/>
      <c r="X448" s="139">
        <f t="shared" si="753"/>
        <v>0</v>
      </c>
      <c r="Y448" s="215"/>
      <c r="Z448" s="215"/>
      <c r="AA448" s="140">
        <f t="shared" si="763"/>
        <v>0</v>
      </c>
      <c r="AB448" s="216"/>
      <c r="AC448" s="212"/>
      <c r="AD448" s="215"/>
      <c r="AE448" s="139">
        <f t="shared" si="754"/>
        <v>0</v>
      </c>
      <c r="AF448" s="215"/>
      <c r="AG448" s="215"/>
      <c r="AH448" s="140">
        <f t="shared" si="764"/>
        <v>0</v>
      </c>
      <c r="AJ448" s="217"/>
      <c r="AK448" s="218"/>
      <c r="AL448" s="219"/>
      <c r="AM448" s="218"/>
      <c r="AN448" s="219"/>
      <c r="AO448" s="218"/>
      <c r="AP448" s="219"/>
      <c r="AQ448" s="218"/>
      <c r="AR448" s="219"/>
      <c r="AS448" s="218"/>
      <c r="AT448" s="219"/>
      <c r="AU448" s="218"/>
      <c r="AV448" s="114">
        <f t="shared" si="699"/>
        <v>0</v>
      </c>
      <c r="AW448" s="113">
        <f t="shared" si="756"/>
        <v>0</v>
      </c>
      <c r="AX448" s="210"/>
      <c r="AY448" s="111">
        <f t="shared" si="757"/>
        <v>0</v>
      </c>
      <c r="AZ448" s="113">
        <f t="shared" si="758"/>
        <v>0</v>
      </c>
      <c r="BA448" s="114">
        <f t="shared" si="759"/>
        <v>0</v>
      </c>
      <c r="BB448" s="113">
        <f t="shared" si="760"/>
        <v>0</v>
      </c>
      <c r="BC448" s="113">
        <f t="shared" si="700"/>
        <v>0</v>
      </c>
      <c r="BD448" s="117">
        <f t="shared" si="761"/>
        <v>0</v>
      </c>
    </row>
    <row r="449" spans="2:56" x14ac:dyDescent="0.3">
      <c r="B449" s="222" t="s">
        <v>73</v>
      </c>
      <c r="C449" s="78">
        <f>SUM(C450:C453)</f>
        <v>0</v>
      </c>
      <c r="D449" s="79">
        <f>SUM(D450:D453)</f>
        <v>0</v>
      </c>
      <c r="E449" s="69">
        <f t="shared" si="749"/>
        <v>0</v>
      </c>
      <c r="F449" s="78">
        <f>SUM(F450:F453)</f>
        <v>0</v>
      </c>
      <c r="G449" s="79">
        <f>SUM(G450:G453)</f>
        <v>0</v>
      </c>
      <c r="H449" s="69">
        <f t="shared" si="750"/>
        <v>0</v>
      </c>
      <c r="I449" s="78">
        <f>SUM(I450:I453)</f>
        <v>0</v>
      </c>
      <c r="J449" s="79">
        <f>SUM(J450:J453)</f>
        <v>0</v>
      </c>
      <c r="K449" s="69">
        <f t="shared" si="751"/>
        <v>0</v>
      </c>
      <c r="L449" s="78">
        <f>SUM(L450:L453)</f>
        <v>0</v>
      </c>
      <c r="M449" s="80">
        <f>SUM(M450:M453)</f>
        <v>0</v>
      </c>
      <c r="N449" s="81">
        <f>SUM(N450:N453)</f>
        <v>0</v>
      </c>
      <c r="O449" s="78">
        <f>SUM(O450:O453)</f>
        <v>0</v>
      </c>
      <c r="P449" s="81">
        <f>SUM(P450:P453)</f>
        <v>0</v>
      </c>
      <c r="Q449" s="148">
        <f t="shared" si="752"/>
        <v>0</v>
      </c>
      <c r="R449" s="81">
        <f>SUM(R450:R453)</f>
        <v>0</v>
      </c>
      <c r="S449" s="81">
        <f>SUM(S450:S453)</f>
        <v>0</v>
      </c>
      <c r="T449" s="149">
        <f t="shared" si="762"/>
        <v>0</v>
      </c>
      <c r="U449" s="216"/>
      <c r="V449" s="78">
        <f>SUM(V450:V453)</f>
        <v>0</v>
      </c>
      <c r="W449" s="81">
        <f>SUM(W450:W453)</f>
        <v>0</v>
      </c>
      <c r="X449" s="148">
        <f t="shared" si="753"/>
        <v>0</v>
      </c>
      <c r="Y449" s="81">
        <f>SUM(Y450:Y453)</f>
        <v>0</v>
      </c>
      <c r="Z449" s="81">
        <f>SUM(Z450:Z453)</f>
        <v>0</v>
      </c>
      <c r="AA449" s="149">
        <f t="shared" si="763"/>
        <v>0</v>
      </c>
      <c r="AB449" s="216"/>
      <c r="AC449" s="78">
        <f>SUM(AC450:AC453)</f>
        <v>0</v>
      </c>
      <c r="AD449" s="81">
        <f>SUM(AD450:AD453)</f>
        <v>0</v>
      </c>
      <c r="AE449" s="148">
        <f t="shared" si="754"/>
        <v>0</v>
      </c>
      <c r="AF449" s="81">
        <f>SUM(AF450:AF453)</f>
        <v>0</v>
      </c>
      <c r="AG449" s="81">
        <f>SUM(AG450:AG453)</f>
        <v>0</v>
      </c>
      <c r="AH449" s="149">
        <f t="shared" si="764"/>
        <v>0</v>
      </c>
      <c r="AJ449" s="79">
        <f t="shared" ref="AJ449:AU449" si="771">SUM(AJ450:AJ453)</f>
        <v>0</v>
      </c>
      <c r="AK449" s="80">
        <f t="shared" si="771"/>
        <v>0</v>
      </c>
      <c r="AL449" s="81">
        <f t="shared" si="771"/>
        <v>0</v>
      </c>
      <c r="AM449" s="80">
        <f t="shared" si="771"/>
        <v>0</v>
      </c>
      <c r="AN449" s="81">
        <f t="shared" si="771"/>
        <v>0</v>
      </c>
      <c r="AO449" s="80">
        <f t="shared" si="771"/>
        <v>0</v>
      </c>
      <c r="AP449" s="81">
        <f t="shared" si="771"/>
        <v>0</v>
      </c>
      <c r="AQ449" s="80">
        <f t="shared" si="771"/>
        <v>0</v>
      </c>
      <c r="AR449" s="81">
        <f t="shared" si="771"/>
        <v>0</v>
      </c>
      <c r="AS449" s="80">
        <f t="shared" si="771"/>
        <v>0</v>
      </c>
      <c r="AT449" s="81">
        <f t="shared" si="771"/>
        <v>0</v>
      </c>
      <c r="AU449" s="80">
        <f t="shared" si="771"/>
        <v>0</v>
      </c>
      <c r="AV449" s="81">
        <f t="shared" si="699"/>
        <v>0</v>
      </c>
      <c r="AW449" s="80">
        <f t="shared" si="756"/>
        <v>0</v>
      </c>
      <c r="AX449" s="210"/>
      <c r="AY449" s="79">
        <f t="shared" si="757"/>
        <v>0</v>
      </c>
      <c r="AZ449" s="80">
        <f t="shared" si="758"/>
        <v>0</v>
      </c>
      <c r="BA449" s="81">
        <f t="shared" si="759"/>
        <v>0</v>
      </c>
      <c r="BB449" s="80">
        <f t="shared" si="760"/>
        <v>0</v>
      </c>
      <c r="BC449" s="80">
        <f t="shared" si="700"/>
        <v>0</v>
      </c>
      <c r="BD449" s="86">
        <f t="shared" si="761"/>
        <v>0</v>
      </c>
    </row>
    <row r="450" spans="2:56" x14ac:dyDescent="0.3">
      <c r="B450" s="211" t="s">
        <v>74</v>
      </c>
      <c r="C450" s="212"/>
      <c r="D450" s="213"/>
      <c r="E450" s="144">
        <f t="shared" si="749"/>
        <v>0</v>
      </c>
      <c r="F450" s="212"/>
      <c r="G450" s="213"/>
      <c r="H450" s="144">
        <f t="shared" si="750"/>
        <v>0</v>
      </c>
      <c r="I450" s="212"/>
      <c r="J450" s="213"/>
      <c r="K450" s="144">
        <f t="shared" si="751"/>
        <v>0</v>
      </c>
      <c r="L450" s="212"/>
      <c r="M450" s="214"/>
      <c r="N450" s="215"/>
      <c r="O450" s="212"/>
      <c r="P450" s="215"/>
      <c r="Q450" s="139">
        <f t="shared" si="752"/>
        <v>0</v>
      </c>
      <c r="R450" s="215"/>
      <c r="S450" s="215"/>
      <c r="T450" s="140">
        <f t="shared" si="762"/>
        <v>0</v>
      </c>
      <c r="U450" s="216"/>
      <c r="V450" s="212"/>
      <c r="W450" s="215"/>
      <c r="X450" s="139">
        <f t="shared" si="753"/>
        <v>0</v>
      </c>
      <c r="Y450" s="215"/>
      <c r="Z450" s="215"/>
      <c r="AA450" s="140">
        <f t="shared" si="763"/>
        <v>0</v>
      </c>
      <c r="AB450" s="216"/>
      <c r="AC450" s="212"/>
      <c r="AD450" s="215"/>
      <c r="AE450" s="139">
        <f t="shared" si="754"/>
        <v>0</v>
      </c>
      <c r="AF450" s="215"/>
      <c r="AG450" s="215"/>
      <c r="AH450" s="140">
        <f t="shared" si="764"/>
        <v>0</v>
      </c>
      <c r="AJ450" s="217"/>
      <c r="AK450" s="218"/>
      <c r="AL450" s="219"/>
      <c r="AM450" s="218"/>
      <c r="AN450" s="219"/>
      <c r="AO450" s="218"/>
      <c r="AP450" s="219"/>
      <c r="AQ450" s="218"/>
      <c r="AR450" s="219"/>
      <c r="AS450" s="218"/>
      <c r="AT450" s="219"/>
      <c r="AU450" s="218"/>
      <c r="AV450" s="114">
        <f t="shared" si="699"/>
        <v>0</v>
      </c>
      <c r="AW450" s="113">
        <f t="shared" si="756"/>
        <v>0</v>
      </c>
      <c r="AX450" s="210"/>
      <c r="AY450" s="111">
        <f t="shared" si="757"/>
        <v>0</v>
      </c>
      <c r="AZ450" s="113">
        <f t="shared" si="758"/>
        <v>0</v>
      </c>
      <c r="BA450" s="114">
        <f t="shared" si="759"/>
        <v>0</v>
      </c>
      <c r="BB450" s="113">
        <f t="shared" si="760"/>
        <v>0</v>
      </c>
      <c r="BC450" s="113">
        <f t="shared" si="700"/>
        <v>0</v>
      </c>
      <c r="BD450" s="117">
        <f t="shared" si="761"/>
        <v>0</v>
      </c>
    </row>
    <row r="451" spans="2:56" x14ac:dyDescent="0.3">
      <c r="B451" s="211" t="s">
        <v>75</v>
      </c>
      <c r="C451" s="212"/>
      <c r="D451" s="213"/>
      <c r="E451" s="144">
        <f t="shared" si="749"/>
        <v>0</v>
      </c>
      <c r="F451" s="212"/>
      <c r="G451" s="213"/>
      <c r="H451" s="144">
        <f t="shared" si="750"/>
        <v>0</v>
      </c>
      <c r="I451" s="212"/>
      <c r="J451" s="213"/>
      <c r="K451" s="144">
        <f t="shared" si="751"/>
        <v>0</v>
      </c>
      <c r="L451" s="212"/>
      <c r="M451" s="214"/>
      <c r="N451" s="215"/>
      <c r="O451" s="212"/>
      <c r="P451" s="215"/>
      <c r="Q451" s="139">
        <f t="shared" si="752"/>
        <v>0</v>
      </c>
      <c r="R451" s="215"/>
      <c r="S451" s="215"/>
      <c r="T451" s="140">
        <f t="shared" si="762"/>
        <v>0</v>
      </c>
      <c r="U451" s="216"/>
      <c r="V451" s="212"/>
      <c r="W451" s="215"/>
      <c r="X451" s="139">
        <f t="shared" si="753"/>
        <v>0</v>
      </c>
      <c r="Y451" s="215"/>
      <c r="Z451" s="215"/>
      <c r="AA451" s="140">
        <f t="shared" si="763"/>
        <v>0</v>
      </c>
      <c r="AB451" s="216"/>
      <c r="AC451" s="212"/>
      <c r="AD451" s="215"/>
      <c r="AE451" s="139">
        <f t="shared" si="754"/>
        <v>0</v>
      </c>
      <c r="AF451" s="215"/>
      <c r="AG451" s="215"/>
      <c r="AH451" s="140">
        <f t="shared" si="764"/>
        <v>0</v>
      </c>
      <c r="AJ451" s="217"/>
      <c r="AK451" s="218"/>
      <c r="AL451" s="219"/>
      <c r="AM451" s="218"/>
      <c r="AN451" s="219"/>
      <c r="AO451" s="218"/>
      <c r="AP451" s="219"/>
      <c r="AQ451" s="218"/>
      <c r="AR451" s="219"/>
      <c r="AS451" s="218"/>
      <c r="AT451" s="219"/>
      <c r="AU451" s="218"/>
      <c r="AV451" s="114">
        <f t="shared" si="699"/>
        <v>0</v>
      </c>
      <c r="AW451" s="113">
        <f t="shared" si="756"/>
        <v>0</v>
      </c>
      <c r="AX451" s="210"/>
      <c r="AY451" s="111">
        <f t="shared" si="757"/>
        <v>0</v>
      </c>
      <c r="AZ451" s="113">
        <f t="shared" si="758"/>
        <v>0</v>
      </c>
      <c r="BA451" s="114">
        <f t="shared" si="759"/>
        <v>0</v>
      </c>
      <c r="BB451" s="113">
        <f t="shared" si="760"/>
        <v>0</v>
      </c>
      <c r="BC451" s="113">
        <f t="shared" si="700"/>
        <v>0</v>
      </c>
      <c r="BD451" s="117">
        <f t="shared" si="761"/>
        <v>0</v>
      </c>
    </row>
    <row r="452" spans="2:56" x14ac:dyDescent="0.3">
      <c r="B452" s="211" t="s">
        <v>76</v>
      </c>
      <c r="C452" s="212"/>
      <c r="D452" s="213"/>
      <c r="E452" s="144">
        <f t="shared" si="749"/>
        <v>0</v>
      </c>
      <c r="F452" s="212"/>
      <c r="G452" s="213"/>
      <c r="H452" s="144">
        <f t="shared" si="750"/>
        <v>0</v>
      </c>
      <c r="I452" s="212"/>
      <c r="J452" s="213"/>
      <c r="K452" s="144">
        <f t="shared" si="751"/>
        <v>0</v>
      </c>
      <c r="L452" s="212"/>
      <c r="M452" s="214"/>
      <c r="N452" s="215"/>
      <c r="O452" s="212"/>
      <c r="P452" s="215"/>
      <c r="Q452" s="139">
        <f t="shared" si="752"/>
        <v>0</v>
      </c>
      <c r="R452" s="215"/>
      <c r="S452" s="215"/>
      <c r="T452" s="140">
        <f t="shared" si="762"/>
        <v>0</v>
      </c>
      <c r="U452" s="216"/>
      <c r="V452" s="212"/>
      <c r="W452" s="215"/>
      <c r="X452" s="139">
        <f t="shared" si="753"/>
        <v>0</v>
      </c>
      <c r="Y452" s="215"/>
      <c r="Z452" s="215"/>
      <c r="AA452" s="140">
        <f t="shared" si="763"/>
        <v>0</v>
      </c>
      <c r="AB452" s="216"/>
      <c r="AC452" s="212"/>
      <c r="AD452" s="215"/>
      <c r="AE452" s="139">
        <f t="shared" si="754"/>
        <v>0</v>
      </c>
      <c r="AF452" s="215"/>
      <c r="AG452" s="215"/>
      <c r="AH452" s="140">
        <f t="shared" si="764"/>
        <v>0</v>
      </c>
      <c r="AJ452" s="217"/>
      <c r="AK452" s="218"/>
      <c r="AL452" s="219"/>
      <c r="AM452" s="218"/>
      <c r="AN452" s="219"/>
      <c r="AO452" s="218"/>
      <c r="AP452" s="219"/>
      <c r="AQ452" s="218"/>
      <c r="AR452" s="219"/>
      <c r="AS452" s="218"/>
      <c r="AT452" s="219"/>
      <c r="AU452" s="218"/>
      <c r="AV452" s="114">
        <f t="shared" si="699"/>
        <v>0</v>
      </c>
      <c r="AW452" s="113">
        <f t="shared" si="756"/>
        <v>0</v>
      </c>
      <c r="AX452" s="210"/>
      <c r="AY452" s="111">
        <f t="shared" si="757"/>
        <v>0</v>
      </c>
      <c r="AZ452" s="113">
        <f t="shared" si="758"/>
        <v>0</v>
      </c>
      <c r="BA452" s="114">
        <f t="shared" si="759"/>
        <v>0</v>
      </c>
      <c r="BB452" s="113">
        <f t="shared" si="760"/>
        <v>0</v>
      </c>
      <c r="BC452" s="113">
        <f t="shared" si="700"/>
        <v>0</v>
      </c>
      <c r="BD452" s="117">
        <f t="shared" si="761"/>
        <v>0</v>
      </c>
    </row>
    <row r="453" spans="2:56" x14ac:dyDescent="0.3">
      <c r="B453" s="211" t="s">
        <v>77</v>
      </c>
      <c r="C453" s="212"/>
      <c r="D453" s="213"/>
      <c r="E453" s="144">
        <f t="shared" si="749"/>
        <v>0</v>
      </c>
      <c r="F453" s="212"/>
      <c r="G453" s="213"/>
      <c r="H453" s="144">
        <f t="shared" si="750"/>
        <v>0</v>
      </c>
      <c r="I453" s="212"/>
      <c r="J453" s="213"/>
      <c r="K453" s="144">
        <f t="shared" si="751"/>
        <v>0</v>
      </c>
      <c r="L453" s="212"/>
      <c r="M453" s="214"/>
      <c r="N453" s="215"/>
      <c r="O453" s="212"/>
      <c r="P453" s="215"/>
      <c r="Q453" s="139">
        <f t="shared" si="752"/>
        <v>0</v>
      </c>
      <c r="R453" s="215"/>
      <c r="S453" s="215"/>
      <c r="T453" s="140">
        <f t="shared" si="762"/>
        <v>0</v>
      </c>
      <c r="U453" s="216"/>
      <c r="V453" s="212"/>
      <c r="W453" s="215"/>
      <c r="X453" s="139">
        <f t="shared" si="753"/>
        <v>0</v>
      </c>
      <c r="Y453" s="215"/>
      <c r="Z453" s="215"/>
      <c r="AA453" s="140">
        <f t="shared" si="763"/>
        <v>0</v>
      </c>
      <c r="AB453" s="216"/>
      <c r="AC453" s="212"/>
      <c r="AD453" s="215"/>
      <c r="AE453" s="139">
        <f t="shared" si="754"/>
        <v>0</v>
      </c>
      <c r="AF453" s="215"/>
      <c r="AG453" s="215"/>
      <c r="AH453" s="140">
        <f t="shared" si="764"/>
        <v>0</v>
      </c>
      <c r="AJ453" s="217"/>
      <c r="AK453" s="218"/>
      <c r="AL453" s="219"/>
      <c r="AM453" s="218"/>
      <c r="AN453" s="219"/>
      <c r="AO453" s="218"/>
      <c r="AP453" s="219"/>
      <c r="AQ453" s="218"/>
      <c r="AR453" s="219"/>
      <c r="AS453" s="218"/>
      <c r="AT453" s="219"/>
      <c r="AU453" s="218"/>
      <c r="AV453" s="114">
        <f t="shared" si="699"/>
        <v>0</v>
      </c>
      <c r="AW453" s="113">
        <f t="shared" si="756"/>
        <v>0</v>
      </c>
      <c r="AX453" s="210"/>
      <c r="AY453" s="111">
        <f t="shared" si="757"/>
        <v>0</v>
      </c>
      <c r="AZ453" s="113">
        <f t="shared" si="758"/>
        <v>0</v>
      </c>
      <c r="BA453" s="114">
        <f t="shared" si="759"/>
        <v>0</v>
      </c>
      <c r="BB453" s="113">
        <f t="shared" si="760"/>
        <v>0</v>
      </c>
      <c r="BC453" s="113">
        <f t="shared" si="700"/>
        <v>0</v>
      </c>
      <c r="BD453" s="117">
        <f t="shared" si="761"/>
        <v>0</v>
      </c>
    </row>
    <row r="454" spans="2:56" x14ac:dyDescent="0.3">
      <c r="B454" s="222" t="s">
        <v>78</v>
      </c>
      <c r="C454" s="78">
        <f>SUM(C455)</f>
        <v>0</v>
      </c>
      <c r="D454" s="79">
        <f>SUM(D455)</f>
        <v>0</v>
      </c>
      <c r="E454" s="69">
        <f t="shared" si="749"/>
        <v>0</v>
      </c>
      <c r="F454" s="78">
        <f>SUM(F455)</f>
        <v>0</v>
      </c>
      <c r="G454" s="79">
        <f>SUM(G455)</f>
        <v>0</v>
      </c>
      <c r="H454" s="69">
        <f t="shared" si="750"/>
        <v>0</v>
      </c>
      <c r="I454" s="78">
        <f>SUM(I455)</f>
        <v>0</v>
      </c>
      <c r="J454" s="79">
        <f>SUM(J455)</f>
        <v>0</v>
      </c>
      <c r="K454" s="69">
        <f t="shared" si="751"/>
        <v>0</v>
      </c>
      <c r="L454" s="78">
        <f>SUM(L455)</f>
        <v>0</v>
      </c>
      <c r="M454" s="80">
        <f>SUM(M455)</f>
        <v>0</v>
      </c>
      <c r="N454" s="81">
        <f>SUM(N455)</f>
        <v>0</v>
      </c>
      <c r="O454" s="78">
        <f>SUM(O455)</f>
        <v>0</v>
      </c>
      <c r="P454" s="81">
        <f>SUM(P455)</f>
        <v>0</v>
      </c>
      <c r="Q454" s="148">
        <f t="shared" si="752"/>
        <v>0</v>
      </c>
      <c r="R454" s="81">
        <f>SUM(R455)</f>
        <v>0</v>
      </c>
      <c r="S454" s="81">
        <f>SUM(S455)</f>
        <v>0</v>
      </c>
      <c r="T454" s="149">
        <f t="shared" si="762"/>
        <v>0</v>
      </c>
      <c r="U454" s="216"/>
      <c r="V454" s="78">
        <f>SUM(V455)</f>
        <v>0</v>
      </c>
      <c r="W454" s="81">
        <f>SUM(W455)</f>
        <v>0</v>
      </c>
      <c r="X454" s="148">
        <f t="shared" si="753"/>
        <v>0</v>
      </c>
      <c r="Y454" s="81">
        <f>SUM(Y455)</f>
        <v>0</v>
      </c>
      <c r="Z454" s="81">
        <f>SUM(Z455)</f>
        <v>0</v>
      </c>
      <c r="AA454" s="149">
        <f t="shared" si="763"/>
        <v>0</v>
      </c>
      <c r="AB454" s="216"/>
      <c r="AC454" s="78">
        <f>SUM(AC455)</f>
        <v>0</v>
      </c>
      <c r="AD454" s="81">
        <f>SUM(AD455)</f>
        <v>0</v>
      </c>
      <c r="AE454" s="148">
        <f t="shared" si="754"/>
        <v>0</v>
      </c>
      <c r="AF454" s="81">
        <f>SUM(AF455)</f>
        <v>0</v>
      </c>
      <c r="AG454" s="81">
        <f>SUM(AG455)</f>
        <v>0</v>
      </c>
      <c r="AH454" s="149">
        <f t="shared" si="764"/>
        <v>0</v>
      </c>
      <c r="AJ454" s="79">
        <f t="shared" ref="AJ454:AU454" si="772">SUM(AJ455)</f>
        <v>0</v>
      </c>
      <c r="AK454" s="80">
        <f t="shared" si="772"/>
        <v>0</v>
      </c>
      <c r="AL454" s="81">
        <f t="shared" si="772"/>
        <v>0</v>
      </c>
      <c r="AM454" s="80">
        <f t="shared" si="772"/>
        <v>0</v>
      </c>
      <c r="AN454" s="81">
        <f t="shared" si="772"/>
        <v>0</v>
      </c>
      <c r="AO454" s="80">
        <f t="shared" si="772"/>
        <v>0</v>
      </c>
      <c r="AP454" s="81">
        <f t="shared" si="772"/>
        <v>0</v>
      </c>
      <c r="AQ454" s="80">
        <f t="shared" si="772"/>
        <v>0</v>
      </c>
      <c r="AR454" s="81">
        <f t="shared" si="772"/>
        <v>0</v>
      </c>
      <c r="AS454" s="80">
        <f t="shared" si="772"/>
        <v>0</v>
      </c>
      <c r="AT454" s="81">
        <f t="shared" si="772"/>
        <v>0</v>
      </c>
      <c r="AU454" s="80">
        <f t="shared" si="772"/>
        <v>0</v>
      </c>
      <c r="AV454" s="81">
        <f t="shared" si="699"/>
        <v>0</v>
      </c>
      <c r="AW454" s="80">
        <f t="shared" si="756"/>
        <v>0</v>
      </c>
      <c r="AX454" s="210"/>
      <c r="AY454" s="79">
        <f t="shared" si="757"/>
        <v>0</v>
      </c>
      <c r="AZ454" s="80">
        <f t="shared" si="758"/>
        <v>0</v>
      </c>
      <c r="BA454" s="81">
        <f t="shared" si="759"/>
        <v>0</v>
      </c>
      <c r="BB454" s="80">
        <f t="shared" si="760"/>
        <v>0</v>
      </c>
      <c r="BC454" s="80">
        <f t="shared" si="700"/>
        <v>0</v>
      </c>
      <c r="BD454" s="86">
        <f t="shared" si="761"/>
        <v>0</v>
      </c>
    </row>
    <row r="455" spans="2:56" x14ac:dyDescent="0.3">
      <c r="B455" s="211" t="s">
        <v>79</v>
      </c>
      <c r="C455" s="212"/>
      <c r="D455" s="213"/>
      <c r="E455" s="144">
        <f t="shared" si="749"/>
        <v>0</v>
      </c>
      <c r="F455" s="212"/>
      <c r="G455" s="213"/>
      <c r="H455" s="144">
        <f t="shared" si="750"/>
        <v>0</v>
      </c>
      <c r="I455" s="212"/>
      <c r="J455" s="213"/>
      <c r="K455" s="144">
        <f t="shared" si="751"/>
        <v>0</v>
      </c>
      <c r="L455" s="212"/>
      <c r="M455" s="214"/>
      <c r="N455" s="215"/>
      <c r="O455" s="212"/>
      <c r="P455" s="215"/>
      <c r="Q455" s="139">
        <f t="shared" si="752"/>
        <v>0</v>
      </c>
      <c r="R455" s="215"/>
      <c r="S455" s="215"/>
      <c r="T455" s="140">
        <f t="shared" si="762"/>
        <v>0</v>
      </c>
      <c r="U455" s="216"/>
      <c r="V455" s="212"/>
      <c r="W455" s="215"/>
      <c r="X455" s="139">
        <f t="shared" si="753"/>
        <v>0</v>
      </c>
      <c r="Y455" s="215"/>
      <c r="Z455" s="215"/>
      <c r="AA455" s="140">
        <f t="shared" si="763"/>
        <v>0</v>
      </c>
      <c r="AB455" s="216"/>
      <c r="AC455" s="212"/>
      <c r="AD455" s="215"/>
      <c r="AE455" s="139">
        <f t="shared" si="754"/>
        <v>0</v>
      </c>
      <c r="AF455" s="215"/>
      <c r="AG455" s="215"/>
      <c r="AH455" s="140">
        <f t="shared" si="764"/>
        <v>0</v>
      </c>
      <c r="AJ455" s="217"/>
      <c r="AK455" s="218"/>
      <c r="AL455" s="219"/>
      <c r="AM455" s="218"/>
      <c r="AN455" s="219"/>
      <c r="AO455" s="218"/>
      <c r="AP455" s="219"/>
      <c r="AQ455" s="218"/>
      <c r="AR455" s="219"/>
      <c r="AS455" s="218"/>
      <c r="AT455" s="219"/>
      <c r="AU455" s="218"/>
      <c r="AV455" s="114">
        <f t="shared" si="699"/>
        <v>0</v>
      </c>
      <c r="AW455" s="113">
        <f t="shared" si="756"/>
        <v>0</v>
      </c>
      <c r="AX455" s="210"/>
      <c r="AY455" s="111">
        <f t="shared" si="757"/>
        <v>0</v>
      </c>
      <c r="AZ455" s="113">
        <f t="shared" si="758"/>
        <v>0</v>
      </c>
      <c r="BA455" s="114">
        <f t="shared" si="759"/>
        <v>0</v>
      </c>
      <c r="BB455" s="113">
        <f t="shared" si="760"/>
        <v>0</v>
      </c>
      <c r="BC455" s="113">
        <f t="shared" si="700"/>
        <v>0</v>
      </c>
      <c r="BD455" s="117">
        <f t="shared" si="761"/>
        <v>0</v>
      </c>
    </row>
    <row r="456" spans="2:56" x14ac:dyDescent="0.3">
      <c r="B456" s="222" t="s">
        <v>80</v>
      </c>
      <c r="C456" s="78">
        <f>SUM(C457)</f>
        <v>0</v>
      </c>
      <c r="D456" s="79">
        <f>SUM(D457)</f>
        <v>0</v>
      </c>
      <c r="E456" s="69">
        <f t="shared" si="749"/>
        <v>0</v>
      </c>
      <c r="F456" s="78">
        <f>SUM(F457)</f>
        <v>0</v>
      </c>
      <c r="G456" s="79">
        <f>SUM(G457)</f>
        <v>0</v>
      </c>
      <c r="H456" s="69">
        <f t="shared" si="750"/>
        <v>0</v>
      </c>
      <c r="I456" s="78">
        <f>SUM(I457)</f>
        <v>0</v>
      </c>
      <c r="J456" s="79">
        <f>SUM(J457)</f>
        <v>0</v>
      </c>
      <c r="K456" s="69">
        <f t="shared" si="751"/>
        <v>0</v>
      </c>
      <c r="L456" s="78">
        <f>SUM(L457)</f>
        <v>0</v>
      </c>
      <c r="M456" s="80">
        <f>SUM(M457)</f>
        <v>0</v>
      </c>
      <c r="N456" s="81">
        <f>SUM(N457)</f>
        <v>0</v>
      </c>
      <c r="O456" s="78">
        <f>SUM(O457)</f>
        <v>0</v>
      </c>
      <c r="P456" s="81">
        <f>SUM(P457)</f>
        <v>0</v>
      </c>
      <c r="Q456" s="148">
        <f t="shared" si="752"/>
        <v>0</v>
      </c>
      <c r="R456" s="81">
        <f>SUM(R457)</f>
        <v>0</v>
      </c>
      <c r="S456" s="81">
        <f>SUM(S457)</f>
        <v>0</v>
      </c>
      <c r="T456" s="149">
        <f t="shared" si="762"/>
        <v>0</v>
      </c>
      <c r="U456" s="216"/>
      <c r="V456" s="78">
        <f>SUM(V457)</f>
        <v>0</v>
      </c>
      <c r="W456" s="81">
        <f>SUM(W457)</f>
        <v>0</v>
      </c>
      <c r="X456" s="148">
        <f t="shared" si="753"/>
        <v>0</v>
      </c>
      <c r="Y456" s="81">
        <f>SUM(Y457)</f>
        <v>0</v>
      </c>
      <c r="Z456" s="81">
        <f>SUM(Z457)</f>
        <v>0</v>
      </c>
      <c r="AA456" s="149">
        <f t="shared" si="763"/>
        <v>0</v>
      </c>
      <c r="AB456" s="216"/>
      <c r="AC456" s="78">
        <f>SUM(AC457)</f>
        <v>0</v>
      </c>
      <c r="AD456" s="81">
        <f>SUM(AD457)</f>
        <v>0</v>
      </c>
      <c r="AE456" s="148">
        <f t="shared" si="754"/>
        <v>0</v>
      </c>
      <c r="AF456" s="81">
        <f>SUM(AF457)</f>
        <v>0</v>
      </c>
      <c r="AG456" s="81">
        <f>SUM(AG457)</f>
        <v>0</v>
      </c>
      <c r="AH456" s="149">
        <f t="shared" si="764"/>
        <v>0</v>
      </c>
      <c r="AJ456" s="79">
        <f t="shared" ref="AJ456:AU456" si="773">SUM(AJ457)</f>
        <v>0</v>
      </c>
      <c r="AK456" s="80">
        <f t="shared" si="773"/>
        <v>0</v>
      </c>
      <c r="AL456" s="81">
        <f t="shared" si="773"/>
        <v>0</v>
      </c>
      <c r="AM456" s="80">
        <f t="shared" si="773"/>
        <v>0</v>
      </c>
      <c r="AN456" s="81">
        <f t="shared" si="773"/>
        <v>0</v>
      </c>
      <c r="AO456" s="80">
        <f t="shared" si="773"/>
        <v>0</v>
      </c>
      <c r="AP456" s="81">
        <f t="shared" si="773"/>
        <v>0</v>
      </c>
      <c r="AQ456" s="80">
        <f t="shared" si="773"/>
        <v>0</v>
      </c>
      <c r="AR456" s="81">
        <f t="shared" si="773"/>
        <v>0</v>
      </c>
      <c r="AS456" s="80">
        <f t="shared" si="773"/>
        <v>0</v>
      </c>
      <c r="AT456" s="81">
        <f t="shared" si="773"/>
        <v>0</v>
      </c>
      <c r="AU456" s="80">
        <f t="shared" si="773"/>
        <v>0</v>
      </c>
      <c r="AV456" s="81">
        <f t="shared" si="699"/>
        <v>0</v>
      </c>
      <c r="AW456" s="80">
        <f t="shared" si="756"/>
        <v>0</v>
      </c>
      <c r="AX456" s="210"/>
      <c r="AY456" s="79">
        <f t="shared" si="757"/>
        <v>0</v>
      </c>
      <c r="AZ456" s="80">
        <f t="shared" si="758"/>
        <v>0</v>
      </c>
      <c r="BA456" s="81">
        <f t="shared" si="759"/>
        <v>0</v>
      </c>
      <c r="BB456" s="80">
        <f t="shared" si="760"/>
        <v>0</v>
      </c>
      <c r="BC456" s="80">
        <f t="shared" si="700"/>
        <v>0</v>
      </c>
      <c r="BD456" s="86">
        <f t="shared" si="761"/>
        <v>0</v>
      </c>
    </row>
    <row r="457" spans="2:56" x14ac:dyDescent="0.3">
      <c r="B457" s="211" t="s">
        <v>80</v>
      </c>
      <c r="C457" s="212"/>
      <c r="D457" s="213"/>
      <c r="E457" s="144">
        <f t="shared" si="749"/>
        <v>0</v>
      </c>
      <c r="F457" s="212"/>
      <c r="G457" s="213"/>
      <c r="H457" s="144">
        <f t="shared" si="750"/>
        <v>0</v>
      </c>
      <c r="I457" s="212"/>
      <c r="J457" s="213"/>
      <c r="K457" s="144">
        <f t="shared" si="751"/>
        <v>0</v>
      </c>
      <c r="L457" s="212"/>
      <c r="M457" s="214"/>
      <c r="N457" s="215"/>
      <c r="O457" s="212"/>
      <c r="P457" s="215"/>
      <c r="Q457" s="139">
        <f t="shared" si="752"/>
        <v>0</v>
      </c>
      <c r="R457" s="215"/>
      <c r="S457" s="215"/>
      <c r="T457" s="140">
        <f t="shared" si="762"/>
        <v>0</v>
      </c>
      <c r="U457" s="216"/>
      <c r="V457" s="212"/>
      <c r="W457" s="215"/>
      <c r="X457" s="139">
        <f t="shared" si="753"/>
        <v>0</v>
      </c>
      <c r="Y457" s="215"/>
      <c r="Z457" s="215"/>
      <c r="AA457" s="140">
        <f t="shared" si="763"/>
        <v>0</v>
      </c>
      <c r="AB457" s="216"/>
      <c r="AC457" s="212"/>
      <c r="AD457" s="215"/>
      <c r="AE457" s="139">
        <f t="shared" si="754"/>
        <v>0</v>
      </c>
      <c r="AF457" s="215"/>
      <c r="AG457" s="215"/>
      <c r="AH457" s="140">
        <f t="shared" si="764"/>
        <v>0</v>
      </c>
      <c r="AJ457" s="217"/>
      <c r="AK457" s="218"/>
      <c r="AL457" s="219"/>
      <c r="AM457" s="218"/>
      <c r="AN457" s="219"/>
      <c r="AO457" s="218"/>
      <c r="AP457" s="219"/>
      <c r="AQ457" s="218"/>
      <c r="AR457" s="219"/>
      <c r="AS457" s="218"/>
      <c r="AT457" s="219"/>
      <c r="AU457" s="218"/>
      <c r="AV457" s="114">
        <f t="shared" si="699"/>
        <v>0</v>
      </c>
      <c r="AW457" s="113">
        <f t="shared" si="756"/>
        <v>0</v>
      </c>
      <c r="AX457" s="210"/>
      <c r="AY457" s="111">
        <f t="shared" si="757"/>
        <v>0</v>
      </c>
      <c r="AZ457" s="113">
        <f t="shared" si="758"/>
        <v>0</v>
      </c>
      <c r="BA457" s="114">
        <f t="shared" si="759"/>
        <v>0</v>
      </c>
      <c r="BB457" s="113">
        <f t="shared" si="760"/>
        <v>0</v>
      </c>
      <c r="BC457" s="113">
        <f t="shared" si="700"/>
        <v>0</v>
      </c>
      <c r="BD457" s="117">
        <f t="shared" si="761"/>
        <v>0</v>
      </c>
    </row>
    <row r="458" spans="2:56" x14ac:dyDescent="0.3">
      <c r="B458" s="222" t="s">
        <v>81</v>
      </c>
      <c r="C458" s="78">
        <f>SUM(C459)</f>
        <v>27710</v>
      </c>
      <c r="D458" s="79">
        <f>SUM(D459)</f>
        <v>27705</v>
      </c>
      <c r="E458" s="69">
        <f t="shared" si="749"/>
        <v>0.99981955972573078</v>
      </c>
      <c r="F458" s="78">
        <f>SUM(F459)</f>
        <v>173449</v>
      </c>
      <c r="G458" s="79">
        <f>SUM(G459)</f>
        <v>104920</v>
      </c>
      <c r="H458" s="69">
        <f t="shared" si="750"/>
        <v>0.60490403519190084</v>
      </c>
      <c r="I458" s="78">
        <f>SUM(I459)</f>
        <v>77600</v>
      </c>
      <c r="J458" s="79">
        <f>SUM(J459)</f>
        <v>74205</v>
      </c>
      <c r="K458" s="69">
        <f t="shared" si="751"/>
        <v>0.95625000000000004</v>
      </c>
      <c r="L458" s="78">
        <f>SUM(L459)</f>
        <v>68000</v>
      </c>
      <c r="M458" s="80">
        <f>SUM(M459)</f>
        <v>78000</v>
      </c>
      <c r="N458" s="81">
        <f>SUM(N459)</f>
        <v>0</v>
      </c>
      <c r="O458" s="78">
        <f>SUM(O459)</f>
        <v>154000</v>
      </c>
      <c r="P458" s="81">
        <f>SUM(P459)</f>
        <v>0</v>
      </c>
      <c r="Q458" s="148">
        <f t="shared" si="752"/>
        <v>154000</v>
      </c>
      <c r="R458" s="81">
        <f>SUM(R459)</f>
        <v>0</v>
      </c>
      <c r="S458" s="81">
        <f>SUM(S459)</f>
        <v>0</v>
      </c>
      <c r="T458" s="149">
        <f t="shared" si="762"/>
        <v>154000</v>
      </c>
      <c r="U458" s="216"/>
      <c r="V458" s="78">
        <f>SUM(V459)</f>
        <v>154000</v>
      </c>
      <c r="W458" s="81">
        <f>SUM(W459)</f>
        <v>0</v>
      </c>
      <c r="X458" s="148">
        <f t="shared" si="753"/>
        <v>154000</v>
      </c>
      <c r="Y458" s="81">
        <f>SUM(Y459)</f>
        <v>0</v>
      </c>
      <c r="Z458" s="81">
        <f>SUM(Z459)</f>
        <v>0</v>
      </c>
      <c r="AA458" s="149">
        <f t="shared" si="763"/>
        <v>154000</v>
      </c>
      <c r="AB458" s="216"/>
      <c r="AC458" s="78">
        <f>SUM(AC459)</f>
        <v>168000</v>
      </c>
      <c r="AD458" s="81">
        <f>SUM(AD459)</f>
        <v>0</v>
      </c>
      <c r="AE458" s="148">
        <f t="shared" si="754"/>
        <v>168000</v>
      </c>
      <c r="AF458" s="81">
        <f>SUM(AF459)</f>
        <v>0</v>
      </c>
      <c r="AG458" s="81">
        <f>SUM(AG459)</f>
        <v>0</v>
      </c>
      <c r="AH458" s="149">
        <f t="shared" si="764"/>
        <v>168000</v>
      </c>
      <c r="AJ458" s="79">
        <f t="shared" ref="AJ458:AU458" si="774">SUM(AJ459)</f>
        <v>0</v>
      </c>
      <c r="AK458" s="80">
        <f t="shared" si="774"/>
        <v>21000</v>
      </c>
      <c r="AL458" s="81">
        <f t="shared" si="774"/>
        <v>28000</v>
      </c>
      <c r="AM458" s="80">
        <f t="shared" si="774"/>
        <v>0</v>
      </c>
      <c r="AN458" s="81">
        <f t="shared" si="774"/>
        <v>0</v>
      </c>
      <c r="AO458" s="80">
        <f t="shared" si="774"/>
        <v>28000</v>
      </c>
      <c r="AP458" s="81">
        <f t="shared" si="774"/>
        <v>0</v>
      </c>
      <c r="AQ458" s="80">
        <f t="shared" si="774"/>
        <v>0</v>
      </c>
      <c r="AR458" s="81">
        <f t="shared" si="774"/>
        <v>28000</v>
      </c>
      <c r="AS458" s="80">
        <f t="shared" si="774"/>
        <v>21000</v>
      </c>
      <c r="AT458" s="81">
        <f t="shared" si="774"/>
        <v>0</v>
      </c>
      <c r="AU458" s="80">
        <f t="shared" si="774"/>
        <v>28000</v>
      </c>
      <c r="AV458" s="81">
        <f t="shared" si="699"/>
        <v>154000</v>
      </c>
      <c r="AW458" s="80">
        <f t="shared" si="756"/>
        <v>0</v>
      </c>
      <c r="AX458" s="210"/>
      <c r="AY458" s="79">
        <f t="shared" si="757"/>
        <v>49000</v>
      </c>
      <c r="AZ458" s="80">
        <f t="shared" si="758"/>
        <v>28000</v>
      </c>
      <c r="BA458" s="81">
        <f t="shared" si="759"/>
        <v>28000</v>
      </c>
      <c r="BB458" s="80">
        <f t="shared" si="760"/>
        <v>49000</v>
      </c>
      <c r="BC458" s="80">
        <f t="shared" si="700"/>
        <v>154000</v>
      </c>
      <c r="BD458" s="86">
        <f t="shared" si="761"/>
        <v>0</v>
      </c>
    </row>
    <row r="459" spans="2:56" x14ac:dyDescent="0.3">
      <c r="B459" s="211" t="s">
        <v>81</v>
      </c>
      <c r="C459" s="212">
        <v>27710</v>
      </c>
      <c r="D459" s="213">
        <v>27705</v>
      </c>
      <c r="E459" s="144">
        <f t="shared" si="749"/>
        <v>0.99981955972573078</v>
      </c>
      <c r="F459" s="212">
        <v>173449</v>
      </c>
      <c r="G459" s="213">
        <v>104920</v>
      </c>
      <c r="H459" s="144">
        <f t="shared" si="750"/>
        <v>0.60490403519190084</v>
      </c>
      <c r="I459" s="212">
        <v>77600</v>
      </c>
      <c r="J459" s="213">
        <v>74205</v>
      </c>
      <c r="K459" s="144">
        <f t="shared" si="751"/>
        <v>0.95625000000000004</v>
      </c>
      <c r="L459" s="212">
        <v>68000</v>
      </c>
      <c r="M459" s="214">
        <v>78000</v>
      </c>
      <c r="N459" s="215"/>
      <c r="O459" s="212">
        <v>154000</v>
      </c>
      <c r="P459" s="215"/>
      <c r="Q459" s="139">
        <f t="shared" si="752"/>
        <v>154000</v>
      </c>
      <c r="R459" s="215"/>
      <c r="S459" s="215"/>
      <c r="T459" s="140">
        <f t="shared" si="762"/>
        <v>154000</v>
      </c>
      <c r="U459" s="216"/>
      <c r="V459" s="212">
        <v>154000</v>
      </c>
      <c r="W459" s="215"/>
      <c r="X459" s="139">
        <f t="shared" si="753"/>
        <v>154000</v>
      </c>
      <c r="Y459" s="215"/>
      <c r="Z459" s="215"/>
      <c r="AA459" s="140">
        <f t="shared" si="763"/>
        <v>154000</v>
      </c>
      <c r="AB459" s="216"/>
      <c r="AC459" s="212">
        <v>168000</v>
      </c>
      <c r="AD459" s="215"/>
      <c r="AE459" s="139">
        <f t="shared" si="754"/>
        <v>168000</v>
      </c>
      <c r="AF459" s="215"/>
      <c r="AG459" s="215"/>
      <c r="AH459" s="140">
        <f t="shared" si="764"/>
        <v>168000</v>
      </c>
      <c r="AJ459" s="217"/>
      <c r="AK459" s="218">
        <v>21000</v>
      </c>
      <c r="AL459" s="219">
        <v>28000</v>
      </c>
      <c r="AM459" s="218">
        <v>0</v>
      </c>
      <c r="AN459" s="219">
        <v>0</v>
      </c>
      <c r="AO459" s="218">
        <v>28000</v>
      </c>
      <c r="AP459" s="219">
        <v>0</v>
      </c>
      <c r="AQ459" s="218">
        <v>0</v>
      </c>
      <c r="AR459" s="219">
        <v>28000</v>
      </c>
      <c r="AS459" s="218">
        <v>21000</v>
      </c>
      <c r="AT459" s="219">
        <v>0</v>
      </c>
      <c r="AU459" s="218">
        <v>28000</v>
      </c>
      <c r="AV459" s="114">
        <f t="shared" si="699"/>
        <v>154000</v>
      </c>
      <c r="AW459" s="113">
        <f t="shared" si="756"/>
        <v>0</v>
      </c>
      <c r="AX459" s="210"/>
      <c r="AY459" s="111">
        <f t="shared" si="757"/>
        <v>49000</v>
      </c>
      <c r="AZ459" s="113">
        <f t="shared" si="758"/>
        <v>28000</v>
      </c>
      <c r="BA459" s="114">
        <f t="shared" si="759"/>
        <v>28000</v>
      </c>
      <c r="BB459" s="113">
        <f t="shared" si="760"/>
        <v>49000</v>
      </c>
      <c r="BC459" s="113">
        <f t="shared" si="700"/>
        <v>154000</v>
      </c>
      <c r="BD459" s="117">
        <f t="shared" si="761"/>
        <v>0</v>
      </c>
    </row>
    <row r="460" spans="2:56" x14ac:dyDescent="0.3">
      <c r="B460" s="222" t="s">
        <v>82</v>
      </c>
      <c r="C460" s="78">
        <f>SUM(C461:C466)</f>
        <v>0</v>
      </c>
      <c r="D460" s="79">
        <f>SUM(D461:D466)</f>
        <v>0</v>
      </c>
      <c r="E460" s="69">
        <f t="shared" si="749"/>
        <v>0</v>
      </c>
      <c r="F460" s="78">
        <f>SUM(F461:F466)</f>
        <v>0</v>
      </c>
      <c r="G460" s="79">
        <f>SUM(G461:G466)</f>
        <v>0</v>
      </c>
      <c r="H460" s="69">
        <f t="shared" si="750"/>
        <v>0</v>
      </c>
      <c r="I460" s="78">
        <f>SUM(I461:I466)</f>
        <v>0</v>
      </c>
      <c r="J460" s="79">
        <f>SUM(J461:J466)</f>
        <v>0</v>
      </c>
      <c r="K460" s="69">
        <f t="shared" si="751"/>
        <v>0</v>
      </c>
      <c r="L460" s="78">
        <f>SUM(L461:L466)</f>
        <v>0</v>
      </c>
      <c r="M460" s="80">
        <f>SUM(M461:M466)</f>
        <v>0</v>
      </c>
      <c r="N460" s="81">
        <f>SUM(N461:N466)</f>
        <v>0</v>
      </c>
      <c r="O460" s="78">
        <f>SUM(O461:O466)</f>
        <v>0</v>
      </c>
      <c r="P460" s="81">
        <f>SUM(P461:P466)</f>
        <v>0</v>
      </c>
      <c r="Q460" s="148">
        <f t="shared" si="752"/>
        <v>0</v>
      </c>
      <c r="R460" s="81">
        <f>SUM(R461:R466)</f>
        <v>0</v>
      </c>
      <c r="S460" s="81">
        <f>SUM(S461:S466)</f>
        <v>0</v>
      </c>
      <c r="T460" s="149">
        <f t="shared" si="762"/>
        <v>0</v>
      </c>
      <c r="U460" s="216"/>
      <c r="V460" s="78">
        <f>SUM(V461:V466)</f>
        <v>0</v>
      </c>
      <c r="W460" s="81">
        <f>SUM(W461:W466)</f>
        <v>0</v>
      </c>
      <c r="X460" s="148">
        <f t="shared" si="753"/>
        <v>0</v>
      </c>
      <c r="Y460" s="81">
        <f>SUM(Y461:Y466)</f>
        <v>0</v>
      </c>
      <c r="Z460" s="81">
        <f>SUM(Z461:Z466)</f>
        <v>0</v>
      </c>
      <c r="AA460" s="149">
        <f t="shared" si="763"/>
        <v>0</v>
      </c>
      <c r="AB460" s="216"/>
      <c r="AC460" s="78">
        <f>SUM(AC461:AC466)</f>
        <v>0</v>
      </c>
      <c r="AD460" s="81">
        <f>SUM(AD461:AD466)</f>
        <v>0</v>
      </c>
      <c r="AE460" s="148">
        <f t="shared" si="754"/>
        <v>0</v>
      </c>
      <c r="AF460" s="81">
        <f>SUM(AF461:AF466)</f>
        <v>0</v>
      </c>
      <c r="AG460" s="81">
        <f>SUM(AG461:AG466)</f>
        <v>0</v>
      </c>
      <c r="AH460" s="149">
        <f t="shared" si="764"/>
        <v>0</v>
      </c>
      <c r="AJ460" s="79">
        <f t="shared" ref="AJ460:AU460" si="775">SUM(AJ461:AJ466)</f>
        <v>0</v>
      </c>
      <c r="AK460" s="80">
        <f t="shared" si="775"/>
        <v>0</v>
      </c>
      <c r="AL460" s="81">
        <f t="shared" si="775"/>
        <v>0</v>
      </c>
      <c r="AM460" s="80">
        <f t="shared" si="775"/>
        <v>0</v>
      </c>
      <c r="AN460" s="81">
        <f t="shared" si="775"/>
        <v>0</v>
      </c>
      <c r="AO460" s="80">
        <f t="shared" si="775"/>
        <v>0</v>
      </c>
      <c r="AP460" s="81">
        <f t="shared" si="775"/>
        <v>0</v>
      </c>
      <c r="AQ460" s="80">
        <f t="shared" si="775"/>
        <v>0</v>
      </c>
      <c r="AR460" s="81">
        <f t="shared" si="775"/>
        <v>0</v>
      </c>
      <c r="AS460" s="80">
        <f t="shared" si="775"/>
        <v>0</v>
      </c>
      <c r="AT460" s="81">
        <f t="shared" si="775"/>
        <v>0</v>
      </c>
      <c r="AU460" s="80">
        <f t="shared" si="775"/>
        <v>0</v>
      </c>
      <c r="AV460" s="81">
        <f t="shared" si="699"/>
        <v>0</v>
      </c>
      <c r="AW460" s="80">
        <f t="shared" si="756"/>
        <v>0</v>
      </c>
      <c r="AX460" s="210"/>
      <c r="AY460" s="79">
        <f t="shared" si="757"/>
        <v>0</v>
      </c>
      <c r="AZ460" s="80">
        <f t="shared" si="758"/>
        <v>0</v>
      </c>
      <c r="BA460" s="81">
        <f t="shared" si="759"/>
        <v>0</v>
      </c>
      <c r="BB460" s="80">
        <f t="shared" si="760"/>
        <v>0</v>
      </c>
      <c r="BC460" s="80">
        <f t="shared" si="700"/>
        <v>0</v>
      </c>
      <c r="BD460" s="86">
        <f t="shared" si="761"/>
        <v>0</v>
      </c>
    </row>
    <row r="461" spans="2:56" x14ac:dyDescent="0.3">
      <c r="B461" s="211" t="s">
        <v>83</v>
      </c>
      <c r="C461" s="212"/>
      <c r="D461" s="213"/>
      <c r="E461" s="144">
        <f t="shared" si="749"/>
        <v>0</v>
      </c>
      <c r="F461" s="212"/>
      <c r="G461" s="213"/>
      <c r="H461" s="144">
        <f t="shared" si="750"/>
        <v>0</v>
      </c>
      <c r="I461" s="212"/>
      <c r="J461" s="213"/>
      <c r="K461" s="144">
        <f t="shared" si="751"/>
        <v>0</v>
      </c>
      <c r="L461" s="212"/>
      <c r="M461" s="214"/>
      <c r="N461" s="215"/>
      <c r="O461" s="212"/>
      <c r="P461" s="215"/>
      <c r="Q461" s="139">
        <f t="shared" si="752"/>
        <v>0</v>
      </c>
      <c r="R461" s="215"/>
      <c r="S461" s="215"/>
      <c r="T461" s="140">
        <f t="shared" si="762"/>
        <v>0</v>
      </c>
      <c r="U461" s="216"/>
      <c r="V461" s="212"/>
      <c r="W461" s="215"/>
      <c r="X461" s="139">
        <f t="shared" si="753"/>
        <v>0</v>
      </c>
      <c r="Y461" s="215"/>
      <c r="Z461" s="215"/>
      <c r="AA461" s="140">
        <f t="shared" si="763"/>
        <v>0</v>
      </c>
      <c r="AB461" s="216"/>
      <c r="AC461" s="212"/>
      <c r="AD461" s="215"/>
      <c r="AE461" s="139">
        <f t="shared" si="754"/>
        <v>0</v>
      </c>
      <c r="AF461" s="215"/>
      <c r="AG461" s="215"/>
      <c r="AH461" s="140">
        <f t="shared" si="764"/>
        <v>0</v>
      </c>
      <c r="AJ461" s="217"/>
      <c r="AK461" s="218"/>
      <c r="AL461" s="219"/>
      <c r="AM461" s="218"/>
      <c r="AN461" s="219"/>
      <c r="AO461" s="218"/>
      <c r="AP461" s="219"/>
      <c r="AQ461" s="218"/>
      <c r="AR461" s="219"/>
      <c r="AS461" s="218"/>
      <c r="AT461" s="219"/>
      <c r="AU461" s="218"/>
      <c r="AV461" s="114">
        <f t="shared" si="699"/>
        <v>0</v>
      </c>
      <c r="AW461" s="113">
        <f t="shared" si="756"/>
        <v>0</v>
      </c>
      <c r="AX461" s="210"/>
      <c r="AY461" s="111">
        <f t="shared" si="757"/>
        <v>0</v>
      </c>
      <c r="AZ461" s="113">
        <f t="shared" si="758"/>
        <v>0</v>
      </c>
      <c r="BA461" s="114">
        <f t="shared" si="759"/>
        <v>0</v>
      </c>
      <c r="BB461" s="113">
        <f t="shared" si="760"/>
        <v>0</v>
      </c>
      <c r="BC461" s="113">
        <f t="shared" si="700"/>
        <v>0</v>
      </c>
      <c r="BD461" s="117">
        <f t="shared" si="761"/>
        <v>0</v>
      </c>
    </row>
    <row r="462" spans="2:56" x14ac:dyDescent="0.3">
      <c r="B462" s="211" t="s">
        <v>84</v>
      </c>
      <c r="C462" s="212"/>
      <c r="D462" s="213"/>
      <c r="E462" s="144">
        <f t="shared" si="749"/>
        <v>0</v>
      </c>
      <c r="F462" s="212"/>
      <c r="G462" s="213"/>
      <c r="H462" s="144">
        <f t="shared" si="750"/>
        <v>0</v>
      </c>
      <c r="I462" s="212"/>
      <c r="J462" s="213"/>
      <c r="K462" s="144">
        <f t="shared" si="751"/>
        <v>0</v>
      </c>
      <c r="L462" s="212"/>
      <c r="M462" s="214"/>
      <c r="N462" s="215"/>
      <c r="O462" s="212"/>
      <c r="P462" s="215"/>
      <c r="Q462" s="139">
        <f t="shared" si="752"/>
        <v>0</v>
      </c>
      <c r="R462" s="215"/>
      <c r="S462" s="215"/>
      <c r="T462" s="140">
        <f t="shared" si="762"/>
        <v>0</v>
      </c>
      <c r="U462" s="216"/>
      <c r="V462" s="212"/>
      <c r="W462" s="215"/>
      <c r="X462" s="139">
        <f t="shared" si="753"/>
        <v>0</v>
      </c>
      <c r="Y462" s="215"/>
      <c r="Z462" s="215"/>
      <c r="AA462" s="140">
        <f t="shared" si="763"/>
        <v>0</v>
      </c>
      <c r="AB462" s="216"/>
      <c r="AC462" s="212"/>
      <c r="AD462" s="215"/>
      <c r="AE462" s="139">
        <f t="shared" si="754"/>
        <v>0</v>
      </c>
      <c r="AF462" s="215"/>
      <c r="AG462" s="215"/>
      <c r="AH462" s="140">
        <f t="shared" si="764"/>
        <v>0</v>
      </c>
      <c r="AJ462" s="217"/>
      <c r="AK462" s="218"/>
      <c r="AL462" s="219"/>
      <c r="AM462" s="218"/>
      <c r="AN462" s="219"/>
      <c r="AO462" s="218"/>
      <c r="AP462" s="219"/>
      <c r="AQ462" s="218"/>
      <c r="AR462" s="219"/>
      <c r="AS462" s="218"/>
      <c r="AT462" s="219"/>
      <c r="AU462" s="218"/>
      <c r="AV462" s="114">
        <f t="shared" si="699"/>
        <v>0</v>
      </c>
      <c r="AW462" s="113">
        <f t="shared" si="756"/>
        <v>0</v>
      </c>
      <c r="AX462" s="210"/>
      <c r="AY462" s="111">
        <f t="shared" si="757"/>
        <v>0</v>
      </c>
      <c r="AZ462" s="113">
        <f t="shared" si="758"/>
        <v>0</v>
      </c>
      <c r="BA462" s="114">
        <f t="shared" si="759"/>
        <v>0</v>
      </c>
      <c r="BB462" s="113">
        <f t="shared" si="760"/>
        <v>0</v>
      </c>
      <c r="BC462" s="113">
        <f t="shared" si="700"/>
        <v>0</v>
      </c>
      <c r="BD462" s="117">
        <f t="shared" si="761"/>
        <v>0</v>
      </c>
    </row>
    <row r="463" spans="2:56" x14ac:dyDescent="0.3">
      <c r="B463" s="211" t="s">
        <v>85</v>
      </c>
      <c r="C463" s="212"/>
      <c r="D463" s="213"/>
      <c r="E463" s="144">
        <f t="shared" si="749"/>
        <v>0</v>
      </c>
      <c r="F463" s="212"/>
      <c r="G463" s="213"/>
      <c r="H463" s="144">
        <f t="shared" si="750"/>
        <v>0</v>
      </c>
      <c r="I463" s="212"/>
      <c r="J463" s="213"/>
      <c r="K463" s="144">
        <f t="shared" si="751"/>
        <v>0</v>
      </c>
      <c r="L463" s="212"/>
      <c r="M463" s="214"/>
      <c r="N463" s="215"/>
      <c r="O463" s="212"/>
      <c r="P463" s="215"/>
      <c r="Q463" s="139">
        <f t="shared" si="752"/>
        <v>0</v>
      </c>
      <c r="R463" s="215"/>
      <c r="S463" s="215"/>
      <c r="T463" s="140">
        <f t="shared" si="762"/>
        <v>0</v>
      </c>
      <c r="U463" s="216"/>
      <c r="V463" s="212"/>
      <c r="W463" s="215"/>
      <c r="X463" s="139">
        <f t="shared" si="753"/>
        <v>0</v>
      </c>
      <c r="Y463" s="215"/>
      <c r="Z463" s="215"/>
      <c r="AA463" s="140">
        <f t="shared" si="763"/>
        <v>0</v>
      </c>
      <c r="AB463" s="216"/>
      <c r="AC463" s="212"/>
      <c r="AD463" s="215"/>
      <c r="AE463" s="139">
        <f t="shared" si="754"/>
        <v>0</v>
      </c>
      <c r="AF463" s="215"/>
      <c r="AG463" s="215"/>
      <c r="AH463" s="140">
        <f t="shared" si="764"/>
        <v>0</v>
      </c>
      <c r="AJ463" s="217"/>
      <c r="AK463" s="218"/>
      <c r="AL463" s="219"/>
      <c r="AM463" s="218"/>
      <c r="AN463" s="219"/>
      <c r="AO463" s="218"/>
      <c r="AP463" s="219"/>
      <c r="AQ463" s="218"/>
      <c r="AR463" s="219"/>
      <c r="AS463" s="218"/>
      <c r="AT463" s="219"/>
      <c r="AU463" s="218"/>
      <c r="AV463" s="114">
        <f t="shared" si="699"/>
        <v>0</v>
      </c>
      <c r="AW463" s="113">
        <f t="shared" si="756"/>
        <v>0</v>
      </c>
      <c r="AX463" s="210"/>
      <c r="AY463" s="111">
        <f t="shared" si="757"/>
        <v>0</v>
      </c>
      <c r="AZ463" s="113">
        <f t="shared" si="758"/>
        <v>0</v>
      </c>
      <c r="BA463" s="114">
        <f t="shared" si="759"/>
        <v>0</v>
      </c>
      <c r="BB463" s="113">
        <f t="shared" si="760"/>
        <v>0</v>
      </c>
      <c r="BC463" s="113">
        <f t="shared" si="700"/>
        <v>0</v>
      </c>
      <c r="BD463" s="117">
        <f t="shared" si="761"/>
        <v>0</v>
      </c>
    </row>
    <row r="464" spans="2:56" x14ac:dyDescent="0.3">
      <c r="B464" s="211" t="s">
        <v>86</v>
      </c>
      <c r="C464" s="212"/>
      <c r="D464" s="213"/>
      <c r="E464" s="144">
        <f t="shared" si="749"/>
        <v>0</v>
      </c>
      <c r="F464" s="212"/>
      <c r="G464" s="213"/>
      <c r="H464" s="144">
        <f t="shared" si="750"/>
        <v>0</v>
      </c>
      <c r="I464" s="212"/>
      <c r="J464" s="213"/>
      <c r="K464" s="144">
        <f t="shared" si="751"/>
        <v>0</v>
      </c>
      <c r="L464" s="212"/>
      <c r="M464" s="214"/>
      <c r="N464" s="215"/>
      <c r="O464" s="212"/>
      <c r="P464" s="215"/>
      <c r="Q464" s="139">
        <f t="shared" si="752"/>
        <v>0</v>
      </c>
      <c r="R464" s="215"/>
      <c r="S464" s="215"/>
      <c r="T464" s="140">
        <f t="shared" si="762"/>
        <v>0</v>
      </c>
      <c r="U464" s="216"/>
      <c r="V464" s="212"/>
      <c r="W464" s="215"/>
      <c r="X464" s="139">
        <f t="shared" si="753"/>
        <v>0</v>
      </c>
      <c r="Y464" s="215"/>
      <c r="Z464" s="215"/>
      <c r="AA464" s="140">
        <f t="shared" si="763"/>
        <v>0</v>
      </c>
      <c r="AB464" s="216"/>
      <c r="AC464" s="212"/>
      <c r="AD464" s="215"/>
      <c r="AE464" s="139">
        <f t="shared" si="754"/>
        <v>0</v>
      </c>
      <c r="AF464" s="215"/>
      <c r="AG464" s="215"/>
      <c r="AH464" s="140">
        <f t="shared" si="764"/>
        <v>0</v>
      </c>
      <c r="AJ464" s="217"/>
      <c r="AK464" s="218"/>
      <c r="AL464" s="219"/>
      <c r="AM464" s="218"/>
      <c r="AN464" s="219"/>
      <c r="AO464" s="218"/>
      <c r="AP464" s="219"/>
      <c r="AQ464" s="218"/>
      <c r="AR464" s="219"/>
      <c r="AS464" s="218"/>
      <c r="AT464" s="219"/>
      <c r="AU464" s="218"/>
      <c r="AV464" s="114">
        <f t="shared" si="699"/>
        <v>0</v>
      </c>
      <c r="AW464" s="113">
        <f t="shared" si="756"/>
        <v>0</v>
      </c>
      <c r="AX464" s="210"/>
      <c r="AY464" s="111">
        <f t="shared" si="757"/>
        <v>0</v>
      </c>
      <c r="AZ464" s="113">
        <f t="shared" si="758"/>
        <v>0</v>
      </c>
      <c r="BA464" s="114">
        <f t="shared" si="759"/>
        <v>0</v>
      </c>
      <c r="BB464" s="113">
        <f t="shared" si="760"/>
        <v>0</v>
      </c>
      <c r="BC464" s="113">
        <f t="shared" si="700"/>
        <v>0</v>
      </c>
      <c r="BD464" s="117">
        <f t="shared" si="761"/>
        <v>0</v>
      </c>
    </row>
    <row r="465" spans="2:56" x14ac:dyDescent="0.3">
      <c r="B465" s="211" t="s">
        <v>87</v>
      </c>
      <c r="C465" s="212"/>
      <c r="D465" s="213"/>
      <c r="E465" s="144">
        <f t="shared" si="749"/>
        <v>0</v>
      </c>
      <c r="F465" s="212"/>
      <c r="G465" s="213"/>
      <c r="H465" s="144">
        <f t="shared" si="750"/>
        <v>0</v>
      </c>
      <c r="I465" s="212"/>
      <c r="J465" s="213"/>
      <c r="K465" s="144">
        <f t="shared" si="751"/>
        <v>0</v>
      </c>
      <c r="L465" s="212"/>
      <c r="M465" s="214"/>
      <c r="N465" s="215"/>
      <c r="O465" s="212"/>
      <c r="P465" s="215"/>
      <c r="Q465" s="139">
        <f t="shared" si="752"/>
        <v>0</v>
      </c>
      <c r="R465" s="215"/>
      <c r="S465" s="215"/>
      <c r="T465" s="140">
        <f t="shared" si="762"/>
        <v>0</v>
      </c>
      <c r="U465" s="216"/>
      <c r="V465" s="212"/>
      <c r="W465" s="215"/>
      <c r="X465" s="139">
        <f t="shared" si="753"/>
        <v>0</v>
      </c>
      <c r="Y465" s="215"/>
      <c r="Z465" s="215"/>
      <c r="AA465" s="140">
        <f t="shared" si="763"/>
        <v>0</v>
      </c>
      <c r="AB465" s="216"/>
      <c r="AC465" s="212"/>
      <c r="AD465" s="215"/>
      <c r="AE465" s="139">
        <f t="shared" si="754"/>
        <v>0</v>
      </c>
      <c r="AF465" s="215"/>
      <c r="AG465" s="215"/>
      <c r="AH465" s="140">
        <f t="shared" si="764"/>
        <v>0</v>
      </c>
      <c r="AJ465" s="217"/>
      <c r="AK465" s="218"/>
      <c r="AL465" s="219"/>
      <c r="AM465" s="218"/>
      <c r="AN465" s="219"/>
      <c r="AO465" s="218"/>
      <c r="AP465" s="219"/>
      <c r="AQ465" s="218"/>
      <c r="AR465" s="219"/>
      <c r="AS465" s="218"/>
      <c r="AT465" s="219"/>
      <c r="AU465" s="218"/>
      <c r="AV465" s="114">
        <f t="shared" ref="AV465:AV528" si="776">SUM(AJ465:AU465)</f>
        <v>0</v>
      </c>
      <c r="AW465" s="113">
        <f t="shared" si="756"/>
        <v>0</v>
      </c>
      <c r="AX465" s="210"/>
      <c r="AY465" s="111">
        <f t="shared" si="757"/>
        <v>0</v>
      </c>
      <c r="AZ465" s="113">
        <f t="shared" si="758"/>
        <v>0</v>
      </c>
      <c r="BA465" s="114">
        <f t="shared" si="759"/>
        <v>0</v>
      </c>
      <c r="BB465" s="113">
        <f t="shared" si="760"/>
        <v>0</v>
      </c>
      <c r="BC465" s="113">
        <f t="shared" ref="BC465:BC528" si="777">SUM(AY465,AZ465,BA465,BB465)</f>
        <v>0</v>
      </c>
      <c r="BD465" s="117">
        <f t="shared" si="761"/>
        <v>0</v>
      </c>
    </row>
    <row r="466" spans="2:56" x14ac:dyDescent="0.3">
      <c r="B466" s="211" t="s">
        <v>88</v>
      </c>
      <c r="C466" s="212"/>
      <c r="D466" s="213"/>
      <c r="E466" s="144">
        <f t="shared" si="749"/>
        <v>0</v>
      </c>
      <c r="F466" s="212"/>
      <c r="G466" s="213"/>
      <c r="H466" s="144">
        <f t="shared" si="750"/>
        <v>0</v>
      </c>
      <c r="I466" s="212"/>
      <c r="J466" s="213"/>
      <c r="K466" s="144">
        <f t="shared" si="751"/>
        <v>0</v>
      </c>
      <c r="L466" s="212"/>
      <c r="M466" s="214"/>
      <c r="N466" s="215"/>
      <c r="O466" s="212"/>
      <c r="P466" s="215"/>
      <c r="Q466" s="139">
        <f t="shared" si="752"/>
        <v>0</v>
      </c>
      <c r="R466" s="215"/>
      <c r="S466" s="215"/>
      <c r="T466" s="140">
        <f t="shared" si="762"/>
        <v>0</v>
      </c>
      <c r="U466" s="216"/>
      <c r="V466" s="212"/>
      <c r="W466" s="215"/>
      <c r="X466" s="139">
        <f t="shared" si="753"/>
        <v>0</v>
      </c>
      <c r="Y466" s="215"/>
      <c r="Z466" s="215"/>
      <c r="AA466" s="140">
        <f t="shared" si="763"/>
        <v>0</v>
      </c>
      <c r="AB466" s="216"/>
      <c r="AC466" s="212"/>
      <c r="AD466" s="215"/>
      <c r="AE466" s="139">
        <f t="shared" si="754"/>
        <v>0</v>
      </c>
      <c r="AF466" s="215"/>
      <c r="AG466" s="215"/>
      <c r="AH466" s="140">
        <f t="shared" si="764"/>
        <v>0</v>
      </c>
      <c r="AJ466" s="217"/>
      <c r="AK466" s="218"/>
      <c r="AL466" s="219"/>
      <c r="AM466" s="218"/>
      <c r="AN466" s="219"/>
      <c r="AO466" s="218"/>
      <c r="AP466" s="219"/>
      <c r="AQ466" s="218"/>
      <c r="AR466" s="219"/>
      <c r="AS466" s="218"/>
      <c r="AT466" s="219"/>
      <c r="AU466" s="218"/>
      <c r="AV466" s="114">
        <f t="shared" si="776"/>
        <v>0</v>
      </c>
      <c r="AW466" s="113">
        <f t="shared" si="756"/>
        <v>0</v>
      </c>
      <c r="AX466" s="210"/>
      <c r="AY466" s="111">
        <f t="shared" si="757"/>
        <v>0</v>
      </c>
      <c r="AZ466" s="113">
        <f t="shared" si="758"/>
        <v>0</v>
      </c>
      <c r="BA466" s="114">
        <f t="shared" si="759"/>
        <v>0</v>
      </c>
      <c r="BB466" s="113">
        <f t="shared" si="760"/>
        <v>0</v>
      </c>
      <c r="BC466" s="113">
        <f t="shared" si="777"/>
        <v>0</v>
      </c>
      <c r="BD466" s="117">
        <f t="shared" si="761"/>
        <v>0</v>
      </c>
    </row>
    <row r="467" spans="2:56" x14ac:dyDescent="0.3">
      <c r="B467" s="222" t="s">
        <v>89</v>
      </c>
      <c r="C467" s="78">
        <f>SUM(C468:C473)</f>
        <v>0</v>
      </c>
      <c r="D467" s="79">
        <f>SUM(D468:D473)</f>
        <v>0</v>
      </c>
      <c r="E467" s="69">
        <f t="shared" si="749"/>
        <v>0</v>
      </c>
      <c r="F467" s="78">
        <f>SUM(F468:F473)</f>
        <v>0</v>
      </c>
      <c r="G467" s="79">
        <f>SUM(G468:G473)</f>
        <v>0</v>
      </c>
      <c r="H467" s="69">
        <f t="shared" si="750"/>
        <v>0</v>
      </c>
      <c r="I467" s="78">
        <f>SUM(I468:I473)</f>
        <v>0</v>
      </c>
      <c r="J467" s="79">
        <f>SUM(J468:J473)</f>
        <v>0</v>
      </c>
      <c r="K467" s="69">
        <f t="shared" si="751"/>
        <v>0</v>
      </c>
      <c r="L467" s="78">
        <f>SUM(L468:L473)</f>
        <v>0</v>
      </c>
      <c r="M467" s="80">
        <f>SUM(M468:M473)</f>
        <v>0</v>
      </c>
      <c r="N467" s="81">
        <f>SUM(N468:N473)</f>
        <v>0</v>
      </c>
      <c r="O467" s="78">
        <f>SUM(O468:O473)</f>
        <v>0</v>
      </c>
      <c r="P467" s="81">
        <f>SUM(P468:P473)</f>
        <v>0</v>
      </c>
      <c r="Q467" s="148">
        <f t="shared" si="752"/>
        <v>0</v>
      </c>
      <c r="R467" s="81">
        <f>SUM(R468:R473)</f>
        <v>0</v>
      </c>
      <c r="S467" s="81">
        <f>SUM(S468:S473)</f>
        <v>0</v>
      </c>
      <c r="T467" s="149">
        <f t="shared" si="762"/>
        <v>0</v>
      </c>
      <c r="U467" s="216"/>
      <c r="V467" s="78">
        <f>SUM(V468:V473)</f>
        <v>0</v>
      </c>
      <c r="W467" s="81">
        <f>SUM(W468:W473)</f>
        <v>0</v>
      </c>
      <c r="X467" s="148">
        <f t="shared" si="753"/>
        <v>0</v>
      </c>
      <c r="Y467" s="81">
        <f>SUM(Y468:Y473)</f>
        <v>0</v>
      </c>
      <c r="Z467" s="81">
        <f>SUM(Z468:Z473)</f>
        <v>0</v>
      </c>
      <c r="AA467" s="149">
        <f t="shared" si="763"/>
        <v>0</v>
      </c>
      <c r="AB467" s="216"/>
      <c r="AC467" s="78">
        <f>SUM(AC468:AC473)</f>
        <v>0</v>
      </c>
      <c r="AD467" s="81">
        <f>SUM(AD468:AD473)</f>
        <v>0</v>
      </c>
      <c r="AE467" s="148">
        <f t="shared" si="754"/>
        <v>0</v>
      </c>
      <c r="AF467" s="81">
        <f>SUM(AF468:AF473)</f>
        <v>0</v>
      </c>
      <c r="AG467" s="81">
        <f>SUM(AG468:AG473)</f>
        <v>0</v>
      </c>
      <c r="AH467" s="149">
        <f t="shared" si="764"/>
        <v>0</v>
      </c>
      <c r="AJ467" s="79">
        <f t="shared" ref="AJ467:AU467" si="778">SUM(AJ468:AJ473)</f>
        <v>0</v>
      </c>
      <c r="AK467" s="80">
        <f t="shared" si="778"/>
        <v>0</v>
      </c>
      <c r="AL467" s="81">
        <f t="shared" si="778"/>
        <v>0</v>
      </c>
      <c r="AM467" s="80">
        <f t="shared" si="778"/>
        <v>0</v>
      </c>
      <c r="AN467" s="81">
        <f t="shared" si="778"/>
        <v>0</v>
      </c>
      <c r="AO467" s="80">
        <f t="shared" si="778"/>
        <v>0</v>
      </c>
      <c r="AP467" s="81">
        <f t="shared" si="778"/>
        <v>0</v>
      </c>
      <c r="AQ467" s="80">
        <f t="shared" si="778"/>
        <v>0</v>
      </c>
      <c r="AR467" s="81">
        <f t="shared" si="778"/>
        <v>0</v>
      </c>
      <c r="AS467" s="80">
        <f t="shared" si="778"/>
        <v>0</v>
      </c>
      <c r="AT467" s="81">
        <f t="shared" si="778"/>
        <v>0</v>
      </c>
      <c r="AU467" s="80">
        <f t="shared" si="778"/>
        <v>0</v>
      </c>
      <c r="AV467" s="81">
        <f t="shared" si="776"/>
        <v>0</v>
      </c>
      <c r="AW467" s="80">
        <f t="shared" si="756"/>
        <v>0</v>
      </c>
      <c r="AX467" s="210"/>
      <c r="AY467" s="79">
        <f t="shared" si="757"/>
        <v>0</v>
      </c>
      <c r="AZ467" s="80">
        <f t="shared" si="758"/>
        <v>0</v>
      </c>
      <c r="BA467" s="81">
        <f t="shared" si="759"/>
        <v>0</v>
      </c>
      <c r="BB467" s="80">
        <f t="shared" si="760"/>
        <v>0</v>
      </c>
      <c r="BC467" s="80">
        <f t="shared" si="777"/>
        <v>0</v>
      </c>
      <c r="BD467" s="86">
        <f t="shared" si="761"/>
        <v>0</v>
      </c>
    </row>
    <row r="468" spans="2:56" x14ac:dyDescent="0.3">
      <c r="B468" s="211" t="s">
        <v>90</v>
      </c>
      <c r="C468" s="212"/>
      <c r="D468" s="213"/>
      <c r="E468" s="144">
        <f t="shared" si="749"/>
        <v>0</v>
      </c>
      <c r="F468" s="212"/>
      <c r="G468" s="213"/>
      <c r="H468" s="144">
        <f t="shared" si="750"/>
        <v>0</v>
      </c>
      <c r="I468" s="212"/>
      <c r="J468" s="213"/>
      <c r="K468" s="144">
        <f t="shared" si="751"/>
        <v>0</v>
      </c>
      <c r="L468" s="212"/>
      <c r="M468" s="214"/>
      <c r="N468" s="215"/>
      <c r="O468" s="212"/>
      <c r="P468" s="215"/>
      <c r="Q468" s="139">
        <f t="shared" si="752"/>
        <v>0</v>
      </c>
      <c r="R468" s="215"/>
      <c r="S468" s="215"/>
      <c r="T468" s="140">
        <f t="shared" si="762"/>
        <v>0</v>
      </c>
      <c r="U468" s="216"/>
      <c r="V468" s="212"/>
      <c r="W468" s="215"/>
      <c r="X468" s="139">
        <f t="shared" si="753"/>
        <v>0</v>
      </c>
      <c r="Y468" s="215"/>
      <c r="Z468" s="215"/>
      <c r="AA468" s="140">
        <f t="shared" si="763"/>
        <v>0</v>
      </c>
      <c r="AB468" s="216"/>
      <c r="AC468" s="212"/>
      <c r="AD468" s="215"/>
      <c r="AE468" s="139">
        <f t="shared" si="754"/>
        <v>0</v>
      </c>
      <c r="AF468" s="215"/>
      <c r="AG468" s="215"/>
      <c r="AH468" s="140">
        <f t="shared" si="764"/>
        <v>0</v>
      </c>
      <c r="AJ468" s="217"/>
      <c r="AK468" s="218"/>
      <c r="AL468" s="219"/>
      <c r="AM468" s="218"/>
      <c r="AN468" s="219"/>
      <c r="AO468" s="218"/>
      <c r="AP468" s="219"/>
      <c r="AQ468" s="218"/>
      <c r="AR468" s="219"/>
      <c r="AS468" s="218"/>
      <c r="AT468" s="219"/>
      <c r="AU468" s="218"/>
      <c r="AV468" s="114">
        <f t="shared" si="776"/>
        <v>0</v>
      </c>
      <c r="AW468" s="113">
        <f t="shared" si="756"/>
        <v>0</v>
      </c>
      <c r="AX468" s="210"/>
      <c r="AY468" s="111">
        <f t="shared" si="757"/>
        <v>0</v>
      </c>
      <c r="AZ468" s="113">
        <f t="shared" si="758"/>
        <v>0</v>
      </c>
      <c r="BA468" s="114">
        <f t="shared" si="759"/>
        <v>0</v>
      </c>
      <c r="BB468" s="113">
        <f t="shared" si="760"/>
        <v>0</v>
      </c>
      <c r="BC468" s="113">
        <f t="shared" si="777"/>
        <v>0</v>
      </c>
      <c r="BD468" s="117">
        <f t="shared" si="761"/>
        <v>0</v>
      </c>
    </row>
    <row r="469" spans="2:56" x14ac:dyDescent="0.3">
      <c r="B469" s="211" t="s">
        <v>91</v>
      </c>
      <c r="C469" s="212"/>
      <c r="D469" s="213"/>
      <c r="E469" s="144">
        <f t="shared" si="749"/>
        <v>0</v>
      </c>
      <c r="F469" s="212"/>
      <c r="G469" s="213"/>
      <c r="H469" s="144">
        <f t="shared" si="750"/>
        <v>0</v>
      </c>
      <c r="I469" s="212"/>
      <c r="J469" s="213"/>
      <c r="K469" s="144">
        <f t="shared" si="751"/>
        <v>0</v>
      </c>
      <c r="L469" s="212"/>
      <c r="M469" s="214"/>
      <c r="N469" s="215"/>
      <c r="O469" s="212"/>
      <c r="P469" s="215"/>
      <c r="Q469" s="139">
        <f t="shared" si="752"/>
        <v>0</v>
      </c>
      <c r="R469" s="215"/>
      <c r="S469" s="215"/>
      <c r="T469" s="140">
        <f t="shared" si="762"/>
        <v>0</v>
      </c>
      <c r="U469" s="216"/>
      <c r="V469" s="212"/>
      <c r="W469" s="215"/>
      <c r="X469" s="139">
        <f t="shared" si="753"/>
        <v>0</v>
      </c>
      <c r="Y469" s="215"/>
      <c r="Z469" s="215"/>
      <c r="AA469" s="140">
        <f t="shared" si="763"/>
        <v>0</v>
      </c>
      <c r="AB469" s="216"/>
      <c r="AC469" s="212"/>
      <c r="AD469" s="215"/>
      <c r="AE469" s="139">
        <f t="shared" si="754"/>
        <v>0</v>
      </c>
      <c r="AF469" s="215"/>
      <c r="AG469" s="215"/>
      <c r="AH469" s="140">
        <f t="shared" si="764"/>
        <v>0</v>
      </c>
      <c r="AJ469" s="217"/>
      <c r="AK469" s="218"/>
      <c r="AL469" s="219"/>
      <c r="AM469" s="218"/>
      <c r="AN469" s="219"/>
      <c r="AO469" s="218"/>
      <c r="AP469" s="219"/>
      <c r="AQ469" s="218"/>
      <c r="AR469" s="219"/>
      <c r="AS469" s="218"/>
      <c r="AT469" s="219"/>
      <c r="AU469" s="218"/>
      <c r="AV469" s="114">
        <f t="shared" si="776"/>
        <v>0</v>
      </c>
      <c r="AW469" s="113">
        <f t="shared" si="756"/>
        <v>0</v>
      </c>
      <c r="AX469" s="210"/>
      <c r="AY469" s="111">
        <f t="shared" si="757"/>
        <v>0</v>
      </c>
      <c r="AZ469" s="113">
        <f t="shared" si="758"/>
        <v>0</v>
      </c>
      <c r="BA469" s="114">
        <f t="shared" si="759"/>
        <v>0</v>
      </c>
      <c r="BB469" s="113">
        <f t="shared" si="760"/>
        <v>0</v>
      </c>
      <c r="BC469" s="113">
        <f t="shared" si="777"/>
        <v>0</v>
      </c>
      <c r="BD469" s="117">
        <f t="shared" si="761"/>
        <v>0</v>
      </c>
    </row>
    <row r="470" spans="2:56" x14ac:dyDescent="0.3">
      <c r="B470" s="211" t="s">
        <v>92</v>
      </c>
      <c r="C470" s="212"/>
      <c r="D470" s="213"/>
      <c r="E470" s="144">
        <f t="shared" si="749"/>
        <v>0</v>
      </c>
      <c r="F470" s="212"/>
      <c r="G470" s="213"/>
      <c r="H470" s="144">
        <f t="shared" si="750"/>
        <v>0</v>
      </c>
      <c r="I470" s="212"/>
      <c r="J470" s="213"/>
      <c r="K470" s="144">
        <f t="shared" si="751"/>
        <v>0</v>
      </c>
      <c r="L470" s="212"/>
      <c r="M470" s="214"/>
      <c r="N470" s="215"/>
      <c r="O470" s="212"/>
      <c r="P470" s="215"/>
      <c r="Q470" s="139">
        <f t="shared" si="752"/>
        <v>0</v>
      </c>
      <c r="R470" s="215"/>
      <c r="S470" s="215"/>
      <c r="T470" s="140">
        <f t="shared" si="762"/>
        <v>0</v>
      </c>
      <c r="U470" s="216"/>
      <c r="V470" s="212"/>
      <c r="W470" s="215"/>
      <c r="X470" s="139">
        <f t="shared" si="753"/>
        <v>0</v>
      </c>
      <c r="Y470" s="215"/>
      <c r="Z470" s="215"/>
      <c r="AA470" s="140">
        <f t="shared" si="763"/>
        <v>0</v>
      </c>
      <c r="AB470" s="216"/>
      <c r="AC470" s="212"/>
      <c r="AD470" s="215"/>
      <c r="AE470" s="139">
        <f t="shared" si="754"/>
        <v>0</v>
      </c>
      <c r="AF470" s="215"/>
      <c r="AG470" s="215"/>
      <c r="AH470" s="140">
        <f t="shared" si="764"/>
        <v>0</v>
      </c>
      <c r="AJ470" s="217"/>
      <c r="AK470" s="218"/>
      <c r="AL470" s="219"/>
      <c r="AM470" s="218"/>
      <c r="AN470" s="219"/>
      <c r="AO470" s="218"/>
      <c r="AP470" s="219"/>
      <c r="AQ470" s="218"/>
      <c r="AR470" s="219"/>
      <c r="AS470" s="218"/>
      <c r="AT470" s="219"/>
      <c r="AU470" s="218"/>
      <c r="AV470" s="114">
        <f t="shared" si="776"/>
        <v>0</v>
      </c>
      <c r="AW470" s="113">
        <f t="shared" si="756"/>
        <v>0</v>
      </c>
      <c r="AX470" s="210"/>
      <c r="AY470" s="111">
        <f t="shared" si="757"/>
        <v>0</v>
      </c>
      <c r="AZ470" s="113">
        <f t="shared" si="758"/>
        <v>0</v>
      </c>
      <c r="BA470" s="114">
        <f t="shared" si="759"/>
        <v>0</v>
      </c>
      <c r="BB470" s="113">
        <f t="shared" si="760"/>
        <v>0</v>
      </c>
      <c r="BC470" s="113">
        <f t="shared" si="777"/>
        <v>0</v>
      </c>
      <c r="BD470" s="117">
        <f t="shared" si="761"/>
        <v>0</v>
      </c>
    </row>
    <row r="471" spans="2:56" x14ac:dyDescent="0.3">
      <c r="B471" s="211" t="s">
        <v>93</v>
      </c>
      <c r="C471" s="212"/>
      <c r="D471" s="213"/>
      <c r="E471" s="144">
        <f t="shared" si="749"/>
        <v>0</v>
      </c>
      <c r="F471" s="212"/>
      <c r="G471" s="213"/>
      <c r="H471" s="144">
        <f t="shared" si="750"/>
        <v>0</v>
      </c>
      <c r="I471" s="212"/>
      <c r="J471" s="213"/>
      <c r="K471" s="144">
        <f t="shared" si="751"/>
        <v>0</v>
      </c>
      <c r="L471" s="212"/>
      <c r="M471" s="214"/>
      <c r="N471" s="215"/>
      <c r="O471" s="212"/>
      <c r="P471" s="215"/>
      <c r="Q471" s="139">
        <f t="shared" si="752"/>
        <v>0</v>
      </c>
      <c r="R471" s="215"/>
      <c r="S471" s="215"/>
      <c r="T471" s="140">
        <f t="shared" si="762"/>
        <v>0</v>
      </c>
      <c r="U471" s="216"/>
      <c r="V471" s="212"/>
      <c r="W471" s="215"/>
      <c r="X471" s="139">
        <f t="shared" si="753"/>
        <v>0</v>
      </c>
      <c r="Y471" s="215"/>
      <c r="Z471" s="215"/>
      <c r="AA471" s="140">
        <f t="shared" si="763"/>
        <v>0</v>
      </c>
      <c r="AB471" s="216"/>
      <c r="AC471" s="212"/>
      <c r="AD471" s="215"/>
      <c r="AE471" s="139">
        <f t="shared" si="754"/>
        <v>0</v>
      </c>
      <c r="AF471" s="215"/>
      <c r="AG471" s="215"/>
      <c r="AH471" s="140">
        <f t="shared" si="764"/>
        <v>0</v>
      </c>
      <c r="AJ471" s="217"/>
      <c r="AK471" s="218"/>
      <c r="AL471" s="219"/>
      <c r="AM471" s="218"/>
      <c r="AN471" s="219"/>
      <c r="AO471" s="218"/>
      <c r="AP471" s="219"/>
      <c r="AQ471" s="218"/>
      <c r="AR471" s="219"/>
      <c r="AS471" s="218"/>
      <c r="AT471" s="219"/>
      <c r="AU471" s="218"/>
      <c r="AV471" s="114">
        <f t="shared" si="776"/>
        <v>0</v>
      </c>
      <c r="AW471" s="113">
        <f t="shared" si="756"/>
        <v>0</v>
      </c>
      <c r="AX471" s="210"/>
      <c r="AY471" s="111">
        <f t="shared" si="757"/>
        <v>0</v>
      </c>
      <c r="AZ471" s="113">
        <f t="shared" si="758"/>
        <v>0</v>
      </c>
      <c r="BA471" s="114">
        <f t="shared" si="759"/>
        <v>0</v>
      </c>
      <c r="BB471" s="113">
        <f t="shared" si="760"/>
        <v>0</v>
      </c>
      <c r="BC471" s="113">
        <f t="shared" si="777"/>
        <v>0</v>
      </c>
      <c r="BD471" s="117">
        <f t="shared" si="761"/>
        <v>0</v>
      </c>
    </row>
    <row r="472" spans="2:56" x14ac:dyDescent="0.3">
      <c r="B472" s="211" t="s">
        <v>94</v>
      </c>
      <c r="C472" s="212"/>
      <c r="D472" s="213"/>
      <c r="E472" s="144">
        <f t="shared" si="749"/>
        <v>0</v>
      </c>
      <c r="F472" s="212"/>
      <c r="G472" s="213"/>
      <c r="H472" s="144">
        <f t="shared" si="750"/>
        <v>0</v>
      </c>
      <c r="I472" s="212"/>
      <c r="J472" s="213"/>
      <c r="K472" s="144">
        <f t="shared" si="751"/>
        <v>0</v>
      </c>
      <c r="L472" s="212"/>
      <c r="M472" s="214"/>
      <c r="N472" s="215"/>
      <c r="O472" s="212"/>
      <c r="P472" s="215"/>
      <c r="Q472" s="139">
        <f t="shared" si="752"/>
        <v>0</v>
      </c>
      <c r="R472" s="215"/>
      <c r="S472" s="215"/>
      <c r="T472" s="140">
        <f t="shared" si="762"/>
        <v>0</v>
      </c>
      <c r="U472" s="216"/>
      <c r="V472" s="212"/>
      <c r="W472" s="215"/>
      <c r="X472" s="139">
        <f t="shared" si="753"/>
        <v>0</v>
      </c>
      <c r="Y472" s="215"/>
      <c r="Z472" s="215"/>
      <c r="AA472" s="140">
        <f t="shared" si="763"/>
        <v>0</v>
      </c>
      <c r="AB472" s="216"/>
      <c r="AC472" s="212"/>
      <c r="AD472" s="215"/>
      <c r="AE472" s="139">
        <f t="shared" si="754"/>
        <v>0</v>
      </c>
      <c r="AF472" s="215"/>
      <c r="AG472" s="215"/>
      <c r="AH472" s="140">
        <f t="shared" si="764"/>
        <v>0</v>
      </c>
      <c r="AJ472" s="217"/>
      <c r="AK472" s="218"/>
      <c r="AL472" s="219"/>
      <c r="AM472" s="218"/>
      <c r="AN472" s="219"/>
      <c r="AO472" s="218"/>
      <c r="AP472" s="219"/>
      <c r="AQ472" s="218"/>
      <c r="AR472" s="219"/>
      <c r="AS472" s="218"/>
      <c r="AT472" s="219"/>
      <c r="AU472" s="218"/>
      <c r="AV472" s="114">
        <f t="shared" si="776"/>
        <v>0</v>
      </c>
      <c r="AW472" s="113">
        <f t="shared" si="756"/>
        <v>0</v>
      </c>
      <c r="AX472" s="210"/>
      <c r="AY472" s="111">
        <f t="shared" si="757"/>
        <v>0</v>
      </c>
      <c r="AZ472" s="113">
        <f t="shared" si="758"/>
        <v>0</v>
      </c>
      <c r="BA472" s="114">
        <f t="shared" si="759"/>
        <v>0</v>
      </c>
      <c r="BB472" s="113">
        <f t="shared" si="760"/>
        <v>0</v>
      </c>
      <c r="BC472" s="113">
        <f t="shared" si="777"/>
        <v>0</v>
      </c>
      <c r="BD472" s="117">
        <f t="shared" si="761"/>
        <v>0</v>
      </c>
    </row>
    <row r="473" spans="2:56" x14ac:dyDescent="0.3">
      <c r="B473" s="211" t="s">
        <v>95</v>
      </c>
      <c r="C473" s="212"/>
      <c r="D473" s="213"/>
      <c r="E473" s="144">
        <f t="shared" si="749"/>
        <v>0</v>
      </c>
      <c r="F473" s="212"/>
      <c r="G473" s="213"/>
      <c r="H473" s="144">
        <f t="shared" si="750"/>
        <v>0</v>
      </c>
      <c r="I473" s="212"/>
      <c r="J473" s="213"/>
      <c r="K473" s="144">
        <f t="shared" si="751"/>
        <v>0</v>
      </c>
      <c r="L473" s="212"/>
      <c r="M473" s="214"/>
      <c r="N473" s="215"/>
      <c r="O473" s="212"/>
      <c r="P473" s="215"/>
      <c r="Q473" s="139">
        <f t="shared" si="752"/>
        <v>0</v>
      </c>
      <c r="R473" s="215"/>
      <c r="S473" s="215"/>
      <c r="T473" s="140">
        <f t="shared" si="762"/>
        <v>0</v>
      </c>
      <c r="U473" s="216"/>
      <c r="V473" s="212"/>
      <c r="W473" s="215"/>
      <c r="X473" s="139">
        <f t="shared" si="753"/>
        <v>0</v>
      </c>
      <c r="Y473" s="215"/>
      <c r="Z473" s="215"/>
      <c r="AA473" s="140">
        <f t="shared" si="763"/>
        <v>0</v>
      </c>
      <c r="AB473" s="216"/>
      <c r="AC473" s="212"/>
      <c r="AD473" s="215"/>
      <c r="AE473" s="139">
        <f t="shared" si="754"/>
        <v>0</v>
      </c>
      <c r="AF473" s="215"/>
      <c r="AG473" s="215"/>
      <c r="AH473" s="140">
        <f t="shared" si="764"/>
        <v>0</v>
      </c>
      <c r="AJ473" s="217"/>
      <c r="AK473" s="218"/>
      <c r="AL473" s="219"/>
      <c r="AM473" s="218"/>
      <c r="AN473" s="219"/>
      <c r="AO473" s="218"/>
      <c r="AP473" s="219"/>
      <c r="AQ473" s="218"/>
      <c r="AR473" s="219"/>
      <c r="AS473" s="218"/>
      <c r="AT473" s="219"/>
      <c r="AU473" s="218"/>
      <c r="AV473" s="114">
        <f t="shared" si="776"/>
        <v>0</v>
      </c>
      <c r="AW473" s="113">
        <f t="shared" si="756"/>
        <v>0</v>
      </c>
      <c r="AX473" s="210"/>
      <c r="AY473" s="111">
        <f t="shared" si="757"/>
        <v>0</v>
      </c>
      <c r="AZ473" s="113">
        <f t="shared" si="758"/>
        <v>0</v>
      </c>
      <c r="BA473" s="114">
        <f t="shared" si="759"/>
        <v>0</v>
      </c>
      <c r="BB473" s="113">
        <f t="shared" si="760"/>
        <v>0</v>
      </c>
      <c r="BC473" s="113">
        <f t="shared" si="777"/>
        <v>0</v>
      </c>
      <c r="BD473" s="117">
        <f t="shared" si="761"/>
        <v>0</v>
      </c>
    </row>
    <row r="474" spans="2:56" x14ac:dyDescent="0.3">
      <c r="B474" s="222" t="s">
        <v>96</v>
      </c>
      <c r="C474" s="78">
        <f>SUM(C475:C478)</f>
        <v>0</v>
      </c>
      <c r="D474" s="79">
        <f>SUM(D475:D478)</f>
        <v>0</v>
      </c>
      <c r="E474" s="69">
        <f t="shared" si="749"/>
        <v>0</v>
      </c>
      <c r="F474" s="78">
        <f>SUM(F475:F478)</f>
        <v>0</v>
      </c>
      <c r="G474" s="79">
        <f>SUM(G475:G478)</f>
        <v>0</v>
      </c>
      <c r="H474" s="69">
        <f t="shared" si="750"/>
        <v>0</v>
      </c>
      <c r="I474" s="78">
        <f>SUM(I475:I478)</f>
        <v>0</v>
      </c>
      <c r="J474" s="79">
        <f>SUM(J475:J478)</f>
        <v>0</v>
      </c>
      <c r="K474" s="69">
        <f t="shared" si="751"/>
        <v>0</v>
      </c>
      <c r="L474" s="78">
        <f>SUM(L475:L478)</f>
        <v>0</v>
      </c>
      <c r="M474" s="80">
        <f>SUM(M475:M478)</f>
        <v>0</v>
      </c>
      <c r="N474" s="81">
        <f>SUM(N475:N478)</f>
        <v>0</v>
      </c>
      <c r="O474" s="78">
        <f>SUM(O475:O478)</f>
        <v>0</v>
      </c>
      <c r="P474" s="81">
        <f>SUM(P475:P478)</f>
        <v>0</v>
      </c>
      <c r="Q474" s="148">
        <f t="shared" si="752"/>
        <v>0</v>
      </c>
      <c r="R474" s="81">
        <f>SUM(R475:R478)</f>
        <v>0</v>
      </c>
      <c r="S474" s="81">
        <f>SUM(S475:S478)</f>
        <v>0</v>
      </c>
      <c r="T474" s="149">
        <f t="shared" si="762"/>
        <v>0</v>
      </c>
      <c r="U474" s="216"/>
      <c r="V474" s="78">
        <f>SUM(V475:V478)</f>
        <v>0</v>
      </c>
      <c r="W474" s="81">
        <f>SUM(W475:W478)</f>
        <v>0</v>
      </c>
      <c r="X474" s="148">
        <f t="shared" si="753"/>
        <v>0</v>
      </c>
      <c r="Y474" s="81">
        <f>SUM(Y475:Y478)</f>
        <v>0</v>
      </c>
      <c r="Z474" s="81">
        <f>SUM(Z475:Z478)</f>
        <v>0</v>
      </c>
      <c r="AA474" s="149">
        <f t="shared" si="763"/>
        <v>0</v>
      </c>
      <c r="AB474" s="216"/>
      <c r="AC474" s="78">
        <f>SUM(AC475:AC478)</f>
        <v>0</v>
      </c>
      <c r="AD474" s="81">
        <f>SUM(AD475:AD478)</f>
        <v>0</v>
      </c>
      <c r="AE474" s="148">
        <f t="shared" si="754"/>
        <v>0</v>
      </c>
      <c r="AF474" s="81">
        <f>SUM(AF475:AF478)</f>
        <v>0</v>
      </c>
      <c r="AG474" s="81">
        <f>SUM(AG475:AG478)</f>
        <v>0</v>
      </c>
      <c r="AH474" s="149">
        <f t="shared" si="764"/>
        <v>0</v>
      </c>
      <c r="AJ474" s="79">
        <f t="shared" ref="AJ474:AU474" si="779">SUM(AJ475:AJ478)</f>
        <v>0</v>
      </c>
      <c r="AK474" s="80">
        <f t="shared" si="779"/>
        <v>0</v>
      </c>
      <c r="AL474" s="81">
        <f t="shared" si="779"/>
        <v>0</v>
      </c>
      <c r="AM474" s="80">
        <f t="shared" si="779"/>
        <v>0</v>
      </c>
      <c r="AN474" s="81">
        <f t="shared" si="779"/>
        <v>0</v>
      </c>
      <c r="AO474" s="80">
        <f t="shared" si="779"/>
        <v>0</v>
      </c>
      <c r="AP474" s="81">
        <f t="shared" si="779"/>
        <v>0</v>
      </c>
      <c r="AQ474" s="80">
        <f t="shared" si="779"/>
        <v>0</v>
      </c>
      <c r="AR474" s="81">
        <f t="shared" si="779"/>
        <v>0</v>
      </c>
      <c r="AS474" s="80">
        <f t="shared" si="779"/>
        <v>0</v>
      </c>
      <c r="AT474" s="81">
        <f t="shared" si="779"/>
        <v>0</v>
      </c>
      <c r="AU474" s="80">
        <f t="shared" si="779"/>
        <v>0</v>
      </c>
      <c r="AV474" s="81">
        <f t="shared" si="776"/>
        <v>0</v>
      </c>
      <c r="AW474" s="80">
        <f t="shared" si="756"/>
        <v>0</v>
      </c>
      <c r="AX474" s="210"/>
      <c r="AY474" s="79">
        <f t="shared" si="757"/>
        <v>0</v>
      </c>
      <c r="AZ474" s="80">
        <f t="shared" si="758"/>
        <v>0</v>
      </c>
      <c r="BA474" s="81">
        <f t="shared" si="759"/>
        <v>0</v>
      </c>
      <c r="BB474" s="80">
        <f t="shared" si="760"/>
        <v>0</v>
      </c>
      <c r="BC474" s="80">
        <f t="shared" si="777"/>
        <v>0</v>
      </c>
      <c r="BD474" s="86">
        <f t="shared" si="761"/>
        <v>0</v>
      </c>
    </row>
    <row r="475" spans="2:56" x14ac:dyDescent="0.3">
      <c r="B475" s="211" t="s">
        <v>97</v>
      </c>
      <c r="C475" s="212"/>
      <c r="D475" s="213"/>
      <c r="E475" s="144">
        <f t="shared" si="749"/>
        <v>0</v>
      </c>
      <c r="F475" s="212"/>
      <c r="G475" s="213"/>
      <c r="H475" s="144">
        <f t="shared" si="750"/>
        <v>0</v>
      </c>
      <c r="I475" s="212"/>
      <c r="J475" s="213"/>
      <c r="K475" s="144">
        <f t="shared" si="751"/>
        <v>0</v>
      </c>
      <c r="L475" s="212"/>
      <c r="M475" s="214"/>
      <c r="N475" s="215"/>
      <c r="O475" s="212"/>
      <c r="P475" s="215"/>
      <c r="Q475" s="139">
        <f t="shared" si="752"/>
        <v>0</v>
      </c>
      <c r="R475" s="215"/>
      <c r="S475" s="215"/>
      <c r="T475" s="140">
        <f t="shared" si="762"/>
        <v>0</v>
      </c>
      <c r="U475" s="216"/>
      <c r="V475" s="212"/>
      <c r="W475" s="215"/>
      <c r="X475" s="139">
        <f t="shared" si="753"/>
        <v>0</v>
      </c>
      <c r="Y475" s="215"/>
      <c r="Z475" s="215"/>
      <c r="AA475" s="140">
        <f t="shared" si="763"/>
        <v>0</v>
      </c>
      <c r="AB475" s="216"/>
      <c r="AC475" s="212"/>
      <c r="AD475" s="215"/>
      <c r="AE475" s="139">
        <f t="shared" si="754"/>
        <v>0</v>
      </c>
      <c r="AF475" s="215"/>
      <c r="AG475" s="215"/>
      <c r="AH475" s="140">
        <f t="shared" si="764"/>
        <v>0</v>
      </c>
      <c r="AJ475" s="217"/>
      <c r="AK475" s="218"/>
      <c r="AL475" s="219"/>
      <c r="AM475" s="218"/>
      <c r="AN475" s="219"/>
      <c r="AO475" s="218"/>
      <c r="AP475" s="219"/>
      <c r="AQ475" s="218"/>
      <c r="AR475" s="219"/>
      <c r="AS475" s="218"/>
      <c r="AT475" s="219"/>
      <c r="AU475" s="218"/>
      <c r="AV475" s="114">
        <f t="shared" si="776"/>
        <v>0</v>
      </c>
      <c r="AW475" s="113">
        <f t="shared" si="756"/>
        <v>0</v>
      </c>
      <c r="AX475" s="210"/>
      <c r="AY475" s="111">
        <f t="shared" si="757"/>
        <v>0</v>
      </c>
      <c r="AZ475" s="113">
        <f t="shared" si="758"/>
        <v>0</v>
      </c>
      <c r="BA475" s="114">
        <f t="shared" si="759"/>
        <v>0</v>
      </c>
      <c r="BB475" s="113">
        <f t="shared" si="760"/>
        <v>0</v>
      </c>
      <c r="BC475" s="113">
        <f t="shared" si="777"/>
        <v>0</v>
      </c>
      <c r="BD475" s="117">
        <f t="shared" si="761"/>
        <v>0</v>
      </c>
    </row>
    <row r="476" spans="2:56" x14ac:dyDescent="0.3">
      <c r="B476" s="211" t="s">
        <v>98</v>
      </c>
      <c r="C476" s="212"/>
      <c r="D476" s="213"/>
      <c r="E476" s="144">
        <f t="shared" si="749"/>
        <v>0</v>
      </c>
      <c r="F476" s="212"/>
      <c r="G476" s="213"/>
      <c r="H476" s="144">
        <f t="shared" si="750"/>
        <v>0</v>
      </c>
      <c r="I476" s="212"/>
      <c r="J476" s="213"/>
      <c r="K476" s="144">
        <f t="shared" si="751"/>
        <v>0</v>
      </c>
      <c r="L476" s="212"/>
      <c r="M476" s="214"/>
      <c r="N476" s="215"/>
      <c r="O476" s="212"/>
      <c r="P476" s="215"/>
      <c r="Q476" s="139">
        <f t="shared" si="752"/>
        <v>0</v>
      </c>
      <c r="R476" s="215"/>
      <c r="S476" s="215"/>
      <c r="T476" s="140">
        <f t="shared" si="762"/>
        <v>0</v>
      </c>
      <c r="U476" s="216"/>
      <c r="V476" s="212"/>
      <c r="W476" s="215"/>
      <c r="X476" s="139">
        <f t="shared" si="753"/>
        <v>0</v>
      </c>
      <c r="Y476" s="215"/>
      <c r="Z476" s="215"/>
      <c r="AA476" s="140">
        <f t="shared" si="763"/>
        <v>0</v>
      </c>
      <c r="AB476" s="216"/>
      <c r="AC476" s="212"/>
      <c r="AD476" s="215"/>
      <c r="AE476" s="139">
        <f t="shared" si="754"/>
        <v>0</v>
      </c>
      <c r="AF476" s="215"/>
      <c r="AG476" s="215"/>
      <c r="AH476" s="140">
        <f t="shared" si="764"/>
        <v>0</v>
      </c>
      <c r="AJ476" s="217"/>
      <c r="AK476" s="218"/>
      <c r="AL476" s="219"/>
      <c r="AM476" s="218"/>
      <c r="AN476" s="219"/>
      <c r="AO476" s="218"/>
      <c r="AP476" s="219"/>
      <c r="AQ476" s="218"/>
      <c r="AR476" s="219"/>
      <c r="AS476" s="218"/>
      <c r="AT476" s="219"/>
      <c r="AU476" s="218"/>
      <c r="AV476" s="114">
        <f t="shared" si="776"/>
        <v>0</v>
      </c>
      <c r="AW476" s="113">
        <f t="shared" si="756"/>
        <v>0</v>
      </c>
      <c r="AX476" s="210"/>
      <c r="AY476" s="111">
        <f t="shared" si="757"/>
        <v>0</v>
      </c>
      <c r="AZ476" s="113">
        <f t="shared" si="758"/>
        <v>0</v>
      </c>
      <c r="BA476" s="114">
        <f t="shared" si="759"/>
        <v>0</v>
      </c>
      <c r="BB476" s="113">
        <f t="shared" si="760"/>
        <v>0</v>
      </c>
      <c r="BC476" s="113">
        <f t="shared" si="777"/>
        <v>0</v>
      </c>
      <c r="BD476" s="117">
        <f t="shared" si="761"/>
        <v>0</v>
      </c>
    </row>
    <row r="477" spans="2:56" x14ac:dyDescent="0.3">
      <c r="B477" s="211" t="s">
        <v>99</v>
      </c>
      <c r="C477" s="212"/>
      <c r="D477" s="213"/>
      <c r="E477" s="144">
        <f t="shared" si="749"/>
        <v>0</v>
      </c>
      <c r="F477" s="212"/>
      <c r="G477" s="213"/>
      <c r="H477" s="144">
        <f t="shared" si="750"/>
        <v>0</v>
      </c>
      <c r="I477" s="212"/>
      <c r="J477" s="213"/>
      <c r="K477" s="144">
        <f t="shared" si="751"/>
        <v>0</v>
      </c>
      <c r="L477" s="212"/>
      <c r="M477" s="214"/>
      <c r="N477" s="215"/>
      <c r="O477" s="212"/>
      <c r="P477" s="215"/>
      <c r="Q477" s="139">
        <f t="shared" si="752"/>
        <v>0</v>
      </c>
      <c r="R477" s="215"/>
      <c r="S477" s="215"/>
      <c r="T477" s="140">
        <f t="shared" si="762"/>
        <v>0</v>
      </c>
      <c r="U477" s="216"/>
      <c r="V477" s="212"/>
      <c r="W477" s="215"/>
      <c r="X477" s="139">
        <f t="shared" si="753"/>
        <v>0</v>
      </c>
      <c r="Y477" s="215"/>
      <c r="Z477" s="215"/>
      <c r="AA477" s="140">
        <f t="shared" si="763"/>
        <v>0</v>
      </c>
      <c r="AB477" s="216"/>
      <c r="AC477" s="212"/>
      <c r="AD477" s="215"/>
      <c r="AE477" s="139">
        <f t="shared" si="754"/>
        <v>0</v>
      </c>
      <c r="AF477" s="215"/>
      <c r="AG477" s="215"/>
      <c r="AH477" s="140">
        <f t="shared" si="764"/>
        <v>0</v>
      </c>
      <c r="AJ477" s="217"/>
      <c r="AK477" s="218"/>
      <c r="AL477" s="219"/>
      <c r="AM477" s="218"/>
      <c r="AN477" s="219"/>
      <c r="AO477" s="218"/>
      <c r="AP477" s="219"/>
      <c r="AQ477" s="218"/>
      <c r="AR477" s="219"/>
      <c r="AS477" s="218"/>
      <c r="AT477" s="219"/>
      <c r="AU477" s="218"/>
      <c r="AV477" s="114">
        <f t="shared" si="776"/>
        <v>0</v>
      </c>
      <c r="AW477" s="113">
        <f t="shared" si="756"/>
        <v>0</v>
      </c>
      <c r="AX477" s="210"/>
      <c r="AY477" s="111">
        <f t="shared" si="757"/>
        <v>0</v>
      </c>
      <c r="AZ477" s="113">
        <f t="shared" si="758"/>
        <v>0</v>
      </c>
      <c r="BA477" s="114">
        <f t="shared" si="759"/>
        <v>0</v>
      </c>
      <c r="BB477" s="113">
        <f t="shared" si="760"/>
        <v>0</v>
      </c>
      <c r="BC477" s="113">
        <f t="shared" si="777"/>
        <v>0</v>
      </c>
      <c r="BD477" s="117">
        <f t="shared" si="761"/>
        <v>0</v>
      </c>
    </row>
    <row r="478" spans="2:56" x14ac:dyDescent="0.3">
      <c r="B478" s="211" t="s">
        <v>100</v>
      </c>
      <c r="C478" s="212"/>
      <c r="D478" s="213"/>
      <c r="E478" s="144">
        <f t="shared" si="749"/>
        <v>0</v>
      </c>
      <c r="F478" s="212"/>
      <c r="G478" s="213"/>
      <c r="H478" s="144">
        <f t="shared" si="750"/>
        <v>0</v>
      </c>
      <c r="I478" s="212"/>
      <c r="J478" s="213"/>
      <c r="K478" s="144">
        <f t="shared" si="751"/>
        <v>0</v>
      </c>
      <c r="L478" s="212"/>
      <c r="M478" s="214"/>
      <c r="N478" s="215"/>
      <c r="O478" s="212"/>
      <c r="P478" s="215"/>
      <c r="Q478" s="139">
        <f t="shared" si="752"/>
        <v>0</v>
      </c>
      <c r="R478" s="215"/>
      <c r="S478" s="215"/>
      <c r="T478" s="140">
        <f t="shared" si="762"/>
        <v>0</v>
      </c>
      <c r="U478" s="216"/>
      <c r="V478" s="212"/>
      <c r="W478" s="215"/>
      <c r="X478" s="139">
        <f t="shared" si="753"/>
        <v>0</v>
      </c>
      <c r="Y478" s="215"/>
      <c r="Z478" s="215"/>
      <c r="AA478" s="140">
        <f t="shared" si="763"/>
        <v>0</v>
      </c>
      <c r="AB478" s="216"/>
      <c r="AC478" s="212"/>
      <c r="AD478" s="215"/>
      <c r="AE478" s="139">
        <f t="shared" si="754"/>
        <v>0</v>
      </c>
      <c r="AF478" s="215"/>
      <c r="AG478" s="215"/>
      <c r="AH478" s="140">
        <f t="shared" si="764"/>
        <v>0</v>
      </c>
      <c r="AJ478" s="217"/>
      <c r="AK478" s="218"/>
      <c r="AL478" s="219"/>
      <c r="AM478" s="218"/>
      <c r="AN478" s="219"/>
      <c r="AO478" s="218"/>
      <c r="AP478" s="219"/>
      <c r="AQ478" s="218"/>
      <c r="AR478" s="219"/>
      <c r="AS478" s="218"/>
      <c r="AT478" s="219"/>
      <c r="AU478" s="218"/>
      <c r="AV478" s="114">
        <f t="shared" si="776"/>
        <v>0</v>
      </c>
      <c r="AW478" s="113">
        <f t="shared" si="756"/>
        <v>0</v>
      </c>
      <c r="AX478" s="210"/>
      <c r="AY478" s="111">
        <f t="shared" si="757"/>
        <v>0</v>
      </c>
      <c r="AZ478" s="113">
        <f t="shared" si="758"/>
        <v>0</v>
      </c>
      <c r="BA478" s="114">
        <f t="shared" si="759"/>
        <v>0</v>
      </c>
      <c r="BB478" s="113">
        <f t="shared" si="760"/>
        <v>0</v>
      </c>
      <c r="BC478" s="113">
        <f t="shared" si="777"/>
        <v>0</v>
      </c>
      <c r="BD478" s="117">
        <f t="shared" si="761"/>
        <v>0</v>
      </c>
    </row>
    <row r="479" spans="2:56" x14ac:dyDescent="0.3">
      <c r="B479" s="222" t="s">
        <v>101</v>
      </c>
      <c r="C479" s="78">
        <f>SUM(C480:C481)</f>
        <v>0</v>
      </c>
      <c r="D479" s="79">
        <f>SUM(D480:D481)</f>
        <v>0</v>
      </c>
      <c r="E479" s="69">
        <f t="shared" si="749"/>
        <v>0</v>
      </c>
      <c r="F479" s="78">
        <f>SUM(F480:F481)</f>
        <v>0</v>
      </c>
      <c r="G479" s="79">
        <f>SUM(G480:G481)</f>
        <v>0</v>
      </c>
      <c r="H479" s="69">
        <f t="shared" si="750"/>
        <v>0</v>
      </c>
      <c r="I479" s="78">
        <f>SUM(I480:I481)</f>
        <v>0</v>
      </c>
      <c r="J479" s="79">
        <f>SUM(J480:J481)</f>
        <v>0</v>
      </c>
      <c r="K479" s="69">
        <f t="shared" si="751"/>
        <v>0</v>
      </c>
      <c r="L479" s="78">
        <f>SUM(L480:L481)</f>
        <v>0</v>
      </c>
      <c r="M479" s="80">
        <f>SUM(M480:M481)</f>
        <v>0</v>
      </c>
      <c r="N479" s="81">
        <f>SUM(N480:N481)</f>
        <v>0</v>
      </c>
      <c r="O479" s="78">
        <f>SUM(O480:O481)</f>
        <v>0</v>
      </c>
      <c r="P479" s="81">
        <f>SUM(P480:P481)</f>
        <v>0</v>
      </c>
      <c r="Q479" s="148">
        <f t="shared" si="752"/>
        <v>0</v>
      </c>
      <c r="R479" s="81">
        <f>SUM(R480:R481)</f>
        <v>0</v>
      </c>
      <c r="S479" s="81">
        <f>SUM(S480:S481)</f>
        <v>0</v>
      </c>
      <c r="T479" s="149">
        <f t="shared" si="762"/>
        <v>0</v>
      </c>
      <c r="U479" s="216"/>
      <c r="V479" s="78">
        <f>SUM(V480:V481)</f>
        <v>0</v>
      </c>
      <c r="W479" s="81">
        <f>SUM(W480:W481)</f>
        <v>0</v>
      </c>
      <c r="X479" s="148">
        <f t="shared" si="753"/>
        <v>0</v>
      </c>
      <c r="Y479" s="81">
        <f>SUM(Y480:Y481)</f>
        <v>0</v>
      </c>
      <c r="Z479" s="81">
        <f>SUM(Z480:Z481)</f>
        <v>0</v>
      </c>
      <c r="AA479" s="149">
        <f t="shared" si="763"/>
        <v>0</v>
      </c>
      <c r="AB479" s="216"/>
      <c r="AC479" s="78">
        <f>SUM(AC480:AC481)</f>
        <v>0</v>
      </c>
      <c r="AD479" s="81">
        <f>SUM(AD480:AD481)</f>
        <v>0</v>
      </c>
      <c r="AE479" s="148">
        <f t="shared" si="754"/>
        <v>0</v>
      </c>
      <c r="AF479" s="81">
        <f>SUM(AF480:AF481)</f>
        <v>0</v>
      </c>
      <c r="AG479" s="81">
        <f>SUM(AG480:AG481)</f>
        <v>0</v>
      </c>
      <c r="AH479" s="149">
        <f t="shared" si="764"/>
        <v>0</v>
      </c>
      <c r="AJ479" s="79">
        <f t="shared" ref="AJ479:AU479" si="780">SUM(AJ480:AJ481)</f>
        <v>0</v>
      </c>
      <c r="AK479" s="80">
        <f t="shared" si="780"/>
        <v>0</v>
      </c>
      <c r="AL479" s="81">
        <f t="shared" si="780"/>
        <v>0</v>
      </c>
      <c r="AM479" s="80">
        <f t="shared" si="780"/>
        <v>0</v>
      </c>
      <c r="AN479" s="81">
        <f t="shared" si="780"/>
        <v>0</v>
      </c>
      <c r="AO479" s="80">
        <f t="shared" si="780"/>
        <v>0</v>
      </c>
      <c r="AP479" s="81">
        <f t="shared" si="780"/>
        <v>0</v>
      </c>
      <c r="AQ479" s="80">
        <f t="shared" si="780"/>
        <v>0</v>
      </c>
      <c r="AR479" s="81">
        <f t="shared" si="780"/>
        <v>0</v>
      </c>
      <c r="AS479" s="80">
        <f t="shared" si="780"/>
        <v>0</v>
      </c>
      <c r="AT479" s="81">
        <f t="shared" si="780"/>
        <v>0</v>
      </c>
      <c r="AU479" s="80">
        <f t="shared" si="780"/>
        <v>0</v>
      </c>
      <c r="AV479" s="81">
        <f t="shared" si="776"/>
        <v>0</v>
      </c>
      <c r="AW479" s="80">
        <f t="shared" si="756"/>
        <v>0</v>
      </c>
      <c r="AX479" s="210"/>
      <c r="AY479" s="79">
        <f t="shared" si="757"/>
        <v>0</v>
      </c>
      <c r="AZ479" s="80">
        <f t="shared" si="758"/>
        <v>0</v>
      </c>
      <c r="BA479" s="81">
        <f t="shared" si="759"/>
        <v>0</v>
      </c>
      <c r="BB479" s="80">
        <f t="shared" si="760"/>
        <v>0</v>
      </c>
      <c r="BC479" s="80">
        <f t="shared" si="777"/>
        <v>0</v>
      </c>
      <c r="BD479" s="86">
        <f t="shared" si="761"/>
        <v>0</v>
      </c>
    </row>
    <row r="480" spans="2:56" x14ac:dyDescent="0.3">
      <c r="B480" s="211" t="s">
        <v>102</v>
      </c>
      <c r="C480" s="212"/>
      <c r="D480" s="213"/>
      <c r="E480" s="144">
        <f t="shared" si="749"/>
        <v>0</v>
      </c>
      <c r="F480" s="212"/>
      <c r="G480" s="213"/>
      <c r="H480" s="144">
        <f t="shared" si="750"/>
        <v>0</v>
      </c>
      <c r="I480" s="212"/>
      <c r="J480" s="213"/>
      <c r="K480" s="144">
        <f t="shared" si="751"/>
        <v>0</v>
      </c>
      <c r="L480" s="212"/>
      <c r="M480" s="214"/>
      <c r="N480" s="215"/>
      <c r="O480" s="212"/>
      <c r="P480" s="215"/>
      <c r="Q480" s="139">
        <f t="shared" si="752"/>
        <v>0</v>
      </c>
      <c r="R480" s="215"/>
      <c r="S480" s="215"/>
      <c r="T480" s="140">
        <f t="shared" si="762"/>
        <v>0</v>
      </c>
      <c r="U480" s="216"/>
      <c r="V480" s="212"/>
      <c r="W480" s="215"/>
      <c r="X480" s="139">
        <f t="shared" si="753"/>
        <v>0</v>
      </c>
      <c r="Y480" s="215"/>
      <c r="Z480" s="215"/>
      <c r="AA480" s="140">
        <f t="shared" si="763"/>
        <v>0</v>
      </c>
      <c r="AB480" s="216"/>
      <c r="AC480" s="212"/>
      <c r="AD480" s="215"/>
      <c r="AE480" s="139">
        <f t="shared" si="754"/>
        <v>0</v>
      </c>
      <c r="AF480" s="215"/>
      <c r="AG480" s="215"/>
      <c r="AH480" s="140">
        <f t="shared" si="764"/>
        <v>0</v>
      </c>
      <c r="AJ480" s="217"/>
      <c r="AK480" s="218"/>
      <c r="AL480" s="219"/>
      <c r="AM480" s="218"/>
      <c r="AN480" s="219"/>
      <c r="AO480" s="218"/>
      <c r="AP480" s="219"/>
      <c r="AQ480" s="218"/>
      <c r="AR480" s="219"/>
      <c r="AS480" s="218"/>
      <c r="AT480" s="219"/>
      <c r="AU480" s="218"/>
      <c r="AV480" s="114">
        <f t="shared" si="776"/>
        <v>0</v>
      </c>
      <c r="AW480" s="113">
        <f t="shared" si="756"/>
        <v>0</v>
      </c>
      <c r="AX480" s="210"/>
      <c r="AY480" s="111">
        <f t="shared" si="757"/>
        <v>0</v>
      </c>
      <c r="AZ480" s="113">
        <f t="shared" si="758"/>
        <v>0</v>
      </c>
      <c r="BA480" s="114">
        <f t="shared" si="759"/>
        <v>0</v>
      </c>
      <c r="BB480" s="113">
        <f t="shared" si="760"/>
        <v>0</v>
      </c>
      <c r="BC480" s="113">
        <f t="shared" si="777"/>
        <v>0</v>
      </c>
      <c r="BD480" s="117">
        <f t="shared" si="761"/>
        <v>0</v>
      </c>
    </row>
    <row r="481" spans="2:56" x14ac:dyDescent="0.3">
      <c r="B481" s="211" t="s">
        <v>103</v>
      </c>
      <c r="C481" s="212"/>
      <c r="D481" s="213"/>
      <c r="E481" s="144">
        <f t="shared" si="749"/>
        <v>0</v>
      </c>
      <c r="F481" s="212"/>
      <c r="G481" s="213"/>
      <c r="H481" s="144">
        <f t="shared" si="750"/>
        <v>0</v>
      </c>
      <c r="I481" s="212"/>
      <c r="J481" s="213"/>
      <c r="K481" s="144">
        <f t="shared" si="751"/>
        <v>0</v>
      </c>
      <c r="L481" s="212"/>
      <c r="M481" s="214"/>
      <c r="N481" s="215"/>
      <c r="O481" s="212"/>
      <c r="P481" s="215"/>
      <c r="Q481" s="139">
        <f t="shared" si="752"/>
        <v>0</v>
      </c>
      <c r="R481" s="215"/>
      <c r="S481" s="215"/>
      <c r="T481" s="140">
        <f t="shared" si="762"/>
        <v>0</v>
      </c>
      <c r="U481" s="216"/>
      <c r="V481" s="212"/>
      <c r="W481" s="215"/>
      <c r="X481" s="139">
        <f t="shared" si="753"/>
        <v>0</v>
      </c>
      <c r="Y481" s="215"/>
      <c r="Z481" s="215"/>
      <c r="AA481" s="140">
        <f t="shared" si="763"/>
        <v>0</v>
      </c>
      <c r="AB481" s="216"/>
      <c r="AC481" s="212"/>
      <c r="AD481" s="215"/>
      <c r="AE481" s="139">
        <f t="shared" si="754"/>
        <v>0</v>
      </c>
      <c r="AF481" s="215"/>
      <c r="AG481" s="215"/>
      <c r="AH481" s="140">
        <f t="shared" si="764"/>
        <v>0</v>
      </c>
      <c r="AJ481" s="217"/>
      <c r="AK481" s="218"/>
      <c r="AL481" s="219"/>
      <c r="AM481" s="218"/>
      <c r="AN481" s="219"/>
      <c r="AO481" s="218"/>
      <c r="AP481" s="219"/>
      <c r="AQ481" s="218"/>
      <c r="AR481" s="219"/>
      <c r="AS481" s="218"/>
      <c r="AT481" s="219"/>
      <c r="AU481" s="218"/>
      <c r="AV481" s="114">
        <f t="shared" si="776"/>
        <v>0</v>
      </c>
      <c r="AW481" s="113">
        <f t="shared" si="756"/>
        <v>0</v>
      </c>
      <c r="AX481" s="210"/>
      <c r="AY481" s="111">
        <f t="shared" si="757"/>
        <v>0</v>
      </c>
      <c r="AZ481" s="113">
        <f t="shared" si="758"/>
        <v>0</v>
      </c>
      <c r="BA481" s="114">
        <f t="shared" si="759"/>
        <v>0</v>
      </c>
      <c r="BB481" s="113">
        <f t="shared" si="760"/>
        <v>0</v>
      </c>
      <c r="BC481" s="113">
        <f t="shared" si="777"/>
        <v>0</v>
      </c>
      <c r="BD481" s="117">
        <f t="shared" si="761"/>
        <v>0</v>
      </c>
    </row>
    <row r="482" spans="2:56" x14ac:dyDescent="0.3">
      <c r="B482" s="222" t="s">
        <v>104</v>
      </c>
      <c r="C482" s="78">
        <f>SUM(C483)</f>
        <v>0</v>
      </c>
      <c r="D482" s="79">
        <f>SUM(D483)</f>
        <v>0</v>
      </c>
      <c r="E482" s="69">
        <f t="shared" si="749"/>
        <v>0</v>
      </c>
      <c r="F482" s="78">
        <f>SUM(F483)</f>
        <v>0</v>
      </c>
      <c r="G482" s="79">
        <f>SUM(G483)</f>
        <v>0</v>
      </c>
      <c r="H482" s="69">
        <f t="shared" si="750"/>
        <v>0</v>
      </c>
      <c r="I482" s="78">
        <f>SUM(I483)</f>
        <v>0</v>
      </c>
      <c r="J482" s="79">
        <f>SUM(J483)</f>
        <v>0</v>
      </c>
      <c r="K482" s="69">
        <f t="shared" si="751"/>
        <v>0</v>
      </c>
      <c r="L482" s="78">
        <f>SUM(L483)</f>
        <v>0</v>
      </c>
      <c r="M482" s="80">
        <f>SUM(M483)</f>
        <v>0</v>
      </c>
      <c r="N482" s="81">
        <f>SUM(N483)</f>
        <v>0</v>
      </c>
      <c r="O482" s="78">
        <f>SUM(O483)</f>
        <v>0</v>
      </c>
      <c r="P482" s="81">
        <f>SUM(P483)</f>
        <v>0</v>
      </c>
      <c r="Q482" s="148">
        <f t="shared" si="752"/>
        <v>0</v>
      </c>
      <c r="R482" s="81">
        <f>SUM(R483)</f>
        <v>0</v>
      </c>
      <c r="S482" s="81">
        <f>SUM(S483)</f>
        <v>0</v>
      </c>
      <c r="T482" s="149">
        <f t="shared" si="762"/>
        <v>0</v>
      </c>
      <c r="U482" s="216"/>
      <c r="V482" s="78">
        <f>SUM(V483)</f>
        <v>0</v>
      </c>
      <c r="W482" s="81">
        <f>SUM(W483)</f>
        <v>0</v>
      </c>
      <c r="X482" s="148">
        <f t="shared" si="753"/>
        <v>0</v>
      </c>
      <c r="Y482" s="81">
        <f>SUM(Y483)</f>
        <v>0</v>
      </c>
      <c r="Z482" s="81">
        <f>SUM(Z483)</f>
        <v>0</v>
      </c>
      <c r="AA482" s="149">
        <f t="shared" si="763"/>
        <v>0</v>
      </c>
      <c r="AB482" s="216"/>
      <c r="AC482" s="78">
        <f>SUM(AC483)</f>
        <v>0</v>
      </c>
      <c r="AD482" s="81">
        <f>SUM(AD483)</f>
        <v>0</v>
      </c>
      <c r="AE482" s="148">
        <f t="shared" si="754"/>
        <v>0</v>
      </c>
      <c r="AF482" s="81">
        <f>SUM(AF483)</f>
        <v>0</v>
      </c>
      <c r="AG482" s="81">
        <f>SUM(AG483)</f>
        <v>0</v>
      </c>
      <c r="AH482" s="149">
        <f t="shared" si="764"/>
        <v>0</v>
      </c>
      <c r="AJ482" s="79">
        <f t="shared" ref="AJ482:AU482" si="781">SUM(AJ483)</f>
        <v>0</v>
      </c>
      <c r="AK482" s="80">
        <f t="shared" si="781"/>
        <v>0</v>
      </c>
      <c r="AL482" s="81">
        <f t="shared" si="781"/>
        <v>0</v>
      </c>
      <c r="AM482" s="80">
        <f t="shared" si="781"/>
        <v>0</v>
      </c>
      <c r="AN482" s="81">
        <f t="shared" si="781"/>
        <v>0</v>
      </c>
      <c r="AO482" s="80">
        <f t="shared" si="781"/>
        <v>0</v>
      </c>
      <c r="AP482" s="81">
        <f t="shared" si="781"/>
        <v>0</v>
      </c>
      <c r="AQ482" s="80">
        <f t="shared" si="781"/>
        <v>0</v>
      </c>
      <c r="AR482" s="81">
        <f t="shared" si="781"/>
        <v>0</v>
      </c>
      <c r="AS482" s="80">
        <f t="shared" si="781"/>
        <v>0</v>
      </c>
      <c r="AT482" s="81">
        <f t="shared" si="781"/>
        <v>0</v>
      </c>
      <c r="AU482" s="80">
        <f t="shared" si="781"/>
        <v>0</v>
      </c>
      <c r="AV482" s="81">
        <f t="shared" si="776"/>
        <v>0</v>
      </c>
      <c r="AW482" s="80">
        <f t="shared" si="756"/>
        <v>0</v>
      </c>
      <c r="AX482" s="210"/>
      <c r="AY482" s="79">
        <f t="shared" si="757"/>
        <v>0</v>
      </c>
      <c r="AZ482" s="80">
        <f t="shared" si="758"/>
        <v>0</v>
      </c>
      <c r="BA482" s="81">
        <f t="shared" si="759"/>
        <v>0</v>
      </c>
      <c r="BB482" s="80">
        <f t="shared" si="760"/>
        <v>0</v>
      </c>
      <c r="BC482" s="80">
        <f t="shared" si="777"/>
        <v>0</v>
      </c>
      <c r="BD482" s="86">
        <f t="shared" si="761"/>
        <v>0</v>
      </c>
    </row>
    <row r="483" spans="2:56" x14ac:dyDescent="0.3">
      <c r="B483" s="211" t="s">
        <v>105</v>
      </c>
      <c r="C483" s="212"/>
      <c r="D483" s="213"/>
      <c r="E483" s="144">
        <f t="shared" si="749"/>
        <v>0</v>
      </c>
      <c r="F483" s="212"/>
      <c r="G483" s="213"/>
      <c r="H483" s="144">
        <f t="shared" si="750"/>
        <v>0</v>
      </c>
      <c r="I483" s="212"/>
      <c r="J483" s="213"/>
      <c r="K483" s="144">
        <f t="shared" si="751"/>
        <v>0</v>
      </c>
      <c r="L483" s="212"/>
      <c r="M483" s="214"/>
      <c r="N483" s="215"/>
      <c r="O483" s="212"/>
      <c r="P483" s="215"/>
      <c r="Q483" s="139">
        <f t="shared" si="752"/>
        <v>0</v>
      </c>
      <c r="R483" s="215"/>
      <c r="S483" s="215"/>
      <c r="T483" s="140">
        <f t="shared" si="762"/>
        <v>0</v>
      </c>
      <c r="U483" s="216"/>
      <c r="V483" s="212"/>
      <c r="W483" s="215"/>
      <c r="X483" s="139">
        <f t="shared" si="753"/>
        <v>0</v>
      </c>
      <c r="Y483" s="215"/>
      <c r="Z483" s="215"/>
      <c r="AA483" s="140">
        <f t="shared" si="763"/>
        <v>0</v>
      </c>
      <c r="AB483" s="216"/>
      <c r="AC483" s="212"/>
      <c r="AD483" s="215"/>
      <c r="AE483" s="139">
        <f t="shared" si="754"/>
        <v>0</v>
      </c>
      <c r="AF483" s="215"/>
      <c r="AG483" s="215"/>
      <c r="AH483" s="140">
        <f t="shared" si="764"/>
        <v>0</v>
      </c>
      <c r="AJ483" s="217"/>
      <c r="AK483" s="218"/>
      <c r="AL483" s="219"/>
      <c r="AM483" s="218"/>
      <c r="AN483" s="219"/>
      <c r="AO483" s="218"/>
      <c r="AP483" s="219"/>
      <c r="AQ483" s="218"/>
      <c r="AR483" s="219"/>
      <c r="AS483" s="218"/>
      <c r="AT483" s="219"/>
      <c r="AU483" s="218"/>
      <c r="AV483" s="114">
        <f t="shared" si="776"/>
        <v>0</v>
      </c>
      <c r="AW483" s="113">
        <f t="shared" si="756"/>
        <v>0</v>
      </c>
      <c r="AX483" s="210"/>
      <c r="AY483" s="111">
        <f t="shared" si="757"/>
        <v>0</v>
      </c>
      <c r="AZ483" s="113">
        <f t="shared" si="758"/>
        <v>0</v>
      </c>
      <c r="BA483" s="114">
        <f t="shared" si="759"/>
        <v>0</v>
      </c>
      <c r="BB483" s="113">
        <f t="shared" si="760"/>
        <v>0</v>
      </c>
      <c r="BC483" s="113">
        <f t="shared" si="777"/>
        <v>0</v>
      </c>
      <c r="BD483" s="117">
        <f t="shared" si="761"/>
        <v>0</v>
      </c>
    </row>
    <row r="484" spans="2:56" x14ac:dyDescent="0.3">
      <c r="B484" s="222" t="s">
        <v>106</v>
      </c>
      <c r="C484" s="78">
        <f>SUM(C485:C486)</f>
        <v>0</v>
      </c>
      <c r="D484" s="79">
        <f>SUM(D485:D486)</f>
        <v>0</v>
      </c>
      <c r="E484" s="69">
        <f t="shared" si="749"/>
        <v>0</v>
      </c>
      <c r="F484" s="78">
        <f>SUM(F485:F486)</f>
        <v>0</v>
      </c>
      <c r="G484" s="79">
        <f>SUM(G485:G486)</f>
        <v>0</v>
      </c>
      <c r="H484" s="69">
        <f t="shared" si="750"/>
        <v>0</v>
      </c>
      <c r="I484" s="78">
        <f>SUM(I485:I486)</f>
        <v>0</v>
      </c>
      <c r="J484" s="79">
        <f>SUM(J485:J486)</f>
        <v>0</v>
      </c>
      <c r="K484" s="69">
        <f t="shared" si="751"/>
        <v>0</v>
      </c>
      <c r="L484" s="78">
        <f>SUM(L485:L486)</f>
        <v>0</v>
      </c>
      <c r="M484" s="80">
        <f>SUM(M485:M486)</f>
        <v>0</v>
      </c>
      <c r="N484" s="81">
        <f>SUM(N485:N486)</f>
        <v>0</v>
      </c>
      <c r="O484" s="78">
        <f>SUM(O485:O486)</f>
        <v>0</v>
      </c>
      <c r="P484" s="81">
        <f>SUM(P485:P486)</f>
        <v>0</v>
      </c>
      <c r="Q484" s="148">
        <f t="shared" si="752"/>
        <v>0</v>
      </c>
      <c r="R484" s="81">
        <f>SUM(R485:R486)</f>
        <v>0</v>
      </c>
      <c r="S484" s="81">
        <f>SUM(S485:S486)</f>
        <v>0</v>
      </c>
      <c r="T484" s="149">
        <f t="shared" si="762"/>
        <v>0</v>
      </c>
      <c r="U484" s="216"/>
      <c r="V484" s="78">
        <f>SUM(V485:V486)</f>
        <v>0</v>
      </c>
      <c r="W484" s="81">
        <f>SUM(W485:W486)</f>
        <v>0</v>
      </c>
      <c r="X484" s="148">
        <f t="shared" si="753"/>
        <v>0</v>
      </c>
      <c r="Y484" s="81">
        <f>SUM(Y485:Y486)</f>
        <v>0</v>
      </c>
      <c r="Z484" s="81">
        <f>SUM(Z485:Z486)</f>
        <v>0</v>
      </c>
      <c r="AA484" s="149">
        <f t="shared" si="763"/>
        <v>0</v>
      </c>
      <c r="AB484" s="216"/>
      <c r="AC484" s="78">
        <f>SUM(AC485:AC486)</f>
        <v>0</v>
      </c>
      <c r="AD484" s="81">
        <f>SUM(AD485:AD486)</f>
        <v>0</v>
      </c>
      <c r="AE484" s="148">
        <f t="shared" si="754"/>
        <v>0</v>
      </c>
      <c r="AF484" s="81">
        <f>SUM(AF485:AF486)</f>
        <v>0</v>
      </c>
      <c r="AG484" s="81">
        <f>SUM(AG485:AG486)</f>
        <v>0</v>
      </c>
      <c r="AH484" s="149">
        <f t="shared" si="764"/>
        <v>0</v>
      </c>
      <c r="AJ484" s="79">
        <f t="shared" ref="AJ484:AU484" si="782">SUM(AJ485:AJ486)</f>
        <v>0</v>
      </c>
      <c r="AK484" s="80">
        <f t="shared" si="782"/>
        <v>0</v>
      </c>
      <c r="AL484" s="81">
        <f t="shared" si="782"/>
        <v>0</v>
      </c>
      <c r="AM484" s="80">
        <f t="shared" si="782"/>
        <v>0</v>
      </c>
      <c r="AN484" s="81">
        <f t="shared" si="782"/>
        <v>0</v>
      </c>
      <c r="AO484" s="80">
        <f t="shared" si="782"/>
        <v>0</v>
      </c>
      <c r="AP484" s="81">
        <f t="shared" si="782"/>
        <v>0</v>
      </c>
      <c r="AQ484" s="80">
        <f t="shared" si="782"/>
        <v>0</v>
      </c>
      <c r="AR484" s="81">
        <f t="shared" si="782"/>
        <v>0</v>
      </c>
      <c r="AS484" s="80">
        <f t="shared" si="782"/>
        <v>0</v>
      </c>
      <c r="AT484" s="81">
        <f t="shared" si="782"/>
        <v>0</v>
      </c>
      <c r="AU484" s="80">
        <f t="shared" si="782"/>
        <v>0</v>
      </c>
      <c r="AV484" s="81">
        <f t="shared" si="776"/>
        <v>0</v>
      </c>
      <c r="AW484" s="80">
        <f t="shared" si="756"/>
        <v>0</v>
      </c>
      <c r="AX484" s="210"/>
      <c r="AY484" s="79">
        <f t="shared" si="757"/>
        <v>0</v>
      </c>
      <c r="AZ484" s="80">
        <f t="shared" si="758"/>
        <v>0</v>
      </c>
      <c r="BA484" s="81">
        <f t="shared" si="759"/>
        <v>0</v>
      </c>
      <c r="BB484" s="80">
        <f t="shared" si="760"/>
        <v>0</v>
      </c>
      <c r="BC484" s="80">
        <f t="shared" si="777"/>
        <v>0</v>
      </c>
      <c r="BD484" s="86">
        <f t="shared" si="761"/>
        <v>0</v>
      </c>
    </row>
    <row r="485" spans="2:56" x14ac:dyDescent="0.3">
      <c r="B485" s="211" t="s">
        <v>107</v>
      </c>
      <c r="C485" s="212"/>
      <c r="D485" s="213"/>
      <c r="E485" s="144">
        <f t="shared" si="749"/>
        <v>0</v>
      </c>
      <c r="F485" s="212"/>
      <c r="G485" s="213"/>
      <c r="H485" s="144">
        <f t="shared" si="750"/>
        <v>0</v>
      </c>
      <c r="I485" s="212"/>
      <c r="J485" s="213"/>
      <c r="K485" s="144">
        <f t="shared" si="751"/>
        <v>0</v>
      </c>
      <c r="L485" s="212"/>
      <c r="M485" s="214"/>
      <c r="N485" s="215"/>
      <c r="O485" s="212"/>
      <c r="P485" s="215"/>
      <c r="Q485" s="139">
        <f t="shared" si="752"/>
        <v>0</v>
      </c>
      <c r="R485" s="215"/>
      <c r="S485" s="215"/>
      <c r="T485" s="140">
        <f t="shared" si="762"/>
        <v>0</v>
      </c>
      <c r="U485" s="216"/>
      <c r="V485" s="212"/>
      <c r="W485" s="215"/>
      <c r="X485" s="139">
        <f t="shared" si="753"/>
        <v>0</v>
      </c>
      <c r="Y485" s="215"/>
      <c r="Z485" s="215"/>
      <c r="AA485" s="140">
        <f t="shared" si="763"/>
        <v>0</v>
      </c>
      <c r="AB485" s="216"/>
      <c r="AC485" s="212"/>
      <c r="AD485" s="215"/>
      <c r="AE485" s="139">
        <f t="shared" si="754"/>
        <v>0</v>
      </c>
      <c r="AF485" s="215"/>
      <c r="AG485" s="215"/>
      <c r="AH485" s="140">
        <f t="shared" si="764"/>
        <v>0</v>
      </c>
      <c r="AJ485" s="217"/>
      <c r="AK485" s="218"/>
      <c r="AL485" s="219"/>
      <c r="AM485" s="218"/>
      <c r="AN485" s="219"/>
      <c r="AO485" s="218"/>
      <c r="AP485" s="219"/>
      <c r="AQ485" s="218"/>
      <c r="AR485" s="219"/>
      <c r="AS485" s="218"/>
      <c r="AT485" s="219"/>
      <c r="AU485" s="218"/>
      <c r="AV485" s="114">
        <f t="shared" si="776"/>
        <v>0</v>
      </c>
      <c r="AW485" s="113">
        <f t="shared" si="756"/>
        <v>0</v>
      </c>
      <c r="AX485" s="210"/>
      <c r="AY485" s="111">
        <f t="shared" si="757"/>
        <v>0</v>
      </c>
      <c r="AZ485" s="113">
        <f t="shared" si="758"/>
        <v>0</v>
      </c>
      <c r="BA485" s="114">
        <f t="shared" si="759"/>
        <v>0</v>
      </c>
      <c r="BB485" s="113">
        <f t="shared" si="760"/>
        <v>0</v>
      </c>
      <c r="BC485" s="113">
        <f t="shared" si="777"/>
        <v>0</v>
      </c>
      <c r="BD485" s="117">
        <f t="shared" si="761"/>
        <v>0</v>
      </c>
    </row>
    <row r="486" spans="2:56" x14ac:dyDescent="0.3">
      <c r="B486" s="211" t="s">
        <v>108</v>
      </c>
      <c r="C486" s="212"/>
      <c r="D486" s="213"/>
      <c r="E486" s="144">
        <f t="shared" si="749"/>
        <v>0</v>
      </c>
      <c r="F486" s="212"/>
      <c r="G486" s="213"/>
      <c r="H486" s="144">
        <f t="shared" si="750"/>
        <v>0</v>
      </c>
      <c r="I486" s="212"/>
      <c r="J486" s="213"/>
      <c r="K486" s="144">
        <f t="shared" si="751"/>
        <v>0</v>
      </c>
      <c r="L486" s="212"/>
      <c r="M486" s="214"/>
      <c r="N486" s="215"/>
      <c r="O486" s="212"/>
      <c r="P486" s="215"/>
      <c r="Q486" s="139">
        <f t="shared" si="752"/>
        <v>0</v>
      </c>
      <c r="R486" s="215"/>
      <c r="S486" s="215"/>
      <c r="T486" s="140">
        <f t="shared" si="762"/>
        <v>0</v>
      </c>
      <c r="U486" s="216"/>
      <c r="V486" s="212"/>
      <c r="W486" s="215"/>
      <c r="X486" s="139">
        <f t="shared" si="753"/>
        <v>0</v>
      </c>
      <c r="Y486" s="215"/>
      <c r="Z486" s="215"/>
      <c r="AA486" s="140">
        <f t="shared" si="763"/>
        <v>0</v>
      </c>
      <c r="AB486" s="216"/>
      <c r="AC486" s="212"/>
      <c r="AD486" s="215"/>
      <c r="AE486" s="139">
        <f t="shared" si="754"/>
        <v>0</v>
      </c>
      <c r="AF486" s="215"/>
      <c r="AG486" s="215"/>
      <c r="AH486" s="140">
        <f t="shared" si="764"/>
        <v>0</v>
      </c>
      <c r="AJ486" s="217"/>
      <c r="AK486" s="218"/>
      <c r="AL486" s="219"/>
      <c r="AM486" s="218"/>
      <c r="AN486" s="219"/>
      <c r="AO486" s="218"/>
      <c r="AP486" s="219"/>
      <c r="AQ486" s="218"/>
      <c r="AR486" s="219"/>
      <c r="AS486" s="218"/>
      <c r="AT486" s="219"/>
      <c r="AU486" s="218"/>
      <c r="AV486" s="114">
        <f t="shared" si="776"/>
        <v>0</v>
      </c>
      <c r="AW486" s="113">
        <f t="shared" si="756"/>
        <v>0</v>
      </c>
      <c r="AX486" s="210"/>
      <c r="AY486" s="111">
        <f t="shared" si="757"/>
        <v>0</v>
      </c>
      <c r="AZ486" s="113">
        <f t="shared" si="758"/>
        <v>0</v>
      </c>
      <c r="BA486" s="114">
        <f t="shared" si="759"/>
        <v>0</v>
      </c>
      <c r="BB486" s="113">
        <f t="shared" si="760"/>
        <v>0</v>
      </c>
      <c r="BC486" s="113">
        <f t="shared" si="777"/>
        <v>0</v>
      </c>
      <c r="BD486" s="117">
        <f t="shared" si="761"/>
        <v>0</v>
      </c>
    </row>
    <row r="487" spans="2:56" x14ac:dyDescent="0.3">
      <c r="B487" s="222" t="s">
        <v>109</v>
      </c>
      <c r="C487" s="78">
        <f>SUM(C488)</f>
        <v>0</v>
      </c>
      <c r="D487" s="79">
        <f>SUM(D488)</f>
        <v>0</v>
      </c>
      <c r="E487" s="69">
        <f t="shared" si="749"/>
        <v>0</v>
      </c>
      <c r="F487" s="78">
        <f>SUM(F488)</f>
        <v>0</v>
      </c>
      <c r="G487" s="79">
        <f>SUM(G488)</f>
        <v>0</v>
      </c>
      <c r="H487" s="69">
        <f t="shared" si="750"/>
        <v>0</v>
      </c>
      <c r="I487" s="78">
        <f>SUM(I488)</f>
        <v>0</v>
      </c>
      <c r="J487" s="79">
        <f>SUM(J488)</f>
        <v>0</v>
      </c>
      <c r="K487" s="69">
        <f t="shared" si="751"/>
        <v>0</v>
      </c>
      <c r="L487" s="78">
        <f>SUM(L488)</f>
        <v>0</v>
      </c>
      <c r="M487" s="80">
        <f>SUM(M488)</f>
        <v>0</v>
      </c>
      <c r="N487" s="81">
        <f>SUM(N488)</f>
        <v>0</v>
      </c>
      <c r="O487" s="78">
        <f>SUM(O488)</f>
        <v>0</v>
      </c>
      <c r="P487" s="81">
        <f>SUM(P488)</f>
        <v>0</v>
      </c>
      <c r="Q487" s="148">
        <f t="shared" si="752"/>
        <v>0</v>
      </c>
      <c r="R487" s="81">
        <f>SUM(R488)</f>
        <v>0</v>
      </c>
      <c r="S487" s="81">
        <f>SUM(S488)</f>
        <v>0</v>
      </c>
      <c r="T487" s="149">
        <f t="shared" si="762"/>
        <v>0</v>
      </c>
      <c r="U487" s="216"/>
      <c r="V487" s="78">
        <f>SUM(V488)</f>
        <v>0</v>
      </c>
      <c r="W487" s="81">
        <f>SUM(W488)</f>
        <v>0</v>
      </c>
      <c r="X487" s="148">
        <f t="shared" si="753"/>
        <v>0</v>
      </c>
      <c r="Y487" s="81">
        <f>SUM(Y488)</f>
        <v>0</v>
      </c>
      <c r="Z487" s="81">
        <f>SUM(Z488)</f>
        <v>0</v>
      </c>
      <c r="AA487" s="149">
        <f t="shared" si="763"/>
        <v>0</v>
      </c>
      <c r="AB487" s="216"/>
      <c r="AC487" s="78">
        <f>SUM(AC488)</f>
        <v>0</v>
      </c>
      <c r="AD487" s="81">
        <f>SUM(AD488)</f>
        <v>0</v>
      </c>
      <c r="AE487" s="148">
        <f t="shared" si="754"/>
        <v>0</v>
      </c>
      <c r="AF487" s="81">
        <f>SUM(AF488)</f>
        <v>0</v>
      </c>
      <c r="AG487" s="81">
        <f>SUM(AG488)</f>
        <v>0</v>
      </c>
      <c r="AH487" s="149">
        <f t="shared" si="764"/>
        <v>0</v>
      </c>
      <c r="AJ487" s="79">
        <f t="shared" ref="AJ487:AU487" si="783">SUM(AJ488)</f>
        <v>0</v>
      </c>
      <c r="AK487" s="80">
        <f t="shared" si="783"/>
        <v>0</v>
      </c>
      <c r="AL487" s="81">
        <f t="shared" si="783"/>
        <v>0</v>
      </c>
      <c r="AM487" s="80">
        <f t="shared" si="783"/>
        <v>0</v>
      </c>
      <c r="AN487" s="81">
        <f t="shared" si="783"/>
        <v>0</v>
      </c>
      <c r="AO487" s="80">
        <f t="shared" si="783"/>
        <v>0</v>
      </c>
      <c r="AP487" s="81">
        <f t="shared" si="783"/>
        <v>0</v>
      </c>
      <c r="AQ487" s="80">
        <f t="shared" si="783"/>
        <v>0</v>
      </c>
      <c r="AR487" s="81">
        <f t="shared" si="783"/>
        <v>0</v>
      </c>
      <c r="AS487" s="80">
        <f t="shared" si="783"/>
        <v>0</v>
      </c>
      <c r="AT487" s="81">
        <f t="shared" si="783"/>
        <v>0</v>
      </c>
      <c r="AU487" s="80">
        <f t="shared" si="783"/>
        <v>0</v>
      </c>
      <c r="AV487" s="81">
        <f t="shared" si="776"/>
        <v>0</v>
      </c>
      <c r="AW487" s="80">
        <f t="shared" si="756"/>
        <v>0</v>
      </c>
      <c r="AX487" s="210"/>
      <c r="AY487" s="79">
        <f t="shared" si="757"/>
        <v>0</v>
      </c>
      <c r="AZ487" s="80">
        <f t="shared" si="758"/>
        <v>0</v>
      </c>
      <c r="BA487" s="81">
        <f t="shared" si="759"/>
        <v>0</v>
      </c>
      <c r="BB487" s="80">
        <f t="shared" si="760"/>
        <v>0</v>
      </c>
      <c r="BC487" s="80">
        <f t="shared" si="777"/>
        <v>0</v>
      </c>
      <c r="BD487" s="86">
        <f t="shared" si="761"/>
        <v>0</v>
      </c>
    </row>
    <row r="488" spans="2:56" x14ac:dyDescent="0.3">
      <c r="B488" s="211" t="s">
        <v>110</v>
      </c>
      <c r="C488" s="212"/>
      <c r="D488" s="213"/>
      <c r="E488" s="144">
        <f t="shared" si="749"/>
        <v>0</v>
      </c>
      <c r="F488" s="212"/>
      <c r="G488" s="213"/>
      <c r="H488" s="144">
        <f t="shared" si="750"/>
        <v>0</v>
      </c>
      <c r="I488" s="212"/>
      <c r="J488" s="213"/>
      <c r="K488" s="144">
        <f t="shared" si="751"/>
        <v>0</v>
      </c>
      <c r="L488" s="212"/>
      <c r="M488" s="214"/>
      <c r="N488" s="215"/>
      <c r="O488" s="212"/>
      <c r="P488" s="215"/>
      <c r="Q488" s="139">
        <f t="shared" si="752"/>
        <v>0</v>
      </c>
      <c r="R488" s="215"/>
      <c r="S488" s="215"/>
      <c r="T488" s="140">
        <f t="shared" si="762"/>
        <v>0</v>
      </c>
      <c r="U488" s="216"/>
      <c r="V488" s="212"/>
      <c r="W488" s="215"/>
      <c r="X488" s="139">
        <f t="shared" si="753"/>
        <v>0</v>
      </c>
      <c r="Y488" s="215"/>
      <c r="Z488" s="215"/>
      <c r="AA488" s="140">
        <f t="shared" si="763"/>
        <v>0</v>
      </c>
      <c r="AB488" s="216"/>
      <c r="AC488" s="212"/>
      <c r="AD488" s="215"/>
      <c r="AE488" s="139">
        <f t="shared" si="754"/>
        <v>0</v>
      </c>
      <c r="AF488" s="215"/>
      <c r="AG488" s="215"/>
      <c r="AH488" s="140">
        <f t="shared" si="764"/>
        <v>0</v>
      </c>
      <c r="AJ488" s="217"/>
      <c r="AK488" s="218"/>
      <c r="AL488" s="219"/>
      <c r="AM488" s="218"/>
      <c r="AN488" s="219"/>
      <c r="AO488" s="218"/>
      <c r="AP488" s="219"/>
      <c r="AQ488" s="218"/>
      <c r="AR488" s="219"/>
      <c r="AS488" s="218"/>
      <c r="AT488" s="219"/>
      <c r="AU488" s="218"/>
      <c r="AV488" s="114">
        <f t="shared" si="776"/>
        <v>0</v>
      </c>
      <c r="AW488" s="113">
        <f t="shared" si="756"/>
        <v>0</v>
      </c>
      <c r="AX488" s="210"/>
      <c r="AY488" s="111">
        <f t="shared" si="757"/>
        <v>0</v>
      </c>
      <c r="AZ488" s="113">
        <f t="shared" si="758"/>
        <v>0</v>
      </c>
      <c r="BA488" s="114">
        <f t="shared" si="759"/>
        <v>0</v>
      </c>
      <c r="BB488" s="113">
        <f t="shared" si="760"/>
        <v>0</v>
      </c>
      <c r="BC488" s="113">
        <f t="shared" si="777"/>
        <v>0</v>
      </c>
      <c r="BD488" s="117">
        <f t="shared" si="761"/>
        <v>0</v>
      </c>
    </row>
    <row r="489" spans="2:56" x14ac:dyDescent="0.3">
      <c r="B489" s="222" t="s">
        <v>111</v>
      </c>
      <c r="C489" s="78">
        <f>SUM(C490:C492)</f>
        <v>0</v>
      </c>
      <c r="D489" s="79">
        <f>SUM(D490:D492)</f>
        <v>0</v>
      </c>
      <c r="E489" s="69">
        <f t="shared" ref="E489:E552" si="784">IFERROR(D489/C489,0)</f>
        <v>0</v>
      </c>
      <c r="F489" s="78">
        <f>SUM(F490:F492)</f>
        <v>0</v>
      </c>
      <c r="G489" s="79">
        <f>SUM(G490:G492)</f>
        <v>0</v>
      </c>
      <c r="H489" s="69">
        <f t="shared" ref="H489:H552" si="785">IFERROR(G489/F489,0)</f>
        <v>0</v>
      </c>
      <c r="I489" s="78">
        <f>SUM(I490:I492)</f>
        <v>0</v>
      </c>
      <c r="J489" s="79">
        <f>SUM(J490:J492)</f>
        <v>0</v>
      </c>
      <c r="K489" s="69">
        <f t="shared" ref="K489:K552" si="786">IFERROR(J489/I489,0)</f>
        <v>0</v>
      </c>
      <c r="L489" s="78">
        <f>SUM(L490:L492)</f>
        <v>0</v>
      </c>
      <c r="M489" s="80">
        <f>SUM(M490:M492)</f>
        <v>0</v>
      </c>
      <c r="N489" s="81">
        <f>SUM(N490:N492)</f>
        <v>0</v>
      </c>
      <c r="O489" s="78">
        <f>SUM(O490:O492)</f>
        <v>0</v>
      </c>
      <c r="P489" s="81">
        <f>SUM(P490:P492)</f>
        <v>0</v>
      </c>
      <c r="Q489" s="148">
        <f t="shared" ref="Q489:Q552" si="787">SUM(O489:P489)</f>
        <v>0</v>
      </c>
      <c r="R489" s="81">
        <f>SUM(R490:R492)</f>
        <v>0</v>
      </c>
      <c r="S489" s="81">
        <f>SUM(S490:S492)</f>
        <v>0</v>
      </c>
      <c r="T489" s="149">
        <f t="shared" si="762"/>
        <v>0</v>
      </c>
      <c r="U489" s="216"/>
      <c r="V489" s="78">
        <f>SUM(V490:V492)</f>
        <v>0</v>
      </c>
      <c r="W489" s="81">
        <f>SUM(W490:W492)</f>
        <v>0</v>
      </c>
      <c r="X489" s="148">
        <f t="shared" ref="X489:X552" si="788">SUM(V489:W489)</f>
        <v>0</v>
      </c>
      <c r="Y489" s="81">
        <f>SUM(Y490:Y492)</f>
        <v>0</v>
      </c>
      <c r="Z489" s="81">
        <f>SUM(Z490:Z492)</f>
        <v>0</v>
      </c>
      <c r="AA489" s="149">
        <f t="shared" si="763"/>
        <v>0</v>
      </c>
      <c r="AB489" s="216"/>
      <c r="AC489" s="78">
        <f>SUM(AC490:AC492)</f>
        <v>0</v>
      </c>
      <c r="AD489" s="81">
        <f>SUM(AD490:AD492)</f>
        <v>0</v>
      </c>
      <c r="AE489" s="148">
        <f t="shared" ref="AE489:AE552" si="789">SUM(AC489:AD489)</f>
        <v>0</v>
      </c>
      <c r="AF489" s="81">
        <f>SUM(AF490:AF492)</f>
        <v>0</v>
      </c>
      <c r="AG489" s="81">
        <f>SUM(AG490:AG492)</f>
        <v>0</v>
      </c>
      <c r="AH489" s="149">
        <f t="shared" si="764"/>
        <v>0</v>
      </c>
      <c r="AJ489" s="79">
        <f t="shared" ref="AJ489:AU489" si="790">SUM(AJ490:AJ492)</f>
        <v>0</v>
      </c>
      <c r="AK489" s="80">
        <f t="shared" si="790"/>
        <v>0</v>
      </c>
      <c r="AL489" s="81">
        <f t="shared" si="790"/>
        <v>0</v>
      </c>
      <c r="AM489" s="80">
        <f t="shared" si="790"/>
        <v>0</v>
      </c>
      <c r="AN489" s="81">
        <f t="shared" si="790"/>
        <v>0</v>
      </c>
      <c r="AO489" s="80">
        <f t="shared" si="790"/>
        <v>0</v>
      </c>
      <c r="AP489" s="81">
        <f t="shared" si="790"/>
        <v>0</v>
      </c>
      <c r="AQ489" s="80">
        <f t="shared" si="790"/>
        <v>0</v>
      </c>
      <c r="AR489" s="81">
        <f t="shared" si="790"/>
        <v>0</v>
      </c>
      <c r="AS489" s="80">
        <f t="shared" si="790"/>
        <v>0</v>
      </c>
      <c r="AT489" s="81">
        <f t="shared" si="790"/>
        <v>0</v>
      </c>
      <c r="AU489" s="80">
        <f t="shared" si="790"/>
        <v>0</v>
      </c>
      <c r="AV489" s="81">
        <f t="shared" si="776"/>
        <v>0</v>
      </c>
      <c r="AW489" s="80">
        <f t="shared" ref="AW489:AW552" si="791">T489-AV489</f>
        <v>0</v>
      </c>
      <c r="AX489" s="210"/>
      <c r="AY489" s="79">
        <f t="shared" ref="AY489:AY552" si="792">SUM(AJ489:AL489)</f>
        <v>0</v>
      </c>
      <c r="AZ489" s="80">
        <f t="shared" ref="AZ489:AZ552" si="793">SUM(AM489:AO489)</f>
        <v>0</v>
      </c>
      <c r="BA489" s="81">
        <f t="shared" ref="BA489:BA552" si="794">SUM(AP489:AR489)</f>
        <v>0</v>
      </c>
      <c r="BB489" s="80">
        <f t="shared" ref="BB489:BB552" si="795">SUM(AS489:AU489)</f>
        <v>0</v>
      </c>
      <c r="BC489" s="80">
        <f t="shared" si="777"/>
        <v>0</v>
      </c>
      <c r="BD489" s="86">
        <f t="shared" ref="BD489:BD552" si="796">T489-BC489</f>
        <v>0</v>
      </c>
    </row>
    <row r="490" spans="2:56" x14ac:dyDescent="0.3">
      <c r="B490" s="211" t="s">
        <v>112</v>
      </c>
      <c r="C490" s="212"/>
      <c r="D490" s="213"/>
      <c r="E490" s="144">
        <f t="shared" si="784"/>
        <v>0</v>
      </c>
      <c r="F490" s="212"/>
      <c r="G490" s="213"/>
      <c r="H490" s="144">
        <f t="shared" si="785"/>
        <v>0</v>
      </c>
      <c r="I490" s="212"/>
      <c r="J490" s="213"/>
      <c r="K490" s="144">
        <f t="shared" si="786"/>
        <v>0</v>
      </c>
      <c r="L490" s="212"/>
      <c r="M490" s="214"/>
      <c r="N490" s="215"/>
      <c r="O490" s="212"/>
      <c r="P490" s="215"/>
      <c r="Q490" s="139">
        <f t="shared" si="787"/>
        <v>0</v>
      </c>
      <c r="R490" s="215"/>
      <c r="S490" s="215"/>
      <c r="T490" s="140">
        <f t="shared" ref="T490:T553" si="797">SUM(Q490:S490)</f>
        <v>0</v>
      </c>
      <c r="U490" s="216"/>
      <c r="V490" s="212"/>
      <c r="W490" s="215"/>
      <c r="X490" s="139">
        <f t="shared" si="788"/>
        <v>0</v>
      </c>
      <c r="Y490" s="215"/>
      <c r="Z490" s="215"/>
      <c r="AA490" s="140">
        <f t="shared" ref="AA490:AA553" si="798">SUM(X490:Z490)</f>
        <v>0</v>
      </c>
      <c r="AB490" s="216"/>
      <c r="AC490" s="212"/>
      <c r="AD490" s="215"/>
      <c r="AE490" s="139">
        <f t="shared" si="789"/>
        <v>0</v>
      </c>
      <c r="AF490" s="215"/>
      <c r="AG490" s="215"/>
      <c r="AH490" s="140">
        <f t="shared" ref="AH490:AH553" si="799">SUM(AE490:AG490)</f>
        <v>0</v>
      </c>
      <c r="AJ490" s="217"/>
      <c r="AK490" s="218"/>
      <c r="AL490" s="219"/>
      <c r="AM490" s="218"/>
      <c r="AN490" s="219"/>
      <c r="AO490" s="218"/>
      <c r="AP490" s="219"/>
      <c r="AQ490" s="218"/>
      <c r="AR490" s="219"/>
      <c r="AS490" s="218"/>
      <c r="AT490" s="219"/>
      <c r="AU490" s="218"/>
      <c r="AV490" s="114">
        <f t="shared" si="776"/>
        <v>0</v>
      </c>
      <c r="AW490" s="113">
        <f t="shared" si="791"/>
        <v>0</v>
      </c>
      <c r="AX490" s="210"/>
      <c r="AY490" s="111">
        <f t="shared" si="792"/>
        <v>0</v>
      </c>
      <c r="AZ490" s="113">
        <f t="shared" si="793"/>
        <v>0</v>
      </c>
      <c r="BA490" s="114">
        <f t="shared" si="794"/>
        <v>0</v>
      </c>
      <c r="BB490" s="113">
        <f t="shared" si="795"/>
        <v>0</v>
      </c>
      <c r="BC490" s="113">
        <f t="shared" si="777"/>
        <v>0</v>
      </c>
      <c r="BD490" s="117">
        <f t="shared" si="796"/>
        <v>0</v>
      </c>
    </row>
    <row r="491" spans="2:56" x14ac:dyDescent="0.3">
      <c r="B491" s="211" t="s">
        <v>113</v>
      </c>
      <c r="C491" s="212"/>
      <c r="D491" s="213"/>
      <c r="E491" s="144">
        <f t="shared" si="784"/>
        <v>0</v>
      </c>
      <c r="F491" s="212"/>
      <c r="G491" s="213"/>
      <c r="H491" s="144">
        <f t="shared" si="785"/>
        <v>0</v>
      </c>
      <c r="I491" s="212"/>
      <c r="J491" s="213"/>
      <c r="K491" s="144">
        <f t="shared" si="786"/>
        <v>0</v>
      </c>
      <c r="L491" s="212"/>
      <c r="M491" s="214"/>
      <c r="N491" s="215"/>
      <c r="O491" s="212"/>
      <c r="P491" s="215"/>
      <c r="Q491" s="139">
        <f t="shared" si="787"/>
        <v>0</v>
      </c>
      <c r="R491" s="215"/>
      <c r="S491" s="215"/>
      <c r="T491" s="140">
        <f t="shared" si="797"/>
        <v>0</v>
      </c>
      <c r="U491" s="216"/>
      <c r="V491" s="212"/>
      <c r="W491" s="215"/>
      <c r="X491" s="139">
        <f t="shared" si="788"/>
        <v>0</v>
      </c>
      <c r="Y491" s="215"/>
      <c r="Z491" s="215"/>
      <c r="AA491" s="140">
        <f t="shared" si="798"/>
        <v>0</v>
      </c>
      <c r="AB491" s="216"/>
      <c r="AC491" s="212"/>
      <c r="AD491" s="215"/>
      <c r="AE491" s="139">
        <f t="shared" si="789"/>
        <v>0</v>
      </c>
      <c r="AF491" s="215"/>
      <c r="AG491" s="215"/>
      <c r="AH491" s="140">
        <f t="shared" si="799"/>
        <v>0</v>
      </c>
      <c r="AJ491" s="217"/>
      <c r="AK491" s="218"/>
      <c r="AL491" s="219"/>
      <c r="AM491" s="218"/>
      <c r="AN491" s="219"/>
      <c r="AO491" s="218"/>
      <c r="AP491" s="219"/>
      <c r="AQ491" s="218"/>
      <c r="AR491" s="219"/>
      <c r="AS491" s="218"/>
      <c r="AT491" s="219"/>
      <c r="AU491" s="218"/>
      <c r="AV491" s="114">
        <f t="shared" si="776"/>
        <v>0</v>
      </c>
      <c r="AW491" s="113">
        <f t="shared" si="791"/>
        <v>0</v>
      </c>
      <c r="AX491" s="210"/>
      <c r="AY491" s="111">
        <f t="shared" si="792"/>
        <v>0</v>
      </c>
      <c r="AZ491" s="113">
        <f t="shared" si="793"/>
        <v>0</v>
      </c>
      <c r="BA491" s="114">
        <f t="shared" si="794"/>
        <v>0</v>
      </c>
      <c r="BB491" s="113">
        <f t="shared" si="795"/>
        <v>0</v>
      </c>
      <c r="BC491" s="113">
        <f t="shared" si="777"/>
        <v>0</v>
      </c>
      <c r="BD491" s="117">
        <f t="shared" si="796"/>
        <v>0</v>
      </c>
    </row>
    <row r="492" spans="2:56" x14ac:dyDescent="0.3">
      <c r="B492" s="211" t="s">
        <v>114</v>
      </c>
      <c r="C492" s="212"/>
      <c r="D492" s="213"/>
      <c r="E492" s="144">
        <f t="shared" si="784"/>
        <v>0</v>
      </c>
      <c r="F492" s="212"/>
      <c r="G492" s="213"/>
      <c r="H492" s="144">
        <f t="shared" si="785"/>
        <v>0</v>
      </c>
      <c r="I492" s="212"/>
      <c r="J492" s="213"/>
      <c r="K492" s="144">
        <f t="shared" si="786"/>
        <v>0</v>
      </c>
      <c r="L492" s="212"/>
      <c r="M492" s="214"/>
      <c r="N492" s="215"/>
      <c r="O492" s="212"/>
      <c r="P492" s="215"/>
      <c r="Q492" s="139">
        <f t="shared" si="787"/>
        <v>0</v>
      </c>
      <c r="R492" s="215"/>
      <c r="S492" s="215"/>
      <c r="T492" s="140">
        <f t="shared" si="797"/>
        <v>0</v>
      </c>
      <c r="U492" s="216"/>
      <c r="V492" s="212"/>
      <c r="W492" s="215"/>
      <c r="X492" s="139">
        <f t="shared" si="788"/>
        <v>0</v>
      </c>
      <c r="Y492" s="215"/>
      <c r="Z492" s="215"/>
      <c r="AA492" s="140">
        <f t="shared" si="798"/>
        <v>0</v>
      </c>
      <c r="AB492" s="216"/>
      <c r="AC492" s="212"/>
      <c r="AD492" s="215"/>
      <c r="AE492" s="139">
        <f t="shared" si="789"/>
        <v>0</v>
      </c>
      <c r="AF492" s="215"/>
      <c r="AG492" s="215"/>
      <c r="AH492" s="140">
        <f t="shared" si="799"/>
        <v>0</v>
      </c>
      <c r="AJ492" s="217"/>
      <c r="AK492" s="218"/>
      <c r="AL492" s="219"/>
      <c r="AM492" s="218"/>
      <c r="AN492" s="219"/>
      <c r="AO492" s="218"/>
      <c r="AP492" s="219"/>
      <c r="AQ492" s="218"/>
      <c r="AR492" s="219"/>
      <c r="AS492" s="218"/>
      <c r="AT492" s="219"/>
      <c r="AU492" s="218"/>
      <c r="AV492" s="114">
        <f t="shared" si="776"/>
        <v>0</v>
      </c>
      <c r="AW492" s="113">
        <f t="shared" si="791"/>
        <v>0</v>
      </c>
      <c r="AX492" s="210"/>
      <c r="AY492" s="111">
        <f t="shared" si="792"/>
        <v>0</v>
      </c>
      <c r="AZ492" s="113">
        <f t="shared" si="793"/>
        <v>0</v>
      </c>
      <c r="BA492" s="114">
        <f t="shared" si="794"/>
        <v>0</v>
      </c>
      <c r="BB492" s="113">
        <f t="shared" si="795"/>
        <v>0</v>
      </c>
      <c r="BC492" s="113">
        <f t="shared" si="777"/>
        <v>0</v>
      </c>
      <c r="BD492" s="117">
        <f t="shared" si="796"/>
        <v>0</v>
      </c>
    </row>
    <row r="493" spans="2:56" x14ac:dyDescent="0.3">
      <c r="B493" s="222" t="s">
        <v>115</v>
      </c>
      <c r="C493" s="78">
        <f>SUM(C494:C496)</f>
        <v>0</v>
      </c>
      <c r="D493" s="79">
        <f>SUM(D494:D496)</f>
        <v>0</v>
      </c>
      <c r="E493" s="69">
        <f t="shared" si="784"/>
        <v>0</v>
      </c>
      <c r="F493" s="78">
        <f>SUM(F494:F496)</f>
        <v>0</v>
      </c>
      <c r="G493" s="79">
        <f>SUM(G494:G496)</f>
        <v>0</v>
      </c>
      <c r="H493" s="69">
        <f t="shared" si="785"/>
        <v>0</v>
      </c>
      <c r="I493" s="78">
        <f>SUM(I494:I496)</f>
        <v>0</v>
      </c>
      <c r="J493" s="79">
        <f>SUM(J494:J496)</f>
        <v>0</v>
      </c>
      <c r="K493" s="69">
        <f t="shared" si="786"/>
        <v>0</v>
      </c>
      <c r="L493" s="78">
        <f>SUM(L494:L496)</f>
        <v>0</v>
      </c>
      <c r="M493" s="80">
        <f>SUM(M494:M496)</f>
        <v>0</v>
      </c>
      <c r="N493" s="81">
        <f>SUM(N494:N496)</f>
        <v>0</v>
      </c>
      <c r="O493" s="78">
        <f>SUM(O494:O496)</f>
        <v>0</v>
      </c>
      <c r="P493" s="81">
        <f>SUM(P494:P496)</f>
        <v>0</v>
      </c>
      <c r="Q493" s="148">
        <f t="shared" si="787"/>
        <v>0</v>
      </c>
      <c r="R493" s="81">
        <f>SUM(R494:R496)</f>
        <v>0</v>
      </c>
      <c r="S493" s="81">
        <f>SUM(S494:S496)</f>
        <v>0</v>
      </c>
      <c r="T493" s="149">
        <f t="shared" si="797"/>
        <v>0</v>
      </c>
      <c r="U493" s="216"/>
      <c r="V493" s="78">
        <f>SUM(V494:V496)</f>
        <v>0</v>
      </c>
      <c r="W493" s="81">
        <f>SUM(W494:W496)</f>
        <v>0</v>
      </c>
      <c r="X493" s="148">
        <f t="shared" si="788"/>
        <v>0</v>
      </c>
      <c r="Y493" s="81">
        <f>SUM(Y494:Y496)</f>
        <v>0</v>
      </c>
      <c r="Z493" s="81">
        <f>SUM(Z494:Z496)</f>
        <v>0</v>
      </c>
      <c r="AA493" s="149">
        <f t="shared" si="798"/>
        <v>0</v>
      </c>
      <c r="AB493" s="216"/>
      <c r="AC493" s="78">
        <f>SUM(AC494:AC496)</f>
        <v>0</v>
      </c>
      <c r="AD493" s="81">
        <f>SUM(AD494:AD496)</f>
        <v>0</v>
      </c>
      <c r="AE493" s="148">
        <f t="shared" si="789"/>
        <v>0</v>
      </c>
      <c r="AF493" s="81">
        <f>SUM(AF494:AF496)</f>
        <v>0</v>
      </c>
      <c r="AG493" s="81">
        <f>SUM(AG494:AG496)</f>
        <v>0</v>
      </c>
      <c r="AH493" s="149">
        <f t="shared" si="799"/>
        <v>0</v>
      </c>
      <c r="AJ493" s="79">
        <f t="shared" ref="AJ493:AU493" si="800">SUM(AJ494:AJ496)</f>
        <v>0</v>
      </c>
      <c r="AK493" s="80">
        <f t="shared" si="800"/>
        <v>0</v>
      </c>
      <c r="AL493" s="81">
        <f t="shared" si="800"/>
        <v>0</v>
      </c>
      <c r="AM493" s="80">
        <f t="shared" si="800"/>
        <v>0</v>
      </c>
      <c r="AN493" s="81">
        <f t="shared" si="800"/>
        <v>0</v>
      </c>
      <c r="AO493" s="80">
        <f t="shared" si="800"/>
        <v>0</v>
      </c>
      <c r="AP493" s="81">
        <f t="shared" si="800"/>
        <v>0</v>
      </c>
      <c r="AQ493" s="80">
        <f t="shared" si="800"/>
        <v>0</v>
      </c>
      <c r="AR493" s="81">
        <f t="shared" si="800"/>
        <v>0</v>
      </c>
      <c r="AS493" s="80">
        <f t="shared" si="800"/>
        <v>0</v>
      </c>
      <c r="AT493" s="81">
        <f t="shared" si="800"/>
        <v>0</v>
      </c>
      <c r="AU493" s="80">
        <f t="shared" si="800"/>
        <v>0</v>
      </c>
      <c r="AV493" s="81">
        <f t="shared" si="776"/>
        <v>0</v>
      </c>
      <c r="AW493" s="80">
        <f t="shared" si="791"/>
        <v>0</v>
      </c>
      <c r="AX493" s="210"/>
      <c r="AY493" s="79">
        <f t="shared" si="792"/>
        <v>0</v>
      </c>
      <c r="AZ493" s="80">
        <f t="shared" si="793"/>
        <v>0</v>
      </c>
      <c r="BA493" s="81">
        <f t="shared" si="794"/>
        <v>0</v>
      </c>
      <c r="BB493" s="80">
        <f t="shared" si="795"/>
        <v>0</v>
      </c>
      <c r="BC493" s="80">
        <f t="shared" si="777"/>
        <v>0</v>
      </c>
      <c r="BD493" s="86">
        <f t="shared" si="796"/>
        <v>0</v>
      </c>
    </row>
    <row r="494" spans="2:56" x14ac:dyDescent="0.3">
      <c r="B494" s="211" t="s">
        <v>116</v>
      </c>
      <c r="C494" s="212"/>
      <c r="D494" s="213"/>
      <c r="E494" s="144">
        <f t="shared" si="784"/>
        <v>0</v>
      </c>
      <c r="F494" s="212"/>
      <c r="G494" s="213"/>
      <c r="H494" s="144">
        <f t="shared" si="785"/>
        <v>0</v>
      </c>
      <c r="I494" s="212"/>
      <c r="J494" s="213"/>
      <c r="K494" s="144">
        <f t="shared" si="786"/>
        <v>0</v>
      </c>
      <c r="L494" s="212"/>
      <c r="M494" s="214"/>
      <c r="N494" s="215"/>
      <c r="O494" s="212"/>
      <c r="P494" s="215"/>
      <c r="Q494" s="139">
        <f t="shared" si="787"/>
        <v>0</v>
      </c>
      <c r="R494" s="215"/>
      <c r="S494" s="215"/>
      <c r="T494" s="140">
        <f t="shared" si="797"/>
        <v>0</v>
      </c>
      <c r="U494" s="216"/>
      <c r="V494" s="212"/>
      <c r="W494" s="215"/>
      <c r="X494" s="139">
        <f t="shared" si="788"/>
        <v>0</v>
      </c>
      <c r="Y494" s="215"/>
      <c r="Z494" s="215"/>
      <c r="AA494" s="140">
        <f t="shared" si="798"/>
        <v>0</v>
      </c>
      <c r="AB494" s="216"/>
      <c r="AC494" s="212"/>
      <c r="AD494" s="215"/>
      <c r="AE494" s="139">
        <f t="shared" si="789"/>
        <v>0</v>
      </c>
      <c r="AF494" s="215"/>
      <c r="AG494" s="215"/>
      <c r="AH494" s="140">
        <f t="shared" si="799"/>
        <v>0</v>
      </c>
      <c r="AJ494" s="217"/>
      <c r="AK494" s="218"/>
      <c r="AL494" s="219"/>
      <c r="AM494" s="218"/>
      <c r="AN494" s="219"/>
      <c r="AO494" s="218"/>
      <c r="AP494" s="219"/>
      <c r="AQ494" s="218"/>
      <c r="AR494" s="219"/>
      <c r="AS494" s="218"/>
      <c r="AT494" s="219"/>
      <c r="AU494" s="218"/>
      <c r="AV494" s="114">
        <f t="shared" si="776"/>
        <v>0</v>
      </c>
      <c r="AW494" s="113">
        <f t="shared" si="791"/>
        <v>0</v>
      </c>
      <c r="AX494" s="210"/>
      <c r="AY494" s="111">
        <f t="shared" si="792"/>
        <v>0</v>
      </c>
      <c r="AZ494" s="113">
        <f t="shared" si="793"/>
        <v>0</v>
      </c>
      <c r="BA494" s="114">
        <f t="shared" si="794"/>
        <v>0</v>
      </c>
      <c r="BB494" s="113">
        <f t="shared" si="795"/>
        <v>0</v>
      </c>
      <c r="BC494" s="113">
        <f t="shared" si="777"/>
        <v>0</v>
      </c>
      <c r="BD494" s="117">
        <f t="shared" si="796"/>
        <v>0</v>
      </c>
    </row>
    <row r="495" spans="2:56" x14ac:dyDescent="0.3">
      <c r="B495" s="211" t="s">
        <v>117</v>
      </c>
      <c r="C495" s="212"/>
      <c r="D495" s="213"/>
      <c r="E495" s="144">
        <f t="shared" si="784"/>
        <v>0</v>
      </c>
      <c r="F495" s="212"/>
      <c r="G495" s="213"/>
      <c r="H495" s="144">
        <f t="shared" si="785"/>
        <v>0</v>
      </c>
      <c r="I495" s="212"/>
      <c r="J495" s="213"/>
      <c r="K495" s="144">
        <f t="shared" si="786"/>
        <v>0</v>
      </c>
      <c r="L495" s="212"/>
      <c r="M495" s="214"/>
      <c r="N495" s="215"/>
      <c r="O495" s="212"/>
      <c r="P495" s="215"/>
      <c r="Q495" s="139">
        <f t="shared" si="787"/>
        <v>0</v>
      </c>
      <c r="R495" s="215"/>
      <c r="S495" s="215"/>
      <c r="T495" s="140">
        <f t="shared" si="797"/>
        <v>0</v>
      </c>
      <c r="U495" s="216"/>
      <c r="V495" s="212"/>
      <c r="W495" s="215"/>
      <c r="X495" s="139">
        <f t="shared" si="788"/>
        <v>0</v>
      </c>
      <c r="Y495" s="215"/>
      <c r="Z495" s="215"/>
      <c r="AA495" s="140">
        <f t="shared" si="798"/>
        <v>0</v>
      </c>
      <c r="AB495" s="216"/>
      <c r="AC495" s="212"/>
      <c r="AD495" s="215"/>
      <c r="AE495" s="139">
        <f t="shared" si="789"/>
        <v>0</v>
      </c>
      <c r="AF495" s="215"/>
      <c r="AG495" s="215"/>
      <c r="AH495" s="140">
        <f t="shared" si="799"/>
        <v>0</v>
      </c>
      <c r="AJ495" s="217"/>
      <c r="AK495" s="218"/>
      <c r="AL495" s="219"/>
      <c r="AM495" s="218"/>
      <c r="AN495" s="219"/>
      <c r="AO495" s="218"/>
      <c r="AP495" s="219"/>
      <c r="AQ495" s="218"/>
      <c r="AR495" s="219"/>
      <c r="AS495" s="218"/>
      <c r="AT495" s="219"/>
      <c r="AU495" s="218"/>
      <c r="AV495" s="114">
        <f t="shared" si="776"/>
        <v>0</v>
      </c>
      <c r="AW495" s="113">
        <f t="shared" si="791"/>
        <v>0</v>
      </c>
      <c r="AX495" s="210"/>
      <c r="AY495" s="111">
        <f t="shared" si="792"/>
        <v>0</v>
      </c>
      <c r="AZ495" s="113">
        <f t="shared" si="793"/>
        <v>0</v>
      </c>
      <c r="BA495" s="114">
        <f t="shared" si="794"/>
        <v>0</v>
      </c>
      <c r="BB495" s="113">
        <f t="shared" si="795"/>
        <v>0</v>
      </c>
      <c r="BC495" s="113">
        <f t="shared" si="777"/>
        <v>0</v>
      </c>
      <c r="BD495" s="117">
        <f t="shared" si="796"/>
        <v>0</v>
      </c>
    </row>
    <row r="496" spans="2:56" x14ac:dyDescent="0.3">
      <c r="B496" s="211" t="s">
        <v>118</v>
      </c>
      <c r="C496" s="212"/>
      <c r="D496" s="213"/>
      <c r="E496" s="144">
        <f t="shared" si="784"/>
        <v>0</v>
      </c>
      <c r="F496" s="212"/>
      <c r="G496" s="213"/>
      <c r="H496" s="144">
        <f t="shared" si="785"/>
        <v>0</v>
      </c>
      <c r="I496" s="212"/>
      <c r="J496" s="213"/>
      <c r="K496" s="144">
        <f t="shared" si="786"/>
        <v>0</v>
      </c>
      <c r="L496" s="212"/>
      <c r="M496" s="214"/>
      <c r="N496" s="215"/>
      <c r="O496" s="212"/>
      <c r="P496" s="215"/>
      <c r="Q496" s="139">
        <f t="shared" si="787"/>
        <v>0</v>
      </c>
      <c r="R496" s="215"/>
      <c r="S496" s="215"/>
      <c r="T496" s="140">
        <f t="shared" si="797"/>
        <v>0</v>
      </c>
      <c r="U496" s="216"/>
      <c r="V496" s="212"/>
      <c r="W496" s="215"/>
      <c r="X496" s="139">
        <f t="shared" si="788"/>
        <v>0</v>
      </c>
      <c r="Y496" s="215"/>
      <c r="Z496" s="215"/>
      <c r="AA496" s="140">
        <f t="shared" si="798"/>
        <v>0</v>
      </c>
      <c r="AB496" s="216"/>
      <c r="AC496" s="212"/>
      <c r="AD496" s="215"/>
      <c r="AE496" s="139">
        <f t="shared" si="789"/>
        <v>0</v>
      </c>
      <c r="AF496" s="215"/>
      <c r="AG496" s="215"/>
      <c r="AH496" s="140">
        <f t="shared" si="799"/>
        <v>0</v>
      </c>
      <c r="AJ496" s="217"/>
      <c r="AK496" s="218"/>
      <c r="AL496" s="219"/>
      <c r="AM496" s="218"/>
      <c r="AN496" s="219"/>
      <c r="AO496" s="218"/>
      <c r="AP496" s="219"/>
      <c r="AQ496" s="218"/>
      <c r="AR496" s="219"/>
      <c r="AS496" s="218"/>
      <c r="AT496" s="219"/>
      <c r="AU496" s="218"/>
      <c r="AV496" s="114">
        <f t="shared" si="776"/>
        <v>0</v>
      </c>
      <c r="AW496" s="113">
        <f t="shared" si="791"/>
        <v>0</v>
      </c>
      <c r="AX496" s="210"/>
      <c r="AY496" s="111">
        <f t="shared" si="792"/>
        <v>0</v>
      </c>
      <c r="AZ496" s="113">
        <f t="shared" si="793"/>
        <v>0</v>
      </c>
      <c r="BA496" s="114">
        <f t="shared" si="794"/>
        <v>0</v>
      </c>
      <c r="BB496" s="113">
        <f t="shared" si="795"/>
        <v>0</v>
      </c>
      <c r="BC496" s="113">
        <f t="shared" si="777"/>
        <v>0</v>
      </c>
      <c r="BD496" s="117">
        <f t="shared" si="796"/>
        <v>0</v>
      </c>
    </row>
    <row r="497" spans="2:56" x14ac:dyDescent="0.3">
      <c r="B497" s="222" t="s">
        <v>119</v>
      </c>
      <c r="C497" s="78">
        <f>SUM(C498)</f>
        <v>0</v>
      </c>
      <c r="D497" s="79">
        <f>SUM(D498)</f>
        <v>0</v>
      </c>
      <c r="E497" s="69">
        <f t="shared" si="784"/>
        <v>0</v>
      </c>
      <c r="F497" s="78">
        <f>SUM(F498)</f>
        <v>0</v>
      </c>
      <c r="G497" s="79">
        <f>SUM(G498)</f>
        <v>0</v>
      </c>
      <c r="H497" s="69">
        <f t="shared" si="785"/>
        <v>0</v>
      </c>
      <c r="I497" s="78">
        <f>SUM(I498)</f>
        <v>0</v>
      </c>
      <c r="J497" s="79">
        <f>SUM(J498)</f>
        <v>0</v>
      </c>
      <c r="K497" s="69">
        <f t="shared" si="786"/>
        <v>0</v>
      </c>
      <c r="L497" s="78">
        <f>SUM(L498)</f>
        <v>0</v>
      </c>
      <c r="M497" s="80">
        <f>SUM(M498)</f>
        <v>0</v>
      </c>
      <c r="N497" s="81">
        <f>SUM(N498)</f>
        <v>0</v>
      </c>
      <c r="O497" s="78">
        <f>SUM(O498)</f>
        <v>0</v>
      </c>
      <c r="P497" s="81">
        <f>SUM(P498)</f>
        <v>0</v>
      </c>
      <c r="Q497" s="148">
        <f t="shared" si="787"/>
        <v>0</v>
      </c>
      <c r="R497" s="81">
        <f>SUM(R498)</f>
        <v>0</v>
      </c>
      <c r="S497" s="81">
        <f>SUM(S498)</f>
        <v>0</v>
      </c>
      <c r="T497" s="149">
        <f t="shared" si="797"/>
        <v>0</v>
      </c>
      <c r="U497" s="216"/>
      <c r="V497" s="78">
        <f>SUM(V498)</f>
        <v>0</v>
      </c>
      <c r="W497" s="81">
        <f>SUM(W498)</f>
        <v>0</v>
      </c>
      <c r="X497" s="148">
        <f t="shared" si="788"/>
        <v>0</v>
      </c>
      <c r="Y497" s="81">
        <f>SUM(Y498)</f>
        <v>0</v>
      </c>
      <c r="Z497" s="81">
        <f>SUM(Z498)</f>
        <v>0</v>
      </c>
      <c r="AA497" s="149">
        <f t="shared" si="798"/>
        <v>0</v>
      </c>
      <c r="AB497" s="216"/>
      <c r="AC497" s="78">
        <f>SUM(AC498)</f>
        <v>0</v>
      </c>
      <c r="AD497" s="81">
        <f>SUM(AD498)</f>
        <v>0</v>
      </c>
      <c r="AE497" s="148">
        <f t="shared" si="789"/>
        <v>0</v>
      </c>
      <c r="AF497" s="81">
        <f>SUM(AF498)</f>
        <v>0</v>
      </c>
      <c r="AG497" s="81">
        <f>SUM(AG498)</f>
        <v>0</v>
      </c>
      <c r="AH497" s="149">
        <f t="shared" si="799"/>
        <v>0</v>
      </c>
      <c r="AJ497" s="79">
        <f t="shared" ref="AJ497:AU497" si="801">SUM(AJ498)</f>
        <v>0</v>
      </c>
      <c r="AK497" s="80">
        <f t="shared" si="801"/>
        <v>0</v>
      </c>
      <c r="AL497" s="81">
        <f t="shared" si="801"/>
        <v>0</v>
      </c>
      <c r="AM497" s="80">
        <f t="shared" si="801"/>
        <v>0</v>
      </c>
      <c r="AN497" s="81">
        <f t="shared" si="801"/>
        <v>0</v>
      </c>
      <c r="AO497" s="80">
        <f t="shared" si="801"/>
        <v>0</v>
      </c>
      <c r="AP497" s="81">
        <f t="shared" si="801"/>
        <v>0</v>
      </c>
      <c r="AQ497" s="80">
        <f t="shared" si="801"/>
        <v>0</v>
      </c>
      <c r="AR497" s="81">
        <f t="shared" si="801"/>
        <v>0</v>
      </c>
      <c r="AS497" s="80">
        <f t="shared" si="801"/>
        <v>0</v>
      </c>
      <c r="AT497" s="81">
        <f t="shared" si="801"/>
        <v>0</v>
      </c>
      <c r="AU497" s="80">
        <f t="shared" si="801"/>
        <v>0</v>
      </c>
      <c r="AV497" s="81">
        <f t="shared" si="776"/>
        <v>0</v>
      </c>
      <c r="AW497" s="80">
        <f t="shared" si="791"/>
        <v>0</v>
      </c>
      <c r="AX497" s="210"/>
      <c r="AY497" s="79">
        <f t="shared" si="792"/>
        <v>0</v>
      </c>
      <c r="AZ497" s="80">
        <f t="shared" si="793"/>
        <v>0</v>
      </c>
      <c r="BA497" s="81">
        <f t="shared" si="794"/>
        <v>0</v>
      </c>
      <c r="BB497" s="80">
        <f t="shared" si="795"/>
        <v>0</v>
      </c>
      <c r="BC497" s="80">
        <f t="shared" si="777"/>
        <v>0</v>
      </c>
      <c r="BD497" s="86">
        <f t="shared" si="796"/>
        <v>0</v>
      </c>
    </row>
    <row r="498" spans="2:56" x14ac:dyDescent="0.3">
      <c r="B498" s="211" t="s">
        <v>120</v>
      </c>
      <c r="C498" s="212"/>
      <c r="D498" s="213"/>
      <c r="E498" s="144">
        <f t="shared" si="784"/>
        <v>0</v>
      </c>
      <c r="F498" s="212"/>
      <c r="G498" s="213"/>
      <c r="H498" s="144">
        <f t="shared" si="785"/>
        <v>0</v>
      </c>
      <c r="I498" s="212"/>
      <c r="J498" s="213"/>
      <c r="K498" s="144">
        <f t="shared" si="786"/>
        <v>0</v>
      </c>
      <c r="L498" s="212"/>
      <c r="M498" s="214"/>
      <c r="N498" s="215"/>
      <c r="O498" s="212"/>
      <c r="P498" s="215"/>
      <c r="Q498" s="139">
        <f t="shared" si="787"/>
        <v>0</v>
      </c>
      <c r="R498" s="215"/>
      <c r="S498" s="215"/>
      <c r="T498" s="140">
        <f t="shared" si="797"/>
        <v>0</v>
      </c>
      <c r="U498" s="216"/>
      <c r="V498" s="212"/>
      <c r="W498" s="215"/>
      <c r="X498" s="139">
        <f t="shared" si="788"/>
        <v>0</v>
      </c>
      <c r="Y498" s="215"/>
      <c r="Z498" s="215"/>
      <c r="AA498" s="140">
        <f t="shared" si="798"/>
        <v>0</v>
      </c>
      <c r="AB498" s="216"/>
      <c r="AC498" s="212"/>
      <c r="AD498" s="215"/>
      <c r="AE498" s="139">
        <f t="shared" si="789"/>
        <v>0</v>
      </c>
      <c r="AF498" s="215"/>
      <c r="AG498" s="215"/>
      <c r="AH498" s="140">
        <f t="shared" si="799"/>
        <v>0</v>
      </c>
      <c r="AJ498" s="217"/>
      <c r="AK498" s="218"/>
      <c r="AL498" s="219"/>
      <c r="AM498" s="218"/>
      <c r="AN498" s="219"/>
      <c r="AO498" s="218"/>
      <c r="AP498" s="219"/>
      <c r="AQ498" s="218"/>
      <c r="AR498" s="219"/>
      <c r="AS498" s="218"/>
      <c r="AT498" s="219"/>
      <c r="AU498" s="218"/>
      <c r="AV498" s="114">
        <f t="shared" si="776"/>
        <v>0</v>
      </c>
      <c r="AW498" s="113">
        <f t="shared" si="791"/>
        <v>0</v>
      </c>
      <c r="AX498" s="210"/>
      <c r="AY498" s="111">
        <f t="shared" si="792"/>
        <v>0</v>
      </c>
      <c r="AZ498" s="113">
        <f t="shared" si="793"/>
        <v>0</v>
      </c>
      <c r="BA498" s="114">
        <f t="shared" si="794"/>
        <v>0</v>
      </c>
      <c r="BB498" s="113">
        <f t="shared" si="795"/>
        <v>0</v>
      </c>
      <c r="BC498" s="113">
        <f t="shared" si="777"/>
        <v>0</v>
      </c>
      <c r="BD498" s="117">
        <f t="shared" si="796"/>
        <v>0</v>
      </c>
    </row>
    <row r="499" spans="2:56" x14ac:dyDescent="0.3">
      <c r="B499" s="222" t="s">
        <v>121</v>
      </c>
      <c r="C499" s="78">
        <f>SUM(C500:C504)</f>
        <v>0</v>
      </c>
      <c r="D499" s="79">
        <f>SUM(D500:D504)</f>
        <v>0</v>
      </c>
      <c r="E499" s="69">
        <f t="shared" si="784"/>
        <v>0</v>
      </c>
      <c r="F499" s="78">
        <f>SUM(F500:F504)</f>
        <v>0</v>
      </c>
      <c r="G499" s="79">
        <f>SUM(G500:G504)</f>
        <v>0</v>
      </c>
      <c r="H499" s="69">
        <f t="shared" si="785"/>
        <v>0</v>
      </c>
      <c r="I499" s="78">
        <f>SUM(I500:I504)</f>
        <v>0</v>
      </c>
      <c r="J499" s="79">
        <f>SUM(J500:J504)</f>
        <v>0</v>
      </c>
      <c r="K499" s="69">
        <f t="shared" si="786"/>
        <v>0</v>
      </c>
      <c r="L499" s="78">
        <f>SUM(L500:L504)</f>
        <v>0</v>
      </c>
      <c r="M499" s="80">
        <f>SUM(M500:M504)</f>
        <v>0</v>
      </c>
      <c r="N499" s="81">
        <f>SUM(N500:N504)</f>
        <v>0</v>
      </c>
      <c r="O499" s="78">
        <f>SUM(O500:O504)</f>
        <v>0</v>
      </c>
      <c r="P499" s="81">
        <f>SUM(P500:P504)</f>
        <v>0</v>
      </c>
      <c r="Q499" s="148">
        <f t="shared" si="787"/>
        <v>0</v>
      </c>
      <c r="R499" s="81">
        <f>SUM(R500:R504)</f>
        <v>0</v>
      </c>
      <c r="S499" s="81">
        <f>SUM(S500:S504)</f>
        <v>0</v>
      </c>
      <c r="T499" s="149">
        <f t="shared" si="797"/>
        <v>0</v>
      </c>
      <c r="U499" s="216"/>
      <c r="V499" s="78">
        <f>SUM(V500:V504)</f>
        <v>0</v>
      </c>
      <c r="W499" s="81">
        <f>SUM(W500:W504)</f>
        <v>0</v>
      </c>
      <c r="X499" s="148">
        <f t="shared" si="788"/>
        <v>0</v>
      </c>
      <c r="Y499" s="81">
        <f>SUM(Y500:Y504)</f>
        <v>0</v>
      </c>
      <c r="Z499" s="81">
        <f>SUM(Z500:Z504)</f>
        <v>0</v>
      </c>
      <c r="AA499" s="149">
        <f t="shared" si="798"/>
        <v>0</v>
      </c>
      <c r="AB499" s="216"/>
      <c r="AC499" s="78">
        <f>SUM(AC500:AC504)</f>
        <v>0</v>
      </c>
      <c r="AD499" s="81">
        <f>SUM(AD500:AD504)</f>
        <v>0</v>
      </c>
      <c r="AE499" s="148">
        <f t="shared" si="789"/>
        <v>0</v>
      </c>
      <c r="AF499" s="81">
        <f>SUM(AF500:AF504)</f>
        <v>0</v>
      </c>
      <c r="AG499" s="81">
        <f>SUM(AG500:AG504)</f>
        <v>0</v>
      </c>
      <c r="AH499" s="149">
        <f t="shared" si="799"/>
        <v>0</v>
      </c>
      <c r="AJ499" s="79">
        <f t="shared" ref="AJ499:AU499" si="802">SUM(AJ500:AJ504)</f>
        <v>0</v>
      </c>
      <c r="AK499" s="80">
        <f t="shared" si="802"/>
        <v>0</v>
      </c>
      <c r="AL499" s="81">
        <f t="shared" si="802"/>
        <v>0</v>
      </c>
      <c r="AM499" s="80">
        <f t="shared" si="802"/>
        <v>0</v>
      </c>
      <c r="AN499" s="81">
        <f t="shared" si="802"/>
        <v>0</v>
      </c>
      <c r="AO499" s="80">
        <f t="shared" si="802"/>
        <v>0</v>
      </c>
      <c r="AP499" s="81">
        <f t="shared" si="802"/>
        <v>0</v>
      </c>
      <c r="AQ499" s="80">
        <f t="shared" si="802"/>
        <v>0</v>
      </c>
      <c r="AR499" s="81">
        <f t="shared" si="802"/>
        <v>0</v>
      </c>
      <c r="AS499" s="80">
        <f t="shared" si="802"/>
        <v>0</v>
      </c>
      <c r="AT499" s="81">
        <f t="shared" si="802"/>
        <v>0</v>
      </c>
      <c r="AU499" s="80">
        <f t="shared" si="802"/>
        <v>0</v>
      </c>
      <c r="AV499" s="81">
        <f t="shared" si="776"/>
        <v>0</v>
      </c>
      <c r="AW499" s="80">
        <f t="shared" si="791"/>
        <v>0</v>
      </c>
      <c r="AX499" s="210"/>
      <c r="AY499" s="79">
        <f t="shared" si="792"/>
        <v>0</v>
      </c>
      <c r="AZ499" s="80">
        <f t="shared" si="793"/>
        <v>0</v>
      </c>
      <c r="BA499" s="81">
        <f t="shared" si="794"/>
        <v>0</v>
      </c>
      <c r="BB499" s="80">
        <f t="shared" si="795"/>
        <v>0</v>
      </c>
      <c r="BC499" s="80">
        <f t="shared" si="777"/>
        <v>0</v>
      </c>
      <c r="BD499" s="86">
        <f t="shared" si="796"/>
        <v>0</v>
      </c>
    </row>
    <row r="500" spans="2:56" x14ac:dyDescent="0.3">
      <c r="B500" s="211" t="s">
        <v>122</v>
      </c>
      <c r="C500" s="212"/>
      <c r="D500" s="213"/>
      <c r="E500" s="144">
        <f t="shared" si="784"/>
        <v>0</v>
      </c>
      <c r="F500" s="212"/>
      <c r="G500" s="213"/>
      <c r="H500" s="144">
        <f t="shared" si="785"/>
        <v>0</v>
      </c>
      <c r="I500" s="212"/>
      <c r="J500" s="213"/>
      <c r="K500" s="144">
        <f t="shared" si="786"/>
        <v>0</v>
      </c>
      <c r="L500" s="212"/>
      <c r="M500" s="214"/>
      <c r="N500" s="215"/>
      <c r="O500" s="212"/>
      <c r="P500" s="215"/>
      <c r="Q500" s="139">
        <f t="shared" si="787"/>
        <v>0</v>
      </c>
      <c r="R500" s="215"/>
      <c r="S500" s="215"/>
      <c r="T500" s="140">
        <f t="shared" si="797"/>
        <v>0</v>
      </c>
      <c r="U500" s="216"/>
      <c r="V500" s="212"/>
      <c r="W500" s="215"/>
      <c r="X500" s="139">
        <f t="shared" si="788"/>
        <v>0</v>
      </c>
      <c r="Y500" s="215"/>
      <c r="Z500" s="215"/>
      <c r="AA500" s="140">
        <f t="shared" si="798"/>
        <v>0</v>
      </c>
      <c r="AB500" s="216"/>
      <c r="AC500" s="212"/>
      <c r="AD500" s="215"/>
      <c r="AE500" s="139">
        <f t="shared" si="789"/>
        <v>0</v>
      </c>
      <c r="AF500" s="215"/>
      <c r="AG500" s="215"/>
      <c r="AH500" s="140">
        <f t="shared" si="799"/>
        <v>0</v>
      </c>
      <c r="AJ500" s="217"/>
      <c r="AK500" s="218"/>
      <c r="AL500" s="219"/>
      <c r="AM500" s="218"/>
      <c r="AN500" s="219"/>
      <c r="AO500" s="218"/>
      <c r="AP500" s="219"/>
      <c r="AQ500" s="218"/>
      <c r="AR500" s="219"/>
      <c r="AS500" s="218"/>
      <c r="AT500" s="219"/>
      <c r="AU500" s="218"/>
      <c r="AV500" s="114">
        <f t="shared" si="776"/>
        <v>0</v>
      </c>
      <c r="AW500" s="113">
        <f t="shared" si="791"/>
        <v>0</v>
      </c>
      <c r="AX500" s="210"/>
      <c r="AY500" s="111">
        <f t="shared" si="792"/>
        <v>0</v>
      </c>
      <c r="AZ500" s="113">
        <f t="shared" si="793"/>
        <v>0</v>
      </c>
      <c r="BA500" s="114">
        <f t="shared" si="794"/>
        <v>0</v>
      </c>
      <c r="BB500" s="113">
        <f t="shared" si="795"/>
        <v>0</v>
      </c>
      <c r="BC500" s="113">
        <f t="shared" si="777"/>
        <v>0</v>
      </c>
      <c r="BD500" s="117">
        <f t="shared" si="796"/>
        <v>0</v>
      </c>
    </row>
    <row r="501" spans="2:56" x14ac:dyDescent="0.3">
      <c r="B501" s="211" t="s">
        <v>123</v>
      </c>
      <c r="C501" s="212"/>
      <c r="D501" s="213"/>
      <c r="E501" s="144">
        <f t="shared" si="784"/>
        <v>0</v>
      </c>
      <c r="F501" s="212"/>
      <c r="G501" s="213"/>
      <c r="H501" s="144">
        <f t="shared" si="785"/>
        <v>0</v>
      </c>
      <c r="I501" s="212"/>
      <c r="J501" s="213"/>
      <c r="K501" s="144">
        <f t="shared" si="786"/>
        <v>0</v>
      </c>
      <c r="L501" s="212"/>
      <c r="M501" s="214"/>
      <c r="N501" s="215"/>
      <c r="O501" s="212"/>
      <c r="P501" s="215"/>
      <c r="Q501" s="139">
        <f t="shared" si="787"/>
        <v>0</v>
      </c>
      <c r="R501" s="215"/>
      <c r="S501" s="215"/>
      <c r="T501" s="140">
        <f t="shared" si="797"/>
        <v>0</v>
      </c>
      <c r="U501" s="216"/>
      <c r="V501" s="212"/>
      <c r="W501" s="215"/>
      <c r="X501" s="139">
        <f t="shared" si="788"/>
        <v>0</v>
      </c>
      <c r="Y501" s="215"/>
      <c r="Z501" s="215"/>
      <c r="AA501" s="140">
        <f t="shared" si="798"/>
        <v>0</v>
      </c>
      <c r="AB501" s="216"/>
      <c r="AC501" s="212"/>
      <c r="AD501" s="215"/>
      <c r="AE501" s="139">
        <f t="shared" si="789"/>
        <v>0</v>
      </c>
      <c r="AF501" s="215"/>
      <c r="AG501" s="215"/>
      <c r="AH501" s="140">
        <f t="shared" si="799"/>
        <v>0</v>
      </c>
      <c r="AJ501" s="217"/>
      <c r="AK501" s="218"/>
      <c r="AL501" s="219"/>
      <c r="AM501" s="218"/>
      <c r="AN501" s="219"/>
      <c r="AO501" s="218"/>
      <c r="AP501" s="219"/>
      <c r="AQ501" s="218"/>
      <c r="AR501" s="219"/>
      <c r="AS501" s="218"/>
      <c r="AT501" s="219"/>
      <c r="AU501" s="218"/>
      <c r="AV501" s="114">
        <f t="shared" si="776"/>
        <v>0</v>
      </c>
      <c r="AW501" s="113">
        <f t="shared" si="791"/>
        <v>0</v>
      </c>
      <c r="AX501" s="210"/>
      <c r="AY501" s="111">
        <f t="shared" si="792"/>
        <v>0</v>
      </c>
      <c r="AZ501" s="113">
        <f t="shared" si="793"/>
        <v>0</v>
      </c>
      <c r="BA501" s="114">
        <f t="shared" si="794"/>
        <v>0</v>
      </c>
      <c r="BB501" s="113">
        <f t="shared" si="795"/>
        <v>0</v>
      </c>
      <c r="BC501" s="113">
        <f t="shared" si="777"/>
        <v>0</v>
      </c>
      <c r="BD501" s="117">
        <f t="shared" si="796"/>
        <v>0</v>
      </c>
    </row>
    <row r="502" spans="2:56" x14ac:dyDescent="0.3">
      <c r="B502" s="211" t="s">
        <v>124</v>
      </c>
      <c r="C502" s="212"/>
      <c r="D502" s="213"/>
      <c r="E502" s="144">
        <f t="shared" si="784"/>
        <v>0</v>
      </c>
      <c r="F502" s="212"/>
      <c r="G502" s="213"/>
      <c r="H502" s="144">
        <f t="shared" si="785"/>
        <v>0</v>
      </c>
      <c r="I502" s="212"/>
      <c r="J502" s="213"/>
      <c r="K502" s="144">
        <f t="shared" si="786"/>
        <v>0</v>
      </c>
      <c r="L502" s="212"/>
      <c r="M502" s="214"/>
      <c r="N502" s="215"/>
      <c r="O502" s="212"/>
      <c r="P502" s="215"/>
      <c r="Q502" s="139">
        <f t="shared" si="787"/>
        <v>0</v>
      </c>
      <c r="R502" s="215"/>
      <c r="S502" s="215"/>
      <c r="T502" s="140">
        <f t="shared" si="797"/>
        <v>0</v>
      </c>
      <c r="U502" s="216"/>
      <c r="V502" s="212"/>
      <c r="W502" s="215"/>
      <c r="X502" s="139">
        <f t="shared" si="788"/>
        <v>0</v>
      </c>
      <c r="Y502" s="215"/>
      <c r="Z502" s="215"/>
      <c r="AA502" s="140">
        <f t="shared" si="798"/>
        <v>0</v>
      </c>
      <c r="AB502" s="216"/>
      <c r="AC502" s="212"/>
      <c r="AD502" s="215"/>
      <c r="AE502" s="139">
        <f t="shared" si="789"/>
        <v>0</v>
      </c>
      <c r="AF502" s="215"/>
      <c r="AG502" s="215"/>
      <c r="AH502" s="140">
        <f t="shared" si="799"/>
        <v>0</v>
      </c>
      <c r="AJ502" s="217"/>
      <c r="AK502" s="218"/>
      <c r="AL502" s="219"/>
      <c r="AM502" s="218"/>
      <c r="AN502" s="219"/>
      <c r="AO502" s="218"/>
      <c r="AP502" s="219"/>
      <c r="AQ502" s="218"/>
      <c r="AR502" s="219"/>
      <c r="AS502" s="218"/>
      <c r="AT502" s="219"/>
      <c r="AU502" s="218"/>
      <c r="AV502" s="114">
        <f t="shared" si="776"/>
        <v>0</v>
      </c>
      <c r="AW502" s="113">
        <f t="shared" si="791"/>
        <v>0</v>
      </c>
      <c r="AX502" s="210"/>
      <c r="AY502" s="111">
        <f t="shared" si="792"/>
        <v>0</v>
      </c>
      <c r="AZ502" s="113">
        <f t="shared" si="793"/>
        <v>0</v>
      </c>
      <c r="BA502" s="114">
        <f t="shared" si="794"/>
        <v>0</v>
      </c>
      <c r="BB502" s="113">
        <f t="shared" si="795"/>
        <v>0</v>
      </c>
      <c r="BC502" s="113">
        <f t="shared" si="777"/>
        <v>0</v>
      </c>
      <c r="BD502" s="117">
        <f t="shared" si="796"/>
        <v>0</v>
      </c>
    </row>
    <row r="503" spans="2:56" x14ac:dyDescent="0.3">
      <c r="B503" s="211" t="s">
        <v>125</v>
      </c>
      <c r="C503" s="212"/>
      <c r="D503" s="213"/>
      <c r="E503" s="144">
        <f t="shared" si="784"/>
        <v>0</v>
      </c>
      <c r="F503" s="212"/>
      <c r="G503" s="213"/>
      <c r="H503" s="144">
        <f t="shared" si="785"/>
        <v>0</v>
      </c>
      <c r="I503" s="212"/>
      <c r="J503" s="213"/>
      <c r="K503" s="144">
        <f t="shared" si="786"/>
        <v>0</v>
      </c>
      <c r="L503" s="212"/>
      <c r="M503" s="214"/>
      <c r="N503" s="215"/>
      <c r="O503" s="212"/>
      <c r="P503" s="215"/>
      <c r="Q503" s="139">
        <f t="shared" si="787"/>
        <v>0</v>
      </c>
      <c r="R503" s="215"/>
      <c r="S503" s="215"/>
      <c r="T503" s="140">
        <f t="shared" si="797"/>
        <v>0</v>
      </c>
      <c r="U503" s="216"/>
      <c r="V503" s="212"/>
      <c r="W503" s="215"/>
      <c r="X503" s="139">
        <f t="shared" si="788"/>
        <v>0</v>
      </c>
      <c r="Y503" s="215"/>
      <c r="Z503" s="215"/>
      <c r="AA503" s="140">
        <f t="shared" si="798"/>
        <v>0</v>
      </c>
      <c r="AB503" s="216"/>
      <c r="AC503" s="212"/>
      <c r="AD503" s="215"/>
      <c r="AE503" s="139">
        <f t="shared" si="789"/>
        <v>0</v>
      </c>
      <c r="AF503" s="215"/>
      <c r="AG503" s="215"/>
      <c r="AH503" s="140">
        <f t="shared" si="799"/>
        <v>0</v>
      </c>
      <c r="AJ503" s="217"/>
      <c r="AK503" s="218"/>
      <c r="AL503" s="219"/>
      <c r="AM503" s="218"/>
      <c r="AN503" s="219"/>
      <c r="AO503" s="218"/>
      <c r="AP503" s="219"/>
      <c r="AQ503" s="218"/>
      <c r="AR503" s="219"/>
      <c r="AS503" s="218"/>
      <c r="AT503" s="219"/>
      <c r="AU503" s="218"/>
      <c r="AV503" s="114">
        <f t="shared" si="776"/>
        <v>0</v>
      </c>
      <c r="AW503" s="113">
        <f t="shared" si="791"/>
        <v>0</v>
      </c>
      <c r="AX503" s="210"/>
      <c r="AY503" s="111">
        <f t="shared" si="792"/>
        <v>0</v>
      </c>
      <c r="AZ503" s="113">
        <f t="shared" si="793"/>
        <v>0</v>
      </c>
      <c r="BA503" s="114">
        <f t="shared" si="794"/>
        <v>0</v>
      </c>
      <c r="BB503" s="113">
        <f t="shared" si="795"/>
        <v>0</v>
      </c>
      <c r="BC503" s="113">
        <f t="shared" si="777"/>
        <v>0</v>
      </c>
      <c r="BD503" s="117">
        <f t="shared" si="796"/>
        <v>0</v>
      </c>
    </row>
    <row r="504" spans="2:56" x14ac:dyDescent="0.3">
      <c r="B504" s="211" t="s">
        <v>126</v>
      </c>
      <c r="C504" s="212"/>
      <c r="D504" s="213"/>
      <c r="E504" s="144">
        <f t="shared" si="784"/>
        <v>0</v>
      </c>
      <c r="F504" s="212"/>
      <c r="G504" s="213"/>
      <c r="H504" s="144">
        <f t="shared" si="785"/>
        <v>0</v>
      </c>
      <c r="I504" s="212"/>
      <c r="J504" s="213"/>
      <c r="K504" s="144">
        <f t="shared" si="786"/>
        <v>0</v>
      </c>
      <c r="L504" s="212"/>
      <c r="M504" s="214"/>
      <c r="N504" s="215"/>
      <c r="O504" s="212"/>
      <c r="P504" s="215"/>
      <c r="Q504" s="139">
        <f t="shared" si="787"/>
        <v>0</v>
      </c>
      <c r="R504" s="215"/>
      <c r="S504" s="215"/>
      <c r="T504" s="140">
        <f t="shared" si="797"/>
        <v>0</v>
      </c>
      <c r="U504" s="216"/>
      <c r="V504" s="212"/>
      <c r="W504" s="215"/>
      <c r="X504" s="139">
        <f t="shared" si="788"/>
        <v>0</v>
      </c>
      <c r="Y504" s="215"/>
      <c r="Z504" s="215"/>
      <c r="AA504" s="140">
        <f t="shared" si="798"/>
        <v>0</v>
      </c>
      <c r="AB504" s="216"/>
      <c r="AC504" s="212"/>
      <c r="AD504" s="215"/>
      <c r="AE504" s="139">
        <f t="shared" si="789"/>
        <v>0</v>
      </c>
      <c r="AF504" s="215"/>
      <c r="AG504" s="215"/>
      <c r="AH504" s="140">
        <f t="shared" si="799"/>
        <v>0</v>
      </c>
      <c r="AJ504" s="217"/>
      <c r="AK504" s="218"/>
      <c r="AL504" s="219"/>
      <c r="AM504" s="218"/>
      <c r="AN504" s="219"/>
      <c r="AO504" s="218"/>
      <c r="AP504" s="219"/>
      <c r="AQ504" s="218"/>
      <c r="AR504" s="219"/>
      <c r="AS504" s="218"/>
      <c r="AT504" s="219"/>
      <c r="AU504" s="218"/>
      <c r="AV504" s="114">
        <f t="shared" si="776"/>
        <v>0</v>
      </c>
      <c r="AW504" s="113">
        <f t="shared" si="791"/>
        <v>0</v>
      </c>
      <c r="AX504" s="210"/>
      <c r="AY504" s="111">
        <f t="shared" si="792"/>
        <v>0</v>
      </c>
      <c r="AZ504" s="113">
        <f t="shared" si="793"/>
        <v>0</v>
      </c>
      <c r="BA504" s="114">
        <f t="shared" si="794"/>
        <v>0</v>
      </c>
      <c r="BB504" s="113">
        <f t="shared" si="795"/>
        <v>0</v>
      </c>
      <c r="BC504" s="113">
        <f t="shared" si="777"/>
        <v>0</v>
      </c>
      <c r="BD504" s="117">
        <f t="shared" si="796"/>
        <v>0</v>
      </c>
    </row>
    <row r="505" spans="2:56" x14ac:dyDescent="0.3">
      <c r="B505" s="222" t="s">
        <v>127</v>
      </c>
      <c r="C505" s="78">
        <f>SUM(C506)</f>
        <v>0</v>
      </c>
      <c r="D505" s="79">
        <f>SUM(D506)</f>
        <v>0</v>
      </c>
      <c r="E505" s="69">
        <f t="shared" si="784"/>
        <v>0</v>
      </c>
      <c r="F505" s="78">
        <f>SUM(F506)</f>
        <v>0</v>
      </c>
      <c r="G505" s="79">
        <f>SUM(G506)</f>
        <v>0</v>
      </c>
      <c r="H505" s="69">
        <f t="shared" si="785"/>
        <v>0</v>
      </c>
      <c r="I505" s="78">
        <f>SUM(I506)</f>
        <v>0</v>
      </c>
      <c r="J505" s="79">
        <f>SUM(J506)</f>
        <v>0</v>
      </c>
      <c r="K505" s="69">
        <f t="shared" si="786"/>
        <v>0</v>
      </c>
      <c r="L505" s="78">
        <f>SUM(L506)</f>
        <v>0</v>
      </c>
      <c r="M505" s="80">
        <f>SUM(M506)</f>
        <v>0</v>
      </c>
      <c r="N505" s="81">
        <f>SUM(N506)</f>
        <v>0</v>
      </c>
      <c r="O505" s="78">
        <f>SUM(O506)</f>
        <v>0</v>
      </c>
      <c r="P505" s="81">
        <f>SUM(P506)</f>
        <v>0</v>
      </c>
      <c r="Q505" s="148">
        <f t="shared" si="787"/>
        <v>0</v>
      </c>
      <c r="R505" s="81">
        <f>SUM(R506)</f>
        <v>0</v>
      </c>
      <c r="S505" s="81">
        <f>SUM(S506)</f>
        <v>0</v>
      </c>
      <c r="T505" s="149">
        <f t="shared" si="797"/>
        <v>0</v>
      </c>
      <c r="U505" s="216"/>
      <c r="V505" s="78">
        <f>SUM(V506)</f>
        <v>0</v>
      </c>
      <c r="W505" s="81">
        <f>SUM(W506)</f>
        <v>0</v>
      </c>
      <c r="X505" s="148">
        <f t="shared" si="788"/>
        <v>0</v>
      </c>
      <c r="Y505" s="81">
        <f>SUM(Y506)</f>
        <v>0</v>
      </c>
      <c r="Z505" s="81">
        <f>SUM(Z506)</f>
        <v>0</v>
      </c>
      <c r="AA505" s="149">
        <f t="shared" si="798"/>
        <v>0</v>
      </c>
      <c r="AB505" s="216"/>
      <c r="AC505" s="78">
        <f>SUM(AC506)</f>
        <v>0</v>
      </c>
      <c r="AD505" s="81">
        <f>SUM(AD506)</f>
        <v>0</v>
      </c>
      <c r="AE505" s="148">
        <f t="shared" si="789"/>
        <v>0</v>
      </c>
      <c r="AF505" s="81">
        <f>SUM(AF506)</f>
        <v>0</v>
      </c>
      <c r="AG505" s="81">
        <f>SUM(AG506)</f>
        <v>0</v>
      </c>
      <c r="AH505" s="149">
        <f t="shared" si="799"/>
        <v>0</v>
      </c>
      <c r="AJ505" s="79">
        <f t="shared" ref="AJ505:AU505" si="803">SUM(AJ506)</f>
        <v>0</v>
      </c>
      <c r="AK505" s="80">
        <f t="shared" si="803"/>
        <v>0</v>
      </c>
      <c r="AL505" s="81">
        <f t="shared" si="803"/>
        <v>0</v>
      </c>
      <c r="AM505" s="80">
        <f t="shared" si="803"/>
        <v>0</v>
      </c>
      <c r="AN505" s="81">
        <f t="shared" si="803"/>
        <v>0</v>
      </c>
      <c r="AO505" s="80">
        <f t="shared" si="803"/>
        <v>0</v>
      </c>
      <c r="AP505" s="81">
        <f t="shared" si="803"/>
        <v>0</v>
      </c>
      <c r="AQ505" s="80">
        <f t="shared" si="803"/>
        <v>0</v>
      </c>
      <c r="AR505" s="81">
        <f t="shared" si="803"/>
        <v>0</v>
      </c>
      <c r="AS505" s="80">
        <f t="shared" si="803"/>
        <v>0</v>
      </c>
      <c r="AT505" s="81">
        <f t="shared" si="803"/>
        <v>0</v>
      </c>
      <c r="AU505" s="80">
        <f t="shared" si="803"/>
        <v>0</v>
      </c>
      <c r="AV505" s="81">
        <f t="shared" si="776"/>
        <v>0</v>
      </c>
      <c r="AW505" s="80">
        <f t="shared" si="791"/>
        <v>0</v>
      </c>
      <c r="AX505" s="210"/>
      <c r="AY505" s="79">
        <f t="shared" si="792"/>
        <v>0</v>
      </c>
      <c r="AZ505" s="80">
        <f t="shared" si="793"/>
        <v>0</v>
      </c>
      <c r="BA505" s="81">
        <f t="shared" si="794"/>
        <v>0</v>
      </c>
      <c r="BB505" s="80">
        <f t="shared" si="795"/>
        <v>0</v>
      </c>
      <c r="BC505" s="80">
        <f t="shared" si="777"/>
        <v>0</v>
      </c>
      <c r="BD505" s="86">
        <f t="shared" si="796"/>
        <v>0</v>
      </c>
    </row>
    <row r="506" spans="2:56" x14ac:dyDescent="0.3">
      <c r="B506" s="211" t="s">
        <v>105</v>
      </c>
      <c r="C506" s="212"/>
      <c r="D506" s="213"/>
      <c r="E506" s="144">
        <f t="shared" si="784"/>
        <v>0</v>
      </c>
      <c r="F506" s="212"/>
      <c r="G506" s="213"/>
      <c r="H506" s="144">
        <f t="shared" si="785"/>
        <v>0</v>
      </c>
      <c r="I506" s="212"/>
      <c r="J506" s="213"/>
      <c r="K506" s="144">
        <f t="shared" si="786"/>
        <v>0</v>
      </c>
      <c r="L506" s="212"/>
      <c r="M506" s="214"/>
      <c r="N506" s="215"/>
      <c r="O506" s="212"/>
      <c r="P506" s="215"/>
      <c r="Q506" s="139">
        <f t="shared" si="787"/>
        <v>0</v>
      </c>
      <c r="R506" s="215"/>
      <c r="S506" s="215"/>
      <c r="T506" s="140">
        <f t="shared" si="797"/>
        <v>0</v>
      </c>
      <c r="U506" s="216"/>
      <c r="V506" s="212"/>
      <c r="W506" s="215"/>
      <c r="X506" s="139">
        <f t="shared" si="788"/>
        <v>0</v>
      </c>
      <c r="Y506" s="215"/>
      <c r="Z506" s="215"/>
      <c r="AA506" s="140">
        <f t="shared" si="798"/>
        <v>0</v>
      </c>
      <c r="AB506" s="216"/>
      <c r="AC506" s="212"/>
      <c r="AD506" s="215"/>
      <c r="AE506" s="139">
        <f t="shared" si="789"/>
        <v>0</v>
      </c>
      <c r="AF506" s="215"/>
      <c r="AG506" s="215"/>
      <c r="AH506" s="140">
        <f t="shared" si="799"/>
        <v>0</v>
      </c>
      <c r="AJ506" s="217"/>
      <c r="AK506" s="218"/>
      <c r="AL506" s="219"/>
      <c r="AM506" s="218"/>
      <c r="AN506" s="219"/>
      <c r="AO506" s="218"/>
      <c r="AP506" s="219"/>
      <c r="AQ506" s="218"/>
      <c r="AR506" s="219"/>
      <c r="AS506" s="218"/>
      <c r="AT506" s="219"/>
      <c r="AU506" s="218"/>
      <c r="AV506" s="114">
        <f t="shared" si="776"/>
        <v>0</v>
      </c>
      <c r="AW506" s="113">
        <f t="shared" si="791"/>
        <v>0</v>
      </c>
      <c r="AX506" s="210"/>
      <c r="AY506" s="111">
        <f t="shared" si="792"/>
        <v>0</v>
      </c>
      <c r="AZ506" s="113">
        <f t="shared" si="793"/>
        <v>0</v>
      </c>
      <c r="BA506" s="114">
        <f t="shared" si="794"/>
        <v>0</v>
      </c>
      <c r="BB506" s="113">
        <f t="shared" si="795"/>
        <v>0</v>
      </c>
      <c r="BC506" s="113">
        <f t="shared" si="777"/>
        <v>0</v>
      </c>
      <c r="BD506" s="117">
        <f t="shared" si="796"/>
        <v>0</v>
      </c>
    </row>
    <row r="507" spans="2:56" x14ac:dyDescent="0.3">
      <c r="B507" s="222" t="s">
        <v>128</v>
      </c>
      <c r="C507" s="78">
        <f>SUM(C508)</f>
        <v>0</v>
      </c>
      <c r="D507" s="79">
        <f>SUM(D508)</f>
        <v>0</v>
      </c>
      <c r="E507" s="69">
        <f t="shared" si="784"/>
        <v>0</v>
      </c>
      <c r="F507" s="78">
        <f>SUM(F508)</f>
        <v>0</v>
      </c>
      <c r="G507" s="79">
        <f>SUM(G508)</f>
        <v>0</v>
      </c>
      <c r="H507" s="69">
        <f t="shared" si="785"/>
        <v>0</v>
      </c>
      <c r="I507" s="78">
        <f>SUM(I508)</f>
        <v>0</v>
      </c>
      <c r="J507" s="79">
        <f>SUM(J508)</f>
        <v>0</v>
      </c>
      <c r="K507" s="69">
        <f t="shared" si="786"/>
        <v>0</v>
      </c>
      <c r="L507" s="78">
        <f>SUM(L508)</f>
        <v>0</v>
      </c>
      <c r="M507" s="80">
        <f>SUM(M508)</f>
        <v>0</v>
      </c>
      <c r="N507" s="81">
        <f>SUM(N508)</f>
        <v>0</v>
      </c>
      <c r="O507" s="78">
        <f>SUM(O508)</f>
        <v>0</v>
      </c>
      <c r="P507" s="81">
        <f>SUM(P508)</f>
        <v>0</v>
      </c>
      <c r="Q507" s="148">
        <f t="shared" si="787"/>
        <v>0</v>
      </c>
      <c r="R507" s="81">
        <f>SUM(R508)</f>
        <v>0</v>
      </c>
      <c r="S507" s="81">
        <f>SUM(S508)</f>
        <v>0</v>
      </c>
      <c r="T507" s="149">
        <f t="shared" si="797"/>
        <v>0</v>
      </c>
      <c r="U507" s="216"/>
      <c r="V507" s="78">
        <f>SUM(V508)</f>
        <v>0</v>
      </c>
      <c r="W507" s="81">
        <f>SUM(W508)</f>
        <v>0</v>
      </c>
      <c r="X507" s="148">
        <f t="shared" si="788"/>
        <v>0</v>
      </c>
      <c r="Y507" s="81">
        <f>SUM(Y508)</f>
        <v>0</v>
      </c>
      <c r="Z507" s="81">
        <f>SUM(Z508)</f>
        <v>0</v>
      </c>
      <c r="AA507" s="149">
        <f t="shared" si="798"/>
        <v>0</v>
      </c>
      <c r="AB507" s="216"/>
      <c r="AC507" s="78">
        <f>SUM(AC508)</f>
        <v>0</v>
      </c>
      <c r="AD507" s="81">
        <f>SUM(AD508)</f>
        <v>0</v>
      </c>
      <c r="AE507" s="148">
        <f t="shared" si="789"/>
        <v>0</v>
      </c>
      <c r="AF507" s="81">
        <f>SUM(AF508)</f>
        <v>0</v>
      </c>
      <c r="AG507" s="81">
        <f>SUM(AG508)</f>
        <v>0</v>
      </c>
      <c r="AH507" s="149">
        <f t="shared" si="799"/>
        <v>0</v>
      </c>
      <c r="AJ507" s="79">
        <f t="shared" ref="AJ507:AU507" si="804">SUM(AJ508)</f>
        <v>0</v>
      </c>
      <c r="AK507" s="80">
        <f t="shared" si="804"/>
        <v>0</v>
      </c>
      <c r="AL507" s="81">
        <f t="shared" si="804"/>
        <v>0</v>
      </c>
      <c r="AM507" s="80">
        <f t="shared" si="804"/>
        <v>0</v>
      </c>
      <c r="AN507" s="81">
        <f t="shared" si="804"/>
        <v>0</v>
      </c>
      <c r="AO507" s="80">
        <f t="shared" si="804"/>
        <v>0</v>
      </c>
      <c r="AP507" s="81">
        <f t="shared" si="804"/>
        <v>0</v>
      </c>
      <c r="AQ507" s="80">
        <f t="shared" si="804"/>
        <v>0</v>
      </c>
      <c r="AR507" s="81">
        <f t="shared" si="804"/>
        <v>0</v>
      </c>
      <c r="AS507" s="80">
        <f t="shared" si="804"/>
        <v>0</v>
      </c>
      <c r="AT507" s="81">
        <f t="shared" si="804"/>
        <v>0</v>
      </c>
      <c r="AU507" s="80">
        <f t="shared" si="804"/>
        <v>0</v>
      </c>
      <c r="AV507" s="81">
        <f t="shared" si="776"/>
        <v>0</v>
      </c>
      <c r="AW507" s="80">
        <f t="shared" si="791"/>
        <v>0</v>
      </c>
      <c r="AX507" s="210"/>
      <c r="AY507" s="79">
        <f t="shared" si="792"/>
        <v>0</v>
      </c>
      <c r="AZ507" s="80">
        <f t="shared" si="793"/>
        <v>0</v>
      </c>
      <c r="BA507" s="81">
        <f t="shared" si="794"/>
        <v>0</v>
      </c>
      <c r="BB507" s="80">
        <f t="shared" si="795"/>
        <v>0</v>
      </c>
      <c r="BC507" s="80">
        <f t="shared" si="777"/>
        <v>0</v>
      </c>
      <c r="BD507" s="86">
        <f t="shared" si="796"/>
        <v>0</v>
      </c>
    </row>
    <row r="508" spans="2:56" x14ac:dyDescent="0.3">
      <c r="B508" s="211" t="s">
        <v>105</v>
      </c>
      <c r="C508" s="212"/>
      <c r="D508" s="213"/>
      <c r="E508" s="144">
        <f t="shared" si="784"/>
        <v>0</v>
      </c>
      <c r="F508" s="212"/>
      <c r="G508" s="213"/>
      <c r="H508" s="144">
        <f t="shared" si="785"/>
        <v>0</v>
      </c>
      <c r="I508" s="212"/>
      <c r="J508" s="213"/>
      <c r="K508" s="144">
        <f t="shared" si="786"/>
        <v>0</v>
      </c>
      <c r="L508" s="212"/>
      <c r="M508" s="214"/>
      <c r="N508" s="215"/>
      <c r="O508" s="212"/>
      <c r="P508" s="215"/>
      <c r="Q508" s="139">
        <f t="shared" si="787"/>
        <v>0</v>
      </c>
      <c r="R508" s="215"/>
      <c r="S508" s="215"/>
      <c r="T508" s="140">
        <f t="shared" si="797"/>
        <v>0</v>
      </c>
      <c r="U508" s="216"/>
      <c r="V508" s="212"/>
      <c r="W508" s="215"/>
      <c r="X508" s="139">
        <f t="shared" si="788"/>
        <v>0</v>
      </c>
      <c r="Y508" s="215"/>
      <c r="Z508" s="215"/>
      <c r="AA508" s="140">
        <f t="shared" si="798"/>
        <v>0</v>
      </c>
      <c r="AB508" s="216"/>
      <c r="AC508" s="212"/>
      <c r="AD508" s="215"/>
      <c r="AE508" s="139">
        <f t="shared" si="789"/>
        <v>0</v>
      </c>
      <c r="AF508" s="215"/>
      <c r="AG508" s="215"/>
      <c r="AH508" s="140">
        <f t="shared" si="799"/>
        <v>0</v>
      </c>
      <c r="AJ508" s="217"/>
      <c r="AK508" s="218"/>
      <c r="AL508" s="219"/>
      <c r="AM508" s="218"/>
      <c r="AN508" s="219"/>
      <c r="AO508" s="218"/>
      <c r="AP508" s="219"/>
      <c r="AQ508" s="218"/>
      <c r="AR508" s="219"/>
      <c r="AS508" s="218"/>
      <c r="AT508" s="219"/>
      <c r="AU508" s="218"/>
      <c r="AV508" s="114">
        <f t="shared" si="776"/>
        <v>0</v>
      </c>
      <c r="AW508" s="113">
        <f t="shared" si="791"/>
        <v>0</v>
      </c>
      <c r="AX508" s="210"/>
      <c r="AY508" s="111">
        <f t="shared" si="792"/>
        <v>0</v>
      </c>
      <c r="AZ508" s="113">
        <f t="shared" si="793"/>
        <v>0</v>
      </c>
      <c r="BA508" s="114">
        <f t="shared" si="794"/>
        <v>0</v>
      </c>
      <c r="BB508" s="113">
        <f t="shared" si="795"/>
        <v>0</v>
      </c>
      <c r="BC508" s="113">
        <f t="shared" si="777"/>
        <v>0</v>
      </c>
      <c r="BD508" s="117">
        <f t="shared" si="796"/>
        <v>0</v>
      </c>
    </row>
    <row r="509" spans="2:56" x14ac:dyDescent="0.3">
      <c r="B509" s="222" t="s">
        <v>129</v>
      </c>
      <c r="C509" s="78">
        <f>SUM(C510)</f>
        <v>0</v>
      </c>
      <c r="D509" s="79">
        <f>SUM(D510)</f>
        <v>0</v>
      </c>
      <c r="E509" s="69">
        <f t="shared" si="784"/>
        <v>0</v>
      </c>
      <c r="F509" s="78">
        <f>SUM(F510)</f>
        <v>0</v>
      </c>
      <c r="G509" s="79">
        <f>SUM(G510)</f>
        <v>0</v>
      </c>
      <c r="H509" s="69">
        <f t="shared" si="785"/>
        <v>0</v>
      </c>
      <c r="I509" s="78">
        <f>SUM(I510)</f>
        <v>0</v>
      </c>
      <c r="J509" s="79">
        <f>SUM(J510)</f>
        <v>0</v>
      </c>
      <c r="K509" s="69">
        <f t="shared" si="786"/>
        <v>0</v>
      </c>
      <c r="L509" s="78">
        <f>SUM(L510)</f>
        <v>0</v>
      </c>
      <c r="M509" s="80">
        <f>SUM(M510)</f>
        <v>0</v>
      </c>
      <c r="N509" s="81">
        <f>SUM(N510)</f>
        <v>0</v>
      </c>
      <c r="O509" s="78">
        <f>SUM(O510)</f>
        <v>0</v>
      </c>
      <c r="P509" s="81">
        <f>SUM(P510)</f>
        <v>0</v>
      </c>
      <c r="Q509" s="148">
        <f t="shared" si="787"/>
        <v>0</v>
      </c>
      <c r="R509" s="81">
        <f>SUM(R510)</f>
        <v>0</v>
      </c>
      <c r="S509" s="81">
        <f>SUM(S510)</f>
        <v>0</v>
      </c>
      <c r="T509" s="149">
        <f t="shared" si="797"/>
        <v>0</v>
      </c>
      <c r="U509" s="216"/>
      <c r="V509" s="78">
        <f>SUM(V510)</f>
        <v>0</v>
      </c>
      <c r="W509" s="81">
        <f>SUM(W510)</f>
        <v>0</v>
      </c>
      <c r="X509" s="148">
        <f t="shared" si="788"/>
        <v>0</v>
      </c>
      <c r="Y509" s="81">
        <f>SUM(Y510)</f>
        <v>0</v>
      </c>
      <c r="Z509" s="81">
        <f>SUM(Z510)</f>
        <v>0</v>
      </c>
      <c r="AA509" s="149">
        <f t="shared" si="798"/>
        <v>0</v>
      </c>
      <c r="AB509" s="216"/>
      <c r="AC509" s="78">
        <f>SUM(AC510)</f>
        <v>0</v>
      </c>
      <c r="AD509" s="81">
        <f>SUM(AD510)</f>
        <v>0</v>
      </c>
      <c r="AE509" s="148">
        <f t="shared" si="789"/>
        <v>0</v>
      </c>
      <c r="AF509" s="81">
        <f>SUM(AF510)</f>
        <v>0</v>
      </c>
      <c r="AG509" s="81">
        <f>SUM(AG510)</f>
        <v>0</v>
      </c>
      <c r="AH509" s="149">
        <f t="shared" si="799"/>
        <v>0</v>
      </c>
      <c r="AJ509" s="79">
        <f t="shared" ref="AJ509:AU509" si="805">SUM(AJ510)</f>
        <v>0</v>
      </c>
      <c r="AK509" s="80">
        <f t="shared" si="805"/>
        <v>0</v>
      </c>
      <c r="AL509" s="81">
        <f t="shared" si="805"/>
        <v>0</v>
      </c>
      <c r="AM509" s="80">
        <f t="shared" si="805"/>
        <v>0</v>
      </c>
      <c r="AN509" s="81">
        <f t="shared" si="805"/>
        <v>0</v>
      </c>
      <c r="AO509" s="80">
        <f t="shared" si="805"/>
        <v>0</v>
      </c>
      <c r="AP509" s="81">
        <f t="shared" si="805"/>
        <v>0</v>
      </c>
      <c r="AQ509" s="80">
        <f t="shared" si="805"/>
        <v>0</v>
      </c>
      <c r="AR509" s="81">
        <f t="shared" si="805"/>
        <v>0</v>
      </c>
      <c r="AS509" s="80">
        <f t="shared" si="805"/>
        <v>0</v>
      </c>
      <c r="AT509" s="81">
        <f t="shared" si="805"/>
        <v>0</v>
      </c>
      <c r="AU509" s="80">
        <f t="shared" si="805"/>
        <v>0</v>
      </c>
      <c r="AV509" s="81">
        <f t="shared" si="776"/>
        <v>0</v>
      </c>
      <c r="AW509" s="80">
        <f t="shared" si="791"/>
        <v>0</v>
      </c>
      <c r="AX509" s="210"/>
      <c r="AY509" s="79">
        <f t="shared" si="792"/>
        <v>0</v>
      </c>
      <c r="AZ509" s="80">
        <f t="shared" si="793"/>
        <v>0</v>
      </c>
      <c r="BA509" s="81">
        <f t="shared" si="794"/>
        <v>0</v>
      </c>
      <c r="BB509" s="80">
        <f t="shared" si="795"/>
        <v>0</v>
      </c>
      <c r="BC509" s="80">
        <f t="shared" si="777"/>
        <v>0</v>
      </c>
      <c r="BD509" s="86">
        <f t="shared" si="796"/>
        <v>0</v>
      </c>
    </row>
    <row r="510" spans="2:56" x14ac:dyDescent="0.3">
      <c r="B510" s="211" t="s">
        <v>105</v>
      </c>
      <c r="C510" s="212"/>
      <c r="D510" s="213"/>
      <c r="E510" s="144">
        <f t="shared" si="784"/>
        <v>0</v>
      </c>
      <c r="F510" s="212"/>
      <c r="G510" s="213"/>
      <c r="H510" s="144">
        <f t="shared" si="785"/>
        <v>0</v>
      </c>
      <c r="I510" s="212"/>
      <c r="J510" s="213"/>
      <c r="K510" s="144">
        <f t="shared" si="786"/>
        <v>0</v>
      </c>
      <c r="L510" s="212"/>
      <c r="M510" s="214"/>
      <c r="N510" s="215"/>
      <c r="O510" s="212"/>
      <c r="P510" s="215"/>
      <c r="Q510" s="139">
        <f t="shared" si="787"/>
        <v>0</v>
      </c>
      <c r="R510" s="215"/>
      <c r="S510" s="215"/>
      <c r="T510" s="140">
        <f t="shared" si="797"/>
        <v>0</v>
      </c>
      <c r="U510" s="216"/>
      <c r="V510" s="212"/>
      <c r="W510" s="215"/>
      <c r="X510" s="139">
        <f t="shared" si="788"/>
        <v>0</v>
      </c>
      <c r="Y510" s="215"/>
      <c r="Z510" s="215"/>
      <c r="AA510" s="140">
        <f t="shared" si="798"/>
        <v>0</v>
      </c>
      <c r="AB510" s="216"/>
      <c r="AC510" s="212"/>
      <c r="AD510" s="215"/>
      <c r="AE510" s="139">
        <f t="shared" si="789"/>
        <v>0</v>
      </c>
      <c r="AF510" s="215"/>
      <c r="AG510" s="215"/>
      <c r="AH510" s="140">
        <f t="shared" si="799"/>
        <v>0</v>
      </c>
      <c r="AJ510" s="217"/>
      <c r="AK510" s="218"/>
      <c r="AL510" s="219"/>
      <c r="AM510" s="218"/>
      <c r="AN510" s="219"/>
      <c r="AO510" s="218"/>
      <c r="AP510" s="219"/>
      <c r="AQ510" s="218"/>
      <c r="AR510" s="219"/>
      <c r="AS510" s="218"/>
      <c r="AT510" s="219"/>
      <c r="AU510" s="218"/>
      <c r="AV510" s="114">
        <f t="shared" si="776"/>
        <v>0</v>
      </c>
      <c r="AW510" s="113">
        <f t="shared" si="791"/>
        <v>0</v>
      </c>
      <c r="AX510" s="210"/>
      <c r="AY510" s="111">
        <f t="shared" si="792"/>
        <v>0</v>
      </c>
      <c r="AZ510" s="113">
        <f t="shared" si="793"/>
        <v>0</v>
      </c>
      <c r="BA510" s="114">
        <f t="shared" si="794"/>
        <v>0</v>
      </c>
      <c r="BB510" s="113">
        <f t="shared" si="795"/>
        <v>0</v>
      </c>
      <c r="BC510" s="113">
        <f t="shared" si="777"/>
        <v>0</v>
      </c>
      <c r="BD510" s="117">
        <f t="shared" si="796"/>
        <v>0</v>
      </c>
    </row>
    <row r="511" spans="2:56" x14ac:dyDescent="0.3">
      <c r="B511" s="222" t="s">
        <v>130</v>
      </c>
      <c r="C511" s="78">
        <f>SUM(C512)</f>
        <v>0</v>
      </c>
      <c r="D511" s="79">
        <f>SUM(D512)</f>
        <v>0</v>
      </c>
      <c r="E511" s="69">
        <f t="shared" si="784"/>
        <v>0</v>
      </c>
      <c r="F511" s="78">
        <f>SUM(F512)</f>
        <v>0</v>
      </c>
      <c r="G511" s="79">
        <f>SUM(G512)</f>
        <v>0</v>
      </c>
      <c r="H511" s="69">
        <f t="shared" si="785"/>
        <v>0</v>
      </c>
      <c r="I511" s="78">
        <f>SUM(I512)</f>
        <v>0</v>
      </c>
      <c r="J511" s="79">
        <f>SUM(J512)</f>
        <v>0</v>
      </c>
      <c r="K511" s="69">
        <f t="shared" si="786"/>
        <v>0</v>
      </c>
      <c r="L511" s="78">
        <f>SUM(L512)</f>
        <v>0</v>
      </c>
      <c r="M511" s="80">
        <f>SUM(M512)</f>
        <v>0</v>
      </c>
      <c r="N511" s="81">
        <f>SUM(N512)</f>
        <v>0</v>
      </c>
      <c r="O511" s="78">
        <f>SUM(O512)</f>
        <v>0</v>
      </c>
      <c r="P511" s="81">
        <f>SUM(P512)</f>
        <v>0</v>
      </c>
      <c r="Q511" s="148">
        <f t="shared" si="787"/>
        <v>0</v>
      </c>
      <c r="R511" s="81">
        <f>SUM(R512)</f>
        <v>0</v>
      </c>
      <c r="S511" s="81">
        <f>SUM(S512)</f>
        <v>0</v>
      </c>
      <c r="T511" s="149">
        <f t="shared" si="797"/>
        <v>0</v>
      </c>
      <c r="U511" s="216"/>
      <c r="V511" s="78">
        <f>SUM(V512)</f>
        <v>0</v>
      </c>
      <c r="W511" s="81">
        <f>SUM(W512)</f>
        <v>0</v>
      </c>
      <c r="X511" s="148">
        <f t="shared" si="788"/>
        <v>0</v>
      </c>
      <c r="Y511" s="81">
        <f>SUM(Y512)</f>
        <v>0</v>
      </c>
      <c r="Z511" s="81">
        <f>SUM(Z512)</f>
        <v>0</v>
      </c>
      <c r="AA511" s="149">
        <f t="shared" si="798"/>
        <v>0</v>
      </c>
      <c r="AB511" s="216"/>
      <c r="AC511" s="78">
        <f>SUM(AC512)</f>
        <v>0</v>
      </c>
      <c r="AD511" s="81">
        <f>SUM(AD512)</f>
        <v>0</v>
      </c>
      <c r="AE511" s="148">
        <f t="shared" si="789"/>
        <v>0</v>
      </c>
      <c r="AF511" s="81">
        <f>SUM(AF512)</f>
        <v>0</v>
      </c>
      <c r="AG511" s="81">
        <f>SUM(AG512)</f>
        <v>0</v>
      </c>
      <c r="AH511" s="149">
        <f t="shared" si="799"/>
        <v>0</v>
      </c>
      <c r="AJ511" s="79">
        <f t="shared" ref="AJ511:AU511" si="806">SUM(AJ512)</f>
        <v>0</v>
      </c>
      <c r="AK511" s="80">
        <f t="shared" si="806"/>
        <v>0</v>
      </c>
      <c r="AL511" s="81">
        <f t="shared" si="806"/>
        <v>0</v>
      </c>
      <c r="AM511" s="80">
        <f t="shared" si="806"/>
        <v>0</v>
      </c>
      <c r="AN511" s="81">
        <f t="shared" si="806"/>
        <v>0</v>
      </c>
      <c r="AO511" s="80">
        <f t="shared" si="806"/>
        <v>0</v>
      </c>
      <c r="AP511" s="81">
        <f t="shared" si="806"/>
        <v>0</v>
      </c>
      <c r="AQ511" s="80">
        <f t="shared" si="806"/>
        <v>0</v>
      </c>
      <c r="AR511" s="81">
        <f t="shared" si="806"/>
        <v>0</v>
      </c>
      <c r="AS511" s="80">
        <f t="shared" si="806"/>
        <v>0</v>
      </c>
      <c r="AT511" s="81">
        <f t="shared" si="806"/>
        <v>0</v>
      </c>
      <c r="AU511" s="80">
        <f t="shared" si="806"/>
        <v>0</v>
      </c>
      <c r="AV511" s="81">
        <f t="shared" si="776"/>
        <v>0</v>
      </c>
      <c r="AW511" s="80">
        <f t="shared" si="791"/>
        <v>0</v>
      </c>
      <c r="AX511" s="210"/>
      <c r="AY511" s="79">
        <f t="shared" si="792"/>
        <v>0</v>
      </c>
      <c r="AZ511" s="80">
        <f t="shared" si="793"/>
        <v>0</v>
      </c>
      <c r="BA511" s="81">
        <f t="shared" si="794"/>
        <v>0</v>
      </c>
      <c r="BB511" s="80">
        <f t="shared" si="795"/>
        <v>0</v>
      </c>
      <c r="BC511" s="80">
        <f t="shared" si="777"/>
        <v>0</v>
      </c>
      <c r="BD511" s="86">
        <f t="shared" si="796"/>
        <v>0</v>
      </c>
    </row>
    <row r="512" spans="2:56" x14ac:dyDescent="0.3">
      <c r="B512" s="211" t="s">
        <v>105</v>
      </c>
      <c r="C512" s="212"/>
      <c r="D512" s="213"/>
      <c r="E512" s="144">
        <f t="shared" si="784"/>
        <v>0</v>
      </c>
      <c r="F512" s="212"/>
      <c r="G512" s="213"/>
      <c r="H512" s="144">
        <f t="shared" si="785"/>
        <v>0</v>
      </c>
      <c r="I512" s="212"/>
      <c r="J512" s="213"/>
      <c r="K512" s="144">
        <f t="shared" si="786"/>
        <v>0</v>
      </c>
      <c r="L512" s="212"/>
      <c r="M512" s="214"/>
      <c r="N512" s="215"/>
      <c r="O512" s="212"/>
      <c r="P512" s="215"/>
      <c r="Q512" s="139">
        <f t="shared" si="787"/>
        <v>0</v>
      </c>
      <c r="R512" s="215"/>
      <c r="S512" s="215"/>
      <c r="T512" s="140">
        <f t="shared" si="797"/>
        <v>0</v>
      </c>
      <c r="U512" s="216"/>
      <c r="V512" s="212"/>
      <c r="W512" s="215"/>
      <c r="X512" s="139">
        <f t="shared" si="788"/>
        <v>0</v>
      </c>
      <c r="Y512" s="215"/>
      <c r="Z512" s="215"/>
      <c r="AA512" s="140">
        <f t="shared" si="798"/>
        <v>0</v>
      </c>
      <c r="AB512" s="216"/>
      <c r="AC512" s="212"/>
      <c r="AD512" s="215"/>
      <c r="AE512" s="139">
        <f t="shared" si="789"/>
        <v>0</v>
      </c>
      <c r="AF512" s="215"/>
      <c r="AG512" s="215"/>
      <c r="AH512" s="140">
        <f t="shared" si="799"/>
        <v>0</v>
      </c>
      <c r="AJ512" s="217"/>
      <c r="AK512" s="218"/>
      <c r="AL512" s="219"/>
      <c r="AM512" s="218"/>
      <c r="AN512" s="219"/>
      <c r="AO512" s="218"/>
      <c r="AP512" s="219"/>
      <c r="AQ512" s="218"/>
      <c r="AR512" s="219"/>
      <c r="AS512" s="218"/>
      <c r="AT512" s="219"/>
      <c r="AU512" s="218"/>
      <c r="AV512" s="114">
        <f t="shared" si="776"/>
        <v>0</v>
      </c>
      <c r="AW512" s="113">
        <f t="shared" si="791"/>
        <v>0</v>
      </c>
      <c r="AX512" s="210"/>
      <c r="AY512" s="111">
        <f t="shared" si="792"/>
        <v>0</v>
      </c>
      <c r="AZ512" s="113">
        <f t="shared" si="793"/>
        <v>0</v>
      </c>
      <c r="BA512" s="114">
        <f t="shared" si="794"/>
        <v>0</v>
      </c>
      <c r="BB512" s="113">
        <f t="shared" si="795"/>
        <v>0</v>
      </c>
      <c r="BC512" s="113">
        <f t="shared" si="777"/>
        <v>0</v>
      </c>
      <c r="BD512" s="117">
        <f t="shared" si="796"/>
        <v>0</v>
      </c>
    </row>
    <row r="513" spans="2:56" x14ac:dyDescent="0.3">
      <c r="B513" s="222" t="s">
        <v>131</v>
      </c>
      <c r="C513" s="78">
        <f>SUM(C514)</f>
        <v>0</v>
      </c>
      <c r="D513" s="79">
        <f>SUM(D514)</f>
        <v>0</v>
      </c>
      <c r="E513" s="69">
        <f t="shared" si="784"/>
        <v>0</v>
      </c>
      <c r="F513" s="78">
        <f>SUM(F514)</f>
        <v>0</v>
      </c>
      <c r="G513" s="79">
        <f>SUM(G514)</f>
        <v>0</v>
      </c>
      <c r="H513" s="69">
        <f t="shared" si="785"/>
        <v>0</v>
      </c>
      <c r="I513" s="78">
        <f>SUM(I514)</f>
        <v>0</v>
      </c>
      <c r="J513" s="79">
        <f>SUM(J514)</f>
        <v>0</v>
      </c>
      <c r="K513" s="69">
        <f t="shared" si="786"/>
        <v>0</v>
      </c>
      <c r="L513" s="78">
        <f>SUM(L514)</f>
        <v>0</v>
      </c>
      <c r="M513" s="80">
        <f>SUM(M514)</f>
        <v>0</v>
      </c>
      <c r="N513" s="81">
        <f>SUM(N514)</f>
        <v>0</v>
      </c>
      <c r="O513" s="78">
        <f>SUM(O514)</f>
        <v>0</v>
      </c>
      <c r="P513" s="81">
        <f>SUM(P514)</f>
        <v>0</v>
      </c>
      <c r="Q513" s="148">
        <f t="shared" si="787"/>
        <v>0</v>
      </c>
      <c r="R513" s="81">
        <f>SUM(R514)</f>
        <v>0</v>
      </c>
      <c r="S513" s="81">
        <f>SUM(S514)</f>
        <v>0</v>
      </c>
      <c r="T513" s="149">
        <f t="shared" si="797"/>
        <v>0</v>
      </c>
      <c r="U513" s="216"/>
      <c r="V513" s="78">
        <f>SUM(V514)</f>
        <v>0</v>
      </c>
      <c r="W513" s="81">
        <f>SUM(W514)</f>
        <v>0</v>
      </c>
      <c r="X513" s="148">
        <f t="shared" si="788"/>
        <v>0</v>
      </c>
      <c r="Y513" s="81">
        <f>SUM(Y514)</f>
        <v>0</v>
      </c>
      <c r="Z513" s="81">
        <f>SUM(Z514)</f>
        <v>0</v>
      </c>
      <c r="AA513" s="149">
        <f t="shared" si="798"/>
        <v>0</v>
      </c>
      <c r="AB513" s="216"/>
      <c r="AC513" s="78">
        <f>SUM(AC514)</f>
        <v>0</v>
      </c>
      <c r="AD513" s="81">
        <f>SUM(AD514)</f>
        <v>0</v>
      </c>
      <c r="AE513" s="148">
        <f t="shared" si="789"/>
        <v>0</v>
      </c>
      <c r="AF513" s="81">
        <f>SUM(AF514)</f>
        <v>0</v>
      </c>
      <c r="AG513" s="81">
        <f>SUM(AG514)</f>
        <v>0</v>
      </c>
      <c r="AH513" s="149">
        <f t="shared" si="799"/>
        <v>0</v>
      </c>
      <c r="AJ513" s="79">
        <f t="shared" ref="AJ513:AU513" si="807">SUM(AJ514)</f>
        <v>0</v>
      </c>
      <c r="AK513" s="80">
        <f t="shared" si="807"/>
        <v>0</v>
      </c>
      <c r="AL513" s="81">
        <f t="shared" si="807"/>
        <v>0</v>
      </c>
      <c r="AM513" s="80">
        <f t="shared" si="807"/>
        <v>0</v>
      </c>
      <c r="AN513" s="81">
        <f t="shared" si="807"/>
        <v>0</v>
      </c>
      <c r="AO513" s="80">
        <f t="shared" si="807"/>
        <v>0</v>
      </c>
      <c r="AP513" s="81">
        <f t="shared" si="807"/>
        <v>0</v>
      </c>
      <c r="AQ513" s="80">
        <f t="shared" si="807"/>
        <v>0</v>
      </c>
      <c r="AR513" s="81">
        <f t="shared" si="807"/>
        <v>0</v>
      </c>
      <c r="AS513" s="80">
        <f t="shared" si="807"/>
        <v>0</v>
      </c>
      <c r="AT513" s="81">
        <f t="shared" si="807"/>
        <v>0</v>
      </c>
      <c r="AU513" s="80">
        <f t="shared" si="807"/>
        <v>0</v>
      </c>
      <c r="AV513" s="81">
        <f t="shared" si="776"/>
        <v>0</v>
      </c>
      <c r="AW513" s="80">
        <f t="shared" si="791"/>
        <v>0</v>
      </c>
      <c r="AX513" s="210"/>
      <c r="AY513" s="79">
        <f t="shared" si="792"/>
        <v>0</v>
      </c>
      <c r="AZ513" s="80">
        <f t="shared" si="793"/>
        <v>0</v>
      </c>
      <c r="BA513" s="81">
        <f t="shared" si="794"/>
        <v>0</v>
      </c>
      <c r="BB513" s="80">
        <f t="shared" si="795"/>
        <v>0</v>
      </c>
      <c r="BC513" s="80">
        <f t="shared" si="777"/>
        <v>0</v>
      </c>
      <c r="BD513" s="86">
        <f t="shared" si="796"/>
        <v>0</v>
      </c>
    </row>
    <row r="514" spans="2:56" x14ac:dyDescent="0.3">
      <c r="B514" s="211" t="s">
        <v>105</v>
      </c>
      <c r="C514" s="212"/>
      <c r="D514" s="213"/>
      <c r="E514" s="144">
        <f t="shared" si="784"/>
        <v>0</v>
      </c>
      <c r="F514" s="212"/>
      <c r="G514" s="213"/>
      <c r="H514" s="144">
        <f t="shared" si="785"/>
        <v>0</v>
      </c>
      <c r="I514" s="212"/>
      <c r="J514" s="213"/>
      <c r="K514" s="144">
        <f t="shared" si="786"/>
        <v>0</v>
      </c>
      <c r="L514" s="212"/>
      <c r="M514" s="214"/>
      <c r="N514" s="215"/>
      <c r="O514" s="212"/>
      <c r="P514" s="215"/>
      <c r="Q514" s="139">
        <f t="shared" si="787"/>
        <v>0</v>
      </c>
      <c r="R514" s="215"/>
      <c r="S514" s="215"/>
      <c r="T514" s="140">
        <f t="shared" si="797"/>
        <v>0</v>
      </c>
      <c r="U514" s="216"/>
      <c r="V514" s="212"/>
      <c r="W514" s="215"/>
      <c r="X514" s="139">
        <f t="shared" si="788"/>
        <v>0</v>
      </c>
      <c r="Y514" s="215"/>
      <c r="Z514" s="215"/>
      <c r="AA514" s="140">
        <f t="shared" si="798"/>
        <v>0</v>
      </c>
      <c r="AB514" s="216"/>
      <c r="AC514" s="212"/>
      <c r="AD514" s="215"/>
      <c r="AE514" s="139">
        <f t="shared" si="789"/>
        <v>0</v>
      </c>
      <c r="AF514" s="215"/>
      <c r="AG514" s="215"/>
      <c r="AH514" s="140">
        <f t="shared" si="799"/>
        <v>0</v>
      </c>
      <c r="AJ514" s="217"/>
      <c r="AK514" s="218"/>
      <c r="AL514" s="219"/>
      <c r="AM514" s="218"/>
      <c r="AN514" s="219"/>
      <c r="AO514" s="218"/>
      <c r="AP514" s="219"/>
      <c r="AQ514" s="218"/>
      <c r="AR514" s="219"/>
      <c r="AS514" s="218"/>
      <c r="AT514" s="219"/>
      <c r="AU514" s="218"/>
      <c r="AV514" s="114">
        <f t="shared" si="776"/>
        <v>0</v>
      </c>
      <c r="AW514" s="113">
        <f t="shared" si="791"/>
        <v>0</v>
      </c>
      <c r="AX514" s="210"/>
      <c r="AY514" s="111">
        <f t="shared" si="792"/>
        <v>0</v>
      </c>
      <c r="AZ514" s="113">
        <f t="shared" si="793"/>
        <v>0</v>
      </c>
      <c r="BA514" s="114">
        <f t="shared" si="794"/>
        <v>0</v>
      </c>
      <c r="BB514" s="113">
        <f t="shared" si="795"/>
        <v>0</v>
      </c>
      <c r="BC514" s="113">
        <f t="shared" si="777"/>
        <v>0</v>
      </c>
      <c r="BD514" s="117">
        <f t="shared" si="796"/>
        <v>0</v>
      </c>
    </row>
    <row r="515" spans="2:56" x14ac:dyDescent="0.3">
      <c r="B515" s="222" t="s">
        <v>132</v>
      </c>
      <c r="C515" s="78">
        <f>SUM(C516)</f>
        <v>0</v>
      </c>
      <c r="D515" s="79">
        <f>SUM(D516)</f>
        <v>0</v>
      </c>
      <c r="E515" s="69">
        <f t="shared" si="784"/>
        <v>0</v>
      </c>
      <c r="F515" s="78">
        <f>SUM(F516)</f>
        <v>0</v>
      </c>
      <c r="G515" s="79">
        <f>SUM(G516)</f>
        <v>0</v>
      </c>
      <c r="H515" s="69">
        <f t="shared" si="785"/>
        <v>0</v>
      </c>
      <c r="I515" s="78">
        <f>SUM(I516)</f>
        <v>0</v>
      </c>
      <c r="J515" s="79">
        <f>SUM(J516)</f>
        <v>0</v>
      </c>
      <c r="K515" s="69">
        <f t="shared" si="786"/>
        <v>0</v>
      </c>
      <c r="L515" s="78">
        <f>SUM(L516)</f>
        <v>0</v>
      </c>
      <c r="M515" s="80">
        <f>SUM(M516)</f>
        <v>0</v>
      </c>
      <c r="N515" s="81">
        <f>SUM(N516)</f>
        <v>0</v>
      </c>
      <c r="O515" s="78">
        <f>SUM(O516)</f>
        <v>0</v>
      </c>
      <c r="P515" s="81">
        <f>SUM(P516)</f>
        <v>0</v>
      </c>
      <c r="Q515" s="148">
        <f t="shared" si="787"/>
        <v>0</v>
      </c>
      <c r="R515" s="81">
        <f>SUM(R516)</f>
        <v>0</v>
      </c>
      <c r="S515" s="81">
        <f>SUM(S516)</f>
        <v>0</v>
      </c>
      <c r="T515" s="149">
        <f t="shared" si="797"/>
        <v>0</v>
      </c>
      <c r="U515" s="216"/>
      <c r="V515" s="78">
        <f>SUM(V516)</f>
        <v>0</v>
      </c>
      <c r="W515" s="81">
        <f>SUM(W516)</f>
        <v>0</v>
      </c>
      <c r="X515" s="148">
        <f t="shared" si="788"/>
        <v>0</v>
      </c>
      <c r="Y515" s="81">
        <f>SUM(Y516)</f>
        <v>0</v>
      </c>
      <c r="Z515" s="81">
        <f>SUM(Z516)</f>
        <v>0</v>
      </c>
      <c r="AA515" s="149">
        <f t="shared" si="798"/>
        <v>0</v>
      </c>
      <c r="AB515" s="216"/>
      <c r="AC515" s="78">
        <f>SUM(AC516)</f>
        <v>0</v>
      </c>
      <c r="AD515" s="81">
        <f>SUM(AD516)</f>
        <v>0</v>
      </c>
      <c r="AE515" s="148">
        <f t="shared" si="789"/>
        <v>0</v>
      </c>
      <c r="AF515" s="81">
        <f>SUM(AF516)</f>
        <v>0</v>
      </c>
      <c r="AG515" s="81">
        <f>SUM(AG516)</f>
        <v>0</v>
      </c>
      <c r="AH515" s="149">
        <f t="shared" si="799"/>
        <v>0</v>
      </c>
      <c r="AJ515" s="79">
        <f t="shared" ref="AJ515:AU515" si="808">SUM(AJ516)</f>
        <v>0</v>
      </c>
      <c r="AK515" s="80">
        <f t="shared" si="808"/>
        <v>0</v>
      </c>
      <c r="AL515" s="81">
        <f t="shared" si="808"/>
        <v>0</v>
      </c>
      <c r="AM515" s="80">
        <f t="shared" si="808"/>
        <v>0</v>
      </c>
      <c r="AN515" s="81">
        <f t="shared" si="808"/>
        <v>0</v>
      </c>
      <c r="AO515" s="80">
        <f t="shared" si="808"/>
        <v>0</v>
      </c>
      <c r="AP515" s="81">
        <f t="shared" si="808"/>
        <v>0</v>
      </c>
      <c r="AQ515" s="80">
        <f t="shared" si="808"/>
        <v>0</v>
      </c>
      <c r="AR515" s="81">
        <f t="shared" si="808"/>
        <v>0</v>
      </c>
      <c r="AS515" s="80">
        <f t="shared" si="808"/>
        <v>0</v>
      </c>
      <c r="AT515" s="81">
        <f t="shared" si="808"/>
        <v>0</v>
      </c>
      <c r="AU515" s="80">
        <f t="shared" si="808"/>
        <v>0</v>
      </c>
      <c r="AV515" s="81">
        <f t="shared" si="776"/>
        <v>0</v>
      </c>
      <c r="AW515" s="80">
        <f t="shared" si="791"/>
        <v>0</v>
      </c>
      <c r="AX515" s="210"/>
      <c r="AY515" s="79">
        <f t="shared" si="792"/>
        <v>0</v>
      </c>
      <c r="AZ515" s="80">
        <f t="shared" si="793"/>
        <v>0</v>
      </c>
      <c r="BA515" s="81">
        <f t="shared" si="794"/>
        <v>0</v>
      </c>
      <c r="BB515" s="80">
        <f t="shared" si="795"/>
        <v>0</v>
      </c>
      <c r="BC515" s="80">
        <f t="shared" si="777"/>
        <v>0</v>
      </c>
      <c r="BD515" s="86">
        <f t="shared" si="796"/>
        <v>0</v>
      </c>
    </row>
    <row r="516" spans="2:56" x14ac:dyDescent="0.3">
      <c r="B516" s="211" t="s">
        <v>105</v>
      </c>
      <c r="C516" s="212"/>
      <c r="D516" s="213"/>
      <c r="E516" s="144">
        <f t="shared" si="784"/>
        <v>0</v>
      </c>
      <c r="F516" s="212"/>
      <c r="G516" s="213"/>
      <c r="H516" s="144">
        <f t="shared" si="785"/>
        <v>0</v>
      </c>
      <c r="I516" s="212"/>
      <c r="J516" s="213"/>
      <c r="K516" s="144">
        <f t="shared" si="786"/>
        <v>0</v>
      </c>
      <c r="L516" s="212"/>
      <c r="M516" s="214"/>
      <c r="N516" s="215"/>
      <c r="O516" s="212"/>
      <c r="P516" s="215"/>
      <c r="Q516" s="139">
        <f t="shared" si="787"/>
        <v>0</v>
      </c>
      <c r="R516" s="215"/>
      <c r="S516" s="215"/>
      <c r="T516" s="140">
        <f t="shared" si="797"/>
        <v>0</v>
      </c>
      <c r="U516" s="216"/>
      <c r="V516" s="212"/>
      <c r="W516" s="215"/>
      <c r="X516" s="139">
        <f t="shared" si="788"/>
        <v>0</v>
      </c>
      <c r="Y516" s="215"/>
      <c r="Z516" s="215"/>
      <c r="AA516" s="140">
        <f t="shared" si="798"/>
        <v>0</v>
      </c>
      <c r="AB516" s="216"/>
      <c r="AC516" s="212"/>
      <c r="AD516" s="215"/>
      <c r="AE516" s="139">
        <f t="shared" si="789"/>
        <v>0</v>
      </c>
      <c r="AF516" s="215"/>
      <c r="AG516" s="215"/>
      <c r="AH516" s="140">
        <f t="shared" si="799"/>
        <v>0</v>
      </c>
      <c r="AJ516" s="217"/>
      <c r="AK516" s="218"/>
      <c r="AL516" s="219"/>
      <c r="AM516" s="218"/>
      <c r="AN516" s="219"/>
      <c r="AO516" s="218"/>
      <c r="AP516" s="219"/>
      <c r="AQ516" s="218"/>
      <c r="AR516" s="219"/>
      <c r="AS516" s="218"/>
      <c r="AT516" s="219"/>
      <c r="AU516" s="218"/>
      <c r="AV516" s="114">
        <f t="shared" si="776"/>
        <v>0</v>
      </c>
      <c r="AW516" s="113">
        <f t="shared" si="791"/>
        <v>0</v>
      </c>
      <c r="AX516" s="210"/>
      <c r="AY516" s="111">
        <f t="shared" si="792"/>
        <v>0</v>
      </c>
      <c r="AZ516" s="113">
        <f t="shared" si="793"/>
        <v>0</v>
      </c>
      <c r="BA516" s="114">
        <f t="shared" si="794"/>
        <v>0</v>
      </c>
      <c r="BB516" s="113">
        <f t="shared" si="795"/>
        <v>0</v>
      </c>
      <c r="BC516" s="113">
        <f t="shared" si="777"/>
        <v>0</v>
      </c>
      <c r="BD516" s="117">
        <f t="shared" si="796"/>
        <v>0</v>
      </c>
    </row>
    <row r="517" spans="2:56" x14ac:dyDescent="0.3">
      <c r="B517" s="222" t="s">
        <v>133</v>
      </c>
      <c r="C517" s="78">
        <f>SUM(C518)</f>
        <v>0</v>
      </c>
      <c r="D517" s="79">
        <f>SUM(D518)</f>
        <v>0</v>
      </c>
      <c r="E517" s="69">
        <f t="shared" si="784"/>
        <v>0</v>
      </c>
      <c r="F517" s="78">
        <f>SUM(F518)</f>
        <v>0</v>
      </c>
      <c r="G517" s="79">
        <f>SUM(G518)</f>
        <v>0</v>
      </c>
      <c r="H517" s="69">
        <f t="shared" si="785"/>
        <v>0</v>
      </c>
      <c r="I517" s="78">
        <f>SUM(I518)</f>
        <v>0</v>
      </c>
      <c r="J517" s="79">
        <f>SUM(J518)</f>
        <v>0</v>
      </c>
      <c r="K517" s="69">
        <f t="shared" si="786"/>
        <v>0</v>
      </c>
      <c r="L517" s="78">
        <f>SUM(L518)</f>
        <v>0</v>
      </c>
      <c r="M517" s="80">
        <f>SUM(M518)</f>
        <v>0</v>
      </c>
      <c r="N517" s="81">
        <f>SUM(N518)</f>
        <v>0</v>
      </c>
      <c r="O517" s="78">
        <f>SUM(O518)</f>
        <v>0</v>
      </c>
      <c r="P517" s="81">
        <f>SUM(P518)</f>
        <v>0</v>
      </c>
      <c r="Q517" s="148">
        <f t="shared" si="787"/>
        <v>0</v>
      </c>
      <c r="R517" s="81">
        <f>SUM(R518)</f>
        <v>0</v>
      </c>
      <c r="S517" s="81">
        <f>SUM(S518)</f>
        <v>0</v>
      </c>
      <c r="T517" s="149">
        <f t="shared" si="797"/>
        <v>0</v>
      </c>
      <c r="U517" s="216"/>
      <c r="V517" s="78">
        <f>SUM(V518)</f>
        <v>0</v>
      </c>
      <c r="W517" s="81">
        <f>SUM(W518)</f>
        <v>0</v>
      </c>
      <c r="X517" s="148">
        <f t="shared" si="788"/>
        <v>0</v>
      </c>
      <c r="Y517" s="81">
        <f>SUM(Y518)</f>
        <v>0</v>
      </c>
      <c r="Z517" s="81">
        <f>SUM(Z518)</f>
        <v>0</v>
      </c>
      <c r="AA517" s="149">
        <f t="shared" si="798"/>
        <v>0</v>
      </c>
      <c r="AB517" s="216"/>
      <c r="AC517" s="78">
        <f>SUM(AC518)</f>
        <v>0</v>
      </c>
      <c r="AD517" s="81">
        <f>SUM(AD518)</f>
        <v>0</v>
      </c>
      <c r="AE517" s="148">
        <f t="shared" si="789"/>
        <v>0</v>
      </c>
      <c r="AF517" s="81">
        <f>SUM(AF518)</f>
        <v>0</v>
      </c>
      <c r="AG517" s="81">
        <f>SUM(AG518)</f>
        <v>0</v>
      </c>
      <c r="AH517" s="149">
        <f t="shared" si="799"/>
        <v>0</v>
      </c>
      <c r="AJ517" s="79">
        <f t="shared" ref="AJ517:AU517" si="809">SUM(AJ518)</f>
        <v>0</v>
      </c>
      <c r="AK517" s="80">
        <f t="shared" si="809"/>
        <v>0</v>
      </c>
      <c r="AL517" s="81">
        <f t="shared" si="809"/>
        <v>0</v>
      </c>
      <c r="AM517" s="80">
        <f t="shared" si="809"/>
        <v>0</v>
      </c>
      <c r="AN517" s="81">
        <f t="shared" si="809"/>
        <v>0</v>
      </c>
      <c r="AO517" s="80">
        <f t="shared" si="809"/>
        <v>0</v>
      </c>
      <c r="AP517" s="81">
        <f t="shared" si="809"/>
        <v>0</v>
      </c>
      <c r="AQ517" s="80">
        <f t="shared" si="809"/>
        <v>0</v>
      </c>
      <c r="AR517" s="81">
        <f t="shared" si="809"/>
        <v>0</v>
      </c>
      <c r="AS517" s="80">
        <f t="shared" si="809"/>
        <v>0</v>
      </c>
      <c r="AT517" s="81">
        <f t="shared" si="809"/>
        <v>0</v>
      </c>
      <c r="AU517" s="80">
        <f t="shared" si="809"/>
        <v>0</v>
      </c>
      <c r="AV517" s="81">
        <f t="shared" si="776"/>
        <v>0</v>
      </c>
      <c r="AW517" s="80">
        <f t="shared" si="791"/>
        <v>0</v>
      </c>
      <c r="AX517" s="210"/>
      <c r="AY517" s="79">
        <f t="shared" si="792"/>
        <v>0</v>
      </c>
      <c r="AZ517" s="80">
        <f t="shared" si="793"/>
        <v>0</v>
      </c>
      <c r="BA517" s="81">
        <f t="shared" si="794"/>
        <v>0</v>
      </c>
      <c r="BB517" s="80">
        <f t="shared" si="795"/>
        <v>0</v>
      </c>
      <c r="BC517" s="80">
        <f t="shared" si="777"/>
        <v>0</v>
      </c>
      <c r="BD517" s="86">
        <f t="shared" si="796"/>
        <v>0</v>
      </c>
    </row>
    <row r="518" spans="2:56" x14ac:dyDescent="0.3">
      <c r="B518" s="211" t="s">
        <v>105</v>
      </c>
      <c r="C518" s="212"/>
      <c r="D518" s="213"/>
      <c r="E518" s="144">
        <f t="shared" si="784"/>
        <v>0</v>
      </c>
      <c r="F518" s="212"/>
      <c r="G518" s="213"/>
      <c r="H518" s="144">
        <f t="shared" si="785"/>
        <v>0</v>
      </c>
      <c r="I518" s="212"/>
      <c r="J518" s="213"/>
      <c r="K518" s="144">
        <f t="shared" si="786"/>
        <v>0</v>
      </c>
      <c r="L518" s="212"/>
      <c r="M518" s="214"/>
      <c r="N518" s="215"/>
      <c r="O518" s="212"/>
      <c r="P518" s="215"/>
      <c r="Q518" s="139">
        <f t="shared" si="787"/>
        <v>0</v>
      </c>
      <c r="R518" s="215"/>
      <c r="S518" s="215"/>
      <c r="T518" s="140">
        <f t="shared" si="797"/>
        <v>0</v>
      </c>
      <c r="U518" s="216"/>
      <c r="V518" s="212"/>
      <c r="W518" s="215"/>
      <c r="X518" s="139">
        <f t="shared" si="788"/>
        <v>0</v>
      </c>
      <c r="Y518" s="215"/>
      <c r="Z518" s="215"/>
      <c r="AA518" s="140">
        <f t="shared" si="798"/>
        <v>0</v>
      </c>
      <c r="AB518" s="216"/>
      <c r="AC518" s="212"/>
      <c r="AD518" s="215"/>
      <c r="AE518" s="139">
        <f t="shared" si="789"/>
        <v>0</v>
      </c>
      <c r="AF518" s="215"/>
      <c r="AG518" s="215"/>
      <c r="AH518" s="140">
        <f t="shared" si="799"/>
        <v>0</v>
      </c>
      <c r="AJ518" s="217"/>
      <c r="AK518" s="218"/>
      <c r="AL518" s="219"/>
      <c r="AM518" s="218"/>
      <c r="AN518" s="219"/>
      <c r="AO518" s="218"/>
      <c r="AP518" s="219"/>
      <c r="AQ518" s="218"/>
      <c r="AR518" s="219"/>
      <c r="AS518" s="218"/>
      <c r="AT518" s="219"/>
      <c r="AU518" s="218"/>
      <c r="AV518" s="114">
        <f t="shared" si="776"/>
        <v>0</v>
      </c>
      <c r="AW518" s="113">
        <f t="shared" si="791"/>
        <v>0</v>
      </c>
      <c r="AX518" s="210"/>
      <c r="AY518" s="111">
        <f t="shared" si="792"/>
        <v>0</v>
      </c>
      <c r="AZ518" s="113">
        <f t="shared" si="793"/>
        <v>0</v>
      </c>
      <c r="BA518" s="114">
        <f t="shared" si="794"/>
        <v>0</v>
      </c>
      <c r="BB518" s="113">
        <f t="shared" si="795"/>
        <v>0</v>
      </c>
      <c r="BC518" s="113">
        <f t="shared" si="777"/>
        <v>0</v>
      </c>
      <c r="BD518" s="117">
        <f t="shared" si="796"/>
        <v>0</v>
      </c>
    </row>
    <row r="519" spans="2:56" x14ac:dyDescent="0.3">
      <c r="B519" s="222" t="s">
        <v>134</v>
      </c>
      <c r="C519" s="78">
        <f>SUM(C520)</f>
        <v>0</v>
      </c>
      <c r="D519" s="79">
        <f>SUM(D520)</f>
        <v>0</v>
      </c>
      <c r="E519" s="69">
        <f t="shared" si="784"/>
        <v>0</v>
      </c>
      <c r="F519" s="78">
        <f>SUM(F520)</f>
        <v>0</v>
      </c>
      <c r="G519" s="79">
        <f>SUM(G520)</f>
        <v>0</v>
      </c>
      <c r="H519" s="69">
        <f t="shared" si="785"/>
        <v>0</v>
      </c>
      <c r="I519" s="78">
        <f>SUM(I520)</f>
        <v>0</v>
      </c>
      <c r="J519" s="79">
        <f>SUM(J520)</f>
        <v>0</v>
      </c>
      <c r="K519" s="69">
        <f t="shared" si="786"/>
        <v>0</v>
      </c>
      <c r="L519" s="78">
        <f>SUM(L520)</f>
        <v>0</v>
      </c>
      <c r="M519" s="80">
        <f>SUM(M520)</f>
        <v>0</v>
      </c>
      <c r="N519" s="81">
        <f>SUM(N520)</f>
        <v>0</v>
      </c>
      <c r="O519" s="78">
        <f>SUM(O520)</f>
        <v>0</v>
      </c>
      <c r="P519" s="81">
        <f>SUM(P520)</f>
        <v>0</v>
      </c>
      <c r="Q519" s="148">
        <f t="shared" si="787"/>
        <v>0</v>
      </c>
      <c r="R519" s="81">
        <f>SUM(R520)</f>
        <v>0</v>
      </c>
      <c r="S519" s="81">
        <f>SUM(S520)</f>
        <v>0</v>
      </c>
      <c r="T519" s="149">
        <f t="shared" si="797"/>
        <v>0</v>
      </c>
      <c r="U519" s="216"/>
      <c r="V519" s="78">
        <f>SUM(V520)</f>
        <v>0</v>
      </c>
      <c r="W519" s="81">
        <f>SUM(W520)</f>
        <v>0</v>
      </c>
      <c r="X519" s="148">
        <f t="shared" si="788"/>
        <v>0</v>
      </c>
      <c r="Y519" s="81">
        <f>SUM(Y520)</f>
        <v>0</v>
      </c>
      <c r="Z519" s="81">
        <f>SUM(Z520)</f>
        <v>0</v>
      </c>
      <c r="AA519" s="149">
        <f t="shared" si="798"/>
        <v>0</v>
      </c>
      <c r="AB519" s="216"/>
      <c r="AC519" s="78">
        <f>SUM(AC520)</f>
        <v>0</v>
      </c>
      <c r="AD519" s="81">
        <f>SUM(AD520)</f>
        <v>0</v>
      </c>
      <c r="AE519" s="148">
        <f t="shared" si="789"/>
        <v>0</v>
      </c>
      <c r="AF519" s="81">
        <f>SUM(AF520)</f>
        <v>0</v>
      </c>
      <c r="AG519" s="81">
        <f>SUM(AG520)</f>
        <v>0</v>
      </c>
      <c r="AH519" s="149">
        <f t="shared" si="799"/>
        <v>0</v>
      </c>
      <c r="AJ519" s="79">
        <f t="shared" ref="AJ519:AU519" si="810">SUM(AJ520)</f>
        <v>0</v>
      </c>
      <c r="AK519" s="80">
        <f t="shared" si="810"/>
        <v>0</v>
      </c>
      <c r="AL519" s="81">
        <f t="shared" si="810"/>
        <v>0</v>
      </c>
      <c r="AM519" s="80">
        <f t="shared" si="810"/>
        <v>0</v>
      </c>
      <c r="AN519" s="81">
        <f t="shared" si="810"/>
        <v>0</v>
      </c>
      <c r="AO519" s="80">
        <f t="shared" si="810"/>
        <v>0</v>
      </c>
      <c r="AP519" s="81">
        <f t="shared" si="810"/>
        <v>0</v>
      </c>
      <c r="AQ519" s="80">
        <f t="shared" si="810"/>
        <v>0</v>
      </c>
      <c r="AR519" s="81">
        <f t="shared" si="810"/>
        <v>0</v>
      </c>
      <c r="AS519" s="80">
        <f t="shared" si="810"/>
        <v>0</v>
      </c>
      <c r="AT519" s="81">
        <f t="shared" si="810"/>
        <v>0</v>
      </c>
      <c r="AU519" s="80">
        <f t="shared" si="810"/>
        <v>0</v>
      </c>
      <c r="AV519" s="81">
        <f t="shared" si="776"/>
        <v>0</v>
      </c>
      <c r="AW519" s="80">
        <f t="shared" si="791"/>
        <v>0</v>
      </c>
      <c r="AX519" s="210"/>
      <c r="AY519" s="79">
        <f t="shared" si="792"/>
        <v>0</v>
      </c>
      <c r="AZ519" s="80">
        <f t="shared" si="793"/>
        <v>0</v>
      </c>
      <c r="BA519" s="81">
        <f t="shared" si="794"/>
        <v>0</v>
      </c>
      <c r="BB519" s="80">
        <f t="shared" si="795"/>
        <v>0</v>
      </c>
      <c r="BC519" s="80">
        <f t="shared" si="777"/>
        <v>0</v>
      </c>
      <c r="BD519" s="86">
        <f t="shared" si="796"/>
        <v>0</v>
      </c>
    </row>
    <row r="520" spans="2:56" x14ac:dyDescent="0.3">
      <c r="B520" s="211" t="s">
        <v>135</v>
      </c>
      <c r="C520" s="212"/>
      <c r="D520" s="213"/>
      <c r="E520" s="144">
        <f t="shared" si="784"/>
        <v>0</v>
      </c>
      <c r="F520" s="212"/>
      <c r="G520" s="213"/>
      <c r="H520" s="144">
        <f t="shared" si="785"/>
        <v>0</v>
      </c>
      <c r="I520" s="212"/>
      <c r="J520" s="213"/>
      <c r="K520" s="144">
        <f t="shared" si="786"/>
        <v>0</v>
      </c>
      <c r="L520" s="212"/>
      <c r="M520" s="214"/>
      <c r="N520" s="215"/>
      <c r="O520" s="212"/>
      <c r="P520" s="215"/>
      <c r="Q520" s="139">
        <f t="shared" si="787"/>
        <v>0</v>
      </c>
      <c r="R520" s="215"/>
      <c r="S520" s="215"/>
      <c r="T520" s="140">
        <f t="shared" si="797"/>
        <v>0</v>
      </c>
      <c r="U520" s="216"/>
      <c r="V520" s="212"/>
      <c r="W520" s="215"/>
      <c r="X520" s="139">
        <f t="shared" si="788"/>
        <v>0</v>
      </c>
      <c r="Y520" s="215"/>
      <c r="Z520" s="215"/>
      <c r="AA520" s="140">
        <f t="shared" si="798"/>
        <v>0</v>
      </c>
      <c r="AB520" s="216"/>
      <c r="AC520" s="212"/>
      <c r="AD520" s="215"/>
      <c r="AE520" s="139">
        <f t="shared" si="789"/>
        <v>0</v>
      </c>
      <c r="AF520" s="215"/>
      <c r="AG520" s="215"/>
      <c r="AH520" s="140">
        <f t="shared" si="799"/>
        <v>0</v>
      </c>
      <c r="AJ520" s="217"/>
      <c r="AK520" s="218"/>
      <c r="AL520" s="219"/>
      <c r="AM520" s="218"/>
      <c r="AN520" s="219"/>
      <c r="AO520" s="218"/>
      <c r="AP520" s="219"/>
      <c r="AQ520" s="218"/>
      <c r="AR520" s="219"/>
      <c r="AS520" s="218"/>
      <c r="AT520" s="219"/>
      <c r="AU520" s="218"/>
      <c r="AV520" s="114">
        <f t="shared" si="776"/>
        <v>0</v>
      </c>
      <c r="AW520" s="113">
        <f t="shared" si="791"/>
        <v>0</v>
      </c>
      <c r="AX520" s="210"/>
      <c r="AY520" s="111">
        <f t="shared" si="792"/>
        <v>0</v>
      </c>
      <c r="AZ520" s="113">
        <f t="shared" si="793"/>
        <v>0</v>
      </c>
      <c r="BA520" s="114">
        <f t="shared" si="794"/>
        <v>0</v>
      </c>
      <c r="BB520" s="113">
        <f t="shared" si="795"/>
        <v>0</v>
      </c>
      <c r="BC520" s="113">
        <f t="shared" si="777"/>
        <v>0</v>
      </c>
      <c r="BD520" s="117">
        <f t="shared" si="796"/>
        <v>0</v>
      </c>
    </row>
    <row r="521" spans="2:56" x14ac:dyDescent="0.3">
      <c r="B521" s="222" t="s">
        <v>136</v>
      </c>
      <c r="C521" s="78">
        <f>SUM(C522)</f>
        <v>0</v>
      </c>
      <c r="D521" s="79">
        <f>SUM(D522)</f>
        <v>0</v>
      </c>
      <c r="E521" s="69">
        <f t="shared" si="784"/>
        <v>0</v>
      </c>
      <c r="F521" s="78">
        <f>SUM(F522)</f>
        <v>0</v>
      </c>
      <c r="G521" s="79">
        <f>SUM(G522)</f>
        <v>0</v>
      </c>
      <c r="H521" s="69">
        <f t="shared" si="785"/>
        <v>0</v>
      </c>
      <c r="I521" s="78">
        <f>SUM(I522)</f>
        <v>0</v>
      </c>
      <c r="J521" s="79">
        <f>SUM(J522)</f>
        <v>0</v>
      </c>
      <c r="K521" s="69">
        <f t="shared" si="786"/>
        <v>0</v>
      </c>
      <c r="L521" s="78">
        <f>SUM(L522)</f>
        <v>0</v>
      </c>
      <c r="M521" s="80">
        <f>SUM(M522)</f>
        <v>0</v>
      </c>
      <c r="N521" s="81">
        <f>SUM(N522)</f>
        <v>0</v>
      </c>
      <c r="O521" s="78">
        <f>SUM(O522)</f>
        <v>0</v>
      </c>
      <c r="P521" s="81">
        <f>SUM(P522)</f>
        <v>0</v>
      </c>
      <c r="Q521" s="148">
        <f t="shared" si="787"/>
        <v>0</v>
      </c>
      <c r="R521" s="81">
        <f>SUM(R522)</f>
        <v>0</v>
      </c>
      <c r="S521" s="81">
        <f>SUM(S522)</f>
        <v>0</v>
      </c>
      <c r="T521" s="149">
        <f t="shared" si="797"/>
        <v>0</v>
      </c>
      <c r="U521" s="216"/>
      <c r="V521" s="78">
        <f>SUM(V522)</f>
        <v>0</v>
      </c>
      <c r="W521" s="81">
        <f>SUM(W522)</f>
        <v>0</v>
      </c>
      <c r="X521" s="148">
        <f t="shared" si="788"/>
        <v>0</v>
      </c>
      <c r="Y521" s="81">
        <f>SUM(Y522)</f>
        <v>0</v>
      </c>
      <c r="Z521" s="81">
        <f>SUM(Z522)</f>
        <v>0</v>
      </c>
      <c r="AA521" s="149">
        <f t="shared" si="798"/>
        <v>0</v>
      </c>
      <c r="AB521" s="216"/>
      <c r="AC521" s="78">
        <f>SUM(AC522)</f>
        <v>0</v>
      </c>
      <c r="AD521" s="81">
        <f>SUM(AD522)</f>
        <v>0</v>
      </c>
      <c r="AE521" s="148">
        <f t="shared" si="789"/>
        <v>0</v>
      </c>
      <c r="AF521" s="81">
        <f>SUM(AF522)</f>
        <v>0</v>
      </c>
      <c r="AG521" s="81">
        <f>SUM(AG522)</f>
        <v>0</v>
      </c>
      <c r="AH521" s="149">
        <f t="shared" si="799"/>
        <v>0</v>
      </c>
      <c r="AJ521" s="79">
        <f t="shared" ref="AJ521:AU521" si="811">SUM(AJ522)</f>
        <v>0</v>
      </c>
      <c r="AK521" s="80">
        <f t="shared" si="811"/>
        <v>0</v>
      </c>
      <c r="AL521" s="81">
        <f t="shared" si="811"/>
        <v>0</v>
      </c>
      <c r="AM521" s="80">
        <f t="shared" si="811"/>
        <v>0</v>
      </c>
      <c r="AN521" s="81">
        <f t="shared" si="811"/>
        <v>0</v>
      </c>
      <c r="AO521" s="80">
        <f t="shared" si="811"/>
        <v>0</v>
      </c>
      <c r="AP521" s="81">
        <f t="shared" si="811"/>
        <v>0</v>
      </c>
      <c r="AQ521" s="80">
        <f t="shared" si="811"/>
        <v>0</v>
      </c>
      <c r="AR521" s="81">
        <f t="shared" si="811"/>
        <v>0</v>
      </c>
      <c r="AS521" s="80">
        <f t="shared" si="811"/>
        <v>0</v>
      </c>
      <c r="AT521" s="81">
        <f t="shared" si="811"/>
        <v>0</v>
      </c>
      <c r="AU521" s="80">
        <f t="shared" si="811"/>
        <v>0</v>
      </c>
      <c r="AV521" s="81">
        <f t="shared" si="776"/>
        <v>0</v>
      </c>
      <c r="AW521" s="80">
        <f t="shared" si="791"/>
        <v>0</v>
      </c>
      <c r="AX521" s="210"/>
      <c r="AY521" s="79">
        <f t="shared" si="792"/>
        <v>0</v>
      </c>
      <c r="AZ521" s="80">
        <f t="shared" si="793"/>
        <v>0</v>
      </c>
      <c r="BA521" s="81">
        <f t="shared" si="794"/>
        <v>0</v>
      </c>
      <c r="BB521" s="80">
        <f t="shared" si="795"/>
        <v>0</v>
      </c>
      <c r="BC521" s="80">
        <f t="shared" si="777"/>
        <v>0</v>
      </c>
      <c r="BD521" s="86">
        <f t="shared" si="796"/>
        <v>0</v>
      </c>
    </row>
    <row r="522" spans="2:56" x14ac:dyDescent="0.3">
      <c r="B522" s="211" t="s">
        <v>105</v>
      </c>
      <c r="C522" s="212"/>
      <c r="D522" s="213"/>
      <c r="E522" s="144">
        <f t="shared" si="784"/>
        <v>0</v>
      </c>
      <c r="F522" s="212"/>
      <c r="G522" s="213"/>
      <c r="H522" s="144">
        <f t="shared" si="785"/>
        <v>0</v>
      </c>
      <c r="I522" s="212"/>
      <c r="J522" s="213"/>
      <c r="K522" s="144">
        <f t="shared" si="786"/>
        <v>0</v>
      </c>
      <c r="L522" s="212"/>
      <c r="M522" s="214"/>
      <c r="N522" s="215"/>
      <c r="O522" s="212"/>
      <c r="P522" s="215"/>
      <c r="Q522" s="139">
        <f t="shared" si="787"/>
        <v>0</v>
      </c>
      <c r="R522" s="215"/>
      <c r="S522" s="215"/>
      <c r="T522" s="140">
        <f t="shared" si="797"/>
        <v>0</v>
      </c>
      <c r="U522" s="216"/>
      <c r="V522" s="212"/>
      <c r="W522" s="215"/>
      <c r="X522" s="139">
        <f t="shared" si="788"/>
        <v>0</v>
      </c>
      <c r="Y522" s="215"/>
      <c r="Z522" s="215"/>
      <c r="AA522" s="140">
        <f t="shared" si="798"/>
        <v>0</v>
      </c>
      <c r="AB522" s="216"/>
      <c r="AC522" s="212"/>
      <c r="AD522" s="215"/>
      <c r="AE522" s="139">
        <f t="shared" si="789"/>
        <v>0</v>
      </c>
      <c r="AF522" s="215"/>
      <c r="AG522" s="215"/>
      <c r="AH522" s="140">
        <f t="shared" si="799"/>
        <v>0</v>
      </c>
      <c r="AJ522" s="217"/>
      <c r="AK522" s="218"/>
      <c r="AL522" s="219"/>
      <c r="AM522" s="218"/>
      <c r="AN522" s="219"/>
      <c r="AO522" s="218"/>
      <c r="AP522" s="219"/>
      <c r="AQ522" s="218"/>
      <c r="AR522" s="219"/>
      <c r="AS522" s="218"/>
      <c r="AT522" s="219"/>
      <c r="AU522" s="218"/>
      <c r="AV522" s="114">
        <f t="shared" si="776"/>
        <v>0</v>
      </c>
      <c r="AW522" s="113">
        <f t="shared" si="791"/>
        <v>0</v>
      </c>
      <c r="AX522" s="210"/>
      <c r="AY522" s="111">
        <f t="shared" si="792"/>
        <v>0</v>
      </c>
      <c r="AZ522" s="113">
        <f t="shared" si="793"/>
        <v>0</v>
      </c>
      <c r="BA522" s="114">
        <f t="shared" si="794"/>
        <v>0</v>
      </c>
      <c r="BB522" s="113">
        <f t="shared" si="795"/>
        <v>0</v>
      </c>
      <c r="BC522" s="113">
        <f t="shared" si="777"/>
        <v>0</v>
      </c>
      <c r="BD522" s="117">
        <f t="shared" si="796"/>
        <v>0</v>
      </c>
    </row>
    <row r="523" spans="2:56" x14ac:dyDescent="0.3">
      <c r="B523" s="222" t="s">
        <v>137</v>
      </c>
      <c r="C523" s="78">
        <f>SUM(C524)</f>
        <v>0</v>
      </c>
      <c r="D523" s="79">
        <f>SUM(D524)</f>
        <v>0</v>
      </c>
      <c r="E523" s="69">
        <f t="shared" si="784"/>
        <v>0</v>
      </c>
      <c r="F523" s="78">
        <f>SUM(F524)</f>
        <v>0</v>
      </c>
      <c r="G523" s="79">
        <f>SUM(G524)</f>
        <v>0</v>
      </c>
      <c r="H523" s="69">
        <f t="shared" si="785"/>
        <v>0</v>
      </c>
      <c r="I523" s="78">
        <f>SUM(I524)</f>
        <v>0</v>
      </c>
      <c r="J523" s="79">
        <f>SUM(J524)</f>
        <v>0</v>
      </c>
      <c r="K523" s="69">
        <f t="shared" si="786"/>
        <v>0</v>
      </c>
      <c r="L523" s="78">
        <f>SUM(L524)</f>
        <v>0</v>
      </c>
      <c r="M523" s="80">
        <f>SUM(M524)</f>
        <v>0</v>
      </c>
      <c r="N523" s="81">
        <f>SUM(N524)</f>
        <v>0</v>
      </c>
      <c r="O523" s="78">
        <f>SUM(O524)</f>
        <v>0</v>
      </c>
      <c r="P523" s="81">
        <f>SUM(P524)</f>
        <v>0</v>
      </c>
      <c r="Q523" s="148">
        <f t="shared" si="787"/>
        <v>0</v>
      </c>
      <c r="R523" s="81">
        <f>SUM(R524)</f>
        <v>0</v>
      </c>
      <c r="S523" s="81">
        <f>SUM(S524)</f>
        <v>0</v>
      </c>
      <c r="T523" s="149">
        <f t="shared" si="797"/>
        <v>0</v>
      </c>
      <c r="U523" s="216"/>
      <c r="V523" s="78">
        <f>SUM(V524)</f>
        <v>0</v>
      </c>
      <c r="W523" s="81">
        <f>SUM(W524)</f>
        <v>0</v>
      </c>
      <c r="X523" s="148">
        <f t="shared" si="788"/>
        <v>0</v>
      </c>
      <c r="Y523" s="81">
        <f>SUM(Y524)</f>
        <v>0</v>
      </c>
      <c r="Z523" s="81">
        <f>SUM(Z524)</f>
        <v>0</v>
      </c>
      <c r="AA523" s="149">
        <f t="shared" si="798"/>
        <v>0</v>
      </c>
      <c r="AB523" s="216"/>
      <c r="AC523" s="78">
        <f>SUM(AC524)</f>
        <v>0</v>
      </c>
      <c r="AD523" s="81">
        <f>SUM(AD524)</f>
        <v>0</v>
      </c>
      <c r="AE523" s="148">
        <f t="shared" si="789"/>
        <v>0</v>
      </c>
      <c r="AF523" s="81">
        <f>SUM(AF524)</f>
        <v>0</v>
      </c>
      <c r="AG523" s="81">
        <f>SUM(AG524)</f>
        <v>0</v>
      </c>
      <c r="AH523" s="149">
        <f t="shared" si="799"/>
        <v>0</v>
      </c>
      <c r="AJ523" s="79">
        <f t="shared" ref="AJ523:AU523" si="812">SUM(AJ524)</f>
        <v>0</v>
      </c>
      <c r="AK523" s="80">
        <f t="shared" si="812"/>
        <v>0</v>
      </c>
      <c r="AL523" s="81">
        <f t="shared" si="812"/>
        <v>0</v>
      </c>
      <c r="AM523" s="80">
        <f t="shared" si="812"/>
        <v>0</v>
      </c>
      <c r="AN523" s="81">
        <f t="shared" si="812"/>
        <v>0</v>
      </c>
      <c r="AO523" s="80">
        <f t="shared" si="812"/>
        <v>0</v>
      </c>
      <c r="AP523" s="81">
        <f t="shared" si="812"/>
        <v>0</v>
      </c>
      <c r="AQ523" s="80">
        <f t="shared" si="812"/>
        <v>0</v>
      </c>
      <c r="AR523" s="81">
        <f t="shared" si="812"/>
        <v>0</v>
      </c>
      <c r="AS523" s="80">
        <f t="shared" si="812"/>
        <v>0</v>
      </c>
      <c r="AT523" s="81">
        <f t="shared" si="812"/>
        <v>0</v>
      </c>
      <c r="AU523" s="80">
        <f t="shared" si="812"/>
        <v>0</v>
      </c>
      <c r="AV523" s="81">
        <f t="shared" si="776"/>
        <v>0</v>
      </c>
      <c r="AW523" s="80">
        <f t="shared" si="791"/>
        <v>0</v>
      </c>
      <c r="AX523" s="210"/>
      <c r="AY523" s="79">
        <f t="shared" si="792"/>
        <v>0</v>
      </c>
      <c r="AZ523" s="80">
        <f t="shared" si="793"/>
        <v>0</v>
      </c>
      <c r="BA523" s="81">
        <f t="shared" si="794"/>
        <v>0</v>
      </c>
      <c r="BB523" s="80">
        <f t="shared" si="795"/>
        <v>0</v>
      </c>
      <c r="BC523" s="80">
        <f t="shared" si="777"/>
        <v>0</v>
      </c>
      <c r="BD523" s="86">
        <f t="shared" si="796"/>
        <v>0</v>
      </c>
    </row>
    <row r="524" spans="2:56" x14ac:dyDescent="0.3">
      <c r="B524" s="211" t="s">
        <v>105</v>
      </c>
      <c r="C524" s="212"/>
      <c r="D524" s="213"/>
      <c r="E524" s="144">
        <f t="shared" si="784"/>
        <v>0</v>
      </c>
      <c r="F524" s="212"/>
      <c r="G524" s="213"/>
      <c r="H524" s="144">
        <f t="shared" si="785"/>
        <v>0</v>
      </c>
      <c r="I524" s="212"/>
      <c r="J524" s="213"/>
      <c r="K524" s="144">
        <f t="shared" si="786"/>
        <v>0</v>
      </c>
      <c r="L524" s="212"/>
      <c r="M524" s="214"/>
      <c r="N524" s="215"/>
      <c r="O524" s="212"/>
      <c r="P524" s="215"/>
      <c r="Q524" s="139">
        <f t="shared" si="787"/>
        <v>0</v>
      </c>
      <c r="R524" s="215"/>
      <c r="S524" s="215"/>
      <c r="T524" s="140">
        <f t="shared" si="797"/>
        <v>0</v>
      </c>
      <c r="U524" s="216"/>
      <c r="V524" s="212"/>
      <c r="W524" s="215"/>
      <c r="X524" s="139">
        <f t="shared" si="788"/>
        <v>0</v>
      </c>
      <c r="Y524" s="215"/>
      <c r="Z524" s="215"/>
      <c r="AA524" s="140">
        <f t="shared" si="798"/>
        <v>0</v>
      </c>
      <c r="AB524" s="216"/>
      <c r="AC524" s="212"/>
      <c r="AD524" s="215"/>
      <c r="AE524" s="139">
        <f t="shared" si="789"/>
        <v>0</v>
      </c>
      <c r="AF524" s="215"/>
      <c r="AG524" s="215"/>
      <c r="AH524" s="140">
        <f t="shared" si="799"/>
        <v>0</v>
      </c>
      <c r="AJ524" s="217"/>
      <c r="AK524" s="218"/>
      <c r="AL524" s="219"/>
      <c r="AM524" s="218"/>
      <c r="AN524" s="219"/>
      <c r="AO524" s="218"/>
      <c r="AP524" s="219"/>
      <c r="AQ524" s="218"/>
      <c r="AR524" s="219"/>
      <c r="AS524" s="218"/>
      <c r="AT524" s="219"/>
      <c r="AU524" s="218"/>
      <c r="AV524" s="114">
        <f t="shared" si="776"/>
        <v>0</v>
      </c>
      <c r="AW524" s="113">
        <f t="shared" si="791"/>
        <v>0</v>
      </c>
      <c r="AX524" s="210"/>
      <c r="AY524" s="111">
        <f t="shared" si="792"/>
        <v>0</v>
      </c>
      <c r="AZ524" s="113">
        <f t="shared" si="793"/>
        <v>0</v>
      </c>
      <c r="BA524" s="114">
        <f t="shared" si="794"/>
        <v>0</v>
      </c>
      <c r="BB524" s="113">
        <f t="shared" si="795"/>
        <v>0</v>
      </c>
      <c r="BC524" s="113">
        <f t="shared" si="777"/>
        <v>0</v>
      </c>
      <c r="BD524" s="117">
        <f t="shared" si="796"/>
        <v>0</v>
      </c>
    </row>
    <row r="525" spans="2:56" x14ac:dyDescent="0.3">
      <c r="B525" s="222" t="s">
        <v>138</v>
      </c>
      <c r="C525" s="78">
        <f>SUM(C526)</f>
        <v>0</v>
      </c>
      <c r="D525" s="79">
        <f>SUM(D526)</f>
        <v>0</v>
      </c>
      <c r="E525" s="69">
        <f t="shared" si="784"/>
        <v>0</v>
      </c>
      <c r="F525" s="78">
        <f>SUM(F526)</f>
        <v>0</v>
      </c>
      <c r="G525" s="79">
        <f>SUM(G526)</f>
        <v>0</v>
      </c>
      <c r="H525" s="69">
        <f t="shared" si="785"/>
        <v>0</v>
      </c>
      <c r="I525" s="78">
        <f>SUM(I526)</f>
        <v>0</v>
      </c>
      <c r="J525" s="79">
        <f>SUM(J526)</f>
        <v>0</v>
      </c>
      <c r="K525" s="69">
        <f t="shared" si="786"/>
        <v>0</v>
      </c>
      <c r="L525" s="78">
        <f>SUM(L526)</f>
        <v>0</v>
      </c>
      <c r="M525" s="80">
        <f>SUM(M526)</f>
        <v>0</v>
      </c>
      <c r="N525" s="81">
        <f>SUM(N526)</f>
        <v>0</v>
      </c>
      <c r="O525" s="78">
        <f>SUM(O526)</f>
        <v>0</v>
      </c>
      <c r="P525" s="81">
        <f>SUM(P526)</f>
        <v>0</v>
      </c>
      <c r="Q525" s="148">
        <f t="shared" si="787"/>
        <v>0</v>
      </c>
      <c r="R525" s="81">
        <f>SUM(R526)</f>
        <v>0</v>
      </c>
      <c r="S525" s="81">
        <f>SUM(S526)</f>
        <v>0</v>
      </c>
      <c r="T525" s="149">
        <f t="shared" si="797"/>
        <v>0</v>
      </c>
      <c r="U525" s="216"/>
      <c r="V525" s="78">
        <f>SUM(V526)</f>
        <v>0</v>
      </c>
      <c r="W525" s="81">
        <f>SUM(W526)</f>
        <v>0</v>
      </c>
      <c r="X525" s="148">
        <f t="shared" si="788"/>
        <v>0</v>
      </c>
      <c r="Y525" s="81">
        <f>SUM(Y526)</f>
        <v>0</v>
      </c>
      <c r="Z525" s="81">
        <f>SUM(Z526)</f>
        <v>0</v>
      </c>
      <c r="AA525" s="149">
        <f t="shared" si="798"/>
        <v>0</v>
      </c>
      <c r="AB525" s="216"/>
      <c r="AC525" s="78">
        <f>SUM(AC526)</f>
        <v>0</v>
      </c>
      <c r="AD525" s="81">
        <f>SUM(AD526)</f>
        <v>0</v>
      </c>
      <c r="AE525" s="148">
        <f t="shared" si="789"/>
        <v>0</v>
      </c>
      <c r="AF525" s="81">
        <f>SUM(AF526)</f>
        <v>0</v>
      </c>
      <c r="AG525" s="81">
        <f>SUM(AG526)</f>
        <v>0</v>
      </c>
      <c r="AH525" s="149">
        <f t="shared" si="799"/>
        <v>0</v>
      </c>
      <c r="AJ525" s="79">
        <f t="shared" ref="AJ525:AU525" si="813">SUM(AJ526)</f>
        <v>0</v>
      </c>
      <c r="AK525" s="80">
        <f t="shared" si="813"/>
        <v>0</v>
      </c>
      <c r="AL525" s="81">
        <f t="shared" si="813"/>
        <v>0</v>
      </c>
      <c r="AM525" s="80">
        <f t="shared" si="813"/>
        <v>0</v>
      </c>
      <c r="AN525" s="81">
        <f t="shared" si="813"/>
        <v>0</v>
      </c>
      <c r="AO525" s="80">
        <f t="shared" si="813"/>
        <v>0</v>
      </c>
      <c r="AP525" s="81">
        <f t="shared" si="813"/>
        <v>0</v>
      </c>
      <c r="AQ525" s="80">
        <f t="shared" si="813"/>
        <v>0</v>
      </c>
      <c r="AR525" s="81">
        <f t="shared" si="813"/>
        <v>0</v>
      </c>
      <c r="AS525" s="80">
        <f t="shared" si="813"/>
        <v>0</v>
      </c>
      <c r="AT525" s="81">
        <f t="shared" si="813"/>
        <v>0</v>
      </c>
      <c r="AU525" s="80">
        <f t="shared" si="813"/>
        <v>0</v>
      </c>
      <c r="AV525" s="81">
        <f t="shared" si="776"/>
        <v>0</v>
      </c>
      <c r="AW525" s="80">
        <f t="shared" si="791"/>
        <v>0</v>
      </c>
      <c r="AX525" s="210"/>
      <c r="AY525" s="79">
        <f t="shared" si="792"/>
        <v>0</v>
      </c>
      <c r="AZ525" s="80">
        <f t="shared" si="793"/>
        <v>0</v>
      </c>
      <c r="BA525" s="81">
        <f t="shared" si="794"/>
        <v>0</v>
      </c>
      <c r="BB525" s="80">
        <f t="shared" si="795"/>
        <v>0</v>
      </c>
      <c r="BC525" s="80">
        <f t="shared" si="777"/>
        <v>0</v>
      </c>
      <c r="BD525" s="86">
        <f t="shared" si="796"/>
        <v>0</v>
      </c>
    </row>
    <row r="526" spans="2:56" x14ac:dyDescent="0.3">
      <c r="B526" s="211" t="s">
        <v>139</v>
      </c>
      <c r="C526" s="212"/>
      <c r="D526" s="213"/>
      <c r="E526" s="144">
        <f t="shared" si="784"/>
        <v>0</v>
      </c>
      <c r="F526" s="212"/>
      <c r="G526" s="213"/>
      <c r="H526" s="144">
        <f t="shared" si="785"/>
        <v>0</v>
      </c>
      <c r="I526" s="212"/>
      <c r="J526" s="213"/>
      <c r="K526" s="144">
        <f t="shared" si="786"/>
        <v>0</v>
      </c>
      <c r="L526" s="212"/>
      <c r="M526" s="214"/>
      <c r="N526" s="215"/>
      <c r="O526" s="212"/>
      <c r="P526" s="215"/>
      <c r="Q526" s="139">
        <f t="shared" si="787"/>
        <v>0</v>
      </c>
      <c r="R526" s="215"/>
      <c r="S526" s="215"/>
      <c r="T526" s="140">
        <f t="shared" si="797"/>
        <v>0</v>
      </c>
      <c r="U526" s="216"/>
      <c r="V526" s="212"/>
      <c r="W526" s="215"/>
      <c r="X526" s="139">
        <f t="shared" si="788"/>
        <v>0</v>
      </c>
      <c r="Y526" s="215"/>
      <c r="Z526" s="215"/>
      <c r="AA526" s="140">
        <f t="shared" si="798"/>
        <v>0</v>
      </c>
      <c r="AB526" s="216"/>
      <c r="AC526" s="212"/>
      <c r="AD526" s="215"/>
      <c r="AE526" s="139">
        <f t="shared" si="789"/>
        <v>0</v>
      </c>
      <c r="AF526" s="215"/>
      <c r="AG526" s="215"/>
      <c r="AH526" s="140">
        <f t="shared" si="799"/>
        <v>0</v>
      </c>
      <c r="AJ526" s="217"/>
      <c r="AK526" s="218"/>
      <c r="AL526" s="219"/>
      <c r="AM526" s="218"/>
      <c r="AN526" s="219"/>
      <c r="AO526" s="218"/>
      <c r="AP526" s="219"/>
      <c r="AQ526" s="218"/>
      <c r="AR526" s="219"/>
      <c r="AS526" s="218"/>
      <c r="AT526" s="219"/>
      <c r="AU526" s="218"/>
      <c r="AV526" s="114">
        <f t="shared" si="776"/>
        <v>0</v>
      </c>
      <c r="AW526" s="113">
        <f t="shared" si="791"/>
        <v>0</v>
      </c>
      <c r="AX526" s="210"/>
      <c r="AY526" s="111">
        <f t="shared" si="792"/>
        <v>0</v>
      </c>
      <c r="AZ526" s="113">
        <f t="shared" si="793"/>
        <v>0</v>
      </c>
      <c r="BA526" s="114">
        <f t="shared" si="794"/>
        <v>0</v>
      </c>
      <c r="BB526" s="113">
        <f t="shared" si="795"/>
        <v>0</v>
      </c>
      <c r="BC526" s="113">
        <f t="shared" si="777"/>
        <v>0</v>
      </c>
      <c r="BD526" s="117">
        <f t="shared" si="796"/>
        <v>0</v>
      </c>
    </row>
    <row r="527" spans="2:56" x14ac:dyDescent="0.3">
      <c r="B527" s="222" t="s">
        <v>140</v>
      </c>
      <c r="C527" s="78">
        <f>SUM(C528:C536)</f>
        <v>0</v>
      </c>
      <c r="D527" s="79">
        <f>SUM(D528:D536)</f>
        <v>0</v>
      </c>
      <c r="E527" s="69">
        <f t="shared" si="784"/>
        <v>0</v>
      </c>
      <c r="F527" s="78">
        <f>SUM(F528:F536)</f>
        <v>0</v>
      </c>
      <c r="G527" s="79">
        <f>SUM(G528:G536)</f>
        <v>0</v>
      </c>
      <c r="H527" s="69">
        <f t="shared" si="785"/>
        <v>0</v>
      </c>
      <c r="I527" s="78">
        <f>SUM(I528:I536)</f>
        <v>0</v>
      </c>
      <c r="J527" s="79">
        <f>SUM(J528:J536)</f>
        <v>0</v>
      </c>
      <c r="K527" s="69">
        <f t="shared" si="786"/>
        <v>0</v>
      </c>
      <c r="L527" s="78">
        <f>SUM(L528:L536)</f>
        <v>0</v>
      </c>
      <c r="M527" s="80">
        <f>SUM(M528:M536)</f>
        <v>0</v>
      </c>
      <c r="N527" s="81">
        <f>SUM(N528:N536)</f>
        <v>0</v>
      </c>
      <c r="O527" s="78">
        <f>SUM(O528:O536)</f>
        <v>0</v>
      </c>
      <c r="P527" s="81">
        <f>SUM(P528:P536)</f>
        <v>0</v>
      </c>
      <c r="Q527" s="148">
        <f t="shared" si="787"/>
        <v>0</v>
      </c>
      <c r="R527" s="81">
        <f>SUM(R528:R536)</f>
        <v>0</v>
      </c>
      <c r="S527" s="81">
        <f>SUM(S528:S536)</f>
        <v>0</v>
      </c>
      <c r="T527" s="149">
        <f t="shared" si="797"/>
        <v>0</v>
      </c>
      <c r="U527" s="216"/>
      <c r="V527" s="78">
        <f>SUM(V528:V536)</f>
        <v>0</v>
      </c>
      <c r="W527" s="81">
        <f>SUM(W528:W536)</f>
        <v>0</v>
      </c>
      <c r="X527" s="148">
        <f t="shared" si="788"/>
        <v>0</v>
      </c>
      <c r="Y527" s="81">
        <f>SUM(Y528:Y536)</f>
        <v>0</v>
      </c>
      <c r="Z527" s="81">
        <f>SUM(Z528:Z536)</f>
        <v>0</v>
      </c>
      <c r="AA527" s="149">
        <f t="shared" si="798"/>
        <v>0</v>
      </c>
      <c r="AB527" s="216"/>
      <c r="AC527" s="78">
        <f>SUM(AC528:AC536)</f>
        <v>0</v>
      </c>
      <c r="AD527" s="81">
        <f>SUM(AD528:AD536)</f>
        <v>0</v>
      </c>
      <c r="AE527" s="148">
        <f t="shared" si="789"/>
        <v>0</v>
      </c>
      <c r="AF527" s="81">
        <f>SUM(AF528:AF536)</f>
        <v>0</v>
      </c>
      <c r="AG527" s="81">
        <f>SUM(AG528:AG536)</f>
        <v>0</v>
      </c>
      <c r="AH527" s="149">
        <f t="shared" si="799"/>
        <v>0</v>
      </c>
      <c r="AJ527" s="79">
        <f t="shared" ref="AJ527:AU527" si="814">SUM(AJ528:AJ536)</f>
        <v>0</v>
      </c>
      <c r="AK527" s="80">
        <f t="shared" si="814"/>
        <v>0</v>
      </c>
      <c r="AL527" s="81">
        <f t="shared" si="814"/>
        <v>0</v>
      </c>
      <c r="AM527" s="80">
        <f t="shared" si="814"/>
        <v>0</v>
      </c>
      <c r="AN527" s="81">
        <f t="shared" si="814"/>
        <v>0</v>
      </c>
      <c r="AO527" s="80">
        <f t="shared" si="814"/>
        <v>0</v>
      </c>
      <c r="AP527" s="81">
        <f t="shared" si="814"/>
        <v>0</v>
      </c>
      <c r="AQ527" s="80">
        <f t="shared" si="814"/>
        <v>0</v>
      </c>
      <c r="AR527" s="81">
        <f t="shared" si="814"/>
        <v>0</v>
      </c>
      <c r="AS527" s="80">
        <f t="shared" si="814"/>
        <v>0</v>
      </c>
      <c r="AT527" s="81">
        <f t="shared" si="814"/>
        <v>0</v>
      </c>
      <c r="AU527" s="80">
        <f t="shared" si="814"/>
        <v>0</v>
      </c>
      <c r="AV527" s="81">
        <f t="shared" si="776"/>
        <v>0</v>
      </c>
      <c r="AW527" s="80">
        <f t="shared" si="791"/>
        <v>0</v>
      </c>
      <c r="AX527" s="210"/>
      <c r="AY527" s="79">
        <f t="shared" si="792"/>
        <v>0</v>
      </c>
      <c r="AZ527" s="80">
        <f t="shared" si="793"/>
        <v>0</v>
      </c>
      <c r="BA527" s="81">
        <f t="shared" si="794"/>
        <v>0</v>
      </c>
      <c r="BB527" s="80">
        <f t="shared" si="795"/>
        <v>0</v>
      </c>
      <c r="BC527" s="80">
        <f t="shared" si="777"/>
        <v>0</v>
      </c>
      <c r="BD527" s="86">
        <f t="shared" si="796"/>
        <v>0</v>
      </c>
    </row>
    <row r="528" spans="2:56" x14ac:dyDescent="0.3">
      <c r="B528" s="211" t="s">
        <v>141</v>
      </c>
      <c r="C528" s="212"/>
      <c r="D528" s="213"/>
      <c r="E528" s="144">
        <f t="shared" si="784"/>
        <v>0</v>
      </c>
      <c r="F528" s="212"/>
      <c r="G528" s="213"/>
      <c r="H528" s="144">
        <f t="shared" si="785"/>
        <v>0</v>
      </c>
      <c r="I528" s="212"/>
      <c r="J528" s="213"/>
      <c r="K528" s="144">
        <f t="shared" si="786"/>
        <v>0</v>
      </c>
      <c r="L528" s="212"/>
      <c r="M528" s="214"/>
      <c r="N528" s="215"/>
      <c r="O528" s="212"/>
      <c r="P528" s="215"/>
      <c r="Q528" s="139">
        <f t="shared" si="787"/>
        <v>0</v>
      </c>
      <c r="R528" s="215"/>
      <c r="S528" s="215"/>
      <c r="T528" s="140">
        <f t="shared" si="797"/>
        <v>0</v>
      </c>
      <c r="U528" s="216"/>
      <c r="V528" s="212"/>
      <c r="W528" s="215"/>
      <c r="X528" s="139">
        <f t="shared" si="788"/>
        <v>0</v>
      </c>
      <c r="Y528" s="215"/>
      <c r="Z528" s="215"/>
      <c r="AA528" s="140">
        <f t="shared" si="798"/>
        <v>0</v>
      </c>
      <c r="AB528" s="216"/>
      <c r="AC528" s="212"/>
      <c r="AD528" s="215"/>
      <c r="AE528" s="139">
        <f t="shared" si="789"/>
        <v>0</v>
      </c>
      <c r="AF528" s="215"/>
      <c r="AG528" s="215"/>
      <c r="AH528" s="140">
        <f t="shared" si="799"/>
        <v>0</v>
      </c>
      <c r="AJ528" s="217"/>
      <c r="AK528" s="218"/>
      <c r="AL528" s="219"/>
      <c r="AM528" s="218"/>
      <c r="AN528" s="219"/>
      <c r="AO528" s="218"/>
      <c r="AP528" s="219"/>
      <c r="AQ528" s="218"/>
      <c r="AR528" s="219"/>
      <c r="AS528" s="218"/>
      <c r="AT528" s="219"/>
      <c r="AU528" s="218"/>
      <c r="AV528" s="114">
        <f t="shared" si="776"/>
        <v>0</v>
      </c>
      <c r="AW528" s="113">
        <f t="shared" si="791"/>
        <v>0</v>
      </c>
      <c r="AX528" s="210"/>
      <c r="AY528" s="111">
        <f t="shared" si="792"/>
        <v>0</v>
      </c>
      <c r="AZ528" s="113">
        <f t="shared" si="793"/>
        <v>0</v>
      </c>
      <c r="BA528" s="114">
        <f t="shared" si="794"/>
        <v>0</v>
      </c>
      <c r="BB528" s="113">
        <f t="shared" si="795"/>
        <v>0</v>
      </c>
      <c r="BC528" s="113">
        <f t="shared" si="777"/>
        <v>0</v>
      </c>
      <c r="BD528" s="117">
        <f t="shared" si="796"/>
        <v>0</v>
      </c>
    </row>
    <row r="529" spans="2:56" x14ac:dyDescent="0.3">
      <c r="B529" s="211" t="s">
        <v>142</v>
      </c>
      <c r="C529" s="212"/>
      <c r="D529" s="213"/>
      <c r="E529" s="144">
        <f t="shared" si="784"/>
        <v>0</v>
      </c>
      <c r="F529" s="212"/>
      <c r="G529" s="213"/>
      <c r="H529" s="144">
        <f t="shared" si="785"/>
        <v>0</v>
      </c>
      <c r="I529" s="212"/>
      <c r="J529" s="213"/>
      <c r="K529" s="144">
        <f t="shared" si="786"/>
        <v>0</v>
      </c>
      <c r="L529" s="212"/>
      <c r="M529" s="214"/>
      <c r="N529" s="215"/>
      <c r="O529" s="212"/>
      <c r="P529" s="215"/>
      <c r="Q529" s="139">
        <f t="shared" si="787"/>
        <v>0</v>
      </c>
      <c r="R529" s="215"/>
      <c r="S529" s="215"/>
      <c r="T529" s="140">
        <f t="shared" si="797"/>
        <v>0</v>
      </c>
      <c r="U529" s="216"/>
      <c r="V529" s="212"/>
      <c r="W529" s="215"/>
      <c r="X529" s="139">
        <f t="shared" si="788"/>
        <v>0</v>
      </c>
      <c r="Y529" s="215"/>
      <c r="Z529" s="215"/>
      <c r="AA529" s="140">
        <f t="shared" si="798"/>
        <v>0</v>
      </c>
      <c r="AB529" s="216"/>
      <c r="AC529" s="212"/>
      <c r="AD529" s="215"/>
      <c r="AE529" s="139">
        <f t="shared" si="789"/>
        <v>0</v>
      </c>
      <c r="AF529" s="215"/>
      <c r="AG529" s="215"/>
      <c r="AH529" s="140">
        <f t="shared" si="799"/>
        <v>0</v>
      </c>
      <c r="AJ529" s="217"/>
      <c r="AK529" s="218"/>
      <c r="AL529" s="219"/>
      <c r="AM529" s="218"/>
      <c r="AN529" s="219"/>
      <c r="AO529" s="218"/>
      <c r="AP529" s="219"/>
      <c r="AQ529" s="218"/>
      <c r="AR529" s="219"/>
      <c r="AS529" s="218"/>
      <c r="AT529" s="219"/>
      <c r="AU529" s="218"/>
      <c r="AV529" s="114">
        <f t="shared" ref="AV529:AV592" si="815">SUM(AJ529:AU529)</f>
        <v>0</v>
      </c>
      <c r="AW529" s="113">
        <f t="shared" si="791"/>
        <v>0</v>
      </c>
      <c r="AX529" s="210"/>
      <c r="AY529" s="111">
        <f t="shared" si="792"/>
        <v>0</v>
      </c>
      <c r="AZ529" s="113">
        <f t="shared" si="793"/>
        <v>0</v>
      </c>
      <c r="BA529" s="114">
        <f t="shared" si="794"/>
        <v>0</v>
      </c>
      <c r="BB529" s="113">
        <f t="shared" si="795"/>
        <v>0</v>
      </c>
      <c r="BC529" s="113">
        <f t="shared" ref="BC529:BC592" si="816">SUM(AY529,AZ529,BA529,BB529)</f>
        <v>0</v>
      </c>
      <c r="BD529" s="117">
        <f t="shared" si="796"/>
        <v>0</v>
      </c>
    </row>
    <row r="530" spans="2:56" x14ac:dyDescent="0.3">
      <c r="B530" s="211" t="s">
        <v>143</v>
      </c>
      <c r="C530" s="212"/>
      <c r="D530" s="213"/>
      <c r="E530" s="144">
        <f t="shared" si="784"/>
        <v>0</v>
      </c>
      <c r="F530" s="212"/>
      <c r="G530" s="213"/>
      <c r="H530" s="144">
        <f t="shared" si="785"/>
        <v>0</v>
      </c>
      <c r="I530" s="212"/>
      <c r="J530" s="213"/>
      <c r="K530" s="144">
        <f t="shared" si="786"/>
        <v>0</v>
      </c>
      <c r="L530" s="212"/>
      <c r="M530" s="214"/>
      <c r="N530" s="215"/>
      <c r="O530" s="212"/>
      <c r="P530" s="215"/>
      <c r="Q530" s="139">
        <f t="shared" si="787"/>
        <v>0</v>
      </c>
      <c r="R530" s="215"/>
      <c r="S530" s="215"/>
      <c r="T530" s="140">
        <f t="shared" si="797"/>
        <v>0</v>
      </c>
      <c r="U530" s="216"/>
      <c r="V530" s="212"/>
      <c r="W530" s="215"/>
      <c r="X530" s="139">
        <f t="shared" si="788"/>
        <v>0</v>
      </c>
      <c r="Y530" s="215"/>
      <c r="Z530" s="215"/>
      <c r="AA530" s="140">
        <f t="shared" si="798"/>
        <v>0</v>
      </c>
      <c r="AB530" s="216"/>
      <c r="AC530" s="212"/>
      <c r="AD530" s="215"/>
      <c r="AE530" s="139">
        <f t="shared" si="789"/>
        <v>0</v>
      </c>
      <c r="AF530" s="215"/>
      <c r="AG530" s="215"/>
      <c r="AH530" s="140">
        <f t="shared" si="799"/>
        <v>0</v>
      </c>
      <c r="AJ530" s="217"/>
      <c r="AK530" s="218"/>
      <c r="AL530" s="219"/>
      <c r="AM530" s="218"/>
      <c r="AN530" s="219"/>
      <c r="AO530" s="218"/>
      <c r="AP530" s="219"/>
      <c r="AQ530" s="218"/>
      <c r="AR530" s="219"/>
      <c r="AS530" s="218"/>
      <c r="AT530" s="219"/>
      <c r="AU530" s="218"/>
      <c r="AV530" s="114">
        <f t="shared" si="815"/>
        <v>0</v>
      </c>
      <c r="AW530" s="113">
        <f t="shared" si="791"/>
        <v>0</v>
      </c>
      <c r="AX530" s="210"/>
      <c r="AY530" s="111">
        <f t="shared" si="792"/>
        <v>0</v>
      </c>
      <c r="AZ530" s="113">
        <f t="shared" si="793"/>
        <v>0</v>
      </c>
      <c r="BA530" s="114">
        <f t="shared" si="794"/>
        <v>0</v>
      </c>
      <c r="BB530" s="113">
        <f t="shared" si="795"/>
        <v>0</v>
      </c>
      <c r="BC530" s="113">
        <f t="shared" si="816"/>
        <v>0</v>
      </c>
      <c r="BD530" s="117">
        <f t="shared" si="796"/>
        <v>0</v>
      </c>
    </row>
    <row r="531" spans="2:56" x14ac:dyDescent="0.3">
      <c r="B531" s="211" t="s">
        <v>144</v>
      </c>
      <c r="C531" s="212"/>
      <c r="D531" s="213"/>
      <c r="E531" s="144">
        <f t="shared" si="784"/>
        <v>0</v>
      </c>
      <c r="F531" s="212"/>
      <c r="G531" s="213"/>
      <c r="H531" s="144">
        <f t="shared" si="785"/>
        <v>0</v>
      </c>
      <c r="I531" s="212"/>
      <c r="J531" s="213"/>
      <c r="K531" s="144">
        <f t="shared" si="786"/>
        <v>0</v>
      </c>
      <c r="L531" s="212"/>
      <c r="M531" s="214"/>
      <c r="N531" s="215"/>
      <c r="O531" s="212"/>
      <c r="P531" s="215"/>
      <c r="Q531" s="139">
        <f t="shared" si="787"/>
        <v>0</v>
      </c>
      <c r="R531" s="215"/>
      <c r="S531" s="215"/>
      <c r="T531" s="140">
        <f t="shared" si="797"/>
        <v>0</v>
      </c>
      <c r="U531" s="216"/>
      <c r="V531" s="212"/>
      <c r="W531" s="215"/>
      <c r="X531" s="139">
        <f t="shared" si="788"/>
        <v>0</v>
      </c>
      <c r="Y531" s="215"/>
      <c r="Z531" s="215"/>
      <c r="AA531" s="140">
        <f t="shared" si="798"/>
        <v>0</v>
      </c>
      <c r="AB531" s="216"/>
      <c r="AC531" s="212"/>
      <c r="AD531" s="215"/>
      <c r="AE531" s="139">
        <f t="shared" si="789"/>
        <v>0</v>
      </c>
      <c r="AF531" s="215"/>
      <c r="AG531" s="215"/>
      <c r="AH531" s="140">
        <f t="shared" si="799"/>
        <v>0</v>
      </c>
      <c r="AJ531" s="217"/>
      <c r="AK531" s="218"/>
      <c r="AL531" s="219"/>
      <c r="AM531" s="218"/>
      <c r="AN531" s="219"/>
      <c r="AO531" s="218"/>
      <c r="AP531" s="219"/>
      <c r="AQ531" s="218"/>
      <c r="AR531" s="219"/>
      <c r="AS531" s="218"/>
      <c r="AT531" s="219"/>
      <c r="AU531" s="218"/>
      <c r="AV531" s="114">
        <f t="shared" si="815"/>
        <v>0</v>
      </c>
      <c r="AW531" s="113">
        <f t="shared" si="791"/>
        <v>0</v>
      </c>
      <c r="AX531" s="210"/>
      <c r="AY531" s="111">
        <f t="shared" si="792"/>
        <v>0</v>
      </c>
      <c r="AZ531" s="113">
        <f t="shared" si="793"/>
        <v>0</v>
      </c>
      <c r="BA531" s="114">
        <f t="shared" si="794"/>
        <v>0</v>
      </c>
      <c r="BB531" s="113">
        <f t="shared" si="795"/>
        <v>0</v>
      </c>
      <c r="BC531" s="113">
        <f t="shared" si="816"/>
        <v>0</v>
      </c>
      <c r="BD531" s="117">
        <f t="shared" si="796"/>
        <v>0</v>
      </c>
    </row>
    <row r="532" spans="2:56" x14ac:dyDescent="0.3">
      <c r="B532" s="211" t="s">
        <v>145</v>
      </c>
      <c r="C532" s="212"/>
      <c r="D532" s="213"/>
      <c r="E532" s="144">
        <f t="shared" si="784"/>
        <v>0</v>
      </c>
      <c r="F532" s="212"/>
      <c r="G532" s="213"/>
      <c r="H532" s="144">
        <f t="shared" si="785"/>
        <v>0</v>
      </c>
      <c r="I532" s="212"/>
      <c r="J532" s="213"/>
      <c r="K532" s="144">
        <f t="shared" si="786"/>
        <v>0</v>
      </c>
      <c r="L532" s="212"/>
      <c r="M532" s="214"/>
      <c r="N532" s="215"/>
      <c r="O532" s="212"/>
      <c r="P532" s="215"/>
      <c r="Q532" s="139">
        <f t="shared" si="787"/>
        <v>0</v>
      </c>
      <c r="R532" s="215"/>
      <c r="S532" s="215"/>
      <c r="T532" s="140">
        <f t="shared" si="797"/>
        <v>0</v>
      </c>
      <c r="U532" s="216"/>
      <c r="V532" s="212"/>
      <c r="W532" s="215"/>
      <c r="X532" s="139">
        <f t="shared" si="788"/>
        <v>0</v>
      </c>
      <c r="Y532" s="215"/>
      <c r="Z532" s="215"/>
      <c r="AA532" s="140">
        <f t="shared" si="798"/>
        <v>0</v>
      </c>
      <c r="AB532" s="216"/>
      <c r="AC532" s="212"/>
      <c r="AD532" s="215"/>
      <c r="AE532" s="139">
        <f t="shared" si="789"/>
        <v>0</v>
      </c>
      <c r="AF532" s="215"/>
      <c r="AG532" s="215"/>
      <c r="AH532" s="140">
        <f t="shared" si="799"/>
        <v>0</v>
      </c>
      <c r="AJ532" s="217"/>
      <c r="AK532" s="218"/>
      <c r="AL532" s="219"/>
      <c r="AM532" s="218"/>
      <c r="AN532" s="219"/>
      <c r="AO532" s="218"/>
      <c r="AP532" s="219"/>
      <c r="AQ532" s="218"/>
      <c r="AR532" s="219"/>
      <c r="AS532" s="218"/>
      <c r="AT532" s="219"/>
      <c r="AU532" s="218"/>
      <c r="AV532" s="114">
        <f t="shared" si="815"/>
        <v>0</v>
      </c>
      <c r="AW532" s="113">
        <f t="shared" si="791"/>
        <v>0</v>
      </c>
      <c r="AX532" s="210"/>
      <c r="AY532" s="111">
        <f t="shared" si="792"/>
        <v>0</v>
      </c>
      <c r="AZ532" s="113">
        <f t="shared" si="793"/>
        <v>0</v>
      </c>
      <c r="BA532" s="114">
        <f t="shared" si="794"/>
        <v>0</v>
      </c>
      <c r="BB532" s="113">
        <f t="shared" si="795"/>
        <v>0</v>
      </c>
      <c r="BC532" s="113">
        <f t="shared" si="816"/>
        <v>0</v>
      </c>
      <c r="BD532" s="117">
        <f t="shared" si="796"/>
        <v>0</v>
      </c>
    </row>
    <row r="533" spans="2:56" x14ac:dyDescent="0.3">
      <c r="B533" s="211" t="s">
        <v>146</v>
      </c>
      <c r="C533" s="212"/>
      <c r="D533" s="213"/>
      <c r="E533" s="144">
        <f t="shared" si="784"/>
        <v>0</v>
      </c>
      <c r="F533" s="212"/>
      <c r="G533" s="213"/>
      <c r="H533" s="144">
        <f t="shared" si="785"/>
        <v>0</v>
      </c>
      <c r="I533" s="212"/>
      <c r="J533" s="213"/>
      <c r="K533" s="144">
        <f t="shared" si="786"/>
        <v>0</v>
      </c>
      <c r="L533" s="212"/>
      <c r="M533" s="214"/>
      <c r="N533" s="215"/>
      <c r="O533" s="212"/>
      <c r="P533" s="215"/>
      <c r="Q533" s="139">
        <f t="shared" si="787"/>
        <v>0</v>
      </c>
      <c r="R533" s="215"/>
      <c r="S533" s="215"/>
      <c r="T533" s="140">
        <f t="shared" si="797"/>
        <v>0</v>
      </c>
      <c r="U533" s="216"/>
      <c r="V533" s="212"/>
      <c r="W533" s="215"/>
      <c r="X533" s="139">
        <f t="shared" si="788"/>
        <v>0</v>
      </c>
      <c r="Y533" s="215"/>
      <c r="Z533" s="215"/>
      <c r="AA533" s="140">
        <f t="shared" si="798"/>
        <v>0</v>
      </c>
      <c r="AB533" s="216"/>
      <c r="AC533" s="212"/>
      <c r="AD533" s="215"/>
      <c r="AE533" s="139">
        <f t="shared" si="789"/>
        <v>0</v>
      </c>
      <c r="AF533" s="215"/>
      <c r="AG533" s="215"/>
      <c r="AH533" s="140">
        <f t="shared" si="799"/>
        <v>0</v>
      </c>
      <c r="AJ533" s="217"/>
      <c r="AK533" s="218"/>
      <c r="AL533" s="219"/>
      <c r="AM533" s="218"/>
      <c r="AN533" s="219"/>
      <c r="AO533" s="218"/>
      <c r="AP533" s="219"/>
      <c r="AQ533" s="218"/>
      <c r="AR533" s="219"/>
      <c r="AS533" s="218"/>
      <c r="AT533" s="219"/>
      <c r="AU533" s="218"/>
      <c r="AV533" s="114">
        <f t="shared" si="815"/>
        <v>0</v>
      </c>
      <c r="AW533" s="113">
        <f t="shared" si="791"/>
        <v>0</v>
      </c>
      <c r="AX533" s="210"/>
      <c r="AY533" s="111">
        <f t="shared" si="792"/>
        <v>0</v>
      </c>
      <c r="AZ533" s="113">
        <f t="shared" si="793"/>
        <v>0</v>
      </c>
      <c r="BA533" s="114">
        <f t="shared" si="794"/>
        <v>0</v>
      </c>
      <c r="BB533" s="113">
        <f t="shared" si="795"/>
        <v>0</v>
      </c>
      <c r="BC533" s="113">
        <f t="shared" si="816"/>
        <v>0</v>
      </c>
      <c r="BD533" s="117">
        <f t="shared" si="796"/>
        <v>0</v>
      </c>
    </row>
    <row r="534" spans="2:56" x14ac:dyDescent="0.3">
      <c r="B534" s="211" t="s">
        <v>147</v>
      </c>
      <c r="C534" s="212"/>
      <c r="D534" s="213"/>
      <c r="E534" s="144">
        <f t="shared" si="784"/>
        <v>0</v>
      </c>
      <c r="F534" s="212"/>
      <c r="G534" s="213"/>
      <c r="H534" s="144">
        <f t="shared" si="785"/>
        <v>0</v>
      </c>
      <c r="I534" s="212"/>
      <c r="J534" s="213"/>
      <c r="K534" s="144">
        <f t="shared" si="786"/>
        <v>0</v>
      </c>
      <c r="L534" s="212"/>
      <c r="M534" s="214"/>
      <c r="N534" s="215"/>
      <c r="O534" s="212"/>
      <c r="P534" s="215"/>
      <c r="Q534" s="139">
        <f t="shared" si="787"/>
        <v>0</v>
      </c>
      <c r="R534" s="215"/>
      <c r="S534" s="215"/>
      <c r="T534" s="140">
        <f t="shared" si="797"/>
        <v>0</v>
      </c>
      <c r="U534" s="216"/>
      <c r="V534" s="212"/>
      <c r="W534" s="215"/>
      <c r="X534" s="139">
        <f t="shared" si="788"/>
        <v>0</v>
      </c>
      <c r="Y534" s="215"/>
      <c r="Z534" s="215"/>
      <c r="AA534" s="140">
        <f t="shared" si="798"/>
        <v>0</v>
      </c>
      <c r="AB534" s="216"/>
      <c r="AC534" s="212"/>
      <c r="AD534" s="215"/>
      <c r="AE534" s="139">
        <f t="shared" si="789"/>
        <v>0</v>
      </c>
      <c r="AF534" s="215"/>
      <c r="AG534" s="215"/>
      <c r="AH534" s="140">
        <f t="shared" si="799"/>
        <v>0</v>
      </c>
      <c r="AJ534" s="217"/>
      <c r="AK534" s="218"/>
      <c r="AL534" s="219"/>
      <c r="AM534" s="218"/>
      <c r="AN534" s="219"/>
      <c r="AO534" s="218"/>
      <c r="AP534" s="219"/>
      <c r="AQ534" s="218"/>
      <c r="AR534" s="219"/>
      <c r="AS534" s="218"/>
      <c r="AT534" s="219"/>
      <c r="AU534" s="218"/>
      <c r="AV534" s="114">
        <f t="shared" si="815"/>
        <v>0</v>
      </c>
      <c r="AW534" s="113">
        <f t="shared" si="791"/>
        <v>0</v>
      </c>
      <c r="AX534" s="210"/>
      <c r="AY534" s="111">
        <f t="shared" si="792"/>
        <v>0</v>
      </c>
      <c r="AZ534" s="113">
        <f t="shared" si="793"/>
        <v>0</v>
      </c>
      <c r="BA534" s="114">
        <f t="shared" si="794"/>
        <v>0</v>
      </c>
      <c r="BB534" s="113">
        <f t="shared" si="795"/>
        <v>0</v>
      </c>
      <c r="BC534" s="113">
        <f t="shared" si="816"/>
        <v>0</v>
      </c>
      <c r="BD534" s="117">
        <f t="shared" si="796"/>
        <v>0</v>
      </c>
    </row>
    <row r="535" spans="2:56" x14ac:dyDescent="0.3">
      <c r="B535" s="211" t="s">
        <v>148</v>
      </c>
      <c r="C535" s="212"/>
      <c r="D535" s="213"/>
      <c r="E535" s="144">
        <f t="shared" si="784"/>
        <v>0</v>
      </c>
      <c r="F535" s="212"/>
      <c r="G535" s="213"/>
      <c r="H535" s="144">
        <f t="shared" si="785"/>
        <v>0</v>
      </c>
      <c r="I535" s="212"/>
      <c r="J535" s="213"/>
      <c r="K535" s="144">
        <f t="shared" si="786"/>
        <v>0</v>
      </c>
      <c r="L535" s="212"/>
      <c r="M535" s="214"/>
      <c r="N535" s="215"/>
      <c r="O535" s="212"/>
      <c r="P535" s="215"/>
      <c r="Q535" s="139">
        <f t="shared" si="787"/>
        <v>0</v>
      </c>
      <c r="R535" s="215"/>
      <c r="S535" s="215"/>
      <c r="T535" s="140">
        <f t="shared" si="797"/>
        <v>0</v>
      </c>
      <c r="U535" s="216"/>
      <c r="V535" s="212"/>
      <c r="W535" s="215"/>
      <c r="X535" s="139">
        <f t="shared" si="788"/>
        <v>0</v>
      </c>
      <c r="Y535" s="215"/>
      <c r="Z535" s="215"/>
      <c r="AA535" s="140">
        <f t="shared" si="798"/>
        <v>0</v>
      </c>
      <c r="AB535" s="216"/>
      <c r="AC535" s="212"/>
      <c r="AD535" s="215"/>
      <c r="AE535" s="139">
        <f t="shared" si="789"/>
        <v>0</v>
      </c>
      <c r="AF535" s="215"/>
      <c r="AG535" s="215"/>
      <c r="AH535" s="140">
        <f t="shared" si="799"/>
        <v>0</v>
      </c>
      <c r="AJ535" s="217"/>
      <c r="AK535" s="218"/>
      <c r="AL535" s="219"/>
      <c r="AM535" s="218"/>
      <c r="AN535" s="219"/>
      <c r="AO535" s="218"/>
      <c r="AP535" s="219"/>
      <c r="AQ535" s="218"/>
      <c r="AR535" s="219"/>
      <c r="AS535" s="218"/>
      <c r="AT535" s="219"/>
      <c r="AU535" s="218"/>
      <c r="AV535" s="114">
        <f t="shared" si="815"/>
        <v>0</v>
      </c>
      <c r="AW535" s="113">
        <f t="shared" si="791"/>
        <v>0</v>
      </c>
      <c r="AX535" s="210"/>
      <c r="AY535" s="111">
        <f t="shared" si="792"/>
        <v>0</v>
      </c>
      <c r="AZ535" s="113">
        <f t="shared" si="793"/>
        <v>0</v>
      </c>
      <c r="BA535" s="114">
        <f t="shared" si="794"/>
        <v>0</v>
      </c>
      <c r="BB535" s="113">
        <f t="shared" si="795"/>
        <v>0</v>
      </c>
      <c r="BC535" s="113">
        <f t="shared" si="816"/>
        <v>0</v>
      </c>
      <c r="BD535" s="117">
        <f t="shared" si="796"/>
        <v>0</v>
      </c>
    </row>
    <row r="536" spans="2:56" x14ac:dyDescent="0.3">
      <c r="B536" s="211" t="s">
        <v>149</v>
      </c>
      <c r="C536" s="212"/>
      <c r="D536" s="213"/>
      <c r="E536" s="144">
        <f t="shared" si="784"/>
        <v>0</v>
      </c>
      <c r="F536" s="212"/>
      <c r="G536" s="213"/>
      <c r="H536" s="144">
        <f t="shared" si="785"/>
        <v>0</v>
      </c>
      <c r="I536" s="212"/>
      <c r="J536" s="213"/>
      <c r="K536" s="144">
        <f t="shared" si="786"/>
        <v>0</v>
      </c>
      <c r="L536" s="212"/>
      <c r="M536" s="214"/>
      <c r="N536" s="215"/>
      <c r="O536" s="212"/>
      <c r="P536" s="215"/>
      <c r="Q536" s="139">
        <f t="shared" si="787"/>
        <v>0</v>
      </c>
      <c r="R536" s="215"/>
      <c r="S536" s="215"/>
      <c r="T536" s="140">
        <f t="shared" si="797"/>
        <v>0</v>
      </c>
      <c r="U536" s="216"/>
      <c r="V536" s="212"/>
      <c r="W536" s="215"/>
      <c r="X536" s="139">
        <f t="shared" si="788"/>
        <v>0</v>
      </c>
      <c r="Y536" s="215"/>
      <c r="Z536" s="215"/>
      <c r="AA536" s="140">
        <f t="shared" si="798"/>
        <v>0</v>
      </c>
      <c r="AB536" s="216"/>
      <c r="AC536" s="212"/>
      <c r="AD536" s="215"/>
      <c r="AE536" s="139">
        <f t="shared" si="789"/>
        <v>0</v>
      </c>
      <c r="AF536" s="215"/>
      <c r="AG536" s="215"/>
      <c r="AH536" s="140">
        <f t="shared" si="799"/>
        <v>0</v>
      </c>
      <c r="AJ536" s="217"/>
      <c r="AK536" s="218"/>
      <c r="AL536" s="219"/>
      <c r="AM536" s="218"/>
      <c r="AN536" s="219"/>
      <c r="AO536" s="218"/>
      <c r="AP536" s="219"/>
      <c r="AQ536" s="218"/>
      <c r="AR536" s="219"/>
      <c r="AS536" s="218"/>
      <c r="AT536" s="219"/>
      <c r="AU536" s="218"/>
      <c r="AV536" s="114">
        <f t="shared" si="815"/>
        <v>0</v>
      </c>
      <c r="AW536" s="113">
        <f t="shared" si="791"/>
        <v>0</v>
      </c>
      <c r="AX536" s="210"/>
      <c r="AY536" s="111">
        <f t="shared" si="792"/>
        <v>0</v>
      </c>
      <c r="AZ536" s="113">
        <f t="shared" si="793"/>
        <v>0</v>
      </c>
      <c r="BA536" s="114">
        <f t="shared" si="794"/>
        <v>0</v>
      </c>
      <c r="BB536" s="113">
        <f t="shared" si="795"/>
        <v>0</v>
      </c>
      <c r="BC536" s="113">
        <f t="shared" si="816"/>
        <v>0</v>
      </c>
      <c r="BD536" s="117">
        <f t="shared" si="796"/>
        <v>0</v>
      </c>
    </row>
    <row r="537" spans="2:56" x14ac:dyDescent="0.3">
      <c r="B537" s="222" t="s">
        <v>150</v>
      </c>
      <c r="C537" s="78">
        <f>SUM(C538:C544)</f>
        <v>0</v>
      </c>
      <c r="D537" s="79">
        <f>SUM(D538:D544)</f>
        <v>0</v>
      </c>
      <c r="E537" s="69">
        <f t="shared" si="784"/>
        <v>0</v>
      </c>
      <c r="F537" s="78">
        <f>SUM(F538:F544)</f>
        <v>22445</v>
      </c>
      <c r="G537" s="79">
        <f>SUM(G538:G544)</f>
        <v>0</v>
      </c>
      <c r="H537" s="69">
        <f t="shared" si="785"/>
        <v>0</v>
      </c>
      <c r="I537" s="78">
        <f>SUM(I538:I544)</f>
        <v>0</v>
      </c>
      <c r="J537" s="79">
        <f>SUM(J538:J544)</f>
        <v>0</v>
      </c>
      <c r="K537" s="69">
        <f t="shared" si="786"/>
        <v>0</v>
      </c>
      <c r="L537" s="78">
        <f>SUM(L538:L544)</f>
        <v>0</v>
      </c>
      <c r="M537" s="80">
        <f>SUM(M538:M544)</f>
        <v>0</v>
      </c>
      <c r="N537" s="81">
        <f>SUM(N538:N544)</f>
        <v>0</v>
      </c>
      <c r="O537" s="78">
        <f>SUM(O538:O544)</f>
        <v>24300</v>
      </c>
      <c r="P537" s="81">
        <f>SUM(P538:P544)</f>
        <v>0</v>
      </c>
      <c r="Q537" s="148">
        <f t="shared" si="787"/>
        <v>24300</v>
      </c>
      <c r="R537" s="81">
        <f>SUM(R538:R544)</f>
        <v>0</v>
      </c>
      <c r="S537" s="81">
        <f>SUM(S538:S544)</f>
        <v>0</v>
      </c>
      <c r="T537" s="149">
        <f t="shared" si="797"/>
        <v>24300</v>
      </c>
      <c r="U537" s="216"/>
      <c r="V537" s="78">
        <f>SUM(V538:V544)</f>
        <v>24300</v>
      </c>
      <c r="W537" s="81">
        <f>SUM(W538:W544)</f>
        <v>0</v>
      </c>
      <c r="X537" s="148">
        <f t="shared" si="788"/>
        <v>24300</v>
      </c>
      <c r="Y537" s="81">
        <f>SUM(Y538:Y544)</f>
        <v>0</v>
      </c>
      <c r="Z537" s="81">
        <f>SUM(Z538:Z544)</f>
        <v>0</v>
      </c>
      <c r="AA537" s="149">
        <f t="shared" si="798"/>
        <v>24300</v>
      </c>
      <c r="AB537" s="216"/>
      <c r="AC537" s="78">
        <f>SUM(AC538:AC544)</f>
        <v>50676</v>
      </c>
      <c r="AD537" s="81">
        <f>SUM(AD538:AD544)</f>
        <v>0</v>
      </c>
      <c r="AE537" s="148">
        <f t="shared" si="789"/>
        <v>50676</v>
      </c>
      <c r="AF537" s="81">
        <f>SUM(AF538:AF544)</f>
        <v>0</v>
      </c>
      <c r="AG537" s="81">
        <f>SUM(AG538:AG544)</f>
        <v>0</v>
      </c>
      <c r="AH537" s="149">
        <f t="shared" si="799"/>
        <v>50676</v>
      </c>
      <c r="AJ537" s="79">
        <f t="shared" ref="AJ537:AU537" si="817">SUM(AJ538:AJ544)</f>
        <v>0</v>
      </c>
      <c r="AK537" s="80">
        <f t="shared" si="817"/>
        <v>0</v>
      </c>
      <c r="AL537" s="81">
        <f t="shared" si="817"/>
        <v>0</v>
      </c>
      <c r="AM537" s="80">
        <f t="shared" si="817"/>
        <v>0</v>
      </c>
      <c r="AN537" s="81">
        <f t="shared" si="817"/>
        <v>0</v>
      </c>
      <c r="AO537" s="80">
        <f t="shared" si="817"/>
        <v>12150</v>
      </c>
      <c r="AP537" s="81">
        <f t="shared" si="817"/>
        <v>0</v>
      </c>
      <c r="AQ537" s="80">
        <f t="shared" si="817"/>
        <v>0</v>
      </c>
      <c r="AR537" s="81">
        <f t="shared" si="817"/>
        <v>0</v>
      </c>
      <c r="AS537" s="80">
        <f t="shared" si="817"/>
        <v>0</v>
      </c>
      <c r="AT537" s="81">
        <f t="shared" si="817"/>
        <v>12150</v>
      </c>
      <c r="AU537" s="80">
        <f t="shared" si="817"/>
        <v>0</v>
      </c>
      <c r="AV537" s="81">
        <f t="shared" si="815"/>
        <v>24300</v>
      </c>
      <c r="AW537" s="80">
        <f t="shared" si="791"/>
        <v>0</v>
      </c>
      <c r="AX537" s="210"/>
      <c r="AY537" s="79">
        <f t="shared" si="792"/>
        <v>0</v>
      </c>
      <c r="AZ537" s="80">
        <f t="shared" si="793"/>
        <v>12150</v>
      </c>
      <c r="BA537" s="81">
        <f t="shared" si="794"/>
        <v>0</v>
      </c>
      <c r="BB537" s="80">
        <f t="shared" si="795"/>
        <v>12150</v>
      </c>
      <c r="BC537" s="80">
        <f t="shared" si="816"/>
        <v>24300</v>
      </c>
      <c r="BD537" s="86">
        <f t="shared" si="796"/>
        <v>0</v>
      </c>
    </row>
    <row r="538" spans="2:56" x14ac:dyDescent="0.3">
      <c r="B538" s="211" t="s">
        <v>151</v>
      </c>
      <c r="C538" s="212"/>
      <c r="D538" s="213"/>
      <c r="E538" s="144">
        <f t="shared" si="784"/>
        <v>0</v>
      </c>
      <c r="F538" s="212"/>
      <c r="G538" s="213"/>
      <c r="H538" s="144">
        <f t="shared" si="785"/>
        <v>0</v>
      </c>
      <c r="I538" s="212"/>
      <c r="J538" s="213"/>
      <c r="K538" s="144">
        <f t="shared" si="786"/>
        <v>0</v>
      </c>
      <c r="L538" s="212"/>
      <c r="M538" s="214"/>
      <c r="N538" s="215"/>
      <c r="O538" s="212"/>
      <c r="P538" s="215"/>
      <c r="Q538" s="139">
        <f t="shared" si="787"/>
        <v>0</v>
      </c>
      <c r="R538" s="215"/>
      <c r="S538" s="215"/>
      <c r="T538" s="140">
        <f t="shared" si="797"/>
        <v>0</v>
      </c>
      <c r="U538" s="216"/>
      <c r="V538" s="212"/>
      <c r="W538" s="215"/>
      <c r="X538" s="139">
        <f t="shared" si="788"/>
        <v>0</v>
      </c>
      <c r="Y538" s="215"/>
      <c r="Z538" s="215"/>
      <c r="AA538" s="140">
        <f t="shared" si="798"/>
        <v>0</v>
      </c>
      <c r="AB538" s="216"/>
      <c r="AC538" s="212"/>
      <c r="AD538" s="215"/>
      <c r="AE538" s="139">
        <f t="shared" si="789"/>
        <v>0</v>
      </c>
      <c r="AF538" s="215"/>
      <c r="AG538" s="215"/>
      <c r="AH538" s="140">
        <f t="shared" si="799"/>
        <v>0</v>
      </c>
      <c r="AJ538" s="217"/>
      <c r="AK538" s="218"/>
      <c r="AL538" s="219"/>
      <c r="AM538" s="218"/>
      <c r="AN538" s="219"/>
      <c r="AO538" s="218"/>
      <c r="AP538" s="219"/>
      <c r="AQ538" s="218"/>
      <c r="AR538" s="219"/>
      <c r="AS538" s="218"/>
      <c r="AT538" s="219"/>
      <c r="AU538" s="218"/>
      <c r="AV538" s="114">
        <f t="shared" si="815"/>
        <v>0</v>
      </c>
      <c r="AW538" s="113">
        <f t="shared" si="791"/>
        <v>0</v>
      </c>
      <c r="AX538" s="210"/>
      <c r="AY538" s="111">
        <f t="shared" si="792"/>
        <v>0</v>
      </c>
      <c r="AZ538" s="113">
        <f t="shared" si="793"/>
        <v>0</v>
      </c>
      <c r="BA538" s="114">
        <f t="shared" si="794"/>
        <v>0</v>
      </c>
      <c r="BB538" s="113">
        <f t="shared" si="795"/>
        <v>0</v>
      </c>
      <c r="BC538" s="113">
        <f t="shared" si="816"/>
        <v>0</v>
      </c>
      <c r="BD538" s="117">
        <f t="shared" si="796"/>
        <v>0</v>
      </c>
    </row>
    <row r="539" spans="2:56" x14ac:dyDescent="0.3">
      <c r="B539" s="211" t="s">
        <v>152</v>
      </c>
      <c r="C539" s="212"/>
      <c r="D539" s="213"/>
      <c r="E539" s="144">
        <f t="shared" si="784"/>
        <v>0</v>
      </c>
      <c r="F539" s="212"/>
      <c r="G539" s="213"/>
      <c r="H539" s="144">
        <f t="shared" si="785"/>
        <v>0</v>
      </c>
      <c r="I539" s="212"/>
      <c r="J539" s="213"/>
      <c r="K539" s="144">
        <f t="shared" si="786"/>
        <v>0</v>
      </c>
      <c r="L539" s="212"/>
      <c r="M539" s="214"/>
      <c r="N539" s="215"/>
      <c r="O539" s="212"/>
      <c r="P539" s="215"/>
      <c r="Q539" s="139">
        <f t="shared" si="787"/>
        <v>0</v>
      </c>
      <c r="R539" s="215"/>
      <c r="S539" s="215"/>
      <c r="T539" s="140">
        <f t="shared" si="797"/>
        <v>0</v>
      </c>
      <c r="U539" s="216"/>
      <c r="V539" s="212"/>
      <c r="W539" s="215"/>
      <c r="X539" s="139">
        <f t="shared" si="788"/>
        <v>0</v>
      </c>
      <c r="Y539" s="215"/>
      <c r="Z539" s="215"/>
      <c r="AA539" s="140">
        <f t="shared" si="798"/>
        <v>0</v>
      </c>
      <c r="AB539" s="216"/>
      <c r="AC539" s="212"/>
      <c r="AD539" s="215"/>
      <c r="AE539" s="139">
        <f t="shared" si="789"/>
        <v>0</v>
      </c>
      <c r="AF539" s="215"/>
      <c r="AG539" s="215"/>
      <c r="AH539" s="140">
        <f t="shared" si="799"/>
        <v>0</v>
      </c>
      <c r="AJ539" s="217"/>
      <c r="AK539" s="218"/>
      <c r="AL539" s="219"/>
      <c r="AM539" s="218"/>
      <c r="AN539" s="219"/>
      <c r="AO539" s="218"/>
      <c r="AP539" s="219"/>
      <c r="AQ539" s="218"/>
      <c r="AR539" s="219"/>
      <c r="AS539" s="218"/>
      <c r="AT539" s="219"/>
      <c r="AU539" s="218"/>
      <c r="AV539" s="114">
        <f t="shared" si="815"/>
        <v>0</v>
      </c>
      <c r="AW539" s="113">
        <f t="shared" si="791"/>
        <v>0</v>
      </c>
      <c r="AX539" s="210"/>
      <c r="AY539" s="111">
        <f t="shared" si="792"/>
        <v>0</v>
      </c>
      <c r="AZ539" s="113">
        <f t="shared" si="793"/>
        <v>0</v>
      </c>
      <c r="BA539" s="114">
        <f t="shared" si="794"/>
        <v>0</v>
      </c>
      <c r="BB539" s="113">
        <f t="shared" si="795"/>
        <v>0</v>
      </c>
      <c r="BC539" s="113">
        <f t="shared" si="816"/>
        <v>0</v>
      </c>
      <c r="BD539" s="117">
        <f t="shared" si="796"/>
        <v>0</v>
      </c>
    </row>
    <row r="540" spans="2:56" x14ac:dyDescent="0.3">
      <c r="B540" s="211" t="s">
        <v>153</v>
      </c>
      <c r="C540" s="212"/>
      <c r="D540" s="213"/>
      <c r="E540" s="144">
        <f t="shared" si="784"/>
        <v>0</v>
      </c>
      <c r="F540" s="212">
        <v>22445</v>
      </c>
      <c r="G540" s="213"/>
      <c r="H540" s="144">
        <f t="shared" si="785"/>
        <v>0</v>
      </c>
      <c r="I540" s="212"/>
      <c r="J540" s="213"/>
      <c r="K540" s="144">
        <f t="shared" si="786"/>
        <v>0</v>
      </c>
      <c r="L540" s="212"/>
      <c r="M540" s="214"/>
      <c r="N540" s="215"/>
      <c r="O540" s="212">
        <v>24300</v>
      </c>
      <c r="P540" s="215"/>
      <c r="Q540" s="139">
        <f t="shared" si="787"/>
        <v>24300</v>
      </c>
      <c r="R540" s="215"/>
      <c r="S540" s="215"/>
      <c r="T540" s="140">
        <f t="shared" si="797"/>
        <v>24300</v>
      </c>
      <c r="U540" s="216"/>
      <c r="V540" s="212">
        <v>24300</v>
      </c>
      <c r="W540" s="215"/>
      <c r="X540" s="139">
        <f t="shared" si="788"/>
        <v>24300</v>
      </c>
      <c r="Y540" s="215"/>
      <c r="Z540" s="215"/>
      <c r="AA540" s="140">
        <f t="shared" si="798"/>
        <v>24300</v>
      </c>
      <c r="AB540" s="216"/>
      <c r="AC540" s="212">
        <v>50676</v>
      </c>
      <c r="AD540" s="215"/>
      <c r="AE540" s="139">
        <f t="shared" si="789"/>
        <v>50676</v>
      </c>
      <c r="AF540" s="215"/>
      <c r="AG540" s="215"/>
      <c r="AH540" s="140">
        <f t="shared" si="799"/>
        <v>50676</v>
      </c>
      <c r="AJ540" s="217"/>
      <c r="AK540" s="218"/>
      <c r="AL540" s="219"/>
      <c r="AM540" s="218"/>
      <c r="AN540" s="219"/>
      <c r="AO540" s="218">
        <v>12150</v>
      </c>
      <c r="AP540" s="219">
        <v>0</v>
      </c>
      <c r="AQ540" s="218">
        <v>0</v>
      </c>
      <c r="AR540" s="219">
        <v>0</v>
      </c>
      <c r="AS540" s="218">
        <v>0</v>
      </c>
      <c r="AT540" s="219">
        <v>12150</v>
      </c>
      <c r="AU540" s="218"/>
      <c r="AV540" s="114">
        <f t="shared" si="815"/>
        <v>24300</v>
      </c>
      <c r="AW540" s="113">
        <f t="shared" si="791"/>
        <v>0</v>
      </c>
      <c r="AX540" s="210"/>
      <c r="AY540" s="111">
        <f t="shared" si="792"/>
        <v>0</v>
      </c>
      <c r="AZ540" s="113">
        <f t="shared" si="793"/>
        <v>12150</v>
      </c>
      <c r="BA540" s="114">
        <f t="shared" si="794"/>
        <v>0</v>
      </c>
      <c r="BB540" s="113">
        <f t="shared" si="795"/>
        <v>12150</v>
      </c>
      <c r="BC540" s="113">
        <f t="shared" si="816"/>
        <v>24300</v>
      </c>
      <c r="BD540" s="117">
        <f t="shared" si="796"/>
        <v>0</v>
      </c>
    </row>
    <row r="541" spans="2:56" x14ac:dyDescent="0.3">
      <c r="B541" s="211" t="s">
        <v>154</v>
      </c>
      <c r="C541" s="212"/>
      <c r="D541" s="213"/>
      <c r="E541" s="144">
        <f t="shared" si="784"/>
        <v>0</v>
      </c>
      <c r="F541" s="212"/>
      <c r="G541" s="213"/>
      <c r="H541" s="144">
        <f t="shared" si="785"/>
        <v>0</v>
      </c>
      <c r="I541" s="212"/>
      <c r="J541" s="213"/>
      <c r="K541" s="144">
        <f t="shared" si="786"/>
        <v>0</v>
      </c>
      <c r="L541" s="212"/>
      <c r="M541" s="214"/>
      <c r="N541" s="215"/>
      <c r="O541" s="212"/>
      <c r="P541" s="215"/>
      <c r="Q541" s="139">
        <f t="shared" si="787"/>
        <v>0</v>
      </c>
      <c r="R541" s="215"/>
      <c r="S541" s="215"/>
      <c r="T541" s="140">
        <f t="shared" si="797"/>
        <v>0</v>
      </c>
      <c r="U541" s="216"/>
      <c r="V541" s="212"/>
      <c r="W541" s="215"/>
      <c r="X541" s="139">
        <f t="shared" si="788"/>
        <v>0</v>
      </c>
      <c r="Y541" s="215"/>
      <c r="Z541" s="215"/>
      <c r="AA541" s="140">
        <f t="shared" si="798"/>
        <v>0</v>
      </c>
      <c r="AB541" s="216"/>
      <c r="AC541" s="212"/>
      <c r="AD541" s="215"/>
      <c r="AE541" s="139">
        <f t="shared" si="789"/>
        <v>0</v>
      </c>
      <c r="AF541" s="215"/>
      <c r="AG541" s="215"/>
      <c r="AH541" s="140">
        <f t="shared" si="799"/>
        <v>0</v>
      </c>
      <c r="AJ541" s="217"/>
      <c r="AK541" s="218"/>
      <c r="AL541" s="219"/>
      <c r="AM541" s="218"/>
      <c r="AN541" s="219"/>
      <c r="AO541" s="218"/>
      <c r="AP541" s="219"/>
      <c r="AQ541" s="218"/>
      <c r="AR541" s="219"/>
      <c r="AS541" s="218"/>
      <c r="AT541" s="219"/>
      <c r="AU541" s="218"/>
      <c r="AV541" s="114">
        <f t="shared" si="815"/>
        <v>0</v>
      </c>
      <c r="AW541" s="113">
        <f t="shared" si="791"/>
        <v>0</v>
      </c>
      <c r="AX541" s="210"/>
      <c r="AY541" s="111">
        <f t="shared" si="792"/>
        <v>0</v>
      </c>
      <c r="AZ541" s="113">
        <f t="shared" si="793"/>
        <v>0</v>
      </c>
      <c r="BA541" s="114">
        <f t="shared" si="794"/>
        <v>0</v>
      </c>
      <c r="BB541" s="113">
        <f t="shared" si="795"/>
        <v>0</v>
      </c>
      <c r="BC541" s="113">
        <f t="shared" si="816"/>
        <v>0</v>
      </c>
      <c r="BD541" s="117">
        <f t="shared" si="796"/>
        <v>0</v>
      </c>
    </row>
    <row r="542" spans="2:56" x14ac:dyDescent="0.3">
      <c r="B542" s="211" t="s">
        <v>155</v>
      </c>
      <c r="C542" s="212"/>
      <c r="D542" s="213"/>
      <c r="E542" s="144">
        <f t="shared" si="784"/>
        <v>0</v>
      </c>
      <c r="F542" s="212"/>
      <c r="G542" s="213"/>
      <c r="H542" s="144">
        <f t="shared" si="785"/>
        <v>0</v>
      </c>
      <c r="I542" s="212"/>
      <c r="J542" s="213"/>
      <c r="K542" s="144">
        <f t="shared" si="786"/>
        <v>0</v>
      </c>
      <c r="L542" s="212"/>
      <c r="M542" s="214"/>
      <c r="N542" s="215"/>
      <c r="O542" s="212"/>
      <c r="P542" s="215"/>
      <c r="Q542" s="139">
        <f t="shared" si="787"/>
        <v>0</v>
      </c>
      <c r="R542" s="215"/>
      <c r="S542" s="215"/>
      <c r="T542" s="140">
        <f t="shared" si="797"/>
        <v>0</v>
      </c>
      <c r="U542" s="216"/>
      <c r="V542" s="212"/>
      <c r="W542" s="215"/>
      <c r="X542" s="139">
        <f t="shared" si="788"/>
        <v>0</v>
      </c>
      <c r="Y542" s="215"/>
      <c r="Z542" s="215"/>
      <c r="AA542" s="140">
        <f t="shared" si="798"/>
        <v>0</v>
      </c>
      <c r="AB542" s="216"/>
      <c r="AC542" s="212"/>
      <c r="AD542" s="215"/>
      <c r="AE542" s="139">
        <f t="shared" si="789"/>
        <v>0</v>
      </c>
      <c r="AF542" s="215"/>
      <c r="AG542" s="215"/>
      <c r="AH542" s="140">
        <f t="shared" si="799"/>
        <v>0</v>
      </c>
      <c r="AJ542" s="217"/>
      <c r="AK542" s="218"/>
      <c r="AL542" s="219"/>
      <c r="AM542" s="218"/>
      <c r="AN542" s="219"/>
      <c r="AO542" s="218"/>
      <c r="AP542" s="219"/>
      <c r="AQ542" s="218"/>
      <c r="AR542" s="219"/>
      <c r="AS542" s="218"/>
      <c r="AT542" s="219"/>
      <c r="AU542" s="218"/>
      <c r="AV542" s="114">
        <f t="shared" si="815"/>
        <v>0</v>
      </c>
      <c r="AW542" s="113">
        <f t="shared" si="791"/>
        <v>0</v>
      </c>
      <c r="AX542" s="210"/>
      <c r="AY542" s="111">
        <f t="shared" si="792"/>
        <v>0</v>
      </c>
      <c r="AZ542" s="113">
        <f t="shared" si="793"/>
        <v>0</v>
      </c>
      <c r="BA542" s="114">
        <f t="shared" si="794"/>
        <v>0</v>
      </c>
      <c r="BB542" s="113">
        <f t="shared" si="795"/>
        <v>0</v>
      </c>
      <c r="BC542" s="113">
        <f t="shared" si="816"/>
        <v>0</v>
      </c>
      <c r="BD542" s="117">
        <f t="shared" si="796"/>
        <v>0</v>
      </c>
    </row>
    <row r="543" spans="2:56" x14ac:dyDescent="0.3">
      <c r="B543" s="211" t="s">
        <v>156</v>
      </c>
      <c r="C543" s="212"/>
      <c r="D543" s="213"/>
      <c r="E543" s="144">
        <f t="shared" si="784"/>
        <v>0</v>
      </c>
      <c r="F543" s="212"/>
      <c r="G543" s="213"/>
      <c r="H543" s="144">
        <f t="shared" si="785"/>
        <v>0</v>
      </c>
      <c r="I543" s="212"/>
      <c r="J543" s="213"/>
      <c r="K543" s="144">
        <f t="shared" si="786"/>
        <v>0</v>
      </c>
      <c r="L543" s="212"/>
      <c r="M543" s="214"/>
      <c r="N543" s="215"/>
      <c r="O543" s="212"/>
      <c r="P543" s="215"/>
      <c r="Q543" s="139">
        <f t="shared" si="787"/>
        <v>0</v>
      </c>
      <c r="R543" s="215"/>
      <c r="S543" s="215"/>
      <c r="T543" s="140">
        <f t="shared" si="797"/>
        <v>0</v>
      </c>
      <c r="U543" s="216"/>
      <c r="V543" s="212"/>
      <c r="W543" s="215"/>
      <c r="X543" s="139">
        <f t="shared" si="788"/>
        <v>0</v>
      </c>
      <c r="Y543" s="215"/>
      <c r="Z543" s="215"/>
      <c r="AA543" s="140">
        <f t="shared" si="798"/>
        <v>0</v>
      </c>
      <c r="AB543" s="216"/>
      <c r="AC543" s="212"/>
      <c r="AD543" s="215"/>
      <c r="AE543" s="139">
        <f t="shared" si="789"/>
        <v>0</v>
      </c>
      <c r="AF543" s="215"/>
      <c r="AG543" s="215"/>
      <c r="AH543" s="140">
        <f t="shared" si="799"/>
        <v>0</v>
      </c>
      <c r="AJ543" s="217"/>
      <c r="AK543" s="218"/>
      <c r="AL543" s="219"/>
      <c r="AM543" s="218"/>
      <c r="AN543" s="219"/>
      <c r="AO543" s="218"/>
      <c r="AP543" s="219"/>
      <c r="AQ543" s="218"/>
      <c r="AR543" s="219"/>
      <c r="AS543" s="218"/>
      <c r="AT543" s="219"/>
      <c r="AU543" s="218"/>
      <c r="AV543" s="114">
        <f t="shared" si="815"/>
        <v>0</v>
      </c>
      <c r="AW543" s="113">
        <f t="shared" si="791"/>
        <v>0</v>
      </c>
      <c r="AX543" s="210"/>
      <c r="AY543" s="111">
        <f t="shared" si="792"/>
        <v>0</v>
      </c>
      <c r="AZ543" s="113">
        <f t="shared" si="793"/>
        <v>0</v>
      </c>
      <c r="BA543" s="114">
        <f t="shared" si="794"/>
        <v>0</v>
      </c>
      <c r="BB543" s="113">
        <f t="shared" si="795"/>
        <v>0</v>
      </c>
      <c r="BC543" s="113">
        <f t="shared" si="816"/>
        <v>0</v>
      </c>
      <c r="BD543" s="117">
        <f t="shared" si="796"/>
        <v>0</v>
      </c>
    </row>
    <row r="544" spans="2:56" x14ac:dyDescent="0.3">
      <c r="B544" s="211" t="s">
        <v>157</v>
      </c>
      <c r="C544" s="212"/>
      <c r="D544" s="213"/>
      <c r="E544" s="144">
        <f t="shared" si="784"/>
        <v>0</v>
      </c>
      <c r="F544" s="212"/>
      <c r="G544" s="213"/>
      <c r="H544" s="144">
        <f t="shared" si="785"/>
        <v>0</v>
      </c>
      <c r="I544" s="212"/>
      <c r="J544" s="213"/>
      <c r="K544" s="144">
        <f t="shared" si="786"/>
        <v>0</v>
      </c>
      <c r="L544" s="212"/>
      <c r="M544" s="214"/>
      <c r="N544" s="215"/>
      <c r="O544" s="212"/>
      <c r="P544" s="215"/>
      <c r="Q544" s="139">
        <f t="shared" si="787"/>
        <v>0</v>
      </c>
      <c r="R544" s="215"/>
      <c r="S544" s="215"/>
      <c r="T544" s="140">
        <f t="shared" si="797"/>
        <v>0</v>
      </c>
      <c r="U544" s="216"/>
      <c r="V544" s="212"/>
      <c r="W544" s="215"/>
      <c r="X544" s="139">
        <f t="shared" si="788"/>
        <v>0</v>
      </c>
      <c r="Y544" s="215"/>
      <c r="Z544" s="215"/>
      <c r="AA544" s="140">
        <f t="shared" si="798"/>
        <v>0</v>
      </c>
      <c r="AB544" s="216"/>
      <c r="AC544" s="212"/>
      <c r="AD544" s="215"/>
      <c r="AE544" s="139">
        <f t="shared" si="789"/>
        <v>0</v>
      </c>
      <c r="AF544" s="215"/>
      <c r="AG544" s="215"/>
      <c r="AH544" s="140">
        <f t="shared" si="799"/>
        <v>0</v>
      </c>
      <c r="AJ544" s="217"/>
      <c r="AK544" s="218"/>
      <c r="AL544" s="219"/>
      <c r="AM544" s="218"/>
      <c r="AN544" s="219"/>
      <c r="AO544" s="218"/>
      <c r="AP544" s="219"/>
      <c r="AQ544" s="218"/>
      <c r="AR544" s="219"/>
      <c r="AS544" s="218"/>
      <c r="AT544" s="219"/>
      <c r="AU544" s="218"/>
      <c r="AV544" s="114">
        <f t="shared" si="815"/>
        <v>0</v>
      </c>
      <c r="AW544" s="113">
        <f t="shared" si="791"/>
        <v>0</v>
      </c>
      <c r="AX544" s="210"/>
      <c r="AY544" s="111">
        <f t="shared" si="792"/>
        <v>0</v>
      </c>
      <c r="AZ544" s="113">
        <f t="shared" si="793"/>
        <v>0</v>
      </c>
      <c r="BA544" s="114">
        <f t="shared" si="794"/>
        <v>0</v>
      </c>
      <c r="BB544" s="113">
        <f t="shared" si="795"/>
        <v>0</v>
      </c>
      <c r="BC544" s="113">
        <f t="shared" si="816"/>
        <v>0</v>
      </c>
      <c r="BD544" s="117">
        <f t="shared" si="796"/>
        <v>0</v>
      </c>
    </row>
    <row r="545" spans="2:56" x14ac:dyDescent="0.3">
      <c r="B545" s="222" t="s">
        <v>158</v>
      </c>
      <c r="C545" s="78">
        <f>SUM(C546)</f>
        <v>0</v>
      </c>
      <c r="D545" s="79">
        <f>SUM(D546)</f>
        <v>0</v>
      </c>
      <c r="E545" s="69">
        <f t="shared" si="784"/>
        <v>0</v>
      </c>
      <c r="F545" s="78">
        <f>SUM(F546)</f>
        <v>0</v>
      </c>
      <c r="G545" s="79">
        <f>SUM(G546)</f>
        <v>0</v>
      </c>
      <c r="H545" s="69">
        <f t="shared" si="785"/>
        <v>0</v>
      </c>
      <c r="I545" s="78">
        <f>SUM(I546)</f>
        <v>0</v>
      </c>
      <c r="J545" s="79">
        <f>SUM(J546)</f>
        <v>0</v>
      </c>
      <c r="K545" s="69">
        <f t="shared" si="786"/>
        <v>0</v>
      </c>
      <c r="L545" s="78">
        <f>SUM(L546)</f>
        <v>0</v>
      </c>
      <c r="M545" s="80">
        <f>SUM(M546)</f>
        <v>0</v>
      </c>
      <c r="N545" s="81">
        <f>SUM(N546)</f>
        <v>0</v>
      </c>
      <c r="O545" s="78">
        <f>SUM(O546)</f>
        <v>0</v>
      </c>
      <c r="P545" s="81">
        <f>SUM(P546)</f>
        <v>0</v>
      </c>
      <c r="Q545" s="148">
        <f t="shared" si="787"/>
        <v>0</v>
      </c>
      <c r="R545" s="81">
        <f>SUM(R546)</f>
        <v>0</v>
      </c>
      <c r="S545" s="81">
        <f>SUM(S546)</f>
        <v>0</v>
      </c>
      <c r="T545" s="149">
        <f t="shared" si="797"/>
        <v>0</v>
      </c>
      <c r="U545" s="216"/>
      <c r="V545" s="78">
        <f>SUM(V546)</f>
        <v>0</v>
      </c>
      <c r="W545" s="81">
        <f>SUM(W546)</f>
        <v>0</v>
      </c>
      <c r="X545" s="148">
        <f t="shared" si="788"/>
        <v>0</v>
      </c>
      <c r="Y545" s="81">
        <f>SUM(Y546)</f>
        <v>0</v>
      </c>
      <c r="Z545" s="81">
        <f>SUM(Z546)</f>
        <v>0</v>
      </c>
      <c r="AA545" s="149">
        <f t="shared" si="798"/>
        <v>0</v>
      </c>
      <c r="AB545" s="216"/>
      <c r="AC545" s="78">
        <f>SUM(AC546)</f>
        <v>0</v>
      </c>
      <c r="AD545" s="81">
        <f>SUM(AD546)</f>
        <v>0</v>
      </c>
      <c r="AE545" s="148">
        <f t="shared" si="789"/>
        <v>0</v>
      </c>
      <c r="AF545" s="81">
        <f>SUM(AF546)</f>
        <v>0</v>
      </c>
      <c r="AG545" s="81">
        <f>SUM(AG546)</f>
        <v>0</v>
      </c>
      <c r="AH545" s="149">
        <f t="shared" si="799"/>
        <v>0</v>
      </c>
      <c r="AJ545" s="79">
        <f t="shared" ref="AJ545:AU545" si="818">SUM(AJ546)</f>
        <v>0</v>
      </c>
      <c r="AK545" s="80">
        <f t="shared" si="818"/>
        <v>0</v>
      </c>
      <c r="AL545" s="81">
        <f t="shared" si="818"/>
        <v>0</v>
      </c>
      <c r="AM545" s="80">
        <f t="shared" si="818"/>
        <v>0</v>
      </c>
      <c r="AN545" s="81">
        <f t="shared" si="818"/>
        <v>0</v>
      </c>
      <c r="AO545" s="80">
        <f t="shared" si="818"/>
        <v>0</v>
      </c>
      <c r="AP545" s="81">
        <f t="shared" si="818"/>
        <v>0</v>
      </c>
      <c r="AQ545" s="80">
        <f t="shared" si="818"/>
        <v>0</v>
      </c>
      <c r="AR545" s="81">
        <f t="shared" si="818"/>
        <v>0</v>
      </c>
      <c r="AS545" s="80">
        <f t="shared" si="818"/>
        <v>0</v>
      </c>
      <c r="AT545" s="81">
        <f t="shared" si="818"/>
        <v>0</v>
      </c>
      <c r="AU545" s="80">
        <f t="shared" si="818"/>
        <v>0</v>
      </c>
      <c r="AV545" s="81">
        <f t="shared" si="815"/>
        <v>0</v>
      </c>
      <c r="AW545" s="80">
        <f t="shared" si="791"/>
        <v>0</v>
      </c>
      <c r="AX545" s="210"/>
      <c r="AY545" s="79">
        <f t="shared" si="792"/>
        <v>0</v>
      </c>
      <c r="AZ545" s="80">
        <f t="shared" si="793"/>
        <v>0</v>
      </c>
      <c r="BA545" s="81">
        <f t="shared" si="794"/>
        <v>0</v>
      </c>
      <c r="BB545" s="80">
        <f t="shared" si="795"/>
        <v>0</v>
      </c>
      <c r="BC545" s="80">
        <f t="shared" si="816"/>
        <v>0</v>
      </c>
      <c r="BD545" s="86">
        <f t="shared" si="796"/>
        <v>0</v>
      </c>
    </row>
    <row r="546" spans="2:56" x14ac:dyDescent="0.3">
      <c r="B546" s="211" t="s">
        <v>159</v>
      </c>
      <c r="C546" s="212"/>
      <c r="D546" s="213"/>
      <c r="E546" s="144">
        <f t="shared" si="784"/>
        <v>0</v>
      </c>
      <c r="F546" s="212"/>
      <c r="G546" s="213"/>
      <c r="H546" s="144">
        <f t="shared" si="785"/>
        <v>0</v>
      </c>
      <c r="I546" s="212"/>
      <c r="J546" s="213"/>
      <c r="K546" s="144">
        <f t="shared" si="786"/>
        <v>0</v>
      </c>
      <c r="L546" s="212"/>
      <c r="M546" s="214"/>
      <c r="N546" s="215"/>
      <c r="O546" s="212"/>
      <c r="P546" s="215"/>
      <c r="Q546" s="139">
        <f t="shared" si="787"/>
        <v>0</v>
      </c>
      <c r="R546" s="215"/>
      <c r="S546" s="215"/>
      <c r="T546" s="140">
        <f t="shared" si="797"/>
        <v>0</v>
      </c>
      <c r="U546" s="216"/>
      <c r="V546" s="212"/>
      <c r="W546" s="215"/>
      <c r="X546" s="139">
        <f t="shared" si="788"/>
        <v>0</v>
      </c>
      <c r="Y546" s="215"/>
      <c r="Z546" s="215"/>
      <c r="AA546" s="140">
        <f t="shared" si="798"/>
        <v>0</v>
      </c>
      <c r="AB546" s="216"/>
      <c r="AC546" s="212"/>
      <c r="AD546" s="215"/>
      <c r="AE546" s="139">
        <f t="shared" si="789"/>
        <v>0</v>
      </c>
      <c r="AF546" s="215"/>
      <c r="AG546" s="215"/>
      <c r="AH546" s="140">
        <f t="shared" si="799"/>
        <v>0</v>
      </c>
      <c r="AJ546" s="217"/>
      <c r="AK546" s="218"/>
      <c r="AL546" s="219"/>
      <c r="AM546" s="218"/>
      <c r="AN546" s="219"/>
      <c r="AO546" s="218"/>
      <c r="AP546" s="219"/>
      <c r="AQ546" s="218"/>
      <c r="AR546" s="219"/>
      <c r="AS546" s="218"/>
      <c r="AT546" s="219"/>
      <c r="AU546" s="218"/>
      <c r="AV546" s="114">
        <f t="shared" si="815"/>
        <v>0</v>
      </c>
      <c r="AW546" s="113">
        <f t="shared" si="791"/>
        <v>0</v>
      </c>
      <c r="AX546" s="210"/>
      <c r="AY546" s="111">
        <f t="shared" si="792"/>
        <v>0</v>
      </c>
      <c r="AZ546" s="113">
        <f t="shared" si="793"/>
        <v>0</v>
      </c>
      <c r="BA546" s="114">
        <f t="shared" si="794"/>
        <v>0</v>
      </c>
      <c r="BB546" s="113">
        <f t="shared" si="795"/>
        <v>0</v>
      </c>
      <c r="BC546" s="113">
        <f t="shared" si="816"/>
        <v>0</v>
      </c>
      <c r="BD546" s="117">
        <f t="shared" si="796"/>
        <v>0</v>
      </c>
    </row>
    <row r="547" spans="2:56" x14ac:dyDescent="0.3">
      <c r="B547" s="222" t="s">
        <v>160</v>
      </c>
      <c r="C547" s="78">
        <f>SUM(C548:C551)</f>
        <v>0</v>
      </c>
      <c r="D547" s="79">
        <f>SUM(D548:D551)</f>
        <v>0</v>
      </c>
      <c r="E547" s="69">
        <f t="shared" si="784"/>
        <v>0</v>
      </c>
      <c r="F547" s="78">
        <f>SUM(F548:F551)</f>
        <v>0</v>
      </c>
      <c r="G547" s="79">
        <f>SUM(G548:G551)</f>
        <v>0</v>
      </c>
      <c r="H547" s="69">
        <f t="shared" si="785"/>
        <v>0</v>
      </c>
      <c r="I547" s="78">
        <f>SUM(I548:I551)</f>
        <v>0</v>
      </c>
      <c r="J547" s="79">
        <f>SUM(J548:J551)</f>
        <v>0</v>
      </c>
      <c r="K547" s="69">
        <f t="shared" si="786"/>
        <v>0</v>
      </c>
      <c r="L547" s="78">
        <f>SUM(L548:L551)</f>
        <v>0</v>
      </c>
      <c r="M547" s="80">
        <f>SUM(M548:M551)</f>
        <v>0</v>
      </c>
      <c r="N547" s="81">
        <f>SUM(N548:N551)</f>
        <v>0</v>
      </c>
      <c r="O547" s="78">
        <f>SUM(O548:O551)</f>
        <v>0</v>
      </c>
      <c r="P547" s="81">
        <f>SUM(P548:P551)</f>
        <v>0</v>
      </c>
      <c r="Q547" s="148">
        <f t="shared" si="787"/>
        <v>0</v>
      </c>
      <c r="R547" s="81">
        <f>SUM(R548:R551)</f>
        <v>0</v>
      </c>
      <c r="S547" s="81">
        <f>SUM(S548:S551)</f>
        <v>0</v>
      </c>
      <c r="T547" s="149">
        <f t="shared" si="797"/>
        <v>0</v>
      </c>
      <c r="U547" s="216"/>
      <c r="V547" s="78">
        <f>SUM(V548:V551)</f>
        <v>0</v>
      </c>
      <c r="W547" s="81">
        <f>SUM(W548:W551)</f>
        <v>0</v>
      </c>
      <c r="X547" s="148">
        <f t="shared" si="788"/>
        <v>0</v>
      </c>
      <c r="Y547" s="81">
        <f>SUM(Y548:Y551)</f>
        <v>0</v>
      </c>
      <c r="Z547" s="81">
        <f>SUM(Z548:Z551)</f>
        <v>0</v>
      </c>
      <c r="AA547" s="149">
        <f t="shared" si="798"/>
        <v>0</v>
      </c>
      <c r="AB547" s="216"/>
      <c r="AC547" s="78">
        <f>SUM(AC548:AC551)</f>
        <v>0</v>
      </c>
      <c r="AD547" s="81">
        <f>SUM(AD548:AD551)</f>
        <v>0</v>
      </c>
      <c r="AE547" s="148">
        <f t="shared" si="789"/>
        <v>0</v>
      </c>
      <c r="AF547" s="81">
        <f>SUM(AF548:AF551)</f>
        <v>0</v>
      </c>
      <c r="AG547" s="81">
        <f>SUM(AG548:AG551)</f>
        <v>0</v>
      </c>
      <c r="AH547" s="149">
        <f t="shared" si="799"/>
        <v>0</v>
      </c>
      <c r="AJ547" s="79">
        <f t="shared" ref="AJ547:AU547" si="819">SUM(AJ548:AJ551)</f>
        <v>0</v>
      </c>
      <c r="AK547" s="80">
        <f t="shared" si="819"/>
        <v>0</v>
      </c>
      <c r="AL547" s="81">
        <f t="shared" si="819"/>
        <v>0</v>
      </c>
      <c r="AM547" s="80">
        <f t="shared" si="819"/>
        <v>0</v>
      </c>
      <c r="AN547" s="81">
        <f t="shared" si="819"/>
        <v>0</v>
      </c>
      <c r="AO547" s="80">
        <f t="shared" si="819"/>
        <v>0</v>
      </c>
      <c r="AP547" s="81">
        <f t="shared" si="819"/>
        <v>0</v>
      </c>
      <c r="AQ547" s="80">
        <f t="shared" si="819"/>
        <v>0</v>
      </c>
      <c r="AR547" s="81">
        <f t="shared" si="819"/>
        <v>0</v>
      </c>
      <c r="AS547" s="80">
        <f t="shared" si="819"/>
        <v>0</v>
      </c>
      <c r="AT547" s="81">
        <f t="shared" si="819"/>
        <v>0</v>
      </c>
      <c r="AU547" s="80">
        <f t="shared" si="819"/>
        <v>0</v>
      </c>
      <c r="AV547" s="81">
        <f t="shared" si="815"/>
        <v>0</v>
      </c>
      <c r="AW547" s="80">
        <f t="shared" si="791"/>
        <v>0</v>
      </c>
      <c r="AX547" s="210"/>
      <c r="AY547" s="79">
        <f t="shared" si="792"/>
        <v>0</v>
      </c>
      <c r="AZ547" s="80">
        <f t="shared" si="793"/>
        <v>0</v>
      </c>
      <c r="BA547" s="81">
        <f t="shared" si="794"/>
        <v>0</v>
      </c>
      <c r="BB547" s="80">
        <f t="shared" si="795"/>
        <v>0</v>
      </c>
      <c r="BC547" s="80">
        <f t="shared" si="816"/>
        <v>0</v>
      </c>
      <c r="BD547" s="86">
        <f t="shared" si="796"/>
        <v>0</v>
      </c>
    </row>
    <row r="548" spans="2:56" x14ac:dyDescent="0.3">
      <c r="B548" s="211" t="s">
        <v>161</v>
      </c>
      <c r="C548" s="212"/>
      <c r="D548" s="213"/>
      <c r="E548" s="144">
        <f t="shared" si="784"/>
        <v>0</v>
      </c>
      <c r="F548" s="212"/>
      <c r="G548" s="213"/>
      <c r="H548" s="144">
        <f t="shared" si="785"/>
        <v>0</v>
      </c>
      <c r="I548" s="212"/>
      <c r="J548" s="213"/>
      <c r="K548" s="144">
        <f t="shared" si="786"/>
        <v>0</v>
      </c>
      <c r="L548" s="212"/>
      <c r="M548" s="214"/>
      <c r="N548" s="215"/>
      <c r="O548" s="212"/>
      <c r="P548" s="215"/>
      <c r="Q548" s="139">
        <f t="shared" si="787"/>
        <v>0</v>
      </c>
      <c r="R548" s="215"/>
      <c r="S548" s="215"/>
      <c r="T548" s="140">
        <f t="shared" si="797"/>
        <v>0</v>
      </c>
      <c r="U548" s="216"/>
      <c r="V548" s="212"/>
      <c r="W548" s="215"/>
      <c r="X548" s="139">
        <f t="shared" si="788"/>
        <v>0</v>
      </c>
      <c r="Y548" s="215"/>
      <c r="Z548" s="215"/>
      <c r="AA548" s="140">
        <f t="shared" si="798"/>
        <v>0</v>
      </c>
      <c r="AB548" s="216"/>
      <c r="AC548" s="212"/>
      <c r="AD548" s="215"/>
      <c r="AE548" s="139">
        <f t="shared" si="789"/>
        <v>0</v>
      </c>
      <c r="AF548" s="215"/>
      <c r="AG548" s="215"/>
      <c r="AH548" s="140">
        <f t="shared" si="799"/>
        <v>0</v>
      </c>
      <c r="AJ548" s="217"/>
      <c r="AK548" s="218"/>
      <c r="AL548" s="219"/>
      <c r="AM548" s="218"/>
      <c r="AN548" s="219"/>
      <c r="AO548" s="218"/>
      <c r="AP548" s="219"/>
      <c r="AQ548" s="218"/>
      <c r="AR548" s="219"/>
      <c r="AS548" s="218"/>
      <c r="AT548" s="219"/>
      <c r="AU548" s="218"/>
      <c r="AV548" s="114">
        <f t="shared" si="815"/>
        <v>0</v>
      </c>
      <c r="AW548" s="113">
        <f t="shared" si="791"/>
        <v>0</v>
      </c>
      <c r="AX548" s="210"/>
      <c r="AY548" s="111">
        <f t="shared" si="792"/>
        <v>0</v>
      </c>
      <c r="AZ548" s="113">
        <f t="shared" si="793"/>
        <v>0</v>
      </c>
      <c r="BA548" s="114">
        <f t="shared" si="794"/>
        <v>0</v>
      </c>
      <c r="BB548" s="113">
        <f t="shared" si="795"/>
        <v>0</v>
      </c>
      <c r="BC548" s="113">
        <f t="shared" si="816"/>
        <v>0</v>
      </c>
      <c r="BD548" s="117">
        <f t="shared" si="796"/>
        <v>0</v>
      </c>
    </row>
    <row r="549" spans="2:56" x14ac:dyDescent="0.3">
      <c r="B549" s="211" t="s">
        <v>162</v>
      </c>
      <c r="C549" s="212"/>
      <c r="D549" s="213"/>
      <c r="E549" s="144">
        <f t="shared" si="784"/>
        <v>0</v>
      </c>
      <c r="F549" s="212"/>
      <c r="G549" s="213"/>
      <c r="H549" s="144">
        <f t="shared" si="785"/>
        <v>0</v>
      </c>
      <c r="I549" s="212"/>
      <c r="J549" s="213"/>
      <c r="K549" s="144">
        <f t="shared" si="786"/>
        <v>0</v>
      </c>
      <c r="L549" s="212"/>
      <c r="M549" s="214"/>
      <c r="N549" s="215"/>
      <c r="O549" s="212"/>
      <c r="P549" s="215"/>
      <c r="Q549" s="139">
        <f t="shared" si="787"/>
        <v>0</v>
      </c>
      <c r="R549" s="215"/>
      <c r="S549" s="215"/>
      <c r="T549" s="140">
        <f t="shared" si="797"/>
        <v>0</v>
      </c>
      <c r="U549" s="216"/>
      <c r="V549" s="212"/>
      <c r="W549" s="215"/>
      <c r="X549" s="139">
        <f t="shared" si="788"/>
        <v>0</v>
      </c>
      <c r="Y549" s="215"/>
      <c r="Z549" s="215"/>
      <c r="AA549" s="140">
        <f t="shared" si="798"/>
        <v>0</v>
      </c>
      <c r="AB549" s="216"/>
      <c r="AC549" s="212"/>
      <c r="AD549" s="215"/>
      <c r="AE549" s="139">
        <f t="shared" si="789"/>
        <v>0</v>
      </c>
      <c r="AF549" s="215"/>
      <c r="AG549" s="215"/>
      <c r="AH549" s="140">
        <f t="shared" si="799"/>
        <v>0</v>
      </c>
      <c r="AJ549" s="217"/>
      <c r="AK549" s="218"/>
      <c r="AL549" s="219"/>
      <c r="AM549" s="218"/>
      <c r="AN549" s="219"/>
      <c r="AO549" s="218"/>
      <c r="AP549" s="219"/>
      <c r="AQ549" s="218"/>
      <c r="AR549" s="219"/>
      <c r="AS549" s="218"/>
      <c r="AT549" s="219"/>
      <c r="AU549" s="218"/>
      <c r="AV549" s="114">
        <f t="shared" si="815"/>
        <v>0</v>
      </c>
      <c r="AW549" s="113">
        <f t="shared" si="791"/>
        <v>0</v>
      </c>
      <c r="AX549" s="210"/>
      <c r="AY549" s="111">
        <f t="shared" si="792"/>
        <v>0</v>
      </c>
      <c r="AZ549" s="113">
        <f t="shared" si="793"/>
        <v>0</v>
      </c>
      <c r="BA549" s="114">
        <f t="shared" si="794"/>
        <v>0</v>
      </c>
      <c r="BB549" s="113">
        <f t="shared" si="795"/>
        <v>0</v>
      </c>
      <c r="BC549" s="113">
        <f t="shared" si="816"/>
        <v>0</v>
      </c>
      <c r="BD549" s="117">
        <f t="shared" si="796"/>
        <v>0</v>
      </c>
    </row>
    <row r="550" spans="2:56" x14ac:dyDescent="0.3">
      <c r="B550" s="211" t="s">
        <v>163</v>
      </c>
      <c r="C550" s="212"/>
      <c r="D550" s="213"/>
      <c r="E550" s="144">
        <f t="shared" si="784"/>
        <v>0</v>
      </c>
      <c r="F550" s="212"/>
      <c r="G550" s="213"/>
      <c r="H550" s="144">
        <f t="shared" si="785"/>
        <v>0</v>
      </c>
      <c r="I550" s="212"/>
      <c r="J550" s="213"/>
      <c r="K550" s="144">
        <f t="shared" si="786"/>
        <v>0</v>
      </c>
      <c r="L550" s="212"/>
      <c r="M550" s="214"/>
      <c r="N550" s="215"/>
      <c r="O550" s="212"/>
      <c r="P550" s="215"/>
      <c r="Q550" s="139">
        <f t="shared" si="787"/>
        <v>0</v>
      </c>
      <c r="R550" s="215"/>
      <c r="S550" s="215"/>
      <c r="T550" s="140">
        <f t="shared" si="797"/>
        <v>0</v>
      </c>
      <c r="U550" s="216"/>
      <c r="V550" s="212"/>
      <c r="W550" s="215"/>
      <c r="X550" s="139">
        <f t="shared" si="788"/>
        <v>0</v>
      </c>
      <c r="Y550" s="215"/>
      <c r="Z550" s="215"/>
      <c r="AA550" s="140">
        <f t="shared" si="798"/>
        <v>0</v>
      </c>
      <c r="AB550" s="216"/>
      <c r="AC550" s="212"/>
      <c r="AD550" s="215"/>
      <c r="AE550" s="139">
        <f t="shared" si="789"/>
        <v>0</v>
      </c>
      <c r="AF550" s="215"/>
      <c r="AG550" s="215"/>
      <c r="AH550" s="140">
        <f t="shared" si="799"/>
        <v>0</v>
      </c>
      <c r="AJ550" s="217"/>
      <c r="AK550" s="218"/>
      <c r="AL550" s="219"/>
      <c r="AM550" s="218"/>
      <c r="AN550" s="219"/>
      <c r="AO550" s="218"/>
      <c r="AP550" s="219"/>
      <c r="AQ550" s="218"/>
      <c r="AR550" s="219"/>
      <c r="AS550" s="218"/>
      <c r="AT550" s="219"/>
      <c r="AU550" s="218"/>
      <c r="AV550" s="114">
        <f t="shared" si="815"/>
        <v>0</v>
      </c>
      <c r="AW550" s="113">
        <f t="shared" si="791"/>
        <v>0</v>
      </c>
      <c r="AX550" s="210"/>
      <c r="AY550" s="111">
        <f t="shared" si="792"/>
        <v>0</v>
      </c>
      <c r="AZ550" s="113">
        <f t="shared" si="793"/>
        <v>0</v>
      </c>
      <c r="BA550" s="114">
        <f t="shared" si="794"/>
        <v>0</v>
      </c>
      <c r="BB550" s="113">
        <f t="shared" si="795"/>
        <v>0</v>
      </c>
      <c r="BC550" s="113">
        <f t="shared" si="816"/>
        <v>0</v>
      </c>
      <c r="BD550" s="117">
        <f t="shared" si="796"/>
        <v>0</v>
      </c>
    </row>
    <row r="551" spans="2:56" x14ac:dyDescent="0.3">
      <c r="B551" s="211" t="s">
        <v>164</v>
      </c>
      <c r="C551" s="212"/>
      <c r="D551" s="213"/>
      <c r="E551" s="144">
        <f t="shared" si="784"/>
        <v>0</v>
      </c>
      <c r="F551" s="212"/>
      <c r="G551" s="213"/>
      <c r="H551" s="144">
        <f t="shared" si="785"/>
        <v>0</v>
      </c>
      <c r="I551" s="212"/>
      <c r="J551" s="213"/>
      <c r="K551" s="144">
        <f t="shared" si="786"/>
        <v>0</v>
      </c>
      <c r="L551" s="212"/>
      <c r="M551" s="214"/>
      <c r="N551" s="215"/>
      <c r="O551" s="212"/>
      <c r="P551" s="215"/>
      <c r="Q551" s="139">
        <f t="shared" si="787"/>
        <v>0</v>
      </c>
      <c r="R551" s="215"/>
      <c r="S551" s="215"/>
      <c r="T551" s="140">
        <f t="shared" si="797"/>
        <v>0</v>
      </c>
      <c r="U551" s="216"/>
      <c r="V551" s="212"/>
      <c r="W551" s="215"/>
      <c r="X551" s="139">
        <f t="shared" si="788"/>
        <v>0</v>
      </c>
      <c r="Y551" s="215"/>
      <c r="Z551" s="215"/>
      <c r="AA551" s="140">
        <f t="shared" si="798"/>
        <v>0</v>
      </c>
      <c r="AB551" s="216"/>
      <c r="AC551" s="212"/>
      <c r="AD551" s="215"/>
      <c r="AE551" s="139">
        <f t="shared" si="789"/>
        <v>0</v>
      </c>
      <c r="AF551" s="215"/>
      <c r="AG551" s="215"/>
      <c r="AH551" s="140">
        <f t="shared" si="799"/>
        <v>0</v>
      </c>
      <c r="AJ551" s="217"/>
      <c r="AK551" s="218"/>
      <c r="AL551" s="219"/>
      <c r="AM551" s="218"/>
      <c r="AN551" s="219"/>
      <c r="AO551" s="218"/>
      <c r="AP551" s="219"/>
      <c r="AQ551" s="218"/>
      <c r="AR551" s="219"/>
      <c r="AS551" s="218"/>
      <c r="AT551" s="219"/>
      <c r="AU551" s="218"/>
      <c r="AV551" s="114">
        <f t="shared" si="815"/>
        <v>0</v>
      </c>
      <c r="AW551" s="113">
        <f t="shared" si="791"/>
        <v>0</v>
      </c>
      <c r="AX551" s="210"/>
      <c r="AY551" s="111">
        <f t="shared" si="792"/>
        <v>0</v>
      </c>
      <c r="AZ551" s="113">
        <f t="shared" si="793"/>
        <v>0</v>
      </c>
      <c r="BA551" s="114">
        <f t="shared" si="794"/>
        <v>0</v>
      </c>
      <c r="BB551" s="113">
        <f t="shared" si="795"/>
        <v>0</v>
      </c>
      <c r="BC551" s="113">
        <f t="shared" si="816"/>
        <v>0</v>
      </c>
      <c r="BD551" s="117">
        <f t="shared" si="796"/>
        <v>0</v>
      </c>
    </row>
    <row r="552" spans="2:56" x14ac:dyDescent="0.3">
      <c r="B552" s="222" t="s">
        <v>165</v>
      </c>
      <c r="C552" s="78">
        <f>SUM(C553)</f>
        <v>0</v>
      </c>
      <c r="D552" s="79">
        <f>SUM(D553)</f>
        <v>0</v>
      </c>
      <c r="E552" s="69">
        <f t="shared" si="784"/>
        <v>0</v>
      </c>
      <c r="F552" s="78">
        <f>SUM(F553)</f>
        <v>0</v>
      </c>
      <c r="G552" s="79">
        <f>SUM(G553)</f>
        <v>0</v>
      </c>
      <c r="H552" s="69">
        <f t="shared" si="785"/>
        <v>0</v>
      </c>
      <c r="I552" s="78">
        <f>SUM(I553)</f>
        <v>0</v>
      </c>
      <c r="J552" s="79">
        <f>SUM(J553)</f>
        <v>0</v>
      </c>
      <c r="K552" s="69">
        <f t="shared" si="786"/>
        <v>0</v>
      </c>
      <c r="L552" s="78">
        <f>SUM(L553)</f>
        <v>0</v>
      </c>
      <c r="M552" s="80">
        <f>SUM(M553)</f>
        <v>0</v>
      </c>
      <c r="N552" s="81">
        <f>SUM(N553)</f>
        <v>0</v>
      </c>
      <c r="O552" s="78">
        <f>SUM(O553)</f>
        <v>0</v>
      </c>
      <c r="P552" s="81">
        <f>SUM(P553)</f>
        <v>0</v>
      </c>
      <c r="Q552" s="148">
        <f t="shared" si="787"/>
        <v>0</v>
      </c>
      <c r="R552" s="81">
        <f>SUM(R553)</f>
        <v>0</v>
      </c>
      <c r="S552" s="81">
        <f>SUM(S553)</f>
        <v>0</v>
      </c>
      <c r="T552" s="149">
        <f t="shared" si="797"/>
        <v>0</v>
      </c>
      <c r="U552" s="216"/>
      <c r="V552" s="78">
        <f>SUM(V553)</f>
        <v>0</v>
      </c>
      <c r="W552" s="81">
        <f>SUM(W553)</f>
        <v>0</v>
      </c>
      <c r="X552" s="148">
        <f t="shared" si="788"/>
        <v>0</v>
      </c>
      <c r="Y552" s="81">
        <f>SUM(Y553)</f>
        <v>0</v>
      </c>
      <c r="Z552" s="81">
        <f>SUM(Z553)</f>
        <v>0</v>
      </c>
      <c r="AA552" s="149">
        <f t="shared" si="798"/>
        <v>0</v>
      </c>
      <c r="AB552" s="216"/>
      <c r="AC552" s="78">
        <f>SUM(AC553)</f>
        <v>0</v>
      </c>
      <c r="AD552" s="81">
        <f>SUM(AD553)</f>
        <v>0</v>
      </c>
      <c r="AE552" s="148">
        <f t="shared" si="789"/>
        <v>0</v>
      </c>
      <c r="AF552" s="81">
        <f>SUM(AF553)</f>
        <v>0</v>
      </c>
      <c r="AG552" s="81">
        <f>SUM(AG553)</f>
        <v>0</v>
      </c>
      <c r="AH552" s="149">
        <f t="shared" si="799"/>
        <v>0</v>
      </c>
      <c r="AJ552" s="79">
        <f t="shared" ref="AJ552:AU552" si="820">SUM(AJ553)</f>
        <v>0</v>
      </c>
      <c r="AK552" s="80">
        <f t="shared" si="820"/>
        <v>0</v>
      </c>
      <c r="AL552" s="81">
        <f t="shared" si="820"/>
        <v>0</v>
      </c>
      <c r="AM552" s="80">
        <f t="shared" si="820"/>
        <v>0</v>
      </c>
      <c r="AN552" s="81">
        <f t="shared" si="820"/>
        <v>0</v>
      </c>
      <c r="AO552" s="80">
        <f t="shared" si="820"/>
        <v>0</v>
      </c>
      <c r="AP552" s="81">
        <f t="shared" si="820"/>
        <v>0</v>
      </c>
      <c r="AQ552" s="80">
        <f t="shared" si="820"/>
        <v>0</v>
      </c>
      <c r="AR552" s="81">
        <f t="shared" si="820"/>
        <v>0</v>
      </c>
      <c r="AS552" s="80">
        <f t="shared" si="820"/>
        <v>0</v>
      </c>
      <c r="AT552" s="81">
        <f t="shared" si="820"/>
        <v>0</v>
      </c>
      <c r="AU552" s="80">
        <f t="shared" si="820"/>
        <v>0</v>
      </c>
      <c r="AV552" s="81">
        <f t="shared" si="815"/>
        <v>0</v>
      </c>
      <c r="AW552" s="80">
        <f t="shared" si="791"/>
        <v>0</v>
      </c>
      <c r="AX552" s="210"/>
      <c r="AY552" s="79">
        <f t="shared" si="792"/>
        <v>0</v>
      </c>
      <c r="AZ552" s="80">
        <f t="shared" si="793"/>
        <v>0</v>
      </c>
      <c r="BA552" s="81">
        <f t="shared" si="794"/>
        <v>0</v>
      </c>
      <c r="BB552" s="80">
        <f t="shared" si="795"/>
        <v>0</v>
      </c>
      <c r="BC552" s="80">
        <f t="shared" si="816"/>
        <v>0</v>
      </c>
      <c r="BD552" s="86">
        <f t="shared" si="796"/>
        <v>0</v>
      </c>
    </row>
    <row r="553" spans="2:56" x14ac:dyDescent="0.3">
      <c r="B553" s="211" t="s">
        <v>166</v>
      </c>
      <c r="C553" s="212"/>
      <c r="D553" s="213"/>
      <c r="E553" s="144">
        <f t="shared" ref="E553:E616" si="821">IFERROR(D553/C553,0)</f>
        <v>0</v>
      </c>
      <c r="F553" s="212"/>
      <c r="G553" s="213"/>
      <c r="H553" s="144">
        <f t="shared" ref="H553:H616" si="822">IFERROR(G553/F553,0)</f>
        <v>0</v>
      </c>
      <c r="I553" s="212"/>
      <c r="J553" s="213"/>
      <c r="K553" s="144">
        <f t="shared" ref="K553:K616" si="823">IFERROR(J553/I553,0)</f>
        <v>0</v>
      </c>
      <c r="L553" s="212"/>
      <c r="M553" s="214"/>
      <c r="N553" s="215"/>
      <c r="O553" s="212"/>
      <c r="P553" s="215"/>
      <c r="Q553" s="139">
        <f t="shared" ref="Q553:Q616" si="824">SUM(O553:P553)</f>
        <v>0</v>
      </c>
      <c r="R553" s="215"/>
      <c r="S553" s="215"/>
      <c r="T553" s="140">
        <f t="shared" si="797"/>
        <v>0</v>
      </c>
      <c r="U553" s="216"/>
      <c r="V553" s="212"/>
      <c r="W553" s="215"/>
      <c r="X553" s="139">
        <f t="shared" ref="X553:X616" si="825">SUM(V553:W553)</f>
        <v>0</v>
      </c>
      <c r="Y553" s="215"/>
      <c r="Z553" s="215"/>
      <c r="AA553" s="140">
        <f t="shared" si="798"/>
        <v>0</v>
      </c>
      <c r="AB553" s="216"/>
      <c r="AC553" s="212"/>
      <c r="AD553" s="215"/>
      <c r="AE553" s="139">
        <f t="shared" ref="AE553:AE616" si="826">SUM(AC553:AD553)</f>
        <v>0</v>
      </c>
      <c r="AF553" s="215"/>
      <c r="AG553" s="215"/>
      <c r="AH553" s="140">
        <f t="shared" si="799"/>
        <v>0</v>
      </c>
      <c r="AJ553" s="217"/>
      <c r="AK553" s="218"/>
      <c r="AL553" s="219"/>
      <c r="AM553" s="218"/>
      <c r="AN553" s="219"/>
      <c r="AO553" s="218"/>
      <c r="AP553" s="219"/>
      <c r="AQ553" s="218"/>
      <c r="AR553" s="219"/>
      <c r="AS553" s="218"/>
      <c r="AT553" s="219"/>
      <c r="AU553" s="218"/>
      <c r="AV553" s="114">
        <f t="shared" si="815"/>
        <v>0</v>
      </c>
      <c r="AW553" s="113">
        <f t="shared" ref="AW553:AW616" si="827">T553-AV553</f>
        <v>0</v>
      </c>
      <c r="AX553" s="210"/>
      <c r="AY553" s="111">
        <f t="shared" ref="AY553:AY616" si="828">SUM(AJ553:AL553)</f>
        <v>0</v>
      </c>
      <c r="AZ553" s="113">
        <f t="shared" ref="AZ553:AZ616" si="829">SUM(AM553:AO553)</f>
        <v>0</v>
      </c>
      <c r="BA553" s="114">
        <f t="shared" ref="BA553:BA616" si="830">SUM(AP553:AR553)</f>
        <v>0</v>
      </c>
      <c r="BB553" s="113">
        <f t="shared" ref="BB553:BB616" si="831">SUM(AS553:AU553)</f>
        <v>0</v>
      </c>
      <c r="BC553" s="113">
        <f t="shared" si="816"/>
        <v>0</v>
      </c>
      <c r="BD553" s="117">
        <f t="shared" ref="BD553:BD616" si="832">T553-BC553</f>
        <v>0</v>
      </c>
    </row>
    <row r="554" spans="2:56" x14ac:dyDescent="0.3">
      <c r="B554" s="222" t="s">
        <v>167</v>
      </c>
      <c r="C554" s="78">
        <f>SUM(C555:C560)</f>
        <v>130810</v>
      </c>
      <c r="D554" s="79">
        <f>SUM(D555:D560)</f>
        <v>122635.39</v>
      </c>
      <c r="E554" s="69">
        <f t="shared" si="821"/>
        <v>0.93750775934561581</v>
      </c>
      <c r="F554" s="78">
        <f>SUM(F555:F560)</f>
        <v>940155</v>
      </c>
      <c r="G554" s="79">
        <f>SUM(G555:G560)</f>
        <v>922983.9</v>
      </c>
      <c r="H554" s="69">
        <f t="shared" si="822"/>
        <v>0.98173588397657841</v>
      </c>
      <c r="I554" s="78">
        <f>SUM(I555:I560)</f>
        <v>1068740</v>
      </c>
      <c r="J554" s="79">
        <f>SUM(J555:J560)</f>
        <v>1067717.3499999999</v>
      </c>
      <c r="K554" s="69">
        <f t="shared" si="823"/>
        <v>0.99904312554971264</v>
      </c>
      <c r="L554" s="78">
        <f>SUM(L555:L560)</f>
        <v>895592</v>
      </c>
      <c r="M554" s="80">
        <f>SUM(M555:M560)</f>
        <v>897292</v>
      </c>
      <c r="N554" s="81">
        <f>SUM(N555:N560)</f>
        <v>0</v>
      </c>
      <c r="O554" s="78">
        <f>SUM(O555:O560)</f>
        <v>837700</v>
      </c>
      <c r="P554" s="81">
        <f>SUM(P555:P560)</f>
        <v>-700</v>
      </c>
      <c r="Q554" s="148">
        <f t="shared" si="824"/>
        <v>837000</v>
      </c>
      <c r="R554" s="81">
        <f>SUM(R555:R560)</f>
        <v>0</v>
      </c>
      <c r="S554" s="81">
        <f>SUM(S555:S560)</f>
        <v>0</v>
      </c>
      <c r="T554" s="149">
        <f t="shared" ref="T554:T617" si="833">SUM(Q554:S554)</f>
        <v>837000</v>
      </c>
      <c r="U554" s="216"/>
      <c r="V554" s="78">
        <f>SUM(V555:V560)</f>
        <v>837700</v>
      </c>
      <c r="W554" s="81">
        <f>SUM(W555:W560)</f>
        <v>0</v>
      </c>
      <c r="X554" s="148">
        <f t="shared" si="825"/>
        <v>837700</v>
      </c>
      <c r="Y554" s="81">
        <f>SUM(Y555:Y560)</f>
        <v>0</v>
      </c>
      <c r="Z554" s="81">
        <f>SUM(Z555:Z560)</f>
        <v>0</v>
      </c>
      <c r="AA554" s="149">
        <f t="shared" ref="AA554:AA617" si="834">SUM(X554:Z554)</f>
        <v>837700</v>
      </c>
      <c r="AB554" s="216"/>
      <c r="AC554" s="78">
        <f>SUM(AC555:AC560)</f>
        <v>848600</v>
      </c>
      <c r="AD554" s="81">
        <f>SUM(AD555:AD560)</f>
        <v>0</v>
      </c>
      <c r="AE554" s="148">
        <f t="shared" si="826"/>
        <v>848600</v>
      </c>
      <c r="AF554" s="81">
        <f>SUM(AF555:AF560)</f>
        <v>0</v>
      </c>
      <c r="AG554" s="81">
        <f>SUM(AG555:AG560)</f>
        <v>0</v>
      </c>
      <c r="AH554" s="149">
        <f t="shared" ref="AH554:AH617" si="835">SUM(AE554:AG554)</f>
        <v>848600</v>
      </c>
      <c r="AJ554" s="79">
        <f t="shared" ref="AJ554:AU554" si="836">SUM(AJ555:AJ560)</f>
        <v>10980</v>
      </c>
      <c r="AK554" s="80">
        <f t="shared" si="836"/>
        <v>102380</v>
      </c>
      <c r="AL554" s="81">
        <f t="shared" si="836"/>
        <v>14980</v>
      </c>
      <c r="AM554" s="80">
        <f t="shared" si="836"/>
        <v>113980</v>
      </c>
      <c r="AN554" s="81">
        <f t="shared" si="836"/>
        <v>173980</v>
      </c>
      <c r="AO554" s="80">
        <f t="shared" si="836"/>
        <v>14780</v>
      </c>
      <c r="AP554" s="81">
        <f t="shared" si="836"/>
        <v>113980</v>
      </c>
      <c r="AQ554" s="80">
        <f t="shared" si="836"/>
        <v>71980</v>
      </c>
      <c r="AR554" s="81">
        <f t="shared" si="836"/>
        <v>96160</v>
      </c>
      <c r="AS554" s="80">
        <f t="shared" si="836"/>
        <v>10970</v>
      </c>
      <c r="AT554" s="81">
        <f t="shared" si="836"/>
        <v>96830</v>
      </c>
      <c r="AU554" s="80">
        <f t="shared" si="836"/>
        <v>16000</v>
      </c>
      <c r="AV554" s="81">
        <f t="shared" si="815"/>
        <v>837000</v>
      </c>
      <c r="AW554" s="80">
        <f t="shared" si="827"/>
        <v>0</v>
      </c>
      <c r="AX554" s="210"/>
      <c r="AY554" s="79">
        <f t="shared" si="828"/>
        <v>128340</v>
      </c>
      <c r="AZ554" s="80">
        <f t="shared" si="829"/>
        <v>302740</v>
      </c>
      <c r="BA554" s="81">
        <f t="shared" si="830"/>
        <v>282120</v>
      </c>
      <c r="BB554" s="80">
        <f t="shared" si="831"/>
        <v>123800</v>
      </c>
      <c r="BC554" s="80">
        <f t="shared" si="816"/>
        <v>837000</v>
      </c>
      <c r="BD554" s="86">
        <f t="shared" si="832"/>
        <v>0</v>
      </c>
    </row>
    <row r="555" spans="2:56" x14ac:dyDescent="0.3">
      <c r="B555" s="211" t="s">
        <v>168</v>
      </c>
      <c r="C555" s="212">
        <v>41500</v>
      </c>
      <c r="D555" s="213">
        <v>41482.879999999997</v>
      </c>
      <c r="E555" s="144">
        <f t="shared" si="821"/>
        <v>0.99958746987951796</v>
      </c>
      <c r="F555" s="212">
        <v>446805</v>
      </c>
      <c r="G555" s="213">
        <v>446804.6</v>
      </c>
      <c r="H555" s="144">
        <f t="shared" si="822"/>
        <v>0.99999910475487064</v>
      </c>
      <c r="I555" s="212">
        <v>515803</v>
      </c>
      <c r="J555" s="213">
        <v>515802.36</v>
      </c>
      <c r="K555" s="144">
        <f t="shared" si="823"/>
        <v>0.9999987592162124</v>
      </c>
      <c r="L555" s="212">
        <v>257600</v>
      </c>
      <c r="M555" s="214">
        <v>291300</v>
      </c>
      <c r="N555" s="215"/>
      <c r="O555" s="212">
        <v>376200</v>
      </c>
      <c r="P555" s="215">
        <v>-700</v>
      </c>
      <c r="Q555" s="139">
        <f t="shared" si="824"/>
        <v>375500</v>
      </c>
      <c r="R555" s="215"/>
      <c r="S555" s="215"/>
      <c r="T555" s="140">
        <f t="shared" si="833"/>
        <v>375500</v>
      </c>
      <c r="U555" s="216"/>
      <c r="V555" s="212">
        <v>376200</v>
      </c>
      <c r="W555" s="215"/>
      <c r="X555" s="139">
        <f t="shared" si="825"/>
        <v>376200</v>
      </c>
      <c r="Y555" s="215"/>
      <c r="Z555" s="215"/>
      <c r="AA555" s="140">
        <f t="shared" si="834"/>
        <v>376200</v>
      </c>
      <c r="AB555" s="216"/>
      <c r="AC555" s="212">
        <v>382800</v>
      </c>
      <c r="AD555" s="215"/>
      <c r="AE555" s="139">
        <f t="shared" si="826"/>
        <v>382800</v>
      </c>
      <c r="AF555" s="215"/>
      <c r="AG555" s="215"/>
      <c r="AH555" s="140">
        <f t="shared" si="835"/>
        <v>382800</v>
      </c>
      <c r="AJ555" s="217">
        <f>6600-100+200-20</f>
        <v>6680</v>
      </c>
      <c r="AK555" s="218">
        <f>26400-100-300-20</f>
        <v>25980</v>
      </c>
      <c r="AL555" s="219">
        <f>13200-100+500-20</f>
        <v>13580</v>
      </c>
      <c r="AM555" s="218">
        <f>33000-100-100+500-20</f>
        <v>33280</v>
      </c>
      <c r="AN555" s="219">
        <f>82500-100-300-50-20</f>
        <v>82030</v>
      </c>
      <c r="AO555" s="218">
        <f>13200-100+1700-20</f>
        <v>14780</v>
      </c>
      <c r="AP555" s="219">
        <f>33000+300-20</f>
        <v>33280</v>
      </c>
      <c r="AQ555" s="218">
        <f>56100+400-50-20</f>
        <v>56430</v>
      </c>
      <c r="AR555" s="219">
        <f>39600+400-20-20</f>
        <v>39960</v>
      </c>
      <c r="AS555" s="218">
        <f>6600+100-30</f>
        <v>6670</v>
      </c>
      <c r="AT555" s="219">
        <f>52800-300-50-20</f>
        <v>52430</v>
      </c>
      <c r="AU555" s="218">
        <f>13200-2000-800</f>
        <v>10400</v>
      </c>
      <c r="AV555" s="114">
        <f t="shared" si="815"/>
        <v>375500</v>
      </c>
      <c r="AW555" s="113">
        <f t="shared" si="827"/>
        <v>0</v>
      </c>
      <c r="AX555" s="210"/>
      <c r="AY555" s="111">
        <f t="shared" si="828"/>
        <v>46240</v>
      </c>
      <c r="AZ555" s="113">
        <f t="shared" si="829"/>
        <v>130090</v>
      </c>
      <c r="BA555" s="114">
        <f t="shared" si="830"/>
        <v>129670</v>
      </c>
      <c r="BB555" s="113">
        <f t="shared" si="831"/>
        <v>69500</v>
      </c>
      <c r="BC555" s="113">
        <f t="shared" si="816"/>
        <v>375500</v>
      </c>
      <c r="BD555" s="117">
        <f t="shared" si="832"/>
        <v>0</v>
      </c>
    </row>
    <row r="556" spans="2:56" x14ac:dyDescent="0.3">
      <c r="B556" s="211" t="s">
        <v>169</v>
      </c>
      <c r="C556" s="212">
        <v>4500</v>
      </c>
      <c r="D556" s="213">
        <v>14720.07</v>
      </c>
      <c r="E556" s="144">
        <f t="shared" si="821"/>
        <v>3.2711266666666665</v>
      </c>
      <c r="F556" s="212">
        <v>23080</v>
      </c>
      <c r="G556" s="213">
        <v>28350.55</v>
      </c>
      <c r="H556" s="144">
        <f t="shared" si="822"/>
        <v>1.2283600519930675</v>
      </c>
      <c r="I556" s="212">
        <v>31001</v>
      </c>
      <c r="J556" s="213">
        <v>30982.69</v>
      </c>
      <c r="K556" s="144">
        <f t="shared" si="823"/>
        <v>0.9994093738911648</v>
      </c>
      <c r="L556" s="212">
        <v>25992</v>
      </c>
      <c r="M556" s="214">
        <v>25992</v>
      </c>
      <c r="N556" s="215"/>
      <c r="O556" s="212">
        <v>39900</v>
      </c>
      <c r="P556" s="215"/>
      <c r="Q556" s="139">
        <f t="shared" si="824"/>
        <v>39900</v>
      </c>
      <c r="R556" s="215"/>
      <c r="S556" s="215"/>
      <c r="T556" s="140">
        <f t="shared" si="833"/>
        <v>39900</v>
      </c>
      <c r="U556" s="216"/>
      <c r="V556" s="212">
        <v>39900</v>
      </c>
      <c r="W556" s="215"/>
      <c r="X556" s="139">
        <f t="shared" si="825"/>
        <v>39900</v>
      </c>
      <c r="Y556" s="215"/>
      <c r="Z556" s="215"/>
      <c r="AA556" s="140">
        <f t="shared" si="834"/>
        <v>39900</v>
      </c>
      <c r="AB556" s="216"/>
      <c r="AC556" s="212">
        <v>40600</v>
      </c>
      <c r="AD556" s="215"/>
      <c r="AE556" s="139">
        <f t="shared" si="826"/>
        <v>40600</v>
      </c>
      <c r="AF556" s="215"/>
      <c r="AG556" s="215"/>
      <c r="AH556" s="140">
        <f t="shared" si="835"/>
        <v>40600</v>
      </c>
      <c r="AJ556" s="217">
        <v>700</v>
      </c>
      <c r="AK556" s="218">
        <v>2800</v>
      </c>
      <c r="AL556" s="219">
        <v>1400</v>
      </c>
      <c r="AM556" s="218">
        <v>3500</v>
      </c>
      <c r="AN556" s="219">
        <v>8750</v>
      </c>
      <c r="AO556" s="218" t="s">
        <v>238</v>
      </c>
      <c r="AP556" s="219">
        <v>3500</v>
      </c>
      <c r="AQ556" s="218">
        <v>5950</v>
      </c>
      <c r="AR556" s="219">
        <v>4200</v>
      </c>
      <c r="AS556" s="218">
        <v>700</v>
      </c>
      <c r="AT556" s="219">
        <v>2800</v>
      </c>
      <c r="AU556" s="218">
        <v>5600</v>
      </c>
      <c r="AV556" s="114">
        <f t="shared" si="815"/>
        <v>39900</v>
      </c>
      <c r="AW556" s="113">
        <f t="shared" si="827"/>
        <v>0</v>
      </c>
      <c r="AX556" s="210"/>
      <c r="AY556" s="111">
        <f t="shared" si="828"/>
        <v>4900</v>
      </c>
      <c r="AZ556" s="113">
        <f t="shared" si="829"/>
        <v>12250</v>
      </c>
      <c r="BA556" s="114">
        <f t="shared" si="830"/>
        <v>13650</v>
      </c>
      <c r="BB556" s="113">
        <f t="shared" si="831"/>
        <v>9100</v>
      </c>
      <c r="BC556" s="113">
        <f t="shared" si="816"/>
        <v>39900</v>
      </c>
      <c r="BD556" s="117">
        <f t="shared" si="832"/>
        <v>0</v>
      </c>
    </row>
    <row r="557" spans="2:56" x14ac:dyDescent="0.3">
      <c r="B557" s="211" t="s">
        <v>170</v>
      </c>
      <c r="C557" s="212"/>
      <c r="D557" s="213"/>
      <c r="E557" s="144">
        <f t="shared" si="821"/>
        <v>0</v>
      </c>
      <c r="F557" s="212">
        <v>113280</v>
      </c>
      <c r="G557" s="213">
        <v>79322.490000000005</v>
      </c>
      <c r="H557" s="144">
        <f t="shared" si="822"/>
        <v>0.70023384533898314</v>
      </c>
      <c r="I557" s="212">
        <v>80684</v>
      </c>
      <c r="J557" s="213">
        <v>80260.429999999978</v>
      </c>
      <c r="K557" s="144">
        <f t="shared" si="823"/>
        <v>0.99475026027465141</v>
      </c>
      <c r="L557" s="212">
        <v>237000</v>
      </c>
      <c r="M557" s="214">
        <v>237000</v>
      </c>
      <c r="N557" s="215"/>
      <c r="O557" s="212">
        <v>134400</v>
      </c>
      <c r="P557" s="215"/>
      <c r="Q557" s="139">
        <f t="shared" si="824"/>
        <v>134400</v>
      </c>
      <c r="R557" s="215"/>
      <c r="S557" s="215"/>
      <c r="T557" s="140">
        <f t="shared" si="833"/>
        <v>134400</v>
      </c>
      <c r="U557" s="216"/>
      <c r="V557" s="212">
        <v>134400</v>
      </c>
      <c r="W557" s="215"/>
      <c r="X557" s="139">
        <f t="shared" si="825"/>
        <v>134400</v>
      </c>
      <c r="Y557" s="215"/>
      <c r="Z557" s="215"/>
      <c r="AA557" s="140">
        <f t="shared" si="834"/>
        <v>134400</v>
      </c>
      <c r="AB557" s="216"/>
      <c r="AC557" s="212">
        <v>134400</v>
      </c>
      <c r="AD557" s="215"/>
      <c r="AE557" s="139">
        <f t="shared" si="826"/>
        <v>134400</v>
      </c>
      <c r="AF557" s="215"/>
      <c r="AG557" s="215"/>
      <c r="AH557" s="140">
        <f t="shared" si="835"/>
        <v>134400</v>
      </c>
      <c r="AJ557" s="217">
        <v>0</v>
      </c>
      <c r="AK557" s="218">
        <v>33600</v>
      </c>
      <c r="AL557" s="219">
        <v>0</v>
      </c>
      <c r="AM557" s="218">
        <v>33600</v>
      </c>
      <c r="AN557" s="219">
        <v>33600</v>
      </c>
      <c r="AO557" s="218">
        <v>0</v>
      </c>
      <c r="AP557" s="219">
        <v>33600</v>
      </c>
      <c r="AQ557" s="218">
        <v>0</v>
      </c>
      <c r="AR557" s="219">
        <v>0</v>
      </c>
      <c r="AS557" s="218">
        <v>0</v>
      </c>
      <c r="AT557" s="219">
        <v>0</v>
      </c>
      <c r="AU557" s="218">
        <v>0</v>
      </c>
      <c r="AV557" s="114">
        <f t="shared" si="815"/>
        <v>134400</v>
      </c>
      <c r="AW557" s="113">
        <f t="shared" si="827"/>
        <v>0</v>
      </c>
      <c r="AX557" s="210"/>
      <c r="AY557" s="111">
        <f t="shared" si="828"/>
        <v>33600</v>
      </c>
      <c r="AZ557" s="113">
        <f t="shared" si="829"/>
        <v>67200</v>
      </c>
      <c r="BA557" s="114">
        <f t="shared" si="830"/>
        <v>33600</v>
      </c>
      <c r="BB557" s="113">
        <f t="shared" si="831"/>
        <v>0</v>
      </c>
      <c r="BC557" s="113">
        <f t="shared" si="816"/>
        <v>134400</v>
      </c>
      <c r="BD557" s="117">
        <f t="shared" si="832"/>
        <v>0</v>
      </c>
    </row>
    <row r="558" spans="2:56" x14ac:dyDescent="0.3">
      <c r="B558" s="211" t="s">
        <v>171</v>
      </c>
      <c r="C558" s="212">
        <v>84810</v>
      </c>
      <c r="D558" s="213">
        <v>66432.44</v>
      </c>
      <c r="E558" s="144">
        <f t="shared" si="821"/>
        <v>0.78330904374484145</v>
      </c>
      <c r="F558" s="212">
        <v>130500</v>
      </c>
      <c r="G558" s="213">
        <v>142016.63</v>
      </c>
      <c r="H558" s="144">
        <f t="shared" si="822"/>
        <v>1.0882500383141762</v>
      </c>
      <c r="I558" s="212">
        <v>572</v>
      </c>
      <c r="J558" s="213">
        <v>571.05999999999995</v>
      </c>
      <c r="K558" s="144">
        <f t="shared" si="823"/>
        <v>0.99835664335664331</v>
      </c>
      <c r="L558" s="212">
        <v>72000</v>
      </c>
      <c r="M558" s="214">
        <v>0</v>
      </c>
      <c r="N558" s="215"/>
      <c r="O558" s="212">
        <v>33600</v>
      </c>
      <c r="P558" s="215"/>
      <c r="Q558" s="139">
        <f t="shared" si="824"/>
        <v>33600</v>
      </c>
      <c r="R558" s="215"/>
      <c r="S558" s="215"/>
      <c r="T558" s="140">
        <f t="shared" si="833"/>
        <v>33600</v>
      </c>
      <c r="U558" s="216"/>
      <c r="V558" s="212">
        <v>33600</v>
      </c>
      <c r="W558" s="215"/>
      <c r="X558" s="139">
        <f t="shared" si="825"/>
        <v>33600</v>
      </c>
      <c r="Y558" s="215"/>
      <c r="Z558" s="215"/>
      <c r="AA558" s="140">
        <f t="shared" si="834"/>
        <v>33600</v>
      </c>
      <c r="AB558" s="216"/>
      <c r="AC558" s="212">
        <v>37200</v>
      </c>
      <c r="AD558" s="215"/>
      <c r="AE558" s="139">
        <f t="shared" si="826"/>
        <v>37200</v>
      </c>
      <c r="AF558" s="215"/>
      <c r="AG558" s="215"/>
      <c r="AH558" s="140">
        <f t="shared" si="835"/>
        <v>37200</v>
      </c>
      <c r="AJ558" s="217">
        <v>3600</v>
      </c>
      <c r="AK558" s="218">
        <v>0</v>
      </c>
      <c r="AL558" s="219">
        <v>0</v>
      </c>
      <c r="AM558" s="218">
        <v>3600</v>
      </c>
      <c r="AN558" s="219">
        <v>9600</v>
      </c>
      <c r="AO558" s="218">
        <v>0</v>
      </c>
      <c r="AP558" s="219">
        <v>3600</v>
      </c>
      <c r="AQ558" s="218">
        <v>9600</v>
      </c>
      <c r="AR558" s="219">
        <v>0</v>
      </c>
      <c r="AS558" s="218">
        <v>3600</v>
      </c>
      <c r="AT558" s="219">
        <v>0</v>
      </c>
      <c r="AU558" s="218">
        <v>0</v>
      </c>
      <c r="AV558" s="114">
        <f t="shared" si="815"/>
        <v>33600</v>
      </c>
      <c r="AW558" s="113">
        <f t="shared" si="827"/>
        <v>0</v>
      </c>
      <c r="AX558" s="210"/>
      <c r="AY558" s="111">
        <f t="shared" si="828"/>
        <v>3600</v>
      </c>
      <c r="AZ558" s="113">
        <f t="shared" si="829"/>
        <v>13200</v>
      </c>
      <c r="BA558" s="114">
        <f t="shared" si="830"/>
        <v>13200</v>
      </c>
      <c r="BB558" s="113">
        <f t="shared" si="831"/>
        <v>3600</v>
      </c>
      <c r="BC558" s="113">
        <f t="shared" si="816"/>
        <v>33600</v>
      </c>
      <c r="BD558" s="117">
        <f t="shared" si="832"/>
        <v>0</v>
      </c>
    </row>
    <row r="559" spans="2:56" x14ac:dyDescent="0.3">
      <c r="B559" s="211" t="s">
        <v>172</v>
      </c>
      <c r="C559" s="212"/>
      <c r="D559" s="213"/>
      <c r="E559" s="144">
        <f t="shared" si="821"/>
        <v>0</v>
      </c>
      <c r="F559" s="212">
        <v>226490</v>
      </c>
      <c r="G559" s="213">
        <v>226489.63</v>
      </c>
      <c r="H559" s="144">
        <f t="shared" si="822"/>
        <v>0.99999836637379136</v>
      </c>
      <c r="I559" s="212">
        <v>440680</v>
      </c>
      <c r="J559" s="213">
        <v>440100.81</v>
      </c>
      <c r="K559" s="144">
        <f t="shared" si="823"/>
        <v>0.99868569029681398</v>
      </c>
      <c r="L559" s="212">
        <v>288000</v>
      </c>
      <c r="M559" s="214">
        <v>328000</v>
      </c>
      <c r="N559" s="215"/>
      <c r="O559" s="212">
        <v>229600</v>
      </c>
      <c r="P559" s="215"/>
      <c r="Q559" s="139">
        <f t="shared" si="824"/>
        <v>229600</v>
      </c>
      <c r="R559" s="215"/>
      <c r="S559" s="215"/>
      <c r="T559" s="140">
        <f t="shared" si="833"/>
        <v>229600</v>
      </c>
      <c r="U559" s="216"/>
      <c r="V559" s="212">
        <v>229600</v>
      </c>
      <c r="W559" s="215"/>
      <c r="X559" s="139">
        <f t="shared" si="825"/>
        <v>229600</v>
      </c>
      <c r="Y559" s="215"/>
      <c r="Z559" s="215"/>
      <c r="AA559" s="140">
        <f t="shared" si="834"/>
        <v>229600</v>
      </c>
      <c r="AB559" s="216"/>
      <c r="AC559" s="212">
        <v>229600</v>
      </c>
      <c r="AD559" s="215"/>
      <c r="AE559" s="139">
        <f t="shared" si="826"/>
        <v>229600</v>
      </c>
      <c r="AF559" s="215"/>
      <c r="AG559" s="215"/>
      <c r="AH559" s="140">
        <f t="shared" si="835"/>
        <v>229600</v>
      </c>
      <c r="AJ559" s="217">
        <v>0</v>
      </c>
      <c r="AK559" s="218">
        <v>40000</v>
      </c>
      <c r="AL559" s="219">
        <v>0</v>
      </c>
      <c r="AM559" s="218">
        <v>40000</v>
      </c>
      <c r="AN559" s="219">
        <v>40000</v>
      </c>
      <c r="AO559" s="218">
        <v>0</v>
      </c>
      <c r="AP559" s="219">
        <v>40000</v>
      </c>
      <c r="AQ559" s="218">
        <v>0</v>
      </c>
      <c r="AR559" s="219">
        <v>40000</v>
      </c>
      <c r="AS559" s="218">
        <v>0</v>
      </c>
      <c r="AT559" s="219">
        <v>29600</v>
      </c>
      <c r="AU559" s="218">
        <v>0</v>
      </c>
      <c r="AV559" s="114">
        <f t="shared" si="815"/>
        <v>229600</v>
      </c>
      <c r="AW559" s="113">
        <f t="shared" si="827"/>
        <v>0</v>
      </c>
      <c r="AX559" s="210"/>
      <c r="AY559" s="111">
        <f t="shared" si="828"/>
        <v>40000</v>
      </c>
      <c r="AZ559" s="113">
        <f t="shared" si="829"/>
        <v>80000</v>
      </c>
      <c r="BA559" s="114">
        <f t="shared" si="830"/>
        <v>80000</v>
      </c>
      <c r="BB559" s="113">
        <f t="shared" si="831"/>
        <v>29600</v>
      </c>
      <c r="BC559" s="113">
        <f t="shared" si="816"/>
        <v>229600</v>
      </c>
      <c r="BD559" s="117">
        <f t="shared" si="832"/>
        <v>0</v>
      </c>
    </row>
    <row r="560" spans="2:56" x14ac:dyDescent="0.3">
      <c r="B560" s="211" t="s">
        <v>173</v>
      </c>
      <c r="C560" s="212"/>
      <c r="D560" s="213"/>
      <c r="E560" s="144">
        <f t="shared" si="821"/>
        <v>0</v>
      </c>
      <c r="F560" s="212"/>
      <c r="G560" s="213"/>
      <c r="H560" s="144">
        <f t="shared" si="822"/>
        <v>0</v>
      </c>
      <c r="I560" s="212"/>
      <c r="J560" s="213"/>
      <c r="K560" s="144">
        <f t="shared" si="823"/>
        <v>0</v>
      </c>
      <c r="L560" s="212">
        <v>15000</v>
      </c>
      <c r="M560" s="214">
        <v>15000</v>
      </c>
      <c r="N560" s="215"/>
      <c r="O560" s="212">
        <v>24000</v>
      </c>
      <c r="P560" s="215"/>
      <c r="Q560" s="139">
        <f t="shared" si="824"/>
        <v>24000</v>
      </c>
      <c r="R560" s="215"/>
      <c r="S560" s="215"/>
      <c r="T560" s="140">
        <f t="shared" si="833"/>
        <v>24000</v>
      </c>
      <c r="U560" s="216"/>
      <c r="V560" s="212">
        <v>24000</v>
      </c>
      <c r="W560" s="215"/>
      <c r="X560" s="139">
        <f t="shared" si="825"/>
        <v>24000</v>
      </c>
      <c r="Y560" s="215"/>
      <c r="Z560" s="215"/>
      <c r="AA560" s="140">
        <f t="shared" si="834"/>
        <v>24000</v>
      </c>
      <c r="AB560" s="216"/>
      <c r="AC560" s="212">
        <v>24000</v>
      </c>
      <c r="AD560" s="215"/>
      <c r="AE560" s="139">
        <f t="shared" si="826"/>
        <v>24000</v>
      </c>
      <c r="AF560" s="215"/>
      <c r="AG560" s="215"/>
      <c r="AH560" s="140">
        <f t="shared" si="835"/>
        <v>24000</v>
      </c>
      <c r="AJ560" s="217">
        <v>0</v>
      </c>
      <c r="AK560" s="218">
        <v>0</v>
      </c>
      <c r="AL560" s="219">
        <v>0</v>
      </c>
      <c r="AM560" s="218">
        <v>0</v>
      </c>
      <c r="AN560" s="219">
        <v>0</v>
      </c>
      <c r="AO560" s="218">
        <v>0</v>
      </c>
      <c r="AP560" s="219">
        <v>0</v>
      </c>
      <c r="AQ560" s="218">
        <v>0</v>
      </c>
      <c r="AR560" s="219">
        <v>12000</v>
      </c>
      <c r="AS560" s="218">
        <v>0</v>
      </c>
      <c r="AT560" s="219">
        <v>12000</v>
      </c>
      <c r="AU560" s="218">
        <v>0</v>
      </c>
      <c r="AV560" s="114">
        <f t="shared" si="815"/>
        <v>24000</v>
      </c>
      <c r="AW560" s="113">
        <f t="shared" si="827"/>
        <v>0</v>
      </c>
      <c r="AX560" s="210"/>
      <c r="AY560" s="111">
        <f t="shared" si="828"/>
        <v>0</v>
      </c>
      <c r="AZ560" s="113">
        <f t="shared" si="829"/>
        <v>0</v>
      </c>
      <c r="BA560" s="114">
        <f t="shared" si="830"/>
        <v>12000</v>
      </c>
      <c r="BB560" s="113">
        <f t="shared" si="831"/>
        <v>12000</v>
      </c>
      <c r="BC560" s="113">
        <f t="shared" si="816"/>
        <v>24000</v>
      </c>
      <c r="BD560" s="117">
        <f t="shared" si="832"/>
        <v>0</v>
      </c>
    </row>
    <row r="561" spans="2:56" x14ac:dyDescent="0.3">
      <c r="B561" s="222" t="s">
        <v>174</v>
      </c>
      <c r="C561" s="78">
        <f>SUM(C562)</f>
        <v>0</v>
      </c>
      <c r="D561" s="79">
        <f>SUM(D562)</f>
        <v>0</v>
      </c>
      <c r="E561" s="69">
        <f t="shared" si="821"/>
        <v>0</v>
      </c>
      <c r="F561" s="78">
        <f>SUM(F562)</f>
        <v>0</v>
      </c>
      <c r="G561" s="79">
        <f>SUM(G562)</f>
        <v>0</v>
      </c>
      <c r="H561" s="69">
        <f t="shared" si="822"/>
        <v>0</v>
      </c>
      <c r="I561" s="78">
        <f>SUM(I562)</f>
        <v>0</v>
      </c>
      <c r="J561" s="79">
        <f>SUM(J562)</f>
        <v>0</v>
      </c>
      <c r="K561" s="69">
        <f t="shared" si="823"/>
        <v>0</v>
      </c>
      <c r="L561" s="78">
        <f>SUM(L562)</f>
        <v>0</v>
      </c>
      <c r="M561" s="80">
        <f>SUM(M562)</f>
        <v>0</v>
      </c>
      <c r="N561" s="81">
        <f>SUM(N562)</f>
        <v>0</v>
      </c>
      <c r="O561" s="78">
        <f>SUM(O562)</f>
        <v>0</v>
      </c>
      <c r="P561" s="81">
        <f>SUM(P562)</f>
        <v>0</v>
      </c>
      <c r="Q561" s="148">
        <f t="shared" si="824"/>
        <v>0</v>
      </c>
      <c r="R561" s="81">
        <f>SUM(R562)</f>
        <v>0</v>
      </c>
      <c r="S561" s="81">
        <f>SUM(S562)</f>
        <v>0</v>
      </c>
      <c r="T561" s="149">
        <f t="shared" si="833"/>
        <v>0</v>
      </c>
      <c r="U561" s="216"/>
      <c r="V561" s="78">
        <f>SUM(V562)</f>
        <v>0</v>
      </c>
      <c r="W561" s="81">
        <f>SUM(W562)</f>
        <v>0</v>
      </c>
      <c r="X561" s="148">
        <f t="shared" si="825"/>
        <v>0</v>
      </c>
      <c r="Y561" s="81">
        <f>SUM(Y562)</f>
        <v>0</v>
      </c>
      <c r="Z561" s="81">
        <f>SUM(Z562)</f>
        <v>0</v>
      </c>
      <c r="AA561" s="149">
        <f t="shared" si="834"/>
        <v>0</v>
      </c>
      <c r="AB561" s="216"/>
      <c r="AC561" s="78">
        <f>SUM(AC562)</f>
        <v>0</v>
      </c>
      <c r="AD561" s="81">
        <f>SUM(AD562)</f>
        <v>0</v>
      </c>
      <c r="AE561" s="148">
        <f t="shared" si="826"/>
        <v>0</v>
      </c>
      <c r="AF561" s="81">
        <f>SUM(AF562)</f>
        <v>0</v>
      </c>
      <c r="AG561" s="81">
        <f>SUM(AG562)</f>
        <v>0</v>
      </c>
      <c r="AH561" s="149">
        <f t="shared" si="835"/>
        <v>0</v>
      </c>
      <c r="AJ561" s="79">
        <f t="shared" ref="AJ561:AU561" si="837">SUM(AJ562)</f>
        <v>0</v>
      </c>
      <c r="AK561" s="80">
        <f t="shared" si="837"/>
        <v>0</v>
      </c>
      <c r="AL561" s="81">
        <f t="shared" si="837"/>
        <v>0</v>
      </c>
      <c r="AM561" s="80">
        <f t="shared" si="837"/>
        <v>0</v>
      </c>
      <c r="AN561" s="81">
        <f t="shared" si="837"/>
        <v>0</v>
      </c>
      <c r="AO561" s="80">
        <f t="shared" si="837"/>
        <v>0</v>
      </c>
      <c r="AP561" s="81">
        <f t="shared" si="837"/>
        <v>0</v>
      </c>
      <c r="AQ561" s="80">
        <f t="shared" si="837"/>
        <v>0</v>
      </c>
      <c r="AR561" s="81">
        <f t="shared" si="837"/>
        <v>0</v>
      </c>
      <c r="AS561" s="80">
        <f t="shared" si="837"/>
        <v>0</v>
      </c>
      <c r="AT561" s="81">
        <f t="shared" si="837"/>
        <v>0</v>
      </c>
      <c r="AU561" s="80">
        <f t="shared" si="837"/>
        <v>0</v>
      </c>
      <c r="AV561" s="81">
        <f t="shared" si="815"/>
        <v>0</v>
      </c>
      <c r="AW561" s="80">
        <f t="shared" si="827"/>
        <v>0</v>
      </c>
      <c r="AX561" s="210"/>
      <c r="AY561" s="79">
        <f t="shared" si="828"/>
        <v>0</v>
      </c>
      <c r="AZ561" s="80">
        <f t="shared" si="829"/>
        <v>0</v>
      </c>
      <c r="BA561" s="81">
        <f t="shared" si="830"/>
        <v>0</v>
      </c>
      <c r="BB561" s="80">
        <f t="shared" si="831"/>
        <v>0</v>
      </c>
      <c r="BC561" s="80">
        <f t="shared" si="816"/>
        <v>0</v>
      </c>
      <c r="BD561" s="86">
        <f t="shared" si="832"/>
        <v>0</v>
      </c>
    </row>
    <row r="562" spans="2:56" x14ac:dyDescent="0.3">
      <c r="B562" s="211" t="s">
        <v>175</v>
      </c>
      <c r="C562" s="212"/>
      <c r="D562" s="213"/>
      <c r="E562" s="144">
        <f t="shared" si="821"/>
        <v>0</v>
      </c>
      <c r="F562" s="212"/>
      <c r="G562" s="213"/>
      <c r="H562" s="144">
        <f t="shared" si="822"/>
        <v>0</v>
      </c>
      <c r="I562" s="212"/>
      <c r="J562" s="213"/>
      <c r="K562" s="144">
        <f t="shared" si="823"/>
        <v>0</v>
      </c>
      <c r="L562" s="212"/>
      <c r="M562" s="214"/>
      <c r="N562" s="215"/>
      <c r="O562" s="212"/>
      <c r="P562" s="215"/>
      <c r="Q562" s="139">
        <f t="shared" si="824"/>
        <v>0</v>
      </c>
      <c r="R562" s="215"/>
      <c r="S562" s="215"/>
      <c r="T562" s="140">
        <f t="shared" si="833"/>
        <v>0</v>
      </c>
      <c r="U562" s="216"/>
      <c r="V562" s="212"/>
      <c r="W562" s="215"/>
      <c r="X562" s="139">
        <f t="shared" si="825"/>
        <v>0</v>
      </c>
      <c r="Y562" s="215"/>
      <c r="Z562" s="215"/>
      <c r="AA562" s="140">
        <f t="shared" si="834"/>
        <v>0</v>
      </c>
      <c r="AB562" s="216"/>
      <c r="AC562" s="212"/>
      <c r="AD562" s="215"/>
      <c r="AE562" s="139">
        <f t="shared" si="826"/>
        <v>0</v>
      </c>
      <c r="AF562" s="215"/>
      <c r="AG562" s="215"/>
      <c r="AH562" s="140">
        <f t="shared" si="835"/>
        <v>0</v>
      </c>
      <c r="AJ562" s="217"/>
      <c r="AK562" s="218"/>
      <c r="AL562" s="219"/>
      <c r="AM562" s="218"/>
      <c r="AN562" s="219"/>
      <c r="AO562" s="218"/>
      <c r="AP562" s="219"/>
      <c r="AQ562" s="218"/>
      <c r="AR562" s="219"/>
      <c r="AS562" s="218"/>
      <c r="AT562" s="219"/>
      <c r="AU562" s="218"/>
      <c r="AV562" s="114">
        <f t="shared" si="815"/>
        <v>0</v>
      </c>
      <c r="AW562" s="113">
        <f t="shared" si="827"/>
        <v>0</v>
      </c>
      <c r="AX562" s="210"/>
      <c r="AY562" s="111">
        <f t="shared" si="828"/>
        <v>0</v>
      </c>
      <c r="AZ562" s="113">
        <f t="shared" si="829"/>
        <v>0</v>
      </c>
      <c r="BA562" s="114">
        <f t="shared" si="830"/>
        <v>0</v>
      </c>
      <c r="BB562" s="113">
        <f t="shared" si="831"/>
        <v>0</v>
      </c>
      <c r="BC562" s="113">
        <f t="shared" si="816"/>
        <v>0</v>
      </c>
      <c r="BD562" s="117">
        <f t="shared" si="832"/>
        <v>0</v>
      </c>
    </row>
    <row r="563" spans="2:56" x14ac:dyDescent="0.3">
      <c r="B563" s="222" t="s">
        <v>176</v>
      </c>
      <c r="C563" s="78">
        <f>SUM(C564:C568)</f>
        <v>0</v>
      </c>
      <c r="D563" s="79">
        <f>SUM(D564:D568)</f>
        <v>0</v>
      </c>
      <c r="E563" s="69">
        <f t="shared" si="821"/>
        <v>0</v>
      </c>
      <c r="F563" s="78">
        <f>SUM(F564:F568)</f>
        <v>0</v>
      </c>
      <c r="G563" s="79">
        <f>SUM(G564:G568)</f>
        <v>0</v>
      </c>
      <c r="H563" s="69">
        <f t="shared" si="822"/>
        <v>0</v>
      </c>
      <c r="I563" s="78">
        <f>SUM(I564:I568)</f>
        <v>0</v>
      </c>
      <c r="J563" s="79">
        <f>SUM(J564:J568)</f>
        <v>0</v>
      </c>
      <c r="K563" s="69">
        <f t="shared" si="823"/>
        <v>0</v>
      </c>
      <c r="L563" s="78">
        <f>SUM(L564:L568)</f>
        <v>0</v>
      </c>
      <c r="M563" s="80">
        <f>SUM(M564:M568)</f>
        <v>0</v>
      </c>
      <c r="N563" s="81">
        <f>SUM(N564:N568)</f>
        <v>0</v>
      </c>
      <c r="O563" s="78">
        <f>SUM(O564:O568)</f>
        <v>0</v>
      </c>
      <c r="P563" s="81">
        <f>SUM(P564:P568)</f>
        <v>0</v>
      </c>
      <c r="Q563" s="148">
        <f t="shared" si="824"/>
        <v>0</v>
      </c>
      <c r="R563" s="81">
        <f>SUM(R564:R568)</f>
        <v>0</v>
      </c>
      <c r="S563" s="81">
        <f>SUM(S564:S568)</f>
        <v>0</v>
      </c>
      <c r="T563" s="149">
        <f t="shared" si="833"/>
        <v>0</v>
      </c>
      <c r="U563" s="216"/>
      <c r="V563" s="78">
        <f>SUM(V564:V568)</f>
        <v>0</v>
      </c>
      <c r="W563" s="81">
        <f>SUM(W564:W568)</f>
        <v>0</v>
      </c>
      <c r="X563" s="148">
        <f t="shared" si="825"/>
        <v>0</v>
      </c>
      <c r="Y563" s="81">
        <f>SUM(Y564:Y568)</f>
        <v>0</v>
      </c>
      <c r="Z563" s="81">
        <f>SUM(Z564:Z568)</f>
        <v>0</v>
      </c>
      <c r="AA563" s="149">
        <f t="shared" si="834"/>
        <v>0</v>
      </c>
      <c r="AB563" s="216"/>
      <c r="AC563" s="78">
        <f>SUM(AC564:AC568)</f>
        <v>0</v>
      </c>
      <c r="AD563" s="81">
        <f>SUM(AD564:AD568)</f>
        <v>0</v>
      </c>
      <c r="AE563" s="148">
        <f t="shared" si="826"/>
        <v>0</v>
      </c>
      <c r="AF563" s="81">
        <f>SUM(AF564:AF568)</f>
        <v>0</v>
      </c>
      <c r="AG563" s="81">
        <f>SUM(AG564:AG568)</f>
        <v>0</v>
      </c>
      <c r="AH563" s="149">
        <f t="shared" si="835"/>
        <v>0</v>
      </c>
      <c r="AJ563" s="79">
        <f t="shared" ref="AJ563:AU563" si="838">SUM(AJ564:AJ568)</f>
        <v>0</v>
      </c>
      <c r="AK563" s="80">
        <f t="shared" si="838"/>
        <v>0</v>
      </c>
      <c r="AL563" s="81">
        <f t="shared" si="838"/>
        <v>0</v>
      </c>
      <c r="AM563" s="80">
        <f t="shared" si="838"/>
        <v>0</v>
      </c>
      <c r="AN563" s="81">
        <f t="shared" si="838"/>
        <v>0</v>
      </c>
      <c r="AO563" s="80">
        <f t="shared" si="838"/>
        <v>0</v>
      </c>
      <c r="AP563" s="81">
        <f t="shared" si="838"/>
        <v>0</v>
      </c>
      <c r="AQ563" s="80">
        <f t="shared" si="838"/>
        <v>0</v>
      </c>
      <c r="AR563" s="81">
        <f t="shared" si="838"/>
        <v>0</v>
      </c>
      <c r="AS563" s="80">
        <f t="shared" si="838"/>
        <v>0</v>
      </c>
      <c r="AT563" s="81">
        <f t="shared" si="838"/>
        <v>0</v>
      </c>
      <c r="AU563" s="80">
        <f t="shared" si="838"/>
        <v>0</v>
      </c>
      <c r="AV563" s="81">
        <f t="shared" si="815"/>
        <v>0</v>
      </c>
      <c r="AW563" s="80">
        <f t="shared" si="827"/>
        <v>0</v>
      </c>
      <c r="AX563" s="210"/>
      <c r="AY563" s="79">
        <f t="shared" si="828"/>
        <v>0</v>
      </c>
      <c r="AZ563" s="80">
        <f t="shared" si="829"/>
        <v>0</v>
      </c>
      <c r="BA563" s="81">
        <f t="shared" si="830"/>
        <v>0</v>
      </c>
      <c r="BB563" s="80">
        <f t="shared" si="831"/>
        <v>0</v>
      </c>
      <c r="BC563" s="80">
        <f t="shared" si="816"/>
        <v>0</v>
      </c>
      <c r="BD563" s="86">
        <f t="shared" si="832"/>
        <v>0</v>
      </c>
    </row>
    <row r="564" spans="2:56" x14ac:dyDescent="0.3">
      <c r="B564" s="211" t="s">
        <v>177</v>
      </c>
      <c r="C564" s="212"/>
      <c r="D564" s="213"/>
      <c r="E564" s="144">
        <f t="shared" si="821"/>
        <v>0</v>
      </c>
      <c r="F564" s="212"/>
      <c r="G564" s="213"/>
      <c r="H564" s="144">
        <f t="shared" si="822"/>
        <v>0</v>
      </c>
      <c r="I564" s="212"/>
      <c r="J564" s="213"/>
      <c r="K564" s="144">
        <f t="shared" si="823"/>
        <v>0</v>
      </c>
      <c r="L564" s="212"/>
      <c r="M564" s="214"/>
      <c r="N564" s="215"/>
      <c r="O564" s="212"/>
      <c r="P564" s="215"/>
      <c r="Q564" s="139">
        <f t="shared" si="824"/>
        <v>0</v>
      </c>
      <c r="R564" s="215"/>
      <c r="S564" s="215"/>
      <c r="T564" s="140">
        <f t="shared" si="833"/>
        <v>0</v>
      </c>
      <c r="U564" s="216"/>
      <c r="V564" s="212"/>
      <c r="W564" s="215"/>
      <c r="X564" s="139">
        <f t="shared" si="825"/>
        <v>0</v>
      </c>
      <c r="Y564" s="215"/>
      <c r="Z564" s="215"/>
      <c r="AA564" s="140">
        <f t="shared" si="834"/>
        <v>0</v>
      </c>
      <c r="AB564" s="216"/>
      <c r="AC564" s="212"/>
      <c r="AD564" s="215"/>
      <c r="AE564" s="139">
        <f t="shared" si="826"/>
        <v>0</v>
      </c>
      <c r="AF564" s="215"/>
      <c r="AG564" s="215"/>
      <c r="AH564" s="140">
        <f t="shared" si="835"/>
        <v>0</v>
      </c>
      <c r="AJ564" s="217"/>
      <c r="AK564" s="218"/>
      <c r="AL564" s="219"/>
      <c r="AM564" s="218"/>
      <c r="AN564" s="219"/>
      <c r="AO564" s="218"/>
      <c r="AP564" s="219"/>
      <c r="AQ564" s="218"/>
      <c r="AR564" s="219"/>
      <c r="AS564" s="218"/>
      <c r="AT564" s="219"/>
      <c r="AU564" s="218"/>
      <c r="AV564" s="114">
        <f t="shared" si="815"/>
        <v>0</v>
      </c>
      <c r="AW564" s="113">
        <f t="shared" si="827"/>
        <v>0</v>
      </c>
      <c r="AX564" s="210"/>
      <c r="AY564" s="111">
        <f t="shared" si="828"/>
        <v>0</v>
      </c>
      <c r="AZ564" s="113">
        <f t="shared" si="829"/>
        <v>0</v>
      </c>
      <c r="BA564" s="114">
        <f t="shared" si="830"/>
        <v>0</v>
      </c>
      <c r="BB564" s="113">
        <f t="shared" si="831"/>
        <v>0</v>
      </c>
      <c r="BC564" s="113">
        <f t="shared" si="816"/>
        <v>0</v>
      </c>
      <c r="BD564" s="117">
        <f t="shared" si="832"/>
        <v>0</v>
      </c>
    </row>
    <row r="565" spans="2:56" x14ac:dyDescent="0.3">
      <c r="B565" s="211" t="s">
        <v>178</v>
      </c>
      <c r="C565" s="212"/>
      <c r="D565" s="213"/>
      <c r="E565" s="144">
        <f t="shared" si="821"/>
        <v>0</v>
      </c>
      <c r="F565" s="212"/>
      <c r="G565" s="213"/>
      <c r="H565" s="144">
        <f t="shared" si="822"/>
        <v>0</v>
      </c>
      <c r="I565" s="212"/>
      <c r="J565" s="213"/>
      <c r="K565" s="144">
        <f t="shared" si="823"/>
        <v>0</v>
      </c>
      <c r="L565" s="212"/>
      <c r="M565" s="214"/>
      <c r="N565" s="215"/>
      <c r="O565" s="212"/>
      <c r="P565" s="215"/>
      <c r="Q565" s="139">
        <f t="shared" si="824"/>
        <v>0</v>
      </c>
      <c r="R565" s="215"/>
      <c r="S565" s="215"/>
      <c r="T565" s="140">
        <f t="shared" si="833"/>
        <v>0</v>
      </c>
      <c r="U565" s="216"/>
      <c r="V565" s="212"/>
      <c r="W565" s="215"/>
      <c r="X565" s="139">
        <f t="shared" si="825"/>
        <v>0</v>
      </c>
      <c r="Y565" s="215"/>
      <c r="Z565" s="215"/>
      <c r="AA565" s="140">
        <f t="shared" si="834"/>
        <v>0</v>
      </c>
      <c r="AB565" s="216"/>
      <c r="AC565" s="212"/>
      <c r="AD565" s="215"/>
      <c r="AE565" s="139">
        <f t="shared" si="826"/>
        <v>0</v>
      </c>
      <c r="AF565" s="215"/>
      <c r="AG565" s="215"/>
      <c r="AH565" s="140">
        <f t="shared" si="835"/>
        <v>0</v>
      </c>
      <c r="AJ565" s="217"/>
      <c r="AK565" s="218"/>
      <c r="AL565" s="219"/>
      <c r="AM565" s="218"/>
      <c r="AN565" s="219"/>
      <c r="AO565" s="218"/>
      <c r="AP565" s="219"/>
      <c r="AQ565" s="218"/>
      <c r="AR565" s="219"/>
      <c r="AS565" s="218"/>
      <c r="AT565" s="219"/>
      <c r="AU565" s="218"/>
      <c r="AV565" s="114">
        <f t="shared" si="815"/>
        <v>0</v>
      </c>
      <c r="AW565" s="113">
        <f t="shared" si="827"/>
        <v>0</v>
      </c>
      <c r="AX565" s="210"/>
      <c r="AY565" s="111">
        <f t="shared" si="828"/>
        <v>0</v>
      </c>
      <c r="AZ565" s="113">
        <f t="shared" si="829"/>
        <v>0</v>
      </c>
      <c r="BA565" s="114">
        <f t="shared" si="830"/>
        <v>0</v>
      </c>
      <c r="BB565" s="113">
        <f t="shared" si="831"/>
        <v>0</v>
      </c>
      <c r="BC565" s="113">
        <f t="shared" si="816"/>
        <v>0</v>
      </c>
      <c r="BD565" s="117">
        <f t="shared" si="832"/>
        <v>0</v>
      </c>
    </row>
    <row r="566" spans="2:56" x14ac:dyDescent="0.3">
      <c r="B566" s="211" t="s">
        <v>179</v>
      </c>
      <c r="C566" s="212"/>
      <c r="D566" s="213"/>
      <c r="E566" s="144">
        <f t="shared" si="821"/>
        <v>0</v>
      </c>
      <c r="F566" s="212"/>
      <c r="G566" s="213"/>
      <c r="H566" s="144">
        <f t="shared" si="822"/>
        <v>0</v>
      </c>
      <c r="I566" s="212"/>
      <c r="J566" s="213"/>
      <c r="K566" s="144">
        <f t="shared" si="823"/>
        <v>0</v>
      </c>
      <c r="L566" s="212"/>
      <c r="M566" s="214"/>
      <c r="N566" s="215"/>
      <c r="O566" s="212"/>
      <c r="P566" s="215"/>
      <c r="Q566" s="139">
        <f t="shared" si="824"/>
        <v>0</v>
      </c>
      <c r="R566" s="215"/>
      <c r="S566" s="215"/>
      <c r="T566" s="140">
        <f t="shared" si="833"/>
        <v>0</v>
      </c>
      <c r="U566" s="216"/>
      <c r="V566" s="212"/>
      <c r="W566" s="215"/>
      <c r="X566" s="139">
        <f t="shared" si="825"/>
        <v>0</v>
      </c>
      <c r="Y566" s="215"/>
      <c r="Z566" s="215"/>
      <c r="AA566" s="140">
        <f t="shared" si="834"/>
        <v>0</v>
      </c>
      <c r="AB566" s="216"/>
      <c r="AC566" s="212"/>
      <c r="AD566" s="215"/>
      <c r="AE566" s="139">
        <f t="shared" si="826"/>
        <v>0</v>
      </c>
      <c r="AF566" s="215"/>
      <c r="AG566" s="215"/>
      <c r="AH566" s="140">
        <f t="shared" si="835"/>
        <v>0</v>
      </c>
      <c r="AJ566" s="217"/>
      <c r="AK566" s="218"/>
      <c r="AL566" s="219"/>
      <c r="AM566" s="218"/>
      <c r="AN566" s="219"/>
      <c r="AO566" s="218"/>
      <c r="AP566" s="219"/>
      <c r="AQ566" s="218"/>
      <c r="AR566" s="219"/>
      <c r="AS566" s="218"/>
      <c r="AT566" s="219"/>
      <c r="AU566" s="218"/>
      <c r="AV566" s="114">
        <f t="shared" si="815"/>
        <v>0</v>
      </c>
      <c r="AW566" s="113">
        <f t="shared" si="827"/>
        <v>0</v>
      </c>
      <c r="AX566" s="210"/>
      <c r="AY566" s="111">
        <f t="shared" si="828"/>
        <v>0</v>
      </c>
      <c r="AZ566" s="113">
        <f t="shared" si="829"/>
        <v>0</v>
      </c>
      <c r="BA566" s="114">
        <f t="shared" si="830"/>
        <v>0</v>
      </c>
      <c r="BB566" s="113">
        <f t="shared" si="831"/>
        <v>0</v>
      </c>
      <c r="BC566" s="113">
        <f t="shared" si="816"/>
        <v>0</v>
      </c>
      <c r="BD566" s="117">
        <f t="shared" si="832"/>
        <v>0</v>
      </c>
    </row>
    <row r="567" spans="2:56" x14ac:dyDescent="0.3">
      <c r="B567" s="211" t="s">
        <v>180</v>
      </c>
      <c r="C567" s="212"/>
      <c r="D567" s="213"/>
      <c r="E567" s="144">
        <f t="shared" si="821"/>
        <v>0</v>
      </c>
      <c r="F567" s="212"/>
      <c r="G567" s="213"/>
      <c r="H567" s="144">
        <f t="shared" si="822"/>
        <v>0</v>
      </c>
      <c r="I567" s="212"/>
      <c r="J567" s="213"/>
      <c r="K567" s="144">
        <f t="shared" si="823"/>
        <v>0</v>
      </c>
      <c r="L567" s="212"/>
      <c r="M567" s="214"/>
      <c r="N567" s="215"/>
      <c r="O567" s="212"/>
      <c r="P567" s="215"/>
      <c r="Q567" s="139">
        <f t="shared" si="824"/>
        <v>0</v>
      </c>
      <c r="R567" s="215"/>
      <c r="S567" s="215"/>
      <c r="T567" s="140">
        <f t="shared" si="833"/>
        <v>0</v>
      </c>
      <c r="U567" s="216"/>
      <c r="V567" s="212"/>
      <c r="W567" s="215"/>
      <c r="X567" s="139">
        <f t="shared" si="825"/>
        <v>0</v>
      </c>
      <c r="Y567" s="215"/>
      <c r="Z567" s="215"/>
      <c r="AA567" s="140">
        <f t="shared" si="834"/>
        <v>0</v>
      </c>
      <c r="AB567" s="216"/>
      <c r="AC567" s="212"/>
      <c r="AD567" s="215"/>
      <c r="AE567" s="139">
        <f t="shared" si="826"/>
        <v>0</v>
      </c>
      <c r="AF567" s="215"/>
      <c r="AG567" s="215"/>
      <c r="AH567" s="140">
        <f t="shared" si="835"/>
        <v>0</v>
      </c>
      <c r="AJ567" s="217"/>
      <c r="AK567" s="218"/>
      <c r="AL567" s="219"/>
      <c r="AM567" s="218"/>
      <c r="AN567" s="219"/>
      <c r="AO567" s="218"/>
      <c r="AP567" s="219"/>
      <c r="AQ567" s="218"/>
      <c r="AR567" s="219"/>
      <c r="AS567" s="218"/>
      <c r="AT567" s="219"/>
      <c r="AU567" s="218"/>
      <c r="AV567" s="114">
        <f t="shared" si="815"/>
        <v>0</v>
      </c>
      <c r="AW567" s="113">
        <f t="shared" si="827"/>
        <v>0</v>
      </c>
      <c r="AX567" s="210"/>
      <c r="AY567" s="111">
        <f t="shared" si="828"/>
        <v>0</v>
      </c>
      <c r="AZ567" s="113">
        <f t="shared" si="829"/>
        <v>0</v>
      </c>
      <c r="BA567" s="114">
        <f t="shared" si="830"/>
        <v>0</v>
      </c>
      <c r="BB567" s="113">
        <f t="shared" si="831"/>
        <v>0</v>
      </c>
      <c r="BC567" s="113">
        <f t="shared" si="816"/>
        <v>0</v>
      </c>
      <c r="BD567" s="117">
        <f t="shared" si="832"/>
        <v>0</v>
      </c>
    </row>
    <row r="568" spans="2:56" x14ac:dyDescent="0.3">
      <c r="B568" s="211" t="s">
        <v>181</v>
      </c>
      <c r="C568" s="212"/>
      <c r="D568" s="213"/>
      <c r="E568" s="144">
        <f t="shared" si="821"/>
        <v>0</v>
      </c>
      <c r="F568" s="212"/>
      <c r="G568" s="213"/>
      <c r="H568" s="144">
        <f t="shared" si="822"/>
        <v>0</v>
      </c>
      <c r="I568" s="212"/>
      <c r="J568" s="213"/>
      <c r="K568" s="144">
        <f t="shared" si="823"/>
        <v>0</v>
      </c>
      <c r="L568" s="212"/>
      <c r="M568" s="214"/>
      <c r="N568" s="215"/>
      <c r="O568" s="212"/>
      <c r="P568" s="215"/>
      <c r="Q568" s="139">
        <f t="shared" si="824"/>
        <v>0</v>
      </c>
      <c r="R568" s="215"/>
      <c r="S568" s="215"/>
      <c r="T568" s="140">
        <f t="shared" si="833"/>
        <v>0</v>
      </c>
      <c r="U568" s="216"/>
      <c r="V568" s="212"/>
      <c r="W568" s="215"/>
      <c r="X568" s="139">
        <f t="shared" si="825"/>
        <v>0</v>
      </c>
      <c r="Y568" s="215"/>
      <c r="Z568" s="215"/>
      <c r="AA568" s="140">
        <f t="shared" si="834"/>
        <v>0</v>
      </c>
      <c r="AB568" s="216"/>
      <c r="AC568" s="212"/>
      <c r="AD568" s="215"/>
      <c r="AE568" s="139">
        <f t="shared" si="826"/>
        <v>0</v>
      </c>
      <c r="AF568" s="215"/>
      <c r="AG568" s="215"/>
      <c r="AH568" s="140">
        <f t="shared" si="835"/>
        <v>0</v>
      </c>
      <c r="AJ568" s="217"/>
      <c r="AK568" s="218"/>
      <c r="AL568" s="219"/>
      <c r="AM568" s="218"/>
      <c r="AN568" s="219"/>
      <c r="AO568" s="218"/>
      <c r="AP568" s="219"/>
      <c r="AQ568" s="218"/>
      <c r="AR568" s="219"/>
      <c r="AS568" s="218"/>
      <c r="AT568" s="219"/>
      <c r="AU568" s="218"/>
      <c r="AV568" s="114">
        <f t="shared" si="815"/>
        <v>0</v>
      </c>
      <c r="AW568" s="113">
        <f t="shared" si="827"/>
        <v>0</v>
      </c>
      <c r="AX568" s="210"/>
      <c r="AY568" s="111">
        <f t="shared" si="828"/>
        <v>0</v>
      </c>
      <c r="AZ568" s="113">
        <f t="shared" si="829"/>
        <v>0</v>
      </c>
      <c r="BA568" s="114">
        <f t="shared" si="830"/>
        <v>0</v>
      </c>
      <c r="BB568" s="113">
        <f t="shared" si="831"/>
        <v>0</v>
      </c>
      <c r="BC568" s="113">
        <f t="shared" si="816"/>
        <v>0</v>
      </c>
      <c r="BD568" s="117">
        <f t="shared" si="832"/>
        <v>0</v>
      </c>
    </row>
    <row r="569" spans="2:56" x14ac:dyDescent="0.3">
      <c r="B569" s="222" t="s">
        <v>182</v>
      </c>
      <c r="C569" s="78">
        <f>SUM(C570)</f>
        <v>19600</v>
      </c>
      <c r="D569" s="79">
        <f>SUM(D570)</f>
        <v>19537.599999999999</v>
      </c>
      <c r="E569" s="69">
        <f t="shared" si="821"/>
        <v>0.99681632653061214</v>
      </c>
      <c r="F569" s="78">
        <f>SUM(F570)</f>
        <v>89441</v>
      </c>
      <c r="G569" s="79">
        <f>SUM(G570)</f>
        <v>89441</v>
      </c>
      <c r="H569" s="69">
        <f t="shared" si="822"/>
        <v>1</v>
      </c>
      <c r="I569" s="78">
        <f>SUM(I570)</f>
        <v>23599</v>
      </c>
      <c r="J569" s="79">
        <f>SUM(J570)</f>
        <v>23463</v>
      </c>
      <c r="K569" s="69">
        <f t="shared" si="823"/>
        <v>0.99423704394253998</v>
      </c>
      <c r="L569" s="78">
        <f>SUM(L570)</f>
        <v>70000</v>
      </c>
      <c r="M569" s="80">
        <f>SUM(M570)</f>
        <v>58300</v>
      </c>
      <c r="N569" s="81">
        <f>SUM(N570)</f>
        <v>0</v>
      </c>
      <c r="O569" s="78">
        <f>SUM(O570)</f>
        <v>126000</v>
      </c>
      <c r="P569" s="81">
        <f>SUM(P570)</f>
        <v>0</v>
      </c>
      <c r="Q569" s="148">
        <f t="shared" si="824"/>
        <v>126000</v>
      </c>
      <c r="R569" s="81">
        <f>SUM(R570)</f>
        <v>0</v>
      </c>
      <c r="S569" s="81">
        <f>SUM(S570)</f>
        <v>0</v>
      </c>
      <c r="T569" s="149">
        <f t="shared" si="833"/>
        <v>126000</v>
      </c>
      <c r="U569" s="216"/>
      <c r="V569" s="78">
        <f>SUM(V570)</f>
        <v>126000</v>
      </c>
      <c r="W569" s="81">
        <f>SUM(W570)</f>
        <v>0</v>
      </c>
      <c r="X569" s="148">
        <f t="shared" si="825"/>
        <v>126000</v>
      </c>
      <c r="Y569" s="81">
        <f>SUM(Y570)</f>
        <v>0</v>
      </c>
      <c r="Z569" s="81">
        <f>SUM(Z570)</f>
        <v>0</v>
      </c>
      <c r="AA569" s="149">
        <f t="shared" si="834"/>
        <v>126000</v>
      </c>
      <c r="AB569" s="216"/>
      <c r="AC569" s="78">
        <f>SUM(AC570)</f>
        <v>126000</v>
      </c>
      <c r="AD569" s="81">
        <f>SUM(AD570)</f>
        <v>0</v>
      </c>
      <c r="AE569" s="148">
        <f t="shared" si="826"/>
        <v>126000</v>
      </c>
      <c r="AF569" s="81">
        <f>SUM(AF570)</f>
        <v>0</v>
      </c>
      <c r="AG569" s="81">
        <f>SUM(AG570)</f>
        <v>0</v>
      </c>
      <c r="AH569" s="149">
        <f t="shared" si="835"/>
        <v>126000</v>
      </c>
      <c r="AJ569" s="79">
        <f t="shared" ref="AJ569:AU569" si="839">SUM(AJ570)</f>
        <v>0</v>
      </c>
      <c r="AK569" s="80">
        <f t="shared" si="839"/>
        <v>0</v>
      </c>
      <c r="AL569" s="81">
        <f t="shared" si="839"/>
        <v>0</v>
      </c>
      <c r="AM569" s="80">
        <f t="shared" si="839"/>
        <v>0</v>
      </c>
      <c r="AN569" s="81">
        <f t="shared" si="839"/>
        <v>63000</v>
      </c>
      <c r="AO569" s="80">
        <f t="shared" si="839"/>
        <v>0</v>
      </c>
      <c r="AP569" s="81">
        <f t="shared" si="839"/>
        <v>0</v>
      </c>
      <c r="AQ569" s="80">
        <f t="shared" si="839"/>
        <v>42000</v>
      </c>
      <c r="AR569" s="81">
        <f t="shared" si="839"/>
        <v>0</v>
      </c>
      <c r="AS569" s="80">
        <f t="shared" si="839"/>
        <v>21000</v>
      </c>
      <c r="AT569" s="81">
        <f t="shared" si="839"/>
        <v>0</v>
      </c>
      <c r="AU569" s="80">
        <f t="shared" si="839"/>
        <v>0</v>
      </c>
      <c r="AV569" s="81">
        <f t="shared" si="815"/>
        <v>126000</v>
      </c>
      <c r="AW569" s="80">
        <f t="shared" si="827"/>
        <v>0</v>
      </c>
      <c r="AX569" s="210"/>
      <c r="AY569" s="79">
        <f t="shared" si="828"/>
        <v>0</v>
      </c>
      <c r="AZ569" s="80">
        <f t="shared" si="829"/>
        <v>63000</v>
      </c>
      <c r="BA569" s="81">
        <f t="shared" si="830"/>
        <v>42000</v>
      </c>
      <c r="BB569" s="80">
        <f t="shared" si="831"/>
        <v>21000</v>
      </c>
      <c r="BC569" s="80">
        <f t="shared" si="816"/>
        <v>126000</v>
      </c>
      <c r="BD569" s="86">
        <f t="shared" si="832"/>
        <v>0</v>
      </c>
    </row>
    <row r="570" spans="2:56" x14ac:dyDescent="0.3">
      <c r="B570" s="211" t="s">
        <v>182</v>
      </c>
      <c r="C570" s="212">
        <v>19600</v>
      </c>
      <c r="D570" s="213">
        <v>19537.599999999999</v>
      </c>
      <c r="E570" s="144">
        <f t="shared" si="821"/>
        <v>0.99681632653061214</v>
      </c>
      <c r="F570" s="212">
        <v>89441</v>
      </c>
      <c r="G570" s="213">
        <v>89441</v>
      </c>
      <c r="H570" s="144">
        <f t="shared" si="822"/>
        <v>1</v>
      </c>
      <c r="I570" s="212">
        <v>23599</v>
      </c>
      <c r="J570" s="213">
        <v>23463</v>
      </c>
      <c r="K570" s="144">
        <f t="shared" si="823"/>
        <v>0.99423704394253998</v>
      </c>
      <c r="L570" s="212">
        <v>70000</v>
      </c>
      <c r="M570" s="214">
        <v>58300</v>
      </c>
      <c r="N570" s="215"/>
      <c r="O570" s="212">
        <v>126000</v>
      </c>
      <c r="P570" s="215"/>
      <c r="Q570" s="139">
        <f t="shared" si="824"/>
        <v>126000</v>
      </c>
      <c r="R570" s="215"/>
      <c r="S570" s="215"/>
      <c r="T570" s="140">
        <f t="shared" si="833"/>
        <v>126000</v>
      </c>
      <c r="U570" s="216"/>
      <c r="V570" s="212">
        <v>126000</v>
      </c>
      <c r="W570" s="215"/>
      <c r="X570" s="139">
        <f t="shared" si="825"/>
        <v>126000</v>
      </c>
      <c r="Y570" s="215"/>
      <c r="Z570" s="215"/>
      <c r="AA570" s="140">
        <f t="shared" si="834"/>
        <v>126000</v>
      </c>
      <c r="AB570" s="216"/>
      <c r="AC570" s="212">
        <v>126000</v>
      </c>
      <c r="AD570" s="215"/>
      <c r="AE570" s="139">
        <f t="shared" si="826"/>
        <v>126000</v>
      </c>
      <c r="AF570" s="215"/>
      <c r="AG570" s="215"/>
      <c r="AH570" s="140">
        <f t="shared" si="835"/>
        <v>126000</v>
      </c>
      <c r="AJ570" s="217"/>
      <c r="AK570" s="218"/>
      <c r="AL570" s="219"/>
      <c r="AM570" s="218"/>
      <c r="AN570" s="219">
        <v>63000</v>
      </c>
      <c r="AO570" s="218">
        <v>0</v>
      </c>
      <c r="AP570" s="219">
        <v>0</v>
      </c>
      <c r="AQ570" s="218">
        <v>42000</v>
      </c>
      <c r="AR570" s="219">
        <v>0</v>
      </c>
      <c r="AS570" s="218">
        <v>21000</v>
      </c>
      <c r="AT570" s="219"/>
      <c r="AU570" s="218"/>
      <c r="AV570" s="114">
        <f t="shared" si="815"/>
        <v>126000</v>
      </c>
      <c r="AW570" s="113">
        <f t="shared" si="827"/>
        <v>0</v>
      </c>
      <c r="AX570" s="210"/>
      <c r="AY570" s="111">
        <f t="shared" si="828"/>
        <v>0</v>
      </c>
      <c r="AZ570" s="113">
        <f t="shared" si="829"/>
        <v>63000</v>
      </c>
      <c r="BA570" s="114">
        <f t="shared" si="830"/>
        <v>42000</v>
      </c>
      <c r="BB570" s="113">
        <f t="shared" si="831"/>
        <v>21000</v>
      </c>
      <c r="BC570" s="113">
        <f t="shared" si="816"/>
        <v>126000</v>
      </c>
      <c r="BD570" s="117">
        <f t="shared" si="832"/>
        <v>0</v>
      </c>
    </row>
    <row r="571" spans="2:56" x14ac:dyDescent="0.3">
      <c r="B571" s="222" t="s">
        <v>183</v>
      </c>
      <c r="C571" s="78">
        <f>SUM(C572)</f>
        <v>0</v>
      </c>
      <c r="D571" s="79">
        <f>SUM(D572)</f>
        <v>0</v>
      </c>
      <c r="E571" s="69">
        <f t="shared" si="821"/>
        <v>0</v>
      </c>
      <c r="F571" s="78">
        <f>SUM(F572)</f>
        <v>0</v>
      </c>
      <c r="G571" s="79">
        <f>SUM(G572)</f>
        <v>0</v>
      </c>
      <c r="H571" s="69">
        <f t="shared" si="822"/>
        <v>0</v>
      </c>
      <c r="I571" s="78">
        <f>SUM(I572)</f>
        <v>0</v>
      </c>
      <c r="J571" s="79">
        <f>SUM(J572)</f>
        <v>0</v>
      </c>
      <c r="K571" s="69">
        <f t="shared" si="823"/>
        <v>0</v>
      </c>
      <c r="L571" s="78">
        <f>SUM(L572)</f>
        <v>0</v>
      </c>
      <c r="M571" s="80">
        <f>SUM(M572)</f>
        <v>0</v>
      </c>
      <c r="N571" s="81">
        <f>SUM(N572)</f>
        <v>0</v>
      </c>
      <c r="O571" s="78">
        <f>SUM(O572)</f>
        <v>0</v>
      </c>
      <c r="P571" s="81">
        <f>SUM(P572)</f>
        <v>0</v>
      </c>
      <c r="Q571" s="148">
        <f t="shared" si="824"/>
        <v>0</v>
      </c>
      <c r="R571" s="81">
        <f>SUM(R572)</f>
        <v>0</v>
      </c>
      <c r="S571" s="81">
        <f>SUM(S572)</f>
        <v>0</v>
      </c>
      <c r="T571" s="149">
        <f t="shared" si="833"/>
        <v>0</v>
      </c>
      <c r="U571" s="216"/>
      <c r="V571" s="78">
        <f>SUM(V572)</f>
        <v>0</v>
      </c>
      <c r="W571" s="81">
        <f>SUM(W572)</f>
        <v>0</v>
      </c>
      <c r="X571" s="148">
        <f t="shared" si="825"/>
        <v>0</v>
      </c>
      <c r="Y571" s="81">
        <f>SUM(Y572)</f>
        <v>0</v>
      </c>
      <c r="Z571" s="81">
        <f>SUM(Z572)</f>
        <v>0</v>
      </c>
      <c r="AA571" s="149">
        <f t="shared" si="834"/>
        <v>0</v>
      </c>
      <c r="AB571" s="216"/>
      <c r="AC571" s="78">
        <f>SUM(AC572)</f>
        <v>0</v>
      </c>
      <c r="AD571" s="81">
        <f>SUM(AD572)</f>
        <v>0</v>
      </c>
      <c r="AE571" s="148">
        <f t="shared" si="826"/>
        <v>0</v>
      </c>
      <c r="AF571" s="81">
        <f>SUM(AF572)</f>
        <v>0</v>
      </c>
      <c r="AG571" s="81">
        <f>SUM(AG572)</f>
        <v>0</v>
      </c>
      <c r="AH571" s="149">
        <f t="shared" si="835"/>
        <v>0</v>
      </c>
      <c r="AJ571" s="79">
        <f t="shared" ref="AJ571:AU571" si="840">SUM(AJ572)</f>
        <v>0</v>
      </c>
      <c r="AK571" s="80">
        <f t="shared" si="840"/>
        <v>0</v>
      </c>
      <c r="AL571" s="81">
        <f t="shared" si="840"/>
        <v>0</v>
      </c>
      <c r="AM571" s="80">
        <f t="shared" si="840"/>
        <v>0</v>
      </c>
      <c r="AN571" s="81">
        <f t="shared" si="840"/>
        <v>0</v>
      </c>
      <c r="AO571" s="80">
        <f t="shared" si="840"/>
        <v>0</v>
      </c>
      <c r="AP571" s="81">
        <f t="shared" si="840"/>
        <v>0</v>
      </c>
      <c r="AQ571" s="80">
        <f t="shared" si="840"/>
        <v>0</v>
      </c>
      <c r="AR571" s="81">
        <f t="shared" si="840"/>
        <v>0</v>
      </c>
      <c r="AS571" s="80">
        <f t="shared" si="840"/>
        <v>0</v>
      </c>
      <c r="AT571" s="81">
        <f t="shared" si="840"/>
        <v>0</v>
      </c>
      <c r="AU571" s="80">
        <f t="shared" si="840"/>
        <v>0</v>
      </c>
      <c r="AV571" s="81">
        <f t="shared" si="815"/>
        <v>0</v>
      </c>
      <c r="AW571" s="80">
        <f t="shared" si="827"/>
        <v>0</v>
      </c>
      <c r="AX571" s="210"/>
      <c r="AY571" s="79">
        <f t="shared" si="828"/>
        <v>0</v>
      </c>
      <c r="AZ571" s="80">
        <f t="shared" si="829"/>
        <v>0</v>
      </c>
      <c r="BA571" s="81">
        <f t="shared" si="830"/>
        <v>0</v>
      </c>
      <c r="BB571" s="80">
        <f t="shared" si="831"/>
        <v>0</v>
      </c>
      <c r="BC571" s="80">
        <f t="shared" si="816"/>
        <v>0</v>
      </c>
      <c r="BD571" s="86">
        <f t="shared" si="832"/>
        <v>0</v>
      </c>
    </row>
    <row r="572" spans="2:56" x14ac:dyDescent="0.3">
      <c r="B572" s="211" t="s">
        <v>184</v>
      </c>
      <c r="C572" s="212"/>
      <c r="D572" s="213"/>
      <c r="E572" s="144">
        <f t="shared" si="821"/>
        <v>0</v>
      </c>
      <c r="F572" s="212"/>
      <c r="G572" s="213"/>
      <c r="H572" s="144">
        <f t="shared" si="822"/>
        <v>0</v>
      </c>
      <c r="I572" s="212"/>
      <c r="J572" s="213"/>
      <c r="K572" s="144">
        <f t="shared" si="823"/>
        <v>0</v>
      </c>
      <c r="L572" s="212"/>
      <c r="M572" s="214"/>
      <c r="N572" s="215"/>
      <c r="O572" s="212"/>
      <c r="P572" s="215"/>
      <c r="Q572" s="139">
        <f t="shared" si="824"/>
        <v>0</v>
      </c>
      <c r="R572" s="215"/>
      <c r="S572" s="215"/>
      <c r="T572" s="140">
        <f t="shared" si="833"/>
        <v>0</v>
      </c>
      <c r="U572" s="216"/>
      <c r="V572" s="212"/>
      <c r="W572" s="215"/>
      <c r="X572" s="139">
        <f t="shared" si="825"/>
        <v>0</v>
      </c>
      <c r="Y572" s="215"/>
      <c r="Z572" s="215"/>
      <c r="AA572" s="140">
        <f t="shared" si="834"/>
        <v>0</v>
      </c>
      <c r="AB572" s="216"/>
      <c r="AC572" s="212"/>
      <c r="AD572" s="215"/>
      <c r="AE572" s="139">
        <f t="shared" si="826"/>
        <v>0</v>
      </c>
      <c r="AF572" s="215"/>
      <c r="AG572" s="215"/>
      <c r="AH572" s="140">
        <f t="shared" si="835"/>
        <v>0</v>
      </c>
      <c r="AJ572" s="217"/>
      <c r="AK572" s="218"/>
      <c r="AL572" s="219"/>
      <c r="AM572" s="218"/>
      <c r="AN572" s="219"/>
      <c r="AO572" s="218"/>
      <c r="AP572" s="219"/>
      <c r="AQ572" s="218"/>
      <c r="AR572" s="219"/>
      <c r="AS572" s="218"/>
      <c r="AT572" s="219"/>
      <c r="AU572" s="218"/>
      <c r="AV572" s="114">
        <f t="shared" si="815"/>
        <v>0</v>
      </c>
      <c r="AW572" s="113">
        <f t="shared" si="827"/>
        <v>0</v>
      </c>
      <c r="AX572" s="210"/>
      <c r="AY572" s="111">
        <f t="shared" si="828"/>
        <v>0</v>
      </c>
      <c r="AZ572" s="113">
        <f t="shared" si="829"/>
        <v>0</v>
      </c>
      <c r="BA572" s="114">
        <f t="shared" si="830"/>
        <v>0</v>
      </c>
      <c r="BB572" s="113">
        <f t="shared" si="831"/>
        <v>0</v>
      </c>
      <c r="BC572" s="113">
        <f t="shared" si="816"/>
        <v>0</v>
      </c>
      <c r="BD572" s="117">
        <f t="shared" si="832"/>
        <v>0</v>
      </c>
    </row>
    <row r="573" spans="2:56" x14ac:dyDescent="0.3">
      <c r="B573" s="221" t="s">
        <v>185</v>
      </c>
      <c r="C573" s="78">
        <f>SUM(C574:C575)</f>
        <v>0</v>
      </c>
      <c r="D573" s="79">
        <f>SUM(D574:D575)</f>
        <v>0</v>
      </c>
      <c r="E573" s="69">
        <f t="shared" si="821"/>
        <v>0</v>
      </c>
      <c r="F573" s="78">
        <f>SUM(F574:F575)</f>
        <v>0</v>
      </c>
      <c r="G573" s="79">
        <f>SUM(G574:G575)</f>
        <v>0</v>
      </c>
      <c r="H573" s="69">
        <f t="shared" si="822"/>
        <v>0</v>
      </c>
      <c r="I573" s="78">
        <f>SUM(I574:I575)</f>
        <v>0</v>
      </c>
      <c r="J573" s="79">
        <f>SUM(J574:J575)</f>
        <v>0</v>
      </c>
      <c r="K573" s="69">
        <f t="shared" si="823"/>
        <v>0</v>
      </c>
      <c r="L573" s="78">
        <f>SUM(L574:L575)</f>
        <v>0</v>
      </c>
      <c r="M573" s="80">
        <f>SUM(M574:M575)</f>
        <v>0</v>
      </c>
      <c r="N573" s="81">
        <f>SUM(N574:N575)</f>
        <v>0</v>
      </c>
      <c r="O573" s="78">
        <f>SUM(O574:O575)</f>
        <v>0</v>
      </c>
      <c r="P573" s="81">
        <f>SUM(P574:P575)</f>
        <v>0</v>
      </c>
      <c r="Q573" s="148">
        <f t="shared" si="824"/>
        <v>0</v>
      </c>
      <c r="R573" s="81">
        <f>SUM(R574:R575)</f>
        <v>0</v>
      </c>
      <c r="S573" s="81">
        <f>SUM(S574:S575)</f>
        <v>0</v>
      </c>
      <c r="T573" s="149">
        <f t="shared" si="833"/>
        <v>0</v>
      </c>
      <c r="U573" s="216"/>
      <c r="V573" s="78">
        <f>SUM(V574:V575)</f>
        <v>0</v>
      </c>
      <c r="W573" s="81">
        <f>SUM(W574:W575)</f>
        <v>0</v>
      </c>
      <c r="X573" s="148">
        <f t="shared" si="825"/>
        <v>0</v>
      </c>
      <c r="Y573" s="81">
        <f>SUM(Y574:Y575)</f>
        <v>0</v>
      </c>
      <c r="Z573" s="81">
        <f>SUM(Z574:Z575)</f>
        <v>0</v>
      </c>
      <c r="AA573" s="149">
        <f t="shared" si="834"/>
        <v>0</v>
      </c>
      <c r="AB573" s="216"/>
      <c r="AC573" s="78">
        <f>SUM(AC574:AC575)</f>
        <v>0</v>
      </c>
      <c r="AD573" s="81">
        <f>SUM(AD574:AD575)</f>
        <v>0</v>
      </c>
      <c r="AE573" s="148">
        <f t="shared" si="826"/>
        <v>0</v>
      </c>
      <c r="AF573" s="81">
        <f>SUM(AF574:AF575)</f>
        <v>0</v>
      </c>
      <c r="AG573" s="81">
        <f>SUM(AG574:AG575)</f>
        <v>0</v>
      </c>
      <c r="AH573" s="149">
        <f t="shared" si="835"/>
        <v>0</v>
      </c>
      <c r="AJ573" s="79">
        <f t="shared" ref="AJ573:AU573" si="841">SUM(AJ574:AJ575)</f>
        <v>0</v>
      </c>
      <c r="AK573" s="80">
        <f t="shared" si="841"/>
        <v>0</v>
      </c>
      <c r="AL573" s="81">
        <f t="shared" si="841"/>
        <v>0</v>
      </c>
      <c r="AM573" s="80">
        <f t="shared" si="841"/>
        <v>0</v>
      </c>
      <c r="AN573" s="81">
        <f t="shared" si="841"/>
        <v>0</v>
      </c>
      <c r="AO573" s="80">
        <f t="shared" si="841"/>
        <v>0</v>
      </c>
      <c r="AP573" s="81">
        <f t="shared" si="841"/>
        <v>0</v>
      </c>
      <c r="AQ573" s="80">
        <f t="shared" si="841"/>
        <v>0</v>
      </c>
      <c r="AR573" s="81">
        <f t="shared" si="841"/>
        <v>0</v>
      </c>
      <c r="AS573" s="80">
        <f t="shared" si="841"/>
        <v>0</v>
      </c>
      <c r="AT573" s="81">
        <f t="shared" si="841"/>
        <v>0</v>
      </c>
      <c r="AU573" s="80">
        <f t="shared" si="841"/>
        <v>0</v>
      </c>
      <c r="AV573" s="81">
        <f t="shared" si="815"/>
        <v>0</v>
      </c>
      <c r="AW573" s="80">
        <f t="shared" si="827"/>
        <v>0</v>
      </c>
      <c r="AX573" s="210"/>
      <c r="AY573" s="79">
        <f t="shared" si="828"/>
        <v>0</v>
      </c>
      <c r="AZ573" s="80">
        <f t="shared" si="829"/>
        <v>0</v>
      </c>
      <c r="BA573" s="81">
        <f t="shared" si="830"/>
        <v>0</v>
      </c>
      <c r="BB573" s="80">
        <f t="shared" si="831"/>
        <v>0</v>
      </c>
      <c r="BC573" s="80">
        <f t="shared" si="816"/>
        <v>0</v>
      </c>
      <c r="BD573" s="86">
        <f t="shared" si="832"/>
        <v>0</v>
      </c>
    </row>
    <row r="574" spans="2:56" x14ac:dyDescent="0.3">
      <c r="B574" s="223" t="s">
        <v>186</v>
      </c>
      <c r="C574" s="224"/>
      <c r="D574" s="225"/>
      <c r="E574" s="154">
        <f t="shared" si="821"/>
        <v>0</v>
      </c>
      <c r="F574" s="224"/>
      <c r="G574" s="225"/>
      <c r="H574" s="154">
        <f t="shared" si="822"/>
        <v>0</v>
      </c>
      <c r="I574" s="224"/>
      <c r="J574" s="225"/>
      <c r="K574" s="154">
        <f t="shared" si="823"/>
        <v>0</v>
      </c>
      <c r="L574" s="224"/>
      <c r="M574" s="226"/>
      <c r="N574" s="227"/>
      <c r="O574" s="224"/>
      <c r="P574" s="227"/>
      <c r="Q574" s="148">
        <f t="shared" si="824"/>
        <v>0</v>
      </c>
      <c r="R574" s="227"/>
      <c r="S574" s="227"/>
      <c r="T574" s="149">
        <f t="shared" si="833"/>
        <v>0</v>
      </c>
      <c r="U574" s="216"/>
      <c r="V574" s="224"/>
      <c r="W574" s="227"/>
      <c r="X574" s="148">
        <f t="shared" si="825"/>
        <v>0</v>
      </c>
      <c r="Y574" s="227"/>
      <c r="Z574" s="227"/>
      <c r="AA574" s="149">
        <f t="shared" si="834"/>
        <v>0</v>
      </c>
      <c r="AB574" s="216"/>
      <c r="AC574" s="224"/>
      <c r="AD574" s="227"/>
      <c r="AE574" s="148">
        <f t="shared" si="826"/>
        <v>0</v>
      </c>
      <c r="AF574" s="227"/>
      <c r="AG574" s="227"/>
      <c r="AH574" s="149">
        <f t="shared" si="835"/>
        <v>0</v>
      </c>
      <c r="AJ574" s="217"/>
      <c r="AK574" s="218"/>
      <c r="AL574" s="219"/>
      <c r="AM574" s="218"/>
      <c r="AN574" s="219"/>
      <c r="AO574" s="218"/>
      <c r="AP574" s="219"/>
      <c r="AQ574" s="218"/>
      <c r="AR574" s="219"/>
      <c r="AS574" s="218"/>
      <c r="AT574" s="219"/>
      <c r="AU574" s="218"/>
      <c r="AV574" s="81">
        <f t="shared" si="815"/>
        <v>0</v>
      </c>
      <c r="AW574" s="80">
        <f t="shared" si="827"/>
        <v>0</v>
      </c>
      <c r="AX574" s="210"/>
      <c r="AY574" s="79">
        <f t="shared" si="828"/>
        <v>0</v>
      </c>
      <c r="AZ574" s="80">
        <f t="shared" si="829"/>
        <v>0</v>
      </c>
      <c r="BA574" s="81">
        <f t="shared" si="830"/>
        <v>0</v>
      </c>
      <c r="BB574" s="80">
        <f t="shared" si="831"/>
        <v>0</v>
      </c>
      <c r="BC574" s="80">
        <f t="shared" si="816"/>
        <v>0</v>
      </c>
      <c r="BD574" s="86">
        <f t="shared" si="832"/>
        <v>0</v>
      </c>
    </row>
    <row r="575" spans="2:56" x14ac:dyDescent="0.3">
      <c r="B575" s="223" t="s">
        <v>187</v>
      </c>
      <c r="C575" s="224"/>
      <c r="D575" s="225"/>
      <c r="E575" s="154">
        <f t="shared" si="821"/>
        <v>0</v>
      </c>
      <c r="F575" s="224"/>
      <c r="G575" s="225"/>
      <c r="H575" s="154">
        <f t="shared" si="822"/>
        <v>0</v>
      </c>
      <c r="I575" s="224"/>
      <c r="J575" s="225"/>
      <c r="K575" s="154">
        <f t="shared" si="823"/>
        <v>0</v>
      </c>
      <c r="L575" s="224"/>
      <c r="M575" s="226"/>
      <c r="N575" s="227"/>
      <c r="O575" s="224"/>
      <c r="P575" s="227"/>
      <c r="Q575" s="148">
        <f t="shared" si="824"/>
        <v>0</v>
      </c>
      <c r="R575" s="227"/>
      <c r="S575" s="227"/>
      <c r="T575" s="149">
        <f t="shared" si="833"/>
        <v>0</v>
      </c>
      <c r="U575" s="216"/>
      <c r="V575" s="224"/>
      <c r="W575" s="227"/>
      <c r="X575" s="148">
        <f t="shared" si="825"/>
        <v>0</v>
      </c>
      <c r="Y575" s="227"/>
      <c r="Z575" s="227"/>
      <c r="AA575" s="149">
        <f t="shared" si="834"/>
        <v>0</v>
      </c>
      <c r="AB575" s="216"/>
      <c r="AC575" s="224"/>
      <c r="AD575" s="227"/>
      <c r="AE575" s="148">
        <f t="shared" si="826"/>
        <v>0</v>
      </c>
      <c r="AF575" s="227"/>
      <c r="AG575" s="227"/>
      <c r="AH575" s="149">
        <f t="shared" si="835"/>
        <v>0</v>
      </c>
      <c r="AJ575" s="217"/>
      <c r="AK575" s="218"/>
      <c r="AL575" s="219"/>
      <c r="AM575" s="218"/>
      <c r="AN575" s="219"/>
      <c r="AO575" s="218"/>
      <c r="AP575" s="219"/>
      <c r="AQ575" s="218"/>
      <c r="AR575" s="219"/>
      <c r="AS575" s="218"/>
      <c r="AT575" s="219"/>
      <c r="AU575" s="218"/>
      <c r="AV575" s="81">
        <f t="shared" si="815"/>
        <v>0</v>
      </c>
      <c r="AW575" s="80">
        <f t="shared" si="827"/>
        <v>0</v>
      </c>
      <c r="AX575" s="210"/>
      <c r="AY575" s="79">
        <f t="shared" si="828"/>
        <v>0</v>
      </c>
      <c r="AZ575" s="80">
        <f t="shared" si="829"/>
        <v>0</v>
      </c>
      <c r="BA575" s="81">
        <f t="shared" si="830"/>
        <v>0</v>
      </c>
      <c r="BB575" s="80">
        <f t="shared" si="831"/>
        <v>0</v>
      </c>
      <c r="BC575" s="80">
        <f t="shared" si="816"/>
        <v>0</v>
      </c>
      <c r="BD575" s="86">
        <f t="shared" si="832"/>
        <v>0</v>
      </c>
    </row>
    <row r="576" spans="2:56" s="108" customFormat="1" x14ac:dyDescent="0.3">
      <c r="B576" s="228" t="s">
        <v>188</v>
      </c>
      <c r="C576" s="158">
        <f>SUM(C577,C582,C585,C586,C587,C590,C591)</f>
        <v>0</v>
      </c>
      <c r="D576" s="159">
        <f>SUM(D577,D582,D585,D586,D587,D590,D591)</f>
        <v>0</v>
      </c>
      <c r="E576" s="160">
        <f t="shared" si="821"/>
        <v>0</v>
      </c>
      <c r="F576" s="158">
        <f>SUM(F577,F582,F585,F586,F587,F590,F591)</f>
        <v>0</v>
      </c>
      <c r="G576" s="159">
        <f>SUM(G577,G582,G585,G586,G587,G590,G591)</f>
        <v>0</v>
      </c>
      <c r="H576" s="160">
        <f t="shared" si="822"/>
        <v>0</v>
      </c>
      <c r="I576" s="158">
        <f>SUM(I577,I582,I585,I586,I587,I590,I591)</f>
        <v>0</v>
      </c>
      <c r="J576" s="159">
        <f>SUM(J577,J582,J585,J586,J587,J590,J591)</f>
        <v>0</v>
      </c>
      <c r="K576" s="160">
        <f t="shared" si="823"/>
        <v>0</v>
      </c>
      <c r="L576" s="158">
        <f>SUM(L577,L582,L585,L586,L587,L590,L591)</f>
        <v>0</v>
      </c>
      <c r="M576" s="161">
        <f>SUM(M577,M582,M585,M586,M587,M590,M591)</f>
        <v>0</v>
      </c>
      <c r="N576" s="162">
        <f>SUM(N577,N582,N585,N586,N587,N590,N591)</f>
        <v>0</v>
      </c>
      <c r="O576" s="158">
        <f>SUM(O577,O582,O585,O586,O587,O590,O591)</f>
        <v>0</v>
      </c>
      <c r="P576" s="162">
        <f>SUM(P577,P582,P585,P586,P587,P590,P591)</f>
        <v>0</v>
      </c>
      <c r="Q576" s="163">
        <f t="shared" si="824"/>
        <v>0</v>
      </c>
      <c r="R576" s="164">
        <f>SUM(R577,R582,R585,R586,R587,R590,R591)</f>
        <v>0</v>
      </c>
      <c r="S576" s="164">
        <f>SUM(S577,S582,S585,S586,S587,S590,S591)</f>
        <v>0</v>
      </c>
      <c r="T576" s="165">
        <f t="shared" si="833"/>
        <v>0</v>
      </c>
      <c r="U576" s="229"/>
      <c r="V576" s="158">
        <f>SUM(V577,V582,V585,V586,V587,V590,V591)</f>
        <v>0</v>
      </c>
      <c r="W576" s="162">
        <f>SUM(W577,W582,W585,W586,W587,W590,W591)</f>
        <v>0</v>
      </c>
      <c r="X576" s="163">
        <f t="shared" si="825"/>
        <v>0</v>
      </c>
      <c r="Y576" s="164">
        <f>SUM(Y577,Y582,Y585,Y586,Y587,Y590,Y591)</f>
        <v>0</v>
      </c>
      <c r="Z576" s="164">
        <f>SUM(Z577,Z582,Z585,Z586,Z587,Z590,Z591)</f>
        <v>0</v>
      </c>
      <c r="AA576" s="165">
        <f t="shared" si="834"/>
        <v>0</v>
      </c>
      <c r="AB576" s="229"/>
      <c r="AC576" s="158">
        <f>SUM(AC577,AC582,AC585,AC586,AC587,AC590,AC591)</f>
        <v>0</v>
      </c>
      <c r="AD576" s="162">
        <f>SUM(AD577,AD582,AD585,AD586,AD587,AD590,AD591)</f>
        <v>0</v>
      </c>
      <c r="AE576" s="163">
        <f t="shared" si="826"/>
        <v>0</v>
      </c>
      <c r="AF576" s="164">
        <f>SUM(AF577,AF582,AF585,AF586,AF587,AF590,AF591)</f>
        <v>0</v>
      </c>
      <c r="AG576" s="164">
        <f>SUM(AG577,AG582,AG585,AG586,AG587,AG590,AG591)</f>
        <v>0</v>
      </c>
      <c r="AH576" s="165">
        <f t="shared" si="835"/>
        <v>0</v>
      </c>
      <c r="AJ576" s="159">
        <f t="shared" ref="AJ576:AU576" si="842">SUM(AJ577,AJ582,AJ585,AJ586,AJ587,AJ590,AJ591)</f>
        <v>0</v>
      </c>
      <c r="AK576" s="161">
        <f t="shared" si="842"/>
        <v>0</v>
      </c>
      <c r="AL576" s="162">
        <f t="shared" si="842"/>
        <v>0</v>
      </c>
      <c r="AM576" s="161">
        <f t="shared" si="842"/>
        <v>0</v>
      </c>
      <c r="AN576" s="162">
        <f t="shared" si="842"/>
        <v>0</v>
      </c>
      <c r="AO576" s="161">
        <f t="shared" si="842"/>
        <v>0</v>
      </c>
      <c r="AP576" s="162">
        <f t="shared" si="842"/>
        <v>0</v>
      </c>
      <c r="AQ576" s="161">
        <f t="shared" si="842"/>
        <v>0</v>
      </c>
      <c r="AR576" s="162">
        <f t="shared" si="842"/>
        <v>0</v>
      </c>
      <c r="AS576" s="161">
        <f t="shared" si="842"/>
        <v>0</v>
      </c>
      <c r="AT576" s="162">
        <f t="shared" si="842"/>
        <v>0</v>
      </c>
      <c r="AU576" s="161">
        <f t="shared" si="842"/>
        <v>0</v>
      </c>
      <c r="AV576" s="162">
        <f t="shared" si="815"/>
        <v>0</v>
      </c>
      <c r="AW576" s="161">
        <f t="shared" si="827"/>
        <v>0</v>
      </c>
      <c r="AX576" s="230"/>
      <c r="AY576" s="159">
        <f t="shared" si="828"/>
        <v>0</v>
      </c>
      <c r="AZ576" s="161">
        <f t="shared" si="829"/>
        <v>0</v>
      </c>
      <c r="BA576" s="162">
        <f t="shared" si="830"/>
        <v>0</v>
      </c>
      <c r="BB576" s="161">
        <f t="shared" si="831"/>
        <v>0</v>
      </c>
      <c r="BC576" s="161">
        <f t="shared" si="816"/>
        <v>0</v>
      </c>
      <c r="BD576" s="167">
        <f t="shared" si="832"/>
        <v>0</v>
      </c>
    </row>
    <row r="577" spans="2:56" x14ac:dyDescent="0.3">
      <c r="B577" s="221" t="s">
        <v>189</v>
      </c>
      <c r="C577" s="78">
        <f>SUM(C578,C580)</f>
        <v>0</v>
      </c>
      <c r="D577" s="79">
        <f>SUM(D578,D580)</f>
        <v>0</v>
      </c>
      <c r="E577" s="69">
        <f t="shared" si="821"/>
        <v>0</v>
      </c>
      <c r="F577" s="78">
        <f>SUM(F578,F580)</f>
        <v>0</v>
      </c>
      <c r="G577" s="79">
        <f>SUM(G578,G580)</f>
        <v>0</v>
      </c>
      <c r="H577" s="69">
        <f t="shared" si="822"/>
        <v>0</v>
      </c>
      <c r="I577" s="78">
        <f>SUM(I578,I580)</f>
        <v>0</v>
      </c>
      <c r="J577" s="79">
        <f>SUM(J578,J580)</f>
        <v>0</v>
      </c>
      <c r="K577" s="69">
        <f t="shared" si="823"/>
        <v>0</v>
      </c>
      <c r="L577" s="78">
        <f>SUM(L578,L580)</f>
        <v>0</v>
      </c>
      <c r="M577" s="80">
        <f>SUM(M578,M580)</f>
        <v>0</v>
      </c>
      <c r="N577" s="81">
        <f>SUM(N578,N580)</f>
        <v>0</v>
      </c>
      <c r="O577" s="78">
        <f>SUM(O578,O580)</f>
        <v>0</v>
      </c>
      <c r="P577" s="81">
        <f>SUM(P578,P580)</f>
        <v>0</v>
      </c>
      <c r="Q577" s="168">
        <f t="shared" si="824"/>
        <v>0</v>
      </c>
      <c r="R577" s="82">
        <f>SUM(R578,R580)</f>
        <v>0</v>
      </c>
      <c r="S577" s="82">
        <f>SUM(S578,S580)</f>
        <v>0</v>
      </c>
      <c r="T577" s="169">
        <f t="shared" si="833"/>
        <v>0</v>
      </c>
      <c r="U577" s="231"/>
      <c r="V577" s="78">
        <f>SUM(V578,V580)</f>
        <v>0</v>
      </c>
      <c r="W577" s="81">
        <f>SUM(W578,W580)</f>
        <v>0</v>
      </c>
      <c r="X577" s="168">
        <f t="shared" si="825"/>
        <v>0</v>
      </c>
      <c r="Y577" s="82">
        <f>SUM(Y578,Y580)</f>
        <v>0</v>
      </c>
      <c r="Z577" s="82">
        <f>SUM(Z578,Z580)</f>
        <v>0</v>
      </c>
      <c r="AA577" s="169">
        <f t="shared" si="834"/>
        <v>0</v>
      </c>
      <c r="AB577" s="231"/>
      <c r="AC577" s="78">
        <f>SUM(AC578,AC580)</f>
        <v>0</v>
      </c>
      <c r="AD577" s="81">
        <f>SUM(AD578,AD580)</f>
        <v>0</v>
      </c>
      <c r="AE577" s="168">
        <f t="shared" si="826"/>
        <v>0</v>
      </c>
      <c r="AF577" s="82">
        <f>SUM(AF578,AF580)</f>
        <v>0</v>
      </c>
      <c r="AG577" s="82">
        <f>SUM(AG578,AG580)</f>
        <v>0</v>
      </c>
      <c r="AH577" s="169">
        <f t="shared" si="835"/>
        <v>0</v>
      </c>
      <c r="AJ577" s="79">
        <f t="shared" ref="AJ577:AU577" si="843">SUM(AJ578,AJ580)</f>
        <v>0</v>
      </c>
      <c r="AK577" s="80">
        <f t="shared" si="843"/>
        <v>0</v>
      </c>
      <c r="AL577" s="81">
        <f t="shared" si="843"/>
        <v>0</v>
      </c>
      <c r="AM577" s="80">
        <f t="shared" si="843"/>
        <v>0</v>
      </c>
      <c r="AN577" s="81">
        <f t="shared" si="843"/>
        <v>0</v>
      </c>
      <c r="AO577" s="80">
        <f t="shared" si="843"/>
        <v>0</v>
      </c>
      <c r="AP577" s="81">
        <f t="shared" si="843"/>
        <v>0</v>
      </c>
      <c r="AQ577" s="80">
        <f t="shared" si="843"/>
        <v>0</v>
      </c>
      <c r="AR577" s="81">
        <f t="shared" si="843"/>
        <v>0</v>
      </c>
      <c r="AS577" s="80">
        <f t="shared" si="843"/>
        <v>0</v>
      </c>
      <c r="AT577" s="81">
        <f t="shared" si="843"/>
        <v>0</v>
      </c>
      <c r="AU577" s="80">
        <f t="shared" si="843"/>
        <v>0</v>
      </c>
      <c r="AV577" s="81">
        <f t="shared" si="815"/>
        <v>0</v>
      </c>
      <c r="AW577" s="80">
        <f t="shared" si="827"/>
        <v>0</v>
      </c>
      <c r="AX577" s="210"/>
      <c r="AY577" s="79">
        <f t="shared" si="828"/>
        <v>0</v>
      </c>
      <c r="AZ577" s="80">
        <f t="shared" si="829"/>
        <v>0</v>
      </c>
      <c r="BA577" s="81">
        <f t="shared" si="830"/>
        <v>0</v>
      </c>
      <c r="BB577" s="80">
        <f t="shared" si="831"/>
        <v>0</v>
      </c>
      <c r="BC577" s="80">
        <f t="shared" si="816"/>
        <v>0</v>
      </c>
      <c r="BD577" s="86">
        <f t="shared" si="832"/>
        <v>0</v>
      </c>
    </row>
    <row r="578" spans="2:56" x14ac:dyDescent="0.3">
      <c r="B578" s="222" t="s">
        <v>190</v>
      </c>
      <c r="C578" s="78">
        <f>SUM(C579)</f>
        <v>0</v>
      </c>
      <c r="D578" s="79">
        <f>SUM(D579)</f>
        <v>0</v>
      </c>
      <c r="E578" s="69">
        <f t="shared" si="821"/>
        <v>0</v>
      </c>
      <c r="F578" s="78">
        <f>SUM(F579)</f>
        <v>0</v>
      </c>
      <c r="G578" s="79">
        <f>SUM(G579)</f>
        <v>0</v>
      </c>
      <c r="H578" s="69">
        <f t="shared" si="822"/>
        <v>0</v>
      </c>
      <c r="I578" s="78">
        <f>SUM(I579)</f>
        <v>0</v>
      </c>
      <c r="J578" s="79">
        <f>SUM(J579)</f>
        <v>0</v>
      </c>
      <c r="K578" s="69">
        <f t="shared" si="823"/>
        <v>0</v>
      </c>
      <c r="L578" s="78">
        <f>SUM(L579)</f>
        <v>0</v>
      </c>
      <c r="M578" s="80">
        <f>SUM(M579)</f>
        <v>0</v>
      </c>
      <c r="N578" s="81">
        <f>SUM(N579)</f>
        <v>0</v>
      </c>
      <c r="O578" s="78">
        <f>SUM(O579)</f>
        <v>0</v>
      </c>
      <c r="P578" s="81">
        <f>SUM(P579)</f>
        <v>0</v>
      </c>
      <c r="Q578" s="168">
        <f t="shared" si="824"/>
        <v>0</v>
      </c>
      <c r="R578" s="82">
        <f>SUM(R579)</f>
        <v>0</v>
      </c>
      <c r="S578" s="82">
        <f>SUM(S579)</f>
        <v>0</v>
      </c>
      <c r="T578" s="169">
        <f t="shared" si="833"/>
        <v>0</v>
      </c>
      <c r="U578" s="231"/>
      <c r="V578" s="78">
        <f>SUM(V579)</f>
        <v>0</v>
      </c>
      <c r="W578" s="81">
        <f>SUM(W579)</f>
        <v>0</v>
      </c>
      <c r="X578" s="168">
        <f t="shared" si="825"/>
        <v>0</v>
      </c>
      <c r="Y578" s="82">
        <f>SUM(Y579)</f>
        <v>0</v>
      </c>
      <c r="Z578" s="82">
        <f>SUM(Z579)</f>
        <v>0</v>
      </c>
      <c r="AA578" s="169">
        <f t="shared" si="834"/>
        <v>0</v>
      </c>
      <c r="AB578" s="231"/>
      <c r="AC578" s="78">
        <f>SUM(AC579)</f>
        <v>0</v>
      </c>
      <c r="AD578" s="81">
        <f>SUM(AD579)</f>
        <v>0</v>
      </c>
      <c r="AE578" s="168">
        <f t="shared" si="826"/>
        <v>0</v>
      </c>
      <c r="AF578" s="82">
        <f>SUM(AF579)</f>
        <v>0</v>
      </c>
      <c r="AG578" s="82">
        <f>SUM(AG579)</f>
        <v>0</v>
      </c>
      <c r="AH578" s="169">
        <f t="shared" si="835"/>
        <v>0</v>
      </c>
      <c r="AJ578" s="79">
        <f t="shared" ref="AJ578:AU578" si="844">SUM(AJ579)</f>
        <v>0</v>
      </c>
      <c r="AK578" s="80">
        <f t="shared" si="844"/>
        <v>0</v>
      </c>
      <c r="AL578" s="81">
        <f t="shared" si="844"/>
        <v>0</v>
      </c>
      <c r="AM578" s="80">
        <f t="shared" si="844"/>
        <v>0</v>
      </c>
      <c r="AN578" s="81">
        <f t="shared" si="844"/>
        <v>0</v>
      </c>
      <c r="AO578" s="80">
        <f t="shared" si="844"/>
        <v>0</v>
      </c>
      <c r="AP578" s="81">
        <f t="shared" si="844"/>
        <v>0</v>
      </c>
      <c r="AQ578" s="80">
        <f t="shared" si="844"/>
        <v>0</v>
      </c>
      <c r="AR578" s="81">
        <f t="shared" si="844"/>
        <v>0</v>
      </c>
      <c r="AS578" s="80">
        <f t="shared" si="844"/>
        <v>0</v>
      </c>
      <c r="AT578" s="81">
        <f t="shared" si="844"/>
        <v>0</v>
      </c>
      <c r="AU578" s="80">
        <f t="shared" si="844"/>
        <v>0</v>
      </c>
      <c r="AV578" s="81">
        <f t="shared" si="815"/>
        <v>0</v>
      </c>
      <c r="AW578" s="80">
        <f t="shared" si="827"/>
        <v>0</v>
      </c>
      <c r="AX578" s="210"/>
      <c r="AY578" s="79">
        <f t="shared" si="828"/>
        <v>0</v>
      </c>
      <c r="AZ578" s="80">
        <f t="shared" si="829"/>
        <v>0</v>
      </c>
      <c r="BA578" s="81">
        <f t="shared" si="830"/>
        <v>0</v>
      </c>
      <c r="BB578" s="80">
        <f t="shared" si="831"/>
        <v>0</v>
      </c>
      <c r="BC578" s="80">
        <f t="shared" si="816"/>
        <v>0</v>
      </c>
      <c r="BD578" s="86">
        <f t="shared" si="832"/>
        <v>0</v>
      </c>
    </row>
    <row r="579" spans="2:56" x14ac:dyDescent="0.3">
      <c r="B579" s="223" t="s">
        <v>191</v>
      </c>
      <c r="C579" s="224"/>
      <c r="D579" s="225"/>
      <c r="E579" s="154">
        <f t="shared" si="821"/>
        <v>0</v>
      </c>
      <c r="F579" s="224"/>
      <c r="G579" s="225"/>
      <c r="H579" s="154">
        <f t="shared" si="822"/>
        <v>0</v>
      </c>
      <c r="I579" s="224"/>
      <c r="J579" s="225"/>
      <c r="K579" s="154">
        <f t="shared" si="823"/>
        <v>0</v>
      </c>
      <c r="L579" s="224"/>
      <c r="M579" s="226"/>
      <c r="N579" s="227"/>
      <c r="O579" s="224"/>
      <c r="P579" s="227"/>
      <c r="Q579" s="148">
        <f t="shared" si="824"/>
        <v>0</v>
      </c>
      <c r="R579" s="227"/>
      <c r="S579" s="227"/>
      <c r="T579" s="149">
        <f t="shared" si="833"/>
        <v>0</v>
      </c>
      <c r="U579" s="216"/>
      <c r="V579" s="224"/>
      <c r="W579" s="227"/>
      <c r="X579" s="148">
        <f t="shared" si="825"/>
        <v>0</v>
      </c>
      <c r="Y579" s="227"/>
      <c r="Z579" s="227"/>
      <c r="AA579" s="149">
        <f t="shared" si="834"/>
        <v>0</v>
      </c>
      <c r="AB579" s="216"/>
      <c r="AC579" s="224"/>
      <c r="AD579" s="227"/>
      <c r="AE579" s="148">
        <f t="shared" si="826"/>
        <v>0</v>
      </c>
      <c r="AF579" s="227"/>
      <c r="AG579" s="227"/>
      <c r="AH579" s="149">
        <f t="shared" si="835"/>
        <v>0</v>
      </c>
      <c r="AJ579" s="217"/>
      <c r="AK579" s="218"/>
      <c r="AL579" s="219"/>
      <c r="AM579" s="218"/>
      <c r="AN579" s="219"/>
      <c r="AO579" s="218"/>
      <c r="AP579" s="219"/>
      <c r="AQ579" s="218"/>
      <c r="AR579" s="219"/>
      <c r="AS579" s="218"/>
      <c r="AT579" s="219"/>
      <c r="AU579" s="218"/>
      <c r="AV579" s="81">
        <f t="shared" si="815"/>
        <v>0</v>
      </c>
      <c r="AW579" s="80">
        <f t="shared" si="827"/>
        <v>0</v>
      </c>
      <c r="AX579" s="210"/>
      <c r="AY579" s="79">
        <f t="shared" si="828"/>
        <v>0</v>
      </c>
      <c r="AZ579" s="80">
        <f t="shared" si="829"/>
        <v>0</v>
      </c>
      <c r="BA579" s="81">
        <f t="shared" si="830"/>
        <v>0</v>
      </c>
      <c r="BB579" s="80">
        <f t="shared" si="831"/>
        <v>0</v>
      </c>
      <c r="BC579" s="80">
        <f t="shared" si="816"/>
        <v>0</v>
      </c>
      <c r="BD579" s="86">
        <f t="shared" si="832"/>
        <v>0</v>
      </c>
    </row>
    <row r="580" spans="2:56" x14ac:dyDescent="0.3">
      <c r="B580" s="222" t="s">
        <v>192</v>
      </c>
      <c r="C580" s="78">
        <f>SUM(C581)</f>
        <v>0</v>
      </c>
      <c r="D580" s="79">
        <f>SUM(D581)</f>
        <v>0</v>
      </c>
      <c r="E580" s="69">
        <f t="shared" si="821"/>
        <v>0</v>
      </c>
      <c r="F580" s="78">
        <f>SUM(F581)</f>
        <v>0</v>
      </c>
      <c r="G580" s="79">
        <f>SUM(G581)</f>
        <v>0</v>
      </c>
      <c r="H580" s="69">
        <f t="shared" si="822"/>
        <v>0</v>
      </c>
      <c r="I580" s="78">
        <f>SUM(I581)</f>
        <v>0</v>
      </c>
      <c r="J580" s="79">
        <f>SUM(J581)</f>
        <v>0</v>
      </c>
      <c r="K580" s="69">
        <f t="shared" si="823"/>
        <v>0</v>
      </c>
      <c r="L580" s="78">
        <f>SUM(L581)</f>
        <v>0</v>
      </c>
      <c r="M580" s="80">
        <f>SUM(M581)</f>
        <v>0</v>
      </c>
      <c r="N580" s="81">
        <f>SUM(N581)</f>
        <v>0</v>
      </c>
      <c r="O580" s="78">
        <f>SUM(O581)</f>
        <v>0</v>
      </c>
      <c r="P580" s="81">
        <f>SUM(P581)</f>
        <v>0</v>
      </c>
      <c r="Q580" s="168">
        <f t="shared" si="824"/>
        <v>0</v>
      </c>
      <c r="R580" s="82">
        <f>SUM(R581)</f>
        <v>0</v>
      </c>
      <c r="S580" s="82">
        <f>SUM(S581)</f>
        <v>0</v>
      </c>
      <c r="T580" s="169">
        <f t="shared" si="833"/>
        <v>0</v>
      </c>
      <c r="U580" s="231"/>
      <c r="V580" s="78">
        <f>SUM(V581)</f>
        <v>0</v>
      </c>
      <c r="W580" s="81">
        <f>SUM(W581)</f>
        <v>0</v>
      </c>
      <c r="X580" s="168">
        <f t="shared" si="825"/>
        <v>0</v>
      </c>
      <c r="Y580" s="82">
        <f>SUM(Y581)</f>
        <v>0</v>
      </c>
      <c r="Z580" s="82">
        <f>SUM(Z581)</f>
        <v>0</v>
      </c>
      <c r="AA580" s="169">
        <f t="shared" si="834"/>
        <v>0</v>
      </c>
      <c r="AB580" s="231"/>
      <c r="AC580" s="78">
        <f>SUM(AC581)</f>
        <v>0</v>
      </c>
      <c r="AD580" s="81">
        <f>SUM(AD581)</f>
        <v>0</v>
      </c>
      <c r="AE580" s="168">
        <f t="shared" si="826"/>
        <v>0</v>
      </c>
      <c r="AF580" s="82">
        <f>SUM(AF581)</f>
        <v>0</v>
      </c>
      <c r="AG580" s="82">
        <f>SUM(AG581)</f>
        <v>0</v>
      </c>
      <c r="AH580" s="169">
        <f t="shared" si="835"/>
        <v>0</v>
      </c>
      <c r="AJ580" s="79">
        <f t="shared" ref="AJ580:AU580" si="845">SUM(AJ581)</f>
        <v>0</v>
      </c>
      <c r="AK580" s="80">
        <f t="shared" si="845"/>
        <v>0</v>
      </c>
      <c r="AL580" s="81">
        <f t="shared" si="845"/>
        <v>0</v>
      </c>
      <c r="AM580" s="80">
        <f t="shared" si="845"/>
        <v>0</v>
      </c>
      <c r="AN580" s="81">
        <f t="shared" si="845"/>
        <v>0</v>
      </c>
      <c r="AO580" s="80">
        <f t="shared" si="845"/>
        <v>0</v>
      </c>
      <c r="AP580" s="81">
        <f t="shared" si="845"/>
        <v>0</v>
      </c>
      <c r="AQ580" s="80">
        <f t="shared" si="845"/>
        <v>0</v>
      </c>
      <c r="AR580" s="81">
        <f t="shared" si="845"/>
        <v>0</v>
      </c>
      <c r="AS580" s="80">
        <f t="shared" si="845"/>
        <v>0</v>
      </c>
      <c r="AT580" s="81">
        <f t="shared" si="845"/>
        <v>0</v>
      </c>
      <c r="AU580" s="80">
        <f t="shared" si="845"/>
        <v>0</v>
      </c>
      <c r="AV580" s="81">
        <f t="shared" si="815"/>
        <v>0</v>
      </c>
      <c r="AW580" s="80">
        <f t="shared" si="827"/>
        <v>0</v>
      </c>
      <c r="AX580" s="210"/>
      <c r="AY580" s="79">
        <f t="shared" si="828"/>
        <v>0</v>
      </c>
      <c r="AZ580" s="80">
        <f t="shared" si="829"/>
        <v>0</v>
      </c>
      <c r="BA580" s="81">
        <f t="shared" si="830"/>
        <v>0</v>
      </c>
      <c r="BB580" s="80">
        <f t="shared" si="831"/>
        <v>0</v>
      </c>
      <c r="BC580" s="80">
        <f t="shared" si="816"/>
        <v>0</v>
      </c>
      <c r="BD580" s="86">
        <f t="shared" si="832"/>
        <v>0</v>
      </c>
    </row>
    <row r="581" spans="2:56" x14ac:dyDescent="0.3">
      <c r="B581" s="223" t="s">
        <v>191</v>
      </c>
      <c r="C581" s="224"/>
      <c r="D581" s="225"/>
      <c r="E581" s="154">
        <f t="shared" si="821"/>
        <v>0</v>
      </c>
      <c r="F581" s="224"/>
      <c r="G581" s="225"/>
      <c r="H581" s="154">
        <f t="shared" si="822"/>
        <v>0</v>
      </c>
      <c r="I581" s="224"/>
      <c r="J581" s="225"/>
      <c r="K581" s="154">
        <f t="shared" si="823"/>
        <v>0</v>
      </c>
      <c r="L581" s="224"/>
      <c r="M581" s="226"/>
      <c r="N581" s="227"/>
      <c r="O581" s="224"/>
      <c r="P581" s="227"/>
      <c r="Q581" s="148">
        <f t="shared" si="824"/>
        <v>0</v>
      </c>
      <c r="R581" s="227"/>
      <c r="S581" s="227"/>
      <c r="T581" s="149">
        <f t="shared" si="833"/>
        <v>0</v>
      </c>
      <c r="U581" s="216"/>
      <c r="V581" s="224"/>
      <c r="W581" s="227"/>
      <c r="X581" s="148">
        <f t="shared" si="825"/>
        <v>0</v>
      </c>
      <c r="Y581" s="227"/>
      <c r="Z581" s="227"/>
      <c r="AA581" s="149">
        <f t="shared" si="834"/>
        <v>0</v>
      </c>
      <c r="AB581" s="216"/>
      <c r="AC581" s="224"/>
      <c r="AD581" s="227"/>
      <c r="AE581" s="148">
        <f t="shared" si="826"/>
        <v>0</v>
      </c>
      <c r="AF581" s="227"/>
      <c r="AG581" s="227"/>
      <c r="AH581" s="149">
        <f t="shared" si="835"/>
        <v>0</v>
      </c>
      <c r="AJ581" s="217"/>
      <c r="AK581" s="218"/>
      <c r="AL581" s="219"/>
      <c r="AM581" s="218"/>
      <c r="AN581" s="219"/>
      <c r="AO581" s="218"/>
      <c r="AP581" s="219"/>
      <c r="AQ581" s="218"/>
      <c r="AR581" s="219"/>
      <c r="AS581" s="218"/>
      <c r="AT581" s="219"/>
      <c r="AU581" s="218"/>
      <c r="AV581" s="81">
        <f t="shared" si="815"/>
        <v>0</v>
      </c>
      <c r="AW581" s="80">
        <f t="shared" si="827"/>
        <v>0</v>
      </c>
      <c r="AX581" s="210"/>
      <c r="AY581" s="79">
        <f t="shared" si="828"/>
        <v>0</v>
      </c>
      <c r="AZ581" s="80">
        <f t="shared" si="829"/>
        <v>0</v>
      </c>
      <c r="BA581" s="81">
        <f t="shared" si="830"/>
        <v>0</v>
      </c>
      <c r="BB581" s="80">
        <f t="shared" si="831"/>
        <v>0</v>
      </c>
      <c r="BC581" s="80">
        <f t="shared" si="816"/>
        <v>0</v>
      </c>
      <c r="BD581" s="86">
        <f t="shared" si="832"/>
        <v>0</v>
      </c>
    </row>
    <row r="582" spans="2:56" x14ac:dyDescent="0.3">
      <c r="B582" s="221" t="s">
        <v>193</v>
      </c>
      <c r="C582" s="78">
        <f>SUM(C583,C584)</f>
        <v>0</v>
      </c>
      <c r="D582" s="79">
        <f>SUM(D583,D584)</f>
        <v>0</v>
      </c>
      <c r="E582" s="69">
        <f t="shared" si="821"/>
        <v>0</v>
      </c>
      <c r="F582" s="78">
        <f>SUM(F583,F584)</f>
        <v>0</v>
      </c>
      <c r="G582" s="79">
        <f>SUM(G583,G584)</f>
        <v>0</v>
      </c>
      <c r="H582" s="69">
        <f t="shared" si="822"/>
        <v>0</v>
      </c>
      <c r="I582" s="78">
        <f>SUM(I583,I584)</f>
        <v>0</v>
      </c>
      <c r="J582" s="79">
        <f>SUM(J583,J584)</f>
        <v>0</v>
      </c>
      <c r="K582" s="69">
        <f t="shared" si="823"/>
        <v>0</v>
      </c>
      <c r="L582" s="78">
        <f>SUM(L583,L584)</f>
        <v>0</v>
      </c>
      <c r="M582" s="80">
        <f>SUM(M583,M584)</f>
        <v>0</v>
      </c>
      <c r="N582" s="81">
        <f>SUM(N583,N584)</f>
        <v>0</v>
      </c>
      <c r="O582" s="78">
        <f>SUM(O583,O584)</f>
        <v>0</v>
      </c>
      <c r="P582" s="81">
        <f>SUM(P583,P584)</f>
        <v>0</v>
      </c>
      <c r="Q582" s="168">
        <f t="shared" si="824"/>
        <v>0</v>
      </c>
      <c r="R582" s="82">
        <f>SUM(R583,R584)</f>
        <v>0</v>
      </c>
      <c r="S582" s="82">
        <f>SUM(S583,S584)</f>
        <v>0</v>
      </c>
      <c r="T582" s="169">
        <f t="shared" si="833"/>
        <v>0</v>
      </c>
      <c r="U582" s="231"/>
      <c r="V582" s="78">
        <f>SUM(V583,V584)</f>
        <v>0</v>
      </c>
      <c r="W582" s="81">
        <f>SUM(W583,W584)</f>
        <v>0</v>
      </c>
      <c r="X582" s="168">
        <f t="shared" si="825"/>
        <v>0</v>
      </c>
      <c r="Y582" s="82">
        <f>SUM(Y583,Y584)</f>
        <v>0</v>
      </c>
      <c r="Z582" s="82">
        <f>SUM(Z583,Z584)</f>
        <v>0</v>
      </c>
      <c r="AA582" s="169">
        <f t="shared" si="834"/>
        <v>0</v>
      </c>
      <c r="AB582" s="231"/>
      <c r="AC582" s="78">
        <f>SUM(AC583,AC584)</f>
        <v>0</v>
      </c>
      <c r="AD582" s="81">
        <f>SUM(AD583,AD584)</f>
        <v>0</v>
      </c>
      <c r="AE582" s="168">
        <f t="shared" si="826"/>
        <v>0</v>
      </c>
      <c r="AF582" s="82">
        <f>SUM(AF583,AF584)</f>
        <v>0</v>
      </c>
      <c r="AG582" s="82">
        <f>SUM(AG583,AG584)</f>
        <v>0</v>
      </c>
      <c r="AH582" s="169">
        <f t="shared" si="835"/>
        <v>0</v>
      </c>
      <c r="AJ582" s="79">
        <f t="shared" ref="AJ582:AU582" si="846">SUM(AJ583,AJ584)</f>
        <v>0</v>
      </c>
      <c r="AK582" s="80">
        <f t="shared" si="846"/>
        <v>0</v>
      </c>
      <c r="AL582" s="81">
        <f t="shared" si="846"/>
        <v>0</v>
      </c>
      <c r="AM582" s="80">
        <f t="shared" si="846"/>
        <v>0</v>
      </c>
      <c r="AN582" s="81">
        <f t="shared" si="846"/>
        <v>0</v>
      </c>
      <c r="AO582" s="80">
        <f t="shared" si="846"/>
        <v>0</v>
      </c>
      <c r="AP582" s="81">
        <f t="shared" si="846"/>
        <v>0</v>
      </c>
      <c r="AQ582" s="80">
        <f t="shared" si="846"/>
        <v>0</v>
      </c>
      <c r="AR582" s="81">
        <f t="shared" si="846"/>
        <v>0</v>
      </c>
      <c r="AS582" s="80">
        <f t="shared" si="846"/>
        <v>0</v>
      </c>
      <c r="AT582" s="81">
        <f t="shared" si="846"/>
        <v>0</v>
      </c>
      <c r="AU582" s="80">
        <f t="shared" si="846"/>
        <v>0</v>
      </c>
      <c r="AV582" s="81">
        <f t="shared" si="815"/>
        <v>0</v>
      </c>
      <c r="AW582" s="80">
        <f t="shared" si="827"/>
        <v>0</v>
      </c>
      <c r="AX582" s="210"/>
      <c r="AY582" s="79">
        <f t="shared" si="828"/>
        <v>0</v>
      </c>
      <c r="AZ582" s="80">
        <f t="shared" si="829"/>
        <v>0</v>
      </c>
      <c r="BA582" s="81">
        <f t="shared" si="830"/>
        <v>0</v>
      </c>
      <c r="BB582" s="80">
        <f t="shared" si="831"/>
        <v>0</v>
      </c>
      <c r="BC582" s="80">
        <f t="shared" si="816"/>
        <v>0</v>
      </c>
      <c r="BD582" s="86">
        <f t="shared" si="832"/>
        <v>0</v>
      </c>
    </row>
    <row r="583" spans="2:56" x14ac:dyDescent="0.3">
      <c r="B583" s="222" t="s">
        <v>194</v>
      </c>
      <c r="C583" s="232"/>
      <c r="D583" s="233"/>
      <c r="E583" s="69">
        <f t="shared" si="821"/>
        <v>0</v>
      </c>
      <c r="F583" s="232"/>
      <c r="G583" s="233"/>
      <c r="H583" s="69">
        <f t="shared" si="822"/>
        <v>0</v>
      </c>
      <c r="I583" s="232"/>
      <c r="J583" s="233"/>
      <c r="K583" s="69">
        <f t="shared" si="823"/>
        <v>0</v>
      </c>
      <c r="L583" s="232"/>
      <c r="M583" s="234"/>
      <c r="N583" s="235"/>
      <c r="O583" s="232"/>
      <c r="P583" s="235"/>
      <c r="Q583" s="168">
        <f t="shared" si="824"/>
        <v>0</v>
      </c>
      <c r="R583" s="236"/>
      <c r="S583" s="236"/>
      <c r="T583" s="169">
        <f t="shared" si="833"/>
        <v>0</v>
      </c>
      <c r="U583" s="231"/>
      <c r="V583" s="232"/>
      <c r="W583" s="235"/>
      <c r="X583" s="168">
        <f t="shared" si="825"/>
        <v>0</v>
      </c>
      <c r="Y583" s="236"/>
      <c r="Z583" s="236"/>
      <c r="AA583" s="169">
        <f t="shared" si="834"/>
        <v>0</v>
      </c>
      <c r="AB583" s="231"/>
      <c r="AC583" s="232"/>
      <c r="AD583" s="235"/>
      <c r="AE583" s="168">
        <f t="shared" si="826"/>
        <v>0</v>
      </c>
      <c r="AF583" s="236"/>
      <c r="AG583" s="236"/>
      <c r="AH583" s="169">
        <f t="shared" si="835"/>
        <v>0</v>
      </c>
      <c r="AJ583" s="217"/>
      <c r="AK583" s="218"/>
      <c r="AL583" s="219"/>
      <c r="AM583" s="218"/>
      <c r="AN583" s="219"/>
      <c r="AO583" s="218"/>
      <c r="AP583" s="219"/>
      <c r="AQ583" s="218"/>
      <c r="AR583" s="219"/>
      <c r="AS583" s="218"/>
      <c r="AT583" s="219"/>
      <c r="AU583" s="218"/>
      <c r="AV583" s="81">
        <f t="shared" si="815"/>
        <v>0</v>
      </c>
      <c r="AW583" s="80">
        <f t="shared" si="827"/>
        <v>0</v>
      </c>
      <c r="AX583" s="210"/>
      <c r="AY583" s="79">
        <f t="shared" si="828"/>
        <v>0</v>
      </c>
      <c r="AZ583" s="80">
        <f t="shared" si="829"/>
        <v>0</v>
      </c>
      <c r="BA583" s="81">
        <f t="shared" si="830"/>
        <v>0</v>
      </c>
      <c r="BB583" s="80">
        <f t="shared" si="831"/>
        <v>0</v>
      </c>
      <c r="BC583" s="80">
        <f t="shared" si="816"/>
        <v>0</v>
      </c>
      <c r="BD583" s="86">
        <f t="shared" si="832"/>
        <v>0</v>
      </c>
    </row>
    <row r="584" spans="2:56" x14ac:dyDescent="0.3">
      <c r="B584" s="222" t="s">
        <v>195</v>
      </c>
      <c r="C584" s="232"/>
      <c r="D584" s="233"/>
      <c r="E584" s="69">
        <f t="shared" si="821"/>
        <v>0</v>
      </c>
      <c r="F584" s="232"/>
      <c r="G584" s="233"/>
      <c r="H584" s="69">
        <f t="shared" si="822"/>
        <v>0</v>
      </c>
      <c r="I584" s="232"/>
      <c r="J584" s="233"/>
      <c r="K584" s="69">
        <f t="shared" si="823"/>
        <v>0</v>
      </c>
      <c r="L584" s="232"/>
      <c r="M584" s="234"/>
      <c r="N584" s="235"/>
      <c r="O584" s="232"/>
      <c r="P584" s="235"/>
      <c r="Q584" s="168">
        <f t="shared" si="824"/>
        <v>0</v>
      </c>
      <c r="R584" s="236"/>
      <c r="S584" s="236"/>
      <c r="T584" s="169">
        <f t="shared" si="833"/>
        <v>0</v>
      </c>
      <c r="U584" s="231"/>
      <c r="V584" s="232"/>
      <c r="W584" s="235"/>
      <c r="X584" s="168">
        <f t="shared" si="825"/>
        <v>0</v>
      </c>
      <c r="Y584" s="236"/>
      <c r="Z584" s="236"/>
      <c r="AA584" s="169">
        <f t="shared" si="834"/>
        <v>0</v>
      </c>
      <c r="AB584" s="231"/>
      <c r="AC584" s="232"/>
      <c r="AD584" s="235"/>
      <c r="AE584" s="168">
        <f t="shared" si="826"/>
        <v>0</v>
      </c>
      <c r="AF584" s="236"/>
      <c r="AG584" s="236"/>
      <c r="AH584" s="169">
        <f t="shared" si="835"/>
        <v>0</v>
      </c>
      <c r="AJ584" s="217"/>
      <c r="AK584" s="218"/>
      <c r="AL584" s="219"/>
      <c r="AM584" s="218"/>
      <c r="AN584" s="219"/>
      <c r="AO584" s="218"/>
      <c r="AP584" s="219"/>
      <c r="AQ584" s="218"/>
      <c r="AR584" s="219"/>
      <c r="AS584" s="218"/>
      <c r="AT584" s="219"/>
      <c r="AU584" s="218"/>
      <c r="AV584" s="81">
        <f t="shared" si="815"/>
        <v>0</v>
      </c>
      <c r="AW584" s="80">
        <f t="shared" si="827"/>
        <v>0</v>
      </c>
      <c r="AX584" s="210"/>
      <c r="AY584" s="79">
        <f t="shared" si="828"/>
        <v>0</v>
      </c>
      <c r="AZ584" s="80">
        <f t="shared" si="829"/>
        <v>0</v>
      </c>
      <c r="BA584" s="81">
        <f t="shared" si="830"/>
        <v>0</v>
      </c>
      <c r="BB584" s="80">
        <f t="shared" si="831"/>
        <v>0</v>
      </c>
      <c r="BC584" s="80">
        <f t="shared" si="816"/>
        <v>0</v>
      </c>
      <c r="BD584" s="86">
        <f t="shared" si="832"/>
        <v>0</v>
      </c>
    </row>
    <row r="585" spans="2:56" x14ac:dyDescent="0.3">
      <c r="B585" s="221" t="s">
        <v>196</v>
      </c>
      <c r="C585" s="232"/>
      <c r="D585" s="233"/>
      <c r="E585" s="69">
        <f t="shared" si="821"/>
        <v>0</v>
      </c>
      <c r="F585" s="232"/>
      <c r="G585" s="233"/>
      <c r="H585" s="69">
        <f t="shared" si="822"/>
        <v>0</v>
      </c>
      <c r="I585" s="232"/>
      <c r="J585" s="233"/>
      <c r="K585" s="69">
        <f t="shared" si="823"/>
        <v>0</v>
      </c>
      <c r="L585" s="232"/>
      <c r="M585" s="234"/>
      <c r="N585" s="235"/>
      <c r="O585" s="232"/>
      <c r="P585" s="235"/>
      <c r="Q585" s="168">
        <f t="shared" si="824"/>
        <v>0</v>
      </c>
      <c r="R585" s="236"/>
      <c r="S585" s="236"/>
      <c r="T585" s="169">
        <f t="shared" si="833"/>
        <v>0</v>
      </c>
      <c r="U585" s="231"/>
      <c r="V585" s="232"/>
      <c r="W585" s="235"/>
      <c r="X585" s="168">
        <f t="shared" si="825"/>
        <v>0</v>
      </c>
      <c r="Y585" s="236"/>
      <c r="Z585" s="236"/>
      <c r="AA585" s="169">
        <f t="shared" si="834"/>
        <v>0</v>
      </c>
      <c r="AB585" s="231"/>
      <c r="AC585" s="232"/>
      <c r="AD585" s="235"/>
      <c r="AE585" s="168">
        <f t="shared" si="826"/>
        <v>0</v>
      </c>
      <c r="AF585" s="236"/>
      <c r="AG585" s="236"/>
      <c r="AH585" s="169">
        <f t="shared" si="835"/>
        <v>0</v>
      </c>
      <c r="AJ585" s="217"/>
      <c r="AK585" s="218"/>
      <c r="AL585" s="219"/>
      <c r="AM585" s="218"/>
      <c r="AN585" s="219"/>
      <c r="AO585" s="218"/>
      <c r="AP585" s="219"/>
      <c r="AQ585" s="218"/>
      <c r="AR585" s="219"/>
      <c r="AS585" s="218"/>
      <c r="AT585" s="219"/>
      <c r="AU585" s="218"/>
      <c r="AV585" s="81">
        <f t="shared" si="815"/>
        <v>0</v>
      </c>
      <c r="AW585" s="80">
        <f t="shared" si="827"/>
        <v>0</v>
      </c>
      <c r="AX585" s="210"/>
      <c r="AY585" s="79">
        <f t="shared" si="828"/>
        <v>0</v>
      </c>
      <c r="AZ585" s="80">
        <f t="shared" si="829"/>
        <v>0</v>
      </c>
      <c r="BA585" s="81">
        <f t="shared" si="830"/>
        <v>0</v>
      </c>
      <c r="BB585" s="80">
        <f t="shared" si="831"/>
        <v>0</v>
      </c>
      <c r="BC585" s="80">
        <f t="shared" si="816"/>
        <v>0</v>
      </c>
      <c r="BD585" s="86">
        <f t="shared" si="832"/>
        <v>0</v>
      </c>
    </row>
    <row r="586" spans="2:56" x14ac:dyDescent="0.3">
      <c r="B586" s="221" t="s">
        <v>197</v>
      </c>
      <c r="C586" s="232"/>
      <c r="D586" s="233"/>
      <c r="E586" s="69">
        <f t="shared" si="821"/>
        <v>0</v>
      </c>
      <c r="F586" s="232"/>
      <c r="G586" s="233"/>
      <c r="H586" s="69">
        <f t="shared" si="822"/>
        <v>0</v>
      </c>
      <c r="I586" s="232"/>
      <c r="J586" s="233"/>
      <c r="K586" s="69">
        <f t="shared" si="823"/>
        <v>0</v>
      </c>
      <c r="L586" s="232"/>
      <c r="M586" s="234"/>
      <c r="N586" s="235"/>
      <c r="O586" s="232"/>
      <c r="P586" s="235"/>
      <c r="Q586" s="168">
        <f t="shared" si="824"/>
        <v>0</v>
      </c>
      <c r="R586" s="236"/>
      <c r="S586" s="236"/>
      <c r="T586" s="169">
        <f t="shared" si="833"/>
        <v>0</v>
      </c>
      <c r="U586" s="231"/>
      <c r="V586" s="232"/>
      <c r="W586" s="235"/>
      <c r="X586" s="168">
        <f t="shared" si="825"/>
        <v>0</v>
      </c>
      <c r="Y586" s="236"/>
      <c r="Z586" s="236"/>
      <c r="AA586" s="169">
        <f t="shared" si="834"/>
        <v>0</v>
      </c>
      <c r="AB586" s="231"/>
      <c r="AC586" s="232"/>
      <c r="AD586" s="235"/>
      <c r="AE586" s="168">
        <f t="shared" si="826"/>
        <v>0</v>
      </c>
      <c r="AF586" s="236"/>
      <c r="AG586" s="236"/>
      <c r="AH586" s="169">
        <f t="shared" si="835"/>
        <v>0</v>
      </c>
      <c r="AJ586" s="217"/>
      <c r="AK586" s="218"/>
      <c r="AL586" s="219"/>
      <c r="AM586" s="218"/>
      <c r="AN586" s="219"/>
      <c r="AO586" s="218"/>
      <c r="AP586" s="219"/>
      <c r="AQ586" s="218"/>
      <c r="AR586" s="219"/>
      <c r="AS586" s="218"/>
      <c r="AT586" s="219"/>
      <c r="AU586" s="218"/>
      <c r="AV586" s="81">
        <f t="shared" si="815"/>
        <v>0</v>
      </c>
      <c r="AW586" s="80">
        <f t="shared" si="827"/>
        <v>0</v>
      </c>
      <c r="AX586" s="210"/>
      <c r="AY586" s="79">
        <f t="shared" si="828"/>
        <v>0</v>
      </c>
      <c r="AZ586" s="80">
        <f t="shared" si="829"/>
        <v>0</v>
      </c>
      <c r="BA586" s="81">
        <f t="shared" si="830"/>
        <v>0</v>
      </c>
      <c r="BB586" s="80">
        <f t="shared" si="831"/>
        <v>0</v>
      </c>
      <c r="BC586" s="80">
        <f t="shared" si="816"/>
        <v>0</v>
      </c>
      <c r="BD586" s="86">
        <f t="shared" si="832"/>
        <v>0</v>
      </c>
    </row>
    <row r="587" spans="2:56" x14ac:dyDescent="0.3">
      <c r="B587" s="221" t="s">
        <v>198</v>
      </c>
      <c r="C587" s="78">
        <f>SUM(C588,C589)</f>
        <v>0</v>
      </c>
      <c r="D587" s="79">
        <f>SUM(D588,D589)</f>
        <v>0</v>
      </c>
      <c r="E587" s="69">
        <f t="shared" si="821"/>
        <v>0</v>
      </c>
      <c r="F587" s="78">
        <f>SUM(F588,F589)</f>
        <v>0</v>
      </c>
      <c r="G587" s="79">
        <f>SUM(G588,G589)</f>
        <v>0</v>
      </c>
      <c r="H587" s="69">
        <f t="shared" si="822"/>
        <v>0</v>
      </c>
      <c r="I587" s="78">
        <f>SUM(I588,I589)</f>
        <v>0</v>
      </c>
      <c r="J587" s="79">
        <f>SUM(J588,J589)</f>
        <v>0</v>
      </c>
      <c r="K587" s="69">
        <f t="shared" si="823"/>
        <v>0</v>
      </c>
      <c r="L587" s="78">
        <f>SUM(L588,L589)</f>
        <v>0</v>
      </c>
      <c r="M587" s="80">
        <f>SUM(M588,M589)</f>
        <v>0</v>
      </c>
      <c r="N587" s="81">
        <f>SUM(N588,N589)</f>
        <v>0</v>
      </c>
      <c r="O587" s="78">
        <f>SUM(O588,O589)</f>
        <v>0</v>
      </c>
      <c r="P587" s="81">
        <f>SUM(P588,P589)</f>
        <v>0</v>
      </c>
      <c r="Q587" s="168">
        <f t="shared" si="824"/>
        <v>0</v>
      </c>
      <c r="R587" s="82">
        <f>SUM(R588,R589)</f>
        <v>0</v>
      </c>
      <c r="S587" s="82">
        <f>SUM(S588,S589)</f>
        <v>0</v>
      </c>
      <c r="T587" s="169">
        <f t="shared" si="833"/>
        <v>0</v>
      </c>
      <c r="U587" s="231"/>
      <c r="V587" s="78">
        <f>SUM(V588,V589)</f>
        <v>0</v>
      </c>
      <c r="W587" s="81">
        <f>SUM(W588,W589)</f>
        <v>0</v>
      </c>
      <c r="X587" s="168">
        <f t="shared" si="825"/>
        <v>0</v>
      </c>
      <c r="Y587" s="82">
        <f>SUM(Y588,Y589)</f>
        <v>0</v>
      </c>
      <c r="Z587" s="82">
        <f>SUM(Z588,Z589)</f>
        <v>0</v>
      </c>
      <c r="AA587" s="169">
        <f t="shared" si="834"/>
        <v>0</v>
      </c>
      <c r="AB587" s="231"/>
      <c r="AC587" s="78">
        <f>SUM(AC588,AC589)</f>
        <v>0</v>
      </c>
      <c r="AD587" s="81">
        <f>SUM(AD588,AD589)</f>
        <v>0</v>
      </c>
      <c r="AE587" s="168">
        <f t="shared" si="826"/>
        <v>0</v>
      </c>
      <c r="AF587" s="82">
        <f>SUM(AF588,AF589)</f>
        <v>0</v>
      </c>
      <c r="AG587" s="82">
        <f>SUM(AG588,AG589)</f>
        <v>0</v>
      </c>
      <c r="AH587" s="169">
        <f t="shared" si="835"/>
        <v>0</v>
      </c>
      <c r="AJ587" s="79">
        <f t="shared" ref="AJ587:AU587" si="847">SUM(AJ588,AJ589)</f>
        <v>0</v>
      </c>
      <c r="AK587" s="80">
        <f t="shared" si="847"/>
        <v>0</v>
      </c>
      <c r="AL587" s="81">
        <f t="shared" si="847"/>
        <v>0</v>
      </c>
      <c r="AM587" s="80">
        <f t="shared" si="847"/>
        <v>0</v>
      </c>
      <c r="AN587" s="81">
        <f t="shared" si="847"/>
        <v>0</v>
      </c>
      <c r="AO587" s="80">
        <f t="shared" si="847"/>
        <v>0</v>
      </c>
      <c r="AP587" s="81">
        <f t="shared" si="847"/>
        <v>0</v>
      </c>
      <c r="AQ587" s="80">
        <f t="shared" si="847"/>
        <v>0</v>
      </c>
      <c r="AR587" s="81">
        <f t="shared" si="847"/>
        <v>0</v>
      </c>
      <c r="AS587" s="80">
        <f t="shared" si="847"/>
        <v>0</v>
      </c>
      <c r="AT587" s="81">
        <f t="shared" si="847"/>
        <v>0</v>
      </c>
      <c r="AU587" s="80">
        <f t="shared" si="847"/>
        <v>0</v>
      </c>
      <c r="AV587" s="81">
        <f t="shared" si="815"/>
        <v>0</v>
      </c>
      <c r="AW587" s="80">
        <f t="shared" si="827"/>
        <v>0</v>
      </c>
      <c r="AX587" s="210"/>
      <c r="AY587" s="79">
        <f t="shared" si="828"/>
        <v>0</v>
      </c>
      <c r="AZ587" s="80">
        <f t="shared" si="829"/>
        <v>0</v>
      </c>
      <c r="BA587" s="81">
        <f t="shared" si="830"/>
        <v>0</v>
      </c>
      <c r="BB587" s="80">
        <f t="shared" si="831"/>
        <v>0</v>
      </c>
      <c r="BC587" s="80">
        <f t="shared" si="816"/>
        <v>0</v>
      </c>
      <c r="BD587" s="86">
        <f t="shared" si="832"/>
        <v>0</v>
      </c>
    </row>
    <row r="588" spans="2:56" x14ac:dyDescent="0.3">
      <c r="B588" s="222" t="s">
        <v>199</v>
      </c>
      <c r="C588" s="232"/>
      <c r="D588" s="233"/>
      <c r="E588" s="69">
        <f t="shared" si="821"/>
        <v>0</v>
      </c>
      <c r="F588" s="232"/>
      <c r="G588" s="233"/>
      <c r="H588" s="69">
        <f t="shared" si="822"/>
        <v>0</v>
      </c>
      <c r="I588" s="232"/>
      <c r="J588" s="233"/>
      <c r="K588" s="69">
        <f t="shared" si="823"/>
        <v>0</v>
      </c>
      <c r="L588" s="232"/>
      <c r="M588" s="234"/>
      <c r="N588" s="235"/>
      <c r="O588" s="232"/>
      <c r="P588" s="235"/>
      <c r="Q588" s="168">
        <f t="shared" si="824"/>
        <v>0</v>
      </c>
      <c r="R588" s="236"/>
      <c r="S588" s="236"/>
      <c r="T588" s="169">
        <f t="shared" si="833"/>
        <v>0</v>
      </c>
      <c r="U588" s="231"/>
      <c r="V588" s="232"/>
      <c r="W588" s="235"/>
      <c r="X588" s="168">
        <f t="shared" si="825"/>
        <v>0</v>
      </c>
      <c r="Y588" s="236"/>
      <c r="Z588" s="236"/>
      <c r="AA588" s="169">
        <f t="shared" si="834"/>
        <v>0</v>
      </c>
      <c r="AB588" s="231"/>
      <c r="AC588" s="232"/>
      <c r="AD588" s="235"/>
      <c r="AE588" s="168">
        <f t="shared" si="826"/>
        <v>0</v>
      </c>
      <c r="AF588" s="236"/>
      <c r="AG588" s="236"/>
      <c r="AH588" s="169">
        <f t="shared" si="835"/>
        <v>0</v>
      </c>
      <c r="AJ588" s="217"/>
      <c r="AK588" s="218"/>
      <c r="AL588" s="219"/>
      <c r="AM588" s="218"/>
      <c r="AN588" s="219"/>
      <c r="AO588" s="218"/>
      <c r="AP588" s="219"/>
      <c r="AQ588" s="218"/>
      <c r="AR588" s="219"/>
      <c r="AS588" s="218"/>
      <c r="AT588" s="219"/>
      <c r="AU588" s="218"/>
      <c r="AV588" s="81">
        <f t="shared" si="815"/>
        <v>0</v>
      </c>
      <c r="AW588" s="80">
        <f t="shared" si="827"/>
        <v>0</v>
      </c>
      <c r="AX588" s="210"/>
      <c r="AY588" s="79">
        <f t="shared" si="828"/>
        <v>0</v>
      </c>
      <c r="AZ588" s="80">
        <f t="shared" si="829"/>
        <v>0</v>
      </c>
      <c r="BA588" s="81">
        <f t="shared" si="830"/>
        <v>0</v>
      </c>
      <c r="BB588" s="80">
        <f t="shared" si="831"/>
        <v>0</v>
      </c>
      <c r="BC588" s="80">
        <f t="shared" si="816"/>
        <v>0</v>
      </c>
      <c r="BD588" s="86">
        <f t="shared" si="832"/>
        <v>0</v>
      </c>
    </row>
    <row r="589" spans="2:56" x14ac:dyDescent="0.3">
      <c r="B589" s="222" t="s">
        <v>200</v>
      </c>
      <c r="C589" s="232"/>
      <c r="D589" s="233"/>
      <c r="E589" s="69">
        <f t="shared" si="821"/>
        <v>0</v>
      </c>
      <c r="F589" s="232"/>
      <c r="G589" s="233"/>
      <c r="H589" s="69">
        <f t="shared" si="822"/>
        <v>0</v>
      </c>
      <c r="I589" s="232"/>
      <c r="J589" s="233"/>
      <c r="K589" s="69">
        <f t="shared" si="823"/>
        <v>0</v>
      </c>
      <c r="L589" s="232"/>
      <c r="M589" s="234"/>
      <c r="N589" s="235"/>
      <c r="O589" s="232"/>
      <c r="P589" s="235"/>
      <c r="Q589" s="168">
        <f t="shared" si="824"/>
        <v>0</v>
      </c>
      <c r="R589" s="236"/>
      <c r="S589" s="236"/>
      <c r="T589" s="169">
        <f t="shared" si="833"/>
        <v>0</v>
      </c>
      <c r="U589" s="231"/>
      <c r="V589" s="232"/>
      <c r="W589" s="235"/>
      <c r="X589" s="168">
        <f t="shared" si="825"/>
        <v>0</v>
      </c>
      <c r="Y589" s="236"/>
      <c r="Z589" s="236"/>
      <c r="AA589" s="169">
        <f t="shared" si="834"/>
        <v>0</v>
      </c>
      <c r="AB589" s="231"/>
      <c r="AC589" s="232"/>
      <c r="AD589" s="235"/>
      <c r="AE589" s="168">
        <f t="shared" si="826"/>
        <v>0</v>
      </c>
      <c r="AF589" s="236"/>
      <c r="AG589" s="236"/>
      <c r="AH589" s="169">
        <f t="shared" si="835"/>
        <v>0</v>
      </c>
      <c r="AJ589" s="217"/>
      <c r="AK589" s="218"/>
      <c r="AL589" s="219"/>
      <c r="AM589" s="218"/>
      <c r="AN589" s="219"/>
      <c r="AO589" s="218"/>
      <c r="AP589" s="219"/>
      <c r="AQ589" s="218"/>
      <c r="AR589" s="219"/>
      <c r="AS589" s="218"/>
      <c r="AT589" s="219"/>
      <c r="AU589" s="218"/>
      <c r="AV589" s="81">
        <f t="shared" si="815"/>
        <v>0</v>
      </c>
      <c r="AW589" s="80">
        <f t="shared" si="827"/>
        <v>0</v>
      </c>
      <c r="AX589" s="210"/>
      <c r="AY589" s="79">
        <f t="shared" si="828"/>
        <v>0</v>
      </c>
      <c r="AZ589" s="80">
        <f t="shared" si="829"/>
        <v>0</v>
      </c>
      <c r="BA589" s="81">
        <f t="shared" si="830"/>
        <v>0</v>
      </c>
      <c r="BB589" s="80">
        <f t="shared" si="831"/>
        <v>0</v>
      </c>
      <c r="BC589" s="80">
        <f t="shared" si="816"/>
        <v>0</v>
      </c>
      <c r="BD589" s="86">
        <f t="shared" si="832"/>
        <v>0</v>
      </c>
    </row>
    <row r="590" spans="2:56" x14ac:dyDescent="0.3">
      <c r="B590" s="221" t="s">
        <v>201</v>
      </c>
      <c r="C590" s="232"/>
      <c r="D590" s="233"/>
      <c r="E590" s="69">
        <f t="shared" si="821"/>
        <v>0</v>
      </c>
      <c r="F590" s="232"/>
      <c r="G590" s="233"/>
      <c r="H590" s="69">
        <f t="shared" si="822"/>
        <v>0</v>
      </c>
      <c r="I590" s="232"/>
      <c r="J590" s="233"/>
      <c r="K590" s="69">
        <f t="shared" si="823"/>
        <v>0</v>
      </c>
      <c r="L590" s="232"/>
      <c r="M590" s="234"/>
      <c r="N590" s="235"/>
      <c r="O590" s="232"/>
      <c r="P590" s="235"/>
      <c r="Q590" s="168">
        <f t="shared" si="824"/>
        <v>0</v>
      </c>
      <c r="R590" s="236"/>
      <c r="S590" s="236"/>
      <c r="T590" s="169">
        <f t="shared" si="833"/>
        <v>0</v>
      </c>
      <c r="U590" s="231"/>
      <c r="V590" s="232"/>
      <c r="W590" s="235"/>
      <c r="X590" s="168">
        <f t="shared" si="825"/>
        <v>0</v>
      </c>
      <c r="Y590" s="236"/>
      <c r="Z590" s="236"/>
      <c r="AA590" s="169">
        <f t="shared" si="834"/>
        <v>0</v>
      </c>
      <c r="AB590" s="231"/>
      <c r="AC590" s="232"/>
      <c r="AD590" s="235"/>
      <c r="AE590" s="168">
        <f t="shared" si="826"/>
        <v>0</v>
      </c>
      <c r="AF590" s="236"/>
      <c r="AG590" s="236"/>
      <c r="AH590" s="169">
        <f t="shared" si="835"/>
        <v>0</v>
      </c>
      <c r="AJ590" s="217"/>
      <c r="AK590" s="218"/>
      <c r="AL590" s="219"/>
      <c r="AM590" s="218"/>
      <c r="AN590" s="219"/>
      <c r="AO590" s="218"/>
      <c r="AP590" s="219"/>
      <c r="AQ590" s="218"/>
      <c r="AR590" s="219"/>
      <c r="AS590" s="218"/>
      <c r="AT590" s="219"/>
      <c r="AU590" s="218"/>
      <c r="AV590" s="81">
        <f t="shared" si="815"/>
        <v>0</v>
      </c>
      <c r="AW590" s="80">
        <f t="shared" si="827"/>
        <v>0</v>
      </c>
      <c r="AX590" s="210"/>
      <c r="AY590" s="79">
        <f t="shared" si="828"/>
        <v>0</v>
      </c>
      <c r="AZ590" s="80">
        <f t="shared" si="829"/>
        <v>0</v>
      </c>
      <c r="BA590" s="81">
        <f t="shared" si="830"/>
        <v>0</v>
      </c>
      <c r="BB590" s="80">
        <f t="shared" si="831"/>
        <v>0</v>
      </c>
      <c r="BC590" s="80">
        <f t="shared" si="816"/>
        <v>0</v>
      </c>
      <c r="BD590" s="86">
        <f t="shared" si="832"/>
        <v>0</v>
      </c>
    </row>
    <row r="591" spans="2:56" x14ac:dyDescent="0.3">
      <c r="B591" s="221" t="s">
        <v>202</v>
      </c>
      <c r="C591" s="78">
        <f>SUM(C592,C596)</f>
        <v>0</v>
      </c>
      <c r="D591" s="79">
        <f>SUM(D592,D596)</f>
        <v>0</v>
      </c>
      <c r="E591" s="69">
        <f t="shared" si="821"/>
        <v>0</v>
      </c>
      <c r="F591" s="78">
        <f>SUM(F592,F596)</f>
        <v>0</v>
      </c>
      <c r="G591" s="79">
        <f>SUM(G592,G596)</f>
        <v>0</v>
      </c>
      <c r="H591" s="69">
        <f t="shared" si="822"/>
        <v>0</v>
      </c>
      <c r="I591" s="78">
        <f>SUM(I592,I596)</f>
        <v>0</v>
      </c>
      <c r="J591" s="79">
        <f>SUM(J592,J596)</f>
        <v>0</v>
      </c>
      <c r="K591" s="69">
        <f t="shared" si="823"/>
        <v>0</v>
      </c>
      <c r="L591" s="78">
        <f>SUM(L592,L596)</f>
        <v>0</v>
      </c>
      <c r="M591" s="80">
        <f>SUM(M592,M596)</f>
        <v>0</v>
      </c>
      <c r="N591" s="81">
        <f>SUM(N592,N596)</f>
        <v>0</v>
      </c>
      <c r="O591" s="78">
        <f>SUM(O592,O596)</f>
        <v>0</v>
      </c>
      <c r="P591" s="81">
        <f>SUM(P592,P596)</f>
        <v>0</v>
      </c>
      <c r="Q591" s="168">
        <f t="shared" si="824"/>
        <v>0</v>
      </c>
      <c r="R591" s="82">
        <f>SUM(R592,R596)</f>
        <v>0</v>
      </c>
      <c r="S591" s="82">
        <f>SUM(S592,S596)</f>
        <v>0</v>
      </c>
      <c r="T591" s="169">
        <f t="shared" si="833"/>
        <v>0</v>
      </c>
      <c r="U591" s="231"/>
      <c r="V591" s="78">
        <f>SUM(V592,V596)</f>
        <v>0</v>
      </c>
      <c r="W591" s="81">
        <f>SUM(W592,W596)</f>
        <v>0</v>
      </c>
      <c r="X591" s="168">
        <f t="shared" si="825"/>
        <v>0</v>
      </c>
      <c r="Y591" s="82">
        <f>SUM(Y592,Y596)</f>
        <v>0</v>
      </c>
      <c r="Z591" s="82">
        <f>SUM(Z592,Z596)</f>
        <v>0</v>
      </c>
      <c r="AA591" s="169">
        <f t="shared" si="834"/>
        <v>0</v>
      </c>
      <c r="AB591" s="231"/>
      <c r="AC591" s="78">
        <f>SUM(AC592,AC596)</f>
        <v>0</v>
      </c>
      <c r="AD591" s="81">
        <f>SUM(AD592,AD596)</f>
        <v>0</v>
      </c>
      <c r="AE591" s="168">
        <f t="shared" si="826"/>
        <v>0</v>
      </c>
      <c r="AF591" s="82">
        <f>SUM(AF592,AF596)</f>
        <v>0</v>
      </c>
      <c r="AG591" s="82">
        <f>SUM(AG592,AG596)</f>
        <v>0</v>
      </c>
      <c r="AH591" s="169">
        <f t="shared" si="835"/>
        <v>0</v>
      </c>
      <c r="AJ591" s="79">
        <f t="shared" ref="AJ591:AU591" si="848">SUM(AJ592,AJ596)</f>
        <v>0</v>
      </c>
      <c r="AK591" s="80">
        <f t="shared" si="848"/>
        <v>0</v>
      </c>
      <c r="AL591" s="81">
        <f t="shared" si="848"/>
        <v>0</v>
      </c>
      <c r="AM591" s="80">
        <f t="shared" si="848"/>
        <v>0</v>
      </c>
      <c r="AN591" s="81">
        <f t="shared" si="848"/>
        <v>0</v>
      </c>
      <c r="AO591" s="80">
        <f t="shared" si="848"/>
        <v>0</v>
      </c>
      <c r="AP591" s="81">
        <f t="shared" si="848"/>
        <v>0</v>
      </c>
      <c r="AQ591" s="80">
        <f t="shared" si="848"/>
        <v>0</v>
      </c>
      <c r="AR591" s="81">
        <f t="shared" si="848"/>
        <v>0</v>
      </c>
      <c r="AS591" s="80">
        <f t="shared" si="848"/>
        <v>0</v>
      </c>
      <c r="AT591" s="81">
        <f t="shared" si="848"/>
        <v>0</v>
      </c>
      <c r="AU591" s="80">
        <f t="shared" si="848"/>
        <v>0</v>
      </c>
      <c r="AV591" s="81">
        <f t="shared" si="815"/>
        <v>0</v>
      </c>
      <c r="AW591" s="80">
        <f t="shared" si="827"/>
        <v>0</v>
      </c>
      <c r="AX591" s="210"/>
      <c r="AY591" s="79">
        <f t="shared" si="828"/>
        <v>0</v>
      </c>
      <c r="AZ591" s="80">
        <f t="shared" si="829"/>
        <v>0</v>
      </c>
      <c r="BA591" s="81">
        <f t="shared" si="830"/>
        <v>0</v>
      </c>
      <c r="BB591" s="80">
        <f t="shared" si="831"/>
        <v>0</v>
      </c>
      <c r="BC591" s="80">
        <f t="shared" si="816"/>
        <v>0</v>
      </c>
      <c r="BD591" s="86">
        <f t="shared" si="832"/>
        <v>0</v>
      </c>
    </row>
    <row r="592" spans="2:56" x14ac:dyDescent="0.3">
      <c r="B592" s="222" t="s">
        <v>203</v>
      </c>
      <c r="C592" s="78">
        <f>SUM(C593:C595)</f>
        <v>0</v>
      </c>
      <c r="D592" s="79">
        <f>SUM(D593:D595)</f>
        <v>0</v>
      </c>
      <c r="E592" s="69">
        <f t="shared" si="821"/>
        <v>0</v>
      </c>
      <c r="F592" s="78">
        <f>SUM(F593:F595)</f>
        <v>0</v>
      </c>
      <c r="G592" s="79">
        <f>SUM(G593:G595)</f>
        <v>0</v>
      </c>
      <c r="H592" s="69">
        <f t="shared" si="822"/>
        <v>0</v>
      </c>
      <c r="I592" s="78">
        <f>SUM(I593:I595)</f>
        <v>0</v>
      </c>
      <c r="J592" s="79">
        <f>SUM(J593:J595)</f>
        <v>0</v>
      </c>
      <c r="K592" s="69">
        <f t="shared" si="823"/>
        <v>0</v>
      </c>
      <c r="L592" s="78">
        <f>SUM(L593:L595)</f>
        <v>0</v>
      </c>
      <c r="M592" s="80">
        <f>SUM(M593:M595)</f>
        <v>0</v>
      </c>
      <c r="N592" s="81">
        <f>SUM(N593:N595)</f>
        <v>0</v>
      </c>
      <c r="O592" s="78">
        <f>SUM(O593:O595)</f>
        <v>0</v>
      </c>
      <c r="P592" s="81">
        <f>SUM(P593:P595)</f>
        <v>0</v>
      </c>
      <c r="Q592" s="168">
        <f t="shared" si="824"/>
        <v>0</v>
      </c>
      <c r="R592" s="82">
        <f>SUM(R593:R595)</f>
        <v>0</v>
      </c>
      <c r="S592" s="82">
        <f>SUM(S593:S595)</f>
        <v>0</v>
      </c>
      <c r="T592" s="169">
        <f t="shared" si="833"/>
        <v>0</v>
      </c>
      <c r="U592" s="231"/>
      <c r="V592" s="78">
        <f>SUM(V593:V595)</f>
        <v>0</v>
      </c>
      <c r="W592" s="81">
        <f>SUM(W593:W595)</f>
        <v>0</v>
      </c>
      <c r="X592" s="168">
        <f t="shared" si="825"/>
        <v>0</v>
      </c>
      <c r="Y592" s="82">
        <f>SUM(Y593:Y595)</f>
        <v>0</v>
      </c>
      <c r="Z592" s="82">
        <f>SUM(Z593:Z595)</f>
        <v>0</v>
      </c>
      <c r="AA592" s="169">
        <f t="shared" si="834"/>
        <v>0</v>
      </c>
      <c r="AB592" s="231"/>
      <c r="AC592" s="78">
        <f>SUM(AC593:AC595)</f>
        <v>0</v>
      </c>
      <c r="AD592" s="81">
        <f>SUM(AD593:AD595)</f>
        <v>0</v>
      </c>
      <c r="AE592" s="168">
        <f t="shared" si="826"/>
        <v>0</v>
      </c>
      <c r="AF592" s="82">
        <f>SUM(AF593:AF595)</f>
        <v>0</v>
      </c>
      <c r="AG592" s="82">
        <f>SUM(AG593:AG595)</f>
        <v>0</v>
      </c>
      <c r="AH592" s="169">
        <f t="shared" si="835"/>
        <v>0</v>
      </c>
      <c r="AJ592" s="79">
        <f t="shared" ref="AJ592:AU592" si="849">SUM(AJ593:AJ595)</f>
        <v>0</v>
      </c>
      <c r="AK592" s="80">
        <f t="shared" si="849"/>
        <v>0</v>
      </c>
      <c r="AL592" s="81">
        <f t="shared" si="849"/>
        <v>0</v>
      </c>
      <c r="AM592" s="80">
        <f t="shared" si="849"/>
        <v>0</v>
      </c>
      <c r="AN592" s="81">
        <f t="shared" si="849"/>
        <v>0</v>
      </c>
      <c r="AO592" s="80">
        <f t="shared" si="849"/>
        <v>0</v>
      </c>
      <c r="AP592" s="81">
        <f t="shared" si="849"/>
        <v>0</v>
      </c>
      <c r="AQ592" s="80">
        <f t="shared" si="849"/>
        <v>0</v>
      </c>
      <c r="AR592" s="81">
        <f t="shared" si="849"/>
        <v>0</v>
      </c>
      <c r="AS592" s="80">
        <f t="shared" si="849"/>
        <v>0</v>
      </c>
      <c r="AT592" s="81">
        <f t="shared" si="849"/>
        <v>0</v>
      </c>
      <c r="AU592" s="80">
        <f t="shared" si="849"/>
        <v>0</v>
      </c>
      <c r="AV592" s="81">
        <f t="shared" si="815"/>
        <v>0</v>
      </c>
      <c r="AW592" s="80">
        <f t="shared" si="827"/>
        <v>0</v>
      </c>
      <c r="AX592" s="210"/>
      <c r="AY592" s="79">
        <f t="shared" si="828"/>
        <v>0</v>
      </c>
      <c r="AZ592" s="80">
        <f t="shared" si="829"/>
        <v>0</v>
      </c>
      <c r="BA592" s="81">
        <f t="shared" si="830"/>
        <v>0</v>
      </c>
      <c r="BB592" s="80">
        <f t="shared" si="831"/>
        <v>0</v>
      </c>
      <c r="BC592" s="80">
        <f t="shared" si="816"/>
        <v>0</v>
      </c>
      <c r="BD592" s="86">
        <f t="shared" si="832"/>
        <v>0</v>
      </c>
    </row>
    <row r="593" spans="2:56" x14ac:dyDescent="0.3">
      <c r="B593" s="237" t="s">
        <v>204</v>
      </c>
      <c r="C593" s="224"/>
      <c r="D593" s="225"/>
      <c r="E593" s="154">
        <f t="shared" si="821"/>
        <v>0</v>
      </c>
      <c r="F593" s="224"/>
      <c r="G593" s="225"/>
      <c r="H593" s="154">
        <f t="shared" si="822"/>
        <v>0</v>
      </c>
      <c r="I593" s="224"/>
      <c r="J593" s="225"/>
      <c r="K593" s="154">
        <f t="shared" si="823"/>
        <v>0</v>
      </c>
      <c r="L593" s="224"/>
      <c r="M593" s="226"/>
      <c r="N593" s="227"/>
      <c r="O593" s="224"/>
      <c r="P593" s="227"/>
      <c r="Q593" s="148">
        <f t="shared" si="824"/>
        <v>0</v>
      </c>
      <c r="R593" s="227"/>
      <c r="S593" s="227"/>
      <c r="T593" s="149">
        <f t="shared" si="833"/>
        <v>0</v>
      </c>
      <c r="U593" s="216"/>
      <c r="V593" s="224"/>
      <c r="W593" s="227"/>
      <c r="X593" s="148">
        <f t="shared" si="825"/>
        <v>0</v>
      </c>
      <c r="Y593" s="227"/>
      <c r="Z593" s="227"/>
      <c r="AA593" s="149">
        <f t="shared" si="834"/>
        <v>0</v>
      </c>
      <c r="AB593" s="216"/>
      <c r="AC593" s="224"/>
      <c r="AD593" s="227"/>
      <c r="AE593" s="148">
        <f t="shared" si="826"/>
        <v>0</v>
      </c>
      <c r="AF593" s="227"/>
      <c r="AG593" s="227"/>
      <c r="AH593" s="149">
        <f t="shared" si="835"/>
        <v>0</v>
      </c>
      <c r="AJ593" s="217"/>
      <c r="AK593" s="218"/>
      <c r="AL593" s="219"/>
      <c r="AM593" s="218"/>
      <c r="AN593" s="219"/>
      <c r="AO593" s="218"/>
      <c r="AP593" s="219"/>
      <c r="AQ593" s="218"/>
      <c r="AR593" s="219"/>
      <c r="AS593" s="218"/>
      <c r="AT593" s="219"/>
      <c r="AU593" s="218"/>
      <c r="AV593" s="81">
        <f t="shared" ref="AV593:AV622" si="850">SUM(AJ593:AU593)</f>
        <v>0</v>
      </c>
      <c r="AW593" s="80">
        <f t="shared" si="827"/>
        <v>0</v>
      </c>
      <c r="AX593" s="210"/>
      <c r="AY593" s="79">
        <f t="shared" si="828"/>
        <v>0</v>
      </c>
      <c r="AZ593" s="80">
        <f t="shared" si="829"/>
        <v>0</v>
      </c>
      <c r="BA593" s="81">
        <f t="shared" si="830"/>
        <v>0</v>
      </c>
      <c r="BB593" s="80">
        <f t="shared" si="831"/>
        <v>0</v>
      </c>
      <c r="BC593" s="80">
        <f t="shared" ref="BC593:BC622" si="851">SUM(AY593,AZ593,BA593,BB593)</f>
        <v>0</v>
      </c>
      <c r="BD593" s="86">
        <f t="shared" si="832"/>
        <v>0</v>
      </c>
    </row>
    <row r="594" spans="2:56" x14ac:dyDescent="0.3">
      <c r="B594" s="237" t="s">
        <v>205</v>
      </c>
      <c r="C594" s="224"/>
      <c r="D594" s="225"/>
      <c r="E594" s="154">
        <f t="shared" si="821"/>
        <v>0</v>
      </c>
      <c r="F594" s="224"/>
      <c r="G594" s="225"/>
      <c r="H594" s="154">
        <f t="shared" si="822"/>
        <v>0</v>
      </c>
      <c r="I594" s="224"/>
      <c r="J594" s="225"/>
      <c r="K594" s="154">
        <f t="shared" si="823"/>
        <v>0</v>
      </c>
      <c r="L594" s="224"/>
      <c r="M594" s="226"/>
      <c r="N594" s="227"/>
      <c r="O594" s="224"/>
      <c r="P594" s="227"/>
      <c r="Q594" s="148">
        <f t="shared" si="824"/>
        <v>0</v>
      </c>
      <c r="R594" s="227"/>
      <c r="S594" s="227"/>
      <c r="T594" s="149">
        <f t="shared" si="833"/>
        <v>0</v>
      </c>
      <c r="U594" s="216"/>
      <c r="V594" s="224"/>
      <c r="W594" s="227"/>
      <c r="X594" s="148">
        <f t="shared" si="825"/>
        <v>0</v>
      </c>
      <c r="Y594" s="227"/>
      <c r="Z594" s="227"/>
      <c r="AA594" s="149">
        <f t="shared" si="834"/>
        <v>0</v>
      </c>
      <c r="AB594" s="216"/>
      <c r="AC594" s="224"/>
      <c r="AD594" s="227"/>
      <c r="AE594" s="148">
        <f t="shared" si="826"/>
        <v>0</v>
      </c>
      <c r="AF594" s="227"/>
      <c r="AG594" s="227"/>
      <c r="AH594" s="149">
        <f t="shared" si="835"/>
        <v>0</v>
      </c>
      <c r="AJ594" s="217"/>
      <c r="AK594" s="218"/>
      <c r="AL594" s="219"/>
      <c r="AM594" s="218"/>
      <c r="AN594" s="219"/>
      <c r="AO594" s="218"/>
      <c r="AP594" s="219"/>
      <c r="AQ594" s="218"/>
      <c r="AR594" s="219"/>
      <c r="AS594" s="218"/>
      <c r="AT594" s="219"/>
      <c r="AU594" s="218"/>
      <c r="AV594" s="81">
        <f t="shared" si="850"/>
        <v>0</v>
      </c>
      <c r="AW594" s="80">
        <f t="shared" si="827"/>
        <v>0</v>
      </c>
      <c r="AX594" s="210"/>
      <c r="AY594" s="79">
        <f t="shared" si="828"/>
        <v>0</v>
      </c>
      <c r="AZ594" s="80">
        <f t="shared" si="829"/>
        <v>0</v>
      </c>
      <c r="BA594" s="81">
        <f t="shared" si="830"/>
        <v>0</v>
      </c>
      <c r="BB594" s="80">
        <f t="shared" si="831"/>
        <v>0</v>
      </c>
      <c r="BC594" s="80">
        <f t="shared" si="851"/>
        <v>0</v>
      </c>
      <c r="BD594" s="86">
        <f t="shared" si="832"/>
        <v>0</v>
      </c>
    </row>
    <row r="595" spans="2:56" x14ac:dyDescent="0.3">
      <c r="B595" s="237" t="s">
        <v>206</v>
      </c>
      <c r="C595" s="224"/>
      <c r="D595" s="225"/>
      <c r="E595" s="154">
        <f t="shared" si="821"/>
        <v>0</v>
      </c>
      <c r="F595" s="224"/>
      <c r="G595" s="225"/>
      <c r="H595" s="154">
        <f t="shared" si="822"/>
        <v>0</v>
      </c>
      <c r="I595" s="224"/>
      <c r="J595" s="225"/>
      <c r="K595" s="154">
        <f t="shared" si="823"/>
        <v>0</v>
      </c>
      <c r="L595" s="224"/>
      <c r="M595" s="226"/>
      <c r="N595" s="227"/>
      <c r="O595" s="224"/>
      <c r="P595" s="227"/>
      <c r="Q595" s="148">
        <f t="shared" si="824"/>
        <v>0</v>
      </c>
      <c r="R595" s="227"/>
      <c r="S595" s="227"/>
      <c r="T595" s="149">
        <f t="shared" si="833"/>
        <v>0</v>
      </c>
      <c r="U595" s="216"/>
      <c r="V595" s="224"/>
      <c r="W595" s="227"/>
      <c r="X595" s="148">
        <f t="shared" si="825"/>
        <v>0</v>
      </c>
      <c r="Y595" s="227"/>
      <c r="Z595" s="227"/>
      <c r="AA595" s="149">
        <f t="shared" si="834"/>
        <v>0</v>
      </c>
      <c r="AB595" s="216"/>
      <c r="AC595" s="224"/>
      <c r="AD595" s="227"/>
      <c r="AE595" s="148">
        <f t="shared" si="826"/>
        <v>0</v>
      </c>
      <c r="AF595" s="227"/>
      <c r="AG595" s="227"/>
      <c r="AH595" s="149">
        <f t="shared" si="835"/>
        <v>0</v>
      </c>
      <c r="AJ595" s="217"/>
      <c r="AK595" s="218"/>
      <c r="AL595" s="219"/>
      <c r="AM595" s="218"/>
      <c r="AN595" s="219"/>
      <c r="AO595" s="218"/>
      <c r="AP595" s="219"/>
      <c r="AQ595" s="218"/>
      <c r="AR595" s="219"/>
      <c r="AS595" s="218"/>
      <c r="AT595" s="219"/>
      <c r="AU595" s="218"/>
      <c r="AV595" s="81">
        <f t="shared" si="850"/>
        <v>0</v>
      </c>
      <c r="AW595" s="80">
        <f t="shared" si="827"/>
        <v>0</v>
      </c>
      <c r="AX595" s="210"/>
      <c r="AY595" s="79">
        <f t="shared" si="828"/>
        <v>0</v>
      </c>
      <c r="AZ595" s="80">
        <f t="shared" si="829"/>
        <v>0</v>
      </c>
      <c r="BA595" s="81">
        <f t="shared" si="830"/>
        <v>0</v>
      </c>
      <c r="BB595" s="80">
        <f t="shared" si="831"/>
        <v>0</v>
      </c>
      <c r="BC595" s="80">
        <f t="shared" si="851"/>
        <v>0</v>
      </c>
      <c r="BD595" s="86">
        <f t="shared" si="832"/>
        <v>0</v>
      </c>
    </row>
    <row r="596" spans="2:56" x14ac:dyDescent="0.3">
      <c r="B596" s="222" t="s">
        <v>207</v>
      </c>
      <c r="C596" s="78">
        <f>SUM(C597)</f>
        <v>0</v>
      </c>
      <c r="D596" s="79">
        <f>SUM(D597)</f>
        <v>0</v>
      </c>
      <c r="E596" s="69">
        <f t="shared" si="821"/>
        <v>0</v>
      </c>
      <c r="F596" s="78">
        <f>SUM(F597)</f>
        <v>0</v>
      </c>
      <c r="G596" s="79">
        <f>SUM(G597)</f>
        <v>0</v>
      </c>
      <c r="H596" s="69">
        <f t="shared" si="822"/>
        <v>0</v>
      </c>
      <c r="I596" s="78">
        <f>SUM(I597)</f>
        <v>0</v>
      </c>
      <c r="J596" s="79">
        <f>SUM(J597)</f>
        <v>0</v>
      </c>
      <c r="K596" s="69">
        <f t="shared" si="823"/>
        <v>0</v>
      </c>
      <c r="L596" s="78">
        <f>SUM(L597)</f>
        <v>0</v>
      </c>
      <c r="M596" s="80">
        <f>SUM(M597)</f>
        <v>0</v>
      </c>
      <c r="N596" s="81">
        <f>SUM(N597)</f>
        <v>0</v>
      </c>
      <c r="O596" s="78">
        <f>SUM(O597)</f>
        <v>0</v>
      </c>
      <c r="P596" s="81">
        <f>SUM(P597)</f>
        <v>0</v>
      </c>
      <c r="Q596" s="168">
        <f t="shared" si="824"/>
        <v>0</v>
      </c>
      <c r="R596" s="82">
        <f>SUM(R597)</f>
        <v>0</v>
      </c>
      <c r="S596" s="82">
        <f>SUM(S597)</f>
        <v>0</v>
      </c>
      <c r="T596" s="169">
        <f t="shared" si="833"/>
        <v>0</v>
      </c>
      <c r="U596" s="231"/>
      <c r="V596" s="78">
        <f>SUM(V597)</f>
        <v>0</v>
      </c>
      <c r="W596" s="81">
        <f>SUM(W597)</f>
        <v>0</v>
      </c>
      <c r="X596" s="168">
        <f t="shared" si="825"/>
        <v>0</v>
      </c>
      <c r="Y596" s="82">
        <f>SUM(Y597)</f>
        <v>0</v>
      </c>
      <c r="Z596" s="82">
        <f>SUM(Z597)</f>
        <v>0</v>
      </c>
      <c r="AA596" s="169">
        <f t="shared" si="834"/>
        <v>0</v>
      </c>
      <c r="AB596" s="231"/>
      <c r="AC596" s="78">
        <f>SUM(AC597)</f>
        <v>0</v>
      </c>
      <c r="AD596" s="81">
        <f>SUM(AD597)</f>
        <v>0</v>
      </c>
      <c r="AE596" s="168">
        <f t="shared" si="826"/>
        <v>0</v>
      </c>
      <c r="AF596" s="82">
        <f>SUM(AF597)</f>
        <v>0</v>
      </c>
      <c r="AG596" s="82">
        <f>SUM(AG597)</f>
        <v>0</v>
      </c>
      <c r="AH596" s="169">
        <f t="shared" si="835"/>
        <v>0</v>
      </c>
      <c r="AJ596" s="79">
        <f t="shared" ref="AJ596:AU596" si="852">SUM(AJ597)</f>
        <v>0</v>
      </c>
      <c r="AK596" s="80">
        <f t="shared" si="852"/>
        <v>0</v>
      </c>
      <c r="AL596" s="81">
        <f t="shared" si="852"/>
        <v>0</v>
      </c>
      <c r="AM596" s="80">
        <f t="shared" si="852"/>
        <v>0</v>
      </c>
      <c r="AN596" s="81">
        <f t="shared" si="852"/>
        <v>0</v>
      </c>
      <c r="AO596" s="80">
        <f t="shared" si="852"/>
        <v>0</v>
      </c>
      <c r="AP596" s="81">
        <f t="shared" si="852"/>
        <v>0</v>
      </c>
      <c r="AQ596" s="80">
        <f t="shared" si="852"/>
        <v>0</v>
      </c>
      <c r="AR596" s="81">
        <f t="shared" si="852"/>
        <v>0</v>
      </c>
      <c r="AS596" s="80">
        <f t="shared" si="852"/>
        <v>0</v>
      </c>
      <c r="AT596" s="81">
        <f t="shared" si="852"/>
        <v>0</v>
      </c>
      <c r="AU596" s="80">
        <f t="shared" si="852"/>
        <v>0</v>
      </c>
      <c r="AV596" s="81">
        <f t="shared" si="850"/>
        <v>0</v>
      </c>
      <c r="AW596" s="80">
        <f t="shared" si="827"/>
        <v>0</v>
      </c>
      <c r="AX596" s="210"/>
      <c r="AY596" s="79">
        <f t="shared" si="828"/>
        <v>0</v>
      </c>
      <c r="AZ596" s="80">
        <f t="shared" si="829"/>
        <v>0</v>
      </c>
      <c r="BA596" s="81">
        <f t="shared" si="830"/>
        <v>0</v>
      </c>
      <c r="BB596" s="80">
        <f t="shared" si="831"/>
        <v>0</v>
      </c>
      <c r="BC596" s="80">
        <f t="shared" si="851"/>
        <v>0</v>
      </c>
      <c r="BD596" s="86">
        <f t="shared" si="832"/>
        <v>0</v>
      </c>
    </row>
    <row r="597" spans="2:56" x14ac:dyDescent="0.3">
      <c r="B597" s="237" t="s">
        <v>105</v>
      </c>
      <c r="C597" s="224"/>
      <c r="D597" s="225"/>
      <c r="E597" s="154">
        <f t="shared" si="821"/>
        <v>0</v>
      </c>
      <c r="F597" s="224"/>
      <c r="G597" s="225"/>
      <c r="H597" s="154">
        <f t="shared" si="822"/>
        <v>0</v>
      </c>
      <c r="I597" s="224"/>
      <c r="J597" s="225"/>
      <c r="K597" s="154">
        <f t="shared" si="823"/>
        <v>0</v>
      </c>
      <c r="L597" s="224"/>
      <c r="M597" s="226"/>
      <c r="N597" s="227"/>
      <c r="O597" s="224"/>
      <c r="P597" s="227"/>
      <c r="Q597" s="148">
        <f t="shared" si="824"/>
        <v>0</v>
      </c>
      <c r="R597" s="227"/>
      <c r="S597" s="227"/>
      <c r="T597" s="149">
        <f t="shared" si="833"/>
        <v>0</v>
      </c>
      <c r="U597" s="216"/>
      <c r="V597" s="224"/>
      <c r="W597" s="227"/>
      <c r="X597" s="148">
        <f t="shared" si="825"/>
        <v>0</v>
      </c>
      <c r="Y597" s="227"/>
      <c r="Z597" s="227"/>
      <c r="AA597" s="149">
        <f t="shared" si="834"/>
        <v>0</v>
      </c>
      <c r="AB597" s="216"/>
      <c r="AC597" s="224"/>
      <c r="AD597" s="227"/>
      <c r="AE597" s="148">
        <f t="shared" si="826"/>
        <v>0</v>
      </c>
      <c r="AF597" s="227"/>
      <c r="AG597" s="227"/>
      <c r="AH597" s="149">
        <f t="shared" si="835"/>
        <v>0</v>
      </c>
      <c r="AJ597" s="217"/>
      <c r="AK597" s="218"/>
      <c r="AL597" s="219"/>
      <c r="AM597" s="218"/>
      <c r="AN597" s="219"/>
      <c r="AO597" s="218"/>
      <c r="AP597" s="219"/>
      <c r="AQ597" s="218"/>
      <c r="AR597" s="219"/>
      <c r="AS597" s="218"/>
      <c r="AT597" s="219"/>
      <c r="AU597" s="218"/>
      <c r="AV597" s="81">
        <f t="shared" si="850"/>
        <v>0</v>
      </c>
      <c r="AW597" s="80">
        <f t="shared" si="827"/>
        <v>0</v>
      </c>
      <c r="AX597" s="210"/>
      <c r="AY597" s="79">
        <f t="shared" si="828"/>
        <v>0</v>
      </c>
      <c r="AZ597" s="80">
        <f t="shared" si="829"/>
        <v>0</v>
      </c>
      <c r="BA597" s="81">
        <f t="shared" si="830"/>
        <v>0</v>
      </c>
      <c r="BB597" s="80">
        <f t="shared" si="831"/>
        <v>0</v>
      </c>
      <c r="BC597" s="80">
        <f t="shared" si="851"/>
        <v>0</v>
      </c>
      <c r="BD597" s="86">
        <f t="shared" si="832"/>
        <v>0</v>
      </c>
    </row>
    <row r="598" spans="2:56" s="108" customFormat="1" x14ac:dyDescent="0.3">
      <c r="B598" s="228" t="s">
        <v>208</v>
      </c>
      <c r="C598" s="158">
        <f>SUM(C599,C605,C618,C619,C620,C621,C622)</f>
        <v>0</v>
      </c>
      <c r="D598" s="159">
        <f>SUM(D599,D605,D618,D619,D620,D621,D622)</f>
        <v>0</v>
      </c>
      <c r="E598" s="160">
        <f t="shared" si="821"/>
        <v>0</v>
      </c>
      <c r="F598" s="158">
        <f>SUM(F599,F605,F618,F619,F620,F621,F622)</f>
        <v>0</v>
      </c>
      <c r="G598" s="159">
        <f>SUM(G599,G605,G618,G619,G620,G621,G622)</f>
        <v>0</v>
      </c>
      <c r="H598" s="160">
        <f t="shared" si="822"/>
        <v>0</v>
      </c>
      <c r="I598" s="158">
        <f>SUM(I599,I605,I618,I619,I620,I621,I622)</f>
        <v>0</v>
      </c>
      <c r="J598" s="159">
        <f>SUM(J599,J605,J618,J619,J620,J621,J622)</f>
        <v>0</v>
      </c>
      <c r="K598" s="160">
        <f t="shared" si="823"/>
        <v>0</v>
      </c>
      <c r="L598" s="158">
        <f>SUM(L599,L605,L618,L619,L620,L621,L622)</f>
        <v>0</v>
      </c>
      <c r="M598" s="161">
        <f>SUM(M599,M605,M618,M619,M620,M621,M622)</f>
        <v>0</v>
      </c>
      <c r="N598" s="162">
        <f>SUM(N599,N605,N618,N619,N620,N621,N622)</f>
        <v>0</v>
      </c>
      <c r="O598" s="158">
        <f>SUM(O599,O605,O618,O619,O620,O621,O622)</f>
        <v>0</v>
      </c>
      <c r="P598" s="162">
        <f>SUM(P599,P605,P618,P619,P620,P621,P622)</f>
        <v>0</v>
      </c>
      <c r="Q598" s="163">
        <f t="shared" si="824"/>
        <v>0</v>
      </c>
      <c r="R598" s="164">
        <f>SUM(R599,R605,R618,R619,R620,R621,R622)</f>
        <v>0</v>
      </c>
      <c r="S598" s="164">
        <f>SUM(S599,S605,S618,S619,S620,S621,S622)</f>
        <v>0</v>
      </c>
      <c r="T598" s="165">
        <f t="shared" si="833"/>
        <v>0</v>
      </c>
      <c r="U598" s="229"/>
      <c r="V598" s="158">
        <f>SUM(V599,V605,V618,V619,V620,V621,V622)</f>
        <v>0</v>
      </c>
      <c r="W598" s="162">
        <f>SUM(W599,W605,W618,W619,W620,W621,W622)</f>
        <v>0</v>
      </c>
      <c r="X598" s="163">
        <f t="shared" si="825"/>
        <v>0</v>
      </c>
      <c r="Y598" s="164">
        <f>SUM(Y599,Y605,Y618,Y619,Y620,Y621,Y622)</f>
        <v>0</v>
      </c>
      <c r="Z598" s="164">
        <f>SUM(Z599,Z605,Z618,Z619,Z620,Z621,Z622)</f>
        <v>0</v>
      </c>
      <c r="AA598" s="165">
        <f t="shared" si="834"/>
        <v>0</v>
      </c>
      <c r="AB598" s="229"/>
      <c r="AC598" s="158">
        <f>SUM(AC599,AC605,AC618,AC619,AC620,AC621,AC622)</f>
        <v>0</v>
      </c>
      <c r="AD598" s="162">
        <f>SUM(AD599,AD605,AD618,AD619,AD620,AD621,AD622)</f>
        <v>0</v>
      </c>
      <c r="AE598" s="163">
        <f t="shared" si="826"/>
        <v>0</v>
      </c>
      <c r="AF598" s="164">
        <f>SUM(AF599,AF605,AF618,AF619,AF620,AF621,AF622)</f>
        <v>0</v>
      </c>
      <c r="AG598" s="164">
        <f>SUM(AG599,AG605,AG618,AG619,AG620,AG621,AG622)</f>
        <v>0</v>
      </c>
      <c r="AH598" s="165">
        <f t="shared" si="835"/>
        <v>0</v>
      </c>
      <c r="AJ598" s="159">
        <f t="shared" ref="AJ598:AU598" si="853">SUM(AJ599,AJ605,AJ618,AJ619,AJ620,AJ621,AJ622)</f>
        <v>0</v>
      </c>
      <c r="AK598" s="161">
        <f t="shared" si="853"/>
        <v>0</v>
      </c>
      <c r="AL598" s="162">
        <f t="shared" si="853"/>
        <v>0</v>
      </c>
      <c r="AM598" s="161">
        <f t="shared" si="853"/>
        <v>0</v>
      </c>
      <c r="AN598" s="162">
        <f t="shared" si="853"/>
        <v>0</v>
      </c>
      <c r="AO598" s="161">
        <f t="shared" si="853"/>
        <v>0</v>
      </c>
      <c r="AP598" s="162">
        <f t="shared" si="853"/>
        <v>0</v>
      </c>
      <c r="AQ598" s="161">
        <f t="shared" si="853"/>
        <v>0</v>
      </c>
      <c r="AR598" s="162">
        <f t="shared" si="853"/>
        <v>0</v>
      </c>
      <c r="AS598" s="161">
        <f t="shared" si="853"/>
        <v>0</v>
      </c>
      <c r="AT598" s="162">
        <f t="shared" si="853"/>
        <v>0</v>
      </c>
      <c r="AU598" s="161">
        <f t="shared" si="853"/>
        <v>0</v>
      </c>
      <c r="AV598" s="162">
        <f t="shared" si="850"/>
        <v>0</v>
      </c>
      <c r="AW598" s="161">
        <f t="shared" si="827"/>
        <v>0</v>
      </c>
      <c r="AX598" s="230"/>
      <c r="AY598" s="159">
        <f t="shared" si="828"/>
        <v>0</v>
      </c>
      <c r="AZ598" s="161">
        <f t="shared" si="829"/>
        <v>0</v>
      </c>
      <c r="BA598" s="162">
        <f t="shared" si="830"/>
        <v>0</v>
      </c>
      <c r="BB598" s="161">
        <f t="shared" si="831"/>
        <v>0</v>
      </c>
      <c r="BC598" s="161">
        <f t="shared" si="851"/>
        <v>0</v>
      </c>
      <c r="BD598" s="167">
        <f t="shared" si="832"/>
        <v>0</v>
      </c>
    </row>
    <row r="599" spans="2:56" x14ac:dyDescent="0.3">
      <c r="B599" s="221" t="s">
        <v>209</v>
      </c>
      <c r="C599" s="89">
        <f>SUM(C600,C603)</f>
        <v>0</v>
      </c>
      <c r="D599" s="90">
        <f>SUM(D600,D603)</f>
        <v>0</v>
      </c>
      <c r="E599" s="91">
        <f t="shared" si="821"/>
        <v>0</v>
      </c>
      <c r="F599" s="89">
        <f>SUM(F600,F603)</f>
        <v>0</v>
      </c>
      <c r="G599" s="90">
        <f>SUM(G600,G603)</f>
        <v>0</v>
      </c>
      <c r="H599" s="91">
        <f t="shared" si="822"/>
        <v>0</v>
      </c>
      <c r="I599" s="89">
        <f>SUM(I600,I603)</f>
        <v>0</v>
      </c>
      <c r="J599" s="90">
        <f>SUM(J600,J603)</f>
        <v>0</v>
      </c>
      <c r="K599" s="91">
        <f t="shared" si="823"/>
        <v>0</v>
      </c>
      <c r="L599" s="89">
        <f>SUM(L600,L603)</f>
        <v>0</v>
      </c>
      <c r="M599" s="92">
        <f>SUM(M600,M603)</f>
        <v>0</v>
      </c>
      <c r="N599" s="93">
        <f>SUM(N600,N603)</f>
        <v>0</v>
      </c>
      <c r="O599" s="89">
        <f>SUM(O600,O603)</f>
        <v>0</v>
      </c>
      <c r="P599" s="93">
        <f>SUM(P600,P603)</f>
        <v>0</v>
      </c>
      <c r="Q599" s="171">
        <f t="shared" si="824"/>
        <v>0</v>
      </c>
      <c r="R599" s="94">
        <f>SUM(R600,R603)</f>
        <v>0</v>
      </c>
      <c r="S599" s="94">
        <f>SUM(S600,S603)</f>
        <v>0</v>
      </c>
      <c r="T599" s="172">
        <f t="shared" si="833"/>
        <v>0</v>
      </c>
      <c r="U599" s="231"/>
      <c r="V599" s="89">
        <f>SUM(V600,V603)</f>
        <v>0</v>
      </c>
      <c r="W599" s="93">
        <f>SUM(W600,W603)</f>
        <v>0</v>
      </c>
      <c r="X599" s="171">
        <f t="shared" si="825"/>
        <v>0</v>
      </c>
      <c r="Y599" s="94">
        <f>SUM(Y600,Y603)</f>
        <v>0</v>
      </c>
      <c r="Z599" s="94">
        <f>SUM(Z600,Z603)</f>
        <v>0</v>
      </c>
      <c r="AA599" s="172">
        <f t="shared" si="834"/>
        <v>0</v>
      </c>
      <c r="AB599" s="231"/>
      <c r="AC599" s="89">
        <f>SUM(AC600,AC603)</f>
        <v>0</v>
      </c>
      <c r="AD599" s="93">
        <f>SUM(AD600,AD603)</f>
        <v>0</v>
      </c>
      <c r="AE599" s="171">
        <f t="shared" si="826"/>
        <v>0</v>
      </c>
      <c r="AF599" s="94">
        <f>SUM(AF600,AF603)</f>
        <v>0</v>
      </c>
      <c r="AG599" s="94">
        <f>SUM(AG600,AG603)</f>
        <v>0</v>
      </c>
      <c r="AH599" s="172">
        <f t="shared" si="835"/>
        <v>0</v>
      </c>
      <c r="AJ599" s="90">
        <f t="shared" ref="AJ599:AU599" si="854">SUM(AJ600,AJ603)</f>
        <v>0</v>
      </c>
      <c r="AK599" s="92">
        <f t="shared" si="854"/>
        <v>0</v>
      </c>
      <c r="AL599" s="93">
        <f t="shared" si="854"/>
        <v>0</v>
      </c>
      <c r="AM599" s="92">
        <f t="shared" si="854"/>
        <v>0</v>
      </c>
      <c r="AN599" s="93">
        <f t="shared" si="854"/>
        <v>0</v>
      </c>
      <c r="AO599" s="92">
        <f t="shared" si="854"/>
        <v>0</v>
      </c>
      <c r="AP599" s="93">
        <f t="shared" si="854"/>
        <v>0</v>
      </c>
      <c r="AQ599" s="92">
        <f t="shared" si="854"/>
        <v>0</v>
      </c>
      <c r="AR599" s="93">
        <f t="shared" si="854"/>
        <v>0</v>
      </c>
      <c r="AS599" s="92">
        <f t="shared" si="854"/>
        <v>0</v>
      </c>
      <c r="AT599" s="93">
        <f t="shared" si="854"/>
        <v>0</v>
      </c>
      <c r="AU599" s="92">
        <f t="shared" si="854"/>
        <v>0</v>
      </c>
      <c r="AV599" s="93">
        <f t="shared" si="850"/>
        <v>0</v>
      </c>
      <c r="AW599" s="92">
        <f t="shared" si="827"/>
        <v>0</v>
      </c>
      <c r="AX599" s="210"/>
      <c r="AY599" s="90">
        <f t="shared" si="828"/>
        <v>0</v>
      </c>
      <c r="AZ599" s="92">
        <f t="shared" si="829"/>
        <v>0</v>
      </c>
      <c r="BA599" s="93">
        <f t="shared" si="830"/>
        <v>0</v>
      </c>
      <c r="BB599" s="92">
        <f t="shared" si="831"/>
        <v>0</v>
      </c>
      <c r="BC599" s="92">
        <f t="shared" si="851"/>
        <v>0</v>
      </c>
      <c r="BD599" s="96">
        <f t="shared" si="832"/>
        <v>0</v>
      </c>
    </row>
    <row r="600" spans="2:56" x14ac:dyDescent="0.3">
      <c r="B600" s="222" t="s">
        <v>210</v>
      </c>
      <c r="C600" s="89">
        <f>SUM(C601:C602)</f>
        <v>0</v>
      </c>
      <c r="D600" s="90">
        <f>SUM(D601:D602)</f>
        <v>0</v>
      </c>
      <c r="E600" s="91">
        <f t="shared" si="821"/>
        <v>0</v>
      </c>
      <c r="F600" s="89">
        <f>SUM(F601:F602)</f>
        <v>0</v>
      </c>
      <c r="G600" s="90">
        <f>SUM(G601:G602)</f>
        <v>0</v>
      </c>
      <c r="H600" s="91">
        <f t="shared" si="822"/>
        <v>0</v>
      </c>
      <c r="I600" s="89">
        <f>SUM(I601:I602)</f>
        <v>0</v>
      </c>
      <c r="J600" s="90">
        <f>SUM(J601:J602)</f>
        <v>0</v>
      </c>
      <c r="K600" s="91">
        <f t="shared" si="823"/>
        <v>0</v>
      </c>
      <c r="L600" s="89">
        <f>SUM(L601:L602)</f>
        <v>0</v>
      </c>
      <c r="M600" s="92">
        <f>SUM(M601:M602)</f>
        <v>0</v>
      </c>
      <c r="N600" s="93">
        <f>SUM(N601:N602)</f>
        <v>0</v>
      </c>
      <c r="O600" s="89">
        <f>SUM(O601:O602)</f>
        <v>0</v>
      </c>
      <c r="P600" s="93">
        <f>SUM(P601:P602)</f>
        <v>0</v>
      </c>
      <c r="Q600" s="171">
        <f t="shared" si="824"/>
        <v>0</v>
      </c>
      <c r="R600" s="94">
        <f>SUM(R601:R602)</f>
        <v>0</v>
      </c>
      <c r="S600" s="94">
        <f>SUM(S601:S602)</f>
        <v>0</v>
      </c>
      <c r="T600" s="172">
        <f t="shared" si="833"/>
        <v>0</v>
      </c>
      <c r="U600" s="231"/>
      <c r="V600" s="89">
        <f>SUM(V601:V602)</f>
        <v>0</v>
      </c>
      <c r="W600" s="93">
        <f>SUM(W601:W602)</f>
        <v>0</v>
      </c>
      <c r="X600" s="171">
        <f t="shared" si="825"/>
        <v>0</v>
      </c>
      <c r="Y600" s="94">
        <f>SUM(Y601:Y602)</f>
        <v>0</v>
      </c>
      <c r="Z600" s="94">
        <f>SUM(Z601:Z602)</f>
        <v>0</v>
      </c>
      <c r="AA600" s="172">
        <f t="shared" si="834"/>
        <v>0</v>
      </c>
      <c r="AB600" s="231"/>
      <c r="AC600" s="89">
        <f>SUM(AC601:AC602)</f>
        <v>0</v>
      </c>
      <c r="AD600" s="93">
        <f>SUM(AD601:AD602)</f>
        <v>0</v>
      </c>
      <c r="AE600" s="171">
        <f t="shared" si="826"/>
        <v>0</v>
      </c>
      <c r="AF600" s="94">
        <f>SUM(AF601:AF602)</f>
        <v>0</v>
      </c>
      <c r="AG600" s="94">
        <f>SUM(AG601:AG602)</f>
        <v>0</v>
      </c>
      <c r="AH600" s="172">
        <f t="shared" si="835"/>
        <v>0</v>
      </c>
      <c r="AJ600" s="90">
        <f t="shared" ref="AJ600:AU600" si="855">SUM(AJ601:AJ602)</f>
        <v>0</v>
      </c>
      <c r="AK600" s="92">
        <f t="shared" si="855"/>
        <v>0</v>
      </c>
      <c r="AL600" s="93">
        <f t="shared" si="855"/>
        <v>0</v>
      </c>
      <c r="AM600" s="92">
        <f t="shared" si="855"/>
        <v>0</v>
      </c>
      <c r="AN600" s="93">
        <f t="shared" si="855"/>
        <v>0</v>
      </c>
      <c r="AO600" s="92">
        <f t="shared" si="855"/>
        <v>0</v>
      </c>
      <c r="AP600" s="93">
        <f t="shared" si="855"/>
        <v>0</v>
      </c>
      <c r="AQ600" s="92">
        <f t="shared" si="855"/>
        <v>0</v>
      </c>
      <c r="AR600" s="93">
        <f t="shared" si="855"/>
        <v>0</v>
      </c>
      <c r="AS600" s="92">
        <f t="shared" si="855"/>
        <v>0</v>
      </c>
      <c r="AT600" s="93">
        <f t="shared" si="855"/>
        <v>0</v>
      </c>
      <c r="AU600" s="92">
        <f t="shared" si="855"/>
        <v>0</v>
      </c>
      <c r="AV600" s="93">
        <f t="shared" si="850"/>
        <v>0</v>
      </c>
      <c r="AW600" s="92">
        <f t="shared" si="827"/>
        <v>0</v>
      </c>
      <c r="AX600" s="210"/>
      <c r="AY600" s="90">
        <f t="shared" si="828"/>
        <v>0</v>
      </c>
      <c r="AZ600" s="92">
        <f t="shared" si="829"/>
        <v>0</v>
      </c>
      <c r="BA600" s="93">
        <f t="shared" si="830"/>
        <v>0</v>
      </c>
      <c r="BB600" s="92">
        <f t="shared" si="831"/>
        <v>0</v>
      </c>
      <c r="BC600" s="92">
        <f t="shared" si="851"/>
        <v>0</v>
      </c>
      <c r="BD600" s="96">
        <f t="shared" si="832"/>
        <v>0</v>
      </c>
    </row>
    <row r="601" spans="2:56" x14ac:dyDescent="0.3">
      <c r="B601" s="237" t="s">
        <v>211</v>
      </c>
      <c r="C601" s="224"/>
      <c r="D601" s="225"/>
      <c r="E601" s="154">
        <f t="shared" si="821"/>
        <v>0</v>
      </c>
      <c r="F601" s="224"/>
      <c r="G601" s="225"/>
      <c r="H601" s="154">
        <f t="shared" si="822"/>
        <v>0</v>
      </c>
      <c r="I601" s="224"/>
      <c r="J601" s="225"/>
      <c r="K601" s="154">
        <f t="shared" si="823"/>
        <v>0</v>
      </c>
      <c r="L601" s="224"/>
      <c r="M601" s="226"/>
      <c r="N601" s="227"/>
      <c r="O601" s="224"/>
      <c r="P601" s="227"/>
      <c r="Q601" s="148">
        <f t="shared" si="824"/>
        <v>0</v>
      </c>
      <c r="R601" s="227"/>
      <c r="S601" s="227"/>
      <c r="T601" s="149">
        <f t="shared" si="833"/>
        <v>0</v>
      </c>
      <c r="U601" s="216"/>
      <c r="V601" s="224"/>
      <c r="W601" s="227"/>
      <c r="X601" s="148">
        <f t="shared" si="825"/>
        <v>0</v>
      </c>
      <c r="Y601" s="227"/>
      <c r="Z601" s="227"/>
      <c r="AA601" s="149">
        <f t="shared" si="834"/>
        <v>0</v>
      </c>
      <c r="AB601" s="216"/>
      <c r="AC601" s="224"/>
      <c r="AD601" s="227"/>
      <c r="AE601" s="148">
        <f t="shared" si="826"/>
        <v>0</v>
      </c>
      <c r="AF601" s="227"/>
      <c r="AG601" s="227"/>
      <c r="AH601" s="149">
        <f t="shared" si="835"/>
        <v>0</v>
      </c>
      <c r="AJ601" s="217"/>
      <c r="AK601" s="218"/>
      <c r="AL601" s="219"/>
      <c r="AM601" s="218"/>
      <c r="AN601" s="219"/>
      <c r="AO601" s="218"/>
      <c r="AP601" s="219"/>
      <c r="AQ601" s="218"/>
      <c r="AR601" s="219"/>
      <c r="AS601" s="218"/>
      <c r="AT601" s="219"/>
      <c r="AU601" s="218"/>
      <c r="AV601" s="81">
        <f t="shared" si="850"/>
        <v>0</v>
      </c>
      <c r="AW601" s="80">
        <f t="shared" si="827"/>
        <v>0</v>
      </c>
      <c r="AX601" s="210"/>
      <c r="AY601" s="79">
        <f t="shared" si="828"/>
        <v>0</v>
      </c>
      <c r="AZ601" s="80">
        <f t="shared" si="829"/>
        <v>0</v>
      </c>
      <c r="BA601" s="81">
        <f t="shared" si="830"/>
        <v>0</v>
      </c>
      <c r="BB601" s="80">
        <f t="shared" si="831"/>
        <v>0</v>
      </c>
      <c r="BC601" s="80">
        <f t="shared" si="851"/>
        <v>0</v>
      </c>
      <c r="BD601" s="86">
        <f t="shared" si="832"/>
        <v>0</v>
      </c>
    </row>
    <row r="602" spans="2:56" x14ac:dyDescent="0.3">
      <c r="B602" s="237" t="s">
        <v>212</v>
      </c>
      <c r="C602" s="224"/>
      <c r="D602" s="225"/>
      <c r="E602" s="154">
        <f t="shared" si="821"/>
        <v>0</v>
      </c>
      <c r="F602" s="224"/>
      <c r="G602" s="225"/>
      <c r="H602" s="154">
        <f t="shared" si="822"/>
        <v>0</v>
      </c>
      <c r="I602" s="224"/>
      <c r="J602" s="225"/>
      <c r="K602" s="154">
        <f t="shared" si="823"/>
        <v>0</v>
      </c>
      <c r="L602" s="224"/>
      <c r="M602" s="226"/>
      <c r="N602" s="227"/>
      <c r="O602" s="224"/>
      <c r="P602" s="227"/>
      <c r="Q602" s="148">
        <f t="shared" si="824"/>
        <v>0</v>
      </c>
      <c r="R602" s="227"/>
      <c r="S602" s="227"/>
      <c r="T602" s="149">
        <f t="shared" si="833"/>
        <v>0</v>
      </c>
      <c r="U602" s="216"/>
      <c r="V602" s="224"/>
      <c r="W602" s="227"/>
      <c r="X602" s="148">
        <f t="shared" si="825"/>
        <v>0</v>
      </c>
      <c r="Y602" s="227"/>
      <c r="Z602" s="227"/>
      <c r="AA602" s="149">
        <f t="shared" si="834"/>
        <v>0</v>
      </c>
      <c r="AB602" s="216"/>
      <c r="AC602" s="224"/>
      <c r="AD602" s="227"/>
      <c r="AE602" s="148">
        <f t="shared" si="826"/>
        <v>0</v>
      </c>
      <c r="AF602" s="227"/>
      <c r="AG602" s="227"/>
      <c r="AH602" s="149">
        <f t="shared" si="835"/>
        <v>0</v>
      </c>
      <c r="AJ602" s="217"/>
      <c r="AK602" s="218"/>
      <c r="AL602" s="219"/>
      <c r="AM602" s="218"/>
      <c r="AN602" s="219"/>
      <c r="AO602" s="218"/>
      <c r="AP602" s="219"/>
      <c r="AQ602" s="218"/>
      <c r="AR602" s="219"/>
      <c r="AS602" s="218"/>
      <c r="AT602" s="219"/>
      <c r="AU602" s="218"/>
      <c r="AV602" s="81">
        <f t="shared" si="850"/>
        <v>0</v>
      </c>
      <c r="AW602" s="80">
        <f t="shared" si="827"/>
        <v>0</v>
      </c>
      <c r="AX602" s="210"/>
      <c r="AY602" s="79">
        <f t="shared" si="828"/>
        <v>0</v>
      </c>
      <c r="AZ602" s="80">
        <f t="shared" si="829"/>
        <v>0</v>
      </c>
      <c r="BA602" s="81">
        <f t="shared" si="830"/>
        <v>0</v>
      </c>
      <c r="BB602" s="80">
        <f t="shared" si="831"/>
        <v>0</v>
      </c>
      <c r="BC602" s="80">
        <f t="shared" si="851"/>
        <v>0</v>
      </c>
      <c r="BD602" s="86">
        <f t="shared" si="832"/>
        <v>0</v>
      </c>
    </row>
    <row r="603" spans="2:56" x14ac:dyDescent="0.3">
      <c r="B603" s="222" t="s">
        <v>213</v>
      </c>
      <c r="C603" s="89">
        <f>SUM(C604)</f>
        <v>0</v>
      </c>
      <c r="D603" s="90">
        <f>SUM(D604)</f>
        <v>0</v>
      </c>
      <c r="E603" s="91">
        <f t="shared" si="821"/>
        <v>0</v>
      </c>
      <c r="F603" s="89">
        <f>SUM(F604)</f>
        <v>0</v>
      </c>
      <c r="G603" s="90">
        <f>SUM(G604)</f>
        <v>0</v>
      </c>
      <c r="H603" s="91">
        <f t="shared" si="822"/>
        <v>0</v>
      </c>
      <c r="I603" s="89">
        <f>SUM(I604)</f>
        <v>0</v>
      </c>
      <c r="J603" s="90">
        <f>SUM(J604)</f>
        <v>0</v>
      </c>
      <c r="K603" s="91">
        <f t="shared" si="823"/>
        <v>0</v>
      </c>
      <c r="L603" s="89">
        <f>SUM(L604)</f>
        <v>0</v>
      </c>
      <c r="M603" s="92">
        <f>SUM(M604)</f>
        <v>0</v>
      </c>
      <c r="N603" s="93">
        <f>SUM(N604)</f>
        <v>0</v>
      </c>
      <c r="O603" s="89">
        <f>SUM(O604)</f>
        <v>0</v>
      </c>
      <c r="P603" s="93">
        <f>SUM(P604)</f>
        <v>0</v>
      </c>
      <c r="Q603" s="171">
        <f t="shared" si="824"/>
        <v>0</v>
      </c>
      <c r="R603" s="94">
        <f>SUM(R604)</f>
        <v>0</v>
      </c>
      <c r="S603" s="94">
        <f>SUM(S604)</f>
        <v>0</v>
      </c>
      <c r="T603" s="172">
        <f t="shared" si="833"/>
        <v>0</v>
      </c>
      <c r="U603" s="231"/>
      <c r="V603" s="89">
        <f>SUM(V604)</f>
        <v>0</v>
      </c>
      <c r="W603" s="93">
        <f>SUM(W604)</f>
        <v>0</v>
      </c>
      <c r="X603" s="171">
        <f t="shared" si="825"/>
        <v>0</v>
      </c>
      <c r="Y603" s="94">
        <f>SUM(Y604)</f>
        <v>0</v>
      </c>
      <c r="Z603" s="94">
        <f>SUM(Z604)</f>
        <v>0</v>
      </c>
      <c r="AA603" s="172">
        <f t="shared" si="834"/>
        <v>0</v>
      </c>
      <c r="AB603" s="231"/>
      <c r="AC603" s="89">
        <f>SUM(AC604)</f>
        <v>0</v>
      </c>
      <c r="AD603" s="93">
        <f>SUM(AD604)</f>
        <v>0</v>
      </c>
      <c r="AE603" s="171">
        <f t="shared" si="826"/>
        <v>0</v>
      </c>
      <c r="AF603" s="94">
        <f>SUM(AF604)</f>
        <v>0</v>
      </c>
      <c r="AG603" s="94">
        <f>SUM(AG604)</f>
        <v>0</v>
      </c>
      <c r="AH603" s="172">
        <f t="shared" si="835"/>
        <v>0</v>
      </c>
      <c r="AJ603" s="90">
        <f t="shared" ref="AJ603:AU603" si="856">SUM(AJ604)</f>
        <v>0</v>
      </c>
      <c r="AK603" s="92">
        <f t="shared" si="856"/>
        <v>0</v>
      </c>
      <c r="AL603" s="93">
        <f t="shared" si="856"/>
        <v>0</v>
      </c>
      <c r="AM603" s="92">
        <f t="shared" si="856"/>
        <v>0</v>
      </c>
      <c r="AN603" s="93">
        <f t="shared" si="856"/>
        <v>0</v>
      </c>
      <c r="AO603" s="92">
        <f t="shared" si="856"/>
        <v>0</v>
      </c>
      <c r="AP603" s="93">
        <f t="shared" si="856"/>
        <v>0</v>
      </c>
      <c r="AQ603" s="92">
        <f t="shared" si="856"/>
        <v>0</v>
      </c>
      <c r="AR603" s="93">
        <f t="shared" si="856"/>
        <v>0</v>
      </c>
      <c r="AS603" s="92">
        <f t="shared" si="856"/>
        <v>0</v>
      </c>
      <c r="AT603" s="93">
        <f t="shared" si="856"/>
        <v>0</v>
      </c>
      <c r="AU603" s="92">
        <f t="shared" si="856"/>
        <v>0</v>
      </c>
      <c r="AV603" s="93">
        <f t="shared" si="850"/>
        <v>0</v>
      </c>
      <c r="AW603" s="92">
        <f t="shared" si="827"/>
        <v>0</v>
      </c>
      <c r="AX603" s="210"/>
      <c r="AY603" s="90">
        <f t="shared" si="828"/>
        <v>0</v>
      </c>
      <c r="AZ603" s="92">
        <f t="shared" si="829"/>
        <v>0</v>
      </c>
      <c r="BA603" s="93">
        <f t="shared" si="830"/>
        <v>0</v>
      </c>
      <c r="BB603" s="92">
        <f t="shared" si="831"/>
        <v>0</v>
      </c>
      <c r="BC603" s="92">
        <f t="shared" si="851"/>
        <v>0</v>
      </c>
      <c r="BD603" s="96">
        <f t="shared" si="832"/>
        <v>0</v>
      </c>
    </row>
    <row r="604" spans="2:56" x14ac:dyDescent="0.3">
      <c r="B604" s="237" t="s">
        <v>105</v>
      </c>
      <c r="C604" s="224"/>
      <c r="D604" s="225"/>
      <c r="E604" s="154">
        <f t="shared" si="821"/>
        <v>0</v>
      </c>
      <c r="F604" s="224"/>
      <c r="G604" s="225"/>
      <c r="H604" s="154">
        <f t="shared" si="822"/>
        <v>0</v>
      </c>
      <c r="I604" s="224"/>
      <c r="J604" s="225"/>
      <c r="K604" s="154">
        <f t="shared" si="823"/>
        <v>0</v>
      </c>
      <c r="L604" s="224"/>
      <c r="M604" s="226"/>
      <c r="N604" s="227"/>
      <c r="O604" s="224"/>
      <c r="P604" s="227"/>
      <c r="Q604" s="148">
        <f t="shared" si="824"/>
        <v>0</v>
      </c>
      <c r="R604" s="227"/>
      <c r="S604" s="227"/>
      <c r="T604" s="149">
        <f t="shared" si="833"/>
        <v>0</v>
      </c>
      <c r="U604" s="216"/>
      <c r="V604" s="224"/>
      <c r="W604" s="227"/>
      <c r="X604" s="148">
        <f t="shared" si="825"/>
        <v>0</v>
      </c>
      <c r="Y604" s="227"/>
      <c r="Z604" s="227"/>
      <c r="AA604" s="149">
        <f t="shared" si="834"/>
        <v>0</v>
      </c>
      <c r="AB604" s="216"/>
      <c r="AC604" s="224"/>
      <c r="AD604" s="227"/>
      <c r="AE604" s="148">
        <f t="shared" si="826"/>
        <v>0</v>
      </c>
      <c r="AF604" s="227"/>
      <c r="AG604" s="227"/>
      <c r="AH604" s="149">
        <f t="shared" si="835"/>
        <v>0</v>
      </c>
      <c r="AJ604" s="217"/>
      <c r="AK604" s="218"/>
      <c r="AL604" s="219"/>
      <c r="AM604" s="218"/>
      <c r="AN604" s="219"/>
      <c r="AO604" s="218"/>
      <c r="AP604" s="219"/>
      <c r="AQ604" s="218"/>
      <c r="AR604" s="219"/>
      <c r="AS604" s="218"/>
      <c r="AT604" s="219"/>
      <c r="AU604" s="218"/>
      <c r="AV604" s="81">
        <f t="shared" si="850"/>
        <v>0</v>
      </c>
      <c r="AW604" s="80">
        <f t="shared" si="827"/>
        <v>0</v>
      </c>
      <c r="AX604" s="210"/>
      <c r="AY604" s="79">
        <f t="shared" si="828"/>
        <v>0</v>
      </c>
      <c r="AZ604" s="80">
        <f t="shared" si="829"/>
        <v>0</v>
      </c>
      <c r="BA604" s="81">
        <f t="shared" si="830"/>
        <v>0</v>
      </c>
      <c r="BB604" s="80">
        <f t="shared" si="831"/>
        <v>0</v>
      </c>
      <c r="BC604" s="80">
        <f t="shared" si="851"/>
        <v>0</v>
      </c>
      <c r="BD604" s="86">
        <f t="shared" si="832"/>
        <v>0</v>
      </c>
    </row>
    <row r="605" spans="2:56" x14ac:dyDescent="0.3">
      <c r="B605" s="221" t="s">
        <v>214</v>
      </c>
      <c r="C605" s="89">
        <f>SUM(C606,C610)</f>
        <v>0</v>
      </c>
      <c r="D605" s="90">
        <f>SUM(D606,D610)</f>
        <v>0</v>
      </c>
      <c r="E605" s="91">
        <f t="shared" si="821"/>
        <v>0</v>
      </c>
      <c r="F605" s="89">
        <f>SUM(F606,F610)</f>
        <v>0</v>
      </c>
      <c r="G605" s="90">
        <f>SUM(G606,G610)</f>
        <v>0</v>
      </c>
      <c r="H605" s="91">
        <f t="shared" si="822"/>
        <v>0</v>
      </c>
      <c r="I605" s="89">
        <f>SUM(I606,I610)</f>
        <v>0</v>
      </c>
      <c r="J605" s="90">
        <f>SUM(J606,J610)</f>
        <v>0</v>
      </c>
      <c r="K605" s="91">
        <f t="shared" si="823"/>
        <v>0</v>
      </c>
      <c r="L605" s="89">
        <f>SUM(L606,L610)</f>
        <v>0</v>
      </c>
      <c r="M605" s="92">
        <f>SUM(M606,M610)</f>
        <v>0</v>
      </c>
      <c r="N605" s="93">
        <f>SUM(N606,N610)</f>
        <v>0</v>
      </c>
      <c r="O605" s="89">
        <f>SUM(O606,O610)</f>
        <v>0</v>
      </c>
      <c r="P605" s="93">
        <f>SUM(P606,P610)</f>
        <v>0</v>
      </c>
      <c r="Q605" s="171">
        <f t="shared" si="824"/>
        <v>0</v>
      </c>
      <c r="R605" s="94">
        <f>SUM(R606,R610)</f>
        <v>0</v>
      </c>
      <c r="S605" s="94">
        <f>SUM(S606,S610)</f>
        <v>0</v>
      </c>
      <c r="T605" s="172">
        <f t="shared" si="833"/>
        <v>0</v>
      </c>
      <c r="U605" s="231"/>
      <c r="V605" s="89">
        <f>SUM(V606,V610)</f>
        <v>0</v>
      </c>
      <c r="W605" s="93">
        <f>SUM(W606,W610)</f>
        <v>0</v>
      </c>
      <c r="X605" s="171">
        <f t="shared" si="825"/>
        <v>0</v>
      </c>
      <c r="Y605" s="94">
        <f>SUM(Y606,Y610)</f>
        <v>0</v>
      </c>
      <c r="Z605" s="94">
        <f>SUM(Z606,Z610)</f>
        <v>0</v>
      </c>
      <c r="AA605" s="172">
        <f t="shared" si="834"/>
        <v>0</v>
      </c>
      <c r="AB605" s="231"/>
      <c r="AC605" s="89">
        <f>SUM(AC606,AC610)</f>
        <v>0</v>
      </c>
      <c r="AD605" s="93">
        <f>SUM(AD606,AD610)</f>
        <v>0</v>
      </c>
      <c r="AE605" s="171">
        <f t="shared" si="826"/>
        <v>0</v>
      </c>
      <c r="AF605" s="94">
        <f>SUM(AF606,AF610)</f>
        <v>0</v>
      </c>
      <c r="AG605" s="94">
        <f>SUM(AG606,AG610)</f>
        <v>0</v>
      </c>
      <c r="AH605" s="172">
        <f t="shared" si="835"/>
        <v>0</v>
      </c>
      <c r="AJ605" s="90">
        <f t="shared" ref="AJ605:AU605" si="857">SUM(AJ606,AJ610)</f>
        <v>0</v>
      </c>
      <c r="AK605" s="92">
        <f t="shared" si="857"/>
        <v>0</v>
      </c>
      <c r="AL605" s="93">
        <f t="shared" si="857"/>
        <v>0</v>
      </c>
      <c r="AM605" s="92">
        <f t="shared" si="857"/>
        <v>0</v>
      </c>
      <c r="AN605" s="93">
        <f t="shared" si="857"/>
        <v>0</v>
      </c>
      <c r="AO605" s="92">
        <f t="shared" si="857"/>
        <v>0</v>
      </c>
      <c r="AP605" s="93">
        <f t="shared" si="857"/>
        <v>0</v>
      </c>
      <c r="AQ605" s="92">
        <f t="shared" si="857"/>
        <v>0</v>
      </c>
      <c r="AR605" s="93">
        <f t="shared" si="857"/>
        <v>0</v>
      </c>
      <c r="AS605" s="92">
        <f t="shared" si="857"/>
        <v>0</v>
      </c>
      <c r="AT605" s="93">
        <f t="shared" si="857"/>
        <v>0</v>
      </c>
      <c r="AU605" s="92">
        <f t="shared" si="857"/>
        <v>0</v>
      </c>
      <c r="AV605" s="93">
        <f t="shared" si="850"/>
        <v>0</v>
      </c>
      <c r="AW605" s="92">
        <f t="shared" si="827"/>
        <v>0</v>
      </c>
      <c r="AX605" s="210"/>
      <c r="AY605" s="90">
        <f t="shared" si="828"/>
        <v>0</v>
      </c>
      <c r="AZ605" s="92">
        <f t="shared" si="829"/>
        <v>0</v>
      </c>
      <c r="BA605" s="93">
        <f t="shared" si="830"/>
        <v>0</v>
      </c>
      <c r="BB605" s="92">
        <f t="shared" si="831"/>
        <v>0</v>
      </c>
      <c r="BC605" s="92">
        <f t="shared" si="851"/>
        <v>0</v>
      </c>
      <c r="BD605" s="96">
        <f t="shared" si="832"/>
        <v>0</v>
      </c>
    </row>
    <row r="606" spans="2:56" x14ac:dyDescent="0.3">
      <c r="B606" s="222" t="s">
        <v>215</v>
      </c>
      <c r="C606" s="89">
        <f>SUM(C607:C609)</f>
        <v>0</v>
      </c>
      <c r="D606" s="90">
        <f>SUM(D607:D609)</f>
        <v>0</v>
      </c>
      <c r="E606" s="91">
        <f t="shared" si="821"/>
        <v>0</v>
      </c>
      <c r="F606" s="89">
        <f>SUM(F607:F609)</f>
        <v>0</v>
      </c>
      <c r="G606" s="90">
        <f>SUM(G607:G609)</f>
        <v>0</v>
      </c>
      <c r="H606" s="91">
        <f t="shared" si="822"/>
        <v>0</v>
      </c>
      <c r="I606" s="89">
        <f>SUM(I607:I609)</f>
        <v>0</v>
      </c>
      <c r="J606" s="90">
        <f>SUM(J607:J609)</f>
        <v>0</v>
      </c>
      <c r="K606" s="91">
        <f t="shared" si="823"/>
        <v>0</v>
      </c>
      <c r="L606" s="89">
        <f>SUM(L607:L609)</f>
        <v>0</v>
      </c>
      <c r="M606" s="92">
        <f>SUM(M607:M609)</f>
        <v>0</v>
      </c>
      <c r="N606" s="93">
        <f>SUM(N607:N609)</f>
        <v>0</v>
      </c>
      <c r="O606" s="89">
        <f>SUM(O607:O609)</f>
        <v>0</v>
      </c>
      <c r="P606" s="93">
        <f>SUM(P607:P609)</f>
        <v>0</v>
      </c>
      <c r="Q606" s="171">
        <f t="shared" si="824"/>
        <v>0</v>
      </c>
      <c r="R606" s="94">
        <f>SUM(R607:R609)</f>
        <v>0</v>
      </c>
      <c r="S606" s="94">
        <f>SUM(S607:S609)</f>
        <v>0</v>
      </c>
      <c r="T606" s="172">
        <f t="shared" si="833"/>
        <v>0</v>
      </c>
      <c r="U606" s="231"/>
      <c r="V606" s="89">
        <f>SUM(V607:V609)</f>
        <v>0</v>
      </c>
      <c r="W606" s="93">
        <f>SUM(W607:W609)</f>
        <v>0</v>
      </c>
      <c r="X606" s="171">
        <f t="shared" si="825"/>
        <v>0</v>
      </c>
      <c r="Y606" s="94">
        <f>SUM(Y607:Y609)</f>
        <v>0</v>
      </c>
      <c r="Z606" s="94">
        <f>SUM(Z607:Z609)</f>
        <v>0</v>
      </c>
      <c r="AA606" s="172">
        <f t="shared" si="834"/>
        <v>0</v>
      </c>
      <c r="AB606" s="231"/>
      <c r="AC606" s="89">
        <f>SUM(AC607:AC609)</f>
        <v>0</v>
      </c>
      <c r="AD606" s="93">
        <f>SUM(AD607:AD609)</f>
        <v>0</v>
      </c>
      <c r="AE606" s="171">
        <f t="shared" si="826"/>
        <v>0</v>
      </c>
      <c r="AF606" s="94">
        <f>SUM(AF607:AF609)</f>
        <v>0</v>
      </c>
      <c r="AG606" s="94">
        <f>SUM(AG607:AG609)</f>
        <v>0</v>
      </c>
      <c r="AH606" s="172">
        <f t="shared" si="835"/>
        <v>0</v>
      </c>
      <c r="AJ606" s="90">
        <f t="shared" ref="AJ606:AU606" si="858">SUM(AJ607:AJ609)</f>
        <v>0</v>
      </c>
      <c r="AK606" s="92">
        <f t="shared" si="858"/>
        <v>0</v>
      </c>
      <c r="AL606" s="93">
        <f t="shared" si="858"/>
        <v>0</v>
      </c>
      <c r="AM606" s="92">
        <f t="shared" si="858"/>
        <v>0</v>
      </c>
      <c r="AN606" s="93">
        <f t="shared" si="858"/>
        <v>0</v>
      </c>
      <c r="AO606" s="92">
        <f t="shared" si="858"/>
        <v>0</v>
      </c>
      <c r="AP606" s="93">
        <f t="shared" si="858"/>
        <v>0</v>
      </c>
      <c r="AQ606" s="92">
        <f t="shared" si="858"/>
        <v>0</v>
      </c>
      <c r="AR606" s="93">
        <f t="shared" si="858"/>
        <v>0</v>
      </c>
      <c r="AS606" s="92">
        <f t="shared" si="858"/>
        <v>0</v>
      </c>
      <c r="AT606" s="93">
        <f t="shared" si="858"/>
        <v>0</v>
      </c>
      <c r="AU606" s="92">
        <f t="shared" si="858"/>
        <v>0</v>
      </c>
      <c r="AV606" s="93">
        <f t="shared" si="850"/>
        <v>0</v>
      </c>
      <c r="AW606" s="92">
        <f t="shared" si="827"/>
        <v>0</v>
      </c>
      <c r="AX606" s="210"/>
      <c r="AY606" s="90">
        <f t="shared" si="828"/>
        <v>0</v>
      </c>
      <c r="AZ606" s="92">
        <f t="shared" si="829"/>
        <v>0</v>
      </c>
      <c r="BA606" s="93">
        <f t="shared" si="830"/>
        <v>0</v>
      </c>
      <c r="BB606" s="92">
        <f t="shared" si="831"/>
        <v>0</v>
      </c>
      <c r="BC606" s="92">
        <f t="shared" si="851"/>
        <v>0</v>
      </c>
      <c r="BD606" s="96">
        <f t="shared" si="832"/>
        <v>0</v>
      </c>
    </row>
    <row r="607" spans="2:56" x14ac:dyDescent="0.3">
      <c r="B607" s="237" t="s">
        <v>216</v>
      </c>
      <c r="C607" s="224"/>
      <c r="D607" s="225"/>
      <c r="E607" s="154">
        <f t="shared" si="821"/>
        <v>0</v>
      </c>
      <c r="F607" s="224"/>
      <c r="G607" s="225"/>
      <c r="H607" s="154">
        <f t="shared" si="822"/>
        <v>0</v>
      </c>
      <c r="I607" s="224"/>
      <c r="J607" s="225"/>
      <c r="K607" s="154">
        <f t="shared" si="823"/>
        <v>0</v>
      </c>
      <c r="L607" s="224"/>
      <c r="M607" s="226"/>
      <c r="N607" s="227"/>
      <c r="O607" s="224"/>
      <c r="P607" s="227"/>
      <c r="Q607" s="148">
        <f t="shared" si="824"/>
        <v>0</v>
      </c>
      <c r="R607" s="227"/>
      <c r="S607" s="227"/>
      <c r="T607" s="149">
        <f t="shared" si="833"/>
        <v>0</v>
      </c>
      <c r="U607" s="216"/>
      <c r="V607" s="224"/>
      <c r="W607" s="227"/>
      <c r="X607" s="148">
        <f t="shared" si="825"/>
        <v>0</v>
      </c>
      <c r="Y607" s="227"/>
      <c r="Z607" s="227"/>
      <c r="AA607" s="149">
        <f t="shared" si="834"/>
        <v>0</v>
      </c>
      <c r="AB607" s="216"/>
      <c r="AC607" s="224"/>
      <c r="AD607" s="227"/>
      <c r="AE607" s="148">
        <f t="shared" si="826"/>
        <v>0</v>
      </c>
      <c r="AF607" s="227"/>
      <c r="AG607" s="227"/>
      <c r="AH607" s="149">
        <f t="shared" si="835"/>
        <v>0</v>
      </c>
      <c r="AJ607" s="217"/>
      <c r="AK607" s="218"/>
      <c r="AL607" s="219"/>
      <c r="AM607" s="218"/>
      <c r="AN607" s="219"/>
      <c r="AO607" s="218"/>
      <c r="AP607" s="219"/>
      <c r="AQ607" s="218"/>
      <c r="AR607" s="219"/>
      <c r="AS607" s="218"/>
      <c r="AT607" s="219"/>
      <c r="AU607" s="218"/>
      <c r="AV607" s="81">
        <f t="shared" si="850"/>
        <v>0</v>
      </c>
      <c r="AW607" s="80">
        <f t="shared" si="827"/>
        <v>0</v>
      </c>
      <c r="AX607" s="210"/>
      <c r="AY607" s="79">
        <f t="shared" si="828"/>
        <v>0</v>
      </c>
      <c r="AZ607" s="80">
        <f t="shared" si="829"/>
        <v>0</v>
      </c>
      <c r="BA607" s="81">
        <f t="shared" si="830"/>
        <v>0</v>
      </c>
      <c r="BB607" s="80">
        <f t="shared" si="831"/>
        <v>0</v>
      </c>
      <c r="BC607" s="80">
        <f t="shared" si="851"/>
        <v>0</v>
      </c>
      <c r="BD607" s="86">
        <f t="shared" si="832"/>
        <v>0</v>
      </c>
    </row>
    <row r="608" spans="2:56" x14ac:dyDescent="0.3">
      <c r="B608" s="237" t="s">
        <v>217</v>
      </c>
      <c r="C608" s="224"/>
      <c r="D608" s="225"/>
      <c r="E608" s="154">
        <f t="shared" si="821"/>
        <v>0</v>
      </c>
      <c r="F608" s="224"/>
      <c r="G608" s="225"/>
      <c r="H608" s="154">
        <f t="shared" si="822"/>
        <v>0</v>
      </c>
      <c r="I608" s="224"/>
      <c r="J608" s="225"/>
      <c r="K608" s="154">
        <f t="shared" si="823"/>
        <v>0</v>
      </c>
      <c r="L608" s="224"/>
      <c r="M608" s="226"/>
      <c r="N608" s="227"/>
      <c r="O608" s="224"/>
      <c r="P608" s="227"/>
      <c r="Q608" s="148">
        <f t="shared" si="824"/>
        <v>0</v>
      </c>
      <c r="R608" s="227"/>
      <c r="S608" s="227"/>
      <c r="T608" s="149">
        <f t="shared" si="833"/>
        <v>0</v>
      </c>
      <c r="U608" s="216"/>
      <c r="V608" s="224"/>
      <c r="W608" s="227"/>
      <c r="X608" s="148">
        <f t="shared" si="825"/>
        <v>0</v>
      </c>
      <c r="Y608" s="227"/>
      <c r="Z608" s="227"/>
      <c r="AA608" s="149">
        <f t="shared" si="834"/>
        <v>0</v>
      </c>
      <c r="AB608" s="216"/>
      <c r="AC608" s="224"/>
      <c r="AD608" s="227"/>
      <c r="AE608" s="148">
        <f t="shared" si="826"/>
        <v>0</v>
      </c>
      <c r="AF608" s="227"/>
      <c r="AG608" s="227"/>
      <c r="AH608" s="149">
        <f t="shared" si="835"/>
        <v>0</v>
      </c>
      <c r="AJ608" s="217"/>
      <c r="AK608" s="218"/>
      <c r="AL608" s="219"/>
      <c r="AM608" s="218"/>
      <c r="AN608" s="219"/>
      <c r="AO608" s="218"/>
      <c r="AP608" s="219"/>
      <c r="AQ608" s="218"/>
      <c r="AR608" s="219"/>
      <c r="AS608" s="218"/>
      <c r="AT608" s="219"/>
      <c r="AU608" s="218"/>
      <c r="AV608" s="81">
        <f t="shared" si="850"/>
        <v>0</v>
      </c>
      <c r="AW608" s="80">
        <f t="shared" si="827"/>
        <v>0</v>
      </c>
      <c r="AX608" s="210"/>
      <c r="AY608" s="79">
        <f t="shared" si="828"/>
        <v>0</v>
      </c>
      <c r="AZ608" s="80">
        <f t="shared" si="829"/>
        <v>0</v>
      </c>
      <c r="BA608" s="81">
        <f t="shared" si="830"/>
        <v>0</v>
      </c>
      <c r="BB608" s="80">
        <f t="shared" si="831"/>
        <v>0</v>
      </c>
      <c r="BC608" s="80">
        <f t="shared" si="851"/>
        <v>0</v>
      </c>
      <c r="BD608" s="86">
        <f t="shared" si="832"/>
        <v>0</v>
      </c>
    </row>
    <row r="609" spans="2:56" x14ac:dyDescent="0.3">
      <c r="B609" s="237" t="s">
        <v>218</v>
      </c>
      <c r="C609" s="224"/>
      <c r="D609" s="225"/>
      <c r="E609" s="154">
        <f t="shared" si="821"/>
        <v>0</v>
      </c>
      <c r="F609" s="224"/>
      <c r="G609" s="225"/>
      <c r="H609" s="154">
        <f t="shared" si="822"/>
        <v>0</v>
      </c>
      <c r="I609" s="224"/>
      <c r="J609" s="225"/>
      <c r="K609" s="154">
        <f t="shared" si="823"/>
        <v>0</v>
      </c>
      <c r="L609" s="224"/>
      <c r="M609" s="226"/>
      <c r="N609" s="227"/>
      <c r="O609" s="224"/>
      <c r="P609" s="227"/>
      <c r="Q609" s="148">
        <f t="shared" si="824"/>
        <v>0</v>
      </c>
      <c r="R609" s="227"/>
      <c r="S609" s="227"/>
      <c r="T609" s="149">
        <f t="shared" si="833"/>
        <v>0</v>
      </c>
      <c r="U609" s="216"/>
      <c r="V609" s="224"/>
      <c r="W609" s="227"/>
      <c r="X609" s="148">
        <f t="shared" si="825"/>
        <v>0</v>
      </c>
      <c r="Y609" s="227"/>
      <c r="Z609" s="227"/>
      <c r="AA609" s="149">
        <f t="shared" si="834"/>
        <v>0</v>
      </c>
      <c r="AB609" s="216"/>
      <c r="AC609" s="224"/>
      <c r="AD609" s="227"/>
      <c r="AE609" s="148">
        <f t="shared" si="826"/>
        <v>0</v>
      </c>
      <c r="AF609" s="227"/>
      <c r="AG609" s="227"/>
      <c r="AH609" s="149">
        <f t="shared" si="835"/>
        <v>0</v>
      </c>
      <c r="AJ609" s="217"/>
      <c r="AK609" s="218"/>
      <c r="AL609" s="219"/>
      <c r="AM609" s="218"/>
      <c r="AN609" s="219"/>
      <c r="AO609" s="218"/>
      <c r="AP609" s="219"/>
      <c r="AQ609" s="218"/>
      <c r="AR609" s="219"/>
      <c r="AS609" s="218"/>
      <c r="AT609" s="219"/>
      <c r="AU609" s="218"/>
      <c r="AV609" s="81">
        <f t="shared" si="850"/>
        <v>0</v>
      </c>
      <c r="AW609" s="80">
        <f t="shared" si="827"/>
        <v>0</v>
      </c>
      <c r="AX609" s="210"/>
      <c r="AY609" s="79">
        <f t="shared" si="828"/>
        <v>0</v>
      </c>
      <c r="AZ609" s="80">
        <f t="shared" si="829"/>
        <v>0</v>
      </c>
      <c r="BA609" s="81">
        <f t="shared" si="830"/>
        <v>0</v>
      </c>
      <c r="BB609" s="80">
        <f t="shared" si="831"/>
        <v>0</v>
      </c>
      <c r="BC609" s="80">
        <f t="shared" si="851"/>
        <v>0</v>
      </c>
      <c r="BD609" s="86">
        <f t="shared" si="832"/>
        <v>0</v>
      </c>
    </row>
    <row r="610" spans="2:56" x14ac:dyDescent="0.3">
      <c r="B610" s="222" t="s">
        <v>219</v>
      </c>
      <c r="C610" s="89">
        <f>SUM(C611:C617)</f>
        <v>0</v>
      </c>
      <c r="D610" s="90">
        <f>SUM(D611:D617)</f>
        <v>0</v>
      </c>
      <c r="E610" s="91">
        <f t="shared" si="821"/>
        <v>0</v>
      </c>
      <c r="F610" s="89">
        <f>SUM(F611:F617)</f>
        <v>0</v>
      </c>
      <c r="G610" s="90">
        <f>SUM(G611:G617)</f>
        <v>0</v>
      </c>
      <c r="H610" s="91">
        <f t="shared" si="822"/>
        <v>0</v>
      </c>
      <c r="I610" s="89">
        <f>SUM(I611:I617)</f>
        <v>0</v>
      </c>
      <c r="J610" s="90">
        <f>SUM(J611:J617)</f>
        <v>0</v>
      </c>
      <c r="K610" s="91">
        <f t="shared" si="823"/>
        <v>0</v>
      </c>
      <c r="L610" s="89">
        <f>SUM(L611:L617)</f>
        <v>0</v>
      </c>
      <c r="M610" s="92">
        <f>SUM(M611:M617)</f>
        <v>0</v>
      </c>
      <c r="N610" s="93">
        <f>SUM(N611:N617)</f>
        <v>0</v>
      </c>
      <c r="O610" s="89">
        <f>SUM(O611:O617)</f>
        <v>0</v>
      </c>
      <c r="P610" s="93">
        <f>SUM(P611:P617)</f>
        <v>0</v>
      </c>
      <c r="Q610" s="171">
        <f t="shared" si="824"/>
        <v>0</v>
      </c>
      <c r="R610" s="94">
        <f>SUM(R611:R617)</f>
        <v>0</v>
      </c>
      <c r="S610" s="94">
        <f>SUM(S611:S617)</f>
        <v>0</v>
      </c>
      <c r="T610" s="172">
        <f t="shared" si="833"/>
        <v>0</v>
      </c>
      <c r="U610" s="231"/>
      <c r="V610" s="89">
        <f>SUM(V611:V617)</f>
        <v>0</v>
      </c>
      <c r="W610" s="93">
        <f>SUM(W611:W617)</f>
        <v>0</v>
      </c>
      <c r="X610" s="171">
        <f t="shared" si="825"/>
        <v>0</v>
      </c>
      <c r="Y610" s="94">
        <f>SUM(Y611:Y617)</f>
        <v>0</v>
      </c>
      <c r="Z610" s="94">
        <f>SUM(Z611:Z617)</f>
        <v>0</v>
      </c>
      <c r="AA610" s="172">
        <f t="shared" si="834"/>
        <v>0</v>
      </c>
      <c r="AB610" s="231"/>
      <c r="AC610" s="89">
        <f>SUM(AC611:AC617)</f>
        <v>0</v>
      </c>
      <c r="AD610" s="93">
        <f>SUM(AD611:AD617)</f>
        <v>0</v>
      </c>
      <c r="AE610" s="171">
        <f t="shared" si="826"/>
        <v>0</v>
      </c>
      <c r="AF610" s="94">
        <f>SUM(AF611:AF617)</f>
        <v>0</v>
      </c>
      <c r="AG610" s="94">
        <f>SUM(AG611:AG617)</f>
        <v>0</v>
      </c>
      <c r="AH610" s="172">
        <f t="shared" si="835"/>
        <v>0</v>
      </c>
      <c r="AJ610" s="90">
        <f t="shared" ref="AJ610:AU610" si="859">SUM(AJ611:AJ617)</f>
        <v>0</v>
      </c>
      <c r="AK610" s="92">
        <f t="shared" si="859"/>
        <v>0</v>
      </c>
      <c r="AL610" s="93">
        <f t="shared" si="859"/>
        <v>0</v>
      </c>
      <c r="AM610" s="92">
        <f t="shared" si="859"/>
        <v>0</v>
      </c>
      <c r="AN610" s="93">
        <f t="shared" si="859"/>
        <v>0</v>
      </c>
      <c r="AO610" s="92">
        <f t="shared" si="859"/>
        <v>0</v>
      </c>
      <c r="AP610" s="93">
        <f t="shared" si="859"/>
        <v>0</v>
      </c>
      <c r="AQ610" s="92">
        <f t="shared" si="859"/>
        <v>0</v>
      </c>
      <c r="AR610" s="93">
        <f t="shared" si="859"/>
        <v>0</v>
      </c>
      <c r="AS610" s="92">
        <f t="shared" si="859"/>
        <v>0</v>
      </c>
      <c r="AT610" s="93">
        <f t="shared" si="859"/>
        <v>0</v>
      </c>
      <c r="AU610" s="92">
        <f t="shared" si="859"/>
        <v>0</v>
      </c>
      <c r="AV610" s="93">
        <f t="shared" si="850"/>
        <v>0</v>
      </c>
      <c r="AW610" s="92">
        <f t="shared" si="827"/>
        <v>0</v>
      </c>
      <c r="AX610" s="210"/>
      <c r="AY610" s="90">
        <f t="shared" si="828"/>
        <v>0</v>
      </c>
      <c r="AZ610" s="92">
        <f t="shared" si="829"/>
        <v>0</v>
      </c>
      <c r="BA610" s="93">
        <f t="shared" si="830"/>
        <v>0</v>
      </c>
      <c r="BB610" s="92">
        <f t="shared" si="831"/>
        <v>0</v>
      </c>
      <c r="BC610" s="92">
        <f t="shared" si="851"/>
        <v>0</v>
      </c>
      <c r="BD610" s="96">
        <f t="shared" si="832"/>
        <v>0</v>
      </c>
    </row>
    <row r="611" spans="2:56" x14ac:dyDescent="0.3">
      <c r="B611" s="237" t="s">
        <v>220</v>
      </c>
      <c r="C611" s="224"/>
      <c r="D611" s="225"/>
      <c r="E611" s="154">
        <f t="shared" si="821"/>
        <v>0</v>
      </c>
      <c r="F611" s="224"/>
      <c r="G611" s="225"/>
      <c r="H611" s="154">
        <f t="shared" si="822"/>
        <v>0</v>
      </c>
      <c r="I611" s="224"/>
      <c r="J611" s="225"/>
      <c r="K611" s="154">
        <f t="shared" si="823"/>
        <v>0</v>
      </c>
      <c r="L611" s="224"/>
      <c r="M611" s="226"/>
      <c r="N611" s="227"/>
      <c r="O611" s="224"/>
      <c r="P611" s="227"/>
      <c r="Q611" s="148">
        <f t="shared" si="824"/>
        <v>0</v>
      </c>
      <c r="R611" s="227"/>
      <c r="S611" s="227"/>
      <c r="T611" s="149">
        <f t="shared" si="833"/>
        <v>0</v>
      </c>
      <c r="U611" s="216"/>
      <c r="V611" s="224"/>
      <c r="W611" s="227"/>
      <c r="X611" s="148">
        <f t="shared" si="825"/>
        <v>0</v>
      </c>
      <c r="Y611" s="227"/>
      <c r="Z611" s="227"/>
      <c r="AA611" s="149">
        <f t="shared" si="834"/>
        <v>0</v>
      </c>
      <c r="AB611" s="216"/>
      <c r="AC611" s="224"/>
      <c r="AD611" s="227"/>
      <c r="AE611" s="148">
        <f t="shared" si="826"/>
        <v>0</v>
      </c>
      <c r="AF611" s="227"/>
      <c r="AG611" s="227"/>
      <c r="AH611" s="149">
        <f t="shared" si="835"/>
        <v>0</v>
      </c>
      <c r="AJ611" s="217"/>
      <c r="AK611" s="218"/>
      <c r="AL611" s="219"/>
      <c r="AM611" s="218"/>
      <c r="AN611" s="219"/>
      <c r="AO611" s="218"/>
      <c r="AP611" s="219"/>
      <c r="AQ611" s="218"/>
      <c r="AR611" s="219"/>
      <c r="AS611" s="218"/>
      <c r="AT611" s="219"/>
      <c r="AU611" s="218"/>
      <c r="AV611" s="81">
        <f t="shared" si="850"/>
        <v>0</v>
      </c>
      <c r="AW611" s="80">
        <f t="shared" si="827"/>
        <v>0</v>
      </c>
      <c r="AX611" s="210"/>
      <c r="AY611" s="79">
        <f t="shared" si="828"/>
        <v>0</v>
      </c>
      <c r="AZ611" s="80">
        <f t="shared" si="829"/>
        <v>0</v>
      </c>
      <c r="BA611" s="81">
        <f t="shared" si="830"/>
        <v>0</v>
      </c>
      <c r="BB611" s="80">
        <f t="shared" si="831"/>
        <v>0</v>
      </c>
      <c r="BC611" s="80">
        <f t="shared" si="851"/>
        <v>0</v>
      </c>
      <c r="BD611" s="86">
        <f t="shared" si="832"/>
        <v>0</v>
      </c>
    </row>
    <row r="612" spans="2:56" x14ac:dyDescent="0.3">
      <c r="B612" s="237" t="s">
        <v>221</v>
      </c>
      <c r="C612" s="224"/>
      <c r="D612" s="225"/>
      <c r="E612" s="154">
        <f t="shared" si="821"/>
        <v>0</v>
      </c>
      <c r="F612" s="224"/>
      <c r="G612" s="225"/>
      <c r="H612" s="154">
        <f t="shared" si="822"/>
        <v>0</v>
      </c>
      <c r="I612" s="224"/>
      <c r="J612" s="225"/>
      <c r="K612" s="154">
        <f t="shared" si="823"/>
        <v>0</v>
      </c>
      <c r="L612" s="224"/>
      <c r="M612" s="226"/>
      <c r="N612" s="227"/>
      <c r="O612" s="224"/>
      <c r="P612" s="227"/>
      <c r="Q612" s="148">
        <f t="shared" si="824"/>
        <v>0</v>
      </c>
      <c r="R612" s="227"/>
      <c r="S612" s="227"/>
      <c r="T612" s="149">
        <f t="shared" si="833"/>
        <v>0</v>
      </c>
      <c r="U612" s="216"/>
      <c r="V612" s="224"/>
      <c r="W612" s="227"/>
      <c r="X612" s="148">
        <f t="shared" si="825"/>
        <v>0</v>
      </c>
      <c r="Y612" s="227"/>
      <c r="Z612" s="227"/>
      <c r="AA612" s="149">
        <f t="shared" si="834"/>
        <v>0</v>
      </c>
      <c r="AB612" s="216"/>
      <c r="AC612" s="224"/>
      <c r="AD612" s="227"/>
      <c r="AE612" s="148">
        <f t="shared" si="826"/>
        <v>0</v>
      </c>
      <c r="AF612" s="227"/>
      <c r="AG612" s="227"/>
      <c r="AH612" s="149">
        <f t="shared" si="835"/>
        <v>0</v>
      </c>
      <c r="AJ612" s="217"/>
      <c r="AK612" s="218"/>
      <c r="AL612" s="219"/>
      <c r="AM612" s="218"/>
      <c r="AN612" s="219"/>
      <c r="AO612" s="218"/>
      <c r="AP612" s="219"/>
      <c r="AQ612" s="218"/>
      <c r="AR612" s="219"/>
      <c r="AS612" s="218"/>
      <c r="AT612" s="219"/>
      <c r="AU612" s="218"/>
      <c r="AV612" s="81">
        <f t="shared" si="850"/>
        <v>0</v>
      </c>
      <c r="AW612" s="80">
        <f t="shared" si="827"/>
        <v>0</v>
      </c>
      <c r="AX612" s="210"/>
      <c r="AY612" s="79">
        <f t="shared" si="828"/>
        <v>0</v>
      </c>
      <c r="AZ612" s="80">
        <f t="shared" si="829"/>
        <v>0</v>
      </c>
      <c r="BA612" s="81">
        <f t="shared" si="830"/>
        <v>0</v>
      </c>
      <c r="BB612" s="80">
        <f t="shared" si="831"/>
        <v>0</v>
      </c>
      <c r="BC612" s="80">
        <f t="shared" si="851"/>
        <v>0</v>
      </c>
      <c r="BD612" s="86">
        <f t="shared" si="832"/>
        <v>0</v>
      </c>
    </row>
    <row r="613" spans="2:56" x14ac:dyDescent="0.3">
      <c r="B613" s="237" t="s">
        <v>222</v>
      </c>
      <c r="C613" s="224"/>
      <c r="D613" s="225"/>
      <c r="E613" s="154">
        <f t="shared" si="821"/>
        <v>0</v>
      </c>
      <c r="F613" s="224"/>
      <c r="G613" s="225"/>
      <c r="H613" s="154">
        <f t="shared" si="822"/>
        <v>0</v>
      </c>
      <c r="I613" s="224"/>
      <c r="J613" s="225"/>
      <c r="K613" s="154">
        <f t="shared" si="823"/>
        <v>0</v>
      </c>
      <c r="L613" s="224"/>
      <c r="M613" s="226"/>
      <c r="N613" s="227"/>
      <c r="O613" s="224"/>
      <c r="P613" s="227"/>
      <c r="Q613" s="148">
        <f t="shared" si="824"/>
        <v>0</v>
      </c>
      <c r="R613" s="227"/>
      <c r="S613" s="227"/>
      <c r="T613" s="149">
        <f t="shared" si="833"/>
        <v>0</v>
      </c>
      <c r="U613" s="216"/>
      <c r="V613" s="224"/>
      <c r="W613" s="227"/>
      <c r="X613" s="148">
        <f t="shared" si="825"/>
        <v>0</v>
      </c>
      <c r="Y613" s="227"/>
      <c r="Z613" s="227"/>
      <c r="AA613" s="149">
        <f t="shared" si="834"/>
        <v>0</v>
      </c>
      <c r="AB613" s="216"/>
      <c r="AC613" s="224"/>
      <c r="AD613" s="227"/>
      <c r="AE613" s="148">
        <f t="shared" si="826"/>
        <v>0</v>
      </c>
      <c r="AF613" s="227"/>
      <c r="AG613" s="227"/>
      <c r="AH613" s="149">
        <f t="shared" si="835"/>
        <v>0</v>
      </c>
      <c r="AJ613" s="217"/>
      <c r="AK613" s="218"/>
      <c r="AL613" s="219"/>
      <c r="AM613" s="218"/>
      <c r="AN613" s="219"/>
      <c r="AO613" s="218"/>
      <c r="AP613" s="219"/>
      <c r="AQ613" s="218"/>
      <c r="AR613" s="219"/>
      <c r="AS613" s="218"/>
      <c r="AT613" s="219"/>
      <c r="AU613" s="218"/>
      <c r="AV613" s="81">
        <f t="shared" si="850"/>
        <v>0</v>
      </c>
      <c r="AW613" s="80">
        <f t="shared" si="827"/>
        <v>0</v>
      </c>
      <c r="AX613" s="210"/>
      <c r="AY613" s="79">
        <f t="shared" si="828"/>
        <v>0</v>
      </c>
      <c r="AZ613" s="80">
        <f t="shared" si="829"/>
        <v>0</v>
      </c>
      <c r="BA613" s="81">
        <f t="shared" si="830"/>
        <v>0</v>
      </c>
      <c r="BB613" s="80">
        <f t="shared" si="831"/>
        <v>0</v>
      </c>
      <c r="BC613" s="80">
        <f t="shared" si="851"/>
        <v>0</v>
      </c>
      <c r="BD613" s="86">
        <f t="shared" si="832"/>
        <v>0</v>
      </c>
    </row>
    <row r="614" spans="2:56" x14ac:dyDescent="0.3">
      <c r="B614" s="237" t="s">
        <v>223</v>
      </c>
      <c r="C614" s="224"/>
      <c r="D614" s="225"/>
      <c r="E614" s="154">
        <f t="shared" si="821"/>
        <v>0</v>
      </c>
      <c r="F614" s="224"/>
      <c r="G614" s="225"/>
      <c r="H614" s="154">
        <f t="shared" si="822"/>
        <v>0</v>
      </c>
      <c r="I614" s="224"/>
      <c r="J614" s="225"/>
      <c r="K614" s="154">
        <f t="shared" si="823"/>
        <v>0</v>
      </c>
      <c r="L614" s="224"/>
      <c r="M614" s="226"/>
      <c r="N614" s="227"/>
      <c r="O614" s="224"/>
      <c r="P614" s="227"/>
      <c r="Q614" s="148">
        <f t="shared" si="824"/>
        <v>0</v>
      </c>
      <c r="R614" s="227"/>
      <c r="S614" s="227"/>
      <c r="T614" s="149">
        <f t="shared" si="833"/>
        <v>0</v>
      </c>
      <c r="U614" s="216"/>
      <c r="V614" s="224"/>
      <c r="W614" s="227"/>
      <c r="X614" s="148">
        <f t="shared" si="825"/>
        <v>0</v>
      </c>
      <c r="Y614" s="227"/>
      <c r="Z614" s="227"/>
      <c r="AA614" s="149">
        <f t="shared" si="834"/>
        <v>0</v>
      </c>
      <c r="AB614" s="216"/>
      <c r="AC614" s="224"/>
      <c r="AD614" s="227"/>
      <c r="AE614" s="148">
        <f t="shared" si="826"/>
        <v>0</v>
      </c>
      <c r="AF614" s="227"/>
      <c r="AG614" s="227"/>
      <c r="AH614" s="149">
        <f t="shared" si="835"/>
        <v>0</v>
      </c>
      <c r="AJ614" s="217"/>
      <c r="AK614" s="218"/>
      <c r="AL614" s="219"/>
      <c r="AM614" s="218"/>
      <c r="AN614" s="219"/>
      <c r="AO614" s="218"/>
      <c r="AP614" s="219"/>
      <c r="AQ614" s="218"/>
      <c r="AR614" s="219"/>
      <c r="AS614" s="218"/>
      <c r="AT614" s="219"/>
      <c r="AU614" s="218"/>
      <c r="AV614" s="81">
        <f t="shared" si="850"/>
        <v>0</v>
      </c>
      <c r="AW614" s="80">
        <f t="shared" si="827"/>
        <v>0</v>
      </c>
      <c r="AX614" s="210"/>
      <c r="AY614" s="79">
        <f t="shared" si="828"/>
        <v>0</v>
      </c>
      <c r="AZ614" s="80">
        <f t="shared" si="829"/>
        <v>0</v>
      </c>
      <c r="BA614" s="81">
        <f t="shared" si="830"/>
        <v>0</v>
      </c>
      <c r="BB614" s="80">
        <f t="shared" si="831"/>
        <v>0</v>
      </c>
      <c r="BC614" s="80">
        <f t="shared" si="851"/>
        <v>0</v>
      </c>
      <c r="BD614" s="86">
        <f t="shared" si="832"/>
        <v>0</v>
      </c>
    </row>
    <row r="615" spans="2:56" x14ac:dyDescent="0.3">
      <c r="B615" s="237" t="s">
        <v>224</v>
      </c>
      <c r="C615" s="224"/>
      <c r="D615" s="225"/>
      <c r="E615" s="154">
        <f t="shared" si="821"/>
        <v>0</v>
      </c>
      <c r="F615" s="224"/>
      <c r="G615" s="225"/>
      <c r="H615" s="154">
        <f t="shared" si="822"/>
        <v>0</v>
      </c>
      <c r="I615" s="224"/>
      <c r="J615" s="225"/>
      <c r="K615" s="154">
        <f t="shared" si="823"/>
        <v>0</v>
      </c>
      <c r="L615" s="224"/>
      <c r="M615" s="226"/>
      <c r="N615" s="227"/>
      <c r="O615" s="224"/>
      <c r="P615" s="227"/>
      <c r="Q615" s="148">
        <f t="shared" si="824"/>
        <v>0</v>
      </c>
      <c r="R615" s="227"/>
      <c r="S615" s="227"/>
      <c r="T615" s="149">
        <f t="shared" si="833"/>
        <v>0</v>
      </c>
      <c r="U615" s="216"/>
      <c r="V615" s="224"/>
      <c r="W615" s="227"/>
      <c r="X615" s="148">
        <f t="shared" si="825"/>
        <v>0</v>
      </c>
      <c r="Y615" s="227"/>
      <c r="Z615" s="227"/>
      <c r="AA615" s="149">
        <f t="shared" si="834"/>
        <v>0</v>
      </c>
      <c r="AB615" s="216"/>
      <c r="AC615" s="224"/>
      <c r="AD615" s="227"/>
      <c r="AE615" s="148">
        <f t="shared" si="826"/>
        <v>0</v>
      </c>
      <c r="AF615" s="227"/>
      <c r="AG615" s="227"/>
      <c r="AH615" s="149">
        <f t="shared" si="835"/>
        <v>0</v>
      </c>
      <c r="AJ615" s="217"/>
      <c r="AK615" s="218"/>
      <c r="AL615" s="219"/>
      <c r="AM615" s="218"/>
      <c r="AN615" s="219"/>
      <c r="AO615" s="218"/>
      <c r="AP615" s="219"/>
      <c r="AQ615" s="218"/>
      <c r="AR615" s="219"/>
      <c r="AS615" s="218"/>
      <c r="AT615" s="219"/>
      <c r="AU615" s="218"/>
      <c r="AV615" s="81">
        <f t="shared" si="850"/>
        <v>0</v>
      </c>
      <c r="AW615" s="80">
        <f t="shared" si="827"/>
        <v>0</v>
      </c>
      <c r="AX615" s="210"/>
      <c r="AY615" s="79">
        <f t="shared" si="828"/>
        <v>0</v>
      </c>
      <c r="AZ615" s="80">
        <f t="shared" si="829"/>
        <v>0</v>
      </c>
      <c r="BA615" s="81">
        <f t="shared" si="830"/>
        <v>0</v>
      </c>
      <c r="BB615" s="80">
        <f t="shared" si="831"/>
        <v>0</v>
      </c>
      <c r="BC615" s="80">
        <f t="shared" si="851"/>
        <v>0</v>
      </c>
      <c r="BD615" s="86">
        <f t="shared" si="832"/>
        <v>0</v>
      </c>
    </row>
    <row r="616" spans="2:56" x14ac:dyDescent="0.3">
      <c r="B616" s="237" t="s">
        <v>225</v>
      </c>
      <c r="C616" s="224"/>
      <c r="D616" s="225"/>
      <c r="E616" s="154">
        <f t="shared" si="821"/>
        <v>0</v>
      </c>
      <c r="F616" s="224"/>
      <c r="G616" s="225"/>
      <c r="H616" s="154">
        <f t="shared" si="822"/>
        <v>0</v>
      </c>
      <c r="I616" s="224"/>
      <c r="J616" s="225"/>
      <c r="K616" s="154">
        <f t="shared" si="823"/>
        <v>0</v>
      </c>
      <c r="L616" s="224"/>
      <c r="M616" s="226"/>
      <c r="N616" s="227"/>
      <c r="O616" s="224"/>
      <c r="P616" s="227"/>
      <c r="Q616" s="148">
        <f t="shared" si="824"/>
        <v>0</v>
      </c>
      <c r="R616" s="227"/>
      <c r="S616" s="227"/>
      <c r="T616" s="149">
        <f t="shared" si="833"/>
        <v>0</v>
      </c>
      <c r="U616" s="216"/>
      <c r="V616" s="224"/>
      <c r="W616" s="227"/>
      <c r="X616" s="148">
        <f t="shared" si="825"/>
        <v>0</v>
      </c>
      <c r="Y616" s="227"/>
      <c r="Z616" s="227"/>
      <c r="AA616" s="149">
        <f t="shared" si="834"/>
        <v>0</v>
      </c>
      <c r="AB616" s="216"/>
      <c r="AC616" s="224"/>
      <c r="AD616" s="227"/>
      <c r="AE616" s="148">
        <f t="shared" si="826"/>
        <v>0</v>
      </c>
      <c r="AF616" s="227"/>
      <c r="AG616" s="227"/>
      <c r="AH616" s="149">
        <f t="shared" si="835"/>
        <v>0</v>
      </c>
      <c r="AJ616" s="217"/>
      <c r="AK616" s="218"/>
      <c r="AL616" s="219"/>
      <c r="AM616" s="218"/>
      <c r="AN616" s="219"/>
      <c r="AO616" s="218"/>
      <c r="AP616" s="219"/>
      <c r="AQ616" s="218"/>
      <c r="AR616" s="219"/>
      <c r="AS616" s="218"/>
      <c r="AT616" s="219"/>
      <c r="AU616" s="218"/>
      <c r="AV616" s="81">
        <f t="shared" si="850"/>
        <v>0</v>
      </c>
      <c r="AW616" s="80">
        <f t="shared" si="827"/>
        <v>0</v>
      </c>
      <c r="AX616" s="210"/>
      <c r="AY616" s="79">
        <f t="shared" si="828"/>
        <v>0</v>
      </c>
      <c r="AZ616" s="80">
        <f t="shared" si="829"/>
        <v>0</v>
      </c>
      <c r="BA616" s="81">
        <f t="shared" si="830"/>
        <v>0</v>
      </c>
      <c r="BB616" s="80">
        <f t="shared" si="831"/>
        <v>0</v>
      </c>
      <c r="BC616" s="80">
        <f t="shared" si="851"/>
        <v>0</v>
      </c>
      <c r="BD616" s="86">
        <f t="shared" si="832"/>
        <v>0</v>
      </c>
    </row>
    <row r="617" spans="2:56" x14ac:dyDescent="0.3">
      <c r="B617" s="237" t="s">
        <v>226</v>
      </c>
      <c r="C617" s="224"/>
      <c r="D617" s="225"/>
      <c r="E617" s="154">
        <f t="shared" ref="E617:E622" si="860">IFERROR(D617/C617,0)</f>
        <v>0</v>
      </c>
      <c r="F617" s="224"/>
      <c r="G617" s="225"/>
      <c r="H617" s="154">
        <f t="shared" ref="H617:H622" si="861">IFERROR(G617/F617,0)</f>
        <v>0</v>
      </c>
      <c r="I617" s="224"/>
      <c r="J617" s="225"/>
      <c r="K617" s="154">
        <f t="shared" ref="K617:K622" si="862">IFERROR(J617/I617,0)</f>
        <v>0</v>
      </c>
      <c r="L617" s="224"/>
      <c r="M617" s="226"/>
      <c r="N617" s="227"/>
      <c r="O617" s="224"/>
      <c r="P617" s="227"/>
      <c r="Q617" s="148">
        <f t="shared" ref="Q617:Q622" si="863">SUM(O617:P617)</f>
        <v>0</v>
      </c>
      <c r="R617" s="227"/>
      <c r="S617" s="227"/>
      <c r="T617" s="149">
        <f t="shared" si="833"/>
        <v>0</v>
      </c>
      <c r="U617" s="216"/>
      <c r="V617" s="224"/>
      <c r="W617" s="227"/>
      <c r="X617" s="148">
        <f t="shared" ref="X617:X622" si="864">SUM(V617:W617)</f>
        <v>0</v>
      </c>
      <c r="Y617" s="227"/>
      <c r="Z617" s="227"/>
      <c r="AA617" s="149">
        <f t="shared" si="834"/>
        <v>0</v>
      </c>
      <c r="AB617" s="216"/>
      <c r="AC617" s="224"/>
      <c r="AD617" s="227"/>
      <c r="AE617" s="148">
        <f t="shared" ref="AE617:AE622" si="865">SUM(AC617:AD617)</f>
        <v>0</v>
      </c>
      <c r="AF617" s="227"/>
      <c r="AG617" s="227"/>
      <c r="AH617" s="149">
        <f t="shared" si="835"/>
        <v>0</v>
      </c>
      <c r="AJ617" s="217"/>
      <c r="AK617" s="218"/>
      <c r="AL617" s="219"/>
      <c r="AM617" s="218"/>
      <c r="AN617" s="219"/>
      <c r="AO617" s="218"/>
      <c r="AP617" s="219"/>
      <c r="AQ617" s="218"/>
      <c r="AR617" s="219"/>
      <c r="AS617" s="218"/>
      <c r="AT617" s="219"/>
      <c r="AU617" s="218"/>
      <c r="AV617" s="81">
        <f t="shared" si="850"/>
        <v>0</v>
      </c>
      <c r="AW617" s="80">
        <f t="shared" ref="AW617:AW622" si="866">T617-AV617</f>
        <v>0</v>
      </c>
      <c r="AX617" s="210"/>
      <c r="AY617" s="79">
        <f t="shared" ref="AY617:AY622" si="867">SUM(AJ617:AL617)</f>
        <v>0</v>
      </c>
      <c r="AZ617" s="80">
        <f t="shared" ref="AZ617:AZ622" si="868">SUM(AM617:AO617)</f>
        <v>0</v>
      </c>
      <c r="BA617" s="81">
        <f t="shared" ref="BA617:BA622" si="869">SUM(AP617:AR617)</f>
        <v>0</v>
      </c>
      <c r="BB617" s="80">
        <f t="shared" ref="BB617:BB622" si="870">SUM(AS617:AU617)</f>
        <v>0</v>
      </c>
      <c r="BC617" s="80">
        <f t="shared" si="851"/>
        <v>0</v>
      </c>
      <c r="BD617" s="86">
        <f t="shared" ref="BD617:BD622" si="871">T617-BC617</f>
        <v>0</v>
      </c>
    </row>
    <row r="618" spans="2:56" x14ac:dyDescent="0.3">
      <c r="B618" s="221" t="s">
        <v>227</v>
      </c>
      <c r="C618" s="238"/>
      <c r="D618" s="239"/>
      <c r="E618" s="91">
        <f t="shared" si="860"/>
        <v>0</v>
      </c>
      <c r="F618" s="238"/>
      <c r="G618" s="239"/>
      <c r="H618" s="91">
        <f t="shared" si="861"/>
        <v>0</v>
      </c>
      <c r="I618" s="238"/>
      <c r="J618" s="239"/>
      <c r="K618" s="91">
        <f t="shared" si="862"/>
        <v>0</v>
      </c>
      <c r="L618" s="238"/>
      <c r="M618" s="240"/>
      <c r="N618" s="241"/>
      <c r="O618" s="238"/>
      <c r="P618" s="241"/>
      <c r="Q618" s="171">
        <f t="shared" si="863"/>
        <v>0</v>
      </c>
      <c r="R618" s="242"/>
      <c r="S618" s="242"/>
      <c r="T618" s="172">
        <f>SUM(Q618:S618)</f>
        <v>0</v>
      </c>
      <c r="U618" s="231"/>
      <c r="V618" s="238"/>
      <c r="W618" s="241"/>
      <c r="X618" s="171">
        <f t="shared" si="864"/>
        <v>0</v>
      </c>
      <c r="Y618" s="242"/>
      <c r="Z618" s="242"/>
      <c r="AA618" s="172">
        <f>SUM(X618:Z618)</f>
        <v>0</v>
      </c>
      <c r="AB618" s="231"/>
      <c r="AC618" s="238"/>
      <c r="AD618" s="241"/>
      <c r="AE618" s="171">
        <f t="shared" si="865"/>
        <v>0</v>
      </c>
      <c r="AF618" s="242"/>
      <c r="AG618" s="242"/>
      <c r="AH618" s="172">
        <f>SUM(AE618:AG618)</f>
        <v>0</v>
      </c>
      <c r="AJ618" s="217"/>
      <c r="AK618" s="218"/>
      <c r="AL618" s="219"/>
      <c r="AM618" s="218"/>
      <c r="AN618" s="219"/>
      <c r="AO618" s="218"/>
      <c r="AP618" s="219"/>
      <c r="AQ618" s="218"/>
      <c r="AR618" s="219"/>
      <c r="AS618" s="218"/>
      <c r="AT618" s="219"/>
      <c r="AU618" s="218"/>
      <c r="AV618" s="93">
        <f t="shared" si="850"/>
        <v>0</v>
      </c>
      <c r="AW618" s="92">
        <f t="shared" si="866"/>
        <v>0</v>
      </c>
      <c r="AX618" s="210"/>
      <c r="AY618" s="90">
        <f t="shared" si="867"/>
        <v>0</v>
      </c>
      <c r="AZ618" s="92">
        <f t="shared" si="868"/>
        <v>0</v>
      </c>
      <c r="BA618" s="93">
        <f t="shared" si="869"/>
        <v>0</v>
      </c>
      <c r="BB618" s="92">
        <f t="shared" si="870"/>
        <v>0</v>
      </c>
      <c r="BC618" s="92">
        <f t="shared" si="851"/>
        <v>0</v>
      </c>
      <c r="BD618" s="96">
        <f t="shared" si="871"/>
        <v>0</v>
      </c>
    </row>
    <row r="619" spans="2:56" x14ac:dyDescent="0.3">
      <c r="B619" s="221" t="s">
        <v>228</v>
      </c>
      <c r="C619" s="238"/>
      <c r="D619" s="239"/>
      <c r="E619" s="91">
        <f t="shared" si="860"/>
        <v>0</v>
      </c>
      <c r="F619" s="238"/>
      <c r="G619" s="239"/>
      <c r="H619" s="91">
        <f t="shared" si="861"/>
        <v>0</v>
      </c>
      <c r="I619" s="238"/>
      <c r="J619" s="239"/>
      <c r="K619" s="91">
        <f t="shared" si="862"/>
        <v>0</v>
      </c>
      <c r="L619" s="238"/>
      <c r="M619" s="240"/>
      <c r="N619" s="241"/>
      <c r="O619" s="238"/>
      <c r="P619" s="241"/>
      <c r="Q619" s="171">
        <f t="shared" si="863"/>
        <v>0</v>
      </c>
      <c r="R619" s="242"/>
      <c r="S619" s="242"/>
      <c r="T619" s="172">
        <f>SUM(Q619:S619)</f>
        <v>0</v>
      </c>
      <c r="U619" s="231"/>
      <c r="V619" s="238"/>
      <c r="W619" s="241"/>
      <c r="X619" s="171">
        <f t="shared" si="864"/>
        <v>0</v>
      </c>
      <c r="Y619" s="242"/>
      <c r="Z619" s="242"/>
      <c r="AA619" s="172">
        <f>SUM(X619:Z619)</f>
        <v>0</v>
      </c>
      <c r="AB619" s="231"/>
      <c r="AC619" s="238"/>
      <c r="AD619" s="241"/>
      <c r="AE619" s="171">
        <f t="shared" si="865"/>
        <v>0</v>
      </c>
      <c r="AF619" s="242"/>
      <c r="AG619" s="242"/>
      <c r="AH619" s="172">
        <f>SUM(AE619:AG619)</f>
        <v>0</v>
      </c>
      <c r="AJ619" s="217"/>
      <c r="AK619" s="218"/>
      <c r="AL619" s="219"/>
      <c r="AM619" s="218"/>
      <c r="AN619" s="219"/>
      <c r="AO619" s="218"/>
      <c r="AP619" s="219"/>
      <c r="AQ619" s="218"/>
      <c r="AR619" s="219"/>
      <c r="AS619" s="218"/>
      <c r="AT619" s="219"/>
      <c r="AU619" s="218"/>
      <c r="AV619" s="93">
        <f t="shared" si="850"/>
        <v>0</v>
      </c>
      <c r="AW619" s="92">
        <f t="shared" si="866"/>
        <v>0</v>
      </c>
      <c r="AX619" s="210"/>
      <c r="AY619" s="90">
        <f t="shared" si="867"/>
        <v>0</v>
      </c>
      <c r="AZ619" s="92">
        <f t="shared" si="868"/>
        <v>0</v>
      </c>
      <c r="BA619" s="93">
        <f t="shared" si="869"/>
        <v>0</v>
      </c>
      <c r="BB619" s="92">
        <f t="shared" si="870"/>
        <v>0</v>
      </c>
      <c r="BC619" s="92">
        <f t="shared" si="851"/>
        <v>0</v>
      </c>
      <c r="BD619" s="96">
        <f t="shared" si="871"/>
        <v>0</v>
      </c>
    </row>
    <row r="620" spans="2:56" x14ac:dyDescent="0.3">
      <c r="B620" s="221" t="s">
        <v>229</v>
      </c>
      <c r="C620" s="238"/>
      <c r="D620" s="239"/>
      <c r="E620" s="91">
        <f t="shared" si="860"/>
        <v>0</v>
      </c>
      <c r="F620" s="238"/>
      <c r="G620" s="239"/>
      <c r="H620" s="91">
        <f t="shared" si="861"/>
        <v>0</v>
      </c>
      <c r="I620" s="238"/>
      <c r="J620" s="239"/>
      <c r="K620" s="91">
        <f t="shared" si="862"/>
        <v>0</v>
      </c>
      <c r="L620" s="238"/>
      <c r="M620" s="240"/>
      <c r="N620" s="241"/>
      <c r="O620" s="238"/>
      <c r="P620" s="241"/>
      <c r="Q620" s="171">
        <f t="shared" si="863"/>
        <v>0</v>
      </c>
      <c r="R620" s="242"/>
      <c r="S620" s="242"/>
      <c r="T620" s="172">
        <f>SUM(Q620:S620)</f>
        <v>0</v>
      </c>
      <c r="U620" s="231"/>
      <c r="V620" s="238"/>
      <c r="W620" s="241"/>
      <c r="X620" s="171">
        <f t="shared" si="864"/>
        <v>0</v>
      </c>
      <c r="Y620" s="242"/>
      <c r="Z620" s="242"/>
      <c r="AA620" s="172">
        <f>SUM(X620:Z620)</f>
        <v>0</v>
      </c>
      <c r="AB620" s="231"/>
      <c r="AC620" s="238"/>
      <c r="AD620" s="241"/>
      <c r="AE620" s="171">
        <f t="shared" si="865"/>
        <v>0</v>
      </c>
      <c r="AF620" s="242"/>
      <c r="AG620" s="242"/>
      <c r="AH620" s="172">
        <f>SUM(AE620:AG620)</f>
        <v>0</v>
      </c>
      <c r="AJ620" s="217"/>
      <c r="AK620" s="218"/>
      <c r="AL620" s="219"/>
      <c r="AM620" s="218"/>
      <c r="AN620" s="219"/>
      <c r="AO620" s="218"/>
      <c r="AP620" s="219"/>
      <c r="AQ620" s="218"/>
      <c r="AR620" s="219"/>
      <c r="AS620" s="218"/>
      <c r="AT620" s="219"/>
      <c r="AU620" s="218"/>
      <c r="AV620" s="93">
        <f t="shared" si="850"/>
        <v>0</v>
      </c>
      <c r="AW620" s="92">
        <f t="shared" si="866"/>
        <v>0</v>
      </c>
      <c r="AX620" s="210"/>
      <c r="AY620" s="90">
        <f t="shared" si="867"/>
        <v>0</v>
      </c>
      <c r="AZ620" s="92">
        <f t="shared" si="868"/>
        <v>0</v>
      </c>
      <c r="BA620" s="93">
        <f t="shared" si="869"/>
        <v>0</v>
      </c>
      <c r="BB620" s="92">
        <f t="shared" si="870"/>
        <v>0</v>
      </c>
      <c r="BC620" s="92">
        <f t="shared" si="851"/>
        <v>0</v>
      </c>
      <c r="BD620" s="96">
        <f t="shared" si="871"/>
        <v>0</v>
      </c>
    </row>
    <row r="621" spans="2:56" x14ac:dyDescent="0.3">
      <c r="B621" s="221" t="s">
        <v>230</v>
      </c>
      <c r="C621" s="238"/>
      <c r="D621" s="239"/>
      <c r="E621" s="91">
        <f t="shared" si="860"/>
        <v>0</v>
      </c>
      <c r="F621" s="238"/>
      <c r="G621" s="239"/>
      <c r="H621" s="91">
        <f t="shared" si="861"/>
        <v>0</v>
      </c>
      <c r="I621" s="238"/>
      <c r="J621" s="239"/>
      <c r="K621" s="91">
        <f t="shared" si="862"/>
        <v>0</v>
      </c>
      <c r="L621" s="238"/>
      <c r="M621" s="240"/>
      <c r="N621" s="241"/>
      <c r="O621" s="238"/>
      <c r="P621" s="241"/>
      <c r="Q621" s="171">
        <f t="shared" si="863"/>
        <v>0</v>
      </c>
      <c r="R621" s="242"/>
      <c r="S621" s="242"/>
      <c r="T621" s="172">
        <f>SUM(Q621:S621)</f>
        <v>0</v>
      </c>
      <c r="U621" s="231"/>
      <c r="V621" s="238"/>
      <c r="W621" s="241"/>
      <c r="X621" s="171">
        <f t="shared" si="864"/>
        <v>0</v>
      </c>
      <c r="Y621" s="242"/>
      <c r="Z621" s="242"/>
      <c r="AA621" s="172">
        <f>SUM(X621:Z621)</f>
        <v>0</v>
      </c>
      <c r="AB621" s="231"/>
      <c r="AC621" s="238"/>
      <c r="AD621" s="241"/>
      <c r="AE621" s="171">
        <f t="shared" si="865"/>
        <v>0</v>
      </c>
      <c r="AF621" s="242"/>
      <c r="AG621" s="242"/>
      <c r="AH621" s="172">
        <f>SUM(AE621:AG621)</f>
        <v>0</v>
      </c>
      <c r="AJ621" s="217"/>
      <c r="AK621" s="218"/>
      <c r="AL621" s="219"/>
      <c r="AM621" s="218"/>
      <c r="AN621" s="219"/>
      <c r="AO621" s="218"/>
      <c r="AP621" s="219"/>
      <c r="AQ621" s="218"/>
      <c r="AR621" s="219"/>
      <c r="AS621" s="218"/>
      <c r="AT621" s="219"/>
      <c r="AU621" s="218"/>
      <c r="AV621" s="93">
        <f t="shared" si="850"/>
        <v>0</v>
      </c>
      <c r="AW621" s="92">
        <f t="shared" si="866"/>
        <v>0</v>
      </c>
      <c r="AX621" s="210"/>
      <c r="AY621" s="90">
        <f t="shared" si="867"/>
        <v>0</v>
      </c>
      <c r="AZ621" s="92">
        <f t="shared" si="868"/>
        <v>0</v>
      </c>
      <c r="BA621" s="93">
        <f t="shared" si="869"/>
        <v>0</v>
      </c>
      <c r="BB621" s="92">
        <f t="shared" si="870"/>
        <v>0</v>
      </c>
      <c r="BC621" s="92">
        <f t="shared" si="851"/>
        <v>0</v>
      </c>
      <c r="BD621" s="96">
        <f t="shared" si="871"/>
        <v>0</v>
      </c>
    </row>
    <row r="622" spans="2:56" x14ac:dyDescent="0.3">
      <c r="B622" s="221" t="s">
        <v>231</v>
      </c>
      <c r="C622" s="238"/>
      <c r="D622" s="239"/>
      <c r="E622" s="91">
        <f t="shared" si="860"/>
        <v>0</v>
      </c>
      <c r="F622" s="238"/>
      <c r="G622" s="239"/>
      <c r="H622" s="91">
        <f t="shared" si="861"/>
        <v>0</v>
      </c>
      <c r="I622" s="238"/>
      <c r="J622" s="239"/>
      <c r="K622" s="91">
        <f t="shared" si="862"/>
        <v>0</v>
      </c>
      <c r="L622" s="238"/>
      <c r="M622" s="240"/>
      <c r="N622" s="241"/>
      <c r="O622" s="238"/>
      <c r="P622" s="241"/>
      <c r="Q622" s="171">
        <f t="shared" si="863"/>
        <v>0</v>
      </c>
      <c r="R622" s="242"/>
      <c r="S622" s="242"/>
      <c r="T622" s="172">
        <f>SUM(Q622:S622)</f>
        <v>0</v>
      </c>
      <c r="U622" s="231"/>
      <c r="V622" s="238"/>
      <c r="W622" s="241"/>
      <c r="X622" s="171">
        <f t="shared" si="864"/>
        <v>0</v>
      </c>
      <c r="Y622" s="242"/>
      <c r="Z622" s="242"/>
      <c r="AA622" s="172">
        <f>SUM(X622:Z622)</f>
        <v>0</v>
      </c>
      <c r="AB622" s="231"/>
      <c r="AC622" s="238"/>
      <c r="AD622" s="241"/>
      <c r="AE622" s="171">
        <f t="shared" si="865"/>
        <v>0</v>
      </c>
      <c r="AF622" s="242"/>
      <c r="AG622" s="242"/>
      <c r="AH622" s="172">
        <f>SUM(AE622:AG622)</f>
        <v>0</v>
      </c>
      <c r="AJ622" s="217"/>
      <c r="AK622" s="218"/>
      <c r="AL622" s="219"/>
      <c r="AM622" s="218"/>
      <c r="AN622" s="219"/>
      <c r="AO622" s="218"/>
      <c r="AP622" s="219"/>
      <c r="AQ622" s="218"/>
      <c r="AR622" s="219"/>
      <c r="AS622" s="218"/>
      <c r="AT622" s="219"/>
      <c r="AU622" s="218"/>
      <c r="AV622" s="93">
        <f t="shared" si="850"/>
        <v>0</v>
      </c>
      <c r="AW622" s="92">
        <f t="shared" si="866"/>
        <v>0</v>
      </c>
      <c r="AX622" s="210"/>
      <c r="AY622" s="90">
        <f t="shared" si="867"/>
        <v>0</v>
      </c>
      <c r="AZ622" s="92">
        <f t="shared" si="868"/>
        <v>0</v>
      </c>
      <c r="BA622" s="93">
        <f t="shared" si="869"/>
        <v>0</v>
      </c>
      <c r="BB622" s="92">
        <f t="shared" si="870"/>
        <v>0</v>
      </c>
      <c r="BC622" s="92">
        <f t="shared" si="851"/>
        <v>0</v>
      </c>
      <c r="BD622" s="96">
        <f t="shared" si="871"/>
        <v>0</v>
      </c>
    </row>
    <row r="623" spans="2:56" x14ac:dyDescent="0.3">
      <c r="B623" s="243" t="s">
        <v>232</v>
      </c>
      <c r="C623" s="238"/>
      <c r="D623" s="239"/>
      <c r="E623" s="244"/>
      <c r="F623" s="238"/>
      <c r="G623" s="239"/>
      <c r="H623" s="244"/>
      <c r="I623" s="238"/>
      <c r="J623" s="239"/>
      <c r="K623" s="244"/>
      <c r="L623" s="238"/>
      <c r="M623" s="240"/>
      <c r="N623" s="241"/>
      <c r="O623" s="238"/>
      <c r="P623" s="241"/>
      <c r="Q623" s="171"/>
      <c r="R623" s="242"/>
      <c r="S623" s="242"/>
      <c r="T623" s="172"/>
      <c r="U623" s="231"/>
      <c r="V623" s="238"/>
      <c r="W623" s="241"/>
      <c r="X623" s="171"/>
      <c r="Y623" s="242"/>
      <c r="Z623" s="242"/>
      <c r="AA623" s="172"/>
      <c r="AB623" s="231"/>
      <c r="AC623" s="238"/>
      <c r="AD623" s="241"/>
      <c r="AE623" s="171"/>
      <c r="AF623" s="242"/>
      <c r="AG623" s="242"/>
      <c r="AH623" s="172"/>
      <c r="AJ623" s="239"/>
      <c r="AK623" s="240"/>
      <c r="AL623" s="241"/>
      <c r="AM623" s="240"/>
      <c r="AN623" s="241"/>
      <c r="AO623" s="240"/>
      <c r="AP623" s="241"/>
      <c r="AQ623" s="240"/>
      <c r="AR623" s="241"/>
      <c r="AS623" s="240"/>
      <c r="AT623" s="241"/>
      <c r="AU623" s="240"/>
      <c r="AV623" s="93"/>
      <c r="AW623" s="92"/>
      <c r="AX623" s="210"/>
      <c r="AY623" s="90"/>
      <c r="AZ623" s="92"/>
      <c r="BA623" s="93"/>
      <c r="BB623" s="92"/>
      <c r="BC623" s="92"/>
      <c r="BD623" s="96"/>
    </row>
    <row r="624" spans="2:56" x14ac:dyDescent="0.3">
      <c r="B624" s="245" t="s">
        <v>233</v>
      </c>
      <c r="C624" s="238"/>
      <c r="D624" s="239"/>
      <c r="E624" s="91">
        <f>IFERROR(D624/C624,0)</f>
        <v>0</v>
      </c>
      <c r="F624" s="238"/>
      <c r="G624" s="239"/>
      <c r="H624" s="91">
        <f>IFERROR(G624/F624,0)</f>
        <v>0</v>
      </c>
      <c r="I624" s="238"/>
      <c r="J624" s="239"/>
      <c r="K624" s="91">
        <f>IFERROR(J624/I624,0)</f>
        <v>0</v>
      </c>
      <c r="L624" s="238"/>
      <c r="M624" s="240"/>
      <c r="N624" s="241"/>
      <c r="O624" s="238"/>
      <c r="P624" s="241"/>
      <c r="Q624" s="171">
        <f>SUM(O624:P624)</f>
        <v>0</v>
      </c>
      <c r="R624" s="242"/>
      <c r="S624" s="242"/>
      <c r="T624" s="172">
        <f>SUM(Q624:S624)</f>
        <v>0</v>
      </c>
      <c r="U624" s="231"/>
      <c r="V624" s="238"/>
      <c r="W624" s="241"/>
      <c r="X624" s="171">
        <f>SUM(V624:W624)</f>
        <v>0</v>
      </c>
      <c r="Y624" s="242"/>
      <c r="Z624" s="242"/>
      <c r="AA624" s="172">
        <f>SUM(X624:Z624)</f>
        <v>0</v>
      </c>
      <c r="AB624" s="231"/>
      <c r="AC624" s="238"/>
      <c r="AD624" s="241"/>
      <c r="AE624" s="171">
        <f>SUM(AC624:AD624)</f>
        <v>0</v>
      </c>
      <c r="AF624" s="242"/>
      <c r="AG624" s="242"/>
      <c r="AH624" s="172">
        <f>SUM(AE624:AG624)</f>
        <v>0</v>
      </c>
      <c r="AJ624" s="239"/>
      <c r="AK624" s="240"/>
      <c r="AL624" s="241"/>
      <c r="AM624" s="240"/>
      <c r="AN624" s="241"/>
      <c r="AO624" s="240"/>
      <c r="AP624" s="241"/>
      <c r="AQ624" s="240"/>
      <c r="AR624" s="241"/>
      <c r="AS624" s="240"/>
      <c r="AT624" s="241"/>
      <c r="AU624" s="240"/>
      <c r="AV624" s="93">
        <f>SUM(AJ624:AU624)</f>
        <v>0</v>
      </c>
      <c r="AW624" s="92">
        <f>T624-AV624</f>
        <v>0</v>
      </c>
      <c r="AX624" s="210"/>
      <c r="AY624" s="90">
        <f>SUM(AJ624:AL624)</f>
        <v>0</v>
      </c>
      <c r="AZ624" s="92">
        <f>SUM(AM624:AO624)</f>
        <v>0</v>
      </c>
      <c r="BA624" s="93">
        <f>SUM(AP624:AR624)</f>
        <v>0</v>
      </c>
      <c r="BB624" s="92">
        <f>SUM(AS624:AU624)</f>
        <v>0</v>
      </c>
      <c r="BC624" s="92">
        <f>SUM(AY624,AZ624,BA624,BB624)</f>
        <v>0</v>
      </c>
      <c r="BD624" s="96">
        <f>T624-BC624</f>
        <v>0</v>
      </c>
    </row>
    <row r="625" spans="2:56" x14ac:dyDescent="0.3">
      <c r="B625" s="245" t="s">
        <v>234</v>
      </c>
      <c r="C625" s="238"/>
      <c r="D625" s="239"/>
      <c r="E625" s="91">
        <f>IFERROR(D625/C625,0)</f>
        <v>0</v>
      </c>
      <c r="F625" s="238"/>
      <c r="G625" s="239"/>
      <c r="H625" s="91">
        <f>IFERROR(G625/F625,0)</f>
        <v>0</v>
      </c>
      <c r="I625" s="238"/>
      <c r="J625" s="239"/>
      <c r="K625" s="91">
        <f>IFERROR(J625/I625,0)</f>
        <v>0</v>
      </c>
      <c r="L625" s="238"/>
      <c r="M625" s="240"/>
      <c r="N625" s="241"/>
      <c r="O625" s="238"/>
      <c r="P625" s="241"/>
      <c r="Q625" s="171">
        <f>SUM(O625:P625)</f>
        <v>0</v>
      </c>
      <c r="R625" s="242"/>
      <c r="S625" s="242"/>
      <c r="T625" s="172">
        <f>SUM(Q625:S625)</f>
        <v>0</v>
      </c>
      <c r="U625" s="231"/>
      <c r="V625" s="238"/>
      <c r="W625" s="241"/>
      <c r="X625" s="171">
        <f>SUM(V625:W625)</f>
        <v>0</v>
      </c>
      <c r="Y625" s="242"/>
      <c r="Z625" s="242"/>
      <c r="AA625" s="172">
        <f>SUM(X625:Z625)</f>
        <v>0</v>
      </c>
      <c r="AB625" s="231"/>
      <c r="AC625" s="238"/>
      <c r="AD625" s="241"/>
      <c r="AE625" s="171">
        <f>SUM(AC625:AD625)</f>
        <v>0</v>
      </c>
      <c r="AF625" s="242"/>
      <c r="AG625" s="242"/>
      <c r="AH625" s="172">
        <f>SUM(AE625:AG625)</f>
        <v>0</v>
      </c>
      <c r="AJ625" s="239"/>
      <c r="AK625" s="240"/>
      <c r="AL625" s="241"/>
      <c r="AM625" s="240"/>
      <c r="AN625" s="241"/>
      <c r="AO625" s="240"/>
      <c r="AP625" s="241"/>
      <c r="AQ625" s="240"/>
      <c r="AR625" s="241"/>
      <c r="AS625" s="240"/>
      <c r="AT625" s="241"/>
      <c r="AU625" s="240"/>
      <c r="AV625" s="93">
        <f>SUM(AJ625:AU625)</f>
        <v>0</v>
      </c>
      <c r="AW625" s="92">
        <f>T625-AV625</f>
        <v>0</v>
      </c>
      <c r="AX625" s="210"/>
      <c r="AY625" s="90">
        <f>SUM(AJ625:AL625)</f>
        <v>0</v>
      </c>
      <c r="AZ625" s="92">
        <f>SUM(AM625:AO625)</f>
        <v>0</v>
      </c>
      <c r="BA625" s="93">
        <f>SUM(AP625:AR625)</f>
        <v>0</v>
      </c>
      <c r="BB625" s="92">
        <f>SUM(AS625:AU625)</f>
        <v>0</v>
      </c>
      <c r="BC625" s="92">
        <f>SUM(AY625,AZ625,BA625,BB625)</f>
        <v>0</v>
      </c>
      <c r="BD625" s="96">
        <f>T625-BC625</f>
        <v>0</v>
      </c>
    </row>
    <row r="626" spans="2:56" s="108" customFormat="1" ht="13.2" thickBot="1" x14ac:dyDescent="0.35">
      <c r="B626" s="246" t="s">
        <v>235</v>
      </c>
      <c r="C626" s="247"/>
      <c r="D626" s="248"/>
      <c r="E626" s="178">
        <f>IFERROR(D626/C626,0)</f>
        <v>0</v>
      </c>
      <c r="F626" s="247"/>
      <c r="G626" s="248"/>
      <c r="H626" s="178">
        <f>IFERROR(G626/F626,0)</f>
        <v>0</v>
      </c>
      <c r="I626" s="247"/>
      <c r="J626" s="248"/>
      <c r="K626" s="178">
        <f>IFERROR(J626/I626,0)</f>
        <v>0</v>
      </c>
      <c r="L626" s="247"/>
      <c r="M626" s="249"/>
      <c r="N626" s="250"/>
      <c r="O626" s="247"/>
      <c r="P626" s="250"/>
      <c r="Q626" s="181">
        <f>SUM(O626:P626)</f>
        <v>0</v>
      </c>
      <c r="R626" s="251"/>
      <c r="S626" s="251"/>
      <c r="T626" s="183">
        <f>SUM(Q626:S626)</f>
        <v>0</v>
      </c>
      <c r="U626" s="229"/>
      <c r="V626" s="247"/>
      <c r="W626" s="250"/>
      <c r="X626" s="181">
        <f>SUM(V626:W626)</f>
        <v>0</v>
      </c>
      <c r="Y626" s="251"/>
      <c r="Z626" s="251"/>
      <c r="AA626" s="183">
        <f>SUM(X626:Z626)</f>
        <v>0</v>
      </c>
      <c r="AB626" s="229"/>
      <c r="AC626" s="247"/>
      <c r="AD626" s="250"/>
      <c r="AE626" s="181">
        <f>SUM(AC626:AD626)</f>
        <v>0</v>
      </c>
      <c r="AF626" s="251"/>
      <c r="AG626" s="251"/>
      <c r="AH626" s="183">
        <f>SUM(AE626:AG626)</f>
        <v>0</v>
      </c>
      <c r="AJ626" s="252"/>
      <c r="AK626" s="253"/>
      <c r="AL626" s="254"/>
      <c r="AM626" s="253"/>
      <c r="AN626" s="254"/>
      <c r="AO626" s="253"/>
      <c r="AP626" s="254"/>
      <c r="AQ626" s="253"/>
      <c r="AR626" s="254"/>
      <c r="AS626" s="253"/>
      <c r="AT626" s="254"/>
      <c r="AU626" s="253"/>
      <c r="AV626" s="180">
        <f>SUM(AJ626:AU626)</f>
        <v>0</v>
      </c>
      <c r="AW626" s="179">
        <f>T626-AV626</f>
        <v>0</v>
      </c>
      <c r="AX626" s="230"/>
      <c r="AY626" s="177">
        <f>SUM(AJ626:AL626)</f>
        <v>0</v>
      </c>
      <c r="AZ626" s="179">
        <f>SUM(AM626:AO626)</f>
        <v>0</v>
      </c>
      <c r="BA626" s="180">
        <f>SUM(AP626:AR626)</f>
        <v>0</v>
      </c>
      <c r="BB626" s="179">
        <f>SUM(AS626:AU626)</f>
        <v>0</v>
      </c>
      <c r="BC626" s="179">
        <f>SUM(AY626,AZ626,BA626,BB626)</f>
        <v>0</v>
      </c>
      <c r="BD626" s="184">
        <f>T626-BC626</f>
        <v>0</v>
      </c>
    </row>
    <row r="627" spans="2:56" ht="13.2" thickBot="1" x14ac:dyDescent="0.35">
      <c r="B627" s="255" t="s">
        <v>236</v>
      </c>
      <c r="C627" s="119">
        <f>SUM(C425,C576,C598,C626)</f>
        <v>2596323</v>
      </c>
      <c r="D627" s="120">
        <f>SUM(D425,D576,D598,D626)</f>
        <v>2504939.5900000003</v>
      </c>
      <c r="E627" s="121">
        <f>IFERROR(D627/C627,0)</f>
        <v>0.96480275759217948</v>
      </c>
      <c r="F627" s="119">
        <f>SUM(F425,F576,F598,F626)</f>
        <v>3726606</v>
      </c>
      <c r="G627" s="120">
        <f>SUM(G425,G576,G598,G626)</f>
        <v>3469311.9899999998</v>
      </c>
      <c r="H627" s="121">
        <f>IFERROR(G627/F627,0)</f>
        <v>0.93095754957728283</v>
      </c>
      <c r="I627" s="119">
        <f>SUM(I425,I576,I598,I626)</f>
        <v>2489380</v>
      </c>
      <c r="J627" s="120">
        <f>SUM(J425,J576,J598,J626)</f>
        <v>2220789.12</v>
      </c>
      <c r="K627" s="121">
        <f>IFERROR(J627/I627,0)</f>
        <v>0.89210531136266868</v>
      </c>
      <c r="L627" s="119">
        <f>SUM(L425,L576,L598,L626)</f>
        <v>3274864</v>
      </c>
      <c r="M627" s="122">
        <f>SUM(M425,M576,M598,M626)</f>
        <v>2774864</v>
      </c>
      <c r="N627" s="123">
        <f>SUM(N425,N576,N598,N626)</f>
        <v>0</v>
      </c>
      <c r="O627" s="119">
        <f>SUM(O425,O576,O598,O626)</f>
        <v>3138485.7549791997</v>
      </c>
      <c r="P627" s="123">
        <f>SUM(P425,P576,P598,P626)</f>
        <v>-753</v>
      </c>
      <c r="Q627" s="186">
        <f>SUM(O627:P627)</f>
        <v>3137732.7549791997</v>
      </c>
      <c r="R627" s="123">
        <f>SUM(R425,R576,R598,R626)</f>
        <v>0</v>
      </c>
      <c r="S627" s="123">
        <f>SUM(S425,S576,S598,S626)</f>
        <v>0</v>
      </c>
      <c r="T627" s="187">
        <f>SUM(Q627:S627)</f>
        <v>3137732.7549791997</v>
      </c>
      <c r="U627" s="256"/>
      <c r="V627" s="119">
        <f>SUM(V425,V576,V598,V626)</f>
        <v>1142000</v>
      </c>
      <c r="W627" s="123">
        <f>SUM(W425,W576,W598,W626)</f>
        <v>0</v>
      </c>
      <c r="X627" s="186">
        <f>SUM(V627:W627)</f>
        <v>1142000</v>
      </c>
      <c r="Y627" s="123">
        <f>SUM(Y425,Y576,Y598,Y626)</f>
        <v>0</v>
      </c>
      <c r="Z627" s="123">
        <f>SUM(Z425,Z576,Z598,Z626)</f>
        <v>0</v>
      </c>
      <c r="AA627" s="187">
        <f>SUM(X627:Z627)</f>
        <v>1142000</v>
      </c>
      <c r="AB627" s="256"/>
      <c r="AC627" s="119">
        <f>SUM(AC425,AC576,AC598,AC626)</f>
        <v>1193276</v>
      </c>
      <c r="AD627" s="123">
        <f>SUM(AD425,AD576,AD598,AD626)</f>
        <v>0</v>
      </c>
      <c r="AE627" s="186">
        <f>SUM(AC627:AD627)</f>
        <v>1193276</v>
      </c>
      <c r="AF627" s="123">
        <f>SUM(AF425,AF576,AF598,AF626)</f>
        <v>0</v>
      </c>
      <c r="AG627" s="123">
        <f>SUM(AG425,AG576,AG598,AG626)</f>
        <v>0</v>
      </c>
      <c r="AH627" s="187">
        <f>SUM(AE627:AG627)</f>
        <v>1193276</v>
      </c>
      <c r="AJ627" s="120">
        <f t="shared" ref="AJ627:AU627" si="872">SUM(AJ425,AJ576,AJ598,AJ626)</f>
        <v>104402.9375216</v>
      </c>
      <c r="AK627" s="122">
        <f t="shared" si="872"/>
        <v>217402.93752159999</v>
      </c>
      <c r="AL627" s="123">
        <f t="shared" si="872"/>
        <v>138102.93752159999</v>
      </c>
      <c r="AM627" s="122">
        <f t="shared" si="872"/>
        <v>208176.93752159999</v>
      </c>
      <c r="AN627" s="123">
        <f t="shared" si="872"/>
        <v>330902.93752159999</v>
      </c>
      <c r="AO627" s="122">
        <f t="shared" si="872"/>
        <v>149372.93752159999</v>
      </c>
      <c r="AP627" s="123">
        <f t="shared" si="872"/>
        <v>339078.92877759994</v>
      </c>
      <c r="AQ627" s="122">
        <f t="shared" si="872"/>
        <v>338868.92877759994</v>
      </c>
      <c r="AR627" s="123">
        <f t="shared" si="872"/>
        <v>349234.92877759994</v>
      </c>
      <c r="AS627" s="122">
        <f t="shared" si="872"/>
        <v>320388.37578434998</v>
      </c>
      <c r="AT627" s="123">
        <f t="shared" si="872"/>
        <v>362605.15649084997</v>
      </c>
      <c r="AU627" s="122">
        <f t="shared" si="872"/>
        <v>279194.80877759994</v>
      </c>
      <c r="AV627" s="123">
        <f>SUM(AJ627:AU627)</f>
        <v>3137732.7525151996</v>
      </c>
      <c r="AW627" s="122">
        <f>T627-AV627</f>
        <v>2.4640001356601715E-3</v>
      </c>
      <c r="AX627" s="210"/>
      <c r="AY627" s="120">
        <f>SUM(AJ627:AL627)</f>
        <v>459908.81256479997</v>
      </c>
      <c r="AZ627" s="122">
        <f>SUM(AM627:AO627)</f>
        <v>688452.81256480003</v>
      </c>
      <c r="BA627" s="123">
        <f>SUM(AP627:AR627)</f>
        <v>1027182.7863327998</v>
      </c>
      <c r="BB627" s="122">
        <f>SUM(AS627:AU627)</f>
        <v>962188.34105279983</v>
      </c>
      <c r="BC627" s="122">
        <f>SUM(AY627,AZ627,BA627,BB627)</f>
        <v>3137732.7525152001</v>
      </c>
      <c r="BD627" s="127">
        <f>T627-BC627</f>
        <v>2.4639996699988842E-3</v>
      </c>
    </row>
    <row r="628" spans="2:56" ht="15" thickBot="1" x14ac:dyDescent="0.35">
      <c r="B628" s="257" t="s">
        <v>239</v>
      </c>
      <c r="C628" s="258"/>
      <c r="D628" s="259"/>
      <c r="E628" s="260"/>
      <c r="F628" s="258"/>
      <c r="G628" s="259"/>
      <c r="H628" s="260"/>
      <c r="I628" s="258"/>
      <c r="J628" s="259"/>
      <c r="K628" s="260"/>
      <c r="L628" s="258"/>
      <c r="M628" s="261"/>
      <c r="N628" s="262"/>
      <c r="O628" s="258"/>
      <c r="P628" s="262"/>
      <c r="Q628" s="263"/>
      <c r="R628" s="262"/>
      <c r="S628" s="262"/>
      <c r="T628" s="264"/>
      <c r="U628" s="256"/>
      <c r="V628" s="258"/>
      <c r="W628" s="262"/>
      <c r="X628" s="263"/>
      <c r="Y628" s="262"/>
      <c r="Z628" s="262"/>
      <c r="AA628" s="264"/>
      <c r="AB628" s="256"/>
      <c r="AC628" s="258"/>
      <c r="AD628" s="262"/>
      <c r="AE628" s="263"/>
      <c r="AF628" s="262"/>
      <c r="AG628" s="262"/>
      <c r="AH628" s="264"/>
      <c r="AJ628" s="265"/>
      <c r="AK628" s="266"/>
      <c r="AL628" s="267"/>
      <c r="AM628" s="266"/>
      <c r="AN628" s="267"/>
      <c r="AO628" s="266"/>
      <c r="AP628" s="267"/>
      <c r="AQ628" s="266"/>
      <c r="AR628" s="267"/>
      <c r="AS628" s="266"/>
      <c r="AT628" s="267"/>
      <c r="AU628" s="266"/>
      <c r="AV628" s="208"/>
      <c r="AW628" s="207"/>
      <c r="AX628" s="13"/>
      <c r="AY628" s="206"/>
      <c r="AZ628" s="207"/>
      <c r="BA628" s="208"/>
      <c r="BB628" s="207"/>
      <c r="BC628" s="207"/>
      <c r="BD628" s="209"/>
    </row>
    <row r="629" spans="2:56" ht="13.2" thickBot="1" x14ac:dyDescent="0.35">
      <c r="B629" s="268" t="s">
        <v>49</v>
      </c>
      <c r="C629" s="119">
        <f>SUM(C630,C646,C777)</f>
        <v>8862934</v>
      </c>
      <c r="D629" s="120">
        <f>SUM(D630,D646,D777)</f>
        <v>8767443.0699999984</v>
      </c>
      <c r="E629" s="121">
        <f t="shared" ref="E629:E692" si="873">IFERROR(D629/C629,0)</f>
        <v>0.98922581054986969</v>
      </c>
      <c r="F629" s="119">
        <f>SUM(F630,F646,F777)</f>
        <v>9634729</v>
      </c>
      <c r="G629" s="120">
        <f>SUM(G630,G646,G777)</f>
        <v>9544208.4800000004</v>
      </c>
      <c r="H629" s="121">
        <f t="shared" ref="H629:H692" si="874">IFERROR(G629/F629,0)</f>
        <v>0.99060476739926995</v>
      </c>
      <c r="I629" s="119">
        <f>SUM(I630,I646,I777)</f>
        <v>10329915</v>
      </c>
      <c r="J629" s="120">
        <f>SUM(J630,J646,J777)</f>
        <v>10154247.620000001</v>
      </c>
      <c r="K629" s="121">
        <f t="shared" ref="K629:K692" si="875">IFERROR(J629/I629,0)</f>
        <v>0.9829943053742457</v>
      </c>
      <c r="L629" s="119">
        <f>SUM(L630,L646,L777)</f>
        <v>10724316</v>
      </c>
      <c r="M629" s="122">
        <f>SUM(M630,M646,M777)</f>
        <v>9474361</v>
      </c>
      <c r="N629" s="123">
        <f>SUM(N630,N646,N777)</f>
        <v>0</v>
      </c>
      <c r="O629" s="119">
        <f>SUM(O630,O646,O777)</f>
        <v>10334890.8524164</v>
      </c>
      <c r="P629" s="123">
        <f>SUM(P630,P646,P777)</f>
        <v>0</v>
      </c>
      <c r="Q629" s="124">
        <f t="shared" ref="Q629:Q692" si="876">SUM(O629:P629)</f>
        <v>10334890.8524164</v>
      </c>
      <c r="R629" s="125">
        <f>SUM(R630,R646,R777)</f>
        <v>0</v>
      </c>
      <c r="S629" s="125">
        <f>SUM(S630,S646,S777)</f>
        <v>0</v>
      </c>
      <c r="T629" s="126">
        <f>SUM(Q629:S629)</f>
        <v>10334890.8524164</v>
      </c>
      <c r="U629" s="231"/>
      <c r="V629" s="119">
        <f>SUM(V630,V646,V777)</f>
        <v>547420</v>
      </c>
      <c r="W629" s="123">
        <f>SUM(W630,W646,W777)</f>
        <v>0</v>
      </c>
      <c r="X629" s="124">
        <f t="shared" ref="X629:X692" si="877">SUM(V629:W629)</f>
        <v>547420</v>
      </c>
      <c r="Y629" s="125">
        <f>SUM(Y630,Y646,Y777)</f>
        <v>0</v>
      </c>
      <c r="Z629" s="125">
        <f>SUM(Z630,Z646,Z777)</f>
        <v>0</v>
      </c>
      <c r="AA629" s="126">
        <f>SUM(X629:Z629)</f>
        <v>547420</v>
      </c>
      <c r="AB629" s="231"/>
      <c r="AC629" s="119">
        <f>SUM(AC630,AC646,AC777)</f>
        <v>501999</v>
      </c>
      <c r="AD629" s="123">
        <f>SUM(AD630,AD646,AD777)</f>
        <v>0</v>
      </c>
      <c r="AE629" s="124">
        <f t="shared" ref="AE629:AE692" si="878">SUM(AC629:AD629)</f>
        <v>501999</v>
      </c>
      <c r="AF629" s="123">
        <f>SUM(AF630,AF646,AF777)</f>
        <v>0</v>
      </c>
      <c r="AG629" s="123">
        <f>SUM(AG630,AG646,AG777)</f>
        <v>0</v>
      </c>
      <c r="AH629" s="126">
        <f>SUM(AE629:AG629)</f>
        <v>501999</v>
      </c>
      <c r="AJ629" s="120">
        <f t="shared" ref="AJ629:AU629" si="879">SUM(AJ630,AJ646,AJ777)</f>
        <v>768799.24939324125</v>
      </c>
      <c r="AK629" s="122">
        <f t="shared" si="879"/>
        <v>878662.60687824129</v>
      </c>
      <c r="AL629" s="123">
        <f t="shared" si="879"/>
        <v>792064.98716799123</v>
      </c>
      <c r="AM629" s="122">
        <f t="shared" si="879"/>
        <v>826899.24939324125</v>
      </c>
      <c r="AN629" s="123">
        <f t="shared" si="879"/>
        <v>851617.67080666125</v>
      </c>
      <c r="AO629" s="122">
        <f t="shared" si="879"/>
        <v>909799.24939324125</v>
      </c>
      <c r="AP629" s="123">
        <f t="shared" si="879"/>
        <v>887964.61404949124</v>
      </c>
      <c r="AQ629" s="122">
        <f t="shared" si="879"/>
        <v>914228.99153174122</v>
      </c>
      <c r="AR629" s="123">
        <f t="shared" si="879"/>
        <v>873864.27225174126</v>
      </c>
      <c r="AS629" s="122">
        <f t="shared" si="879"/>
        <v>891317.16979982622</v>
      </c>
      <c r="AT629" s="123">
        <f t="shared" si="879"/>
        <v>874962.93026374129</v>
      </c>
      <c r="AU629" s="122">
        <f t="shared" si="879"/>
        <v>864709.86148724123</v>
      </c>
      <c r="AV629" s="123">
        <f t="shared" ref="AV629:AV692" si="880">SUM(AJ629:AU629)</f>
        <v>10334890.8524164</v>
      </c>
      <c r="AW629" s="122">
        <f t="shared" ref="AW629:AW692" si="881">T629-AV629</f>
        <v>0</v>
      </c>
      <c r="AX629" s="210"/>
      <c r="AY629" s="120">
        <f t="shared" ref="AY629:AY692" si="882">SUM(AJ629:AL629)</f>
        <v>2439526.8434394738</v>
      </c>
      <c r="AZ629" s="122">
        <f t="shared" ref="AZ629:AZ692" si="883">SUM(AM629:AO629)</f>
        <v>2588316.1695931437</v>
      </c>
      <c r="BA629" s="123">
        <f t="shared" ref="BA629:BA692" si="884">SUM(AP629:AR629)</f>
        <v>2676057.8778329734</v>
      </c>
      <c r="BB629" s="122">
        <f t="shared" ref="BB629:BB692" si="885">SUM(AS629:AU629)</f>
        <v>2630989.9615508085</v>
      </c>
      <c r="BC629" s="122">
        <f t="shared" ref="BC629:BC692" si="886">SUM(AY629,AZ629,BA629,BB629)</f>
        <v>10334890.8524164</v>
      </c>
      <c r="BD629" s="127">
        <f t="shared" ref="BD629:BD692" si="887">T629-BC629</f>
        <v>0</v>
      </c>
    </row>
    <row r="630" spans="2:56" x14ac:dyDescent="0.3">
      <c r="B630" s="269" t="s">
        <v>50</v>
      </c>
      <c r="C630" s="129">
        <f>SUM(C631,C641)</f>
        <v>8708488</v>
      </c>
      <c r="D630" s="130">
        <f>SUM(D631,D641)</f>
        <v>8607128.0299999993</v>
      </c>
      <c r="E630" s="131">
        <f t="shared" si="873"/>
        <v>0.98836078432903618</v>
      </c>
      <c r="F630" s="129">
        <f>SUM(F631,F641)</f>
        <v>9122934</v>
      </c>
      <c r="G630" s="130">
        <f>SUM(G631,G641)</f>
        <v>9056066.8800000008</v>
      </c>
      <c r="H630" s="131">
        <f t="shared" si="874"/>
        <v>0.9926704369449566</v>
      </c>
      <c r="I630" s="129">
        <f>SUM(I631,I641)</f>
        <v>9704915</v>
      </c>
      <c r="J630" s="130">
        <f>SUM(J631,J641)</f>
        <v>9530276.4000000004</v>
      </c>
      <c r="K630" s="131">
        <f t="shared" si="875"/>
        <v>0.98200513863336258</v>
      </c>
      <c r="L630" s="129">
        <f>SUM(L631,L641)</f>
        <v>10276896</v>
      </c>
      <c r="M630" s="132">
        <f>SUM(M631,M641)</f>
        <v>9026941</v>
      </c>
      <c r="N630" s="133">
        <f>SUM(N631,N641)</f>
        <v>0</v>
      </c>
      <c r="O630" s="129">
        <f>SUM(O631,O641)</f>
        <v>9787470.8524163999</v>
      </c>
      <c r="P630" s="133">
        <f>SUM(P631,P641)</f>
        <v>0</v>
      </c>
      <c r="Q630" s="134">
        <f t="shared" si="876"/>
        <v>9787470.8524163999</v>
      </c>
      <c r="R630" s="133">
        <f>SUM(R631,R641)</f>
        <v>0</v>
      </c>
      <c r="S630" s="133">
        <f>SUM(S631,S641)</f>
        <v>0</v>
      </c>
      <c r="T630" s="135">
        <f t="shared" ref="T630:T693" si="888">SUM(Q630:S630)</f>
        <v>9787470.8524163999</v>
      </c>
      <c r="U630" s="216"/>
      <c r="V630" s="129">
        <f>SUM(V631,V641)</f>
        <v>0</v>
      </c>
      <c r="W630" s="133">
        <f>SUM(W631,W641)</f>
        <v>0</v>
      </c>
      <c r="X630" s="134">
        <f t="shared" si="877"/>
        <v>0</v>
      </c>
      <c r="Y630" s="133">
        <f>SUM(Y631,Y641)</f>
        <v>0</v>
      </c>
      <c r="Z630" s="133">
        <f>SUM(Z631,Z641)</f>
        <v>0</v>
      </c>
      <c r="AA630" s="135">
        <f t="shared" ref="AA630:AA693" si="889">SUM(X630:Z630)</f>
        <v>0</v>
      </c>
      <c r="AB630" s="216"/>
      <c r="AC630" s="129">
        <f>SUM(AC631,AC641)</f>
        <v>0</v>
      </c>
      <c r="AD630" s="133">
        <f>SUM(AD631,AD641)</f>
        <v>0</v>
      </c>
      <c r="AE630" s="134">
        <f t="shared" si="878"/>
        <v>0</v>
      </c>
      <c r="AF630" s="133">
        <f>SUM(AF631,AF641)</f>
        <v>0</v>
      </c>
      <c r="AG630" s="133">
        <f>SUM(AG631,AG641)</f>
        <v>0</v>
      </c>
      <c r="AH630" s="135">
        <f t="shared" ref="AH630:AH693" si="890">SUM(AE630:AG630)</f>
        <v>0</v>
      </c>
      <c r="AJ630" s="130">
        <f t="shared" ref="AJ630:AU630" si="891">SUM(AJ631,AJ641)</f>
        <v>768799.24939324125</v>
      </c>
      <c r="AK630" s="132">
        <f t="shared" si="891"/>
        <v>849062.60687824129</v>
      </c>
      <c r="AL630" s="133">
        <f t="shared" si="891"/>
        <v>792064.98716799123</v>
      </c>
      <c r="AM630" s="132">
        <f t="shared" si="891"/>
        <v>767899.24939324125</v>
      </c>
      <c r="AN630" s="133">
        <f t="shared" si="891"/>
        <v>851617.67080666125</v>
      </c>
      <c r="AO630" s="132">
        <f t="shared" si="891"/>
        <v>767799.24939324125</v>
      </c>
      <c r="AP630" s="133">
        <f t="shared" si="891"/>
        <v>796964.61404949124</v>
      </c>
      <c r="AQ630" s="132">
        <f t="shared" si="891"/>
        <v>865228.99153174122</v>
      </c>
      <c r="AR630" s="133">
        <f t="shared" si="891"/>
        <v>817044.27225174126</v>
      </c>
      <c r="AS630" s="132">
        <f t="shared" si="891"/>
        <v>861317.16979982622</v>
      </c>
      <c r="AT630" s="133">
        <f t="shared" si="891"/>
        <v>819962.93026374129</v>
      </c>
      <c r="AU630" s="132">
        <f t="shared" si="891"/>
        <v>829709.86148724123</v>
      </c>
      <c r="AV630" s="133">
        <f t="shared" si="880"/>
        <v>9787470.8524163999</v>
      </c>
      <c r="AW630" s="132">
        <f t="shared" si="881"/>
        <v>0</v>
      </c>
      <c r="AX630" s="210"/>
      <c r="AY630" s="130">
        <f t="shared" si="882"/>
        <v>2409926.8434394738</v>
      </c>
      <c r="AZ630" s="132">
        <f t="shared" si="883"/>
        <v>2387316.1695931437</v>
      </c>
      <c r="BA630" s="133">
        <f t="shared" si="884"/>
        <v>2479237.8778329734</v>
      </c>
      <c r="BB630" s="132">
        <f t="shared" si="885"/>
        <v>2510989.9615508085</v>
      </c>
      <c r="BC630" s="132">
        <f t="shared" si="886"/>
        <v>9787470.8524163999</v>
      </c>
      <c r="BD630" s="137">
        <f t="shared" si="887"/>
        <v>0</v>
      </c>
    </row>
    <row r="631" spans="2:56" x14ac:dyDescent="0.3">
      <c r="B631" s="220" t="s">
        <v>51</v>
      </c>
      <c r="C631" s="110">
        <f>SUM(C632:C640)</f>
        <v>7305023</v>
      </c>
      <c r="D631" s="111">
        <f>SUM(D632:D640)</f>
        <v>7208259</v>
      </c>
      <c r="E631" s="112">
        <f t="shared" si="873"/>
        <v>0.98675377202782255</v>
      </c>
      <c r="F631" s="110">
        <f>SUM(F632:F640)</f>
        <v>7627920</v>
      </c>
      <c r="G631" s="111">
        <f>SUM(G632:G640)</f>
        <v>7561157.9500000002</v>
      </c>
      <c r="H631" s="112">
        <f t="shared" si="874"/>
        <v>0.99124767302226557</v>
      </c>
      <c r="I631" s="110">
        <f>SUM(I632:I640)</f>
        <v>8154659</v>
      </c>
      <c r="J631" s="111">
        <f>SUM(J632:J640)</f>
        <v>7988508.9700000007</v>
      </c>
      <c r="K631" s="112">
        <f t="shared" si="875"/>
        <v>0.97962514067111828</v>
      </c>
      <c r="L631" s="110">
        <f>SUM(L632:L640)</f>
        <v>8532724</v>
      </c>
      <c r="M631" s="113">
        <f>SUM(M632:M640)</f>
        <v>7432724</v>
      </c>
      <c r="N631" s="114">
        <f>SUM(N632:N640)</f>
        <v>0</v>
      </c>
      <c r="O631" s="110">
        <f>SUM(O632:O640)</f>
        <v>8027706.1022374202</v>
      </c>
      <c r="P631" s="114">
        <f>SUM(P632:P640)</f>
        <v>0</v>
      </c>
      <c r="Q631" s="139">
        <f t="shared" si="876"/>
        <v>8027706.1022374202</v>
      </c>
      <c r="R631" s="114">
        <f>SUM(R632:R640)</f>
        <v>0</v>
      </c>
      <c r="S631" s="114">
        <f>SUM(S632:S640)</f>
        <v>0</v>
      </c>
      <c r="T631" s="140">
        <f t="shared" si="888"/>
        <v>8027706.1022374202</v>
      </c>
      <c r="U631" s="216"/>
      <c r="V631" s="110">
        <f>SUM(V632:V640)</f>
        <v>0</v>
      </c>
      <c r="W631" s="114">
        <f>SUM(W632:W640)</f>
        <v>0</v>
      </c>
      <c r="X631" s="139">
        <f t="shared" si="877"/>
        <v>0</v>
      </c>
      <c r="Y631" s="114">
        <f>SUM(Y632:Y640)</f>
        <v>0</v>
      </c>
      <c r="Z631" s="114">
        <f>SUM(Z632:Z640)</f>
        <v>0</v>
      </c>
      <c r="AA631" s="140">
        <f t="shared" si="889"/>
        <v>0</v>
      </c>
      <c r="AB631" s="216"/>
      <c r="AC631" s="110">
        <f>SUM(AC632:AC640)</f>
        <v>0</v>
      </c>
      <c r="AD631" s="114">
        <f>SUM(AD632:AD640)</f>
        <v>0</v>
      </c>
      <c r="AE631" s="139">
        <f t="shared" si="878"/>
        <v>0</v>
      </c>
      <c r="AF631" s="114">
        <f>SUM(AF632:AF640)</f>
        <v>0</v>
      </c>
      <c r="AG631" s="114">
        <f>SUM(AG632:AG640)</f>
        <v>0</v>
      </c>
      <c r="AH631" s="140">
        <f t="shared" si="890"/>
        <v>0</v>
      </c>
      <c r="AJ631" s="111">
        <f t="shared" ref="AJ631:AU631" si="892">SUM(AJ632:AJ640)</f>
        <v>622152.18687832623</v>
      </c>
      <c r="AK631" s="113">
        <f t="shared" si="892"/>
        <v>702415.54436332628</v>
      </c>
      <c r="AL631" s="114">
        <f t="shared" si="892"/>
        <v>645417.92465307622</v>
      </c>
      <c r="AM631" s="113">
        <f t="shared" si="892"/>
        <v>621252.18687832623</v>
      </c>
      <c r="AN631" s="114">
        <f t="shared" si="892"/>
        <v>704970.60829174623</v>
      </c>
      <c r="AO631" s="113">
        <f t="shared" si="892"/>
        <v>621152.18687832623</v>
      </c>
      <c r="AP631" s="114">
        <f t="shared" si="892"/>
        <v>650317.55153457623</v>
      </c>
      <c r="AQ631" s="113">
        <f t="shared" si="892"/>
        <v>718581.92901682621</v>
      </c>
      <c r="AR631" s="114">
        <f t="shared" si="892"/>
        <v>670397.20973682625</v>
      </c>
      <c r="AS631" s="113">
        <f t="shared" si="892"/>
        <v>714670.10728491121</v>
      </c>
      <c r="AT631" s="114">
        <f t="shared" si="892"/>
        <v>673315.86774882628</v>
      </c>
      <c r="AU631" s="113">
        <f t="shared" si="892"/>
        <v>683062.79897232621</v>
      </c>
      <c r="AV631" s="114">
        <f t="shared" si="880"/>
        <v>8027706.1022374192</v>
      </c>
      <c r="AW631" s="113">
        <f t="shared" si="881"/>
        <v>0</v>
      </c>
      <c r="AX631" s="210"/>
      <c r="AY631" s="111">
        <f t="shared" si="882"/>
        <v>1969985.6558947288</v>
      </c>
      <c r="AZ631" s="113">
        <f t="shared" si="883"/>
        <v>1947374.9820483988</v>
      </c>
      <c r="BA631" s="114">
        <f t="shared" si="884"/>
        <v>2039296.6902882289</v>
      </c>
      <c r="BB631" s="113">
        <f t="shared" si="885"/>
        <v>2071048.7740060636</v>
      </c>
      <c r="BC631" s="113">
        <f t="shared" si="886"/>
        <v>8027706.1022374202</v>
      </c>
      <c r="BD631" s="117">
        <f t="shared" si="887"/>
        <v>0</v>
      </c>
    </row>
    <row r="632" spans="2:56" x14ac:dyDescent="0.3">
      <c r="B632" s="211" t="s">
        <v>52</v>
      </c>
      <c r="C632" s="212">
        <v>5808092</v>
      </c>
      <c r="D632" s="213">
        <v>5793353.7000000002</v>
      </c>
      <c r="E632" s="144">
        <f t="shared" si="873"/>
        <v>0.99746245410713197</v>
      </c>
      <c r="F632" s="212">
        <v>6443633</v>
      </c>
      <c r="G632" s="213">
        <v>6406489.3600000003</v>
      </c>
      <c r="H632" s="144">
        <f t="shared" si="874"/>
        <v>0.99423560590741289</v>
      </c>
      <c r="I632" s="212">
        <v>6833730</v>
      </c>
      <c r="J632" s="213">
        <v>6763799.9900000002</v>
      </c>
      <c r="K632" s="144">
        <f t="shared" si="875"/>
        <v>0.989766934017001</v>
      </c>
      <c r="L632" s="212">
        <v>7060213</v>
      </c>
      <c r="M632" s="214">
        <v>6060213</v>
      </c>
      <c r="N632" s="215"/>
      <c r="O632" s="212">
        <f>6863758.31637006-500</f>
        <v>6863258.3163700597</v>
      </c>
      <c r="P632" s="215"/>
      <c r="Q632" s="139">
        <f t="shared" si="876"/>
        <v>6863258.3163700597</v>
      </c>
      <c r="R632" s="215"/>
      <c r="S632" s="215"/>
      <c r="T632" s="140">
        <f t="shared" si="888"/>
        <v>6863258.3163700597</v>
      </c>
      <c r="U632" s="216"/>
      <c r="V632" s="212"/>
      <c r="W632" s="215"/>
      <c r="X632" s="139">
        <f t="shared" si="877"/>
        <v>0</v>
      </c>
      <c r="Y632" s="215"/>
      <c r="Z632" s="215"/>
      <c r="AA632" s="140">
        <f t="shared" si="889"/>
        <v>0</v>
      </c>
      <c r="AB632" s="216"/>
      <c r="AC632" s="212"/>
      <c r="AD632" s="215"/>
      <c r="AE632" s="139">
        <f t="shared" si="878"/>
        <v>0</v>
      </c>
      <c r="AF632" s="215"/>
      <c r="AG632" s="215"/>
      <c r="AH632" s="140">
        <f t="shared" si="890"/>
        <v>0</v>
      </c>
      <c r="AJ632" s="217">
        <f>571979.859697505-100+1200-300</f>
        <v>572779.85969750502</v>
      </c>
      <c r="AK632" s="217">
        <f>571979.859697505-100</f>
        <v>571879.85969750502</v>
      </c>
      <c r="AL632" s="217">
        <f>571979.859697505-100-600</f>
        <v>571279.85969750502</v>
      </c>
      <c r="AM632" s="217">
        <f>571979.859697505-100</f>
        <v>571879.85969750502</v>
      </c>
      <c r="AN632" s="217">
        <f>571979.859697505-100+200</f>
        <v>572079.85969750502</v>
      </c>
      <c r="AO632" s="218">
        <f>571979.859697505-200</f>
        <v>571779.85969750502</v>
      </c>
      <c r="AP632" s="219">
        <f>571979.859697505-400</f>
        <v>571579.85969750502</v>
      </c>
      <c r="AQ632" s="218">
        <f>571979.859697505-300</f>
        <v>571679.85969750502</v>
      </c>
      <c r="AR632" s="219">
        <f>571979.859697505-200</f>
        <v>571779.85969750502</v>
      </c>
      <c r="AS632" s="218">
        <v>571979.85969750502</v>
      </c>
      <c r="AT632" s="219">
        <v>571979.85969750502</v>
      </c>
      <c r="AU632" s="218">
        <f>571979.859697505-1200+300+600+700+200</f>
        <v>572579.85969750502</v>
      </c>
      <c r="AV632" s="114">
        <f t="shared" si="880"/>
        <v>6863258.3163700597</v>
      </c>
      <c r="AW632" s="113">
        <f t="shared" si="881"/>
        <v>0</v>
      </c>
      <c r="AX632" s="210"/>
      <c r="AY632" s="111">
        <f t="shared" si="882"/>
        <v>1715939.5790925152</v>
      </c>
      <c r="AZ632" s="113">
        <f t="shared" si="883"/>
        <v>1715739.5790925152</v>
      </c>
      <c r="BA632" s="114">
        <f t="shared" si="884"/>
        <v>1715039.5790925152</v>
      </c>
      <c r="BB632" s="113">
        <f t="shared" si="885"/>
        <v>1716539.5790925152</v>
      </c>
      <c r="BC632" s="113">
        <f t="shared" si="886"/>
        <v>6863258.3163700607</v>
      </c>
      <c r="BD632" s="117">
        <f t="shared" si="887"/>
        <v>0</v>
      </c>
    </row>
    <row r="633" spans="2:56" x14ac:dyDescent="0.3">
      <c r="B633" s="211" t="s">
        <v>53</v>
      </c>
      <c r="C633" s="212">
        <v>4955</v>
      </c>
      <c r="D633" s="213">
        <v>4913.88</v>
      </c>
      <c r="E633" s="144">
        <f t="shared" si="873"/>
        <v>0.99170131180625631</v>
      </c>
      <c r="F633" s="212"/>
      <c r="G633" s="213"/>
      <c r="H633" s="144">
        <f t="shared" si="874"/>
        <v>0</v>
      </c>
      <c r="I633" s="212">
        <v>0</v>
      </c>
      <c r="J633" s="213">
        <v>0</v>
      </c>
      <c r="K633" s="144">
        <f t="shared" si="875"/>
        <v>0</v>
      </c>
      <c r="L633" s="212"/>
      <c r="M633" s="214">
        <v>0</v>
      </c>
      <c r="N633" s="215"/>
      <c r="O633" s="212"/>
      <c r="P633" s="215"/>
      <c r="Q633" s="139">
        <f t="shared" si="876"/>
        <v>0</v>
      </c>
      <c r="R633" s="215"/>
      <c r="S633" s="215"/>
      <c r="T633" s="140">
        <f t="shared" si="888"/>
        <v>0</v>
      </c>
      <c r="U633" s="216"/>
      <c r="V633" s="212"/>
      <c r="W633" s="215"/>
      <c r="X633" s="139">
        <f t="shared" si="877"/>
        <v>0</v>
      </c>
      <c r="Y633" s="215"/>
      <c r="Z633" s="215"/>
      <c r="AA633" s="140">
        <f t="shared" si="889"/>
        <v>0</v>
      </c>
      <c r="AB633" s="216"/>
      <c r="AC633" s="212"/>
      <c r="AD633" s="215"/>
      <c r="AE633" s="139">
        <f t="shared" si="878"/>
        <v>0</v>
      </c>
      <c r="AF633" s="215"/>
      <c r="AG633" s="215"/>
      <c r="AH633" s="140">
        <f t="shared" si="890"/>
        <v>0</v>
      </c>
      <c r="AJ633" s="217"/>
      <c r="AK633" s="218"/>
      <c r="AL633" s="219"/>
      <c r="AM633" s="218"/>
      <c r="AN633" s="219"/>
      <c r="AO633" s="218"/>
      <c r="AP633" s="219"/>
      <c r="AQ633" s="218"/>
      <c r="AR633" s="219"/>
      <c r="AS633" s="218"/>
      <c r="AT633" s="219"/>
      <c r="AU633" s="218"/>
      <c r="AV633" s="114">
        <f t="shared" si="880"/>
        <v>0</v>
      </c>
      <c r="AW633" s="113">
        <f t="shared" si="881"/>
        <v>0</v>
      </c>
      <c r="AX633" s="210"/>
      <c r="AY633" s="111">
        <f t="shared" si="882"/>
        <v>0</v>
      </c>
      <c r="AZ633" s="113">
        <f t="shared" si="883"/>
        <v>0</v>
      </c>
      <c r="BA633" s="114">
        <f t="shared" si="884"/>
        <v>0</v>
      </c>
      <c r="BB633" s="113">
        <f t="shared" si="885"/>
        <v>0</v>
      </c>
      <c r="BC633" s="113">
        <f t="shared" si="886"/>
        <v>0</v>
      </c>
      <c r="BD633" s="117">
        <f t="shared" si="887"/>
        <v>0</v>
      </c>
    </row>
    <row r="634" spans="2:56" x14ac:dyDescent="0.3">
      <c r="B634" s="211" t="s">
        <v>54</v>
      </c>
      <c r="C634" s="212"/>
      <c r="D634" s="213"/>
      <c r="E634" s="144">
        <f t="shared" si="873"/>
        <v>0</v>
      </c>
      <c r="F634" s="212"/>
      <c r="G634" s="213"/>
      <c r="H634" s="144">
        <f t="shared" si="874"/>
        <v>0</v>
      </c>
      <c r="I634" s="212">
        <v>11000</v>
      </c>
      <c r="J634" s="213">
        <v>10899</v>
      </c>
      <c r="K634" s="144">
        <f t="shared" si="875"/>
        <v>0.99081818181818182</v>
      </c>
      <c r="L634" s="212"/>
      <c r="M634" s="214">
        <v>0</v>
      </c>
      <c r="N634" s="215"/>
      <c r="O634" s="212"/>
      <c r="P634" s="215"/>
      <c r="Q634" s="139">
        <f t="shared" si="876"/>
        <v>0</v>
      </c>
      <c r="R634" s="215"/>
      <c r="S634" s="215"/>
      <c r="T634" s="140">
        <f t="shared" si="888"/>
        <v>0</v>
      </c>
      <c r="U634" s="216"/>
      <c r="V634" s="212"/>
      <c r="W634" s="215"/>
      <c r="X634" s="139">
        <f t="shared" si="877"/>
        <v>0</v>
      </c>
      <c r="Y634" s="215"/>
      <c r="Z634" s="215"/>
      <c r="AA634" s="140">
        <f t="shared" si="889"/>
        <v>0</v>
      </c>
      <c r="AB634" s="216"/>
      <c r="AC634" s="212"/>
      <c r="AD634" s="215"/>
      <c r="AE634" s="139">
        <f t="shared" si="878"/>
        <v>0</v>
      </c>
      <c r="AF634" s="215"/>
      <c r="AG634" s="215"/>
      <c r="AH634" s="140">
        <f t="shared" si="890"/>
        <v>0</v>
      </c>
      <c r="AJ634" s="217"/>
      <c r="AK634" s="218"/>
      <c r="AL634" s="219"/>
      <c r="AM634" s="218"/>
      <c r="AN634" s="219"/>
      <c r="AO634" s="218"/>
      <c r="AP634" s="219"/>
      <c r="AQ634" s="218"/>
      <c r="AR634" s="219"/>
      <c r="AS634" s="218"/>
      <c r="AT634" s="219"/>
      <c r="AU634" s="218"/>
      <c r="AV634" s="114">
        <f t="shared" si="880"/>
        <v>0</v>
      </c>
      <c r="AW634" s="113">
        <f t="shared" si="881"/>
        <v>0</v>
      </c>
      <c r="AX634" s="210"/>
      <c r="AY634" s="111">
        <f t="shared" si="882"/>
        <v>0</v>
      </c>
      <c r="AZ634" s="113">
        <f t="shared" si="883"/>
        <v>0</v>
      </c>
      <c r="BA634" s="114">
        <f t="shared" si="884"/>
        <v>0</v>
      </c>
      <c r="BB634" s="113">
        <f t="shared" si="885"/>
        <v>0</v>
      </c>
      <c r="BC634" s="113">
        <f t="shared" si="886"/>
        <v>0</v>
      </c>
      <c r="BD634" s="117">
        <f t="shared" si="887"/>
        <v>0</v>
      </c>
    </row>
    <row r="635" spans="2:56" x14ac:dyDescent="0.3">
      <c r="B635" s="211" t="s">
        <v>55</v>
      </c>
      <c r="C635" s="212">
        <v>300</v>
      </c>
      <c r="D635" s="213">
        <v>208.93</v>
      </c>
      <c r="E635" s="144">
        <f t="shared" si="873"/>
        <v>0.69643333333333335</v>
      </c>
      <c r="F635" s="212"/>
      <c r="G635" s="213"/>
      <c r="H635" s="144">
        <f t="shared" si="874"/>
        <v>0</v>
      </c>
      <c r="I635" s="212">
        <v>0</v>
      </c>
      <c r="J635" s="213">
        <v>0</v>
      </c>
      <c r="K635" s="144">
        <f t="shared" si="875"/>
        <v>0</v>
      </c>
      <c r="L635" s="212"/>
      <c r="M635" s="214">
        <v>0</v>
      </c>
      <c r="N635" s="215"/>
      <c r="O635" s="212"/>
      <c r="P635" s="215"/>
      <c r="Q635" s="139">
        <f t="shared" si="876"/>
        <v>0</v>
      </c>
      <c r="R635" s="215"/>
      <c r="S635" s="215"/>
      <c r="T635" s="140">
        <f t="shared" si="888"/>
        <v>0</v>
      </c>
      <c r="U635" s="216"/>
      <c r="V635" s="212"/>
      <c r="W635" s="215"/>
      <c r="X635" s="139">
        <f t="shared" si="877"/>
        <v>0</v>
      </c>
      <c r="Y635" s="215"/>
      <c r="Z635" s="215"/>
      <c r="AA635" s="140">
        <f t="shared" si="889"/>
        <v>0</v>
      </c>
      <c r="AB635" s="216"/>
      <c r="AC635" s="212"/>
      <c r="AD635" s="215"/>
      <c r="AE635" s="139">
        <f t="shared" si="878"/>
        <v>0</v>
      </c>
      <c r="AF635" s="215"/>
      <c r="AG635" s="215"/>
      <c r="AH635" s="140">
        <f t="shared" si="890"/>
        <v>0</v>
      </c>
      <c r="AJ635" s="217"/>
      <c r="AK635" s="218"/>
      <c r="AL635" s="219"/>
      <c r="AM635" s="218"/>
      <c r="AN635" s="219"/>
      <c r="AO635" s="218"/>
      <c r="AP635" s="219"/>
      <c r="AQ635" s="218"/>
      <c r="AR635" s="219"/>
      <c r="AS635" s="218"/>
      <c r="AT635" s="219"/>
      <c r="AU635" s="218"/>
      <c r="AV635" s="114">
        <f t="shared" si="880"/>
        <v>0</v>
      </c>
      <c r="AW635" s="113">
        <f t="shared" si="881"/>
        <v>0</v>
      </c>
      <c r="AX635" s="210"/>
      <c r="AY635" s="111">
        <f t="shared" si="882"/>
        <v>0</v>
      </c>
      <c r="AZ635" s="113">
        <f t="shared" si="883"/>
        <v>0</v>
      </c>
      <c r="BA635" s="114">
        <f t="shared" si="884"/>
        <v>0</v>
      </c>
      <c r="BB635" s="113">
        <f t="shared" si="885"/>
        <v>0</v>
      </c>
      <c r="BC635" s="113">
        <f t="shared" si="886"/>
        <v>0</v>
      </c>
      <c r="BD635" s="117">
        <f t="shared" si="887"/>
        <v>0</v>
      </c>
    </row>
    <row r="636" spans="2:56" x14ac:dyDescent="0.3">
      <c r="B636" s="211" t="s">
        <v>56</v>
      </c>
      <c r="C636" s="212"/>
      <c r="D636" s="213"/>
      <c r="E636" s="144">
        <f t="shared" si="873"/>
        <v>0</v>
      </c>
      <c r="F636" s="212"/>
      <c r="G636" s="213"/>
      <c r="H636" s="144">
        <f t="shared" si="874"/>
        <v>0</v>
      </c>
      <c r="I636" s="212">
        <v>0</v>
      </c>
      <c r="J636" s="213">
        <v>0</v>
      </c>
      <c r="K636" s="144">
        <f t="shared" si="875"/>
        <v>0</v>
      </c>
      <c r="L636" s="212"/>
      <c r="M636" s="214">
        <v>0</v>
      </c>
      <c r="N636" s="215"/>
      <c r="O636" s="212"/>
      <c r="P636" s="215"/>
      <c r="Q636" s="139">
        <f t="shared" si="876"/>
        <v>0</v>
      </c>
      <c r="R636" s="215"/>
      <c r="S636" s="215"/>
      <c r="T636" s="140">
        <f t="shared" si="888"/>
        <v>0</v>
      </c>
      <c r="U636" s="216"/>
      <c r="V636" s="212"/>
      <c r="W636" s="215"/>
      <c r="X636" s="139">
        <f t="shared" si="877"/>
        <v>0</v>
      </c>
      <c r="Y636" s="215"/>
      <c r="Z636" s="215"/>
      <c r="AA636" s="140">
        <f t="shared" si="889"/>
        <v>0</v>
      </c>
      <c r="AB636" s="216"/>
      <c r="AC636" s="212"/>
      <c r="AD636" s="215"/>
      <c r="AE636" s="139">
        <f t="shared" si="878"/>
        <v>0</v>
      </c>
      <c r="AF636" s="215"/>
      <c r="AG636" s="215"/>
      <c r="AH636" s="140">
        <f t="shared" si="890"/>
        <v>0</v>
      </c>
      <c r="AJ636" s="217"/>
      <c r="AK636" s="218"/>
      <c r="AL636" s="219"/>
      <c r="AM636" s="218"/>
      <c r="AN636" s="219"/>
      <c r="AO636" s="218"/>
      <c r="AP636" s="219"/>
      <c r="AQ636" s="218"/>
      <c r="AR636" s="219"/>
      <c r="AS636" s="218"/>
      <c r="AT636" s="219"/>
      <c r="AU636" s="218"/>
      <c r="AV636" s="114">
        <f t="shared" si="880"/>
        <v>0</v>
      </c>
      <c r="AW636" s="113">
        <f t="shared" si="881"/>
        <v>0</v>
      </c>
      <c r="AX636" s="210"/>
      <c r="AY636" s="111">
        <f t="shared" si="882"/>
        <v>0</v>
      </c>
      <c r="AZ636" s="113">
        <f t="shared" si="883"/>
        <v>0</v>
      </c>
      <c r="BA636" s="114">
        <f t="shared" si="884"/>
        <v>0</v>
      </c>
      <c r="BB636" s="113">
        <f t="shared" si="885"/>
        <v>0</v>
      </c>
      <c r="BC636" s="113">
        <f t="shared" si="886"/>
        <v>0</v>
      </c>
      <c r="BD636" s="117">
        <f t="shared" si="887"/>
        <v>0</v>
      </c>
    </row>
    <row r="637" spans="2:56" x14ac:dyDescent="0.3">
      <c r="B637" s="211" t="s">
        <v>57</v>
      </c>
      <c r="C637" s="212"/>
      <c r="D637" s="213"/>
      <c r="E637" s="144">
        <f t="shared" si="873"/>
        <v>0</v>
      </c>
      <c r="F637" s="212"/>
      <c r="G637" s="213"/>
      <c r="H637" s="144">
        <f t="shared" si="874"/>
        <v>0</v>
      </c>
      <c r="I637" s="212">
        <v>0</v>
      </c>
      <c r="J637" s="213">
        <v>0</v>
      </c>
      <c r="K637" s="144">
        <f t="shared" si="875"/>
        <v>0</v>
      </c>
      <c r="L637" s="212"/>
      <c r="M637" s="214">
        <v>0</v>
      </c>
      <c r="N637" s="215"/>
      <c r="O637" s="212"/>
      <c r="P637" s="215"/>
      <c r="Q637" s="139">
        <f t="shared" si="876"/>
        <v>0</v>
      </c>
      <c r="R637" s="215"/>
      <c r="S637" s="215"/>
      <c r="T637" s="140">
        <f t="shared" si="888"/>
        <v>0</v>
      </c>
      <c r="U637" s="216"/>
      <c r="V637" s="212"/>
      <c r="W637" s="215"/>
      <c r="X637" s="139">
        <f t="shared" si="877"/>
        <v>0</v>
      </c>
      <c r="Y637" s="215"/>
      <c r="Z637" s="215"/>
      <c r="AA637" s="140">
        <f t="shared" si="889"/>
        <v>0</v>
      </c>
      <c r="AB637" s="216"/>
      <c r="AC637" s="212"/>
      <c r="AD637" s="215"/>
      <c r="AE637" s="139">
        <f t="shared" si="878"/>
        <v>0</v>
      </c>
      <c r="AF637" s="215"/>
      <c r="AG637" s="215"/>
      <c r="AH637" s="140">
        <f t="shared" si="890"/>
        <v>0</v>
      </c>
      <c r="AJ637" s="217"/>
      <c r="AK637" s="218"/>
      <c r="AL637" s="219"/>
      <c r="AM637" s="218"/>
      <c r="AN637" s="219"/>
      <c r="AO637" s="218"/>
      <c r="AP637" s="219"/>
      <c r="AQ637" s="218"/>
      <c r="AR637" s="219"/>
      <c r="AS637" s="218"/>
      <c r="AT637" s="219"/>
      <c r="AU637" s="218"/>
      <c r="AV637" s="114">
        <f t="shared" si="880"/>
        <v>0</v>
      </c>
      <c r="AW637" s="113">
        <f t="shared" si="881"/>
        <v>0</v>
      </c>
      <c r="AX637" s="210"/>
      <c r="AY637" s="111">
        <f t="shared" si="882"/>
        <v>0</v>
      </c>
      <c r="AZ637" s="113">
        <f t="shared" si="883"/>
        <v>0</v>
      </c>
      <c r="BA637" s="114">
        <f t="shared" si="884"/>
        <v>0</v>
      </c>
      <c r="BB637" s="113">
        <f t="shared" si="885"/>
        <v>0</v>
      </c>
      <c r="BC637" s="113">
        <f t="shared" si="886"/>
        <v>0</v>
      </c>
      <c r="BD637" s="117">
        <f t="shared" si="887"/>
        <v>0</v>
      </c>
    </row>
    <row r="638" spans="2:56" x14ac:dyDescent="0.3">
      <c r="B638" s="211" t="s">
        <v>58</v>
      </c>
      <c r="C638" s="212">
        <v>398754</v>
      </c>
      <c r="D638" s="213">
        <v>398702.21</v>
      </c>
      <c r="E638" s="144">
        <f t="shared" si="873"/>
        <v>0.99987012042512435</v>
      </c>
      <c r="F638" s="212">
        <v>423289</v>
      </c>
      <c r="G638" s="213">
        <v>423289.97</v>
      </c>
      <c r="H638" s="144">
        <f t="shared" si="874"/>
        <v>1.0000022915785669</v>
      </c>
      <c r="I638" s="212">
        <v>432649</v>
      </c>
      <c r="J638" s="213">
        <v>428190.79</v>
      </c>
      <c r="K638" s="144">
        <f t="shared" si="875"/>
        <v>0.98969554997237941</v>
      </c>
      <c r="L638" s="212">
        <v>497196</v>
      </c>
      <c r="M638" s="214">
        <v>497196</v>
      </c>
      <c r="N638" s="215"/>
      <c r="O638" s="212">
        <v>456270.66480000003</v>
      </c>
      <c r="P638" s="215"/>
      <c r="Q638" s="139">
        <f t="shared" si="876"/>
        <v>456270.66480000003</v>
      </c>
      <c r="R638" s="215"/>
      <c r="S638" s="215"/>
      <c r="T638" s="140">
        <f t="shared" si="888"/>
        <v>456270.66480000003</v>
      </c>
      <c r="U638" s="216"/>
      <c r="V638" s="212"/>
      <c r="W638" s="215"/>
      <c r="X638" s="139">
        <f t="shared" si="877"/>
        <v>0</v>
      </c>
      <c r="Y638" s="215"/>
      <c r="Z638" s="215"/>
      <c r="AA638" s="140">
        <f t="shared" si="889"/>
        <v>0</v>
      </c>
      <c r="AB638" s="216"/>
      <c r="AC638" s="212"/>
      <c r="AD638" s="215"/>
      <c r="AE638" s="139">
        <f t="shared" si="878"/>
        <v>0</v>
      </c>
      <c r="AF638" s="215"/>
      <c r="AG638" s="215"/>
      <c r="AH638" s="140">
        <f t="shared" si="890"/>
        <v>0</v>
      </c>
      <c r="AJ638" s="217">
        <v>38022.555400000005</v>
      </c>
      <c r="AK638" s="218">
        <v>38022.555400000005</v>
      </c>
      <c r="AL638" s="219">
        <v>38022.555400000005</v>
      </c>
      <c r="AM638" s="218">
        <v>38022.555400000005</v>
      </c>
      <c r="AN638" s="219">
        <v>38022.555400000005</v>
      </c>
      <c r="AO638" s="218">
        <v>38022.555400000005</v>
      </c>
      <c r="AP638" s="219">
        <v>38022.555400000005</v>
      </c>
      <c r="AQ638" s="218">
        <v>38022.555400000005</v>
      </c>
      <c r="AR638" s="219">
        <v>38022.555400000005</v>
      </c>
      <c r="AS638" s="218">
        <v>38022.555400000005</v>
      </c>
      <c r="AT638" s="219">
        <v>38022.555400000005</v>
      </c>
      <c r="AU638" s="218">
        <v>38022.555400000005</v>
      </c>
      <c r="AV638" s="114">
        <f t="shared" si="880"/>
        <v>456270.66480000009</v>
      </c>
      <c r="AW638" s="113">
        <f t="shared" si="881"/>
        <v>0</v>
      </c>
      <c r="AX638" s="210"/>
      <c r="AY638" s="111">
        <f t="shared" si="882"/>
        <v>114067.66620000001</v>
      </c>
      <c r="AZ638" s="113">
        <f t="shared" si="883"/>
        <v>114067.66620000001</v>
      </c>
      <c r="BA638" s="114">
        <f t="shared" si="884"/>
        <v>114067.66620000001</v>
      </c>
      <c r="BB638" s="113">
        <f t="shared" si="885"/>
        <v>114067.66620000001</v>
      </c>
      <c r="BC638" s="113">
        <f t="shared" si="886"/>
        <v>456270.66480000003</v>
      </c>
      <c r="BD638" s="117">
        <f t="shared" si="887"/>
        <v>0</v>
      </c>
    </row>
    <row r="639" spans="2:56" x14ac:dyDescent="0.3">
      <c r="B639" s="211" t="s">
        <v>59</v>
      </c>
      <c r="C639" s="212">
        <v>595117</v>
      </c>
      <c r="D639" s="213">
        <v>534044.76</v>
      </c>
      <c r="E639" s="144">
        <f t="shared" si="873"/>
        <v>0.89737775933135844</v>
      </c>
      <c r="F639" s="212">
        <v>235801</v>
      </c>
      <c r="G639" s="213">
        <v>206680.44</v>
      </c>
      <c r="H639" s="144">
        <f t="shared" si="874"/>
        <v>0.87650366198616636</v>
      </c>
      <c r="I639" s="212">
        <v>312397</v>
      </c>
      <c r="J639" s="213">
        <v>224087.16</v>
      </c>
      <c r="K639" s="144">
        <f t="shared" si="875"/>
        <v>0.71731533913577916</v>
      </c>
      <c r="L639" s="212">
        <v>386964</v>
      </c>
      <c r="M639" s="214">
        <v>286964</v>
      </c>
      <c r="N639" s="215"/>
      <c r="O639" s="212">
        <v>136197.26136985503</v>
      </c>
      <c r="P639" s="215"/>
      <c r="Q639" s="139">
        <f t="shared" si="876"/>
        <v>136197.26136985503</v>
      </c>
      <c r="R639" s="215"/>
      <c r="S639" s="215"/>
      <c r="T639" s="140">
        <f t="shared" si="888"/>
        <v>136197.26136985503</v>
      </c>
      <c r="U639" s="216"/>
      <c r="V639" s="212"/>
      <c r="W639" s="215"/>
      <c r="X639" s="139">
        <f t="shared" si="877"/>
        <v>0</v>
      </c>
      <c r="Y639" s="215"/>
      <c r="Z639" s="215"/>
      <c r="AA639" s="140">
        <f t="shared" si="889"/>
        <v>0</v>
      </c>
      <c r="AB639" s="216"/>
      <c r="AC639" s="212"/>
      <c r="AD639" s="215"/>
      <c r="AE639" s="139">
        <f t="shared" si="878"/>
        <v>0</v>
      </c>
      <c r="AF639" s="215"/>
      <c r="AG639" s="215"/>
      <c r="AH639" s="140">
        <f t="shared" si="890"/>
        <v>0</v>
      </c>
      <c r="AJ639" s="217">
        <v>11349.771780821253</v>
      </c>
      <c r="AK639" s="218">
        <v>11349.771780821253</v>
      </c>
      <c r="AL639" s="219">
        <v>11349.771780821253</v>
      </c>
      <c r="AM639" s="218">
        <v>11349.771780821253</v>
      </c>
      <c r="AN639" s="219">
        <v>11349.771780821253</v>
      </c>
      <c r="AO639" s="218">
        <v>11349.771780821253</v>
      </c>
      <c r="AP639" s="219">
        <v>11349.771780821253</v>
      </c>
      <c r="AQ639" s="218">
        <v>11349.771780821253</v>
      </c>
      <c r="AR639" s="219">
        <v>11349.771780821253</v>
      </c>
      <c r="AS639" s="218">
        <v>11349.771780821253</v>
      </c>
      <c r="AT639" s="219">
        <v>11349.771780821253</v>
      </c>
      <c r="AU639" s="218">
        <v>11349.771780821253</v>
      </c>
      <c r="AV639" s="114">
        <f t="shared" si="880"/>
        <v>136197.261369855</v>
      </c>
      <c r="AW639" s="113">
        <f t="shared" si="881"/>
        <v>0</v>
      </c>
      <c r="AX639" s="210"/>
      <c r="AY639" s="111">
        <f t="shared" si="882"/>
        <v>34049.315342463757</v>
      </c>
      <c r="AZ639" s="113">
        <f t="shared" si="883"/>
        <v>34049.315342463757</v>
      </c>
      <c r="BA639" s="114">
        <f t="shared" si="884"/>
        <v>34049.315342463757</v>
      </c>
      <c r="BB639" s="113">
        <f t="shared" si="885"/>
        <v>34049.315342463757</v>
      </c>
      <c r="BC639" s="113">
        <f t="shared" si="886"/>
        <v>136197.26136985503</v>
      </c>
      <c r="BD639" s="117">
        <f t="shared" si="887"/>
        <v>0</v>
      </c>
    </row>
    <row r="640" spans="2:56" x14ac:dyDescent="0.3">
      <c r="B640" s="211" t="s">
        <v>60</v>
      </c>
      <c r="C640" s="212">
        <v>497805</v>
      </c>
      <c r="D640" s="213">
        <v>477035.52000000002</v>
      </c>
      <c r="E640" s="144">
        <f t="shared" si="873"/>
        <v>0.95827787989272917</v>
      </c>
      <c r="F640" s="212">
        <v>525197</v>
      </c>
      <c r="G640" s="213">
        <v>524698.18000000005</v>
      </c>
      <c r="H640" s="144">
        <f t="shared" si="874"/>
        <v>0.99905022305915692</v>
      </c>
      <c r="I640" s="212">
        <v>564883</v>
      </c>
      <c r="J640" s="213">
        <v>561532.03</v>
      </c>
      <c r="K640" s="144">
        <f t="shared" si="875"/>
        <v>0.99406785121874797</v>
      </c>
      <c r="L640" s="212">
        <v>588351</v>
      </c>
      <c r="M640" s="214">
        <v>588351</v>
      </c>
      <c r="N640" s="215"/>
      <c r="O640" s="212">
        <v>571979.8596975049</v>
      </c>
      <c r="P640" s="215"/>
      <c r="Q640" s="139">
        <f t="shared" si="876"/>
        <v>571979.8596975049</v>
      </c>
      <c r="R640" s="215"/>
      <c r="S640" s="215"/>
      <c r="T640" s="140">
        <f t="shared" si="888"/>
        <v>571979.8596975049</v>
      </c>
      <c r="U640" s="216"/>
      <c r="V640" s="212"/>
      <c r="W640" s="215"/>
      <c r="X640" s="139">
        <f t="shared" si="877"/>
        <v>0</v>
      </c>
      <c r="Y640" s="215"/>
      <c r="Z640" s="215"/>
      <c r="AA640" s="140">
        <f t="shared" si="889"/>
        <v>0</v>
      </c>
      <c r="AB640" s="216"/>
      <c r="AC640" s="212"/>
      <c r="AD640" s="215"/>
      <c r="AE640" s="139">
        <f t="shared" si="878"/>
        <v>0</v>
      </c>
      <c r="AF640" s="215"/>
      <c r="AG640" s="215"/>
      <c r="AH640" s="140">
        <f t="shared" si="890"/>
        <v>0</v>
      </c>
      <c r="AJ640" s="217">
        <v>0</v>
      </c>
      <c r="AK640" s="218">
        <v>81163.357485</v>
      </c>
      <c r="AL640" s="219">
        <v>24765.73777475</v>
      </c>
      <c r="AM640" s="218">
        <v>0</v>
      </c>
      <c r="AN640" s="219">
        <v>83518.421413420016</v>
      </c>
      <c r="AO640" s="218">
        <v>0</v>
      </c>
      <c r="AP640" s="219">
        <v>29365.364656249996</v>
      </c>
      <c r="AQ640" s="218">
        <v>97529.742138500005</v>
      </c>
      <c r="AR640" s="219">
        <v>49245.0228585</v>
      </c>
      <c r="AS640" s="218">
        <v>93317.920406584977</v>
      </c>
      <c r="AT640" s="219">
        <v>51963.6808705</v>
      </c>
      <c r="AU640" s="218">
        <v>61110.612094000004</v>
      </c>
      <c r="AV640" s="114">
        <f t="shared" si="880"/>
        <v>571979.85969750502</v>
      </c>
      <c r="AW640" s="113">
        <f t="shared" si="881"/>
        <v>0</v>
      </c>
      <c r="AX640" s="210"/>
      <c r="AY640" s="111">
        <f t="shared" si="882"/>
        <v>105929.09525975</v>
      </c>
      <c r="AZ640" s="113">
        <f t="shared" si="883"/>
        <v>83518.421413420016</v>
      </c>
      <c r="BA640" s="114">
        <f t="shared" si="884"/>
        <v>176140.12965324998</v>
      </c>
      <c r="BB640" s="113">
        <f t="shared" si="885"/>
        <v>206392.21337108497</v>
      </c>
      <c r="BC640" s="113">
        <f t="shared" si="886"/>
        <v>571979.85969750502</v>
      </c>
      <c r="BD640" s="117">
        <f t="shared" si="887"/>
        <v>0</v>
      </c>
    </row>
    <row r="641" spans="2:56" x14ac:dyDescent="0.3">
      <c r="B641" s="220" t="s">
        <v>61</v>
      </c>
      <c r="C641" s="110">
        <f>SUM(C642:C645)</f>
        <v>1403465</v>
      </c>
      <c r="D641" s="111">
        <f>SUM(D642:D645)</f>
        <v>1398869.03</v>
      </c>
      <c r="E641" s="112">
        <f t="shared" si="873"/>
        <v>0.99672526924433458</v>
      </c>
      <c r="F641" s="110">
        <f>SUM(F642:F645)</f>
        <v>1495014</v>
      </c>
      <c r="G641" s="111">
        <f>SUM(G642:G645)</f>
        <v>1494908.9300000002</v>
      </c>
      <c r="H641" s="112">
        <f t="shared" si="874"/>
        <v>0.99992971972168831</v>
      </c>
      <c r="I641" s="110">
        <f>SUM(I642:I645)</f>
        <v>1550256</v>
      </c>
      <c r="J641" s="111">
        <f>SUM(J642:J645)</f>
        <v>1541767.43</v>
      </c>
      <c r="K641" s="112">
        <f t="shared" si="875"/>
        <v>0.99452440758171545</v>
      </c>
      <c r="L641" s="110">
        <f>SUM(L642:L645)</f>
        <v>1744172</v>
      </c>
      <c r="M641" s="113">
        <f>SUM(M642:M645)</f>
        <v>1594217</v>
      </c>
      <c r="N641" s="114">
        <f>SUM(N642:N645)</f>
        <v>0</v>
      </c>
      <c r="O641" s="110">
        <f>SUM(O642:O645)</f>
        <v>1759764.7501789802</v>
      </c>
      <c r="P641" s="114">
        <f>SUM(P642:P645)</f>
        <v>0</v>
      </c>
      <c r="Q641" s="139">
        <f t="shared" si="876"/>
        <v>1759764.7501789802</v>
      </c>
      <c r="R641" s="114">
        <f>SUM(R642:R645)</f>
        <v>0</v>
      </c>
      <c r="S641" s="114">
        <f>SUM(S642:S645)</f>
        <v>0</v>
      </c>
      <c r="T641" s="140">
        <f t="shared" si="888"/>
        <v>1759764.7501789802</v>
      </c>
      <c r="U641" s="216"/>
      <c r="V641" s="110">
        <f>SUM(V642:V645)</f>
        <v>0</v>
      </c>
      <c r="W641" s="114">
        <f>SUM(W642:W645)</f>
        <v>0</v>
      </c>
      <c r="X641" s="139">
        <f t="shared" si="877"/>
        <v>0</v>
      </c>
      <c r="Y641" s="114">
        <f>SUM(Y642:Y645)</f>
        <v>0</v>
      </c>
      <c r="Z641" s="114">
        <f>SUM(Z642:Z645)</f>
        <v>0</v>
      </c>
      <c r="AA641" s="140">
        <f t="shared" si="889"/>
        <v>0</v>
      </c>
      <c r="AB641" s="216"/>
      <c r="AC641" s="110">
        <f>SUM(AC642:AC645)</f>
        <v>0</v>
      </c>
      <c r="AD641" s="114">
        <f>SUM(AD642:AD645)</f>
        <v>0</v>
      </c>
      <c r="AE641" s="139">
        <f t="shared" si="878"/>
        <v>0</v>
      </c>
      <c r="AF641" s="114">
        <f>SUM(AF642:AF645)</f>
        <v>0</v>
      </c>
      <c r="AG641" s="114">
        <f>SUM(AG642:AG645)</f>
        <v>0</v>
      </c>
      <c r="AH641" s="140">
        <f t="shared" si="890"/>
        <v>0</v>
      </c>
      <c r="AJ641" s="111">
        <f t="shared" ref="AJ641:AU641" si="893">SUM(AJ642:AJ645)</f>
        <v>146647.06251491501</v>
      </c>
      <c r="AK641" s="113">
        <f t="shared" si="893"/>
        <v>146647.06251491501</v>
      </c>
      <c r="AL641" s="114">
        <f t="shared" si="893"/>
        <v>146647.06251491501</v>
      </c>
      <c r="AM641" s="113">
        <f t="shared" si="893"/>
        <v>146647.06251491501</v>
      </c>
      <c r="AN641" s="114">
        <f t="shared" si="893"/>
        <v>146647.06251491501</v>
      </c>
      <c r="AO641" s="113">
        <f t="shared" si="893"/>
        <v>146647.06251491501</v>
      </c>
      <c r="AP641" s="114">
        <f t="shared" si="893"/>
        <v>146647.06251491501</v>
      </c>
      <c r="AQ641" s="113">
        <f t="shared" si="893"/>
        <v>146647.06251491501</v>
      </c>
      <c r="AR641" s="114">
        <f t="shared" si="893"/>
        <v>146647.06251491501</v>
      </c>
      <c r="AS641" s="113">
        <f t="shared" si="893"/>
        <v>146647.06251491501</v>
      </c>
      <c r="AT641" s="114">
        <f t="shared" si="893"/>
        <v>146647.06251491501</v>
      </c>
      <c r="AU641" s="113">
        <f t="shared" si="893"/>
        <v>146647.06251491501</v>
      </c>
      <c r="AV641" s="114">
        <f t="shared" si="880"/>
        <v>1759764.7501789806</v>
      </c>
      <c r="AW641" s="113">
        <f t="shared" si="881"/>
        <v>0</v>
      </c>
      <c r="AX641" s="210"/>
      <c r="AY641" s="111">
        <f t="shared" si="882"/>
        <v>439941.18754474504</v>
      </c>
      <c r="AZ641" s="113">
        <f t="shared" si="883"/>
        <v>439941.18754474504</v>
      </c>
      <c r="BA641" s="114">
        <f t="shared" si="884"/>
        <v>439941.18754474504</v>
      </c>
      <c r="BB641" s="113">
        <f t="shared" si="885"/>
        <v>439941.18754474504</v>
      </c>
      <c r="BC641" s="113">
        <f t="shared" si="886"/>
        <v>1759764.7501789802</v>
      </c>
      <c r="BD641" s="117">
        <f t="shared" si="887"/>
        <v>0</v>
      </c>
    </row>
    <row r="642" spans="2:56" x14ac:dyDescent="0.3">
      <c r="B642" s="211" t="s">
        <v>62</v>
      </c>
      <c r="C642" s="212">
        <v>2460</v>
      </c>
      <c r="D642" s="213">
        <v>2439.27</v>
      </c>
      <c r="E642" s="144">
        <f t="shared" si="873"/>
        <v>0.99157317073170737</v>
      </c>
      <c r="F642" s="212">
        <v>2619</v>
      </c>
      <c r="G642" s="213">
        <v>2618.5100000000002</v>
      </c>
      <c r="H642" s="144">
        <f t="shared" si="874"/>
        <v>0.99981290568919445</v>
      </c>
      <c r="I642" s="212">
        <v>2826</v>
      </c>
      <c r="J642" s="213">
        <v>2732.2</v>
      </c>
      <c r="K642" s="144">
        <f t="shared" si="875"/>
        <v>0.96680820948336865</v>
      </c>
      <c r="L642" s="212">
        <v>2932</v>
      </c>
      <c r="M642" s="214">
        <v>2932</v>
      </c>
      <c r="N642" s="215"/>
      <c r="O642" s="212">
        <v>2739.2985600000002</v>
      </c>
      <c r="P642" s="215"/>
      <c r="Q642" s="139">
        <f t="shared" si="876"/>
        <v>2739.2985600000002</v>
      </c>
      <c r="R642" s="215"/>
      <c r="S642" s="215"/>
      <c r="T642" s="140">
        <f t="shared" si="888"/>
        <v>2739.2985600000002</v>
      </c>
      <c r="U642" s="216"/>
      <c r="V642" s="212"/>
      <c r="W642" s="215"/>
      <c r="X642" s="139">
        <f t="shared" si="877"/>
        <v>0</v>
      </c>
      <c r="Y642" s="215"/>
      <c r="Z642" s="215"/>
      <c r="AA642" s="140">
        <f t="shared" si="889"/>
        <v>0</v>
      </c>
      <c r="AB642" s="216"/>
      <c r="AC642" s="212"/>
      <c r="AD642" s="215"/>
      <c r="AE642" s="139">
        <f t="shared" si="878"/>
        <v>0</v>
      </c>
      <c r="AF642" s="215"/>
      <c r="AG642" s="215"/>
      <c r="AH642" s="140">
        <f t="shared" si="890"/>
        <v>0</v>
      </c>
      <c r="AJ642" s="217">
        <v>228.27488000000002</v>
      </c>
      <c r="AK642" s="218">
        <v>228.27488000000002</v>
      </c>
      <c r="AL642" s="219">
        <v>228.27488000000002</v>
      </c>
      <c r="AM642" s="218">
        <v>228.27488000000002</v>
      </c>
      <c r="AN642" s="219">
        <v>228.27488000000002</v>
      </c>
      <c r="AO642" s="218">
        <v>228.27488000000002</v>
      </c>
      <c r="AP642" s="219">
        <v>228.27488000000002</v>
      </c>
      <c r="AQ642" s="218">
        <v>228.27488000000002</v>
      </c>
      <c r="AR642" s="219">
        <v>228.27488000000002</v>
      </c>
      <c r="AS642" s="218">
        <v>228.27488000000002</v>
      </c>
      <c r="AT642" s="219">
        <v>228.27488000000002</v>
      </c>
      <c r="AU642" s="218">
        <v>228.27488000000002</v>
      </c>
      <c r="AV642" s="114">
        <f t="shared" si="880"/>
        <v>2739.2985599999997</v>
      </c>
      <c r="AW642" s="113">
        <f t="shared" si="881"/>
        <v>0</v>
      </c>
      <c r="AX642" s="210"/>
      <c r="AY642" s="111">
        <f t="shared" si="882"/>
        <v>684.82464000000004</v>
      </c>
      <c r="AZ642" s="113">
        <f t="shared" si="883"/>
        <v>684.82464000000004</v>
      </c>
      <c r="BA642" s="114">
        <f t="shared" si="884"/>
        <v>684.82464000000004</v>
      </c>
      <c r="BB642" s="113">
        <f t="shared" si="885"/>
        <v>684.82464000000004</v>
      </c>
      <c r="BC642" s="113">
        <f t="shared" si="886"/>
        <v>2739.2985600000002</v>
      </c>
      <c r="BD642" s="117">
        <f t="shared" si="887"/>
        <v>0</v>
      </c>
    </row>
    <row r="643" spans="2:56" x14ac:dyDescent="0.3">
      <c r="B643" s="211" t="s">
        <v>63</v>
      </c>
      <c r="C643" s="212">
        <v>648776</v>
      </c>
      <c r="D643" s="213">
        <v>643297</v>
      </c>
      <c r="E643" s="144">
        <f t="shared" si="873"/>
        <v>0.99155486639456458</v>
      </c>
      <c r="F643" s="212">
        <v>659525</v>
      </c>
      <c r="G643" s="213">
        <v>659450.75</v>
      </c>
      <c r="H643" s="144">
        <f t="shared" si="874"/>
        <v>0.99988741897577804</v>
      </c>
      <c r="I643" s="212">
        <v>659752</v>
      </c>
      <c r="J643" s="213">
        <v>659744.75</v>
      </c>
      <c r="K643" s="144">
        <f t="shared" si="875"/>
        <v>0.99998901102232352</v>
      </c>
      <c r="L643" s="212">
        <v>695351</v>
      </c>
      <c r="M643" s="214">
        <v>695351</v>
      </c>
      <c r="N643" s="215"/>
      <c r="O643" s="212">
        <v>764132.45700000017</v>
      </c>
      <c r="P643" s="215"/>
      <c r="Q643" s="139">
        <f t="shared" si="876"/>
        <v>764132.45700000017</v>
      </c>
      <c r="R643" s="215"/>
      <c r="S643" s="215"/>
      <c r="T643" s="140">
        <f t="shared" si="888"/>
        <v>764132.45700000017</v>
      </c>
      <c r="U643" s="216"/>
      <c r="V643" s="212"/>
      <c r="W643" s="215"/>
      <c r="X643" s="139">
        <f t="shared" si="877"/>
        <v>0</v>
      </c>
      <c r="Y643" s="215"/>
      <c r="Z643" s="215"/>
      <c r="AA643" s="140">
        <f t="shared" si="889"/>
        <v>0</v>
      </c>
      <c r="AB643" s="216"/>
      <c r="AC643" s="212"/>
      <c r="AD643" s="215"/>
      <c r="AE643" s="139">
        <f t="shared" si="878"/>
        <v>0</v>
      </c>
      <c r="AF643" s="215"/>
      <c r="AG643" s="215"/>
      <c r="AH643" s="140">
        <f t="shared" si="890"/>
        <v>0</v>
      </c>
      <c r="AJ643" s="217">
        <v>63677.704750000012</v>
      </c>
      <c r="AK643" s="218">
        <v>63677.704750000012</v>
      </c>
      <c r="AL643" s="219">
        <v>63677.704750000012</v>
      </c>
      <c r="AM643" s="218">
        <v>63677.704750000012</v>
      </c>
      <c r="AN643" s="219">
        <v>63677.704750000012</v>
      </c>
      <c r="AO643" s="218">
        <v>63677.704750000012</v>
      </c>
      <c r="AP643" s="219">
        <v>63677.704750000012</v>
      </c>
      <c r="AQ643" s="218">
        <v>63677.704750000012</v>
      </c>
      <c r="AR643" s="219">
        <v>63677.704750000012</v>
      </c>
      <c r="AS643" s="218">
        <v>63677.704750000012</v>
      </c>
      <c r="AT643" s="219">
        <v>63677.704750000012</v>
      </c>
      <c r="AU643" s="218">
        <v>63677.704750000012</v>
      </c>
      <c r="AV643" s="114">
        <f t="shared" si="880"/>
        <v>764132.45700000029</v>
      </c>
      <c r="AW643" s="113">
        <f t="shared" si="881"/>
        <v>0</v>
      </c>
      <c r="AX643" s="210"/>
      <c r="AY643" s="111">
        <f t="shared" si="882"/>
        <v>191033.11425000004</v>
      </c>
      <c r="AZ643" s="113">
        <f t="shared" si="883"/>
        <v>191033.11425000004</v>
      </c>
      <c r="BA643" s="114">
        <f t="shared" si="884"/>
        <v>191033.11425000004</v>
      </c>
      <c r="BB643" s="113">
        <f t="shared" si="885"/>
        <v>191033.11425000004</v>
      </c>
      <c r="BC643" s="113">
        <f t="shared" si="886"/>
        <v>764132.45700000017</v>
      </c>
      <c r="BD643" s="117">
        <f t="shared" si="887"/>
        <v>0</v>
      </c>
    </row>
    <row r="644" spans="2:56" x14ac:dyDescent="0.3">
      <c r="B644" s="211" t="s">
        <v>64</v>
      </c>
      <c r="C644" s="212">
        <v>752229</v>
      </c>
      <c r="D644" s="213">
        <v>753132.76</v>
      </c>
      <c r="E644" s="144">
        <f t="shared" si="873"/>
        <v>1.00120144264579</v>
      </c>
      <c r="F644" s="212">
        <v>832870</v>
      </c>
      <c r="G644" s="213">
        <v>832839.67</v>
      </c>
      <c r="H644" s="144">
        <f t="shared" si="874"/>
        <v>0.99996358375256644</v>
      </c>
      <c r="I644" s="212">
        <v>887678</v>
      </c>
      <c r="J644" s="213">
        <v>879290.48</v>
      </c>
      <c r="K644" s="144">
        <f t="shared" si="875"/>
        <v>0.99055116832905621</v>
      </c>
      <c r="L644" s="212">
        <v>1045889</v>
      </c>
      <c r="M644" s="214">
        <v>895934</v>
      </c>
      <c r="N644" s="215"/>
      <c r="O644" s="212">
        <v>992892.99461897998</v>
      </c>
      <c r="P644" s="215"/>
      <c r="Q644" s="139">
        <f t="shared" si="876"/>
        <v>992892.99461897998</v>
      </c>
      <c r="R644" s="215"/>
      <c r="S644" s="215"/>
      <c r="T644" s="140">
        <f t="shared" si="888"/>
        <v>992892.99461897998</v>
      </c>
      <c r="U644" s="216"/>
      <c r="V644" s="212"/>
      <c r="W644" s="215"/>
      <c r="X644" s="139">
        <f t="shared" si="877"/>
        <v>0</v>
      </c>
      <c r="Y644" s="215"/>
      <c r="Z644" s="215"/>
      <c r="AA644" s="140">
        <f t="shared" si="889"/>
        <v>0</v>
      </c>
      <c r="AB644" s="216"/>
      <c r="AC644" s="212"/>
      <c r="AD644" s="215"/>
      <c r="AE644" s="139">
        <f t="shared" si="878"/>
        <v>0</v>
      </c>
      <c r="AF644" s="215"/>
      <c r="AG644" s="215"/>
      <c r="AH644" s="140">
        <f t="shared" si="890"/>
        <v>0</v>
      </c>
      <c r="AJ644" s="217">
        <v>82741.082884914998</v>
      </c>
      <c r="AK644" s="218">
        <v>82741.082884914998</v>
      </c>
      <c r="AL644" s="219">
        <v>82741.082884914998</v>
      </c>
      <c r="AM644" s="218">
        <v>82741.082884914998</v>
      </c>
      <c r="AN644" s="219">
        <v>82741.082884914998</v>
      </c>
      <c r="AO644" s="218">
        <v>82741.082884914998</v>
      </c>
      <c r="AP644" s="219">
        <v>82741.082884914998</v>
      </c>
      <c r="AQ644" s="218">
        <v>82741.082884914998</v>
      </c>
      <c r="AR644" s="219">
        <v>82741.082884914998</v>
      </c>
      <c r="AS644" s="218">
        <v>82741.082884914998</v>
      </c>
      <c r="AT644" s="219">
        <v>82741.082884914998</v>
      </c>
      <c r="AU644" s="218">
        <v>82741.082884914998</v>
      </c>
      <c r="AV644" s="114">
        <f t="shared" si="880"/>
        <v>992892.99461897975</v>
      </c>
      <c r="AW644" s="113">
        <f t="shared" si="881"/>
        <v>0</v>
      </c>
      <c r="AX644" s="210"/>
      <c r="AY644" s="111">
        <f t="shared" si="882"/>
        <v>248223.248654745</v>
      </c>
      <c r="AZ644" s="113">
        <f t="shared" si="883"/>
        <v>248223.248654745</v>
      </c>
      <c r="BA644" s="114">
        <f t="shared" si="884"/>
        <v>248223.248654745</v>
      </c>
      <c r="BB644" s="113">
        <f t="shared" si="885"/>
        <v>248223.248654745</v>
      </c>
      <c r="BC644" s="113">
        <f t="shared" si="886"/>
        <v>992892.99461897998</v>
      </c>
      <c r="BD644" s="117">
        <f t="shared" si="887"/>
        <v>0</v>
      </c>
    </row>
    <row r="645" spans="2:56" x14ac:dyDescent="0.3">
      <c r="B645" s="211" t="s">
        <v>65</v>
      </c>
      <c r="C645" s="212"/>
      <c r="D645" s="213"/>
      <c r="E645" s="144">
        <f t="shared" si="873"/>
        <v>0</v>
      </c>
      <c r="F645" s="212"/>
      <c r="G645" s="213"/>
      <c r="H645" s="144">
        <f t="shared" si="874"/>
        <v>0</v>
      </c>
      <c r="I645" s="212"/>
      <c r="J645" s="213"/>
      <c r="K645" s="144">
        <f t="shared" si="875"/>
        <v>0</v>
      </c>
      <c r="L645" s="212"/>
      <c r="M645" s="214"/>
      <c r="N645" s="215"/>
      <c r="O645" s="212"/>
      <c r="P645" s="215"/>
      <c r="Q645" s="139">
        <f t="shared" si="876"/>
        <v>0</v>
      </c>
      <c r="R645" s="215"/>
      <c r="S645" s="215"/>
      <c r="T645" s="140">
        <f t="shared" si="888"/>
        <v>0</v>
      </c>
      <c r="U645" s="216"/>
      <c r="V645" s="212"/>
      <c r="W645" s="215"/>
      <c r="X645" s="139">
        <f t="shared" si="877"/>
        <v>0</v>
      </c>
      <c r="Y645" s="215"/>
      <c r="Z645" s="215"/>
      <c r="AA645" s="140">
        <f t="shared" si="889"/>
        <v>0</v>
      </c>
      <c r="AB645" s="216"/>
      <c r="AC645" s="212"/>
      <c r="AD645" s="215"/>
      <c r="AE645" s="139">
        <f t="shared" si="878"/>
        <v>0</v>
      </c>
      <c r="AF645" s="215"/>
      <c r="AG645" s="215"/>
      <c r="AH645" s="140">
        <f t="shared" si="890"/>
        <v>0</v>
      </c>
      <c r="AJ645" s="217"/>
      <c r="AK645" s="218"/>
      <c r="AL645" s="219"/>
      <c r="AM645" s="218"/>
      <c r="AN645" s="219"/>
      <c r="AO645" s="218"/>
      <c r="AP645" s="219"/>
      <c r="AQ645" s="218"/>
      <c r="AR645" s="219"/>
      <c r="AS645" s="218"/>
      <c r="AT645" s="219"/>
      <c r="AU645" s="218"/>
      <c r="AV645" s="114">
        <f t="shared" si="880"/>
        <v>0</v>
      </c>
      <c r="AW645" s="113">
        <f t="shared" si="881"/>
        <v>0</v>
      </c>
      <c r="AX645" s="210"/>
      <c r="AY645" s="111">
        <f t="shared" si="882"/>
        <v>0</v>
      </c>
      <c r="AZ645" s="113">
        <f t="shared" si="883"/>
        <v>0</v>
      </c>
      <c r="BA645" s="114">
        <f t="shared" si="884"/>
        <v>0</v>
      </c>
      <c r="BB645" s="113">
        <f t="shared" si="885"/>
        <v>0</v>
      </c>
      <c r="BC645" s="113">
        <f t="shared" si="886"/>
        <v>0</v>
      </c>
      <c r="BD645" s="117">
        <f t="shared" si="887"/>
        <v>0</v>
      </c>
    </row>
    <row r="646" spans="2:56" x14ac:dyDescent="0.3">
      <c r="B646" s="221" t="s">
        <v>66</v>
      </c>
      <c r="C646" s="78">
        <f>SUM(C647,C649,C653,C658,C660,C662,C664,C671,C678,C683,C686,C688,C691,C693,C697,C701,C703,C709,C711,C713,C715,C717,C719,C721,C723,C725,C727,C729,C731,C741,C749,C751,C756,C758,C765,C767,C773,C775)</f>
        <v>154446</v>
      </c>
      <c r="D646" s="79">
        <f>SUM(D647,D649,D653,D658,D660,D662,D664,D671,D678,D683,D686,D688,D691,D693,D697,D701,D703,D709,D711,D713,D715,D717,D719,D721,D723,D725,D727,D729,D731,D741,D749,D751,D756,D758,D765,D767,D773,D775)</f>
        <v>160315.03999999998</v>
      </c>
      <c r="E646" s="69">
        <f t="shared" si="873"/>
        <v>1.0380005956774534</v>
      </c>
      <c r="F646" s="78">
        <f>SUM(F647,F649,F653,F658,F660,F662,F664,F671,F678,F683,F686,F688,F691,F693,F697,F701,F703,F709,F711,F713,F715,F717,F719,F721,F723,F725,F727,F729,F731,F741,F749,F751,F756,F758,F765,F767,F773,F775)</f>
        <v>511795</v>
      </c>
      <c r="G646" s="79">
        <f>SUM(G647,G649,G653,G658,G660,G662,G664,G671,G678,G683,G686,G688,G691,G693,G697,G701,G703,G709,G711,G713,G715,G717,G719,G721,G723,G725,G727,G729,G731,G741,G749,G751,G756,G758,G765,G767,G773,G775)</f>
        <v>488141.6</v>
      </c>
      <c r="H646" s="69">
        <f t="shared" si="874"/>
        <v>0.95378344845103991</v>
      </c>
      <c r="I646" s="78">
        <f>SUM(I647,I649,I653,I658,I660,I662,I664,I671,I678,I683,I686,I688,I691,I693,I697,I701,I703,I709,I711,I713,I715,I717,I719,I721,I723,I725,I727,I729,I731,I741,I749,I751,I756,I758,I765,I767,I773,I775)</f>
        <v>625000</v>
      </c>
      <c r="J646" s="79">
        <f>SUM(J647,J649,J653,J658,J660,J662,J664,J671,J678,J683,J686,J688,J691,J693,J697,J701,J703,J709,J711,J713,J715,J717,J719,J721,J723,J725,J727,J729,J731,J741,J749,J751,J756,J758,J765,J767,J773,J775)</f>
        <v>623971.22</v>
      </c>
      <c r="K646" s="69">
        <f t="shared" si="875"/>
        <v>0.99835395199999999</v>
      </c>
      <c r="L646" s="78">
        <f>SUM(L647,L649,L653,L658,L660,L662,L664,L671,L678,L683,L686,L688,L691,L693,L697,L701,L703,L709,L711,L713,L715,L717,L719,L721,L723,L725,L727,L729,L731,L741,L749,L751,L756,L758,L765,L767,L773,L775)</f>
        <v>447420</v>
      </c>
      <c r="M646" s="80">
        <f>SUM(M647,M649,M653,M658,M660,M662,M664,M671,M678,M683,M686,M688,M691,M693,M697,M701,M703,M709,M711,M713,M715,M717,M719,M721,M723,M725,M727,M729,M731,M741,M749,M751,M756,M758,M765,M767,M773,M775)</f>
        <v>447420</v>
      </c>
      <c r="N646" s="81">
        <f>SUM(N647,N649,N653,N658,N660,N662,N664,N671,N678,N683,N686,N688,N691,N693,N697,N701,N703,N709,N711,N713,N715,N717,N719,N721,N723,N725,N727,N729,N731,N741,N749,N751,N756,N758,N765,N767,N773,N775)</f>
        <v>0</v>
      </c>
      <c r="O646" s="78">
        <f>SUM(O647,O649,O653,O658,O660,O662,O664,O671,O678,O683,O686,O688,O691,O693,O697,O701,O703,O709,O711,O713,O715,O717,O719,O721,O723,O725,O727,O729,O731,O741,O749,O751,O756,O758,O765,O767,O773,O775)</f>
        <v>547420</v>
      </c>
      <c r="P646" s="81">
        <f>SUM(P647,P649,P653,P658,P660,P662,P664,P671,P678,P683,P686,P688,P691,P693,P697,P701,P703,P709,P711,P713,P715,P717,P719,P721,P723,P725,P727,P729,P731,P741,P749,P751,P756,P758,P765,P767,P773,P775)</f>
        <v>0</v>
      </c>
      <c r="Q646" s="148">
        <f t="shared" si="876"/>
        <v>547420</v>
      </c>
      <c r="R646" s="81">
        <f>SUM(R647,R649,R653,R658,R660,R662,R664,R671,R678,R683,R686,R688,R691,R693,R697,R701,R703,R709,R711,R713,R715,R717,R719,R721,R723,R725,R727,R729,R731,R741,R749,R751,R756,R758,R765,R767,R773,R775)</f>
        <v>0</v>
      </c>
      <c r="S646" s="81">
        <f>SUM(S647,S649,S653,S658,S660,S662,S664,S671,S678,S683,S686,S688,S691,S693,S697,S701,S703,S709,S711,S713,S715,S717,S719,S721,S723,S725,S727,S729,S731,S741,S749,S751,S756,S758,S765,S767,S773,S775)</f>
        <v>0</v>
      </c>
      <c r="T646" s="149">
        <f t="shared" si="888"/>
        <v>547420</v>
      </c>
      <c r="U646" s="216"/>
      <c r="V646" s="78">
        <f>SUM(V647,V649,V653,V658,V660,V662,V664,V671,V678,V683,V686,V688,V691,V693,V697,V701,V703,V709,V711,V713,V715,V717,V719,V721,V723,V725,V727,V729,V731,V741,V749,V751,V756,V758,V765,V767,V773,V775)</f>
        <v>547420</v>
      </c>
      <c r="W646" s="81">
        <f>SUM(W647,W649,W653,W658,W660,W662,W664,W671,W678,W683,W686,W688,W691,W693,W697,W701,W703,W709,W711,W713,W715,W717,W719,W721,W723,W725,W727,W729,W731,W741,W749,W751,W756,W758,W765,W767,W773,W775)</f>
        <v>0</v>
      </c>
      <c r="X646" s="148">
        <f t="shared" si="877"/>
        <v>547420</v>
      </c>
      <c r="Y646" s="81">
        <f>SUM(Y647,Y649,Y653,Y658,Y660,Y662,Y664,Y671,Y678,Y683,Y686,Y688,Y691,Y693,Y697,Y701,Y703,Y709,Y711,Y713,Y715,Y717,Y719,Y721,Y723,Y725,Y727,Y729,Y731,Y741,Y749,Y751,Y756,Y758,Y765,Y767,Y773,Y775)</f>
        <v>0</v>
      </c>
      <c r="Z646" s="81">
        <f>SUM(Z647,Z649,Z653,Z658,Z660,Z662,Z664,Z671,Z678,Z683,Z686,Z688,Z691,Z693,Z697,Z701,Z703,Z709,Z711,Z713,Z715,Z717,Z719,Z721,Z723,Z725,Z727,Z729,Z731,Z741,Z749,Z751,Z756,Z758,Z765,Z767,Z773,Z775)</f>
        <v>0</v>
      </c>
      <c r="AA646" s="149">
        <f t="shared" si="889"/>
        <v>547420</v>
      </c>
      <c r="AB646" s="216"/>
      <c r="AC646" s="78">
        <f>SUM(AC647,AC649,AC653,AC658,AC660,AC662,AC664,AC671,AC678,AC683,AC686,AC688,AC691,AC693,AC697,AC701,AC703,AC709,AC711,AC713,AC715,AC717,AC719,AC721,AC723,AC725,AC727,AC729,AC731,AC741,AC749,AC751,AC756,AC758,AC765,AC767,AC773,AC775)</f>
        <v>501999</v>
      </c>
      <c r="AD646" s="81">
        <f>SUM(AD647,AD649,AD653,AD658,AD660,AD662,AD664,AD671,AD678,AD683,AD686,AD688,AD691,AD693,AD697,AD701,AD703,AD709,AD711,AD713,AD715,AD717,AD719,AD721,AD723,AD725,AD727,AD729,AD731,AD741,AD749,AD751,AD756,AD758,AD765,AD767,AD773,AD775)</f>
        <v>0</v>
      </c>
      <c r="AE646" s="148">
        <f t="shared" si="878"/>
        <v>501999</v>
      </c>
      <c r="AF646" s="81">
        <f>SUM(AF647,AF649,AF653,AF658,AF660,AF662,AF664,AF671,AF678,AF683,AF686,AF688,AF691,AF693,AF697,AF701,AF703,AF709,AF711,AF713,AF715,AF717,AF719,AF721,AF723,AF725,AF727,AF729,AF731,AF741,AF749,AF751,AF756,AF758,AF765,AF767,AF773,AF775)</f>
        <v>0</v>
      </c>
      <c r="AG646" s="81">
        <f>SUM(AG647,AG649,AG653,AG658,AG660,AG662,AG664,AG671,AG678,AG683,AG686,AG688,AG691,AG693,AG697,AG701,AG703,AG709,AG711,AG713,AG715,AG717,AG719,AG721,AG723,AG725,AG727,AG729,AG731,AG741,AG749,AG751,AG756,AG758,AG765,AG767,AG773,AG775)</f>
        <v>0</v>
      </c>
      <c r="AH646" s="149">
        <f t="shared" si="890"/>
        <v>501999</v>
      </c>
      <c r="AJ646" s="79">
        <f t="shared" ref="AJ646:AU646" si="894">SUM(AJ647,AJ649,AJ653,AJ658,AJ660,AJ662,AJ664,AJ671,AJ678,AJ683,AJ686,AJ688,AJ691,AJ693,AJ697,AJ701,AJ703,AJ709,AJ711,AJ713,AJ715,AJ717,AJ719,AJ721,AJ723,AJ725,AJ727,AJ729,AJ731,AJ741,AJ749,AJ751,AJ756,AJ758,AJ765,AJ767,AJ773,AJ775)</f>
        <v>0</v>
      </c>
      <c r="AK646" s="80">
        <f t="shared" si="894"/>
        <v>29600</v>
      </c>
      <c r="AL646" s="81">
        <f t="shared" si="894"/>
        <v>0</v>
      </c>
      <c r="AM646" s="80">
        <f t="shared" si="894"/>
        <v>59000</v>
      </c>
      <c r="AN646" s="81">
        <f t="shared" si="894"/>
        <v>0</v>
      </c>
      <c r="AO646" s="80">
        <f t="shared" si="894"/>
        <v>142000</v>
      </c>
      <c r="AP646" s="81">
        <f t="shared" si="894"/>
        <v>91000</v>
      </c>
      <c r="AQ646" s="80">
        <f t="shared" si="894"/>
        <v>49000</v>
      </c>
      <c r="AR646" s="81">
        <f t="shared" si="894"/>
        <v>56820</v>
      </c>
      <c r="AS646" s="80">
        <f t="shared" si="894"/>
        <v>30000</v>
      </c>
      <c r="AT646" s="81">
        <f t="shared" si="894"/>
        <v>55000</v>
      </c>
      <c r="AU646" s="80">
        <f t="shared" si="894"/>
        <v>35000</v>
      </c>
      <c r="AV646" s="81">
        <f t="shared" si="880"/>
        <v>547420</v>
      </c>
      <c r="AW646" s="80">
        <f t="shared" si="881"/>
        <v>0</v>
      </c>
      <c r="AX646" s="210"/>
      <c r="AY646" s="79">
        <f t="shared" si="882"/>
        <v>29600</v>
      </c>
      <c r="AZ646" s="80">
        <f t="shared" si="883"/>
        <v>201000</v>
      </c>
      <c r="BA646" s="81">
        <f t="shared" si="884"/>
        <v>196820</v>
      </c>
      <c r="BB646" s="80">
        <f t="shared" si="885"/>
        <v>120000</v>
      </c>
      <c r="BC646" s="80">
        <f t="shared" si="886"/>
        <v>547420</v>
      </c>
      <c r="BD646" s="86">
        <f t="shared" si="887"/>
        <v>0</v>
      </c>
    </row>
    <row r="647" spans="2:56" x14ac:dyDescent="0.3">
      <c r="B647" s="222" t="s">
        <v>67</v>
      </c>
      <c r="C647" s="78">
        <f>SUM(C648)</f>
        <v>0</v>
      </c>
      <c r="D647" s="79">
        <f>SUM(D648)</f>
        <v>0</v>
      </c>
      <c r="E647" s="69">
        <f t="shared" si="873"/>
        <v>0</v>
      </c>
      <c r="F647" s="78">
        <f>SUM(F648)</f>
        <v>0</v>
      </c>
      <c r="G647" s="79">
        <f>SUM(G648)</f>
        <v>0</v>
      </c>
      <c r="H647" s="69">
        <f t="shared" si="874"/>
        <v>0</v>
      </c>
      <c r="I647" s="78">
        <f>SUM(I648)</f>
        <v>0</v>
      </c>
      <c r="J647" s="79">
        <f>SUM(J648)</f>
        <v>0</v>
      </c>
      <c r="K647" s="69">
        <f t="shared" si="875"/>
        <v>0</v>
      </c>
      <c r="L647" s="78">
        <f>SUM(L648)</f>
        <v>0</v>
      </c>
      <c r="M647" s="80">
        <f>SUM(M648)</f>
        <v>0</v>
      </c>
      <c r="N647" s="81">
        <f>SUM(N648)</f>
        <v>0</v>
      </c>
      <c r="O647" s="78">
        <f>SUM(O648)</f>
        <v>0</v>
      </c>
      <c r="P647" s="81">
        <f>SUM(P648)</f>
        <v>0</v>
      </c>
      <c r="Q647" s="148">
        <f t="shared" si="876"/>
        <v>0</v>
      </c>
      <c r="R647" s="81">
        <f>SUM(R648)</f>
        <v>0</v>
      </c>
      <c r="S647" s="81">
        <f>SUM(S648)</f>
        <v>0</v>
      </c>
      <c r="T647" s="149">
        <f t="shared" si="888"/>
        <v>0</v>
      </c>
      <c r="U647" s="216"/>
      <c r="V647" s="78">
        <f>SUM(V648)</f>
        <v>0</v>
      </c>
      <c r="W647" s="81">
        <f>SUM(W648)</f>
        <v>0</v>
      </c>
      <c r="X647" s="148">
        <f t="shared" si="877"/>
        <v>0</v>
      </c>
      <c r="Y647" s="81">
        <f>SUM(Y648)</f>
        <v>0</v>
      </c>
      <c r="Z647" s="81">
        <f>SUM(Z648)</f>
        <v>0</v>
      </c>
      <c r="AA647" s="149">
        <f t="shared" si="889"/>
        <v>0</v>
      </c>
      <c r="AB647" s="216"/>
      <c r="AC647" s="78">
        <f>SUM(AC648)</f>
        <v>0</v>
      </c>
      <c r="AD647" s="81">
        <f>SUM(AD648)</f>
        <v>0</v>
      </c>
      <c r="AE647" s="148">
        <f t="shared" si="878"/>
        <v>0</v>
      </c>
      <c r="AF647" s="81">
        <f>SUM(AF648)</f>
        <v>0</v>
      </c>
      <c r="AG647" s="81">
        <f>SUM(AG648)</f>
        <v>0</v>
      </c>
      <c r="AH647" s="149">
        <f t="shared" si="890"/>
        <v>0</v>
      </c>
      <c r="AJ647" s="79">
        <f t="shared" ref="AJ647:AU647" si="895">SUM(AJ648)</f>
        <v>0</v>
      </c>
      <c r="AK647" s="80">
        <f t="shared" si="895"/>
        <v>0</v>
      </c>
      <c r="AL647" s="81">
        <f t="shared" si="895"/>
        <v>0</v>
      </c>
      <c r="AM647" s="80">
        <f t="shared" si="895"/>
        <v>0</v>
      </c>
      <c r="AN647" s="81">
        <f t="shared" si="895"/>
        <v>0</v>
      </c>
      <c r="AO647" s="80">
        <f t="shared" si="895"/>
        <v>0</v>
      </c>
      <c r="AP647" s="81">
        <f t="shared" si="895"/>
        <v>0</v>
      </c>
      <c r="AQ647" s="80">
        <f t="shared" si="895"/>
        <v>0</v>
      </c>
      <c r="AR647" s="81">
        <f t="shared" si="895"/>
        <v>0</v>
      </c>
      <c r="AS647" s="80">
        <f t="shared" si="895"/>
        <v>0</v>
      </c>
      <c r="AT647" s="81">
        <f t="shared" si="895"/>
        <v>0</v>
      </c>
      <c r="AU647" s="80">
        <f t="shared" si="895"/>
        <v>0</v>
      </c>
      <c r="AV647" s="81">
        <f t="shared" si="880"/>
        <v>0</v>
      </c>
      <c r="AW647" s="80">
        <f t="shared" si="881"/>
        <v>0</v>
      </c>
      <c r="AX647" s="210"/>
      <c r="AY647" s="79">
        <f t="shared" si="882"/>
        <v>0</v>
      </c>
      <c r="AZ647" s="80">
        <f t="shared" si="883"/>
        <v>0</v>
      </c>
      <c r="BA647" s="81">
        <f t="shared" si="884"/>
        <v>0</v>
      </c>
      <c r="BB647" s="80">
        <f t="shared" si="885"/>
        <v>0</v>
      </c>
      <c r="BC647" s="80">
        <f t="shared" si="886"/>
        <v>0</v>
      </c>
      <c r="BD647" s="86">
        <f t="shared" si="887"/>
        <v>0</v>
      </c>
    </row>
    <row r="648" spans="2:56" x14ac:dyDescent="0.3">
      <c r="B648" s="211" t="s">
        <v>68</v>
      </c>
      <c r="C648" s="212"/>
      <c r="D648" s="213"/>
      <c r="E648" s="144">
        <f t="shared" si="873"/>
        <v>0</v>
      </c>
      <c r="F648" s="212"/>
      <c r="G648" s="213"/>
      <c r="H648" s="144">
        <f t="shared" si="874"/>
        <v>0</v>
      </c>
      <c r="I648" s="212"/>
      <c r="J648" s="213"/>
      <c r="K648" s="144">
        <f t="shared" si="875"/>
        <v>0</v>
      </c>
      <c r="L648" s="212"/>
      <c r="M648" s="214"/>
      <c r="N648" s="215"/>
      <c r="O648" s="212"/>
      <c r="P648" s="215"/>
      <c r="Q648" s="139">
        <f t="shared" si="876"/>
        <v>0</v>
      </c>
      <c r="R648" s="215"/>
      <c r="S648" s="215"/>
      <c r="T648" s="140">
        <f t="shared" si="888"/>
        <v>0</v>
      </c>
      <c r="U648" s="216"/>
      <c r="V648" s="212"/>
      <c r="W648" s="215"/>
      <c r="X648" s="139">
        <f t="shared" si="877"/>
        <v>0</v>
      </c>
      <c r="Y648" s="215"/>
      <c r="Z648" s="215"/>
      <c r="AA648" s="140">
        <f t="shared" si="889"/>
        <v>0</v>
      </c>
      <c r="AB648" s="216"/>
      <c r="AC648" s="212"/>
      <c r="AD648" s="215"/>
      <c r="AE648" s="139">
        <f t="shared" si="878"/>
        <v>0</v>
      </c>
      <c r="AF648" s="215"/>
      <c r="AG648" s="215"/>
      <c r="AH648" s="140">
        <f t="shared" si="890"/>
        <v>0</v>
      </c>
      <c r="AJ648" s="217"/>
      <c r="AK648" s="218"/>
      <c r="AL648" s="219"/>
      <c r="AM648" s="218"/>
      <c r="AN648" s="219"/>
      <c r="AO648" s="218"/>
      <c r="AP648" s="219"/>
      <c r="AQ648" s="218"/>
      <c r="AR648" s="219"/>
      <c r="AS648" s="218"/>
      <c r="AT648" s="219"/>
      <c r="AU648" s="218"/>
      <c r="AV648" s="114">
        <f t="shared" si="880"/>
        <v>0</v>
      </c>
      <c r="AW648" s="113">
        <f t="shared" si="881"/>
        <v>0</v>
      </c>
      <c r="AX648" s="210"/>
      <c r="AY648" s="111">
        <f t="shared" si="882"/>
        <v>0</v>
      </c>
      <c r="AZ648" s="113">
        <f t="shared" si="883"/>
        <v>0</v>
      </c>
      <c r="BA648" s="114">
        <f t="shared" si="884"/>
        <v>0</v>
      </c>
      <c r="BB648" s="113">
        <f t="shared" si="885"/>
        <v>0</v>
      </c>
      <c r="BC648" s="113">
        <f t="shared" si="886"/>
        <v>0</v>
      </c>
      <c r="BD648" s="117">
        <f t="shared" si="887"/>
        <v>0</v>
      </c>
    </row>
    <row r="649" spans="2:56" x14ac:dyDescent="0.3">
      <c r="B649" s="222" t="s">
        <v>69</v>
      </c>
      <c r="C649" s="78">
        <f>SUM(C650:C652)</f>
        <v>0</v>
      </c>
      <c r="D649" s="79">
        <f>SUM(D650:D652)</f>
        <v>0</v>
      </c>
      <c r="E649" s="69">
        <f t="shared" si="873"/>
        <v>0</v>
      </c>
      <c r="F649" s="78">
        <f>SUM(F650:F652)</f>
        <v>0</v>
      </c>
      <c r="G649" s="79">
        <f>SUM(G650:G652)</f>
        <v>0</v>
      </c>
      <c r="H649" s="69">
        <f t="shared" si="874"/>
        <v>0</v>
      </c>
      <c r="I649" s="78">
        <f>SUM(I650:I652)</f>
        <v>0</v>
      </c>
      <c r="J649" s="79">
        <f>SUM(J650:J652)</f>
        <v>0</v>
      </c>
      <c r="K649" s="69">
        <f t="shared" si="875"/>
        <v>0</v>
      </c>
      <c r="L649" s="78">
        <f>SUM(L650:L652)</f>
        <v>0</v>
      </c>
      <c r="M649" s="80">
        <f>SUM(M650:M652)</f>
        <v>0</v>
      </c>
      <c r="N649" s="81">
        <f>SUM(N650:N652)</f>
        <v>0</v>
      </c>
      <c r="O649" s="78">
        <f>SUM(O650:O652)</f>
        <v>0</v>
      </c>
      <c r="P649" s="81">
        <f>SUM(P650:P652)</f>
        <v>0</v>
      </c>
      <c r="Q649" s="148">
        <f t="shared" si="876"/>
        <v>0</v>
      </c>
      <c r="R649" s="81">
        <f>SUM(R650:R652)</f>
        <v>0</v>
      </c>
      <c r="S649" s="81">
        <f>SUM(S650:S652)</f>
        <v>0</v>
      </c>
      <c r="T649" s="149">
        <f t="shared" si="888"/>
        <v>0</v>
      </c>
      <c r="U649" s="216"/>
      <c r="V649" s="78">
        <f>SUM(V650:V652)</f>
        <v>0</v>
      </c>
      <c r="W649" s="81">
        <f>SUM(W650:W652)</f>
        <v>0</v>
      </c>
      <c r="X649" s="148">
        <f t="shared" si="877"/>
        <v>0</v>
      </c>
      <c r="Y649" s="81">
        <f>SUM(Y650:Y652)</f>
        <v>0</v>
      </c>
      <c r="Z649" s="81">
        <f>SUM(Z650:Z652)</f>
        <v>0</v>
      </c>
      <c r="AA649" s="149">
        <f t="shared" si="889"/>
        <v>0</v>
      </c>
      <c r="AB649" s="216"/>
      <c r="AC649" s="78">
        <f>SUM(AC650:AC652)</f>
        <v>0</v>
      </c>
      <c r="AD649" s="81">
        <f>SUM(AD650:AD652)</f>
        <v>0</v>
      </c>
      <c r="AE649" s="148">
        <f t="shared" si="878"/>
        <v>0</v>
      </c>
      <c r="AF649" s="81">
        <f>SUM(AF650:AF652)</f>
        <v>0</v>
      </c>
      <c r="AG649" s="81">
        <f>SUM(AG650:AG652)</f>
        <v>0</v>
      </c>
      <c r="AH649" s="149">
        <f t="shared" si="890"/>
        <v>0</v>
      </c>
      <c r="AJ649" s="79">
        <f t="shared" ref="AJ649:AU649" si="896">SUM(AJ650:AJ652)</f>
        <v>0</v>
      </c>
      <c r="AK649" s="80">
        <f t="shared" si="896"/>
        <v>0</v>
      </c>
      <c r="AL649" s="81">
        <f t="shared" si="896"/>
        <v>0</v>
      </c>
      <c r="AM649" s="80">
        <f t="shared" si="896"/>
        <v>0</v>
      </c>
      <c r="AN649" s="81">
        <f t="shared" si="896"/>
        <v>0</v>
      </c>
      <c r="AO649" s="80">
        <f t="shared" si="896"/>
        <v>0</v>
      </c>
      <c r="AP649" s="81">
        <f t="shared" si="896"/>
        <v>0</v>
      </c>
      <c r="AQ649" s="80">
        <f t="shared" si="896"/>
        <v>0</v>
      </c>
      <c r="AR649" s="81">
        <f t="shared" si="896"/>
        <v>0</v>
      </c>
      <c r="AS649" s="80">
        <f t="shared" si="896"/>
        <v>0</v>
      </c>
      <c r="AT649" s="81">
        <f t="shared" si="896"/>
        <v>0</v>
      </c>
      <c r="AU649" s="80">
        <f t="shared" si="896"/>
        <v>0</v>
      </c>
      <c r="AV649" s="81">
        <f t="shared" si="880"/>
        <v>0</v>
      </c>
      <c r="AW649" s="80">
        <f t="shared" si="881"/>
        <v>0</v>
      </c>
      <c r="AX649" s="210"/>
      <c r="AY649" s="79">
        <f t="shared" si="882"/>
        <v>0</v>
      </c>
      <c r="AZ649" s="80">
        <f t="shared" si="883"/>
        <v>0</v>
      </c>
      <c r="BA649" s="81">
        <f t="shared" si="884"/>
        <v>0</v>
      </c>
      <c r="BB649" s="80">
        <f t="shared" si="885"/>
        <v>0</v>
      </c>
      <c r="BC649" s="80">
        <f t="shared" si="886"/>
        <v>0</v>
      </c>
      <c r="BD649" s="86">
        <f t="shared" si="887"/>
        <v>0</v>
      </c>
    </row>
    <row r="650" spans="2:56" x14ac:dyDescent="0.3">
      <c r="B650" s="211" t="s">
        <v>70</v>
      </c>
      <c r="C650" s="212"/>
      <c r="D650" s="213"/>
      <c r="E650" s="144">
        <f t="shared" si="873"/>
        <v>0</v>
      </c>
      <c r="F650" s="212"/>
      <c r="G650" s="213"/>
      <c r="H650" s="144">
        <f t="shared" si="874"/>
        <v>0</v>
      </c>
      <c r="I650" s="212"/>
      <c r="J650" s="213"/>
      <c r="K650" s="144">
        <f t="shared" si="875"/>
        <v>0</v>
      </c>
      <c r="L650" s="212"/>
      <c r="M650" s="214"/>
      <c r="N650" s="215"/>
      <c r="O650" s="212"/>
      <c r="P650" s="215"/>
      <c r="Q650" s="139">
        <f t="shared" si="876"/>
        <v>0</v>
      </c>
      <c r="R650" s="215"/>
      <c r="S650" s="215"/>
      <c r="T650" s="140">
        <f t="shared" si="888"/>
        <v>0</v>
      </c>
      <c r="U650" s="216"/>
      <c r="V650" s="212"/>
      <c r="W650" s="215"/>
      <c r="X650" s="139">
        <f t="shared" si="877"/>
        <v>0</v>
      </c>
      <c r="Y650" s="215"/>
      <c r="Z650" s="215"/>
      <c r="AA650" s="140">
        <f t="shared" si="889"/>
        <v>0</v>
      </c>
      <c r="AB650" s="216"/>
      <c r="AC650" s="212"/>
      <c r="AD650" s="215"/>
      <c r="AE650" s="139">
        <f t="shared" si="878"/>
        <v>0</v>
      </c>
      <c r="AF650" s="215"/>
      <c r="AG650" s="215"/>
      <c r="AH650" s="140">
        <f t="shared" si="890"/>
        <v>0</v>
      </c>
      <c r="AJ650" s="217"/>
      <c r="AK650" s="218"/>
      <c r="AL650" s="219"/>
      <c r="AM650" s="218"/>
      <c r="AN650" s="219"/>
      <c r="AO650" s="218"/>
      <c r="AP650" s="219"/>
      <c r="AQ650" s="218"/>
      <c r="AR650" s="219"/>
      <c r="AS650" s="218"/>
      <c r="AT650" s="219"/>
      <c r="AU650" s="218"/>
      <c r="AV650" s="114">
        <f t="shared" si="880"/>
        <v>0</v>
      </c>
      <c r="AW650" s="113">
        <f t="shared" si="881"/>
        <v>0</v>
      </c>
      <c r="AX650" s="210"/>
      <c r="AY650" s="111">
        <f t="shared" si="882"/>
        <v>0</v>
      </c>
      <c r="AZ650" s="113">
        <f t="shared" si="883"/>
        <v>0</v>
      </c>
      <c r="BA650" s="114">
        <f t="shared" si="884"/>
        <v>0</v>
      </c>
      <c r="BB650" s="113">
        <f t="shared" si="885"/>
        <v>0</v>
      </c>
      <c r="BC650" s="113">
        <f t="shared" si="886"/>
        <v>0</v>
      </c>
      <c r="BD650" s="117">
        <f t="shared" si="887"/>
        <v>0</v>
      </c>
    </row>
    <row r="651" spans="2:56" x14ac:dyDescent="0.3">
      <c r="B651" s="211" t="s">
        <v>71</v>
      </c>
      <c r="C651" s="212"/>
      <c r="D651" s="213"/>
      <c r="E651" s="144">
        <f t="shared" si="873"/>
        <v>0</v>
      </c>
      <c r="F651" s="212"/>
      <c r="G651" s="213"/>
      <c r="H651" s="144">
        <f t="shared" si="874"/>
        <v>0</v>
      </c>
      <c r="I651" s="212"/>
      <c r="J651" s="213"/>
      <c r="K651" s="144">
        <f t="shared" si="875"/>
        <v>0</v>
      </c>
      <c r="L651" s="212"/>
      <c r="M651" s="214"/>
      <c r="N651" s="215"/>
      <c r="O651" s="212"/>
      <c r="P651" s="215"/>
      <c r="Q651" s="139">
        <f t="shared" si="876"/>
        <v>0</v>
      </c>
      <c r="R651" s="215"/>
      <c r="S651" s="215"/>
      <c r="T651" s="140">
        <f t="shared" si="888"/>
        <v>0</v>
      </c>
      <c r="U651" s="216"/>
      <c r="V651" s="212"/>
      <c r="W651" s="215"/>
      <c r="X651" s="139">
        <f t="shared" si="877"/>
        <v>0</v>
      </c>
      <c r="Y651" s="215"/>
      <c r="Z651" s="215"/>
      <c r="AA651" s="140">
        <f t="shared" si="889"/>
        <v>0</v>
      </c>
      <c r="AB651" s="216"/>
      <c r="AC651" s="212"/>
      <c r="AD651" s="215"/>
      <c r="AE651" s="139">
        <f t="shared" si="878"/>
        <v>0</v>
      </c>
      <c r="AF651" s="215"/>
      <c r="AG651" s="215"/>
      <c r="AH651" s="140">
        <f t="shared" si="890"/>
        <v>0</v>
      </c>
      <c r="AJ651" s="217"/>
      <c r="AK651" s="218"/>
      <c r="AL651" s="219"/>
      <c r="AM651" s="218"/>
      <c r="AN651" s="219"/>
      <c r="AO651" s="218"/>
      <c r="AP651" s="219"/>
      <c r="AQ651" s="218"/>
      <c r="AR651" s="219"/>
      <c r="AS651" s="218"/>
      <c r="AT651" s="219"/>
      <c r="AU651" s="218"/>
      <c r="AV651" s="114">
        <f t="shared" si="880"/>
        <v>0</v>
      </c>
      <c r="AW651" s="113">
        <f t="shared" si="881"/>
        <v>0</v>
      </c>
      <c r="AX651" s="210"/>
      <c r="AY651" s="111">
        <f t="shared" si="882"/>
        <v>0</v>
      </c>
      <c r="AZ651" s="113">
        <f t="shared" si="883"/>
        <v>0</v>
      </c>
      <c r="BA651" s="114">
        <f t="shared" si="884"/>
        <v>0</v>
      </c>
      <c r="BB651" s="113">
        <f t="shared" si="885"/>
        <v>0</v>
      </c>
      <c r="BC651" s="113">
        <f t="shared" si="886"/>
        <v>0</v>
      </c>
      <c r="BD651" s="117">
        <f t="shared" si="887"/>
        <v>0</v>
      </c>
    </row>
    <row r="652" spans="2:56" x14ac:dyDescent="0.3">
      <c r="B652" s="211" t="s">
        <v>72</v>
      </c>
      <c r="C652" s="212"/>
      <c r="D652" s="213"/>
      <c r="E652" s="144">
        <f t="shared" si="873"/>
        <v>0</v>
      </c>
      <c r="F652" s="212"/>
      <c r="G652" s="213"/>
      <c r="H652" s="144">
        <f t="shared" si="874"/>
        <v>0</v>
      </c>
      <c r="I652" s="212"/>
      <c r="J652" s="213"/>
      <c r="K652" s="144">
        <f t="shared" si="875"/>
        <v>0</v>
      </c>
      <c r="L652" s="212"/>
      <c r="M652" s="214"/>
      <c r="N652" s="215"/>
      <c r="O652" s="212"/>
      <c r="P652" s="215"/>
      <c r="Q652" s="139">
        <f t="shared" si="876"/>
        <v>0</v>
      </c>
      <c r="R652" s="215"/>
      <c r="S652" s="215"/>
      <c r="T652" s="140">
        <f t="shared" si="888"/>
        <v>0</v>
      </c>
      <c r="U652" s="216"/>
      <c r="V652" s="212"/>
      <c r="W652" s="215"/>
      <c r="X652" s="139">
        <f t="shared" si="877"/>
        <v>0</v>
      </c>
      <c r="Y652" s="215"/>
      <c r="Z652" s="215"/>
      <c r="AA652" s="140">
        <f t="shared" si="889"/>
        <v>0</v>
      </c>
      <c r="AB652" s="216"/>
      <c r="AC652" s="212"/>
      <c r="AD652" s="215"/>
      <c r="AE652" s="139">
        <f t="shared" si="878"/>
        <v>0</v>
      </c>
      <c r="AF652" s="215"/>
      <c r="AG652" s="215"/>
      <c r="AH652" s="140">
        <f t="shared" si="890"/>
        <v>0</v>
      </c>
      <c r="AJ652" s="217"/>
      <c r="AK652" s="218"/>
      <c r="AL652" s="219"/>
      <c r="AM652" s="218"/>
      <c r="AN652" s="219"/>
      <c r="AO652" s="218"/>
      <c r="AP652" s="219"/>
      <c r="AQ652" s="218"/>
      <c r="AR652" s="219"/>
      <c r="AS652" s="218"/>
      <c r="AT652" s="219"/>
      <c r="AU652" s="218"/>
      <c r="AV652" s="114">
        <f t="shared" si="880"/>
        <v>0</v>
      </c>
      <c r="AW652" s="113">
        <f t="shared" si="881"/>
        <v>0</v>
      </c>
      <c r="AX652" s="210"/>
      <c r="AY652" s="111">
        <f t="shared" si="882"/>
        <v>0</v>
      </c>
      <c r="AZ652" s="113">
        <f t="shared" si="883"/>
        <v>0</v>
      </c>
      <c r="BA652" s="114">
        <f t="shared" si="884"/>
        <v>0</v>
      </c>
      <c r="BB652" s="113">
        <f t="shared" si="885"/>
        <v>0</v>
      </c>
      <c r="BC652" s="113">
        <f t="shared" si="886"/>
        <v>0</v>
      </c>
      <c r="BD652" s="117">
        <f t="shared" si="887"/>
        <v>0</v>
      </c>
    </row>
    <row r="653" spans="2:56" x14ac:dyDescent="0.3">
      <c r="B653" s="222" t="s">
        <v>73</v>
      </c>
      <c r="C653" s="78">
        <f>SUM(C654:C657)</f>
        <v>0</v>
      </c>
      <c r="D653" s="79">
        <f>SUM(D654:D657)</f>
        <v>0</v>
      </c>
      <c r="E653" s="69">
        <f t="shared" si="873"/>
        <v>0</v>
      </c>
      <c r="F653" s="78">
        <f>SUM(F654:F657)</f>
        <v>0</v>
      </c>
      <c r="G653" s="79">
        <f>SUM(G654:G657)</f>
        <v>0</v>
      </c>
      <c r="H653" s="69">
        <f t="shared" si="874"/>
        <v>0</v>
      </c>
      <c r="I653" s="78">
        <f>SUM(I654:I657)</f>
        <v>0</v>
      </c>
      <c r="J653" s="79">
        <f>SUM(J654:J657)</f>
        <v>0</v>
      </c>
      <c r="K653" s="69">
        <f t="shared" si="875"/>
        <v>0</v>
      </c>
      <c r="L653" s="78">
        <f>SUM(L654:L657)</f>
        <v>0</v>
      </c>
      <c r="M653" s="80">
        <f>SUM(M654:M657)</f>
        <v>0</v>
      </c>
      <c r="N653" s="81">
        <f>SUM(N654:N657)</f>
        <v>0</v>
      </c>
      <c r="O653" s="78">
        <f>SUM(O654:O657)</f>
        <v>0</v>
      </c>
      <c r="P653" s="81">
        <f>SUM(P654:P657)</f>
        <v>0</v>
      </c>
      <c r="Q653" s="148">
        <f t="shared" si="876"/>
        <v>0</v>
      </c>
      <c r="R653" s="81">
        <f>SUM(R654:R657)</f>
        <v>0</v>
      </c>
      <c r="S653" s="81">
        <f>SUM(S654:S657)</f>
        <v>0</v>
      </c>
      <c r="T653" s="149">
        <f t="shared" si="888"/>
        <v>0</v>
      </c>
      <c r="U653" s="216"/>
      <c r="V653" s="78">
        <f>SUM(V654:V657)</f>
        <v>0</v>
      </c>
      <c r="W653" s="81">
        <f>SUM(W654:W657)</f>
        <v>0</v>
      </c>
      <c r="X653" s="148">
        <f t="shared" si="877"/>
        <v>0</v>
      </c>
      <c r="Y653" s="81">
        <f>SUM(Y654:Y657)</f>
        <v>0</v>
      </c>
      <c r="Z653" s="81">
        <f>SUM(Z654:Z657)</f>
        <v>0</v>
      </c>
      <c r="AA653" s="149">
        <f t="shared" si="889"/>
        <v>0</v>
      </c>
      <c r="AB653" s="216"/>
      <c r="AC653" s="78">
        <f>SUM(AC654:AC657)</f>
        <v>0</v>
      </c>
      <c r="AD653" s="81">
        <f>SUM(AD654:AD657)</f>
        <v>0</v>
      </c>
      <c r="AE653" s="148">
        <f t="shared" si="878"/>
        <v>0</v>
      </c>
      <c r="AF653" s="81">
        <f>SUM(AF654:AF657)</f>
        <v>0</v>
      </c>
      <c r="AG653" s="81">
        <f>SUM(AG654:AG657)</f>
        <v>0</v>
      </c>
      <c r="AH653" s="149">
        <f t="shared" si="890"/>
        <v>0</v>
      </c>
      <c r="AJ653" s="79">
        <f t="shared" ref="AJ653:AU653" si="897">SUM(AJ654:AJ657)</f>
        <v>0</v>
      </c>
      <c r="AK653" s="80">
        <f t="shared" si="897"/>
        <v>0</v>
      </c>
      <c r="AL653" s="81">
        <f t="shared" si="897"/>
        <v>0</v>
      </c>
      <c r="AM653" s="80">
        <f t="shared" si="897"/>
        <v>0</v>
      </c>
      <c r="AN653" s="81">
        <f t="shared" si="897"/>
        <v>0</v>
      </c>
      <c r="AO653" s="80">
        <f t="shared" si="897"/>
        <v>0</v>
      </c>
      <c r="AP653" s="81">
        <f t="shared" si="897"/>
        <v>0</v>
      </c>
      <c r="AQ653" s="80">
        <f t="shared" si="897"/>
        <v>0</v>
      </c>
      <c r="AR653" s="81">
        <f t="shared" si="897"/>
        <v>0</v>
      </c>
      <c r="AS653" s="80">
        <f t="shared" si="897"/>
        <v>0</v>
      </c>
      <c r="AT653" s="81">
        <f t="shared" si="897"/>
        <v>0</v>
      </c>
      <c r="AU653" s="80">
        <f t="shared" si="897"/>
        <v>0</v>
      </c>
      <c r="AV653" s="81">
        <f t="shared" si="880"/>
        <v>0</v>
      </c>
      <c r="AW653" s="80">
        <f t="shared" si="881"/>
        <v>0</v>
      </c>
      <c r="AX653" s="210"/>
      <c r="AY653" s="79">
        <f t="shared" si="882"/>
        <v>0</v>
      </c>
      <c r="AZ653" s="80">
        <f t="shared" si="883"/>
        <v>0</v>
      </c>
      <c r="BA653" s="81">
        <f t="shared" si="884"/>
        <v>0</v>
      </c>
      <c r="BB653" s="80">
        <f t="shared" si="885"/>
        <v>0</v>
      </c>
      <c r="BC653" s="80">
        <f t="shared" si="886"/>
        <v>0</v>
      </c>
      <c r="BD653" s="86">
        <f t="shared" si="887"/>
        <v>0</v>
      </c>
    </row>
    <row r="654" spans="2:56" x14ac:dyDescent="0.3">
      <c r="B654" s="211" t="s">
        <v>74</v>
      </c>
      <c r="C654" s="212"/>
      <c r="D654" s="213"/>
      <c r="E654" s="144">
        <f t="shared" si="873"/>
        <v>0</v>
      </c>
      <c r="F654" s="212"/>
      <c r="G654" s="213"/>
      <c r="H654" s="144">
        <f t="shared" si="874"/>
        <v>0</v>
      </c>
      <c r="I654" s="212"/>
      <c r="J654" s="213"/>
      <c r="K654" s="144">
        <f t="shared" si="875"/>
        <v>0</v>
      </c>
      <c r="L654" s="212"/>
      <c r="M654" s="214"/>
      <c r="N654" s="215"/>
      <c r="O654" s="212"/>
      <c r="P654" s="215"/>
      <c r="Q654" s="139">
        <f t="shared" si="876"/>
        <v>0</v>
      </c>
      <c r="R654" s="215"/>
      <c r="S654" s="215"/>
      <c r="T654" s="140">
        <f t="shared" si="888"/>
        <v>0</v>
      </c>
      <c r="U654" s="216"/>
      <c r="V654" s="212"/>
      <c r="W654" s="215"/>
      <c r="X654" s="139">
        <f t="shared" si="877"/>
        <v>0</v>
      </c>
      <c r="Y654" s="215"/>
      <c r="Z654" s="215"/>
      <c r="AA654" s="140">
        <f t="shared" si="889"/>
        <v>0</v>
      </c>
      <c r="AB654" s="216"/>
      <c r="AC654" s="212"/>
      <c r="AD654" s="215"/>
      <c r="AE654" s="139">
        <f t="shared" si="878"/>
        <v>0</v>
      </c>
      <c r="AF654" s="215"/>
      <c r="AG654" s="215"/>
      <c r="AH654" s="140">
        <f t="shared" si="890"/>
        <v>0</v>
      </c>
      <c r="AJ654" s="217"/>
      <c r="AK654" s="218"/>
      <c r="AL654" s="219"/>
      <c r="AM654" s="218"/>
      <c r="AN654" s="219"/>
      <c r="AO654" s="218"/>
      <c r="AP654" s="219"/>
      <c r="AQ654" s="218"/>
      <c r="AR654" s="219"/>
      <c r="AS654" s="218"/>
      <c r="AT654" s="219"/>
      <c r="AU654" s="218"/>
      <c r="AV654" s="114">
        <f t="shared" si="880"/>
        <v>0</v>
      </c>
      <c r="AW654" s="113">
        <f t="shared" si="881"/>
        <v>0</v>
      </c>
      <c r="AX654" s="210"/>
      <c r="AY654" s="111">
        <f t="shared" si="882"/>
        <v>0</v>
      </c>
      <c r="AZ654" s="113">
        <f t="shared" si="883"/>
        <v>0</v>
      </c>
      <c r="BA654" s="114">
        <f t="shared" si="884"/>
        <v>0</v>
      </c>
      <c r="BB654" s="113">
        <f t="shared" si="885"/>
        <v>0</v>
      </c>
      <c r="BC654" s="113">
        <f t="shared" si="886"/>
        <v>0</v>
      </c>
      <c r="BD654" s="117">
        <f t="shared" si="887"/>
        <v>0</v>
      </c>
    </row>
    <row r="655" spans="2:56" x14ac:dyDescent="0.3">
      <c r="B655" s="211" t="s">
        <v>75</v>
      </c>
      <c r="C655" s="212"/>
      <c r="D655" s="213"/>
      <c r="E655" s="144">
        <f t="shared" si="873"/>
        <v>0</v>
      </c>
      <c r="F655" s="212"/>
      <c r="G655" s="213"/>
      <c r="H655" s="144">
        <f t="shared" si="874"/>
        <v>0</v>
      </c>
      <c r="I655" s="212"/>
      <c r="J655" s="213"/>
      <c r="K655" s="144">
        <f t="shared" si="875"/>
        <v>0</v>
      </c>
      <c r="L655" s="212"/>
      <c r="M655" s="214"/>
      <c r="N655" s="215"/>
      <c r="O655" s="212"/>
      <c r="P655" s="215"/>
      <c r="Q655" s="139">
        <f t="shared" si="876"/>
        <v>0</v>
      </c>
      <c r="R655" s="215"/>
      <c r="S655" s="215"/>
      <c r="T655" s="140">
        <f t="shared" si="888"/>
        <v>0</v>
      </c>
      <c r="U655" s="216"/>
      <c r="V655" s="212"/>
      <c r="W655" s="215"/>
      <c r="X655" s="139">
        <f t="shared" si="877"/>
        <v>0</v>
      </c>
      <c r="Y655" s="215"/>
      <c r="Z655" s="215"/>
      <c r="AA655" s="140">
        <f t="shared" si="889"/>
        <v>0</v>
      </c>
      <c r="AB655" s="216"/>
      <c r="AC655" s="212"/>
      <c r="AD655" s="215"/>
      <c r="AE655" s="139">
        <f t="shared" si="878"/>
        <v>0</v>
      </c>
      <c r="AF655" s="215"/>
      <c r="AG655" s="215"/>
      <c r="AH655" s="140">
        <f t="shared" si="890"/>
        <v>0</v>
      </c>
      <c r="AJ655" s="217"/>
      <c r="AK655" s="218"/>
      <c r="AL655" s="219"/>
      <c r="AM655" s="218"/>
      <c r="AN655" s="219"/>
      <c r="AO655" s="218"/>
      <c r="AP655" s="219"/>
      <c r="AQ655" s="218"/>
      <c r="AR655" s="219"/>
      <c r="AS655" s="218"/>
      <c r="AT655" s="219"/>
      <c r="AU655" s="218"/>
      <c r="AV655" s="114">
        <f t="shared" si="880"/>
        <v>0</v>
      </c>
      <c r="AW655" s="113">
        <f t="shared" si="881"/>
        <v>0</v>
      </c>
      <c r="AX655" s="210"/>
      <c r="AY655" s="111">
        <f t="shared" si="882"/>
        <v>0</v>
      </c>
      <c r="AZ655" s="113">
        <f t="shared" si="883"/>
        <v>0</v>
      </c>
      <c r="BA655" s="114">
        <f t="shared" si="884"/>
        <v>0</v>
      </c>
      <c r="BB655" s="113">
        <f t="shared" si="885"/>
        <v>0</v>
      </c>
      <c r="BC655" s="113">
        <f t="shared" si="886"/>
        <v>0</v>
      </c>
      <c r="BD655" s="117">
        <f t="shared" si="887"/>
        <v>0</v>
      </c>
    </row>
    <row r="656" spans="2:56" x14ac:dyDescent="0.3">
      <c r="B656" s="211" t="s">
        <v>76</v>
      </c>
      <c r="C656" s="212"/>
      <c r="D656" s="213"/>
      <c r="E656" s="144">
        <f t="shared" si="873"/>
        <v>0</v>
      </c>
      <c r="F656" s="212"/>
      <c r="G656" s="213"/>
      <c r="H656" s="144">
        <f t="shared" si="874"/>
        <v>0</v>
      </c>
      <c r="I656" s="212"/>
      <c r="J656" s="213"/>
      <c r="K656" s="144">
        <f t="shared" si="875"/>
        <v>0</v>
      </c>
      <c r="L656" s="212"/>
      <c r="M656" s="214"/>
      <c r="N656" s="215"/>
      <c r="O656" s="212"/>
      <c r="P656" s="215"/>
      <c r="Q656" s="139">
        <f t="shared" si="876"/>
        <v>0</v>
      </c>
      <c r="R656" s="215"/>
      <c r="S656" s="215"/>
      <c r="T656" s="140">
        <f t="shared" si="888"/>
        <v>0</v>
      </c>
      <c r="U656" s="216"/>
      <c r="V656" s="212"/>
      <c r="W656" s="215"/>
      <c r="X656" s="139">
        <f t="shared" si="877"/>
        <v>0</v>
      </c>
      <c r="Y656" s="215"/>
      <c r="Z656" s="215"/>
      <c r="AA656" s="140">
        <f t="shared" si="889"/>
        <v>0</v>
      </c>
      <c r="AB656" s="216"/>
      <c r="AC656" s="212"/>
      <c r="AD656" s="215"/>
      <c r="AE656" s="139">
        <f t="shared" si="878"/>
        <v>0</v>
      </c>
      <c r="AF656" s="215"/>
      <c r="AG656" s="215"/>
      <c r="AH656" s="140">
        <f t="shared" si="890"/>
        <v>0</v>
      </c>
      <c r="AJ656" s="217"/>
      <c r="AK656" s="218"/>
      <c r="AL656" s="219"/>
      <c r="AM656" s="218"/>
      <c r="AN656" s="219"/>
      <c r="AO656" s="218"/>
      <c r="AP656" s="219"/>
      <c r="AQ656" s="218"/>
      <c r="AR656" s="219"/>
      <c r="AS656" s="218"/>
      <c r="AT656" s="219"/>
      <c r="AU656" s="218"/>
      <c r="AV656" s="114">
        <f t="shared" si="880"/>
        <v>0</v>
      </c>
      <c r="AW656" s="113">
        <f t="shared" si="881"/>
        <v>0</v>
      </c>
      <c r="AX656" s="210"/>
      <c r="AY656" s="111">
        <f t="shared" si="882"/>
        <v>0</v>
      </c>
      <c r="AZ656" s="113">
        <f t="shared" si="883"/>
        <v>0</v>
      </c>
      <c r="BA656" s="114">
        <f t="shared" si="884"/>
        <v>0</v>
      </c>
      <c r="BB656" s="113">
        <f t="shared" si="885"/>
        <v>0</v>
      </c>
      <c r="BC656" s="113">
        <f t="shared" si="886"/>
        <v>0</v>
      </c>
      <c r="BD656" s="117">
        <f t="shared" si="887"/>
        <v>0</v>
      </c>
    </row>
    <row r="657" spans="2:56" x14ac:dyDescent="0.3">
      <c r="B657" s="211" t="s">
        <v>77</v>
      </c>
      <c r="C657" s="212"/>
      <c r="D657" s="213"/>
      <c r="E657" s="144">
        <f t="shared" si="873"/>
        <v>0</v>
      </c>
      <c r="F657" s="212"/>
      <c r="G657" s="213"/>
      <c r="H657" s="144">
        <f t="shared" si="874"/>
        <v>0</v>
      </c>
      <c r="I657" s="212"/>
      <c r="J657" s="213"/>
      <c r="K657" s="144">
        <f t="shared" si="875"/>
        <v>0</v>
      </c>
      <c r="L657" s="212"/>
      <c r="M657" s="214"/>
      <c r="N657" s="215"/>
      <c r="O657" s="212"/>
      <c r="P657" s="215"/>
      <c r="Q657" s="139">
        <f t="shared" si="876"/>
        <v>0</v>
      </c>
      <c r="R657" s="215"/>
      <c r="S657" s="215"/>
      <c r="T657" s="140">
        <f t="shared" si="888"/>
        <v>0</v>
      </c>
      <c r="U657" s="216"/>
      <c r="V657" s="212"/>
      <c r="W657" s="215"/>
      <c r="X657" s="139">
        <f t="shared" si="877"/>
        <v>0</v>
      </c>
      <c r="Y657" s="215"/>
      <c r="Z657" s="215"/>
      <c r="AA657" s="140">
        <f t="shared" si="889"/>
        <v>0</v>
      </c>
      <c r="AB657" s="216"/>
      <c r="AC657" s="212"/>
      <c r="AD657" s="215"/>
      <c r="AE657" s="139">
        <f t="shared" si="878"/>
        <v>0</v>
      </c>
      <c r="AF657" s="215"/>
      <c r="AG657" s="215"/>
      <c r="AH657" s="140">
        <f t="shared" si="890"/>
        <v>0</v>
      </c>
      <c r="AJ657" s="217"/>
      <c r="AK657" s="218"/>
      <c r="AL657" s="219"/>
      <c r="AM657" s="218"/>
      <c r="AN657" s="219"/>
      <c r="AO657" s="218"/>
      <c r="AP657" s="219"/>
      <c r="AQ657" s="218"/>
      <c r="AR657" s="219"/>
      <c r="AS657" s="218"/>
      <c r="AT657" s="219"/>
      <c r="AU657" s="218"/>
      <c r="AV657" s="114">
        <f t="shared" si="880"/>
        <v>0</v>
      </c>
      <c r="AW657" s="113">
        <f t="shared" si="881"/>
        <v>0</v>
      </c>
      <c r="AX657" s="210"/>
      <c r="AY657" s="111">
        <f t="shared" si="882"/>
        <v>0</v>
      </c>
      <c r="AZ657" s="113">
        <f t="shared" si="883"/>
        <v>0</v>
      </c>
      <c r="BA657" s="114">
        <f t="shared" si="884"/>
        <v>0</v>
      </c>
      <c r="BB657" s="113">
        <f t="shared" si="885"/>
        <v>0</v>
      </c>
      <c r="BC657" s="113">
        <f t="shared" si="886"/>
        <v>0</v>
      </c>
      <c r="BD657" s="117">
        <f t="shared" si="887"/>
        <v>0</v>
      </c>
    </row>
    <row r="658" spans="2:56" x14ac:dyDescent="0.3">
      <c r="B658" s="222" t="s">
        <v>78</v>
      </c>
      <c r="C658" s="78">
        <f>SUM(C659)</f>
        <v>0</v>
      </c>
      <c r="D658" s="79">
        <f>SUM(D659)</f>
        <v>0</v>
      </c>
      <c r="E658" s="69">
        <f t="shared" si="873"/>
        <v>0</v>
      </c>
      <c r="F658" s="78">
        <f>SUM(F659)</f>
        <v>0</v>
      </c>
      <c r="G658" s="79">
        <f>SUM(G659)</f>
        <v>0</v>
      </c>
      <c r="H658" s="69">
        <f t="shared" si="874"/>
        <v>0</v>
      </c>
      <c r="I658" s="78">
        <f>SUM(I659)</f>
        <v>0</v>
      </c>
      <c r="J658" s="79">
        <f>SUM(J659)</f>
        <v>0</v>
      </c>
      <c r="K658" s="69">
        <f t="shared" si="875"/>
        <v>0</v>
      </c>
      <c r="L658" s="78">
        <f>SUM(L659)</f>
        <v>0</v>
      </c>
      <c r="M658" s="80">
        <f>SUM(M659)</f>
        <v>0</v>
      </c>
      <c r="N658" s="81">
        <f>SUM(N659)</f>
        <v>0</v>
      </c>
      <c r="O658" s="78">
        <f>SUM(O659)</f>
        <v>0</v>
      </c>
      <c r="P658" s="81">
        <f>SUM(P659)</f>
        <v>0</v>
      </c>
      <c r="Q658" s="148">
        <f t="shared" si="876"/>
        <v>0</v>
      </c>
      <c r="R658" s="81">
        <f>SUM(R659)</f>
        <v>0</v>
      </c>
      <c r="S658" s="81">
        <f>SUM(S659)</f>
        <v>0</v>
      </c>
      <c r="T658" s="149">
        <f t="shared" si="888"/>
        <v>0</v>
      </c>
      <c r="U658" s="216"/>
      <c r="V658" s="78">
        <f>SUM(V659)</f>
        <v>0</v>
      </c>
      <c r="W658" s="81">
        <f>SUM(W659)</f>
        <v>0</v>
      </c>
      <c r="X658" s="148">
        <f t="shared" si="877"/>
        <v>0</v>
      </c>
      <c r="Y658" s="81">
        <f>SUM(Y659)</f>
        <v>0</v>
      </c>
      <c r="Z658" s="81">
        <f>SUM(Z659)</f>
        <v>0</v>
      </c>
      <c r="AA658" s="149">
        <f t="shared" si="889"/>
        <v>0</v>
      </c>
      <c r="AB658" s="216"/>
      <c r="AC658" s="78">
        <f>SUM(AC659)</f>
        <v>0</v>
      </c>
      <c r="AD658" s="81">
        <f>SUM(AD659)</f>
        <v>0</v>
      </c>
      <c r="AE658" s="148">
        <f t="shared" si="878"/>
        <v>0</v>
      </c>
      <c r="AF658" s="81">
        <f>SUM(AF659)</f>
        <v>0</v>
      </c>
      <c r="AG658" s="81">
        <f>SUM(AG659)</f>
        <v>0</v>
      </c>
      <c r="AH658" s="149">
        <f t="shared" si="890"/>
        <v>0</v>
      </c>
      <c r="AJ658" s="79">
        <f t="shared" ref="AJ658:AU658" si="898">SUM(AJ659)</f>
        <v>0</v>
      </c>
      <c r="AK658" s="80">
        <f t="shared" si="898"/>
        <v>0</v>
      </c>
      <c r="AL658" s="81">
        <f t="shared" si="898"/>
        <v>0</v>
      </c>
      <c r="AM658" s="80">
        <f t="shared" si="898"/>
        <v>0</v>
      </c>
      <c r="AN658" s="81">
        <f t="shared" si="898"/>
        <v>0</v>
      </c>
      <c r="AO658" s="80">
        <f t="shared" si="898"/>
        <v>0</v>
      </c>
      <c r="AP658" s="81">
        <f t="shared" si="898"/>
        <v>0</v>
      </c>
      <c r="AQ658" s="80">
        <f t="shared" si="898"/>
        <v>0</v>
      </c>
      <c r="AR658" s="81">
        <f t="shared" si="898"/>
        <v>0</v>
      </c>
      <c r="AS658" s="80">
        <f t="shared" si="898"/>
        <v>0</v>
      </c>
      <c r="AT658" s="81">
        <f t="shared" si="898"/>
        <v>0</v>
      </c>
      <c r="AU658" s="80">
        <f t="shared" si="898"/>
        <v>0</v>
      </c>
      <c r="AV658" s="81">
        <f t="shared" si="880"/>
        <v>0</v>
      </c>
      <c r="AW658" s="80">
        <f t="shared" si="881"/>
        <v>0</v>
      </c>
      <c r="AX658" s="210"/>
      <c r="AY658" s="79">
        <f t="shared" si="882"/>
        <v>0</v>
      </c>
      <c r="AZ658" s="80">
        <f t="shared" si="883"/>
        <v>0</v>
      </c>
      <c r="BA658" s="81">
        <f t="shared" si="884"/>
        <v>0</v>
      </c>
      <c r="BB658" s="80">
        <f t="shared" si="885"/>
        <v>0</v>
      </c>
      <c r="BC658" s="80">
        <f t="shared" si="886"/>
        <v>0</v>
      </c>
      <c r="BD658" s="86">
        <f t="shared" si="887"/>
        <v>0</v>
      </c>
    </row>
    <row r="659" spans="2:56" x14ac:dyDescent="0.3">
      <c r="B659" s="211" t="s">
        <v>79</v>
      </c>
      <c r="C659" s="212"/>
      <c r="D659" s="213"/>
      <c r="E659" s="144">
        <f t="shared" si="873"/>
        <v>0</v>
      </c>
      <c r="F659" s="212"/>
      <c r="G659" s="213"/>
      <c r="H659" s="144">
        <f t="shared" si="874"/>
        <v>0</v>
      </c>
      <c r="I659" s="212"/>
      <c r="J659" s="213"/>
      <c r="K659" s="144">
        <f t="shared" si="875"/>
        <v>0</v>
      </c>
      <c r="L659" s="212"/>
      <c r="M659" s="214"/>
      <c r="N659" s="215"/>
      <c r="O659" s="212"/>
      <c r="P659" s="215"/>
      <c r="Q659" s="139">
        <f t="shared" si="876"/>
        <v>0</v>
      </c>
      <c r="R659" s="215"/>
      <c r="S659" s="215"/>
      <c r="T659" s="140">
        <f t="shared" si="888"/>
        <v>0</v>
      </c>
      <c r="U659" s="216"/>
      <c r="V659" s="212"/>
      <c r="W659" s="215"/>
      <c r="X659" s="139">
        <f t="shared" si="877"/>
        <v>0</v>
      </c>
      <c r="Y659" s="215"/>
      <c r="Z659" s="215"/>
      <c r="AA659" s="140">
        <f t="shared" si="889"/>
        <v>0</v>
      </c>
      <c r="AB659" s="216"/>
      <c r="AC659" s="212"/>
      <c r="AD659" s="215"/>
      <c r="AE659" s="139">
        <f t="shared" si="878"/>
        <v>0</v>
      </c>
      <c r="AF659" s="215"/>
      <c r="AG659" s="215"/>
      <c r="AH659" s="140">
        <f t="shared" si="890"/>
        <v>0</v>
      </c>
      <c r="AJ659" s="217"/>
      <c r="AK659" s="218"/>
      <c r="AL659" s="219"/>
      <c r="AM659" s="218"/>
      <c r="AN659" s="219"/>
      <c r="AO659" s="218"/>
      <c r="AP659" s="219"/>
      <c r="AQ659" s="218"/>
      <c r="AR659" s="219"/>
      <c r="AS659" s="218"/>
      <c r="AT659" s="219"/>
      <c r="AU659" s="218"/>
      <c r="AV659" s="114">
        <f t="shared" si="880"/>
        <v>0</v>
      </c>
      <c r="AW659" s="113">
        <f t="shared" si="881"/>
        <v>0</v>
      </c>
      <c r="AX659" s="210"/>
      <c r="AY659" s="111">
        <f t="shared" si="882"/>
        <v>0</v>
      </c>
      <c r="AZ659" s="113">
        <f t="shared" si="883"/>
        <v>0</v>
      </c>
      <c r="BA659" s="114">
        <f t="shared" si="884"/>
        <v>0</v>
      </c>
      <c r="BB659" s="113">
        <f t="shared" si="885"/>
        <v>0</v>
      </c>
      <c r="BC659" s="113">
        <f t="shared" si="886"/>
        <v>0</v>
      </c>
      <c r="BD659" s="117">
        <f t="shared" si="887"/>
        <v>0</v>
      </c>
    </row>
    <row r="660" spans="2:56" x14ac:dyDescent="0.3">
      <c r="B660" s="222" t="s">
        <v>80</v>
      </c>
      <c r="C660" s="78">
        <f>SUM(C661)</f>
        <v>0</v>
      </c>
      <c r="D660" s="79">
        <f>SUM(D661)</f>
        <v>0</v>
      </c>
      <c r="E660" s="69">
        <f t="shared" si="873"/>
        <v>0</v>
      </c>
      <c r="F660" s="78">
        <f>SUM(F661)</f>
        <v>0</v>
      </c>
      <c r="G660" s="79">
        <f>SUM(G661)</f>
        <v>0</v>
      </c>
      <c r="H660" s="69">
        <f t="shared" si="874"/>
        <v>0</v>
      </c>
      <c r="I660" s="78">
        <f>SUM(I661)</f>
        <v>0</v>
      </c>
      <c r="J660" s="79">
        <f>SUM(J661)</f>
        <v>0</v>
      </c>
      <c r="K660" s="69">
        <f t="shared" si="875"/>
        <v>0</v>
      </c>
      <c r="L660" s="78">
        <f>SUM(L661)</f>
        <v>0</v>
      </c>
      <c r="M660" s="80">
        <f>SUM(M661)</f>
        <v>0</v>
      </c>
      <c r="N660" s="81">
        <f>SUM(N661)</f>
        <v>0</v>
      </c>
      <c r="O660" s="78">
        <f>SUM(O661)</f>
        <v>0</v>
      </c>
      <c r="P660" s="81">
        <f>SUM(P661)</f>
        <v>0</v>
      </c>
      <c r="Q660" s="148">
        <f t="shared" si="876"/>
        <v>0</v>
      </c>
      <c r="R660" s="81">
        <f>SUM(R661)</f>
        <v>0</v>
      </c>
      <c r="S660" s="81">
        <f>SUM(S661)</f>
        <v>0</v>
      </c>
      <c r="T660" s="149">
        <f t="shared" si="888"/>
        <v>0</v>
      </c>
      <c r="U660" s="216"/>
      <c r="V660" s="78">
        <f>SUM(V661)</f>
        <v>0</v>
      </c>
      <c r="W660" s="81">
        <f>SUM(W661)</f>
        <v>0</v>
      </c>
      <c r="X660" s="148">
        <f t="shared" si="877"/>
        <v>0</v>
      </c>
      <c r="Y660" s="81">
        <f>SUM(Y661)</f>
        <v>0</v>
      </c>
      <c r="Z660" s="81">
        <f>SUM(Z661)</f>
        <v>0</v>
      </c>
      <c r="AA660" s="149">
        <f t="shared" si="889"/>
        <v>0</v>
      </c>
      <c r="AB660" s="216"/>
      <c r="AC660" s="78">
        <f>SUM(AC661)</f>
        <v>0</v>
      </c>
      <c r="AD660" s="81">
        <f>SUM(AD661)</f>
        <v>0</v>
      </c>
      <c r="AE660" s="148">
        <f t="shared" si="878"/>
        <v>0</v>
      </c>
      <c r="AF660" s="81">
        <f>SUM(AF661)</f>
        <v>0</v>
      </c>
      <c r="AG660" s="81">
        <f>SUM(AG661)</f>
        <v>0</v>
      </c>
      <c r="AH660" s="149">
        <f t="shared" si="890"/>
        <v>0</v>
      </c>
      <c r="AJ660" s="79">
        <f t="shared" ref="AJ660:AU660" si="899">SUM(AJ661)</f>
        <v>0</v>
      </c>
      <c r="AK660" s="80">
        <f t="shared" si="899"/>
        <v>0</v>
      </c>
      <c r="AL660" s="81">
        <f t="shared" si="899"/>
        <v>0</v>
      </c>
      <c r="AM660" s="80">
        <f t="shared" si="899"/>
        <v>0</v>
      </c>
      <c r="AN660" s="81">
        <f t="shared" si="899"/>
        <v>0</v>
      </c>
      <c r="AO660" s="80">
        <f t="shared" si="899"/>
        <v>0</v>
      </c>
      <c r="AP660" s="81">
        <f t="shared" si="899"/>
        <v>0</v>
      </c>
      <c r="AQ660" s="80">
        <f t="shared" si="899"/>
        <v>0</v>
      </c>
      <c r="AR660" s="81">
        <f t="shared" si="899"/>
        <v>0</v>
      </c>
      <c r="AS660" s="80">
        <f t="shared" si="899"/>
        <v>0</v>
      </c>
      <c r="AT660" s="81">
        <f t="shared" si="899"/>
        <v>0</v>
      </c>
      <c r="AU660" s="80">
        <f t="shared" si="899"/>
        <v>0</v>
      </c>
      <c r="AV660" s="81">
        <f t="shared" si="880"/>
        <v>0</v>
      </c>
      <c r="AW660" s="80">
        <f t="shared" si="881"/>
        <v>0</v>
      </c>
      <c r="AX660" s="210"/>
      <c r="AY660" s="79">
        <f t="shared" si="882"/>
        <v>0</v>
      </c>
      <c r="AZ660" s="80">
        <f t="shared" si="883"/>
        <v>0</v>
      </c>
      <c r="BA660" s="81">
        <f t="shared" si="884"/>
        <v>0</v>
      </c>
      <c r="BB660" s="80">
        <f t="shared" si="885"/>
        <v>0</v>
      </c>
      <c r="BC660" s="80">
        <f t="shared" si="886"/>
        <v>0</v>
      </c>
      <c r="BD660" s="86">
        <f t="shared" si="887"/>
        <v>0</v>
      </c>
    </row>
    <row r="661" spans="2:56" x14ac:dyDescent="0.3">
      <c r="B661" s="211" t="s">
        <v>80</v>
      </c>
      <c r="C661" s="212"/>
      <c r="D661" s="213"/>
      <c r="E661" s="144">
        <f t="shared" si="873"/>
        <v>0</v>
      </c>
      <c r="F661" s="212"/>
      <c r="G661" s="213"/>
      <c r="H661" s="144">
        <f t="shared" si="874"/>
        <v>0</v>
      </c>
      <c r="I661" s="212"/>
      <c r="J661" s="213"/>
      <c r="K661" s="144">
        <f t="shared" si="875"/>
        <v>0</v>
      </c>
      <c r="L661" s="212"/>
      <c r="M661" s="214"/>
      <c r="N661" s="215"/>
      <c r="O661" s="212"/>
      <c r="P661" s="215"/>
      <c r="Q661" s="139">
        <f t="shared" si="876"/>
        <v>0</v>
      </c>
      <c r="R661" s="215"/>
      <c r="S661" s="215"/>
      <c r="T661" s="140">
        <f t="shared" si="888"/>
        <v>0</v>
      </c>
      <c r="U661" s="216"/>
      <c r="V661" s="212"/>
      <c r="W661" s="215"/>
      <c r="X661" s="139">
        <f t="shared" si="877"/>
        <v>0</v>
      </c>
      <c r="Y661" s="215"/>
      <c r="Z661" s="215"/>
      <c r="AA661" s="140">
        <f t="shared" si="889"/>
        <v>0</v>
      </c>
      <c r="AB661" s="216"/>
      <c r="AC661" s="212"/>
      <c r="AD661" s="215"/>
      <c r="AE661" s="139">
        <f t="shared" si="878"/>
        <v>0</v>
      </c>
      <c r="AF661" s="215"/>
      <c r="AG661" s="215"/>
      <c r="AH661" s="140">
        <f t="shared" si="890"/>
        <v>0</v>
      </c>
      <c r="AJ661" s="217"/>
      <c r="AK661" s="218"/>
      <c r="AL661" s="219"/>
      <c r="AM661" s="218"/>
      <c r="AN661" s="219"/>
      <c r="AO661" s="218"/>
      <c r="AP661" s="219"/>
      <c r="AQ661" s="218"/>
      <c r="AR661" s="219"/>
      <c r="AS661" s="218"/>
      <c r="AT661" s="219"/>
      <c r="AU661" s="218"/>
      <c r="AV661" s="114">
        <f t="shared" si="880"/>
        <v>0</v>
      </c>
      <c r="AW661" s="113">
        <f t="shared" si="881"/>
        <v>0</v>
      </c>
      <c r="AX661" s="210"/>
      <c r="AY661" s="111">
        <f t="shared" si="882"/>
        <v>0</v>
      </c>
      <c r="AZ661" s="113">
        <f t="shared" si="883"/>
        <v>0</v>
      </c>
      <c r="BA661" s="114">
        <f t="shared" si="884"/>
        <v>0</v>
      </c>
      <c r="BB661" s="113">
        <f t="shared" si="885"/>
        <v>0</v>
      </c>
      <c r="BC661" s="113">
        <f t="shared" si="886"/>
        <v>0</v>
      </c>
      <c r="BD661" s="117">
        <f t="shared" si="887"/>
        <v>0</v>
      </c>
    </row>
    <row r="662" spans="2:56" x14ac:dyDescent="0.3">
      <c r="B662" s="222" t="s">
        <v>81</v>
      </c>
      <c r="C662" s="78">
        <f>SUM(C663)</f>
        <v>0</v>
      </c>
      <c r="D662" s="79">
        <f>SUM(D663)</f>
        <v>0</v>
      </c>
      <c r="E662" s="69">
        <f t="shared" si="873"/>
        <v>0</v>
      </c>
      <c r="F662" s="78">
        <f>SUM(F663)</f>
        <v>0</v>
      </c>
      <c r="G662" s="79">
        <f>SUM(G663)</f>
        <v>0</v>
      </c>
      <c r="H662" s="69">
        <f t="shared" si="874"/>
        <v>0</v>
      </c>
      <c r="I662" s="78">
        <f>SUM(I663)</f>
        <v>35000</v>
      </c>
      <c r="J662" s="79">
        <f>SUM(J663)</f>
        <v>34930</v>
      </c>
      <c r="K662" s="69">
        <f t="shared" si="875"/>
        <v>0.998</v>
      </c>
      <c r="L662" s="78">
        <f>SUM(L663)</f>
        <v>27200</v>
      </c>
      <c r="M662" s="80">
        <f>SUM(M663)</f>
        <v>27200</v>
      </c>
      <c r="N662" s="81">
        <f>SUM(N663)</f>
        <v>0</v>
      </c>
      <c r="O662" s="78">
        <f>SUM(O663)</f>
        <v>42000</v>
      </c>
      <c r="P662" s="81">
        <f>SUM(P663)</f>
        <v>0</v>
      </c>
      <c r="Q662" s="148">
        <f t="shared" si="876"/>
        <v>42000</v>
      </c>
      <c r="R662" s="81">
        <f>SUM(R663)</f>
        <v>0</v>
      </c>
      <c r="S662" s="81">
        <f>SUM(S663)</f>
        <v>0</v>
      </c>
      <c r="T662" s="149">
        <f t="shared" si="888"/>
        <v>42000</v>
      </c>
      <c r="U662" s="216"/>
      <c r="V662" s="78">
        <f>SUM(V663)</f>
        <v>42000</v>
      </c>
      <c r="W662" s="81">
        <f>SUM(W663)</f>
        <v>0</v>
      </c>
      <c r="X662" s="148">
        <f t="shared" si="877"/>
        <v>42000</v>
      </c>
      <c r="Y662" s="81">
        <f>SUM(Y663)</f>
        <v>0</v>
      </c>
      <c r="Z662" s="81">
        <f>SUM(Z663)</f>
        <v>0</v>
      </c>
      <c r="AA662" s="149">
        <f t="shared" si="889"/>
        <v>42000</v>
      </c>
      <c r="AB662" s="216"/>
      <c r="AC662" s="78">
        <f>SUM(AC663)</f>
        <v>42000</v>
      </c>
      <c r="AD662" s="81">
        <f>SUM(AD663)</f>
        <v>0</v>
      </c>
      <c r="AE662" s="148">
        <f t="shared" si="878"/>
        <v>42000</v>
      </c>
      <c r="AF662" s="81">
        <f>SUM(AF663)</f>
        <v>0</v>
      </c>
      <c r="AG662" s="81">
        <f>SUM(AG663)</f>
        <v>0</v>
      </c>
      <c r="AH662" s="149">
        <f t="shared" si="890"/>
        <v>42000</v>
      </c>
      <c r="AJ662" s="79">
        <f t="shared" ref="AJ662:AU662" si="900">SUM(AJ663)</f>
        <v>0</v>
      </c>
      <c r="AK662" s="80">
        <f t="shared" si="900"/>
        <v>0</v>
      </c>
      <c r="AL662" s="81">
        <f t="shared" si="900"/>
        <v>0</v>
      </c>
      <c r="AM662" s="80">
        <f t="shared" si="900"/>
        <v>21000</v>
      </c>
      <c r="AN662" s="81">
        <f t="shared" si="900"/>
        <v>0</v>
      </c>
      <c r="AO662" s="80">
        <f t="shared" si="900"/>
        <v>0</v>
      </c>
      <c r="AP662" s="81">
        <f t="shared" si="900"/>
        <v>21000</v>
      </c>
      <c r="AQ662" s="80">
        <f t="shared" si="900"/>
        <v>0</v>
      </c>
      <c r="AR662" s="81">
        <f t="shared" si="900"/>
        <v>0</v>
      </c>
      <c r="AS662" s="80">
        <f t="shared" si="900"/>
        <v>0</v>
      </c>
      <c r="AT662" s="81">
        <f t="shared" si="900"/>
        <v>0</v>
      </c>
      <c r="AU662" s="80">
        <f t="shared" si="900"/>
        <v>0</v>
      </c>
      <c r="AV662" s="81">
        <f t="shared" si="880"/>
        <v>42000</v>
      </c>
      <c r="AW662" s="80">
        <f t="shared" si="881"/>
        <v>0</v>
      </c>
      <c r="AX662" s="210"/>
      <c r="AY662" s="79">
        <f t="shared" si="882"/>
        <v>0</v>
      </c>
      <c r="AZ662" s="80">
        <f t="shared" si="883"/>
        <v>21000</v>
      </c>
      <c r="BA662" s="81">
        <f t="shared" si="884"/>
        <v>21000</v>
      </c>
      <c r="BB662" s="80">
        <f t="shared" si="885"/>
        <v>0</v>
      </c>
      <c r="BC662" s="80">
        <f t="shared" si="886"/>
        <v>42000</v>
      </c>
      <c r="BD662" s="86">
        <f t="shared" si="887"/>
        <v>0</v>
      </c>
    </row>
    <row r="663" spans="2:56" x14ac:dyDescent="0.3">
      <c r="B663" s="211" t="s">
        <v>81</v>
      </c>
      <c r="C663" s="212"/>
      <c r="D663" s="213"/>
      <c r="E663" s="144">
        <f t="shared" si="873"/>
        <v>0</v>
      </c>
      <c r="F663" s="212"/>
      <c r="G663" s="213"/>
      <c r="H663" s="144">
        <f t="shared" si="874"/>
        <v>0</v>
      </c>
      <c r="I663" s="212">
        <v>35000</v>
      </c>
      <c r="J663" s="213">
        <v>34930</v>
      </c>
      <c r="K663" s="144">
        <f t="shared" si="875"/>
        <v>0.998</v>
      </c>
      <c r="L663" s="212">
        <v>27200</v>
      </c>
      <c r="M663" s="214">
        <v>27200</v>
      </c>
      <c r="N663" s="215"/>
      <c r="O663" s="212">
        <v>42000</v>
      </c>
      <c r="P663" s="215"/>
      <c r="Q663" s="139">
        <f t="shared" si="876"/>
        <v>42000</v>
      </c>
      <c r="R663" s="215"/>
      <c r="S663" s="215"/>
      <c r="T663" s="140">
        <f t="shared" si="888"/>
        <v>42000</v>
      </c>
      <c r="U663" s="216"/>
      <c r="V663" s="212">
        <v>42000</v>
      </c>
      <c r="W663" s="215"/>
      <c r="X663" s="139">
        <f t="shared" si="877"/>
        <v>42000</v>
      </c>
      <c r="Y663" s="215"/>
      <c r="Z663" s="215"/>
      <c r="AA663" s="140">
        <f t="shared" si="889"/>
        <v>42000</v>
      </c>
      <c r="AB663" s="216"/>
      <c r="AC663" s="212">
        <v>42000</v>
      </c>
      <c r="AD663" s="215"/>
      <c r="AE663" s="139">
        <f t="shared" si="878"/>
        <v>42000</v>
      </c>
      <c r="AF663" s="215"/>
      <c r="AG663" s="215"/>
      <c r="AH663" s="140">
        <f t="shared" si="890"/>
        <v>42000</v>
      </c>
      <c r="AJ663" s="217"/>
      <c r="AK663" s="218"/>
      <c r="AL663" s="219"/>
      <c r="AM663" s="218">
        <v>21000</v>
      </c>
      <c r="AN663" s="219">
        <v>0</v>
      </c>
      <c r="AO663" s="218">
        <v>0</v>
      </c>
      <c r="AP663" s="219">
        <v>21000</v>
      </c>
      <c r="AQ663" s="218"/>
      <c r="AR663" s="219"/>
      <c r="AS663" s="218"/>
      <c r="AT663" s="219"/>
      <c r="AU663" s="218"/>
      <c r="AV663" s="114">
        <f t="shared" si="880"/>
        <v>42000</v>
      </c>
      <c r="AW663" s="113">
        <f t="shared" si="881"/>
        <v>0</v>
      </c>
      <c r="AX663" s="210"/>
      <c r="AY663" s="111">
        <f t="shared" si="882"/>
        <v>0</v>
      </c>
      <c r="AZ663" s="113">
        <f t="shared" si="883"/>
        <v>21000</v>
      </c>
      <c r="BA663" s="114">
        <f t="shared" si="884"/>
        <v>21000</v>
      </c>
      <c r="BB663" s="113">
        <f t="shared" si="885"/>
        <v>0</v>
      </c>
      <c r="BC663" s="113">
        <f t="shared" si="886"/>
        <v>42000</v>
      </c>
      <c r="BD663" s="117">
        <f t="shared" si="887"/>
        <v>0</v>
      </c>
    </row>
    <row r="664" spans="2:56" x14ac:dyDescent="0.3">
      <c r="B664" s="222" t="s">
        <v>82</v>
      </c>
      <c r="C664" s="78">
        <f>SUM(C665:C670)</f>
        <v>0</v>
      </c>
      <c r="D664" s="79">
        <f>SUM(D665:D670)</f>
        <v>0</v>
      </c>
      <c r="E664" s="69">
        <f t="shared" si="873"/>
        <v>0</v>
      </c>
      <c r="F664" s="78">
        <f>SUM(F665:F670)</f>
        <v>0</v>
      </c>
      <c r="G664" s="79">
        <f>SUM(G665:G670)</f>
        <v>0</v>
      </c>
      <c r="H664" s="69">
        <f t="shared" si="874"/>
        <v>0</v>
      </c>
      <c r="I664" s="78">
        <f>SUM(I665:I670)</f>
        <v>0</v>
      </c>
      <c r="J664" s="79">
        <f>SUM(J665:J670)</f>
        <v>0</v>
      </c>
      <c r="K664" s="69">
        <f t="shared" si="875"/>
        <v>0</v>
      </c>
      <c r="L664" s="78">
        <f>SUM(L665:L670)</f>
        <v>0</v>
      </c>
      <c r="M664" s="80">
        <f>SUM(M665:M670)</f>
        <v>0</v>
      </c>
      <c r="N664" s="81">
        <f>SUM(N665:N670)</f>
        <v>0</v>
      </c>
      <c r="O664" s="78">
        <f>SUM(O665:O670)</f>
        <v>0</v>
      </c>
      <c r="P664" s="81">
        <f>SUM(P665:P670)</f>
        <v>0</v>
      </c>
      <c r="Q664" s="148">
        <f t="shared" si="876"/>
        <v>0</v>
      </c>
      <c r="R664" s="81">
        <f>SUM(R665:R670)</f>
        <v>0</v>
      </c>
      <c r="S664" s="81">
        <f>SUM(S665:S670)</f>
        <v>0</v>
      </c>
      <c r="T664" s="149">
        <f t="shared" si="888"/>
        <v>0</v>
      </c>
      <c r="U664" s="216"/>
      <c r="V664" s="78">
        <f>SUM(V665:V670)</f>
        <v>0</v>
      </c>
      <c r="W664" s="81">
        <f>SUM(W665:W670)</f>
        <v>0</v>
      </c>
      <c r="X664" s="148">
        <f t="shared" si="877"/>
        <v>0</v>
      </c>
      <c r="Y664" s="81">
        <f>SUM(Y665:Y670)</f>
        <v>0</v>
      </c>
      <c r="Z664" s="81">
        <f>SUM(Z665:Z670)</f>
        <v>0</v>
      </c>
      <c r="AA664" s="149">
        <f t="shared" si="889"/>
        <v>0</v>
      </c>
      <c r="AB664" s="216"/>
      <c r="AC664" s="78">
        <f>SUM(AC665:AC670)</f>
        <v>0</v>
      </c>
      <c r="AD664" s="81">
        <f>SUM(AD665:AD670)</f>
        <v>0</v>
      </c>
      <c r="AE664" s="148">
        <f t="shared" si="878"/>
        <v>0</v>
      </c>
      <c r="AF664" s="81">
        <f>SUM(AF665:AF670)</f>
        <v>0</v>
      </c>
      <c r="AG664" s="81">
        <f>SUM(AG665:AG670)</f>
        <v>0</v>
      </c>
      <c r="AH664" s="149">
        <f t="shared" si="890"/>
        <v>0</v>
      </c>
      <c r="AJ664" s="79">
        <f t="shared" ref="AJ664:AU664" si="901">SUM(AJ665:AJ670)</f>
        <v>0</v>
      </c>
      <c r="AK664" s="80">
        <f t="shared" si="901"/>
        <v>0</v>
      </c>
      <c r="AL664" s="81">
        <f t="shared" si="901"/>
        <v>0</v>
      </c>
      <c r="AM664" s="80">
        <f t="shared" si="901"/>
        <v>0</v>
      </c>
      <c r="AN664" s="81">
        <f t="shared" si="901"/>
        <v>0</v>
      </c>
      <c r="AO664" s="80">
        <f t="shared" si="901"/>
        <v>0</v>
      </c>
      <c r="AP664" s="81">
        <f t="shared" si="901"/>
        <v>0</v>
      </c>
      <c r="AQ664" s="80">
        <f t="shared" si="901"/>
        <v>0</v>
      </c>
      <c r="AR664" s="81">
        <f t="shared" si="901"/>
        <v>0</v>
      </c>
      <c r="AS664" s="80">
        <f t="shared" si="901"/>
        <v>0</v>
      </c>
      <c r="AT664" s="81">
        <f t="shared" si="901"/>
        <v>0</v>
      </c>
      <c r="AU664" s="80">
        <f t="shared" si="901"/>
        <v>0</v>
      </c>
      <c r="AV664" s="81">
        <f t="shared" si="880"/>
        <v>0</v>
      </c>
      <c r="AW664" s="80">
        <f t="shared" si="881"/>
        <v>0</v>
      </c>
      <c r="AX664" s="210"/>
      <c r="AY664" s="79">
        <f t="shared" si="882"/>
        <v>0</v>
      </c>
      <c r="AZ664" s="80">
        <f t="shared" si="883"/>
        <v>0</v>
      </c>
      <c r="BA664" s="81">
        <f t="shared" si="884"/>
        <v>0</v>
      </c>
      <c r="BB664" s="80">
        <f t="shared" si="885"/>
        <v>0</v>
      </c>
      <c r="BC664" s="80">
        <f t="shared" si="886"/>
        <v>0</v>
      </c>
      <c r="BD664" s="86">
        <f t="shared" si="887"/>
        <v>0</v>
      </c>
    </row>
    <row r="665" spans="2:56" x14ac:dyDescent="0.3">
      <c r="B665" s="211" t="s">
        <v>83</v>
      </c>
      <c r="C665" s="212"/>
      <c r="D665" s="213"/>
      <c r="E665" s="144">
        <f t="shared" si="873"/>
        <v>0</v>
      </c>
      <c r="F665" s="212"/>
      <c r="G665" s="213"/>
      <c r="H665" s="144">
        <f t="shared" si="874"/>
        <v>0</v>
      </c>
      <c r="I665" s="212"/>
      <c r="J665" s="213"/>
      <c r="K665" s="144">
        <f t="shared" si="875"/>
        <v>0</v>
      </c>
      <c r="L665" s="212"/>
      <c r="M665" s="214"/>
      <c r="N665" s="215"/>
      <c r="O665" s="212"/>
      <c r="P665" s="215"/>
      <c r="Q665" s="139">
        <f t="shared" si="876"/>
        <v>0</v>
      </c>
      <c r="R665" s="215"/>
      <c r="S665" s="215"/>
      <c r="T665" s="140">
        <f t="shared" si="888"/>
        <v>0</v>
      </c>
      <c r="U665" s="216"/>
      <c r="V665" s="212"/>
      <c r="W665" s="215"/>
      <c r="X665" s="139">
        <f t="shared" si="877"/>
        <v>0</v>
      </c>
      <c r="Y665" s="215"/>
      <c r="Z665" s="215"/>
      <c r="AA665" s="140">
        <f t="shared" si="889"/>
        <v>0</v>
      </c>
      <c r="AB665" s="216"/>
      <c r="AC665" s="212"/>
      <c r="AD665" s="215"/>
      <c r="AE665" s="139">
        <f t="shared" si="878"/>
        <v>0</v>
      </c>
      <c r="AF665" s="215"/>
      <c r="AG665" s="215"/>
      <c r="AH665" s="140">
        <f t="shared" si="890"/>
        <v>0</v>
      </c>
      <c r="AJ665" s="217"/>
      <c r="AK665" s="218"/>
      <c r="AL665" s="219"/>
      <c r="AM665" s="218"/>
      <c r="AN665" s="219"/>
      <c r="AO665" s="218"/>
      <c r="AP665" s="219"/>
      <c r="AQ665" s="218"/>
      <c r="AR665" s="219"/>
      <c r="AS665" s="218"/>
      <c r="AT665" s="219"/>
      <c r="AU665" s="218"/>
      <c r="AV665" s="114">
        <f t="shared" si="880"/>
        <v>0</v>
      </c>
      <c r="AW665" s="113">
        <f t="shared" si="881"/>
        <v>0</v>
      </c>
      <c r="AX665" s="210"/>
      <c r="AY665" s="111">
        <f t="shared" si="882"/>
        <v>0</v>
      </c>
      <c r="AZ665" s="113">
        <f t="shared" si="883"/>
        <v>0</v>
      </c>
      <c r="BA665" s="114">
        <f t="shared" si="884"/>
        <v>0</v>
      </c>
      <c r="BB665" s="113">
        <f t="shared" si="885"/>
        <v>0</v>
      </c>
      <c r="BC665" s="113">
        <f t="shared" si="886"/>
        <v>0</v>
      </c>
      <c r="BD665" s="117">
        <f t="shared" si="887"/>
        <v>0</v>
      </c>
    </row>
    <row r="666" spans="2:56" x14ac:dyDescent="0.3">
      <c r="B666" s="211" t="s">
        <v>84</v>
      </c>
      <c r="C666" s="212"/>
      <c r="D666" s="213"/>
      <c r="E666" s="144">
        <f t="shared" si="873"/>
        <v>0</v>
      </c>
      <c r="F666" s="212"/>
      <c r="G666" s="213"/>
      <c r="H666" s="144">
        <f t="shared" si="874"/>
        <v>0</v>
      </c>
      <c r="I666" s="212"/>
      <c r="J666" s="213"/>
      <c r="K666" s="144">
        <f t="shared" si="875"/>
        <v>0</v>
      </c>
      <c r="L666" s="212"/>
      <c r="M666" s="214"/>
      <c r="N666" s="215"/>
      <c r="O666" s="212"/>
      <c r="P666" s="215"/>
      <c r="Q666" s="139">
        <f t="shared" si="876"/>
        <v>0</v>
      </c>
      <c r="R666" s="215"/>
      <c r="S666" s="215"/>
      <c r="T666" s="140">
        <f t="shared" si="888"/>
        <v>0</v>
      </c>
      <c r="U666" s="216"/>
      <c r="V666" s="212"/>
      <c r="W666" s="215"/>
      <c r="X666" s="139">
        <f t="shared" si="877"/>
        <v>0</v>
      </c>
      <c r="Y666" s="215"/>
      <c r="Z666" s="215"/>
      <c r="AA666" s="140">
        <f t="shared" si="889"/>
        <v>0</v>
      </c>
      <c r="AB666" s="216"/>
      <c r="AC666" s="212"/>
      <c r="AD666" s="215"/>
      <c r="AE666" s="139">
        <f t="shared" si="878"/>
        <v>0</v>
      </c>
      <c r="AF666" s="215"/>
      <c r="AG666" s="215"/>
      <c r="AH666" s="140">
        <f t="shared" si="890"/>
        <v>0</v>
      </c>
      <c r="AJ666" s="217"/>
      <c r="AK666" s="218"/>
      <c r="AL666" s="219"/>
      <c r="AM666" s="218"/>
      <c r="AN666" s="219"/>
      <c r="AO666" s="218"/>
      <c r="AP666" s="219"/>
      <c r="AQ666" s="218"/>
      <c r="AR666" s="219"/>
      <c r="AS666" s="218"/>
      <c r="AT666" s="219"/>
      <c r="AU666" s="218"/>
      <c r="AV666" s="114">
        <f t="shared" si="880"/>
        <v>0</v>
      </c>
      <c r="AW666" s="113">
        <f t="shared" si="881"/>
        <v>0</v>
      </c>
      <c r="AX666" s="210"/>
      <c r="AY666" s="111">
        <f t="shared" si="882"/>
        <v>0</v>
      </c>
      <c r="AZ666" s="113">
        <f t="shared" si="883"/>
        <v>0</v>
      </c>
      <c r="BA666" s="114">
        <f t="shared" si="884"/>
        <v>0</v>
      </c>
      <c r="BB666" s="113">
        <f t="shared" si="885"/>
        <v>0</v>
      </c>
      <c r="BC666" s="113">
        <f t="shared" si="886"/>
        <v>0</v>
      </c>
      <c r="BD666" s="117">
        <f t="shared" si="887"/>
        <v>0</v>
      </c>
    </row>
    <row r="667" spans="2:56" x14ac:dyDescent="0.3">
      <c r="B667" s="211" t="s">
        <v>85</v>
      </c>
      <c r="C667" s="212"/>
      <c r="D667" s="213"/>
      <c r="E667" s="144">
        <f t="shared" si="873"/>
        <v>0</v>
      </c>
      <c r="F667" s="212"/>
      <c r="G667" s="213"/>
      <c r="H667" s="144">
        <f t="shared" si="874"/>
        <v>0</v>
      </c>
      <c r="I667" s="212"/>
      <c r="J667" s="213"/>
      <c r="K667" s="144">
        <f t="shared" si="875"/>
        <v>0</v>
      </c>
      <c r="L667" s="212"/>
      <c r="M667" s="214"/>
      <c r="N667" s="215"/>
      <c r="O667" s="212"/>
      <c r="P667" s="215"/>
      <c r="Q667" s="139">
        <f t="shared" si="876"/>
        <v>0</v>
      </c>
      <c r="R667" s="215"/>
      <c r="S667" s="215"/>
      <c r="T667" s="140">
        <f t="shared" si="888"/>
        <v>0</v>
      </c>
      <c r="U667" s="216"/>
      <c r="V667" s="212"/>
      <c r="W667" s="215"/>
      <c r="X667" s="139">
        <f t="shared" si="877"/>
        <v>0</v>
      </c>
      <c r="Y667" s="215"/>
      <c r="Z667" s="215"/>
      <c r="AA667" s="140">
        <f t="shared" si="889"/>
        <v>0</v>
      </c>
      <c r="AB667" s="216"/>
      <c r="AC667" s="212"/>
      <c r="AD667" s="215"/>
      <c r="AE667" s="139">
        <f t="shared" si="878"/>
        <v>0</v>
      </c>
      <c r="AF667" s="215"/>
      <c r="AG667" s="215"/>
      <c r="AH667" s="140">
        <f t="shared" si="890"/>
        <v>0</v>
      </c>
      <c r="AJ667" s="217"/>
      <c r="AK667" s="218"/>
      <c r="AL667" s="219"/>
      <c r="AM667" s="218"/>
      <c r="AN667" s="219"/>
      <c r="AO667" s="218"/>
      <c r="AP667" s="219"/>
      <c r="AQ667" s="218"/>
      <c r="AR667" s="219"/>
      <c r="AS667" s="218"/>
      <c r="AT667" s="219"/>
      <c r="AU667" s="218"/>
      <c r="AV667" s="114">
        <f t="shared" si="880"/>
        <v>0</v>
      </c>
      <c r="AW667" s="113">
        <f t="shared" si="881"/>
        <v>0</v>
      </c>
      <c r="AX667" s="210"/>
      <c r="AY667" s="111">
        <f t="shared" si="882"/>
        <v>0</v>
      </c>
      <c r="AZ667" s="113">
        <f t="shared" si="883"/>
        <v>0</v>
      </c>
      <c r="BA667" s="114">
        <f t="shared" si="884"/>
        <v>0</v>
      </c>
      <c r="BB667" s="113">
        <f t="shared" si="885"/>
        <v>0</v>
      </c>
      <c r="BC667" s="113">
        <f t="shared" si="886"/>
        <v>0</v>
      </c>
      <c r="BD667" s="117">
        <f t="shared" si="887"/>
        <v>0</v>
      </c>
    </row>
    <row r="668" spans="2:56" x14ac:dyDescent="0.3">
      <c r="B668" s="211" t="s">
        <v>86</v>
      </c>
      <c r="C668" s="212"/>
      <c r="D668" s="213"/>
      <c r="E668" s="144">
        <f t="shared" si="873"/>
        <v>0</v>
      </c>
      <c r="F668" s="212"/>
      <c r="G668" s="213"/>
      <c r="H668" s="144">
        <f t="shared" si="874"/>
        <v>0</v>
      </c>
      <c r="I668" s="212"/>
      <c r="J668" s="213"/>
      <c r="K668" s="144">
        <f t="shared" si="875"/>
        <v>0</v>
      </c>
      <c r="L668" s="212"/>
      <c r="M668" s="214"/>
      <c r="N668" s="215"/>
      <c r="O668" s="212"/>
      <c r="P668" s="215"/>
      <c r="Q668" s="139">
        <f t="shared" si="876"/>
        <v>0</v>
      </c>
      <c r="R668" s="215"/>
      <c r="S668" s="215"/>
      <c r="T668" s="140">
        <f t="shared" si="888"/>
        <v>0</v>
      </c>
      <c r="U668" s="216"/>
      <c r="V668" s="212"/>
      <c r="W668" s="215"/>
      <c r="X668" s="139">
        <f t="shared" si="877"/>
        <v>0</v>
      </c>
      <c r="Y668" s="215"/>
      <c r="Z668" s="215"/>
      <c r="AA668" s="140">
        <f t="shared" si="889"/>
        <v>0</v>
      </c>
      <c r="AB668" s="216"/>
      <c r="AC668" s="212"/>
      <c r="AD668" s="215"/>
      <c r="AE668" s="139">
        <f t="shared" si="878"/>
        <v>0</v>
      </c>
      <c r="AF668" s="215"/>
      <c r="AG668" s="215"/>
      <c r="AH668" s="140">
        <f t="shared" si="890"/>
        <v>0</v>
      </c>
      <c r="AJ668" s="217"/>
      <c r="AK668" s="218"/>
      <c r="AL668" s="219"/>
      <c r="AM668" s="218"/>
      <c r="AN668" s="219"/>
      <c r="AO668" s="218"/>
      <c r="AP668" s="219"/>
      <c r="AQ668" s="218"/>
      <c r="AR668" s="219"/>
      <c r="AS668" s="218"/>
      <c r="AT668" s="219"/>
      <c r="AU668" s="218"/>
      <c r="AV668" s="114">
        <f t="shared" si="880"/>
        <v>0</v>
      </c>
      <c r="AW668" s="113">
        <f t="shared" si="881"/>
        <v>0</v>
      </c>
      <c r="AX668" s="210"/>
      <c r="AY668" s="111">
        <f t="shared" si="882"/>
        <v>0</v>
      </c>
      <c r="AZ668" s="113">
        <f t="shared" si="883"/>
        <v>0</v>
      </c>
      <c r="BA668" s="114">
        <f t="shared" si="884"/>
        <v>0</v>
      </c>
      <c r="BB668" s="113">
        <f t="shared" si="885"/>
        <v>0</v>
      </c>
      <c r="BC668" s="113">
        <f t="shared" si="886"/>
        <v>0</v>
      </c>
      <c r="BD668" s="117">
        <f t="shared" si="887"/>
        <v>0</v>
      </c>
    </row>
    <row r="669" spans="2:56" x14ac:dyDescent="0.3">
      <c r="B669" s="211" t="s">
        <v>87</v>
      </c>
      <c r="C669" s="212"/>
      <c r="D669" s="213"/>
      <c r="E669" s="144">
        <f t="shared" si="873"/>
        <v>0</v>
      </c>
      <c r="F669" s="212"/>
      <c r="G669" s="213"/>
      <c r="H669" s="144">
        <f t="shared" si="874"/>
        <v>0</v>
      </c>
      <c r="I669" s="212"/>
      <c r="J669" s="213"/>
      <c r="K669" s="144">
        <f t="shared" si="875"/>
        <v>0</v>
      </c>
      <c r="L669" s="212"/>
      <c r="M669" s="214"/>
      <c r="N669" s="215"/>
      <c r="O669" s="212"/>
      <c r="P669" s="215"/>
      <c r="Q669" s="139">
        <f t="shared" si="876"/>
        <v>0</v>
      </c>
      <c r="R669" s="215"/>
      <c r="S669" s="215"/>
      <c r="T669" s="140">
        <f t="shared" si="888"/>
        <v>0</v>
      </c>
      <c r="U669" s="216"/>
      <c r="V669" s="212"/>
      <c r="W669" s="215"/>
      <c r="X669" s="139">
        <f t="shared" si="877"/>
        <v>0</v>
      </c>
      <c r="Y669" s="215"/>
      <c r="Z669" s="215"/>
      <c r="AA669" s="140">
        <f t="shared" si="889"/>
        <v>0</v>
      </c>
      <c r="AB669" s="216"/>
      <c r="AC669" s="212"/>
      <c r="AD669" s="215"/>
      <c r="AE669" s="139">
        <f t="shared" si="878"/>
        <v>0</v>
      </c>
      <c r="AF669" s="215"/>
      <c r="AG669" s="215"/>
      <c r="AH669" s="140">
        <f t="shared" si="890"/>
        <v>0</v>
      </c>
      <c r="AJ669" s="217"/>
      <c r="AK669" s="218"/>
      <c r="AL669" s="219"/>
      <c r="AM669" s="218"/>
      <c r="AN669" s="219"/>
      <c r="AO669" s="218"/>
      <c r="AP669" s="219"/>
      <c r="AQ669" s="218"/>
      <c r="AR669" s="219"/>
      <c r="AS669" s="218"/>
      <c r="AT669" s="219"/>
      <c r="AU669" s="218"/>
      <c r="AV669" s="114">
        <f t="shared" si="880"/>
        <v>0</v>
      </c>
      <c r="AW669" s="113">
        <f t="shared" si="881"/>
        <v>0</v>
      </c>
      <c r="AX669" s="210"/>
      <c r="AY669" s="111">
        <f t="shared" si="882"/>
        <v>0</v>
      </c>
      <c r="AZ669" s="113">
        <f t="shared" si="883"/>
        <v>0</v>
      </c>
      <c r="BA669" s="114">
        <f t="shared" si="884"/>
        <v>0</v>
      </c>
      <c r="BB669" s="113">
        <f t="shared" si="885"/>
        <v>0</v>
      </c>
      <c r="BC669" s="113">
        <f t="shared" si="886"/>
        <v>0</v>
      </c>
      <c r="BD669" s="117">
        <f t="shared" si="887"/>
        <v>0</v>
      </c>
    </row>
    <row r="670" spans="2:56" x14ac:dyDescent="0.3">
      <c r="B670" s="211" t="s">
        <v>88</v>
      </c>
      <c r="C670" s="212"/>
      <c r="D670" s="213"/>
      <c r="E670" s="144">
        <f t="shared" si="873"/>
        <v>0</v>
      </c>
      <c r="F670" s="212"/>
      <c r="G670" s="213"/>
      <c r="H670" s="144">
        <f t="shared" si="874"/>
        <v>0</v>
      </c>
      <c r="I670" s="212"/>
      <c r="J670" s="213"/>
      <c r="K670" s="144">
        <f t="shared" si="875"/>
        <v>0</v>
      </c>
      <c r="L670" s="212"/>
      <c r="M670" s="214"/>
      <c r="N670" s="215"/>
      <c r="O670" s="212"/>
      <c r="P670" s="215"/>
      <c r="Q670" s="139">
        <f t="shared" si="876"/>
        <v>0</v>
      </c>
      <c r="R670" s="215"/>
      <c r="S670" s="215"/>
      <c r="T670" s="140">
        <f t="shared" si="888"/>
        <v>0</v>
      </c>
      <c r="U670" s="216"/>
      <c r="V670" s="212"/>
      <c r="W670" s="215"/>
      <c r="X670" s="139">
        <f t="shared" si="877"/>
        <v>0</v>
      </c>
      <c r="Y670" s="215"/>
      <c r="Z670" s="215"/>
      <c r="AA670" s="140">
        <f t="shared" si="889"/>
        <v>0</v>
      </c>
      <c r="AB670" s="216"/>
      <c r="AC670" s="212"/>
      <c r="AD670" s="215"/>
      <c r="AE670" s="139">
        <f t="shared" si="878"/>
        <v>0</v>
      </c>
      <c r="AF670" s="215"/>
      <c r="AG670" s="215"/>
      <c r="AH670" s="140">
        <f t="shared" si="890"/>
        <v>0</v>
      </c>
      <c r="AJ670" s="217"/>
      <c r="AK670" s="218"/>
      <c r="AL670" s="219"/>
      <c r="AM670" s="218"/>
      <c r="AN670" s="219"/>
      <c r="AO670" s="218"/>
      <c r="AP670" s="219"/>
      <c r="AQ670" s="218"/>
      <c r="AR670" s="219"/>
      <c r="AS670" s="218"/>
      <c r="AT670" s="219"/>
      <c r="AU670" s="218"/>
      <c r="AV670" s="114">
        <f t="shared" si="880"/>
        <v>0</v>
      </c>
      <c r="AW670" s="113">
        <f t="shared" si="881"/>
        <v>0</v>
      </c>
      <c r="AX670" s="210"/>
      <c r="AY670" s="111">
        <f t="shared" si="882"/>
        <v>0</v>
      </c>
      <c r="AZ670" s="113">
        <f t="shared" si="883"/>
        <v>0</v>
      </c>
      <c r="BA670" s="114">
        <f t="shared" si="884"/>
        <v>0</v>
      </c>
      <c r="BB670" s="113">
        <f t="shared" si="885"/>
        <v>0</v>
      </c>
      <c r="BC670" s="113">
        <f t="shared" si="886"/>
        <v>0</v>
      </c>
      <c r="BD670" s="117">
        <f t="shared" si="887"/>
        <v>0</v>
      </c>
    </row>
    <row r="671" spans="2:56" x14ac:dyDescent="0.3">
      <c r="B671" s="222" t="s">
        <v>89</v>
      </c>
      <c r="C671" s="78">
        <f>SUM(C672:C677)</f>
        <v>0</v>
      </c>
      <c r="D671" s="79">
        <f>SUM(D672:D677)</f>
        <v>0</v>
      </c>
      <c r="E671" s="69">
        <f t="shared" si="873"/>
        <v>0</v>
      </c>
      <c r="F671" s="78">
        <f>SUM(F672:F677)</f>
        <v>0</v>
      </c>
      <c r="G671" s="79">
        <f>SUM(G672:G677)</f>
        <v>0</v>
      </c>
      <c r="H671" s="69">
        <f t="shared" si="874"/>
        <v>0</v>
      </c>
      <c r="I671" s="78">
        <f>SUM(I672:I677)</f>
        <v>0</v>
      </c>
      <c r="J671" s="79">
        <f>SUM(J672:J677)</f>
        <v>0</v>
      </c>
      <c r="K671" s="69">
        <f t="shared" si="875"/>
        <v>0</v>
      </c>
      <c r="L671" s="78">
        <f>SUM(L672:L677)</f>
        <v>0</v>
      </c>
      <c r="M671" s="80">
        <f>SUM(M672:M677)</f>
        <v>0</v>
      </c>
      <c r="N671" s="81">
        <f>SUM(N672:N677)</f>
        <v>0</v>
      </c>
      <c r="O671" s="78">
        <f>SUM(O672:O677)</f>
        <v>0</v>
      </c>
      <c r="P671" s="81">
        <f>SUM(P672:P677)</f>
        <v>0</v>
      </c>
      <c r="Q671" s="148">
        <f t="shared" si="876"/>
        <v>0</v>
      </c>
      <c r="R671" s="81">
        <f>SUM(R672:R677)</f>
        <v>0</v>
      </c>
      <c r="S671" s="81">
        <f>SUM(S672:S677)</f>
        <v>0</v>
      </c>
      <c r="T671" s="149">
        <f t="shared" si="888"/>
        <v>0</v>
      </c>
      <c r="U671" s="216"/>
      <c r="V671" s="78">
        <f>SUM(V672:V677)</f>
        <v>0</v>
      </c>
      <c r="W671" s="81">
        <f>SUM(W672:W677)</f>
        <v>0</v>
      </c>
      <c r="X671" s="148">
        <f t="shared" si="877"/>
        <v>0</v>
      </c>
      <c r="Y671" s="81">
        <f>SUM(Y672:Y677)</f>
        <v>0</v>
      </c>
      <c r="Z671" s="81">
        <f>SUM(Z672:Z677)</f>
        <v>0</v>
      </c>
      <c r="AA671" s="149">
        <f t="shared" si="889"/>
        <v>0</v>
      </c>
      <c r="AB671" s="216"/>
      <c r="AC671" s="78">
        <f>SUM(AC672:AC677)</f>
        <v>0</v>
      </c>
      <c r="AD671" s="81">
        <f>SUM(AD672:AD677)</f>
        <v>0</v>
      </c>
      <c r="AE671" s="148">
        <f t="shared" si="878"/>
        <v>0</v>
      </c>
      <c r="AF671" s="81">
        <f>SUM(AF672:AF677)</f>
        <v>0</v>
      </c>
      <c r="AG671" s="81">
        <f>SUM(AG672:AG677)</f>
        <v>0</v>
      </c>
      <c r="AH671" s="149">
        <f t="shared" si="890"/>
        <v>0</v>
      </c>
      <c r="AJ671" s="79">
        <f t="shared" ref="AJ671:AU671" si="902">SUM(AJ672:AJ677)</f>
        <v>0</v>
      </c>
      <c r="AK671" s="80">
        <f t="shared" si="902"/>
        <v>0</v>
      </c>
      <c r="AL671" s="81">
        <f t="shared" si="902"/>
        <v>0</v>
      </c>
      <c r="AM671" s="80">
        <f t="shared" si="902"/>
        <v>0</v>
      </c>
      <c r="AN671" s="81">
        <f t="shared" si="902"/>
        <v>0</v>
      </c>
      <c r="AO671" s="80">
        <f t="shared" si="902"/>
        <v>0</v>
      </c>
      <c r="AP671" s="81">
        <f t="shared" si="902"/>
        <v>0</v>
      </c>
      <c r="AQ671" s="80">
        <f t="shared" si="902"/>
        <v>0</v>
      </c>
      <c r="AR671" s="81">
        <f t="shared" si="902"/>
        <v>0</v>
      </c>
      <c r="AS671" s="80">
        <f t="shared" si="902"/>
        <v>0</v>
      </c>
      <c r="AT671" s="81">
        <f t="shared" si="902"/>
        <v>0</v>
      </c>
      <c r="AU671" s="80">
        <f t="shared" si="902"/>
        <v>0</v>
      </c>
      <c r="AV671" s="81">
        <f t="shared" si="880"/>
        <v>0</v>
      </c>
      <c r="AW671" s="80">
        <f t="shared" si="881"/>
        <v>0</v>
      </c>
      <c r="AX671" s="210"/>
      <c r="AY671" s="79">
        <f t="shared" si="882"/>
        <v>0</v>
      </c>
      <c r="AZ671" s="80">
        <f t="shared" si="883"/>
        <v>0</v>
      </c>
      <c r="BA671" s="81">
        <f t="shared" si="884"/>
        <v>0</v>
      </c>
      <c r="BB671" s="80">
        <f t="shared" si="885"/>
        <v>0</v>
      </c>
      <c r="BC671" s="80">
        <f t="shared" si="886"/>
        <v>0</v>
      </c>
      <c r="BD671" s="86">
        <f t="shared" si="887"/>
        <v>0</v>
      </c>
    </row>
    <row r="672" spans="2:56" x14ac:dyDescent="0.3">
      <c r="B672" s="211" t="s">
        <v>90</v>
      </c>
      <c r="C672" s="212"/>
      <c r="D672" s="213"/>
      <c r="E672" s="144">
        <f t="shared" si="873"/>
        <v>0</v>
      </c>
      <c r="F672" s="212"/>
      <c r="G672" s="213"/>
      <c r="H672" s="144">
        <f t="shared" si="874"/>
        <v>0</v>
      </c>
      <c r="I672" s="212"/>
      <c r="J672" s="213"/>
      <c r="K672" s="144">
        <f t="shared" si="875"/>
        <v>0</v>
      </c>
      <c r="L672" s="212"/>
      <c r="M672" s="214"/>
      <c r="N672" s="215"/>
      <c r="O672" s="212"/>
      <c r="P672" s="215"/>
      <c r="Q672" s="139">
        <f t="shared" si="876"/>
        <v>0</v>
      </c>
      <c r="R672" s="215"/>
      <c r="S672" s="215"/>
      <c r="T672" s="140">
        <f t="shared" si="888"/>
        <v>0</v>
      </c>
      <c r="U672" s="216"/>
      <c r="V672" s="212"/>
      <c r="W672" s="215"/>
      <c r="X672" s="139">
        <f t="shared" si="877"/>
        <v>0</v>
      </c>
      <c r="Y672" s="215"/>
      <c r="Z672" s="215"/>
      <c r="AA672" s="140">
        <f t="shared" si="889"/>
        <v>0</v>
      </c>
      <c r="AB672" s="216"/>
      <c r="AC672" s="212"/>
      <c r="AD672" s="215"/>
      <c r="AE672" s="139">
        <f t="shared" si="878"/>
        <v>0</v>
      </c>
      <c r="AF672" s="215"/>
      <c r="AG672" s="215"/>
      <c r="AH672" s="140">
        <f t="shared" si="890"/>
        <v>0</v>
      </c>
      <c r="AJ672" s="217"/>
      <c r="AK672" s="218"/>
      <c r="AL672" s="219"/>
      <c r="AM672" s="218"/>
      <c r="AN672" s="219"/>
      <c r="AO672" s="218"/>
      <c r="AP672" s="219"/>
      <c r="AQ672" s="218"/>
      <c r="AR672" s="219"/>
      <c r="AS672" s="218"/>
      <c r="AT672" s="219"/>
      <c r="AU672" s="218"/>
      <c r="AV672" s="114">
        <f t="shared" si="880"/>
        <v>0</v>
      </c>
      <c r="AW672" s="113">
        <f t="shared" si="881"/>
        <v>0</v>
      </c>
      <c r="AX672" s="210"/>
      <c r="AY672" s="111">
        <f t="shared" si="882"/>
        <v>0</v>
      </c>
      <c r="AZ672" s="113">
        <f t="shared" si="883"/>
        <v>0</v>
      </c>
      <c r="BA672" s="114">
        <f t="shared" si="884"/>
        <v>0</v>
      </c>
      <c r="BB672" s="113">
        <f t="shared" si="885"/>
        <v>0</v>
      </c>
      <c r="BC672" s="113">
        <f t="shared" si="886"/>
        <v>0</v>
      </c>
      <c r="BD672" s="117">
        <f t="shared" si="887"/>
        <v>0</v>
      </c>
    </row>
    <row r="673" spans="2:56" x14ac:dyDescent="0.3">
      <c r="B673" s="211" t="s">
        <v>91</v>
      </c>
      <c r="C673" s="212"/>
      <c r="D673" s="213"/>
      <c r="E673" s="144">
        <f t="shared" si="873"/>
        <v>0</v>
      </c>
      <c r="F673" s="212"/>
      <c r="G673" s="213"/>
      <c r="H673" s="144">
        <f t="shared" si="874"/>
        <v>0</v>
      </c>
      <c r="I673" s="212"/>
      <c r="J673" s="213"/>
      <c r="K673" s="144">
        <f t="shared" si="875"/>
        <v>0</v>
      </c>
      <c r="L673" s="212"/>
      <c r="M673" s="214"/>
      <c r="N673" s="215"/>
      <c r="O673" s="212"/>
      <c r="P673" s="215"/>
      <c r="Q673" s="139">
        <f t="shared" si="876"/>
        <v>0</v>
      </c>
      <c r="R673" s="215"/>
      <c r="S673" s="215"/>
      <c r="T673" s="140">
        <f t="shared" si="888"/>
        <v>0</v>
      </c>
      <c r="U673" s="216"/>
      <c r="V673" s="212"/>
      <c r="W673" s="215"/>
      <c r="X673" s="139">
        <f t="shared" si="877"/>
        <v>0</v>
      </c>
      <c r="Y673" s="215"/>
      <c r="Z673" s="215"/>
      <c r="AA673" s="140">
        <f t="shared" si="889"/>
        <v>0</v>
      </c>
      <c r="AB673" s="216"/>
      <c r="AC673" s="212"/>
      <c r="AD673" s="215"/>
      <c r="AE673" s="139">
        <f t="shared" si="878"/>
        <v>0</v>
      </c>
      <c r="AF673" s="215"/>
      <c r="AG673" s="215"/>
      <c r="AH673" s="140">
        <f t="shared" si="890"/>
        <v>0</v>
      </c>
      <c r="AJ673" s="217"/>
      <c r="AK673" s="218"/>
      <c r="AL673" s="219"/>
      <c r="AM673" s="218"/>
      <c r="AN673" s="219"/>
      <c r="AO673" s="218"/>
      <c r="AP673" s="219"/>
      <c r="AQ673" s="218"/>
      <c r="AR673" s="219"/>
      <c r="AS673" s="218"/>
      <c r="AT673" s="219"/>
      <c r="AU673" s="218"/>
      <c r="AV673" s="114">
        <f t="shared" si="880"/>
        <v>0</v>
      </c>
      <c r="AW673" s="113">
        <f t="shared" si="881"/>
        <v>0</v>
      </c>
      <c r="AX673" s="210"/>
      <c r="AY673" s="111">
        <f t="shared" si="882"/>
        <v>0</v>
      </c>
      <c r="AZ673" s="113">
        <f t="shared" si="883"/>
        <v>0</v>
      </c>
      <c r="BA673" s="114">
        <f t="shared" si="884"/>
        <v>0</v>
      </c>
      <c r="BB673" s="113">
        <f t="shared" si="885"/>
        <v>0</v>
      </c>
      <c r="BC673" s="113">
        <f t="shared" si="886"/>
        <v>0</v>
      </c>
      <c r="BD673" s="117">
        <f t="shared" si="887"/>
        <v>0</v>
      </c>
    </row>
    <row r="674" spans="2:56" x14ac:dyDescent="0.3">
      <c r="B674" s="211" t="s">
        <v>92</v>
      </c>
      <c r="C674" s="212"/>
      <c r="D674" s="213"/>
      <c r="E674" s="144">
        <f t="shared" si="873"/>
        <v>0</v>
      </c>
      <c r="F674" s="212"/>
      <c r="G674" s="213"/>
      <c r="H674" s="144">
        <f t="shared" si="874"/>
        <v>0</v>
      </c>
      <c r="I674" s="212"/>
      <c r="J674" s="213"/>
      <c r="K674" s="144">
        <f t="shared" si="875"/>
        <v>0</v>
      </c>
      <c r="L674" s="212"/>
      <c r="M674" s="214"/>
      <c r="N674" s="215"/>
      <c r="O674" s="212"/>
      <c r="P674" s="215"/>
      <c r="Q674" s="139">
        <f t="shared" si="876"/>
        <v>0</v>
      </c>
      <c r="R674" s="215"/>
      <c r="S674" s="215"/>
      <c r="T674" s="140">
        <f t="shared" si="888"/>
        <v>0</v>
      </c>
      <c r="U674" s="216"/>
      <c r="V674" s="212"/>
      <c r="W674" s="215"/>
      <c r="X674" s="139">
        <f t="shared" si="877"/>
        <v>0</v>
      </c>
      <c r="Y674" s="215"/>
      <c r="Z674" s="215"/>
      <c r="AA674" s="140">
        <f t="shared" si="889"/>
        <v>0</v>
      </c>
      <c r="AB674" s="216"/>
      <c r="AC674" s="212"/>
      <c r="AD674" s="215"/>
      <c r="AE674" s="139">
        <f t="shared" si="878"/>
        <v>0</v>
      </c>
      <c r="AF674" s="215"/>
      <c r="AG674" s="215"/>
      <c r="AH674" s="140">
        <f t="shared" si="890"/>
        <v>0</v>
      </c>
      <c r="AJ674" s="217"/>
      <c r="AK674" s="218"/>
      <c r="AL674" s="219"/>
      <c r="AM674" s="218"/>
      <c r="AN674" s="219"/>
      <c r="AO674" s="218"/>
      <c r="AP674" s="219"/>
      <c r="AQ674" s="218"/>
      <c r="AR674" s="219"/>
      <c r="AS674" s="218"/>
      <c r="AT674" s="219"/>
      <c r="AU674" s="218"/>
      <c r="AV674" s="114">
        <f t="shared" si="880"/>
        <v>0</v>
      </c>
      <c r="AW674" s="113">
        <f t="shared" si="881"/>
        <v>0</v>
      </c>
      <c r="AX674" s="210"/>
      <c r="AY674" s="111">
        <f t="shared" si="882"/>
        <v>0</v>
      </c>
      <c r="AZ674" s="113">
        <f t="shared" si="883"/>
        <v>0</v>
      </c>
      <c r="BA674" s="114">
        <f t="shared" si="884"/>
        <v>0</v>
      </c>
      <c r="BB674" s="113">
        <f t="shared" si="885"/>
        <v>0</v>
      </c>
      <c r="BC674" s="113">
        <f t="shared" si="886"/>
        <v>0</v>
      </c>
      <c r="BD674" s="117">
        <f t="shared" si="887"/>
        <v>0</v>
      </c>
    </row>
    <row r="675" spans="2:56" x14ac:dyDescent="0.3">
      <c r="B675" s="211" t="s">
        <v>93</v>
      </c>
      <c r="C675" s="212"/>
      <c r="D675" s="213"/>
      <c r="E675" s="144">
        <f t="shared" si="873"/>
        <v>0</v>
      </c>
      <c r="F675" s="212"/>
      <c r="G675" s="213"/>
      <c r="H675" s="144">
        <f t="shared" si="874"/>
        <v>0</v>
      </c>
      <c r="I675" s="212"/>
      <c r="J675" s="213"/>
      <c r="K675" s="144">
        <f t="shared" si="875"/>
        <v>0</v>
      </c>
      <c r="L675" s="212"/>
      <c r="M675" s="214"/>
      <c r="N675" s="215"/>
      <c r="O675" s="212"/>
      <c r="P675" s="215"/>
      <c r="Q675" s="139">
        <f t="shared" si="876"/>
        <v>0</v>
      </c>
      <c r="R675" s="215"/>
      <c r="S675" s="215"/>
      <c r="T675" s="140">
        <f t="shared" si="888"/>
        <v>0</v>
      </c>
      <c r="U675" s="216"/>
      <c r="V675" s="212"/>
      <c r="W675" s="215"/>
      <c r="X675" s="139">
        <f t="shared" si="877"/>
        <v>0</v>
      </c>
      <c r="Y675" s="215"/>
      <c r="Z675" s="215"/>
      <c r="AA675" s="140">
        <f t="shared" si="889"/>
        <v>0</v>
      </c>
      <c r="AB675" s="216"/>
      <c r="AC675" s="212"/>
      <c r="AD675" s="215"/>
      <c r="AE675" s="139">
        <f t="shared" si="878"/>
        <v>0</v>
      </c>
      <c r="AF675" s="215"/>
      <c r="AG675" s="215"/>
      <c r="AH675" s="140">
        <f t="shared" si="890"/>
        <v>0</v>
      </c>
      <c r="AJ675" s="217"/>
      <c r="AK675" s="218"/>
      <c r="AL675" s="219"/>
      <c r="AM675" s="218"/>
      <c r="AN675" s="219"/>
      <c r="AO675" s="218"/>
      <c r="AP675" s="219"/>
      <c r="AQ675" s="218"/>
      <c r="AR675" s="219"/>
      <c r="AS675" s="218"/>
      <c r="AT675" s="219"/>
      <c r="AU675" s="218"/>
      <c r="AV675" s="114">
        <f t="shared" si="880"/>
        <v>0</v>
      </c>
      <c r="AW675" s="113">
        <f t="shared" si="881"/>
        <v>0</v>
      </c>
      <c r="AX675" s="210"/>
      <c r="AY675" s="111">
        <f t="shared" si="882"/>
        <v>0</v>
      </c>
      <c r="AZ675" s="113">
        <f t="shared" si="883"/>
        <v>0</v>
      </c>
      <c r="BA675" s="114">
        <f t="shared" si="884"/>
        <v>0</v>
      </c>
      <c r="BB675" s="113">
        <f t="shared" si="885"/>
        <v>0</v>
      </c>
      <c r="BC675" s="113">
        <f t="shared" si="886"/>
        <v>0</v>
      </c>
      <c r="BD675" s="117">
        <f t="shared" si="887"/>
        <v>0</v>
      </c>
    </row>
    <row r="676" spans="2:56" x14ac:dyDescent="0.3">
      <c r="B676" s="211" t="s">
        <v>94</v>
      </c>
      <c r="C676" s="212"/>
      <c r="D676" s="213"/>
      <c r="E676" s="144">
        <f t="shared" si="873"/>
        <v>0</v>
      </c>
      <c r="F676" s="212"/>
      <c r="G676" s="213"/>
      <c r="H676" s="144">
        <f t="shared" si="874"/>
        <v>0</v>
      </c>
      <c r="I676" s="212"/>
      <c r="J676" s="213"/>
      <c r="K676" s="144">
        <f t="shared" si="875"/>
        <v>0</v>
      </c>
      <c r="L676" s="212"/>
      <c r="M676" s="214"/>
      <c r="N676" s="215"/>
      <c r="O676" s="212"/>
      <c r="P676" s="215"/>
      <c r="Q676" s="139">
        <f t="shared" si="876"/>
        <v>0</v>
      </c>
      <c r="R676" s="215"/>
      <c r="S676" s="215"/>
      <c r="T676" s="140">
        <f t="shared" si="888"/>
        <v>0</v>
      </c>
      <c r="U676" s="216"/>
      <c r="V676" s="212"/>
      <c r="W676" s="215"/>
      <c r="X676" s="139">
        <f t="shared" si="877"/>
        <v>0</v>
      </c>
      <c r="Y676" s="215"/>
      <c r="Z676" s="215"/>
      <c r="AA676" s="140">
        <f t="shared" si="889"/>
        <v>0</v>
      </c>
      <c r="AB676" s="216"/>
      <c r="AC676" s="212"/>
      <c r="AD676" s="215"/>
      <c r="AE676" s="139">
        <f t="shared" si="878"/>
        <v>0</v>
      </c>
      <c r="AF676" s="215"/>
      <c r="AG676" s="215"/>
      <c r="AH676" s="140">
        <f t="shared" si="890"/>
        <v>0</v>
      </c>
      <c r="AJ676" s="217"/>
      <c r="AK676" s="218"/>
      <c r="AL676" s="219"/>
      <c r="AM676" s="218"/>
      <c r="AN676" s="219"/>
      <c r="AO676" s="218"/>
      <c r="AP676" s="219"/>
      <c r="AQ676" s="218"/>
      <c r="AR676" s="219"/>
      <c r="AS676" s="218"/>
      <c r="AT676" s="219"/>
      <c r="AU676" s="218"/>
      <c r="AV676" s="114">
        <f t="shared" si="880"/>
        <v>0</v>
      </c>
      <c r="AW676" s="113">
        <f t="shared" si="881"/>
        <v>0</v>
      </c>
      <c r="AX676" s="210"/>
      <c r="AY676" s="111">
        <f t="shared" si="882"/>
        <v>0</v>
      </c>
      <c r="AZ676" s="113">
        <f t="shared" si="883"/>
        <v>0</v>
      </c>
      <c r="BA676" s="114">
        <f t="shared" si="884"/>
        <v>0</v>
      </c>
      <c r="BB676" s="113">
        <f t="shared" si="885"/>
        <v>0</v>
      </c>
      <c r="BC676" s="113">
        <f t="shared" si="886"/>
        <v>0</v>
      </c>
      <c r="BD676" s="117">
        <f t="shared" si="887"/>
        <v>0</v>
      </c>
    </row>
    <row r="677" spans="2:56" x14ac:dyDescent="0.3">
      <c r="B677" s="211" t="s">
        <v>95</v>
      </c>
      <c r="C677" s="212"/>
      <c r="D677" s="213"/>
      <c r="E677" s="144">
        <f t="shared" si="873"/>
        <v>0</v>
      </c>
      <c r="F677" s="212"/>
      <c r="G677" s="213"/>
      <c r="H677" s="144">
        <f t="shared" si="874"/>
        <v>0</v>
      </c>
      <c r="I677" s="212"/>
      <c r="J677" s="213"/>
      <c r="K677" s="144">
        <f t="shared" si="875"/>
        <v>0</v>
      </c>
      <c r="L677" s="212"/>
      <c r="M677" s="214"/>
      <c r="N677" s="215"/>
      <c r="O677" s="212"/>
      <c r="P677" s="215"/>
      <c r="Q677" s="139">
        <f t="shared" si="876"/>
        <v>0</v>
      </c>
      <c r="R677" s="215"/>
      <c r="S677" s="215"/>
      <c r="T677" s="140">
        <f t="shared" si="888"/>
        <v>0</v>
      </c>
      <c r="U677" s="216"/>
      <c r="V677" s="212"/>
      <c r="W677" s="215"/>
      <c r="X677" s="139">
        <f t="shared" si="877"/>
        <v>0</v>
      </c>
      <c r="Y677" s="215"/>
      <c r="Z677" s="215"/>
      <c r="AA677" s="140">
        <f t="shared" si="889"/>
        <v>0</v>
      </c>
      <c r="AB677" s="216"/>
      <c r="AC677" s="212"/>
      <c r="AD677" s="215"/>
      <c r="AE677" s="139">
        <f t="shared" si="878"/>
        <v>0</v>
      </c>
      <c r="AF677" s="215"/>
      <c r="AG677" s="215"/>
      <c r="AH677" s="140">
        <f t="shared" si="890"/>
        <v>0</v>
      </c>
      <c r="AJ677" s="217"/>
      <c r="AK677" s="218"/>
      <c r="AL677" s="219"/>
      <c r="AM677" s="218"/>
      <c r="AN677" s="219"/>
      <c r="AO677" s="218"/>
      <c r="AP677" s="219"/>
      <c r="AQ677" s="218"/>
      <c r="AR677" s="219"/>
      <c r="AS677" s="218"/>
      <c r="AT677" s="219"/>
      <c r="AU677" s="218"/>
      <c r="AV677" s="114">
        <f t="shared" si="880"/>
        <v>0</v>
      </c>
      <c r="AW677" s="113">
        <f t="shared" si="881"/>
        <v>0</v>
      </c>
      <c r="AX677" s="210"/>
      <c r="AY677" s="111">
        <f t="shared" si="882"/>
        <v>0</v>
      </c>
      <c r="AZ677" s="113">
        <f t="shared" si="883"/>
        <v>0</v>
      </c>
      <c r="BA677" s="114">
        <f t="shared" si="884"/>
        <v>0</v>
      </c>
      <c r="BB677" s="113">
        <f t="shared" si="885"/>
        <v>0</v>
      </c>
      <c r="BC677" s="113">
        <f t="shared" si="886"/>
        <v>0</v>
      </c>
      <c r="BD677" s="117">
        <f t="shared" si="887"/>
        <v>0</v>
      </c>
    </row>
    <row r="678" spans="2:56" x14ac:dyDescent="0.3">
      <c r="B678" s="222" t="s">
        <v>96</v>
      </c>
      <c r="C678" s="78">
        <f>SUM(C679:C682)</f>
        <v>0</v>
      </c>
      <c r="D678" s="79">
        <f>SUM(D679:D682)</f>
        <v>0</v>
      </c>
      <c r="E678" s="69">
        <f t="shared" si="873"/>
        <v>0</v>
      </c>
      <c r="F678" s="78">
        <f>SUM(F679:F682)</f>
        <v>0</v>
      </c>
      <c r="G678" s="79">
        <f>SUM(G679:G682)</f>
        <v>0</v>
      </c>
      <c r="H678" s="69">
        <f t="shared" si="874"/>
        <v>0</v>
      </c>
      <c r="I678" s="78">
        <f>SUM(I679:I682)</f>
        <v>0</v>
      </c>
      <c r="J678" s="79">
        <f>SUM(J679:J682)</f>
        <v>0</v>
      </c>
      <c r="K678" s="69">
        <f t="shared" si="875"/>
        <v>0</v>
      </c>
      <c r="L678" s="78">
        <f>SUM(L679:L682)</f>
        <v>0</v>
      </c>
      <c r="M678" s="80">
        <f>SUM(M679:M682)</f>
        <v>0</v>
      </c>
      <c r="N678" s="81">
        <f>SUM(N679:N682)</f>
        <v>0</v>
      </c>
      <c r="O678" s="78">
        <f>SUM(O679:O682)</f>
        <v>0</v>
      </c>
      <c r="P678" s="81">
        <f>SUM(P679:P682)</f>
        <v>0</v>
      </c>
      <c r="Q678" s="148">
        <f t="shared" si="876"/>
        <v>0</v>
      </c>
      <c r="R678" s="81">
        <f>SUM(R679:R682)</f>
        <v>0</v>
      </c>
      <c r="S678" s="81">
        <f>SUM(S679:S682)</f>
        <v>0</v>
      </c>
      <c r="T678" s="149">
        <f t="shared" si="888"/>
        <v>0</v>
      </c>
      <c r="U678" s="216"/>
      <c r="V678" s="78">
        <f>SUM(V679:V682)</f>
        <v>0</v>
      </c>
      <c r="W678" s="81">
        <f>SUM(W679:W682)</f>
        <v>0</v>
      </c>
      <c r="X678" s="148">
        <f t="shared" si="877"/>
        <v>0</v>
      </c>
      <c r="Y678" s="81">
        <f>SUM(Y679:Y682)</f>
        <v>0</v>
      </c>
      <c r="Z678" s="81">
        <f>SUM(Z679:Z682)</f>
        <v>0</v>
      </c>
      <c r="AA678" s="149">
        <f t="shared" si="889"/>
        <v>0</v>
      </c>
      <c r="AB678" s="216"/>
      <c r="AC678" s="78">
        <f>SUM(AC679:AC682)</f>
        <v>0</v>
      </c>
      <c r="AD678" s="81">
        <f>SUM(AD679:AD682)</f>
        <v>0</v>
      </c>
      <c r="AE678" s="148">
        <f t="shared" si="878"/>
        <v>0</v>
      </c>
      <c r="AF678" s="81">
        <f>SUM(AF679:AF682)</f>
        <v>0</v>
      </c>
      <c r="AG678" s="81">
        <f>SUM(AG679:AG682)</f>
        <v>0</v>
      </c>
      <c r="AH678" s="149">
        <f t="shared" si="890"/>
        <v>0</v>
      </c>
      <c r="AJ678" s="79">
        <f t="shared" ref="AJ678:AU678" si="903">SUM(AJ679:AJ682)</f>
        <v>0</v>
      </c>
      <c r="AK678" s="80">
        <f t="shared" si="903"/>
        <v>0</v>
      </c>
      <c r="AL678" s="81">
        <f t="shared" si="903"/>
        <v>0</v>
      </c>
      <c r="AM678" s="80">
        <f t="shared" si="903"/>
        <v>0</v>
      </c>
      <c r="AN678" s="81">
        <f t="shared" si="903"/>
        <v>0</v>
      </c>
      <c r="AO678" s="80">
        <f t="shared" si="903"/>
        <v>0</v>
      </c>
      <c r="AP678" s="81">
        <f t="shared" si="903"/>
        <v>0</v>
      </c>
      <c r="AQ678" s="80">
        <f t="shared" si="903"/>
        <v>0</v>
      </c>
      <c r="AR678" s="81">
        <f t="shared" si="903"/>
        <v>0</v>
      </c>
      <c r="AS678" s="80">
        <f t="shared" si="903"/>
        <v>0</v>
      </c>
      <c r="AT678" s="81">
        <f t="shared" si="903"/>
        <v>0</v>
      </c>
      <c r="AU678" s="80">
        <f t="shared" si="903"/>
        <v>0</v>
      </c>
      <c r="AV678" s="81">
        <f t="shared" si="880"/>
        <v>0</v>
      </c>
      <c r="AW678" s="80">
        <f t="shared" si="881"/>
        <v>0</v>
      </c>
      <c r="AX678" s="210"/>
      <c r="AY678" s="79">
        <f t="shared" si="882"/>
        <v>0</v>
      </c>
      <c r="AZ678" s="80">
        <f t="shared" si="883"/>
        <v>0</v>
      </c>
      <c r="BA678" s="81">
        <f t="shared" si="884"/>
        <v>0</v>
      </c>
      <c r="BB678" s="80">
        <f t="shared" si="885"/>
        <v>0</v>
      </c>
      <c r="BC678" s="80">
        <f t="shared" si="886"/>
        <v>0</v>
      </c>
      <c r="BD678" s="86">
        <f t="shared" si="887"/>
        <v>0</v>
      </c>
    </row>
    <row r="679" spans="2:56" x14ac:dyDescent="0.3">
      <c r="B679" s="211" t="s">
        <v>97</v>
      </c>
      <c r="C679" s="212"/>
      <c r="D679" s="213"/>
      <c r="E679" s="144">
        <f t="shared" si="873"/>
        <v>0</v>
      </c>
      <c r="F679" s="212"/>
      <c r="G679" s="213"/>
      <c r="H679" s="144">
        <f t="shared" si="874"/>
        <v>0</v>
      </c>
      <c r="I679" s="212"/>
      <c r="J679" s="213"/>
      <c r="K679" s="144">
        <f t="shared" si="875"/>
        <v>0</v>
      </c>
      <c r="L679" s="212"/>
      <c r="M679" s="214"/>
      <c r="N679" s="215"/>
      <c r="O679" s="212"/>
      <c r="P679" s="215"/>
      <c r="Q679" s="139">
        <f t="shared" si="876"/>
        <v>0</v>
      </c>
      <c r="R679" s="215"/>
      <c r="S679" s="215"/>
      <c r="T679" s="140">
        <f t="shared" si="888"/>
        <v>0</v>
      </c>
      <c r="U679" s="216"/>
      <c r="V679" s="212"/>
      <c r="W679" s="215"/>
      <c r="X679" s="139">
        <f t="shared" si="877"/>
        <v>0</v>
      </c>
      <c r="Y679" s="215"/>
      <c r="Z679" s="215"/>
      <c r="AA679" s="140">
        <f t="shared" si="889"/>
        <v>0</v>
      </c>
      <c r="AB679" s="216"/>
      <c r="AC679" s="212"/>
      <c r="AD679" s="215"/>
      <c r="AE679" s="139">
        <f t="shared" si="878"/>
        <v>0</v>
      </c>
      <c r="AF679" s="215"/>
      <c r="AG679" s="215"/>
      <c r="AH679" s="140">
        <f t="shared" si="890"/>
        <v>0</v>
      </c>
      <c r="AJ679" s="217"/>
      <c r="AK679" s="218"/>
      <c r="AL679" s="219"/>
      <c r="AM679" s="218"/>
      <c r="AN679" s="219"/>
      <c r="AO679" s="218"/>
      <c r="AP679" s="219"/>
      <c r="AQ679" s="218"/>
      <c r="AR679" s="219"/>
      <c r="AS679" s="218"/>
      <c r="AT679" s="219"/>
      <c r="AU679" s="218"/>
      <c r="AV679" s="114">
        <f t="shared" si="880"/>
        <v>0</v>
      </c>
      <c r="AW679" s="113">
        <f t="shared" si="881"/>
        <v>0</v>
      </c>
      <c r="AX679" s="210"/>
      <c r="AY679" s="111">
        <f t="shared" si="882"/>
        <v>0</v>
      </c>
      <c r="AZ679" s="113">
        <f t="shared" si="883"/>
        <v>0</v>
      </c>
      <c r="BA679" s="114">
        <f t="shared" si="884"/>
        <v>0</v>
      </c>
      <c r="BB679" s="113">
        <f t="shared" si="885"/>
        <v>0</v>
      </c>
      <c r="BC679" s="113">
        <f t="shared" si="886"/>
        <v>0</v>
      </c>
      <c r="BD679" s="117">
        <f t="shared" si="887"/>
        <v>0</v>
      </c>
    </row>
    <row r="680" spans="2:56" x14ac:dyDescent="0.3">
      <c r="B680" s="211" t="s">
        <v>98</v>
      </c>
      <c r="C680" s="212"/>
      <c r="D680" s="213"/>
      <c r="E680" s="144">
        <f t="shared" si="873"/>
        <v>0</v>
      </c>
      <c r="F680" s="212"/>
      <c r="G680" s="213"/>
      <c r="H680" s="144">
        <f t="shared" si="874"/>
        <v>0</v>
      </c>
      <c r="I680" s="212"/>
      <c r="J680" s="213"/>
      <c r="K680" s="144">
        <f t="shared" si="875"/>
        <v>0</v>
      </c>
      <c r="L680" s="212"/>
      <c r="M680" s="214"/>
      <c r="N680" s="215"/>
      <c r="O680" s="212"/>
      <c r="P680" s="215"/>
      <c r="Q680" s="139">
        <f t="shared" si="876"/>
        <v>0</v>
      </c>
      <c r="R680" s="215"/>
      <c r="S680" s="215"/>
      <c r="T680" s="140">
        <f t="shared" si="888"/>
        <v>0</v>
      </c>
      <c r="U680" s="216"/>
      <c r="V680" s="212"/>
      <c r="W680" s="215"/>
      <c r="X680" s="139">
        <f t="shared" si="877"/>
        <v>0</v>
      </c>
      <c r="Y680" s="215"/>
      <c r="Z680" s="215"/>
      <c r="AA680" s="140">
        <f t="shared" si="889"/>
        <v>0</v>
      </c>
      <c r="AB680" s="216"/>
      <c r="AC680" s="212"/>
      <c r="AD680" s="215"/>
      <c r="AE680" s="139">
        <f t="shared" si="878"/>
        <v>0</v>
      </c>
      <c r="AF680" s="215"/>
      <c r="AG680" s="215"/>
      <c r="AH680" s="140">
        <f t="shared" si="890"/>
        <v>0</v>
      </c>
      <c r="AJ680" s="217"/>
      <c r="AK680" s="218"/>
      <c r="AL680" s="219"/>
      <c r="AM680" s="218"/>
      <c r="AN680" s="219"/>
      <c r="AO680" s="218"/>
      <c r="AP680" s="219"/>
      <c r="AQ680" s="218"/>
      <c r="AR680" s="219"/>
      <c r="AS680" s="218"/>
      <c r="AT680" s="219"/>
      <c r="AU680" s="218"/>
      <c r="AV680" s="114">
        <f t="shared" si="880"/>
        <v>0</v>
      </c>
      <c r="AW680" s="113">
        <f t="shared" si="881"/>
        <v>0</v>
      </c>
      <c r="AX680" s="210"/>
      <c r="AY680" s="111">
        <f t="shared" si="882"/>
        <v>0</v>
      </c>
      <c r="AZ680" s="113">
        <f t="shared" si="883"/>
        <v>0</v>
      </c>
      <c r="BA680" s="114">
        <f t="shared" si="884"/>
        <v>0</v>
      </c>
      <c r="BB680" s="113">
        <f t="shared" si="885"/>
        <v>0</v>
      </c>
      <c r="BC680" s="113">
        <f t="shared" si="886"/>
        <v>0</v>
      </c>
      <c r="BD680" s="117">
        <f t="shared" si="887"/>
        <v>0</v>
      </c>
    </row>
    <row r="681" spans="2:56" x14ac:dyDescent="0.3">
      <c r="B681" s="211" t="s">
        <v>99</v>
      </c>
      <c r="C681" s="212"/>
      <c r="D681" s="213"/>
      <c r="E681" s="144">
        <f t="shared" si="873"/>
        <v>0</v>
      </c>
      <c r="F681" s="212"/>
      <c r="G681" s="213"/>
      <c r="H681" s="144">
        <f t="shared" si="874"/>
        <v>0</v>
      </c>
      <c r="I681" s="212"/>
      <c r="J681" s="213"/>
      <c r="K681" s="144">
        <f t="shared" si="875"/>
        <v>0</v>
      </c>
      <c r="L681" s="212"/>
      <c r="M681" s="214"/>
      <c r="N681" s="215"/>
      <c r="O681" s="212"/>
      <c r="P681" s="215"/>
      <c r="Q681" s="139">
        <f t="shared" si="876"/>
        <v>0</v>
      </c>
      <c r="R681" s="215"/>
      <c r="S681" s="215"/>
      <c r="T681" s="140">
        <f t="shared" si="888"/>
        <v>0</v>
      </c>
      <c r="U681" s="216"/>
      <c r="V681" s="212"/>
      <c r="W681" s="215"/>
      <c r="X681" s="139">
        <f t="shared" si="877"/>
        <v>0</v>
      </c>
      <c r="Y681" s="215"/>
      <c r="Z681" s="215"/>
      <c r="AA681" s="140">
        <f t="shared" si="889"/>
        <v>0</v>
      </c>
      <c r="AB681" s="216"/>
      <c r="AC681" s="212"/>
      <c r="AD681" s="215"/>
      <c r="AE681" s="139">
        <f t="shared" si="878"/>
        <v>0</v>
      </c>
      <c r="AF681" s="215"/>
      <c r="AG681" s="215"/>
      <c r="AH681" s="140">
        <f t="shared" si="890"/>
        <v>0</v>
      </c>
      <c r="AJ681" s="217"/>
      <c r="AK681" s="218"/>
      <c r="AL681" s="219"/>
      <c r="AM681" s="218"/>
      <c r="AN681" s="219"/>
      <c r="AO681" s="218"/>
      <c r="AP681" s="219"/>
      <c r="AQ681" s="218"/>
      <c r="AR681" s="219"/>
      <c r="AS681" s="218"/>
      <c r="AT681" s="219"/>
      <c r="AU681" s="218"/>
      <c r="AV681" s="114">
        <f t="shared" si="880"/>
        <v>0</v>
      </c>
      <c r="AW681" s="113">
        <f t="shared" si="881"/>
        <v>0</v>
      </c>
      <c r="AX681" s="210"/>
      <c r="AY681" s="111">
        <f t="shared" si="882"/>
        <v>0</v>
      </c>
      <c r="AZ681" s="113">
        <f t="shared" si="883"/>
        <v>0</v>
      </c>
      <c r="BA681" s="114">
        <f t="shared" si="884"/>
        <v>0</v>
      </c>
      <c r="BB681" s="113">
        <f t="shared" si="885"/>
        <v>0</v>
      </c>
      <c r="BC681" s="113">
        <f t="shared" si="886"/>
        <v>0</v>
      </c>
      <c r="BD681" s="117">
        <f t="shared" si="887"/>
        <v>0</v>
      </c>
    </row>
    <row r="682" spans="2:56" x14ac:dyDescent="0.3">
      <c r="B682" s="211" t="s">
        <v>100</v>
      </c>
      <c r="C682" s="212"/>
      <c r="D682" s="213"/>
      <c r="E682" s="144">
        <f t="shared" si="873"/>
        <v>0</v>
      </c>
      <c r="F682" s="212"/>
      <c r="G682" s="213"/>
      <c r="H682" s="144">
        <f t="shared" si="874"/>
        <v>0</v>
      </c>
      <c r="I682" s="212"/>
      <c r="J682" s="213"/>
      <c r="K682" s="144">
        <f t="shared" si="875"/>
        <v>0</v>
      </c>
      <c r="L682" s="212"/>
      <c r="M682" s="214"/>
      <c r="N682" s="215"/>
      <c r="O682" s="212"/>
      <c r="P682" s="215"/>
      <c r="Q682" s="139">
        <f t="shared" si="876"/>
        <v>0</v>
      </c>
      <c r="R682" s="215"/>
      <c r="S682" s="215"/>
      <c r="T682" s="140">
        <f t="shared" si="888"/>
        <v>0</v>
      </c>
      <c r="U682" s="216"/>
      <c r="V682" s="212"/>
      <c r="W682" s="215"/>
      <c r="X682" s="139">
        <f t="shared" si="877"/>
        <v>0</v>
      </c>
      <c r="Y682" s="215"/>
      <c r="Z682" s="215"/>
      <c r="AA682" s="140">
        <f t="shared" si="889"/>
        <v>0</v>
      </c>
      <c r="AB682" s="216"/>
      <c r="AC682" s="212"/>
      <c r="AD682" s="215"/>
      <c r="AE682" s="139">
        <f t="shared" si="878"/>
        <v>0</v>
      </c>
      <c r="AF682" s="215"/>
      <c r="AG682" s="215"/>
      <c r="AH682" s="140">
        <f t="shared" si="890"/>
        <v>0</v>
      </c>
      <c r="AJ682" s="217"/>
      <c r="AK682" s="218"/>
      <c r="AL682" s="219"/>
      <c r="AM682" s="218"/>
      <c r="AN682" s="219"/>
      <c r="AO682" s="218"/>
      <c r="AP682" s="219"/>
      <c r="AQ682" s="218"/>
      <c r="AR682" s="219"/>
      <c r="AS682" s="218"/>
      <c r="AT682" s="219"/>
      <c r="AU682" s="218"/>
      <c r="AV682" s="114">
        <f t="shared" si="880"/>
        <v>0</v>
      </c>
      <c r="AW682" s="113">
        <f t="shared" si="881"/>
        <v>0</v>
      </c>
      <c r="AX682" s="210"/>
      <c r="AY682" s="111">
        <f t="shared" si="882"/>
        <v>0</v>
      </c>
      <c r="AZ682" s="113">
        <f t="shared" si="883"/>
        <v>0</v>
      </c>
      <c r="BA682" s="114">
        <f t="shared" si="884"/>
        <v>0</v>
      </c>
      <c r="BB682" s="113">
        <f t="shared" si="885"/>
        <v>0</v>
      </c>
      <c r="BC682" s="113">
        <f t="shared" si="886"/>
        <v>0</v>
      </c>
      <c r="BD682" s="117">
        <f t="shared" si="887"/>
        <v>0</v>
      </c>
    </row>
    <row r="683" spans="2:56" x14ac:dyDescent="0.3">
      <c r="B683" s="222" t="s">
        <v>101</v>
      </c>
      <c r="C683" s="78">
        <f>SUM(C684:C685)</f>
        <v>0</v>
      </c>
      <c r="D683" s="79">
        <f>SUM(D684:D685)</f>
        <v>0</v>
      </c>
      <c r="E683" s="69">
        <f t="shared" si="873"/>
        <v>0</v>
      </c>
      <c r="F683" s="78">
        <f>SUM(F684:F685)</f>
        <v>0</v>
      </c>
      <c r="G683" s="79">
        <f>SUM(G684:G685)</f>
        <v>0</v>
      </c>
      <c r="H683" s="69">
        <f t="shared" si="874"/>
        <v>0</v>
      </c>
      <c r="I683" s="78">
        <f>SUM(I684:I685)</f>
        <v>0</v>
      </c>
      <c r="J683" s="79">
        <f>SUM(J684:J685)</f>
        <v>0</v>
      </c>
      <c r="K683" s="69">
        <f t="shared" si="875"/>
        <v>0</v>
      </c>
      <c r="L683" s="78">
        <f>SUM(L684:L685)</f>
        <v>0</v>
      </c>
      <c r="M683" s="80">
        <f>SUM(M684:M685)</f>
        <v>0</v>
      </c>
      <c r="N683" s="81">
        <f>SUM(N684:N685)</f>
        <v>0</v>
      </c>
      <c r="O683" s="78">
        <f>SUM(O684:O685)</f>
        <v>0</v>
      </c>
      <c r="P683" s="81">
        <f>SUM(P684:P685)</f>
        <v>0</v>
      </c>
      <c r="Q683" s="148">
        <f t="shared" si="876"/>
        <v>0</v>
      </c>
      <c r="R683" s="81">
        <f>SUM(R684:R685)</f>
        <v>0</v>
      </c>
      <c r="S683" s="81">
        <f>SUM(S684:S685)</f>
        <v>0</v>
      </c>
      <c r="T683" s="149">
        <f t="shared" si="888"/>
        <v>0</v>
      </c>
      <c r="U683" s="216"/>
      <c r="V683" s="78">
        <f>SUM(V684:V685)</f>
        <v>0</v>
      </c>
      <c r="W683" s="81">
        <f>SUM(W684:W685)</f>
        <v>0</v>
      </c>
      <c r="X683" s="148">
        <f t="shared" si="877"/>
        <v>0</v>
      </c>
      <c r="Y683" s="81">
        <f>SUM(Y684:Y685)</f>
        <v>0</v>
      </c>
      <c r="Z683" s="81">
        <f>SUM(Z684:Z685)</f>
        <v>0</v>
      </c>
      <c r="AA683" s="149">
        <f t="shared" si="889"/>
        <v>0</v>
      </c>
      <c r="AB683" s="216"/>
      <c r="AC683" s="78">
        <f>SUM(AC684:AC685)</f>
        <v>0</v>
      </c>
      <c r="AD683" s="81">
        <f>SUM(AD684:AD685)</f>
        <v>0</v>
      </c>
      <c r="AE683" s="148">
        <f t="shared" si="878"/>
        <v>0</v>
      </c>
      <c r="AF683" s="81">
        <f>SUM(AF684:AF685)</f>
        <v>0</v>
      </c>
      <c r="AG683" s="81">
        <f>SUM(AG684:AG685)</f>
        <v>0</v>
      </c>
      <c r="AH683" s="149">
        <f t="shared" si="890"/>
        <v>0</v>
      </c>
      <c r="AJ683" s="79">
        <f t="shared" ref="AJ683:AU683" si="904">SUM(AJ684:AJ685)</f>
        <v>0</v>
      </c>
      <c r="AK683" s="80">
        <f t="shared" si="904"/>
        <v>0</v>
      </c>
      <c r="AL683" s="81">
        <f t="shared" si="904"/>
        <v>0</v>
      </c>
      <c r="AM683" s="80">
        <f t="shared" si="904"/>
        <v>0</v>
      </c>
      <c r="AN683" s="81">
        <f t="shared" si="904"/>
        <v>0</v>
      </c>
      <c r="AO683" s="80">
        <f t="shared" si="904"/>
        <v>0</v>
      </c>
      <c r="AP683" s="81">
        <f t="shared" si="904"/>
        <v>0</v>
      </c>
      <c r="AQ683" s="80">
        <f t="shared" si="904"/>
        <v>0</v>
      </c>
      <c r="AR683" s="81">
        <f t="shared" si="904"/>
        <v>0</v>
      </c>
      <c r="AS683" s="80">
        <f t="shared" si="904"/>
        <v>0</v>
      </c>
      <c r="AT683" s="81">
        <f t="shared" si="904"/>
        <v>0</v>
      </c>
      <c r="AU683" s="80">
        <f t="shared" si="904"/>
        <v>0</v>
      </c>
      <c r="AV683" s="81">
        <f t="shared" si="880"/>
        <v>0</v>
      </c>
      <c r="AW683" s="80">
        <f t="shared" si="881"/>
        <v>0</v>
      </c>
      <c r="AX683" s="210"/>
      <c r="AY683" s="79">
        <f t="shared" si="882"/>
        <v>0</v>
      </c>
      <c r="AZ683" s="80">
        <f t="shared" si="883"/>
        <v>0</v>
      </c>
      <c r="BA683" s="81">
        <f t="shared" si="884"/>
        <v>0</v>
      </c>
      <c r="BB683" s="80">
        <f t="shared" si="885"/>
        <v>0</v>
      </c>
      <c r="BC683" s="80">
        <f t="shared" si="886"/>
        <v>0</v>
      </c>
      <c r="BD683" s="86">
        <f t="shared" si="887"/>
        <v>0</v>
      </c>
    </row>
    <row r="684" spans="2:56" x14ac:dyDescent="0.3">
      <c r="B684" s="211" t="s">
        <v>102</v>
      </c>
      <c r="C684" s="212"/>
      <c r="D684" s="213"/>
      <c r="E684" s="144">
        <f t="shared" si="873"/>
        <v>0</v>
      </c>
      <c r="F684" s="212"/>
      <c r="G684" s="213"/>
      <c r="H684" s="144">
        <f t="shared" si="874"/>
        <v>0</v>
      </c>
      <c r="I684" s="212"/>
      <c r="J684" s="213"/>
      <c r="K684" s="144">
        <f t="shared" si="875"/>
        <v>0</v>
      </c>
      <c r="L684" s="212"/>
      <c r="M684" s="214"/>
      <c r="N684" s="215"/>
      <c r="O684" s="212"/>
      <c r="P684" s="215"/>
      <c r="Q684" s="139">
        <f t="shared" si="876"/>
        <v>0</v>
      </c>
      <c r="R684" s="215"/>
      <c r="S684" s="215"/>
      <c r="T684" s="140">
        <f t="shared" si="888"/>
        <v>0</v>
      </c>
      <c r="U684" s="216"/>
      <c r="V684" s="212"/>
      <c r="W684" s="215"/>
      <c r="X684" s="139">
        <f t="shared" si="877"/>
        <v>0</v>
      </c>
      <c r="Y684" s="215"/>
      <c r="Z684" s="215"/>
      <c r="AA684" s="140">
        <f t="shared" si="889"/>
        <v>0</v>
      </c>
      <c r="AB684" s="216"/>
      <c r="AC684" s="212"/>
      <c r="AD684" s="215"/>
      <c r="AE684" s="139">
        <f t="shared" si="878"/>
        <v>0</v>
      </c>
      <c r="AF684" s="215"/>
      <c r="AG684" s="215"/>
      <c r="AH684" s="140">
        <f t="shared" si="890"/>
        <v>0</v>
      </c>
      <c r="AJ684" s="217"/>
      <c r="AK684" s="218"/>
      <c r="AL684" s="219"/>
      <c r="AM684" s="218"/>
      <c r="AN684" s="219"/>
      <c r="AO684" s="218"/>
      <c r="AP684" s="219"/>
      <c r="AQ684" s="218"/>
      <c r="AR684" s="219"/>
      <c r="AS684" s="218"/>
      <c r="AT684" s="219"/>
      <c r="AU684" s="218"/>
      <c r="AV684" s="114">
        <f t="shared" si="880"/>
        <v>0</v>
      </c>
      <c r="AW684" s="113">
        <f t="shared" si="881"/>
        <v>0</v>
      </c>
      <c r="AX684" s="210"/>
      <c r="AY684" s="111">
        <f t="shared" si="882"/>
        <v>0</v>
      </c>
      <c r="AZ684" s="113">
        <f t="shared" si="883"/>
        <v>0</v>
      </c>
      <c r="BA684" s="114">
        <f t="shared" si="884"/>
        <v>0</v>
      </c>
      <c r="BB684" s="113">
        <f t="shared" si="885"/>
        <v>0</v>
      </c>
      <c r="BC684" s="113">
        <f t="shared" si="886"/>
        <v>0</v>
      </c>
      <c r="BD684" s="117">
        <f t="shared" si="887"/>
        <v>0</v>
      </c>
    </row>
    <row r="685" spans="2:56" x14ac:dyDescent="0.3">
      <c r="B685" s="211" t="s">
        <v>103</v>
      </c>
      <c r="C685" s="212"/>
      <c r="D685" s="213"/>
      <c r="E685" s="144">
        <f t="shared" si="873"/>
        <v>0</v>
      </c>
      <c r="F685" s="212"/>
      <c r="G685" s="213"/>
      <c r="H685" s="144">
        <f t="shared" si="874"/>
        <v>0</v>
      </c>
      <c r="I685" s="212"/>
      <c r="J685" s="213"/>
      <c r="K685" s="144">
        <f t="shared" si="875"/>
        <v>0</v>
      </c>
      <c r="L685" s="212"/>
      <c r="M685" s="214"/>
      <c r="N685" s="215"/>
      <c r="O685" s="212"/>
      <c r="P685" s="215"/>
      <c r="Q685" s="139">
        <f t="shared" si="876"/>
        <v>0</v>
      </c>
      <c r="R685" s="215"/>
      <c r="S685" s="215"/>
      <c r="T685" s="140">
        <f t="shared" si="888"/>
        <v>0</v>
      </c>
      <c r="U685" s="216"/>
      <c r="V685" s="212"/>
      <c r="W685" s="215"/>
      <c r="X685" s="139">
        <f t="shared" si="877"/>
        <v>0</v>
      </c>
      <c r="Y685" s="215"/>
      <c r="Z685" s="215"/>
      <c r="AA685" s="140">
        <f t="shared" si="889"/>
        <v>0</v>
      </c>
      <c r="AB685" s="216"/>
      <c r="AC685" s="212"/>
      <c r="AD685" s="215"/>
      <c r="AE685" s="139">
        <f t="shared" si="878"/>
        <v>0</v>
      </c>
      <c r="AF685" s="215"/>
      <c r="AG685" s="215"/>
      <c r="AH685" s="140">
        <f t="shared" si="890"/>
        <v>0</v>
      </c>
      <c r="AJ685" s="217"/>
      <c r="AK685" s="218"/>
      <c r="AL685" s="219"/>
      <c r="AM685" s="218"/>
      <c r="AN685" s="219"/>
      <c r="AO685" s="218"/>
      <c r="AP685" s="219"/>
      <c r="AQ685" s="218"/>
      <c r="AR685" s="219"/>
      <c r="AS685" s="218"/>
      <c r="AT685" s="219"/>
      <c r="AU685" s="218"/>
      <c r="AV685" s="114">
        <f t="shared" si="880"/>
        <v>0</v>
      </c>
      <c r="AW685" s="113">
        <f t="shared" si="881"/>
        <v>0</v>
      </c>
      <c r="AX685" s="210"/>
      <c r="AY685" s="111">
        <f t="shared" si="882"/>
        <v>0</v>
      </c>
      <c r="AZ685" s="113">
        <f t="shared" si="883"/>
        <v>0</v>
      </c>
      <c r="BA685" s="114">
        <f t="shared" si="884"/>
        <v>0</v>
      </c>
      <c r="BB685" s="113">
        <f t="shared" si="885"/>
        <v>0</v>
      </c>
      <c r="BC685" s="113">
        <f t="shared" si="886"/>
        <v>0</v>
      </c>
      <c r="BD685" s="117">
        <f t="shared" si="887"/>
        <v>0</v>
      </c>
    </row>
    <row r="686" spans="2:56" x14ac:dyDescent="0.3">
      <c r="B686" s="222" t="s">
        <v>104</v>
      </c>
      <c r="C686" s="78">
        <f>SUM(C687)</f>
        <v>0</v>
      </c>
      <c r="D686" s="79">
        <f>SUM(D687)</f>
        <v>0</v>
      </c>
      <c r="E686" s="69">
        <f t="shared" si="873"/>
        <v>0</v>
      </c>
      <c r="F686" s="78">
        <f>SUM(F687)</f>
        <v>0</v>
      </c>
      <c r="G686" s="79">
        <f>SUM(G687)</f>
        <v>0</v>
      </c>
      <c r="H686" s="69">
        <f t="shared" si="874"/>
        <v>0</v>
      </c>
      <c r="I686" s="78">
        <f>SUM(I687)</f>
        <v>0</v>
      </c>
      <c r="J686" s="79">
        <f>SUM(J687)</f>
        <v>0</v>
      </c>
      <c r="K686" s="69">
        <f t="shared" si="875"/>
        <v>0</v>
      </c>
      <c r="L686" s="78">
        <f>SUM(L687)</f>
        <v>0</v>
      </c>
      <c r="M686" s="80">
        <f>SUM(M687)</f>
        <v>0</v>
      </c>
      <c r="N686" s="81">
        <f>SUM(N687)</f>
        <v>0</v>
      </c>
      <c r="O686" s="78">
        <f>SUM(O687)</f>
        <v>0</v>
      </c>
      <c r="P686" s="81">
        <f>SUM(P687)</f>
        <v>0</v>
      </c>
      <c r="Q686" s="148">
        <f t="shared" si="876"/>
        <v>0</v>
      </c>
      <c r="R686" s="81">
        <f>SUM(R687)</f>
        <v>0</v>
      </c>
      <c r="S686" s="81">
        <f>SUM(S687)</f>
        <v>0</v>
      </c>
      <c r="T686" s="149">
        <f t="shared" si="888"/>
        <v>0</v>
      </c>
      <c r="U686" s="216"/>
      <c r="V686" s="78">
        <f>SUM(V687)</f>
        <v>0</v>
      </c>
      <c r="W686" s="81">
        <f>SUM(W687)</f>
        <v>0</v>
      </c>
      <c r="X686" s="148">
        <f t="shared" si="877"/>
        <v>0</v>
      </c>
      <c r="Y686" s="81">
        <f>SUM(Y687)</f>
        <v>0</v>
      </c>
      <c r="Z686" s="81">
        <f>SUM(Z687)</f>
        <v>0</v>
      </c>
      <c r="AA686" s="149">
        <f t="shared" si="889"/>
        <v>0</v>
      </c>
      <c r="AB686" s="216"/>
      <c r="AC686" s="78">
        <f>SUM(AC687)</f>
        <v>0</v>
      </c>
      <c r="AD686" s="81">
        <f>SUM(AD687)</f>
        <v>0</v>
      </c>
      <c r="AE686" s="148">
        <f t="shared" si="878"/>
        <v>0</v>
      </c>
      <c r="AF686" s="81">
        <f>SUM(AF687)</f>
        <v>0</v>
      </c>
      <c r="AG686" s="81">
        <f>SUM(AG687)</f>
        <v>0</v>
      </c>
      <c r="AH686" s="149">
        <f t="shared" si="890"/>
        <v>0</v>
      </c>
      <c r="AJ686" s="79">
        <f t="shared" ref="AJ686:AU686" si="905">SUM(AJ687)</f>
        <v>0</v>
      </c>
      <c r="AK686" s="80">
        <f t="shared" si="905"/>
        <v>0</v>
      </c>
      <c r="AL686" s="81">
        <f t="shared" si="905"/>
        <v>0</v>
      </c>
      <c r="AM686" s="80">
        <f t="shared" si="905"/>
        <v>0</v>
      </c>
      <c r="AN686" s="81">
        <f t="shared" si="905"/>
        <v>0</v>
      </c>
      <c r="AO686" s="80">
        <f t="shared" si="905"/>
        <v>0</v>
      </c>
      <c r="AP686" s="81">
        <f t="shared" si="905"/>
        <v>0</v>
      </c>
      <c r="AQ686" s="80">
        <f t="shared" si="905"/>
        <v>0</v>
      </c>
      <c r="AR686" s="81">
        <f t="shared" si="905"/>
        <v>0</v>
      </c>
      <c r="AS686" s="80">
        <f t="shared" si="905"/>
        <v>0</v>
      </c>
      <c r="AT686" s="81">
        <f t="shared" si="905"/>
        <v>0</v>
      </c>
      <c r="AU686" s="80">
        <f t="shared" si="905"/>
        <v>0</v>
      </c>
      <c r="AV686" s="81">
        <f t="shared" si="880"/>
        <v>0</v>
      </c>
      <c r="AW686" s="80">
        <f t="shared" si="881"/>
        <v>0</v>
      </c>
      <c r="AX686" s="210"/>
      <c r="AY686" s="79">
        <f t="shared" si="882"/>
        <v>0</v>
      </c>
      <c r="AZ686" s="80">
        <f t="shared" si="883"/>
        <v>0</v>
      </c>
      <c r="BA686" s="81">
        <f t="shared" si="884"/>
        <v>0</v>
      </c>
      <c r="BB686" s="80">
        <f t="shared" si="885"/>
        <v>0</v>
      </c>
      <c r="BC686" s="80">
        <f t="shared" si="886"/>
        <v>0</v>
      </c>
      <c r="BD686" s="86">
        <f t="shared" si="887"/>
        <v>0</v>
      </c>
    </row>
    <row r="687" spans="2:56" x14ac:dyDescent="0.3">
      <c r="B687" s="211" t="s">
        <v>105</v>
      </c>
      <c r="C687" s="212"/>
      <c r="D687" s="213"/>
      <c r="E687" s="144">
        <f t="shared" si="873"/>
        <v>0</v>
      </c>
      <c r="F687" s="212"/>
      <c r="G687" s="213"/>
      <c r="H687" s="144">
        <f t="shared" si="874"/>
        <v>0</v>
      </c>
      <c r="I687" s="212"/>
      <c r="J687" s="213"/>
      <c r="K687" s="144">
        <f t="shared" si="875"/>
        <v>0</v>
      </c>
      <c r="L687" s="212"/>
      <c r="M687" s="214"/>
      <c r="N687" s="215"/>
      <c r="O687" s="212"/>
      <c r="P687" s="215"/>
      <c r="Q687" s="139">
        <f t="shared" si="876"/>
        <v>0</v>
      </c>
      <c r="R687" s="215"/>
      <c r="S687" s="215"/>
      <c r="T687" s="140">
        <f t="shared" si="888"/>
        <v>0</v>
      </c>
      <c r="U687" s="216"/>
      <c r="V687" s="212"/>
      <c r="W687" s="215"/>
      <c r="X687" s="139">
        <f t="shared" si="877"/>
        <v>0</v>
      </c>
      <c r="Y687" s="215"/>
      <c r="Z687" s="215"/>
      <c r="AA687" s="140">
        <f t="shared" si="889"/>
        <v>0</v>
      </c>
      <c r="AB687" s="216"/>
      <c r="AC687" s="212"/>
      <c r="AD687" s="215"/>
      <c r="AE687" s="139">
        <f t="shared" si="878"/>
        <v>0</v>
      </c>
      <c r="AF687" s="215"/>
      <c r="AG687" s="215"/>
      <c r="AH687" s="140">
        <f t="shared" si="890"/>
        <v>0</v>
      </c>
      <c r="AJ687" s="217"/>
      <c r="AK687" s="218"/>
      <c r="AL687" s="219"/>
      <c r="AM687" s="218"/>
      <c r="AN687" s="219"/>
      <c r="AO687" s="218"/>
      <c r="AP687" s="219"/>
      <c r="AQ687" s="218"/>
      <c r="AR687" s="219"/>
      <c r="AS687" s="218"/>
      <c r="AT687" s="219"/>
      <c r="AU687" s="218"/>
      <c r="AV687" s="114">
        <f t="shared" si="880"/>
        <v>0</v>
      </c>
      <c r="AW687" s="113">
        <f t="shared" si="881"/>
        <v>0</v>
      </c>
      <c r="AX687" s="210"/>
      <c r="AY687" s="111">
        <f t="shared" si="882"/>
        <v>0</v>
      </c>
      <c r="AZ687" s="113">
        <f t="shared" si="883"/>
        <v>0</v>
      </c>
      <c r="BA687" s="114">
        <f t="shared" si="884"/>
        <v>0</v>
      </c>
      <c r="BB687" s="113">
        <f t="shared" si="885"/>
        <v>0</v>
      </c>
      <c r="BC687" s="113">
        <f t="shared" si="886"/>
        <v>0</v>
      </c>
      <c r="BD687" s="117">
        <f t="shared" si="887"/>
        <v>0</v>
      </c>
    </row>
    <row r="688" spans="2:56" x14ac:dyDescent="0.3">
      <c r="B688" s="222" t="s">
        <v>106</v>
      </c>
      <c r="C688" s="78">
        <f>SUM(C689:C690)</f>
        <v>0</v>
      </c>
      <c r="D688" s="79">
        <f>SUM(D689:D690)</f>
        <v>0</v>
      </c>
      <c r="E688" s="69">
        <f t="shared" si="873"/>
        <v>0</v>
      </c>
      <c r="F688" s="78">
        <f>SUM(F689:F690)</f>
        <v>0</v>
      </c>
      <c r="G688" s="79">
        <f>SUM(G689:G690)</f>
        <v>0</v>
      </c>
      <c r="H688" s="69">
        <f t="shared" si="874"/>
        <v>0</v>
      </c>
      <c r="I688" s="78">
        <f>SUM(I689:I690)</f>
        <v>0</v>
      </c>
      <c r="J688" s="79">
        <f>SUM(J689:J690)</f>
        <v>0</v>
      </c>
      <c r="K688" s="69">
        <f t="shared" si="875"/>
        <v>0</v>
      </c>
      <c r="L688" s="78">
        <f>SUM(L689:L690)</f>
        <v>0</v>
      </c>
      <c r="M688" s="80">
        <f>SUM(M689:M690)</f>
        <v>0</v>
      </c>
      <c r="N688" s="81">
        <f>SUM(N689:N690)</f>
        <v>0</v>
      </c>
      <c r="O688" s="78">
        <f>SUM(O689:O690)</f>
        <v>0</v>
      </c>
      <c r="P688" s="81">
        <f>SUM(P689:P690)</f>
        <v>0</v>
      </c>
      <c r="Q688" s="148">
        <f t="shared" si="876"/>
        <v>0</v>
      </c>
      <c r="R688" s="81">
        <f>SUM(R689:R690)</f>
        <v>0</v>
      </c>
      <c r="S688" s="81">
        <f>SUM(S689:S690)</f>
        <v>0</v>
      </c>
      <c r="T688" s="149">
        <f t="shared" si="888"/>
        <v>0</v>
      </c>
      <c r="U688" s="216"/>
      <c r="V688" s="78">
        <f>SUM(V689:V690)</f>
        <v>0</v>
      </c>
      <c r="W688" s="81">
        <f>SUM(W689:W690)</f>
        <v>0</v>
      </c>
      <c r="X688" s="148">
        <f t="shared" si="877"/>
        <v>0</v>
      </c>
      <c r="Y688" s="81">
        <f>SUM(Y689:Y690)</f>
        <v>0</v>
      </c>
      <c r="Z688" s="81">
        <f>SUM(Z689:Z690)</f>
        <v>0</v>
      </c>
      <c r="AA688" s="149">
        <f t="shared" si="889"/>
        <v>0</v>
      </c>
      <c r="AB688" s="216"/>
      <c r="AC688" s="78">
        <f>SUM(AC689:AC690)</f>
        <v>0</v>
      </c>
      <c r="AD688" s="81">
        <f>SUM(AD689:AD690)</f>
        <v>0</v>
      </c>
      <c r="AE688" s="148">
        <f t="shared" si="878"/>
        <v>0</v>
      </c>
      <c r="AF688" s="81">
        <f>SUM(AF689:AF690)</f>
        <v>0</v>
      </c>
      <c r="AG688" s="81">
        <f>SUM(AG689:AG690)</f>
        <v>0</v>
      </c>
      <c r="AH688" s="149">
        <f t="shared" si="890"/>
        <v>0</v>
      </c>
      <c r="AJ688" s="79">
        <f t="shared" ref="AJ688:AU688" si="906">SUM(AJ689:AJ690)</f>
        <v>0</v>
      </c>
      <c r="AK688" s="80">
        <f t="shared" si="906"/>
        <v>0</v>
      </c>
      <c r="AL688" s="81">
        <f t="shared" si="906"/>
        <v>0</v>
      </c>
      <c r="AM688" s="80">
        <f t="shared" si="906"/>
        <v>0</v>
      </c>
      <c r="AN688" s="81">
        <f t="shared" si="906"/>
        <v>0</v>
      </c>
      <c r="AO688" s="80">
        <f t="shared" si="906"/>
        <v>0</v>
      </c>
      <c r="AP688" s="81">
        <f t="shared" si="906"/>
        <v>0</v>
      </c>
      <c r="AQ688" s="80">
        <f t="shared" si="906"/>
        <v>0</v>
      </c>
      <c r="AR688" s="81">
        <f t="shared" si="906"/>
        <v>0</v>
      </c>
      <c r="AS688" s="80">
        <f t="shared" si="906"/>
        <v>0</v>
      </c>
      <c r="AT688" s="81">
        <f t="shared" si="906"/>
        <v>0</v>
      </c>
      <c r="AU688" s="80">
        <f t="shared" si="906"/>
        <v>0</v>
      </c>
      <c r="AV688" s="81">
        <f t="shared" si="880"/>
        <v>0</v>
      </c>
      <c r="AW688" s="80">
        <f t="shared" si="881"/>
        <v>0</v>
      </c>
      <c r="AX688" s="210"/>
      <c r="AY688" s="79">
        <f t="shared" si="882"/>
        <v>0</v>
      </c>
      <c r="AZ688" s="80">
        <f t="shared" si="883"/>
        <v>0</v>
      </c>
      <c r="BA688" s="81">
        <f t="shared" si="884"/>
        <v>0</v>
      </c>
      <c r="BB688" s="80">
        <f t="shared" si="885"/>
        <v>0</v>
      </c>
      <c r="BC688" s="80">
        <f t="shared" si="886"/>
        <v>0</v>
      </c>
      <c r="BD688" s="86">
        <f t="shared" si="887"/>
        <v>0</v>
      </c>
    </row>
    <row r="689" spans="2:56" x14ac:dyDescent="0.3">
      <c r="B689" s="211" t="s">
        <v>107</v>
      </c>
      <c r="C689" s="212"/>
      <c r="D689" s="213"/>
      <c r="E689" s="144">
        <f t="shared" si="873"/>
        <v>0</v>
      </c>
      <c r="F689" s="212"/>
      <c r="G689" s="213"/>
      <c r="H689" s="144">
        <f t="shared" si="874"/>
        <v>0</v>
      </c>
      <c r="I689" s="212"/>
      <c r="J689" s="213"/>
      <c r="K689" s="144">
        <f t="shared" si="875"/>
        <v>0</v>
      </c>
      <c r="L689" s="212"/>
      <c r="M689" s="214"/>
      <c r="N689" s="215"/>
      <c r="O689" s="212"/>
      <c r="P689" s="215"/>
      <c r="Q689" s="139">
        <f t="shared" si="876"/>
        <v>0</v>
      </c>
      <c r="R689" s="215"/>
      <c r="S689" s="215"/>
      <c r="T689" s="140">
        <f t="shared" si="888"/>
        <v>0</v>
      </c>
      <c r="U689" s="216"/>
      <c r="V689" s="212"/>
      <c r="W689" s="215"/>
      <c r="X689" s="139">
        <f t="shared" si="877"/>
        <v>0</v>
      </c>
      <c r="Y689" s="215"/>
      <c r="Z689" s="215"/>
      <c r="AA689" s="140">
        <f t="shared" si="889"/>
        <v>0</v>
      </c>
      <c r="AB689" s="216"/>
      <c r="AC689" s="212"/>
      <c r="AD689" s="215"/>
      <c r="AE689" s="139">
        <f t="shared" si="878"/>
        <v>0</v>
      </c>
      <c r="AF689" s="215"/>
      <c r="AG689" s="215"/>
      <c r="AH689" s="140">
        <f t="shared" si="890"/>
        <v>0</v>
      </c>
      <c r="AJ689" s="217"/>
      <c r="AK689" s="218"/>
      <c r="AL689" s="219"/>
      <c r="AM689" s="218"/>
      <c r="AN689" s="219"/>
      <c r="AO689" s="218"/>
      <c r="AP689" s="219"/>
      <c r="AQ689" s="218"/>
      <c r="AR689" s="219"/>
      <c r="AS689" s="218"/>
      <c r="AT689" s="219"/>
      <c r="AU689" s="218"/>
      <c r="AV689" s="114">
        <f t="shared" si="880"/>
        <v>0</v>
      </c>
      <c r="AW689" s="113">
        <f t="shared" si="881"/>
        <v>0</v>
      </c>
      <c r="AX689" s="210"/>
      <c r="AY689" s="111">
        <f t="shared" si="882"/>
        <v>0</v>
      </c>
      <c r="AZ689" s="113">
        <f t="shared" si="883"/>
        <v>0</v>
      </c>
      <c r="BA689" s="114">
        <f t="shared" si="884"/>
        <v>0</v>
      </c>
      <c r="BB689" s="113">
        <f t="shared" si="885"/>
        <v>0</v>
      </c>
      <c r="BC689" s="113">
        <f t="shared" si="886"/>
        <v>0</v>
      </c>
      <c r="BD689" s="117">
        <f t="shared" si="887"/>
        <v>0</v>
      </c>
    </row>
    <row r="690" spans="2:56" x14ac:dyDescent="0.3">
      <c r="B690" s="211" t="s">
        <v>108</v>
      </c>
      <c r="C690" s="212"/>
      <c r="D690" s="213"/>
      <c r="E690" s="144">
        <f t="shared" si="873"/>
        <v>0</v>
      </c>
      <c r="F690" s="212"/>
      <c r="G690" s="213"/>
      <c r="H690" s="144">
        <f t="shared" si="874"/>
        <v>0</v>
      </c>
      <c r="I690" s="212"/>
      <c r="J690" s="213"/>
      <c r="K690" s="144">
        <f t="shared" si="875"/>
        <v>0</v>
      </c>
      <c r="L690" s="212"/>
      <c r="M690" s="214"/>
      <c r="N690" s="215"/>
      <c r="O690" s="212"/>
      <c r="P690" s="215"/>
      <c r="Q690" s="139">
        <f t="shared" si="876"/>
        <v>0</v>
      </c>
      <c r="R690" s="215"/>
      <c r="S690" s="215"/>
      <c r="T690" s="140">
        <f t="shared" si="888"/>
        <v>0</v>
      </c>
      <c r="U690" s="216"/>
      <c r="V690" s="212"/>
      <c r="W690" s="215"/>
      <c r="X690" s="139">
        <f t="shared" si="877"/>
        <v>0</v>
      </c>
      <c r="Y690" s="215"/>
      <c r="Z690" s="215"/>
      <c r="AA690" s="140">
        <f t="shared" si="889"/>
        <v>0</v>
      </c>
      <c r="AB690" s="216"/>
      <c r="AC690" s="212"/>
      <c r="AD690" s="215"/>
      <c r="AE690" s="139">
        <f t="shared" si="878"/>
        <v>0</v>
      </c>
      <c r="AF690" s="215"/>
      <c r="AG690" s="215"/>
      <c r="AH690" s="140">
        <f t="shared" si="890"/>
        <v>0</v>
      </c>
      <c r="AJ690" s="217"/>
      <c r="AK690" s="218"/>
      <c r="AL690" s="219"/>
      <c r="AM690" s="218"/>
      <c r="AN690" s="219"/>
      <c r="AO690" s="218"/>
      <c r="AP690" s="219"/>
      <c r="AQ690" s="218"/>
      <c r="AR690" s="219"/>
      <c r="AS690" s="218"/>
      <c r="AT690" s="219"/>
      <c r="AU690" s="218"/>
      <c r="AV690" s="114">
        <f t="shared" si="880"/>
        <v>0</v>
      </c>
      <c r="AW690" s="113">
        <f t="shared" si="881"/>
        <v>0</v>
      </c>
      <c r="AX690" s="210"/>
      <c r="AY690" s="111">
        <f t="shared" si="882"/>
        <v>0</v>
      </c>
      <c r="AZ690" s="113">
        <f t="shared" si="883"/>
        <v>0</v>
      </c>
      <c r="BA690" s="114">
        <f t="shared" si="884"/>
        <v>0</v>
      </c>
      <c r="BB690" s="113">
        <f t="shared" si="885"/>
        <v>0</v>
      </c>
      <c r="BC690" s="113">
        <f t="shared" si="886"/>
        <v>0</v>
      </c>
      <c r="BD690" s="117">
        <f t="shared" si="887"/>
        <v>0</v>
      </c>
    </row>
    <row r="691" spans="2:56" x14ac:dyDescent="0.3">
      <c r="B691" s="222" t="s">
        <v>109</v>
      </c>
      <c r="C691" s="78">
        <f>SUM(C692)</f>
        <v>0</v>
      </c>
      <c r="D691" s="79">
        <f>SUM(D692)</f>
        <v>0</v>
      </c>
      <c r="E691" s="69">
        <f t="shared" si="873"/>
        <v>0</v>
      </c>
      <c r="F691" s="78">
        <f>SUM(F692)</f>
        <v>0</v>
      </c>
      <c r="G691" s="79">
        <f>SUM(G692)</f>
        <v>0</v>
      </c>
      <c r="H691" s="69">
        <f t="shared" si="874"/>
        <v>0</v>
      </c>
      <c r="I691" s="78">
        <f>SUM(I692)</f>
        <v>0</v>
      </c>
      <c r="J691" s="79">
        <f>SUM(J692)</f>
        <v>0</v>
      </c>
      <c r="K691" s="69">
        <f t="shared" si="875"/>
        <v>0</v>
      </c>
      <c r="L691" s="78">
        <f>SUM(L692)</f>
        <v>0</v>
      </c>
      <c r="M691" s="80">
        <f>SUM(M692)</f>
        <v>0</v>
      </c>
      <c r="N691" s="81">
        <f>SUM(N692)</f>
        <v>0</v>
      </c>
      <c r="O691" s="78">
        <f>SUM(O692)</f>
        <v>0</v>
      </c>
      <c r="P691" s="81">
        <f>SUM(P692)</f>
        <v>0</v>
      </c>
      <c r="Q691" s="148">
        <f t="shared" si="876"/>
        <v>0</v>
      </c>
      <c r="R691" s="81">
        <f>SUM(R692)</f>
        <v>0</v>
      </c>
      <c r="S691" s="81">
        <f>SUM(S692)</f>
        <v>0</v>
      </c>
      <c r="T691" s="149">
        <f t="shared" si="888"/>
        <v>0</v>
      </c>
      <c r="U691" s="216"/>
      <c r="V691" s="78">
        <f>SUM(V692)</f>
        <v>0</v>
      </c>
      <c r="W691" s="81">
        <f>SUM(W692)</f>
        <v>0</v>
      </c>
      <c r="X691" s="148">
        <f t="shared" si="877"/>
        <v>0</v>
      </c>
      <c r="Y691" s="81">
        <f>SUM(Y692)</f>
        <v>0</v>
      </c>
      <c r="Z691" s="81">
        <f>SUM(Z692)</f>
        <v>0</v>
      </c>
      <c r="AA691" s="149">
        <f t="shared" si="889"/>
        <v>0</v>
      </c>
      <c r="AB691" s="216"/>
      <c r="AC691" s="78">
        <f>SUM(AC692)</f>
        <v>0</v>
      </c>
      <c r="AD691" s="81">
        <f>SUM(AD692)</f>
        <v>0</v>
      </c>
      <c r="AE691" s="148">
        <f t="shared" si="878"/>
        <v>0</v>
      </c>
      <c r="AF691" s="81">
        <f>SUM(AF692)</f>
        <v>0</v>
      </c>
      <c r="AG691" s="81">
        <f>SUM(AG692)</f>
        <v>0</v>
      </c>
      <c r="AH691" s="149">
        <f t="shared" si="890"/>
        <v>0</v>
      </c>
      <c r="AJ691" s="79">
        <f t="shared" ref="AJ691:AU691" si="907">SUM(AJ692)</f>
        <v>0</v>
      </c>
      <c r="AK691" s="80">
        <f t="shared" si="907"/>
        <v>0</v>
      </c>
      <c r="AL691" s="81">
        <f t="shared" si="907"/>
        <v>0</v>
      </c>
      <c r="AM691" s="80">
        <f t="shared" si="907"/>
        <v>0</v>
      </c>
      <c r="AN691" s="81">
        <f t="shared" si="907"/>
        <v>0</v>
      </c>
      <c r="AO691" s="80">
        <f t="shared" si="907"/>
        <v>0</v>
      </c>
      <c r="AP691" s="81">
        <f t="shared" si="907"/>
        <v>0</v>
      </c>
      <c r="AQ691" s="80">
        <f t="shared" si="907"/>
        <v>0</v>
      </c>
      <c r="AR691" s="81">
        <f t="shared" si="907"/>
        <v>0</v>
      </c>
      <c r="AS691" s="80">
        <f t="shared" si="907"/>
        <v>0</v>
      </c>
      <c r="AT691" s="81">
        <f t="shared" si="907"/>
        <v>0</v>
      </c>
      <c r="AU691" s="80">
        <f t="shared" si="907"/>
        <v>0</v>
      </c>
      <c r="AV691" s="81">
        <f t="shared" si="880"/>
        <v>0</v>
      </c>
      <c r="AW691" s="80">
        <f t="shared" si="881"/>
        <v>0</v>
      </c>
      <c r="AX691" s="210"/>
      <c r="AY691" s="79">
        <f t="shared" si="882"/>
        <v>0</v>
      </c>
      <c r="AZ691" s="80">
        <f t="shared" si="883"/>
        <v>0</v>
      </c>
      <c r="BA691" s="81">
        <f t="shared" si="884"/>
        <v>0</v>
      </c>
      <c r="BB691" s="80">
        <f t="shared" si="885"/>
        <v>0</v>
      </c>
      <c r="BC691" s="80">
        <f t="shared" si="886"/>
        <v>0</v>
      </c>
      <c r="BD691" s="86">
        <f t="shared" si="887"/>
        <v>0</v>
      </c>
    </row>
    <row r="692" spans="2:56" x14ac:dyDescent="0.3">
      <c r="B692" s="211" t="s">
        <v>110</v>
      </c>
      <c r="C692" s="212"/>
      <c r="D692" s="213"/>
      <c r="E692" s="144">
        <f t="shared" si="873"/>
        <v>0</v>
      </c>
      <c r="F692" s="212"/>
      <c r="G692" s="213"/>
      <c r="H692" s="144">
        <f t="shared" si="874"/>
        <v>0</v>
      </c>
      <c r="I692" s="212"/>
      <c r="J692" s="213"/>
      <c r="K692" s="144">
        <f t="shared" si="875"/>
        <v>0</v>
      </c>
      <c r="L692" s="212"/>
      <c r="M692" s="214"/>
      <c r="N692" s="215"/>
      <c r="O692" s="212"/>
      <c r="P692" s="215"/>
      <c r="Q692" s="139">
        <f t="shared" si="876"/>
        <v>0</v>
      </c>
      <c r="R692" s="215"/>
      <c r="S692" s="215"/>
      <c r="T692" s="140">
        <f t="shared" si="888"/>
        <v>0</v>
      </c>
      <c r="U692" s="216"/>
      <c r="V692" s="212"/>
      <c r="W692" s="215"/>
      <c r="X692" s="139">
        <f t="shared" si="877"/>
        <v>0</v>
      </c>
      <c r="Y692" s="215"/>
      <c r="Z692" s="215"/>
      <c r="AA692" s="140">
        <f t="shared" si="889"/>
        <v>0</v>
      </c>
      <c r="AB692" s="216"/>
      <c r="AC692" s="212"/>
      <c r="AD692" s="215"/>
      <c r="AE692" s="139">
        <f t="shared" si="878"/>
        <v>0</v>
      </c>
      <c r="AF692" s="215"/>
      <c r="AG692" s="215"/>
      <c r="AH692" s="140">
        <f t="shared" si="890"/>
        <v>0</v>
      </c>
      <c r="AJ692" s="217"/>
      <c r="AK692" s="218"/>
      <c r="AL692" s="219"/>
      <c r="AM692" s="218"/>
      <c r="AN692" s="219"/>
      <c r="AO692" s="218"/>
      <c r="AP692" s="219"/>
      <c r="AQ692" s="218"/>
      <c r="AR692" s="219"/>
      <c r="AS692" s="218"/>
      <c r="AT692" s="219"/>
      <c r="AU692" s="218"/>
      <c r="AV692" s="114">
        <f t="shared" si="880"/>
        <v>0</v>
      </c>
      <c r="AW692" s="113">
        <f t="shared" si="881"/>
        <v>0</v>
      </c>
      <c r="AX692" s="210"/>
      <c r="AY692" s="111">
        <f t="shared" si="882"/>
        <v>0</v>
      </c>
      <c r="AZ692" s="113">
        <f t="shared" si="883"/>
        <v>0</v>
      </c>
      <c r="BA692" s="114">
        <f t="shared" si="884"/>
        <v>0</v>
      </c>
      <c r="BB692" s="113">
        <f t="shared" si="885"/>
        <v>0</v>
      </c>
      <c r="BC692" s="113">
        <f t="shared" si="886"/>
        <v>0</v>
      </c>
      <c r="BD692" s="117">
        <f t="shared" si="887"/>
        <v>0</v>
      </c>
    </row>
    <row r="693" spans="2:56" x14ac:dyDescent="0.3">
      <c r="B693" s="222" t="s">
        <v>111</v>
      </c>
      <c r="C693" s="78">
        <f>SUM(C694:C696)</f>
        <v>0</v>
      </c>
      <c r="D693" s="79">
        <f>SUM(D694:D696)</f>
        <v>0</v>
      </c>
      <c r="E693" s="69">
        <f t="shared" ref="E693:E756" si="908">IFERROR(D693/C693,0)</f>
        <v>0</v>
      </c>
      <c r="F693" s="78">
        <f>SUM(F694:F696)</f>
        <v>0</v>
      </c>
      <c r="G693" s="79">
        <f>SUM(G694:G696)</f>
        <v>0</v>
      </c>
      <c r="H693" s="69">
        <f t="shared" ref="H693:H756" si="909">IFERROR(G693/F693,0)</f>
        <v>0</v>
      </c>
      <c r="I693" s="78">
        <f>SUM(I694:I696)</f>
        <v>0</v>
      </c>
      <c r="J693" s="79">
        <f>SUM(J694:J696)</f>
        <v>0</v>
      </c>
      <c r="K693" s="69">
        <f t="shared" ref="K693:K756" si="910">IFERROR(J693/I693,0)</f>
        <v>0</v>
      </c>
      <c r="L693" s="78">
        <f>SUM(L694:L696)</f>
        <v>0</v>
      </c>
      <c r="M693" s="80">
        <f>SUM(M694:M696)</f>
        <v>0</v>
      </c>
      <c r="N693" s="81">
        <f>SUM(N694:N696)</f>
        <v>0</v>
      </c>
      <c r="O693" s="78">
        <f>SUM(O694:O696)</f>
        <v>0</v>
      </c>
      <c r="P693" s="81">
        <f>SUM(P694:P696)</f>
        <v>0</v>
      </c>
      <c r="Q693" s="148">
        <f t="shared" ref="Q693:Q756" si="911">SUM(O693:P693)</f>
        <v>0</v>
      </c>
      <c r="R693" s="81">
        <f>SUM(R694:R696)</f>
        <v>0</v>
      </c>
      <c r="S693" s="81">
        <f>SUM(S694:S696)</f>
        <v>0</v>
      </c>
      <c r="T693" s="149">
        <f t="shared" si="888"/>
        <v>0</v>
      </c>
      <c r="U693" s="216"/>
      <c r="V693" s="78">
        <f>SUM(V694:V696)</f>
        <v>0</v>
      </c>
      <c r="W693" s="81">
        <f>SUM(W694:W696)</f>
        <v>0</v>
      </c>
      <c r="X693" s="148">
        <f t="shared" ref="X693:X756" si="912">SUM(V693:W693)</f>
        <v>0</v>
      </c>
      <c r="Y693" s="81">
        <f>SUM(Y694:Y696)</f>
        <v>0</v>
      </c>
      <c r="Z693" s="81">
        <f>SUM(Z694:Z696)</f>
        <v>0</v>
      </c>
      <c r="AA693" s="149">
        <f t="shared" si="889"/>
        <v>0</v>
      </c>
      <c r="AB693" s="216"/>
      <c r="AC693" s="78">
        <f>SUM(AC694:AC696)</f>
        <v>0</v>
      </c>
      <c r="AD693" s="81">
        <f>SUM(AD694:AD696)</f>
        <v>0</v>
      </c>
      <c r="AE693" s="148">
        <f t="shared" ref="AE693:AE756" si="913">SUM(AC693:AD693)</f>
        <v>0</v>
      </c>
      <c r="AF693" s="81">
        <f>SUM(AF694:AF696)</f>
        <v>0</v>
      </c>
      <c r="AG693" s="81">
        <f>SUM(AG694:AG696)</f>
        <v>0</v>
      </c>
      <c r="AH693" s="149">
        <f t="shared" si="890"/>
        <v>0</v>
      </c>
      <c r="AJ693" s="79">
        <f t="shared" ref="AJ693:AU693" si="914">SUM(AJ694:AJ696)</f>
        <v>0</v>
      </c>
      <c r="AK693" s="80">
        <f t="shared" si="914"/>
        <v>0</v>
      </c>
      <c r="AL693" s="81">
        <f t="shared" si="914"/>
        <v>0</v>
      </c>
      <c r="AM693" s="80">
        <f t="shared" si="914"/>
        <v>0</v>
      </c>
      <c r="AN693" s="81">
        <f t="shared" si="914"/>
        <v>0</v>
      </c>
      <c r="AO693" s="80">
        <f t="shared" si="914"/>
        <v>0</v>
      </c>
      <c r="AP693" s="81">
        <f t="shared" si="914"/>
        <v>0</v>
      </c>
      <c r="AQ693" s="80">
        <f t="shared" si="914"/>
        <v>0</v>
      </c>
      <c r="AR693" s="81">
        <f t="shared" si="914"/>
        <v>0</v>
      </c>
      <c r="AS693" s="80">
        <f t="shared" si="914"/>
        <v>0</v>
      </c>
      <c r="AT693" s="81">
        <f t="shared" si="914"/>
        <v>0</v>
      </c>
      <c r="AU693" s="80">
        <f t="shared" si="914"/>
        <v>0</v>
      </c>
      <c r="AV693" s="81">
        <f t="shared" ref="AV693:AV756" si="915">SUM(AJ693:AU693)</f>
        <v>0</v>
      </c>
      <c r="AW693" s="80">
        <f t="shared" ref="AW693:AW756" si="916">T693-AV693</f>
        <v>0</v>
      </c>
      <c r="AX693" s="210"/>
      <c r="AY693" s="79">
        <f t="shared" ref="AY693:AY756" si="917">SUM(AJ693:AL693)</f>
        <v>0</v>
      </c>
      <c r="AZ693" s="80">
        <f t="shared" ref="AZ693:AZ756" si="918">SUM(AM693:AO693)</f>
        <v>0</v>
      </c>
      <c r="BA693" s="81">
        <f t="shared" ref="BA693:BA756" si="919">SUM(AP693:AR693)</f>
        <v>0</v>
      </c>
      <c r="BB693" s="80">
        <f t="shared" ref="BB693:BB756" si="920">SUM(AS693:AU693)</f>
        <v>0</v>
      </c>
      <c r="BC693" s="80">
        <f t="shared" ref="BC693:BC756" si="921">SUM(AY693,AZ693,BA693,BB693)</f>
        <v>0</v>
      </c>
      <c r="BD693" s="86">
        <f t="shared" ref="BD693:BD756" si="922">T693-BC693</f>
        <v>0</v>
      </c>
    </row>
    <row r="694" spans="2:56" x14ac:dyDescent="0.3">
      <c r="B694" s="211" t="s">
        <v>112</v>
      </c>
      <c r="C694" s="212"/>
      <c r="D694" s="213"/>
      <c r="E694" s="144">
        <f t="shared" si="908"/>
        <v>0</v>
      </c>
      <c r="F694" s="212"/>
      <c r="G694" s="213"/>
      <c r="H694" s="144">
        <f t="shared" si="909"/>
        <v>0</v>
      </c>
      <c r="I694" s="212"/>
      <c r="J694" s="213"/>
      <c r="K694" s="144">
        <f t="shared" si="910"/>
        <v>0</v>
      </c>
      <c r="L694" s="212"/>
      <c r="M694" s="214"/>
      <c r="N694" s="215"/>
      <c r="O694" s="212"/>
      <c r="P694" s="215"/>
      <c r="Q694" s="139">
        <f t="shared" si="911"/>
        <v>0</v>
      </c>
      <c r="R694" s="215"/>
      <c r="S694" s="215"/>
      <c r="T694" s="140">
        <f t="shared" ref="T694:T757" si="923">SUM(Q694:S694)</f>
        <v>0</v>
      </c>
      <c r="U694" s="216"/>
      <c r="V694" s="212"/>
      <c r="W694" s="215"/>
      <c r="X694" s="139">
        <f t="shared" si="912"/>
        <v>0</v>
      </c>
      <c r="Y694" s="215"/>
      <c r="Z694" s="215"/>
      <c r="AA694" s="140">
        <f t="shared" ref="AA694:AA757" si="924">SUM(X694:Z694)</f>
        <v>0</v>
      </c>
      <c r="AB694" s="216"/>
      <c r="AC694" s="212"/>
      <c r="AD694" s="215"/>
      <c r="AE694" s="139">
        <f t="shared" si="913"/>
        <v>0</v>
      </c>
      <c r="AF694" s="215"/>
      <c r="AG694" s="215"/>
      <c r="AH694" s="140">
        <f t="shared" ref="AH694:AH757" si="925">SUM(AE694:AG694)</f>
        <v>0</v>
      </c>
      <c r="AJ694" s="217"/>
      <c r="AK694" s="218"/>
      <c r="AL694" s="219"/>
      <c r="AM694" s="218"/>
      <c r="AN694" s="219"/>
      <c r="AO694" s="218"/>
      <c r="AP694" s="219"/>
      <c r="AQ694" s="218"/>
      <c r="AR694" s="219"/>
      <c r="AS694" s="218"/>
      <c r="AT694" s="219"/>
      <c r="AU694" s="218"/>
      <c r="AV694" s="114">
        <f t="shared" si="915"/>
        <v>0</v>
      </c>
      <c r="AW694" s="113">
        <f t="shared" si="916"/>
        <v>0</v>
      </c>
      <c r="AX694" s="210"/>
      <c r="AY694" s="111">
        <f t="shared" si="917"/>
        <v>0</v>
      </c>
      <c r="AZ694" s="113">
        <f t="shared" si="918"/>
        <v>0</v>
      </c>
      <c r="BA694" s="114">
        <f t="shared" si="919"/>
        <v>0</v>
      </c>
      <c r="BB694" s="113">
        <f t="shared" si="920"/>
        <v>0</v>
      </c>
      <c r="BC694" s="113">
        <f t="shared" si="921"/>
        <v>0</v>
      </c>
      <c r="BD694" s="117">
        <f t="shared" si="922"/>
        <v>0</v>
      </c>
    </row>
    <row r="695" spans="2:56" x14ac:dyDescent="0.3">
      <c r="B695" s="211" t="s">
        <v>113</v>
      </c>
      <c r="C695" s="212"/>
      <c r="D695" s="213"/>
      <c r="E695" s="144">
        <f t="shared" si="908"/>
        <v>0</v>
      </c>
      <c r="F695" s="212"/>
      <c r="G695" s="213"/>
      <c r="H695" s="144">
        <f t="shared" si="909"/>
        <v>0</v>
      </c>
      <c r="I695" s="212"/>
      <c r="J695" s="213"/>
      <c r="K695" s="144">
        <f t="shared" si="910"/>
        <v>0</v>
      </c>
      <c r="L695" s="212"/>
      <c r="M695" s="214"/>
      <c r="N695" s="215"/>
      <c r="O695" s="212"/>
      <c r="P695" s="215"/>
      <c r="Q695" s="139">
        <f t="shared" si="911"/>
        <v>0</v>
      </c>
      <c r="R695" s="215"/>
      <c r="S695" s="215"/>
      <c r="T695" s="140">
        <f t="shared" si="923"/>
        <v>0</v>
      </c>
      <c r="U695" s="216"/>
      <c r="V695" s="212"/>
      <c r="W695" s="215"/>
      <c r="X695" s="139">
        <f t="shared" si="912"/>
        <v>0</v>
      </c>
      <c r="Y695" s="215"/>
      <c r="Z695" s="215"/>
      <c r="AA695" s="140">
        <f t="shared" si="924"/>
        <v>0</v>
      </c>
      <c r="AB695" s="216"/>
      <c r="AC695" s="212"/>
      <c r="AD695" s="215"/>
      <c r="AE695" s="139">
        <f t="shared" si="913"/>
        <v>0</v>
      </c>
      <c r="AF695" s="215"/>
      <c r="AG695" s="215"/>
      <c r="AH695" s="140">
        <f t="shared" si="925"/>
        <v>0</v>
      </c>
      <c r="AJ695" s="217"/>
      <c r="AK695" s="218"/>
      <c r="AL695" s="219"/>
      <c r="AM695" s="218"/>
      <c r="AN695" s="219"/>
      <c r="AO695" s="218"/>
      <c r="AP695" s="219"/>
      <c r="AQ695" s="218"/>
      <c r="AR695" s="219"/>
      <c r="AS695" s="218"/>
      <c r="AT695" s="219"/>
      <c r="AU695" s="218"/>
      <c r="AV695" s="114">
        <f t="shared" si="915"/>
        <v>0</v>
      </c>
      <c r="AW695" s="113">
        <f t="shared" si="916"/>
        <v>0</v>
      </c>
      <c r="AX695" s="210"/>
      <c r="AY695" s="111">
        <f t="shared" si="917"/>
        <v>0</v>
      </c>
      <c r="AZ695" s="113">
        <f t="shared" si="918"/>
        <v>0</v>
      </c>
      <c r="BA695" s="114">
        <f t="shared" si="919"/>
        <v>0</v>
      </c>
      <c r="BB695" s="113">
        <f t="shared" si="920"/>
        <v>0</v>
      </c>
      <c r="BC695" s="113">
        <f t="shared" si="921"/>
        <v>0</v>
      </c>
      <c r="BD695" s="117">
        <f t="shared" si="922"/>
        <v>0</v>
      </c>
    </row>
    <row r="696" spans="2:56" x14ac:dyDescent="0.3">
      <c r="B696" s="211" t="s">
        <v>114</v>
      </c>
      <c r="C696" s="212"/>
      <c r="D696" s="213"/>
      <c r="E696" s="144">
        <f t="shared" si="908"/>
        <v>0</v>
      </c>
      <c r="F696" s="212"/>
      <c r="G696" s="213"/>
      <c r="H696" s="144">
        <f t="shared" si="909"/>
        <v>0</v>
      </c>
      <c r="I696" s="212"/>
      <c r="J696" s="213"/>
      <c r="K696" s="144">
        <f t="shared" si="910"/>
        <v>0</v>
      </c>
      <c r="L696" s="212"/>
      <c r="M696" s="214"/>
      <c r="N696" s="215"/>
      <c r="O696" s="212"/>
      <c r="P696" s="215"/>
      <c r="Q696" s="139">
        <f t="shared" si="911"/>
        <v>0</v>
      </c>
      <c r="R696" s="215"/>
      <c r="S696" s="215"/>
      <c r="T696" s="140">
        <f t="shared" si="923"/>
        <v>0</v>
      </c>
      <c r="U696" s="216"/>
      <c r="V696" s="212"/>
      <c r="W696" s="215"/>
      <c r="X696" s="139">
        <f t="shared" si="912"/>
        <v>0</v>
      </c>
      <c r="Y696" s="215"/>
      <c r="Z696" s="215"/>
      <c r="AA696" s="140">
        <f t="shared" si="924"/>
        <v>0</v>
      </c>
      <c r="AB696" s="216"/>
      <c r="AC696" s="212"/>
      <c r="AD696" s="215"/>
      <c r="AE696" s="139">
        <f t="shared" si="913"/>
        <v>0</v>
      </c>
      <c r="AF696" s="215"/>
      <c r="AG696" s="215"/>
      <c r="AH696" s="140">
        <f t="shared" si="925"/>
        <v>0</v>
      </c>
      <c r="AJ696" s="217"/>
      <c r="AK696" s="218"/>
      <c r="AL696" s="219"/>
      <c r="AM696" s="218"/>
      <c r="AN696" s="219"/>
      <c r="AO696" s="218"/>
      <c r="AP696" s="219"/>
      <c r="AQ696" s="218"/>
      <c r="AR696" s="219"/>
      <c r="AS696" s="218"/>
      <c r="AT696" s="219"/>
      <c r="AU696" s="218"/>
      <c r="AV696" s="114">
        <f t="shared" si="915"/>
        <v>0</v>
      </c>
      <c r="AW696" s="113">
        <f t="shared" si="916"/>
        <v>0</v>
      </c>
      <c r="AX696" s="210"/>
      <c r="AY696" s="111">
        <f t="shared" si="917"/>
        <v>0</v>
      </c>
      <c r="AZ696" s="113">
        <f t="shared" si="918"/>
        <v>0</v>
      </c>
      <c r="BA696" s="114">
        <f t="shared" si="919"/>
        <v>0</v>
      </c>
      <c r="BB696" s="113">
        <f t="shared" si="920"/>
        <v>0</v>
      </c>
      <c r="BC696" s="113">
        <f t="shared" si="921"/>
        <v>0</v>
      </c>
      <c r="BD696" s="117">
        <f t="shared" si="922"/>
        <v>0</v>
      </c>
    </row>
    <row r="697" spans="2:56" x14ac:dyDescent="0.3">
      <c r="B697" s="222" t="s">
        <v>115</v>
      </c>
      <c r="C697" s="78">
        <f>SUM(C698:C700)</f>
        <v>0</v>
      </c>
      <c r="D697" s="79">
        <f>SUM(D698:D700)</f>
        <v>0</v>
      </c>
      <c r="E697" s="69">
        <f t="shared" si="908"/>
        <v>0</v>
      </c>
      <c r="F697" s="78">
        <f>SUM(F698:F700)</f>
        <v>0</v>
      </c>
      <c r="G697" s="79">
        <f>SUM(G698:G700)</f>
        <v>0</v>
      </c>
      <c r="H697" s="69">
        <f t="shared" si="909"/>
        <v>0</v>
      </c>
      <c r="I697" s="78">
        <f>SUM(I698:I700)</f>
        <v>0</v>
      </c>
      <c r="J697" s="79">
        <f>SUM(J698:J700)</f>
        <v>0</v>
      </c>
      <c r="K697" s="69">
        <f t="shared" si="910"/>
        <v>0</v>
      </c>
      <c r="L697" s="78">
        <f>SUM(L698:L700)</f>
        <v>0</v>
      </c>
      <c r="M697" s="80">
        <f>SUM(M698:M700)</f>
        <v>0</v>
      </c>
      <c r="N697" s="81">
        <f>SUM(N698:N700)</f>
        <v>0</v>
      </c>
      <c r="O697" s="78">
        <f>SUM(O698:O700)</f>
        <v>0</v>
      </c>
      <c r="P697" s="81">
        <f>SUM(P698:P700)</f>
        <v>0</v>
      </c>
      <c r="Q697" s="148">
        <f t="shared" si="911"/>
        <v>0</v>
      </c>
      <c r="R697" s="81">
        <f>SUM(R698:R700)</f>
        <v>0</v>
      </c>
      <c r="S697" s="81">
        <f>SUM(S698:S700)</f>
        <v>0</v>
      </c>
      <c r="T697" s="149">
        <f t="shared" si="923"/>
        <v>0</v>
      </c>
      <c r="U697" s="216"/>
      <c r="V697" s="78">
        <f>SUM(V698:V700)</f>
        <v>0</v>
      </c>
      <c r="W697" s="81">
        <f>SUM(W698:W700)</f>
        <v>0</v>
      </c>
      <c r="X697" s="148">
        <f t="shared" si="912"/>
        <v>0</v>
      </c>
      <c r="Y697" s="81">
        <f>SUM(Y698:Y700)</f>
        <v>0</v>
      </c>
      <c r="Z697" s="81">
        <f>SUM(Z698:Z700)</f>
        <v>0</v>
      </c>
      <c r="AA697" s="149">
        <f t="shared" si="924"/>
        <v>0</v>
      </c>
      <c r="AB697" s="216"/>
      <c r="AC697" s="78">
        <f>SUM(AC698:AC700)</f>
        <v>0</v>
      </c>
      <c r="AD697" s="81">
        <f>SUM(AD698:AD700)</f>
        <v>0</v>
      </c>
      <c r="AE697" s="148">
        <f t="shared" si="913"/>
        <v>0</v>
      </c>
      <c r="AF697" s="81">
        <f>SUM(AF698:AF700)</f>
        <v>0</v>
      </c>
      <c r="AG697" s="81">
        <f>SUM(AG698:AG700)</f>
        <v>0</v>
      </c>
      <c r="AH697" s="149">
        <f t="shared" si="925"/>
        <v>0</v>
      </c>
      <c r="AJ697" s="79">
        <f t="shared" ref="AJ697:AU697" si="926">SUM(AJ698:AJ700)</f>
        <v>0</v>
      </c>
      <c r="AK697" s="80">
        <f t="shared" si="926"/>
        <v>0</v>
      </c>
      <c r="AL697" s="81">
        <f t="shared" si="926"/>
        <v>0</v>
      </c>
      <c r="AM697" s="80">
        <f t="shared" si="926"/>
        <v>0</v>
      </c>
      <c r="AN697" s="81">
        <f t="shared" si="926"/>
        <v>0</v>
      </c>
      <c r="AO697" s="80">
        <f t="shared" si="926"/>
        <v>0</v>
      </c>
      <c r="AP697" s="81">
        <f t="shared" si="926"/>
        <v>0</v>
      </c>
      <c r="AQ697" s="80">
        <f t="shared" si="926"/>
        <v>0</v>
      </c>
      <c r="AR697" s="81">
        <f t="shared" si="926"/>
        <v>0</v>
      </c>
      <c r="AS697" s="80">
        <f t="shared" si="926"/>
        <v>0</v>
      </c>
      <c r="AT697" s="81">
        <f t="shared" si="926"/>
        <v>0</v>
      </c>
      <c r="AU697" s="80">
        <f t="shared" si="926"/>
        <v>0</v>
      </c>
      <c r="AV697" s="81">
        <f t="shared" si="915"/>
        <v>0</v>
      </c>
      <c r="AW697" s="80">
        <f t="shared" si="916"/>
        <v>0</v>
      </c>
      <c r="AX697" s="210"/>
      <c r="AY697" s="79">
        <f t="shared" si="917"/>
        <v>0</v>
      </c>
      <c r="AZ697" s="80">
        <f t="shared" si="918"/>
        <v>0</v>
      </c>
      <c r="BA697" s="81">
        <f t="shared" si="919"/>
        <v>0</v>
      </c>
      <c r="BB697" s="80">
        <f t="shared" si="920"/>
        <v>0</v>
      </c>
      <c r="BC697" s="80">
        <f t="shared" si="921"/>
        <v>0</v>
      </c>
      <c r="BD697" s="86">
        <f t="shared" si="922"/>
        <v>0</v>
      </c>
    </row>
    <row r="698" spans="2:56" x14ac:dyDescent="0.3">
      <c r="B698" s="211" t="s">
        <v>116</v>
      </c>
      <c r="C698" s="212"/>
      <c r="D698" s="213"/>
      <c r="E698" s="144">
        <f t="shared" si="908"/>
        <v>0</v>
      </c>
      <c r="F698" s="212"/>
      <c r="G698" s="213"/>
      <c r="H698" s="144">
        <f t="shared" si="909"/>
        <v>0</v>
      </c>
      <c r="I698" s="212"/>
      <c r="J698" s="213"/>
      <c r="K698" s="144">
        <f t="shared" si="910"/>
        <v>0</v>
      </c>
      <c r="L698" s="212"/>
      <c r="M698" s="214"/>
      <c r="N698" s="215"/>
      <c r="O698" s="212"/>
      <c r="P698" s="215"/>
      <c r="Q698" s="139">
        <f t="shared" si="911"/>
        <v>0</v>
      </c>
      <c r="R698" s="215"/>
      <c r="S698" s="215"/>
      <c r="T698" s="140">
        <f t="shared" si="923"/>
        <v>0</v>
      </c>
      <c r="U698" s="216"/>
      <c r="V698" s="212"/>
      <c r="W698" s="215"/>
      <c r="X698" s="139">
        <f t="shared" si="912"/>
        <v>0</v>
      </c>
      <c r="Y698" s="215"/>
      <c r="Z698" s="215"/>
      <c r="AA698" s="140">
        <f t="shared" si="924"/>
        <v>0</v>
      </c>
      <c r="AB698" s="216"/>
      <c r="AC698" s="212"/>
      <c r="AD698" s="215"/>
      <c r="AE698" s="139">
        <f t="shared" si="913"/>
        <v>0</v>
      </c>
      <c r="AF698" s="215"/>
      <c r="AG698" s="215"/>
      <c r="AH698" s="140">
        <f t="shared" si="925"/>
        <v>0</v>
      </c>
      <c r="AJ698" s="217"/>
      <c r="AK698" s="218"/>
      <c r="AL698" s="219"/>
      <c r="AM698" s="218"/>
      <c r="AN698" s="219"/>
      <c r="AO698" s="218"/>
      <c r="AP698" s="219"/>
      <c r="AQ698" s="218"/>
      <c r="AR698" s="219"/>
      <c r="AS698" s="218"/>
      <c r="AT698" s="219"/>
      <c r="AU698" s="218"/>
      <c r="AV698" s="114">
        <f t="shared" si="915"/>
        <v>0</v>
      </c>
      <c r="AW698" s="113">
        <f t="shared" si="916"/>
        <v>0</v>
      </c>
      <c r="AX698" s="210"/>
      <c r="AY698" s="111">
        <f t="shared" si="917"/>
        <v>0</v>
      </c>
      <c r="AZ698" s="113">
        <f t="shared" si="918"/>
        <v>0</v>
      </c>
      <c r="BA698" s="114">
        <f t="shared" si="919"/>
        <v>0</v>
      </c>
      <c r="BB698" s="113">
        <f t="shared" si="920"/>
        <v>0</v>
      </c>
      <c r="BC698" s="113">
        <f t="shared" si="921"/>
        <v>0</v>
      </c>
      <c r="BD698" s="117">
        <f t="shared" si="922"/>
        <v>0</v>
      </c>
    </row>
    <row r="699" spans="2:56" x14ac:dyDescent="0.3">
      <c r="B699" s="211" t="s">
        <v>117</v>
      </c>
      <c r="C699" s="212"/>
      <c r="D699" s="213"/>
      <c r="E699" s="144">
        <f t="shared" si="908"/>
        <v>0</v>
      </c>
      <c r="F699" s="212"/>
      <c r="G699" s="213"/>
      <c r="H699" s="144">
        <f t="shared" si="909"/>
        <v>0</v>
      </c>
      <c r="I699" s="212"/>
      <c r="J699" s="213"/>
      <c r="K699" s="144">
        <f t="shared" si="910"/>
        <v>0</v>
      </c>
      <c r="L699" s="212"/>
      <c r="M699" s="214"/>
      <c r="N699" s="215"/>
      <c r="O699" s="212"/>
      <c r="P699" s="215"/>
      <c r="Q699" s="139">
        <f t="shared" si="911"/>
        <v>0</v>
      </c>
      <c r="R699" s="215"/>
      <c r="S699" s="215"/>
      <c r="T699" s="140">
        <f t="shared" si="923"/>
        <v>0</v>
      </c>
      <c r="U699" s="216"/>
      <c r="V699" s="212"/>
      <c r="W699" s="215"/>
      <c r="X699" s="139">
        <f t="shared" si="912"/>
        <v>0</v>
      </c>
      <c r="Y699" s="215"/>
      <c r="Z699" s="215"/>
      <c r="AA699" s="140">
        <f t="shared" si="924"/>
        <v>0</v>
      </c>
      <c r="AB699" s="216"/>
      <c r="AC699" s="212"/>
      <c r="AD699" s="215"/>
      <c r="AE699" s="139">
        <f t="shared" si="913"/>
        <v>0</v>
      </c>
      <c r="AF699" s="215"/>
      <c r="AG699" s="215"/>
      <c r="AH699" s="140">
        <f t="shared" si="925"/>
        <v>0</v>
      </c>
      <c r="AJ699" s="217"/>
      <c r="AK699" s="218"/>
      <c r="AL699" s="219"/>
      <c r="AM699" s="218"/>
      <c r="AN699" s="219"/>
      <c r="AO699" s="218"/>
      <c r="AP699" s="219"/>
      <c r="AQ699" s="218"/>
      <c r="AR699" s="219"/>
      <c r="AS699" s="218"/>
      <c r="AT699" s="219"/>
      <c r="AU699" s="218"/>
      <c r="AV699" s="114">
        <f t="shared" si="915"/>
        <v>0</v>
      </c>
      <c r="AW699" s="113">
        <f t="shared" si="916"/>
        <v>0</v>
      </c>
      <c r="AX699" s="210"/>
      <c r="AY699" s="111">
        <f t="shared" si="917"/>
        <v>0</v>
      </c>
      <c r="AZ699" s="113">
        <f t="shared" si="918"/>
        <v>0</v>
      </c>
      <c r="BA699" s="114">
        <f t="shared" si="919"/>
        <v>0</v>
      </c>
      <c r="BB699" s="113">
        <f t="shared" si="920"/>
        <v>0</v>
      </c>
      <c r="BC699" s="113">
        <f t="shared" si="921"/>
        <v>0</v>
      </c>
      <c r="BD699" s="117">
        <f t="shared" si="922"/>
        <v>0</v>
      </c>
    </row>
    <row r="700" spans="2:56" x14ac:dyDescent="0.3">
      <c r="B700" s="211" t="s">
        <v>118</v>
      </c>
      <c r="C700" s="212"/>
      <c r="D700" s="213"/>
      <c r="E700" s="144">
        <f t="shared" si="908"/>
        <v>0</v>
      </c>
      <c r="F700" s="212"/>
      <c r="G700" s="213"/>
      <c r="H700" s="144">
        <f t="shared" si="909"/>
        <v>0</v>
      </c>
      <c r="I700" s="212"/>
      <c r="J700" s="213"/>
      <c r="K700" s="144">
        <f t="shared" si="910"/>
        <v>0</v>
      </c>
      <c r="L700" s="212"/>
      <c r="M700" s="214"/>
      <c r="N700" s="215"/>
      <c r="O700" s="212"/>
      <c r="P700" s="215"/>
      <c r="Q700" s="139">
        <f t="shared" si="911"/>
        <v>0</v>
      </c>
      <c r="R700" s="215"/>
      <c r="S700" s="215"/>
      <c r="T700" s="140">
        <f t="shared" si="923"/>
        <v>0</v>
      </c>
      <c r="U700" s="216"/>
      <c r="V700" s="212"/>
      <c r="W700" s="215"/>
      <c r="X700" s="139">
        <f t="shared" si="912"/>
        <v>0</v>
      </c>
      <c r="Y700" s="215"/>
      <c r="Z700" s="215"/>
      <c r="AA700" s="140">
        <f t="shared" si="924"/>
        <v>0</v>
      </c>
      <c r="AB700" s="216"/>
      <c r="AC700" s="212"/>
      <c r="AD700" s="215"/>
      <c r="AE700" s="139">
        <f t="shared" si="913"/>
        <v>0</v>
      </c>
      <c r="AF700" s="215"/>
      <c r="AG700" s="215"/>
      <c r="AH700" s="140">
        <f t="shared" si="925"/>
        <v>0</v>
      </c>
      <c r="AJ700" s="217"/>
      <c r="AK700" s="218"/>
      <c r="AL700" s="219"/>
      <c r="AM700" s="218"/>
      <c r="AN700" s="219"/>
      <c r="AO700" s="218"/>
      <c r="AP700" s="219"/>
      <c r="AQ700" s="218"/>
      <c r="AR700" s="219"/>
      <c r="AS700" s="218"/>
      <c r="AT700" s="219"/>
      <c r="AU700" s="218"/>
      <c r="AV700" s="114">
        <f t="shared" si="915"/>
        <v>0</v>
      </c>
      <c r="AW700" s="113">
        <f t="shared" si="916"/>
        <v>0</v>
      </c>
      <c r="AX700" s="210"/>
      <c r="AY700" s="111">
        <f t="shared" si="917"/>
        <v>0</v>
      </c>
      <c r="AZ700" s="113">
        <f t="shared" si="918"/>
        <v>0</v>
      </c>
      <c r="BA700" s="114">
        <f t="shared" si="919"/>
        <v>0</v>
      </c>
      <c r="BB700" s="113">
        <f t="shared" si="920"/>
        <v>0</v>
      </c>
      <c r="BC700" s="113">
        <f t="shared" si="921"/>
        <v>0</v>
      </c>
      <c r="BD700" s="117">
        <f t="shared" si="922"/>
        <v>0</v>
      </c>
    </row>
    <row r="701" spans="2:56" x14ac:dyDescent="0.3">
      <c r="B701" s="222" t="s">
        <v>119</v>
      </c>
      <c r="C701" s="78">
        <f>SUM(C702)</f>
        <v>18000</v>
      </c>
      <c r="D701" s="79">
        <f>SUM(D702)</f>
        <v>18000</v>
      </c>
      <c r="E701" s="69">
        <f t="shared" si="908"/>
        <v>1</v>
      </c>
      <c r="F701" s="78">
        <f>SUM(F702)</f>
        <v>18200</v>
      </c>
      <c r="G701" s="79">
        <f>SUM(G702)</f>
        <v>17960.8</v>
      </c>
      <c r="H701" s="69">
        <f t="shared" si="909"/>
        <v>0.98685714285714277</v>
      </c>
      <c r="I701" s="78">
        <f>SUM(I702)</f>
        <v>18000</v>
      </c>
      <c r="J701" s="79">
        <f>SUM(J702)</f>
        <v>17989.96</v>
      </c>
      <c r="K701" s="69">
        <f t="shared" si="910"/>
        <v>0.99944222222222212</v>
      </c>
      <c r="L701" s="78">
        <f>SUM(L702)</f>
        <v>20000</v>
      </c>
      <c r="M701" s="80">
        <f>SUM(M702)</f>
        <v>20000</v>
      </c>
      <c r="N701" s="81">
        <f>SUM(N702)</f>
        <v>0</v>
      </c>
      <c r="O701" s="78">
        <f>SUM(O702)</f>
        <v>20000</v>
      </c>
      <c r="P701" s="81">
        <f>SUM(P702)</f>
        <v>0</v>
      </c>
      <c r="Q701" s="148">
        <f t="shared" si="911"/>
        <v>20000</v>
      </c>
      <c r="R701" s="81">
        <f>SUM(R702)</f>
        <v>0</v>
      </c>
      <c r="S701" s="81">
        <f>SUM(S702)</f>
        <v>0</v>
      </c>
      <c r="T701" s="149">
        <f t="shared" si="923"/>
        <v>20000</v>
      </c>
      <c r="U701" s="216"/>
      <c r="V701" s="78">
        <f>SUM(V702)</f>
        <v>20000</v>
      </c>
      <c r="W701" s="81">
        <f>SUM(W702)</f>
        <v>0</v>
      </c>
      <c r="X701" s="148">
        <f t="shared" si="912"/>
        <v>20000</v>
      </c>
      <c r="Y701" s="81">
        <f>SUM(Y702)</f>
        <v>0</v>
      </c>
      <c r="Z701" s="81">
        <f>SUM(Z702)</f>
        <v>0</v>
      </c>
      <c r="AA701" s="149">
        <f t="shared" si="924"/>
        <v>20000</v>
      </c>
      <c r="AB701" s="216"/>
      <c r="AC701" s="78">
        <f>SUM(AC702)</f>
        <v>20000</v>
      </c>
      <c r="AD701" s="81">
        <f>SUM(AD702)</f>
        <v>0</v>
      </c>
      <c r="AE701" s="148">
        <f t="shared" si="913"/>
        <v>20000</v>
      </c>
      <c r="AF701" s="81">
        <f>SUM(AF702)</f>
        <v>0</v>
      </c>
      <c r="AG701" s="81">
        <f>SUM(AG702)</f>
        <v>0</v>
      </c>
      <c r="AH701" s="149">
        <f t="shared" si="925"/>
        <v>20000</v>
      </c>
      <c r="AJ701" s="79">
        <f t="shared" ref="AJ701:AU701" si="927">SUM(AJ702)</f>
        <v>0</v>
      </c>
      <c r="AK701" s="80">
        <f t="shared" si="927"/>
        <v>0</v>
      </c>
      <c r="AL701" s="81">
        <f t="shared" si="927"/>
        <v>0</v>
      </c>
      <c r="AM701" s="80">
        <f t="shared" si="927"/>
        <v>0</v>
      </c>
      <c r="AN701" s="81">
        <f t="shared" si="927"/>
        <v>0</v>
      </c>
      <c r="AO701" s="80">
        <f t="shared" si="927"/>
        <v>0</v>
      </c>
      <c r="AP701" s="81">
        <f t="shared" si="927"/>
        <v>20000</v>
      </c>
      <c r="AQ701" s="80">
        <f t="shared" si="927"/>
        <v>0</v>
      </c>
      <c r="AR701" s="81">
        <f t="shared" si="927"/>
        <v>0</v>
      </c>
      <c r="AS701" s="80">
        <f t="shared" si="927"/>
        <v>0</v>
      </c>
      <c r="AT701" s="81">
        <f t="shared" si="927"/>
        <v>0</v>
      </c>
      <c r="AU701" s="80">
        <f t="shared" si="927"/>
        <v>0</v>
      </c>
      <c r="AV701" s="81">
        <f t="shared" si="915"/>
        <v>20000</v>
      </c>
      <c r="AW701" s="80">
        <f t="shared" si="916"/>
        <v>0</v>
      </c>
      <c r="AX701" s="210"/>
      <c r="AY701" s="79">
        <f t="shared" si="917"/>
        <v>0</v>
      </c>
      <c r="AZ701" s="80">
        <f t="shared" si="918"/>
        <v>0</v>
      </c>
      <c r="BA701" s="81">
        <f t="shared" si="919"/>
        <v>20000</v>
      </c>
      <c r="BB701" s="80">
        <f t="shared" si="920"/>
        <v>0</v>
      </c>
      <c r="BC701" s="80">
        <f t="shared" si="921"/>
        <v>20000</v>
      </c>
      <c r="BD701" s="86">
        <f t="shared" si="922"/>
        <v>0</v>
      </c>
    </row>
    <row r="702" spans="2:56" x14ac:dyDescent="0.3">
      <c r="B702" s="211" t="s">
        <v>120</v>
      </c>
      <c r="C702" s="212">
        <v>18000</v>
      </c>
      <c r="D702" s="213">
        <v>18000</v>
      </c>
      <c r="E702" s="144">
        <f t="shared" si="908"/>
        <v>1</v>
      </c>
      <c r="F702" s="212">
        <v>18200</v>
      </c>
      <c r="G702" s="213">
        <v>17960.8</v>
      </c>
      <c r="H702" s="144">
        <f t="shared" si="909"/>
        <v>0.98685714285714277</v>
      </c>
      <c r="I702" s="212">
        <v>18000</v>
      </c>
      <c r="J702" s="213">
        <v>17989.96</v>
      </c>
      <c r="K702" s="144">
        <f t="shared" si="910"/>
        <v>0.99944222222222212</v>
      </c>
      <c r="L702" s="212">
        <v>20000</v>
      </c>
      <c r="M702" s="214">
        <v>20000</v>
      </c>
      <c r="N702" s="215"/>
      <c r="O702" s="212">
        <v>20000</v>
      </c>
      <c r="P702" s="215"/>
      <c r="Q702" s="139">
        <f t="shared" si="911"/>
        <v>20000</v>
      </c>
      <c r="R702" s="215"/>
      <c r="S702" s="215"/>
      <c r="T702" s="140">
        <f t="shared" si="923"/>
        <v>20000</v>
      </c>
      <c r="U702" s="216"/>
      <c r="V702" s="212">
        <v>20000</v>
      </c>
      <c r="W702" s="215"/>
      <c r="X702" s="139">
        <f t="shared" si="912"/>
        <v>20000</v>
      </c>
      <c r="Y702" s="215"/>
      <c r="Z702" s="215"/>
      <c r="AA702" s="140">
        <f t="shared" si="924"/>
        <v>20000</v>
      </c>
      <c r="AB702" s="216"/>
      <c r="AC702" s="212">
        <v>20000</v>
      </c>
      <c r="AD702" s="215"/>
      <c r="AE702" s="139">
        <f t="shared" si="913"/>
        <v>20000</v>
      </c>
      <c r="AF702" s="215"/>
      <c r="AG702" s="215"/>
      <c r="AH702" s="140">
        <f t="shared" si="925"/>
        <v>20000</v>
      </c>
      <c r="AJ702" s="217"/>
      <c r="AK702" s="218"/>
      <c r="AL702" s="219"/>
      <c r="AM702" s="218"/>
      <c r="AN702" s="219"/>
      <c r="AO702" s="218"/>
      <c r="AP702" s="219">
        <v>20000</v>
      </c>
      <c r="AQ702" s="218"/>
      <c r="AR702" s="219"/>
      <c r="AS702" s="218"/>
      <c r="AT702" s="219"/>
      <c r="AU702" s="218"/>
      <c r="AV702" s="114">
        <f t="shared" si="915"/>
        <v>20000</v>
      </c>
      <c r="AW702" s="113">
        <f t="shared" si="916"/>
        <v>0</v>
      </c>
      <c r="AX702" s="210"/>
      <c r="AY702" s="111">
        <f t="shared" si="917"/>
        <v>0</v>
      </c>
      <c r="AZ702" s="113">
        <f t="shared" si="918"/>
        <v>0</v>
      </c>
      <c r="BA702" s="114">
        <f t="shared" si="919"/>
        <v>20000</v>
      </c>
      <c r="BB702" s="113">
        <f t="shared" si="920"/>
        <v>0</v>
      </c>
      <c r="BC702" s="113">
        <f t="shared" si="921"/>
        <v>20000</v>
      </c>
      <c r="BD702" s="117">
        <f t="shared" si="922"/>
        <v>0</v>
      </c>
    </row>
    <row r="703" spans="2:56" x14ac:dyDescent="0.3">
      <c r="B703" s="222" t="s">
        <v>121</v>
      </c>
      <c r="C703" s="78">
        <f>SUM(C704:C708)</f>
        <v>0</v>
      </c>
      <c r="D703" s="79">
        <f>SUM(D704:D708)</f>
        <v>0</v>
      </c>
      <c r="E703" s="69">
        <f t="shared" si="908"/>
        <v>0</v>
      </c>
      <c r="F703" s="78">
        <f>SUM(F704:F708)</f>
        <v>0</v>
      </c>
      <c r="G703" s="79">
        <f>SUM(G704:G708)</f>
        <v>0</v>
      </c>
      <c r="H703" s="69">
        <f t="shared" si="909"/>
        <v>0</v>
      </c>
      <c r="I703" s="78">
        <f>SUM(I704:I708)</f>
        <v>0</v>
      </c>
      <c r="J703" s="79">
        <f>SUM(J704:J708)</f>
        <v>0</v>
      </c>
      <c r="K703" s="69">
        <f t="shared" si="910"/>
        <v>0</v>
      </c>
      <c r="L703" s="78">
        <f>SUM(L704:L708)</f>
        <v>0</v>
      </c>
      <c r="M703" s="80">
        <f>SUM(M704:M708)</f>
        <v>0</v>
      </c>
      <c r="N703" s="81">
        <f>SUM(N704:N708)</f>
        <v>0</v>
      </c>
      <c r="O703" s="78">
        <f>SUM(O704:O708)</f>
        <v>0</v>
      </c>
      <c r="P703" s="81">
        <f>SUM(P704:P708)</f>
        <v>0</v>
      </c>
      <c r="Q703" s="148">
        <f t="shared" si="911"/>
        <v>0</v>
      </c>
      <c r="R703" s="81">
        <f>SUM(R704:R708)</f>
        <v>0</v>
      </c>
      <c r="S703" s="81">
        <f>SUM(S704:S708)</f>
        <v>0</v>
      </c>
      <c r="T703" s="149">
        <f t="shared" si="923"/>
        <v>0</v>
      </c>
      <c r="U703" s="216"/>
      <c r="V703" s="78">
        <f>SUM(V704:V708)</f>
        <v>0</v>
      </c>
      <c r="W703" s="81">
        <f>SUM(W704:W708)</f>
        <v>0</v>
      </c>
      <c r="X703" s="148">
        <f t="shared" si="912"/>
        <v>0</v>
      </c>
      <c r="Y703" s="81">
        <f>SUM(Y704:Y708)</f>
        <v>0</v>
      </c>
      <c r="Z703" s="81">
        <f>SUM(Z704:Z708)</f>
        <v>0</v>
      </c>
      <c r="AA703" s="149">
        <f t="shared" si="924"/>
        <v>0</v>
      </c>
      <c r="AB703" s="216"/>
      <c r="AC703" s="78">
        <f>SUM(AC704:AC708)</f>
        <v>0</v>
      </c>
      <c r="AD703" s="81">
        <f>SUM(AD704:AD708)</f>
        <v>0</v>
      </c>
      <c r="AE703" s="148">
        <f t="shared" si="913"/>
        <v>0</v>
      </c>
      <c r="AF703" s="81">
        <f>SUM(AF704:AF708)</f>
        <v>0</v>
      </c>
      <c r="AG703" s="81">
        <f>SUM(AG704:AG708)</f>
        <v>0</v>
      </c>
      <c r="AH703" s="149">
        <f t="shared" si="925"/>
        <v>0</v>
      </c>
      <c r="AJ703" s="79">
        <f t="shared" ref="AJ703:AU703" si="928">SUM(AJ704:AJ708)</f>
        <v>0</v>
      </c>
      <c r="AK703" s="80">
        <f t="shared" si="928"/>
        <v>0</v>
      </c>
      <c r="AL703" s="81">
        <f t="shared" si="928"/>
        <v>0</v>
      </c>
      <c r="AM703" s="80">
        <f t="shared" si="928"/>
        <v>0</v>
      </c>
      <c r="AN703" s="81">
        <f t="shared" si="928"/>
        <v>0</v>
      </c>
      <c r="AO703" s="80">
        <f t="shared" si="928"/>
        <v>0</v>
      </c>
      <c r="AP703" s="81">
        <f t="shared" si="928"/>
        <v>0</v>
      </c>
      <c r="AQ703" s="80">
        <f t="shared" si="928"/>
        <v>0</v>
      </c>
      <c r="AR703" s="81">
        <f t="shared" si="928"/>
        <v>0</v>
      </c>
      <c r="AS703" s="80">
        <f t="shared" si="928"/>
        <v>0</v>
      </c>
      <c r="AT703" s="81">
        <f t="shared" si="928"/>
        <v>0</v>
      </c>
      <c r="AU703" s="80">
        <f t="shared" si="928"/>
        <v>0</v>
      </c>
      <c r="AV703" s="81">
        <f t="shared" si="915"/>
        <v>0</v>
      </c>
      <c r="AW703" s="80">
        <f t="shared" si="916"/>
        <v>0</v>
      </c>
      <c r="AX703" s="210"/>
      <c r="AY703" s="79">
        <f t="shared" si="917"/>
        <v>0</v>
      </c>
      <c r="AZ703" s="80">
        <f t="shared" si="918"/>
        <v>0</v>
      </c>
      <c r="BA703" s="81">
        <f t="shared" si="919"/>
        <v>0</v>
      </c>
      <c r="BB703" s="80">
        <f t="shared" si="920"/>
        <v>0</v>
      </c>
      <c r="BC703" s="80">
        <f t="shared" si="921"/>
        <v>0</v>
      </c>
      <c r="BD703" s="86">
        <f t="shared" si="922"/>
        <v>0</v>
      </c>
    </row>
    <row r="704" spans="2:56" x14ac:dyDescent="0.3">
      <c r="B704" s="211" t="s">
        <v>122</v>
      </c>
      <c r="C704" s="212"/>
      <c r="D704" s="213"/>
      <c r="E704" s="144">
        <f t="shared" si="908"/>
        <v>0</v>
      </c>
      <c r="F704" s="212"/>
      <c r="G704" s="213"/>
      <c r="H704" s="144">
        <f t="shared" si="909"/>
        <v>0</v>
      </c>
      <c r="I704" s="212"/>
      <c r="J704" s="213"/>
      <c r="K704" s="144">
        <f t="shared" si="910"/>
        <v>0</v>
      </c>
      <c r="L704" s="212"/>
      <c r="M704" s="214"/>
      <c r="N704" s="215"/>
      <c r="O704" s="212"/>
      <c r="P704" s="215"/>
      <c r="Q704" s="139">
        <f t="shared" si="911"/>
        <v>0</v>
      </c>
      <c r="R704" s="215"/>
      <c r="S704" s="215"/>
      <c r="T704" s="140">
        <f t="shared" si="923"/>
        <v>0</v>
      </c>
      <c r="U704" s="216"/>
      <c r="V704" s="212"/>
      <c r="W704" s="215"/>
      <c r="X704" s="139">
        <f t="shared" si="912"/>
        <v>0</v>
      </c>
      <c r="Y704" s="215"/>
      <c r="Z704" s="215"/>
      <c r="AA704" s="140">
        <f t="shared" si="924"/>
        <v>0</v>
      </c>
      <c r="AB704" s="216"/>
      <c r="AC704" s="212"/>
      <c r="AD704" s="215"/>
      <c r="AE704" s="139">
        <f t="shared" si="913"/>
        <v>0</v>
      </c>
      <c r="AF704" s="215"/>
      <c r="AG704" s="215"/>
      <c r="AH704" s="140">
        <f t="shared" si="925"/>
        <v>0</v>
      </c>
      <c r="AJ704" s="217"/>
      <c r="AK704" s="218"/>
      <c r="AL704" s="219"/>
      <c r="AM704" s="218"/>
      <c r="AN704" s="219"/>
      <c r="AO704" s="218"/>
      <c r="AP704" s="219"/>
      <c r="AQ704" s="218"/>
      <c r="AR704" s="219"/>
      <c r="AS704" s="218"/>
      <c r="AT704" s="219"/>
      <c r="AU704" s="218"/>
      <c r="AV704" s="114">
        <f t="shared" si="915"/>
        <v>0</v>
      </c>
      <c r="AW704" s="113">
        <f t="shared" si="916"/>
        <v>0</v>
      </c>
      <c r="AX704" s="210"/>
      <c r="AY704" s="111">
        <f t="shared" si="917"/>
        <v>0</v>
      </c>
      <c r="AZ704" s="113">
        <f t="shared" si="918"/>
        <v>0</v>
      </c>
      <c r="BA704" s="114">
        <f t="shared" si="919"/>
        <v>0</v>
      </c>
      <c r="BB704" s="113">
        <f t="shared" si="920"/>
        <v>0</v>
      </c>
      <c r="BC704" s="113">
        <f t="shared" si="921"/>
        <v>0</v>
      </c>
      <c r="BD704" s="117">
        <f t="shared" si="922"/>
        <v>0</v>
      </c>
    </row>
    <row r="705" spans="2:56" x14ac:dyDescent="0.3">
      <c r="B705" s="211" t="s">
        <v>123</v>
      </c>
      <c r="C705" s="212"/>
      <c r="D705" s="213"/>
      <c r="E705" s="144">
        <f t="shared" si="908"/>
        <v>0</v>
      </c>
      <c r="F705" s="212"/>
      <c r="G705" s="213"/>
      <c r="H705" s="144">
        <f t="shared" si="909"/>
        <v>0</v>
      </c>
      <c r="I705" s="212"/>
      <c r="J705" s="213"/>
      <c r="K705" s="144">
        <f t="shared" si="910"/>
        <v>0</v>
      </c>
      <c r="L705" s="212"/>
      <c r="M705" s="214"/>
      <c r="N705" s="215"/>
      <c r="O705" s="212"/>
      <c r="P705" s="215"/>
      <c r="Q705" s="139">
        <f t="shared" si="911"/>
        <v>0</v>
      </c>
      <c r="R705" s="215"/>
      <c r="S705" s="215"/>
      <c r="T705" s="140">
        <f t="shared" si="923"/>
        <v>0</v>
      </c>
      <c r="U705" s="216"/>
      <c r="V705" s="212"/>
      <c r="W705" s="215"/>
      <c r="X705" s="139">
        <f t="shared" si="912"/>
        <v>0</v>
      </c>
      <c r="Y705" s="215"/>
      <c r="Z705" s="215"/>
      <c r="AA705" s="140">
        <f t="shared" si="924"/>
        <v>0</v>
      </c>
      <c r="AB705" s="216"/>
      <c r="AC705" s="212"/>
      <c r="AD705" s="215"/>
      <c r="AE705" s="139">
        <f t="shared" si="913"/>
        <v>0</v>
      </c>
      <c r="AF705" s="215"/>
      <c r="AG705" s="215"/>
      <c r="AH705" s="140">
        <f t="shared" si="925"/>
        <v>0</v>
      </c>
      <c r="AJ705" s="217"/>
      <c r="AK705" s="218"/>
      <c r="AL705" s="219"/>
      <c r="AM705" s="218"/>
      <c r="AN705" s="219"/>
      <c r="AO705" s="218"/>
      <c r="AP705" s="219"/>
      <c r="AQ705" s="218"/>
      <c r="AR705" s="219"/>
      <c r="AS705" s="218"/>
      <c r="AT705" s="219"/>
      <c r="AU705" s="218"/>
      <c r="AV705" s="114">
        <f t="shared" si="915"/>
        <v>0</v>
      </c>
      <c r="AW705" s="113">
        <f t="shared" si="916"/>
        <v>0</v>
      </c>
      <c r="AX705" s="210"/>
      <c r="AY705" s="111">
        <f t="shared" si="917"/>
        <v>0</v>
      </c>
      <c r="AZ705" s="113">
        <f t="shared" si="918"/>
        <v>0</v>
      </c>
      <c r="BA705" s="114">
        <f t="shared" si="919"/>
        <v>0</v>
      </c>
      <c r="BB705" s="113">
        <f t="shared" si="920"/>
        <v>0</v>
      </c>
      <c r="BC705" s="113">
        <f t="shared" si="921"/>
        <v>0</v>
      </c>
      <c r="BD705" s="117">
        <f t="shared" si="922"/>
        <v>0</v>
      </c>
    </row>
    <row r="706" spans="2:56" x14ac:dyDescent="0.3">
      <c r="B706" s="211" t="s">
        <v>124</v>
      </c>
      <c r="C706" s="212"/>
      <c r="D706" s="213"/>
      <c r="E706" s="144">
        <f t="shared" si="908"/>
        <v>0</v>
      </c>
      <c r="F706" s="212"/>
      <c r="G706" s="213"/>
      <c r="H706" s="144">
        <f t="shared" si="909"/>
        <v>0</v>
      </c>
      <c r="I706" s="212"/>
      <c r="J706" s="213"/>
      <c r="K706" s="144">
        <f t="shared" si="910"/>
        <v>0</v>
      </c>
      <c r="L706" s="212"/>
      <c r="M706" s="214"/>
      <c r="N706" s="215"/>
      <c r="O706" s="212"/>
      <c r="P706" s="215"/>
      <c r="Q706" s="139">
        <f t="shared" si="911"/>
        <v>0</v>
      </c>
      <c r="R706" s="215"/>
      <c r="S706" s="215"/>
      <c r="T706" s="140">
        <f t="shared" si="923"/>
        <v>0</v>
      </c>
      <c r="U706" s="216"/>
      <c r="V706" s="212"/>
      <c r="W706" s="215"/>
      <c r="X706" s="139">
        <f t="shared" si="912"/>
        <v>0</v>
      </c>
      <c r="Y706" s="215"/>
      <c r="Z706" s="215"/>
      <c r="AA706" s="140">
        <f t="shared" si="924"/>
        <v>0</v>
      </c>
      <c r="AB706" s="216"/>
      <c r="AC706" s="212"/>
      <c r="AD706" s="215"/>
      <c r="AE706" s="139">
        <f t="shared" si="913"/>
        <v>0</v>
      </c>
      <c r="AF706" s="215"/>
      <c r="AG706" s="215"/>
      <c r="AH706" s="140">
        <f t="shared" si="925"/>
        <v>0</v>
      </c>
      <c r="AJ706" s="217"/>
      <c r="AK706" s="218"/>
      <c r="AL706" s="219"/>
      <c r="AM706" s="218"/>
      <c r="AN706" s="219"/>
      <c r="AO706" s="218"/>
      <c r="AP706" s="219"/>
      <c r="AQ706" s="218"/>
      <c r="AR706" s="219"/>
      <c r="AS706" s="218"/>
      <c r="AT706" s="219"/>
      <c r="AU706" s="218"/>
      <c r="AV706" s="114">
        <f t="shared" si="915"/>
        <v>0</v>
      </c>
      <c r="AW706" s="113">
        <f t="shared" si="916"/>
        <v>0</v>
      </c>
      <c r="AX706" s="210"/>
      <c r="AY706" s="111">
        <f t="shared" si="917"/>
        <v>0</v>
      </c>
      <c r="AZ706" s="113">
        <f t="shared" si="918"/>
        <v>0</v>
      </c>
      <c r="BA706" s="114">
        <f t="shared" si="919"/>
        <v>0</v>
      </c>
      <c r="BB706" s="113">
        <f t="shared" si="920"/>
        <v>0</v>
      </c>
      <c r="BC706" s="113">
        <f t="shared" si="921"/>
        <v>0</v>
      </c>
      <c r="BD706" s="117">
        <f t="shared" si="922"/>
        <v>0</v>
      </c>
    </row>
    <row r="707" spans="2:56" x14ac:dyDescent="0.3">
      <c r="B707" s="211" t="s">
        <v>125</v>
      </c>
      <c r="C707" s="212"/>
      <c r="D707" s="213"/>
      <c r="E707" s="144">
        <f t="shared" si="908"/>
        <v>0</v>
      </c>
      <c r="F707" s="212"/>
      <c r="G707" s="213"/>
      <c r="H707" s="144">
        <f t="shared" si="909"/>
        <v>0</v>
      </c>
      <c r="I707" s="212"/>
      <c r="J707" s="213"/>
      <c r="K707" s="144">
        <f t="shared" si="910"/>
        <v>0</v>
      </c>
      <c r="L707" s="212"/>
      <c r="M707" s="214"/>
      <c r="N707" s="215"/>
      <c r="O707" s="212"/>
      <c r="P707" s="215"/>
      <c r="Q707" s="139">
        <f t="shared" si="911"/>
        <v>0</v>
      </c>
      <c r="R707" s="215"/>
      <c r="S707" s="215"/>
      <c r="T707" s="140">
        <f t="shared" si="923"/>
        <v>0</v>
      </c>
      <c r="U707" s="216"/>
      <c r="V707" s="212"/>
      <c r="W707" s="215"/>
      <c r="X707" s="139">
        <f t="shared" si="912"/>
        <v>0</v>
      </c>
      <c r="Y707" s="215"/>
      <c r="Z707" s="215"/>
      <c r="AA707" s="140">
        <f t="shared" si="924"/>
        <v>0</v>
      </c>
      <c r="AB707" s="216"/>
      <c r="AC707" s="212"/>
      <c r="AD707" s="215"/>
      <c r="AE707" s="139">
        <f t="shared" si="913"/>
        <v>0</v>
      </c>
      <c r="AF707" s="215"/>
      <c r="AG707" s="215"/>
      <c r="AH707" s="140">
        <f t="shared" si="925"/>
        <v>0</v>
      </c>
      <c r="AJ707" s="217"/>
      <c r="AK707" s="218"/>
      <c r="AL707" s="219"/>
      <c r="AM707" s="218"/>
      <c r="AN707" s="219"/>
      <c r="AO707" s="218"/>
      <c r="AP707" s="219"/>
      <c r="AQ707" s="218"/>
      <c r="AR707" s="219"/>
      <c r="AS707" s="218"/>
      <c r="AT707" s="219"/>
      <c r="AU707" s="218"/>
      <c r="AV707" s="114">
        <f t="shared" si="915"/>
        <v>0</v>
      </c>
      <c r="AW707" s="113">
        <f t="shared" si="916"/>
        <v>0</v>
      </c>
      <c r="AX707" s="210"/>
      <c r="AY707" s="111">
        <f t="shared" si="917"/>
        <v>0</v>
      </c>
      <c r="AZ707" s="113">
        <f t="shared" si="918"/>
        <v>0</v>
      </c>
      <c r="BA707" s="114">
        <f t="shared" si="919"/>
        <v>0</v>
      </c>
      <c r="BB707" s="113">
        <f t="shared" si="920"/>
        <v>0</v>
      </c>
      <c r="BC707" s="113">
        <f t="shared" si="921"/>
        <v>0</v>
      </c>
      <c r="BD707" s="117">
        <f t="shared" si="922"/>
        <v>0</v>
      </c>
    </row>
    <row r="708" spans="2:56" x14ac:dyDescent="0.3">
      <c r="B708" s="211" t="s">
        <v>126</v>
      </c>
      <c r="C708" s="212"/>
      <c r="D708" s="213"/>
      <c r="E708" s="144">
        <f t="shared" si="908"/>
        <v>0</v>
      </c>
      <c r="F708" s="212"/>
      <c r="G708" s="213"/>
      <c r="H708" s="144">
        <f t="shared" si="909"/>
        <v>0</v>
      </c>
      <c r="I708" s="212"/>
      <c r="J708" s="213"/>
      <c r="K708" s="144">
        <f t="shared" si="910"/>
        <v>0</v>
      </c>
      <c r="L708" s="212"/>
      <c r="M708" s="214"/>
      <c r="N708" s="215"/>
      <c r="O708" s="212"/>
      <c r="P708" s="215"/>
      <c r="Q708" s="139">
        <f t="shared" si="911"/>
        <v>0</v>
      </c>
      <c r="R708" s="215"/>
      <c r="S708" s="215"/>
      <c r="T708" s="140">
        <f t="shared" si="923"/>
        <v>0</v>
      </c>
      <c r="U708" s="216"/>
      <c r="V708" s="212"/>
      <c r="W708" s="215"/>
      <c r="X708" s="139">
        <f t="shared" si="912"/>
        <v>0</v>
      </c>
      <c r="Y708" s="215"/>
      <c r="Z708" s="215"/>
      <c r="AA708" s="140">
        <f t="shared" si="924"/>
        <v>0</v>
      </c>
      <c r="AB708" s="216"/>
      <c r="AC708" s="212"/>
      <c r="AD708" s="215"/>
      <c r="AE708" s="139">
        <f t="shared" si="913"/>
        <v>0</v>
      </c>
      <c r="AF708" s="215"/>
      <c r="AG708" s="215"/>
      <c r="AH708" s="140">
        <f t="shared" si="925"/>
        <v>0</v>
      </c>
      <c r="AJ708" s="217"/>
      <c r="AK708" s="218"/>
      <c r="AL708" s="219"/>
      <c r="AM708" s="218"/>
      <c r="AN708" s="219"/>
      <c r="AO708" s="218"/>
      <c r="AP708" s="219"/>
      <c r="AQ708" s="218"/>
      <c r="AR708" s="219"/>
      <c r="AS708" s="218"/>
      <c r="AT708" s="219"/>
      <c r="AU708" s="218"/>
      <c r="AV708" s="114">
        <f t="shared" si="915"/>
        <v>0</v>
      </c>
      <c r="AW708" s="113">
        <f t="shared" si="916"/>
        <v>0</v>
      </c>
      <c r="AX708" s="210"/>
      <c r="AY708" s="111">
        <f t="shared" si="917"/>
        <v>0</v>
      </c>
      <c r="AZ708" s="113">
        <f t="shared" si="918"/>
        <v>0</v>
      </c>
      <c r="BA708" s="114">
        <f t="shared" si="919"/>
        <v>0</v>
      </c>
      <c r="BB708" s="113">
        <f t="shared" si="920"/>
        <v>0</v>
      </c>
      <c r="BC708" s="113">
        <f t="shared" si="921"/>
        <v>0</v>
      </c>
      <c r="BD708" s="117">
        <f t="shared" si="922"/>
        <v>0</v>
      </c>
    </row>
    <row r="709" spans="2:56" x14ac:dyDescent="0.3">
      <c r="B709" s="222" t="s">
        <v>127</v>
      </c>
      <c r="C709" s="78">
        <f>SUM(C710)</f>
        <v>0</v>
      </c>
      <c r="D709" s="79">
        <f>SUM(D710)</f>
        <v>0</v>
      </c>
      <c r="E709" s="69">
        <f t="shared" si="908"/>
        <v>0</v>
      </c>
      <c r="F709" s="78">
        <f>SUM(F710)</f>
        <v>0</v>
      </c>
      <c r="G709" s="79">
        <f>SUM(G710)</f>
        <v>0</v>
      </c>
      <c r="H709" s="69">
        <f t="shared" si="909"/>
        <v>0</v>
      </c>
      <c r="I709" s="78">
        <f>SUM(I710)</f>
        <v>0</v>
      </c>
      <c r="J709" s="79">
        <f>SUM(J710)</f>
        <v>0</v>
      </c>
      <c r="K709" s="69">
        <f t="shared" si="910"/>
        <v>0</v>
      </c>
      <c r="L709" s="78">
        <f>SUM(L710)</f>
        <v>0</v>
      </c>
      <c r="M709" s="80">
        <f>SUM(M710)</f>
        <v>0</v>
      </c>
      <c r="N709" s="81">
        <f>SUM(N710)</f>
        <v>0</v>
      </c>
      <c r="O709" s="78">
        <f>SUM(O710)</f>
        <v>0</v>
      </c>
      <c r="P709" s="81">
        <f>SUM(P710)</f>
        <v>0</v>
      </c>
      <c r="Q709" s="148">
        <f t="shared" si="911"/>
        <v>0</v>
      </c>
      <c r="R709" s="81">
        <f>SUM(R710)</f>
        <v>0</v>
      </c>
      <c r="S709" s="81">
        <f>SUM(S710)</f>
        <v>0</v>
      </c>
      <c r="T709" s="149">
        <f t="shared" si="923"/>
        <v>0</v>
      </c>
      <c r="U709" s="216"/>
      <c r="V709" s="78">
        <f>SUM(V710)</f>
        <v>0</v>
      </c>
      <c r="W709" s="81">
        <f>SUM(W710)</f>
        <v>0</v>
      </c>
      <c r="X709" s="148">
        <f t="shared" si="912"/>
        <v>0</v>
      </c>
      <c r="Y709" s="81">
        <f>SUM(Y710)</f>
        <v>0</v>
      </c>
      <c r="Z709" s="81">
        <f>SUM(Z710)</f>
        <v>0</v>
      </c>
      <c r="AA709" s="149">
        <f t="shared" si="924"/>
        <v>0</v>
      </c>
      <c r="AB709" s="216"/>
      <c r="AC709" s="78">
        <f>SUM(AC710)</f>
        <v>0</v>
      </c>
      <c r="AD709" s="81">
        <f>SUM(AD710)</f>
        <v>0</v>
      </c>
      <c r="AE709" s="148">
        <f t="shared" si="913"/>
        <v>0</v>
      </c>
      <c r="AF709" s="81">
        <f>SUM(AF710)</f>
        <v>0</v>
      </c>
      <c r="AG709" s="81">
        <f>SUM(AG710)</f>
        <v>0</v>
      </c>
      <c r="AH709" s="149">
        <f t="shared" si="925"/>
        <v>0</v>
      </c>
      <c r="AJ709" s="79">
        <f t="shared" ref="AJ709:AU709" si="929">SUM(AJ710)</f>
        <v>0</v>
      </c>
      <c r="AK709" s="80">
        <f t="shared" si="929"/>
        <v>0</v>
      </c>
      <c r="AL709" s="81">
        <f t="shared" si="929"/>
        <v>0</v>
      </c>
      <c r="AM709" s="80">
        <f t="shared" si="929"/>
        <v>0</v>
      </c>
      <c r="AN709" s="81">
        <f t="shared" si="929"/>
        <v>0</v>
      </c>
      <c r="AO709" s="80">
        <f t="shared" si="929"/>
        <v>0</v>
      </c>
      <c r="AP709" s="81">
        <f t="shared" si="929"/>
        <v>0</v>
      </c>
      <c r="AQ709" s="80">
        <f t="shared" si="929"/>
        <v>0</v>
      </c>
      <c r="AR709" s="81">
        <f t="shared" si="929"/>
        <v>0</v>
      </c>
      <c r="AS709" s="80">
        <f t="shared" si="929"/>
        <v>0</v>
      </c>
      <c r="AT709" s="81">
        <f t="shared" si="929"/>
        <v>0</v>
      </c>
      <c r="AU709" s="80">
        <f t="shared" si="929"/>
        <v>0</v>
      </c>
      <c r="AV709" s="81">
        <f t="shared" si="915"/>
        <v>0</v>
      </c>
      <c r="AW709" s="80">
        <f t="shared" si="916"/>
        <v>0</v>
      </c>
      <c r="AX709" s="210"/>
      <c r="AY709" s="79">
        <f t="shared" si="917"/>
        <v>0</v>
      </c>
      <c r="AZ709" s="80">
        <f t="shared" si="918"/>
        <v>0</v>
      </c>
      <c r="BA709" s="81">
        <f t="shared" si="919"/>
        <v>0</v>
      </c>
      <c r="BB709" s="80">
        <f t="shared" si="920"/>
        <v>0</v>
      </c>
      <c r="BC709" s="80">
        <f t="shared" si="921"/>
        <v>0</v>
      </c>
      <c r="BD709" s="86">
        <f t="shared" si="922"/>
        <v>0</v>
      </c>
    </row>
    <row r="710" spans="2:56" x14ac:dyDescent="0.3">
      <c r="B710" s="211" t="s">
        <v>105</v>
      </c>
      <c r="C710" s="212"/>
      <c r="D710" s="213"/>
      <c r="E710" s="144">
        <f t="shared" si="908"/>
        <v>0</v>
      </c>
      <c r="F710" s="212"/>
      <c r="G710" s="213"/>
      <c r="H710" s="144">
        <f t="shared" si="909"/>
        <v>0</v>
      </c>
      <c r="I710" s="212"/>
      <c r="J710" s="213"/>
      <c r="K710" s="144">
        <f t="shared" si="910"/>
        <v>0</v>
      </c>
      <c r="L710" s="212"/>
      <c r="M710" s="214"/>
      <c r="N710" s="215"/>
      <c r="O710" s="212"/>
      <c r="P710" s="215"/>
      <c r="Q710" s="139">
        <f t="shared" si="911"/>
        <v>0</v>
      </c>
      <c r="R710" s="215"/>
      <c r="S710" s="215"/>
      <c r="T710" s="140">
        <f t="shared" si="923"/>
        <v>0</v>
      </c>
      <c r="U710" s="216"/>
      <c r="V710" s="212"/>
      <c r="W710" s="215"/>
      <c r="X710" s="139">
        <f t="shared" si="912"/>
        <v>0</v>
      </c>
      <c r="Y710" s="215"/>
      <c r="Z710" s="215"/>
      <c r="AA710" s="140">
        <f t="shared" si="924"/>
        <v>0</v>
      </c>
      <c r="AB710" s="216"/>
      <c r="AC710" s="212"/>
      <c r="AD710" s="215"/>
      <c r="AE710" s="139">
        <f t="shared" si="913"/>
        <v>0</v>
      </c>
      <c r="AF710" s="215"/>
      <c r="AG710" s="215"/>
      <c r="AH710" s="140">
        <f t="shared" si="925"/>
        <v>0</v>
      </c>
      <c r="AJ710" s="217"/>
      <c r="AK710" s="218"/>
      <c r="AL710" s="219"/>
      <c r="AM710" s="218"/>
      <c r="AN710" s="219"/>
      <c r="AO710" s="218"/>
      <c r="AP710" s="219"/>
      <c r="AQ710" s="218"/>
      <c r="AR710" s="219"/>
      <c r="AS710" s="218"/>
      <c r="AT710" s="219"/>
      <c r="AU710" s="218"/>
      <c r="AV710" s="114">
        <f t="shared" si="915"/>
        <v>0</v>
      </c>
      <c r="AW710" s="113">
        <f t="shared" si="916"/>
        <v>0</v>
      </c>
      <c r="AX710" s="210"/>
      <c r="AY710" s="111">
        <f t="shared" si="917"/>
        <v>0</v>
      </c>
      <c r="AZ710" s="113">
        <f t="shared" si="918"/>
        <v>0</v>
      </c>
      <c r="BA710" s="114">
        <f t="shared" si="919"/>
        <v>0</v>
      </c>
      <c r="BB710" s="113">
        <f t="shared" si="920"/>
        <v>0</v>
      </c>
      <c r="BC710" s="113">
        <f t="shared" si="921"/>
        <v>0</v>
      </c>
      <c r="BD710" s="117">
        <f t="shared" si="922"/>
        <v>0</v>
      </c>
    </row>
    <row r="711" spans="2:56" x14ac:dyDescent="0.3">
      <c r="B711" s="222" t="s">
        <v>128</v>
      </c>
      <c r="C711" s="78">
        <f>SUM(C712)</f>
        <v>0</v>
      </c>
      <c r="D711" s="79">
        <f>SUM(D712)</f>
        <v>0</v>
      </c>
      <c r="E711" s="69">
        <f t="shared" si="908"/>
        <v>0</v>
      </c>
      <c r="F711" s="78">
        <f>SUM(F712)</f>
        <v>0</v>
      </c>
      <c r="G711" s="79">
        <f>SUM(G712)</f>
        <v>0</v>
      </c>
      <c r="H711" s="69">
        <f t="shared" si="909"/>
        <v>0</v>
      </c>
      <c r="I711" s="78">
        <f>SUM(I712)</f>
        <v>0</v>
      </c>
      <c r="J711" s="79">
        <f>SUM(J712)</f>
        <v>0</v>
      </c>
      <c r="K711" s="69">
        <f t="shared" si="910"/>
        <v>0</v>
      </c>
      <c r="L711" s="78">
        <f>SUM(L712)</f>
        <v>0</v>
      </c>
      <c r="M711" s="80">
        <f>SUM(M712)</f>
        <v>0</v>
      </c>
      <c r="N711" s="81">
        <f>SUM(N712)</f>
        <v>0</v>
      </c>
      <c r="O711" s="78">
        <f>SUM(O712)</f>
        <v>0</v>
      </c>
      <c r="P711" s="81">
        <f>SUM(P712)</f>
        <v>0</v>
      </c>
      <c r="Q711" s="148">
        <f t="shared" si="911"/>
        <v>0</v>
      </c>
      <c r="R711" s="81">
        <f>SUM(R712)</f>
        <v>0</v>
      </c>
      <c r="S711" s="81">
        <f>SUM(S712)</f>
        <v>0</v>
      </c>
      <c r="T711" s="149">
        <f t="shared" si="923"/>
        <v>0</v>
      </c>
      <c r="U711" s="216"/>
      <c r="V711" s="78">
        <f>SUM(V712)</f>
        <v>0</v>
      </c>
      <c r="W711" s="81">
        <f>SUM(W712)</f>
        <v>0</v>
      </c>
      <c r="X711" s="148">
        <f t="shared" si="912"/>
        <v>0</v>
      </c>
      <c r="Y711" s="81">
        <f>SUM(Y712)</f>
        <v>0</v>
      </c>
      <c r="Z711" s="81">
        <f>SUM(Z712)</f>
        <v>0</v>
      </c>
      <c r="AA711" s="149">
        <f t="shared" si="924"/>
        <v>0</v>
      </c>
      <c r="AB711" s="216"/>
      <c r="AC711" s="78">
        <f>SUM(AC712)</f>
        <v>0</v>
      </c>
      <c r="AD711" s="81">
        <f>SUM(AD712)</f>
        <v>0</v>
      </c>
      <c r="AE711" s="148">
        <f t="shared" si="913"/>
        <v>0</v>
      </c>
      <c r="AF711" s="81">
        <f>SUM(AF712)</f>
        <v>0</v>
      </c>
      <c r="AG711" s="81">
        <f>SUM(AG712)</f>
        <v>0</v>
      </c>
      <c r="AH711" s="149">
        <f t="shared" si="925"/>
        <v>0</v>
      </c>
      <c r="AJ711" s="79">
        <f t="shared" ref="AJ711:AU711" si="930">SUM(AJ712)</f>
        <v>0</v>
      </c>
      <c r="AK711" s="80">
        <f t="shared" si="930"/>
        <v>0</v>
      </c>
      <c r="AL711" s="81">
        <f t="shared" si="930"/>
        <v>0</v>
      </c>
      <c r="AM711" s="80">
        <f t="shared" si="930"/>
        <v>0</v>
      </c>
      <c r="AN711" s="81">
        <f t="shared" si="930"/>
        <v>0</v>
      </c>
      <c r="AO711" s="80">
        <f t="shared" si="930"/>
        <v>0</v>
      </c>
      <c r="AP711" s="81">
        <f t="shared" si="930"/>
        <v>0</v>
      </c>
      <c r="AQ711" s="80">
        <f t="shared" si="930"/>
        <v>0</v>
      </c>
      <c r="AR711" s="81">
        <f t="shared" si="930"/>
        <v>0</v>
      </c>
      <c r="AS711" s="80">
        <f t="shared" si="930"/>
        <v>0</v>
      </c>
      <c r="AT711" s="81">
        <f t="shared" si="930"/>
        <v>0</v>
      </c>
      <c r="AU711" s="80">
        <f t="shared" si="930"/>
        <v>0</v>
      </c>
      <c r="AV711" s="81">
        <f t="shared" si="915"/>
        <v>0</v>
      </c>
      <c r="AW711" s="80">
        <f t="shared" si="916"/>
        <v>0</v>
      </c>
      <c r="AX711" s="210"/>
      <c r="AY711" s="79">
        <f t="shared" si="917"/>
        <v>0</v>
      </c>
      <c r="AZ711" s="80">
        <f t="shared" si="918"/>
        <v>0</v>
      </c>
      <c r="BA711" s="81">
        <f t="shared" si="919"/>
        <v>0</v>
      </c>
      <c r="BB711" s="80">
        <f t="shared" si="920"/>
        <v>0</v>
      </c>
      <c r="BC711" s="80">
        <f t="shared" si="921"/>
        <v>0</v>
      </c>
      <c r="BD711" s="86">
        <f t="shared" si="922"/>
        <v>0</v>
      </c>
    </row>
    <row r="712" spans="2:56" x14ac:dyDescent="0.3">
      <c r="B712" s="211" t="s">
        <v>105</v>
      </c>
      <c r="C712" s="212"/>
      <c r="D712" s="213"/>
      <c r="E712" s="144">
        <f t="shared" si="908"/>
        <v>0</v>
      </c>
      <c r="F712" s="212"/>
      <c r="G712" s="213"/>
      <c r="H712" s="144">
        <f t="shared" si="909"/>
        <v>0</v>
      </c>
      <c r="I712" s="212"/>
      <c r="J712" s="213"/>
      <c r="K712" s="144">
        <f t="shared" si="910"/>
        <v>0</v>
      </c>
      <c r="L712" s="212"/>
      <c r="M712" s="214"/>
      <c r="N712" s="215"/>
      <c r="O712" s="212"/>
      <c r="P712" s="215"/>
      <c r="Q712" s="139">
        <f t="shared" si="911"/>
        <v>0</v>
      </c>
      <c r="R712" s="215"/>
      <c r="S712" s="215"/>
      <c r="T712" s="140">
        <f t="shared" si="923"/>
        <v>0</v>
      </c>
      <c r="U712" s="216"/>
      <c r="V712" s="212"/>
      <c r="W712" s="215"/>
      <c r="X712" s="139">
        <f t="shared" si="912"/>
        <v>0</v>
      </c>
      <c r="Y712" s="215"/>
      <c r="Z712" s="215"/>
      <c r="AA712" s="140">
        <f t="shared" si="924"/>
        <v>0</v>
      </c>
      <c r="AB712" s="216"/>
      <c r="AC712" s="212"/>
      <c r="AD712" s="215"/>
      <c r="AE712" s="139">
        <f t="shared" si="913"/>
        <v>0</v>
      </c>
      <c r="AF712" s="215"/>
      <c r="AG712" s="215"/>
      <c r="AH712" s="140">
        <f t="shared" si="925"/>
        <v>0</v>
      </c>
      <c r="AJ712" s="217"/>
      <c r="AK712" s="218"/>
      <c r="AL712" s="219"/>
      <c r="AM712" s="218"/>
      <c r="AN712" s="219"/>
      <c r="AO712" s="218"/>
      <c r="AP712" s="219"/>
      <c r="AQ712" s="218"/>
      <c r="AR712" s="219"/>
      <c r="AS712" s="218"/>
      <c r="AT712" s="219"/>
      <c r="AU712" s="218"/>
      <c r="AV712" s="114">
        <f t="shared" si="915"/>
        <v>0</v>
      </c>
      <c r="AW712" s="113">
        <f t="shared" si="916"/>
        <v>0</v>
      </c>
      <c r="AX712" s="210"/>
      <c r="AY712" s="111">
        <f t="shared" si="917"/>
        <v>0</v>
      </c>
      <c r="AZ712" s="113">
        <f t="shared" si="918"/>
        <v>0</v>
      </c>
      <c r="BA712" s="114">
        <f t="shared" si="919"/>
        <v>0</v>
      </c>
      <c r="BB712" s="113">
        <f t="shared" si="920"/>
        <v>0</v>
      </c>
      <c r="BC712" s="113">
        <f t="shared" si="921"/>
        <v>0</v>
      </c>
      <c r="BD712" s="117">
        <f t="shared" si="922"/>
        <v>0</v>
      </c>
    </row>
    <row r="713" spans="2:56" x14ac:dyDescent="0.3">
      <c r="B713" s="222" t="s">
        <v>129</v>
      </c>
      <c r="C713" s="78">
        <f>SUM(C714)</f>
        <v>0</v>
      </c>
      <c r="D713" s="79">
        <f>SUM(D714)</f>
        <v>0</v>
      </c>
      <c r="E713" s="69">
        <f t="shared" si="908"/>
        <v>0</v>
      </c>
      <c r="F713" s="78">
        <f>SUM(F714)</f>
        <v>0</v>
      </c>
      <c r="G713" s="79">
        <f>SUM(G714)</f>
        <v>0</v>
      </c>
      <c r="H713" s="69">
        <f t="shared" si="909"/>
        <v>0</v>
      </c>
      <c r="I713" s="78">
        <f>SUM(I714)</f>
        <v>0</v>
      </c>
      <c r="J713" s="79">
        <f>SUM(J714)</f>
        <v>0</v>
      </c>
      <c r="K713" s="69">
        <f t="shared" si="910"/>
        <v>0</v>
      </c>
      <c r="L713" s="78">
        <f>SUM(L714)</f>
        <v>0</v>
      </c>
      <c r="M713" s="80">
        <f>SUM(M714)</f>
        <v>0</v>
      </c>
      <c r="N713" s="81">
        <f>SUM(N714)</f>
        <v>0</v>
      </c>
      <c r="O713" s="78">
        <f>SUM(O714)</f>
        <v>0</v>
      </c>
      <c r="P713" s="81">
        <f>SUM(P714)</f>
        <v>0</v>
      </c>
      <c r="Q713" s="148">
        <f t="shared" si="911"/>
        <v>0</v>
      </c>
      <c r="R713" s="81">
        <f>SUM(R714)</f>
        <v>0</v>
      </c>
      <c r="S713" s="81">
        <f>SUM(S714)</f>
        <v>0</v>
      </c>
      <c r="T713" s="149">
        <f t="shared" si="923"/>
        <v>0</v>
      </c>
      <c r="U713" s="216"/>
      <c r="V713" s="78">
        <f>SUM(V714)</f>
        <v>0</v>
      </c>
      <c r="W713" s="81">
        <f>SUM(W714)</f>
        <v>0</v>
      </c>
      <c r="X713" s="148">
        <f t="shared" si="912"/>
        <v>0</v>
      </c>
      <c r="Y713" s="81">
        <f>SUM(Y714)</f>
        <v>0</v>
      </c>
      <c r="Z713" s="81">
        <f>SUM(Z714)</f>
        <v>0</v>
      </c>
      <c r="AA713" s="149">
        <f t="shared" si="924"/>
        <v>0</v>
      </c>
      <c r="AB713" s="216"/>
      <c r="AC713" s="78">
        <f>SUM(AC714)</f>
        <v>0</v>
      </c>
      <c r="AD713" s="81">
        <f>SUM(AD714)</f>
        <v>0</v>
      </c>
      <c r="AE713" s="148">
        <f t="shared" si="913"/>
        <v>0</v>
      </c>
      <c r="AF713" s="81">
        <f>SUM(AF714)</f>
        <v>0</v>
      </c>
      <c r="AG713" s="81">
        <f>SUM(AG714)</f>
        <v>0</v>
      </c>
      <c r="AH713" s="149">
        <f t="shared" si="925"/>
        <v>0</v>
      </c>
      <c r="AJ713" s="79">
        <f t="shared" ref="AJ713:AU713" si="931">SUM(AJ714)</f>
        <v>0</v>
      </c>
      <c r="AK713" s="80">
        <f t="shared" si="931"/>
        <v>0</v>
      </c>
      <c r="AL713" s="81">
        <f t="shared" si="931"/>
        <v>0</v>
      </c>
      <c r="AM713" s="80">
        <f t="shared" si="931"/>
        <v>0</v>
      </c>
      <c r="AN713" s="81">
        <f t="shared" si="931"/>
        <v>0</v>
      </c>
      <c r="AO713" s="80">
        <f t="shared" si="931"/>
        <v>0</v>
      </c>
      <c r="AP713" s="81">
        <f t="shared" si="931"/>
        <v>0</v>
      </c>
      <c r="AQ713" s="80">
        <f t="shared" si="931"/>
        <v>0</v>
      </c>
      <c r="AR713" s="81">
        <f t="shared" si="931"/>
        <v>0</v>
      </c>
      <c r="AS713" s="80">
        <f t="shared" si="931"/>
        <v>0</v>
      </c>
      <c r="AT713" s="81">
        <f t="shared" si="931"/>
        <v>0</v>
      </c>
      <c r="AU713" s="80">
        <f t="shared" si="931"/>
        <v>0</v>
      </c>
      <c r="AV713" s="81">
        <f t="shared" si="915"/>
        <v>0</v>
      </c>
      <c r="AW713" s="80">
        <f t="shared" si="916"/>
        <v>0</v>
      </c>
      <c r="AX713" s="210"/>
      <c r="AY713" s="79">
        <f t="shared" si="917"/>
        <v>0</v>
      </c>
      <c r="AZ713" s="80">
        <f t="shared" si="918"/>
        <v>0</v>
      </c>
      <c r="BA713" s="81">
        <f t="shared" si="919"/>
        <v>0</v>
      </c>
      <c r="BB713" s="80">
        <f t="shared" si="920"/>
        <v>0</v>
      </c>
      <c r="BC713" s="80">
        <f t="shared" si="921"/>
        <v>0</v>
      </c>
      <c r="BD713" s="86">
        <f t="shared" si="922"/>
        <v>0</v>
      </c>
    </row>
    <row r="714" spans="2:56" x14ac:dyDescent="0.3">
      <c r="B714" s="211" t="s">
        <v>105</v>
      </c>
      <c r="C714" s="212"/>
      <c r="D714" s="213"/>
      <c r="E714" s="144">
        <f t="shared" si="908"/>
        <v>0</v>
      </c>
      <c r="F714" s="212"/>
      <c r="G714" s="213"/>
      <c r="H714" s="144">
        <f t="shared" si="909"/>
        <v>0</v>
      </c>
      <c r="I714" s="212"/>
      <c r="J714" s="213"/>
      <c r="K714" s="144">
        <f t="shared" si="910"/>
        <v>0</v>
      </c>
      <c r="L714" s="212"/>
      <c r="M714" s="214"/>
      <c r="N714" s="215"/>
      <c r="O714" s="212"/>
      <c r="P714" s="215"/>
      <c r="Q714" s="139">
        <f t="shared" si="911"/>
        <v>0</v>
      </c>
      <c r="R714" s="215"/>
      <c r="S714" s="215"/>
      <c r="T714" s="140">
        <f t="shared" si="923"/>
        <v>0</v>
      </c>
      <c r="U714" s="216"/>
      <c r="V714" s="212"/>
      <c r="W714" s="215"/>
      <c r="X714" s="139">
        <f t="shared" si="912"/>
        <v>0</v>
      </c>
      <c r="Y714" s="215"/>
      <c r="Z714" s="215"/>
      <c r="AA714" s="140">
        <f t="shared" si="924"/>
        <v>0</v>
      </c>
      <c r="AB714" s="216"/>
      <c r="AC714" s="212"/>
      <c r="AD714" s="215"/>
      <c r="AE714" s="139">
        <f t="shared" si="913"/>
        <v>0</v>
      </c>
      <c r="AF714" s="215"/>
      <c r="AG714" s="215"/>
      <c r="AH714" s="140">
        <f t="shared" si="925"/>
        <v>0</v>
      </c>
      <c r="AJ714" s="217"/>
      <c r="AK714" s="218"/>
      <c r="AL714" s="219"/>
      <c r="AM714" s="218"/>
      <c r="AN714" s="219"/>
      <c r="AO714" s="218"/>
      <c r="AP714" s="219"/>
      <c r="AQ714" s="218"/>
      <c r="AR714" s="219"/>
      <c r="AS714" s="218"/>
      <c r="AT714" s="219"/>
      <c r="AU714" s="218"/>
      <c r="AV714" s="114">
        <f t="shared" si="915"/>
        <v>0</v>
      </c>
      <c r="AW714" s="113">
        <f t="shared" si="916"/>
        <v>0</v>
      </c>
      <c r="AX714" s="210"/>
      <c r="AY714" s="111">
        <f t="shared" si="917"/>
        <v>0</v>
      </c>
      <c r="AZ714" s="113">
        <f t="shared" si="918"/>
        <v>0</v>
      </c>
      <c r="BA714" s="114">
        <f t="shared" si="919"/>
        <v>0</v>
      </c>
      <c r="BB714" s="113">
        <f t="shared" si="920"/>
        <v>0</v>
      </c>
      <c r="BC714" s="113">
        <f t="shared" si="921"/>
        <v>0</v>
      </c>
      <c r="BD714" s="117">
        <f t="shared" si="922"/>
        <v>0</v>
      </c>
    </row>
    <row r="715" spans="2:56" x14ac:dyDescent="0.3">
      <c r="B715" s="222" t="s">
        <v>130</v>
      </c>
      <c r="C715" s="78">
        <f>SUM(C716)</f>
        <v>0</v>
      </c>
      <c r="D715" s="79">
        <f>SUM(D716)</f>
        <v>0</v>
      </c>
      <c r="E715" s="69">
        <f t="shared" si="908"/>
        <v>0</v>
      </c>
      <c r="F715" s="78">
        <f>SUM(F716)</f>
        <v>0</v>
      </c>
      <c r="G715" s="79">
        <f>SUM(G716)</f>
        <v>0</v>
      </c>
      <c r="H715" s="69">
        <f t="shared" si="909"/>
        <v>0</v>
      </c>
      <c r="I715" s="78">
        <f>SUM(I716)</f>
        <v>0</v>
      </c>
      <c r="J715" s="79">
        <f>SUM(J716)</f>
        <v>0</v>
      </c>
      <c r="K715" s="69">
        <f t="shared" si="910"/>
        <v>0</v>
      </c>
      <c r="L715" s="78">
        <f>SUM(L716)</f>
        <v>0</v>
      </c>
      <c r="M715" s="80">
        <f>SUM(M716)</f>
        <v>0</v>
      </c>
      <c r="N715" s="81">
        <f>SUM(N716)</f>
        <v>0</v>
      </c>
      <c r="O715" s="78">
        <f>SUM(O716)</f>
        <v>0</v>
      </c>
      <c r="P715" s="81">
        <f>SUM(P716)</f>
        <v>0</v>
      </c>
      <c r="Q715" s="148">
        <f t="shared" si="911"/>
        <v>0</v>
      </c>
      <c r="R715" s="81">
        <f>SUM(R716)</f>
        <v>0</v>
      </c>
      <c r="S715" s="81">
        <f>SUM(S716)</f>
        <v>0</v>
      </c>
      <c r="T715" s="149">
        <f t="shared" si="923"/>
        <v>0</v>
      </c>
      <c r="U715" s="216"/>
      <c r="V715" s="78">
        <f>SUM(V716)</f>
        <v>0</v>
      </c>
      <c r="W715" s="81">
        <f>SUM(W716)</f>
        <v>0</v>
      </c>
      <c r="X715" s="148">
        <f t="shared" si="912"/>
        <v>0</v>
      </c>
      <c r="Y715" s="81">
        <f>SUM(Y716)</f>
        <v>0</v>
      </c>
      <c r="Z715" s="81">
        <f>SUM(Z716)</f>
        <v>0</v>
      </c>
      <c r="AA715" s="149">
        <f t="shared" si="924"/>
        <v>0</v>
      </c>
      <c r="AB715" s="216"/>
      <c r="AC715" s="78">
        <f>SUM(AC716)</f>
        <v>0</v>
      </c>
      <c r="AD715" s="81">
        <f>SUM(AD716)</f>
        <v>0</v>
      </c>
      <c r="AE715" s="148">
        <f t="shared" si="913"/>
        <v>0</v>
      </c>
      <c r="AF715" s="81">
        <f>SUM(AF716)</f>
        <v>0</v>
      </c>
      <c r="AG715" s="81">
        <f>SUM(AG716)</f>
        <v>0</v>
      </c>
      <c r="AH715" s="149">
        <f t="shared" si="925"/>
        <v>0</v>
      </c>
      <c r="AJ715" s="79">
        <f t="shared" ref="AJ715:AU715" si="932">SUM(AJ716)</f>
        <v>0</v>
      </c>
      <c r="AK715" s="80">
        <f t="shared" si="932"/>
        <v>0</v>
      </c>
      <c r="AL715" s="81">
        <f t="shared" si="932"/>
        <v>0</v>
      </c>
      <c r="AM715" s="80">
        <f t="shared" si="932"/>
        <v>0</v>
      </c>
      <c r="AN715" s="81">
        <f t="shared" si="932"/>
        <v>0</v>
      </c>
      <c r="AO715" s="80">
        <f t="shared" si="932"/>
        <v>0</v>
      </c>
      <c r="AP715" s="81">
        <f t="shared" si="932"/>
        <v>0</v>
      </c>
      <c r="AQ715" s="80">
        <f t="shared" si="932"/>
        <v>0</v>
      </c>
      <c r="AR715" s="81">
        <f t="shared" si="932"/>
        <v>0</v>
      </c>
      <c r="AS715" s="80">
        <f t="shared" si="932"/>
        <v>0</v>
      </c>
      <c r="AT715" s="81">
        <f t="shared" si="932"/>
        <v>0</v>
      </c>
      <c r="AU715" s="80">
        <f t="shared" si="932"/>
        <v>0</v>
      </c>
      <c r="AV715" s="81">
        <f t="shared" si="915"/>
        <v>0</v>
      </c>
      <c r="AW715" s="80">
        <f t="shared" si="916"/>
        <v>0</v>
      </c>
      <c r="AX715" s="210"/>
      <c r="AY715" s="79">
        <f t="shared" si="917"/>
        <v>0</v>
      </c>
      <c r="AZ715" s="80">
        <f t="shared" si="918"/>
        <v>0</v>
      </c>
      <c r="BA715" s="81">
        <f t="shared" si="919"/>
        <v>0</v>
      </c>
      <c r="BB715" s="80">
        <f t="shared" si="920"/>
        <v>0</v>
      </c>
      <c r="BC715" s="80">
        <f t="shared" si="921"/>
        <v>0</v>
      </c>
      <c r="BD715" s="86">
        <f t="shared" si="922"/>
        <v>0</v>
      </c>
    </row>
    <row r="716" spans="2:56" x14ac:dyDescent="0.3">
      <c r="B716" s="211" t="s">
        <v>105</v>
      </c>
      <c r="C716" s="212"/>
      <c r="D716" s="213"/>
      <c r="E716" s="144">
        <f t="shared" si="908"/>
        <v>0</v>
      </c>
      <c r="F716" s="212"/>
      <c r="G716" s="213"/>
      <c r="H716" s="144">
        <f t="shared" si="909"/>
        <v>0</v>
      </c>
      <c r="I716" s="212"/>
      <c r="J716" s="213"/>
      <c r="K716" s="144">
        <f t="shared" si="910"/>
        <v>0</v>
      </c>
      <c r="L716" s="212"/>
      <c r="M716" s="214"/>
      <c r="N716" s="215"/>
      <c r="O716" s="212"/>
      <c r="P716" s="215"/>
      <c r="Q716" s="139">
        <f t="shared" si="911"/>
        <v>0</v>
      </c>
      <c r="R716" s="215"/>
      <c r="S716" s="215"/>
      <c r="T716" s="140">
        <f t="shared" si="923"/>
        <v>0</v>
      </c>
      <c r="U716" s="216"/>
      <c r="V716" s="212"/>
      <c r="W716" s="215"/>
      <c r="X716" s="139">
        <f t="shared" si="912"/>
        <v>0</v>
      </c>
      <c r="Y716" s="215"/>
      <c r="Z716" s="215"/>
      <c r="AA716" s="140">
        <f t="shared" si="924"/>
        <v>0</v>
      </c>
      <c r="AB716" s="216"/>
      <c r="AC716" s="212"/>
      <c r="AD716" s="215"/>
      <c r="AE716" s="139">
        <f t="shared" si="913"/>
        <v>0</v>
      </c>
      <c r="AF716" s="215"/>
      <c r="AG716" s="215"/>
      <c r="AH716" s="140">
        <f t="shared" si="925"/>
        <v>0</v>
      </c>
      <c r="AJ716" s="217"/>
      <c r="AK716" s="218"/>
      <c r="AL716" s="219"/>
      <c r="AM716" s="218"/>
      <c r="AN716" s="219"/>
      <c r="AO716" s="218"/>
      <c r="AP716" s="219"/>
      <c r="AQ716" s="218"/>
      <c r="AR716" s="219"/>
      <c r="AS716" s="218"/>
      <c r="AT716" s="219"/>
      <c r="AU716" s="218"/>
      <c r="AV716" s="114">
        <f t="shared" si="915"/>
        <v>0</v>
      </c>
      <c r="AW716" s="113">
        <f t="shared" si="916"/>
        <v>0</v>
      </c>
      <c r="AX716" s="210"/>
      <c r="AY716" s="111">
        <f t="shared" si="917"/>
        <v>0</v>
      </c>
      <c r="AZ716" s="113">
        <f t="shared" si="918"/>
        <v>0</v>
      </c>
      <c r="BA716" s="114">
        <f t="shared" si="919"/>
        <v>0</v>
      </c>
      <c r="BB716" s="113">
        <f t="shared" si="920"/>
        <v>0</v>
      </c>
      <c r="BC716" s="113">
        <f t="shared" si="921"/>
        <v>0</v>
      </c>
      <c r="BD716" s="117">
        <f t="shared" si="922"/>
        <v>0</v>
      </c>
    </row>
    <row r="717" spans="2:56" x14ac:dyDescent="0.3">
      <c r="B717" s="222" t="s">
        <v>131</v>
      </c>
      <c r="C717" s="78">
        <f>SUM(C718)</f>
        <v>0</v>
      </c>
      <c r="D717" s="79">
        <f>SUM(D718)</f>
        <v>0</v>
      </c>
      <c r="E717" s="69">
        <f t="shared" si="908"/>
        <v>0</v>
      </c>
      <c r="F717" s="78">
        <f>SUM(F718)</f>
        <v>0</v>
      </c>
      <c r="G717" s="79">
        <f>SUM(G718)</f>
        <v>0</v>
      </c>
      <c r="H717" s="69">
        <f t="shared" si="909"/>
        <v>0</v>
      </c>
      <c r="I717" s="78">
        <f>SUM(I718)</f>
        <v>0</v>
      </c>
      <c r="J717" s="79">
        <f>SUM(J718)</f>
        <v>0</v>
      </c>
      <c r="K717" s="69">
        <f t="shared" si="910"/>
        <v>0</v>
      </c>
      <c r="L717" s="78">
        <f>SUM(L718)</f>
        <v>0</v>
      </c>
      <c r="M717" s="80">
        <f>SUM(M718)</f>
        <v>0</v>
      </c>
      <c r="N717" s="81">
        <f>SUM(N718)</f>
        <v>0</v>
      </c>
      <c r="O717" s="78">
        <f>SUM(O718)</f>
        <v>0</v>
      </c>
      <c r="P717" s="81">
        <f>SUM(P718)</f>
        <v>0</v>
      </c>
      <c r="Q717" s="148">
        <f t="shared" si="911"/>
        <v>0</v>
      </c>
      <c r="R717" s="81">
        <f>SUM(R718)</f>
        <v>0</v>
      </c>
      <c r="S717" s="81">
        <f>SUM(S718)</f>
        <v>0</v>
      </c>
      <c r="T717" s="149">
        <f t="shared" si="923"/>
        <v>0</v>
      </c>
      <c r="U717" s="216"/>
      <c r="V717" s="78">
        <f>SUM(V718)</f>
        <v>0</v>
      </c>
      <c r="W717" s="81">
        <f>SUM(W718)</f>
        <v>0</v>
      </c>
      <c r="X717" s="148">
        <f t="shared" si="912"/>
        <v>0</v>
      </c>
      <c r="Y717" s="81">
        <f>SUM(Y718)</f>
        <v>0</v>
      </c>
      <c r="Z717" s="81">
        <f>SUM(Z718)</f>
        <v>0</v>
      </c>
      <c r="AA717" s="149">
        <f t="shared" si="924"/>
        <v>0</v>
      </c>
      <c r="AB717" s="216"/>
      <c r="AC717" s="78">
        <f>SUM(AC718)</f>
        <v>0</v>
      </c>
      <c r="AD717" s="81">
        <f>SUM(AD718)</f>
        <v>0</v>
      </c>
      <c r="AE717" s="148">
        <f t="shared" si="913"/>
        <v>0</v>
      </c>
      <c r="AF717" s="81">
        <f>SUM(AF718)</f>
        <v>0</v>
      </c>
      <c r="AG717" s="81">
        <f>SUM(AG718)</f>
        <v>0</v>
      </c>
      <c r="AH717" s="149">
        <f t="shared" si="925"/>
        <v>0</v>
      </c>
      <c r="AJ717" s="79">
        <f t="shared" ref="AJ717:AU717" si="933">SUM(AJ718)</f>
        <v>0</v>
      </c>
      <c r="AK717" s="80">
        <f t="shared" si="933"/>
        <v>0</v>
      </c>
      <c r="AL717" s="81">
        <f t="shared" si="933"/>
        <v>0</v>
      </c>
      <c r="AM717" s="80">
        <f t="shared" si="933"/>
        <v>0</v>
      </c>
      <c r="AN717" s="81">
        <f t="shared" si="933"/>
        <v>0</v>
      </c>
      <c r="AO717" s="80">
        <f t="shared" si="933"/>
        <v>0</v>
      </c>
      <c r="AP717" s="81">
        <f t="shared" si="933"/>
        <v>0</v>
      </c>
      <c r="AQ717" s="80">
        <f t="shared" si="933"/>
        <v>0</v>
      </c>
      <c r="AR717" s="81">
        <f t="shared" si="933"/>
        <v>0</v>
      </c>
      <c r="AS717" s="80">
        <f t="shared" si="933"/>
        <v>0</v>
      </c>
      <c r="AT717" s="81">
        <f t="shared" si="933"/>
        <v>0</v>
      </c>
      <c r="AU717" s="80">
        <f t="shared" si="933"/>
        <v>0</v>
      </c>
      <c r="AV717" s="81">
        <f t="shared" si="915"/>
        <v>0</v>
      </c>
      <c r="AW717" s="80">
        <f t="shared" si="916"/>
        <v>0</v>
      </c>
      <c r="AX717" s="210"/>
      <c r="AY717" s="79">
        <f t="shared" si="917"/>
        <v>0</v>
      </c>
      <c r="AZ717" s="80">
        <f t="shared" si="918"/>
        <v>0</v>
      </c>
      <c r="BA717" s="81">
        <f t="shared" si="919"/>
        <v>0</v>
      </c>
      <c r="BB717" s="80">
        <f t="shared" si="920"/>
        <v>0</v>
      </c>
      <c r="BC717" s="80">
        <f t="shared" si="921"/>
        <v>0</v>
      </c>
      <c r="BD717" s="86">
        <f t="shared" si="922"/>
        <v>0</v>
      </c>
    </row>
    <row r="718" spans="2:56" x14ac:dyDescent="0.3">
      <c r="B718" s="211" t="s">
        <v>105</v>
      </c>
      <c r="C718" s="212"/>
      <c r="D718" s="213"/>
      <c r="E718" s="144">
        <f t="shared" si="908"/>
        <v>0</v>
      </c>
      <c r="F718" s="212"/>
      <c r="G718" s="213"/>
      <c r="H718" s="144">
        <f t="shared" si="909"/>
        <v>0</v>
      </c>
      <c r="I718" s="212"/>
      <c r="J718" s="213"/>
      <c r="K718" s="144">
        <f t="shared" si="910"/>
        <v>0</v>
      </c>
      <c r="L718" s="212"/>
      <c r="M718" s="214"/>
      <c r="N718" s="215"/>
      <c r="O718" s="212"/>
      <c r="P718" s="215"/>
      <c r="Q718" s="139">
        <f t="shared" si="911"/>
        <v>0</v>
      </c>
      <c r="R718" s="215"/>
      <c r="S718" s="215"/>
      <c r="T718" s="140">
        <f t="shared" si="923"/>
        <v>0</v>
      </c>
      <c r="U718" s="216"/>
      <c r="V718" s="212"/>
      <c r="W718" s="215"/>
      <c r="X718" s="139">
        <f t="shared" si="912"/>
        <v>0</v>
      </c>
      <c r="Y718" s="215"/>
      <c r="Z718" s="215"/>
      <c r="AA718" s="140">
        <f t="shared" si="924"/>
        <v>0</v>
      </c>
      <c r="AB718" s="216"/>
      <c r="AC718" s="212"/>
      <c r="AD718" s="215"/>
      <c r="AE718" s="139">
        <f t="shared" si="913"/>
        <v>0</v>
      </c>
      <c r="AF718" s="215"/>
      <c r="AG718" s="215"/>
      <c r="AH718" s="140">
        <f t="shared" si="925"/>
        <v>0</v>
      </c>
      <c r="AJ718" s="217"/>
      <c r="AK718" s="218"/>
      <c r="AL718" s="219"/>
      <c r="AM718" s="218"/>
      <c r="AN718" s="219"/>
      <c r="AO718" s="218"/>
      <c r="AP718" s="219"/>
      <c r="AQ718" s="218"/>
      <c r="AR718" s="219"/>
      <c r="AS718" s="218"/>
      <c r="AT718" s="219"/>
      <c r="AU718" s="218"/>
      <c r="AV718" s="114">
        <f t="shared" si="915"/>
        <v>0</v>
      </c>
      <c r="AW718" s="113">
        <f t="shared" si="916"/>
        <v>0</v>
      </c>
      <c r="AX718" s="210"/>
      <c r="AY718" s="111">
        <f t="shared" si="917"/>
        <v>0</v>
      </c>
      <c r="AZ718" s="113">
        <f t="shared" si="918"/>
        <v>0</v>
      </c>
      <c r="BA718" s="114">
        <f t="shared" si="919"/>
        <v>0</v>
      </c>
      <c r="BB718" s="113">
        <f t="shared" si="920"/>
        <v>0</v>
      </c>
      <c r="BC718" s="113">
        <f t="shared" si="921"/>
        <v>0</v>
      </c>
      <c r="BD718" s="117">
        <f t="shared" si="922"/>
        <v>0</v>
      </c>
    </row>
    <row r="719" spans="2:56" x14ac:dyDescent="0.3">
      <c r="B719" s="222" t="s">
        <v>132</v>
      </c>
      <c r="C719" s="78">
        <f>SUM(C720)</f>
        <v>0</v>
      </c>
      <c r="D719" s="79">
        <f>SUM(D720)</f>
        <v>0</v>
      </c>
      <c r="E719" s="69">
        <f t="shared" si="908"/>
        <v>0</v>
      </c>
      <c r="F719" s="78">
        <f>SUM(F720)</f>
        <v>0</v>
      </c>
      <c r="G719" s="79">
        <f>SUM(G720)</f>
        <v>0</v>
      </c>
      <c r="H719" s="69">
        <f t="shared" si="909"/>
        <v>0</v>
      </c>
      <c r="I719" s="78">
        <f>SUM(I720)</f>
        <v>0</v>
      </c>
      <c r="J719" s="79">
        <f>SUM(J720)</f>
        <v>0</v>
      </c>
      <c r="K719" s="69">
        <f t="shared" si="910"/>
        <v>0</v>
      </c>
      <c r="L719" s="78">
        <f>SUM(L720)</f>
        <v>0</v>
      </c>
      <c r="M719" s="80">
        <f>SUM(M720)</f>
        <v>0</v>
      </c>
      <c r="N719" s="81">
        <f>SUM(N720)</f>
        <v>0</v>
      </c>
      <c r="O719" s="78">
        <f>SUM(O720)</f>
        <v>0</v>
      </c>
      <c r="P719" s="81">
        <f>SUM(P720)</f>
        <v>0</v>
      </c>
      <c r="Q719" s="148">
        <f t="shared" si="911"/>
        <v>0</v>
      </c>
      <c r="R719" s="81">
        <f>SUM(R720)</f>
        <v>0</v>
      </c>
      <c r="S719" s="81">
        <f>SUM(S720)</f>
        <v>0</v>
      </c>
      <c r="T719" s="149">
        <f t="shared" si="923"/>
        <v>0</v>
      </c>
      <c r="U719" s="216"/>
      <c r="V719" s="78">
        <f>SUM(V720)</f>
        <v>0</v>
      </c>
      <c r="W719" s="81">
        <f>SUM(W720)</f>
        <v>0</v>
      </c>
      <c r="X719" s="148">
        <f t="shared" si="912"/>
        <v>0</v>
      </c>
      <c r="Y719" s="81">
        <f>SUM(Y720)</f>
        <v>0</v>
      </c>
      <c r="Z719" s="81">
        <f>SUM(Z720)</f>
        <v>0</v>
      </c>
      <c r="AA719" s="149">
        <f t="shared" si="924"/>
        <v>0</v>
      </c>
      <c r="AB719" s="216"/>
      <c r="AC719" s="78">
        <f>SUM(AC720)</f>
        <v>0</v>
      </c>
      <c r="AD719" s="81">
        <f>SUM(AD720)</f>
        <v>0</v>
      </c>
      <c r="AE719" s="148">
        <f t="shared" si="913"/>
        <v>0</v>
      </c>
      <c r="AF719" s="81">
        <f>SUM(AF720)</f>
        <v>0</v>
      </c>
      <c r="AG719" s="81">
        <f>SUM(AG720)</f>
        <v>0</v>
      </c>
      <c r="AH719" s="149">
        <f t="shared" si="925"/>
        <v>0</v>
      </c>
      <c r="AJ719" s="79">
        <f t="shared" ref="AJ719:AU719" si="934">SUM(AJ720)</f>
        <v>0</v>
      </c>
      <c r="AK719" s="80">
        <f t="shared" si="934"/>
        <v>0</v>
      </c>
      <c r="AL719" s="81">
        <f t="shared" si="934"/>
        <v>0</v>
      </c>
      <c r="AM719" s="80">
        <f t="shared" si="934"/>
        <v>0</v>
      </c>
      <c r="AN719" s="81">
        <f t="shared" si="934"/>
        <v>0</v>
      </c>
      <c r="AO719" s="80">
        <f t="shared" si="934"/>
        <v>0</v>
      </c>
      <c r="AP719" s="81">
        <f t="shared" si="934"/>
        <v>0</v>
      </c>
      <c r="AQ719" s="80">
        <f t="shared" si="934"/>
        <v>0</v>
      </c>
      <c r="AR719" s="81">
        <f t="shared" si="934"/>
        <v>0</v>
      </c>
      <c r="AS719" s="80">
        <f t="shared" si="934"/>
        <v>0</v>
      </c>
      <c r="AT719" s="81">
        <f t="shared" si="934"/>
        <v>0</v>
      </c>
      <c r="AU719" s="80">
        <f t="shared" si="934"/>
        <v>0</v>
      </c>
      <c r="AV719" s="81">
        <f t="shared" si="915"/>
        <v>0</v>
      </c>
      <c r="AW719" s="80">
        <f t="shared" si="916"/>
        <v>0</v>
      </c>
      <c r="AX719" s="210"/>
      <c r="AY719" s="79">
        <f t="shared" si="917"/>
        <v>0</v>
      </c>
      <c r="AZ719" s="80">
        <f t="shared" si="918"/>
        <v>0</v>
      </c>
      <c r="BA719" s="81">
        <f t="shared" si="919"/>
        <v>0</v>
      </c>
      <c r="BB719" s="80">
        <f t="shared" si="920"/>
        <v>0</v>
      </c>
      <c r="BC719" s="80">
        <f t="shared" si="921"/>
        <v>0</v>
      </c>
      <c r="BD719" s="86">
        <f t="shared" si="922"/>
        <v>0</v>
      </c>
    </row>
    <row r="720" spans="2:56" x14ac:dyDescent="0.3">
      <c r="B720" s="211" t="s">
        <v>105</v>
      </c>
      <c r="C720" s="212"/>
      <c r="D720" s="213"/>
      <c r="E720" s="144">
        <f t="shared" si="908"/>
        <v>0</v>
      </c>
      <c r="F720" s="212"/>
      <c r="G720" s="213"/>
      <c r="H720" s="144">
        <f t="shared" si="909"/>
        <v>0</v>
      </c>
      <c r="I720" s="212"/>
      <c r="J720" s="213"/>
      <c r="K720" s="144">
        <f t="shared" si="910"/>
        <v>0</v>
      </c>
      <c r="L720" s="212"/>
      <c r="M720" s="214"/>
      <c r="N720" s="215"/>
      <c r="O720" s="212"/>
      <c r="P720" s="215"/>
      <c r="Q720" s="139">
        <f t="shared" si="911"/>
        <v>0</v>
      </c>
      <c r="R720" s="215"/>
      <c r="S720" s="215"/>
      <c r="T720" s="140">
        <f t="shared" si="923"/>
        <v>0</v>
      </c>
      <c r="U720" s="216"/>
      <c r="V720" s="212"/>
      <c r="W720" s="215"/>
      <c r="X720" s="139">
        <f t="shared" si="912"/>
        <v>0</v>
      </c>
      <c r="Y720" s="215"/>
      <c r="Z720" s="215"/>
      <c r="AA720" s="140">
        <f t="shared" si="924"/>
        <v>0</v>
      </c>
      <c r="AB720" s="216"/>
      <c r="AC720" s="212"/>
      <c r="AD720" s="215"/>
      <c r="AE720" s="139">
        <f t="shared" si="913"/>
        <v>0</v>
      </c>
      <c r="AF720" s="215"/>
      <c r="AG720" s="215"/>
      <c r="AH720" s="140">
        <f t="shared" si="925"/>
        <v>0</v>
      </c>
      <c r="AJ720" s="217"/>
      <c r="AK720" s="218"/>
      <c r="AL720" s="219"/>
      <c r="AM720" s="218"/>
      <c r="AN720" s="219"/>
      <c r="AO720" s="218"/>
      <c r="AP720" s="219"/>
      <c r="AQ720" s="218"/>
      <c r="AR720" s="219"/>
      <c r="AS720" s="218"/>
      <c r="AT720" s="219"/>
      <c r="AU720" s="218"/>
      <c r="AV720" s="114">
        <f t="shared" si="915"/>
        <v>0</v>
      </c>
      <c r="AW720" s="113">
        <f t="shared" si="916"/>
        <v>0</v>
      </c>
      <c r="AX720" s="210"/>
      <c r="AY720" s="111">
        <f t="shared" si="917"/>
        <v>0</v>
      </c>
      <c r="AZ720" s="113">
        <f t="shared" si="918"/>
        <v>0</v>
      </c>
      <c r="BA720" s="114">
        <f t="shared" si="919"/>
        <v>0</v>
      </c>
      <c r="BB720" s="113">
        <f t="shared" si="920"/>
        <v>0</v>
      </c>
      <c r="BC720" s="113">
        <f t="shared" si="921"/>
        <v>0</v>
      </c>
      <c r="BD720" s="117">
        <f t="shared" si="922"/>
        <v>0</v>
      </c>
    </row>
    <row r="721" spans="2:56" x14ac:dyDescent="0.3">
      <c r="B721" s="222" t="s">
        <v>133</v>
      </c>
      <c r="C721" s="78">
        <f>SUM(C722)</f>
        <v>0</v>
      </c>
      <c r="D721" s="79">
        <f>SUM(D722)</f>
        <v>0</v>
      </c>
      <c r="E721" s="69">
        <f t="shared" si="908"/>
        <v>0</v>
      </c>
      <c r="F721" s="78">
        <f>SUM(F722)</f>
        <v>0</v>
      </c>
      <c r="G721" s="79">
        <f>SUM(G722)</f>
        <v>0</v>
      </c>
      <c r="H721" s="69">
        <f t="shared" si="909"/>
        <v>0</v>
      </c>
      <c r="I721" s="78">
        <f>SUM(I722)</f>
        <v>0</v>
      </c>
      <c r="J721" s="79">
        <f>SUM(J722)</f>
        <v>0</v>
      </c>
      <c r="K721" s="69">
        <f t="shared" si="910"/>
        <v>0</v>
      </c>
      <c r="L721" s="78">
        <f>SUM(L722)</f>
        <v>0</v>
      </c>
      <c r="M721" s="80">
        <f>SUM(M722)</f>
        <v>0</v>
      </c>
      <c r="N721" s="81">
        <f>SUM(N722)</f>
        <v>0</v>
      </c>
      <c r="O721" s="78">
        <f>SUM(O722)</f>
        <v>0</v>
      </c>
      <c r="P721" s="81">
        <f>SUM(P722)</f>
        <v>0</v>
      </c>
      <c r="Q721" s="148">
        <f t="shared" si="911"/>
        <v>0</v>
      </c>
      <c r="R721" s="81">
        <f>SUM(R722)</f>
        <v>0</v>
      </c>
      <c r="S721" s="81">
        <f>SUM(S722)</f>
        <v>0</v>
      </c>
      <c r="T721" s="149">
        <f t="shared" si="923"/>
        <v>0</v>
      </c>
      <c r="U721" s="216"/>
      <c r="V721" s="78">
        <f>SUM(V722)</f>
        <v>0</v>
      </c>
      <c r="W721" s="81">
        <f>SUM(W722)</f>
        <v>0</v>
      </c>
      <c r="X721" s="148">
        <f t="shared" si="912"/>
        <v>0</v>
      </c>
      <c r="Y721" s="81">
        <f>SUM(Y722)</f>
        <v>0</v>
      </c>
      <c r="Z721" s="81">
        <f>SUM(Z722)</f>
        <v>0</v>
      </c>
      <c r="AA721" s="149">
        <f t="shared" si="924"/>
        <v>0</v>
      </c>
      <c r="AB721" s="216"/>
      <c r="AC721" s="78">
        <f>SUM(AC722)</f>
        <v>0</v>
      </c>
      <c r="AD721" s="81">
        <f>SUM(AD722)</f>
        <v>0</v>
      </c>
      <c r="AE721" s="148">
        <f t="shared" si="913"/>
        <v>0</v>
      </c>
      <c r="AF721" s="81">
        <f>SUM(AF722)</f>
        <v>0</v>
      </c>
      <c r="AG721" s="81">
        <f>SUM(AG722)</f>
        <v>0</v>
      </c>
      <c r="AH721" s="149">
        <f t="shared" si="925"/>
        <v>0</v>
      </c>
      <c r="AJ721" s="79">
        <f t="shared" ref="AJ721:AU721" si="935">SUM(AJ722)</f>
        <v>0</v>
      </c>
      <c r="AK721" s="80">
        <f t="shared" si="935"/>
        <v>0</v>
      </c>
      <c r="AL721" s="81">
        <f t="shared" si="935"/>
        <v>0</v>
      </c>
      <c r="AM721" s="80">
        <f t="shared" si="935"/>
        <v>0</v>
      </c>
      <c r="AN721" s="81">
        <f t="shared" si="935"/>
        <v>0</v>
      </c>
      <c r="AO721" s="80">
        <f t="shared" si="935"/>
        <v>0</v>
      </c>
      <c r="AP721" s="81">
        <f t="shared" si="935"/>
        <v>0</v>
      </c>
      <c r="AQ721" s="80">
        <f t="shared" si="935"/>
        <v>0</v>
      </c>
      <c r="AR721" s="81">
        <f t="shared" si="935"/>
        <v>0</v>
      </c>
      <c r="AS721" s="80">
        <f t="shared" si="935"/>
        <v>0</v>
      </c>
      <c r="AT721" s="81">
        <f t="shared" si="935"/>
        <v>0</v>
      </c>
      <c r="AU721" s="80">
        <f t="shared" si="935"/>
        <v>0</v>
      </c>
      <c r="AV721" s="81">
        <f t="shared" si="915"/>
        <v>0</v>
      </c>
      <c r="AW721" s="80">
        <f t="shared" si="916"/>
        <v>0</v>
      </c>
      <c r="AX721" s="210"/>
      <c r="AY721" s="79">
        <f t="shared" si="917"/>
        <v>0</v>
      </c>
      <c r="AZ721" s="80">
        <f t="shared" si="918"/>
        <v>0</v>
      </c>
      <c r="BA721" s="81">
        <f t="shared" si="919"/>
        <v>0</v>
      </c>
      <c r="BB721" s="80">
        <f t="shared" si="920"/>
        <v>0</v>
      </c>
      <c r="BC721" s="80">
        <f t="shared" si="921"/>
        <v>0</v>
      </c>
      <c r="BD721" s="86">
        <f t="shared" si="922"/>
        <v>0</v>
      </c>
    </row>
    <row r="722" spans="2:56" x14ac:dyDescent="0.3">
      <c r="B722" s="211" t="s">
        <v>105</v>
      </c>
      <c r="C722" s="212"/>
      <c r="D722" s="213"/>
      <c r="E722" s="144">
        <f t="shared" si="908"/>
        <v>0</v>
      </c>
      <c r="F722" s="212"/>
      <c r="G722" s="213"/>
      <c r="H722" s="144">
        <f t="shared" si="909"/>
        <v>0</v>
      </c>
      <c r="I722" s="212"/>
      <c r="J722" s="213"/>
      <c r="K722" s="144">
        <f t="shared" si="910"/>
        <v>0</v>
      </c>
      <c r="L722" s="212"/>
      <c r="M722" s="214"/>
      <c r="N722" s="215"/>
      <c r="O722" s="212"/>
      <c r="P722" s="215"/>
      <c r="Q722" s="139">
        <f t="shared" si="911"/>
        <v>0</v>
      </c>
      <c r="R722" s="215"/>
      <c r="S722" s="215"/>
      <c r="T722" s="140">
        <f t="shared" si="923"/>
        <v>0</v>
      </c>
      <c r="U722" s="216"/>
      <c r="V722" s="212"/>
      <c r="W722" s="215"/>
      <c r="X722" s="139">
        <f t="shared" si="912"/>
        <v>0</v>
      </c>
      <c r="Y722" s="215"/>
      <c r="Z722" s="215"/>
      <c r="AA722" s="140">
        <f t="shared" si="924"/>
        <v>0</v>
      </c>
      <c r="AB722" s="216"/>
      <c r="AC722" s="212"/>
      <c r="AD722" s="215"/>
      <c r="AE722" s="139">
        <f t="shared" si="913"/>
        <v>0</v>
      </c>
      <c r="AF722" s="215"/>
      <c r="AG722" s="215"/>
      <c r="AH722" s="140">
        <f t="shared" si="925"/>
        <v>0</v>
      </c>
      <c r="AJ722" s="217"/>
      <c r="AK722" s="218"/>
      <c r="AL722" s="219"/>
      <c r="AM722" s="218"/>
      <c r="AN722" s="219"/>
      <c r="AO722" s="218"/>
      <c r="AP722" s="219"/>
      <c r="AQ722" s="218"/>
      <c r="AR722" s="219"/>
      <c r="AS722" s="218"/>
      <c r="AT722" s="219"/>
      <c r="AU722" s="218"/>
      <c r="AV722" s="114">
        <f t="shared" si="915"/>
        <v>0</v>
      </c>
      <c r="AW722" s="113">
        <f t="shared" si="916"/>
        <v>0</v>
      </c>
      <c r="AX722" s="210"/>
      <c r="AY722" s="111">
        <f t="shared" si="917"/>
        <v>0</v>
      </c>
      <c r="AZ722" s="113">
        <f t="shared" si="918"/>
        <v>0</v>
      </c>
      <c r="BA722" s="114">
        <f t="shared" si="919"/>
        <v>0</v>
      </c>
      <c r="BB722" s="113">
        <f t="shared" si="920"/>
        <v>0</v>
      </c>
      <c r="BC722" s="113">
        <f t="shared" si="921"/>
        <v>0</v>
      </c>
      <c r="BD722" s="117">
        <f t="shared" si="922"/>
        <v>0</v>
      </c>
    </row>
    <row r="723" spans="2:56" x14ac:dyDescent="0.3">
      <c r="B723" s="222" t="s">
        <v>134</v>
      </c>
      <c r="C723" s="78">
        <f>SUM(C724)</f>
        <v>0</v>
      </c>
      <c r="D723" s="79">
        <f>SUM(D724)</f>
        <v>0</v>
      </c>
      <c r="E723" s="69">
        <f t="shared" si="908"/>
        <v>0</v>
      </c>
      <c r="F723" s="78">
        <f>SUM(F724)</f>
        <v>0</v>
      </c>
      <c r="G723" s="79">
        <f>SUM(G724)</f>
        <v>0</v>
      </c>
      <c r="H723" s="69">
        <f t="shared" si="909"/>
        <v>0</v>
      </c>
      <c r="I723" s="78">
        <f>SUM(I724)</f>
        <v>0</v>
      </c>
      <c r="J723" s="79">
        <f>SUM(J724)</f>
        <v>0</v>
      </c>
      <c r="K723" s="69">
        <f t="shared" si="910"/>
        <v>0</v>
      </c>
      <c r="L723" s="78">
        <f>SUM(L724)</f>
        <v>0</v>
      </c>
      <c r="M723" s="80">
        <f>SUM(M724)</f>
        <v>0</v>
      </c>
      <c r="N723" s="81">
        <f>SUM(N724)</f>
        <v>0</v>
      </c>
      <c r="O723" s="78">
        <f>SUM(O724)</f>
        <v>0</v>
      </c>
      <c r="P723" s="81">
        <f>SUM(P724)</f>
        <v>0</v>
      </c>
      <c r="Q723" s="148">
        <f t="shared" si="911"/>
        <v>0</v>
      </c>
      <c r="R723" s="81">
        <f>SUM(R724)</f>
        <v>0</v>
      </c>
      <c r="S723" s="81">
        <f>SUM(S724)</f>
        <v>0</v>
      </c>
      <c r="T723" s="149">
        <f t="shared" si="923"/>
        <v>0</v>
      </c>
      <c r="U723" s="216"/>
      <c r="V723" s="78">
        <f>SUM(V724)</f>
        <v>0</v>
      </c>
      <c r="W723" s="81">
        <f>SUM(W724)</f>
        <v>0</v>
      </c>
      <c r="X723" s="148">
        <f t="shared" si="912"/>
        <v>0</v>
      </c>
      <c r="Y723" s="81">
        <f>SUM(Y724)</f>
        <v>0</v>
      </c>
      <c r="Z723" s="81">
        <f>SUM(Z724)</f>
        <v>0</v>
      </c>
      <c r="AA723" s="149">
        <f t="shared" si="924"/>
        <v>0</v>
      </c>
      <c r="AB723" s="216"/>
      <c r="AC723" s="78">
        <f>SUM(AC724)</f>
        <v>0</v>
      </c>
      <c r="AD723" s="81">
        <f>SUM(AD724)</f>
        <v>0</v>
      </c>
      <c r="AE723" s="148">
        <f t="shared" si="913"/>
        <v>0</v>
      </c>
      <c r="AF723" s="81">
        <f>SUM(AF724)</f>
        <v>0</v>
      </c>
      <c r="AG723" s="81">
        <f>SUM(AG724)</f>
        <v>0</v>
      </c>
      <c r="AH723" s="149">
        <f t="shared" si="925"/>
        <v>0</v>
      </c>
      <c r="AJ723" s="79">
        <f t="shared" ref="AJ723:AU723" si="936">SUM(AJ724)</f>
        <v>0</v>
      </c>
      <c r="AK723" s="80">
        <f t="shared" si="936"/>
        <v>0</v>
      </c>
      <c r="AL723" s="81">
        <f t="shared" si="936"/>
        <v>0</v>
      </c>
      <c r="AM723" s="80">
        <f t="shared" si="936"/>
        <v>0</v>
      </c>
      <c r="AN723" s="81">
        <f t="shared" si="936"/>
        <v>0</v>
      </c>
      <c r="AO723" s="80">
        <f t="shared" si="936"/>
        <v>0</v>
      </c>
      <c r="AP723" s="81">
        <f t="shared" si="936"/>
        <v>0</v>
      </c>
      <c r="AQ723" s="80">
        <f t="shared" si="936"/>
        <v>0</v>
      </c>
      <c r="AR723" s="81">
        <f t="shared" si="936"/>
        <v>0</v>
      </c>
      <c r="AS723" s="80">
        <f t="shared" si="936"/>
        <v>0</v>
      </c>
      <c r="AT723" s="81">
        <f t="shared" si="936"/>
        <v>0</v>
      </c>
      <c r="AU723" s="80">
        <f t="shared" si="936"/>
        <v>0</v>
      </c>
      <c r="AV723" s="81">
        <f t="shared" si="915"/>
        <v>0</v>
      </c>
      <c r="AW723" s="80">
        <f t="shared" si="916"/>
        <v>0</v>
      </c>
      <c r="AX723" s="210"/>
      <c r="AY723" s="79">
        <f t="shared" si="917"/>
        <v>0</v>
      </c>
      <c r="AZ723" s="80">
        <f t="shared" si="918"/>
        <v>0</v>
      </c>
      <c r="BA723" s="81">
        <f t="shared" si="919"/>
        <v>0</v>
      </c>
      <c r="BB723" s="80">
        <f t="shared" si="920"/>
        <v>0</v>
      </c>
      <c r="BC723" s="80">
        <f t="shared" si="921"/>
        <v>0</v>
      </c>
      <c r="BD723" s="86">
        <f t="shared" si="922"/>
        <v>0</v>
      </c>
    </row>
    <row r="724" spans="2:56" x14ac:dyDescent="0.3">
      <c r="B724" s="211" t="s">
        <v>135</v>
      </c>
      <c r="C724" s="212"/>
      <c r="D724" s="213"/>
      <c r="E724" s="144">
        <f t="shared" si="908"/>
        <v>0</v>
      </c>
      <c r="F724" s="212"/>
      <c r="G724" s="213"/>
      <c r="H724" s="144">
        <f t="shared" si="909"/>
        <v>0</v>
      </c>
      <c r="I724" s="212"/>
      <c r="J724" s="213"/>
      <c r="K724" s="144">
        <f t="shared" si="910"/>
        <v>0</v>
      </c>
      <c r="L724" s="212"/>
      <c r="M724" s="214"/>
      <c r="N724" s="215"/>
      <c r="O724" s="212"/>
      <c r="P724" s="215"/>
      <c r="Q724" s="139">
        <f t="shared" si="911"/>
        <v>0</v>
      </c>
      <c r="R724" s="215"/>
      <c r="S724" s="215"/>
      <c r="T724" s="140">
        <f t="shared" si="923"/>
        <v>0</v>
      </c>
      <c r="U724" s="216"/>
      <c r="V724" s="212"/>
      <c r="W724" s="215"/>
      <c r="X724" s="139">
        <f t="shared" si="912"/>
        <v>0</v>
      </c>
      <c r="Y724" s="215"/>
      <c r="Z724" s="215"/>
      <c r="AA724" s="140">
        <f t="shared" si="924"/>
        <v>0</v>
      </c>
      <c r="AB724" s="216"/>
      <c r="AC724" s="212"/>
      <c r="AD724" s="215"/>
      <c r="AE724" s="139">
        <f t="shared" si="913"/>
        <v>0</v>
      </c>
      <c r="AF724" s="215"/>
      <c r="AG724" s="215"/>
      <c r="AH724" s="140">
        <f t="shared" si="925"/>
        <v>0</v>
      </c>
      <c r="AJ724" s="217"/>
      <c r="AK724" s="218"/>
      <c r="AL724" s="219"/>
      <c r="AM724" s="218"/>
      <c r="AN724" s="219"/>
      <c r="AO724" s="218"/>
      <c r="AP724" s="219"/>
      <c r="AQ724" s="218"/>
      <c r="AR724" s="219"/>
      <c r="AS724" s="218"/>
      <c r="AT724" s="219"/>
      <c r="AU724" s="218"/>
      <c r="AV724" s="114">
        <f t="shared" si="915"/>
        <v>0</v>
      </c>
      <c r="AW724" s="113">
        <f t="shared" si="916"/>
        <v>0</v>
      </c>
      <c r="AX724" s="210"/>
      <c r="AY724" s="111">
        <f t="shared" si="917"/>
        <v>0</v>
      </c>
      <c r="AZ724" s="113">
        <f t="shared" si="918"/>
        <v>0</v>
      </c>
      <c r="BA724" s="114">
        <f t="shared" si="919"/>
        <v>0</v>
      </c>
      <c r="BB724" s="113">
        <f t="shared" si="920"/>
        <v>0</v>
      </c>
      <c r="BC724" s="113">
        <f t="shared" si="921"/>
        <v>0</v>
      </c>
      <c r="BD724" s="117">
        <f t="shared" si="922"/>
        <v>0</v>
      </c>
    </row>
    <row r="725" spans="2:56" x14ac:dyDescent="0.3">
      <c r="B725" s="222" t="s">
        <v>136</v>
      </c>
      <c r="C725" s="78">
        <f>SUM(C726)</f>
        <v>0</v>
      </c>
      <c r="D725" s="79">
        <f>SUM(D726)</f>
        <v>0</v>
      </c>
      <c r="E725" s="69">
        <f t="shared" si="908"/>
        <v>0</v>
      </c>
      <c r="F725" s="78">
        <f>SUM(F726)</f>
        <v>0</v>
      </c>
      <c r="G725" s="79">
        <f>SUM(G726)</f>
        <v>0</v>
      </c>
      <c r="H725" s="69">
        <f t="shared" si="909"/>
        <v>0</v>
      </c>
      <c r="I725" s="78">
        <f>SUM(I726)</f>
        <v>0</v>
      </c>
      <c r="J725" s="79">
        <f>SUM(J726)</f>
        <v>0</v>
      </c>
      <c r="K725" s="69">
        <f t="shared" si="910"/>
        <v>0</v>
      </c>
      <c r="L725" s="78">
        <f>SUM(L726)</f>
        <v>0</v>
      </c>
      <c r="M725" s="80">
        <f>SUM(M726)</f>
        <v>0</v>
      </c>
      <c r="N725" s="81">
        <f>SUM(N726)</f>
        <v>0</v>
      </c>
      <c r="O725" s="78">
        <f>SUM(O726)</f>
        <v>0</v>
      </c>
      <c r="P725" s="81">
        <f>SUM(P726)</f>
        <v>0</v>
      </c>
      <c r="Q725" s="148">
        <f t="shared" si="911"/>
        <v>0</v>
      </c>
      <c r="R725" s="81">
        <f>SUM(R726)</f>
        <v>0</v>
      </c>
      <c r="S725" s="81">
        <f>SUM(S726)</f>
        <v>0</v>
      </c>
      <c r="T725" s="149">
        <f t="shared" si="923"/>
        <v>0</v>
      </c>
      <c r="U725" s="216"/>
      <c r="V725" s="78">
        <f>SUM(V726)</f>
        <v>0</v>
      </c>
      <c r="W725" s="81">
        <f>SUM(W726)</f>
        <v>0</v>
      </c>
      <c r="X725" s="148">
        <f t="shared" si="912"/>
        <v>0</v>
      </c>
      <c r="Y725" s="81">
        <f>SUM(Y726)</f>
        <v>0</v>
      </c>
      <c r="Z725" s="81">
        <f>SUM(Z726)</f>
        <v>0</v>
      </c>
      <c r="AA725" s="149">
        <f t="shared" si="924"/>
        <v>0</v>
      </c>
      <c r="AB725" s="216"/>
      <c r="AC725" s="78">
        <f>SUM(AC726)</f>
        <v>0</v>
      </c>
      <c r="AD725" s="81">
        <f>SUM(AD726)</f>
        <v>0</v>
      </c>
      <c r="AE725" s="148">
        <f t="shared" si="913"/>
        <v>0</v>
      </c>
      <c r="AF725" s="81">
        <f>SUM(AF726)</f>
        <v>0</v>
      </c>
      <c r="AG725" s="81">
        <f>SUM(AG726)</f>
        <v>0</v>
      </c>
      <c r="AH725" s="149">
        <f t="shared" si="925"/>
        <v>0</v>
      </c>
      <c r="AJ725" s="79">
        <f t="shared" ref="AJ725:AU725" si="937">SUM(AJ726)</f>
        <v>0</v>
      </c>
      <c r="AK725" s="80">
        <f t="shared" si="937"/>
        <v>0</v>
      </c>
      <c r="AL725" s="81">
        <f t="shared" si="937"/>
        <v>0</v>
      </c>
      <c r="AM725" s="80">
        <f t="shared" si="937"/>
        <v>0</v>
      </c>
      <c r="AN725" s="81">
        <f t="shared" si="937"/>
        <v>0</v>
      </c>
      <c r="AO725" s="80">
        <f t="shared" si="937"/>
        <v>0</v>
      </c>
      <c r="AP725" s="81">
        <f t="shared" si="937"/>
        <v>0</v>
      </c>
      <c r="AQ725" s="80">
        <f t="shared" si="937"/>
        <v>0</v>
      </c>
      <c r="AR725" s="81">
        <f t="shared" si="937"/>
        <v>0</v>
      </c>
      <c r="AS725" s="80">
        <f t="shared" si="937"/>
        <v>0</v>
      </c>
      <c r="AT725" s="81">
        <f t="shared" si="937"/>
        <v>0</v>
      </c>
      <c r="AU725" s="80">
        <f t="shared" si="937"/>
        <v>0</v>
      </c>
      <c r="AV725" s="81">
        <f t="shared" si="915"/>
        <v>0</v>
      </c>
      <c r="AW725" s="80">
        <f t="shared" si="916"/>
        <v>0</v>
      </c>
      <c r="AX725" s="210"/>
      <c r="AY725" s="79">
        <f t="shared" si="917"/>
        <v>0</v>
      </c>
      <c r="AZ725" s="80">
        <f t="shared" si="918"/>
        <v>0</v>
      </c>
      <c r="BA725" s="81">
        <f t="shared" si="919"/>
        <v>0</v>
      </c>
      <c r="BB725" s="80">
        <f t="shared" si="920"/>
        <v>0</v>
      </c>
      <c r="BC725" s="80">
        <f t="shared" si="921"/>
        <v>0</v>
      </c>
      <c r="BD725" s="86">
        <f t="shared" si="922"/>
        <v>0</v>
      </c>
    </row>
    <row r="726" spans="2:56" x14ac:dyDescent="0.3">
      <c r="B726" s="211" t="s">
        <v>105</v>
      </c>
      <c r="C726" s="212"/>
      <c r="D726" s="213"/>
      <c r="E726" s="144">
        <f t="shared" si="908"/>
        <v>0</v>
      </c>
      <c r="F726" s="212"/>
      <c r="G726" s="213"/>
      <c r="H726" s="144">
        <f t="shared" si="909"/>
        <v>0</v>
      </c>
      <c r="I726" s="212"/>
      <c r="J726" s="213"/>
      <c r="K726" s="144">
        <f t="shared" si="910"/>
        <v>0</v>
      </c>
      <c r="L726" s="212"/>
      <c r="M726" s="214"/>
      <c r="N726" s="215"/>
      <c r="O726" s="212"/>
      <c r="P726" s="215"/>
      <c r="Q726" s="139">
        <f t="shared" si="911"/>
        <v>0</v>
      </c>
      <c r="R726" s="215"/>
      <c r="S726" s="215"/>
      <c r="T726" s="140">
        <f t="shared" si="923"/>
        <v>0</v>
      </c>
      <c r="U726" s="216"/>
      <c r="V726" s="212"/>
      <c r="W726" s="215"/>
      <c r="X726" s="139">
        <f t="shared" si="912"/>
        <v>0</v>
      </c>
      <c r="Y726" s="215"/>
      <c r="Z726" s="215"/>
      <c r="AA726" s="140">
        <f t="shared" si="924"/>
        <v>0</v>
      </c>
      <c r="AB726" s="216"/>
      <c r="AC726" s="212"/>
      <c r="AD726" s="215"/>
      <c r="AE726" s="139">
        <f t="shared" si="913"/>
        <v>0</v>
      </c>
      <c r="AF726" s="215"/>
      <c r="AG726" s="215"/>
      <c r="AH726" s="140">
        <f t="shared" si="925"/>
        <v>0</v>
      </c>
      <c r="AJ726" s="217"/>
      <c r="AK726" s="218"/>
      <c r="AL726" s="219"/>
      <c r="AM726" s="218"/>
      <c r="AN726" s="219"/>
      <c r="AO726" s="218"/>
      <c r="AP726" s="219"/>
      <c r="AQ726" s="218"/>
      <c r="AR726" s="219"/>
      <c r="AS726" s="218"/>
      <c r="AT726" s="219"/>
      <c r="AU726" s="218"/>
      <c r="AV726" s="114">
        <f t="shared" si="915"/>
        <v>0</v>
      </c>
      <c r="AW726" s="113">
        <f t="shared" si="916"/>
        <v>0</v>
      </c>
      <c r="AX726" s="210"/>
      <c r="AY726" s="111">
        <f t="shared" si="917"/>
        <v>0</v>
      </c>
      <c r="AZ726" s="113">
        <f t="shared" si="918"/>
        <v>0</v>
      </c>
      <c r="BA726" s="114">
        <f t="shared" si="919"/>
        <v>0</v>
      </c>
      <c r="BB726" s="113">
        <f t="shared" si="920"/>
        <v>0</v>
      </c>
      <c r="BC726" s="113">
        <f t="shared" si="921"/>
        <v>0</v>
      </c>
      <c r="BD726" s="117">
        <f t="shared" si="922"/>
        <v>0</v>
      </c>
    </row>
    <row r="727" spans="2:56" x14ac:dyDescent="0.3">
      <c r="B727" s="222" t="s">
        <v>137</v>
      </c>
      <c r="C727" s="78">
        <f>SUM(C728)</f>
        <v>0</v>
      </c>
      <c r="D727" s="79">
        <f>SUM(D728)</f>
        <v>0</v>
      </c>
      <c r="E727" s="69">
        <f t="shared" si="908"/>
        <v>0</v>
      </c>
      <c r="F727" s="78">
        <f>SUM(F728)</f>
        <v>0</v>
      </c>
      <c r="G727" s="79">
        <f>SUM(G728)</f>
        <v>0</v>
      </c>
      <c r="H727" s="69">
        <f t="shared" si="909"/>
        <v>0</v>
      </c>
      <c r="I727" s="78">
        <f>SUM(I728)</f>
        <v>0</v>
      </c>
      <c r="J727" s="79">
        <f>SUM(J728)</f>
        <v>0</v>
      </c>
      <c r="K727" s="69">
        <f t="shared" si="910"/>
        <v>0</v>
      </c>
      <c r="L727" s="78">
        <f>SUM(L728)</f>
        <v>0</v>
      </c>
      <c r="M727" s="80">
        <f>SUM(M728)</f>
        <v>0</v>
      </c>
      <c r="N727" s="81">
        <f>SUM(N728)</f>
        <v>0</v>
      </c>
      <c r="O727" s="78">
        <f>SUM(O728)</f>
        <v>0</v>
      </c>
      <c r="P727" s="81">
        <f>SUM(P728)</f>
        <v>0</v>
      </c>
      <c r="Q727" s="148">
        <f t="shared" si="911"/>
        <v>0</v>
      </c>
      <c r="R727" s="81">
        <f>SUM(R728)</f>
        <v>0</v>
      </c>
      <c r="S727" s="81">
        <f>SUM(S728)</f>
        <v>0</v>
      </c>
      <c r="T727" s="149">
        <f t="shared" si="923"/>
        <v>0</v>
      </c>
      <c r="U727" s="216"/>
      <c r="V727" s="78">
        <f>SUM(V728)</f>
        <v>0</v>
      </c>
      <c r="W727" s="81">
        <f>SUM(W728)</f>
        <v>0</v>
      </c>
      <c r="X727" s="148">
        <f t="shared" si="912"/>
        <v>0</v>
      </c>
      <c r="Y727" s="81">
        <f>SUM(Y728)</f>
        <v>0</v>
      </c>
      <c r="Z727" s="81">
        <f>SUM(Z728)</f>
        <v>0</v>
      </c>
      <c r="AA727" s="149">
        <f t="shared" si="924"/>
        <v>0</v>
      </c>
      <c r="AB727" s="216"/>
      <c r="AC727" s="78">
        <f>SUM(AC728)</f>
        <v>0</v>
      </c>
      <c r="AD727" s="81">
        <f>SUM(AD728)</f>
        <v>0</v>
      </c>
      <c r="AE727" s="148">
        <f t="shared" si="913"/>
        <v>0</v>
      </c>
      <c r="AF727" s="81">
        <f>SUM(AF728)</f>
        <v>0</v>
      </c>
      <c r="AG727" s="81">
        <f>SUM(AG728)</f>
        <v>0</v>
      </c>
      <c r="AH727" s="149">
        <f t="shared" si="925"/>
        <v>0</v>
      </c>
      <c r="AJ727" s="79">
        <f t="shared" ref="AJ727:AU727" si="938">SUM(AJ728)</f>
        <v>0</v>
      </c>
      <c r="AK727" s="80">
        <f t="shared" si="938"/>
        <v>0</v>
      </c>
      <c r="AL727" s="81">
        <f t="shared" si="938"/>
        <v>0</v>
      </c>
      <c r="AM727" s="80">
        <f t="shared" si="938"/>
        <v>0</v>
      </c>
      <c r="AN727" s="81">
        <f t="shared" si="938"/>
        <v>0</v>
      </c>
      <c r="AO727" s="80">
        <f t="shared" si="938"/>
        <v>0</v>
      </c>
      <c r="AP727" s="81">
        <f t="shared" si="938"/>
        <v>0</v>
      </c>
      <c r="AQ727" s="80">
        <f t="shared" si="938"/>
        <v>0</v>
      </c>
      <c r="AR727" s="81">
        <f t="shared" si="938"/>
        <v>0</v>
      </c>
      <c r="AS727" s="80">
        <f t="shared" si="938"/>
        <v>0</v>
      </c>
      <c r="AT727" s="81">
        <f t="shared" si="938"/>
        <v>0</v>
      </c>
      <c r="AU727" s="80">
        <f t="shared" si="938"/>
        <v>0</v>
      </c>
      <c r="AV727" s="81">
        <f t="shared" si="915"/>
        <v>0</v>
      </c>
      <c r="AW727" s="80">
        <f t="shared" si="916"/>
        <v>0</v>
      </c>
      <c r="AX727" s="210"/>
      <c r="AY727" s="79">
        <f t="shared" si="917"/>
        <v>0</v>
      </c>
      <c r="AZ727" s="80">
        <f t="shared" si="918"/>
        <v>0</v>
      </c>
      <c r="BA727" s="81">
        <f t="shared" si="919"/>
        <v>0</v>
      </c>
      <c r="BB727" s="80">
        <f t="shared" si="920"/>
        <v>0</v>
      </c>
      <c r="BC727" s="80">
        <f t="shared" si="921"/>
        <v>0</v>
      </c>
      <c r="BD727" s="86">
        <f t="shared" si="922"/>
        <v>0</v>
      </c>
    </row>
    <row r="728" spans="2:56" x14ac:dyDescent="0.3">
      <c r="B728" s="211" t="s">
        <v>105</v>
      </c>
      <c r="C728" s="212"/>
      <c r="D728" s="213"/>
      <c r="E728" s="144">
        <f t="shared" si="908"/>
        <v>0</v>
      </c>
      <c r="F728" s="212"/>
      <c r="G728" s="213"/>
      <c r="H728" s="144">
        <f t="shared" si="909"/>
        <v>0</v>
      </c>
      <c r="I728" s="212"/>
      <c r="J728" s="213"/>
      <c r="K728" s="144">
        <f t="shared" si="910"/>
        <v>0</v>
      </c>
      <c r="L728" s="212"/>
      <c r="M728" s="214"/>
      <c r="N728" s="215"/>
      <c r="O728" s="212"/>
      <c r="P728" s="215"/>
      <c r="Q728" s="139">
        <f t="shared" si="911"/>
        <v>0</v>
      </c>
      <c r="R728" s="215"/>
      <c r="S728" s="215"/>
      <c r="T728" s="140">
        <f t="shared" si="923"/>
        <v>0</v>
      </c>
      <c r="U728" s="216"/>
      <c r="V728" s="212"/>
      <c r="W728" s="215"/>
      <c r="X728" s="139">
        <f t="shared" si="912"/>
        <v>0</v>
      </c>
      <c r="Y728" s="215"/>
      <c r="Z728" s="215"/>
      <c r="AA728" s="140">
        <f t="shared" si="924"/>
        <v>0</v>
      </c>
      <c r="AB728" s="216"/>
      <c r="AC728" s="212"/>
      <c r="AD728" s="215"/>
      <c r="AE728" s="139">
        <f t="shared" si="913"/>
        <v>0</v>
      </c>
      <c r="AF728" s="215"/>
      <c r="AG728" s="215"/>
      <c r="AH728" s="140">
        <f t="shared" si="925"/>
        <v>0</v>
      </c>
      <c r="AJ728" s="217"/>
      <c r="AK728" s="218"/>
      <c r="AL728" s="219"/>
      <c r="AM728" s="218"/>
      <c r="AN728" s="219"/>
      <c r="AO728" s="218"/>
      <c r="AP728" s="219"/>
      <c r="AQ728" s="218"/>
      <c r="AR728" s="219"/>
      <c r="AS728" s="218"/>
      <c r="AT728" s="219"/>
      <c r="AU728" s="218"/>
      <c r="AV728" s="114">
        <f t="shared" si="915"/>
        <v>0</v>
      </c>
      <c r="AW728" s="113">
        <f t="shared" si="916"/>
        <v>0</v>
      </c>
      <c r="AX728" s="210"/>
      <c r="AY728" s="111">
        <f t="shared" si="917"/>
        <v>0</v>
      </c>
      <c r="AZ728" s="113">
        <f t="shared" si="918"/>
        <v>0</v>
      </c>
      <c r="BA728" s="114">
        <f t="shared" si="919"/>
        <v>0</v>
      </c>
      <c r="BB728" s="113">
        <f t="shared" si="920"/>
        <v>0</v>
      </c>
      <c r="BC728" s="113">
        <f t="shared" si="921"/>
        <v>0</v>
      </c>
      <c r="BD728" s="117">
        <f t="shared" si="922"/>
        <v>0</v>
      </c>
    </row>
    <row r="729" spans="2:56" x14ac:dyDescent="0.3">
      <c r="B729" s="222" t="s">
        <v>138</v>
      </c>
      <c r="C729" s="78">
        <f>SUM(C730)</f>
        <v>0</v>
      </c>
      <c r="D729" s="79">
        <f>SUM(D730)</f>
        <v>0</v>
      </c>
      <c r="E729" s="69">
        <f t="shared" si="908"/>
        <v>0</v>
      </c>
      <c r="F729" s="78">
        <f>SUM(F730)</f>
        <v>0</v>
      </c>
      <c r="G729" s="79">
        <f>SUM(G730)</f>
        <v>0</v>
      </c>
      <c r="H729" s="69">
        <f t="shared" si="909"/>
        <v>0</v>
      </c>
      <c r="I729" s="78">
        <f>SUM(I730)</f>
        <v>0</v>
      </c>
      <c r="J729" s="79">
        <f>SUM(J730)</f>
        <v>0</v>
      </c>
      <c r="K729" s="69">
        <f t="shared" si="910"/>
        <v>0</v>
      </c>
      <c r="L729" s="78">
        <f>SUM(L730)</f>
        <v>0</v>
      </c>
      <c r="M729" s="80">
        <f>SUM(M730)</f>
        <v>0</v>
      </c>
      <c r="N729" s="81">
        <f>SUM(N730)</f>
        <v>0</v>
      </c>
      <c r="O729" s="78">
        <f>SUM(O730)</f>
        <v>0</v>
      </c>
      <c r="P729" s="81">
        <f>SUM(P730)</f>
        <v>0</v>
      </c>
      <c r="Q729" s="148">
        <f t="shared" si="911"/>
        <v>0</v>
      </c>
      <c r="R729" s="81">
        <f>SUM(R730)</f>
        <v>0</v>
      </c>
      <c r="S729" s="81">
        <f>SUM(S730)</f>
        <v>0</v>
      </c>
      <c r="T729" s="149">
        <f t="shared" si="923"/>
        <v>0</v>
      </c>
      <c r="U729" s="216"/>
      <c r="V729" s="78">
        <f>SUM(V730)</f>
        <v>0</v>
      </c>
      <c r="W729" s="81">
        <f>SUM(W730)</f>
        <v>0</v>
      </c>
      <c r="X729" s="148">
        <f t="shared" si="912"/>
        <v>0</v>
      </c>
      <c r="Y729" s="81">
        <f>SUM(Y730)</f>
        <v>0</v>
      </c>
      <c r="Z729" s="81">
        <f>SUM(Z730)</f>
        <v>0</v>
      </c>
      <c r="AA729" s="149">
        <f t="shared" si="924"/>
        <v>0</v>
      </c>
      <c r="AB729" s="216"/>
      <c r="AC729" s="78">
        <f>SUM(AC730)</f>
        <v>0</v>
      </c>
      <c r="AD729" s="81">
        <f>SUM(AD730)</f>
        <v>0</v>
      </c>
      <c r="AE729" s="148">
        <f t="shared" si="913"/>
        <v>0</v>
      </c>
      <c r="AF729" s="81">
        <f>SUM(AF730)</f>
        <v>0</v>
      </c>
      <c r="AG729" s="81">
        <f>SUM(AG730)</f>
        <v>0</v>
      </c>
      <c r="AH729" s="149">
        <f t="shared" si="925"/>
        <v>0</v>
      </c>
      <c r="AJ729" s="79">
        <f t="shared" ref="AJ729:AU729" si="939">SUM(AJ730)</f>
        <v>0</v>
      </c>
      <c r="AK729" s="80">
        <f t="shared" si="939"/>
        <v>0</v>
      </c>
      <c r="AL729" s="81">
        <f t="shared" si="939"/>
        <v>0</v>
      </c>
      <c r="AM729" s="80">
        <f t="shared" si="939"/>
        <v>0</v>
      </c>
      <c r="AN729" s="81">
        <f t="shared" si="939"/>
        <v>0</v>
      </c>
      <c r="AO729" s="80">
        <f t="shared" si="939"/>
        <v>0</v>
      </c>
      <c r="AP729" s="81">
        <f t="shared" si="939"/>
        <v>0</v>
      </c>
      <c r="AQ729" s="80">
        <f t="shared" si="939"/>
        <v>0</v>
      </c>
      <c r="AR729" s="81">
        <f t="shared" si="939"/>
        <v>0</v>
      </c>
      <c r="AS729" s="80">
        <f t="shared" si="939"/>
        <v>0</v>
      </c>
      <c r="AT729" s="81">
        <f t="shared" si="939"/>
        <v>0</v>
      </c>
      <c r="AU729" s="80">
        <f t="shared" si="939"/>
        <v>0</v>
      </c>
      <c r="AV729" s="81">
        <f t="shared" si="915"/>
        <v>0</v>
      </c>
      <c r="AW729" s="80">
        <f t="shared" si="916"/>
        <v>0</v>
      </c>
      <c r="AX729" s="210"/>
      <c r="AY729" s="79">
        <f t="shared" si="917"/>
        <v>0</v>
      </c>
      <c r="AZ729" s="80">
        <f t="shared" si="918"/>
        <v>0</v>
      </c>
      <c r="BA729" s="81">
        <f t="shared" si="919"/>
        <v>0</v>
      </c>
      <c r="BB729" s="80">
        <f t="shared" si="920"/>
        <v>0</v>
      </c>
      <c r="BC729" s="80">
        <f t="shared" si="921"/>
        <v>0</v>
      </c>
      <c r="BD729" s="86">
        <f t="shared" si="922"/>
        <v>0</v>
      </c>
    </row>
    <row r="730" spans="2:56" x14ac:dyDescent="0.3">
      <c r="B730" s="211" t="s">
        <v>139</v>
      </c>
      <c r="C730" s="212"/>
      <c r="D730" s="213"/>
      <c r="E730" s="144">
        <f t="shared" si="908"/>
        <v>0</v>
      </c>
      <c r="F730" s="212"/>
      <c r="G730" s="213"/>
      <c r="H730" s="144">
        <f t="shared" si="909"/>
        <v>0</v>
      </c>
      <c r="I730" s="212"/>
      <c r="J730" s="213"/>
      <c r="K730" s="144">
        <f t="shared" si="910"/>
        <v>0</v>
      </c>
      <c r="L730" s="212"/>
      <c r="M730" s="214"/>
      <c r="N730" s="215"/>
      <c r="O730" s="212"/>
      <c r="P730" s="215"/>
      <c r="Q730" s="139">
        <f t="shared" si="911"/>
        <v>0</v>
      </c>
      <c r="R730" s="215"/>
      <c r="S730" s="215"/>
      <c r="T730" s="140">
        <f t="shared" si="923"/>
        <v>0</v>
      </c>
      <c r="U730" s="216"/>
      <c r="V730" s="212"/>
      <c r="W730" s="215"/>
      <c r="X730" s="139">
        <f t="shared" si="912"/>
        <v>0</v>
      </c>
      <c r="Y730" s="215"/>
      <c r="Z730" s="215"/>
      <c r="AA730" s="140">
        <f t="shared" si="924"/>
        <v>0</v>
      </c>
      <c r="AB730" s="216"/>
      <c r="AC730" s="212"/>
      <c r="AD730" s="215"/>
      <c r="AE730" s="139">
        <f t="shared" si="913"/>
        <v>0</v>
      </c>
      <c r="AF730" s="215"/>
      <c r="AG730" s="215"/>
      <c r="AH730" s="140">
        <f t="shared" si="925"/>
        <v>0</v>
      </c>
      <c r="AJ730" s="217"/>
      <c r="AK730" s="218"/>
      <c r="AL730" s="219"/>
      <c r="AM730" s="218"/>
      <c r="AN730" s="219"/>
      <c r="AO730" s="218"/>
      <c r="AP730" s="219"/>
      <c r="AQ730" s="218"/>
      <c r="AR730" s="219"/>
      <c r="AS730" s="218"/>
      <c r="AT730" s="219"/>
      <c r="AU730" s="218"/>
      <c r="AV730" s="114">
        <f t="shared" si="915"/>
        <v>0</v>
      </c>
      <c r="AW730" s="113">
        <f t="shared" si="916"/>
        <v>0</v>
      </c>
      <c r="AX730" s="210"/>
      <c r="AY730" s="111">
        <f t="shared" si="917"/>
        <v>0</v>
      </c>
      <c r="AZ730" s="113">
        <f t="shared" si="918"/>
        <v>0</v>
      </c>
      <c r="BA730" s="114">
        <f t="shared" si="919"/>
        <v>0</v>
      </c>
      <c r="BB730" s="113">
        <f t="shared" si="920"/>
        <v>0</v>
      </c>
      <c r="BC730" s="113">
        <f t="shared" si="921"/>
        <v>0</v>
      </c>
      <c r="BD730" s="117">
        <f t="shared" si="922"/>
        <v>0</v>
      </c>
    </row>
    <row r="731" spans="2:56" x14ac:dyDescent="0.3">
      <c r="B731" s="222" t="s">
        <v>140</v>
      </c>
      <c r="C731" s="78">
        <f>SUM(C732:C740)</f>
        <v>27660</v>
      </c>
      <c r="D731" s="79">
        <f>SUM(D732:D740)</f>
        <v>26170.42</v>
      </c>
      <c r="E731" s="69">
        <f t="shared" si="908"/>
        <v>0.9461467823571944</v>
      </c>
      <c r="F731" s="78">
        <f>SUM(F732:F740)</f>
        <v>122675</v>
      </c>
      <c r="G731" s="79">
        <f>SUM(G732:G740)</f>
        <v>117541.34</v>
      </c>
      <c r="H731" s="69">
        <f t="shared" si="909"/>
        <v>0.95815235378031383</v>
      </c>
      <c r="I731" s="78">
        <f>SUM(I732:I740)</f>
        <v>89186</v>
      </c>
      <c r="J731" s="79">
        <f>SUM(J732:J740)</f>
        <v>89173.2</v>
      </c>
      <c r="K731" s="69">
        <f t="shared" si="910"/>
        <v>0.99985647971654745</v>
      </c>
      <c r="L731" s="78">
        <f>SUM(L732:L740)</f>
        <v>50000</v>
      </c>
      <c r="M731" s="80">
        <f>SUM(M732:M740)</f>
        <v>85700</v>
      </c>
      <c r="N731" s="81">
        <f>SUM(N732:N740)</f>
        <v>0</v>
      </c>
      <c r="O731" s="78">
        <f>SUM(O732:O740)</f>
        <v>108000</v>
      </c>
      <c r="P731" s="81">
        <f>SUM(P732:P740)</f>
        <v>0</v>
      </c>
      <c r="Q731" s="148">
        <f t="shared" si="911"/>
        <v>108000</v>
      </c>
      <c r="R731" s="81">
        <f>SUM(R732:R740)</f>
        <v>0</v>
      </c>
      <c r="S731" s="81">
        <f>SUM(S732:S740)</f>
        <v>0</v>
      </c>
      <c r="T731" s="149">
        <f t="shared" si="923"/>
        <v>108000</v>
      </c>
      <c r="U731" s="216"/>
      <c r="V731" s="78">
        <f>SUM(V732:V740)</f>
        <v>86820</v>
      </c>
      <c r="W731" s="81">
        <f>SUM(W732:W740)</f>
        <v>0</v>
      </c>
      <c r="X731" s="148">
        <f t="shared" si="912"/>
        <v>86820</v>
      </c>
      <c r="Y731" s="81">
        <f>SUM(Y732:Y740)</f>
        <v>0</v>
      </c>
      <c r="Z731" s="81">
        <f>SUM(Z732:Z740)</f>
        <v>0</v>
      </c>
      <c r="AA731" s="149">
        <f t="shared" si="924"/>
        <v>86820</v>
      </c>
      <c r="AB731" s="216"/>
      <c r="AC731" s="78">
        <f>SUM(AC732:AC740)</f>
        <v>111399</v>
      </c>
      <c r="AD731" s="81">
        <f>SUM(AD732:AD740)</f>
        <v>0</v>
      </c>
      <c r="AE731" s="148">
        <f t="shared" si="913"/>
        <v>111399</v>
      </c>
      <c r="AF731" s="81">
        <f>SUM(AF732:AF740)</f>
        <v>0</v>
      </c>
      <c r="AG731" s="81">
        <f>SUM(AG732:AG740)</f>
        <v>0</v>
      </c>
      <c r="AH731" s="149">
        <f t="shared" si="925"/>
        <v>111399</v>
      </c>
      <c r="AJ731" s="79">
        <f t="shared" ref="AJ731:AU731" si="940">SUM(AJ732:AJ740)</f>
        <v>0</v>
      </c>
      <c r="AK731" s="80">
        <f t="shared" si="940"/>
        <v>0</v>
      </c>
      <c r="AL731" s="81">
        <f t="shared" si="940"/>
        <v>0</v>
      </c>
      <c r="AM731" s="80">
        <f t="shared" si="940"/>
        <v>0</v>
      </c>
      <c r="AN731" s="81">
        <f t="shared" si="940"/>
        <v>0</v>
      </c>
      <c r="AO731" s="80">
        <f t="shared" si="940"/>
        <v>29000</v>
      </c>
      <c r="AP731" s="81">
        <f t="shared" si="940"/>
        <v>50000</v>
      </c>
      <c r="AQ731" s="80">
        <f t="shared" si="940"/>
        <v>29000</v>
      </c>
      <c r="AR731" s="81">
        <f t="shared" si="940"/>
        <v>0</v>
      </c>
      <c r="AS731" s="80">
        <f t="shared" si="940"/>
        <v>0</v>
      </c>
      <c r="AT731" s="81">
        <f t="shared" si="940"/>
        <v>0</v>
      </c>
      <c r="AU731" s="80">
        <f t="shared" si="940"/>
        <v>0</v>
      </c>
      <c r="AV731" s="81">
        <f t="shared" si="915"/>
        <v>108000</v>
      </c>
      <c r="AW731" s="80">
        <f t="shared" si="916"/>
        <v>0</v>
      </c>
      <c r="AX731" s="210"/>
      <c r="AY731" s="79">
        <f t="shared" si="917"/>
        <v>0</v>
      </c>
      <c r="AZ731" s="80">
        <f t="shared" si="918"/>
        <v>29000</v>
      </c>
      <c r="BA731" s="81">
        <f t="shared" si="919"/>
        <v>79000</v>
      </c>
      <c r="BB731" s="80">
        <f t="shared" si="920"/>
        <v>0</v>
      </c>
      <c r="BC731" s="80">
        <f t="shared" si="921"/>
        <v>108000</v>
      </c>
      <c r="BD731" s="86">
        <f t="shared" si="922"/>
        <v>0</v>
      </c>
    </row>
    <row r="732" spans="2:56" x14ac:dyDescent="0.3">
      <c r="B732" s="211" t="s">
        <v>141</v>
      </c>
      <c r="C732" s="212"/>
      <c r="D732" s="213"/>
      <c r="E732" s="144">
        <f t="shared" si="908"/>
        <v>0</v>
      </c>
      <c r="F732" s="212"/>
      <c r="G732" s="213"/>
      <c r="H732" s="144">
        <f t="shared" si="909"/>
        <v>0</v>
      </c>
      <c r="I732" s="212"/>
      <c r="J732" s="213"/>
      <c r="K732" s="144">
        <f t="shared" si="910"/>
        <v>0</v>
      </c>
      <c r="L732" s="212"/>
      <c r="M732" s="214">
        <v>35700</v>
      </c>
      <c r="N732" s="215"/>
      <c r="O732" s="212">
        <v>58000</v>
      </c>
      <c r="P732" s="215"/>
      <c r="Q732" s="139">
        <f t="shared" si="911"/>
        <v>58000</v>
      </c>
      <c r="R732" s="215"/>
      <c r="S732" s="215"/>
      <c r="T732" s="140">
        <f t="shared" si="923"/>
        <v>58000</v>
      </c>
      <c r="U732" s="216"/>
      <c r="V732" s="212">
        <v>36820</v>
      </c>
      <c r="W732" s="215"/>
      <c r="X732" s="139">
        <f t="shared" si="912"/>
        <v>36820</v>
      </c>
      <c r="Y732" s="215"/>
      <c r="Z732" s="215"/>
      <c r="AA732" s="140">
        <f t="shared" si="924"/>
        <v>36820</v>
      </c>
      <c r="AB732" s="216"/>
      <c r="AC732" s="212">
        <v>61398</v>
      </c>
      <c r="AD732" s="215"/>
      <c r="AE732" s="139">
        <f t="shared" si="913"/>
        <v>61398</v>
      </c>
      <c r="AF732" s="215"/>
      <c r="AG732" s="215"/>
      <c r="AH732" s="140">
        <f t="shared" si="925"/>
        <v>61398</v>
      </c>
      <c r="AJ732" s="217"/>
      <c r="AK732" s="218"/>
      <c r="AL732" s="219"/>
      <c r="AM732" s="218"/>
      <c r="AN732" s="219"/>
      <c r="AO732" s="218">
        <v>29000</v>
      </c>
      <c r="AP732" s="219">
        <v>0</v>
      </c>
      <c r="AQ732" s="218">
        <v>29000</v>
      </c>
      <c r="AR732" s="219"/>
      <c r="AS732" s="218"/>
      <c r="AT732" s="219"/>
      <c r="AU732" s="218"/>
      <c r="AV732" s="114">
        <f t="shared" si="915"/>
        <v>58000</v>
      </c>
      <c r="AW732" s="113">
        <f t="shared" si="916"/>
        <v>0</v>
      </c>
      <c r="AX732" s="210"/>
      <c r="AY732" s="111">
        <f t="shared" si="917"/>
        <v>0</v>
      </c>
      <c r="AZ732" s="113">
        <f t="shared" si="918"/>
        <v>29000</v>
      </c>
      <c r="BA732" s="114">
        <f t="shared" si="919"/>
        <v>29000</v>
      </c>
      <c r="BB732" s="113">
        <f t="shared" si="920"/>
        <v>0</v>
      </c>
      <c r="BC732" s="113">
        <f t="shared" si="921"/>
        <v>58000</v>
      </c>
      <c r="BD732" s="117">
        <f t="shared" si="922"/>
        <v>0</v>
      </c>
    </row>
    <row r="733" spans="2:56" x14ac:dyDescent="0.3">
      <c r="B733" s="211" t="s">
        <v>142</v>
      </c>
      <c r="C733" s="212"/>
      <c r="D733" s="213"/>
      <c r="E733" s="144">
        <f t="shared" si="908"/>
        <v>0</v>
      </c>
      <c r="F733" s="212">
        <v>35000</v>
      </c>
      <c r="G733" s="213">
        <v>31605.84</v>
      </c>
      <c r="H733" s="144">
        <f t="shared" si="909"/>
        <v>0.90302400000000005</v>
      </c>
      <c r="I733" s="212"/>
      <c r="J733" s="213"/>
      <c r="K733" s="144">
        <f t="shared" si="910"/>
        <v>0</v>
      </c>
      <c r="L733" s="212"/>
      <c r="M733" s="214"/>
      <c r="N733" s="215"/>
      <c r="O733" s="212"/>
      <c r="P733" s="215"/>
      <c r="Q733" s="139">
        <f t="shared" si="911"/>
        <v>0</v>
      </c>
      <c r="R733" s="215"/>
      <c r="S733" s="215"/>
      <c r="T733" s="140">
        <f t="shared" si="923"/>
        <v>0</v>
      </c>
      <c r="U733" s="216"/>
      <c r="V733" s="212"/>
      <c r="W733" s="215"/>
      <c r="X733" s="139">
        <f t="shared" si="912"/>
        <v>0</v>
      </c>
      <c r="Y733" s="215"/>
      <c r="Z733" s="215"/>
      <c r="AA733" s="140">
        <f t="shared" si="924"/>
        <v>0</v>
      </c>
      <c r="AB733" s="216"/>
      <c r="AC733" s="212"/>
      <c r="AD733" s="215"/>
      <c r="AE733" s="139">
        <f t="shared" si="913"/>
        <v>0</v>
      </c>
      <c r="AF733" s="215"/>
      <c r="AG733" s="215"/>
      <c r="AH733" s="140">
        <f t="shared" si="925"/>
        <v>0</v>
      </c>
      <c r="AJ733" s="217"/>
      <c r="AK733" s="218"/>
      <c r="AL733" s="219"/>
      <c r="AM733" s="218"/>
      <c r="AN733" s="219"/>
      <c r="AO733" s="218"/>
      <c r="AP733" s="219"/>
      <c r="AQ733" s="218"/>
      <c r="AR733" s="219"/>
      <c r="AS733" s="218"/>
      <c r="AT733" s="219"/>
      <c r="AU733" s="218"/>
      <c r="AV733" s="114">
        <f t="shared" si="915"/>
        <v>0</v>
      </c>
      <c r="AW733" s="113">
        <f t="shared" si="916"/>
        <v>0</v>
      </c>
      <c r="AX733" s="210"/>
      <c r="AY733" s="111">
        <f t="shared" si="917"/>
        <v>0</v>
      </c>
      <c r="AZ733" s="113">
        <f t="shared" si="918"/>
        <v>0</v>
      </c>
      <c r="BA733" s="114">
        <f t="shared" si="919"/>
        <v>0</v>
      </c>
      <c r="BB733" s="113">
        <f t="shared" si="920"/>
        <v>0</v>
      </c>
      <c r="BC733" s="113">
        <f t="shared" si="921"/>
        <v>0</v>
      </c>
      <c r="BD733" s="117">
        <f t="shared" si="922"/>
        <v>0</v>
      </c>
    </row>
    <row r="734" spans="2:56" x14ac:dyDescent="0.3">
      <c r="B734" s="211" t="s">
        <v>143</v>
      </c>
      <c r="C734" s="212"/>
      <c r="D734" s="213"/>
      <c r="E734" s="144">
        <f t="shared" si="908"/>
        <v>0</v>
      </c>
      <c r="F734" s="212">
        <v>6275</v>
      </c>
      <c r="G734" s="213">
        <v>6205.5</v>
      </c>
      <c r="H734" s="144">
        <f t="shared" si="909"/>
        <v>0.98892430278884458</v>
      </c>
      <c r="I734" s="212"/>
      <c r="J734" s="213"/>
      <c r="K734" s="144">
        <f t="shared" si="910"/>
        <v>0</v>
      </c>
      <c r="L734" s="212"/>
      <c r="M734" s="214"/>
      <c r="N734" s="215"/>
      <c r="O734" s="212"/>
      <c r="P734" s="215"/>
      <c r="Q734" s="139">
        <f t="shared" si="911"/>
        <v>0</v>
      </c>
      <c r="R734" s="215"/>
      <c r="S734" s="215"/>
      <c r="T734" s="140">
        <f t="shared" si="923"/>
        <v>0</v>
      </c>
      <c r="U734" s="216"/>
      <c r="V734" s="212"/>
      <c r="W734" s="215"/>
      <c r="X734" s="139">
        <f t="shared" si="912"/>
        <v>0</v>
      </c>
      <c r="Y734" s="215"/>
      <c r="Z734" s="215"/>
      <c r="AA734" s="140">
        <f t="shared" si="924"/>
        <v>0</v>
      </c>
      <c r="AB734" s="216"/>
      <c r="AC734" s="212"/>
      <c r="AD734" s="215"/>
      <c r="AE734" s="139">
        <f t="shared" si="913"/>
        <v>0</v>
      </c>
      <c r="AF734" s="215"/>
      <c r="AG734" s="215"/>
      <c r="AH734" s="140">
        <f t="shared" si="925"/>
        <v>0</v>
      </c>
      <c r="AJ734" s="217"/>
      <c r="AK734" s="218"/>
      <c r="AL734" s="219"/>
      <c r="AM734" s="218"/>
      <c r="AN734" s="219"/>
      <c r="AO734" s="218"/>
      <c r="AP734" s="219"/>
      <c r="AQ734" s="218"/>
      <c r="AR734" s="219"/>
      <c r="AS734" s="218"/>
      <c r="AT734" s="219"/>
      <c r="AU734" s="218"/>
      <c r="AV734" s="114">
        <f t="shared" si="915"/>
        <v>0</v>
      </c>
      <c r="AW734" s="113">
        <f t="shared" si="916"/>
        <v>0</v>
      </c>
      <c r="AX734" s="210"/>
      <c r="AY734" s="111">
        <f t="shared" si="917"/>
        <v>0</v>
      </c>
      <c r="AZ734" s="113">
        <f t="shared" si="918"/>
        <v>0</v>
      </c>
      <c r="BA734" s="114">
        <f t="shared" si="919"/>
        <v>0</v>
      </c>
      <c r="BB734" s="113">
        <f t="shared" si="920"/>
        <v>0</v>
      </c>
      <c r="BC734" s="113">
        <f t="shared" si="921"/>
        <v>0</v>
      </c>
      <c r="BD734" s="117">
        <f t="shared" si="922"/>
        <v>0</v>
      </c>
    </row>
    <row r="735" spans="2:56" x14ac:dyDescent="0.3">
      <c r="B735" s="211" t="s">
        <v>144</v>
      </c>
      <c r="C735" s="212"/>
      <c r="D735" s="213"/>
      <c r="E735" s="144">
        <f t="shared" si="908"/>
        <v>0</v>
      </c>
      <c r="F735" s="212"/>
      <c r="G735" s="213"/>
      <c r="H735" s="144">
        <f t="shared" si="909"/>
        <v>0</v>
      </c>
      <c r="I735" s="212"/>
      <c r="J735" s="213"/>
      <c r="K735" s="144">
        <f t="shared" si="910"/>
        <v>0</v>
      </c>
      <c r="L735" s="212"/>
      <c r="M735" s="214"/>
      <c r="N735" s="215"/>
      <c r="O735" s="212"/>
      <c r="P735" s="215"/>
      <c r="Q735" s="139">
        <f t="shared" si="911"/>
        <v>0</v>
      </c>
      <c r="R735" s="215"/>
      <c r="S735" s="215"/>
      <c r="T735" s="140">
        <f t="shared" si="923"/>
        <v>0</v>
      </c>
      <c r="U735" s="216"/>
      <c r="V735" s="212"/>
      <c r="W735" s="215"/>
      <c r="X735" s="139">
        <f t="shared" si="912"/>
        <v>0</v>
      </c>
      <c r="Y735" s="215"/>
      <c r="Z735" s="215"/>
      <c r="AA735" s="140">
        <f t="shared" si="924"/>
        <v>0</v>
      </c>
      <c r="AB735" s="216"/>
      <c r="AC735" s="212"/>
      <c r="AD735" s="215"/>
      <c r="AE735" s="139">
        <f t="shared" si="913"/>
        <v>0</v>
      </c>
      <c r="AF735" s="215"/>
      <c r="AG735" s="215"/>
      <c r="AH735" s="140">
        <f t="shared" si="925"/>
        <v>0</v>
      </c>
      <c r="AJ735" s="217"/>
      <c r="AK735" s="218"/>
      <c r="AL735" s="219"/>
      <c r="AM735" s="218"/>
      <c r="AN735" s="219"/>
      <c r="AO735" s="218"/>
      <c r="AP735" s="219"/>
      <c r="AQ735" s="218"/>
      <c r="AR735" s="219"/>
      <c r="AS735" s="218"/>
      <c r="AT735" s="219"/>
      <c r="AU735" s="218"/>
      <c r="AV735" s="114">
        <f t="shared" si="915"/>
        <v>0</v>
      </c>
      <c r="AW735" s="113">
        <f t="shared" si="916"/>
        <v>0</v>
      </c>
      <c r="AX735" s="210"/>
      <c r="AY735" s="111">
        <f t="shared" si="917"/>
        <v>0</v>
      </c>
      <c r="AZ735" s="113">
        <f t="shared" si="918"/>
        <v>0</v>
      </c>
      <c r="BA735" s="114">
        <f t="shared" si="919"/>
        <v>0</v>
      </c>
      <c r="BB735" s="113">
        <f t="shared" si="920"/>
        <v>0</v>
      </c>
      <c r="BC735" s="113">
        <f t="shared" si="921"/>
        <v>0</v>
      </c>
      <c r="BD735" s="117">
        <f t="shared" si="922"/>
        <v>0</v>
      </c>
    </row>
    <row r="736" spans="2:56" x14ac:dyDescent="0.3">
      <c r="B736" s="211" t="s">
        <v>145</v>
      </c>
      <c r="C736" s="212">
        <v>27660</v>
      </c>
      <c r="D736" s="213">
        <v>26170.42</v>
      </c>
      <c r="E736" s="144">
        <f t="shared" si="908"/>
        <v>0.9461467823571944</v>
      </c>
      <c r="F736" s="212">
        <v>70000</v>
      </c>
      <c r="G736" s="213">
        <v>68330</v>
      </c>
      <c r="H736" s="144">
        <f t="shared" si="909"/>
        <v>0.97614285714285709</v>
      </c>
      <c r="I736" s="212">
        <v>89186</v>
      </c>
      <c r="J736" s="213">
        <v>89173.2</v>
      </c>
      <c r="K736" s="144">
        <f t="shared" si="910"/>
        <v>0.99985647971654745</v>
      </c>
      <c r="L736" s="212">
        <v>50000</v>
      </c>
      <c r="M736" s="214">
        <v>50000</v>
      </c>
      <c r="N736" s="215"/>
      <c r="O736" s="212">
        <v>50000</v>
      </c>
      <c r="P736" s="215"/>
      <c r="Q736" s="139">
        <f t="shared" si="911"/>
        <v>50000</v>
      </c>
      <c r="R736" s="215"/>
      <c r="S736" s="215"/>
      <c r="T736" s="140">
        <f t="shared" si="923"/>
        <v>50000</v>
      </c>
      <c r="U736" s="216"/>
      <c r="V736" s="212">
        <v>50000</v>
      </c>
      <c r="W736" s="215"/>
      <c r="X736" s="139">
        <f t="shared" si="912"/>
        <v>50000</v>
      </c>
      <c r="Y736" s="215"/>
      <c r="Z736" s="215"/>
      <c r="AA736" s="140">
        <f t="shared" si="924"/>
        <v>50000</v>
      </c>
      <c r="AB736" s="216"/>
      <c r="AC736" s="212">
        <v>50001</v>
      </c>
      <c r="AD736" s="215"/>
      <c r="AE736" s="139">
        <f t="shared" si="913"/>
        <v>50001</v>
      </c>
      <c r="AF736" s="215"/>
      <c r="AG736" s="215"/>
      <c r="AH736" s="140">
        <f t="shared" si="925"/>
        <v>50001</v>
      </c>
      <c r="AJ736" s="217"/>
      <c r="AK736" s="218"/>
      <c r="AL736" s="219"/>
      <c r="AM736" s="218"/>
      <c r="AN736" s="219"/>
      <c r="AO736" s="218"/>
      <c r="AP736" s="219">
        <v>50000</v>
      </c>
      <c r="AQ736" s="218"/>
      <c r="AR736" s="219"/>
      <c r="AS736" s="218"/>
      <c r="AT736" s="219"/>
      <c r="AU736" s="218"/>
      <c r="AV736" s="114">
        <f t="shared" si="915"/>
        <v>50000</v>
      </c>
      <c r="AW736" s="113">
        <f t="shared" si="916"/>
        <v>0</v>
      </c>
      <c r="AX736" s="210"/>
      <c r="AY736" s="111">
        <f t="shared" si="917"/>
        <v>0</v>
      </c>
      <c r="AZ736" s="113">
        <f t="shared" si="918"/>
        <v>0</v>
      </c>
      <c r="BA736" s="114">
        <f t="shared" si="919"/>
        <v>50000</v>
      </c>
      <c r="BB736" s="113">
        <f t="shared" si="920"/>
        <v>0</v>
      </c>
      <c r="BC736" s="113">
        <f t="shared" si="921"/>
        <v>50000</v>
      </c>
      <c r="BD736" s="117">
        <f t="shared" si="922"/>
        <v>0</v>
      </c>
    </row>
    <row r="737" spans="2:56" x14ac:dyDescent="0.3">
      <c r="B737" s="211" t="s">
        <v>146</v>
      </c>
      <c r="C737" s="212"/>
      <c r="D737" s="213"/>
      <c r="E737" s="144">
        <f t="shared" si="908"/>
        <v>0</v>
      </c>
      <c r="F737" s="212">
        <v>11400</v>
      </c>
      <c r="G737" s="213">
        <v>11400</v>
      </c>
      <c r="H737" s="144">
        <f t="shared" si="909"/>
        <v>1</v>
      </c>
      <c r="I737" s="212"/>
      <c r="J737" s="213"/>
      <c r="K737" s="144">
        <f t="shared" si="910"/>
        <v>0</v>
      </c>
      <c r="L737" s="212"/>
      <c r="M737" s="214"/>
      <c r="N737" s="215"/>
      <c r="O737" s="212"/>
      <c r="P737" s="215"/>
      <c r="Q737" s="139">
        <f t="shared" si="911"/>
        <v>0</v>
      </c>
      <c r="R737" s="215"/>
      <c r="S737" s="215"/>
      <c r="T737" s="140">
        <f t="shared" si="923"/>
        <v>0</v>
      </c>
      <c r="U737" s="216"/>
      <c r="V737" s="212"/>
      <c r="W737" s="215"/>
      <c r="X737" s="139">
        <f t="shared" si="912"/>
        <v>0</v>
      </c>
      <c r="Y737" s="215"/>
      <c r="Z737" s="215"/>
      <c r="AA737" s="140">
        <f t="shared" si="924"/>
        <v>0</v>
      </c>
      <c r="AB737" s="216"/>
      <c r="AC737" s="212"/>
      <c r="AD737" s="215"/>
      <c r="AE737" s="139">
        <f t="shared" si="913"/>
        <v>0</v>
      </c>
      <c r="AF737" s="215"/>
      <c r="AG737" s="215"/>
      <c r="AH737" s="140">
        <f t="shared" si="925"/>
        <v>0</v>
      </c>
      <c r="AJ737" s="217"/>
      <c r="AK737" s="218"/>
      <c r="AL737" s="219"/>
      <c r="AM737" s="218"/>
      <c r="AN737" s="219"/>
      <c r="AO737" s="218"/>
      <c r="AP737" s="219"/>
      <c r="AQ737" s="218"/>
      <c r="AR737" s="219"/>
      <c r="AS737" s="218"/>
      <c r="AT737" s="219"/>
      <c r="AU737" s="218"/>
      <c r="AV737" s="114">
        <f t="shared" si="915"/>
        <v>0</v>
      </c>
      <c r="AW737" s="113">
        <f t="shared" si="916"/>
        <v>0</v>
      </c>
      <c r="AX737" s="210"/>
      <c r="AY737" s="111">
        <f t="shared" si="917"/>
        <v>0</v>
      </c>
      <c r="AZ737" s="113">
        <f t="shared" si="918"/>
        <v>0</v>
      </c>
      <c r="BA737" s="114">
        <f t="shared" si="919"/>
        <v>0</v>
      </c>
      <c r="BB737" s="113">
        <f t="shared" si="920"/>
        <v>0</v>
      </c>
      <c r="BC737" s="113">
        <f t="shared" si="921"/>
        <v>0</v>
      </c>
      <c r="BD737" s="117">
        <f t="shared" si="922"/>
        <v>0</v>
      </c>
    </row>
    <row r="738" spans="2:56" x14ac:dyDescent="0.3">
      <c r="B738" s="211" t="s">
        <v>147</v>
      </c>
      <c r="C738" s="212"/>
      <c r="D738" s="213"/>
      <c r="E738" s="144">
        <f t="shared" si="908"/>
        <v>0</v>
      </c>
      <c r="F738" s="212"/>
      <c r="G738" s="213"/>
      <c r="H738" s="144">
        <f t="shared" si="909"/>
        <v>0</v>
      </c>
      <c r="I738" s="212"/>
      <c r="J738" s="213"/>
      <c r="K738" s="144">
        <f t="shared" si="910"/>
        <v>0</v>
      </c>
      <c r="L738" s="212"/>
      <c r="M738" s="214"/>
      <c r="N738" s="215"/>
      <c r="O738" s="212"/>
      <c r="P738" s="215"/>
      <c r="Q738" s="139">
        <f t="shared" si="911"/>
        <v>0</v>
      </c>
      <c r="R738" s="215"/>
      <c r="S738" s="215"/>
      <c r="T738" s="140">
        <f t="shared" si="923"/>
        <v>0</v>
      </c>
      <c r="U738" s="216"/>
      <c r="V738" s="212"/>
      <c r="W738" s="215"/>
      <c r="X738" s="139">
        <f t="shared" si="912"/>
        <v>0</v>
      </c>
      <c r="Y738" s="215"/>
      <c r="Z738" s="215"/>
      <c r="AA738" s="140">
        <f t="shared" si="924"/>
        <v>0</v>
      </c>
      <c r="AB738" s="216"/>
      <c r="AC738" s="212"/>
      <c r="AD738" s="215"/>
      <c r="AE738" s="139">
        <f t="shared" si="913"/>
        <v>0</v>
      </c>
      <c r="AF738" s="215"/>
      <c r="AG738" s="215"/>
      <c r="AH738" s="140">
        <f t="shared" si="925"/>
        <v>0</v>
      </c>
      <c r="AJ738" s="217"/>
      <c r="AK738" s="218"/>
      <c r="AL738" s="219"/>
      <c r="AM738" s="218"/>
      <c r="AN738" s="219"/>
      <c r="AO738" s="218"/>
      <c r="AP738" s="219"/>
      <c r="AQ738" s="218"/>
      <c r="AR738" s="219"/>
      <c r="AS738" s="218"/>
      <c r="AT738" s="219"/>
      <c r="AU738" s="218"/>
      <c r="AV738" s="114">
        <f t="shared" si="915"/>
        <v>0</v>
      </c>
      <c r="AW738" s="113">
        <f t="shared" si="916"/>
        <v>0</v>
      </c>
      <c r="AX738" s="210"/>
      <c r="AY738" s="111">
        <f t="shared" si="917"/>
        <v>0</v>
      </c>
      <c r="AZ738" s="113">
        <f t="shared" si="918"/>
        <v>0</v>
      </c>
      <c r="BA738" s="114">
        <f t="shared" si="919"/>
        <v>0</v>
      </c>
      <c r="BB738" s="113">
        <f t="shared" si="920"/>
        <v>0</v>
      </c>
      <c r="BC738" s="113">
        <f t="shared" si="921"/>
        <v>0</v>
      </c>
      <c r="BD738" s="117">
        <f t="shared" si="922"/>
        <v>0</v>
      </c>
    </row>
    <row r="739" spans="2:56" x14ac:dyDescent="0.3">
      <c r="B739" s="211" t="s">
        <v>148</v>
      </c>
      <c r="C739" s="212"/>
      <c r="D739" s="213"/>
      <c r="E739" s="144">
        <f t="shared" si="908"/>
        <v>0</v>
      </c>
      <c r="F739" s="212"/>
      <c r="G739" s="213"/>
      <c r="H739" s="144">
        <f t="shared" si="909"/>
        <v>0</v>
      </c>
      <c r="I739" s="212"/>
      <c r="J739" s="213"/>
      <c r="K739" s="144">
        <f t="shared" si="910"/>
        <v>0</v>
      </c>
      <c r="L739" s="212"/>
      <c r="M739" s="214"/>
      <c r="N739" s="215"/>
      <c r="O739" s="212"/>
      <c r="P739" s="215"/>
      <c r="Q739" s="139">
        <f t="shared" si="911"/>
        <v>0</v>
      </c>
      <c r="R739" s="215"/>
      <c r="S739" s="215"/>
      <c r="T739" s="140">
        <f t="shared" si="923"/>
        <v>0</v>
      </c>
      <c r="U739" s="216"/>
      <c r="V739" s="212"/>
      <c r="W739" s="215"/>
      <c r="X739" s="139">
        <f t="shared" si="912"/>
        <v>0</v>
      </c>
      <c r="Y739" s="215"/>
      <c r="Z739" s="215"/>
      <c r="AA739" s="140">
        <f t="shared" si="924"/>
        <v>0</v>
      </c>
      <c r="AB739" s="216"/>
      <c r="AC739" s="212"/>
      <c r="AD739" s="215"/>
      <c r="AE739" s="139">
        <f t="shared" si="913"/>
        <v>0</v>
      </c>
      <c r="AF739" s="215"/>
      <c r="AG739" s="215"/>
      <c r="AH739" s="140">
        <f t="shared" si="925"/>
        <v>0</v>
      </c>
      <c r="AJ739" s="217"/>
      <c r="AK739" s="218"/>
      <c r="AL739" s="219"/>
      <c r="AM739" s="218"/>
      <c r="AN739" s="219"/>
      <c r="AO739" s="218"/>
      <c r="AP739" s="219"/>
      <c r="AQ739" s="218"/>
      <c r="AR739" s="219"/>
      <c r="AS739" s="218"/>
      <c r="AT739" s="219"/>
      <c r="AU739" s="218"/>
      <c r="AV739" s="114">
        <f t="shared" si="915"/>
        <v>0</v>
      </c>
      <c r="AW739" s="113">
        <f t="shared" si="916"/>
        <v>0</v>
      </c>
      <c r="AX739" s="210"/>
      <c r="AY739" s="111">
        <f t="shared" si="917"/>
        <v>0</v>
      </c>
      <c r="AZ739" s="113">
        <f t="shared" si="918"/>
        <v>0</v>
      </c>
      <c r="BA739" s="114">
        <f t="shared" si="919"/>
        <v>0</v>
      </c>
      <c r="BB739" s="113">
        <f t="shared" si="920"/>
        <v>0</v>
      </c>
      <c r="BC739" s="113">
        <f t="shared" si="921"/>
        <v>0</v>
      </c>
      <c r="BD739" s="117">
        <f t="shared" si="922"/>
        <v>0</v>
      </c>
    </row>
    <row r="740" spans="2:56" x14ac:dyDescent="0.3">
      <c r="B740" s="211" t="s">
        <v>149</v>
      </c>
      <c r="C740" s="212"/>
      <c r="D740" s="213"/>
      <c r="E740" s="144">
        <f t="shared" si="908"/>
        <v>0</v>
      </c>
      <c r="F740" s="212"/>
      <c r="G740" s="213"/>
      <c r="H740" s="144">
        <f t="shared" si="909"/>
        <v>0</v>
      </c>
      <c r="I740" s="212"/>
      <c r="J740" s="213"/>
      <c r="K740" s="144">
        <f t="shared" si="910"/>
        <v>0</v>
      </c>
      <c r="L740" s="212"/>
      <c r="M740" s="214"/>
      <c r="N740" s="215"/>
      <c r="O740" s="212"/>
      <c r="P740" s="215"/>
      <c r="Q740" s="139">
        <f t="shared" si="911"/>
        <v>0</v>
      </c>
      <c r="R740" s="215"/>
      <c r="S740" s="215"/>
      <c r="T740" s="140">
        <f t="shared" si="923"/>
        <v>0</v>
      </c>
      <c r="U740" s="216"/>
      <c r="V740" s="212"/>
      <c r="W740" s="215"/>
      <c r="X740" s="139">
        <f t="shared" si="912"/>
        <v>0</v>
      </c>
      <c r="Y740" s="215"/>
      <c r="Z740" s="215"/>
      <c r="AA740" s="140">
        <f t="shared" si="924"/>
        <v>0</v>
      </c>
      <c r="AB740" s="216"/>
      <c r="AC740" s="212"/>
      <c r="AD740" s="215"/>
      <c r="AE740" s="139">
        <f t="shared" si="913"/>
        <v>0</v>
      </c>
      <c r="AF740" s="215"/>
      <c r="AG740" s="215"/>
      <c r="AH740" s="140">
        <f t="shared" si="925"/>
        <v>0</v>
      </c>
      <c r="AJ740" s="217"/>
      <c r="AK740" s="218"/>
      <c r="AL740" s="219"/>
      <c r="AM740" s="218"/>
      <c r="AN740" s="219"/>
      <c r="AO740" s="218"/>
      <c r="AP740" s="219"/>
      <c r="AQ740" s="218"/>
      <c r="AR740" s="219"/>
      <c r="AS740" s="218"/>
      <c r="AT740" s="219"/>
      <c r="AU740" s="218"/>
      <c r="AV740" s="114">
        <f t="shared" si="915"/>
        <v>0</v>
      </c>
      <c r="AW740" s="113">
        <f t="shared" si="916"/>
        <v>0</v>
      </c>
      <c r="AX740" s="210"/>
      <c r="AY740" s="111">
        <f t="shared" si="917"/>
        <v>0</v>
      </c>
      <c r="AZ740" s="113">
        <f t="shared" si="918"/>
        <v>0</v>
      </c>
      <c r="BA740" s="114">
        <f t="shared" si="919"/>
        <v>0</v>
      </c>
      <c r="BB740" s="113">
        <f t="shared" si="920"/>
        <v>0</v>
      </c>
      <c r="BC740" s="113">
        <f t="shared" si="921"/>
        <v>0</v>
      </c>
      <c r="BD740" s="117">
        <f t="shared" si="922"/>
        <v>0</v>
      </c>
    </row>
    <row r="741" spans="2:56" x14ac:dyDescent="0.3">
      <c r="B741" s="222" t="s">
        <v>150</v>
      </c>
      <c r="C741" s="78">
        <f>SUM(C742:C748)</f>
        <v>20000</v>
      </c>
      <c r="D741" s="79">
        <f>SUM(D742:D748)</f>
        <v>19895</v>
      </c>
      <c r="E741" s="69">
        <f t="shared" si="908"/>
        <v>0.99475000000000002</v>
      </c>
      <c r="F741" s="78">
        <f>SUM(F742:F748)</f>
        <v>99000</v>
      </c>
      <c r="G741" s="79">
        <f>SUM(G742:G748)</f>
        <v>98025.94</v>
      </c>
      <c r="H741" s="69">
        <f t="shared" si="909"/>
        <v>0.9901610101010101</v>
      </c>
      <c r="I741" s="78">
        <f>SUM(I742:I748)</f>
        <v>65100</v>
      </c>
      <c r="J741" s="79">
        <f>SUM(J742:J748)</f>
        <v>64954.43</v>
      </c>
      <c r="K741" s="69">
        <f t="shared" si="910"/>
        <v>0.99776390168970819</v>
      </c>
      <c r="L741" s="78">
        <f>SUM(L742:L748)</f>
        <v>74006</v>
      </c>
      <c r="M741" s="80">
        <f>SUM(M742:M748)</f>
        <v>64895</v>
      </c>
      <c r="N741" s="81">
        <f>SUM(N742:N748)</f>
        <v>0</v>
      </c>
      <c r="O741" s="78">
        <f>SUM(O742:O748)</f>
        <v>150000</v>
      </c>
      <c r="P741" s="81">
        <f>SUM(P742:P748)</f>
        <v>0</v>
      </c>
      <c r="Q741" s="148">
        <f t="shared" si="911"/>
        <v>150000</v>
      </c>
      <c r="R741" s="81">
        <f>SUM(R742:R748)</f>
        <v>0</v>
      </c>
      <c r="S741" s="81">
        <f>SUM(S742:S748)</f>
        <v>0</v>
      </c>
      <c r="T741" s="149">
        <f t="shared" si="923"/>
        <v>150000</v>
      </c>
      <c r="U741" s="216"/>
      <c r="V741" s="78">
        <f>SUM(V742:V748)</f>
        <v>150000</v>
      </c>
      <c r="W741" s="81">
        <f>SUM(W742:W748)</f>
        <v>0</v>
      </c>
      <c r="X741" s="148">
        <f t="shared" si="912"/>
        <v>150000</v>
      </c>
      <c r="Y741" s="81">
        <f>SUM(Y742:Y748)</f>
        <v>0</v>
      </c>
      <c r="Z741" s="81">
        <f>SUM(Z742:Z748)</f>
        <v>0</v>
      </c>
      <c r="AA741" s="149">
        <f t="shared" si="924"/>
        <v>150000</v>
      </c>
      <c r="AB741" s="216"/>
      <c r="AC741" s="78">
        <f>SUM(AC742:AC748)</f>
        <v>150000</v>
      </c>
      <c r="AD741" s="81">
        <f>SUM(AD742:AD748)</f>
        <v>0</v>
      </c>
      <c r="AE741" s="148">
        <f t="shared" si="913"/>
        <v>150000</v>
      </c>
      <c r="AF741" s="81">
        <f>SUM(AF742:AF748)</f>
        <v>0</v>
      </c>
      <c r="AG741" s="81">
        <f>SUM(AG742:AG748)</f>
        <v>0</v>
      </c>
      <c r="AH741" s="149">
        <f t="shared" si="925"/>
        <v>150000</v>
      </c>
      <c r="AJ741" s="79">
        <f t="shared" ref="AJ741:AU741" si="941">SUM(AJ742:AJ748)</f>
        <v>0</v>
      </c>
      <c r="AK741" s="80">
        <f t="shared" si="941"/>
        <v>0</v>
      </c>
      <c r="AL741" s="81">
        <f t="shared" si="941"/>
        <v>0</v>
      </c>
      <c r="AM741" s="80">
        <f t="shared" si="941"/>
        <v>0</v>
      </c>
      <c r="AN741" s="81">
        <f t="shared" si="941"/>
        <v>0</v>
      </c>
      <c r="AO741" s="80">
        <f t="shared" si="941"/>
        <v>75000</v>
      </c>
      <c r="AP741" s="81">
        <f t="shared" si="941"/>
        <v>0</v>
      </c>
      <c r="AQ741" s="80">
        <f t="shared" si="941"/>
        <v>20000</v>
      </c>
      <c r="AR741" s="81">
        <f t="shared" si="941"/>
        <v>0</v>
      </c>
      <c r="AS741" s="80">
        <f t="shared" si="941"/>
        <v>0</v>
      </c>
      <c r="AT741" s="81">
        <f t="shared" si="941"/>
        <v>55000</v>
      </c>
      <c r="AU741" s="80">
        <f t="shared" si="941"/>
        <v>0</v>
      </c>
      <c r="AV741" s="81">
        <f t="shared" si="915"/>
        <v>150000</v>
      </c>
      <c r="AW741" s="80">
        <f t="shared" si="916"/>
        <v>0</v>
      </c>
      <c r="AX741" s="210"/>
      <c r="AY741" s="79">
        <f t="shared" si="917"/>
        <v>0</v>
      </c>
      <c r="AZ741" s="80">
        <f t="shared" si="918"/>
        <v>75000</v>
      </c>
      <c r="BA741" s="81">
        <f t="shared" si="919"/>
        <v>20000</v>
      </c>
      <c r="BB741" s="80">
        <f t="shared" si="920"/>
        <v>55000</v>
      </c>
      <c r="BC741" s="80">
        <f t="shared" si="921"/>
        <v>150000</v>
      </c>
      <c r="BD741" s="86">
        <f t="shared" si="922"/>
        <v>0</v>
      </c>
    </row>
    <row r="742" spans="2:56" x14ac:dyDescent="0.3">
      <c r="B742" s="211" t="s">
        <v>151</v>
      </c>
      <c r="C742" s="212"/>
      <c r="D742" s="213"/>
      <c r="E742" s="144">
        <f t="shared" si="908"/>
        <v>0</v>
      </c>
      <c r="F742" s="212"/>
      <c r="G742" s="213"/>
      <c r="H742" s="144">
        <f t="shared" si="909"/>
        <v>0</v>
      </c>
      <c r="I742" s="212"/>
      <c r="J742" s="213"/>
      <c r="K742" s="144">
        <f t="shared" si="910"/>
        <v>0</v>
      </c>
      <c r="L742" s="212"/>
      <c r="M742" s="214"/>
      <c r="N742" s="215"/>
      <c r="O742" s="212"/>
      <c r="P742" s="215"/>
      <c r="Q742" s="139">
        <f t="shared" si="911"/>
        <v>0</v>
      </c>
      <c r="R742" s="215"/>
      <c r="S742" s="215"/>
      <c r="T742" s="140">
        <f t="shared" si="923"/>
        <v>0</v>
      </c>
      <c r="U742" s="216"/>
      <c r="V742" s="212"/>
      <c r="W742" s="215"/>
      <c r="X742" s="139">
        <f t="shared" si="912"/>
        <v>0</v>
      </c>
      <c r="Y742" s="215"/>
      <c r="Z742" s="215"/>
      <c r="AA742" s="140">
        <f t="shared" si="924"/>
        <v>0</v>
      </c>
      <c r="AB742" s="216"/>
      <c r="AC742" s="212"/>
      <c r="AD742" s="215"/>
      <c r="AE742" s="139">
        <f t="shared" si="913"/>
        <v>0</v>
      </c>
      <c r="AF742" s="215"/>
      <c r="AG742" s="215"/>
      <c r="AH742" s="140">
        <f t="shared" si="925"/>
        <v>0</v>
      </c>
      <c r="AJ742" s="217"/>
      <c r="AK742" s="218"/>
      <c r="AL742" s="219"/>
      <c r="AM742" s="218"/>
      <c r="AN742" s="219"/>
      <c r="AO742" s="218"/>
      <c r="AP742" s="219"/>
      <c r="AQ742" s="218"/>
      <c r="AR742" s="219"/>
      <c r="AS742" s="218"/>
      <c r="AT742" s="219"/>
      <c r="AU742" s="218"/>
      <c r="AV742" s="114">
        <f t="shared" si="915"/>
        <v>0</v>
      </c>
      <c r="AW742" s="113">
        <f t="shared" si="916"/>
        <v>0</v>
      </c>
      <c r="AX742" s="210"/>
      <c r="AY742" s="111">
        <f t="shared" si="917"/>
        <v>0</v>
      </c>
      <c r="AZ742" s="113">
        <f t="shared" si="918"/>
        <v>0</v>
      </c>
      <c r="BA742" s="114">
        <f t="shared" si="919"/>
        <v>0</v>
      </c>
      <c r="BB742" s="113">
        <f t="shared" si="920"/>
        <v>0</v>
      </c>
      <c r="BC742" s="113">
        <f t="shared" si="921"/>
        <v>0</v>
      </c>
      <c r="BD742" s="117">
        <f t="shared" si="922"/>
        <v>0</v>
      </c>
    </row>
    <row r="743" spans="2:56" x14ac:dyDescent="0.3">
      <c r="B743" s="211" t="s">
        <v>152</v>
      </c>
      <c r="C743" s="212"/>
      <c r="D743" s="213"/>
      <c r="E743" s="144">
        <f t="shared" si="908"/>
        <v>0</v>
      </c>
      <c r="F743" s="212"/>
      <c r="G743" s="213"/>
      <c r="H743" s="144">
        <f t="shared" si="909"/>
        <v>0</v>
      </c>
      <c r="I743" s="212"/>
      <c r="J743" s="213"/>
      <c r="K743" s="144">
        <f t="shared" si="910"/>
        <v>0</v>
      </c>
      <c r="L743" s="212"/>
      <c r="M743" s="214"/>
      <c r="N743" s="215"/>
      <c r="O743" s="212"/>
      <c r="P743" s="215"/>
      <c r="Q743" s="139">
        <f t="shared" si="911"/>
        <v>0</v>
      </c>
      <c r="R743" s="215"/>
      <c r="S743" s="215"/>
      <c r="T743" s="140">
        <f t="shared" si="923"/>
        <v>0</v>
      </c>
      <c r="U743" s="216"/>
      <c r="V743" s="212"/>
      <c r="W743" s="215"/>
      <c r="X743" s="139">
        <f t="shared" si="912"/>
        <v>0</v>
      </c>
      <c r="Y743" s="215"/>
      <c r="Z743" s="215"/>
      <c r="AA743" s="140">
        <f t="shared" si="924"/>
        <v>0</v>
      </c>
      <c r="AB743" s="216"/>
      <c r="AC743" s="212"/>
      <c r="AD743" s="215"/>
      <c r="AE743" s="139">
        <f t="shared" si="913"/>
        <v>0</v>
      </c>
      <c r="AF743" s="215"/>
      <c r="AG743" s="215"/>
      <c r="AH743" s="140">
        <f t="shared" si="925"/>
        <v>0</v>
      </c>
      <c r="AJ743" s="217"/>
      <c r="AK743" s="218"/>
      <c r="AL743" s="219"/>
      <c r="AM743" s="218"/>
      <c r="AN743" s="219"/>
      <c r="AO743" s="218"/>
      <c r="AP743" s="219"/>
      <c r="AQ743" s="218"/>
      <c r="AR743" s="219"/>
      <c r="AS743" s="218"/>
      <c r="AT743" s="219"/>
      <c r="AU743" s="218"/>
      <c r="AV743" s="114">
        <f t="shared" si="915"/>
        <v>0</v>
      </c>
      <c r="AW743" s="113">
        <f t="shared" si="916"/>
        <v>0</v>
      </c>
      <c r="AX743" s="210"/>
      <c r="AY743" s="111">
        <f t="shared" si="917"/>
        <v>0</v>
      </c>
      <c r="AZ743" s="113">
        <f t="shared" si="918"/>
        <v>0</v>
      </c>
      <c r="BA743" s="114">
        <f t="shared" si="919"/>
        <v>0</v>
      </c>
      <c r="BB743" s="113">
        <f t="shared" si="920"/>
        <v>0</v>
      </c>
      <c r="BC743" s="113">
        <f t="shared" si="921"/>
        <v>0</v>
      </c>
      <c r="BD743" s="117">
        <f t="shared" si="922"/>
        <v>0</v>
      </c>
    </row>
    <row r="744" spans="2:56" x14ac:dyDescent="0.3">
      <c r="B744" s="211" t="s">
        <v>153</v>
      </c>
      <c r="C744" s="212"/>
      <c r="D744" s="213"/>
      <c r="E744" s="144">
        <f t="shared" si="908"/>
        <v>0</v>
      </c>
      <c r="F744" s="212">
        <v>40000</v>
      </c>
      <c r="G744" s="213">
        <v>39229.440000000002</v>
      </c>
      <c r="H744" s="144">
        <f t="shared" si="909"/>
        <v>0.98073600000000005</v>
      </c>
      <c r="I744" s="212">
        <v>37000</v>
      </c>
      <c r="J744" s="213">
        <v>36865.18</v>
      </c>
      <c r="K744" s="144">
        <f t="shared" si="910"/>
        <v>0.99635621621621617</v>
      </c>
      <c r="L744" s="212">
        <v>45000</v>
      </c>
      <c r="M744" s="214">
        <v>45000</v>
      </c>
      <c r="N744" s="215"/>
      <c r="O744" s="212">
        <v>60000</v>
      </c>
      <c r="P744" s="215"/>
      <c r="Q744" s="139">
        <f t="shared" si="911"/>
        <v>60000</v>
      </c>
      <c r="R744" s="215"/>
      <c r="S744" s="215"/>
      <c r="T744" s="140">
        <f t="shared" si="923"/>
        <v>60000</v>
      </c>
      <c r="U744" s="216"/>
      <c r="V744" s="212">
        <v>60000</v>
      </c>
      <c r="W744" s="215"/>
      <c r="X744" s="139">
        <f t="shared" si="912"/>
        <v>60000</v>
      </c>
      <c r="Y744" s="215"/>
      <c r="Z744" s="215"/>
      <c r="AA744" s="140">
        <f t="shared" si="924"/>
        <v>60000</v>
      </c>
      <c r="AB744" s="216"/>
      <c r="AC744" s="212">
        <v>60000</v>
      </c>
      <c r="AD744" s="215"/>
      <c r="AE744" s="139">
        <f t="shared" si="913"/>
        <v>60000</v>
      </c>
      <c r="AF744" s="215"/>
      <c r="AG744" s="215"/>
      <c r="AH744" s="140">
        <f t="shared" si="925"/>
        <v>60000</v>
      </c>
      <c r="AJ744" s="217"/>
      <c r="AK744" s="218"/>
      <c r="AL744" s="219"/>
      <c r="AM744" s="218"/>
      <c r="AN744" s="219"/>
      <c r="AO744" s="218">
        <v>30000</v>
      </c>
      <c r="AP744" s="219">
        <v>0</v>
      </c>
      <c r="AQ744" s="218">
        <v>0</v>
      </c>
      <c r="AR744" s="219">
        <v>0</v>
      </c>
      <c r="AS744" s="218">
        <v>0</v>
      </c>
      <c r="AT744" s="219">
        <v>30000</v>
      </c>
      <c r="AU744" s="218"/>
      <c r="AV744" s="114">
        <f t="shared" si="915"/>
        <v>60000</v>
      </c>
      <c r="AW744" s="113">
        <f t="shared" si="916"/>
        <v>0</v>
      </c>
      <c r="AX744" s="210"/>
      <c r="AY744" s="111">
        <f t="shared" si="917"/>
        <v>0</v>
      </c>
      <c r="AZ744" s="113">
        <f t="shared" si="918"/>
        <v>30000</v>
      </c>
      <c r="BA744" s="114">
        <f t="shared" si="919"/>
        <v>0</v>
      </c>
      <c r="BB744" s="113">
        <f t="shared" si="920"/>
        <v>30000</v>
      </c>
      <c r="BC744" s="113">
        <f t="shared" si="921"/>
        <v>60000</v>
      </c>
      <c r="BD744" s="117">
        <f t="shared" si="922"/>
        <v>0</v>
      </c>
    </row>
    <row r="745" spans="2:56" x14ac:dyDescent="0.3">
      <c r="B745" s="211" t="s">
        <v>154</v>
      </c>
      <c r="C745" s="212"/>
      <c r="D745" s="213"/>
      <c r="E745" s="144">
        <f t="shared" si="908"/>
        <v>0</v>
      </c>
      <c r="F745" s="212"/>
      <c r="G745" s="213"/>
      <c r="H745" s="144">
        <f t="shared" si="909"/>
        <v>0</v>
      </c>
      <c r="I745" s="212"/>
      <c r="J745" s="213"/>
      <c r="K745" s="144">
        <f t="shared" si="910"/>
        <v>0</v>
      </c>
      <c r="L745" s="212"/>
      <c r="M745" s="214"/>
      <c r="N745" s="215"/>
      <c r="O745" s="212"/>
      <c r="P745" s="215"/>
      <c r="Q745" s="139">
        <f t="shared" si="911"/>
        <v>0</v>
      </c>
      <c r="R745" s="215"/>
      <c r="S745" s="215"/>
      <c r="T745" s="140">
        <f t="shared" si="923"/>
        <v>0</v>
      </c>
      <c r="U745" s="216"/>
      <c r="V745" s="212"/>
      <c r="W745" s="215"/>
      <c r="X745" s="139">
        <f t="shared" si="912"/>
        <v>0</v>
      </c>
      <c r="Y745" s="215"/>
      <c r="Z745" s="215"/>
      <c r="AA745" s="140">
        <f t="shared" si="924"/>
        <v>0</v>
      </c>
      <c r="AB745" s="216"/>
      <c r="AC745" s="212"/>
      <c r="AD745" s="215"/>
      <c r="AE745" s="139">
        <f t="shared" si="913"/>
        <v>0</v>
      </c>
      <c r="AF745" s="215"/>
      <c r="AG745" s="215"/>
      <c r="AH745" s="140">
        <f t="shared" si="925"/>
        <v>0</v>
      </c>
      <c r="AJ745" s="217"/>
      <c r="AK745" s="218"/>
      <c r="AL745" s="219"/>
      <c r="AM745" s="218"/>
      <c r="AN745" s="219"/>
      <c r="AO745" s="218"/>
      <c r="AP745" s="219"/>
      <c r="AQ745" s="218"/>
      <c r="AR745" s="219"/>
      <c r="AS745" s="218"/>
      <c r="AT745" s="219"/>
      <c r="AU745" s="218"/>
      <c r="AV745" s="114">
        <f t="shared" si="915"/>
        <v>0</v>
      </c>
      <c r="AW745" s="113">
        <f t="shared" si="916"/>
        <v>0</v>
      </c>
      <c r="AX745" s="210"/>
      <c r="AY745" s="111">
        <f t="shared" si="917"/>
        <v>0</v>
      </c>
      <c r="AZ745" s="113">
        <f t="shared" si="918"/>
        <v>0</v>
      </c>
      <c r="BA745" s="114">
        <f t="shared" si="919"/>
        <v>0</v>
      </c>
      <c r="BB745" s="113">
        <f t="shared" si="920"/>
        <v>0</v>
      </c>
      <c r="BC745" s="113">
        <f t="shared" si="921"/>
        <v>0</v>
      </c>
      <c r="BD745" s="117">
        <f t="shared" si="922"/>
        <v>0</v>
      </c>
    </row>
    <row r="746" spans="2:56" x14ac:dyDescent="0.3">
      <c r="B746" s="211" t="s">
        <v>155</v>
      </c>
      <c r="C746" s="212"/>
      <c r="D746" s="213"/>
      <c r="E746" s="144">
        <f t="shared" si="908"/>
        <v>0</v>
      </c>
      <c r="F746" s="212"/>
      <c r="G746" s="213"/>
      <c r="H746" s="144">
        <f t="shared" si="909"/>
        <v>0</v>
      </c>
      <c r="I746" s="212"/>
      <c r="J746" s="213"/>
      <c r="K746" s="144">
        <f t="shared" si="910"/>
        <v>0</v>
      </c>
      <c r="L746" s="212"/>
      <c r="M746" s="214"/>
      <c r="N746" s="215"/>
      <c r="O746" s="212"/>
      <c r="P746" s="215"/>
      <c r="Q746" s="139">
        <f t="shared" si="911"/>
        <v>0</v>
      </c>
      <c r="R746" s="215"/>
      <c r="S746" s="215"/>
      <c r="T746" s="140">
        <f t="shared" si="923"/>
        <v>0</v>
      </c>
      <c r="U746" s="216"/>
      <c r="V746" s="212"/>
      <c r="W746" s="215"/>
      <c r="X746" s="139">
        <f t="shared" si="912"/>
        <v>0</v>
      </c>
      <c r="Y746" s="215"/>
      <c r="Z746" s="215"/>
      <c r="AA746" s="140">
        <f t="shared" si="924"/>
        <v>0</v>
      </c>
      <c r="AB746" s="216"/>
      <c r="AC746" s="212"/>
      <c r="AD746" s="215"/>
      <c r="AE746" s="139">
        <f t="shared" si="913"/>
        <v>0</v>
      </c>
      <c r="AF746" s="215"/>
      <c r="AG746" s="215"/>
      <c r="AH746" s="140">
        <f t="shared" si="925"/>
        <v>0</v>
      </c>
      <c r="AJ746" s="217"/>
      <c r="AK746" s="218"/>
      <c r="AL746" s="219"/>
      <c r="AM746" s="218"/>
      <c r="AN746" s="219"/>
      <c r="AO746" s="218"/>
      <c r="AP746" s="219"/>
      <c r="AQ746" s="218"/>
      <c r="AR746" s="219"/>
      <c r="AS746" s="218"/>
      <c r="AT746" s="219"/>
      <c r="AU746" s="218"/>
      <c r="AV746" s="114">
        <f t="shared" si="915"/>
        <v>0</v>
      </c>
      <c r="AW746" s="113">
        <f t="shared" si="916"/>
        <v>0</v>
      </c>
      <c r="AX746" s="210"/>
      <c r="AY746" s="111">
        <f t="shared" si="917"/>
        <v>0</v>
      </c>
      <c r="AZ746" s="113">
        <f t="shared" si="918"/>
        <v>0</v>
      </c>
      <c r="BA746" s="114">
        <f t="shared" si="919"/>
        <v>0</v>
      </c>
      <c r="BB746" s="113">
        <f t="shared" si="920"/>
        <v>0</v>
      </c>
      <c r="BC746" s="113">
        <f t="shared" si="921"/>
        <v>0</v>
      </c>
      <c r="BD746" s="117">
        <f t="shared" si="922"/>
        <v>0</v>
      </c>
    </row>
    <row r="747" spans="2:56" x14ac:dyDescent="0.3">
      <c r="B747" s="211" t="s">
        <v>156</v>
      </c>
      <c r="C747" s="212"/>
      <c r="D747" s="213"/>
      <c r="E747" s="144">
        <f t="shared" si="908"/>
        <v>0</v>
      </c>
      <c r="F747" s="212">
        <v>29000</v>
      </c>
      <c r="G747" s="213">
        <v>28954</v>
      </c>
      <c r="H747" s="144">
        <f t="shared" si="909"/>
        <v>0.99841379310344824</v>
      </c>
      <c r="I747" s="212"/>
      <c r="J747" s="213"/>
      <c r="K747" s="144">
        <f t="shared" si="910"/>
        <v>0</v>
      </c>
      <c r="L747" s="212"/>
      <c r="M747" s="214"/>
      <c r="N747" s="215"/>
      <c r="O747" s="212">
        <v>40000</v>
      </c>
      <c r="P747" s="215"/>
      <c r="Q747" s="139">
        <f t="shared" si="911"/>
        <v>40000</v>
      </c>
      <c r="R747" s="215"/>
      <c r="S747" s="215"/>
      <c r="T747" s="140">
        <f t="shared" si="923"/>
        <v>40000</v>
      </c>
      <c r="U747" s="216"/>
      <c r="V747" s="212">
        <v>40000</v>
      </c>
      <c r="W747" s="215"/>
      <c r="X747" s="139">
        <f t="shared" si="912"/>
        <v>40000</v>
      </c>
      <c r="Y747" s="215"/>
      <c r="Z747" s="215"/>
      <c r="AA747" s="140">
        <f t="shared" si="924"/>
        <v>40000</v>
      </c>
      <c r="AB747" s="216"/>
      <c r="AC747" s="212">
        <v>40000</v>
      </c>
      <c r="AD747" s="215"/>
      <c r="AE747" s="139">
        <f t="shared" si="913"/>
        <v>40000</v>
      </c>
      <c r="AF747" s="215"/>
      <c r="AG747" s="215"/>
      <c r="AH747" s="140">
        <f t="shared" si="925"/>
        <v>40000</v>
      </c>
      <c r="AJ747" s="217"/>
      <c r="AK747" s="218"/>
      <c r="AL747" s="219"/>
      <c r="AM747" s="218"/>
      <c r="AN747" s="219"/>
      <c r="AO747" s="218">
        <v>20000</v>
      </c>
      <c r="AP747" s="219">
        <v>0</v>
      </c>
      <c r="AQ747" s="218">
        <v>20000</v>
      </c>
      <c r="AR747" s="219">
        <v>0</v>
      </c>
      <c r="AS747" s="218">
        <v>0</v>
      </c>
      <c r="AT747" s="219">
        <v>0</v>
      </c>
      <c r="AU747" s="218"/>
      <c r="AV747" s="114">
        <f t="shared" si="915"/>
        <v>40000</v>
      </c>
      <c r="AW747" s="113">
        <f t="shared" si="916"/>
        <v>0</v>
      </c>
      <c r="AX747" s="210"/>
      <c r="AY747" s="111">
        <f t="shared" si="917"/>
        <v>0</v>
      </c>
      <c r="AZ747" s="113">
        <f t="shared" si="918"/>
        <v>20000</v>
      </c>
      <c r="BA747" s="114">
        <f t="shared" si="919"/>
        <v>20000</v>
      </c>
      <c r="BB747" s="113">
        <f t="shared" si="920"/>
        <v>0</v>
      </c>
      <c r="BC747" s="113">
        <f t="shared" si="921"/>
        <v>40000</v>
      </c>
      <c r="BD747" s="117">
        <f t="shared" si="922"/>
        <v>0</v>
      </c>
    </row>
    <row r="748" spans="2:56" x14ac:dyDescent="0.3">
      <c r="B748" s="211" t="s">
        <v>157</v>
      </c>
      <c r="C748" s="212">
        <v>20000</v>
      </c>
      <c r="D748" s="213">
        <v>19895</v>
      </c>
      <c r="E748" s="144">
        <f t="shared" si="908"/>
        <v>0.99475000000000002</v>
      </c>
      <c r="F748" s="212">
        <v>30000</v>
      </c>
      <c r="G748" s="213">
        <v>29842.5</v>
      </c>
      <c r="H748" s="144">
        <f t="shared" si="909"/>
        <v>0.99475000000000002</v>
      </c>
      <c r="I748" s="212">
        <v>28100</v>
      </c>
      <c r="J748" s="213">
        <v>28089.25</v>
      </c>
      <c r="K748" s="144">
        <f t="shared" si="910"/>
        <v>0.99961743772241995</v>
      </c>
      <c r="L748" s="212">
        <v>29006</v>
      </c>
      <c r="M748" s="214">
        <v>19895</v>
      </c>
      <c r="N748" s="215"/>
      <c r="O748" s="212">
        <v>50000</v>
      </c>
      <c r="P748" s="215"/>
      <c r="Q748" s="139">
        <f t="shared" si="911"/>
        <v>50000</v>
      </c>
      <c r="R748" s="215"/>
      <c r="S748" s="215"/>
      <c r="T748" s="140">
        <f t="shared" si="923"/>
        <v>50000</v>
      </c>
      <c r="U748" s="216"/>
      <c r="V748" s="212">
        <v>50000</v>
      </c>
      <c r="W748" s="215"/>
      <c r="X748" s="139">
        <f t="shared" si="912"/>
        <v>50000</v>
      </c>
      <c r="Y748" s="215"/>
      <c r="Z748" s="215"/>
      <c r="AA748" s="140">
        <f t="shared" si="924"/>
        <v>50000</v>
      </c>
      <c r="AB748" s="216"/>
      <c r="AC748" s="212">
        <v>50000</v>
      </c>
      <c r="AD748" s="215"/>
      <c r="AE748" s="139">
        <f t="shared" si="913"/>
        <v>50000</v>
      </c>
      <c r="AF748" s="215"/>
      <c r="AG748" s="215"/>
      <c r="AH748" s="140">
        <f t="shared" si="925"/>
        <v>50000</v>
      </c>
      <c r="AJ748" s="217"/>
      <c r="AK748" s="218"/>
      <c r="AL748" s="219"/>
      <c r="AM748" s="218"/>
      <c r="AN748" s="219"/>
      <c r="AO748" s="218">
        <v>25000</v>
      </c>
      <c r="AP748" s="219">
        <v>0</v>
      </c>
      <c r="AQ748" s="218">
        <v>0</v>
      </c>
      <c r="AR748" s="219">
        <v>0</v>
      </c>
      <c r="AS748" s="218">
        <v>0</v>
      </c>
      <c r="AT748" s="219">
        <v>25000</v>
      </c>
      <c r="AU748" s="218"/>
      <c r="AV748" s="114">
        <f t="shared" si="915"/>
        <v>50000</v>
      </c>
      <c r="AW748" s="113">
        <f t="shared" si="916"/>
        <v>0</v>
      </c>
      <c r="AX748" s="210"/>
      <c r="AY748" s="111">
        <f t="shared" si="917"/>
        <v>0</v>
      </c>
      <c r="AZ748" s="113">
        <f t="shared" si="918"/>
        <v>25000</v>
      </c>
      <c r="BA748" s="114">
        <f t="shared" si="919"/>
        <v>0</v>
      </c>
      <c r="BB748" s="113">
        <f t="shared" si="920"/>
        <v>25000</v>
      </c>
      <c r="BC748" s="113">
        <f t="shared" si="921"/>
        <v>50000</v>
      </c>
      <c r="BD748" s="117">
        <f t="shared" si="922"/>
        <v>0</v>
      </c>
    </row>
    <row r="749" spans="2:56" x14ac:dyDescent="0.3">
      <c r="B749" s="222" t="s">
        <v>158</v>
      </c>
      <c r="C749" s="78">
        <f>SUM(C750)</f>
        <v>0</v>
      </c>
      <c r="D749" s="79">
        <f>SUM(D750)</f>
        <v>0</v>
      </c>
      <c r="E749" s="69">
        <f t="shared" si="908"/>
        <v>0</v>
      </c>
      <c r="F749" s="78">
        <f>SUM(F750)</f>
        <v>0</v>
      </c>
      <c r="G749" s="79">
        <f>SUM(G750)</f>
        <v>0</v>
      </c>
      <c r="H749" s="69">
        <f t="shared" si="909"/>
        <v>0</v>
      </c>
      <c r="I749" s="78">
        <f>SUM(I750)</f>
        <v>0</v>
      </c>
      <c r="J749" s="79">
        <f>SUM(J750)</f>
        <v>0</v>
      </c>
      <c r="K749" s="69">
        <f t="shared" si="910"/>
        <v>0</v>
      </c>
      <c r="L749" s="78">
        <f>SUM(L750)</f>
        <v>0</v>
      </c>
      <c r="M749" s="80">
        <f>SUM(M750)</f>
        <v>0</v>
      </c>
      <c r="N749" s="81">
        <f>SUM(N750)</f>
        <v>0</v>
      </c>
      <c r="O749" s="78">
        <f>SUM(O750)</f>
        <v>0</v>
      </c>
      <c r="P749" s="81">
        <f>SUM(P750)</f>
        <v>0</v>
      </c>
      <c r="Q749" s="148">
        <f t="shared" si="911"/>
        <v>0</v>
      </c>
      <c r="R749" s="81">
        <f>SUM(R750)</f>
        <v>0</v>
      </c>
      <c r="S749" s="81">
        <f>SUM(S750)</f>
        <v>0</v>
      </c>
      <c r="T749" s="149">
        <f t="shared" si="923"/>
        <v>0</v>
      </c>
      <c r="U749" s="216"/>
      <c r="V749" s="78">
        <f>SUM(V750)</f>
        <v>0</v>
      </c>
      <c r="W749" s="81">
        <f>SUM(W750)</f>
        <v>0</v>
      </c>
      <c r="X749" s="148">
        <f t="shared" si="912"/>
        <v>0</v>
      </c>
      <c r="Y749" s="81">
        <f>SUM(Y750)</f>
        <v>0</v>
      </c>
      <c r="Z749" s="81">
        <f>SUM(Z750)</f>
        <v>0</v>
      </c>
      <c r="AA749" s="149">
        <f t="shared" si="924"/>
        <v>0</v>
      </c>
      <c r="AB749" s="216"/>
      <c r="AC749" s="78">
        <f>SUM(AC750)</f>
        <v>0</v>
      </c>
      <c r="AD749" s="81">
        <f>SUM(AD750)</f>
        <v>0</v>
      </c>
      <c r="AE749" s="148">
        <f t="shared" si="913"/>
        <v>0</v>
      </c>
      <c r="AF749" s="81">
        <f>SUM(AF750)</f>
        <v>0</v>
      </c>
      <c r="AG749" s="81">
        <f>SUM(AG750)</f>
        <v>0</v>
      </c>
      <c r="AH749" s="149">
        <f t="shared" si="925"/>
        <v>0</v>
      </c>
      <c r="AJ749" s="79">
        <f t="shared" ref="AJ749:AU749" si="942">SUM(AJ750)</f>
        <v>0</v>
      </c>
      <c r="AK749" s="80">
        <f t="shared" si="942"/>
        <v>0</v>
      </c>
      <c r="AL749" s="81">
        <f t="shared" si="942"/>
        <v>0</v>
      </c>
      <c r="AM749" s="80">
        <f t="shared" si="942"/>
        <v>0</v>
      </c>
      <c r="AN749" s="81">
        <f t="shared" si="942"/>
        <v>0</v>
      </c>
      <c r="AO749" s="80">
        <f t="shared" si="942"/>
        <v>0</v>
      </c>
      <c r="AP749" s="81">
        <f t="shared" si="942"/>
        <v>0</v>
      </c>
      <c r="AQ749" s="80">
        <f t="shared" si="942"/>
        <v>0</v>
      </c>
      <c r="AR749" s="81">
        <f t="shared" si="942"/>
        <v>0</v>
      </c>
      <c r="AS749" s="80">
        <f t="shared" si="942"/>
        <v>0</v>
      </c>
      <c r="AT749" s="81">
        <f t="shared" si="942"/>
        <v>0</v>
      </c>
      <c r="AU749" s="80">
        <f t="shared" si="942"/>
        <v>0</v>
      </c>
      <c r="AV749" s="81">
        <f t="shared" si="915"/>
        <v>0</v>
      </c>
      <c r="AW749" s="80">
        <f t="shared" si="916"/>
        <v>0</v>
      </c>
      <c r="AX749" s="210"/>
      <c r="AY749" s="79">
        <f t="shared" si="917"/>
        <v>0</v>
      </c>
      <c r="AZ749" s="80">
        <f t="shared" si="918"/>
        <v>0</v>
      </c>
      <c r="BA749" s="81">
        <f t="shared" si="919"/>
        <v>0</v>
      </c>
      <c r="BB749" s="80">
        <f t="shared" si="920"/>
        <v>0</v>
      </c>
      <c r="BC749" s="80">
        <f t="shared" si="921"/>
        <v>0</v>
      </c>
      <c r="BD749" s="86">
        <f t="shared" si="922"/>
        <v>0</v>
      </c>
    </row>
    <row r="750" spans="2:56" x14ac:dyDescent="0.3">
      <c r="B750" s="211" t="s">
        <v>159</v>
      </c>
      <c r="C750" s="212"/>
      <c r="D750" s="213"/>
      <c r="E750" s="144">
        <f t="shared" si="908"/>
        <v>0</v>
      </c>
      <c r="F750" s="212"/>
      <c r="G750" s="213"/>
      <c r="H750" s="144">
        <f t="shared" si="909"/>
        <v>0</v>
      </c>
      <c r="I750" s="212"/>
      <c r="J750" s="213"/>
      <c r="K750" s="144">
        <f t="shared" si="910"/>
        <v>0</v>
      </c>
      <c r="L750" s="212"/>
      <c r="M750" s="214"/>
      <c r="N750" s="215"/>
      <c r="O750" s="212"/>
      <c r="P750" s="215"/>
      <c r="Q750" s="139">
        <f t="shared" si="911"/>
        <v>0</v>
      </c>
      <c r="R750" s="215"/>
      <c r="S750" s="215"/>
      <c r="T750" s="140">
        <f t="shared" si="923"/>
        <v>0</v>
      </c>
      <c r="U750" s="216"/>
      <c r="V750" s="212"/>
      <c r="W750" s="215"/>
      <c r="X750" s="139">
        <f t="shared" si="912"/>
        <v>0</v>
      </c>
      <c r="Y750" s="215"/>
      <c r="Z750" s="215"/>
      <c r="AA750" s="140">
        <f t="shared" si="924"/>
        <v>0</v>
      </c>
      <c r="AB750" s="216"/>
      <c r="AC750" s="212"/>
      <c r="AD750" s="215"/>
      <c r="AE750" s="139">
        <f t="shared" si="913"/>
        <v>0</v>
      </c>
      <c r="AF750" s="215"/>
      <c r="AG750" s="215"/>
      <c r="AH750" s="140">
        <f t="shared" si="925"/>
        <v>0</v>
      </c>
      <c r="AJ750" s="217"/>
      <c r="AK750" s="218"/>
      <c r="AL750" s="219"/>
      <c r="AM750" s="218"/>
      <c r="AN750" s="219"/>
      <c r="AO750" s="218"/>
      <c r="AP750" s="219"/>
      <c r="AQ750" s="218"/>
      <c r="AR750" s="219"/>
      <c r="AS750" s="218"/>
      <c r="AT750" s="219"/>
      <c r="AU750" s="218"/>
      <c r="AV750" s="114">
        <f t="shared" si="915"/>
        <v>0</v>
      </c>
      <c r="AW750" s="113">
        <f t="shared" si="916"/>
        <v>0</v>
      </c>
      <c r="AX750" s="210"/>
      <c r="AY750" s="111">
        <f t="shared" si="917"/>
        <v>0</v>
      </c>
      <c r="AZ750" s="113">
        <f t="shared" si="918"/>
        <v>0</v>
      </c>
      <c r="BA750" s="114">
        <f t="shared" si="919"/>
        <v>0</v>
      </c>
      <c r="BB750" s="113">
        <f t="shared" si="920"/>
        <v>0</v>
      </c>
      <c r="BC750" s="113">
        <f t="shared" si="921"/>
        <v>0</v>
      </c>
      <c r="BD750" s="117">
        <f t="shared" si="922"/>
        <v>0</v>
      </c>
    </row>
    <row r="751" spans="2:56" x14ac:dyDescent="0.3">
      <c r="B751" s="222" t="s">
        <v>160</v>
      </c>
      <c r="C751" s="78">
        <f>SUM(C752:C755)</f>
        <v>0</v>
      </c>
      <c r="D751" s="79">
        <f>SUM(D752:D755)</f>
        <v>0</v>
      </c>
      <c r="E751" s="69">
        <f t="shared" si="908"/>
        <v>0</v>
      </c>
      <c r="F751" s="78">
        <f>SUM(F752:F755)</f>
        <v>0</v>
      </c>
      <c r="G751" s="79">
        <f>SUM(G752:G755)</f>
        <v>0</v>
      </c>
      <c r="H751" s="69">
        <f t="shared" si="909"/>
        <v>0</v>
      </c>
      <c r="I751" s="78">
        <f>SUM(I752:I755)</f>
        <v>0</v>
      </c>
      <c r="J751" s="79">
        <f>SUM(J752:J755)</f>
        <v>0</v>
      </c>
      <c r="K751" s="69">
        <f t="shared" si="910"/>
        <v>0</v>
      </c>
      <c r="L751" s="78">
        <f>SUM(L752:L755)</f>
        <v>0</v>
      </c>
      <c r="M751" s="80">
        <f>SUM(M752:M755)</f>
        <v>0</v>
      </c>
      <c r="N751" s="81">
        <f>SUM(N752:N755)</f>
        <v>0</v>
      </c>
      <c r="O751" s="78">
        <f>SUM(O752:O755)</f>
        <v>0</v>
      </c>
      <c r="P751" s="81">
        <f>SUM(P752:P755)</f>
        <v>0</v>
      </c>
      <c r="Q751" s="148">
        <f t="shared" si="911"/>
        <v>0</v>
      </c>
      <c r="R751" s="81">
        <f>SUM(R752:R755)</f>
        <v>0</v>
      </c>
      <c r="S751" s="81">
        <f>SUM(S752:S755)</f>
        <v>0</v>
      </c>
      <c r="T751" s="149">
        <f t="shared" si="923"/>
        <v>0</v>
      </c>
      <c r="U751" s="216"/>
      <c r="V751" s="78">
        <f>SUM(V752:V755)</f>
        <v>0</v>
      </c>
      <c r="W751" s="81">
        <f>SUM(W752:W755)</f>
        <v>0</v>
      </c>
      <c r="X751" s="148">
        <f t="shared" si="912"/>
        <v>0</v>
      </c>
      <c r="Y751" s="81">
        <f>SUM(Y752:Y755)</f>
        <v>0</v>
      </c>
      <c r="Z751" s="81">
        <f>SUM(Z752:Z755)</f>
        <v>0</v>
      </c>
      <c r="AA751" s="149">
        <f t="shared" si="924"/>
        <v>0</v>
      </c>
      <c r="AB751" s="216"/>
      <c r="AC751" s="78">
        <f>SUM(AC752:AC755)</f>
        <v>0</v>
      </c>
      <c r="AD751" s="81">
        <f>SUM(AD752:AD755)</f>
        <v>0</v>
      </c>
      <c r="AE751" s="148">
        <f t="shared" si="913"/>
        <v>0</v>
      </c>
      <c r="AF751" s="81">
        <f>SUM(AF752:AF755)</f>
        <v>0</v>
      </c>
      <c r="AG751" s="81">
        <f>SUM(AG752:AG755)</f>
        <v>0</v>
      </c>
      <c r="AH751" s="149">
        <f t="shared" si="925"/>
        <v>0</v>
      </c>
      <c r="AJ751" s="79">
        <f t="shared" ref="AJ751:AU751" si="943">SUM(AJ752:AJ755)</f>
        <v>0</v>
      </c>
      <c r="AK751" s="80">
        <f t="shared" si="943"/>
        <v>0</v>
      </c>
      <c r="AL751" s="81">
        <f t="shared" si="943"/>
        <v>0</v>
      </c>
      <c r="AM751" s="80">
        <f t="shared" si="943"/>
        <v>0</v>
      </c>
      <c r="AN751" s="81">
        <f t="shared" si="943"/>
        <v>0</v>
      </c>
      <c r="AO751" s="80">
        <f t="shared" si="943"/>
        <v>0</v>
      </c>
      <c r="AP751" s="81">
        <f t="shared" si="943"/>
        <v>0</v>
      </c>
      <c r="AQ751" s="80">
        <f t="shared" si="943"/>
        <v>0</v>
      </c>
      <c r="AR751" s="81">
        <f t="shared" si="943"/>
        <v>0</v>
      </c>
      <c r="AS751" s="80">
        <f t="shared" si="943"/>
        <v>0</v>
      </c>
      <c r="AT751" s="81">
        <f t="shared" si="943"/>
        <v>0</v>
      </c>
      <c r="AU751" s="80">
        <f t="shared" si="943"/>
        <v>0</v>
      </c>
      <c r="AV751" s="81">
        <f t="shared" si="915"/>
        <v>0</v>
      </c>
      <c r="AW751" s="80">
        <f t="shared" si="916"/>
        <v>0</v>
      </c>
      <c r="AX751" s="210"/>
      <c r="AY751" s="79">
        <f t="shared" si="917"/>
        <v>0</v>
      </c>
      <c r="AZ751" s="80">
        <f t="shared" si="918"/>
        <v>0</v>
      </c>
      <c r="BA751" s="81">
        <f t="shared" si="919"/>
        <v>0</v>
      </c>
      <c r="BB751" s="80">
        <f t="shared" si="920"/>
        <v>0</v>
      </c>
      <c r="BC751" s="80">
        <f t="shared" si="921"/>
        <v>0</v>
      </c>
      <c r="BD751" s="86">
        <f t="shared" si="922"/>
        <v>0</v>
      </c>
    </row>
    <row r="752" spans="2:56" x14ac:dyDescent="0.3">
      <c r="B752" s="211" t="s">
        <v>161</v>
      </c>
      <c r="C752" s="212"/>
      <c r="D752" s="213"/>
      <c r="E752" s="144">
        <f t="shared" si="908"/>
        <v>0</v>
      </c>
      <c r="F752" s="212"/>
      <c r="G752" s="213"/>
      <c r="H752" s="144">
        <f t="shared" si="909"/>
        <v>0</v>
      </c>
      <c r="I752" s="212"/>
      <c r="J752" s="213"/>
      <c r="K752" s="144">
        <f t="shared" si="910"/>
        <v>0</v>
      </c>
      <c r="L752" s="212"/>
      <c r="M752" s="214"/>
      <c r="N752" s="215"/>
      <c r="O752" s="212"/>
      <c r="P752" s="215"/>
      <c r="Q752" s="139">
        <f t="shared" si="911"/>
        <v>0</v>
      </c>
      <c r="R752" s="215"/>
      <c r="S752" s="215"/>
      <c r="T752" s="140">
        <f t="shared" si="923"/>
        <v>0</v>
      </c>
      <c r="U752" s="216"/>
      <c r="V752" s="212"/>
      <c r="W752" s="215"/>
      <c r="X752" s="139">
        <f t="shared" si="912"/>
        <v>0</v>
      </c>
      <c r="Y752" s="215"/>
      <c r="Z752" s="215"/>
      <c r="AA752" s="140">
        <f t="shared" si="924"/>
        <v>0</v>
      </c>
      <c r="AB752" s="216"/>
      <c r="AC752" s="212"/>
      <c r="AD752" s="215"/>
      <c r="AE752" s="139">
        <f t="shared" si="913"/>
        <v>0</v>
      </c>
      <c r="AF752" s="215"/>
      <c r="AG752" s="215"/>
      <c r="AH752" s="140">
        <f t="shared" si="925"/>
        <v>0</v>
      </c>
      <c r="AJ752" s="217"/>
      <c r="AK752" s="218"/>
      <c r="AL752" s="219"/>
      <c r="AM752" s="218"/>
      <c r="AN752" s="219"/>
      <c r="AO752" s="218"/>
      <c r="AP752" s="219"/>
      <c r="AQ752" s="218"/>
      <c r="AR752" s="219"/>
      <c r="AS752" s="218"/>
      <c r="AT752" s="219"/>
      <c r="AU752" s="218"/>
      <c r="AV752" s="114">
        <f t="shared" si="915"/>
        <v>0</v>
      </c>
      <c r="AW752" s="113">
        <f t="shared" si="916"/>
        <v>0</v>
      </c>
      <c r="AX752" s="210"/>
      <c r="AY752" s="111">
        <f t="shared" si="917"/>
        <v>0</v>
      </c>
      <c r="AZ752" s="113">
        <f t="shared" si="918"/>
        <v>0</v>
      </c>
      <c r="BA752" s="114">
        <f t="shared" si="919"/>
        <v>0</v>
      </c>
      <c r="BB752" s="113">
        <f t="shared" si="920"/>
        <v>0</v>
      </c>
      <c r="BC752" s="113">
        <f t="shared" si="921"/>
        <v>0</v>
      </c>
      <c r="BD752" s="117">
        <f t="shared" si="922"/>
        <v>0</v>
      </c>
    </row>
    <row r="753" spans="2:56" x14ac:dyDescent="0.3">
      <c r="B753" s="211" t="s">
        <v>162</v>
      </c>
      <c r="C753" s="212"/>
      <c r="D753" s="213"/>
      <c r="E753" s="144">
        <f t="shared" si="908"/>
        <v>0</v>
      </c>
      <c r="F753" s="212"/>
      <c r="G753" s="213"/>
      <c r="H753" s="144">
        <f t="shared" si="909"/>
        <v>0</v>
      </c>
      <c r="I753" s="212"/>
      <c r="J753" s="213"/>
      <c r="K753" s="144">
        <f t="shared" si="910"/>
        <v>0</v>
      </c>
      <c r="L753" s="212"/>
      <c r="M753" s="214"/>
      <c r="N753" s="215"/>
      <c r="O753" s="212"/>
      <c r="P753" s="215"/>
      <c r="Q753" s="139">
        <f t="shared" si="911"/>
        <v>0</v>
      </c>
      <c r="R753" s="215"/>
      <c r="S753" s="215"/>
      <c r="T753" s="140">
        <f t="shared" si="923"/>
        <v>0</v>
      </c>
      <c r="U753" s="216"/>
      <c r="V753" s="212"/>
      <c r="W753" s="215"/>
      <c r="X753" s="139">
        <f t="shared" si="912"/>
        <v>0</v>
      </c>
      <c r="Y753" s="215"/>
      <c r="Z753" s="215"/>
      <c r="AA753" s="140">
        <f t="shared" si="924"/>
        <v>0</v>
      </c>
      <c r="AB753" s="216"/>
      <c r="AC753" s="212"/>
      <c r="AD753" s="215"/>
      <c r="AE753" s="139">
        <f t="shared" si="913"/>
        <v>0</v>
      </c>
      <c r="AF753" s="215"/>
      <c r="AG753" s="215"/>
      <c r="AH753" s="140">
        <f t="shared" si="925"/>
        <v>0</v>
      </c>
      <c r="AJ753" s="217"/>
      <c r="AK753" s="218"/>
      <c r="AL753" s="219"/>
      <c r="AM753" s="218"/>
      <c r="AN753" s="219"/>
      <c r="AO753" s="218"/>
      <c r="AP753" s="219"/>
      <c r="AQ753" s="218"/>
      <c r="AR753" s="219"/>
      <c r="AS753" s="218"/>
      <c r="AT753" s="219"/>
      <c r="AU753" s="218"/>
      <c r="AV753" s="114">
        <f t="shared" si="915"/>
        <v>0</v>
      </c>
      <c r="AW753" s="113">
        <f t="shared" si="916"/>
        <v>0</v>
      </c>
      <c r="AX753" s="210"/>
      <c r="AY753" s="111">
        <f t="shared" si="917"/>
        <v>0</v>
      </c>
      <c r="AZ753" s="113">
        <f t="shared" si="918"/>
        <v>0</v>
      </c>
      <c r="BA753" s="114">
        <f t="shared" si="919"/>
        <v>0</v>
      </c>
      <c r="BB753" s="113">
        <f t="shared" si="920"/>
        <v>0</v>
      </c>
      <c r="BC753" s="113">
        <f t="shared" si="921"/>
        <v>0</v>
      </c>
      <c r="BD753" s="117">
        <f t="shared" si="922"/>
        <v>0</v>
      </c>
    </row>
    <row r="754" spans="2:56" x14ac:dyDescent="0.3">
      <c r="B754" s="211" t="s">
        <v>163</v>
      </c>
      <c r="C754" s="212"/>
      <c r="D754" s="213"/>
      <c r="E754" s="144">
        <f t="shared" si="908"/>
        <v>0</v>
      </c>
      <c r="F754" s="212"/>
      <c r="G754" s="213"/>
      <c r="H754" s="144">
        <f t="shared" si="909"/>
        <v>0</v>
      </c>
      <c r="I754" s="212"/>
      <c r="J754" s="213"/>
      <c r="K754" s="144">
        <f t="shared" si="910"/>
        <v>0</v>
      </c>
      <c r="L754" s="212"/>
      <c r="M754" s="214"/>
      <c r="N754" s="215"/>
      <c r="O754" s="212"/>
      <c r="P754" s="215"/>
      <c r="Q754" s="139">
        <f t="shared" si="911"/>
        <v>0</v>
      </c>
      <c r="R754" s="215"/>
      <c r="S754" s="215"/>
      <c r="T754" s="140">
        <f t="shared" si="923"/>
        <v>0</v>
      </c>
      <c r="U754" s="216"/>
      <c r="V754" s="212"/>
      <c r="W754" s="215"/>
      <c r="X754" s="139">
        <f t="shared" si="912"/>
        <v>0</v>
      </c>
      <c r="Y754" s="215"/>
      <c r="Z754" s="215"/>
      <c r="AA754" s="140">
        <f t="shared" si="924"/>
        <v>0</v>
      </c>
      <c r="AB754" s="216"/>
      <c r="AC754" s="212"/>
      <c r="AD754" s="215"/>
      <c r="AE754" s="139">
        <f t="shared" si="913"/>
        <v>0</v>
      </c>
      <c r="AF754" s="215"/>
      <c r="AG754" s="215"/>
      <c r="AH754" s="140">
        <f t="shared" si="925"/>
        <v>0</v>
      </c>
      <c r="AJ754" s="217"/>
      <c r="AK754" s="218"/>
      <c r="AL754" s="219"/>
      <c r="AM754" s="218"/>
      <c r="AN754" s="219"/>
      <c r="AO754" s="218"/>
      <c r="AP754" s="219"/>
      <c r="AQ754" s="218"/>
      <c r="AR754" s="219"/>
      <c r="AS754" s="218"/>
      <c r="AT754" s="219"/>
      <c r="AU754" s="218"/>
      <c r="AV754" s="114">
        <f t="shared" si="915"/>
        <v>0</v>
      </c>
      <c r="AW754" s="113">
        <f t="shared" si="916"/>
        <v>0</v>
      </c>
      <c r="AX754" s="210"/>
      <c r="AY754" s="111">
        <f t="shared" si="917"/>
        <v>0</v>
      </c>
      <c r="AZ754" s="113">
        <f t="shared" si="918"/>
        <v>0</v>
      </c>
      <c r="BA754" s="114">
        <f t="shared" si="919"/>
        <v>0</v>
      </c>
      <c r="BB754" s="113">
        <f t="shared" si="920"/>
        <v>0</v>
      </c>
      <c r="BC754" s="113">
        <f t="shared" si="921"/>
        <v>0</v>
      </c>
      <c r="BD754" s="117">
        <f t="shared" si="922"/>
        <v>0</v>
      </c>
    </row>
    <row r="755" spans="2:56" x14ac:dyDescent="0.3">
      <c r="B755" s="211" t="s">
        <v>164</v>
      </c>
      <c r="C755" s="212"/>
      <c r="D755" s="213"/>
      <c r="E755" s="144">
        <f t="shared" si="908"/>
        <v>0</v>
      </c>
      <c r="F755" s="212"/>
      <c r="G755" s="213"/>
      <c r="H755" s="144">
        <f t="shared" si="909"/>
        <v>0</v>
      </c>
      <c r="I755" s="212"/>
      <c r="J755" s="213"/>
      <c r="K755" s="144">
        <f t="shared" si="910"/>
        <v>0</v>
      </c>
      <c r="L755" s="212"/>
      <c r="M755" s="214"/>
      <c r="N755" s="215"/>
      <c r="O755" s="212"/>
      <c r="P755" s="215"/>
      <c r="Q755" s="139">
        <f t="shared" si="911"/>
        <v>0</v>
      </c>
      <c r="R755" s="215"/>
      <c r="S755" s="215"/>
      <c r="T755" s="140">
        <f t="shared" si="923"/>
        <v>0</v>
      </c>
      <c r="U755" s="216"/>
      <c r="V755" s="212"/>
      <c r="W755" s="215"/>
      <c r="X755" s="139">
        <f t="shared" si="912"/>
        <v>0</v>
      </c>
      <c r="Y755" s="215"/>
      <c r="Z755" s="215"/>
      <c r="AA755" s="140">
        <f t="shared" si="924"/>
        <v>0</v>
      </c>
      <c r="AB755" s="216"/>
      <c r="AC755" s="212"/>
      <c r="AD755" s="215"/>
      <c r="AE755" s="139">
        <f t="shared" si="913"/>
        <v>0</v>
      </c>
      <c r="AF755" s="215"/>
      <c r="AG755" s="215"/>
      <c r="AH755" s="140">
        <f t="shared" si="925"/>
        <v>0</v>
      </c>
      <c r="AJ755" s="217"/>
      <c r="AK755" s="218"/>
      <c r="AL755" s="219"/>
      <c r="AM755" s="218"/>
      <c r="AN755" s="219"/>
      <c r="AO755" s="218"/>
      <c r="AP755" s="219"/>
      <c r="AQ755" s="218"/>
      <c r="AR755" s="219"/>
      <c r="AS755" s="218"/>
      <c r="AT755" s="219"/>
      <c r="AU755" s="218"/>
      <c r="AV755" s="114">
        <f t="shared" si="915"/>
        <v>0</v>
      </c>
      <c r="AW755" s="113">
        <f t="shared" si="916"/>
        <v>0</v>
      </c>
      <c r="AX755" s="210"/>
      <c r="AY755" s="111">
        <f t="shared" si="917"/>
        <v>0</v>
      </c>
      <c r="AZ755" s="113">
        <f t="shared" si="918"/>
        <v>0</v>
      </c>
      <c r="BA755" s="114">
        <f t="shared" si="919"/>
        <v>0</v>
      </c>
      <c r="BB755" s="113">
        <f t="shared" si="920"/>
        <v>0</v>
      </c>
      <c r="BC755" s="113">
        <f t="shared" si="921"/>
        <v>0</v>
      </c>
      <c r="BD755" s="117">
        <f t="shared" si="922"/>
        <v>0</v>
      </c>
    </row>
    <row r="756" spans="2:56" x14ac:dyDescent="0.3">
      <c r="B756" s="222" t="s">
        <v>165</v>
      </c>
      <c r="C756" s="78">
        <f>SUM(C757)</f>
        <v>0</v>
      </c>
      <c r="D756" s="79">
        <f>SUM(D757)</f>
        <v>0</v>
      </c>
      <c r="E756" s="69">
        <f t="shared" si="908"/>
        <v>0</v>
      </c>
      <c r="F756" s="78">
        <f>SUM(F757)</f>
        <v>0</v>
      </c>
      <c r="G756" s="79">
        <f>SUM(G757)</f>
        <v>0</v>
      </c>
      <c r="H756" s="69">
        <f t="shared" si="909"/>
        <v>0</v>
      </c>
      <c r="I756" s="78">
        <f>SUM(I757)</f>
        <v>0</v>
      </c>
      <c r="J756" s="79">
        <f>SUM(J757)</f>
        <v>0</v>
      </c>
      <c r="K756" s="69">
        <f t="shared" si="910"/>
        <v>0</v>
      </c>
      <c r="L756" s="78">
        <f>SUM(L757)</f>
        <v>0</v>
      </c>
      <c r="M756" s="80">
        <f>SUM(M757)</f>
        <v>0</v>
      </c>
      <c r="N756" s="81">
        <f>SUM(N757)</f>
        <v>0</v>
      </c>
      <c r="O756" s="78">
        <f>SUM(O757)</f>
        <v>0</v>
      </c>
      <c r="P756" s="81">
        <f>SUM(P757)</f>
        <v>0</v>
      </c>
      <c r="Q756" s="148">
        <f t="shared" si="911"/>
        <v>0</v>
      </c>
      <c r="R756" s="81">
        <f>SUM(R757)</f>
        <v>0</v>
      </c>
      <c r="S756" s="81">
        <f>SUM(S757)</f>
        <v>0</v>
      </c>
      <c r="T756" s="149">
        <f t="shared" si="923"/>
        <v>0</v>
      </c>
      <c r="U756" s="216"/>
      <c r="V756" s="78">
        <f>SUM(V757)</f>
        <v>0</v>
      </c>
      <c r="W756" s="81">
        <f>SUM(W757)</f>
        <v>0</v>
      </c>
      <c r="X756" s="148">
        <f t="shared" si="912"/>
        <v>0</v>
      </c>
      <c r="Y756" s="81">
        <f>SUM(Y757)</f>
        <v>0</v>
      </c>
      <c r="Z756" s="81">
        <f>SUM(Z757)</f>
        <v>0</v>
      </c>
      <c r="AA756" s="149">
        <f t="shared" si="924"/>
        <v>0</v>
      </c>
      <c r="AB756" s="216"/>
      <c r="AC756" s="78">
        <f>SUM(AC757)</f>
        <v>0</v>
      </c>
      <c r="AD756" s="81">
        <f>SUM(AD757)</f>
        <v>0</v>
      </c>
      <c r="AE756" s="148">
        <f t="shared" si="913"/>
        <v>0</v>
      </c>
      <c r="AF756" s="81">
        <f>SUM(AF757)</f>
        <v>0</v>
      </c>
      <c r="AG756" s="81">
        <f>SUM(AG757)</f>
        <v>0</v>
      </c>
      <c r="AH756" s="149">
        <f t="shared" si="925"/>
        <v>0</v>
      </c>
      <c r="AJ756" s="79">
        <f t="shared" ref="AJ756:AU756" si="944">SUM(AJ757)</f>
        <v>0</v>
      </c>
      <c r="AK756" s="80">
        <f t="shared" si="944"/>
        <v>0</v>
      </c>
      <c r="AL756" s="81">
        <f t="shared" si="944"/>
        <v>0</v>
      </c>
      <c r="AM756" s="80">
        <f t="shared" si="944"/>
        <v>0</v>
      </c>
      <c r="AN756" s="81">
        <f t="shared" si="944"/>
        <v>0</v>
      </c>
      <c r="AO756" s="80">
        <f t="shared" si="944"/>
        <v>0</v>
      </c>
      <c r="AP756" s="81">
        <f t="shared" si="944"/>
        <v>0</v>
      </c>
      <c r="AQ756" s="80">
        <f t="shared" si="944"/>
        <v>0</v>
      </c>
      <c r="AR756" s="81">
        <f t="shared" si="944"/>
        <v>0</v>
      </c>
      <c r="AS756" s="80">
        <f t="shared" si="944"/>
        <v>0</v>
      </c>
      <c r="AT756" s="81">
        <f t="shared" si="944"/>
        <v>0</v>
      </c>
      <c r="AU756" s="80">
        <f t="shared" si="944"/>
        <v>0</v>
      </c>
      <c r="AV756" s="81">
        <f t="shared" si="915"/>
        <v>0</v>
      </c>
      <c r="AW756" s="80">
        <f t="shared" si="916"/>
        <v>0</v>
      </c>
      <c r="AX756" s="210"/>
      <c r="AY756" s="79">
        <f t="shared" si="917"/>
        <v>0</v>
      </c>
      <c r="AZ756" s="80">
        <f t="shared" si="918"/>
        <v>0</v>
      </c>
      <c r="BA756" s="81">
        <f t="shared" si="919"/>
        <v>0</v>
      </c>
      <c r="BB756" s="80">
        <f t="shared" si="920"/>
        <v>0</v>
      </c>
      <c r="BC756" s="80">
        <f t="shared" si="921"/>
        <v>0</v>
      </c>
      <c r="BD756" s="86">
        <f t="shared" si="922"/>
        <v>0</v>
      </c>
    </row>
    <row r="757" spans="2:56" x14ac:dyDescent="0.3">
      <c r="B757" s="211" t="s">
        <v>166</v>
      </c>
      <c r="C757" s="212"/>
      <c r="D757" s="213"/>
      <c r="E757" s="144">
        <f t="shared" ref="E757:E820" si="945">IFERROR(D757/C757,0)</f>
        <v>0</v>
      </c>
      <c r="F757" s="212"/>
      <c r="G757" s="213"/>
      <c r="H757" s="144">
        <f t="shared" ref="H757:H820" si="946">IFERROR(G757/F757,0)</f>
        <v>0</v>
      </c>
      <c r="I757" s="212"/>
      <c r="J757" s="213"/>
      <c r="K757" s="144">
        <f t="shared" ref="K757:K820" si="947">IFERROR(J757/I757,0)</f>
        <v>0</v>
      </c>
      <c r="L757" s="212"/>
      <c r="M757" s="214"/>
      <c r="N757" s="215"/>
      <c r="O757" s="212"/>
      <c r="P757" s="215"/>
      <c r="Q757" s="139">
        <f t="shared" ref="Q757:Q820" si="948">SUM(O757:P757)</f>
        <v>0</v>
      </c>
      <c r="R757" s="215"/>
      <c r="S757" s="215"/>
      <c r="T757" s="140">
        <f t="shared" si="923"/>
        <v>0</v>
      </c>
      <c r="U757" s="216"/>
      <c r="V757" s="212"/>
      <c r="W757" s="215"/>
      <c r="X757" s="139">
        <f t="shared" ref="X757:X820" si="949">SUM(V757:W757)</f>
        <v>0</v>
      </c>
      <c r="Y757" s="215"/>
      <c r="Z757" s="215"/>
      <c r="AA757" s="140">
        <f t="shared" si="924"/>
        <v>0</v>
      </c>
      <c r="AB757" s="216"/>
      <c r="AC757" s="212"/>
      <c r="AD757" s="215"/>
      <c r="AE757" s="139">
        <f t="shared" ref="AE757:AE820" si="950">SUM(AC757:AD757)</f>
        <v>0</v>
      </c>
      <c r="AF757" s="215"/>
      <c r="AG757" s="215"/>
      <c r="AH757" s="140">
        <f t="shared" si="925"/>
        <v>0</v>
      </c>
      <c r="AJ757" s="217"/>
      <c r="AK757" s="218"/>
      <c r="AL757" s="219"/>
      <c r="AM757" s="218"/>
      <c r="AN757" s="219"/>
      <c r="AO757" s="218"/>
      <c r="AP757" s="219"/>
      <c r="AQ757" s="218"/>
      <c r="AR757" s="219"/>
      <c r="AS757" s="218"/>
      <c r="AT757" s="219"/>
      <c r="AU757" s="218"/>
      <c r="AV757" s="114">
        <f t="shared" ref="AV757:AV820" si="951">SUM(AJ757:AU757)</f>
        <v>0</v>
      </c>
      <c r="AW757" s="113">
        <f t="shared" ref="AW757:AW820" si="952">T757-AV757</f>
        <v>0</v>
      </c>
      <c r="AX757" s="210"/>
      <c r="AY757" s="111">
        <f t="shared" ref="AY757:AY820" si="953">SUM(AJ757:AL757)</f>
        <v>0</v>
      </c>
      <c r="AZ757" s="113">
        <f t="shared" ref="AZ757:AZ820" si="954">SUM(AM757:AO757)</f>
        <v>0</v>
      </c>
      <c r="BA757" s="114">
        <f t="shared" ref="BA757:BA820" si="955">SUM(AP757:AR757)</f>
        <v>0</v>
      </c>
      <c r="BB757" s="113">
        <f t="shared" ref="BB757:BB820" si="956">SUM(AS757:AU757)</f>
        <v>0</v>
      </c>
      <c r="BC757" s="113">
        <f t="shared" ref="BC757:BC820" si="957">SUM(AY757,AZ757,BA757,BB757)</f>
        <v>0</v>
      </c>
      <c r="BD757" s="117">
        <f t="shared" ref="BD757:BD820" si="958">T757-BC757</f>
        <v>0</v>
      </c>
    </row>
    <row r="758" spans="2:56" x14ac:dyDescent="0.3">
      <c r="B758" s="222" t="s">
        <v>167</v>
      </c>
      <c r="C758" s="78">
        <f>SUM(C759:C764)</f>
        <v>40365</v>
      </c>
      <c r="D758" s="79">
        <f>SUM(D759:D764)</f>
        <v>47847.119999999995</v>
      </c>
      <c r="E758" s="69">
        <f t="shared" si="945"/>
        <v>1.1853615756224452</v>
      </c>
      <c r="F758" s="78">
        <f>SUM(F759:F764)</f>
        <v>231920</v>
      </c>
      <c r="G758" s="79">
        <f>SUM(G759:G764)</f>
        <v>220679.38999999998</v>
      </c>
      <c r="H758" s="69">
        <f t="shared" si="946"/>
        <v>0.95153238185581224</v>
      </c>
      <c r="I758" s="78">
        <f>SUM(I759:I764)</f>
        <v>382014</v>
      </c>
      <c r="J758" s="79">
        <f>SUM(J759:J764)</f>
        <v>381470.63</v>
      </c>
      <c r="K758" s="69">
        <f t="shared" si="947"/>
        <v>0.99857761757422503</v>
      </c>
      <c r="L758" s="78">
        <f>SUM(L759:L764)</f>
        <v>240514</v>
      </c>
      <c r="M758" s="80">
        <f>SUM(M759:M764)</f>
        <v>249625</v>
      </c>
      <c r="N758" s="81">
        <f>SUM(N759:N764)</f>
        <v>0</v>
      </c>
      <c r="O758" s="78">
        <f>SUM(O759:O764)</f>
        <v>178600</v>
      </c>
      <c r="P758" s="81">
        <f>SUM(P759:P764)</f>
        <v>0</v>
      </c>
      <c r="Q758" s="148">
        <f t="shared" si="948"/>
        <v>178600</v>
      </c>
      <c r="R758" s="81">
        <f>SUM(R759:R764)</f>
        <v>0</v>
      </c>
      <c r="S758" s="81">
        <f>SUM(S759:S764)</f>
        <v>0</v>
      </c>
      <c r="T758" s="149">
        <f t="shared" ref="T758:T821" si="959">SUM(Q758:S758)</f>
        <v>178600</v>
      </c>
      <c r="U758" s="216"/>
      <c r="V758" s="78">
        <f>SUM(V759:V764)</f>
        <v>178600</v>
      </c>
      <c r="W758" s="81">
        <f>SUM(W759:W764)</f>
        <v>0</v>
      </c>
      <c r="X758" s="148">
        <f t="shared" si="949"/>
        <v>178600</v>
      </c>
      <c r="Y758" s="81">
        <f>SUM(Y759:Y764)</f>
        <v>0</v>
      </c>
      <c r="Z758" s="81">
        <f>SUM(Z759:Z764)</f>
        <v>0</v>
      </c>
      <c r="AA758" s="149">
        <f t="shared" ref="AA758:AA821" si="960">SUM(X758:Z758)</f>
        <v>178600</v>
      </c>
      <c r="AB758" s="216"/>
      <c r="AC758" s="78">
        <f>SUM(AC759:AC764)</f>
        <v>178600</v>
      </c>
      <c r="AD758" s="81">
        <f>SUM(AD759:AD764)</f>
        <v>0</v>
      </c>
      <c r="AE758" s="148">
        <f t="shared" si="950"/>
        <v>178600</v>
      </c>
      <c r="AF758" s="81">
        <f>SUM(AF759:AF764)</f>
        <v>0</v>
      </c>
      <c r="AG758" s="81">
        <f>SUM(AG759:AG764)</f>
        <v>0</v>
      </c>
      <c r="AH758" s="149">
        <f t="shared" ref="AH758:AH821" si="961">SUM(AE758:AG758)</f>
        <v>178600</v>
      </c>
      <c r="AJ758" s="79">
        <f t="shared" ref="AJ758:AU758" si="962">SUM(AJ759:AJ764)</f>
        <v>0</v>
      </c>
      <c r="AK758" s="80">
        <f t="shared" si="962"/>
        <v>29600</v>
      </c>
      <c r="AL758" s="81">
        <f t="shared" si="962"/>
        <v>0</v>
      </c>
      <c r="AM758" s="80">
        <f t="shared" si="962"/>
        <v>38000</v>
      </c>
      <c r="AN758" s="81">
        <f t="shared" si="962"/>
        <v>0</v>
      </c>
      <c r="AO758" s="80">
        <f t="shared" si="962"/>
        <v>38000</v>
      </c>
      <c r="AP758" s="81">
        <f t="shared" si="962"/>
        <v>0</v>
      </c>
      <c r="AQ758" s="80">
        <f t="shared" si="962"/>
        <v>0</v>
      </c>
      <c r="AR758" s="81">
        <f t="shared" si="962"/>
        <v>38000</v>
      </c>
      <c r="AS758" s="80">
        <f t="shared" si="962"/>
        <v>0</v>
      </c>
      <c r="AT758" s="81">
        <f t="shared" si="962"/>
        <v>0</v>
      </c>
      <c r="AU758" s="80">
        <f t="shared" si="962"/>
        <v>35000</v>
      </c>
      <c r="AV758" s="81">
        <f t="shared" si="951"/>
        <v>178600</v>
      </c>
      <c r="AW758" s="80">
        <f t="shared" si="952"/>
        <v>0</v>
      </c>
      <c r="AX758" s="210"/>
      <c r="AY758" s="79">
        <f t="shared" si="953"/>
        <v>29600</v>
      </c>
      <c r="AZ758" s="80">
        <f t="shared" si="954"/>
        <v>76000</v>
      </c>
      <c r="BA758" s="81">
        <f t="shared" si="955"/>
        <v>38000</v>
      </c>
      <c r="BB758" s="80">
        <f t="shared" si="956"/>
        <v>35000</v>
      </c>
      <c r="BC758" s="80">
        <f t="shared" si="957"/>
        <v>178600</v>
      </c>
      <c r="BD758" s="86">
        <f t="shared" si="958"/>
        <v>0</v>
      </c>
    </row>
    <row r="759" spans="2:56" x14ac:dyDescent="0.3">
      <c r="B759" s="211" t="s">
        <v>168</v>
      </c>
      <c r="C759" s="212"/>
      <c r="D759" s="213"/>
      <c r="E759" s="144">
        <f t="shared" si="945"/>
        <v>0</v>
      </c>
      <c r="F759" s="212">
        <v>124000</v>
      </c>
      <c r="G759" s="213">
        <v>121973.47</v>
      </c>
      <c r="H759" s="144">
        <f t="shared" si="946"/>
        <v>0.98365701612903222</v>
      </c>
      <c r="I759" s="212">
        <v>129450</v>
      </c>
      <c r="J759" s="213">
        <v>129229.31999999999</v>
      </c>
      <c r="K759" s="144">
        <f t="shared" si="947"/>
        <v>0.99829524913093848</v>
      </c>
      <c r="L759" s="212">
        <v>89600</v>
      </c>
      <c r="M759" s="214">
        <v>89600</v>
      </c>
      <c r="N759" s="215"/>
      <c r="O759" s="212">
        <v>66000</v>
      </c>
      <c r="P759" s="215"/>
      <c r="Q759" s="139">
        <f t="shared" si="948"/>
        <v>66000</v>
      </c>
      <c r="R759" s="215"/>
      <c r="S759" s="215"/>
      <c r="T759" s="140">
        <f t="shared" si="959"/>
        <v>66000</v>
      </c>
      <c r="U759" s="216"/>
      <c r="V759" s="212">
        <v>66000</v>
      </c>
      <c r="W759" s="215"/>
      <c r="X759" s="139">
        <f t="shared" si="949"/>
        <v>66000</v>
      </c>
      <c r="Y759" s="215"/>
      <c r="Z759" s="215"/>
      <c r="AA759" s="140">
        <f t="shared" si="960"/>
        <v>66000</v>
      </c>
      <c r="AB759" s="216"/>
      <c r="AC759" s="212">
        <v>66000</v>
      </c>
      <c r="AD759" s="215"/>
      <c r="AE759" s="139">
        <f t="shared" si="950"/>
        <v>66000</v>
      </c>
      <c r="AF759" s="215"/>
      <c r="AG759" s="215"/>
      <c r="AH759" s="140">
        <f t="shared" si="961"/>
        <v>66000</v>
      </c>
      <c r="AJ759" s="217"/>
      <c r="AK759" s="218">
        <v>13200</v>
      </c>
      <c r="AL759" s="219">
        <v>0</v>
      </c>
      <c r="AM759" s="218">
        <v>13200</v>
      </c>
      <c r="AN759" s="219">
        <v>0</v>
      </c>
      <c r="AO759" s="218">
        <v>13200</v>
      </c>
      <c r="AP759" s="219">
        <v>0</v>
      </c>
      <c r="AQ759" s="218">
        <v>0</v>
      </c>
      <c r="AR759" s="219">
        <v>13200</v>
      </c>
      <c r="AS759" s="218">
        <v>0</v>
      </c>
      <c r="AT759" s="219">
        <v>0</v>
      </c>
      <c r="AU759" s="218">
        <v>13200</v>
      </c>
      <c r="AV759" s="114">
        <f t="shared" si="951"/>
        <v>66000</v>
      </c>
      <c r="AW759" s="113">
        <f t="shared" si="952"/>
        <v>0</v>
      </c>
      <c r="AX759" s="210"/>
      <c r="AY759" s="111">
        <f t="shared" si="953"/>
        <v>13200</v>
      </c>
      <c r="AZ759" s="113">
        <f t="shared" si="954"/>
        <v>26400</v>
      </c>
      <c r="BA759" s="114">
        <f t="shared" si="955"/>
        <v>13200</v>
      </c>
      <c r="BB759" s="113">
        <f t="shared" si="956"/>
        <v>13200</v>
      </c>
      <c r="BC759" s="113">
        <f t="shared" si="957"/>
        <v>66000</v>
      </c>
      <c r="BD759" s="117">
        <f t="shared" si="958"/>
        <v>0</v>
      </c>
    </row>
    <row r="760" spans="2:56" x14ac:dyDescent="0.3">
      <c r="B760" s="211" t="s">
        <v>169</v>
      </c>
      <c r="C760" s="212">
        <v>5725</v>
      </c>
      <c r="D760" s="213">
        <v>10967.09</v>
      </c>
      <c r="E760" s="144">
        <f t="shared" si="945"/>
        <v>1.9156489082969432</v>
      </c>
      <c r="F760" s="212">
        <v>41320</v>
      </c>
      <c r="G760" s="213">
        <v>37962.65</v>
      </c>
      <c r="H760" s="144">
        <f t="shared" si="946"/>
        <v>0.91874757986447242</v>
      </c>
      <c r="I760" s="212">
        <v>25900</v>
      </c>
      <c r="J760" s="213">
        <v>25828.89</v>
      </c>
      <c r="K760" s="144">
        <f t="shared" si="947"/>
        <v>0.99725444015444009</v>
      </c>
      <c r="L760" s="212">
        <v>22914</v>
      </c>
      <c r="M760" s="214">
        <v>32025</v>
      </c>
      <c r="N760" s="215"/>
      <c r="O760" s="212">
        <v>7000</v>
      </c>
      <c r="P760" s="215"/>
      <c r="Q760" s="139">
        <f t="shared" si="948"/>
        <v>7000</v>
      </c>
      <c r="R760" s="215"/>
      <c r="S760" s="215"/>
      <c r="T760" s="140">
        <f t="shared" si="959"/>
        <v>7000</v>
      </c>
      <c r="U760" s="216"/>
      <c r="V760" s="212">
        <v>7000</v>
      </c>
      <c r="W760" s="215"/>
      <c r="X760" s="139">
        <f t="shared" si="949"/>
        <v>7000</v>
      </c>
      <c r="Y760" s="215"/>
      <c r="Z760" s="215"/>
      <c r="AA760" s="140">
        <f t="shared" si="960"/>
        <v>7000</v>
      </c>
      <c r="AB760" s="216"/>
      <c r="AC760" s="212">
        <v>7000</v>
      </c>
      <c r="AD760" s="215"/>
      <c r="AE760" s="139">
        <f t="shared" si="950"/>
        <v>7000</v>
      </c>
      <c r="AF760" s="215"/>
      <c r="AG760" s="215"/>
      <c r="AH760" s="140">
        <f t="shared" si="961"/>
        <v>7000</v>
      </c>
      <c r="AJ760" s="217"/>
      <c r="AK760" s="218">
        <v>1400</v>
      </c>
      <c r="AL760" s="219">
        <v>0</v>
      </c>
      <c r="AM760" s="218">
        <v>1400</v>
      </c>
      <c r="AN760" s="219">
        <v>0</v>
      </c>
      <c r="AO760" s="218">
        <v>1400</v>
      </c>
      <c r="AP760" s="219">
        <v>0</v>
      </c>
      <c r="AQ760" s="218">
        <v>0</v>
      </c>
      <c r="AR760" s="219">
        <v>1400</v>
      </c>
      <c r="AS760" s="218">
        <v>0</v>
      </c>
      <c r="AT760" s="219">
        <v>0</v>
      </c>
      <c r="AU760" s="218">
        <v>1400</v>
      </c>
      <c r="AV760" s="114">
        <f t="shared" si="951"/>
        <v>7000</v>
      </c>
      <c r="AW760" s="113">
        <f t="shared" si="952"/>
        <v>0</v>
      </c>
      <c r="AX760" s="210"/>
      <c r="AY760" s="111">
        <f t="shared" si="953"/>
        <v>1400</v>
      </c>
      <c r="AZ760" s="113">
        <f t="shared" si="954"/>
        <v>2800</v>
      </c>
      <c r="BA760" s="114">
        <f t="shared" si="955"/>
        <v>1400</v>
      </c>
      <c r="BB760" s="113">
        <f t="shared" si="956"/>
        <v>1400</v>
      </c>
      <c r="BC760" s="113">
        <f t="shared" si="957"/>
        <v>7000</v>
      </c>
      <c r="BD760" s="117">
        <f t="shared" si="958"/>
        <v>0</v>
      </c>
    </row>
    <row r="761" spans="2:56" x14ac:dyDescent="0.3">
      <c r="B761" s="211" t="s">
        <v>170</v>
      </c>
      <c r="C761" s="212"/>
      <c r="D761" s="213"/>
      <c r="E761" s="144">
        <f t="shared" si="945"/>
        <v>0</v>
      </c>
      <c r="F761" s="212"/>
      <c r="G761" s="213"/>
      <c r="H761" s="144">
        <f t="shared" si="946"/>
        <v>0</v>
      </c>
      <c r="I761" s="212">
        <v>22499</v>
      </c>
      <c r="J761" s="213">
        <v>22400.47</v>
      </c>
      <c r="K761" s="144">
        <f t="shared" si="947"/>
        <v>0.99562069425307798</v>
      </c>
      <c r="L761" s="212">
        <v>20000</v>
      </c>
      <c r="M761" s="214">
        <v>20000</v>
      </c>
      <c r="N761" s="215"/>
      <c r="O761" s="212">
        <v>33600</v>
      </c>
      <c r="P761" s="215"/>
      <c r="Q761" s="139">
        <f t="shared" si="948"/>
        <v>33600</v>
      </c>
      <c r="R761" s="215"/>
      <c r="S761" s="215"/>
      <c r="T761" s="140">
        <f t="shared" si="959"/>
        <v>33600</v>
      </c>
      <c r="U761" s="216"/>
      <c r="V761" s="212">
        <v>33600</v>
      </c>
      <c r="W761" s="215"/>
      <c r="X761" s="139">
        <f t="shared" si="949"/>
        <v>33600</v>
      </c>
      <c r="Y761" s="215"/>
      <c r="Z761" s="215"/>
      <c r="AA761" s="140">
        <f t="shared" si="960"/>
        <v>33600</v>
      </c>
      <c r="AB761" s="216"/>
      <c r="AC761" s="212">
        <v>33600</v>
      </c>
      <c r="AD761" s="215"/>
      <c r="AE761" s="139">
        <f t="shared" si="950"/>
        <v>33600</v>
      </c>
      <c r="AF761" s="215"/>
      <c r="AG761" s="215"/>
      <c r="AH761" s="140">
        <f t="shared" si="961"/>
        <v>33600</v>
      </c>
      <c r="AJ761" s="217"/>
      <c r="AK761" s="218">
        <v>0</v>
      </c>
      <c r="AL761" s="219">
        <v>0</v>
      </c>
      <c r="AM761" s="218">
        <v>8400</v>
      </c>
      <c r="AN761" s="219">
        <v>0</v>
      </c>
      <c r="AO761" s="218">
        <v>8400</v>
      </c>
      <c r="AP761" s="219">
        <v>0</v>
      </c>
      <c r="AQ761" s="218">
        <v>0</v>
      </c>
      <c r="AR761" s="219">
        <v>8400</v>
      </c>
      <c r="AS761" s="218">
        <v>0</v>
      </c>
      <c r="AT761" s="219">
        <v>0</v>
      </c>
      <c r="AU761" s="218">
        <v>8400</v>
      </c>
      <c r="AV761" s="114">
        <f t="shared" si="951"/>
        <v>33600</v>
      </c>
      <c r="AW761" s="113">
        <f t="shared" si="952"/>
        <v>0</v>
      </c>
      <c r="AX761" s="210"/>
      <c r="AY761" s="111">
        <f t="shared" si="953"/>
        <v>0</v>
      </c>
      <c r="AZ761" s="113">
        <f t="shared" si="954"/>
        <v>16800</v>
      </c>
      <c r="BA761" s="114">
        <f t="shared" si="955"/>
        <v>8400</v>
      </c>
      <c r="BB761" s="113">
        <f t="shared" si="956"/>
        <v>8400</v>
      </c>
      <c r="BC761" s="113">
        <f t="shared" si="957"/>
        <v>33600</v>
      </c>
      <c r="BD761" s="117">
        <f t="shared" si="958"/>
        <v>0</v>
      </c>
    </row>
    <row r="762" spans="2:56" x14ac:dyDescent="0.3">
      <c r="B762" s="211" t="s">
        <v>171</v>
      </c>
      <c r="C762" s="212">
        <v>34640</v>
      </c>
      <c r="D762" s="213">
        <v>36880.03</v>
      </c>
      <c r="E762" s="144">
        <f t="shared" si="945"/>
        <v>1.0646659930715936</v>
      </c>
      <c r="F762" s="212">
        <v>66600</v>
      </c>
      <c r="G762" s="213">
        <v>60743.27</v>
      </c>
      <c r="H762" s="144">
        <f t="shared" si="946"/>
        <v>0.9120611111111111</v>
      </c>
      <c r="I762" s="212">
        <v>96065</v>
      </c>
      <c r="J762" s="213">
        <v>96064.299999999988</v>
      </c>
      <c r="K762" s="144">
        <f t="shared" si="947"/>
        <v>0.99999271326705863</v>
      </c>
      <c r="L762" s="212">
        <v>88000</v>
      </c>
      <c r="M762" s="214">
        <v>88000</v>
      </c>
      <c r="N762" s="215"/>
      <c r="O762" s="212">
        <v>48000</v>
      </c>
      <c r="P762" s="215"/>
      <c r="Q762" s="139">
        <f t="shared" si="948"/>
        <v>48000</v>
      </c>
      <c r="R762" s="215"/>
      <c r="S762" s="215"/>
      <c r="T762" s="140">
        <f t="shared" si="959"/>
        <v>48000</v>
      </c>
      <c r="U762" s="216"/>
      <c r="V762" s="212">
        <v>48000</v>
      </c>
      <c r="W762" s="215"/>
      <c r="X762" s="139">
        <f t="shared" si="949"/>
        <v>48000</v>
      </c>
      <c r="Y762" s="215"/>
      <c r="Z762" s="215"/>
      <c r="AA762" s="140">
        <f t="shared" si="960"/>
        <v>48000</v>
      </c>
      <c r="AB762" s="216"/>
      <c r="AC762" s="212">
        <v>48000</v>
      </c>
      <c r="AD762" s="215"/>
      <c r="AE762" s="139">
        <f t="shared" si="950"/>
        <v>48000</v>
      </c>
      <c r="AF762" s="215"/>
      <c r="AG762" s="215"/>
      <c r="AH762" s="140">
        <f t="shared" si="961"/>
        <v>48000</v>
      </c>
      <c r="AJ762" s="217"/>
      <c r="AK762" s="218">
        <v>9000</v>
      </c>
      <c r="AL762" s="219">
        <v>0</v>
      </c>
      <c r="AM762" s="218">
        <v>9000</v>
      </c>
      <c r="AN762" s="219">
        <v>0</v>
      </c>
      <c r="AO762" s="218">
        <v>9000</v>
      </c>
      <c r="AP762" s="219">
        <v>0</v>
      </c>
      <c r="AQ762" s="218">
        <v>0</v>
      </c>
      <c r="AR762" s="219">
        <v>9000</v>
      </c>
      <c r="AS762" s="218">
        <v>0</v>
      </c>
      <c r="AT762" s="219">
        <v>0</v>
      </c>
      <c r="AU762" s="218">
        <v>12000</v>
      </c>
      <c r="AV762" s="114">
        <f t="shared" si="951"/>
        <v>48000</v>
      </c>
      <c r="AW762" s="113">
        <f t="shared" si="952"/>
        <v>0</v>
      </c>
      <c r="AX762" s="210"/>
      <c r="AY762" s="111">
        <f t="shared" si="953"/>
        <v>9000</v>
      </c>
      <c r="AZ762" s="113">
        <f t="shared" si="954"/>
        <v>18000</v>
      </c>
      <c r="BA762" s="114">
        <f t="shared" si="955"/>
        <v>9000</v>
      </c>
      <c r="BB762" s="113">
        <f t="shared" si="956"/>
        <v>12000</v>
      </c>
      <c r="BC762" s="113">
        <f t="shared" si="957"/>
        <v>48000</v>
      </c>
      <c r="BD762" s="117">
        <f t="shared" si="958"/>
        <v>0</v>
      </c>
    </row>
    <row r="763" spans="2:56" x14ac:dyDescent="0.3">
      <c r="B763" s="211" t="s">
        <v>172</v>
      </c>
      <c r="C763" s="212"/>
      <c r="D763" s="213"/>
      <c r="E763" s="144">
        <f t="shared" si="945"/>
        <v>0</v>
      </c>
      <c r="F763" s="212"/>
      <c r="G763" s="213"/>
      <c r="H763" s="144">
        <f t="shared" si="946"/>
        <v>0</v>
      </c>
      <c r="I763" s="212">
        <v>108100</v>
      </c>
      <c r="J763" s="213">
        <v>107947.65</v>
      </c>
      <c r="K763" s="144">
        <f t="shared" si="947"/>
        <v>0.99859065679925985</v>
      </c>
      <c r="L763" s="212">
        <v>20000</v>
      </c>
      <c r="M763" s="214">
        <v>20000</v>
      </c>
      <c r="N763" s="215"/>
      <c r="O763" s="212">
        <v>24000</v>
      </c>
      <c r="P763" s="215"/>
      <c r="Q763" s="139">
        <f t="shared" si="948"/>
        <v>24000</v>
      </c>
      <c r="R763" s="215"/>
      <c r="S763" s="215"/>
      <c r="T763" s="140">
        <f t="shared" si="959"/>
        <v>24000</v>
      </c>
      <c r="U763" s="216"/>
      <c r="V763" s="212">
        <v>24000</v>
      </c>
      <c r="W763" s="215"/>
      <c r="X763" s="139">
        <f t="shared" si="949"/>
        <v>24000</v>
      </c>
      <c r="Y763" s="215"/>
      <c r="Z763" s="215"/>
      <c r="AA763" s="140">
        <f t="shared" si="960"/>
        <v>24000</v>
      </c>
      <c r="AB763" s="216"/>
      <c r="AC763" s="212">
        <v>24000</v>
      </c>
      <c r="AD763" s="215"/>
      <c r="AE763" s="139">
        <f t="shared" si="950"/>
        <v>24000</v>
      </c>
      <c r="AF763" s="215"/>
      <c r="AG763" s="215"/>
      <c r="AH763" s="140">
        <f t="shared" si="961"/>
        <v>24000</v>
      </c>
      <c r="AJ763" s="217"/>
      <c r="AK763" s="218">
        <v>6000</v>
      </c>
      <c r="AL763" s="219">
        <v>0</v>
      </c>
      <c r="AM763" s="218">
        <v>6000</v>
      </c>
      <c r="AN763" s="219">
        <v>0</v>
      </c>
      <c r="AO763" s="218">
        <v>6000</v>
      </c>
      <c r="AP763" s="219">
        <v>0</v>
      </c>
      <c r="AQ763" s="218">
        <v>0</v>
      </c>
      <c r="AR763" s="219">
        <v>6000</v>
      </c>
      <c r="AS763" s="218">
        <v>0</v>
      </c>
      <c r="AT763" s="219">
        <v>0</v>
      </c>
      <c r="AU763" s="218">
        <v>0</v>
      </c>
      <c r="AV763" s="114">
        <f t="shared" si="951"/>
        <v>24000</v>
      </c>
      <c r="AW763" s="113">
        <f t="shared" si="952"/>
        <v>0</v>
      </c>
      <c r="AX763" s="210"/>
      <c r="AY763" s="111">
        <f t="shared" si="953"/>
        <v>6000</v>
      </c>
      <c r="AZ763" s="113">
        <f t="shared" si="954"/>
        <v>12000</v>
      </c>
      <c r="BA763" s="114">
        <f t="shared" si="955"/>
        <v>6000</v>
      </c>
      <c r="BB763" s="113">
        <f t="shared" si="956"/>
        <v>0</v>
      </c>
      <c r="BC763" s="113">
        <f t="shared" si="957"/>
        <v>24000</v>
      </c>
      <c r="BD763" s="117">
        <f t="shared" si="958"/>
        <v>0</v>
      </c>
    </row>
    <row r="764" spans="2:56" x14ac:dyDescent="0.3">
      <c r="B764" s="211" t="s">
        <v>173</v>
      </c>
      <c r="C764" s="212"/>
      <c r="D764" s="213"/>
      <c r="E764" s="144">
        <f t="shared" si="945"/>
        <v>0</v>
      </c>
      <c r="F764" s="212"/>
      <c r="G764" s="213"/>
      <c r="H764" s="144">
        <f t="shared" si="946"/>
        <v>0</v>
      </c>
      <c r="I764" s="212"/>
      <c r="J764" s="213"/>
      <c r="K764" s="144">
        <f t="shared" si="947"/>
        <v>0</v>
      </c>
      <c r="L764" s="212"/>
      <c r="M764" s="214"/>
      <c r="N764" s="215"/>
      <c r="O764" s="212"/>
      <c r="P764" s="215"/>
      <c r="Q764" s="139">
        <f t="shared" si="948"/>
        <v>0</v>
      </c>
      <c r="R764" s="215"/>
      <c r="S764" s="215"/>
      <c r="T764" s="140">
        <f t="shared" si="959"/>
        <v>0</v>
      </c>
      <c r="U764" s="216"/>
      <c r="V764" s="212"/>
      <c r="W764" s="215"/>
      <c r="X764" s="139">
        <f t="shared" si="949"/>
        <v>0</v>
      </c>
      <c r="Y764" s="215"/>
      <c r="Z764" s="215"/>
      <c r="AA764" s="140">
        <f t="shared" si="960"/>
        <v>0</v>
      </c>
      <c r="AB764" s="216"/>
      <c r="AC764" s="212"/>
      <c r="AD764" s="215"/>
      <c r="AE764" s="139">
        <f t="shared" si="950"/>
        <v>0</v>
      </c>
      <c r="AF764" s="215"/>
      <c r="AG764" s="215"/>
      <c r="AH764" s="140">
        <f t="shared" si="961"/>
        <v>0</v>
      </c>
      <c r="AJ764" s="217"/>
      <c r="AK764" s="218"/>
      <c r="AL764" s="219"/>
      <c r="AM764" s="218"/>
      <c r="AN764" s="219"/>
      <c r="AO764" s="218"/>
      <c r="AP764" s="219"/>
      <c r="AQ764" s="218"/>
      <c r="AR764" s="219"/>
      <c r="AS764" s="218"/>
      <c r="AT764" s="219"/>
      <c r="AU764" s="218"/>
      <c r="AV764" s="114">
        <f t="shared" si="951"/>
        <v>0</v>
      </c>
      <c r="AW764" s="113">
        <f t="shared" si="952"/>
        <v>0</v>
      </c>
      <c r="AX764" s="210"/>
      <c r="AY764" s="111">
        <f t="shared" si="953"/>
        <v>0</v>
      </c>
      <c r="AZ764" s="113">
        <f t="shared" si="954"/>
        <v>0</v>
      </c>
      <c r="BA764" s="114">
        <f t="shared" si="955"/>
        <v>0</v>
      </c>
      <c r="BB764" s="113">
        <f t="shared" si="956"/>
        <v>0</v>
      </c>
      <c r="BC764" s="113">
        <f t="shared" si="957"/>
        <v>0</v>
      </c>
      <c r="BD764" s="117">
        <f t="shared" si="958"/>
        <v>0</v>
      </c>
    </row>
    <row r="765" spans="2:56" x14ac:dyDescent="0.3">
      <c r="B765" s="222" t="s">
        <v>174</v>
      </c>
      <c r="C765" s="78">
        <f>SUM(C766)</f>
        <v>0</v>
      </c>
      <c r="D765" s="79">
        <f>SUM(D766)</f>
        <v>0</v>
      </c>
      <c r="E765" s="69">
        <f t="shared" si="945"/>
        <v>0</v>
      </c>
      <c r="F765" s="78">
        <f>SUM(F766)</f>
        <v>0</v>
      </c>
      <c r="G765" s="79">
        <f>SUM(G766)</f>
        <v>0</v>
      </c>
      <c r="H765" s="69">
        <f t="shared" si="946"/>
        <v>0</v>
      </c>
      <c r="I765" s="78">
        <f>SUM(I766)</f>
        <v>0</v>
      </c>
      <c r="J765" s="79">
        <f>SUM(J766)</f>
        <v>0</v>
      </c>
      <c r="K765" s="69">
        <f t="shared" si="947"/>
        <v>0</v>
      </c>
      <c r="L765" s="78">
        <f>SUM(L766)</f>
        <v>0</v>
      </c>
      <c r="M765" s="80">
        <f>SUM(M766)</f>
        <v>0</v>
      </c>
      <c r="N765" s="81">
        <f>SUM(N766)</f>
        <v>0</v>
      </c>
      <c r="O765" s="78">
        <f>SUM(O766)</f>
        <v>0</v>
      </c>
      <c r="P765" s="81">
        <f>SUM(P766)</f>
        <v>0</v>
      </c>
      <c r="Q765" s="148">
        <f t="shared" si="948"/>
        <v>0</v>
      </c>
      <c r="R765" s="81">
        <f>SUM(R766)</f>
        <v>0</v>
      </c>
      <c r="S765" s="81">
        <f>SUM(S766)</f>
        <v>0</v>
      </c>
      <c r="T765" s="149">
        <f t="shared" si="959"/>
        <v>0</v>
      </c>
      <c r="U765" s="216"/>
      <c r="V765" s="78">
        <f>SUM(V766)</f>
        <v>0</v>
      </c>
      <c r="W765" s="81">
        <f>SUM(W766)</f>
        <v>0</v>
      </c>
      <c r="X765" s="148">
        <f t="shared" si="949"/>
        <v>0</v>
      </c>
      <c r="Y765" s="81">
        <f>SUM(Y766)</f>
        <v>0</v>
      </c>
      <c r="Z765" s="81">
        <f>SUM(Z766)</f>
        <v>0</v>
      </c>
      <c r="AA765" s="149">
        <f t="shared" si="960"/>
        <v>0</v>
      </c>
      <c r="AB765" s="216"/>
      <c r="AC765" s="78">
        <f>SUM(AC766)</f>
        <v>0</v>
      </c>
      <c r="AD765" s="81">
        <f>SUM(AD766)</f>
        <v>0</v>
      </c>
      <c r="AE765" s="148">
        <f t="shared" si="950"/>
        <v>0</v>
      </c>
      <c r="AF765" s="81">
        <f>SUM(AF766)</f>
        <v>0</v>
      </c>
      <c r="AG765" s="81">
        <f>SUM(AG766)</f>
        <v>0</v>
      </c>
      <c r="AH765" s="149">
        <f t="shared" si="961"/>
        <v>0</v>
      </c>
      <c r="AJ765" s="79">
        <f t="shared" ref="AJ765:AU765" si="963">SUM(AJ766)</f>
        <v>0</v>
      </c>
      <c r="AK765" s="80">
        <f t="shared" si="963"/>
        <v>0</v>
      </c>
      <c r="AL765" s="81">
        <f t="shared" si="963"/>
        <v>0</v>
      </c>
      <c r="AM765" s="80">
        <f t="shared" si="963"/>
        <v>0</v>
      </c>
      <c r="AN765" s="81">
        <f t="shared" si="963"/>
        <v>0</v>
      </c>
      <c r="AO765" s="80">
        <f t="shared" si="963"/>
        <v>0</v>
      </c>
      <c r="AP765" s="81">
        <f t="shared" si="963"/>
        <v>0</v>
      </c>
      <c r="AQ765" s="80">
        <f t="shared" si="963"/>
        <v>0</v>
      </c>
      <c r="AR765" s="81">
        <f t="shared" si="963"/>
        <v>0</v>
      </c>
      <c r="AS765" s="80">
        <f t="shared" si="963"/>
        <v>0</v>
      </c>
      <c r="AT765" s="81">
        <f t="shared" si="963"/>
        <v>0</v>
      </c>
      <c r="AU765" s="80">
        <f t="shared" si="963"/>
        <v>0</v>
      </c>
      <c r="AV765" s="81">
        <f t="shared" si="951"/>
        <v>0</v>
      </c>
      <c r="AW765" s="80">
        <f t="shared" si="952"/>
        <v>0</v>
      </c>
      <c r="AX765" s="210"/>
      <c r="AY765" s="79">
        <f t="shared" si="953"/>
        <v>0</v>
      </c>
      <c r="AZ765" s="80">
        <f t="shared" si="954"/>
        <v>0</v>
      </c>
      <c r="BA765" s="81">
        <f t="shared" si="955"/>
        <v>0</v>
      </c>
      <c r="BB765" s="80">
        <f t="shared" si="956"/>
        <v>0</v>
      </c>
      <c r="BC765" s="80">
        <f t="shared" si="957"/>
        <v>0</v>
      </c>
      <c r="BD765" s="86">
        <f t="shared" si="958"/>
        <v>0</v>
      </c>
    </row>
    <row r="766" spans="2:56" x14ac:dyDescent="0.3">
      <c r="B766" s="211" t="s">
        <v>175</v>
      </c>
      <c r="C766" s="212"/>
      <c r="D766" s="213"/>
      <c r="E766" s="144">
        <f t="shared" si="945"/>
        <v>0</v>
      </c>
      <c r="F766" s="212"/>
      <c r="G766" s="213"/>
      <c r="H766" s="144">
        <f t="shared" si="946"/>
        <v>0</v>
      </c>
      <c r="I766" s="212"/>
      <c r="J766" s="213"/>
      <c r="K766" s="144">
        <f t="shared" si="947"/>
        <v>0</v>
      </c>
      <c r="L766" s="212"/>
      <c r="M766" s="214"/>
      <c r="N766" s="215"/>
      <c r="O766" s="212"/>
      <c r="P766" s="215"/>
      <c r="Q766" s="139">
        <f t="shared" si="948"/>
        <v>0</v>
      </c>
      <c r="R766" s="215"/>
      <c r="S766" s="215"/>
      <c r="T766" s="140">
        <f t="shared" si="959"/>
        <v>0</v>
      </c>
      <c r="U766" s="216"/>
      <c r="V766" s="212"/>
      <c r="W766" s="215"/>
      <c r="X766" s="139">
        <f t="shared" si="949"/>
        <v>0</v>
      </c>
      <c r="Y766" s="215"/>
      <c r="Z766" s="215"/>
      <c r="AA766" s="140">
        <f t="shared" si="960"/>
        <v>0</v>
      </c>
      <c r="AB766" s="216"/>
      <c r="AC766" s="212"/>
      <c r="AD766" s="215"/>
      <c r="AE766" s="139">
        <f t="shared" si="950"/>
        <v>0</v>
      </c>
      <c r="AF766" s="215"/>
      <c r="AG766" s="215"/>
      <c r="AH766" s="140">
        <f t="shared" si="961"/>
        <v>0</v>
      </c>
      <c r="AJ766" s="217"/>
      <c r="AK766" s="218"/>
      <c r="AL766" s="219"/>
      <c r="AM766" s="218"/>
      <c r="AN766" s="219"/>
      <c r="AO766" s="218"/>
      <c r="AP766" s="219"/>
      <c r="AQ766" s="218"/>
      <c r="AR766" s="219"/>
      <c r="AS766" s="218"/>
      <c r="AT766" s="219"/>
      <c r="AU766" s="218"/>
      <c r="AV766" s="114">
        <f t="shared" si="951"/>
        <v>0</v>
      </c>
      <c r="AW766" s="113">
        <f t="shared" si="952"/>
        <v>0</v>
      </c>
      <c r="AX766" s="210"/>
      <c r="AY766" s="111">
        <f t="shared" si="953"/>
        <v>0</v>
      </c>
      <c r="AZ766" s="113">
        <f t="shared" si="954"/>
        <v>0</v>
      </c>
      <c r="BA766" s="114">
        <f t="shared" si="955"/>
        <v>0</v>
      </c>
      <c r="BB766" s="113">
        <f t="shared" si="956"/>
        <v>0</v>
      </c>
      <c r="BC766" s="113">
        <f t="shared" si="957"/>
        <v>0</v>
      </c>
      <c r="BD766" s="117">
        <f t="shared" si="958"/>
        <v>0</v>
      </c>
    </row>
    <row r="767" spans="2:56" x14ac:dyDescent="0.3">
      <c r="B767" s="222" t="s">
        <v>176</v>
      </c>
      <c r="C767" s="78">
        <f>SUM(C768:C772)</f>
        <v>48421</v>
      </c>
      <c r="D767" s="79">
        <f>SUM(D768:D772)</f>
        <v>48402.5</v>
      </c>
      <c r="E767" s="69">
        <f t="shared" si="945"/>
        <v>0.99961793436731994</v>
      </c>
      <c r="F767" s="78">
        <f>SUM(F768:F772)</f>
        <v>40000</v>
      </c>
      <c r="G767" s="79">
        <f>SUM(G768:G772)</f>
        <v>33934.129999999997</v>
      </c>
      <c r="H767" s="69">
        <f t="shared" si="946"/>
        <v>0.84835324999999995</v>
      </c>
      <c r="I767" s="78">
        <f>SUM(I768:I772)</f>
        <v>0</v>
      </c>
      <c r="J767" s="79">
        <f>SUM(J768:J772)</f>
        <v>0</v>
      </c>
      <c r="K767" s="69">
        <f t="shared" si="947"/>
        <v>0</v>
      </c>
      <c r="L767" s="78">
        <f>SUM(L768:L772)</f>
        <v>0</v>
      </c>
      <c r="M767" s="80">
        <f>SUM(M768:M772)</f>
        <v>0</v>
      </c>
      <c r="N767" s="81">
        <f>SUM(N768:N772)</f>
        <v>0</v>
      </c>
      <c r="O767" s="78">
        <f>SUM(O768:O772)</f>
        <v>18820</v>
      </c>
      <c r="P767" s="81">
        <f>SUM(P768:P772)</f>
        <v>0</v>
      </c>
      <c r="Q767" s="148">
        <f t="shared" si="948"/>
        <v>18820</v>
      </c>
      <c r="R767" s="81">
        <f>SUM(R768:R772)</f>
        <v>0</v>
      </c>
      <c r="S767" s="81">
        <f>SUM(S768:S772)</f>
        <v>0</v>
      </c>
      <c r="T767" s="149">
        <f t="shared" si="959"/>
        <v>18820</v>
      </c>
      <c r="U767" s="216"/>
      <c r="V767" s="78">
        <f>SUM(V768:V772)</f>
        <v>0</v>
      </c>
      <c r="W767" s="81">
        <f>SUM(W768:W772)</f>
        <v>0</v>
      </c>
      <c r="X767" s="148">
        <f t="shared" si="949"/>
        <v>0</v>
      </c>
      <c r="Y767" s="81">
        <f>SUM(Y768:Y772)</f>
        <v>0</v>
      </c>
      <c r="Z767" s="81">
        <f>SUM(Z768:Z772)</f>
        <v>0</v>
      </c>
      <c r="AA767" s="149">
        <f t="shared" si="960"/>
        <v>0</v>
      </c>
      <c r="AB767" s="216"/>
      <c r="AC767" s="78">
        <f>SUM(AC768:AC772)</f>
        <v>0</v>
      </c>
      <c r="AD767" s="81">
        <f>SUM(AD768:AD772)</f>
        <v>0</v>
      </c>
      <c r="AE767" s="148">
        <f t="shared" si="950"/>
        <v>0</v>
      </c>
      <c r="AF767" s="81">
        <f>SUM(AF768:AF772)</f>
        <v>0</v>
      </c>
      <c r="AG767" s="81">
        <f>SUM(AG768:AG772)</f>
        <v>0</v>
      </c>
      <c r="AH767" s="149">
        <f t="shared" si="961"/>
        <v>0</v>
      </c>
      <c r="AJ767" s="79">
        <f t="shared" ref="AJ767:AU767" si="964">SUM(AJ768:AJ772)</f>
        <v>0</v>
      </c>
      <c r="AK767" s="80">
        <f t="shared" si="964"/>
        <v>0</v>
      </c>
      <c r="AL767" s="81">
        <f t="shared" si="964"/>
        <v>0</v>
      </c>
      <c r="AM767" s="80">
        <f t="shared" si="964"/>
        <v>0</v>
      </c>
      <c r="AN767" s="81">
        <f t="shared" si="964"/>
        <v>0</v>
      </c>
      <c r="AO767" s="80">
        <f t="shared" si="964"/>
        <v>0</v>
      </c>
      <c r="AP767" s="81">
        <f t="shared" si="964"/>
        <v>0</v>
      </c>
      <c r="AQ767" s="80">
        <f t="shared" si="964"/>
        <v>0</v>
      </c>
      <c r="AR767" s="81">
        <f t="shared" si="964"/>
        <v>18820</v>
      </c>
      <c r="AS767" s="80">
        <f t="shared" si="964"/>
        <v>0</v>
      </c>
      <c r="AT767" s="81">
        <f t="shared" si="964"/>
        <v>0</v>
      </c>
      <c r="AU767" s="80">
        <f t="shared" si="964"/>
        <v>0</v>
      </c>
      <c r="AV767" s="81">
        <f t="shared" si="951"/>
        <v>18820</v>
      </c>
      <c r="AW767" s="80">
        <f t="shared" si="952"/>
        <v>0</v>
      </c>
      <c r="AX767" s="210"/>
      <c r="AY767" s="79">
        <f t="shared" si="953"/>
        <v>0</v>
      </c>
      <c r="AZ767" s="80">
        <f t="shared" si="954"/>
        <v>0</v>
      </c>
      <c r="BA767" s="81">
        <f t="shared" si="955"/>
        <v>18820</v>
      </c>
      <c r="BB767" s="80">
        <f t="shared" si="956"/>
        <v>0</v>
      </c>
      <c r="BC767" s="80">
        <f t="shared" si="957"/>
        <v>18820</v>
      </c>
      <c r="BD767" s="86">
        <f t="shared" si="958"/>
        <v>0</v>
      </c>
    </row>
    <row r="768" spans="2:56" x14ac:dyDescent="0.3">
      <c r="B768" s="211" t="s">
        <v>177</v>
      </c>
      <c r="C768" s="212"/>
      <c r="D768" s="213"/>
      <c r="E768" s="144">
        <f t="shared" si="945"/>
        <v>0</v>
      </c>
      <c r="F768" s="212"/>
      <c r="G768" s="213"/>
      <c r="H768" s="144">
        <f t="shared" si="946"/>
        <v>0</v>
      </c>
      <c r="I768" s="212"/>
      <c r="J768" s="213"/>
      <c r="K768" s="144">
        <f t="shared" si="947"/>
        <v>0</v>
      </c>
      <c r="L768" s="212"/>
      <c r="M768" s="214"/>
      <c r="N768" s="215"/>
      <c r="O768" s="212"/>
      <c r="P768" s="215"/>
      <c r="Q768" s="139">
        <f t="shared" si="948"/>
        <v>0</v>
      </c>
      <c r="R768" s="215"/>
      <c r="S768" s="215"/>
      <c r="T768" s="140">
        <f t="shared" si="959"/>
        <v>0</v>
      </c>
      <c r="U768" s="216"/>
      <c r="V768" s="212"/>
      <c r="W768" s="215"/>
      <c r="X768" s="139">
        <f t="shared" si="949"/>
        <v>0</v>
      </c>
      <c r="Y768" s="215"/>
      <c r="Z768" s="215"/>
      <c r="AA768" s="140">
        <f t="shared" si="960"/>
        <v>0</v>
      </c>
      <c r="AB768" s="216"/>
      <c r="AC768" s="212"/>
      <c r="AD768" s="215"/>
      <c r="AE768" s="139">
        <f t="shared" si="950"/>
        <v>0</v>
      </c>
      <c r="AF768" s="215"/>
      <c r="AG768" s="215"/>
      <c r="AH768" s="140">
        <f t="shared" si="961"/>
        <v>0</v>
      </c>
      <c r="AJ768" s="217"/>
      <c r="AK768" s="218"/>
      <c r="AL768" s="219"/>
      <c r="AM768" s="218"/>
      <c r="AN768" s="219"/>
      <c r="AO768" s="218"/>
      <c r="AP768" s="219"/>
      <c r="AQ768" s="218"/>
      <c r="AR768" s="219"/>
      <c r="AS768" s="218"/>
      <c r="AT768" s="219"/>
      <c r="AU768" s="218"/>
      <c r="AV768" s="114">
        <f t="shared" si="951"/>
        <v>0</v>
      </c>
      <c r="AW768" s="113">
        <f t="shared" si="952"/>
        <v>0</v>
      </c>
      <c r="AX768" s="210"/>
      <c r="AY768" s="111">
        <f t="shared" si="953"/>
        <v>0</v>
      </c>
      <c r="AZ768" s="113">
        <f t="shared" si="954"/>
        <v>0</v>
      </c>
      <c r="BA768" s="114">
        <f t="shared" si="955"/>
        <v>0</v>
      </c>
      <c r="BB768" s="113">
        <f t="shared" si="956"/>
        <v>0</v>
      </c>
      <c r="BC768" s="113">
        <f t="shared" si="957"/>
        <v>0</v>
      </c>
      <c r="BD768" s="117">
        <f t="shared" si="958"/>
        <v>0</v>
      </c>
    </row>
    <row r="769" spans="2:56" x14ac:dyDescent="0.3">
      <c r="B769" s="211" t="s">
        <v>178</v>
      </c>
      <c r="C769" s="212">
        <v>48421</v>
      </c>
      <c r="D769" s="213">
        <v>48402.5</v>
      </c>
      <c r="E769" s="144">
        <f t="shared" si="945"/>
        <v>0.99961793436731994</v>
      </c>
      <c r="F769" s="212">
        <v>40000</v>
      </c>
      <c r="G769" s="213">
        <v>33934.129999999997</v>
      </c>
      <c r="H769" s="144">
        <f t="shared" si="946"/>
        <v>0.84835324999999995</v>
      </c>
      <c r="I769" s="212"/>
      <c r="J769" s="213"/>
      <c r="K769" s="144">
        <f t="shared" si="947"/>
        <v>0</v>
      </c>
      <c r="L769" s="212"/>
      <c r="M769" s="214"/>
      <c r="N769" s="215"/>
      <c r="O769" s="212">
        <v>18820</v>
      </c>
      <c r="P769" s="215"/>
      <c r="Q769" s="139">
        <f t="shared" si="948"/>
        <v>18820</v>
      </c>
      <c r="R769" s="215"/>
      <c r="S769" s="215"/>
      <c r="T769" s="140">
        <f t="shared" si="959"/>
        <v>18820</v>
      </c>
      <c r="U769" s="216"/>
      <c r="V769" s="212"/>
      <c r="W769" s="215"/>
      <c r="X769" s="139">
        <f t="shared" si="949"/>
        <v>0</v>
      </c>
      <c r="Y769" s="215"/>
      <c r="Z769" s="215"/>
      <c r="AA769" s="140">
        <f t="shared" si="960"/>
        <v>0</v>
      </c>
      <c r="AB769" s="216"/>
      <c r="AC769" s="212"/>
      <c r="AD769" s="215"/>
      <c r="AE769" s="139">
        <f t="shared" si="950"/>
        <v>0</v>
      </c>
      <c r="AF769" s="215"/>
      <c r="AG769" s="215"/>
      <c r="AH769" s="140">
        <f t="shared" si="961"/>
        <v>0</v>
      </c>
      <c r="AJ769" s="217"/>
      <c r="AK769" s="218"/>
      <c r="AL769" s="219"/>
      <c r="AM769" s="218"/>
      <c r="AN769" s="219"/>
      <c r="AO769" s="218"/>
      <c r="AP769" s="219"/>
      <c r="AQ769" s="218"/>
      <c r="AR769" s="219">
        <v>18820</v>
      </c>
      <c r="AS769" s="218"/>
      <c r="AT769" s="219"/>
      <c r="AU769" s="218"/>
      <c r="AV769" s="114">
        <f t="shared" si="951"/>
        <v>18820</v>
      </c>
      <c r="AW769" s="113">
        <f t="shared" si="952"/>
        <v>0</v>
      </c>
      <c r="AX769" s="210"/>
      <c r="AY769" s="111">
        <f t="shared" si="953"/>
        <v>0</v>
      </c>
      <c r="AZ769" s="113">
        <f t="shared" si="954"/>
        <v>0</v>
      </c>
      <c r="BA769" s="114">
        <f t="shared" si="955"/>
        <v>18820</v>
      </c>
      <c r="BB769" s="113">
        <f t="shared" si="956"/>
        <v>0</v>
      </c>
      <c r="BC769" s="113">
        <f t="shared" si="957"/>
        <v>18820</v>
      </c>
      <c r="BD769" s="117">
        <f t="shared" si="958"/>
        <v>0</v>
      </c>
    </row>
    <row r="770" spans="2:56" x14ac:dyDescent="0.3">
      <c r="B770" s="211" t="s">
        <v>179</v>
      </c>
      <c r="C770" s="212"/>
      <c r="D770" s="213"/>
      <c r="E770" s="144">
        <f t="shared" si="945"/>
        <v>0</v>
      </c>
      <c r="F770" s="212"/>
      <c r="G770" s="213"/>
      <c r="H770" s="144">
        <f t="shared" si="946"/>
        <v>0</v>
      </c>
      <c r="I770" s="212"/>
      <c r="J770" s="213"/>
      <c r="K770" s="144">
        <f t="shared" si="947"/>
        <v>0</v>
      </c>
      <c r="L770" s="212"/>
      <c r="M770" s="214"/>
      <c r="N770" s="215"/>
      <c r="O770" s="212"/>
      <c r="P770" s="215"/>
      <c r="Q770" s="139">
        <f t="shared" si="948"/>
        <v>0</v>
      </c>
      <c r="R770" s="215"/>
      <c r="S770" s="215"/>
      <c r="T770" s="140">
        <f t="shared" si="959"/>
        <v>0</v>
      </c>
      <c r="U770" s="216"/>
      <c r="V770" s="212"/>
      <c r="W770" s="215"/>
      <c r="X770" s="139">
        <f t="shared" si="949"/>
        <v>0</v>
      </c>
      <c r="Y770" s="215"/>
      <c r="Z770" s="215"/>
      <c r="AA770" s="140">
        <f t="shared" si="960"/>
        <v>0</v>
      </c>
      <c r="AB770" s="216"/>
      <c r="AC770" s="212"/>
      <c r="AD770" s="215"/>
      <c r="AE770" s="139">
        <f t="shared" si="950"/>
        <v>0</v>
      </c>
      <c r="AF770" s="215"/>
      <c r="AG770" s="215"/>
      <c r="AH770" s="140">
        <f t="shared" si="961"/>
        <v>0</v>
      </c>
      <c r="AJ770" s="217"/>
      <c r="AK770" s="218"/>
      <c r="AL770" s="219"/>
      <c r="AM770" s="218"/>
      <c r="AN770" s="219"/>
      <c r="AO770" s="218"/>
      <c r="AP770" s="219"/>
      <c r="AQ770" s="218"/>
      <c r="AR770" s="219"/>
      <c r="AS770" s="218"/>
      <c r="AT770" s="219"/>
      <c r="AU770" s="218"/>
      <c r="AV770" s="114">
        <f t="shared" si="951"/>
        <v>0</v>
      </c>
      <c r="AW770" s="113">
        <f t="shared" si="952"/>
        <v>0</v>
      </c>
      <c r="AX770" s="210"/>
      <c r="AY770" s="111">
        <f t="shared" si="953"/>
        <v>0</v>
      </c>
      <c r="AZ770" s="113">
        <f t="shared" si="954"/>
        <v>0</v>
      </c>
      <c r="BA770" s="114">
        <f t="shared" si="955"/>
        <v>0</v>
      </c>
      <c r="BB770" s="113">
        <f t="shared" si="956"/>
        <v>0</v>
      </c>
      <c r="BC770" s="113">
        <f t="shared" si="957"/>
        <v>0</v>
      </c>
      <c r="BD770" s="117">
        <f t="shared" si="958"/>
        <v>0</v>
      </c>
    </row>
    <row r="771" spans="2:56" x14ac:dyDescent="0.3">
      <c r="B771" s="211" t="s">
        <v>180</v>
      </c>
      <c r="C771" s="212"/>
      <c r="D771" s="213"/>
      <c r="E771" s="144">
        <f t="shared" si="945"/>
        <v>0</v>
      </c>
      <c r="F771" s="212"/>
      <c r="G771" s="213"/>
      <c r="H771" s="144">
        <f t="shared" si="946"/>
        <v>0</v>
      </c>
      <c r="I771" s="212"/>
      <c r="J771" s="213"/>
      <c r="K771" s="144">
        <f t="shared" si="947"/>
        <v>0</v>
      </c>
      <c r="L771" s="212"/>
      <c r="M771" s="214"/>
      <c r="N771" s="215"/>
      <c r="O771" s="212"/>
      <c r="P771" s="215"/>
      <c r="Q771" s="139">
        <f t="shared" si="948"/>
        <v>0</v>
      </c>
      <c r="R771" s="215"/>
      <c r="S771" s="215"/>
      <c r="T771" s="140">
        <f t="shared" si="959"/>
        <v>0</v>
      </c>
      <c r="U771" s="216"/>
      <c r="V771" s="212"/>
      <c r="W771" s="215"/>
      <c r="X771" s="139">
        <f t="shared" si="949"/>
        <v>0</v>
      </c>
      <c r="Y771" s="215"/>
      <c r="Z771" s="215"/>
      <c r="AA771" s="140">
        <f t="shared" si="960"/>
        <v>0</v>
      </c>
      <c r="AB771" s="216"/>
      <c r="AC771" s="212"/>
      <c r="AD771" s="215"/>
      <c r="AE771" s="139">
        <f t="shared" si="950"/>
        <v>0</v>
      </c>
      <c r="AF771" s="215"/>
      <c r="AG771" s="215"/>
      <c r="AH771" s="140">
        <f t="shared" si="961"/>
        <v>0</v>
      </c>
      <c r="AJ771" s="217"/>
      <c r="AK771" s="218"/>
      <c r="AL771" s="219"/>
      <c r="AM771" s="218"/>
      <c r="AN771" s="219"/>
      <c r="AO771" s="218"/>
      <c r="AP771" s="219"/>
      <c r="AQ771" s="218"/>
      <c r="AR771" s="219"/>
      <c r="AS771" s="218"/>
      <c r="AT771" s="219"/>
      <c r="AU771" s="218"/>
      <c r="AV771" s="114">
        <f t="shared" si="951"/>
        <v>0</v>
      </c>
      <c r="AW771" s="113">
        <f t="shared" si="952"/>
        <v>0</v>
      </c>
      <c r="AX771" s="210"/>
      <c r="AY771" s="111">
        <f t="shared" si="953"/>
        <v>0</v>
      </c>
      <c r="AZ771" s="113">
        <f t="shared" si="954"/>
        <v>0</v>
      </c>
      <c r="BA771" s="114">
        <f t="shared" si="955"/>
        <v>0</v>
      </c>
      <c r="BB771" s="113">
        <f t="shared" si="956"/>
        <v>0</v>
      </c>
      <c r="BC771" s="113">
        <f t="shared" si="957"/>
        <v>0</v>
      </c>
      <c r="BD771" s="117">
        <f t="shared" si="958"/>
        <v>0</v>
      </c>
    </row>
    <row r="772" spans="2:56" x14ac:dyDescent="0.3">
      <c r="B772" s="211" t="s">
        <v>181</v>
      </c>
      <c r="C772" s="212"/>
      <c r="D772" s="213"/>
      <c r="E772" s="144">
        <f t="shared" si="945"/>
        <v>0</v>
      </c>
      <c r="F772" s="212"/>
      <c r="G772" s="213"/>
      <c r="H772" s="144">
        <f t="shared" si="946"/>
        <v>0</v>
      </c>
      <c r="I772" s="212"/>
      <c r="J772" s="213"/>
      <c r="K772" s="144">
        <f t="shared" si="947"/>
        <v>0</v>
      </c>
      <c r="L772" s="212"/>
      <c r="M772" s="214"/>
      <c r="N772" s="215"/>
      <c r="O772" s="212"/>
      <c r="P772" s="215"/>
      <c r="Q772" s="139">
        <f t="shared" si="948"/>
        <v>0</v>
      </c>
      <c r="R772" s="215"/>
      <c r="S772" s="215"/>
      <c r="T772" s="140">
        <f t="shared" si="959"/>
        <v>0</v>
      </c>
      <c r="U772" s="216"/>
      <c r="V772" s="212"/>
      <c r="W772" s="215"/>
      <c r="X772" s="139">
        <f t="shared" si="949"/>
        <v>0</v>
      </c>
      <c r="Y772" s="215"/>
      <c r="Z772" s="215"/>
      <c r="AA772" s="140">
        <f t="shared" si="960"/>
        <v>0</v>
      </c>
      <c r="AB772" s="216"/>
      <c r="AC772" s="212"/>
      <c r="AD772" s="215"/>
      <c r="AE772" s="139">
        <f t="shared" si="950"/>
        <v>0</v>
      </c>
      <c r="AF772" s="215"/>
      <c r="AG772" s="215"/>
      <c r="AH772" s="140">
        <f t="shared" si="961"/>
        <v>0</v>
      </c>
      <c r="AJ772" s="217"/>
      <c r="AK772" s="218"/>
      <c r="AL772" s="219"/>
      <c r="AM772" s="218"/>
      <c r="AN772" s="219"/>
      <c r="AO772" s="218"/>
      <c r="AP772" s="219"/>
      <c r="AQ772" s="218"/>
      <c r="AR772" s="219"/>
      <c r="AS772" s="218"/>
      <c r="AT772" s="219"/>
      <c r="AU772" s="218"/>
      <c r="AV772" s="114">
        <f t="shared" si="951"/>
        <v>0</v>
      </c>
      <c r="AW772" s="113">
        <f t="shared" si="952"/>
        <v>0</v>
      </c>
      <c r="AX772" s="210"/>
      <c r="AY772" s="111">
        <f t="shared" si="953"/>
        <v>0</v>
      </c>
      <c r="AZ772" s="113">
        <f t="shared" si="954"/>
        <v>0</v>
      </c>
      <c r="BA772" s="114">
        <f t="shared" si="955"/>
        <v>0</v>
      </c>
      <c r="BB772" s="113">
        <f t="shared" si="956"/>
        <v>0</v>
      </c>
      <c r="BC772" s="113">
        <f t="shared" si="957"/>
        <v>0</v>
      </c>
      <c r="BD772" s="117">
        <f t="shared" si="958"/>
        <v>0</v>
      </c>
    </row>
    <row r="773" spans="2:56" x14ac:dyDescent="0.3">
      <c r="B773" s="222" t="s">
        <v>182</v>
      </c>
      <c r="C773" s="78">
        <f>SUM(C774)</f>
        <v>0</v>
      </c>
      <c r="D773" s="79">
        <f>SUM(D774)</f>
        <v>0</v>
      </c>
      <c r="E773" s="69">
        <f t="shared" si="945"/>
        <v>0</v>
      </c>
      <c r="F773" s="78">
        <f>SUM(F774)</f>
        <v>0</v>
      </c>
      <c r="G773" s="79">
        <f>SUM(G774)</f>
        <v>0</v>
      </c>
      <c r="H773" s="69">
        <f t="shared" si="946"/>
        <v>0</v>
      </c>
      <c r="I773" s="78">
        <f>SUM(I774)</f>
        <v>35700</v>
      </c>
      <c r="J773" s="79">
        <f>SUM(J774)</f>
        <v>35453</v>
      </c>
      <c r="K773" s="69">
        <f t="shared" si="947"/>
        <v>0.99308123249299718</v>
      </c>
      <c r="L773" s="78">
        <f>SUM(L774)</f>
        <v>35700</v>
      </c>
      <c r="M773" s="80">
        <f>SUM(M774)</f>
        <v>0</v>
      </c>
      <c r="N773" s="81">
        <f>SUM(N774)</f>
        <v>0</v>
      </c>
      <c r="O773" s="78">
        <f>SUM(O774)</f>
        <v>30000</v>
      </c>
      <c r="P773" s="81">
        <f>SUM(P774)</f>
        <v>0</v>
      </c>
      <c r="Q773" s="148">
        <f t="shared" si="948"/>
        <v>30000</v>
      </c>
      <c r="R773" s="81">
        <f>SUM(R774)</f>
        <v>0</v>
      </c>
      <c r="S773" s="81">
        <f>SUM(S774)</f>
        <v>0</v>
      </c>
      <c r="T773" s="149">
        <f t="shared" si="959"/>
        <v>30000</v>
      </c>
      <c r="U773" s="216"/>
      <c r="V773" s="78">
        <f>SUM(V774)</f>
        <v>70000</v>
      </c>
      <c r="W773" s="81">
        <f>SUM(W774)</f>
        <v>0</v>
      </c>
      <c r="X773" s="148">
        <f t="shared" si="949"/>
        <v>70000</v>
      </c>
      <c r="Y773" s="81">
        <f>SUM(Y774)</f>
        <v>0</v>
      </c>
      <c r="Z773" s="81">
        <f>SUM(Z774)</f>
        <v>0</v>
      </c>
      <c r="AA773" s="149">
        <f t="shared" si="960"/>
        <v>70000</v>
      </c>
      <c r="AB773" s="216"/>
      <c r="AC773" s="78">
        <f>SUM(AC774)</f>
        <v>0</v>
      </c>
      <c r="AD773" s="81">
        <f>SUM(AD774)</f>
        <v>0</v>
      </c>
      <c r="AE773" s="148">
        <f t="shared" si="950"/>
        <v>0</v>
      </c>
      <c r="AF773" s="81">
        <f>SUM(AF774)</f>
        <v>0</v>
      </c>
      <c r="AG773" s="81">
        <f>SUM(AG774)</f>
        <v>0</v>
      </c>
      <c r="AH773" s="149">
        <f t="shared" si="961"/>
        <v>0</v>
      </c>
      <c r="AJ773" s="79">
        <f t="shared" ref="AJ773:AU773" si="965">SUM(AJ774)</f>
        <v>0</v>
      </c>
      <c r="AK773" s="80">
        <f t="shared" si="965"/>
        <v>0</v>
      </c>
      <c r="AL773" s="81">
        <f t="shared" si="965"/>
        <v>0</v>
      </c>
      <c r="AM773" s="80">
        <f t="shared" si="965"/>
        <v>0</v>
      </c>
      <c r="AN773" s="81">
        <f t="shared" si="965"/>
        <v>0</v>
      </c>
      <c r="AO773" s="80">
        <f t="shared" si="965"/>
        <v>0</v>
      </c>
      <c r="AP773" s="81">
        <f t="shared" si="965"/>
        <v>0</v>
      </c>
      <c r="AQ773" s="80">
        <f t="shared" si="965"/>
        <v>0</v>
      </c>
      <c r="AR773" s="81">
        <f t="shared" si="965"/>
        <v>0</v>
      </c>
      <c r="AS773" s="80">
        <f t="shared" si="965"/>
        <v>30000</v>
      </c>
      <c r="AT773" s="81">
        <f t="shared" si="965"/>
        <v>0</v>
      </c>
      <c r="AU773" s="80">
        <f t="shared" si="965"/>
        <v>0</v>
      </c>
      <c r="AV773" s="81">
        <f t="shared" si="951"/>
        <v>30000</v>
      </c>
      <c r="AW773" s="80">
        <f t="shared" si="952"/>
        <v>0</v>
      </c>
      <c r="AX773" s="210"/>
      <c r="AY773" s="79">
        <f t="shared" si="953"/>
        <v>0</v>
      </c>
      <c r="AZ773" s="80">
        <f t="shared" si="954"/>
        <v>0</v>
      </c>
      <c r="BA773" s="81">
        <f t="shared" si="955"/>
        <v>0</v>
      </c>
      <c r="BB773" s="80">
        <f t="shared" si="956"/>
        <v>30000</v>
      </c>
      <c r="BC773" s="80">
        <f t="shared" si="957"/>
        <v>30000</v>
      </c>
      <c r="BD773" s="86">
        <f t="shared" si="958"/>
        <v>0</v>
      </c>
    </row>
    <row r="774" spans="2:56" x14ac:dyDescent="0.3">
      <c r="B774" s="211" t="s">
        <v>182</v>
      </c>
      <c r="C774" s="212"/>
      <c r="D774" s="213"/>
      <c r="E774" s="144">
        <f t="shared" si="945"/>
        <v>0</v>
      </c>
      <c r="F774" s="212"/>
      <c r="G774" s="213"/>
      <c r="H774" s="144">
        <f t="shared" si="946"/>
        <v>0</v>
      </c>
      <c r="I774" s="212">
        <v>35700</v>
      </c>
      <c r="J774" s="213">
        <v>35453</v>
      </c>
      <c r="K774" s="144">
        <f t="shared" si="947"/>
        <v>0.99308123249299718</v>
      </c>
      <c r="L774" s="212">
        <v>35700</v>
      </c>
      <c r="M774" s="214">
        <v>0</v>
      </c>
      <c r="N774" s="215"/>
      <c r="O774" s="212">
        <v>30000</v>
      </c>
      <c r="P774" s="215"/>
      <c r="Q774" s="139">
        <f t="shared" si="948"/>
        <v>30000</v>
      </c>
      <c r="R774" s="215"/>
      <c r="S774" s="215"/>
      <c r="T774" s="140">
        <f t="shared" si="959"/>
        <v>30000</v>
      </c>
      <c r="U774" s="216"/>
      <c r="V774" s="212">
        <v>70000</v>
      </c>
      <c r="W774" s="215"/>
      <c r="X774" s="139">
        <f t="shared" si="949"/>
        <v>70000</v>
      </c>
      <c r="Y774" s="215"/>
      <c r="Z774" s="215"/>
      <c r="AA774" s="140">
        <f t="shared" si="960"/>
        <v>70000</v>
      </c>
      <c r="AB774" s="216"/>
      <c r="AC774" s="212" t="s">
        <v>240</v>
      </c>
      <c r="AD774" s="215"/>
      <c r="AE774" s="139">
        <f t="shared" si="950"/>
        <v>0</v>
      </c>
      <c r="AF774" s="215"/>
      <c r="AG774" s="215"/>
      <c r="AH774" s="140">
        <f t="shared" si="961"/>
        <v>0</v>
      </c>
      <c r="AJ774" s="217"/>
      <c r="AK774" s="218"/>
      <c r="AL774" s="219"/>
      <c r="AM774" s="218"/>
      <c r="AN774" s="219"/>
      <c r="AO774" s="218"/>
      <c r="AP774" s="219"/>
      <c r="AQ774" s="218"/>
      <c r="AR774" s="219"/>
      <c r="AS774" s="218">
        <v>30000</v>
      </c>
      <c r="AT774" s="219"/>
      <c r="AU774" s="218"/>
      <c r="AV774" s="114">
        <f t="shared" si="951"/>
        <v>30000</v>
      </c>
      <c r="AW774" s="113">
        <f t="shared" si="952"/>
        <v>0</v>
      </c>
      <c r="AX774" s="210"/>
      <c r="AY774" s="111">
        <f t="shared" si="953"/>
        <v>0</v>
      </c>
      <c r="AZ774" s="113">
        <f t="shared" si="954"/>
        <v>0</v>
      </c>
      <c r="BA774" s="114">
        <f t="shared" si="955"/>
        <v>0</v>
      </c>
      <c r="BB774" s="113">
        <f t="shared" si="956"/>
        <v>30000</v>
      </c>
      <c r="BC774" s="113">
        <f t="shared" si="957"/>
        <v>30000</v>
      </c>
      <c r="BD774" s="117">
        <f t="shared" si="958"/>
        <v>0</v>
      </c>
    </row>
    <row r="775" spans="2:56" x14ac:dyDescent="0.3">
      <c r="B775" s="222" t="s">
        <v>183</v>
      </c>
      <c r="C775" s="78">
        <f>SUM(C776)</f>
        <v>0</v>
      </c>
      <c r="D775" s="79">
        <f>SUM(D776)</f>
        <v>0</v>
      </c>
      <c r="E775" s="69">
        <f t="shared" si="945"/>
        <v>0</v>
      </c>
      <c r="F775" s="78">
        <f>SUM(F776)</f>
        <v>0</v>
      </c>
      <c r="G775" s="79">
        <f>SUM(G776)</f>
        <v>0</v>
      </c>
      <c r="H775" s="69">
        <f t="shared" si="946"/>
        <v>0</v>
      </c>
      <c r="I775" s="78">
        <f>SUM(I776)</f>
        <v>0</v>
      </c>
      <c r="J775" s="79">
        <f>SUM(J776)</f>
        <v>0</v>
      </c>
      <c r="K775" s="69">
        <f t="shared" si="947"/>
        <v>0</v>
      </c>
      <c r="L775" s="78">
        <f>SUM(L776)</f>
        <v>0</v>
      </c>
      <c r="M775" s="80">
        <f>SUM(M776)</f>
        <v>0</v>
      </c>
      <c r="N775" s="81">
        <f>SUM(N776)</f>
        <v>0</v>
      </c>
      <c r="O775" s="78">
        <f>SUM(O776)</f>
        <v>0</v>
      </c>
      <c r="P775" s="81">
        <f>SUM(P776)</f>
        <v>0</v>
      </c>
      <c r="Q775" s="148">
        <f t="shared" si="948"/>
        <v>0</v>
      </c>
      <c r="R775" s="81">
        <f>SUM(R776)</f>
        <v>0</v>
      </c>
      <c r="S775" s="81">
        <f>SUM(S776)</f>
        <v>0</v>
      </c>
      <c r="T775" s="149">
        <f t="shared" si="959"/>
        <v>0</v>
      </c>
      <c r="U775" s="216"/>
      <c r="V775" s="78">
        <f>SUM(V776)</f>
        <v>0</v>
      </c>
      <c r="W775" s="81">
        <f>SUM(W776)</f>
        <v>0</v>
      </c>
      <c r="X775" s="148">
        <f t="shared" si="949"/>
        <v>0</v>
      </c>
      <c r="Y775" s="81">
        <f>SUM(Y776)</f>
        <v>0</v>
      </c>
      <c r="Z775" s="81">
        <f>SUM(Z776)</f>
        <v>0</v>
      </c>
      <c r="AA775" s="149">
        <f t="shared" si="960"/>
        <v>0</v>
      </c>
      <c r="AB775" s="216"/>
      <c r="AC775" s="78">
        <f>SUM(AC776)</f>
        <v>0</v>
      </c>
      <c r="AD775" s="81">
        <f>SUM(AD776)</f>
        <v>0</v>
      </c>
      <c r="AE775" s="148">
        <f t="shared" si="950"/>
        <v>0</v>
      </c>
      <c r="AF775" s="81">
        <f>SUM(AF776)</f>
        <v>0</v>
      </c>
      <c r="AG775" s="81">
        <f>SUM(AG776)</f>
        <v>0</v>
      </c>
      <c r="AH775" s="149">
        <f t="shared" si="961"/>
        <v>0</v>
      </c>
      <c r="AJ775" s="79">
        <f t="shared" ref="AJ775:AU775" si="966">SUM(AJ776)</f>
        <v>0</v>
      </c>
      <c r="AK775" s="80">
        <f t="shared" si="966"/>
        <v>0</v>
      </c>
      <c r="AL775" s="81">
        <f t="shared" si="966"/>
        <v>0</v>
      </c>
      <c r="AM775" s="80">
        <f t="shared" si="966"/>
        <v>0</v>
      </c>
      <c r="AN775" s="81">
        <f t="shared" si="966"/>
        <v>0</v>
      </c>
      <c r="AO775" s="80">
        <f t="shared" si="966"/>
        <v>0</v>
      </c>
      <c r="AP775" s="81">
        <f t="shared" si="966"/>
        <v>0</v>
      </c>
      <c r="AQ775" s="80">
        <f t="shared" si="966"/>
        <v>0</v>
      </c>
      <c r="AR775" s="81">
        <f t="shared" si="966"/>
        <v>0</v>
      </c>
      <c r="AS775" s="80">
        <f t="shared" si="966"/>
        <v>0</v>
      </c>
      <c r="AT775" s="81">
        <f t="shared" si="966"/>
        <v>0</v>
      </c>
      <c r="AU775" s="80">
        <f t="shared" si="966"/>
        <v>0</v>
      </c>
      <c r="AV775" s="81">
        <f t="shared" si="951"/>
        <v>0</v>
      </c>
      <c r="AW775" s="80">
        <f t="shared" si="952"/>
        <v>0</v>
      </c>
      <c r="AX775" s="210"/>
      <c r="AY775" s="79">
        <f t="shared" si="953"/>
        <v>0</v>
      </c>
      <c r="AZ775" s="80">
        <f t="shared" si="954"/>
        <v>0</v>
      </c>
      <c r="BA775" s="81">
        <f t="shared" si="955"/>
        <v>0</v>
      </c>
      <c r="BB775" s="80">
        <f t="shared" si="956"/>
        <v>0</v>
      </c>
      <c r="BC775" s="80">
        <f t="shared" si="957"/>
        <v>0</v>
      </c>
      <c r="BD775" s="86">
        <f t="shared" si="958"/>
        <v>0</v>
      </c>
    </row>
    <row r="776" spans="2:56" x14ac:dyDescent="0.3">
      <c r="B776" s="211" t="s">
        <v>184</v>
      </c>
      <c r="C776" s="212"/>
      <c r="D776" s="213"/>
      <c r="E776" s="144">
        <f t="shared" si="945"/>
        <v>0</v>
      </c>
      <c r="F776" s="212"/>
      <c r="G776" s="213"/>
      <c r="H776" s="144">
        <f t="shared" si="946"/>
        <v>0</v>
      </c>
      <c r="I776" s="212"/>
      <c r="J776" s="213"/>
      <c r="K776" s="144">
        <f t="shared" si="947"/>
        <v>0</v>
      </c>
      <c r="L776" s="212"/>
      <c r="M776" s="214"/>
      <c r="N776" s="215"/>
      <c r="O776" s="212"/>
      <c r="P776" s="215"/>
      <c r="Q776" s="139">
        <f t="shared" si="948"/>
        <v>0</v>
      </c>
      <c r="R776" s="215"/>
      <c r="S776" s="215"/>
      <c r="T776" s="140">
        <f t="shared" si="959"/>
        <v>0</v>
      </c>
      <c r="U776" s="216"/>
      <c r="V776" s="212"/>
      <c r="W776" s="215"/>
      <c r="X776" s="139">
        <f t="shared" si="949"/>
        <v>0</v>
      </c>
      <c r="Y776" s="215"/>
      <c r="Z776" s="215"/>
      <c r="AA776" s="140">
        <f t="shared" si="960"/>
        <v>0</v>
      </c>
      <c r="AB776" s="216"/>
      <c r="AC776" s="212"/>
      <c r="AD776" s="215"/>
      <c r="AE776" s="139">
        <f t="shared" si="950"/>
        <v>0</v>
      </c>
      <c r="AF776" s="215"/>
      <c r="AG776" s="215"/>
      <c r="AH776" s="140">
        <f t="shared" si="961"/>
        <v>0</v>
      </c>
      <c r="AJ776" s="217"/>
      <c r="AK776" s="218"/>
      <c r="AL776" s="219"/>
      <c r="AM776" s="218"/>
      <c r="AN776" s="219"/>
      <c r="AO776" s="218"/>
      <c r="AP776" s="219"/>
      <c r="AQ776" s="218"/>
      <c r="AR776" s="219"/>
      <c r="AS776" s="218"/>
      <c r="AT776" s="219"/>
      <c r="AU776" s="218"/>
      <c r="AV776" s="114">
        <f t="shared" si="951"/>
        <v>0</v>
      </c>
      <c r="AW776" s="113">
        <f t="shared" si="952"/>
        <v>0</v>
      </c>
      <c r="AX776" s="210"/>
      <c r="AY776" s="111">
        <f t="shared" si="953"/>
        <v>0</v>
      </c>
      <c r="AZ776" s="113">
        <f t="shared" si="954"/>
        <v>0</v>
      </c>
      <c r="BA776" s="114">
        <f t="shared" si="955"/>
        <v>0</v>
      </c>
      <c r="BB776" s="113">
        <f t="shared" si="956"/>
        <v>0</v>
      </c>
      <c r="BC776" s="113">
        <f t="shared" si="957"/>
        <v>0</v>
      </c>
      <c r="BD776" s="117">
        <f t="shared" si="958"/>
        <v>0</v>
      </c>
    </row>
    <row r="777" spans="2:56" x14ac:dyDescent="0.3">
      <c r="B777" s="221" t="s">
        <v>185</v>
      </c>
      <c r="C777" s="78">
        <f>SUM(C778:C779)</f>
        <v>0</v>
      </c>
      <c r="D777" s="79">
        <f>SUM(D778:D779)</f>
        <v>0</v>
      </c>
      <c r="E777" s="69">
        <f t="shared" si="945"/>
        <v>0</v>
      </c>
      <c r="F777" s="78">
        <f>SUM(F778:F779)</f>
        <v>0</v>
      </c>
      <c r="G777" s="79">
        <f>SUM(G778:G779)</f>
        <v>0</v>
      </c>
      <c r="H777" s="69">
        <f t="shared" si="946"/>
        <v>0</v>
      </c>
      <c r="I777" s="78">
        <f>SUM(I778:I779)</f>
        <v>0</v>
      </c>
      <c r="J777" s="79">
        <f>SUM(J778:J779)</f>
        <v>0</v>
      </c>
      <c r="K777" s="69">
        <f t="shared" si="947"/>
        <v>0</v>
      </c>
      <c r="L777" s="78">
        <f>SUM(L778:L779)</f>
        <v>0</v>
      </c>
      <c r="M777" s="80">
        <f>SUM(M778:M779)</f>
        <v>0</v>
      </c>
      <c r="N777" s="81">
        <f>SUM(N778:N779)</f>
        <v>0</v>
      </c>
      <c r="O777" s="78">
        <f>SUM(O778:O779)</f>
        <v>0</v>
      </c>
      <c r="P777" s="81">
        <f>SUM(P778:P779)</f>
        <v>0</v>
      </c>
      <c r="Q777" s="148">
        <f t="shared" si="948"/>
        <v>0</v>
      </c>
      <c r="R777" s="81">
        <f>SUM(R778:R779)</f>
        <v>0</v>
      </c>
      <c r="S777" s="81">
        <f>SUM(S778:S779)</f>
        <v>0</v>
      </c>
      <c r="T777" s="149">
        <f t="shared" si="959"/>
        <v>0</v>
      </c>
      <c r="U777" s="216"/>
      <c r="V777" s="78">
        <f>SUM(V778:V779)</f>
        <v>0</v>
      </c>
      <c r="W777" s="81">
        <f>SUM(W778:W779)</f>
        <v>0</v>
      </c>
      <c r="X777" s="148">
        <f t="shared" si="949"/>
        <v>0</v>
      </c>
      <c r="Y777" s="81">
        <f>SUM(Y778:Y779)</f>
        <v>0</v>
      </c>
      <c r="Z777" s="81">
        <f>SUM(Z778:Z779)</f>
        <v>0</v>
      </c>
      <c r="AA777" s="149">
        <f t="shared" si="960"/>
        <v>0</v>
      </c>
      <c r="AB777" s="216"/>
      <c r="AC777" s="78">
        <f>SUM(AC778:AC779)</f>
        <v>0</v>
      </c>
      <c r="AD777" s="81">
        <f>SUM(AD778:AD779)</f>
        <v>0</v>
      </c>
      <c r="AE777" s="148">
        <f t="shared" si="950"/>
        <v>0</v>
      </c>
      <c r="AF777" s="81">
        <f>SUM(AF778:AF779)</f>
        <v>0</v>
      </c>
      <c r="AG777" s="81">
        <f>SUM(AG778:AG779)</f>
        <v>0</v>
      </c>
      <c r="AH777" s="149">
        <f t="shared" si="961"/>
        <v>0</v>
      </c>
      <c r="AJ777" s="79">
        <f t="shared" ref="AJ777:AU777" si="967">SUM(AJ778:AJ779)</f>
        <v>0</v>
      </c>
      <c r="AK777" s="80">
        <f t="shared" si="967"/>
        <v>0</v>
      </c>
      <c r="AL777" s="81">
        <f t="shared" si="967"/>
        <v>0</v>
      </c>
      <c r="AM777" s="80">
        <f t="shared" si="967"/>
        <v>0</v>
      </c>
      <c r="AN777" s="81">
        <f t="shared" si="967"/>
        <v>0</v>
      </c>
      <c r="AO777" s="80">
        <f t="shared" si="967"/>
        <v>0</v>
      </c>
      <c r="AP777" s="81">
        <f t="shared" si="967"/>
        <v>0</v>
      </c>
      <c r="AQ777" s="80">
        <f t="shared" si="967"/>
        <v>0</v>
      </c>
      <c r="AR777" s="81">
        <f t="shared" si="967"/>
        <v>0</v>
      </c>
      <c r="AS777" s="80">
        <f t="shared" si="967"/>
        <v>0</v>
      </c>
      <c r="AT777" s="81">
        <f t="shared" si="967"/>
        <v>0</v>
      </c>
      <c r="AU777" s="80">
        <f t="shared" si="967"/>
        <v>0</v>
      </c>
      <c r="AV777" s="81">
        <f t="shared" si="951"/>
        <v>0</v>
      </c>
      <c r="AW777" s="80">
        <f t="shared" si="952"/>
        <v>0</v>
      </c>
      <c r="AX777" s="210"/>
      <c r="AY777" s="79">
        <f t="shared" si="953"/>
        <v>0</v>
      </c>
      <c r="AZ777" s="80">
        <f t="shared" si="954"/>
        <v>0</v>
      </c>
      <c r="BA777" s="81">
        <f t="shared" si="955"/>
        <v>0</v>
      </c>
      <c r="BB777" s="80">
        <f t="shared" si="956"/>
        <v>0</v>
      </c>
      <c r="BC777" s="80">
        <f t="shared" si="957"/>
        <v>0</v>
      </c>
      <c r="BD777" s="86">
        <f t="shared" si="958"/>
        <v>0</v>
      </c>
    </row>
    <row r="778" spans="2:56" x14ac:dyDescent="0.3">
      <c r="B778" s="223" t="s">
        <v>186</v>
      </c>
      <c r="C778" s="224"/>
      <c r="D778" s="225"/>
      <c r="E778" s="154">
        <f t="shared" si="945"/>
        <v>0</v>
      </c>
      <c r="F778" s="224"/>
      <c r="G778" s="225"/>
      <c r="H778" s="154">
        <f t="shared" si="946"/>
        <v>0</v>
      </c>
      <c r="I778" s="224"/>
      <c r="J778" s="225"/>
      <c r="K778" s="154">
        <f t="shared" si="947"/>
        <v>0</v>
      </c>
      <c r="L778" s="224"/>
      <c r="M778" s="226"/>
      <c r="N778" s="227"/>
      <c r="O778" s="224"/>
      <c r="P778" s="227"/>
      <c r="Q778" s="148">
        <f t="shared" si="948"/>
        <v>0</v>
      </c>
      <c r="R778" s="227"/>
      <c r="S778" s="227"/>
      <c r="T778" s="149">
        <f t="shared" si="959"/>
        <v>0</v>
      </c>
      <c r="U778" s="216"/>
      <c r="V778" s="224"/>
      <c r="W778" s="227"/>
      <c r="X778" s="148">
        <f t="shared" si="949"/>
        <v>0</v>
      </c>
      <c r="Y778" s="227"/>
      <c r="Z778" s="227"/>
      <c r="AA778" s="149">
        <f t="shared" si="960"/>
        <v>0</v>
      </c>
      <c r="AB778" s="216"/>
      <c r="AC778" s="224"/>
      <c r="AD778" s="227"/>
      <c r="AE778" s="148">
        <f t="shared" si="950"/>
        <v>0</v>
      </c>
      <c r="AF778" s="227"/>
      <c r="AG778" s="227"/>
      <c r="AH778" s="149">
        <f t="shared" si="961"/>
        <v>0</v>
      </c>
      <c r="AJ778" s="217"/>
      <c r="AK778" s="218"/>
      <c r="AL778" s="219"/>
      <c r="AM778" s="218"/>
      <c r="AN778" s="219"/>
      <c r="AO778" s="218"/>
      <c r="AP778" s="219"/>
      <c r="AQ778" s="218"/>
      <c r="AR778" s="219"/>
      <c r="AS778" s="218"/>
      <c r="AT778" s="219"/>
      <c r="AU778" s="218"/>
      <c r="AV778" s="81">
        <f t="shared" si="951"/>
        <v>0</v>
      </c>
      <c r="AW778" s="80">
        <f t="shared" si="952"/>
        <v>0</v>
      </c>
      <c r="AX778" s="210"/>
      <c r="AY778" s="79">
        <f t="shared" si="953"/>
        <v>0</v>
      </c>
      <c r="AZ778" s="80">
        <f t="shared" si="954"/>
        <v>0</v>
      </c>
      <c r="BA778" s="81">
        <f t="shared" si="955"/>
        <v>0</v>
      </c>
      <c r="BB778" s="80">
        <f t="shared" si="956"/>
        <v>0</v>
      </c>
      <c r="BC778" s="80">
        <f t="shared" si="957"/>
        <v>0</v>
      </c>
      <c r="BD778" s="86">
        <f t="shared" si="958"/>
        <v>0</v>
      </c>
    </row>
    <row r="779" spans="2:56" x14ac:dyDescent="0.3">
      <c r="B779" s="223" t="s">
        <v>187</v>
      </c>
      <c r="C779" s="224"/>
      <c r="D779" s="225"/>
      <c r="E779" s="154">
        <f t="shared" si="945"/>
        <v>0</v>
      </c>
      <c r="F779" s="224"/>
      <c r="G779" s="225"/>
      <c r="H779" s="154">
        <f t="shared" si="946"/>
        <v>0</v>
      </c>
      <c r="I779" s="224"/>
      <c r="J779" s="225"/>
      <c r="K779" s="154">
        <f t="shared" si="947"/>
        <v>0</v>
      </c>
      <c r="L779" s="224"/>
      <c r="M779" s="226"/>
      <c r="N779" s="227"/>
      <c r="O779" s="224"/>
      <c r="P779" s="227"/>
      <c r="Q779" s="148">
        <f t="shared" si="948"/>
        <v>0</v>
      </c>
      <c r="R779" s="227"/>
      <c r="S779" s="227"/>
      <c r="T779" s="149">
        <f t="shared" si="959"/>
        <v>0</v>
      </c>
      <c r="U779" s="216"/>
      <c r="V779" s="224"/>
      <c r="W779" s="227"/>
      <c r="X779" s="148">
        <f t="shared" si="949"/>
        <v>0</v>
      </c>
      <c r="Y779" s="227"/>
      <c r="Z779" s="227"/>
      <c r="AA779" s="149">
        <f t="shared" si="960"/>
        <v>0</v>
      </c>
      <c r="AB779" s="216"/>
      <c r="AC779" s="224"/>
      <c r="AD779" s="227"/>
      <c r="AE779" s="148">
        <f t="shared" si="950"/>
        <v>0</v>
      </c>
      <c r="AF779" s="227"/>
      <c r="AG779" s="227"/>
      <c r="AH779" s="149">
        <f t="shared" si="961"/>
        <v>0</v>
      </c>
      <c r="AJ779" s="217"/>
      <c r="AK779" s="218"/>
      <c r="AL779" s="219"/>
      <c r="AM779" s="218"/>
      <c r="AN779" s="219"/>
      <c r="AO779" s="218"/>
      <c r="AP779" s="219"/>
      <c r="AQ779" s="218"/>
      <c r="AR779" s="219"/>
      <c r="AS779" s="218"/>
      <c r="AT779" s="219"/>
      <c r="AU779" s="218"/>
      <c r="AV779" s="81">
        <f t="shared" si="951"/>
        <v>0</v>
      </c>
      <c r="AW779" s="80">
        <f t="shared" si="952"/>
        <v>0</v>
      </c>
      <c r="AX779" s="210"/>
      <c r="AY779" s="79">
        <f t="shared" si="953"/>
        <v>0</v>
      </c>
      <c r="AZ779" s="80">
        <f t="shared" si="954"/>
        <v>0</v>
      </c>
      <c r="BA779" s="81">
        <f t="shared" si="955"/>
        <v>0</v>
      </c>
      <c r="BB779" s="80">
        <f t="shared" si="956"/>
        <v>0</v>
      </c>
      <c r="BC779" s="80">
        <f t="shared" si="957"/>
        <v>0</v>
      </c>
      <c r="BD779" s="86">
        <f t="shared" si="958"/>
        <v>0</v>
      </c>
    </row>
    <row r="780" spans="2:56" s="108" customFormat="1" x14ac:dyDescent="0.3">
      <c r="B780" s="228" t="s">
        <v>188</v>
      </c>
      <c r="C780" s="158">
        <f>SUM(C781,C786,C789,C790,C791,C794,C795)</f>
        <v>1824000</v>
      </c>
      <c r="D780" s="159">
        <f>SUM(D781,D786,D789,D790,D791,D794,D795)</f>
        <v>1401666.21</v>
      </c>
      <c r="E780" s="160">
        <f t="shared" si="945"/>
        <v>0.76845735197368414</v>
      </c>
      <c r="F780" s="158">
        <f>SUM(F781,F786,F789,F790,F791,F794,F795)</f>
        <v>217562</v>
      </c>
      <c r="G780" s="159">
        <f>SUM(G781,G786,G789,G790,G791,G794,G795)</f>
        <v>215048.93</v>
      </c>
      <c r="H780" s="160">
        <f t="shared" si="946"/>
        <v>0.98844894788611981</v>
      </c>
      <c r="I780" s="158">
        <f>SUM(I781,I786,I789,I790,I791,I794,I795)</f>
        <v>0</v>
      </c>
      <c r="J780" s="159">
        <f>SUM(J781,J786,J789,J790,J791,J794,J795)</f>
        <v>0</v>
      </c>
      <c r="K780" s="160">
        <f t="shared" si="947"/>
        <v>0</v>
      </c>
      <c r="L780" s="158">
        <f>SUM(L781,L786,L789,L790,L791,L794,L795)</f>
        <v>0</v>
      </c>
      <c r="M780" s="161">
        <f>SUM(M781,M786,M789,M790,M791,M794,M795)</f>
        <v>0</v>
      </c>
      <c r="N780" s="162">
        <f>SUM(N781,N786,N789,N790,N791,N794,N795)</f>
        <v>0</v>
      </c>
      <c r="O780" s="158">
        <f>SUM(O781,O786,O789,O790,O791,O794,O795)</f>
        <v>0</v>
      </c>
      <c r="P780" s="162">
        <f>SUM(P781,P786,P789,P790,P791,P794,P795)</f>
        <v>0</v>
      </c>
      <c r="Q780" s="163">
        <f t="shared" si="948"/>
        <v>0</v>
      </c>
      <c r="R780" s="164">
        <f>SUM(R781,R786,R789,R790,R791,R794,R795)</f>
        <v>0</v>
      </c>
      <c r="S780" s="164">
        <f>SUM(S781,S786,S789,S790,S791,S794,S795)</f>
        <v>0</v>
      </c>
      <c r="T780" s="165">
        <f t="shared" si="959"/>
        <v>0</v>
      </c>
      <c r="U780" s="229"/>
      <c r="V780" s="158">
        <f>SUM(V781,V786,V789,V790,V791,V794,V795)</f>
        <v>0</v>
      </c>
      <c r="W780" s="162">
        <f>SUM(W781,W786,W789,W790,W791,W794,W795)</f>
        <v>0</v>
      </c>
      <c r="X780" s="163">
        <f t="shared" si="949"/>
        <v>0</v>
      </c>
      <c r="Y780" s="164">
        <f>SUM(Y781,Y786,Y789,Y790,Y791,Y794,Y795)</f>
        <v>0</v>
      </c>
      <c r="Z780" s="164">
        <f>SUM(Z781,Z786,Z789,Z790,Z791,Z794,Z795)</f>
        <v>0</v>
      </c>
      <c r="AA780" s="165">
        <f t="shared" si="960"/>
        <v>0</v>
      </c>
      <c r="AB780" s="229"/>
      <c r="AC780" s="158">
        <f>SUM(AC781,AC786,AC789,AC790,AC791,AC794,AC795)</f>
        <v>0</v>
      </c>
      <c r="AD780" s="162">
        <f>SUM(AD781,AD786,AD789,AD790,AD791,AD794,AD795)</f>
        <v>0</v>
      </c>
      <c r="AE780" s="163">
        <f t="shared" si="950"/>
        <v>0</v>
      </c>
      <c r="AF780" s="164">
        <f>SUM(AF781,AF786,AF789,AF790,AF791,AF794,AF795)</f>
        <v>0</v>
      </c>
      <c r="AG780" s="164">
        <f>SUM(AG781,AG786,AG789,AG790,AG791,AG794,AG795)</f>
        <v>0</v>
      </c>
      <c r="AH780" s="165">
        <f t="shared" si="961"/>
        <v>0</v>
      </c>
      <c r="AJ780" s="159">
        <f t="shared" ref="AJ780:AU780" si="968">SUM(AJ781,AJ786,AJ789,AJ790,AJ791,AJ794,AJ795)</f>
        <v>0</v>
      </c>
      <c r="AK780" s="161">
        <f t="shared" si="968"/>
        <v>0</v>
      </c>
      <c r="AL780" s="162">
        <f t="shared" si="968"/>
        <v>0</v>
      </c>
      <c r="AM780" s="161">
        <f t="shared" si="968"/>
        <v>0</v>
      </c>
      <c r="AN780" s="162">
        <f t="shared" si="968"/>
        <v>0</v>
      </c>
      <c r="AO780" s="161">
        <f t="shared" si="968"/>
        <v>0</v>
      </c>
      <c r="AP780" s="162">
        <f t="shared" si="968"/>
        <v>0</v>
      </c>
      <c r="AQ780" s="161">
        <f t="shared" si="968"/>
        <v>0</v>
      </c>
      <c r="AR780" s="162">
        <f t="shared" si="968"/>
        <v>0</v>
      </c>
      <c r="AS780" s="161">
        <f t="shared" si="968"/>
        <v>0</v>
      </c>
      <c r="AT780" s="162">
        <f t="shared" si="968"/>
        <v>0</v>
      </c>
      <c r="AU780" s="161">
        <f t="shared" si="968"/>
        <v>0</v>
      </c>
      <c r="AV780" s="162">
        <f t="shared" si="951"/>
        <v>0</v>
      </c>
      <c r="AW780" s="161">
        <f t="shared" si="952"/>
        <v>0</v>
      </c>
      <c r="AX780" s="230"/>
      <c r="AY780" s="159">
        <f t="shared" si="953"/>
        <v>0</v>
      </c>
      <c r="AZ780" s="161">
        <f t="shared" si="954"/>
        <v>0</v>
      </c>
      <c r="BA780" s="162">
        <f t="shared" si="955"/>
        <v>0</v>
      </c>
      <c r="BB780" s="161">
        <f t="shared" si="956"/>
        <v>0</v>
      </c>
      <c r="BC780" s="161">
        <f t="shared" si="957"/>
        <v>0</v>
      </c>
      <c r="BD780" s="167">
        <f t="shared" si="958"/>
        <v>0</v>
      </c>
    </row>
    <row r="781" spans="2:56" x14ac:dyDescent="0.3">
      <c r="B781" s="221" t="s">
        <v>189</v>
      </c>
      <c r="C781" s="78">
        <f>SUM(C782,C784)</f>
        <v>0</v>
      </c>
      <c r="D781" s="79">
        <f>SUM(D782,D784)</f>
        <v>0</v>
      </c>
      <c r="E781" s="69">
        <f t="shared" si="945"/>
        <v>0</v>
      </c>
      <c r="F781" s="78">
        <f>SUM(F782,F784)</f>
        <v>0</v>
      </c>
      <c r="G781" s="79">
        <f>SUM(G782,G784)</f>
        <v>0</v>
      </c>
      <c r="H781" s="69">
        <f t="shared" si="946"/>
        <v>0</v>
      </c>
      <c r="I781" s="78">
        <f>SUM(I782,I784)</f>
        <v>0</v>
      </c>
      <c r="J781" s="79">
        <f>SUM(J782,J784)</f>
        <v>0</v>
      </c>
      <c r="K781" s="69">
        <f t="shared" si="947"/>
        <v>0</v>
      </c>
      <c r="L781" s="78">
        <f>SUM(L782,L784)</f>
        <v>0</v>
      </c>
      <c r="M781" s="80">
        <f>SUM(M782,M784)</f>
        <v>0</v>
      </c>
      <c r="N781" s="81">
        <f>SUM(N782,N784)</f>
        <v>0</v>
      </c>
      <c r="O781" s="78">
        <f>SUM(O782,O784)</f>
        <v>0</v>
      </c>
      <c r="P781" s="81">
        <f>SUM(P782,P784)</f>
        <v>0</v>
      </c>
      <c r="Q781" s="168">
        <f t="shared" si="948"/>
        <v>0</v>
      </c>
      <c r="R781" s="82">
        <f>SUM(R782,R784)</f>
        <v>0</v>
      </c>
      <c r="S781" s="82">
        <f>SUM(S782,S784)</f>
        <v>0</v>
      </c>
      <c r="T781" s="169">
        <f t="shared" si="959"/>
        <v>0</v>
      </c>
      <c r="U781" s="231"/>
      <c r="V781" s="78">
        <f>SUM(V782,V784)</f>
        <v>0</v>
      </c>
      <c r="W781" s="81">
        <f>SUM(W782,W784)</f>
        <v>0</v>
      </c>
      <c r="X781" s="168">
        <f t="shared" si="949"/>
        <v>0</v>
      </c>
      <c r="Y781" s="82">
        <f>SUM(Y782,Y784)</f>
        <v>0</v>
      </c>
      <c r="Z781" s="82">
        <f>SUM(Z782,Z784)</f>
        <v>0</v>
      </c>
      <c r="AA781" s="169">
        <f t="shared" si="960"/>
        <v>0</v>
      </c>
      <c r="AB781" s="231"/>
      <c r="AC781" s="78">
        <f>SUM(AC782,AC784)</f>
        <v>0</v>
      </c>
      <c r="AD781" s="81">
        <f>SUM(AD782,AD784)</f>
        <v>0</v>
      </c>
      <c r="AE781" s="168">
        <f t="shared" si="950"/>
        <v>0</v>
      </c>
      <c r="AF781" s="82">
        <f>SUM(AF782,AF784)</f>
        <v>0</v>
      </c>
      <c r="AG781" s="82">
        <f>SUM(AG782,AG784)</f>
        <v>0</v>
      </c>
      <c r="AH781" s="169">
        <f t="shared" si="961"/>
        <v>0</v>
      </c>
      <c r="AJ781" s="79">
        <f t="shared" ref="AJ781:AU781" si="969">SUM(AJ782,AJ784)</f>
        <v>0</v>
      </c>
      <c r="AK781" s="80">
        <f t="shared" si="969"/>
        <v>0</v>
      </c>
      <c r="AL781" s="81">
        <f t="shared" si="969"/>
        <v>0</v>
      </c>
      <c r="AM781" s="80">
        <f t="shared" si="969"/>
        <v>0</v>
      </c>
      <c r="AN781" s="81">
        <f t="shared" si="969"/>
        <v>0</v>
      </c>
      <c r="AO781" s="80">
        <f t="shared" si="969"/>
        <v>0</v>
      </c>
      <c r="AP781" s="81">
        <f t="shared" si="969"/>
        <v>0</v>
      </c>
      <c r="AQ781" s="80">
        <f t="shared" si="969"/>
        <v>0</v>
      </c>
      <c r="AR781" s="81">
        <f t="shared" si="969"/>
        <v>0</v>
      </c>
      <c r="AS781" s="80">
        <f t="shared" si="969"/>
        <v>0</v>
      </c>
      <c r="AT781" s="81">
        <f t="shared" si="969"/>
        <v>0</v>
      </c>
      <c r="AU781" s="80">
        <f t="shared" si="969"/>
        <v>0</v>
      </c>
      <c r="AV781" s="81">
        <f t="shared" si="951"/>
        <v>0</v>
      </c>
      <c r="AW781" s="80">
        <f t="shared" si="952"/>
        <v>0</v>
      </c>
      <c r="AX781" s="210"/>
      <c r="AY781" s="79">
        <f t="shared" si="953"/>
        <v>0</v>
      </c>
      <c r="AZ781" s="80">
        <f t="shared" si="954"/>
        <v>0</v>
      </c>
      <c r="BA781" s="81">
        <f t="shared" si="955"/>
        <v>0</v>
      </c>
      <c r="BB781" s="80">
        <f t="shared" si="956"/>
        <v>0</v>
      </c>
      <c r="BC781" s="80">
        <f t="shared" si="957"/>
        <v>0</v>
      </c>
      <c r="BD781" s="86">
        <f t="shared" si="958"/>
        <v>0</v>
      </c>
    </row>
    <row r="782" spans="2:56" x14ac:dyDescent="0.3">
      <c r="B782" s="222" t="s">
        <v>190</v>
      </c>
      <c r="C782" s="78">
        <f>SUM(C783)</f>
        <v>0</v>
      </c>
      <c r="D782" s="79">
        <f>SUM(D783)</f>
        <v>0</v>
      </c>
      <c r="E782" s="69">
        <f t="shared" si="945"/>
        <v>0</v>
      </c>
      <c r="F782" s="78">
        <f>SUM(F783)</f>
        <v>0</v>
      </c>
      <c r="G782" s="79">
        <f>SUM(G783)</f>
        <v>0</v>
      </c>
      <c r="H782" s="69">
        <f t="shared" si="946"/>
        <v>0</v>
      </c>
      <c r="I782" s="78">
        <f>SUM(I783)</f>
        <v>0</v>
      </c>
      <c r="J782" s="79">
        <f>SUM(J783)</f>
        <v>0</v>
      </c>
      <c r="K782" s="69">
        <f t="shared" si="947"/>
        <v>0</v>
      </c>
      <c r="L782" s="78">
        <f>SUM(L783)</f>
        <v>0</v>
      </c>
      <c r="M782" s="80">
        <f>SUM(M783)</f>
        <v>0</v>
      </c>
      <c r="N782" s="81">
        <f>SUM(N783)</f>
        <v>0</v>
      </c>
      <c r="O782" s="78">
        <f>SUM(O783)</f>
        <v>0</v>
      </c>
      <c r="P782" s="81">
        <f>SUM(P783)</f>
        <v>0</v>
      </c>
      <c r="Q782" s="168">
        <f t="shared" si="948"/>
        <v>0</v>
      </c>
      <c r="R782" s="82">
        <f>SUM(R783)</f>
        <v>0</v>
      </c>
      <c r="S782" s="82">
        <f>SUM(S783)</f>
        <v>0</v>
      </c>
      <c r="T782" s="169">
        <f t="shared" si="959"/>
        <v>0</v>
      </c>
      <c r="U782" s="231"/>
      <c r="V782" s="78">
        <f>SUM(V783)</f>
        <v>0</v>
      </c>
      <c r="W782" s="81">
        <f>SUM(W783)</f>
        <v>0</v>
      </c>
      <c r="X782" s="168">
        <f t="shared" si="949"/>
        <v>0</v>
      </c>
      <c r="Y782" s="82">
        <f>SUM(Y783)</f>
        <v>0</v>
      </c>
      <c r="Z782" s="82">
        <f>SUM(Z783)</f>
        <v>0</v>
      </c>
      <c r="AA782" s="169">
        <f t="shared" si="960"/>
        <v>0</v>
      </c>
      <c r="AB782" s="231"/>
      <c r="AC782" s="78">
        <f>SUM(AC783)</f>
        <v>0</v>
      </c>
      <c r="AD782" s="81">
        <f>SUM(AD783)</f>
        <v>0</v>
      </c>
      <c r="AE782" s="168">
        <f t="shared" si="950"/>
        <v>0</v>
      </c>
      <c r="AF782" s="82">
        <f>SUM(AF783)</f>
        <v>0</v>
      </c>
      <c r="AG782" s="82">
        <f>SUM(AG783)</f>
        <v>0</v>
      </c>
      <c r="AH782" s="169">
        <f t="shared" si="961"/>
        <v>0</v>
      </c>
      <c r="AJ782" s="79">
        <f t="shared" ref="AJ782:AU782" si="970">SUM(AJ783)</f>
        <v>0</v>
      </c>
      <c r="AK782" s="80">
        <f t="shared" si="970"/>
        <v>0</v>
      </c>
      <c r="AL782" s="81">
        <f t="shared" si="970"/>
        <v>0</v>
      </c>
      <c r="AM782" s="80">
        <f t="shared" si="970"/>
        <v>0</v>
      </c>
      <c r="AN782" s="81">
        <f t="shared" si="970"/>
        <v>0</v>
      </c>
      <c r="AO782" s="80">
        <f t="shared" si="970"/>
        <v>0</v>
      </c>
      <c r="AP782" s="81">
        <f t="shared" si="970"/>
        <v>0</v>
      </c>
      <c r="AQ782" s="80">
        <f t="shared" si="970"/>
        <v>0</v>
      </c>
      <c r="AR782" s="81">
        <f t="shared" si="970"/>
        <v>0</v>
      </c>
      <c r="AS782" s="80">
        <f t="shared" si="970"/>
        <v>0</v>
      </c>
      <c r="AT782" s="81">
        <f t="shared" si="970"/>
        <v>0</v>
      </c>
      <c r="AU782" s="80">
        <f t="shared" si="970"/>
        <v>0</v>
      </c>
      <c r="AV782" s="81">
        <f t="shared" si="951"/>
        <v>0</v>
      </c>
      <c r="AW782" s="80">
        <f t="shared" si="952"/>
        <v>0</v>
      </c>
      <c r="AX782" s="210"/>
      <c r="AY782" s="79">
        <f t="shared" si="953"/>
        <v>0</v>
      </c>
      <c r="AZ782" s="80">
        <f t="shared" si="954"/>
        <v>0</v>
      </c>
      <c r="BA782" s="81">
        <f t="shared" si="955"/>
        <v>0</v>
      </c>
      <c r="BB782" s="80">
        <f t="shared" si="956"/>
        <v>0</v>
      </c>
      <c r="BC782" s="80">
        <f t="shared" si="957"/>
        <v>0</v>
      </c>
      <c r="BD782" s="86">
        <f t="shared" si="958"/>
        <v>0</v>
      </c>
    </row>
    <row r="783" spans="2:56" x14ac:dyDescent="0.3">
      <c r="B783" s="223" t="s">
        <v>191</v>
      </c>
      <c r="C783" s="224"/>
      <c r="D783" s="225"/>
      <c r="E783" s="154">
        <f t="shared" si="945"/>
        <v>0</v>
      </c>
      <c r="F783" s="224"/>
      <c r="G783" s="225"/>
      <c r="H783" s="154">
        <f t="shared" si="946"/>
        <v>0</v>
      </c>
      <c r="I783" s="224"/>
      <c r="J783" s="225"/>
      <c r="K783" s="154">
        <f t="shared" si="947"/>
        <v>0</v>
      </c>
      <c r="L783" s="224"/>
      <c r="M783" s="226"/>
      <c r="N783" s="227"/>
      <c r="O783" s="224"/>
      <c r="P783" s="227"/>
      <c r="Q783" s="148">
        <f t="shared" si="948"/>
        <v>0</v>
      </c>
      <c r="R783" s="227"/>
      <c r="S783" s="227"/>
      <c r="T783" s="149">
        <f t="shared" si="959"/>
        <v>0</v>
      </c>
      <c r="U783" s="216"/>
      <c r="V783" s="224"/>
      <c r="W783" s="227"/>
      <c r="X783" s="148">
        <f t="shared" si="949"/>
        <v>0</v>
      </c>
      <c r="Y783" s="227"/>
      <c r="Z783" s="227"/>
      <c r="AA783" s="149">
        <f t="shared" si="960"/>
        <v>0</v>
      </c>
      <c r="AB783" s="216"/>
      <c r="AC783" s="224"/>
      <c r="AD783" s="227"/>
      <c r="AE783" s="148">
        <f t="shared" si="950"/>
        <v>0</v>
      </c>
      <c r="AF783" s="227"/>
      <c r="AG783" s="227"/>
      <c r="AH783" s="149">
        <f t="shared" si="961"/>
        <v>0</v>
      </c>
      <c r="AJ783" s="217"/>
      <c r="AK783" s="218"/>
      <c r="AL783" s="219"/>
      <c r="AM783" s="218"/>
      <c r="AN783" s="219"/>
      <c r="AO783" s="218"/>
      <c r="AP783" s="219"/>
      <c r="AQ783" s="218"/>
      <c r="AR783" s="219"/>
      <c r="AS783" s="218"/>
      <c r="AT783" s="219"/>
      <c r="AU783" s="218"/>
      <c r="AV783" s="81">
        <f t="shared" si="951"/>
        <v>0</v>
      </c>
      <c r="AW783" s="80">
        <f t="shared" si="952"/>
        <v>0</v>
      </c>
      <c r="AX783" s="210"/>
      <c r="AY783" s="79">
        <f t="shared" si="953"/>
        <v>0</v>
      </c>
      <c r="AZ783" s="80">
        <f t="shared" si="954"/>
        <v>0</v>
      </c>
      <c r="BA783" s="81">
        <f t="shared" si="955"/>
        <v>0</v>
      </c>
      <c r="BB783" s="80">
        <f t="shared" si="956"/>
        <v>0</v>
      </c>
      <c r="BC783" s="80">
        <f t="shared" si="957"/>
        <v>0</v>
      </c>
      <c r="BD783" s="86">
        <f t="shared" si="958"/>
        <v>0</v>
      </c>
    </row>
    <row r="784" spans="2:56" x14ac:dyDescent="0.3">
      <c r="B784" s="222" t="s">
        <v>192</v>
      </c>
      <c r="C784" s="78">
        <f>SUM(C785)</f>
        <v>0</v>
      </c>
      <c r="D784" s="79">
        <f>SUM(D785)</f>
        <v>0</v>
      </c>
      <c r="E784" s="69">
        <f t="shared" si="945"/>
        <v>0</v>
      </c>
      <c r="F784" s="78">
        <f>SUM(F785)</f>
        <v>0</v>
      </c>
      <c r="G784" s="79">
        <f>SUM(G785)</f>
        <v>0</v>
      </c>
      <c r="H784" s="69">
        <f t="shared" si="946"/>
        <v>0</v>
      </c>
      <c r="I784" s="78">
        <f>SUM(I785)</f>
        <v>0</v>
      </c>
      <c r="J784" s="79">
        <f>SUM(J785)</f>
        <v>0</v>
      </c>
      <c r="K784" s="69">
        <f t="shared" si="947"/>
        <v>0</v>
      </c>
      <c r="L784" s="78">
        <f>SUM(L785)</f>
        <v>0</v>
      </c>
      <c r="M784" s="80">
        <f>SUM(M785)</f>
        <v>0</v>
      </c>
      <c r="N784" s="81">
        <f>SUM(N785)</f>
        <v>0</v>
      </c>
      <c r="O784" s="78">
        <f>SUM(O785)</f>
        <v>0</v>
      </c>
      <c r="P784" s="81">
        <f>SUM(P785)</f>
        <v>0</v>
      </c>
      <c r="Q784" s="168">
        <f t="shared" si="948"/>
        <v>0</v>
      </c>
      <c r="R784" s="82">
        <f>SUM(R785)</f>
        <v>0</v>
      </c>
      <c r="S784" s="82">
        <f>SUM(S785)</f>
        <v>0</v>
      </c>
      <c r="T784" s="169">
        <f t="shared" si="959"/>
        <v>0</v>
      </c>
      <c r="U784" s="231"/>
      <c r="V784" s="78">
        <f>SUM(V785)</f>
        <v>0</v>
      </c>
      <c r="W784" s="81">
        <f>SUM(W785)</f>
        <v>0</v>
      </c>
      <c r="X784" s="168">
        <f t="shared" si="949"/>
        <v>0</v>
      </c>
      <c r="Y784" s="82">
        <f>SUM(Y785)</f>
        <v>0</v>
      </c>
      <c r="Z784" s="82">
        <f>SUM(Z785)</f>
        <v>0</v>
      </c>
      <c r="AA784" s="169">
        <f t="shared" si="960"/>
        <v>0</v>
      </c>
      <c r="AB784" s="231"/>
      <c r="AC784" s="78">
        <f>SUM(AC785)</f>
        <v>0</v>
      </c>
      <c r="AD784" s="81">
        <f>SUM(AD785)</f>
        <v>0</v>
      </c>
      <c r="AE784" s="168">
        <f t="shared" si="950"/>
        <v>0</v>
      </c>
      <c r="AF784" s="82">
        <f>SUM(AF785)</f>
        <v>0</v>
      </c>
      <c r="AG784" s="82">
        <f>SUM(AG785)</f>
        <v>0</v>
      </c>
      <c r="AH784" s="169">
        <f t="shared" si="961"/>
        <v>0</v>
      </c>
      <c r="AJ784" s="79">
        <f t="shared" ref="AJ784:AU784" si="971">SUM(AJ785)</f>
        <v>0</v>
      </c>
      <c r="AK784" s="80">
        <f t="shared" si="971"/>
        <v>0</v>
      </c>
      <c r="AL784" s="81">
        <f t="shared" si="971"/>
        <v>0</v>
      </c>
      <c r="AM784" s="80">
        <f t="shared" si="971"/>
        <v>0</v>
      </c>
      <c r="AN784" s="81">
        <f t="shared" si="971"/>
        <v>0</v>
      </c>
      <c r="AO784" s="80">
        <f t="shared" si="971"/>
        <v>0</v>
      </c>
      <c r="AP784" s="81">
        <f t="shared" si="971"/>
        <v>0</v>
      </c>
      <c r="AQ784" s="80">
        <f t="shared" si="971"/>
        <v>0</v>
      </c>
      <c r="AR784" s="81">
        <f t="shared" si="971"/>
        <v>0</v>
      </c>
      <c r="AS784" s="80">
        <f t="shared" si="971"/>
        <v>0</v>
      </c>
      <c r="AT784" s="81">
        <f t="shared" si="971"/>
        <v>0</v>
      </c>
      <c r="AU784" s="80">
        <f t="shared" si="971"/>
        <v>0</v>
      </c>
      <c r="AV784" s="81">
        <f t="shared" si="951"/>
        <v>0</v>
      </c>
      <c r="AW784" s="80">
        <f t="shared" si="952"/>
        <v>0</v>
      </c>
      <c r="AX784" s="210"/>
      <c r="AY784" s="79">
        <f t="shared" si="953"/>
        <v>0</v>
      </c>
      <c r="AZ784" s="80">
        <f t="shared" si="954"/>
        <v>0</v>
      </c>
      <c r="BA784" s="81">
        <f t="shared" si="955"/>
        <v>0</v>
      </c>
      <c r="BB784" s="80">
        <f t="shared" si="956"/>
        <v>0</v>
      </c>
      <c r="BC784" s="80">
        <f t="shared" si="957"/>
        <v>0</v>
      </c>
      <c r="BD784" s="86">
        <f t="shared" si="958"/>
        <v>0</v>
      </c>
    </row>
    <row r="785" spans="2:56" x14ac:dyDescent="0.3">
      <c r="B785" s="223" t="s">
        <v>191</v>
      </c>
      <c r="C785" s="224"/>
      <c r="D785" s="225"/>
      <c r="E785" s="154">
        <f t="shared" si="945"/>
        <v>0</v>
      </c>
      <c r="F785" s="224"/>
      <c r="G785" s="225"/>
      <c r="H785" s="154">
        <f t="shared" si="946"/>
        <v>0</v>
      </c>
      <c r="I785" s="224"/>
      <c r="J785" s="225"/>
      <c r="K785" s="154">
        <f t="shared" si="947"/>
        <v>0</v>
      </c>
      <c r="L785" s="224"/>
      <c r="M785" s="226"/>
      <c r="N785" s="227"/>
      <c r="O785" s="224"/>
      <c r="P785" s="227"/>
      <c r="Q785" s="148">
        <f t="shared" si="948"/>
        <v>0</v>
      </c>
      <c r="R785" s="227"/>
      <c r="S785" s="227"/>
      <c r="T785" s="149">
        <f t="shared" si="959"/>
        <v>0</v>
      </c>
      <c r="U785" s="216"/>
      <c r="V785" s="224"/>
      <c r="W785" s="227"/>
      <c r="X785" s="148">
        <f t="shared" si="949"/>
        <v>0</v>
      </c>
      <c r="Y785" s="227"/>
      <c r="Z785" s="227"/>
      <c r="AA785" s="149">
        <f t="shared" si="960"/>
        <v>0</v>
      </c>
      <c r="AB785" s="216"/>
      <c r="AC785" s="224"/>
      <c r="AD785" s="227"/>
      <c r="AE785" s="148">
        <f t="shared" si="950"/>
        <v>0</v>
      </c>
      <c r="AF785" s="227"/>
      <c r="AG785" s="227"/>
      <c r="AH785" s="149">
        <f t="shared" si="961"/>
        <v>0</v>
      </c>
      <c r="AJ785" s="217"/>
      <c r="AK785" s="218"/>
      <c r="AL785" s="219"/>
      <c r="AM785" s="218"/>
      <c r="AN785" s="219"/>
      <c r="AO785" s="218"/>
      <c r="AP785" s="219"/>
      <c r="AQ785" s="218"/>
      <c r="AR785" s="219"/>
      <c r="AS785" s="218"/>
      <c r="AT785" s="219"/>
      <c r="AU785" s="218"/>
      <c r="AV785" s="81">
        <f t="shared" si="951"/>
        <v>0</v>
      </c>
      <c r="AW785" s="80">
        <f t="shared" si="952"/>
        <v>0</v>
      </c>
      <c r="AX785" s="210"/>
      <c r="AY785" s="79">
        <f t="shared" si="953"/>
        <v>0</v>
      </c>
      <c r="AZ785" s="80">
        <f t="shared" si="954"/>
        <v>0</v>
      </c>
      <c r="BA785" s="81">
        <f t="shared" si="955"/>
        <v>0</v>
      </c>
      <c r="BB785" s="80">
        <f t="shared" si="956"/>
        <v>0</v>
      </c>
      <c r="BC785" s="80">
        <f t="shared" si="957"/>
        <v>0</v>
      </c>
      <c r="BD785" s="86">
        <f t="shared" si="958"/>
        <v>0</v>
      </c>
    </row>
    <row r="786" spans="2:56" x14ac:dyDescent="0.3">
      <c r="B786" s="221" t="s">
        <v>193</v>
      </c>
      <c r="C786" s="78">
        <f>SUM(C787,C788)</f>
        <v>0</v>
      </c>
      <c r="D786" s="79">
        <f>SUM(D787,D788)</f>
        <v>0</v>
      </c>
      <c r="E786" s="69">
        <f t="shared" si="945"/>
        <v>0</v>
      </c>
      <c r="F786" s="78">
        <f>SUM(F787,F788)</f>
        <v>0</v>
      </c>
      <c r="G786" s="79">
        <f>SUM(G787,G788)</f>
        <v>0</v>
      </c>
      <c r="H786" s="69">
        <f t="shared" si="946"/>
        <v>0</v>
      </c>
      <c r="I786" s="78">
        <f>SUM(I787,I788)</f>
        <v>0</v>
      </c>
      <c r="J786" s="79">
        <f>SUM(J787,J788)</f>
        <v>0</v>
      </c>
      <c r="K786" s="69">
        <f t="shared" si="947"/>
        <v>0</v>
      </c>
      <c r="L786" s="78">
        <f>SUM(L787,L788)</f>
        <v>0</v>
      </c>
      <c r="M786" s="80">
        <f>SUM(M787,M788)</f>
        <v>0</v>
      </c>
      <c r="N786" s="81">
        <f>SUM(N787,N788)</f>
        <v>0</v>
      </c>
      <c r="O786" s="78">
        <f>SUM(O787,O788)</f>
        <v>0</v>
      </c>
      <c r="P786" s="81">
        <f>SUM(P787,P788)</f>
        <v>0</v>
      </c>
      <c r="Q786" s="168">
        <f t="shared" si="948"/>
        <v>0</v>
      </c>
      <c r="R786" s="82">
        <f>SUM(R787,R788)</f>
        <v>0</v>
      </c>
      <c r="S786" s="82">
        <f>SUM(S787,S788)</f>
        <v>0</v>
      </c>
      <c r="T786" s="169">
        <f t="shared" si="959"/>
        <v>0</v>
      </c>
      <c r="U786" s="231"/>
      <c r="V786" s="78">
        <f>SUM(V787,V788)</f>
        <v>0</v>
      </c>
      <c r="W786" s="81">
        <f>SUM(W787,W788)</f>
        <v>0</v>
      </c>
      <c r="X786" s="168">
        <f t="shared" si="949"/>
        <v>0</v>
      </c>
      <c r="Y786" s="82">
        <f>SUM(Y787,Y788)</f>
        <v>0</v>
      </c>
      <c r="Z786" s="82">
        <f>SUM(Z787,Z788)</f>
        <v>0</v>
      </c>
      <c r="AA786" s="169">
        <f t="shared" si="960"/>
        <v>0</v>
      </c>
      <c r="AB786" s="231"/>
      <c r="AC786" s="78">
        <f>SUM(AC787,AC788)</f>
        <v>0</v>
      </c>
      <c r="AD786" s="81">
        <f>SUM(AD787,AD788)</f>
        <v>0</v>
      </c>
      <c r="AE786" s="168">
        <f t="shared" si="950"/>
        <v>0</v>
      </c>
      <c r="AF786" s="82">
        <f>SUM(AF787,AF788)</f>
        <v>0</v>
      </c>
      <c r="AG786" s="82">
        <f>SUM(AG787,AG788)</f>
        <v>0</v>
      </c>
      <c r="AH786" s="169">
        <f t="shared" si="961"/>
        <v>0</v>
      </c>
      <c r="AJ786" s="79">
        <f t="shared" ref="AJ786:AU786" si="972">SUM(AJ787,AJ788)</f>
        <v>0</v>
      </c>
      <c r="AK786" s="80">
        <f t="shared" si="972"/>
        <v>0</v>
      </c>
      <c r="AL786" s="81">
        <f t="shared" si="972"/>
        <v>0</v>
      </c>
      <c r="AM786" s="80">
        <f t="shared" si="972"/>
        <v>0</v>
      </c>
      <c r="AN786" s="81">
        <f t="shared" si="972"/>
        <v>0</v>
      </c>
      <c r="AO786" s="80">
        <f t="shared" si="972"/>
        <v>0</v>
      </c>
      <c r="AP786" s="81">
        <f t="shared" si="972"/>
        <v>0</v>
      </c>
      <c r="AQ786" s="80">
        <f t="shared" si="972"/>
        <v>0</v>
      </c>
      <c r="AR786" s="81">
        <f t="shared" si="972"/>
        <v>0</v>
      </c>
      <c r="AS786" s="80">
        <f t="shared" si="972"/>
        <v>0</v>
      </c>
      <c r="AT786" s="81">
        <f t="shared" si="972"/>
        <v>0</v>
      </c>
      <c r="AU786" s="80">
        <f t="shared" si="972"/>
        <v>0</v>
      </c>
      <c r="AV786" s="81">
        <f t="shared" si="951"/>
        <v>0</v>
      </c>
      <c r="AW786" s="80">
        <f t="shared" si="952"/>
        <v>0</v>
      </c>
      <c r="AX786" s="210"/>
      <c r="AY786" s="79">
        <f t="shared" si="953"/>
        <v>0</v>
      </c>
      <c r="AZ786" s="80">
        <f t="shared" si="954"/>
        <v>0</v>
      </c>
      <c r="BA786" s="81">
        <f t="shared" si="955"/>
        <v>0</v>
      </c>
      <c r="BB786" s="80">
        <f t="shared" si="956"/>
        <v>0</v>
      </c>
      <c r="BC786" s="80">
        <f t="shared" si="957"/>
        <v>0</v>
      </c>
      <c r="BD786" s="86">
        <f t="shared" si="958"/>
        <v>0</v>
      </c>
    </row>
    <row r="787" spans="2:56" x14ac:dyDescent="0.3">
      <c r="B787" s="222" t="s">
        <v>194</v>
      </c>
      <c r="C787" s="232"/>
      <c r="D787" s="233"/>
      <c r="E787" s="69">
        <f t="shared" si="945"/>
        <v>0</v>
      </c>
      <c r="F787" s="232"/>
      <c r="G787" s="233"/>
      <c r="H787" s="69">
        <f t="shared" si="946"/>
        <v>0</v>
      </c>
      <c r="I787" s="232"/>
      <c r="J787" s="233"/>
      <c r="K787" s="69">
        <f t="shared" si="947"/>
        <v>0</v>
      </c>
      <c r="L787" s="232"/>
      <c r="M787" s="234"/>
      <c r="N787" s="235"/>
      <c r="O787" s="232"/>
      <c r="P787" s="235"/>
      <c r="Q787" s="168">
        <f t="shared" si="948"/>
        <v>0</v>
      </c>
      <c r="R787" s="236"/>
      <c r="S787" s="236"/>
      <c r="T787" s="169">
        <f t="shared" si="959"/>
        <v>0</v>
      </c>
      <c r="U787" s="231"/>
      <c r="V787" s="232"/>
      <c r="W787" s="235"/>
      <c r="X787" s="168">
        <f t="shared" si="949"/>
        <v>0</v>
      </c>
      <c r="Y787" s="236"/>
      <c r="Z787" s="236"/>
      <c r="AA787" s="169">
        <f t="shared" si="960"/>
        <v>0</v>
      </c>
      <c r="AB787" s="231"/>
      <c r="AC787" s="232"/>
      <c r="AD787" s="235"/>
      <c r="AE787" s="168">
        <f t="shared" si="950"/>
        <v>0</v>
      </c>
      <c r="AF787" s="236"/>
      <c r="AG787" s="236"/>
      <c r="AH787" s="169">
        <f t="shared" si="961"/>
        <v>0</v>
      </c>
      <c r="AJ787" s="217"/>
      <c r="AK787" s="218"/>
      <c r="AL787" s="219"/>
      <c r="AM787" s="218"/>
      <c r="AN787" s="219"/>
      <c r="AO787" s="218"/>
      <c r="AP787" s="219"/>
      <c r="AQ787" s="218"/>
      <c r="AR787" s="219"/>
      <c r="AS787" s="218"/>
      <c r="AT787" s="219"/>
      <c r="AU787" s="218"/>
      <c r="AV787" s="81">
        <f t="shared" si="951"/>
        <v>0</v>
      </c>
      <c r="AW787" s="80">
        <f t="shared" si="952"/>
        <v>0</v>
      </c>
      <c r="AX787" s="210"/>
      <c r="AY787" s="79">
        <f t="shared" si="953"/>
        <v>0</v>
      </c>
      <c r="AZ787" s="80">
        <f t="shared" si="954"/>
        <v>0</v>
      </c>
      <c r="BA787" s="81">
        <f t="shared" si="955"/>
        <v>0</v>
      </c>
      <c r="BB787" s="80">
        <f t="shared" si="956"/>
        <v>0</v>
      </c>
      <c r="BC787" s="80">
        <f t="shared" si="957"/>
        <v>0</v>
      </c>
      <c r="BD787" s="86">
        <f t="shared" si="958"/>
        <v>0</v>
      </c>
    </row>
    <row r="788" spans="2:56" x14ac:dyDescent="0.3">
      <c r="B788" s="222" t="s">
        <v>195</v>
      </c>
      <c r="C788" s="232"/>
      <c r="D788" s="233"/>
      <c r="E788" s="69">
        <f t="shared" si="945"/>
        <v>0</v>
      </c>
      <c r="F788" s="232"/>
      <c r="G788" s="233"/>
      <c r="H788" s="69">
        <f t="shared" si="946"/>
        <v>0</v>
      </c>
      <c r="I788" s="232"/>
      <c r="J788" s="233"/>
      <c r="K788" s="69">
        <f t="shared" si="947"/>
        <v>0</v>
      </c>
      <c r="L788" s="232"/>
      <c r="M788" s="234"/>
      <c r="N788" s="235"/>
      <c r="O788" s="232"/>
      <c r="P788" s="235"/>
      <c r="Q788" s="168">
        <f t="shared" si="948"/>
        <v>0</v>
      </c>
      <c r="R788" s="236"/>
      <c r="S788" s="236"/>
      <c r="T788" s="169">
        <f t="shared" si="959"/>
        <v>0</v>
      </c>
      <c r="U788" s="231"/>
      <c r="V788" s="232"/>
      <c r="W788" s="235"/>
      <c r="X788" s="168">
        <f t="shared" si="949"/>
        <v>0</v>
      </c>
      <c r="Y788" s="236"/>
      <c r="Z788" s="236"/>
      <c r="AA788" s="169">
        <f t="shared" si="960"/>
        <v>0</v>
      </c>
      <c r="AB788" s="231"/>
      <c r="AC788" s="232"/>
      <c r="AD788" s="235"/>
      <c r="AE788" s="168">
        <f t="shared" si="950"/>
        <v>0</v>
      </c>
      <c r="AF788" s="236"/>
      <c r="AG788" s="236"/>
      <c r="AH788" s="169">
        <f t="shared" si="961"/>
        <v>0</v>
      </c>
      <c r="AJ788" s="217"/>
      <c r="AK788" s="218"/>
      <c r="AL788" s="219"/>
      <c r="AM788" s="218"/>
      <c r="AN788" s="219"/>
      <c r="AO788" s="218"/>
      <c r="AP788" s="219"/>
      <c r="AQ788" s="218"/>
      <c r="AR788" s="219"/>
      <c r="AS788" s="218"/>
      <c r="AT788" s="219"/>
      <c r="AU788" s="218"/>
      <c r="AV788" s="81">
        <f t="shared" si="951"/>
        <v>0</v>
      </c>
      <c r="AW788" s="80">
        <f t="shared" si="952"/>
        <v>0</v>
      </c>
      <c r="AX788" s="210"/>
      <c r="AY788" s="79">
        <f t="shared" si="953"/>
        <v>0</v>
      </c>
      <c r="AZ788" s="80">
        <f t="shared" si="954"/>
        <v>0</v>
      </c>
      <c r="BA788" s="81">
        <f t="shared" si="955"/>
        <v>0</v>
      </c>
      <c r="BB788" s="80">
        <f t="shared" si="956"/>
        <v>0</v>
      </c>
      <c r="BC788" s="80">
        <f t="shared" si="957"/>
        <v>0</v>
      </c>
      <c r="BD788" s="86">
        <f t="shared" si="958"/>
        <v>0</v>
      </c>
    </row>
    <row r="789" spans="2:56" x14ac:dyDescent="0.3">
      <c r="B789" s="221" t="s">
        <v>196</v>
      </c>
      <c r="C789" s="232"/>
      <c r="D789" s="233"/>
      <c r="E789" s="69">
        <f t="shared" si="945"/>
        <v>0</v>
      </c>
      <c r="F789" s="232"/>
      <c r="G789" s="233"/>
      <c r="H789" s="69">
        <f t="shared" si="946"/>
        <v>0</v>
      </c>
      <c r="I789" s="232"/>
      <c r="J789" s="233"/>
      <c r="K789" s="69">
        <f t="shared" si="947"/>
        <v>0</v>
      </c>
      <c r="L789" s="232"/>
      <c r="M789" s="234"/>
      <c r="N789" s="235"/>
      <c r="O789" s="232"/>
      <c r="P789" s="235"/>
      <c r="Q789" s="168">
        <f t="shared" si="948"/>
        <v>0</v>
      </c>
      <c r="R789" s="236"/>
      <c r="S789" s="236"/>
      <c r="T789" s="169">
        <f t="shared" si="959"/>
        <v>0</v>
      </c>
      <c r="U789" s="231"/>
      <c r="V789" s="232"/>
      <c r="W789" s="235"/>
      <c r="X789" s="168">
        <f t="shared" si="949"/>
        <v>0</v>
      </c>
      <c r="Y789" s="236"/>
      <c r="Z789" s="236"/>
      <c r="AA789" s="169">
        <f t="shared" si="960"/>
        <v>0</v>
      </c>
      <c r="AB789" s="231"/>
      <c r="AC789" s="232"/>
      <c r="AD789" s="235"/>
      <c r="AE789" s="168">
        <f t="shared" si="950"/>
        <v>0</v>
      </c>
      <c r="AF789" s="236"/>
      <c r="AG789" s="236"/>
      <c r="AH789" s="169">
        <f t="shared" si="961"/>
        <v>0</v>
      </c>
      <c r="AJ789" s="217"/>
      <c r="AK789" s="218"/>
      <c r="AL789" s="219"/>
      <c r="AM789" s="218"/>
      <c r="AN789" s="219"/>
      <c r="AO789" s="218"/>
      <c r="AP789" s="219"/>
      <c r="AQ789" s="218"/>
      <c r="AR789" s="219"/>
      <c r="AS789" s="218"/>
      <c r="AT789" s="219"/>
      <c r="AU789" s="218"/>
      <c r="AV789" s="81">
        <f t="shared" si="951"/>
        <v>0</v>
      </c>
      <c r="AW789" s="80">
        <f t="shared" si="952"/>
        <v>0</v>
      </c>
      <c r="AX789" s="210"/>
      <c r="AY789" s="79">
        <f t="shared" si="953"/>
        <v>0</v>
      </c>
      <c r="AZ789" s="80">
        <f t="shared" si="954"/>
        <v>0</v>
      </c>
      <c r="BA789" s="81">
        <f t="shared" si="955"/>
        <v>0</v>
      </c>
      <c r="BB789" s="80">
        <f t="shared" si="956"/>
        <v>0</v>
      </c>
      <c r="BC789" s="80">
        <f t="shared" si="957"/>
        <v>0</v>
      </c>
      <c r="BD789" s="86">
        <f t="shared" si="958"/>
        <v>0</v>
      </c>
    </row>
    <row r="790" spans="2:56" x14ac:dyDescent="0.3">
      <c r="B790" s="221" t="s">
        <v>197</v>
      </c>
      <c r="C790" s="232"/>
      <c r="D790" s="233"/>
      <c r="E790" s="69">
        <f t="shared" si="945"/>
        <v>0</v>
      </c>
      <c r="F790" s="232"/>
      <c r="G790" s="233"/>
      <c r="H790" s="69">
        <f t="shared" si="946"/>
        <v>0</v>
      </c>
      <c r="I790" s="232"/>
      <c r="J790" s="233"/>
      <c r="K790" s="69">
        <f t="shared" si="947"/>
        <v>0</v>
      </c>
      <c r="L790" s="232"/>
      <c r="M790" s="234"/>
      <c r="N790" s="235"/>
      <c r="O790" s="232"/>
      <c r="P790" s="235"/>
      <c r="Q790" s="168">
        <f t="shared" si="948"/>
        <v>0</v>
      </c>
      <c r="R790" s="236"/>
      <c r="S790" s="236"/>
      <c r="T790" s="169">
        <f t="shared" si="959"/>
        <v>0</v>
      </c>
      <c r="U790" s="231"/>
      <c r="V790" s="232"/>
      <c r="W790" s="235"/>
      <c r="X790" s="168">
        <f t="shared" si="949"/>
        <v>0</v>
      </c>
      <c r="Y790" s="236"/>
      <c r="Z790" s="236"/>
      <c r="AA790" s="169">
        <f t="shared" si="960"/>
        <v>0</v>
      </c>
      <c r="AB790" s="231"/>
      <c r="AC790" s="232"/>
      <c r="AD790" s="235"/>
      <c r="AE790" s="168">
        <f t="shared" si="950"/>
        <v>0</v>
      </c>
      <c r="AF790" s="236"/>
      <c r="AG790" s="236"/>
      <c r="AH790" s="169">
        <f t="shared" si="961"/>
        <v>0</v>
      </c>
      <c r="AJ790" s="217"/>
      <c r="AK790" s="218"/>
      <c r="AL790" s="219"/>
      <c r="AM790" s="218"/>
      <c r="AN790" s="219"/>
      <c r="AO790" s="218"/>
      <c r="AP790" s="219"/>
      <c r="AQ790" s="218"/>
      <c r="AR790" s="219"/>
      <c r="AS790" s="218"/>
      <c r="AT790" s="219"/>
      <c r="AU790" s="218"/>
      <c r="AV790" s="81">
        <f t="shared" si="951"/>
        <v>0</v>
      </c>
      <c r="AW790" s="80">
        <f t="shared" si="952"/>
        <v>0</v>
      </c>
      <c r="AX790" s="210"/>
      <c r="AY790" s="79">
        <f t="shared" si="953"/>
        <v>0</v>
      </c>
      <c r="AZ790" s="80">
        <f t="shared" si="954"/>
        <v>0</v>
      </c>
      <c r="BA790" s="81">
        <f t="shared" si="955"/>
        <v>0</v>
      </c>
      <c r="BB790" s="80">
        <f t="shared" si="956"/>
        <v>0</v>
      </c>
      <c r="BC790" s="80">
        <f t="shared" si="957"/>
        <v>0</v>
      </c>
      <c r="BD790" s="86">
        <f t="shared" si="958"/>
        <v>0</v>
      </c>
    </row>
    <row r="791" spans="2:56" x14ac:dyDescent="0.3">
      <c r="B791" s="221" t="s">
        <v>198</v>
      </c>
      <c r="C791" s="78">
        <f>SUM(C792,C793)</f>
        <v>0</v>
      </c>
      <c r="D791" s="79">
        <f>SUM(D792,D793)</f>
        <v>0</v>
      </c>
      <c r="E791" s="69">
        <f t="shared" si="945"/>
        <v>0</v>
      </c>
      <c r="F791" s="78">
        <f>SUM(F792,F793)</f>
        <v>0</v>
      </c>
      <c r="G791" s="79">
        <f>SUM(G792,G793)</f>
        <v>0</v>
      </c>
      <c r="H791" s="69">
        <f t="shared" si="946"/>
        <v>0</v>
      </c>
      <c r="I791" s="78">
        <f>SUM(I792,I793)</f>
        <v>0</v>
      </c>
      <c r="J791" s="79">
        <f>SUM(J792,J793)</f>
        <v>0</v>
      </c>
      <c r="K791" s="69">
        <f t="shared" si="947"/>
        <v>0</v>
      </c>
      <c r="L791" s="78">
        <f>SUM(L792,L793)</f>
        <v>0</v>
      </c>
      <c r="M791" s="80">
        <f>SUM(M792,M793)</f>
        <v>0</v>
      </c>
      <c r="N791" s="81">
        <f>SUM(N792,N793)</f>
        <v>0</v>
      </c>
      <c r="O791" s="78">
        <f>SUM(O792,O793)</f>
        <v>0</v>
      </c>
      <c r="P791" s="81">
        <f>SUM(P792,P793)</f>
        <v>0</v>
      </c>
      <c r="Q791" s="168">
        <f t="shared" si="948"/>
        <v>0</v>
      </c>
      <c r="R791" s="82">
        <f>SUM(R792,R793)</f>
        <v>0</v>
      </c>
      <c r="S791" s="82">
        <f>SUM(S792,S793)</f>
        <v>0</v>
      </c>
      <c r="T791" s="169">
        <f t="shared" si="959"/>
        <v>0</v>
      </c>
      <c r="U791" s="231"/>
      <c r="V791" s="78">
        <f>SUM(V792,V793)</f>
        <v>0</v>
      </c>
      <c r="W791" s="81">
        <f>SUM(W792,W793)</f>
        <v>0</v>
      </c>
      <c r="X791" s="168">
        <f t="shared" si="949"/>
        <v>0</v>
      </c>
      <c r="Y791" s="82">
        <f>SUM(Y792,Y793)</f>
        <v>0</v>
      </c>
      <c r="Z791" s="82">
        <f>SUM(Z792,Z793)</f>
        <v>0</v>
      </c>
      <c r="AA791" s="169">
        <f t="shared" si="960"/>
        <v>0</v>
      </c>
      <c r="AB791" s="231"/>
      <c r="AC791" s="78">
        <f>SUM(AC792,AC793)</f>
        <v>0</v>
      </c>
      <c r="AD791" s="81">
        <f>SUM(AD792,AD793)</f>
        <v>0</v>
      </c>
      <c r="AE791" s="168">
        <f t="shared" si="950"/>
        <v>0</v>
      </c>
      <c r="AF791" s="82">
        <f>SUM(AF792,AF793)</f>
        <v>0</v>
      </c>
      <c r="AG791" s="82">
        <f>SUM(AG792,AG793)</f>
        <v>0</v>
      </c>
      <c r="AH791" s="169">
        <f t="shared" si="961"/>
        <v>0</v>
      </c>
      <c r="AJ791" s="79">
        <f t="shared" ref="AJ791:AU791" si="973">SUM(AJ792,AJ793)</f>
        <v>0</v>
      </c>
      <c r="AK791" s="80">
        <f t="shared" si="973"/>
        <v>0</v>
      </c>
      <c r="AL791" s="81">
        <f t="shared" si="973"/>
        <v>0</v>
      </c>
      <c r="AM791" s="80">
        <f t="shared" si="973"/>
        <v>0</v>
      </c>
      <c r="AN791" s="81">
        <f t="shared" si="973"/>
        <v>0</v>
      </c>
      <c r="AO791" s="80">
        <f t="shared" si="973"/>
        <v>0</v>
      </c>
      <c r="AP791" s="81">
        <f t="shared" si="973"/>
        <v>0</v>
      </c>
      <c r="AQ791" s="80">
        <f t="shared" si="973"/>
        <v>0</v>
      </c>
      <c r="AR791" s="81">
        <f t="shared" si="973"/>
        <v>0</v>
      </c>
      <c r="AS791" s="80">
        <f t="shared" si="973"/>
        <v>0</v>
      </c>
      <c r="AT791" s="81">
        <f t="shared" si="973"/>
        <v>0</v>
      </c>
      <c r="AU791" s="80">
        <f t="shared" si="973"/>
        <v>0</v>
      </c>
      <c r="AV791" s="81">
        <f t="shared" si="951"/>
        <v>0</v>
      </c>
      <c r="AW791" s="80">
        <f t="shared" si="952"/>
        <v>0</v>
      </c>
      <c r="AX791" s="210"/>
      <c r="AY791" s="79">
        <f t="shared" si="953"/>
        <v>0</v>
      </c>
      <c r="AZ791" s="80">
        <f t="shared" si="954"/>
        <v>0</v>
      </c>
      <c r="BA791" s="81">
        <f t="shared" si="955"/>
        <v>0</v>
      </c>
      <c r="BB791" s="80">
        <f t="shared" si="956"/>
        <v>0</v>
      </c>
      <c r="BC791" s="80">
        <f t="shared" si="957"/>
        <v>0</v>
      </c>
      <c r="BD791" s="86">
        <f t="shared" si="958"/>
        <v>0</v>
      </c>
    </row>
    <row r="792" spans="2:56" x14ac:dyDescent="0.3">
      <c r="B792" s="222" t="s">
        <v>199</v>
      </c>
      <c r="C792" s="232"/>
      <c r="D792" s="233"/>
      <c r="E792" s="69">
        <f t="shared" si="945"/>
        <v>0</v>
      </c>
      <c r="F792" s="232"/>
      <c r="G792" s="233"/>
      <c r="H792" s="69">
        <f t="shared" si="946"/>
        <v>0</v>
      </c>
      <c r="I792" s="232"/>
      <c r="J792" s="233"/>
      <c r="K792" s="69">
        <f t="shared" si="947"/>
        <v>0</v>
      </c>
      <c r="L792" s="232"/>
      <c r="M792" s="234"/>
      <c r="N792" s="235"/>
      <c r="O792" s="232"/>
      <c r="P792" s="235"/>
      <c r="Q792" s="168">
        <f t="shared" si="948"/>
        <v>0</v>
      </c>
      <c r="R792" s="236"/>
      <c r="S792" s="236"/>
      <c r="T792" s="169">
        <f t="shared" si="959"/>
        <v>0</v>
      </c>
      <c r="U792" s="231"/>
      <c r="V792" s="232"/>
      <c r="W792" s="235"/>
      <c r="X792" s="168">
        <f t="shared" si="949"/>
        <v>0</v>
      </c>
      <c r="Y792" s="236"/>
      <c r="Z792" s="236"/>
      <c r="AA792" s="169">
        <f t="shared" si="960"/>
        <v>0</v>
      </c>
      <c r="AB792" s="231"/>
      <c r="AC792" s="232"/>
      <c r="AD792" s="235"/>
      <c r="AE792" s="168">
        <f t="shared" si="950"/>
        <v>0</v>
      </c>
      <c r="AF792" s="236"/>
      <c r="AG792" s="236"/>
      <c r="AH792" s="169">
        <f t="shared" si="961"/>
        <v>0</v>
      </c>
      <c r="AJ792" s="217"/>
      <c r="AK792" s="218"/>
      <c r="AL792" s="219"/>
      <c r="AM792" s="218"/>
      <c r="AN792" s="219"/>
      <c r="AO792" s="218"/>
      <c r="AP792" s="219"/>
      <c r="AQ792" s="218"/>
      <c r="AR792" s="219"/>
      <c r="AS792" s="218"/>
      <c r="AT792" s="219"/>
      <c r="AU792" s="218"/>
      <c r="AV792" s="81">
        <f t="shared" si="951"/>
        <v>0</v>
      </c>
      <c r="AW792" s="80">
        <f t="shared" si="952"/>
        <v>0</v>
      </c>
      <c r="AX792" s="210"/>
      <c r="AY792" s="79">
        <f t="shared" si="953"/>
        <v>0</v>
      </c>
      <c r="AZ792" s="80">
        <f t="shared" si="954"/>
        <v>0</v>
      </c>
      <c r="BA792" s="81">
        <f t="shared" si="955"/>
        <v>0</v>
      </c>
      <c r="BB792" s="80">
        <f t="shared" si="956"/>
        <v>0</v>
      </c>
      <c r="BC792" s="80">
        <f t="shared" si="957"/>
        <v>0</v>
      </c>
      <c r="BD792" s="86">
        <f t="shared" si="958"/>
        <v>0</v>
      </c>
    </row>
    <row r="793" spans="2:56" x14ac:dyDescent="0.3">
      <c r="B793" s="222" t="s">
        <v>200</v>
      </c>
      <c r="C793" s="232"/>
      <c r="D793" s="233"/>
      <c r="E793" s="69">
        <f t="shared" si="945"/>
        <v>0</v>
      </c>
      <c r="F793" s="232"/>
      <c r="G793" s="233"/>
      <c r="H793" s="69">
        <f t="shared" si="946"/>
        <v>0</v>
      </c>
      <c r="I793" s="232"/>
      <c r="J793" s="233"/>
      <c r="K793" s="69">
        <f t="shared" si="947"/>
        <v>0</v>
      </c>
      <c r="L793" s="232"/>
      <c r="M793" s="234"/>
      <c r="N793" s="235"/>
      <c r="O793" s="232"/>
      <c r="P793" s="235"/>
      <c r="Q793" s="168">
        <f t="shared" si="948"/>
        <v>0</v>
      </c>
      <c r="R793" s="236"/>
      <c r="S793" s="236"/>
      <c r="T793" s="169">
        <f t="shared" si="959"/>
        <v>0</v>
      </c>
      <c r="U793" s="231"/>
      <c r="V793" s="232"/>
      <c r="W793" s="235"/>
      <c r="X793" s="168">
        <f t="shared" si="949"/>
        <v>0</v>
      </c>
      <c r="Y793" s="236"/>
      <c r="Z793" s="236"/>
      <c r="AA793" s="169">
        <f t="shared" si="960"/>
        <v>0</v>
      </c>
      <c r="AB793" s="231"/>
      <c r="AC793" s="232"/>
      <c r="AD793" s="235"/>
      <c r="AE793" s="168">
        <f t="shared" si="950"/>
        <v>0</v>
      </c>
      <c r="AF793" s="236"/>
      <c r="AG793" s="236"/>
      <c r="AH793" s="169">
        <f t="shared" si="961"/>
        <v>0</v>
      </c>
      <c r="AJ793" s="217"/>
      <c r="AK793" s="218"/>
      <c r="AL793" s="219"/>
      <c r="AM793" s="218"/>
      <c r="AN793" s="219"/>
      <c r="AO793" s="218"/>
      <c r="AP793" s="219"/>
      <c r="AQ793" s="218"/>
      <c r="AR793" s="219"/>
      <c r="AS793" s="218"/>
      <c r="AT793" s="219"/>
      <c r="AU793" s="218"/>
      <c r="AV793" s="81">
        <f t="shared" si="951"/>
        <v>0</v>
      </c>
      <c r="AW793" s="80">
        <f t="shared" si="952"/>
        <v>0</v>
      </c>
      <c r="AX793" s="210"/>
      <c r="AY793" s="79">
        <f t="shared" si="953"/>
        <v>0</v>
      </c>
      <c r="AZ793" s="80">
        <f t="shared" si="954"/>
        <v>0</v>
      </c>
      <c r="BA793" s="81">
        <f t="shared" si="955"/>
        <v>0</v>
      </c>
      <c r="BB793" s="80">
        <f t="shared" si="956"/>
        <v>0</v>
      </c>
      <c r="BC793" s="80">
        <f t="shared" si="957"/>
        <v>0</v>
      </c>
      <c r="BD793" s="86">
        <f t="shared" si="958"/>
        <v>0</v>
      </c>
    </row>
    <row r="794" spans="2:56" x14ac:dyDescent="0.3">
      <c r="B794" s="221" t="s">
        <v>201</v>
      </c>
      <c r="C794" s="232"/>
      <c r="D794" s="233"/>
      <c r="E794" s="69">
        <f t="shared" si="945"/>
        <v>0</v>
      </c>
      <c r="F794" s="232"/>
      <c r="G794" s="233"/>
      <c r="H794" s="69">
        <f t="shared" si="946"/>
        <v>0</v>
      </c>
      <c r="I794" s="232"/>
      <c r="J794" s="233"/>
      <c r="K794" s="69">
        <f t="shared" si="947"/>
        <v>0</v>
      </c>
      <c r="L794" s="232"/>
      <c r="M794" s="234"/>
      <c r="N794" s="235"/>
      <c r="O794" s="232"/>
      <c r="P794" s="235"/>
      <c r="Q794" s="168">
        <f t="shared" si="948"/>
        <v>0</v>
      </c>
      <c r="R794" s="236"/>
      <c r="S794" s="236"/>
      <c r="T794" s="169">
        <f t="shared" si="959"/>
        <v>0</v>
      </c>
      <c r="U794" s="231"/>
      <c r="V794" s="232"/>
      <c r="W794" s="235"/>
      <c r="X794" s="168">
        <f t="shared" si="949"/>
        <v>0</v>
      </c>
      <c r="Y794" s="236"/>
      <c r="Z794" s="236"/>
      <c r="AA794" s="169">
        <f t="shared" si="960"/>
        <v>0</v>
      </c>
      <c r="AB794" s="231"/>
      <c r="AC794" s="232"/>
      <c r="AD794" s="235"/>
      <c r="AE794" s="168">
        <f t="shared" si="950"/>
        <v>0</v>
      </c>
      <c r="AF794" s="236"/>
      <c r="AG794" s="236"/>
      <c r="AH794" s="169">
        <f t="shared" si="961"/>
        <v>0</v>
      </c>
      <c r="AJ794" s="217"/>
      <c r="AK794" s="218"/>
      <c r="AL794" s="219"/>
      <c r="AM794" s="218"/>
      <c r="AN794" s="219"/>
      <c r="AO794" s="218"/>
      <c r="AP794" s="219"/>
      <c r="AQ794" s="218"/>
      <c r="AR794" s="219"/>
      <c r="AS794" s="218"/>
      <c r="AT794" s="219"/>
      <c r="AU794" s="218"/>
      <c r="AV794" s="81">
        <f t="shared" si="951"/>
        <v>0</v>
      </c>
      <c r="AW794" s="80">
        <f t="shared" si="952"/>
        <v>0</v>
      </c>
      <c r="AX794" s="210"/>
      <c r="AY794" s="79">
        <f t="shared" si="953"/>
        <v>0</v>
      </c>
      <c r="AZ794" s="80">
        <f t="shared" si="954"/>
        <v>0</v>
      </c>
      <c r="BA794" s="81">
        <f t="shared" si="955"/>
        <v>0</v>
      </c>
      <c r="BB794" s="80">
        <f t="shared" si="956"/>
        <v>0</v>
      </c>
      <c r="BC794" s="80">
        <f t="shared" si="957"/>
        <v>0</v>
      </c>
      <c r="BD794" s="86">
        <f t="shared" si="958"/>
        <v>0</v>
      </c>
    </row>
    <row r="795" spans="2:56" x14ac:dyDescent="0.3">
      <c r="B795" s="221" t="s">
        <v>202</v>
      </c>
      <c r="C795" s="78">
        <f>SUM(C796,C800)</f>
        <v>1824000</v>
      </c>
      <c r="D795" s="79">
        <f>SUM(D796,D800)</f>
        <v>1401666.21</v>
      </c>
      <c r="E795" s="69">
        <f t="shared" si="945"/>
        <v>0.76845735197368414</v>
      </c>
      <c r="F795" s="78">
        <f>SUM(F796,F800)</f>
        <v>217562</v>
      </c>
      <c r="G795" s="79">
        <f>SUM(G796,G800)</f>
        <v>215048.93</v>
      </c>
      <c r="H795" s="69">
        <f t="shared" si="946"/>
        <v>0.98844894788611981</v>
      </c>
      <c r="I795" s="78">
        <f>SUM(I796,I800)</f>
        <v>0</v>
      </c>
      <c r="J795" s="79">
        <f>SUM(J796,J800)</f>
        <v>0</v>
      </c>
      <c r="K795" s="69">
        <f t="shared" si="947"/>
        <v>0</v>
      </c>
      <c r="L795" s="78">
        <f>SUM(L796,L800)</f>
        <v>0</v>
      </c>
      <c r="M795" s="80">
        <f>SUM(M796,M800)</f>
        <v>0</v>
      </c>
      <c r="N795" s="81">
        <f>SUM(N796,N800)</f>
        <v>0</v>
      </c>
      <c r="O795" s="78">
        <f>SUM(O796,O800)</f>
        <v>0</v>
      </c>
      <c r="P795" s="81">
        <f>SUM(P796,P800)</f>
        <v>0</v>
      </c>
      <c r="Q795" s="168">
        <f t="shared" si="948"/>
        <v>0</v>
      </c>
      <c r="R795" s="82">
        <f>SUM(R796,R800)</f>
        <v>0</v>
      </c>
      <c r="S795" s="82">
        <f>SUM(S796,S800)</f>
        <v>0</v>
      </c>
      <c r="T795" s="169">
        <f t="shared" si="959"/>
        <v>0</v>
      </c>
      <c r="U795" s="231"/>
      <c r="V795" s="78">
        <f>SUM(V796,V800)</f>
        <v>0</v>
      </c>
      <c r="W795" s="81">
        <f>SUM(W796,W800)</f>
        <v>0</v>
      </c>
      <c r="X795" s="168">
        <f t="shared" si="949"/>
        <v>0</v>
      </c>
      <c r="Y795" s="82">
        <f>SUM(Y796,Y800)</f>
        <v>0</v>
      </c>
      <c r="Z795" s="82">
        <f>SUM(Z796,Z800)</f>
        <v>0</v>
      </c>
      <c r="AA795" s="169">
        <f t="shared" si="960"/>
        <v>0</v>
      </c>
      <c r="AB795" s="231"/>
      <c r="AC795" s="78">
        <f>SUM(AC796,AC800)</f>
        <v>0</v>
      </c>
      <c r="AD795" s="81">
        <f>SUM(AD796,AD800)</f>
        <v>0</v>
      </c>
      <c r="AE795" s="168">
        <f t="shared" si="950"/>
        <v>0</v>
      </c>
      <c r="AF795" s="82">
        <f>SUM(AF796,AF800)</f>
        <v>0</v>
      </c>
      <c r="AG795" s="82">
        <f>SUM(AG796,AG800)</f>
        <v>0</v>
      </c>
      <c r="AH795" s="169">
        <f t="shared" si="961"/>
        <v>0</v>
      </c>
      <c r="AJ795" s="79">
        <f t="shared" ref="AJ795:AU795" si="974">SUM(AJ796,AJ800)</f>
        <v>0</v>
      </c>
      <c r="AK795" s="80">
        <f t="shared" si="974"/>
        <v>0</v>
      </c>
      <c r="AL795" s="81">
        <f t="shared" si="974"/>
        <v>0</v>
      </c>
      <c r="AM795" s="80">
        <f t="shared" si="974"/>
        <v>0</v>
      </c>
      <c r="AN795" s="81">
        <f t="shared" si="974"/>
        <v>0</v>
      </c>
      <c r="AO795" s="80">
        <f t="shared" si="974"/>
        <v>0</v>
      </c>
      <c r="AP795" s="81">
        <f t="shared" si="974"/>
        <v>0</v>
      </c>
      <c r="AQ795" s="80">
        <f t="shared" si="974"/>
        <v>0</v>
      </c>
      <c r="AR795" s="81">
        <f t="shared" si="974"/>
        <v>0</v>
      </c>
      <c r="AS795" s="80">
        <f t="shared" si="974"/>
        <v>0</v>
      </c>
      <c r="AT795" s="81">
        <f t="shared" si="974"/>
        <v>0</v>
      </c>
      <c r="AU795" s="80">
        <f t="shared" si="974"/>
        <v>0</v>
      </c>
      <c r="AV795" s="81">
        <f t="shared" si="951"/>
        <v>0</v>
      </c>
      <c r="AW795" s="80">
        <f t="shared" si="952"/>
        <v>0</v>
      </c>
      <c r="AX795" s="210"/>
      <c r="AY795" s="79">
        <f t="shared" si="953"/>
        <v>0</v>
      </c>
      <c r="AZ795" s="80">
        <f t="shared" si="954"/>
        <v>0</v>
      </c>
      <c r="BA795" s="81">
        <f t="shared" si="955"/>
        <v>0</v>
      </c>
      <c r="BB795" s="80">
        <f t="shared" si="956"/>
        <v>0</v>
      </c>
      <c r="BC795" s="80">
        <f t="shared" si="957"/>
        <v>0</v>
      </c>
      <c r="BD795" s="86">
        <f t="shared" si="958"/>
        <v>0</v>
      </c>
    </row>
    <row r="796" spans="2:56" x14ac:dyDescent="0.3">
      <c r="B796" s="222" t="s">
        <v>203</v>
      </c>
      <c r="C796" s="78">
        <f>SUM(C797:C799)</f>
        <v>1824000</v>
      </c>
      <c r="D796" s="79">
        <f>SUM(D797:D799)</f>
        <v>1401666.21</v>
      </c>
      <c r="E796" s="69">
        <f t="shared" si="945"/>
        <v>0.76845735197368414</v>
      </c>
      <c r="F796" s="78">
        <f>SUM(F797:F799)</f>
        <v>217562</v>
      </c>
      <c r="G796" s="79">
        <f>SUM(G797:G799)</f>
        <v>215048.93</v>
      </c>
      <c r="H796" s="69">
        <f t="shared" si="946"/>
        <v>0.98844894788611981</v>
      </c>
      <c r="I796" s="78">
        <f>SUM(I797:I799)</f>
        <v>0</v>
      </c>
      <c r="J796" s="79">
        <f>SUM(J797:J799)</f>
        <v>0</v>
      </c>
      <c r="K796" s="69">
        <f t="shared" si="947"/>
        <v>0</v>
      </c>
      <c r="L796" s="78">
        <f>SUM(L797:L799)</f>
        <v>0</v>
      </c>
      <c r="M796" s="80">
        <f>SUM(M797:M799)</f>
        <v>0</v>
      </c>
      <c r="N796" s="81">
        <f>SUM(N797:N799)</f>
        <v>0</v>
      </c>
      <c r="O796" s="78">
        <f>SUM(O797:O799)</f>
        <v>0</v>
      </c>
      <c r="P796" s="81">
        <f>SUM(P797:P799)</f>
        <v>0</v>
      </c>
      <c r="Q796" s="168">
        <f t="shared" si="948"/>
        <v>0</v>
      </c>
      <c r="R796" s="82">
        <f>SUM(R797:R799)</f>
        <v>0</v>
      </c>
      <c r="S796" s="82">
        <f>SUM(S797:S799)</f>
        <v>0</v>
      </c>
      <c r="T796" s="169">
        <f t="shared" si="959"/>
        <v>0</v>
      </c>
      <c r="U796" s="231"/>
      <c r="V796" s="78">
        <f>SUM(V797:V799)</f>
        <v>0</v>
      </c>
      <c r="W796" s="81">
        <f>SUM(W797:W799)</f>
        <v>0</v>
      </c>
      <c r="X796" s="168">
        <f t="shared" si="949"/>
        <v>0</v>
      </c>
      <c r="Y796" s="82">
        <f>SUM(Y797:Y799)</f>
        <v>0</v>
      </c>
      <c r="Z796" s="82">
        <f>SUM(Z797:Z799)</f>
        <v>0</v>
      </c>
      <c r="AA796" s="169">
        <f t="shared" si="960"/>
        <v>0</v>
      </c>
      <c r="AB796" s="231"/>
      <c r="AC796" s="78">
        <f>SUM(AC797:AC799)</f>
        <v>0</v>
      </c>
      <c r="AD796" s="81">
        <f>SUM(AD797:AD799)</f>
        <v>0</v>
      </c>
      <c r="AE796" s="168">
        <f t="shared" si="950"/>
        <v>0</v>
      </c>
      <c r="AF796" s="82">
        <f>SUM(AF797:AF799)</f>
        <v>0</v>
      </c>
      <c r="AG796" s="82">
        <f>SUM(AG797:AG799)</f>
        <v>0</v>
      </c>
      <c r="AH796" s="169">
        <f t="shared" si="961"/>
        <v>0</v>
      </c>
      <c r="AJ796" s="79">
        <f t="shared" ref="AJ796:AU796" si="975">SUM(AJ797:AJ799)</f>
        <v>0</v>
      </c>
      <c r="AK796" s="80">
        <f t="shared" si="975"/>
        <v>0</v>
      </c>
      <c r="AL796" s="81">
        <f t="shared" si="975"/>
        <v>0</v>
      </c>
      <c r="AM796" s="80">
        <f t="shared" si="975"/>
        <v>0</v>
      </c>
      <c r="AN796" s="81">
        <f t="shared" si="975"/>
        <v>0</v>
      </c>
      <c r="AO796" s="80">
        <f t="shared" si="975"/>
        <v>0</v>
      </c>
      <c r="AP796" s="81">
        <f t="shared" si="975"/>
        <v>0</v>
      </c>
      <c r="AQ796" s="80">
        <f t="shared" si="975"/>
        <v>0</v>
      </c>
      <c r="AR796" s="81">
        <f t="shared" si="975"/>
        <v>0</v>
      </c>
      <c r="AS796" s="80">
        <f t="shared" si="975"/>
        <v>0</v>
      </c>
      <c r="AT796" s="81">
        <f t="shared" si="975"/>
        <v>0</v>
      </c>
      <c r="AU796" s="80">
        <f t="shared" si="975"/>
        <v>0</v>
      </c>
      <c r="AV796" s="81">
        <f t="shared" si="951"/>
        <v>0</v>
      </c>
      <c r="AW796" s="80">
        <f t="shared" si="952"/>
        <v>0</v>
      </c>
      <c r="AX796" s="210"/>
      <c r="AY796" s="79">
        <f t="shared" si="953"/>
        <v>0</v>
      </c>
      <c r="AZ796" s="80">
        <f t="shared" si="954"/>
        <v>0</v>
      </c>
      <c r="BA796" s="81">
        <f t="shared" si="955"/>
        <v>0</v>
      </c>
      <c r="BB796" s="80">
        <f t="shared" si="956"/>
        <v>0</v>
      </c>
      <c r="BC796" s="80">
        <f t="shared" si="957"/>
        <v>0</v>
      </c>
      <c r="BD796" s="86">
        <f t="shared" si="958"/>
        <v>0</v>
      </c>
    </row>
    <row r="797" spans="2:56" x14ac:dyDescent="0.3">
      <c r="B797" s="237" t="s">
        <v>204</v>
      </c>
      <c r="C797" s="224"/>
      <c r="D797" s="225"/>
      <c r="E797" s="154">
        <f t="shared" si="945"/>
        <v>0</v>
      </c>
      <c r="F797" s="224"/>
      <c r="G797" s="225"/>
      <c r="H797" s="154">
        <f t="shared" si="946"/>
        <v>0</v>
      </c>
      <c r="I797" s="224"/>
      <c r="J797" s="225"/>
      <c r="K797" s="154">
        <f t="shared" si="947"/>
        <v>0</v>
      </c>
      <c r="L797" s="224"/>
      <c r="M797" s="226"/>
      <c r="N797" s="227"/>
      <c r="O797" s="224"/>
      <c r="P797" s="227"/>
      <c r="Q797" s="148">
        <f t="shared" si="948"/>
        <v>0</v>
      </c>
      <c r="R797" s="227"/>
      <c r="S797" s="227"/>
      <c r="T797" s="149">
        <f t="shared" si="959"/>
        <v>0</v>
      </c>
      <c r="U797" s="216"/>
      <c r="V797" s="224"/>
      <c r="W797" s="227"/>
      <c r="X797" s="148">
        <f t="shared" si="949"/>
        <v>0</v>
      </c>
      <c r="Y797" s="227"/>
      <c r="Z797" s="227"/>
      <c r="AA797" s="149">
        <f t="shared" si="960"/>
        <v>0</v>
      </c>
      <c r="AB797" s="216"/>
      <c r="AC797" s="224"/>
      <c r="AD797" s="227"/>
      <c r="AE797" s="148">
        <f t="shared" si="950"/>
        <v>0</v>
      </c>
      <c r="AF797" s="227"/>
      <c r="AG797" s="227"/>
      <c r="AH797" s="149">
        <f t="shared" si="961"/>
        <v>0</v>
      </c>
      <c r="AJ797" s="217"/>
      <c r="AK797" s="218"/>
      <c r="AL797" s="219"/>
      <c r="AM797" s="218"/>
      <c r="AN797" s="219"/>
      <c r="AO797" s="218"/>
      <c r="AP797" s="219"/>
      <c r="AQ797" s="218"/>
      <c r="AR797" s="219"/>
      <c r="AS797" s="218"/>
      <c r="AT797" s="219"/>
      <c r="AU797" s="218"/>
      <c r="AV797" s="81">
        <f t="shared" si="951"/>
        <v>0</v>
      </c>
      <c r="AW797" s="80">
        <f t="shared" si="952"/>
        <v>0</v>
      </c>
      <c r="AX797" s="210"/>
      <c r="AY797" s="79">
        <f t="shared" si="953"/>
        <v>0</v>
      </c>
      <c r="AZ797" s="80">
        <f t="shared" si="954"/>
        <v>0</v>
      </c>
      <c r="BA797" s="81">
        <f t="shared" si="955"/>
        <v>0</v>
      </c>
      <c r="BB797" s="80">
        <f t="shared" si="956"/>
        <v>0</v>
      </c>
      <c r="BC797" s="80">
        <f t="shared" si="957"/>
        <v>0</v>
      </c>
      <c r="BD797" s="86">
        <f t="shared" si="958"/>
        <v>0</v>
      </c>
    </row>
    <row r="798" spans="2:56" x14ac:dyDescent="0.3">
      <c r="B798" s="237" t="s">
        <v>205</v>
      </c>
      <c r="C798" s="224">
        <v>1824000</v>
      </c>
      <c r="D798" s="225">
        <v>1401666.21</v>
      </c>
      <c r="E798" s="154">
        <f t="shared" si="945"/>
        <v>0.76845735197368414</v>
      </c>
      <c r="F798" s="224">
        <v>217562</v>
      </c>
      <c r="G798" s="225">
        <v>215048.93</v>
      </c>
      <c r="H798" s="154">
        <f t="shared" si="946"/>
        <v>0.98844894788611981</v>
      </c>
      <c r="I798" s="224"/>
      <c r="J798" s="225"/>
      <c r="K798" s="154">
        <f t="shared" si="947"/>
        <v>0</v>
      </c>
      <c r="L798" s="224"/>
      <c r="M798" s="226"/>
      <c r="N798" s="227"/>
      <c r="O798" s="224"/>
      <c r="P798" s="227"/>
      <c r="Q798" s="148">
        <f t="shared" si="948"/>
        <v>0</v>
      </c>
      <c r="R798" s="227"/>
      <c r="S798" s="227"/>
      <c r="T798" s="149">
        <f t="shared" si="959"/>
        <v>0</v>
      </c>
      <c r="U798" s="216"/>
      <c r="V798" s="224"/>
      <c r="W798" s="227"/>
      <c r="X798" s="148">
        <f t="shared" si="949"/>
        <v>0</v>
      </c>
      <c r="Y798" s="227"/>
      <c r="Z798" s="227"/>
      <c r="AA798" s="149">
        <f t="shared" si="960"/>
        <v>0</v>
      </c>
      <c r="AB798" s="216"/>
      <c r="AC798" s="224"/>
      <c r="AD798" s="227"/>
      <c r="AE798" s="148">
        <f t="shared" si="950"/>
        <v>0</v>
      </c>
      <c r="AF798" s="227"/>
      <c r="AG798" s="227"/>
      <c r="AH798" s="149">
        <f t="shared" si="961"/>
        <v>0</v>
      </c>
      <c r="AJ798" s="217"/>
      <c r="AK798" s="218"/>
      <c r="AL798" s="219"/>
      <c r="AM798" s="218"/>
      <c r="AN798" s="219"/>
      <c r="AO798" s="218"/>
      <c r="AP798" s="219"/>
      <c r="AQ798" s="218"/>
      <c r="AR798" s="219"/>
      <c r="AS798" s="218"/>
      <c r="AT798" s="219"/>
      <c r="AU798" s="218"/>
      <c r="AV798" s="81">
        <f t="shared" si="951"/>
        <v>0</v>
      </c>
      <c r="AW798" s="80">
        <f t="shared" si="952"/>
        <v>0</v>
      </c>
      <c r="AX798" s="210"/>
      <c r="AY798" s="79">
        <f t="shared" si="953"/>
        <v>0</v>
      </c>
      <c r="AZ798" s="80">
        <f t="shared" si="954"/>
        <v>0</v>
      </c>
      <c r="BA798" s="81">
        <f t="shared" si="955"/>
        <v>0</v>
      </c>
      <c r="BB798" s="80">
        <f t="shared" si="956"/>
        <v>0</v>
      </c>
      <c r="BC798" s="80">
        <f t="shared" si="957"/>
        <v>0</v>
      </c>
      <c r="BD798" s="86">
        <f t="shared" si="958"/>
        <v>0</v>
      </c>
    </row>
    <row r="799" spans="2:56" x14ac:dyDescent="0.3">
      <c r="B799" s="237" t="s">
        <v>206</v>
      </c>
      <c r="C799" s="224"/>
      <c r="D799" s="225"/>
      <c r="E799" s="154">
        <f t="shared" si="945"/>
        <v>0</v>
      </c>
      <c r="F799" s="224"/>
      <c r="G799" s="225"/>
      <c r="H799" s="154">
        <f t="shared" si="946"/>
        <v>0</v>
      </c>
      <c r="I799" s="224"/>
      <c r="J799" s="225"/>
      <c r="K799" s="154">
        <f t="shared" si="947"/>
        <v>0</v>
      </c>
      <c r="L799" s="224"/>
      <c r="M799" s="226"/>
      <c r="N799" s="227"/>
      <c r="O799" s="224"/>
      <c r="P799" s="227"/>
      <c r="Q799" s="148">
        <f t="shared" si="948"/>
        <v>0</v>
      </c>
      <c r="R799" s="227"/>
      <c r="S799" s="227"/>
      <c r="T799" s="149">
        <f t="shared" si="959"/>
        <v>0</v>
      </c>
      <c r="U799" s="216"/>
      <c r="V799" s="224"/>
      <c r="W799" s="227"/>
      <c r="X799" s="148">
        <f t="shared" si="949"/>
        <v>0</v>
      </c>
      <c r="Y799" s="227"/>
      <c r="Z799" s="227"/>
      <c r="AA799" s="149">
        <f t="shared" si="960"/>
        <v>0</v>
      </c>
      <c r="AB799" s="216"/>
      <c r="AC799" s="224"/>
      <c r="AD799" s="227"/>
      <c r="AE799" s="148">
        <f t="shared" si="950"/>
        <v>0</v>
      </c>
      <c r="AF799" s="227"/>
      <c r="AG799" s="227"/>
      <c r="AH799" s="149">
        <f t="shared" si="961"/>
        <v>0</v>
      </c>
      <c r="AJ799" s="217"/>
      <c r="AK799" s="218"/>
      <c r="AL799" s="219"/>
      <c r="AM799" s="218"/>
      <c r="AN799" s="219"/>
      <c r="AO799" s="218"/>
      <c r="AP799" s="219"/>
      <c r="AQ799" s="218"/>
      <c r="AR799" s="219"/>
      <c r="AS799" s="218"/>
      <c r="AT799" s="219"/>
      <c r="AU799" s="218"/>
      <c r="AV799" s="81">
        <f t="shared" si="951"/>
        <v>0</v>
      </c>
      <c r="AW799" s="80">
        <f t="shared" si="952"/>
        <v>0</v>
      </c>
      <c r="AX799" s="210"/>
      <c r="AY799" s="79">
        <f t="shared" si="953"/>
        <v>0</v>
      </c>
      <c r="AZ799" s="80">
        <f t="shared" si="954"/>
        <v>0</v>
      </c>
      <c r="BA799" s="81">
        <f t="shared" si="955"/>
        <v>0</v>
      </c>
      <c r="BB799" s="80">
        <f t="shared" si="956"/>
        <v>0</v>
      </c>
      <c r="BC799" s="80">
        <f t="shared" si="957"/>
        <v>0</v>
      </c>
      <c r="BD799" s="86">
        <f t="shared" si="958"/>
        <v>0</v>
      </c>
    </row>
    <row r="800" spans="2:56" x14ac:dyDescent="0.3">
      <c r="B800" s="222" t="s">
        <v>207</v>
      </c>
      <c r="C800" s="78">
        <f>SUM(C801)</f>
        <v>0</v>
      </c>
      <c r="D800" s="79">
        <f>SUM(D801)</f>
        <v>0</v>
      </c>
      <c r="E800" s="69">
        <f t="shared" si="945"/>
        <v>0</v>
      </c>
      <c r="F800" s="78">
        <f>SUM(F801)</f>
        <v>0</v>
      </c>
      <c r="G800" s="79">
        <f>SUM(G801)</f>
        <v>0</v>
      </c>
      <c r="H800" s="69">
        <f t="shared" si="946"/>
        <v>0</v>
      </c>
      <c r="I800" s="78">
        <f>SUM(I801)</f>
        <v>0</v>
      </c>
      <c r="J800" s="79">
        <f>SUM(J801)</f>
        <v>0</v>
      </c>
      <c r="K800" s="69">
        <f t="shared" si="947"/>
        <v>0</v>
      </c>
      <c r="L800" s="78">
        <f>SUM(L801)</f>
        <v>0</v>
      </c>
      <c r="M800" s="80">
        <f>SUM(M801)</f>
        <v>0</v>
      </c>
      <c r="N800" s="81">
        <f>SUM(N801)</f>
        <v>0</v>
      </c>
      <c r="O800" s="78">
        <f>SUM(O801)</f>
        <v>0</v>
      </c>
      <c r="P800" s="81">
        <f>SUM(P801)</f>
        <v>0</v>
      </c>
      <c r="Q800" s="168">
        <f t="shared" si="948"/>
        <v>0</v>
      </c>
      <c r="R800" s="82">
        <f>SUM(R801)</f>
        <v>0</v>
      </c>
      <c r="S800" s="82">
        <f>SUM(S801)</f>
        <v>0</v>
      </c>
      <c r="T800" s="169">
        <f t="shared" si="959"/>
        <v>0</v>
      </c>
      <c r="U800" s="231"/>
      <c r="V800" s="78">
        <f>SUM(V801)</f>
        <v>0</v>
      </c>
      <c r="W800" s="81">
        <f>SUM(W801)</f>
        <v>0</v>
      </c>
      <c r="X800" s="168">
        <f t="shared" si="949"/>
        <v>0</v>
      </c>
      <c r="Y800" s="82">
        <f>SUM(Y801)</f>
        <v>0</v>
      </c>
      <c r="Z800" s="82">
        <f>SUM(Z801)</f>
        <v>0</v>
      </c>
      <c r="AA800" s="169">
        <f t="shared" si="960"/>
        <v>0</v>
      </c>
      <c r="AB800" s="231"/>
      <c r="AC800" s="78">
        <f>SUM(AC801)</f>
        <v>0</v>
      </c>
      <c r="AD800" s="81">
        <f>SUM(AD801)</f>
        <v>0</v>
      </c>
      <c r="AE800" s="168">
        <f t="shared" si="950"/>
        <v>0</v>
      </c>
      <c r="AF800" s="82">
        <f>SUM(AF801)</f>
        <v>0</v>
      </c>
      <c r="AG800" s="82">
        <f>SUM(AG801)</f>
        <v>0</v>
      </c>
      <c r="AH800" s="169">
        <f t="shared" si="961"/>
        <v>0</v>
      </c>
      <c r="AJ800" s="79">
        <f t="shared" ref="AJ800:AU800" si="976">SUM(AJ801)</f>
        <v>0</v>
      </c>
      <c r="AK800" s="80">
        <f t="shared" si="976"/>
        <v>0</v>
      </c>
      <c r="AL800" s="81">
        <f t="shared" si="976"/>
        <v>0</v>
      </c>
      <c r="AM800" s="80">
        <f t="shared" si="976"/>
        <v>0</v>
      </c>
      <c r="AN800" s="81">
        <f t="shared" si="976"/>
        <v>0</v>
      </c>
      <c r="AO800" s="80">
        <f t="shared" si="976"/>
        <v>0</v>
      </c>
      <c r="AP800" s="81">
        <f t="shared" si="976"/>
        <v>0</v>
      </c>
      <c r="AQ800" s="80">
        <f t="shared" si="976"/>
        <v>0</v>
      </c>
      <c r="AR800" s="81">
        <f t="shared" si="976"/>
        <v>0</v>
      </c>
      <c r="AS800" s="80">
        <f t="shared" si="976"/>
        <v>0</v>
      </c>
      <c r="AT800" s="81">
        <f t="shared" si="976"/>
        <v>0</v>
      </c>
      <c r="AU800" s="80">
        <f t="shared" si="976"/>
        <v>0</v>
      </c>
      <c r="AV800" s="81">
        <f t="shared" si="951"/>
        <v>0</v>
      </c>
      <c r="AW800" s="80">
        <f t="shared" si="952"/>
        <v>0</v>
      </c>
      <c r="AX800" s="210"/>
      <c r="AY800" s="79">
        <f t="shared" si="953"/>
        <v>0</v>
      </c>
      <c r="AZ800" s="80">
        <f t="shared" si="954"/>
        <v>0</v>
      </c>
      <c r="BA800" s="81">
        <f t="shared" si="955"/>
        <v>0</v>
      </c>
      <c r="BB800" s="80">
        <f t="shared" si="956"/>
        <v>0</v>
      </c>
      <c r="BC800" s="80">
        <f t="shared" si="957"/>
        <v>0</v>
      </c>
      <c r="BD800" s="86">
        <f t="shared" si="958"/>
        <v>0</v>
      </c>
    </row>
    <row r="801" spans="2:56" x14ac:dyDescent="0.3">
      <c r="B801" s="237" t="s">
        <v>105</v>
      </c>
      <c r="C801" s="224"/>
      <c r="D801" s="225"/>
      <c r="E801" s="154">
        <f t="shared" si="945"/>
        <v>0</v>
      </c>
      <c r="F801" s="224"/>
      <c r="G801" s="225"/>
      <c r="H801" s="154">
        <f t="shared" si="946"/>
        <v>0</v>
      </c>
      <c r="I801" s="224"/>
      <c r="J801" s="225"/>
      <c r="K801" s="154">
        <f t="shared" si="947"/>
        <v>0</v>
      </c>
      <c r="L801" s="224"/>
      <c r="M801" s="226"/>
      <c r="N801" s="227"/>
      <c r="O801" s="224"/>
      <c r="P801" s="227"/>
      <c r="Q801" s="148">
        <f t="shared" si="948"/>
        <v>0</v>
      </c>
      <c r="R801" s="227"/>
      <c r="S801" s="227"/>
      <c r="T801" s="149">
        <f t="shared" si="959"/>
        <v>0</v>
      </c>
      <c r="U801" s="216"/>
      <c r="V801" s="224"/>
      <c r="W801" s="227"/>
      <c r="X801" s="148">
        <f t="shared" si="949"/>
        <v>0</v>
      </c>
      <c r="Y801" s="227"/>
      <c r="Z801" s="227"/>
      <c r="AA801" s="149">
        <f t="shared" si="960"/>
        <v>0</v>
      </c>
      <c r="AB801" s="216"/>
      <c r="AC801" s="224"/>
      <c r="AD801" s="227"/>
      <c r="AE801" s="148">
        <f t="shared" si="950"/>
        <v>0</v>
      </c>
      <c r="AF801" s="227"/>
      <c r="AG801" s="227"/>
      <c r="AH801" s="149">
        <f t="shared" si="961"/>
        <v>0</v>
      </c>
      <c r="AJ801" s="217"/>
      <c r="AK801" s="218"/>
      <c r="AL801" s="219"/>
      <c r="AM801" s="218"/>
      <c r="AN801" s="219"/>
      <c r="AO801" s="218"/>
      <c r="AP801" s="219"/>
      <c r="AQ801" s="218"/>
      <c r="AR801" s="219"/>
      <c r="AS801" s="218"/>
      <c r="AT801" s="219"/>
      <c r="AU801" s="218"/>
      <c r="AV801" s="81">
        <f t="shared" si="951"/>
        <v>0</v>
      </c>
      <c r="AW801" s="80">
        <f t="shared" si="952"/>
        <v>0</v>
      </c>
      <c r="AX801" s="210"/>
      <c r="AY801" s="79">
        <f t="shared" si="953"/>
        <v>0</v>
      </c>
      <c r="AZ801" s="80">
        <f t="shared" si="954"/>
        <v>0</v>
      </c>
      <c r="BA801" s="81">
        <f t="shared" si="955"/>
        <v>0</v>
      </c>
      <c r="BB801" s="80">
        <f t="shared" si="956"/>
        <v>0</v>
      </c>
      <c r="BC801" s="80">
        <f t="shared" si="957"/>
        <v>0</v>
      </c>
      <c r="BD801" s="86">
        <f t="shared" si="958"/>
        <v>0</v>
      </c>
    </row>
    <row r="802" spans="2:56" s="108" customFormat="1" x14ac:dyDescent="0.3">
      <c r="B802" s="228" t="s">
        <v>208</v>
      </c>
      <c r="C802" s="158">
        <f>SUM(C803,C809,C822,C823,C824,C825,C826)</f>
        <v>0</v>
      </c>
      <c r="D802" s="159">
        <f>SUM(D803,D809,D822,D823,D824,D825,D826)</f>
        <v>0</v>
      </c>
      <c r="E802" s="160">
        <f t="shared" si="945"/>
        <v>0</v>
      </c>
      <c r="F802" s="158">
        <f>SUM(F803,F809,F822,F823,F824,F825,F826)</f>
        <v>40000</v>
      </c>
      <c r="G802" s="159">
        <f>SUM(G803,G809,G822,G823,G824,G825,G826)</f>
        <v>24000</v>
      </c>
      <c r="H802" s="160">
        <f t="shared" si="946"/>
        <v>0.6</v>
      </c>
      <c r="I802" s="158">
        <f>SUM(I803,I809,I822,I823,I824,I825,I826)</f>
        <v>0</v>
      </c>
      <c r="J802" s="159">
        <f>SUM(J803,J809,J822,J823,J824,J825,J826)</f>
        <v>0</v>
      </c>
      <c r="K802" s="160">
        <f t="shared" si="947"/>
        <v>0</v>
      </c>
      <c r="L802" s="158">
        <f>SUM(L803,L809,L822,L823,L824,L825,L826)</f>
        <v>0</v>
      </c>
      <c r="M802" s="161">
        <f>SUM(M803,M809,M822,M823,M824,M825,M826)</f>
        <v>0</v>
      </c>
      <c r="N802" s="162">
        <f>SUM(N803,N809,N822,N823,N824,N825,N826)</f>
        <v>0</v>
      </c>
      <c r="O802" s="158">
        <f>SUM(O803,O809,O822,O823,O824,O825,O826)</f>
        <v>0</v>
      </c>
      <c r="P802" s="162">
        <f>SUM(P803,P809,P822,P823,P824,P825,P826)</f>
        <v>0</v>
      </c>
      <c r="Q802" s="163">
        <f t="shared" si="948"/>
        <v>0</v>
      </c>
      <c r="R802" s="164">
        <f>SUM(R803,R809,R822,R823,R824,R825,R826)</f>
        <v>0</v>
      </c>
      <c r="S802" s="164">
        <f>SUM(S803,S809,S822,S823,S824,S825,S826)</f>
        <v>0</v>
      </c>
      <c r="T802" s="165">
        <f t="shared" si="959"/>
        <v>0</v>
      </c>
      <c r="U802" s="229"/>
      <c r="V802" s="158">
        <f>SUM(V803,V809,V822,V823,V824,V825,V826)</f>
        <v>0</v>
      </c>
      <c r="W802" s="162">
        <f>SUM(W803,W809,W822,W823,W824,W825,W826)</f>
        <v>0</v>
      </c>
      <c r="X802" s="163">
        <f t="shared" si="949"/>
        <v>0</v>
      </c>
      <c r="Y802" s="164">
        <f>SUM(Y803,Y809,Y822,Y823,Y824,Y825,Y826)</f>
        <v>0</v>
      </c>
      <c r="Z802" s="164">
        <f>SUM(Z803,Z809,Z822,Z823,Z824,Z825,Z826)</f>
        <v>0</v>
      </c>
      <c r="AA802" s="165">
        <f t="shared" si="960"/>
        <v>0</v>
      </c>
      <c r="AB802" s="229"/>
      <c r="AC802" s="158">
        <f>SUM(AC803,AC809,AC822,AC823,AC824,AC825,AC826)</f>
        <v>0</v>
      </c>
      <c r="AD802" s="162">
        <f>SUM(AD803,AD809,AD822,AD823,AD824,AD825,AD826)</f>
        <v>0</v>
      </c>
      <c r="AE802" s="163">
        <f t="shared" si="950"/>
        <v>0</v>
      </c>
      <c r="AF802" s="164">
        <f>SUM(AF803,AF809,AF822,AF823,AF824,AF825,AF826)</f>
        <v>0</v>
      </c>
      <c r="AG802" s="164">
        <f>SUM(AG803,AG809,AG822,AG823,AG824,AG825,AG826)</f>
        <v>0</v>
      </c>
      <c r="AH802" s="165">
        <f t="shared" si="961"/>
        <v>0</v>
      </c>
      <c r="AJ802" s="159">
        <f t="shared" ref="AJ802:AU802" si="977">SUM(AJ803,AJ809,AJ822,AJ823,AJ824,AJ825,AJ826)</f>
        <v>0</v>
      </c>
      <c r="AK802" s="161">
        <f t="shared" si="977"/>
        <v>0</v>
      </c>
      <c r="AL802" s="162">
        <f t="shared" si="977"/>
        <v>0</v>
      </c>
      <c r="AM802" s="161">
        <f t="shared" si="977"/>
        <v>0</v>
      </c>
      <c r="AN802" s="162">
        <f t="shared" si="977"/>
        <v>0</v>
      </c>
      <c r="AO802" s="161">
        <f t="shared" si="977"/>
        <v>0</v>
      </c>
      <c r="AP802" s="162">
        <f t="shared" si="977"/>
        <v>0</v>
      </c>
      <c r="AQ802" s="161">
        <f t="shared" si="977"/>
        <v>0</v>
      </c>
      <c r="AR802" s="162">
        <f t="shared" si="977"/>
        <v>0</v>
      </c>
      <c r="AS802" s="161">
        <f t="shared" si="977"/>
        <v>0</v>
      </c>
      <c r="AT802" s="162">
        <f t="shared" si="977"/>
        <v>0</v>
      </c>
      <c r="AU802" s="161">
        <f t="shared" si="977"/>
        <v>0</v>
      </c>
      <c r="AV802" s="162">
        <f t="shared" si="951"/>
        <v>0</v>
      </c>
      <c r="AW802" s="161">
        <f t="shared" si="952"/>
        <v>0</v>
      </c>
      <c r="AX802" s="230"/>
      <c r="AY802" s="159">
        <f t="shared" si="953"/>
        <v>0</v>
      </c>
      <c r="AZ802" s="161">
        <f t="shared" si="954"/>
        <v>0</v>
      </c>
      <c r="BA802" s="162">
        <f t="shared" si="955"/>
        <v>0</v>
      </c>
      <c r="BB802" s="161">
        <f t="shared" si="956"/>
        <v>0</v>
      </c>
      <c r="BC802" s="161">
        <f t="shared" si="957"/>
        <v>0</v>
      </c>
      <c r="BD802" s="167">
        <f t="shared" si="958"/>
        <v>0</v>
      </c>
    </row>
    <row r="803" spans="2:56" x14ac:dyDescent="0.3">
      <c r="B803" s="221" t="s">
        <v>209</v>
      </c>
      <c r="C803" s="89">
        <f>SUM(C804,C807)</f>
        <v>0</v>
      </c>
      <c r="D803" s="90">
        <f>SUM(D804,D807)</f>
        <v>0</v>
      </c>
      <c r="E803" s="91">
        <f t="shared" si="945"/>
        <v>0</v>
      </c>
      <c r="F803" s="89">
        <f>SUM(F804,F807)</f>
        <v>0</v>
      </c>
      <c r="G803" s="90">
        <f>SUM(G804,G807)</f>
        <v>0</v>
      </c>
      <c r="H803" s="91">
        <f t="shared" si="946"/>
        <v>0</v>
      </c>
      <c r="I803" s="89">
        <f>SUM(I804,I807)</f>
        <v>0</v>
      </c>
      <c r="J803" s="90">
        <f>SUM(J804,J807)</f>
        <v>0</v>
      </c>
      <c r="K803" s="91">
        <f t="shared" si="947"/>
        <v>0</v>
      </c>
      <c r="L803" s="89">
        <f>SUM(L804,L807)</f>
        <v>0</v>
      </c>
      <c r="M803" s="92">
        <f>SUM(M804,M807)</f>
        <v>0</v>
      </c>
      <c r="N803" s="93">
        <f>SUM(N804,N807)</f>
        <v>0</v>
      </c>
      <c r="O803" s="89">
        <f>SUM(O804,O807)</f>
        <v>0</v>
      </c>
      <c r="P803" s="93">
        <f>SUM(P804,P807)</f>
        <v>0</v>
      </c>
      <c r="Q803" s="171">
        <f t="shared" si="948"/>
        <v>0</v>
      </c>
      <c r="R803" s="94">
        <f>SUM(R804,R807)</f>
        <v>0</v>
      </c>
      <c r="S803" s="94">
        <f>SUM(S804,S807)</f>
        <v>0</v>
      </c>
      <c r="T803" s="172">
        <f t="shared" si="959"/>
        <v>0</v>
      </c>
      <c r="U803" s="231"/>
      <c r="V803" s="89">
        <f>SUM(V804,V807)</f>
        <v>0</v>
      </c>
      <c r="W803" s="93">
        <f>SUM(W804,W807)</f>
        <v>0</v>
      </c>
      <c r="X803" s="171">
        <f t="shared" si="949"/>
        <v>0</v>
      </c>
      <c r="Y803" s="94">
        <f>SUM(Y804,Y807)</f>
        <v>0</v>
      </c>
      <c r="Z803" s="94">
        <f>SUM(Z804,Z807)</f>
        <v>0</v>
      </c>
      <c r="AA803" s="172">
        <f t="shared" si="960"/>
        <v>0</v>
      </c>
      <c r="AB803" s="231"/>
      <c r="AC803" s="89">
        <f>SUM(AC804,AC807)</f>
        <v>0</v>
      </c>
      <c r="AD803" s="93">
        <f>SUM(AD804,AD807)</f>
        <v>0</v>
      </c>
      <c r="AE803" s="171">
        <f t="shared" si="950"/>
        <v>0</v>
      </c>
      <c r="AF803" s="94">
        <f>SUM(AF804,AF807)</f>
        <v>0</v>
      </c>
      <c r="AG803" s="94">
        <f>SUM(AG804,AG807)</f>
        <v>0</v>
      </c>
      <c r="AH803" s="172">
        <f t="shared" si="961"/>
        <v>0</v>
      </c>
      <c r="AJ803" s="90">
        <f t="shared" ref="AJ803:AU803" si="978">SUM(AJ804,AJ807)</f>
        <v>0</v>
      </c>
      <c r="AK803" s="92">
        <f t="shared" si="978"/>
        <v>0</v>
      </c>
      <c r="AL803" s="93">
        <f t="shared" si="978"/>
        <v>0</v>
      </c>
      <c r="AM803" s="92">
        <f t="shared" si="978"/>
        <v>0</v>
      </c>
      <c r="AN803" s="93">
        <f t="shared" si="978"/>
        <v>0</v>
      </c>
      <c r="AO803" s="92">
        <f t="shared" si="978"/>
        <v>0</v>
      </c>
      <c r="AP803" s="93">
        <f t="shared" si="978"/>
        <v>0</v>
      </c>
      <c r="AQ803" s="92">
        <f t="shared" si="978"/>
        <v>0</v>
      </c>
      <c r="AR803" s="93">
        <f t="shared" si="978"/>
        <v>0</v>
      </c>
      <c r="AS803" s="92">
        <f t="shared" si="978"/>
        <v>0</v>
      </c>
      <c r="AT803" s="93">
        <f t="shared" si="978"/>
        <v>0</v>
      </c>
      <c r="AU803" s="92">
        <f t="shared" si="978"/>
        <v>0</v>
      </c>
      <c r="AV803" s="93">
        <f t="shared" si="951"/>
        <v>0</v>
      </c>
      <c r="AW803" s="92">
        <f t="shared" si="952"/>
        <v>0</v>
      </c>
      <c r="AX803" s="210"/>
      <c r="AY803" s="90">
        <f t="shared" si="953"/>
        <v>0</v>
      </c>
      <c r="AZ803" s="92">
        <f t="shared" si="954"/>
        <v>0</v>
      </c>
      <c r="BA803" s="93">
        <f t="shared" si="955"/>
        <v>0</v>
      </c>
      <c r="BB803" s="92">
        <f t="shared" si="956"/>
        <v>0</v>
      </c>
      <c r="BC803" s="92">
        <f t="shared" si="957"/>
        <v>0</v>
      </c>
      <c r="BD803" s="96">
        <f t="shared" si="958"/>
        <v>0</v>
      </c>
    </row>
    <row r="804" spans="2:56" x14ac:dyDescent="0.3">
      <c r="B804" s="222" t="s">
        <v>210</v>
      </c>
      <c r="C804" s="89">
        <f>SUM(C805:C806)</f>
        <v>0</v>
      </c>
      <c r="D804" s="90">
        <f>SUM(D805:D806)</f>
        <v>0</v>
      </c>
      <c r="E804" s="91">
        <f t="shared" si="945"/>
        <v>0</v>
      </c>
      <c r="F804" s="89">
        <f>SUM(F805:F806)</f>
        <v>0</v>
      </c>
      <c r="G804" s="90">
        <f>SUM(G805:G806)</f>
        <v>0</v>
      </c>
      <c r="H804" s="91">
        <f t="shared" si="946"/>
        <v>0</v>
      </c>
      <c r="I804" s="89">
        <f>SUM(I805:I806)</f>
        <v>0</v>
      </c>
      <c r="J804" s="90">
        <f>SUM(J805:J806)</f>
        <v>0</v>
      </c>
      <c r="K804" s="91">
        <f t="shared" si="947"/>
        <v>0</v>
      </c>
      <c r="L804" s="89">
        <f>SUM(L805:L806)</f>
        <v>0</v>
      </c>
      <c r="M804" s="92">
        <f>SUM(M805:M806)</f>
        <v>0</v>
      </c>
      <c r="N804" s="93">
        <f>SUM(N805:N806)</f>
        <v>0</v>
      </c>
      <c r="O804" s="89">
        <f>SUM(O805:O806)</f>
        <v>0</v>
      </c>
      <c r="P804" s="93">
        <f>SUM(P805:P806)</f>
        <v>0</v>
      </c>
      <c r="Q804" s="171">
        <f t="shared" si="948"/>
        <v>0</v>
      </c>
      <c r="R804" s="94">
        <f>SUM(R805:R806)</f>
        <v>0</v>
      </c>
      <c r="S804" s="94">
        <f>SUM(S805:S806)</f>
        <v>0</v>
      </c>
      <c r="T804" s="172">
        <f t="shared" si="959"/>
        <v>0</v>
      </c>
      <c r="U804" s="231"/>
      <c r="V804" s="89">
        <f>SUM(V805:V806)</f>
        <v>0</v>
      </c>
      <c r="W804" s="93">
        <f>SUM(W805:W806)</f>
        <v>0</v>
      </c>
      <c r="X804" s="171">
        <f t="shared" si="949"/>
        <v>0</v>
      </c>
      <c r="Y804" s="94">
        <f>SUM(Y805:Y806)</f>
        <v>0</v>
      </c>
      <c r="Z804" s="94">
        <f>SUM(Z805:Z806)</f>
        <v>0</v>
      </c>
      <c r="AA804" s="172">
        <f t="shared" si="960"/>
        <v>0</v>
      </c>
      <c r="AB804" s="231"/>
      <c r="AC804" s="89">
        <f>SUM(AC805:AC806)</f>
        <v>0</v>
      </c>
      <c r="AD804" s="93">
        <f>SUM(AD805:AD806)</f>
        <v>0</v>
      </c>
      <c r="AE804" s="171">
        <f t="shared" si="950"/>
        <v>0</v>
      </c>
      <c r="AF804" s="94">
        <f>SUM(AF805:AF806)</f>
        <v>0</v>
      </c>
      <c r="AG804" s="94">
        <f>SUM(AG805:AG806)</f>
        <v>0</v>
      </c>
      <c r="AH804" s="172">
        <f t="shared" si="961"/>
        <v>0</v>
      </c>
      <c r="AJ804" s="90">
        <f t="shared" ref="AJ804:AU804" si="979">SUM(AJ805:AJ806)</f>
        <v>0</v>
      </c>
      <c r="AK804" s="92">
        <f t="shared" si="979"/>
        <v>0</v>
      </c>
      <c r="AL804" s="93">
        <f t="shared" si="979"/>
        <v>0</v>
      </c>
      <c r="AM804" s="92">
        <f t="shared" si="979"/>
        <v>0</v>
      </c>
      <c r="AN804" s="93">
        <f t="shared" si="979"/>
        <v>0</v>
      </c>
      <c r="AO804" s="92">
        <f t="shared" si="979"/>
        <v>0</v>
      </c>
      <c r="AP804" s="93">
        <f t="shared" si="979"/>
        <v>0</v>
      </c>
      <c r="AQ804" s="92">
        <f t="shared" si="979"/>
        <v>0</v>
      </c>
      <c r="AR804" s="93">
        <f t="shared" si="979"/>
        <v>0</v>
      </c>
      <c r="AS804" s="92">
        <f t="shared" si="979"/>
        <v>0</v>
      </c>
      <c r="AT804" s="93">
        <f t="shared" si="979"/>
        <v>0</v>
      </c>
      <c r="AU804" s="92">
        <f t="shared" si="979"/>
        <v>0</v>
      </c>
      <c r="AV804" s="93">
        <f t="shared" si="951"/>
        <v>0</v>
      </c>
      <c r="AW804" s="92">
        <f t="shared" si="952"/>
        <v>0</v>
      </c>
      <c r="AX804" s="210"/>
      <c r="AY804" s="90">
        <f t="shared" si="953"/>
        <v>0</v>
      </c>
      <c r="AZ804" s="92">
        <f t="shared" si="954"/>
        <v>0</v>
      </c>
      <c r="BA804" s="93">
        <f t="shared" si="955"/>
        <v>0</v>
      </c>
      <c r="BB804" s="92">
        <f t="shared" si="956"/>
        <v>0</v>
      </c>
      <c r="BC804" s="92">
        <f t="shared" si="957"/>
        <v>0</v>
      </c>
      <c r="BD804" s="96">
        <f t="shared" si="958"/>
        <v>0</v>
      </c>
    </row>
    <row r="805" spans="2:56" x14ac:dyDescent="0.3">
      <c r="B805" s="237" t="s">
        <v>211</v>
      </c>
      <c r="C805" s="224"/>
      <c r="D805" s="225"/>
      <c r="E805" s="154">
        <f t="shared" si="945"/>
        <v>0</v>
      </c>
      <c r="F805" s="224"/>
      <c r="G805" s="225"/>
      <c r="H805" s="154">
        <f t="shared" si="946"/>
        <v>0</v>
      </c>
      <c r="I805" s="224"/>
      <c r="J805" s="225"/>
      <c r="K805" s="154">
        <f t="shared" si="947"/>
        <v>0</v>
      </c>
      <c r="L805" s="224"/>
      <c r="M805" s="226"/>
      <c r="N805" s="227"/>
      <c r="O805" s="224"/>
      <c r="P805" s="227"/>
      <c r="Q805" s="148">
        <f t="shared" si="948"/>
        <v>0</v>
      </c>
      <c r="R805" s="227"/>
      <c r="S805" s="227"/>
      <c r="T805" s="149">
        <f t="shared" si="959"/>
        <v>0</v>
      </c>
      <c r="U805" s="216"/>
      <c r="V805" s="224"/>
      <c r="W805" s="227"/>
      <c r="X805" s="148">
        <f t="shared" si="949"/>
        <v>0</v>
      </c>
      <c r="Y805" s="227"/>
      <c r="Z805" s="227"/>
      <c r="AA805" s="149">
        <f t="shared" si="960"/>
        <v>0</v>
      </c>
      <c r="AB805" s="216"/>
      <c r="AC805" s="224"/>
      <c r="AD805" s="227"/>
      <c r="AE805" s="148">
        <f t="shared" si="950"/>
        <v>0</v>
      </c>
      <c r="AF805" s="227"/>
      <c r="AG805" s="227"/>
      <c r="AH805" s="149">
        <f t="shared" si="961"/>
        <v>0</v>
      </c>
      <c r="AJ805" s="217"/>
      <c r="AK805" s="218"/>
      <c r="AL805" s="219"/>
      <c r="AM805" s="218"/>
      <c r="AN805" s="219"/>
      <c r="AO805" s="218"/>
      <c r="AP805" s="219"/>
      <c r="AQ805" s="218"/>
      <c r="AR805" s="219"/>
      <c r="AS805" s="218"/>
      <c r="AT805" s="219"/>
      <c r="AU805" s="218"/>
      <c r="AV805" s="81">
        <f t="shared" si="951"/>
        <v>0</v>
      </c>
      <c r="AW805" s="80">
        <f t="shared" si="952"/>
        <v>0</v>
      </c>
      <c r="AX805" s="210"/>
      <c r="AY805" s="79">
        <f t="shared" si="953"/>
        <v>0</v>
      </c>
      <c r="AZ805" s="80">
        <f t="shared" si="954"/>
        <v>0</v>
      </c>
      <c r="BA805" s="81">
        <f t="shared" si="955"/>
        <v>0</v>
      </c>
      <c r="BB805" s="80">
        <f t="shared" si="956"/>
        <v>0</v>
      </c>
      <c r="BC805" s="80">
        <f t="shared" si="957"/>
        <v>0</v>
      </c>
      <c r="BD805" s="86">
        <f t="shared" si="958"/>
        <v>0</v>
      </c>
    </row>
    <row r="806" spans="2:56" x14ac:dyDescent="0.3">
      <c r="B806" s="237" t="s">
        <v>212</v>
      </c>
      <c r="C806" s="224"/>
      <c r="D806" s="225"/>
      <c r="E806" s="154">
        <f t="shared" si="945"/>
        <v>0</v>
      </c>
      <c r="F806" s="224"/>
      <c r="G806" s="225"/>
      <c r="H806" s="154">
        <f t="shared" si="946"/>
        <v>0</v>
      </c>
      <c r="I806" s="224"/>
      <c r="J806" s="225"/>
      <c r="K806" s="154">
        <f t="shared" si="947"/>
        <v>0</v>
      </c>
      <c r="L806" s="224"/>
      <c r="M806" s="226"/>
      <c r="N806" s="227"/>
      <c r="O806" s="224"/>
      <c r="P806" s="227"/>
      <c r="Q806" s="148">
        <f t="shared" si="948"/>
        <v>0</v>
      </c>
      <c r="R806" s="227"/>
      <c r="S806" s="227"/>
      <c r="T806" s="149">
        <f t="shared" si="959"/>
        <v>0</v>
      </c>
      <c r="U806" s="216"/>
      <c r="V806" s="224"/>
      <c r="W806" s="227"/>
      <c r="X806" s="148">
        <f t="shared" si="949"/>
        <v>0</v>
      </c>
      <c r="Y806" s="227"/>
      <c r="Z806" s="227"/>
      <c r="AA806" s="149">
        <f t="shared" si="960"/>
        <v>0</v>
      </c>
      <c r="AB806" s="216"/>
      <c r="AC806" s="224"/>
      <c r="AD806" s="227"/>
      <c r="AE806" s="148">
        <f t="shared" si="950"/>
        <v>0</v>
      </c>
      <c r="AF806" s="227"/>
      <c r="AG806" s="227"/>
      <c r="AH806" s="149">
        <f t="shared" si="961"/>
        <v>0</v>
      </c>
      <c r="AJ806" s="217"/>
      <c r="AK806" s="218"/>
      <c r="AL806" s="219"/>
      <c r="AM806" s="218"/>
      <c r="AN806" s="219"/>
      <c r="AO806" s="218"/>
      <c r="AP806" s="219"/>
      <c r="AQ806" s="218"/>
      <c r="AR806" s="219"/>
      <c r="AS806" s="218"/>
      <c r="AT806" s="219"/>
      <c r="AU806" s="218"/>
      <c r="AV806" s="81">
        <f t="shared" si="951"/>
        <v>0</v>
      </c>
      <c r="AW806" s="80">
        <f t="shared" si="952"/>
        <v>0</v>
      </c>
      <c r="AX806" s="210"/>
      <c r="AY806" s="79">
        <f t="shared" si="953"/>
        <v>0</v>
      </c>
      <c r="AZ806" s="80">
        <f t="shared" si="954"/>
        <v>0</v>
      </c>
      <c r="BA806" s="81">
        <f t="shared" si="955"/>
        <v>0</v>
      </c>
      <c r="BB806" s="80">
        <f t="shared" si="956"/>
        <v>0</v>
      </c>
      <c r="BC806" s="80">
        <f t="shared" si="957"/>
        <v>0</v>
      </c>
      <c r="BD806" s="86">
        <f t="shared" si="958"/>
        <v>0</v>
      </c>
    </row>
    <row r="807" spans="2:56" x14ac:dyDescent="0.3">
      <c r="B807" s="222" t="s">
        <v>213</v>
      </c>
      <c r="C807" s="89">
        <f>SUM(C808)</f>
        <v>0</v>
      </c>
      <c r="D807" s="90">
        <f>SUM(D808)</f>
        <v>0</v>
      </c>
      <c r="E807" s="91">
        <f t="shared" si="945"/>
        <v>0</v>
      </c>
      <c r="F807" s="89">
        <f>SUM(F808)</f>
        <v>0</v>
      </c>
      <c r="G807" s="90">
        <f>SUM(G808)</f>
        <v>0</v>
      </c>
      <c r="H807" s="91">
        <f t="shared" si="946"/>
        <v>0</v>
      </c>
      <c r="I807" s="89">
        <f>SUM(I808)</f>
        <v>0</v>
      </c>
      <c r="J807" s="90">
        <f>SUM(J808)</f>
        <v>0</v>
      </c>
      <c r="K807" s="91">
        <f t="shared" si="947"/>
        <v>0</v>
      </c>
      <c r="L807" s="89">
        <f>SUM(L808)</f>
        <v>0</v>
      </c>
      <c r="M807" s="92">
        <f>SUM(M808)</f>
        <v>0</v>
      </c>
      <c r="N807" s="93">
        <f>SUM(N808)</f>
        <v>0</v>
      </c>
      <c r="O807" s="89">
        <f>SUM(O808)</f>
        <v>0</v>
      </c>
      <c r="P807" s="93">
        <f>SUM(P808)</f>
        <v>0</v>
      </c>
      <c r="Q807" s="171">
        <f t="shared" si="948"/>
        <v>0</v>
      </c>
      <c r="R807" s="94">
        <f>SUM(R808)</f>
        <v>0</v>
      </c>
      <c r="S807" s="94">
        <f>SUM(S808)</f>
        <v>0</v>
      </c>
      <c r="T807" s="172">
        <f t="shared" si="959"/>
        <v>0</v>
      </c>
      <c r="U807" s="231"/>
      <c r="V807" s="89">
        <f>SUM(V808)</f>
        <v>0</v>
      </c>
      <c r="W807" s="93">
        <f>SUM(W808)</f>
        <v>0</v>
      </c>
      <c r="X807" s="171">
        <f t="shared" si="949"/>
        <v>0</v>
      </c>
      <c r="Y807" s="94">
        <f>SUM(Y808)</f>
        <v>0</v>
      </c>
      <c r="Z807" s="94">
        <f>SUM(Z808)</f>
        <v>0</v>
      </c>
      <c r="AA807" s="172">
        <f t="shared" si="960"/>
        <v>0</v>
      </c>
      <c r="AB807" s="231"/>
      <c r="AC807" s="89">
        <f>SUM(AC808)</f>
        <v>0</v>
      </c>
      <c r="AD807" s="93">
        <f>SUM(AD808)</f>
        <v>0</v>
      </c>
      <c r="AE807" s="171">
        <f t="shared" si="950"/>
        <v>0</v>
      </c>
      <c r="AF807" s="94">
        <f>SUM(AF808)</f>
        <v>0</v>
      </c>
      <c r="AG807" s="94">
        <f>SUM(AG808)</f>
        <v>0</v>
      </c>
      <c r="AH807" s="172">
        <f t="shared" si="961"/>
        <v>0</v>
      </c>
      <c r="AJ807" s="90">
        <f t="shared" ref="AJ807:AU807" si="980">SUM(AJ808)</f>
        <v>0</v>
      </c>
      <c r="AK807" s="92">
        <f t="shared" si="980"/>
        <v>0</v>
      </c>
      <c r="AL807" s="93">
        <f t="shared" si="980"/>
        <v>0</v>
      </c>
      <c r="AM807" s="92">
        <f t="shared" si="980"/>
        <v>0</v>
      </c>
      <c r="AN807" s="93">
        <f t="shared" si="980"/>
        <v>0</v>
      </c>
      <c r="AO807" s="92">
        <f t="shared" si="980"/>
        <v>0</v>
      </c>
      <c r="AP807" s="93">
        <f t="shared" si="980"/>
        <v>0</v>
      </c>
      <c r="AQ807" s="92">
        <f t="shared" si="980"/>
        <v>0</v>
      </c>
      <c r="AR807" s="93">
        <f t="shared" si="980"/>
        <v>0</v>
      </c>
      <c r="AS807" s="92">
        <f t="shared" si="980"/>
        <v>0</v>
      </c>
      <c r="AT807" s="93">
        <f t="shared" si="980"/>
        <v>0</v>
      </c>
      <c r="AU807" s="92">
        <f t="shared" si="980"/>
        <v>0</v>
      </c>
      <c r="AV807" s="93">
        <f t="shared" si="951"/>
        <v>0</v>
      </c>
      <c r="AW807" s="92">
        <f t="shared" si="952"/>
        <v>0</v>
      </c>
      <c r="AX807" s="210"/>
      <c r="AY807" s="90">
        <f t="shared" si="953"/>
        <v>0</v>
      </c>
      <c r="AZ807" s="92">
        <f t="shared" si="954"/>
        <v>0</v>
      </c>
      <c r="BA807" s="93">
        <f t="shared" si="955"/>
        <v>0</v>
      </c>
      <c r="BB807" s="92">
        <f t="shared" si="956"/>
        <v>0</v>
      </c>
      <c r="BC807" s="92">
        <f t="shared" si="957"/>
        <v>0</v>
      </c>
      <c r="BD807" s="96">
        <f t="shared" si="958"/>
        <v>0</v>
      </c>
    </row>
    <row r="808" spans="2:56" x14ac:dyDescent="0.3">
      <c r="B808" s="237" t="s">
        <v>105</v>
      </c>
      <c r="C808" s="224"/>
      <c r="D808" s="225"/>
      <c r="E808" s="154">
        <f t="shared" si="945"/>
        <v>0</v>
      </c>
      <c r="F808" s="224"/>
      <c r="G808" s="225"/>
      <c r="H808" s="154">
        <f t="shared" si="946"/>
        <v>0</v>
      </c>
      <c r="I808" s="224"/>
      <c r="J808" s="225"/>
      <c r="K808" s="154">
        <f t="shared" si="947"/>
        <v>0</v>
      </c>
      <c r="L808" s="224"/>
      <c r="M808" s="226"/>
      <c r="N808" s="227"/>
      <c r="O808" s="224"/>
      <c r="P808" s="227"/>
      <c r="Q808" s="148">
        <f t="shared" si="948"/>
        <v>0</v>
      </c>
      <c r="R808" s="227"/>
      <c r="S808" s="227"/>
      <c r="T808" s="149">
        <f t="shared" si="959"/>
        <v>0</v>
      </c>
      <c r="U808" s="216"/>
      <c r="V808" s="224"/>
      <c r="W808" s="227"/>
      <c r="X808" s="148">
        <f t="shared" si="949"/>
        <v>0</v>
      </c>
      <c r="Y808" s="227"/>
      <c r="Z808" s="227"/>
      <c r="AA808" s="149">
        <f t="shared" si="960"/>
        <v>0</v>
      </c>
      <c r="AB808" s="216"/>
      <c r="AC808" s="224"/>
      <c r="AD808" s="227"/>
      <c r="AE808" s="148">
        <f t="shared" si="950"/>
        <v>0</v>
      </c>
      <c r="AF808" s="227"/>
      <c r="AG808" s="227"/>
      <c r="AH808" s="149">
        <f t="shared" si="961"/>
        <v>0</v>
      </c>
      <c r="AJ808" s="217"/>
      <c r="AK808" s="218"/>
      <c r="AL808" s="219"/>
      <c r="AM808" s="218"/>
      <c r="AN808" s="219"/>
      <c r="AO808" s="218"/>
      <c r="AP808" s="219"/>
      <c r="AQ808" s="218"/>
      <c r="AR808" s="219"/>
      <c r="AS808" s="218"/>
      <c r="AT808" s="219"/>
      <c r="AU808" s="218"/>
      <c r="AV808" s="81">
        <f t="shared" si="951"/>
        <v>0</v>
      </c>
      <c r="AW808" s="80">
        <f t="shared" si="952"/>
        <v>0</v>
      </c>
      <c r="AX808" s="210"/>
      <c r="AY808" s="79">
        <f t="shared" si="953"/>
        <v>0</v>
      </c>
      <c r="AZ808" s="80">
        <f t="shared" si="954"/>
        <v>0</v>
      </c>
      <c r="BA808" s="81">
        <f t="shared" si="955"/>
        <v>0</v>
      </c>
      <c r="BB808" s="80">
        <f t="shared" si="956"/>
        <v>0</v>
      </c>
      <c r="BC808" s="80">
        <f t="shared" si="957"/>
        <v>0</v>
      </c>
      <c r="BD808" s="86">
        <f t="shared" si="958"/>
        <v>0</v>
      </c>
    </row>
    <row r="809" spans="2:56" x14ac:dyDescent="0.3">
      <c r="B809" s="221" t="s">
        <v>214</v>
      </c>
      <c r="C809" s="89">
        <f>SUM(C810,C814)</f>
        <v>0</v>
      </c>
      <c r="D809" s="90">
        <f>SUM(D810,D814)</f>
        <v>0</v>
      </c>
      <c r="E809" s="91">
        <f t="shared" si="945"/>
        <v>0</v>
      </c>
      <c r="F809" s="89">
        <f>SUM(F810,F814)</f>
        <v>40000</v>
      </c>
      <c r="G809" s="90">
        <f>SUM(G810,G814)</f>
        <v>24000</v>
      </c>
      <c r="H809" s="91">
        <f t="shared" si="946"/>
        <v>0.6</v>
      </c>
      <c r="I809" s="89">
        <f>SUM(I810,I814)</f>
        <v>0</v>
      </c>
      <c r="J809" s="90">
        <f>SUM(J810,J814)</f>
        <v>0</v>
      </c>
      <c r="K809" s="91">
        <f t="shared" si="947"/>
        <v>0</v>
      </c>
      <c r="L809" s="89">
        <f>SUM(L810,L814)</f>
        <v>0</v>
      </c>
      <c r="M809" s="92">
        <f>SUM(M810,M814)</f>
        <v>0</v>
      </c>
      <c r="N809" s="93">
        <f>SUM(N810,N814)</f>
        <v>0</v>
      </c>
      <c r="O809" s="89">
        <f>SUM(O810,O814)</f>
        <v>0</v>
      </c>
      <c r="P809" s="93">
        <f>SUM(P810,P814)</f>
        <v>0</v>
      </c>
      <c r="Q809" s="171">
        <f t="shared" si="948"/>
        <v>0</v>
      </c>
      <c r="R809" s="94">
        <f>SUM(R810,R814)</f>
        <v>0</v>
      </c>
      <c r="S809" s="94">
        <f>SUM(S810,S814)</f>
        <v>0</v>
      </c>
      <c r="T809" s="172">
        <f t="shared" si="959"/>
        <v>0</v>
      </c>
      <c r="U809" s="231"/>
      <c r="V809" s="89">
        <f>SUM(V810,V814)</f>
        <v>0</v>
      </c>
      <c r="W809" s="93">
        <f>SUM(W810,W814)</f>
        <v>0</v>
      </c>
      <c r="X809" s="171">
        <f t="shared" si="949"/>
        <v>0</v>
      </c>
      <c r="Y809" s="94">
        <f>SUM(Y810,Y814)</f>
        <v>0</v>
      </c>
      <c r="Z809" s="94">
        <f>SUM(Z810,Z814)</f>
        <v>0</v>
      </c>
      <c r="AA809" s="172">
        <f t="shared" si="960"/>
        <v>0</v>
      </c>
      <c r="AB809" s="231"/>
      <c r="AC809" s="89">
        <f>SUM(AC810,AC814)</f>
        <v>0</v>
      </c>
      <c r="AD809" s="93">
        <f>SUM(AD810,AD814)</f>
        <v>0</v>
      </c>
      <c r="AE809" s="171">
        <f t="shared" si="950"/>
        <v>0</v>
      </c>
      <c r="AF809" s="94">
        <f>SUM(AF810,AF814)</f>
        <v>0</v>
      </c>
      <c r="AG809" s="94">
        <f>SUM(AG810,AG814)</f>
        <v>0</v>
      </c>
      <c r="AH809" s="172">
        <f t="shared" si="961"/>
        <v>0</v>
      </c>
      <c r="AJ809" s="90">
        <f t="shared" ref="AJ809:AU809" si="981">SUM(AJ810,AJ814)</f>
        <v>0</v>
      </c>
      <c r="AK809" s="92">
        <f t="shared" si="981"/>
        <v>0</v>
      </c>
      <c r="AL809" s="93">
        <f t="shared" si="981"/>
        <v>0</v>
      </c>
      <c r="AM809" s="92">
        <f t="shared" si="981"/>
        <v>0</v>
      </c>
      <c r="AN809" s="93">
        <f t="shared" si="981"/>
        <v>0</v>
      </c>
      <c r="AO809" s="92">
        <f t="shared" si="981"/>
        <v>0</v>
      </c>
      <c r="AP809" s="93">
        <f t="shared" si="981"/>
        <v>0</v>
      </c>
      <c r="AQ809" s="92">
        <f t="shared" si="981"/>
        <v>0</v>
      </c>
      <c r="AR809" s="93">
        <f t="shared" si="981"/>
        <v>0</v>
      </c>
      <c r="AS809" s="92">
        <f t="shared" si="981"/>
        <v>0</v>
      </c>
      <c r="AT809" s="93">
        <f t="shared" si="981"/>
        <v>0</v>
      </c>
      <c r="AU809" s="92">
        <f t="shared" si="981"/>
        <v>0</v>
      </c>
      <c r="AV809" s="93">
        <f t="shared" si="951"/>
        <v>0</v>
      </c>
      <c r="AW809" s="92">
        <f t="shared" si="952"/>
        <v>0</v>
      </c>
      <c r="AX809" s="210"/>
      <c r="AY809" s="90">
        <f t="shared" si="953"/>
        <v>0</v>
      </c>
      <c r="AZ809" s="92">
        <f t="shared" si="954"/>
        <v>0</v>
      </c>
      <c r="BA809" s="93">
        <f t="shared" si="955"/>
        <v>0</v>
      </c>
      <c r="BB809" s="92">
        <f t="shared" si="956"/>
        <v>0</v>
      </c>
      <c r="BC809" s="92">
        <f t="shared" si="957"/>
        <v>0</v>
      </c>
      <c r="BD809" s="96">
        <f t="shared" si="958"/>
        <v>0</v>
      </c>
    </row>
    <row r="810" spans="2:56" x14ac:dyDescent="0.3">
      <c r="B810" s="222" t="s">
        <v>215</v>
      </c>
      <c r="C810" s="89">
        <f>SUM(C811:C813)</f>
        <v>0</v>
      </c>
      <c r="D810" s="90">
        <f>SUM(D811:D813)</f>
        <v>0</v>
      </c>
      <c r="E810" s="91">
        <f t="shared" si="945"/>
        <v>0</v>
      </c>
      <c r="F810" s="89">
        <f>SUM(F811:F813)</f>
        <v>0</v>
      </c>
      <c r="G810" s="90">
        <f>SUM(G811:G813)</f>
        <v>0</v>
      </c>
      <c r="H810" s="91">
        <f t="shared" si="946"/>
        <v>0</v>
      </c>
      <c r="I810" s="89">
        <f>SUM(I811:I813)</f>
        <v>0</v>
      </c>
      <c r="J810" s="90">
        <f>SUM(J811:J813)</f>
        <v>0</v>
      </c>
      <c r="K810" s="91">
        <f t="shared" si="947"/>
        <v>0</v>
      </c>
      <c r="L810" s="89">
        <f>SUM(L811:L813)</f>
        <v>0</v>
      </c>
      <c r="M810" s="92">
        <f>SUM(M811:M813)</f>
        <v>0</v>
      </c>
      <c r="N810" s="93">
        <f>SUM(N811:N813)</f>
        <v>0</v>
      </c>
      <c r="O810" s="89">
        <f>SUM(O811:O813)</f>
        <v>0</v>
      </c>
      <c r="P810" s="93">
        <f>SUM(P811:P813)</f>
        <v>0</v>
      </c>
      <c r="Q810" s="171">
        <f t="shared" si="948"/>
        <v>0</v>
      </c>
      <c r="R810" s="94">
        <f>SUM(R811:R813)</f>
        <v>0</v>
      </c>
      <c r="S810" s="94">
        <f>SUM(S811:S813)</f>
        <v>0</v>
      </c>
      <c r="T810" s="172">
        <f t="shared" si="959"/>
        <v>0</v>
      </c>
      <c r="U810" s="231"/>
      <c r="V810" s="89">
        <f>SUM(V811:V813)</f>
        <v>0</v>
      </c>
      <c r="W810" s="93">
        <f>SUM(W811:W813)</f>
        <v>0</v>
      </c>
      <c r="X810" s="171">
        <f t="shared" si="949"/>
        <v>0</v>
      </c>
      <c r="Y810" s="94">
        <f>SUM(Y811:Y813)</f>
        <v>0</v>
      </c>
      <c r="Z810" s="94">
        <f>SUM(Z811:Z813)</f>
        <v>0</v>
      </c>
      <c r="AA810" s="172">
        <f t="shared" si="960"/>
        <v>0</v>
      </c>
      <c r="AB810" s="231"/>
      <c r="AC810" s="89">
        <f>SUM(AC811:AC813)</f>
        <v>0</v>
      </c>
      <c r="AD810" s="93">
        <f>SUM(AD811:AD813)</f>
        <v>0</v>
      </c>
      <c r="AE810" s="171">
        <f t="shared" si="950"/>
        <v>0</v>
      </c>
      <c r="AF810" s="94">
        <f>SUM(AF811:AF813)</f>
        <v>0</v>
      </c>
      <c r="AG810" s="94">
        <f>SUM(AG811:AG813)</f>
        <v>0</v>
      </c>
      <c r="AH810" s="172">
        <f t="shared" si="961"/>
        <v>0</v>
      </c>
      <c r="AJ810" s="90">
        <f t="shared" ref="AJ810:AU810" si="982">SUM(AJ811:AJ813)</f>
        <v>0</v>
      </c>
      <c r="AK810" s="92">
        <f t="shared" si="982"/>
        <v>0</v>
      </c>
      <c r="AL810" s="93">
        <f t="shared" si="982"/>
        <v>0</v>
      </c>
      <c r="AM810" s="92">
        <f t="shared" si="982"/>
        <v>0</v>
      </c>
      <c r="AN810" s="93">
        <f t="shared" si="982"/>
        <v>0</v>
      </c>
      <c r="AO810" s="92">
        <f t="shared" si="982"/>
        <v>0</v>
      </c>
      <c r="AP810" s="93">
        <f t="shared" si="982"/>
        <v>0</v>
      </c>
      <c r="AQ810" s="92">
        <f t="shared" si="982"/>
        <v>0</v>
      </c>
      <c r="AR810" s="93">
        <f t="shared" si="982"/>
        <v>0</v>
      </c>
      <c r="AS810" s="92">
        <f t="shared" si="982"/>
        <v>0</v>
      </c>
      <c r="AT810" s="93">
        <f t="shared" si="982"/>
        <v>0</v>
      </c>
      <c r="AU810" s="92">
        <f t="shared" si="982"/>
        <v>0</v>
      </c>
      <c r="AV810" s="93">
        <f t="shared" si="951"/>
        <v>0</v>
      </c>
      <c r="AW810" s="92">
        <f t="shared" si="952"/>
        <v>0</v>
      </c>
      <c r="AX810" s="210"/>
      <c r="AY810" s="90">
        <f t="shared" si="953"/>
        <v>0</v>
      </c>
      <c r="AZ810" s="92">
        <f t="shared" si="954"/>
        <v>0</v>
      </c>
      <c r="BA810" s="93">
        <f t="shared" si="955"/>
        <v>0</v>
      </c>
      <c r="BB810" s="92">
        <f t="shared" si="956"/>
        <v>0</v>
      </c>
      <c r="BC810" s="92">
        <f t="shared" si="957"/>
        <v>0</v>
      </c>
      <c r="BD810" s="96">
        <f t="shared" si="958"/>
        <v>0</v>
      </c>
    </row>
    <row r="811" spans="2:56" x14ac:dyDescent="0.3">
      <c r="B811" s="237" t="s">
        <v>216</v>
      </c>
      <c r="C811" s="224"/>
      <c r="D811" s="225"/>
      <c r="E811" s="154">
        <f t="shared" si="945"/>
        <v>0</v>
      </c>
      <c r="F811" s="224"/>
      <c r="G811" s="225"/>
      <c r="H811" s="154">
        <f t="shared" si="946"/>
        <v>0</v>
      </c>
      <c r="I811" s="224"/>
      <c r="J811" s="225"/>
      <c r="K811" s="154">
        <f t="shared" si="947"/>
        <v>0</v>
      </c>
      <c r="L811" s="224"/>
      <c r="M811" s="226"/>
      <c r="N811" s="227"/>
      <c r="O811" s="224"/>
      <c r="P811" s="227"/>
      <c r="Q811" s="148">
        <f t="shared" si="948"/>
        <v>0</v>
      </c>
      <c r="R811" s="227"/>
      <c r="S811" s="227"/>
      <c r="T811" s="149">
        <f t="shared" si="959"/>
        <v>0</v>
      </c>
      <c r="U811" s="216"/>
      <c r="V811" s="224"/>
      <c r="W811" s="227"/>
      <c r="X811" s="148">
        <f t="shared" si="949"/>
        <v>0</v>
      </c>
      <c r="Y811" s="227"/>
      <c r="Z811" s="227"/>
      <c r="AA811" s="149">
        <f t="shared" si="960"/>
        <v>0</v>
      </c>
      <c r="AB811" s="216"/>
      <c r="AC811" s="224"/>
      <c r="AD811" s="227"/>
      <c r="AE811" s="148">
        <f t="shared" si="950"/>
        <v>0</v>
      </c>
      <c r="AF811" s="227"/>
      <c r="AG811" s="227"/>
      <c r="AH811" s="149">
        <f t="shared" si="961"/>
        <v>0</v>
      </c>
      <c r="AJ811" s="217"/>
      <c r="AK811" s="218"/>
      <c r="AL811" s="219"/>
      <c r="AM811" s="218"/>
      <c r="AN811" s="219"/>
      <c r="AO811" s="218"/>
      <c r="AP811" s="219"/>
      <c r="AQ811" s="218"/>
      <c r="AR811" s="219"/>
      <c r="AS811" s="218"/>
      <c r="AT811" s="219"/>
      <c r="AU811" s="218"/>
      <c r="AV811" s="81">
        <f t="shared" si="951"/>
        <v>0</v>
      </c>
      <c r="AW811" s="80">
        <f t="shared" si="952"/>
        <v>0</v>
      </c>
      <c r="AX811" s="210"/>
      <c r="AY811" s="79">
        <f t="shared" si="953"/>
        <v>0</v>
      </c>
      <c r="AZ811" s="80">
        <f t="shared" si="954"/>
        <v>0</v>
      </c>
      <c r="BA811" s="81">
        <f t="shared" si="955"/>
        <v>0</v>
      </c>
      <c r="BB811" s="80">
        <f t="shared" si="956"/>
        <v>0</v>
      </c>
      <c r="BC811" s="80">
        <f t="shared" si="957"/>
        <v>0</v>
      </c>
      <c r="BD811" s="86">
        <f t="shared" si="958"/>
        <v>0</v>
      </c>
    </row>
    <row r="812" spans="2:56" x14ac:dyDescent="0.3">
      <c r="B812" s="237" t="s">
        <v>217</v>
      </c>
      <c r="C812" s="224"/>
      <c r="D812" s="225"/>
      <c r="E812" s="154">
        <f t="shared" si="945"/>
        <v>0</v>
      </c>
      <c r="F812" s="224"/>
      <c r="G812" s="225"/>
      <c r="H812" s="154">
        <f t="shared" si="946"/>
        <v>0</v>
      </c>
      <c r="I812" s="224"/>
      <c r="J812" s="225"/>
      <c r="K812" s="154">
        <f t="shared" si="947"/>
        <v>0</v>
      </c>
      <c r="L812" s="224"/>
      <c r="M812" s="226"/>
      <c r="N812" s="227"/>
      <c r="O812" s="224"/>
      <c r="P812" s="227"/>
      <c r="Q812" s="148">
        <f t="shared" si="948"/>
        <v>0</v>
      </c>
      <c r="R812" s="227"/>
      <c r="S812" s="227"/>
      <c r="T812" s="149">
        <f t="shared" si="959"/>
        <v>0</v>
      </c>
      <c r="U812" s="216"/>
      <c r="V812" s="224"/>
      <c r="W812" s="227"/>
      <c r="X812" s="148">
        <f t="shared" si="949"/>
        <v>0</v>
      </c>
      <c r="Y812" s="227"/>
      <c r="Z812" s="227"/>
      <c r="AA812" s="149">
        <f t="shared" si="960"/>
        <v>0</v>
      </c>
      <c r="AB812" s="216"/>
      <c r="AC812" s="224"/>
      <c r="AD812" s="227"/>
      <c r="AE812" s="148">
        <f t="shared" si="950"/>
        <v>0</v>
      </c>
      <c r="AF812" s="227"/>
      <c r="AG812" s="227"/>
      <c r="AH812" s="149">
        <f t="shared" si="961"/>
        <v>0</v>
      </c>
      <c r="AJ812" s="217"/>
      <c r="AK812" s="218"/>
      <c r="AL812" s="219"/>
      <c r="AM812" s="218"/>
      <c r="AN812" s="219"/>
      <c r="AO812" s="218"/>
      <c r="AP812" s="219"/>
      <c r="AQ812" s="218"/>
      <c r="AR812" s="219"/>
      <c r="AS812" s="218"/>
      <c r="AT812" s="219"/>
      <c r="AU812" s="218"/>
      <c r="AV812" s="81">
        <f t="shared" si="951"/>
        <v>0</v>
      </c>
      <c r="AW812" s="80">
        <f t="shared" si="952"/>
        <v>0</v>
      </c>
      <c r="AX812" s="210"/>
      <c r="AY812" s="79">
        <f t="shared" si="953"/>
        <v>0</v>
      </c>
      <c r="AZ812" s="80">
        <f t="shared" si="954"/>
        <v>0</v>
      </c>
      <c r="BA812" s="81">
        <f t="shared" si="955"/>
        <v>0</v>
      </c>
      <c r="BB812" s="80">
        <f t="shared" si="956"/>
        <v>0</v>
      </c>
      <c r="BC812" s="80">
        <f t="shared" si="957"/>
        <v>0</v>
      </c>
      <c r="BD812" s="86">
        <f t="shared" si="958"/>
        <v>0</v>
      </c>
    </row>
    <row r="813" spans="2:56" x14ac:dyDescent="0.3">
      <c r="B813" s="237" t="s">
        <v>218</v>
      </c>
      <c r="C813" s="224"/>
      <c r="D813" s="225"/>
      <c r="E813" s="154">
        <f t="shared" si="945"/>
        <v>0</v>
      </c>
      <c r="F813" s="224"/>
      <c r="G813" s="225"/>
      <c r="H813" s="154">
        <f t="shared" si="946"/>
        <v>0</v>
      </c>
      <c r="I813" s="224"/>
      <c r="J813" s="225"/>
      <c r="K813" s="154">
        <f t="shared" si="947"/>
        <v>0</v>
      </c>
      <c r="L813" s="224"/>
      <c r="M813" s="226"/>
      <c r="N813" s="227"/>
      <c r="O813" s="224"/>
      <c r="P813" s="227"/>
      <c r="Q813" s="148">
        <f t="shared" si="948"/>
        <v>0</v>
      </c>
      <c r="R813" s="227"/>
      <c r="S813" s="227"/>
      <c r="T813" s="149">
        <f t="shared" si="959"/>
        <v>0</v>
      </c>
      <c r="U813" s="216"/>
      <c r="V813" s="224"/>
      <c r="W813" s="227"/>
      <c r="X813" s="148">
        <f t="shared" si="949"/>
        <v>0</v>
      </c>
      <c r="Y813" s="227"/>
      <c r="Z813" s="227"/>
      <c r="AA813" s="149">
        <f t="shared" si="960"/>
        <v>0</v>
      </c>
      <c r="AB813" s="216"/>
      <c r="AC813" s="224"/>
      <c r="AD813" s="227"/>
      <c r="AE813" s="148">
        <f t="shared" si="950"/>
        <v>0</v>
      </c>
      <c r="AF813" s="227"/>
      <c r="AG813" s="227"/>
      <c r="AH813" s="149">
        <f t="shared" si="961"/>
        <v>0</v>
      </c>
      <c r="AJ813" s="217"/>
      <c r="AK813" s="218"/>
      <c r="AL813" s="219"/>
      <c r="AM813" s="218"/>
      <c r="AN813" s="219"/>
      <c r="AO813" s="218"/>
      <c r="AP813" s="219"/>
      <c r="AQ813" s="218"/>
      <c r="AR813" s="219"/>
      <c r="AS813" s="218"/>
      <c r="AT813" s="219"/>
      <c r="AU813" s="218"/>
      <c r="AV813" s="81">
        <f t="shared" si="951"/>
        <v>0</v>
      </c>
      <c r="AW813" s="80">
        <f t="shared" si="952"/>
        <v>0</v>
      </c>
      <c r="AX813" s="210"/>
      <c r="AY813" s="79">
        <f t="shared" si="953"/>
        <v>0</v>
      </c>
      <c r="AZ813" s="80">
        <f t="shared" si="954"/>
        <v>0</v>
      </c>
      <c r="BA813" s="81">
        <f t="shared" si="955"/>
        <v>0</v>
      </c>
      <c r="BB813" s="80">
        <f t="shared" si="956"/>
        <v>0</v>
      </c>
      <c r="BC813" s="80">
        <f t="shared" si="957"/>
        <v>0</v>
      </c>
      <c r="BD813" s="86">
        <f t="shared" si="958"/>
        <v>0</v>
      </c>
    </row>
    <row r="814" spans="2:56" x14ac:dyDescent="0.3">
      <c r="B814" s="222" t="s">
        <v>219</v>
      </c>
      <c r="C814" s="89">
        <f>SUM(C815:C821)</f>
        <v>0</v>
      </c>
      <c r="D814" s="90">
        <f>SUM(D815:D821)</f>
        <v>0</v>
      </c>
      <c r="E814" s="91">
        <f t="shared" si="945"/>
        <v>0</v>
      </c>
      <c r="F814" s="89">
        <f>SUM(F815:F821)</f>
        <v>40000</v>
      </c>
      <c r="G814" s="90">
        <f>SUM(G815:G821)</f>
        <v>24000</v>
      </c>
      <c r="H814" s="91">
        <f t="shared" si="946"/>
        <v>0.6</v>
      </c>
      <c r="I814" s="89">
        <f>SUM(I815:I821)</f>
        <v>0</v>
      </c>
      <c r="J814" s="90">
        <f>SUM(J815:J821)</f>
        <v>0</v>
      </c>
      <c r="K814" s="91">
        <f t="shared" si="947"/>
        <v>0</v>
      </c>
      <c r="L814" s="89">
        <f>SUM(L815:L821)</f>
        <v>0</v>
      </c>
      <c r="M814" s="92">
        <f>SUM(M815:M821)</f>
        <v>0</v>
      </c>
      <c r="N814" s="93">
        <f>SUM(N815:N821)</f>
        <v>0</v>
      </c>
      <c r="O814" s="89">
        <f>SUM(O815:O821)</f>
        <v>0</v>
      </c>
      <c r="P814" s="93">
        <f>SUM(P815:P821)</f>
        <v>0</v>
      </c>
      <c r="Q814" s="171">
        <f t="shared" si="948"/>
        <v>0</v>
      </c>
      <c r="R814" s="94">
        <f>SUM(R815:R821)</f>
        <v>0</v>
      </c>
      <c r="S814" s="94">
        <f>SUM(S815:S821)</f>
        <v>0</v>
      </c>
      <c r="T814" s="172">
        <f t="shared" si="959"/>
        <v>0</v>
      </c>
      <c r="U814" s="231"/>
      <c r="V814" s="89">
        <f>SUM(V815:V821)</f>
        <v>0</v>
      </c>
      <c r="W814" s="93">
        <f>SUM(W815:W821)</f>
        <v>0</v>
      </c>
      <c r="X814" s="171">
        <f t="shared" si="949"/>
        <v>0</v>
      </c>
      <c r="Y814" s="94">
        <f>SUM(Y815:Y821)</f>
        <v>0</v>
      </c>
      <c r="Z814" s="94">
        <f>SUM(Z815:Z821)</f>
        <v>0</v>
      </c>
      <c r="AA814" s="172">
        <f t="shared" si="960"/>
        <v>0</v>
      </c>
      <c r="AB814" s="231"/>
      <c r="AC814" s="89">
        <f>SUM(AC815:AC821)</f>
        <v>0</v>
      </c>
      <c r="AD814" s="93">
        <f>SUM(AD815:AD821)</f>
        <v>0</v>
      </c>
      <c r="AE814" s="171">
        <f t="shared" si="950"/>
        <v>0</v>
      </c>
      <c r="AF814" s="94">
        <f>SUM(AF815:AF821)</f>
        <v>0</v>
      </c>
      <c r="AG814" s="94">
        <f>SUM(AG815:AG821)</f>
        <v>0</v>
      </c>
      <c r="AH814" s="172">
        <f t="shared" si="961"/>
        <v>0</v>
      </c>
      <c r="AJ814" s="90">
        <f t="shared" ref="AJ814:AU814" si="983">SUM(AJ815:AJ821)</f>
        <v>0</v>
      </c>
      <c r="AK814" s="92">
        <f t="shared" si="983"/>
        <v>0</v>
      </c>
      <c r="AL814" s="93">
        <f t="shared" si="983"/>
        <v>0</v>
      </c>
      <c r="AM814" s="92">
        <f t="shared" si="983"/>
        <v>0</v>
      </c>
      <c r="AN814" s="93">
        <f t="shared" si="983"/>
        <v>0</v>
      </c>
      <c r="AO814" s="92">
        <f t="shared" si="983"/>
        <v>0</v>
      </c>
      <c r="AP814" s="93">
        <f t="shared" si="983"/>
        <v>0</v>
      </c>
      <c r="AQ814" s="92">
        <f t="shared" si="983"/>
        <v>0</v>
      </c>
      <c r="AR814" s="93">
        <f t="shared" si="983"/>
        <v>0</v>
      </c>
      <c r="AS814" s="92">
        <f t="shared" si="983"/>
        <v>0</v>
      </c>
      <c r="AT814" s="93">
        <f t="shared" si="983"/>
        <v>0</v>
      </c>
      <c r="AU814" s="92">
        <f t="shared" si="983"/>
        <v>0</v>
      </c>
      <c r="AV814" s="93">
        <f t="shared" si="951"/>
        <v>0</v>
      </c>
      <c r="AW814" s="92">
        <f t="shared" si="952"/>
        <v>0</v>
      </c>
      <c r="AX814" s="210"/>
      <c r="AY814" s="90">
        <f t="shared" si="953"/>
        <v>0</v>
      </c>
      <c r="AZ814" s="92">
        <f t="shared" si="954"/>
        <v>0</v>
      </c>
      <c r="BA814" s="93">
        <f t="shared" si="955"/>
        <v>0</v>
      </c>
      <c r="BB814" s="92">
        <f t="shared" si="956"/>
        <v>0</v>
      </c>
      <c r="BC814" s="92">
        <f t="shared" si="957"/>
        <v>0</v>
      </c>
      <c r="BD814" s="96">
        <f t="shared" si="958"/>
        <v>0</v>
      </c>
    </row>
    <row r="815" spans="2:56" x14ac:dyDescent="0.3">
      <c r="B815" s="237" t="s">
        <v>220</v>
      </c>
      <c r="C815" s="224"/>
      <c r="D815" s="225"/>
      <c r="E815" s="154">
        <f t="shared" si="945"/>
        <v>0</v>
      </c>
      <c r="F815" s="224"/>
      <c r="G815" s="225"/>
      <c r="H815" s="154">
        <f t="shared" si="946"/>
        <v>0</v>
      </c>
      <c r="I815" s="224"/>
      <c r="J815" s="225"/>
      <c r="K815" s="154">
        <f t="shared" si="947"/>
        <v>0</v>
      </c>
      <c r="L815" s="224"/>
      <c r="M815" s="226"/>
      <c r="N815" s="227"/>
      <c r="O815" s="224"/>
      <c r="P815" s="227"/>
      <c r="Q815" s="148">
        <f t="shared" si="948"/>
        <v>0</v>
      </c>
      <c r="R815" s="227"/>
      <c r="S815" s="227"/>
      <c r="T815" s="149">
        <f t="shared" si="959"/>
        <v>0</v>
      </c>
      <c r="U815" s="216"/>
      <c r="V815" s="224"/>
      <c r="W815" s="227"/>
      <c r="X815" s="148">
        <f t="shared" si="949"/>
        <v>0</v>
      </c>
      <c r="Y815" s="227"/>
      <c r="Z815" s="227"/>
      <c r="AA815" s="149">
        <f t="shared" si="960"/>
        <v>0</v>
      </c>
      <c r="AB815" s="216"/>
      <c r="AC815" s="224"/>
      <c r="AD815" s="227"/>
      <c r="AE815" s="148">
        <f t="shared" si="950"/>
        <v>0</v>
      </c>
      <c r="AF815" s="227"/>
      <c r="AG815" s="227"/>
      <c r="AH815" s="149">
        <f t="shared" si="961"/>
        <v>0</v>
      </c>
      <c r="AJ815" s="217"/>
      <c r="AK815" s="218"/>
      <c r="AL815" s="219"/>
      <c r="AM815" s="218"/>
      <c r="AN815" s="219"/>
      <c r="AO815" s="218"/>
      <c r="AP815" s="219"/>
      <c r="AQ815" s="218"/>
      <c r="AR815" s="219"/>
      <c r="AS815" s="218"/>
      <c r="AT815" s="219"/>
      <c r="AU815" s="218"/>
      <c r="AV815" s="81">
        <f t="shared" si="951"/>
        <v>0</v>
      </c>
      <c r="AW815" s="80">
        <f t="shared" si="952"/>
        <v>0</v>
      </c>
      <c r="AX815" s="210"/>
      <c r="AY815" s="79">
        <f t="shared" si="953"/>
        <v>0</v>
      </c>
      <c r="AZ815" s="80">
        <f t="shared" si="954"/>
        <v>0</v>
      </c>
      <c r="BA815" s="81">
        <f t="shared" si="955"/>
        <v>0</v>
      </c>
      <c r="BB815" s="80">
        <f t="shared" si="956"/>
        <v>0</v>
      </c>
      <c r="BC815" s="80">
        <f t="shared" si="957"/>
        <v>0</v>
      </c>
      <c r="BD815" s="86">
        <f t="shared" si="958"/>
        <v>0</v>
      </c>
    </row>
    <row r="816" spans="2:56" x14ac:dyDescent="0.3">
      <c r="B816" s="237" t="s">
        <v>221</v>
      </c>
      <c r="C816" s="224"/>
      <c r="D816" s="225"/>
      <c r="E816" s="154">
        <f t="shared" si="945"/>
        <v>0</v>
      </c>
      <c r="F816" s="224"/>
      <c r="G816" s="225"/>
      <c r="H816" s="154">
        <f t="shared" si="946"/>
        <v>0</v>
      </c>
      <c r="I816" s="224"/>
      <c r="J816" s="225"/>
      <c r="K816" s="154">
        <f t="shared" si="947"/>
        <v>0</v>
      </c>
      <c r="L816" s="224"/>
      <c r="M816" s="226"/>
      <c r="N816" s="227"/>
      <c r="O816" s="224"/>
      <c r="P816" s="227"/>
      <c r="Q816" s="148">
        <f t="shared" si="948"/>
        <v>0</v>
      </c>
      <c r="R816" s="227"/>
      <c r="S816" s="227"/>
      <c r="T816" s="149">
        <f t="shared" si="959"/>
        <v>0</v>
      </c>
      <c r="U816" s="216"/>
      <c r="V816" s="224"/>
      <c r="W816" s="227"/>
      <c r="X816" s="148">
        <f t="shared" si="949"/>
        <v>0</v>
      </c>
      <c r="Y816" s="227"/>
      <c r="Z816" s="227"/>
      <c r="AA816" s="149">
        <f t="shared" si="960"/>
        <v>0</v>
      </c>
      <c r="AB816" s="216"/>
      <c r="AC816" s="224"/>
      <c r="AD816" s="227"/>
      <c r="AE816" s="148">
        <f t="shared" si="950"/>
        <v>0</v>
      </c>
      <c r="AF816" s="227"/>
      <c r="AG816" s="227"/>
      <c r="AH816" s="149">
        <f t="shared" si="961"/>
        <v>0</v>
      </c>
      <c r="AJ816" s="217"/>
      <c r="AK816" s="218"/>
      <c r="AL816" s="219"/>
      <c r="AM816" s="218"/>
      <c r="AN816" s="219"/>
      <c r="AO816" s="218"/>
      <c r="AP816" s="219"/>
      <c r="AQ816" s="218"/>
      <c r="AR816" s="219"/>
      <c r="AS816" s="218"/>
      <c r="AT816" s="219"/>
      <c r="AU816" s="218"/>
      <c r="AV816" s="81">
        <f t="shared" si="951"/>
        <v>0</v>
      </c>
      <c r="AW816" s="80">
        <f t="shared" si="952"/>
        <v>0</v>
      </c>
      <c r="AX816" s="210"/>
      <c r="AY816" s="79">
        <f t="shared" si="953"/>
        <v>0</v>
      </c>
      <c r="AZ816" s="80">
        <f t="shared" si="954"/>
        <v>0</v>
      </c>
      <c r="BA816" s="81">
        <f t="shared" si="955"/>
        <v>0</v>
      </c>
      <c r="BB816" s="80">
        <f t="shared" si="956"/>
        <v>0</v>
      </c>
      <c r="BC816" s="80">
        <f t="shared" si="957"/>
        <v>0</v>
      </c>
      <c r="BD816" s="86">
        <f t="shared" si="958"/>
        <v>0</v>
      </c>
    </row>
    <row r="817" spans="2:56" x14ac:dyDescent="0.3">
      <c r="B817" s="237" t="s">
        <v>222</v>
      </c>
      <c r="C817" s="224"/>
      <c r="D817" s="225"/>
      <c r="E817" s="154">
        <f t="shared" si="945"/>
        <v>0</v>
      </c>
      <c r="F817" s="224"/>
      <c r="G817" s="225"/>
      <c r="H817" s="154">
        <f t="shared" si="946"/>
        <v>0</v>
      </c>
      <c r="I817" s="224"/>
      <c r="J817" s="225"/>
      <c r="K817" s="154">
        <f t="shared" si="947"/>
        <v>0</v>
      </c>
      <c r="L817" s="224"/>
      <c r="M817" s="226"/>
      <c r="N817" s="227"/>
      <c r="O817" s="224"/>
      <c r="P817" s="227"/>
      <c r="Q817" s="148">
        <f t="shared" si="948"/>
        <v>0</v>
      </c>
      <c r="R817" s="227"/>
      <c r="S817" s="227"/>
      <c r="T817" s="149">
        <f t="shared" si="959"/>
        <v>0</v>
      </c>
      <c r="U817" s="216"/>
      <c r="V817" s="224"/>
      <c r="W817" s="227"/>
      <c r="X817" s="148">
        <f t="shared" si="949"/>
        <v>0</v>
      </c>
      <c r="Y817" s="227"/>
      <c r="Z817" s="227"/>
      <c r="AA817" s="149">
        <f t="shared" si="960"/>
        <v>0</v>
      </c>
      <c r="AB817" s="216"/>
      <c r="AC817" s="224"/>
      <c r="AD817" s="227"/>
      <c r="AE817" s="148">
        <f t="shared" si="950"/>
        <v>0</v>
      </c>
      <c r="AF817" s="227"/>
      <c r="AG817" s="227"/>
      <c r="AH817" s="149">
        <f t="shared" si="961"/>
        <v>0</v>
      </c>
      <c r="AJ817" s="217"/>
      <c r="AK817" s="218"/>
      <c r="AL817" s="219"/>
      <c r="AM817" s="218"/>
      <c r="AN817" s="219"/>
      <c r="AO817" s="218"/>
      <c r="AP817" s="219"/>
      <c r="AQ817" s="218"/>
      <c r="AR817" s="219"/>
      <c r="AS817" s="218"/>
      <c r="AT817" s="219"/>
      <c r="AU817" s="218"/>
      <c r="AV817" s="81">
        <f t="shared" si="951"/>
        <v>0</v>
      </c>
      <c r="AW817" s="80">
        <f t="shared" si="952"/>
        <v>0</v>
      </c>
      <c r="AX817" s="210"/>
      <c r="AY817" s="79">
        <f t="shared" si="953"/>
        <v>0</v>
      </c>
      <c r="AZ817" s="80">
        <f t="shared" si="954"/>
        <v>0</v>
      </c>
      <c r="BA817" s="81">
        <f t="shared" si="955"/>
        <v>0</v>
      </c>
      <c r="BB817" s="80">
        <f t="shared" si="956"/>
        <v>0</v>
      </c>
      <c r="BC817" s="80">
        <f t="shared" si="957"/>
        <v>0</v>
      </c>
      <c r="BD817" s="86">
        <f t="shared" si="958"/>
        <v>0</v>
      </c>
    </row>
    <row r="818" spans="2:56" x14ac:dyDescent="0.3">
      <c r="B818" s="237" t="s">
        <v>223</v>
      </c>
      <c r="C818" s="224"/>
      <c r="D818" s="225"/>
      <c r="E818" s="154">
        <f t="shared" si="945"/>
        <v>0</v>
      </c>
      <c r="F818" s="224">
        <v>40000</v>
      </c>
      <c r="G818" s="225">
        <v>24000</v>
      </c>
      <c r="H818" s="154">
        <f t="shared" si="946"/>
        <v>0.6</v>
      </c>
      <c r="I818" s="224"/>
      <c r="J818" s="225"/>
      <c r="K818" s="154">
        <f t="shared" si="947"/>
        <v>0</v>
      </c>
      <c r="L818" s="224"/>
      <c r="M818" s="226"/>
      <c r="N818" s="227"/>
      <c r="O818" s="224"/>
      <c r="P818" s="227"/>
      <c r="Q818" s="148">
        <f t="shared" si="948"/>
        <v>0</v>
      </c>
      <c r="R818" s="227"/>
      <c r="S818" s="227"/>
      <c r="T818" s="149">
        <f t="shared" si="959"/>
        <v>0</v>
      </c>
      <c r="U818" s="216"/>
      <c r="V818" s="224"/>
      <c r="W818" s="227"/>
      <c r="X818" s="148">
        <f t="shared" si="949"/>
        <v>0</v>
      </c>
      <c r="Y818" s="227"/>
      <c r="Z818" s="227"/>
      <c r="AA818" s="149">
        <f t="shared" si="960"/>
        <v>0</v>
      </c>
      <c r="AB818" s="216"/>
      <c r="AC818" s="224"/>
      <c r="AD818" s="227"/>
      <c r="AE818" s="148">
        <f t="shared" si="950"/>
        <v>0</v>
      </c>
      <c r="AF818" s="227"/>
      <c r="AG818" s="227"/>
      <c r="AH818" s="149">
        <f t="shared" si="961"/>
        <v>0</v>
      </c>
      <c r="AJ818" s="217"/>
      <c r="AK818" s="218"/>
      <c r="AL818" s="219"/>
      <c r="AM818" s="218"/>
      <c r="AN818" s="219"/>
      <c r="AO818" s="218"/>
      <c r="AP818" s="219"/>
      <c r="AQ818" s="218"/>
      <c r="AR818" s="219"/>
      <c r="AS818" s="218"/>
      <c r="AT818" s="219"/>
      <c r="AU818" s="218"/>
      <c r="AV818" s="81">
        <f t="shared" si="951"/>
        <v>0</v>
      </c>
      <c r="AW818" s="80">
        <f t="shared" si="952"/>
        <v>0</v>
      </c>
      <c r="AX818" s="210"/>
      <c r="AY818" s="79">
        <f t="shared" si="953"/>
        <v>0</v>
      </c>
      <c r="AZ818" s="80">
        <f t="shared" si="954"/>
        <v>0</v>
      </c>
      <c r="BA818" s="81">
        <f t="shared" si="955"/>
        <v>0</v>
      </c>
      <c r="BB818" s="80">
        <f t="shared" si="956"/>
        <v>0</v>
      </c>
      <c r="BC818" s="80">
        <f t="shared" si="957"/>
        <v>0</v>
      </c>
      <c r="BD818" s="86">
        <f t="shared" si="958"/>
        <v>0</v>
      </c>
    </row>
    <row r="819" spans="2:56" x14ac:dyDescent="0.3">
      <c r="B819" s="237" t="s">
        <v>224</v>
      </c>
      <c r="C819" s="224"/>
      <c r="D819" s="225"/>
      <c r="E819" s="154">
        <f t="shared" si="945"/>
        <v>0</v>
      </c>
      <c r="F819" s="224"/>
      <c r="G819" s="225"/>
      <c r="H819" s="154">
        <f t="shared" si="946"/>
        <v>0</v>
      </c>
      <c r="I819" s="224"/>
      <c r="J819" s="225"/>
      <c r="K819" s="154">
        <f t="shared" si="947"/>
        <v>0</v>
      </c>
      <c r="L819" s="224"/>
      <c r="M819" s="226"/>
      <c r="N819" s="227"/>
      <c r="O819" s="224"/>
      <c r="P819" s="227"/>
      <c r="Q819" s="148">
        <f t="shared" si="948"/>
        <v>0</v>
      </c>
      <c r="R819" s="227"/>
      <c r="S819" s="227"/>
      <c r="T819" s="149">
        <f t="shared" si="959"/>
        <v>0</v>
      </c>
      <c r="U819" s="216"/>
      <c r="V819" s="224"/>
      <c r="W819" s="227"/>
      <c r="X819" s="148">
        <f t="shared" si="949"/>
        <v>0</v>
      </c>
      <c r="Y819" s="227"/>
      <c r="Z819" s="227"/>
      <c r="AA819" s="149">
        <f t="shared" si="960"/>
        <v>0</v>
      </c>
      <c r="AB819" s="216"/>
      <c r="AC819" s="224"/>
      <c r="AD819" s="227"/>
      <c r="AE819" s="148">
        <f t="shared" si="950"/>
        <v>0</v>
      </c>
      <c r="AF819" s="227"/>
      <c r="AG819" s="227"/>
      <c r="AH819" s="149">
        <f t="shared" si="961"/>
        <v>0</v>
      </c>
      <c r="AJ819" s="217"/>
      <c r="AK819" s="218"/>
      <c r="AL819" s="219"/>
      <c r="AM819" s="218"/>
      <c r="AN819" s="219"/>
      <c r="AO819" s="218"/>
      <c r="AP819" s="219"/>
      <c r="AQ819" s="218"/>
      <c r="AR819" s="219"/>
      <c r="AS819" s="218"/>
      <c r="AT819" s="219"/>
      <c r="AU819" s="218"/>
      <c r="AV819" s="81">
        <f t="shared" si="951"/>
        <v>0</v>
      </c>
      <c r="AW819" s="80">
        <f t="shared" si="952"/>
        <v>0</v>
      </c>
      <c r="AX819" s="210"/>
      <c r="AY819" s="79">
        <f t="shared" si="953"/>
        <v>0</v>
      </c>
      <c r="AZ819" s="80">
        <f t="shared" si="954"/>
        <v>0</v>
      </c>
      <c r="BA819" s="81">
        <f t="shared" si="955"/>
        <v>0</v>
      </c>
      <c r="BB819" s="80">
        <f t="shared" si="956"/>
        <v>0</v>
      </c>
      <c r="BC819" s="80">
        <f t="shared" si="957"/>
        <v>0</v>
      </c>
      <c r="BD819" s="86">
        <f t="shared" si="958"/>
        <v>0</v>
      </c>
    </row>
    <row r="820" spans="2:56" x14ac:dyDescent="0.3">
      <c r="B820" s="237" t="s">
        <v>225</v>
      </c>
      <c r="C820" s="224"/>
      <c r="D820" s="225"/>
      <c r="E820" s="154">
        <f t="shared" si="945"/>
        <v>0</v>
      </c>
      <c r="F820" s="224"/>
      <c r="G820" s="225"/>
      <c r="H820" s="154">
        <f t="shared" si="946"/>
        <v>0</v>
      </c>
      <c r="I820" s="224"/>
      <c r="J820" s="225"/>
      <c r="K820" s="154">
        <f t="shared" si="947"/>
        <v>0</v>
      </c>
      <c r="L820" s="224"/>
      <c r="M820" s="226"/>
      <c r="N820" s="227"/>
      <c r="O820" s="224"/>
      <c r="P820" s="227"/>
      <c r="Q820" s="148">
        <f t="shared" si="948"/>
        <v>0</v>
      </c>
      <c r="R820" s="227"/>
      <c r="S820" s="227"/>
      <c r="T820" s="149">
        <f t="shared" si="959"/>
        <v>0</v>
      </c>
      <c r="U820" s="216"/>
      <c r="V820" s="224"/>
      <c r="W820" s="227"/>
      <c r="X820" s="148">
        <f t="shared" si="949"/>
        <v>0</v>
      </c>
      <c r="Y820" s="227"/>
      <c r="Z820" s="227"/>
      <c r="AA820" s="149">
        <f t="shared" si="960"/>
        <v>0</v>
      </c>
      <c r="AB820" s="216"/>
      <c r="AC820" s="224"/>
      <c r="AD820" s="227"/>
      <c r="AE820" s="148">
        <f t="shared" si="950"/>
        <v>0</v>
      </c>
      <c r="AF820" s="227"/>
      <c r="AG820" s="227"/>
      <c r="AH820" s="149">
        <f t="shared" si="961"/>
        <v>0</v>
      </c>
      <c r="AJ820" s="217"/>
      <c r="AK820" s="218"/>
      <c r="AL820" s="219"/>
      <c r="AM820" s="218"/>
      <c r="AN820" s="219"/>
      <c r="AO820" s="218"/>
      <c r="AP820" s="219"/>
      <c r="AQ820" s="218"/>
      <c r="AR820" s="219"/>
      <c r="AS820" s="218"/>
      <c r="AT820" s="219"/>
      <c r="AU820" s="218"/>
      <c r="AV820" s="81">
        <f t="shared" si="951"/>
        <v>0</v>
      </c>
      <c r="AW820" s="80">
        <f t="shared" si="952"/>
        <v>0</v>
      </c>
      <c r="AX820" s="210"/>
      <c r="AY820" s="79">
        <f t="shared" si="953"/>
        <v>0</v>
      </c>
      <c r="AZ820" s="80">
        <f t="shared" si="954"/>
        <v>0</v>
      </c>
      <c r="BA820" s="81">
        <f t="shared" si="955"/>
        <v>0</v>
      </c>
      <c r="BB820" s="80">
        <f t="shared" si="956"/>
        <v>0</v>
      </c>
      <c r="BC820" s="80">
        <f t="shared" si="957"/>
        <v>0</v>
      </c>
      <c r="BD820" s="86">
        <f t="shared" si="958"/>
        <v>0</v>
      </c>
    </row>
    <row r="821" spans="2:56" x14ac:dyDescent="0.3">
      <c r="B821" s="237" t="s">
        <v>226</v>
      </c>
      <c r="C821" s="224"/>
      <c r="D821" s="225"/>
      <c r="E821" s="154">
        <f t="shared" ref="E821:E826" si="984">IFERROR(D821/C821,0)</f>
        <v>0</v>
      </c>
      <c r="F821" s="224"/>
      <c r="G821" s="225"/>
      <c r="H821" s="154">
        <f t="shared" ref="H821:H826" si="985">IFERROR(G821/F821,0)</f>
        <v>0</v>
      </c>
      <c r="I821" s="224"/>
      <c r="J821" s="225"/>
      <c r="K821" s="154">
        <f t="shared" ref="K821:K826" si="986">IFERROR(J821/I821,0)</f>
        <v>0</v>
      </c>
      <c r="L821" s="224"/>
      <c r="M821" s="226"/>
      <c r="N821" s="227"/>
      <c r="O821" s="224"/>
      <c r="P821" s="227"/>
      <c r="Q821" s="148">
        <f t="shared" ref="Q821:Q830" si="987">SUM(O821:P821)</f>
        <v>0</v>
      </c>
      <c r="R821" s="227"/>
      <c r="S821" s="227"/>
      <c r="T821" s="149">
        <f t="shared" si="959"/>
        <v>0</v>
      </c>
      <c r="U821" s="216"/>
      <c r="V821" s="224"/>
      <c r="W821" s="227"/>
      <c r="X821" s="148">
        <f t="shared" ref="X821:X830" si="988">SUM(V821:W821)</f>
        <v>0</v>
      </c>
      <c r="Y821" s="227"/>
      <c r="Z821" s="227"/>
      <c r="AA821" s="149">
        <f t="shared" si="960"/>
        <v>0</v>
      </c>
      <c r="AB821" s="216"/>
      <c r="AC821" s="224"/>
      <c r="AD821" s="227"/>
      <c r="AE821" s="148">
        <f t="shared" ref="AE821:AE830" si="989">SUM(AC821:AD821)</f>
        <v>0</v>
      </c>
      <c r="AF821" s="227"/>
      <c r="AG821" s="227"/>
      <c r="AH821" s="149">
        <f t="shared" si="961"/>
        <v>0</v>
      </c>
      <c r="AJ821" s="217"/>
      <c r="AK821" s="218"/>
      <c r="AL821" s="219"/>
      <c r="AM821" s="218"/>
      <c r="AN821" s="219"/>
      <c r="AO821" s="218"/>
      <c r="AP821" s="219"/>
      <c r="AQ821" s="218"/>
      <c r="AR821" s="219"/>
      <c r="AS821" s="218"/>
      <c r="AT821" s="219"/>
      <c r="AU821" s="218"/>
      <c r="AV821" s="81">
        <f t="shared" ref="AV821:AV826" si="990">SUM(AJ821:AU821)</f>
        <v>0</v>
      </c>
      <c r="AW821" s="80">
        <f t="shared" ref="AW821:AW826" si="991">T821-AV821</f>
        <v>0</v>
      </c>
      <c r="AX821" s="210"/>
      <c r="AY821" s="79">
        <f t="shared" ref="AY821:AY826" si="992">SUM(AJ821:AL821)</f>
        <v>0</v>
      </c>
      <c r="AZ821" s="80">
        <f t="shared" ref="AZ821:AZ826" si="993">SUM(AM821:AO821)</f>
        <v>0</v>
      </c>
      <c r="BA821" s="81">
        <f t="shared" ref="BA821:BA826" si="994">SUM(AP821:AR821)</f>
        <v>0</v>
      </c>
      <c r="BB821" s="80">
        <f t="shared" ref="BB821:BB826" si="995">SUM(AS821:AU821)</f>
        <v>0</v>
      </c>
      <c r="BC821" s="80">
        <f t="shared" ref="BC821:BC826" si="996">SUM(AY821,AZ821,BA821,BB821)</f>
        <v>0</v>
      </c>
      <c r="BD821" s="86">
        <f t="shared" ref="BD821:BD826" si="997">T821-BC821</f>
        <v>0</v>
      </c>
    </row>
    <row r="822" spans="2:56" x14ac:dyDescent="0.3">
      <c r="B822" s="221" t="s">
        <v>227</v>
      </c>
      <c r="C822" s="238"/>
      <c r="D822" s="239"/>
      <c r="E822" s="91">
        <f t="shared" si="984"/>
        <v>0</v>
      </c>
      <c r="F822" s="238"/>
      <c r="G822" s="239"/>
      <c r="H822" s="91">
        <f t="shared" si="985"/>
        <v>0</v>
      </c>
      <c r="I822" s="238"/>
      <c r="J822" s="239"/>
      <c r="K822" s="91">
        <f t="shared" si="986"/>
        <v>0</v>
      </c>
      <c r="L822" s="238"/>
      <c r="M822" s="240"/>
      <c r="N822" s="241"/>
      <c r="O822" s="238"/>
      <c r="P822" s="241"/>
      <c r="Q822" s="171">
        <f t="shared" si="987"/>
        <v>0</v>
      </c>
      <c r="R822" s="242"/>
      <c r="S822" s="242"/>
      <c r="T822" s="172">
        <f t="shared" ref="T822:T830" si="998">SUM(Q822:S822)</f>
        <v>0</v>
      </c>
      <c r="U822" s="231"/>
      <c r="V822" s="238"/>
      <c r="W822" s="241"/>
      <c r="X822" s="171">
        <f t="shared" si="988"/>
        <v>0</v>
      </c>
      <c r="Y822" s="242"/>
      <c r="Z822" s="242"/>
      <c r="AA822" s="172">
        <f t="shared" ref="AA822:AA830" si="999">SUM(X822:Z822)</f>
        <v>0</v>
      </c>
      <c r="AB822" s="231"/>
      <c r="AC822" s="238"/>
      <c r="AD822" s="241"/>
      <c r="AE822" s="171">
        <f t="shared" si="989"/>
        <v>0</v>
      </c>
      <c r="AF822" s="242"/>
      <c r="AG822" s="242"/>
      <c r="AH822" s="172">
        <f t="shared" ref="AH822:AH830" si="1000">SUM(AE822:AG822)</f>
        <v>0</v>
      </c>
      <c r="AJ822" s="217"/>
      <c r="AK822" s="218"/>
      <c r="AL822" s="219"/>
      <c r="AM822" s="218"/>
      <c r="AN822" s="219"/>
      <c r="AO822" s="218"/>
      <c r="AP822" s="219"/>
      <c r="AQ822" s="218"/>
      <c r="AR822" s="219"/>
      <c r="AS822" s="218"/>
      <c r="AT822" s="219"/>
      <c r="AU822" s="218"/>
      <c r="AV822" s="93">
        <f t="shared" si="990"/>
        <v>0</v>
      </c>
      <c r="AW822" s="92">
        <f t="shared" si="991"/>
        <v>0</v>
      </c>
      <c r="AX822" s="210"/>
      <c r="AY822" s="90">
        <f t="shared" si="992"/>
        <v>0</v>
      </c>
      <c r="AZ822" s="92">
        <f t="shared" si="993"/>
        <v>0</v>
      </c>
      <c r="BA822" s="93">
        <f t="shared" si="994"/>
        <v>0</v>
      </c>
      <c r="BB822" s="92">
        <f t="shared" si="995"/>
        <v>0</v>
      </c>
      <c r="BC822" s="92">
        <f t="shared" si="996"/>
        <v>0</v>
      </c>
      <c r="BD822" s="96">
        <f t="shared" si="997"/>
        <v>0</v>
      </c>
    </row>
    <row r="823" spans="2:56" x14ac:dyDescent="0.3">
      <c r="B823" s="221" t="s">
        <v>228</v>
      </c>
      <c r="C823" s="238"/>
      <c r="D823" s="239"/>
      <c r="E823" s="91">
        <f t="shared" si="984"/>
        <v>0</v>
      </c>
      <c r="F823" s="238"/>
      <c r="G823" s="239"/>
      <c r="H823" s="91">
        <f t="shared" si="985"/>
        <v>0</v>
      </c>
      <c r="I823" s="238"/>
      <c r="J823" s="239"/>
      <c r="K823" s="91">
        <f t="shared" si="986"/>
        <v>0</v>
      </c>
      <c r="L823" s="238"/>
      <c r="M823" s="240"/>
      <c r="N823" s="241"/>
      <c r="O823" s="238"/>
      <c r="P823" s="241"/>
      <c r="Q823" s="171">
        <f t="shared" si="987"/>
        <v>0</v>
      </c>
      <c r="R823" s="242"/>
      <c r="S823" s="242"/>
      <c r="T823" s="172">
        <f t="shared" si="998"/>
        <v>0</v>
      </c>
      <c r="U823" s="231"/>
      <c r="V823" s="238"/>
      <c r="W823" s="241"/>
      <c r="X823" s="171">
        <f t="shared" si="988"/>
        <v>0</v>
      </c>
      <c r="Y823" s="242"/>
      <c r="Z823" s="242"/>
      <c r="AA823" s="172">
        <f t="shared" si="999"/>
        <v>0</v>
      </c>
      <c r="AB823" s="231"/>
      <c r="AC823" s="238"/>
      <c r="AD823" s="241"/>
      <c r="AE823" s="171">
        <f t="shared" si="989"/>
        <v>0</v>
      </c>
      <c r="AF823" s="242"/>
      <c r="AG823" s="242"/>
      <c r="AH823" s="172">
        <f t="shared" si="1000"/>
        <v>0</v>
      </c>
      <c r="AJ823" s="217"/>
      <c r="AK823" s="218"/>
      <c r="AL823" s="219"/>
      <c r="AM823" s="218"/>
      <c r="AN823" s="219"/>
      <c r="AO823" s="218"/>
      <c r="AP823" s="219"/>
      <c r="AQ823" s="218"/>
      <c r="AR823" s="219"/>
      <c r="AS823" s="218"/>
      <c r="AT823" s="219"/>
      <c r="AU823" s="218"/>
      <c r="AV823" s="93">
        <f t="shared" si="990"/>
        <v>0</v>
      </c>
      <c r="AW823" s="92">
        <f t="shared" si="991"/>
        <v>0</v>
      </c>
      <c r="AX823" s="210"/>
      <c r="AY823" s="90">
        <f t="shared" si="992"/>
        <v>0</v>
      </c>
      <c r="AZ823" s="92">
        <f t="shared" si="993"/>
        <v>0</v>
      </c>
      <c r="BA823" s="93">
        <f t="shared" si="994"/>
        <v>0</v>
      </c>
      <c r="BB823" s="92">
        <f t="shared" si="995"/>
        <v>0</v>
      </c>
      <c r="BC823" s="92">
        <f t="shared" si="996"/>
        <v>0</v>
      </c>
      <c r="BD823" s="96">
        <f t="shared" si="997"/>
        <v>0</v>
      </c>
    </row>
    <row r="824" spans="2:56" x14ac:dyDescent="0.3">
      <c r="B824" s="221" t="s">
        <v>229</v>
      </c>
      <c r="C824" s="238"/>
      <c r="D824" s="239"/>
      <c r="E824" s="91">
        <f t="shared" si="984"/>
        <v>0</v>
      </c>
      <c r="F824" s="238"/>
      <c r="G824" s="239"/>
      <c r="H824" s="91">
        <f t="shared" si="985"/>
        <v>0</v>
      </c>
      <c r="I824" s="238"/>
      <c r="J824" s="239"/>
      <c r="K824" s="91">
        <f t="shared" si="986"/>
        <v>0</v>
      </c>
      <c r="L824" s="238"/>
      <c r="M824" s="240"/>
      <c r="N824" s="241"/>
      <c r="O824" s="238"/>
      <c r="P824" s="241"/>
      <c r="Q824" s="171">
        <f t="shared" si="987"/>
        <v>0</v>
      </c>
      <c r="R824" s="242"/>
      <c r="S824" s="242"/>
      <c r="T824" s="172">
        <f t="shared" si="998"/>
        <v>0</v>
      </c>
      <c r="U824" s="231"/>
      <c r="V824" s="238"/>
      <c r="W824" s="241"/>
      <c r="X824" s="171">
        <f t="shared" si="988"/>
        <v>0</v>
      </c>
      <c r="Y824" s="242"/>
      <c r="Z824" s="242"/>
      <c r="AA824" s="172">
        <f t="shared" si="999"/>
        <v>0</v>
      </c>
      <c r="AB824" s="231"/>
      <c r="AC824" s="238"/>
      <c r="AD824" s="241"/>
      <c r="AE824" s="171">
        <f t="shared" si="989"/>
        <v>0</v>
      </c>
      <c r="AF824" s="242"/>
      <c r="AG824" s="242"/>
      <c r="AH824" s="172">
        <f t="shared" si="1000"/>
        <v>0</v>
      </c>
      <c r="AJ824" s="217"/>
      <c r="AK824" s="218"/>
      <c r="AL824" s="219"/>
      <c r="AM824" s="218"/>
      <c r="AN824" s="219"/>
      <c r="AO824" s="218"/>
      <c r="AP824" s="219"/>
      <c r="AQ824" s="218"/>
      <c r="AR824" s="219"/>
      <c r="AS824" s="218"/>
      <c r="AT824" s="219"/>
      <c r="AU824" s="218"/>
      <c r="AV824" s="93">
        <f t="shared" si="990"/>
        <v>0</v>
      </c>
      <c r="AW824" s="92">
        <f t="shared" si="991"/>
        <v>0</v>
      </c>
      <c r="AX824" s="210"/>
      <c r="AY824" s="90">
        <f t="shared" si="992"/>
        <v>0</v>
      </c>
      <c r="AZ824" s="92">
        <f t="shared" si="993"/>
        <v>0</v>
      </c>
      <c r="BA824" s="93">
        <f t="shared" si="994"/>
        <v>0</v>
      </c>
      <c r="BB824" s="92">
        <f t="shared" si="995"/>
        <v>0</v>
      </c>
      <c r="BC824" s="92">
        <f t="shared" si="996"/>
        <v>0</v>
      </c>
      <c r="BD824" s="96">
        <f t="shared" si="997"/>
        <v>0</v>
      </c>
    </row>
    <row r="825" spans="2:56" x14ac:dyDescent="0.3">
      <c r="B825" s="221" t="s">
        <v>230</v>
      </c>
      <c r="C825" s="238"/>
      <c r="D825" s="239"/>
      <c r="E825" s="91">
        <f t="shared" si="984"/>
        <v>0</v>
      </c>
      <c r="F825" s="238"/>
      <c r="G825" s="239"/>
      <c r="H825" s="91">
        <f t="shared" si="985"/>
        <v>0</v>
      </c>
      <c r="I825" s="238"/>
      <c r="J825" s="239"/>
      <c r="K825" s="91">
        <f t="shared" si="986"/>
        <v>0</v>
      </c>
      <c r="L825" s="238"/>
      <c r="M825" s="240"/>
      <c r="N825" s="241"/>
      <c r="O825" s="238"/>
      <c r="P825" s="241"/>
      <c r="Q825" s="171">
        <f t="shared" si="987"/>
        <v>0</v>
      </c>
      <c r="R825" s="242"/>
      <c r="S825" s="242"/>
      <c r="T825" s="172">
        <f t="shared" si="998"/>
        <v>0</v>
      </c>
      <c r="U825" s="231"/>
      <c r="V825" s="238"/>
      <c r="W825" s="241"/>
      <c r="X825" s="171">
        <f t="shared" si="988"/>
        <v>0</v>
      </c>
      <c r="Y825" s="242"/>
      <c r="Z825" s="242"/>
      <c r="AA825" s="172">
        <f t="shared" si="999"/>
        <v>0</v>
      </c>
      <c r="AB825" s="231"/>
      <c r="AC825" s="238"/>
      <c r="AD825" s="241"/>
      <c r="AE825" s="171">
        <f t="shared" si="989"/>
        <v>0</v>
      </c>
      <c r="AF825" s="242"/>
      <c r="AG825" s="242"/>
      <c r="AH825" s="172">
        <f t="shared" si="1000"/>
        <v>0</v>
      </c>
      <c r="AJ825" s="217"/>
      <c r="AK825" s="218"/>
      <c r="AL825" s="219"/>
      <c r="AM825" s="218"/>
      <c r="AN825" s="219"/>
      <c r="AO825" s="218"/>
      <c r="AP825" s="219"/>
      <c r="AQ825" s="218"/>
      <c r="AR825" s="219"/>
      <c r="AS825" s="218"/>
      <c r="AT825" s="219"/>
      <c r="AU825" s="218"/>
      <c r="AV825" s="93">
        <f t="shared" si="990"/>
        <v>0</v>
      </c>
      <c r="AW825" s="92">
        <f t="shared" si="991"/>
        <v>0</v>
      </c>
      <c r="AX825" s="210"/>
      <c r="AY825" s="90">
        <f t="shared" si="992"/>
        <v>0</v>
      </c>
      <c r="AZ825" s="92">
        <f t="shared" si="993"/>
        <v>0</v>
      </c>
      <c r="BA825" s="93">
        <f t="shared" si="994"/>
        <v>0</v>
      </c>
      <c r="BB825" s="92">
        <f t="shared" si="995"/>
        <v>0</v>
      </c>
      <c r="BC825" s="92">
        <f t="shared" si="996"/>
        <v>0</v>
      </c>
      <c r="BD825" s="96">
        <f t="shared" si="997"/>
        <v>0</v>
      </c>
    </row>
    <row r="826" spans="2:56" x14ac:dyDescent="0.3">
      <c r="B826" s="221" t="s">
        <v>231</v>
      </c>
      <c r="C826" s="238"/>
      <c r="D826" s="239"/>
      <c r="E826" s="91">
        <f t="shared" si="984"/>
        <v>0</v>
      </c>
      <c r="F826" s="238"/>
      <c r="G826" s="239"/>
      <c r="H826" s="91">
        <f t="shared" si="985"/>
        <v>0</v>
      </c>
      <c r="I826" s="238"/>
      <c r="J826" s="239"/>
      <c r="K826" s="91">
        <f t="shared" si="986"/>
        <v>0</v>
      </c>
      <c r="L826" s="238"/>
      <c r="M826" s="240"/>
      <c r="N826" s="241"/>
      <c r="O826" s="238"/>
      <c r="P826" s="241"/>
      <c r="Q826" s="171">
        <f t="shared" si="987"/>
        <v>0</v>
      </c>
      <c r="R826" s="242"/>
      <c r="S826" s="242"/>
      <c r="T826" s="172">
        <f t="shared" si="998"/>
        <v>0</v>
      </c>
      <c r="U826" s="231"/>
      <c r="V826" s="238"/>
      <c r="W826" s="241"/>
      <c r="X826" s="171">
        <f t="shared" si="988"/>
        <v>0</v>
      </c>
      <c r="Y826" s="242"/>
      <c r="Z826" s="242"/>
      <c r="AA826" s="172">
        <f t="shared" si="999"/>
        <v>0</v>
      </c>
      <c r="AB826" s="231"/>
      <c r="AC826" s="238"/>
      <c r="AD826" s="241"/>
      <c r="AE826" s="171">
        <f t="shared" si="989"/>
        <v>0</v>
      </c>
      <c r="AF826" s="242"/>
      <c r="AG826" s="242"/>
      <c r="AH826" s="172">
        <f t="shared" si="1000"/>
        <v>0</v>
      </c>
      <c r="AJ826" s="217"/>
      <c r="AK826" s="218"/>
      <c r="AL826" s="219"/>
      <c r="AM826" s="218"/>
      <c r="AN826" s="219"/>
      <c r="AO826" s="218"/>
      <c r="AP826" s="219"/>
      <c r="AQ826" s="218"/>
      <c r="AR826" s="219"/>
      <c r="AS826" s="218"/>
      <c r="AT826" s="219"/>
      <c r="AU826" s="218"/>
      <c r="AV826" s="93">
        <f t="shared" si="990"/>
        <v>0</v>
      </c>
      <c r="AW826" s="92">
        <f t="shared" si="991"/>
        <v>0</v>
      </c>
      <c r="AX826" s="210"/>
      <c r="AY826" s="90">
        <f t="shared" si="992"/>
        <v>0</v>
      </c>
      <c r="AZ826" s="92">
        <f t="shared" si="993"/>
        <v>0</v>
      </c>
      <c r="BA826" s="93">
        <f t="shared" si="994"/>
        <v>0</v>
      </c>
      <c r="BB826" s="92">
        <f t="shared" si="995"/>
        <v>0</v>
      </c>
      <c r="BC826" s="92">
        <f t="shared" si="996"/>
        <v>0</v>
      </c>
      <c r="BD826" s="96">
        <f t="shared" si="997"/>
        <v>0</v>
      </c>
    </row>
    <row r="827" spans="2:56" x14ac:dyDescent="0.3">
      <c r="B827" s="243" t="s">
        <v>232</v>
      </c>
      <c r="C827" s="238"/>
      <c r="D827" s="239"/>
      <c r="E827" s="244"/>
      <c r="F827" s="238"/>
      <c r="G827" s="239"/>
      <c r="H827" s="244"/>
      <c r="I827" s="238"/>
      <c r="J827" s="239"/>
      <c r="K827" s="244"/>
      <c r="L827" s="238"/>
      <c r="M827" s="240"/>
      <c r="N827" s="241"/>
      <c r="O827" s="238"/>
      <c r="P827" s="241"/>
      <c r="Q827" s="171"/>
      <c r="R827" s="242"/>
      <c r="S827" s="242"/>
      <c r="T827" s="172"/>
      <c r="U827" s="231"/>
      <c r="V827" s="238"/>
      <c r="W827" s="241"/>
      <c r="X827" s="171"/>
      <c r="Y827" s="242"/>
      <c r="Z827" s="242"/>
      <c r="AA827" s="172"/>
      <c r="AB827" s="231"/>
      <c r="AC827" s="238"/>
      <c r="AD827" s="241"/>
      <c r="AE827" s="171"/>
      <c r="AF827" s="242"/>
      <c r="AG827" s="242"/>
      <c r="AH827" s="172"/>
      <c r="AJ827" s="239"/>
      <c r="AK827" s="240"/>
      <c r="AL827" s="241"/>
      <c r="AM827" s="240"/>
      <c r="AN827" s="241"/>
      <c r="AO827" s="240"/>
      <c r="AP827" s="241"/>
      <c r="AQ827" s="240"/>
      <c r="AR827" s="241"/>
      <c r="AS827" s="240"/>
      <c r="AT827" s="241"/>
      <c r="AU827" s="240"/>
      <c r="AV827" s="93"/>
      <c r="AW827" s="92"/>
      <c r="AX827" s="210"/>
      <c r="AY827" s="90"/>
      <c r="AZ827" s="92"/>
      <c r="BA827" s="93"/>
      <c r="BB827" s="92"/>
      <c r="BC827" s="92"/>
      <c r="BD827" s="96"/>
    </row>
    <row r="828" spans="2:56" x14ac:dyDescent="0.3">
      <c r="B828" s="245" t="s">
        <v>233</v>
      </c>
      <c r="C828" s="238"/>
      <c r="D828" s="239"/>
      <c r="E828" s="91">
        <f>IFERROR(D828/C828,0)</f>
        <v>0</v>
      </c>
      <c r="F828" s="238"/>
      <c r="G828" s="239"/>
      <c r="H828" s="91">
        <f>IFERROR(G828/F828,0)</f>
        <v>0</v>
      </c>
      <c r="I828" s="238"/>
      <c r="J828" s="239"/>
      <c r="K828" s="91">
        <f>IFERROR(J828/I828,0)</f>
        <v>0</v>
      </c>
      <c r="L828" s="238"/>
      <c r="M828" s="240"/>
      <c r="N828" s="241"/>
      <c r="O828" s="238"/>
      <c r="P828" s="241"/>
      <c r="Q828" s="171">
        <f t="shared" si="987"/>
        <v>0</v>
      </c>
      <c r="R828" s="242"/>
      <c r="S828" s="242"/>
      <c r="T828" s="172">
        <f t="shared" si="998"/>
        <v>0</v>
      </c>
      <c r="U828" s="231"/>
      <c r="V828" s="238"/>
      <c r="W828" s="241"/>
      <c r="X828" s="171">
        <f t="shared" si="988"/>
        <v>0</v>
      </c>
      <c r="Y828" s="242"/>
      <c r="Z828" s="242"/>
      <c r="AA828" s="172">
        <f t="shared" si="999"/>
        <v>0</v>
      </c>
      <c r="AB828" s="231"/>
      <c r="AC828" s="238"/>
      <c r="AD828" s="241"/>
      <c r="AE828" s="171">
        <f t="shared" si="989"/>
        <v>0</v>
      </c>
      <c r="AF828" s="242"/>
      <c r="AG828" s="242"/>
      <c r="AH828" s="172">
        <f t="shared" si="1000"/>
        <v>0</v>
      </c>
      <c r="AJ828" s="239"/>
      <c r="AK828" s="240"/>
      <c r="AL828" s="241"/>
      <c r="AM828" s="240"/>
      <c r="AN828" s="241"/>
      <c r="AO828" s="240"/>
      <c r="AP828" s="241"/>
      <c r="AQ828" s="240"/>
      <c r="AR828" s="241"/>
      <c r="AS828" s="240"/>
      <c r="AT828" s="241"/>
      <c r="AU828" s="240"/>
      <c r="AV828" s="93">
        <f>SUM(AJ828:AU828)</f>
        <v>0</v>
      </c>
      <c r="AW828" s="92">
        <f>T828-AV828</f>
        <v>0</v>
      </c>
      <c r="AX828" s="210"/>
      <c r="AY828" s="90">
        <f>SUM(AJ828:AL828)</f>
        <v>0</v>
      </c>
      <c r="AZ828" s="92">
        <f>SUM(AM828:AO828)</f>
        <v>0</v>
      </c>
      <c r="BA828" s="93">
        <f>SUM(AP828:AR828)</f>
        <v>0</v>
      </c>
      <c r="BB828" s="92">
        <f>SUM(AS828:AU828)</f>
        <v>0</v>
      </c>
      <c r="BC828" s="92">
        <f>SUM(AY828,AZ828,BA828,BB828)</f>
        <v>0</v>
      </c>
      <c r="BD828" s="96">
        <f>T828-BC828</f>
        <v>0</v>
      </c>
    </row>
    <row r="829" spans="2:56" x14ac:dyDescent="0.3">
      <c r="B829" s="245" t="s">
        <v>234</v>
      </c>
      <c r="C829" s="238"/>
      <c r="D829" s="239"/>
      <c r="E829" s="91">
        <f>IFERROR(D829/C829,0)</f>
        <v>0</v>
      </c>
      <c r="F829" s="238"/>
      <c r="G829" s="239"/>
      <c r="H829" s="91">
        <f>IFERROR(G829/F829,0)</f>
        <v>0</v>
      </c>
      <c r="I829" s="238"/>
      <c r="J829" s="239"/>
      <c r="K829" s="91">
        <f>IFERROR(J829/I829,0)</f>
        <v>0</v>
      </c>
      <c r="L829" s="238"/>
      <c r="M829" s="240"/>
      <c r="N829" s="241"/>
      <c r="O829" s="238"/>
      <c r="P829" s="241"/>
      <c r="Q829" s="171">
        <f t="shared" si="987"/>
        <v>0</v>
      </c>
      <c r="R829" s="242"/>
      <c r="S829" s="242"/>
      <c r="T829" s="172">
        <f t="shared" si="998"/>
        <v>0</v>
      </c>
      <c r="U829" s="231"/>
      <c r="V829" s="238"/>
      <c r="W829" s="241"/>
      <c r="X829" s="171">
        <f t="shared" si="988"/>
        <v>0</v>
      </c>
      <c r="Y829" s="242"/>
      <c r="Z829" s="242"/>
      <c r="AA829" s="172">
        <f t="shared" si="999"/>
        <v>0</v>
      </c>
      <c r="AB829" s="231"/>
      <c r="AC829" s="238"/>
      <c r="AD829" s="241"/>
      <c r="AE829" s="171">
        <f t="shared" si="989"/>
        <v>0</v>
      </c>
      <c r="AF829" s="242"/>
      <c r="AG829" s="242"/>
      <c r="AH829" s="172">
        <f t="shared" si="1000"/>
        <v>0</v>
      </c>
      <c r="AJ829" s="239"/>
      <c r="AK829" s="240"/>
      <c r="AL829" s="241"/>
      <c r="AM829" s="240"/>
      <c r="AN829" s="241"/>
      <c r="AO829" s="240"/>
      <c r="AP829" s="241"/>
      <c r="AQ829" s="240"/>
      <c r="AR829" s="241"/>
      <c r="AS829" s="240"/>
      <c r="AT829" s="241"/>
      <c r="AU829" s="240"/>
      <c r="AV829" s="93">
        <f>SUM(AJ829:AU829)</f>
        <v>0</v>
      </c>
      <c r="AW829" s="92">
        <f>T829-AV829</f>
        <v>0</v>
      </c>
      <c r="AX829" s="210"/>
      <c r="AY829" s="90">
        <f>SUM(AJ829:AL829)</f>
        <v>0</v>
      </c>
      <c r="AZ829" s="92">
        <f>SUM(AM829:AO829)</f>
        <v>0</v>
      </c>
      <c r="BA829" s="93">
        <f>SUM(AP829:AR829)</f>
        <v>0</v>
      </c>
      <c r="BB829" s="92">
        <f>SUM(AS829:AU829)</f>
        <v>0</v>
      </c>
      <c r="BC829" s="92">
        <f>SUM(AY829,AZ829,BA829,BB829)</f>
        <v>0</v>
      </c>
      <c r="BD829" s="96">
        <f>T829-BC829</f>
        <v>0</v>
      </c>
    </row>
    <row r="830" spans="2:56" s="108" customFormat="1" ht="13.2" thickBot="1" x14ac:dyDescent="0.35">
      <c r="B830" s="246" t="s">
        <v>235</v>
      </c>
      <c r="C830" s="247"/>
      <c r="D830" s="248"/>
      <c r="E830" s="178">
        <f>IFERROR(D830/C830,0)</f>
        <v>0</v>
      </c>
      <c r="F830" s="247"/>
      <c r="G830" s="248"/>
      <c r="H830" s="178">
        <f>IFERROR(G830/F830,0)</f>
        <v>0</v>
      </c>
      <c r="I830" s="247"/>
      <c r="J830" s="248"/>
      <c r="K830" s="178">
        <f>IFERROR(J830/I830,0)</f>
        <v>0</v>
      </c>
      <c r="L830" s="247"/>
      <c r="M830" s="249"/>
      <c r="N830" s="250"/>
      <c r="O830" s="247"/>
      <c r="P830" s="250"/>
      <c r="Q830" s="181">
        <f t="shared" si="987"/>
        <v>0</v>
      </c>
      <c r="R830" s="251"/>
      <c r="S830" s="251"/>
      <c r="T830" s="183">
        <f t="shared" si="998"/>
        <v>0</v>
      </c>
      <c r="U830" s="229"/>
      <c r="V830" s="247"/>
      <c r="W830" s="250"/>
      <c r="X830" s="181">
        <f t="shared" si="988"/>
        <v>0</v>
      </c>
      <c r="Y830" s="251"/>
      <c r="Z830" s="251"/>
      <c r="AA830" s="183">
        <f t="shared" si="999"/>
        <v>0</v>
      </c>
      <c r="AB830" s="229"/>
      <c r="AC830" s="247"/>
      <c r="AD830" s="250"/>
      <c r="AE830" s="181">
        <f t="shared" si="989"/>
        <v>0</v>
      </c>
      <c r="AF830" s="251"/>
      <c r="AG830" s="251"/>
      <c r="AH830" s="183">
        <f t="shared" si="1000"/>
        <v>0</v>
      </c>
      <c r="AJ830" s="252"/>
      <c r="AK830" s="253"/>
      <c r="AL830" s="254"/>
      <c r="AM830" s="253"/>
      <c r="AN830" s="254"/>
      <c r="AO830" s="253"/>
      <c r="AP830" s="254"/>
      <c r="AQ830" s="253"/>
      <c r="AR830" s="254"/>
      <c r="AS830" s="253"/>
      <c r="AT830" s="254"/>
      <c r="AU830" s="253"/>
      <c r="AV830" s="180">
        <f>SUM(AJ830:AU830)</f>
        <v>0</v>
      </c>
      <c r="AW830" s="179">
        <f>T830-AV830</f>
        <v>0</v>
      </c>
      <c r="AX830" s="230"/>
      <c r="AY830" s="177">
        <f>SUM(AJ830:AL830)</f>
        <v>0</v>
      </c>
      <c r="AZ830" s="179">
        <f>SUM(AM830:AO830)</f>
        <v>0</v>
      </c>
      <c r="BA830" s="180">
        <f>SUM(AP830:AR830)</f>
        <v>0</v>
      </c>
      <c r="BB830" s="179">
        <f>SUM(AS830:AU830)</f>
        <v>0</v>
      </c>
      <c r="BC830" s="179">
        <f>SUM(AY830,AZ830,BA830,BB830)</f>
        <v>0</v>
      </c>
      <c r="BD830" s="184">
        <f>T830-BC830</f>
        <v>0</v>
      </c>
    </row>
    <row r="831" spans="2:56" ht="13.2" thickBot="1" x14ac:dyDescent="0.35">
      <c r="B831" s="255" t="s">
        <v>236</v>
      </c>
      <c r="C831" s="119">
        <f>SUM(C629,C780,C802,C830)</f>
        <v>10686934</v>
      </c>
      <c r="D831" s="120">
        <f>SUM(D629,D780,D802,D830)</f>
        <v>10169109.279999997</v>
      </c>
      <c r="E831" s="121">
        <f>IFERROR(D831/C831,0)</f>
        <v>0.9515459981319242</v>
      </c>
      <c r="F831" s="119">
        <f>SUM(F629,F780,F802,F830)</f>
        <v>9892291</v>
      </c>
      <c r="G831" s="120">
        <f>SUM(G629,G780,G802,G830)</f>
        <v>9783257.4100000001</v>
      </c>
      <c r="H831" s="121">
        <f>IFERROR(G831/F831,0)</f>
        <v>0.98897792331422518</v>
      </c>
      <c r="I831" s="119">
        <f>SUM(I629,I780,I802,I830)</f>
        <v>10329915</v>
      </c>
      <c r="J831" s="120">
        <f>SUM(J629,J780,J802,J830)</f>
        <v>10154247.620000001</v>
      </c>
      <c r="K831" s="121">
        <f>IFERROR(J831/I831,0)</f>
        <v>0.9829943053742457</v>
      </c>
      <c r="L831" s="119">
        <f>SUM(L629,L780,L802,L830)</f>
        <v>10724316</v>
      </c>
      <c r="M831" s="122">
        <f>SUM(M629,M780,M802,M830)</f>
        <v>9474361</v>
      </c>
      <c r="N831" s="123">
        <f>SUM(N629,N780,N802,N830)</f>
        <v>0</v>
      </c>
      <c r="O831" s="119">
        <f>SUM(O629,O780,O802,O830)</f>
        <v>10334890.8524164</v>
      </c>
      <c r="P831" s="123">
        <f>SUM(P629,P780,P802,P830)</f>
        <v>0</v>
      </c>
      <c r="Q831" s="186">
        <f>SUM(O831:P831)</f>
        <v>10334890.8524164</v>
      </c>
      <c r="R831" s="123">
        <f>SUM(R629,R780,R802,R830)</f>
        <v>0</v>
      </c>
      <c r="S831" s="123">
        <f>SUM(S629,S780,S802,S830)</f>
        <v>0</v>
      </c>
      <c r="T831" s="187">
        <f>SUM(Q831:S831)</f>
        <v>10334890.8524164</v>
      </c>
      <c r="U831" s="256"/>
      <c r="V831" s="119">
        <f>SUM(V629,V780,V802,V830)</f>
        <v>547420</v>
      </c>
      <c r="W831" s="123">
        <f>SUM(W629,W780,W802,W830)</f>
        <v>0</v>
      </c>
      <c r="X831" s="186">
        <f>SUM(V831:W831)</f>
        <v>547420</v>
      </c>
      <c r="Y831" s="123">
        <f>SUM(Y629,Y780,Y802,Y830)</f>
        <v>0</v>
      </c>
      <c r="Z831" s="123">
        <f>SUM(Z629,Z780,Z802,Z830)</f>
        <v>0</v>
      </c>
      <c r="AA831" s="187">
        <f>SUM(X831:Z831)</f>
        <v>547420</v>
      </c>
      <c r="AB831" s="256"/>
      <c r="AC831" s="119">
        <f>SUM(AC629,AC780,AC802,AC830)</f>
        <v>501999</v>
      </c>
      <c r="AD831" s="123">
        <f>SUM(AD629,AD780,AD802,AD830)</f>
        <v>0</v>
      </c>
      <c r="AE831" s="186">
        <f>SUM(AC831:AD831)</f>
        <v>501999</v>
      </c>
      <c r="AF831" s="123">
        <f>SUM(AF629,AF780,AF802,AF830)</f>
        <v>0</v>
      </c>
      <c r="AG831" s="123">
        <f>SUM(AG629,AG780,AG802,AG830)</f>
        <v>0</v>
      </c>
      <c r="AH831" s="187">
        <f>SUM(AE831:AG831)</f>
        <v>501999</v>
      </c>
      <c r="AJ831" s="120">
        <f t="shared" ref="AJ831:AU831" si="1001">SUM(AJ629,AJ780,AJ802,AJ830)</f>
        <v>768799.24939324125</v>
      </c>
      <c r="AK831" s="122">
        <f t="shared" si="1001"/>
        <v>878662.60687824129</v>
      </c>
      <c r="AL831" s="123">
        <f t="shared" si="1001"/>
        <v>792064.98716799123</v>
      </c>
      <c r="AM831" s="122">
        <f t="shared" si="1001"/>
        <v>826899.24939324125</v>
      </c>
      <c r="AN831" s="123">
        <f t="shared" si="1001"/>
        <v>851617.67080666125</v>
      </c>
      <c r="AO831" s="122">
        <f t="shared" si="1001"/>
        <v>909799.24939324125</v>
      </c>
      <c r="AP831" s="123">
        <f t="shared" si="1001"/>
        <v>887964.61404949124</v>
      </c>
      <c r="AQ831" s="122">
        <f t="shared" si="1001"/>
        <v>914228.99153174122</v>
      </c>
      <c r="AR831" s="123">
        <f t="shared" si="1001"/>
        <v>873864.27225174126</v>
      </c>
      <c r="AS831" s="122">
        <f t="shared" si="1001"/>
        <v>891317.16979982622</v>
      </c>
      <c r="AT831" s="123">
        <f t="shared" si="1001"/>
        <v>874962.93026374129</v>
      </c>
      <c r="AU831" s="122">
        <f t="shared" si="1001"/>
        <v>864709.86148724123</v>
      </c>
      <c r="AV831" s="123">
        <f>SUM(AJ831:AU831)</f>
        <v>10334890.8524164</v>
      </c>
      <c r="AW831" s="122">
        <f>T831-AV831</f>
        <v>0</v>
      </c>
      <c r="AX831" s="210"/>
      <c r="AY831" s="120">
        <f>SUM(AJ831:AL831)</f>
        <v>2439526.8434394738</v>
      </c>
      <c r="AZ831" s="122">
        <f>SUM(AM831:AO831)</f>
        <v>2588316.1695931437</v>
      </c>
      <c r="BA831" s="123">
        <f>SUM(AP831:AR831)</f>
        <v>2676057.8778329734</v>
      </c>
      <c r="BB831" s="122">
        <f>SUM(AS831:AU831)</f>
        <v>2630989.9615508085</v>
      </c>
      <c r="BC831" s="122">
        <f>SUM(AY831,AZ831,BA831,BB831)</f>
        <v>10334890.8524164</v>
      </c>
      <c r="BD831" s="127">
        <f>T831-BC831</f>
        <v>0</v>
      </c>
    </row>
    <row r="832" spans="2:56" ht="13.2" thickBot="1" x14ac:dyDescent="0.35">
      <c r="B832" s="270" t="s">
        <v>241</v>
      </c>
      <c r="C832" s="271"/>
      <c r="D832" s="272"/>
      <c r="E832" s="260"/>
      <c r="F832" s="271"/>
      <c r="G832" s="272"/>
      <c r="H832" s="260"/>
      <c r="I832" s="271"/>
      <c r="J832" s="272"/>
      <c r="K832" s="260"/>
      <c r="L832" s="271"/>
      <c r="M832" s="273"/>
      <c r="N832" s="274"/>
      <c r="O832" s="271"/>
      <c r="P832" s="262"/>
      <c r="Q832" s="204"/>
      <c r="R832" s="262"/>
      <c r="S832" s="262"/>
      <c r="T832" s="205"/>
      <c r="U832" s="256"/>
      <c r="V832" s="258"/>
      <c r="W832" s="262"/>
      <c r="X832" s="204"/>
      <c r="Y832" s="262"/>
      <c r="Z832" s="262"/>
      <c r="AA832" s="205"/>
      <c r="AB832" s="256"/>
      <c r="AC832" s="258"/>
      <c r="AD832" s="262"/>
      <c r="AE832" s="204"/>
      <c r="AF832" s="262"/>
      <c r="AG832" s="262"/>
      <c r="AH832" s="205"/>
      <c r="AJ832" s="275"/>
      <c r="AK832" s="276"/>
      <c r="AL832" s="256"/>
      <c r="AM832" s="276"/>
      <c r="AN832" s="256"/>
      <c r="AO832" s="276"/>
      <c r="AP832" s="256"/>
      <c r="AQ832" s="276"/>
      <c r="AR832" s="256"/>
      <c r="AS832" s="276"/>
      <c r="AT832" s="256"/>
      <c r="AU832" s="276"/>
      <c r="AV832" s="85"/>
      <c r="AW832" s="277"/>
      <c r="AX832" s="210"/>
      <c r="AY832" s="278"/>
      <c r="AZ832" s="277"/>
      <c r="BA832" s="85"/>
      <c r="BB832" s="277"/>
      <c r="BC832" s="277"/>
      <c r="BD832" s="279"/>
    </row>
    <row r="833" spans="2:56" ht="13.2" thickBot="1" x14ac:dyDescent="0.35">
      <c r="B833" s="268" t="s">
        <v>49</v>
      </c>
      <c r="C833" s="119">
        <f>SUM(C834,C850,C981)</f>
        <v>0</v>
      </c>
      <c r="D833" s="120">
        <f>SUM(D834,D850,D981)</f>
        <v>0</v>
      </c>
      <c r="E833" s="121">
        <f t="shared" ref="E833:E896" si="1002">IFERROR(D833/C833,0)</f>
        <v>0</v>
      </c>
      <c r="F833" s="119">
        <f>SUM(F834,F850,F981)</f>
        <v>0</v>
      </c>
      <c r="G833" s="120">
        <f>SUM(G834,G850,G981)</f>
        <v>0</v>
      </c>
      <c r="H833" s="121">
        <f t="shared" ref="H833:H896" si="1003">IFERROR(G833/F833,0)</f>
        <v>0</v>
      </c>
      <c r="I833" s="119">
        <f>SUM(I834,I850,I981)</f>
        <v>0</v>
      </c>
      <c r="J833" s="120">
        <f>SUM(J834,J850,J981)</f>
        <v>0</v>
      </c>
      <c r="K833" s="121">
        <f t="shared" ref="K833:K896" si="1004">IFERROR(J833/I833,0)</f>
        <v>0</v>
      </c>
      <c r="L833" s="119">
        <f>SUM(L834,L850,L981)</f>
        <v>0</v>
      </c>
      <c r="M833" s="122">
        <f>SUM(M834,M850,M981)</f>
        <v>0</v>
      </c>
      <c r="N833" s="123">
        <f>SUM(N834,N850,N981)</f>
        <v>0</v>
      </c>
      <c r="O833" s="119">
        <f>SUM(O834,O850,O981)</f>
        <v>0</v>
      </c>
      <c r="P833" s="123">
        <f>SUM(P834,P850,P981)</f>
        <v>0</v>
      </c>
      <c r="Q833" s="124">
        <f t="shared" ref="Q833:Q896" si="1005">SUM(O833:P833)</f>
        <v>0</v>
      </c>
      <c r="R833" s="125">
        <f>SUM(R834,R850,R981)</f>
        <v>0</v>
      </c>
      <c r="S833" s="125">
        <f>SUM(S834,S850,S981)</f>
        <v>0</v>
      </c>
      <c r="T833" s="126">
        <f>SUM(Q833:S833)</f>
        <v>0</v>
      </c>
      <c r="U833" s="231"/>
      <c r="V833" s="119">
        <f>SUM(V834,V850,V981)</f>
        <v>0</v>
      </c>
      <c r="W833" s="123">
        <f>SUM(W834,W850,W981)</f>
        <v>0</v>
      </c>
      <c r="X833" s="124">
        <f t="shared" ref="X833:X896" si="1006">SUM(V833:W833)</f>
        <v>0</v>
      </c>
      <c r="Y833" s="125">
        <f>SUM(Y834,Y850,Y981)</f>
        <v>0</v>
      </c>
      <c r="Z833" s="125">
        <f>SUM(Z834,Z850,Z981)</f>
        <v>0</v>
      </c>
      <c r="AA833" s="126">
        <f>SUM(X833:Z833)</f>
        <v>0</v>
      </c>
      <c r="AB833" s="231"/>
      <c r="AC833" s="119">
        <f>SUM(AC834,AC850,AC981)</f>
        <v>0</v>
      </c>
      <c r="AD833" s="123">
        <f>SUM(AD834,AD850,AD981)</f>
        <v>0</v>
      </c>
      <c r="AE833" s="124">
        <f t="shared" ref="AE833:AE896" si="1007">SUM(AC833:AD833)</f>
        <v>0</v>
      </c>
      <c r="AF833" s="123">
        <f>SUM(AF834,AF850,AF981)</f>
        <v>0</v>
      </c>
      <c r="AG833" s="123">
        <f>SUM(AG834,AG850,AG981)</f>
        <v>0</v>
      </c>
      <c r="AH833" s="126">
        <f>SUM(AE833:AG833)</f>
        <v>0</v>
      </c>
      <c r="AJ833" s="120">
        <f t="shared" ref="AJ833:AU833" si="1008">SUM(AJ834,AJ850,AJ981)</f>
        <v>0</v>
      </c>
      <c r="AK833" s="122">
        <f t="shared" si="1008"/>
        <v>0</v>
      </c>
      <c r="AL833" s="123">
        <f t="shared" si="1008"/>
        <v>0</v>
      </c>
      <c r="AM833" s="122">
        <f t="shared" si="1008"/>
        <v>0</v>
      </c>
      <c r="AN833" s="123">
        <f t="shared" si="1008"/>
        <v>0</v>
      </c>
      <c r="AO833" s="122">
        <f t="shared" si="1008"/>
        <v>0</v>
      </c>
      <c r="AP833" s="123">
        <f t="shared" si="1008"/>
        <v>0</v>
      </c>
      <c r="AQ833" s="122">
        <f t="shared" si="1008"/>
        <v>0</v>
      </c>
      <c r="AR833" s="123">
        <f t="shared" si="1008"/>
        <v>0</v>
      </c>
      <c r="AS833" s="122">
        <f t="shared" si="1008"/>
        <v>0</v>
      </c>
      <c r="AT833" s="123">
        <f t="shared" si="1008"/>
        <v>0</v>
      </c>
      <c r="AU833" s="122">
        <f t="shared" si="1008"/>
        <v>0</v>
      </c>
      <c r="AV833" s="123">
        <f t="shared" ref="AV833:AV896" si="1009">SUM(AJ833:AU833)</f>
        <v>0</v>
      </c>
      <c r="AW833" s="122">
        <f t="shared" ref="AW833:AW896" si="1010">T833-AV833</f>
        <v>0</v>
      </c>
      <c r="AX833" s="210"/>
      <c r="AY833" s="120">
        <f t="shared" ref="AY833:AY896" si="1011">SUM(AJ833:AL833)</f>
        <v>0</v>
      </c>
      <c r="AZ833" s="122">
        <f t="shared" ref="AZ833:AZ896" si="1012">SUM(AM833:AO833)</f>
        <v>0</v>
      </c>
      <c r="BA833" s="123">
        <f t="shared" ref="BA833:BA896" si="1013">SUM(AP833:AR833)</f>
        <v>0</v>
      </c>
      <c r="BB833" s="122">
        <f t="shared" ref="BB833:BB896" si="1014">SUM(AS833:AU833)</f>
        <v>0</v>
      </c>
      <c r="BC833" s="122">
        <f t="shared" ref="BC833:BC896" si="1015">SUM(AY833,AZ833,BA833,BB833)</f>
        <v>0</v>
      </c>
      <c r="BD833" s="127">
        <f t="shared" ref="BD833:BD896" si="1016">T833-BC833</f>
        <v>0</v>
      </c>
    </row>
    <row r="834" spans="2:56" x14ac:dyDescent="0.3">
      <c r="B834" s="269" t="s">
        <v>50</v>
      </c>
      <c r="C834" s="129">
        <f>SUM(C835,C845)</f>
        <v>0</v>
      </c>
      <c r="D834" s="130">
        <f>SUM(D835,D845)</f>
        <v>0</v>
      </c>
      <c r="E834" s="131">
        <f t="shared" si="1002"/>
        <v>0</v>
      </c>
      <c r="F834" s="129">
        <f>SUM(F835,F845)</f>
        <v>0</v>
      </c>
      <c r="G834" s="130">
        <f>SUM(G835,G845)</f>
        <v>0</v>
      </c>
      <c r="H834" s="131">
        <f t="shared" si="1003"/>
        <v>0</v>
      </c>
      <c r="I834" s="129">
        <f>SUM(I835,I845)</f>
        <v>0</v>
      </c>
      <c r="J834" s="130">
        <f>SUM(J835,J845)</f>
        <v>0</v>
      </c>
      <c r="K834" s="131">
        <f t="shared" si="1004"/>
        <v>0</v>
      </c>
      <c r="L834" s="129">
        <f>SUM(L835,L845)</f>
        <v>0</v>
      </c>
      <c r="M834" s="132">
        <f>SUM(M835,M845)</f>
        <v>0</v>
      </c>
      <c r="N834" s="133">
        <f>SUM(N835,N845)</f>
        <v>0</v>
      </c>
      <c r="O834" s="129">
        <f>SUM(O835,O845)</f>
        <v>0</v>
      </c>
      <c r="P834" s="133">
        <f>SUM(P835,P845)</f>
        <v>0</v>
      </c>
      <c r="Q834" s="134">
        <f t="shared" si="1005"/>
        <v>0</v>
      </c>
      <c r="R834" s="133">
        <f>SUM(R835,R845)</f>
        <v>0</v>
      </c>
      <c r="S834" s="133">
        <f>SUM(S835,S845)</f>
        <v>0</v>
      </c>
      <c r="T834" s="135">
        <f t="shared" ref="T834:T897" si="1017">SUM(Q834:S834)</f>
        <v>0</v>
      </c>
      <c r="U834" s="216"/>
      <c r="V834" s="129">
        <f>SUM(V835,V845)</f>
        <v>0</v>
      </c>
      <c r="W834" s="133">
        <f>SUM(W835,W845)</f>
        <v>0</v>
      </c>
      <c r="X834" s="134">
        <f t="shared" si="1006"/>
        <v>0</v>
      </c>
      <c r="Y834" s="133">
        <f>SUM(Y835,Y845)</f>
        <v>0</v>
      </c>
      <c r="Z834" s="133">
        <f>SUM(Z835,Z845)</f>
        <v>0</v>
      </c>
      <c r="AA834" s="135">
        <f t="shared" ref="AA834:AA897" si="1018">SUM(X834:Z834)</f>
        <v>0</v>
      </c>
      <c r="AB834" s="216"/>
      <c r="AC834" s="129">
        <f>SUM(AC835,AC845)</f>
        <v>0</v>
      </c>
      <c r="AD834" s="133">
        <f>SUM(AD835,AD845)</f>
        <v>0</v>
      </c>
      <c r="AE834" s="134">
        <f t="shared" si="1007"/>
        <v>0</v>
      </c>
      <c r="AF834" s="133">
        <f>SUM(AF835,AF845)</f>
        <v>0</v>
      </c>
      <c r="AG834" s="133">
        <f>SUM(AG835,AG845)</f>
        <v>0</v>
      </c>
      <c r="AH834" s="135">
        <f t="shared" ref="AH834:AH897" si="1019">SUM(AE834:AG834)</f>
        <v>0</v>
      </c>
      <c r="AJ834" s="130">
        <f t="shared" ref="AJ834:AU834" si="1020">SUM(AJ835,AJ845)</f>
        <v>0</v>
      </c>
      <c r="AK834" s="132">
        <f t="shared" si="1020"/>
        <v>0</v>
      </c>
      <c r="AL834" s="133">
        <f t="shared" si="1020"/>
        <v>0</v>
      </c>
      <c r="AM834" s="132">
        <f t="shared" si="1020"/>
        <v>0</v>
      </c>
      <c r="AN834" s="133">
        <f t="shared" si="1020"/>
        <v>0</v>
      </c>
      <c r="AO834" s="132">
        <f t="shared" si="1020"/>
        <v>0</v>
      </c>
      <c r="AP834" s="133">
        <f t="shared" si="1020"/>
        <v>0</v>
      </c>
      <c r="AQ834" s="132">
        <f t="shared" si="1020"/>
        <v>0</v>
      </c>
      <c r="AR834" s="133">
        <f t="shared" si="1020"/>
        <v>0</v>
      </c>
      <c r="AS834" s="132">
        <f t="shared" si="1020"/>
        <v>0</v>
      </c>
      <c r="AT834" s="133">
        <f t="shared" si="1020"/>
        <v>0</v>
      </c>
      <c r="AU834" s="132">
        <f t="shared" si="1020"/>
        <v>0</v>
      </c>
      <c r="AV834" s="133">
        <f t="shared" si="1009"/>
        <v>0</v>
      </c>
      <c r="AW834" s="132">
        <f t="shared" si="1010"/>
        <v>0</v>
      </c>
      <c r="AX834" s="210"/>
      <c r="AY834" s="130">
        <f t="shared" si="1011"/>
        <v>0</v>
      </c>
      <c r="AZ834" s="132">
        <f t="shared" si="1012"/>
        <v>0</v>
      </c>
      <c r="BA834" s="133">
        <f t="shared" si="1013"/>
        <v>0</v>
      </c>
      <c r="BB834" s="132">
        <f t="shared" si="1014"/>
        <v>0</v>
      </c>
      <c r="BC834" s="132">
        <f t="shared" si="1015"/>
        <v>0</v>
      </c>
      <c r="BD834" s="137">
        <f t="shared" si="1016"/>
        <v>0</v>
      </c>
    </row>
    <row r="835" spans="2:56" x14ac:dyDescent="0.3">
      <c r="B835" s="220" t="s">
        <v>51</v>
      </c>
      <c r="C835" s="110">
        <f>SUM(C836:C844)</f>
        <v>0</v>
      </c>
      <c r="D835" s="111">
        <f>SUM(D836:D844)</f>
        <v>0</v>
      </c>
      <c r="E835" s="112">
        <f t="shared" si="1002"/>
        <v>0</v>
      </c>
      <c r="F835" s="110">
        <f>SUM(F836:F844)</f>
        <v>0</v>
      </c>
      <c r="G835" s="111">
        <f>SUM(G836:G844)</f>
        <v>0</v>
      </c>
      <c r="H835" s="112">
        <f t="shared" si="1003"/>
        <v>0</v>
      </c>
      <c r="I835" s="110">
        <f>SUM(I836:I844)</f>
        <v>0</v>
      </c>
      <c r="J835" s="111">
        <f>SUM(J836:J844)</f>
        <v>0</v>
      </c>
      <c r="K835" s="112">
        <f t="shared" si="1004"/>
        <v>0</v>
      </c>
      <c r="L835" s="110">
        <f>SUM(L836:L844)</f>
        <v>0</v>
      </c>
      <c r="M835" s="113">
        <f>SUM(M836:M844)</f>
        <v>0</v>
      </c>
      <c r="N835" s="114">
        <f>SUM(N836:N844)</f>
        <v>0</v>
      </c>
      <c r="O835" s="110">
        <f>SUM(O836:O844)</f>
        <v>0</v>
      </c>
      <c r="P835" s="114">
        <f>SUM(P836:P844)</f>
        <v>0</v>
      </c>
      <c r="Q835" s="139">
        <f t="shared" si="1005"/>
        <v>0</v>
      </c>
      <c r="R835" s="114">
        <f>SUM(R836:R844)</f>
        <v>0</v>
      </c>
      <c r="S835" s="114">
        <f>SUM(S836:S844)</f>
        <v>0</v>
      </c>
      <c r="T835" s="140">
        <f t="shared" si="1017"/>
        <v>0</v>
      </c>
      <c r="U835" s="216"/>
      <c r="V835" s="110">
        <f>SUM(V836:V844)</f>
        <v>0</v>
      </c>
      <c r="W835" s="114">
        <f>SUM(W836:W844)</f>
        <v>0</v>
      </c>
      <c r="X835" s="139">
        <f t="shared" si="1006"/>
        <v>0</v>
      </c>
      <c r="Y835" s="114">
        <f>SUM(Y836:Y844)</f>
        <v>0</v>
      </c>
      <c r="Z835" s="114">
        <f>SUM(Z836:Z844)</f>
        <v>0</v>
      </c>
      <c r="AA835" s="140">
        <f t="shared" si="1018"/>
        <v>0</v>
      </c>
      <c r="AB835" s="216"/>
      <c r="AC835" s="110">
        <f>SUM(AC836:AC844)</f>
        <v>0</v>
      </c>
      <c r="AD835" s="114">
        <f>SUM(AD836:AD844)</f>
        <v>0</v>
      </c>
      <c r="AE835" s="139">
        <f t="shared" si="1007"/>
        <v>0</v>
      </c>
      <c r="AF835" s="114">
        <f>SUM(AF836:AF844)</f>
        <v>0</v>
      </c>
      <c r="AG835" s="114">
        <f>SUM(AG836:AG844)</f>
        <v>0</v>
      </c>
      <c r="AH835" s="140">
        <f t="shared" si="1019"/>
        <v>0</v>
      </c>
      <c r="AJ835" s="111">
        <f t="shared" ref="AJ835:AU835" si="1021">SUM(AJ836:AJ844)</f>
        <v>0</v>
      </c>
      <c r="AK835" s="113">
        <f t="shared" si="1021"/>
        <v>0</v>
      </c>
      <c r="AL835" s="114">
        <f t="shared" si="1021"/>
        <v>0</v>
      </c>
      <c r="AM835" s="113">
        <f t="shared" si="1021"/>
        <v>0</v>
      </c>
      <c r="AN835" s="114">
        <f t="shared" si="1021"/>
        <v>0</v>
      </c>
      <c r="AO835" s="113">
        <f t="shared" si="1021"/>
        <v>0</v>
      </c>
      <c r="AP835" s="114">
        <f t="shared" si="1021"/>
        <v>0</v>
      </c>
      <c r="AQ835" s="113">
        <f t="shared" si="1021"/>
        <v>0</v>
      </c>
      <c r="AR835" s="114">
        <f t="shared" si="1021"/>
        <v>0</v>
      </c>
      <c r="AS835" s="113">
        <f t="shared" si="1021"/>
        <v>0</v>
      </c>
      <c r="AT835" s="114">
        <f t="shared" si="1021"/>
        <v>0</v>
      </c>
      <c r="AU835" s="113">
        <f t="shared" si="1021"/>
        <v>0</v>
      </c>
      <c r="AV835" s="114">
        <f t="shared" si="1009"/>
        <v>0</v>
      </c>
      <c r="AW835" s="113">
        <f t="shared" si="1010"/>
        <v>0</v>
      </c>
      <c r="AX835" s="210"/>
      <c r="AY835" s="111">
        <f t="shared" si="1011"/>
        <v>0</v>
      </c>
      <c r="AZ835" s="113">
        <f t="shared" si="1012"/>
        <v>0</v>
      </c>
      <c r="BA835" s="114">
        <f t="shared" si="1013"/>
        <v>0</v>
      </c>
      <c r="BB835" s="113">
        <f t="shared" si="1014"/>
        <v>0</v>
      </c>
      <c r="BC835" s="113">
        <f t="shared" si="1015"/>
        <v>0</v>
      </c>
      <c r="BD835" s="117">
        <f t="shared" si="1016"/>
        <v>0</v>
      </c>
    </row>
    <row r="836" spans="2:56" x14ac:dyDescent="0.3">
      <c r="B836" s="211" t="s">
        <v>52</v>
      </c>
      <c r="C836" s="212"/>
      <c r="D836" s="213"/>
      <c r="E836" s="144">
        <f t="shared" si="1002"/>
        <v>0</v>
      </c>
      <c r="F836" s="212"/>
      <c r="G836" s="213"/>
      <c r="H836" s="144">
        <f t="shared" si="1003"/>
        <v>0</v>
      </c>
      <c r="I836" s="212"/>
      <c r="J836" s="213"/>
      <c r="K836" s="144">
        <f t="shared" si="1004"/>
        <v>0</v>
      </c>
      <c r="L836" s="212"/>
      <c r="M836" s="214"/>
      <c r="N836" s="215"/>
      <c r="O836" s="212"/>
      <c r="P836" s="215"/>
      <c r="Q836" s="139">
        <f t="shared" si="1005"/>
        <v>0</v>
      </c>
      <c r="R836" s="215"/>
      <c r="S836" s="215"/>
      <c r="T836" s="140">
        <f t="shared" si="1017"/>
        <v>0</v>
      </c>
      <c r="U836" s="216"/>
      <c r="V836" s="212"/>
      <c r="W836" s="215"/>
      <c r="X836" s="139">
        <f t="shared" si="1006"/>
        <v>0</v>
      </c>
      <c r="Y836" s="215"/>
      <c r="Z836" s="215"/>
      <c r="AA836" s="140">
        <f t="shared" si="1018"/>
        <v>0</v>
      </c>
      <c r="AB836" s="216"/>
      <c r="AC836" s="212"/>
      <c r="AD836" s="215"/>
      <c r="AE836" s="139">
        <f t="shared" si="1007"/>
        <v>0</v>
      </c>
      <c r="AF836" s="215"/>
      <c r="AG836" s="215"/>
      <c r="AH836" s="140">
        <f t="shared" si="1019"/>
        <v>0</v>
      </c>
      <c r="AJ836" s="217"/>
      <c r="AK836" s="218"/>
      <c r="AL836" s="219"/>
      <c r="AM836" s="218"/>
      <c r="AN836" s="219"/>
      <c r="AO836" s="218"/>
      <c r="AP836" s="219"/>
      <c r="AQ836" s="218"/>
      <c r="AR836" s="219"/>
      <c r="AS836" s="218"/>
      <c r="AT836" s="219"/>
      <c r="AU836" s="218"/>
      <c r="AV836" s="114">
        <f t="shared" si="1009"/>
        <v>0</v>
      </c>
      <c r="AW836" s="113">
        <f t="shared" si="1010"/>
        <v>0</v>
      </c>
      <c r="AX836" s="210"/>
      <c r="AY836" s="111">
        <f t="shared" si="1011"/>
        <v>0</v>
      </c>
      <c r="AZ836" s="113">
        <f t="shared" si="1012"/>
        <v>0</v>
      </c>
      <c r="BA836" s="114">
        <f t="shared" si="1013"/>
        <v>0</v>
      </c>
      <c r="BB836" s="113">
        <f t="shared" si="1014"/>
        <v>0</v>
      </c>
      <c r="BC836" s="113">
        <f t="shared" si="1015"/>
        <v>0</v>
      </c>
      <c r="BD836" s="117">
        <f t="shared" si="1016"/>
        <v>0</v>
      </c>
    </row>
    <row r="837" spans="2:56" x14ac:dyDescent="0.3">
      <c r="B837" s="211" t="s">
        <v>53</v>
      </c>
      <c r="C837" s="212"/>
      <c r="D837" s="213"/>
      <c r="E837" s="144">
        <f t="shared" si="1002"/>
        <v>0</v>
      </c>
      <c r="F837" s="212"/>
      <c r="G837" s="213"/>
      <c r="H837" s="144">
        <f t="shared" si="1003"/>
        <v>0</v>
      </c>
      <c r="I837" s="212"/>
      <c r="J837" s="213"/>
      <c r="K837" s="144">
        <f t="shared" si="1004"/>
        <v>0</v>
      </c>
      <c r="L837" s="212"/>
      <c r="M837" s="214"/>
      <c r="N837" s="215"/>
      <c r="O837" s="212"/>
      <c r="P837" s="215"/>
      <c r="Q837" s="139">
        <f t="shared" si="1005"/>
        <v>0</v>
      </c>
      <c r="R837" s="215"/>
      <c r="S837" s="215"/>
      <c r="T837" s="140">
        <f t="shared" si="1017"/>
        <v>0</v>
      </c>
      <c r="U837" s="216"/>
      <c r="V837" s="212"/>
      <c r="W837" s="215"/>
      <c r="X837" s="139">
        <f t="shared" si="1006"/>
        <v>0</v>
      </c>
      <c r="Y837" s="215"/>
      <c r="Z837" s="215"/>
      <c r="AA837" s="140">
        <f t="shared" si="1018"/>
        <v>0</v>
      </c>
      <c r="AB837" s="216"/>
      <c r="AC837" s="212"/>
      <c r="AD837" s="215"/>
      <c r="AE837" s="139">
        <f t="shared" si="1007"/>
        <v>0</v>
      </c>
      <c r="AF837" s="215"/>
      <c r="AG837" s="215"/>
      <c r="AH837" s="140">
        <f t="shared" si="1019"/>
        <v>0</v>
      </c>
      <c r="AJ837" s="217"/>
      <c r="AK837" s="218"/>
      <c r="AL837" s="219"/>
      <c r="AM837" s="218"/>
      <c r="AN837" s="219"/>
      <c r="AO837" s="218"/>
      <c r="AP837" s="219"/>
      <c r="AQ837" s="218"/>
      <c r="AR837" s="219"/>
      <c r="AS837" s="218"/>
      <c r="AT837" s="219"/>
      <c r="AU837" s="218"/>
      <c r="AV837" s="114">
        <f t="shared" si="1009"/>
        <v>0</v>
      </c>
      <c r="AW837" s="113">
        <f t="shared" si="1010"/>
        <v>0</v>
      </c>
      <c r="AX837" s="210"/>
      <c r="AY837" s="111">
        <f t="shared" si="1011"/>
        <v>0</v>
      </c>
      <c r="AZ837" s="113">
        <f t="shared" si="1012"/>
        <v>0</v>
      </c>
      <c r="BA837" s="114">
        <f t="shared" si="1013"/>
        <v>0</v>
      </c>
      <c r="BB837" s="113">
        <f t="shared" si="1014"/>
        <v>0</v>
      </c>
      <c r="BC837" s="113">
        <f t="shared" si="1015"/>
        <v>0</v>
      </c>
      <c r="BD837" s="117">
        <f t="shared" si="1016"/>
        <v>0</v>
      </c>
    </row>
    <row r="838" spans="2:56" x14ac:dyDescent="0.3">
      <c r="B838" s="211" t="s">
        <v>54</v>
      </c>
      <c r="C838" s="212"/>
      <c r="D838" s="213"/>
      <c r="E838" s="144">
        <f t="shared" si="1002"/>
        <v>0</v>
      </c>
      <c r="F838" s="212"/>
      <c r="G838" s="213"/>
      <c r="H838" s="144">
        <f t="shared" si="1003"/>
        <v>0</v>
      </c>
      <c r="I838" s="212"/>
      <c r="J838" s="213"/>
      <c r="K838" s="144">
        <f t="shared" si="1004"/>
        <v>0</v>
      </c>
      <c r="L838" s="212"/>
      <c r="M838" s="214"/>
      <c r="N838" s="215"/>
      <c r="O838" s="212"/>
      <c r="P838" s="215"/>
      <c r="Q838" s="139">
        <f t="shared" si="1005"/>
        <v>0</v>
      </c>
      <c r="R838" s="215"/>
      <c r="S838" s="215"/>
      <c r="T838" s="140">
        <f t="shared" si="1017"/>
        <v>0</v>
      </c>
      <c r="U838" s="216"/>
      <c r="V838" s="212"/>
      <c r="W838" s="215"/>
      <c r="X838" s="139">
        <f t="shared" si="1006"/>
        <v>0</v>
      </c>
      <c r="Y838" s="215"/>
      <c r="Z838" s="215"/>
      <c r="AA838" s="140">
        <f t="shared" si="1018"/>
        <v>0</v>
      </c>
      <c r="AB838" s="216"/>
      <c r="AC838" s="212"/>
      <c r="AD838" s="215"/>
      <c r="AE838" s="139">
        <f t="shared" si="1007"/>
        <v>0</v>
      </c>
      <c r="AF838" s="215"/>
      <c r="AG838" s="215"/>
      <c r="AH838" s="140">
        <f t="shared" si="1019"/>
        <v>0</v>
      </c>
      <c r="AJ838" s="217"/>
      <c r="AK838" s="218"/>
      <c r="AL838" s="219"/>
      <c r="AM838" s="218"/>
      <c r="AN838" s="219"/>
      <c r="AO838" s="218"/>
      <c r="AP838" s="219"/>
      <c r="AQ838" s="218"/>
      <c r="AR838" s="219"/>
      <c r="AS838" s="218"/>
      <c r="AT838" s="219"/>
      <c r="AU838" s="218"/>
      <c r="AV838" s="114">
        <f t="shared" si="1009"/>
        <v>0</v>
      </c>
      <c r="AW838" s="113">
        <f t="shared" si="1010"/>
        <v>0</v>
      </c>
      <c r="AX838" s="210"/>
      <c r="AY838" s="111">
        <f t="shared" si="1011"/>
        <v>0</v>
      </c>
      <c r="AZ838" s="113">
        <f t="shared" si="1012"/>
        <v>0</v>
      </c>
      <c r="BA838" s="114">
        <f t="shared" si="1013"/>
        <v>0</v>
      </c>
      <c r="BB838" s="113">
        <f t="shared" si="1014"/>
        <v>0</v>
      </c>
      <c r="BC838" s="113">
        <f t="shared" si="1015"/>
        <v>0</v>
      </c>
      <c r="BD838" s="117">
        <f t="shared" si="1016"/>
        <v>0</v>
      </c>
    </row>
    <row r="839" spans="2:56" x14ac:dyDescent="0.3">
      <c r="B839" s="211" t="s">
        <v>55</v>
      </c>
      <c r="C839" s="212"/>
      <c r="D839" s="213"/>
      <c r="E839" s="144">
        <f t="shared" si="1002"/>
        <v>0</v>
      </c>
      <c r="F839" s="212"/>
      <c r="G839" s="213"/>
      <c r="H839" s="144">
        <f t="shared" si="1003"/>
        <v>0</v>
      </c>
      <c r="I839" s="212"/>
      <c r="J839" s="213"/>
      <c r="K839" s="144">
        <f t="shared" si="1004"/>
        <v>0</v>
      </c>
      <c r="L839" s="212"/>
      <c r="M839" s="214"/>
      <c r="N839" s="215"/>
      <c r="O839" s="212"/>
      <c r="P839" s="215"/>
      <c r="Q839" s="139">
        <f t="shared" si="1005"/>
        <v>0</v>
      </c>
      <c r="R839" s="215"/>
      <c r="S839" s="215"/>
      <c r="T839" s="140">
        <f t="shared" si="1017"/>
        <v>0</v>
      </c>
      <c r="U839" s="216"/>
      <c r="V839" s="212"/>
      <c r="W839" s="215"/>
      <c r="X839" s="139">
        <f t="shared" si="1006"/>
        <v>0</v>
      </c>
      <c r="Y839" s="215"/>
      <c r="Z839" s="215"/>
      <c r="AA839" s="140">
        <f t="shared" si="1018"/>
        <v>0</v>
      </c>
      <c r="AB839" s="216"/>
      <c r="AC839" s="212"/>
      <c r="AD839" s="215"/>
      <c r="AE839" s="139">
        <f t="shared" si="1007"/>
        <v>0</v>
      </c>
      <c r="AF839" s="215"/>
      <c r="AG839" s="215"/>
      <c r="AH839" s="140">
        <f t="shared" si="1019"/>
        <v>0</v>
      </c>
      <c r="AJ839" s="217"/>
      <c r="AK839" s="218"/>
      <c r="AL839" s="219"/>
      <c r="AM839" s="218"/>
      <c r="AN839" s="219"/>
      <c r="AO839" s="218"/>
      <c r="AP839" s="219"/>
      <c r="AQ839" s="218"/>
      <c r="AR839" s="219"/>
      <c r="AS839" s="218"/>
      <c r="AT839" s="219"/>
      <c r="AU839" s="218"/>
      <c r="AV839" s="114">
        <f t="shared" si="1009"/>
        <v>0</v>
      </c>
      <c r="AW839" s="113">
        <f t="shared" si="1010"/>
        <v>0</v>
      </c>
      <c r="AX839" s="210"/>
      <c r="AY839" s="111">
        <f t="shared" si="1011"/>
        <v>0</v>
      </c>
      <c r="AZ839" s="113">
        <f t="shared" si="1012"/>
        <v>0</v>
      </c>
      <c r="BA839" s="114">
        <f t="shared" si="1013"/>
        <v>0</v>
      </c>
      <c r="BB839" s="113">
        <f t="shared" si="1014"/>
        <v>0</v>
      </c>
      <c r="BC839" s="113">
        <f t="shared" si="1015"/>
        <v>0</v>
      </c>
      <c r="BD839" s="117">
        <f t="shared" si="1016"/>
        <v>0</v>
      </c>
    </row>
    <row r="840" spans="2:56" x14ac:dyDescent="0.3">
      <c r="B840" s="211" t="s">
        <v>56</v>
      </c>
      <c r="C840" s="212"/>
      <c r="D840" s="213"/>
      <c r="E840" s="144">
        <f t="shared" si="1002"/>
        <v>0</v>
      </c>
      <c r="F840" s="212"/>
      <c r="G840" s="213"/>
      <c r="H840" s="144">
        <f t="shared" si="1003"/>
        <v>0</v>
      </c>
      <c r="I840" s="212"/>
      <c r="J840" s="213"/>
      <c r="K840" s="144">
        <f t="shared" si="1004"/>
        <v>0</v>
      </c>
      <c r="L840" s="212"/>
      <c r="M840" s="214"/>
      <c r="N840" s="215"/>
      <c r="O840" s="212"/>
      <c r="P840" s="215"/>
      <c r="Q840" s="139">
        <f t="shared" si="1005"/>
        <v>0</v>
      </c>
      <c r="R840" s="215"/>
      <c r="S840" s="215"/>
      <c r="T840" s="140">
        <f t="shared" si="1017"/>
        <v>0</v>
      </c>
      <c r="U840" s="216"/>
      <c r="V840" s="212"/>
      <c r="W840" s="215"/>
      <c r="X840" s="139">
        <f t="shared" si="1006"/>
        <v>0</v>
      </c>
      <c r="Y840" s="215"/>
      <c r="Z840" s="215"/>
      <c r="AA840" s="140">
        <f t="shared" si="1018"/>
        <v>0</v>
      </c>
      <c r="AB840" s="216"/>
      <c r="AC840" s="212"/>
      <c r="AD840" s="215"/>
      <c r="AE840" s="139">
        <f t="shared" si="1007"/>
        <v>0</v>
      </c>
      <c r="AF840" s="215"/>
      <c r="AG840" s="215"/>
      <c r="AH840" s="140">
        <f t="shared" si="1019"/>
        <v>0</v>
      </c>
      <c r="AJ840" s="217"/>
      <c r="AK840" s="218"/>
      <c r="AL840" s="219"/>
      <c r="AM840" s="218"/>
      <c r="AN840" s="219"/>
      <c r="AO840" s="218"/>
      <c r="AP840" s="219"/>
      <c r="AQ840" s="218"/>
      <c r="AR840" s="219"/>
      <c r="AS840" s="218"/>
      <c r="AT840" s="219"/>
      <c r="AU840" s="218"/>
      <c r="AV840" s="114">
        <f t="shared" si="1009"/>
        <v>0</v>
      </c>
      <c r="AW840" s="113">
        <f t="shared" si="1010"/>
        <v>0</v>
      </c>
      <c r="AX840" s="210"/>
      <c r="AY840" s="111">
        <f t="shared" si="1011"/>
        <v>0</v>
      </c>
      <c r="AZ840" s="113">
        <f t="shared" si="1012"/>
        <v>0</v>
      </c>
      <c r="BA840" s="114">
        <f t="shared" si="1013"/>
        <v>0</v>
      </c>
      <c r="BB840" s="113">
        <f t="shared" si="1014"/>
        <v>0</v>
      </c>
      <c r="BC840" s="113">
        <f t="shared" si="1015"/>
        <v>0</v>
      </c>
      <c r="BD840" s="117">
        <f t="shared" si="1016"/>
        <v>0</v>
      </c>
    </row>
    <row r="841" spans="2:56" x14ac:dyDescent="0.3">
      <c r="B841" s="211" t="s">
        <v>57</v>
      </c>
      <c r="C841" s="212"/>
      <c r="D841" s="213"/>
      <c r="E841" s="144">
        <f t="shared" si="1002"/>
        <v>0</v>
      </c>
      <c r="F841" s="212"/>
      <c r="G841" s="213"/>
      <c r="H841" s="144">
        <f t="shared" si="1003"/>
        <v>0</v>
      </c>
      <c r="I841" s="212"/>
      <c r="J841" s="213"/>
      <c r="K841" s="144">
        <f t="shared" si="1004"/>
        <v>0</v>
      </c>
      <c r="L841" s="212"/>
      <c r="M841" s="214"/>
      <c r="N841" s="215"/>
      <c r="O841" s="212"/>
      <c r="P841" s="215"/>
      <c r="Q841" s="139">
        <f t="shared" si="1005"/>
        <v>0</v>
      </c>
      <c r="R841" s="215"/>
      <c r="S841" s="215"/>
      <c r="T841" s="140">
        <f t="shared" si="1017"/>
        <v>0</v>
      </c>
      <c r="U841" s="216"/>
      <c r="V841" s="212"/>
      <c r="W841" s="215"/>
      <c r="X841" s="139">
        <f t="shared" si="1006"/>
        <v>0</v>
      </c>
      <c r="Y841" s="215"/>
      <c r="Z841" s="215"/>
      <c r="AA841" s="140">
        <f t="shared" si="1018"/>
        <v>0</v>
      </c>
      <c r="AB841" s="216"/>
      <c r="AC841" s="212"/>
      <c r="AD841" s="215"/>
      <c r="AE841" s="139">
        <f t="shared" si="1007"/>
        <v>0</v>
      </c>
      <c r="AF841" s="215"/>
      <c r="AG841" s="215"/>
      <c r="AH841" s="140">
        <f t="shared" si="1019"/>
        <v>0</v>
      </c>
      <c r="AJ841" s="217"/>
      <c r="AK841" s="218"/>
      <c r="AL841" s="219"/>
      <c r="AM841" s="218"/>
      <c r="AN841" s="219"/>
      <c r="AO841" s="218"/>
      <c r="AP841" s="219"/>
      <c r="AQ841" s="218"/>
      <c r="AR841" s="219"/>
      <c r="AS841" s="218"/>
      <c r="AT841" s="219"/>
      <c r="AU841" s="218"/>
      <c r="AV841" s="114">
        <f t="shared" si="1009"/>
        <v>0</v>
      </c>
      <c r="AW841" s="113">
        <f t="shared" si="1010"/>
        <v>0</v>
      </c>
      <c r="AX841" s="210"/>
      <c r="AY841" s="111">
        <f t="shared" si="1011"/>
        <v>0</v>
      </c>
      <c r="AZ841" s="113">
        <f t="shared" si="1012"/>
        <v>0</v>
      </c>
      <c r="BA841" s="114">
        <f t="shared" si="1013"/>
        <v>0</v>
      </c>
      <c r="BB841" s="113">
        <f t="shared" si="1014"/>
        <v>0</v>
      </c>
      <c r="BC841" s="113">
        <f t="shared" si="1015"/>
        <v>0</v>
      </c>
      <c r="BD841" s="117">
        <f t="shared" si="1016"/>
        <v>0</v>
      </c>
    </row>
    <row r="842" spans="2:56" x14ac:dyDescent="0.3">
      <c r="B842" s="211" t="s">
        <v>58</v>
      </c>
      <c r="C842" s="212"/>
      <c r="D842" s="213"/>
      <c r="E842" s="144">
        <f t="shared" si="1002"/>
        <v>0</v>
      </c>
      <c r="F842" s="212"/>
      <c r="G842" s="213"/>
      <c r="H842" s="144">
        <f t="shared" si="1003"/>
        <v>0</v>
      </c>
      <c r="I842" s="212"/>
      <c r="J842" s="213"/>
      <c r="K842" s="144">
        <f t="shared" si="1004"/>
        <v>0</v>
      </c>
      <c r="L842" s="212"/>
      <c r="M842" s="214"/>
      <c r="N842" s="215"/>
      <c r="O842" s="212"/>
      <c r="P842" s="215"/>
      <c r="Q842" s="139">
        <f t="shared" si="1005"/>
        <v>0</v>
      </c>
      <c r="R842" s="215"/>
      <c r="S842" s="215"/>
      <c r="T842" s="140">
        <f t="shared" si="1017"/>
        <v>0</v>
      </c>
      <c r="U842" s="216"/>
      <c r="V842" s="212"/>
      <c r="W842" s="215"/>
      <c r="X842" s="139">
        <f t="shared" si="1006"/>
        <v>0</v>
      </c>
      <c r="Y842" s="215"/>
      <c r="Z842" s="215"/>
      <c r="AA842" s="140">
        <f t="shared" si="1018"/>
        <v>0</v>
      </c>
      <c r="AB842" s="216"/>
      <c r="AC842" s="212"/>
      <c r="AD842" s="215"/>
      <c r="AE842" s="139">
        <f t="shared" si="1007"/>
        <v>0</v>
      </c>
      <c r="AF842" s="215"/>
      <c r="AG842" s="215"/>
      <c r="AH842" s="140">
        <f t="shared" si="1019"/>
        <v>0</v>
      </c>
      <c r="AJ842" s="217"/>
      <c r="AK842" s="218"/>
      <c r="AL842" s="219"/>
      <c r="AM842" s="218"/>
      <c r="AN842" s="219"/>
      <c r="AO842" s="218"/>
      <c r="AP842" s="219"/>
      <c r="AQ842" s="218"/>
      <c r="AR842" s="219"/>
      <c r="AS842" s="218"/>
      <c r="AT842" s="219"/>
      <c r="AU842" s="218"/>
      <c r="AV842" s="114">
        <f t="shared" si="1009"/>
        <v>0</v>
      </c>
      <c r="AW842" s="113">
        <f t="shared" si="1010"/>
        <v>0</v>
      </c>
      <c r="AX842" s="210"/>
      <c r="AY842" s="111">
        <f t="shared" si="1011"/>
        <v>0</v>
      </c>
      <c r="AZ842" s="113">
        <f t="shared" si="1012"/>
        <v>0</v>
      </c>
      <c r="BA842" s="114">
        <f t="shared" si="1013"/>
        <v>0</v>
      </c>
      <c r="BB842" s="113">
        <f t="shared" si="1014"/>
        <v>0</v>
      </c>
      <c r="BC842" s="113">
        <f t="shared" si="1015"/>
        <v>0</v>
      </c>
      <c r="BD842" s="117">
        <f t="shared" si="1016"/>
        <v>0</v>
      </c>
    </row>
    <row r="843" spans="2:56" x14ac:dyDescent="0.3">
      <c r="B843" s="211" t="s">
        <v>59</v>
      </c>
      <c r="C843" s="212"/>
      <c r="D843" s="213"/>
      <c r="E843" s="144">
        <f t="shared" si="1002"/>
        <v>0</v>
      </c>
      <c r="F843" s="212"/>
      <c r="G843" s="213"/>
      <c r="H843" s="144">
        <f t="shared" si="1003"/>
        <v>0</v>
      </c>
      <c r="I843" s="212"/>
      <c r="J843" s="213"/>
      <c r="K843" s="144">
        <f t="shared" si="1004"/>
        <v>0</v>
      </c>
      <c r="L843" s="212"/>
      <c r="M843" s="214"/>
      <c r="N843" s="215"/>
      <c r="O843" s="212"/>
      <c r="P843" s="215"/>
      <c r="Q843" s="139">
        <f t="shared" si="1005"/>
        <v>0</v>
      </c>
      <c r="R843" s="215"/>
      <c r="S843" s="215"/>
      <c r="T843" s="140">
        <f t="shared" si="1017"/>
        <v>0</v>
      </c>
      <c r="U843" s="216"/>
      <c r="V843" s="212"/>
      <c r="W843" s="215"/>
      <c r="X843" s="139">
        <f t="shared" si="1006"/>
        <v>0</v>
      </c>
      <c r="Y843" s="215"/>
      <c r="Z843" s="215"/>
      <c r="AA843" s="140">
        <f t="shared" si="1018"/>
        <v>0</v>
      </c>
      <c r="AB843" s="216"/>
      <c r="AC843" s="212"/>
      <c r="AD843" s="215"/>
      <c r="AE843" s="139">
        <f t="shared" si="1007"/>
        <v>0</v>
      </c>
      <c r="AF843" s="215"/>
      <c r="AG843" s="215"/>
      <c r="AH843" s="140">
        <f t="shared" si="1019"/>
        <v>0</v>
      </c>
      <c r="AJ843" s="217"/>
      <c r="AK843" s="218"/>
      <c r="AL843" s="219"/>
      <c r="AM843" s="218"/>
      <c r="AN843" s="219"/>
      <c r="AO843" s="218"/>
      <c r="AP843" s="219"/>
      <c r="AQ843" s="218"/>
      <c r="AR843" s="219"/>
      <c r="AS843" s="218"/>
      <c r="AT843" s="219"/>
      <c r="AU843" s="218"/>
      <c r="AV843" s="114">
        <f t="shared" si="1009"/>
        <v>0</v>
      </c>
      <c r="AW843" s="113">
        <f t="shared" si="1010"/>
        <v>0</v>
      </c>
      <c r="AX843" s="210"/>
      <c r="AY843" s="111">
        <f t="shared" si="1011"/>
        <v>0</v>
      </c>
      <c r="AZ843" s="113">
        <f t="shared" si="1012"/>
        <v>0</v>
      </c>
      <c r="BA843" s="114">
        <f t="shared" si="1013"/>
        <v>0</v>
      </c>
      <c r="BB843" s="113">
        <f t="shared" si="1014"/>
        <v>0</v>
      </c>
      <c r="BC843" s="113">
        <f t="shared" si="1015"/>
        <v>0</v>
      </c>
      <c r="BD843" s="117">
        <f t="shared" si="1016"/>
        <v>0</v>
      </c>
    </row>
    <row r="844" spans="2:56" x14ac:dyDescent="0.3">
      <c r="B844" s="211" t="s">
        <v>60</v>
      </c>
      <c r="C844" s="212"/>
      <c r="D844" s="213"/>
      <c r="E844" s="144">
        <f t="shared" si="1002"/>
        <v>0</v>
      </c>
      <c r="F844" s="212"/>
      <c r="G844" s="213"/>
      <c r="H844" s="144">
        <f t="shared" si="1003"/>
        <v>0</v>
      </c>
      <c r="I844" s="212"/>
      <c r="J844" s="213"/>
      <c r="K844" s="144">
        <f t="shared" si="1004"/>
        <v>0</v>
      </c>
      <c r="L844" s="212"/>
      <c r="M844" s="214"/>
      <c r="N844" s="215"/>
      <c r="O844" s="212"/>
      <c r="P844" s="215"/>
      <c r="Q844" s="139">
        <f t="shared" si="1005"/>
        <v>0</v>
      </c>
      <c r="R844" s="215"/>
      <c r="S844" s="215"/>
      <c r="T844" s="140">
        <f t="shared" si="1017"/>
        <v>0</v>
      </c>
      <c r="U844" s="216"/>
      <c r="V844" s="212"/>
      <c r="W844" s="215"/>
      <c r="X844" s="139">
        <f t="shared" si="1006"/>
        <v>0</v>
      </c>
      <c r="Y844" s="215"/>
      <c r="Z844" s="215"/>
      <c r="AA844" s="140">
        <f t="shared" si="1018"/>
        <v>0</v>
      </c>
      <c r="AB844" s="216"/>
      <c r="AC844" s="212"/>
      <c r="AD844" s="215"/>
      <c r="AE844" s="139">
        <f t="shared" si="1007"/>
        <v>0</v>
      </c>
      <c r="AF844" s="215"/>
      <c r="AG844" s="215"/>
      <c r="AH844" s="140">
        <f t="shared" si="1019"/>
        <v>0</v>
      </c>
      <c r="AJ844" s="217"/>
      <c r="AK844" s="218"/>
      <c r="AL844" s="219"/>
      <c r="AM844" s="218"/>
      <c r="AN844" s="219"/>
      <c r="AO844" s="218"/>
      <c r="AP844" s="219"/>
      <c r="AQ844" s="218"/>
      <c r="AR844" s="219"/>
      <c r="AS844" s="218"/>
      <c r="AT844" s="219"/>
      <c r="AU844" s="218"/>
      <c r="AV844" s="114">
        <f t="shared" si="1009"/>
        <v>0</v>
      </c>
      <c r="AW844" s="113">
        <f t="shared" si="1010"/>
        <v>0</v>
      </c>
      <c r="AX844" s="210"/>
      <c r="AY844" s="111">
        <f t="shared" si="1011"/>
        <v>0</v>
      </c>
      <c r="AZ844" s="113">
        <f t="shared" si="1012"/>
        <v>0</v>
      </c>
      <c r="BA844" s="114">
        <f t="shared" si="1013"/>
        <v>0</v>
      </c>
      <c r="BB844" s="113">
        <f t="shared" si="1014"/>
        <v>0</v>
      </c>
      <c r="BC844" s="113">
        <f t="shared" si="1015"/>
        <v>0</v>
      </c>
      <c r="BD844" s="117">
        <f t="shared" si="1016"/>
        <v>0</v>
      </c>
    </row>
    <row r="845" spans="2:56" x14ac:dyDescent="0.3">
      <c r="B845" s="220" t="s">
        <v>61</v>
      </c>
      <c r="C845" s="110">
        <f>SUM(C846:C849)</f>
        <v>0</v>
      </c>
      <c r="D845" s="111">
        <f>SUM(D846:D849)</f>
        <v>0</v>
      </c>
      <c r="E845" s="112">
        <f t="shared" si="1002"/>
        <v>0</v>
      </c>
      <c r="F845" s="110">
        <f>SUM(F846:F849)</f>
        <v>0</v>
      </c>
      <c r="G845" s="111">
        <f>SUM(G846:G849)</f>
        <v>0</v>
      </c>
      <c r="H845" s="112">
        <f t="shared" si="1003"/>
        <v>0</v>
      </c>
      <c r="I845" s="110">
        <f>SUM(I846:I849)</f>
        <v>0</v>
      </c>
      <c r="J845" s="111">
        <f>SUM(J846:J849)</f>
        <v>0</v>
      </c>
      <c r="K845" s="112">
        <f t="shared" si="1004"/>
        <v>0</v>
      </c>
      <c r="L845" s="110">
        <f>SUM(L846:L849)</f>
        <v>0</v>
      </c>
      <c r="M845" s="113">
        <f>SUM(M846:M849)</f>
        <v>0</v>
      </c>
      <c r="N845" s="114">
        <f>SUM(N846:N849)</f>
        <v>0</v>
      </c>
      <c r="O845" s="110">
        <f>SUM(O846:O849)</f>
        <v>0</v>
      </c>
      <c r="P845" s="114">
        <f>SUM(P846:P849)</f>
        <v>0</v>
      </c>
      <c r="Q845" s="139">
        <f t="shared" si="1005"/>
        <v>0</v>
      </c>
      <c r="R845" s="114">
        <f>SUM(R846:R849)</f>
        <v>0</v>
      </c>
      <c r="S845" s="114">
        <f>SUM(S846:S849)</f>
        <v>0</v>
      </c>
      <c r="T845" s="140">
        <f t="shared" si="1017"/>
        <v>0</v>
      </c>
      <c r="U845" s="216"/>
      <c r="V845" s="110">
        <f>SUM(V846:V849)</f>
        <v>0</v>
      </c>
      <c r="W845" s="114">
        <f>SUM(W846:W849)</f>
        <v>0</v>
      </c>
      <c r="X845" s="139">
        <f t="shared" si="1006"/>
        <v>0</v>
      </c>
      <c r="Y845" s="114">
        <f>SUM(Y846:Y849)</f>
        <v>0</v>
      </c>
      <c r="Z845" s="114">
        <f>SUM(Z846:Z849)</f>
        <v>0</v>
      </c>
      <c r="AA845" s="140">
        <f t="shared" si="1018"/>
        <v>0</v>
      </c>
      <c r="AB845" s="216"/>
      <c r="AC845" s="110">
        <f>SUM(AC846:AC849)</f>
        <v>0</v>
      </c>
      <c r="AD845" s="114">
        <f>SUM(AD846:AD849)</f>
        <v>0</v>
      </c>
      <c r="AE845" s="139">
        <f t="shared" si="1007"/>
        <v>0</v>
      </c>
      <c r="AF845" s="114">
        <f>SUM(AF846:AF849)</f>
        <v>0</v>
      </c>
      <c r="AG845" s="114">
        <f>SUM(AG846:AG849)</f>
        <v>0</v>
      </c>
      <c r="AH845" s="140">
        <f t="shared" si="1019"/>
        <v>0</v>
      </c>
      <c r="AJ845" s="111">
        <f t="shared" ref="AJ845:AU845" si="1022">SUM(AJ846:AJ849)</f>
        <v>0</v>
      </c>
      <c r="AK845" s="113">
        <f t="shared" si="1022"/>
        <v>0</v>
      </c>
      <c r="AL845" s="114">
        <f t="shared" si="1022"/>
        <v>0</v>
      </c>
      <c r="AM845" s="113">
        <f t="shared" si="1022"/>
        <v>0</v>
      </c>
      <c r="AN845" s="114">
        <f t="shared" si="1022"/>
        <v>0</v>
      </c>
      <c r="AO845" s="113">
        <f t="shared" si="1022"/>
        <v>0</v>
      </c>
      <c r="AP845" s="114">
        <f t="shared" si="1022"/>
        <v>0</v>
      </c>
      <c r="AQ845" s="113">
        <f t="shared" si="1022"/>
        <v>0</v>
      </c>
      <c r="AR845" s="114">
        <f t="shared" si="1022"/>
        <v>0</v>
      </c>
      <c r="AS845" s="113">
        <f t="shared" si="1022"/>
        <v>0</v>
      </c>
      <c r="AT845" s="114">
        <f t="shared" si="1022"/>
        <v>0</v>
      </c>
      <c r="AU845" s="113">
        <f t="shared" si="1022"/>
        <v>0</v>
      </c>
      <c r="AV845" s="114">
        <f t="shared" si="1009"/>
        <v>0</v>
      </c>
      <c r="AW845" s="113">
        <f t="shared" si="1010"/>
        <v>0</v>
      </c>
      <c r="AX845" s="210"/>
      <c r="AY845" s="111">
        <f t="shared" si="1011"/>
        <v>0</v>
      </c>
      <c r="AZ845" s="113">
        <f t="shared" si="1012"/>
        <v>0</v>
      </c>
      <c r="BA845" s="114">
        <f t="shared" si="1013"/>
        <v>0</v>
      </c>
      <c r="BB845" s="113">
        <f t="shared" si="1014"/>
        <v>0</v>
      </c>
      <c r="BC845" s="113">
        <f t="shared" si="1015"/>
        <v>0</v>
      </c>
      <c r="BD845" s="117">
        <f t="shared" si="1016"/>
        <v>0</v>
      </c>
    </row>
    <row r="846" spans="2:56" x14ac:dyDescent="0.3">
      <c r="B846" s="211" t="s">
        <v>62</v>
      </c>
      <c r="C846" s="212"/>
      <c r="D846" s="213"/>
      <c r="E846" s="144">
        <f t="shared" si="1002"/>
        <v>0</v>
      </c>
      <c r="F846" s="212"/>
      <c r="G846" s="213"/>
      <c r="H846" s="144">
        <f t="shared" si="1003"/>
        <v>0</v>
      </c>
      <c r="I846" s="212"/>
      <c r="J846" s="213"/>
      <c r="K846" s="144">
        <f t="shared" si="1004"/>
        <v>0</v>
      </c>
      <c r="L846" s="212"/>
      <c r="M846" s="214"/>
      <c r="N846" s="215"/>
      <c r="O846" s="212"/>
      <c r="P846" s="215"/>
      <c r="Q846" s="139">
        <f t="shared" si="1005"/>
        <v>0</v>
      </c>
      <c r="R846" s="215"/>
      <c r="S846" s="215"/>
      <c r="T846" s="140">
        <f t="shared" si="1017"/>
        <v>0</v>
      </c>
      <c r="U846" s="216"/>
      <c r="V846" s="212"/>
      <c r="W846" s="215"/>
      <c r="X846" s="139">
        <f t="shared" si="1006"/>
        <v>0</v>
      </c>
      <c r="Y846" s="215"/>
      <c r="Z846" s="215"/>
      <c r="AA846" s="140">
        <f t="shared" si="1018"/>
        <v>0</v>
      </c>
      <c r="AB846" s="216"/>
      <c r="AC846" s="212"/>
      <c r="AD846" s="215"/>
      <c r="AE846" s="139">
        <f t="shared" si="1007"/>
        <v>0</v>
      </c>
      <c r="AF846" s="215"/>
      <c r="AG846" s="215"/>
      <c r="AH846" s="140">
        <f t="shared" si="1019"/>
        <v>0</v>
      </c>
      <c r="AJ846" s="217"/>
      <c r="AK846" s="218"/>
      <c r="AL846" s="219"/>
      <c r="AM846" s="218"/>
      <c r="AN846" s="219"/>
      <c r="AO846" s="218"/>
      <c r="AP846" s="219"/>
      <c r="AQ846" s="218"/>
      <c r="AR846" s="219"/>
      <c r="AS846" s="218"/>
      <c r="AT846" s="219"/>
      <c r="AU846" s="218"/>
      <c r="AV846" s="114">
        <f t="shared" si="1009"/>
        <v>0</v>
      </c>
      <c r="AW846" s="113">
        <f t="shared" si="1010"/>
        <v>0</v>
      </c>
      <c r="AX846" s="210"/>
      <c r="AY846" s="111">
        <f t="shared" si="1011"/>
        <v>0</v>
      </c>
      <c r="AZ846" s="113">
        <f t="shared" si="1012"/>
        <v>0</v>
      </c>
      <c r="BA846" s="114">
        <f t="shared" si="1013"/>
        <v>0</v>
      </c>
      <c r="BB846" s="113">
        <f t="shared" si="1014"/>
        <v>0</v>
      </c>
      <c r="BC846" s="113">
        <f t="shared" si="1015"/>
        <v>0</v>
      </c>
      <c r="BD846" s="117">
        <f t="shared" si="1016"/>
        <v>0</v>
      </c>
    </row>
    <row r="847" spans="2:56" x14ac:dyDescent="0.3">
      <c r="B847" s="211" t="s">
        <v>63</v>
      </c>
      <c r="C847" s="212"/>
      <c r="D847" s="213"/>
      <c r="E847" s="144">
        <f t="shared" si="1002"/>
        <v>0</v>
      </c>
      <c r="F847" s="212"/>
      <c r="G847" s="213"/>
      <c r="H847" s="144">
        <f t="shared" si="1003"/>
        <v>0</v>
      </c>
      <c r="I847" s="212"/>
      <c r="J847" s="213"/>
      <c r="K847" s="144">
        <f t="shared" si="1004"/>
        <v>0</v>
      </c>
      <c r="L847" s="212"/>
      <c r="M847" s="214"/>
      <c r="N847" s="215"/>
      <c r="O847" s="212"/>
      <c r="P847" s="215"/>
      <c r="Q847" s="139">
        <f t="shared" si="1005"/>
        <v>0</v>
      </c>
      <c r="R847" s="215"/>
      <c r="S847" s="215"/>
      <c r="T847" s="140">
        <f t="shared" si="1017"/>
        <v>0</v>
      </c>
      <c r="U847" s="216"/>
      <c r="V847" s="212"/>
      <c r="W847" s="215"/>
      <c r="X847" s="139">
        <f t="shared" si="1006"/>
        <v>0</v>
      </c>
      <c r="Y847" s="215"/>
      <c r="Z847" s="215"/>
      <c r="AA847" s="140">
        <f t="shared" si="1018"/>
        <v>0</v>
      </c>
      <c r="AB847" s="216"/>
      <c r="AC847" s="212"/>
      <c r="AD847" s="215"/>
      <c r="AE847" s="139">
        <f t="shared" si="1007"/>
        <v>0</v>
      </c>
      <c r="AF847" s="215"/>
      <c r="AG847" s="215"/>
      <c r="AH847" s="140">
        <f t="shared" si="1019"/>
        <v>0</v>
      </c>
      <c r="AJ847" s="217"/>
      <c r="AK847" s="218"/>
      <c r="AL847" s="219"/>
      <c r="AM847" s="218"/>
      <c r="AN847" s="219"/>
      <c r="AO847" s="218"/>
      <c r="AP847" s="219"/>
      <c r="AQ847" s="218"/>
      <c r="AR847" s="219"/>
      <c r="AS847" s="218"/>
      <c r="AT847" s="219"/>
      <c r="AU847" s="218"/>
      <c r="AV847" s="114">
        <f t="shared" si="1009"/>
        <v>0</v>
      </c>
      <c r="AW847" s="113">
        <f t="shared" si="1010"/>
        <v>0</v>
      </c>
      <c r="AX847" s="210"/>
      <c r="AY847" s="111">
        <f t="shared" si="1011"/>
        <v>0</v>
      </c>
      <c r="AZ847" s="113">
        <f t="shared" si="1012"/>
        <v>0</v>
      </c>
      <c r="BA847" s="114">
        <f t="shared" si="1013"/>
        <v>0</v>
      </c>
      <c r="BB847" s="113">
        <f t="shared" si="1014"/>
        <v>0</v>
      </c>
      <c r="BC847" s="113">
        <f t="shared" si="1015"/>
        <v>0</v>
      </c>
      <c r="BD847" s="117">
        <f t="shared" si="1016"/>
        <v>0</v>
      </c>
    </row>
    <row r="848" spans="2:56" x14ac:dyDescent="0.3">
      <c r="B848" s="211" t="s">
        <v>64</v>
      </c>
      <c r="C848" s="212"/>
      <c r="D848" s="213"/>
      <c r="E848" s="144">
        <f t="shared" si="1002"/>
        <v>0</v>
      </c>
      <c r="F848" s="212"/>
      <c r="G848" s="213"/>
      <c r="H848" s="144">
        <f t="shared" si="1003"/>
        <v>0</v>
      </c>
      <c r="I848" s="212"/>
      <c r="J848" s="213"/>
      <c r="K848" s="144">
        <f t="shared" si="1004"/>
        <v>0</v>
      </c>
      <c r="L848" s="212"/>
      <c r="M848" s="214"/>
      <c r="N848" s="215"/>
      <c r="O848" s="212"/>
      <c r="P848" s="215"/>
      <c r="Q848" s="139">
        <f t="shared" si="1005"/>
        <v>0</v>
      </c>
      <c r="R848" s="215"/>
      <c r="S848" s="215"/>
      <c r="T848" s="140">
        <f t="shared" si="1017"/>
        <v>0</v>
      </c>
      <c r="U848" s="216"/>
      <c r="V848" s="212"/>
      <c r="W848" s="215"/>
      <c r="X848" s="139">
        <f t="shared" si="1006"/>
        <v>0</v>
      </c>
      <c r="Y848" s="215"/>
      <c r="Z848" s="215"/>
      <c r="AA848" s="140">
        <f t="shared" si="1018"/>
        <v>0</v>
      </c>
      <c r="AB848" s="216"/>
      <c r="AC848" s="212"/>
      <c r="AD848" s="215"/>
      <c r="AE848" s="139">
        <f t="shared" si="1007"/>
        <v>0</v>
      </c>
      <c r="AF848" s="215"/>
      <c r="AG848" s="215"/>
      <c r="AH848" s="140">
        <f t="shared" si="1019"/>
        <v>0</v>
      </c>
      <c r="AJ848" s="217"/>
      <c r="AK848" s="218"/>
      <c r="AL848" s="219"/>
      <c r="AM848" s="218"/>
      <c r="AN848" s="219"/>
      <c r="AO848" s="218"/>
      <c r="AP848" s="219"/>
      <c r="AQ848" s="218"/>
      <c r="AR848" s="219"/>
      <c r="AS848" s="218"/>
      <c r="AT848" s="219"/>
      <c r="AU848" s="218"/>
      <c r="AV848" s="114">
        <f t="shared" si="1009"/>
        <v>0</v>
      </c>
      <c r="AW848" s="113">
        <f t="shared" si="1010"/>
        <v>0</v>
      </c>
      <c r="AX848" s="210"/>
      <c r="AY848" s="111">
        <f t="shared" si="1011"/>
        <v>0</v>
      </c>
      <c r="AZ848" s="113">
        <f t="shared" si="1012"/>
        <v>0</v>
      </c>
      <c r="BA848" s="114">
        <f t="shared" si="1013"/>
        <v>0</v>
      </c>
      <c r="BB848" s="113">
        <f t="shared" si="1014"/>
        <v>0</v>
      </c>
      <c r="BC848" s="113">
        <f t="shared" si="1015"/>
        <v>0</v>
      </c>
      <c r="BD848" s="117">
        <f t="shared" si="1016"/>
        <v>0</v>
      </c>
    </row>
    <row r="849" spans="2:56" x14ac:dyDescent="0.3">
      <c r="B849" s="211" t="s">
        <v>65</v>
      </c>
      <c r="C849" s="212"/>
      <c r="D849" s="213"/>
      <c r="E849" s="144">
        <f t="shared" si="1002"/>
        <v>0</v>
      </c>
      <c r="F849" s="212"/>
      <c r="G849" s="213"/>
      <c r="H849" s="144">
        <f t="shared" si="1003"/>
        <v>0</v>
      </c>
      <c r="I849" s="212"/>
      <c r="J849" s="213"/>
      <c r="K849" s="144">
        <f t="shared" si="1004"/>
        <v>0</v>
      </c>
      <c r="L849" s="212"/>
      <c r="M849" s="214"/>
      <c r="N849" s="215"/>
      <c r="O849" s="212"/>
      <c r="P849" s="215"/>
      <c r="Q849" s="139">
        <f t="shared" si="1005"/>
        <v>0</v>
      </c>
      <c r="R849" s="215"/>
      <c r="S849" s="215"/>
      <c r="T849" s="140">
        <f t="shared" si="1017"/>
        <v>0</v>
      </c>
      <c r="U849" s="216"/>
      <c r="V849" s="212"/>
      <c r="W849" s="215"/>
      <c r="X849" s="139">
        <f t="shared" si="1006"/>
        <v>0</v>
      </c>
      <c r="Y849" s="215"/>
      <c r="Z849" s="215"/>
      <c r="AA849" s="140">
        <f t="shared" si="1018"/>
        <v>0</v>
      </c>
      <c r="AB849" s="216"/>
      <c r="AC849" s="212"/>
      <c r="AD849" s="215"/>
      <c r="AE849" s="139">
        <f t="shared" si="1007"/>
        <v>0</v>
      </c>
      <c r="AF849" s="215"/>
      <c r="AG849" s="215"/>
      <c r="AH849" s="140">
        <f t="shared" si="1019"/>
        <v>0</v>
      </c>
      <c r="AJ849" s="217"/>
      <c r="AK849" s="218"/>
      <c r="AL849" s="219"/>
      <c r="AM849" s="218"/>
      <c r="AN849" s="219"/>
      <c r="AO849" s="218"/>
      <c r="AP849" s="219"/>
      <c r="AQ849" s="218"/>
      <c r="AR849" s="219"/>
      <c r="AS849" s="218"/>
      <c r="AT849" s="219"/>
      <c r="AU849" s="218"/>
      <c r="AV849" s="114">
        <f t="shared" si="1009"/>
        <v>0</v>
      </c>
      <c r="AW849" s="113">
        <f t="shared" si="1010"/>
        <v>0</v>
      </c>
      <c r="AX849" s="210"/>
      <c r="AY849" s="111">
        <f t="shared" si="1011"/>
        <v>0</v>
      </c>
      <c r="AZ849" s="113">
        <f t="shared" si="1012"/>
        <v>0</v>
      </c>
      <c r="BA849" s="114">
        <f t="shared" si="1013"/>
        <v>0</v>
      </c>
      <c r="BB849" s="113">
        <f t="shared" si="1014"/>
        <v>0</v>
      </c>
      <c r="BC849" s="113">
        <f t="shared" si="1015"/>
        <v>0</v>
      </c>
      <c r="BD849" s="117">
        <f t="shared" si="1016"/>
        <v>0</v>
      </c>
    </row>
    <row r="850" spans="2:56" x14ac:dyDescent="0.3">
      <c r="B850" s="221" t="s">
        <v>66</v>
      </c>
      <c r="C850" s="78">
        <f>SUM(C851,C853,C857,C862,C864,C866,C868,C875,C882,C887,C890,C892,C895,C897,C901,C905,C907,C913,C915,C917,C919,C921,C923,C925,C927,C929,C931,C933,C935,C945,C953,C955,C960,C962,C969,C971,C977,C979)</f>
        <v>0</v>
      </c>
      <c r="D850" s="79">
        <f>SUM(D851,D853,D857,D862,D864,D866,D868,D875,D882,D887,D890,D892,D895,D897,D901,D905,D907,D913,D915,D917,D919,D921,D923,D925,D927,D929,D931,D933,D935,D945,D953,D955,D960,D962,D969,D971,D977,D979)</f>
        <v>0</v>
      </c>
      <c r="E850" s="69">
        <f t="shared" si="1002"/>
        <v>0</v>
      </c>
      <c r="F850" s="78">
        <f>SUM(F851,F853,F857,F862,F864,F866,F868,F875,F882,F887,F890,F892,F895,F897,F901,F905,F907,F913,F915,F917,F919,F921,F923,F925,F927,F929,F931,F933,F935,F945,F953,F955,F960,F962,F969,F971,F977,F979)</f>
        <v>0</v>
      </c>
      <c r="G850" s="79">
        <f>SUM(G851,G853,G857,G862,G864,G866,G868,G875,G882,G887,G890,G892,G895,G897,G901,G905,G907,G913,G915,G917,G919,G921,G923,G925,G927,G929,G931,G933,G935,G945,G953,G955,G960,G962,G969,G971,G977,G979)</f>
        <v>0</v>
      </c>
      <c r="H850" s="69">
        <f t="shared" si="1003"/>
        <v>0</v>
      </c>
      <c r="I850" s="78">
        <f>SUM(I851,I853,I857,I862,I864,I866,I868,I875,I882,I887,I890,I892,I895,I897,I901,I905,I907,I913,I915,I917,I919,I921,I923,I925,I927,I929,I931,I933,I935,I945,I953,I955,I960,I962,I969,I971,I977,I979)</f>
        <v>0</v>
      </c>
      <c r="J850" s="79">
        <f>SUM(J851,J853,J857,J862,J864,J866,J868,J875,J882,J887,J890,J892,J895,J897,J901,J905,J907,J913,J915,J917,J919,J921,J923,J925,J927,J929,J931,J933,J935,J945,J953,J955,J960,J962,J969,J971,J977,J979)</f>
        <v>0</v>
      </c>
      <c r="K850" s="69">
        <f t="shared" si="1004"/>
        <v>0</v>
      </c>
      <c r="L850" s="78">
        <f>SUM(L851,L853,L857,L862,L864,L866,L868,L875,L882,L887,L890,L892,L895,L897,L901,L905,L907,L913,L915,L917,L919,L921,L923,L925,L927,L929,L931,L933,L935,L945,L953,L955,L960,L962,L969,L971,L977,L979)</f>
        <v>0</v>
      </c>
      <c r="M850" s="80">
        <f>SUM(M851,M853,M857,M862,M864,M866,M868,M875,M882,M887,M890,M892,M895,M897,M901,M905,M907,M913,M915,M917,M919,M921,M923,M925,M927,M929,M931,M933,M935,M945,M953,M955,M960,M962,M969,M971,M977,M979)</f>
        <v>0</v>
      </c>
      <c r="N850" s="81">
        <f>SUM(N851,N853,N857,N862,N864,N866,N868,N875,N882,N887,N890,N892,N895,N897,N901,N905,N907,N913,N915,N917,N919,N921,N923,N925,N927,N929,N931,N933,N935,N945,N953,N955,N960,N962,N969,N971,N977,N979)</f>
        <v>0</v>
      </c>
      <c r="O850" s="78">
        <f>SUM(O851,O853,O857,O862,O864,O866,O868,O875,O882,O887,O890,O892,O895,O897,O901,O905,O907,O913,O915,O917,O919,O921,O923,O925,O927,O929,O931,O933,O935,O945,O953,O955,O960,O962,O969,O971,O977,O979)</f>
        <v>0</v>
      </c>
      <c r="P850" s="81">
        <f>SUM(P851,P853,P857,P862,P864,P866,P868,P875,P882,P887,P890,P892,P895,P897,P901,P905,P907,P913,P915,P917,P919,P921,P923,P925,P927,P929,P931,P933,P935,P945,P953,P955,P960,P962,P969,P971,P977,P979)</f>
        <v>0</v>
      </c>
      <c r="Q850" s="148">
        <f t="shared" si="1005"/>
        <v>0</v>
      </c>
      <c r="R850" s="81">
        <f>SUM(R851,R853,R857,R862,R864,R866,R868,R875,R882,R887,R890,R892,R895,R897,R901,R905,R907,R913,R915,R917,R919,R921,R923,R925,R927,R929,R931,R933,R935,R945,R953,R955,R960,R962,R969,R971,R977,R979)</f>
        <v>0</v>
      </c>
      <c r="S850" s="81">
        <f>SUM(S851,S853,S857,S862,S864,S866,S868,S875,S882,S887,S890,S892,S895,S897,S901,S905,S907,S913,S915,S917,S919,S921,S923,S925,S927,S929,S931,S933,S935,S945,S953,S955,S960,S962,S969,S971,S977,S979)</f>
        <v>0</v>
      </c>
      <c r="T850" s="149">
        <f t="shared" si="1017"/>
        <v>0</v>
      </c>
      <c r="U850" s="216"/>
      <c r="V850" s="78">
        <f>SUM(V851,V853,V857,V862,V864,V866,V868,V875,V882,V887,V890,V892,V895,V897,V901,V905,V907,V913,V915,V917,V919,V921,V923,V925,V927,V929,V931,V933,V935,V945,V953,V955,V960,V962,V969,V971,V977,V979)</f>
        <v>0</v>
      </c>
      <c r="W850" s="81">
        <f>SUM(W851,W853,W857,W862,W864,W866,W868,W875,W882,W887,W890,W892,W895,W897,W901,W905,W907,W913,W915,W917,W919,W921,W923,W925,W927,W929,W931,W933,W935,W945,W953,W955,W960,W962,W969,W971,W977,W979)</f>
        <v>0</v>
      </c>
      <c r="X850" s="148">
        <f t="shared" si="1006"/>
        <v>0</v>
      </c>
      <c r="Y850" s="81">
        <f>SUM(Y851,Y853,Y857,Y862,Y864,Y866,Y868,Y875,Y882,Y887,Y890,Y892,Y895,Y897,Y901,Y905,Y907,Y913,Y915,Y917,Y919,Y921,Y923,Y925,Y927,Y929,Y931,Y933,Y935,Y945,Y953,Y955,Y960,Y962,Y969,Y971,Y977,Y979)</f>
        <v>0</v>
      </c>
      <c r="Z850" s="81">
        <f>SUM(Z851,Z853,Z857,Z862,Z864,Z866,Z868,Z875,Z882,Z887,Z890,Z892,Z895,Z897,Z901,Z905,Z907,Z913,Z915,Z917,Z919,Z921,Z923,Z925,Z927,Z929,Z931,Z933,Z935,Z945,Z953,Z955,Z960,Z962,Z969,Z971,Z977,Z979)</f>
        <v>0</v>
      </c>
      <c r="AA850" s="149">
        <f t="shared" si="1018"/>
        <v>0</v>
      </c>
      <c r="AB850" s="216"/>
      <c r="AC850" s="78">
        <f>SUM(AC851,AC853,AC857,AC862,AC864,AC866,AC868,AC875,AC882,AC887,AC890,AC892,AC895,AC897,AC901,AC905,AC907,AC913,AC915,AC917,AC919,AC921,AC923,AC925,AC927,AC929,AC931,AC933,AC935,AC945,AC953,AC955,AC960,AC962,AC969,AC971,AC977,AC979)</f>
        <v>0</v>
      </c>
      <c r="AD850" s="81">
        <f>SUM(AD851,AD853,AD857,AD862,AD864,AD866,AD868,AD875,AD882,AD887,AD890,AD892,AD895,AD897,AD901,AD905,AD907,AD913,AD915,AD917,AD919,AD921,AD923,AD925,AD927,AD929,AD931,AD933,AD935,AD945,AD953,AD955,AD960,AD962,AD969,AD971,AD977,AD979)</f>
        <v>0</v>
      </c>
      <c r="AE850" s="148">
        <f t="shared" si="1007"/>
        <v>0</v>
      </c>
      <c r="AF850" s="81">
        <f>SUM(AF851,AF853,AF857,AF862,AF864,AF866,AF868,AF875,AF882,AF887,AF890,AF892,AF895,AF897,AF901,AF905,AF907,AF913,AF915,AF917,AF919,AF921,AF923,AF925,AF927,AF929,AF931,AF933,AF935,AF945,AF953,AF955,AF960,AF962,AF969,AF971,AF977,AF979)</f>
        <v>0</v>
      </c>
      <c r="AG850" s="81">
        <f>SUM(AG851,AG853,AG857,AG862,AG864,AG866,AG868,AG875,AG882,AG887,AG890,AG892,AG895,AG897,AG901,AG905,AG907,AG913,AG915,AG917,AG919,AG921,AG923,AG925,AG927,AG929,AG931,AG933,AG935,AG945,AG953,AG955,AG960,AG962,AG969,AG971,AG977,AG979)</f>
        <v>0</v>
      </c>
      <c r="AH850" s="149">
        <f t="shared" si="1019"/>
        <v>0</v>
      </c>
      <c r="AJ850" s="79">
        <f t="shared" ref="AJ850:AU850" si="1023">SUM(AJ851,AJ853,AJ857,AJ862,AJ864,AJ866,AJ868,AJ875,AJ882,AJ887,AJ890,AJ892,AJ895,AJ897,AJ901,AJ905,AJ907,AJ913,AJ915,AJ917,AJ919,AJ921,AJ923,AJ925,AJ927,AJ929,AJ931,AJ933,AJ935,AJ945,AJ953,AJ955,AJ960,AJ962,AJ969,AJ971,AJ977,AJ979)</f>
        <v>0</v>
      </c>
      <c r="AK850" s="80">
        <f t="shared" si="1023"/>
        <v>0</v>
      </c>
      <c r="AL850" s="81">
        <f t="shared" si="1023"/>
        <v>0</v>
      </c>
      <c r="AM850" s="80">
        <f t="shared" si="1023"/>
        <v>0</v>
      </c>
      <c r="AN850" s="81">
        <f t="shared" si="1023"/>
        <v>0</v>
      </c>
      <c r="AO850" s="80">
        <f t="shared" si="1023"/>
        <v>0</v>
      </c>
      <c r="AP850" s="81">
        <f t="shared" si="1023"/>
        <v>0</v>
      </c>
      <c r="AQ850" s="80">
        <f t="shared" si="1023"/>
        <v>0</v>
      </c>
      <c r="AR850" s="81">
        <f t="shared" si="1023"/>
        <v>0</v>
      </c>
      <c r="AS850" s="80">
        <f t="shared" si="1023"/>
        <v>0</v>
      </c>
      <c r="AT850" s="81">
        <f t="shared" si="1023"/>
        <v>0</v>
      </c>
      <c r="AU850" s="80">
        <f t="shared" si="1023"/>
        <v>0</v>
      </c>
      <c r="AV850" s="81">
        <f t="shared" si="1009"/>
        <v>0</v>
      </c>
      <c r="AW850" s="80">
        <f t="shared" si="1010"/>
        <v>0</v>
      </c>
      <c r="AX850" s="210"/>
      <c r="AY850" s="79">
        <f t="shared" si="1011"/>
        <v>0</v>
      </c>
      <c r="AZ850" s="80">
        <f t="shared" si="1012"/>
        <v>0</v>
      </c>
      <c r="BA850" s="81">
        <f t="shared" si="1013"/>
        <v>0</v>
      </c>
      <c r="BB850" s="80">
        <f t="shared" si="1014"/>
        <v>0</v>
      </c>
      <c r="BC850" s="80">
        <f t="shared" si="1015"/>
        <v>0</v>
      </c>
      <c r="BD850" s="86">
        <f t="shared" si="1016"/>
        <v>0</v>
      </c>
    </row>
    <row r="851" spans="2:56" x14ac:dyDescent="0.3">
      <c r="B851" s="222" t="s">
        <v>67</v>
      </c>
      <c r="C851" s="78">
        <f>SUM(C852)</f>
        <v>0</v>
      </c>
      <c r="D851" s="79">
        <f>SUM(D852)</f>
        <v>0</v>
      </c>
      <c r="E851" s="69">
        <f t="shared" si="1002"/>
        <v>0</v>
      </c>
      <c r="F851" s="78">
        <f>SUM(F852)</f>
        <v>0</v>
      </c>
      <c r="G851" s="79">
        <f>SUM(G852)</f>
        <v>0</v>
      </c>
      <c r="H851" s="69">
        <f t="shared" si="1003"/>
        <v>0</v>
      </c>
      <c r="I851" s="78">
        <f>SUM(I852)</f>
        <v>0</v>
      </c>
      <c r="J851" s="79">
        <f>SUM(J852)</f>
        <v>0</v>
      </c>
      <c r="K851" s="69">
        <f t="shared" si="1004"/>
        <v>0</v>
      </c>
      <c r="L851" s="78">
        <f>SUM(L852)</f>
        <v>0</v>
      </c>
      <c r="M851" s="80">
        <f>SUM(M852)</f>
        <v>0</v>
      </c>
      <c r="N851" s="81">
        <f>SUM(N852)</f>
        <v>0</v>
      </c>
      <c r="O851" s="78">
        <f>SUM(O852)</f>
        <v>0</v>
      </c>
      <c r="P851" s="81">
        <f>SUM(P852)</f>
        <v>0</v>
      </c>
      <c r="Q851" s="148">
        <f t="shared" si="1005"/>
        <v>0</v>
      </c>
      <c r="R851" s="81">
        <f>SUM(R852)</f>
        <v>0</v>
      </c>
      <c r="S851" s="81">
        <f>SUM(S852)</f>
        <v>0</v>
      </c>
      <c r="T851" s="149">
        <f t="shared" si="1017"/>
        <v>0</v>
      </c>
      <c r="U851" s="216"/>
      <c r="V851" s="78">
        <f>SUM(V852)</f>
        <v>0</v>
      </c>
      <c r="W851" s="81">
        <f>SUM(W852)</f>
        <v>0</v>
      </c>
      <c r="X851" s="148">
        <f t="shared" si="1006"/>
        <v>0</v>
      </c>
      <c r="Y851" s="81">
        <f>SUM(Y852)</f>
        <v>0</v>
      </c>
      <c r="Z851" s="81">
        <f>SUM(Z852)</f>
        <v>0</v>
      </c>
      <c r="AA851" s="149">
        <f t="shared" si="1018"/>
        <v>0</v>
      </c>
      <c r="AB851" s="216"/>
      <c r="AC851" s="78">
        <f>SUM(AC852)</f>
        <v>0</v>
      </c>
      <c r="AD851" s="81">
        <f>SUM(AD852)</f>
        <v>0</v>
      </c>
      <c r="AE851" s="148">
        <f t="shared" si="1007"/>
        <v>0</v>
      </c>
      <c r="AF851" s="81">
        <f>SUM(AF852)</f>
        <v>0</v>
      </c>
      <c r="AG851" s="81">
        <f>SUM(AG852)</f>
        <v>0</v>
      </c>
      <c r="AH851" s="149">
        <f t="shared" si="1019"/>
        <v>0</v>
      </c>
      <c r="AJ851" s="79">
        <f t="shared" ref="AJ851:AU851" si="1024">SUM(AJ852)</f>
        <v>0</v>
      </c>
      <c r="AK851" s="80">
        <f t="shared" si="1024"/>
        <v>0</v>
      </c>
      <c r="AL851" s="81">
        <f t="shared" si="1024"/>
        <v>0</v>
      </c>
      <c r="AM851" s="80">
        <f t="shared" si="1024"/>
        <v>0</v>
      </c>
      <c r="AN851" s="81">
        <f t="shared" si="1024"/>
        <v>0</v>
      </c>
      <c r="AO851" s="80">
        <f t="shared" si="1024"/>
        <v>0</v>
      </c>
      <c r="AP851" s="81">
        <f t="shared" si="1024"/>
        <v>0</v>
      </c>
      <c r="AQ851" s="80">
        <f t="shared" si="1024"/>
        <v>0</v>
      </c>
      <c r="AR851" s="81">
        <f t="shared" si="1024"/>
        <v>0</v>
      </c>
      <c r="AS851" s="80">
        <f t="shared" si="1024"/>
        <v>0</v>
      </c>
      <c r="AT851" s="81">
        <f t="shared" si="1024"/>
        <v>0</v>
      </c>
      <c r="AU851" s="80">
        <f t="shared" si="1024"/>
        <v>0</v>
      </c>
      <c r="AV851" s="81">
        <f t="shared" si="1009"/>
        <v>0</v>
      </c>
      <c r="AW851" s="80">
        <f t="shared" si="1010"/>
        <v>0</v>
      </c>
      <c r="AX851" s="210"/>
      <c r="AY851" s="79">
        <f t="shared" si="1011"/>
        <v>0</v>
      </c>
      <c r="AZ851" s="80">
        <f t="shared" si="1012"/>
        <v>0</v>
      </c>
      <c r="BA851" s="81">
        <f t="shared" si="1013"/>
        <v>0</v>
      </c>
      <c r="BB851" s="80">
        <f t="shared" si="1014"/>
        <v>0</v>
      </c>
      <c r="BC851" s="80">
        <f t="shared" si="1015"/>
        <v>0</v>
      </c>
      <c r="BD851" s="86">
        <f t="shared" si="1016"/>
        <v>0</v>
      </c>
    </row>
    <row r="852" spans="2:56" x14ac:dyDescent="0.3">
      <c r="B852" s="211" t="s">
        <v>68</v>
      </c>
      <c r="C852" s="212"/>
      <c r="D852" s="213"/>
      <c r="E852" s="144">
        <f t="shared" si="1002"/>
        <v>0</v>
      </c>
      <c r="F852" s="212"/>
      <c r="G852" s="213"/>
      <c r="H852" s="144">
        <f t="shared" si="1003"/>
        <v>0</v>
      </c>
      <c r="I852" s="212"/>
      <c r="J852" s="213"/>
      <c r="K852" s="144">
        <f t="shared" si="1004"/>
        <v>0</v>
      </c>
      <c r="L852" s="212"/>
      <c r="M852" s="214"/>
      <c r="N852" s="215"/>
      <c r="O852" s="212"/>
      <c r="P852" s="215"/>
      <c r="Q852" s="139">
        <f t="shared" si="1005"/>
        <v>0</v>
      </c>
      <c r="R852" s="215"/>
      <c r="S852" s="215"/>
      <c r="T852" s="140">
        <f t="shared" si="1017"/>
        <v>0</v>
      </c>
      <c r="U852" s="216"/>
      <c r="V852" s="212"/>
      <c r="W852" s="215"/>
      <c r="X852" s="139">
        <f t="shared" si="1006"/>
        <v>0</v>
      </c>
      <c r="Y852" s="215"/>
      <c r="Z852" s="215"/>
      <c r="AA852" s="140">
        <f t="shared" si="1018"/>
        <v>0</v>
      </c>
      <c r="AB852" s="216"/>
      <c r="AC852" s="212"/>
      <c r="AD852" s="215"/>
      <c r="AE852" s="139">
        <f t="shared" si="1007"/>
        <v>0</v>
      </c>
      <c r="AF852" s="215"/>
      <c r="AG852" s="215"/>
      <c r="AH852" s="140">
        <f t="shared" si="1019"/>
        <v>0</v>
      </c>
      <c r="AJ852" s="217"/>
      <c r="AK852" s="218"/>
      <c r="AL852" s="219"/>
      <c r="AM852" s="218"/>
      <c r="AN852" s="219"/>
      <c r="AO852" s="218"/>
      <c r="AP852" s="219"/>
      <c r="AQ852" s="218"/>
      <c r="AR852" s="219"/>
      <c r="AS852" s="218"/>
      <c r="AT852" s="219"/>
      <c r="AU852" s="218"/>
      <c r="AV852" s="114">
        <f t="shared" si="1009"/>
        <v>0</v>
      </c>
      <c r="AW852" s="113">
        <f t="shared" si="1010"/>
        <v>0</v>
      </c>
      <c r="AX852" s="210"/>
      <c r="AY852" s="111">
        <f t="shared" si="1011"/>
        <v>0</v>
      </c>
      <c r="AZ852" s="113">
        <f t="shared" si="1012"/>
        <v>0</v>
      </c>
      <c r="BA852" s="114">
        <f t="shared" si="1013"/>
        <v>0</v>
      </c>
      <c r="BB852" s="113">
        <f t="shared" si="1014"/>
        <v>0</v>
      </c>
      <c r="BC852" s="113">
        <f t="shared" si="1015"/>
        <v>0</v>
      </c>
      <c r="BD852" s="117">
        <f t="shared" si="1016"/>
        <v>0</v>
      </c>
    </row>
    <row r="853" spans="2:56" x14ac:dyDescent="0.3">
      <c r="B853" s="222" t="s">
        <v>69</v>
      </c>
      <c r="C853" s="78">
        <f>SUM(C854:C856)</f>
        <v>0</v>
      </c>
      <c r="D853" s="79">
        <f>SUM(D854:D856)</f>
        <v>0</v>
      </c>
      <c r="E853" s="69">
        <f t="shared" si="1002"/>
        <v>0</v>
      </c>
      <c r="F853" s="78">
        <f>SUM(F854:F856)</f>
        <v>0</v>
      </c>
      <c r="G853" s="79">
        <f>SUM(G854:G856)</f>
        <v>0</v>
      </c>
      <c r="H853" s="69">
        <f t="shared" si="1003"/>
        <v>0</v>
      </c>
      <c r="I853" s="78">
        <f>SUM(I854:I856)</f>
        <v>0</v>
      </c>
      <c r="J853" s="79">
        <f>SUM(J854:J856)</f>
        <v>0</v>
      </c>
      <c r="K853" s="69">
        <f t="shared" si="1004"/>
        <v>0</v>
      </c>
      <c r="L853" s="78">
        <f>SUM(L854:L856)</f>
        <v>0</v>
      </c>
      <c r="M853" s="80">
        <f>SUM(M854:M856)</f>
        <v>0</v>
      </c>
      <c r="N853" s="81">
        <f>SUM(N854:N856)</f>
        <v>0</v>
      </c>
      <c r="O853" s="78">
        <f>SUM(O854:O856)</f>
        <v>0</v>
      </c>
      <c r="P853" s="81">
        <f>SUM(P854:P856)</f>
        <v>0</v>
      </c>
      <c r="Q853" s="148">
        <f t="shared" si="1005"/>
        <v>0</v>
      </c>
      <c r="R853" s="81">
        <f>SUM(R854:R856)</f>
        <v>0</v>
      </c>
      <c r="S853" s="81">
        <f>SUM(S854:S856)</f>
        <v>0</v>
      </c>
      <c r="T853" s="149">
        <f t="shared" si="1017"/>
        <v>0</v>
      </c>
      <c r="U853" s="216"/>
      <c r="V853" s="78">
        <f>SUM(V854:V856)</f>
        <v>0</v>
      </c>
      <c r="W853" s="81">
        <f>SUM(W854:W856)</f>
        <v>0</v>
      </c>
      <c r="X853" s="148">
        <f t="shared" si="1006"/>
        <v>0</v>
      </c>
      <c r="Y853" s="81">
        <f>SUM(Y854:Y856)</f>
        <v>0</v>
      </c>
      <c r="Z853" s="81">
        <f>SUM(Z854:Z856)</f>
        <v>0</v>
      </c>
      <c r="AA853" s="149">
        <f t="shared" si="1018"/>
        <v>0</v>
      </c>
      <c r="AB853" s="216"/>
      <c r="AC853" s="78">
        <f>SUM(AC854:AC856)</f>
        <v>0</v>
      </c>
      <c r="AD853" s="81">
        <f>SUM(AD854:AD856)</f>
        <v>0</v>
      </c>
      <c r="AE853" s="148">
        <f t="shared" si="1007"/>
        <v>0</v>
      </c>
      <c r="AF853" s="81">
        <f>SUM(AF854:AF856)</f>
        <v>0</v>
      </c>
      <c r="AG853" s="81">
        <f>SUM(AG854:AG856)</f>
        <v>0</v>
      </c>
      <c r="AH853" s="149">
        <f t="shared" si="1019"/>
        <v>0</v>
      </c>
      <c r="AJ853" s="79">
        <f t="shared" ref="AJ853:AU853" si="1025">SUM(AJ854:AJ856)</f>
        <v>0</v>
      </c>
      <c r="AK853" s="80">
        <f t="shared" si="1025"/>
        <v>0</v>
      </c>
      <c r="AL853" s="81">
        <f t="shared" si="1025"/>
        <v>0</v>
      </c>
      <c r="AM853" s="80">
        <f t="shared" si="1025"/>
        <v>0</v>
      </c>
      <c r="AN853" s="81">
        <f t="shared" si="1025"/>
        <v>0</v>
      </c>
      <c r="AO853" s="80">
        <f t="shared" si="1025"/>
        <v>0</v>
      </c>
      <c r="AP853" s="81">
        <f t="shared" si="1025"/>
        <v>0</v>
      </c>
      <c r="AQ853" s="80">
        <f t="shared" si="1025"/>
        <v>0</v>
      </c>
      <c r="AR853" s="81">
        <f t="shared" si="1025"/>
        <v>0</v>
      </c>
      <c r="AS853" s="80">
        <f t="shared" si="1025"/>
        <v>0</v>
      </c>
      <c r="AT853" s="81">
        <f t="shared" si="1025"/>
        <v>0</v>
      </c>
      <c r="AU853" s="80">
        <f t="shared" si="1025"/>
        <v>0</v>
      </c>
      <c r="AV853" s="81">
        <f t="shared" si="1009"/>
        <v>0</v>
      </c>
      <c r="AW853" s="80">
        <f t="shared" si="1010"/>
        <v>0</v>
      </c>
      <c r="AX853" s="210"/>
      <c r="AY853" s="79">
        <f t="shared" si="1011"/>
        <v>0</v>
      </c>
      <c r="AZ853" s="80">
        <f t="shared" si="1012"/>
        <v>0</v>
      </c>
      <c r="BA853" s="81">
        <f t="shared" si="1013"/>
        <v>0</v>
      </c>
      <c r="BB853" s="80">
        <f t="shared" si="1014"/>
        <v>0</v>
      </c>
      <c r="BC853" s="80">
        <f t="shared" si="1015"/>
        <v>0</v>
      </c>
      <c r="BD853" s="86">
        <f t="shared" si="1016"/>
        <v>0</v>
      </c>
    </row>
    <row r="854" spans="2:56" x14ac:dyDescent="0.3">
      <c r="B854" s="211" t="s">
        <v>70</v>
      </c>
      <c r="C854" s="212"/>
      <c r="D854" s="213"/>
      <c r="E854" s="144">
        <f t="shared" si="1002"/>
        <v>0</v>
      </c>
      <c r="F854" s="212"/>
      <c r="G854" s="213"/>
      <c r="H854" s="144">
        <f t="shared" si="1003"/>
        <v>0</v>
      </c>
      <c r="I854" s="212"/>
      <c r="J854" s="213"/>
      <c r="K854" s="144">
        <f t="shared" si="1004"/>
        <v>0</v>
      </c>
      <c r="L854" s="212"/>
      <c r="M854" s="214"/>
      <c r="N854" s="215"/>
      <c r="O854" s="212"/>
      <c r="P854" s="215"/>
      <c r="Q854" s="139">
        <f t="shared" si="1005"/>
        <v>0</v>
      </c>
      <c r="R854" s="215"/>
      <c r="S854" s="215"/>
      <c r="T854" s="140">
        <f t="shared" si="1017"/>
        <v>0</v>
      </c>
      <c r="U854" s="216"/>
      <c r="V854" s="212"/>
      <c r="W854" s="215"/>
      <c r="X854" s="139">
        <f t="shared" si="1006"/>
        <v>0</v>
      </c>
      <c r="Y854" s="215"/>
      <c r="Z854" s="215"/>
      <c r="AA854" s="140">
        <f t="shared" si="1018"/>
        <v>0</v>
      </c>
      <c r="AB854" s="216"/>
      <c r="AC854" s="212"/>
      <c r="AD854" s="215"/>
      <c r="AE854" s="139">
        <f t="shared" si="1007"/>
        <v>0</v>
      </c>
      <c r="AF854" s="215"/>
      <c r="AG854" s="215"/>
      <c r="AH854" s="140">
        <f t="shared" si="1019"/>
        <v>0</v>
      </c>
      <c r="AJ854" s="217"/>
      <c r="AK854" s="218"/>
      <c r="AL854" s="219"/>
      <c r="AM854" s="218"/>
      <c r="AN854" s="219"/>
      <c r="AO854" s="218"/>
      <c r="AP854" s="219"/>
      <c r="AQ854" s="218"/>
      <c r="AR854" s="219"/>
      <c r="AS854" s="218"/>
      <c r="AT854" s="219"/>
      <c r="AU854" s="218"/>
      <c r="AV854" s="114">
        <f t="shared" si="1009"/>
        <v>0</v>
      </c>
      <c r="AW854" s="113">
        <f t="shared" si="1010"/>
        <v>0</v>
      </c>
      <c r="AX854" s="210"/>
      <c r="AY854" s="111">
        <f t="shared" si="1011"/>
        <v>0</v>
      </c>
      <c r="AZ854" s="113">
        <f t="shared" si="1012"/>
        <v>0</v>
      </c>
      <c r="BA854" s="114">
        <f t="shared" si="1013"/>
        <v>0</v>
      </c>
      <c r="BB854" s="113">
        <f t="shared" si="1014"/>
        <v>0</v>
      </c>
      <c r="BC854" s="113">
        <f t="shared" si="1015"/>
        <v>0</v>
      </c>
      <c r="BD854" s="117">
        <f t="shared" si="1016"/>
        <v>0</v>
      </c>
    </row>
    <row r="855" spans="2:56" x14ac:dyDescent="0.3">
      <c r="B855" s="211" t="s">
        <v>71</v>
      </c>
      <c r="C855" s="212"/>
      <c r="D855" s="213"/>
      <c r="E855" s="144">
        <f t="shared" si="1002"/>
        <v>0</v>
      </c>
      <c r="F855" s="212"/>
      <c r="G855" s="213"/>
      <c r="H855" s="144">
        <f t="shared" si="1003"/>
        <v>0</v>
      </c>
      <c r="I855" s="212"/>
      <c r="J855" s="213"/>
      <c r="K855" s="144">
        <f t="shared" si="1004"/>
        <v>0</v>
      </c>
      <c r="L855" s="212"/>
      <c r="M855" s="214"/>
      <c r="N855" s="215"/>
      <c r="O855" s="212"/>
      <c r="P855" s="215"/>
      <c r="Q855" s="139">
        <f t="shared" si="1005"/>
        <v>0</v>
      </c>
      <c r="R855" s="215"/>
      <c r="S855" s="215"/>
      <c r="T855" s="140">
        <f t="shared" si="1017"/>
        <v>0</v>
      </c>
      <c r="U855" s="216"/>
      <c r="V855" s="212"/>
      <c r="W855" s="215"/>
      <c r="X855" s="139">
        <f t="shared" si="1006"/>
        <v>0</v>
      </c>
      <c r="Y855" s="215"/>
      <c r="Z855" s="215"/>
      <c r="AA855" s="140">
        <f t="shared" si="1018"/>
        <v>0</v>
      </c>
      <c r="AB855" s="216"/>
      <c r="AC855" s="212"/>
      <c r="AD855" s="215"/>
      <c r="AE855" s="139">
        <f t="shared" si="1007"/>
        <v>0</v>
      </c>
      <c r="AF855" s="215"/>
      <c r="AG855" s="215"/>
      <c r="AH855" s="140">
        <f t="shared" si="1019"/>
        <v>0</v>
      </c>
      <c r="AJ855" s="217"/>
      <c r="AK855" s="218"/>
      <c r="AL855" s="219"/>
      <c r="AM855" s="218"/>
      <c r="AN855" s="219"/>
      <c r="AO855" s="218"/>
      <c r="AP855" s="219"/>
      <c r="AQ855" s="218"/>
      <c r="AR855" s="219"/>
      <c r="AS855" s="218"/>
      <c r="AT855" s="219"/>
      <c r="AU855" s="218"/>
      <c r="AV855" s="114">
        <f t="shared" si="1009"/>
        <v>0</v>
      </c>
      <c r="AW855" s="113">
        <f t="shared" si="1010"/>
        <v>0</v>
      </c>
      <c r="AX855" s="210"/>
      <c r="AY855" s="111">
        <f t="shared" si="1011"/>
        <v>0</v>
      </c>
      <c r="AZ855" s="113">
        <f t="shared" si="1012"/>
        <v>0</v>
      </c>
      <c r="BA855" s="114">
        <f t="shared" si="1013"/>
        <v>0</v>
      </c>
      <c r="BB855" s="113">
        <f t="shared" si="1014"/>
        <v>0</v>
      </c>
      <c r="BC855" s="113">
        <f t="shared" si="1015"/>
        <v>0</v>
      </c>
      <c r="BD855" s="117">
        <f t="shared" si="1016"/>
        <v>0</v>
      </c>
    </row>
    <row r="856" spans="2:56" x14ac:dyDescent="0.3">
      <c r="B856" s="211" t="s">
        <v>72</v>
      </c>
      <c r="C856" s="212"/>
      <c r="D856" s="213"/>
      <c r="E856" s="144">
        <f t="shared" si="1002"/>
        <v>0</v>
      </c>
      <c r="F856" s="212"/>
      <c r="G856" s="213"/>
      <c r="H856" s="144">
        <f t="shared" si="1003"/>
        <v>0</v>
      </c>
      <c r="I856" s="212"/>
      <c r="J856" s="213"/>
      <c r="K856" s="144">
        <f t="shared" si="1004"/>
        <v>0</v>
      </c>
      <c r="L856" s="212"/>
      <c r="M856" s="214"/>
      <c r="N856" s="215"/>
      <c r="O856" s="212"/>
      <c r="P856" s="215"/>
      <c r="Q856" s="139">
        <f t="shared" si="1005"/>
        <v>0</v>
      </c>
      <c r="R856" s="215"/>
      <c r="S856" s="215"/>
      <c r="T856" s="140">
        <f t="shared" si="1017"/>
        <v>0</v>
      </c>
      <c r="U856" s="216"/>
      <c r="V856" s="212"/>
      <c r="W856" s="215"/>
      <c r="X856" s="139">
        <f t="shared" si="1006"/>
        <v>0</v>
      </c>
      <c r="Y856" s="215"/>
      <c r="Z856" s="215"/>
      <c r="AA856" s="140">
        <f t="shared" si="1018"/>
        <v>0</v>
      </c>
      <c r="AB856" s="216"/>
      <c r="AC856" s="212"/>
      <c r="AD856" s="215"/>
      <c r="AE856" s="139">
        <f t="shared" si="1007"/>
        <v>0</v>
      </c>
      <c r="AF856" s="215"/>
      <c r="AG856" s="215"/>
      <c r="AH856" s="140">
        <f t="shared" si="1019"/>
        <v>0</v>
      </c>
      <c r="AJ856" s="217"/>
      <c r="AK856" s="218"/>
      <c r="AL856" s="219"/>
      <c r="AM856" s="218"/>
      <c r="AN856" s="219"/>
      <c r="AO856" s="218"/>
      <c r="AP856" s="219"/>
      <c r="AQ856" s="218"/>
      <c r="AR856" s="219"/>
      <c r="AS856" s="218"/>
      <c r="AT856" s="219"/>
      <c r="AU856" s="218"/>
      <c r="AV856" s="114">
        <f t="shared" si="1009"/>
        <v>0</v>
      </c>
      <c r="AW856" s="113">
        <f t="shared" si="1010"/>
        <v>0</v>
      </c>
      <c r="AX856" s="210"/>
      <c r="AY856" s="111">
        <f t="shared" si="1011"/>
        <v>0</v>
      </c>
      <c r="AZ856" s="113">
        <f t="shared" si="1012"/>
        <v>0</v>
      </c>
      <c r="BA856" s="114">
        <f t="shared" si="1013"/>
        <v>0</v>
      </c>
      <c r="BB856" s="113">
        <f t="shared" si="1014"/>
        <v>0</v>
      </c>
      <c r="BC856" s="113">
        <f t="shared" si="1015"/>
        <v>0</v>
      </c>
      <c r="BD856" s="117">
        <f t="shared" si="1016"/>
        <v>0</v>
      </c>
    </row>
    <row r="857" spans="2:56" x14ac:dyDescent="0.3">
      <c r="B857" s="222" t="s">
        <v>73</v>
      </c>
      <c r="C857" s="78">
        <f>SUM(C858:C861)</f>
        <v>0</v>
      </c>
      <c r="D857" s="79">
        <f>SUM(D858:D861)</f>
        <v>0</v>
      </c>
      <c r="E857" s="69">
        <f t="shared" si="1002"/>
        <v>0</v>
      </c>
      <c r="F857" s="78">
        <f>SUM(F858:F861)</f>
        <v>0</v>
      </c>
      <c r="G857" s="79">
        <f>SUM(G858:G861)</f>
        <v>0</v>
      </c>
      <c r="H857" s="69">
        <f t="shared" si="1003"/>
        <v>0</v>
      </c>
      <c r="I857" s="78">
        <f>SUM(I858:I861)</f>
        <v>0</v>
      </c>
      <c r="J857" s="79">
        <f>SUM(J858:J861)</f>
        <v>0</v>
      </c>
      <c r="K857" s="69">
        <f t="shared" si="1004"/>
        <v>0</v>
      </c>
      <c r="L857" s="78">
        <f>SUM(L858:L861)</f>
        <v>0</v>
      </c>
      <c r="M857" s="80">
        <f>SUM(M858:M861)</f>
        <v>0</v>
      </c>
      <c r="N857" s="81">
        <f>SUM(N858:N861)</f>
        <v>0</v>
      </c>
      <c r="O857" s="78">
        <f>SUM(O858:O861)</f>
        <v>0</v>
      </c>
      <c r="P857" s="81">
        <f>SUM(P858:P861)</f>
        <v>0</v>
      </c>
      <c r="Q857" s="148">
        <f t="shared" si="1005"/>
        <v>0</v>
      </c>
      <c r="R857" s="81">
        <f>SUM(R858:R861)</f>
        <v>0</v>
      </c>
      <c r="S857" s="81">
        <f>SUM(S858:S861)</f>
        <v>0</v>
      </c>
      <c r="T857" s="149">
        <f t="shared" si="1017"/>
        <v>0</v>
      </c>
      <c r="U857" s="216"/>
      <c r="V857" s="78">
        <f>SUM(V858:V861)</f>
        <v>0</v>
      </c>
      <c r="W857" s="81">
        <f>SUM(W858:W861)</f>
        <v>0</v>
      </c>
      <c r="X857" s="148">
        <f t="shared" si="1006"/>
        <v>0</v>
      </c>
      <c r="Y857" s="81">
        <f>SUM(Y858:Y861)</f>
        <v>0</v>
      </c>
      <c r="Z857" s="81">
        <f>SUM(Z858:Z861)</f>
        <v>0</v>
      </c>
      <c r="AA857" s="149">
        <f t="shared" si="1018"/>
        <v>0</v>
      </c>
      <c r="AB857" s="216"/>
      <c r="AC857" s="78">
        <f>SUM(AC858:AC861)</f>
        <v>0</v>
      </c>
      <c r="AD857" s="81">
        <f>SUM(AD858:AD861)</f>
        <v>0</v>
      </c>
      <c r="AE857" s="148">
        <f t="shared" si="1007"/>
        <v>0</v>
      </c>
      <c r="AF857" s="81">
        <f>SUM(AF858:AF861)</f>
        <v>0</v>
      </c>
      <c r="AG857" s="81">
        <f>SUM(AG858:AG861)</f>
        <v>0</v>
      </c>
      <c r="AH857" s="149">
        <f t="shared" si="1019"/>
        <v>0</v>
      </c>
      <c r="AJ857" s="79">
        <f t="shared" ref="AJ857:AU857" si="1026">SUM(AJ858:AJ861)</f>
        <v>0</v>
      </c>
      <c r="AK857" s="80">
        <f t="shared" si="1026"/>
        <v>0</v>
      </c>
      <c r="AL857" s="81">
        <f t="shared" si="1026"/>
        <v>0</v>
      </c>
      <c r="AM857" s="80">
        <f t="shared" si="1026"/>
        <v>0</v>
      </c>
      <c r="AN857" s="81">
        <f t="shared" si="1026"/>
        <v>0</v>
      </c>
      <c r="AO857" s="80">
        <f t="shared" si="1026"/>
        <v>0</v>
      </c>
      <c r="AP857" s="81">
        <f t="shared" si="1026"/>
        <v>0</v>
      </c>
      <c r="AQ857" s="80">
        <f t="shared" si="1026"/>
        <v>0</v>
      </c>
      <c r="AR857" s="81">
        <f t="shared" si="1026"/>
        <v>0</v>
      </c>
      <c r="AS857" s="80">
        <f t="shared" si="1026"/>
        <v>0</v>
      </c>
      <c r="AT857" s="81">
        <f t="shared" si="1026"/>
        <v>0</v>
      </c>
      <c r="AU857" s="80">
        <f t="shared" si="1026"/>
        <v>0</v>
      </c>
      <c r="AV857" s="81">
        <f t="shared" si="1009"/>
        <v>0</v>
      </c>
      <c r="AW857" s="80">
        <f t="shared" si="1010"/>
        <v>0</v>
      </c>
      <c r="AX857" s="210"/>
      <c r="AY857" s="79">
        <f t="shared" si="1011"/>
        <v>0</v>
      </c>
      <c r="AZ857" s="80">
        <f t="shared" si="1012"/>
        <v>0</v>
      </c>
      <c r="BA857" s="81">
        <f t="shared" si="1013"/>
        <v>0</v>
      </c>
      <c r="BB857" s="80">
        <f t="shared" si="1014"/>
        <v>0</v>
      </c>
      <c r="BC857" s="80">
        <f t="shared" si="1015"/>
        <v>0</v>
      </c>
      <c r="BD857" s="86">
        <f t="shared" si="1016"/>
        <v>0</v>
      </c>
    </row>
    <row r="858" spans="2:56" x14ac:dyDescent="0.3">
      <c r="B858" s="211" t="s">
        <v>74</v>
      </c>
      <c r="C858" s="212"/>
      <c r="D858" s="213"/>
      <c r="E858" s="144">
        <f t="shared" si="1002"/>
        <v>0</v>
      </c>
      <c r="F858" s="212"/>
      <c r="G858" s="213"/>
      <c r="H858" s="144">
        <f t="shared" si="1003"/>
        <v>0</v>
      </c>
      <c r="I858" s="212"/>
      <c r="J858" s="213"/>
      <c r="K858" s="144">
        <f t="shared" si="1004"/>
        <v>0</v>
      </c>
      <c r="L858" s="212"/>
      <c r="M858" s="214"/>
      <c r="N858" s="215"/>
      <c r="O858" s="212"/>
      <c r="P858" s="215"/>
      <c r="Q858" s="139">
        <f t="shared" si="1005"/>
        <v>0</v>
      </c>
      <c r="R858" s="215"/>
      <c r="S858" s="215"/>
      <c r="T858" s="140">
        <f t="shared" si="1017"/>
        <v>0</v>
      </c>
      <c r="U858" s="216"/>
      <c r="V858" s="212"/>
      <c r="W858" s="215"/>
      <c r="X858" s="139">
        <f t="shared" si="1006"/>
        <v>0</v>
      </c>
      <c r="Y858" s="215"/>
      <c r="Z858" s="215"/>
      <c r="AA858" s="140">
        <f t="shared" si="1018"/>
        <v>0</v>
      </c>
      <c r="AB858" s="216"/>
      <c r="AC858" s="212"/>
      <c r="AD858" s="215"/>
      <c r="AE858" s="139">
        <f t="shared" si="1007"/>
        <v>0</v>
      </c>
      <c r="AF858" s="215"/>
      <c r="AG858" s="215"/>
      <c r="AH858" s="140">
        <f t="shared" si="1019"/>
        <v>0</v>
      </c>
      <c r="AJ858" s="217"/>
      <c r="AK858" s="218"/>
      <c r="AL858" s="219"/>
      <c r="AM858" s="218"/>
      <c r="AN858" s="219"/>
      <c r="AO858" s="218"/>
      <c r="AP858" s="219"/>
      <c r="AQ858" s="218"/>
      <c r="AR858" s="219"/>
      <c r="AS858" s="218"/>
      <c r="AT858" s="219"/>
      <c r="AU858" s="218"/>
      <c r="AV858" s="114">
        <f t="shared" si="1009"/>
        <v>0</v>
      </c>
      <c r="AW858" s="113">
        <f t="shared" si="1010"/>
        <v>0</v>
      </c>
      <c r="AX858" s="210"/>
      <c r="AY858" s="111">
        <f t="shared" si="1011"/>
        <v>0</v>
      </c>
      <c r="AZ858" s="113">
        <f t="shared" si="1012"/>
        <v>0</v>
      </c>
      <c r="BA858" s="114">
        <f t="shared" si="1013"/>
        <v>0</v>
      </c>
      <c r="BB858" s="113">
        <f t="shared" si="1014"/>
        <v>0</v>
      </c>
      <c r="BC858" s="113">
        <f t="shared" si="1015"/>
        <v>0</v>
      </c>
      <c r="BD858" s="117">
        <f t="shared" si="1016"/>
        <v>0</v>
      </c>
    </row>
    <row r="859" spans="2:56" x14ac:dyDescent="0.3">
      <c r="B859" s="211" t="s">
        <v>75</v>
      </c>
      <c r="C859" s="212"/>
      <c r="D859" s="213"/>
      <c r="E859" s="144">
        <f t="shared" si="1002"/>
        <v>0</v>
      </c>
      <c r="F859" s="212"/>
      <c r="G859" s="213"/>
      <c r="H859" s="144">
        <f t="shared" si="1003"/>
        <v>0</v>
      </c>
      <c r="I859" s="212"/>
      <c r="J859" s="213"/>
      <c r="K859" s="144">
        <f t="shared" si="1004"/>
        <v>0</v>
      </c>
      <c r="L859" s="212"/>
      <c r="M859" s="214"/>
      <c r="N859" s="215"/>
      <c r="O859" s="212"/>
      <c r="P859" s="215"/>
      <c r="Q859" s="139">
        <f t="shared" si="1005"/>
        <v>0</v>
      </c>
      <c r="R859" s="215"/>
      <c r="S859" s="215"/>
      <c r="T859" s="140">
        <f t="shared" si="1017"/>
        <v>0</v>
      </c>
      <c r="U859" s="216"/>
      <c r="V859" s="212"/>
      <c r="W859" s="215"/>
      <c r="X859" s="139">
        <f t="shared" si="1006"/>
        <v>0</v>
      </c>
      <c r="Y859" s="215"/>
      <c r="Z859" s="215"/>
      <c r="AA859" s="140">
        <f t="shared" si="1018"/>
        <v>0</v>
      </c>
      <c r="AB859" s="216"/>
      <c r="AC859" s="212"/>
      <c r="AD859" s="215"/>
      <c r="AE859" s="139">
        <f t="shared" si="1007"/>
        <v>0</v>
      </c>
      <c r="AF859" s="215"/>
      <c r="AG859" s="215"/>
      <c r="AH859" s="140">
        <f t="shared" si="1019"/>
        <v>0</v>
      </c>
      <c r="AJ859" s="217"/>
      <c r="AK859" s="218"/>
      <c r="AL859" s="219"/>
      <c r="AM859" s="218"/>
      <c r="AN859" s="219"/>
      <c r="AO859" s="218"/>
      <c r="AP859" s="219"/>
      <c r="AQ859" s="218"/>
      <c r="AR859" s="219"/>
      <c r="AS859" s="218"/>
      <c r="AT859" s="219"/>
      <c r="AU859" s="218"/>
      <c r="AV859" s="114">
        <f t="shared" si="1009"/>
        <v>0</v>
      </c>
      <c r="AW859" s="113">
        <f t="shared" si="1010"/>
        <v>0</v>
      </c>
      <c r="AX859" s="210"/>
      <c r="AY859" s="111">
        <f t="shared" si="1011"/>
        <v>0</v>
      </c>
      <c r="AZ859" s="113">
        <f t="shared" si="1012"/>
        <v>0</v>
      </c>
      <c r="BA859" s="114">
        <f t="shared" si="1013"/>
        <v>0</v>
      </c>
      <c r="BB859" s="113">
        <f t="shared" si="1014"/>
        <v>0</v>
      </c>
      <c r="BC859" s="113">
        <f t="shared" si="1015"/>
        <v>0</v>
      </c>
      <c r="BD859" s="117">
        <f t="shared" si="1016"/>
        <v>0</v>
      </c>
    </row>
    <row r="860" spans="2:56" x14ac:dyDescent="0.3">
      <c r="B860" s="211" t="s">
        <v>76</v>
      </c>
      <c r="C860" s="212"/>
      <c r="D860" s="213"/>
      <c r="E860" s="144">
        <f t="shared" si="1002"/>
        <v>0</v>
      </c>
      <c r="F860" s="212"/>
      <c r="G860" s="213"/>
      <c r="H860" s="144">
        <f t="shared" si="1003"/>
        <v>0</v>
      </c>
      <c r="I860" s="212"/>
      <c r="J860" s="213"/>
      <c r="K860" s="144">
        <f t="shared" si="1004"/>
        <v>0</v>
      </c>
      <c r="L860" s="212"/>
      <c r="M860" s="214"/>
      <c r="N860" s="215"/>
      <c r="O860" s="212"/>
      <c r="P860" s="215"/>
      <c r="Q860" s="139">
        <f t="shared" si="1005"/>
        <v>0</v>
      </c>
      <c r="R860" s="215"/>
      <c r="S860" s="215"/>
      <c r="T860" s="140">
        <f t="shared" si="1017"/>
        <v>0</v>
      </c>
      <c r="U860" s="216"/>
      <c r="V860" s="212"/>
      <c r="W860" s="215"/>
      <c r="X860" s="139">
        <f t="shared" si="1006"/>
        <v>0</v>
      </c>
      <c r="Y860" s="215"/>
      <c r="Z860" s="215"/>
      <c r="AA860" s="140">
        <f t="shared" si="1018"/>
        <v>0</v>
      </c>
      <c r="AB860" s="216"/>
      <c r="AC860" s="212"/>
      <c r="AD860" s="215"/>
      <c r="AE860" s="139">
        <f t="shared" si="1007"/>
        <v>0</v>
      </c>
      <c r="AF860" s="215"/>
      <c r="AG860" s="215"/>
      <c r="AH860" s="140">
        <f t="shared" si="1019"/>
        <v>0</v>
      </c>
      <c r="AJ860" s="217"/>
      <c r="AK860" s="218"/>
      <c r="AL860" s="219"/>
      <c r="AM860" s="218"/>
      <c r="AN860" s="219"/>
      <c r="AO860" s="218"/>
      <c r="AP860" s="219"/>
      <c r="AQ860" s="218"/>
      <c r="AR860" s="219"/>
      <c r="AS860" s="218"/>
      <c r="AT860" s="219"/>
      <c r="AU860" s="218"/>
      <c r="AV860" s="114">
        <f t="shared" si="1009"/>
        <v>0</v>
      </c>
      <c r="AW860" s="113">
        <f t="shared" si="1010"/>
        <v>0</v>
      </c>
      <c r="AX860" s="210"/>
      <c r="AY860" s="111">
        <f t="shared" si="1011"/>
        <v>0</v>
      </c>
      <c r="AZ860" s="113">
        <f t="shared" si="1012"/>
        <v>0</v>
      </c>
      <c r="BA860" s="114">
        <f t="shared" si="1013"/>
        <v>0</v>
      </c>
      <c r="BB860" s="113">
        <f t="shared" si="1014"/>
        <v>0</v>
      </c>
      <c r="BC860" s="113">
        <f t="shared" si="1015"/>
        <v>0</v>
      </c>
      <c r="BD860" s="117">
        <f t="shared" si="1016"/>
        <v>0</v>
      </c>
    </row>
    <row r="861" spans="2:56" x14ac:dyDescent="0.3">
      <c r="B861" s="211" t="s">
        <v>77</v>
      </c>
      <c r="C861" s="212"/>
      <c r="D861" s="213"/>
      <c r="E861" s="144">
        <f t="shared" si="1002"/>
        <v>0</v>
      </c>
      <c r="F861" s="212"/>
      <c r="G861" s="213"/>
      <c r="H861" s="144">
        <f t="shared" si="1003"/>
        <v>0</v>
      </c>
      <c r="I861" s="212"/>
      <c r="J861" s="213"/>
      <c r="K861" s="144">
        <f t="shared" si="1004"/>
        <v>0</v>
      </c>
      <c r="L861" s="212"/>
      <c r="M861" s="214"/>
      <c r="N861" s="215"/>
      <c r="O861" s="212"/>
      <c r="P861" s="215"/>
      <c r="Q861" s="139">
        <f t="shared" si="1005"/>
        <v>0</v>
      </c>
      <c r="R861" s="215"/>
      <c r="S861" s="215"/>
      <c r="T861" s="140">
        <f t="shared" si="1017"/>
        <v>0</v>
      </c>
      <c r="U861" s="216"/>
      <c r="V861" s="212"/>
      <c r="W861" s="215"/>
      <c r="X861" s="139">
        <f t="shared" si="1006"/>
        <v>0</v>
      </c>
      <c r="Y861" s="215"/>
      <c r="Z861" s="215"/>
      <c r="AA861" s="140">
        <f t="shared" si="1018"/>
        <v>0</v>
      </c>
      <c r="AB861" s="216"/>
      <c r="AC861" s="212"/>
      <c r="AD861" s="215"/>
      <c r="AE861" s="139">
        <f t="shared" si="1007"/>
        <v>0</v>
      </c>
      <c r="AF861" s="215"/>
      <c r="AG861" s="215"/>
      <c r="AH861" s="140">
        <f t="shared" si="1019"/>
        <v>0</v>
      </c>
      <c r="AJ861" s="217"/>
      <c r="AK861" s="218"/>
      <c r="AL861" s="219"/>
      <c r="AM861" s="218"/>
      <c r="AN861" s="219"/>
      <c r="AO861" s="218"/>
      <c r="AP861" s="219"/>
      <c r="AQ861" s="218"/>
      <c r="AR861" s="219"/>
      <c r="AS861" s="218"/>
      <c r="AT861" s="219"/>
      <c r="AU861" s="218"/>
      <c r="AV861" s="114">
        <f t="shared" si="1009"/>
        <v>0</v>
      </c>
      <c r="AW861" s="113">
        <f t="shared" si="1010"/>
        <v>0</v>
      </c>
      <c r="AX861" s="210"/>
      <c r="AY861" s="111">
        <f t="shared" si="1011"/>
        <v>0</v>
      </c>
      <c r="AZ861" s="113">
        <f t="shared" si="1012"/>
        <v>0</v>
      </c>
      <c r="BA861" s="114">
        <f t="shared" si="1013"/>
        <v>0</v>
      </c>
      <c r="BB861" s="113">
        <f t="shared" si="1014"/>
        <v>0</v>
      </c>
      <c r="BC861" s="113">
        <f t="shared" si="1015"/>
        <v>0</v>
      </c>
      <c r="BD861" s="117">
        <f t="shared" si="1016"/>
        <v>0</v>
      </c>
    </row>
    <row r="862" spans="2:56" x14ac:dyDescent="0.3">
      <c r="B862" s="222" t="s">
        <v>78</v>
      </c>
      <c r="C862" s="78">
        <f>SUM(C863)</f>
        <v>0</v>
      </c>
      <c r="D862" s="79">
        <f>SUM(D863)</f>
        <v>0</v>
      </c>
      <c r="E862" s="69">
        <f t="shared" si="1002"/>
        <v>0</v>
      </c>
      <c r="F862" s="78">
        <f>SUM(F863)</f>
        <v>0</v>
      </c>
      <c r="G862" s="79">
        <f>SUM(G863)</f>
        <v>0</v>
      </c>
      <c r="H862" s="69">
        <f t="shared" si="1003"/>
        <v>0</v>
      </c>
      <c r="I862" s="78">
        <f>SUM(I863)</f>
        <v>0</v>
      </c>
      <c r="J862" s="79">
        <f>SUM(J863)</f>
        <v>0</v>
      </c>
      <c r="K862" s="69">
        <f t="shared" si="1004"/>
        <v>0</v>
      </c>
      <c r="L862" s="78">
        <f>SUM(L863)</f>
        <v>0</v>
      </c>
      <c r="M862" s="80">
        <f>SUM(M863)</f>
        <v>0</v>
      </c>
      <c r="N862" s="81">
        <f>SUM(N863)</f>
        <v>0</v>
      </c>
      <c r="O862" s="78">
        <f>SUM(O863)</f>
        <v>0</v>
      </c>
      <c r="P862" s="81">
        <f>SUM(P863)</f>
        <v>0</v>
      </c>
      <c r="Q862" s="148">
        <f t="shared" si="1005"/>
        <v>0</v>
      </c>
      <c r="R862" s="81">
        <f>SUM(R863)</f>
        <v>0</v>
      </c>
      <c r="S862" s="81">
        <f>SUM(S863)</f>
        <v>0</v>
      </c>
      <c r="T862" s="149">
        <f t="shared" si="1017"/>
        <v>0</v>
      </c>
      <c r="U862" s="216"/>
      <c r="V862" s="78">
        <f>SUM(V863)</f>
        <v>0</v>
      </c>
      <c r="W862" s="81">
        <f>SUM(W863)</f>
        <v>0</v>
      </c>
      <c r="X862" s="148">
        <f t="shared" si="1006"/>
        <v>0</v>
      </c>
      <c r="Y862" s="81">
        <f>SUM(Y863)</f>
        <v>0</v>
      </c>
      <c r="Z862" s="81">
        <f>SUM(Z863)</f>
        <v>0</v>
      </c>
      <c r="AA862" s="149">
        <f t="shared" si="1018"/>
        <v>0</v>
      </c>
      <c r="AB862" s="216"/>
      <c r="AC862" s="78">
        <f>SUM(AC863)</f>
        <v>0</v>
      </c>
      <c r="AD862" s="81">
        <f>SUM(AD863)</f>
        <v>0</v>
      </c>
      <c r="AE862" s="148">
        <f t="shared" si="1007"/>
        <v>0</v>
      </c>
      <c r="AF862" s="81">
        <f>SUM(AF863)</f>
        <v>0</v>
      </c>
      <c r="AG862" s="81">
        <f>SUM(AG863)</f>
        <v>0</v>
      </c>
      <c r="AH862" s="149">
        <f t="shared" si="1019"/>
        <v>0</v>
      </c>
      <c r="AJ862" s="79">
        <f t="shared" ref="AJ862:AU862" si="1027">SUM(AJ863)</f>
        <v>0</v>
      </c>
      <c r="AK862" s="80">
        <f t="shared" si="1027"/>
        <v>0</v>
      </c>
      <c r="AL862" s="81">
        <f t="shared" si="1027"/>
        <v>0</v>
      </c>
      <c r="AM862" s="80">
        <f t="shared" si="1027"/>
        <v>0</v>
      </c>
      <c r="AN862" s="81">
        <f t="shared" si="1027"/>
        <v>0</v>
      </c>
      <c r="AO862" s="80">
        <f t="shared" si="1027"/>
        <v>0</v>
      </c>
      <c r="AP862" s="81">
        <f t="shared" si="1027"/>
        <v>0</v>
      </c>
      <c r="AQ862" s="80">
        <f t="shared" si="1027"/>
        <v>0</v>
      </c>
      <c r="AR862" s="81">
        <f t="shared" si="1027"/>
        <v>0</v>
      </c>
      <c r="AS862" s="80">
        <f t="shared" si="1027"/>
        <v>0</v>
      </c>
      <c r="AT862" s="81">
        <f t="shared" si="1027"/>
        <v>0</v>
      </c>
      <c r="AU862" s="80">
        <f t="shared" si="1027"/>
        <v>0</v>
      </c>
      <c r="AV862" s="81">
        <f t="shared" si="1009"/>
        <v>0</v>
      </c>
      <c r="AW862" s="80">
        <f t="shared" si="1010"/>
        <v>0</v>
      </c>
      <c r="AX862" s="210"/>
      <c r="AY862" s="79">
        <f t="shared" si="1011"/>
        <v>0</v>
      </c>
      <c r="AZ862" s="80">
        <f t="shared" si="1012"/>
        <v>0</v>
      </c>
      <c r="BA862" s="81">
        <f t="shared" si="1013"/>
        <v>0</v>
      </c>
      <c r="BB862" s="80">
        <f t="shared" si="1014"/>
        <v>0</v>
      </c>
      <c r="BC862" s="80">
        <f t="shared" si="1015"/>
        <v>0</v>
      </c>
      <c r="BD862" s="86">
        <f t="shared" si="1016"/>
        <v>0</v>
      </c>
    </row>
    <row r="863" spans="2:56" x14ac:dyDescent="0.3">
      <c r="B863" s="211" t="s">
        <v>79</v>
      </c>
      <c r="C863" s="212"/>
      <c r="D863" s="213"/>
      <c r="E863" s="144">
        <f t="shared" si="1002"/>
        <v>0</v>
      </c>
      <c r="F863" s="212"/>
      <c r="G863" s="213"/>
      <c r="H863" s="144">
        <f t="shared" si="1003"/>
        <v>0</v>
      </c>
      <c r="I863" s="212"/>
      <c r="J863" s="213"/>
      <c r="K863" s="144">
        <f t="shared" si="1004"/>
        <v>0</v>
      </c>
      <c r="L863" s="212"/>
      <c r="M863" s="214"/>
      <c r="N863" s="215"/>
      <c r="O863" s="212"/>
      <c r="P863" s="215"/>
      <c r="Q863" s="139">
        <f t="shared" si="1005"/>
        <v>0</v>
      </c>
      <c r="R863" s="215"/>
      <c r="S863" s="215"/>
      <c r="T863" s="140">
        <f t="shared" si="1017"/>
        <v>0</v>
      </c>
      <c r="U863" s="216"/>
      <c r="V863" s="212"/>
      <c r="W863" s="215"/>
      <c r="X863" s="139">
        <f t="shared" si="1006"/>
        <v>0</v>
      </c>
      <c r="Y863" s="215"/>
      <c r="Z863" s="215"/>
      <c r="AA863" s="140">
        <f t="shared" si="1018"/>
        <v>0</v>
      </c>
      <c r="AB863" s="216"/>
      <c r="AC863" s="212"/>
      <c r="AD863" s="215"/>
      <c r="AE863" s="139">
        <f t="shared" si="1007"/>
        <v>0</v>
      </c>
      <c r="AF863" s="215"/>
      <c r="AG863" s="215"/>
      <c r="AH863" s="140">
        <f t="shared" si="1019"/>
        <v>0</v>
      </c>
      <c r="AJ863" s="217"/>
      <c r="AK863" s="218"/>
      <c r="AL863" s="219"/>
      <c r="AM863" s="218"/>
      <c r="AN863" s="219"/>
      <c r="AO863" s="218"/>
      <c r="AP863" s="219"/>
      <c r="AQ863" s="218"/>
      <c r="AR863" s="219"/>
      <c r="AS863" s="218"/>
      <c r="AT863" s="219"/>
      <c r="AU863" s="218"/>
      <c r="AV863" s="114">
        <f t="shared" si="1009"/>
        <v>0</v>
      </c>
      <c r="AW863" s="113">
        <f t="shared" si="1010"/>
        <v>0</v>
      </c>
      <c r="AX863" s="210"/>
      <c r="AY863" s="111">
        <f t="shared" si="1011"/>
        <v>0</v>
      </c>
      <c r="AZ863" s="113">
        <f t="shared" si="1012"/>
        <v>0</v>
      </c>
      <c r="BA863" s="114">
        <f t="shared" si="1013"/>
        <v>0</v>
      </c>
      <c r="BB863" s="113">
        <f t="shared" si="1014"/>
        <v>0</v>
      </c>
      <c r="BC863" s="113">
        <f t="shared" si="1015"/>
        <v>0</v>
      </c>
      <c r="BD863" s="117">
        <f t="shared" si="1016"/>
        <v>0</v>
      </c>
    </row>
    <row r="864" spans="2:56" x14ac:dyDescent="0.3">
      <c r="B864" s="222" t="s">
        <v>80</v>
      </c>
      <c r="C864" s="78">
        <f>SUM(C865)</f>
        <v>0</v>
      </c>
      <c r="D864" s="79">
        <f>SUM(D865)</f>
        <v>0</v>
      </c>
      <c r="E864" s="69">
        <f t="shared" si="1002"/>
        <v>0</v>
      </c>
      <c r="F864" s="78">
        <f>SUM(F865)</f>
        <v>0</v>
      </c>
      <c r="G864" s="79">
        <f>SUM(G865)</f>
        <v>0</v>
      </c>
      <c r="H864" s="69">
        <f t="shared" si="1003"/>
        <v>0</v>
      </c>
      <c r="I864" s="78">
        <f>SUM(I865)</f>
        <v>0</v>
      </c>
      <c r="J864" s="79">
        <f>SUM(J865)</f>
        <v>0</v>
      </c>
      <c r="K864" s="69">
        <f t="shared" si="1004"/>
        <v>0</v>
      </c>
      <c r="L864" s="78">
        <f>SUM(L865)</f>
        <v>0</v>
      </c>
      <c r="M864" s="80">
        <f>SUM(M865)</f>
        <v>0</v>
      </c>
      <c r="N864" s="81">
        <f>SUM(N865)</f>
        <v>0</v>
      </c>
      <c r="O864" s="78">
        <f>SUM(O865)</f>
        <v>0</v>
      </c>
      <c r="P864" s="81">
        <f>SUM(P865)</f>
        <v>0</v>
      </c>
      <c r="Q864" s="148">
        <f t="shared" si="1005"/>
        <v>0</v>
      </c>
      <c r="R864" s="81">
        <f>SUM(R865)</f>
        <v>0</v>
      </c>
      <c r="S864" s="81">
        <f>SUM(S865)</f>
        <v>0</v>
      </c>
      <c r="T864" s="149">
        <f t="shared" si="1017"/>
        <v>0</v>
      </c>
      <c r="U864" s="216"/>
      <c r="V864" s="78">
        <f>SUM(V865)</f>
        <v>0</v>
      </c>
      <c r="W864" s="81">
        <f>SUM(W865)</f>
        <v>0</v>
      </c>
      <c r="X864" s="148">
        <f t="shared" si="1006"/>
        <v>0</v>
      </c>
      <c r="Y864" s="81">
        <f>SUM(Y865)</f>
        <v>0</v>
      </c>
      <c r="Z864" s="81">
        <f>SUM(Z865)</f>
        <v>0</v>
      </c>
      <c r="AA864" s="149">
        <f t="shared" si="1018"/>
        <v>0</v>
      </c>
      <c r="AB864" s="216"/>
      <c r="AC864" s="78">
        <f>SUM(AC865)</f>
        <v>0</v>
      </c>
      <c r="AD864" s="81">
        <f>SUM(AD865)</f>
        <v>0</v>
      </c>
      <c r="AE864" s="148">
        <f t="shared" si="1007"/>
        <v>0</v>
      </c>
      <c r="AF864" s="81">
        <f>SUM(AF865)</f>
        <v>0</v>
      </c>
      <c r="AG864" s="81">
        <f>SUM(AG865)</f>
        <v>0</v>
      </c>
      <c r="AH864" s="149">
        <f t="shared" si="1019"/>
        <v>0</v>
      </c>
      <c r="AJ864" s="79">
        <f t="shared" ref="AJ864:AU864" si="1028">SUM(AJ865)</f>
        <v>0</v>
      </c>
      <c r="AK864" s="80">
        <f t="shared" si="1028"/>
        <v>0</v>
      </c>
      <c r="AL864" s="81">
        <f t="shared" si="1028"/>
        <v>0</v>
      </c>
      <c r="AM864" s="80">
        <f t="shared" si="1028"/>
        <v>0</v>
      </c>
      <c r="AN864" s="81">
        <f t="shared" si="1028"/>
        <v>0</v>
      </c>
      <c r="AO864" s="80">
        <f t="shared" si="1028"/>
        <v>0</v>
      </c>
      <c r="AP864" s="81">
        <f t="shared" si="1028"/>
        <v>0</v>
      </c>
      <c r="AQ864" s="80">
        <f t="shared" si="1028"/>
        <v>0</v>
      </c>
      <c r="AR864" s="81">
        <f t="shared" si="1028"/>
        <v>0</v>
      </c>
      <c r="AS864" s="80">
        <f t="shared" si="1028"/>
        <v>0</v>
      </c>
      <c r="AT864" s="81">
        <f t="shared" si="1028"/>
        <v>0</v>
      </c>
      <c r="AU864" s="80">
        <f t="shared" si="1028"/>
        <v>0</v>
      </c>
      <c r="AV864" s="81">
        <f t="shared" si="1009"/>
        <v>0</v>
      </c>
      <c r="AW864" s="80">
        <f t="shared" si="1010"/>
        <v>0</v>
      </c>
      <c r="AX864" s="210"/>
      <c r="AY864" s="79">
        <f t="shared" si="1011"/>
        <v>0</v>
      </c>
      <c r="AZ864" s="80">
        <f t="shared" si="1012"/>
        <v>0</v>
      </c>
      <c r="BA864" s="81">
        <f t="shared" si="1013"/>
        <v>0</v>
      </c>
      <c r="BB864" s="80">
        <f t="shared" si="1014"/>
        <v>0</v>
      </c>
      <c r="BC864" s="80">
        <f t="shared" si="1015"/>
        <v>0</v>
      </c>
      <c r="BD864" s="86">
        <f t="shared" si="1016"/>
        <v>0</v>
      </c>
    </row>
    <row r="865" spans="2:56" x14ac:dyDescent="0.3">
      <c r="B865" s="211" t="s">
        <v>80</v>
      </c>
      <c r="C865" s="212"/>
      <c r="D865" s="213"/>
      <c r="E865" s="144">
        <f t="shared" si="1002"/>
        <v>0</v>
      </c>
      <c r="F865" s="212"/>
      <c r="G865" s="213"/>
      <c r="H865" s="144">
        <f t="shared" si="1003"/>
        <v>0</v>
      </c>
      <c r="I865" s="212"/>
      <c r="J865" s="213"/>
      <c r="K865" s="144">
        <f t="shared" si="1004"/>
        <v>0</v>
      </c>
      <c r="L865" s="212"/>
      <c r="M865" s="214"/>
      <c r="N865" s="215"/>
      <c r="O865" s="212"/>
      <c r="P865" s="215"/>
      <c r="Q865" s="139">
        <f t="shared" si="1005"/>
        <v>0</v>
      </c>
      <c r="R865" s="215"/>
      <c r="S865" s="215"/>
      <c r="T865" s="140">
        <f t="shared" si="1017"/>
        <v>0</v>
      </c>
      <c r="U865" s="216"/>
      <c r="V865" s="212"/>
      <c r="W865" s="215"/>
      <c r="X865" s="139">
        <f t="shared" si="1006"/>
        <v>0</v>
      </c>
      <c r="Y865" s="215"/>
      <c r="Z865" s="215"/>
      <c r="AA865" s="140">
        <f t="shared" si="1018"/>
        <v>0</v>
      </c>
      <c r="AB865" s="216"/>
      <c r="AC865" s="212"/>
      <c r="AD865" s="215"/>
      <c r="AE865" s="139">
        <f t="shared" si="1007"/>
        <v>0</v>
      </c>
      <c r="AF865" s="215"/>
      <c r="AG865" s="215"/>
      <c r="AH865" s="140">
        <f t="shared" si="1019"/>
        <v>0</v>
      </c>
      <c r="AJ865" s="217"/>
      <c r="AK865" s="218"/>
      <c r="AL865" s="219"/>
      <c r="AM865" s="218"/>
      <c r="AN865" s="219"/>
      <c r="AO865" s="218"/>
      <c r="AP865" s="219"/>
      <c r="AQ865" s="218"/>
      <c r="AR865" s="219"/>
      <c r="AS865" s="218"/>
      <c r="AT865" s="219"/>
      <c r="AU865" s="218"/>
      <c r="AV865" s="114">
        <f t="shared" si="1009"/>
        <v>0</v>
      </c>
      <c r="AW865" s="113">
        <f t="shared" si="1010"/>
        <v>0</v>
      </c>
      <c r="AX865" s="210"/>
      <c r="AY865" s="111">
        <f t="shared" si="1011"/>
        <v>0</v>
      </c>
      <c r="AZ865" s="113">
        <f t="shared" si="1012"/>
        <v>0</v>
      </c>
      <c r="BA865" s="114">
        <f t="shared" si="1013"/>
        <v>0</v>
      </c>
      <c r="BB865" s="113">
        <f t="shared" si="1014"/>
        <v>0</v>
      </c>
      <c r="BC865" s="113">
        <f t="shared" si="1015"/>
        <v>0</v>
      </c>
      <c r="BD865" s="117">
        <f t="shared" si="1016"/>
        <v>0</v>
      </c>
    </row>
    <row r="866" spans="2:56" x14ac:dyDescent="0.3">
      <c r="B866" s="222" t="s">
        <v>81</v>
      </c>
      <c r="C866" s="78">
        <f>SUM(C867)</f>
        <v>0</v>
      </c>
      <c r="D866" s="79">
        <f>SUM(D867)</f>
        <v>0</v>
      </c>
      <c r="E866" s="69">
        <f t="shared" si="1002"/>
        <v>0</v>
      </c>
      <c r="F866" s="78">
        <f>SUM(F867)</f>
        <v>0</v>
      </c>
      <c r="G866" s="79">
        <f>SUM(G867)</f>
        <v>0</v>
      </c>
      <c r="H866" s="69">
        <f t="shared" si="1003"/>
        <v>0</v>
      </c>
      <c r="I866" s="78">
        <f>SUM(I867)</f>
        <v>0</v>
      </c>
      <c r="J866" s="79">
        <f>SUM(J867)</f>
        <v>0</v>
      </c>
      <c r="K866" s="69">
        <f t="shared" si="1004"/>
        <v>0</v>
      </c>
      <c r="L866" s="78">
        <f>SUM(L867)</f>
        <v>0</v>
      </c>
      <c r="M866" s="80">
        <f>SUM(M867)</f>
        <v>0</v>
      </c>
      <c r="N866" s="81">
        <f>SUM(N867)</f>
        <v>0</v>
      </c>
      <c r="O866" s="78">
        <f>SUM(O867)</f>
        <v>0</v>
      </c>
      <c r="P866" s="81">
        <f>SUM(P867)</f>
        <v>0</v>
      </c>
      <c r="Q866" s="148">
        <f t="shared" si="1005"/>
        <v>0</v>
      </c>
      <c r="R866" s="81">
        <f>SUM(R867)</f>
        <v>0</v>
      </c>
      <c r="S866" s="81">
        <f>SUM(S867)</f>
        <v>0</v>
      </c>
      <c r="T866" s="149">
        <f t="shared" si="1017"/>
        <v>0</v>
      </c>
      <c r="U866" s="216"/>
      <c r="V866" s="78">
        <f>SUM(V867)</f>
        <v>0</v>
      </c>
      <c r="W866" s="81">
        <f>SUM(W867)</f>
        <v>0</v>
      </c>
      <c r="X866" s="148">
        <f t="shared" si="1006"/>
        <v>0</v>
      </c>
      <c r="Y866" s="81">
        <f>SUM(Y867)</f>
        <v>0</v>
      </c>
      <c r="Z866" s="81">
        <f>SUM(Z867)</f>
        <v>0</v>
      </c>
      <c r="AA866" s="149">
        <f t="shared" si="1018"/>
        <v>0</v>
      </c>
      <c r="AB866" s="216"/>
      <c r="AC866" s="78">
        <f>SUM(AC867)</f>
        <v>0</v>
      </c>
      <c r="AD866" s="81">
        <f>SUM(AD867)</f>
        <v>0</v>
      </c>
      <c r="AE866" s="148">
        <f t="shared" si="1007"/>
        <v>0</v>
      </c>
      <c r="AF866" s="81">
        <f>SUM(AF867)</f>
        <v>0</v>
      </c>
      <c r="AG866" s="81">
        <f>SUM(AG867)</f>
        <v>0</v>
      </c>
      <c r="AH866" s="149">
        <f t="shared" si="1019"/>
        <v>0</v>
      </c>
      <c r="AJ866" s="79">
        <f t="shared" ref="AJ866:AU866" si="1029">SUM(AJ867)</f>
        <v>0</v>
      </c>
      <c r="AK866" s="80">
        <f t="shared" si="1029"/>
        <v>0</v>
      </c>
      <c r="AL866" s="81">
        <f t="shared" si="1029"/>
        <v>0</v>
      </c>
      <c r="AM866" s="80">
        <f t="shared" si="1029"/>
        <v>0</v>
      </c>
      <c r="AN866" s="81">
        <f t="shared" si="1029"/>
        <v>0</v>
      </c>
      <c r="AO866" s="80">
        <f t="shared" si="1029"/>
        <v>0</v>
      </c>
      <c r="AP866" s="81">
        <f t="shared" si="1029"/>
        <v>0</v>
      </c>
      <c r="AQ866" s="80">
        <f t="shared" si="1029"/>
        <v>0</v>
      </c>
      <c r="AR866" s="81">
        <f t="shared" si="1029"/>
        <v>0</v>
      </c>
      <c r="AS866" s="80">
        <f t="shared" si="1029"/>
        <v>0</v>
      </c>
      <c r="AT866" s="81">
        <f t="shared" si="1029"/>
        <v>0</v>
      </c>
      <c r="AU866" s="80">
        <f t="shared" si="1029"/>
        <v>0</v>
      </c>
      <c r="AV866" s="81">
        <f t="shared" si="1009"/>
        <v>0</v>
      </c>
      <c r="AW866" s="80">
        <f t="shared" si="1010"/>
        <v>0</v>
      </c>
      <c r="AX866" s="210"/>
      <c r="AY866" s="79">
        <f t="shared" si="1011"/>
        <v>0</v>
      </c>
      <c r="AZ866" s="80">
        <f t="shared" si="1012"/>
        <v>0</v>
      </c>
      <c r="BA866" s="81">
        <f t="shared" si="1013"/>
        <v>0</v>
      </c>
      <c r="BB866" s="80">
        <f t="shared" si="1014"/>
        <v>0</v>
      </c>
      <c r="BC866" s="80">
        <f t="shared" si="1015"/>
        <v>0</v>
      </c>
      <c r="BD866" s="86">
        <f t="shared" si="1016"/>
        <v>0</v>
      </c>
    </row>
    <row r="867" spans="2:56" x14ac:dyDescent="0.3">
      <c r="B867" s="211" t="s">
        <v>81</v>
      </c>
      <c r="C867" s="212"/>
      <c r="D867" s="213"/>
      <c r="E867" s="144">
        <f t="shared" si="1002"/>
        <v>0</v>
      </c>
      <c r="F867" s="212"/>
      <c r="G867" s="213"/>
      <c r="H867" s="144">
        <f t="shared" si="1003"/>
        <v>0</v>
      </c>
      <c r="I867" s="212"/>
      <c r="J867" s="213"/>
      <c r="K867" s="144">
        <f t="shared" si="1004"/>
        <v>0</v>
      </c>
      <c r="L867" s="212"/>
      <c r="M867" s="214"/>
      <c r="N867" s="215"/>
      <c r="O867" s="212"/>
      <c r="P867" s="215"/>
      <c r="Q867" s="139">
        <f t="shared" si="1005"/>
        <v>0</v>
      </c>
      <c r="R867" s="215"/>
      <c r="S867" s="215"/>
      <c r="T867" s="140">
        <f t="shared" si="1017"/>
        <v>0</v>
      </c>
      <c r="U867" s="216"/>
      <c r="V867" s="212"/>
      <c r="W867" s="215"/>
      <c r="X867" s="139">
        <f t="shared" si="1006"/>
        <v>0</v>
      </c>
      <c r="Y867" s="215"/>
      <c r="Z867" s="215"/>
      <c r="AA867" s="140">
        <f t="shared" si="1018"/>
        <v>0</v>
      </c>
      <c r="AB867" s="216"/>
      <c r="AC867" s="212"/>
      <c r="AD867" s="215"/>
      <c r="AE867" s="139">
        <f t="shared" si="1007"/>
        <v>0</v>
      </c>
      <c r="AF867" s="215"/>
      <c r="AG867" s="215"/>
      <c r="AH867" s="140">
        <f t="shared" si="1019"/>
        <v>0</v>
      </c>
      <c r="AJ867" s="217"/>
      <c r="AK867" s="218"/>
      <c r="AL867" s="219"/>
      <c r="AM867" s="218"/>
      <c r="AN867" s="219"/>
      <c r="AO867" s="218"/>
      <c r="AP867" s="219"/>
      <c r="AQ867" s="218"/>
      <c r="AR867" s="219"/>
      <c r="AS867" s="218"/>
      <c r="AT867" s="219"/>
      <c r="AU867" s="218"/>
      <c r="AV867" s="114">
        <f t="shared" si="1009"/>
        <v>0</v>
      </c>
      <c r="AW867" s="113">
        <f t="shared" si="1010"/>
        <v>0</v>
      </c>
      <c r="AX867" s="210"/>
      <c r="AY867" s="111">
        <f t="shared" si="1011"/>
        <v>0</v>
      </c>
      <c r="AZ867" s="113">
        <f t="shared" si="1012"/>
        <v>0</v>
      </c>
      <c r="BA867" s="114">
        <f t="shared" si="1013"/>
        <v>0</v>
      </c>
      <c r="BB867" s="113">
        <f t="shared" si="1014"/>
        <v>0</v>
      </c>
      <c r="BC867" s="113">
        <f t="shared" si="1015"/>
        <v>0</v>
      </c>
      <c r="BD867" s="117">
        <f t="shared" si="1016"/>
        <v>0</v>
      </c>
    </row>
    <row r="868" spans="2:56" x14ac:dyDescent="0.3">
      <c r="B868" s="222" t="s">
        <v>82</v>
      </c>
      <c r="C868" s="78">
        <f>SUM(C869:C874)</f>
        <v>0</v>
      </c>
      <c r="D868" s="79">
        <f>SUM(D869:D874)</f>
        <v>0</v>
      </c>
      <c r="E868" s="69">
        <f t="shared" si="1002"/>
        <v>0</v>
      </c>
      <c r="F868" s="78">
        <f>SUM(F869:F874)</f>
        <v>0</v>
      </c>
      <c r="G868" s="79">
        <f>SUM(G869:G874)</f>
        <v>0</v>
      </c>
      <c r="H868" s="69">
        <f t="shared" si="1003"/>
        <v>0</v>
      </c>
      <c r="I868" s="78">
        <f>SUM(I869:I874)</f>
        <v>0</v>
      </c>
      <c r="J868" s="79">
        <f>SUM(J869:J874)</f>
        <v>0</v>
      </c>
      <c r="K868" s="69">
        <f t="shared" si="1004"/>
        <v>0</v>
      </c>
      <c r="L868" s="78">
        <f>SUM(L869:L874)</f>
        <v>0</v>
      </c>
      <c r="M868" s="80">
        <f>SUM(M869:M874)</f>
        <v>0</v>
      </c>
      <c r="N868" s="81">
        <f>SUM(N869:N874)</f>
        <v>0</v>
      </c>
      <c r="O868" s="78">
        <f>SUM(O869:O874)</f>
        <v>0</v>
      </c>
      <c r="P868" s="81">
        <f>SUM(P869:P874)</f>
        <v>0</v>
      </c>
      <c r="Q868" s="148">
        <f t="shared" si="1005"/>
        <v>0</v>
      </c>
      <c r="R868" s="81">
        <f>SUM(R869:R874)</f>
        <v>0</v>
      </c>
      <c r="S868" s="81">
        <f>SUM(S869:S874)</f>
        <v>0</v>
      </c>
      <c r="T868" s="149">
        <f t="shared" si="1017"/>
        <v>0</v>
      </c>
      <c r="U868" s="216"/>
      <c r="V868" s="78">
        <f>SUM(V869:V874)</f>
        <v>0</v>
      </c>
      <c r="W868" s="81">
        <f>SUM(W869:W874)</f>
        <v>0</v>
      </c>
      <c r="X868" s="148">
        <f t="shared" si="1006"/>
        <v>0</v>
      </c>
      <c r="Y868" s="81">
        <f>SUM(Y869:Y874)</f>
        <v>0</v>
      </c>
      <c r="Z868" s="81">
        <f>SUM(Z869:Z874)</f>
        <v>0</v>
      </c>
      <c r="AA868" s="149">
        <f t="shared" si="1018"/>
        <v>0</v>
      </c>
      <c r="AB868" s="216"/>
      <c r="AC868" s="78">
        <f>SUM(AC869:AC874)</f>
        <v>0</v>
      </c>
      <c r="AD868" s="81">
        <f>SUM(AD869:AD874)</f>
        <v>0</v>
      </c>
      <c r="AE868" s="148">
        <f t="shared" si="1007"/>
        <v>0</v>
      </c>
      <c r="AF868" s="81">
        <f>SUM(AF869:AF874)</f>
        <v>0</v>
      </c>
      <c r="AG868" s="81">
        <f>SUM(AG869:AG874)</f>
        <v>0</v>
      </c>
      <c r="AH868" s="149">
        <f t="shared" si="1019"/>
        <v>0</v>
      </c>
      <c r="AJ868" s="79">
        <f t="shared" ref="AJ868:AU868" si="1030">SUM(AJ869:AJ874)</f>
        <v>0</v>
      </c>
      <c r="AK868" s="80">
        <f t="shared" si="1030"/>
        <v>0</v>
      </c>
      <c r="AL868" s="81">
        <f t="shared" si="1030"/>
        <v>0</v>
      </c>
      <c r="AM868" s="80">
        <f t="shared" si="1030"/>
        <v>0</v>
      </c>
      <c r="AN868" s="81">
        <f t="shared" si="1030"/>
        <v>0</v>
      </c>
      <c r="AO868" s="80">
        <f t="shared" si="1030"/>
        <v>0</v>
      </c>
      <c r="AP868" s="81">
        <f t="shared" si="1030"/>
        <v>0</v>
      </c>
      <c r="AQ868" s="80">
        <f t="shared" si="1030"/>
        <v>0</v>
      </c>
      <c r="AR868" s="81">
        <f t="shared" si="1030"/>
        <v>0</v>
      </c>
      <c r="AS868" s="80">
        <f t="shared" si="1030"/>
        <v>0</v>
      </c>
      <c r="AT868" s="81">
        <f t="shared" si="1030"/>
        <v>0</v>
      </c>
      <c r="AU868" s="80">
        <f t="shared" si="1030"/>
        <v>0</v>
      </c>
      <c r="AV868" s="81">
        <f t="shared" si="1009"/>
        <v>0</v>
      </c>
      <c r="AW868" s="80">
        <f t="shared" si="1010"/>
        <v>0</v>
      </c>
      <c r="AX868" s="210"/>
      <c r="AY868" s="79">
        <f t="shared" si="1011"/>
        <v>0</v>
      </c>
      <c r="AZ868" s="80">
        <f t="shared" si="1012"/>
        <v>0</v>
      </c>
      <c r="BA868" s="81">
        <f t="shared" si="1013"/>
        <v>0</v>
      </c>
      <c r="BB868" s="80">
        <f t="shared" si="1014"/>
        <v>0</v>
      </c>
      <c r="BC868" s="80">
        <f t="shared" si="1015"/>
        <v>0</v>
      </c>
      <c r="BD868" s="86">
        <f t="shared" si="1016"/>
        <v>0</v>
      </c>
    </row>
    <row r="869" spans="2:56" x14ac:dyDescent="0.3">
      <c r="B869" s="211" t="s">
        <v>83</v>
      </c>
      <c r="C869" s="212"/>
      <c r="D869" s="213"/>
      <c r="E869" s="144">
        <f t="shared" si="1002"/>
        <v>0</v>
      </c>
      <c r="F869" s="212"/>
      <c r="G869" s="213"/>
      <c r="H869" s="144">
        <f t="shared" si="1003"/>
        <v>0</v>
      </c>
      <c r="I869" s="212"/>
      <c r="J869" s="213"/>
      <c r="K869" s="144">
        <f t="shared" si="1004"/>
        <v>0</v>
      </c>
      <c r="L869" s="212"/>
      <c r="M869" s="214"/>
      <c r="N869" s="215"/>
      <c r="O869" s="212"/>
      <c r="P869" s="215"/>
      <c r="Q869" s="139">
        <f t="shared" si="1005"/>
        <v>0</v>
      </c>
      <c r="R869" s="215"/>
      <c r="S869" s="215"/>
      <c r="T869" s="140">
        <f t="shared" si="1017"/>
        <v>0</v>
      </c>
      <c r="U869" s="216"/>
      <c r="V869" s="212"/>
      <c r="W869" s="215"/>
      <c r="X869" s="139">
        <f t="shared" si="1006"/>
        <v>0</v>
      </c>
      <c r="Y869" s="215"/>
      <c r="Z869" s="215"/>
      <c r="AA869" s="140">
        <f t="shared" si="1018"/>
        <v>0</v>
      </c>
      <c r="AB869" s="216"/>
      <c r="AC869" s="212"/>
      <c r="AD869" s="215"/>
      <c r="AE869" s="139">
        <f t="shared" si="1007"/>
        <v>0</v>
      </c>
      <c r="AF869" s="215"/>
      <c r="AG869" s="215"/>
      <c r="AH869" s="140">
        <f t="shared" si="1019"/>
        <v>0</v>
      </c>
      <c r="AJ869" s="217"/>
      <c r="AK869" s="218"/>
      <c r="AL869" s="219"/>
      <c r="AM869" s="218"/>
      <c r="AN869" s="219"/>
      <c r="AO869" s="218"/>
      <c r="AP869" s="219"/>
      <c r="AQ869" s="218"/>
      <c r="AR869" s="219"/>
      <c r="AS869" s="218"/>
      <c r="AT869" s="219"/>
      <c r="AU869" s="218"/>
      <c r="AV869" s="114">
        <f t="shared" si="1009"/>
        <v>0</v>
      </c>
      <c r="AW869" s="113">
        <f t="shared" si="1010"/>
        <v>0</v>
      </c>
      <c r="AX869" s="210"/>
      <c r="AY869" s="111">
        <f t="shared" si="1011"/>
        <v>0</v>
      </c>
      <c r="AZ869" s="113">
        <f t="shared" si="1012"/>
        <v>0</v>
      </c>
      <c r="BA869" s="114">
        <f t="shared" si="1013"/>
        <v>0</v>
      </c>
      <c r="BB869" s="113">
        <f t="shared" si="1014"/>
        <v>0</v>
      </c>
      <c r="BC869" s="113">
        <f t="shared" si="1015"/>
        <v>0</v>
      </c>
      <c r="BD869" s="117">
        <f t="shared" si="1016"/>
        <v>0</v>
      </c>
    </row>
    <row r="870" spans="2:56" x14ac:dyDescent="0.3">
      <c r="B870" s="211" t="s">
        <v>84</v>
      </c>
      <c r="C870" s="212"/>
      <c r="D870" s="213"/>
      <c r="E870" s="144">
        <f t="shared" si="1002"/>
        <v>0</v>
      </c>
      <c r="F870" s="212"/>
      <c r="G870" s="213"/>
      <c r="H870" s="144">
        <f t="shared" si="1003"/>
        <v>0</v>
      </c>
      <c r="I870" s="212"/>
      <c r="J870" s="213"/>
      <c r="K870" s="144">
        <f t="shared" si="1004"/>
        <v>0</v>
      </c>
      <c r="L870" s="212"/>
      <c r="M870" s="214"/>
      <c r="N870" s="215"/>
      <c r="O870" s="212"/>
      <c r="P870" s="215"/>
      <c r="Q870" s="139">
        <f t="shared" si="1005"/>
        <v>0</v>
      </c>
      <c r="R870" s="215"/>
      <c r="S870" s="215"/>
      <c r="T870" s="140">
        <f t="shared" si="1017"/>
        <v>0</v>
      </c>
      <c r="U870" s="216"/>
      <c r="V870" s="212"/>
      <c r="W870" s="215"/>
      <c r="X870" s="139">
        <f t="shared" si="1006"/>
        <v>0</v>
      </c>
      <c r="Y870" s="215"/>
      <c r="Z870" s="215"/>
      <c r="AA870" s="140">
        <f t="shared" si="1018"/>
        <v>0</v>
      </c>
      <c r="AB870" s="216"/>
      <c r="AC870" s="212"/>
      <c r="AD870" s="215"/>
      <c r="AE870" s="139">
        <f t="shared" si="1007"/>
        <v>0</v>
      </c>
      <c r="AF870" s="215"/>
      <c r="AG870" s="215"/>
      <c r="AH870" s="140">
        <f t="shared" si="1019"/>
        <v>0</v>
      </c>
      <c r="AJ870" s="217"/>
      <c r="AK870" s="218"/>
      <c r="AL870" s="219"/>
      <c r="AM870" s="218"/>
      <c r="AN870" s="219"/>
      <c r="AO870" s="218"/>
      <c r="AP870" s="219"/>
      <c r="AQ870" s="218"/>
      <c r="AR870" s="219"/>
      <c r="AS870" s="218"/>
      <c r="AT870" s="219"/>
      <c r="AU870" s="218"/>
      <c r="AV870" s="114">
        <f t="shared" si="1009"/>
        <v>0</v>
      </c>
      <c r="AW870" s="113">
        <f t="shared" si="1010"/>
        <v>0</v>
      </c>
      <c r="AX870" s="210"/>
      <c r="AY870" s="111">
        <f t="shared" si="1011"/>
        <v>0</v>
      </c>
      <c r="AZ870" s="113">
        <f t="shared" si="1012"/>
        <v>0</v>
      </c>
      <c r="BA870" s="114">
        <f t="shared" si="1013"/>
        <v>0</v>
      </c>
      <c r="BB870" s="113">
        <f t="shared" si="1014"/>
        <v>0</v>
      </c>
      <c r="BC870" s="113">
        <f t="shared" si="1015"/>
        <v>0</v>
      </c>
      <c r="BD870" s="117">
        <f t="shared" si="1016"/>
        <v>0</v>
      </c>
    </row>
    <row r="871" spans="2:56" x14ac:dyDescent="0.3">
      <c r="B871" s="211" t="s">
        <v>85</v>
      </c>
      <c r="C871" s="212"/>
      <c r="D871" s="213"/>
      <c r="E871" s="144">
        <f t="shared" si="1002"/>
        <v>0</v>
      </c>
      <c r="F871" s="212"/>
      <c r="G871" s="213"/>
      <c r="H871" s="144">
        <f t="shared" si="1003"/>
        <v>0</v>
      </c>
      <c r="I871" s="212"/>
      <c r="J871" s="213"/>
      <c r="K871" s="144">
        <f t="shared" si="1004"/>
        <v>0</v>
      </c>
      <c r="L871" s="212"/>
      <c r="M871" s="214"/>
      <c r="N871" s="215"/>
      <c r="O871" s="212"/>
      <c r="P871" s="215"/>
      <c r="Q871" s="139">
        <f t="shared" si="1005"/>
        <v>0</v>
      </c>
      <c r="R871" s="215"/>
      <c r="S871" s="215"/>
      <c r="T871" s="140">
        <f t="shared" si="1017"/>
        <v>0</v>
      </c>
      <c r="U871" s="216"/>
      <c r="V871" s="212"/>
      <c r="W871" s="215"/>
      <c r="X871" s="139">
        <f t="shared" si="1006"/>
        <v>0</v>
      </c>
      <c r="Y871" s="215"/>
      <c r="Z871" s="215"/>
      <c r="AA871" s="140">
        <f t="shared" si="1018"/>
        <v>0</v>
      </c>
      <c r="AB871" s="216"/>
      <c r="AC871" s="212"/>
      <c r="AD871" s="215"/>
      <c r="AE871" s="139">
        <f t="shared" si="1007"/>
        <v>0</v>
      </c>
      <c r="AF871" s="215"/>
      <c r="AG871" s="215"/>
      <c r="AH871" s="140">
        <f t="shared" si="1019"/>
        <v>0</v>
      </c>
      <c r="AJ871" s="217"/>
      <c r="AK871" s="218"/>
      <c r="AL871" s="219"/>
      <c r="AM871" s="218"/>
      <c r="AN871" s="219"/>
      <c r="AO871" s="218"/>
      <c r="AP871" s="219"/>
      <c r="AQ871" s="218"/>
      <c r="AR871" s="219"/>
      <c r="AS871" s="218"/>
      <c r="AT871" s="219"/>
      <c r="AU871" s="218"/>
      <c r="AV871" s="114">
        <f t="shared" si="1009"/>
        <v>0</v>
      </c>
      <c r="AW871" s="113">
        <f t="shared" si="1010"/>
        <v>0</v>
      </c>
      <c r="AX871" s="210"/>
      <c r="AY871" s="111">
        <f t="shared" si="1011"/>
        <v>0</v>
      </c>
      <c r="AZ871" s="113">
        <f t="shared" si="1012"/>
        <v>0</v>
      </c>
      <c r="BA871" s="114">
        <f t="shared" si="1013"/>
        <v>0</v>
      </c>
      <c r="BB871" s="113">
        <f t="shared" si="1014"/>
        <v>0</v>
      </c>
      <c r="BC871" s="113">
        <f t="shared" si="1015"/>
        <v>0</v>
      </c>
      <c r="BD871" s="117">
        <f t="shared" si="1016"/>
        <v>0</v>
      </c>
    </row>
    <row r="872" spans="2:56" x14ac:dyDescent="0.3">
      <c r="B872" s="211" t="s">
        <v>86</v>
      </c>
      <c r="C872" s="212"/>
      <c r="D872" s="213"/>
      <c r="E872" s="144">
        <f t="shared" si="1002"/>
        <v>0</v>
      </c>
      <c r="F872" s="212"/>
      <c r="G872" s="213"/>
      <c r="H872" s="144">
        <f t="shared" si="1003"/>
        <v>0</v>
      </c>
      <c r="I872" s="212"/>
      <c r="J872" s="213"/>
      <c r="K872" s="144">
        <f t="shared" si="1004"/>
        <v>0</v>
      </c>
      <c r="L872" s="212"/>
      <c r="M872" s="214"/>
      <c r="N872" s="215"/>
      <c r="O872" s="212"/>
      <c r="P872" s="215"/>
      <c r="Q872" s="139">
        <f t="shared" si="1005"/>
        <v>0</v>
      </c>
      <c r="R872" s="215"/>
      <c r="S872" s="215"/>
      <c r="T872" s="140">
        <f t="shared" si="1017"/>
        <v>0</v>
      </c>
      <c r="U872" s="216"/>
      <c r="V872" s="212"/>
      <c r="W872" s="215"/>
      <c r="X872" s="139">
        <f t="shared" si="1006"/>
        <v>0</v>
      </c>
      <c r="Y872" s="215"/>
      <c r="Z872" s="215"/>
      <c r="AA872" s="140">
        <f t="shared" si="1018"/>
        <v>0</v>
      </c>
      <c r="AB872" s="216"/>
      <c r="AC872" s="212"/>
      <c r="AD872" s="215"/>
      <c r="AE872" s="139">
        <f t="shared" si="1007"/>
        <v>0</v>
      </c>
      <c r="AF872" s="215"/>
      <c r="AG872" s="215"/>
      <c r="AH872" s="140">
        <f t="shared" si="1019"/>
        <v>0</v>
      </c>
      <c r="AJ872" s="217"/>
      <c r="AK872" s="218"/>
      <c r="AL872" s="219"/>
      <c r="AM872" s="218"/>
      <c r="AN872" s="219"/>
      <c r="AO872" s="218"/>
      <c r="AP872" s="219"/>
      <c r="AQ872" s="218"/>
      <c r="AR872" s="219"/>
      <c r="AS872" s="218"/>
      <c r="AT872" s="219"/>
      <c r="AU872" s="218"/>
      <c r="AV872" s="114">
        <f t="shared" si="1009"/>
        <v>0</v>
      </c>
      <c r="AW872" s="113">
        <f t="shared" si="1010"/>
        <v>0</v>
      </c>
      <c r="AX872" s="210"/>
      <c r="AY872" s="111">
        <f t="shared" si="1011"/>
        <v>0</v>
      </c>
      <c r="AZ872" s="113">
        <f t="shared" si="1012"/>
        <v>0</v>
      </c>
      <c r="BA872" s="114">
        <f t="shared" si="1013"/>
        <v>0</v>
      </c>
      <c r="BB872" s="113">
        <f t="shared" si="1014"/>
        <v>0</v>
      </c>
      <c r="BC872" s="113">
        <f t="shared" si="1015"/>
        <v>0</v>
      </c>
      <c r="BD872" s="117">
        <f t="shared" si="1016"/>
        <v>0</v>
      </c>
    </row>
    <row r="873" spans="2:56" x14ac:dyDescent="0.3">
      <c r="B873" s="211" t="s">
        <v>87</v>
      </c>
      <c r="C873" s="212"/>
      <c r="D873" s="213"/>
      <c r="E873" s="144">
        <f t="shared" si="1002"/>
        <v>0</v>
      </c>
      <c r="F873" s="212"/>
      <c r="G873" s="213"/>
      <c r="H873" s="144">
        <f t="shared" si="1003"/>
        <v>0</v>
      </c>
      <c r="I873" s="212"/>
      <c r="J873" s="213"/>
      <c r="K873" s="144">
        <f t="shared" si="1004"/>
        <v>0</v>
      </c>
      <c r="L873" s="212"/>
      <c r="M873" s="214"/>
      <c r="N873" s="215"/>
      <c r="O873" s="212"/>
      <c r="P873" s="215"/>
      <c r="Q873" s="139">
        <f t="shared" si="1005"/>
        <v>0</v>
      </c>
      <c r="R873" s="215"/>
      <c r="S873" s="215"/>
      <c r="T873" s="140">
        <f t="shared" si="1017"/>
        <v>0</v>
      </c>
      <c r="U873" s="216"/>
      <c r="V873" s="212"/>
      <c r="W873" s="215"/>
      <c r="X873" s="139">
        <f t="shared" si="1006"/>
        <v>0</v>
      </c>
      <c r="Y873" s="215"/>
      <c r="Z873" s="215"/>
      <c r="AA873" s="140">
        <f t="shared" si="1018"/>
        <v>0</v>
      </c>
      <c r="AB873" s="216"/>
      <c r="AC873" s="212"/>
      <c r="AD873" s="215"/>
      <c r="AE873" s="139">
        <f t="shared" si="1007"/>
        <v>0</v>
      </c>
      <c r="AF873" s="215"/>
      <c r="AG873" s="215"/>
      <c r="AH873" s="140">
        <f t="shared" si="1019"/>
        <v>0</v>
      </c>
      <c r="AJ873" s="217"/>
      <c r="AK873" s="218"/>
      <c r="AL873" s="219"/>
      <c r="AM873" s="218"/>
      <c r="AN873" s="219"/>
      <c r="AO873" s="218"/>
      <c r="AP873" s="219"/>
      <c r="AQ873" s="218"/>
      <c r="AR873" s="219"/>
      <c r="AS873" s="218"/>
      <c r="AT873" s="219"/>
      <c r="AU873" s="218"/>
      <c r="AV873" s="114">
        <f t="shared" si="1009"/>
        <v>0</v>
      </c>
      <c r="AW873" s="113">
        <f t="shared" si="1010"/>
        <v>0</v>
      </c>
      <c r="AX873" s="210"/>
      <c r="AY873" s="111">
        <f t="shared" si="1011"/>
        <v>0</v>
      </c>
      <c r="AZ873" s="113">
        <f t="shared" si="1012"/>
        <v>0</v>
      </c>
      <c r="BA873" s="114">
        <f t="shared" si="1013"/>
        <v>0</v>
      </c>
      <c r="BB873" s="113">
        <f t="shared" si="1014"/>
        <v>0</v>
      </c>
      <c r="BC873" s="113">
        <f t="shared" si="1015"/>
        <v>0</v>
      </c>
      <c r="BD873" s="117">
        <f t="shared" si="1016"/>
        <v>0</v>
      </c>
    </row>
    <row r="874" spans="2:56" x14ac:dyDescent="0.3">
      <c r="B874" s="211" t="s">
        <v>88</v>
      </c>
      <c r="C874" s="212"/>
      <c r="D874" s="213"/>
      <c r="E874" s="144">
        <f t="shared" si="1002"/>
        <v>0</v>
      </c>
      <c r="F874" s="212"/>
      <c r="G874" s="213"/>
      <c r="H874" s="144">
        <f t="shared" si="1003"/>
        <v>0</v>
      </c>
      <c r="I874" s="212"/>
      <c r="J874" s="213"/>
      <c r="K874" s="144">
        <f t="shared" si="1004"/>
        <v>0</v>
      </c>
      <c r="L874" s="212"/>
      <c r="M874" s="214"/>
      <c r="N874" s="215"/>
      <c r="O874" s="212"/>
      <c r="P874" s="215"/>
      <c r="Q874" s="139">
        <f t="shared" si="1005"/>
        <v>0</v>
      </c>
      <c r="R874" s="215"/>
      <c r="S874" s="215"/>
      <c r="T874" s="140">
        <f t="shared" si="1017"/>
        <v>0</v>
      </c>
      <c r="U874" s="216"/>
      <c r="V874" s="212"/>
      <c r="W874" s="215"/>
      <c r="X874" s="139">
        <f t="shared" si="1006"/>
        <v>0</v>
      </c>
      <c r="Y874" s="215"/>
      <c r="Z874" s="215"/>
      <c r="AA874" s="140">
        <f t="shared" si="1018"/>
        <v>0</v>
      </c>
      <c r="AB874" s="216"/>
      <c r="AC874" s="212"/>
      <c r="AD874" s="215"/>
      <c r="AE874" s="139">
        <f t="shared" si="1007"/>
        <v>0</v>
      </c>
      <c r="AF874" s="215"/>
      <c r="AG874" s="215"/>
      <c r="AH874" s="140">
        <f t="shared" si="1019"/>
        <v>0</v>
      </c>
      <c r="AJ874" s="217"/>
      <c r="AK874" s="218"/>
      <c r="AL874" s="219"/>
      <c r="AM874" s="218"/>
      <c r="AN874" s="219"/>
      <c r="AO874" s="218"/>
      <c r="AP874" s="219"/>
      <c r="AQ874" s="218"/>
      <c r="AR874" s="219"/>
      <c r="AS874" s="218"/>
      <c r="AT874" s="219"/>
      <c r="AU874" s="218"/>
      <c r="AV874" s="114">
        <f t="shared" si="1009"/>
        <v>0</v>
      </c>
      <c r="AW874" s="113">
        <f t="shared" si="1010"/>
        <v>0</v>
      </c>
      <c r="AX874" s="210"/>
      <c r="AY874" s="111">
        <f t="shared" si="1011"/>
        <v>0</v>
      </c>
      <c r="AZ874" s="113">
        <f t="shared" si="1012"/>
        <v>0</v>
      </c>
      <c r="BA874" s="114">
        <f t="shared" si="1013"/>
        <v>0</v>
      </c>
      <c r="BB874" s="113">
        <f t="shared" si="1014"/>
        <v>0</v>
      </c>
      <c r="BC874" s="113">
        <f t="shared" si="1015"/>
        <v>0</v>
      </c>
      <c r="BD874" s="117">
        <f t="shared" si="1016"/>
        <v>0</v>
      </c>
    </row>
    <row r="875" spans="2:56" x14ac:dyDescent="0.3">
      <c r="B875" s="222" t="s">
        <v>89</v>
      </c>
      <c r="C875" s="78">
        <f>SUM(C876:C881)</f>
        <v>0</v>
      </c>
      <c r="D875" s="79">
        <f>SUM(D876:D881)</f>
        <v>0</v>
      </c>
      <c r="E875" s="69">
        <f t="shared" si="1002"/>
        <v>0</v>
      </c>
      <c r="F875" s="78">
        <f>SUM(F876:F881)</f>
        <v>0</v>
      </c>
      <c r="G875" s="79">
        <f>SUM(G876:G881)</f>
        <v>0</v>
      </c>
      <c r="H875" s="69">
        <f t="shared" si="1003"/>
        <v>0</v>
      </c>
      <c r="I875" s="78">
        <f>SUM(I876:I881)</f>
        <v>0</v>
      </c>
      <c r="J875" s="79">
        <f>SUM(J876:J881)</f>
        <v>0</v>
      </c>
      <c r="K875" s="69">
        <f t="shared" si="1004"/>
        <v>0</v>
      </c>
      <c r="L875" s="78">
        <f>SUM(L876:L881)</f>
        <v>0</v>
      </c>
      <c r="M875" s="80">
        <f>SUM(M876:M881)</f>
        <v>0</v>
      </c>
      <c r="N875" s="81">
        <f>SUM(N876:N881)</f>
        <v>0</v>
      </c>
      <c r="O875" s="78">
        <f>SUM(O876:O881)</f>
        <v>0</v>
      </c>
      <c r="P875" s="81">
        <f>SUM(P876:P881)</f>
        <v>0</v>
      </c>
      <c r="Q875" s="148">
        <f t="shared" si="1005"/>
        <v>0</v>
      </c>
      <c r="R875" s="81">
        <f>SUM(R876:R881)</f>
        <v>0</v>
      </c>
      <c r="S875" s="81">
        <f>SUM(S876:S881)</f>
        <v>0</v>
      </c>
      <c r="T875" s="149">
        <f t="shared" si="1017"/>
        <v>0</v>
      </c>
      <c r="U875" s="216"/>
      <c r="V875" s="78">
        <f>SUM(V876:V881)</f>
        <v>0</v>
      </c>
      <c r="W875" s="81">
        <f>SUM(W876:W881)</f>
        <v>0</v>
      </c>
      <c r="X875" s="148">
        <f t="shared" si="1006"/>
        <v>0</v>
      </c>
      <c r="Y875" s="81">
        <f>SUM(Y876:Y881)</f>
        <v>0</v>
      </c>
      <c r="Z875" s="81">
        <f>SUM(Z876:Z881)</f>
        <v>0</v>
      </c>
      <c r="AA875" s="149">
        <f t="shared" si="1018"/>
        <v>0</v>
      </c>
      <c r="AB875" s="216"/>
      <c r="AC875" s="78">
        <f>SUM(AC876:AC881)</f>
        <v>0</v>
      </c>
      <c r="AD875" s="81">
        <f>SUM(AD876:AD881)</f>
        <v>0</v>
      </c>
      <c r="AE875" s="148">
        <f t="shared" si="1007"/>
        <v>0</v>
      </c>
      <c r="AF875" s="81">
        <f>SUM(AF876:AF881)</f>
        <v>0</v>
      </c>
      <c r="AG875" s="81">
        <f>SUM(AG876:AG881)</f>
        <v>0</v>
      </c>
      <c r="AH875" s="149">
        <f t="shared" si="1019"/>
        <v>0</v>
      </c>
      <c r="AJ875" s="79">
        <f t="shared" ref="AJ875:AU875" si="1031">SUM(AJ876:AJ881)</f>
        <v>0</v>
      </c>
      <c r="AK875" s="80">
        <f t="shared" si="1031"/>
        <v>0</v>
      </c>
      <c r="AL875" s="81">
        <f t="shared" si="1031"/>
        <v>0</v>
      </c>
      <c r="AM875" s="80">
        <f t="shared" si="1031"/>
        <v>0</v>
      </c>
      <c r="AN875" s="81">
        <f t="shared" si="1031"/>
        <v>0</v>
      </c>
      <c r="AO875" s="80">
        <f t="shared" si="1031"/>
        <v>0</v>
      </c>
      <c r="AP875" s="81">
        <f t="shared" si="1031"/>
        <v>0</v>
      </c>
      <c r="AQ875" s="80">
        <f t="shared" si="1031"/>
        <v>0</v>
      </c>
      <c r="AR875" s="81">
        <f t="shared" si="1031"/>
        <v>0</v>
      </c>
      <c r="AS875" s="80">
        <f t="shared" si="1031"/>
        <v>0</v>
      </c>
      <c r="AT875" s="81">
        <f t="shared" si="1031"/>
        <v>0</v>
      </c>
      <c r="AU875" s="80">
        <f t="shared" si="1031"/>
        <v>0</v>
      </c>
      <c r="AV875" s="81">
        <f t="shared" si="1009"/>
        <v>0</v>
      </c>
      <c r="AW875" s="80">
        <f t="shared" si="1010"/>
        <v>0</v>
      </c>
      <c r="AX875" s="210"/>
      <c r="AY875" s="79">
        <f t="shared" si="1011"/>
        <v>0</v>
      </c>
      <c r="AZ875" s="80">
        <f t="shared" si="1012"/>
        <v>0</v>
      </c>
      <c r="BA875" s="81">
        <f t="shared" si="1013"/>
        <v>0</v>
      </c>
      <c r="BB875" s="80">
        <f t="shared" si="1014"/>
        <v>0</v>
      </c>
      <c r="BC875" s="80">
        <f t="shared" si="1015"/>
        <v>0</v>
      </c>
      <c r="BD875" s="86">
        <f t="shared" si="1016"/>
        <v>0</v>
      </c>
    </row>
    <row r="876" spans="2:56" x14ac:dyDescent="0.3">
      <c r="B876" s="211" t="s">
        <v>90</v>
      </c>
      <c r="C876" s="212"/>
      <c r="D876" s="213"/>
      <c r="E876" s="144">
        <f t="shared" si="1002"/>
        <v>0</v>
      </c>
      <c r="F876" s="212"/>
      <c r="G876" s="213"/>
      <c r="H876" s="144">
        <f t="shared" si="1003"/>
        <v>0</v>
      </c>
      <c r="I876" s="212"/>
      <c r="J876" s="213"/>
      <c r="K876" s="144">
        <f t="shared" si="1004"/>
        <v>0</v>
      </c>
      <c r="L876" s="212"/>
      <c r="M876" s="214"/>
      <c r="N876" s="215"/>
      <c r="O876" s="212"/>
      <c r="P876" s="215"/>
      <c r="Q876" s="139">
        <f t="shared" si="1005"/>
        <v>0</v>
      </c>
      <c r="R876" s="215"/>
      <c r="S876" s="215"/>
      <c r="T876" s="140">
        <f t="shared" si="1017"/>
        <v>0</v>
      </c>
      <c r="U876" s="216"/>
      <c r="V876" s="212"/>
      <c r="W876" s="215"/>
      <c r="X876" s="139">
        <f t="shared" si="1006"/>
        <v>0</v>
      </c>
      <c r="Y876" s="215"/>
      <c r="Z876" s="215"/>
      <c r="AA876" s="140">
        <f t="shared" si="1018"/>
        <v>0</v>
      </c>
      <c r="AB876" s="216"/>
      <c r="AC876" s="212"/>
      <c r="AD876" s="215"/>
      <c r="AE876" s="139">
        <f t="shared" si="1007"/>
        <v>0</v>
      </c>
      <c r="AF876" s="215"/>
      <c r="AG876" s="215"/>
      <c r="AH876" s="140">
        <f t="shared" si="1019"/>
        <v>0</v>
      </c>
      <c r="AJ876" s="217"/>
      <c r="AK876" s="218"/>
      <c r="AL876" s="219"/>
      <c r="AM876" s="218"/>
      <c r="AN876" s="219"/>
      <c r="AO876" s="218"/>
      <c r="AP876" s="219"/>
      <c r="AQ876" s="218"/>
      <c r="AR876" s="219"/>
      <c r="AS876" s="218"/>
      <c r="AT876" s="219"/>
      <c r="AU876" s="218"/>
      <c r="AV876" s="114">
        <f t="shared" si="1009"/>
        <v>0</v>
      </c>
      <c r="AW876" s="113">
        <f t="shared" si="1010"/>
        <v>0</v>
      </c>
      <c r="AX876" s="210"/>
      <c r="AY876" s="111">
        <f t="shared" si="1011"/>
        <v>0</v>
      </c>
      <c r="AZ876" s="113">
        <f t="shared" si="1012"/>
        <v>0</v>
      </c>
      <c r="BA876" s="114">
        <f t="shared" si="1013"/>
        <v>0</v>
      </c>
      <c r="BB876" s="113">
        <f t="shared" si="1014"/>
        <v>0</v>
      </c>
      <c r="BC876" s="113">
        <f t="shared" si="1015"/>
        <v>0</v>
      </c>
      <c r="BD876" s="117">
        <f t="shared" si="1016"/>
        <v>0</v>
      </c>
    </row>
    <row r="877" spans="2:56" x14ac:dyDescent="0.3">
      <c r="B877" s="211" t="s">
        <v>91</v>
      </c>
      <c r="C877" s="212"/>
      <c r="D877" s="213"/>
      <c r="E877" s="144">
        <f t="shared" si="1002"/>
        <v>0</v>
      </c>
      <c r="F877" s="212"/>
      <c r="G877" s="213"/>
      <c r="H877" s="144">
        <f t="shared" si="1003"/>
        <v>0</v>
      </c>
      <c r="I877" s="212"/>
      <c r="J877" s="213"/>
      <c r="K877" s="144">
        <f t="shared" si="1004"/>
        <v>0</v>
      </c>
      <c r="L877" s="212"/>
      <c r="M877" s="214"/>
      <c r="N877" s="215"/>
      <c r="O877" s="212"/>
      <c r="P877" s="215"/>
      <c r="Q877" s="139">
        <f t="shared" si="1005"/>
        <v>0</v>
      </c>
      <c r="R877" s="215"/>
      <c r="S877" s="215"/>
      <c r="T877" s="140">
        <f t="shared" si="1017"/>
        <v>0</v>
      </c>
      <c r="U877" s="216"/>
      <c r="V877" s="212"/>
      <c r="W877" s="215"/>
      <c r="X877" s="139">
        <f t="shared" si="1006"/>
        <v>0</v>
      </c>
      <c r="Y877" s="215"/>
      <c r="Z877" s="215"/>
      <c r="AA877" s="140">
        <f t="shared" si="1018"/>
        <v>0</v>
      </c>
      <c r="AB877" s="216"/>
      <c r="AC877" s="212"/>
      <c r="AD877" s="215"/>
      <c r="AE877" s="139">
        <f t="shared" si="1007"/>
        <v>0</v>
      </c>
      <c r="AF877" s="215"/>
      <c r="AG877" s="215"/>
      <c r="AH877" s="140">
        <f t="shared" si="1019"/>
        <v>0</v>
      </c>
      <c r="AJ877" s="217"/>
      <c r="AK877" s="218"/>
      <c r="AL877" s="219"/>
      <c r="AM877" s="218"/>
      <c r="AN877" s="219"/>
      <c r="AO877" s="218"/>
      <c r="AP877" s="219"/>
      <c r="AQ877" s="218"/>
      <c r="AR877" s="219"/>
      <c r="AS877" s="218"/>
      <c r="AT877" s="219"/>
      <c r="AU877" s="218"/>
      <c r="AV877" s="114">
        <f t="shared" si="1009"/>
        <v>0</v>
      </c>
      <c r="AW877" s="113">
        <f t="shared" si="1010"/>
        <v>0</v>
      </c>
      <c r="AX877" s="210"/>
      <c r="AY877" s="111">
        <f t="shared" si="1011"/>
        <v>0</v>
      </c>
      <c r="AZ877" s="113">
        <f t="shared" si="1012"/>
        <v>0</v>
      </c>
      <c r="BA877" s="114">
        <f t="shared" si="1013"/>
        <v>0</v>
      </c>
      <c r="BB877" s="113">
        <f t="shared" si="1014"/>
        <v>0</v>
      </c>
      <c r="BC877" s="113">
        <f t="shared" si="1015"/>
        <v>0</v>
      </c>
      <c r="BD877" s="117">
        <f t="shared" si="1016"/>
        <v>0</v>
      </c>
    </row>
    <row r="878" spans="2:56" x14ac:dyDescent="0.3">
      <c r="B878" s="211" t="s">
        <v>92</v>
      </c>
      <c r="C878" s="212"/>
      <c r="D878" s="213"/>
      <c r="E878" s="144">
        <f t="shared" si="1002"/>
        <v>0</v>
      </c>
      <c r="F878" s="212"/>
      <c r="G878" s="213"/>
      <c r="H878" s="144">
        <f t="shared" si="1003"/>
        <v>0</v>
      </c>
      <c r="I878" s="212"/>
      <c r="J878" s="213"/>
      <c r="K878" s="144">
        <f t="shared" si="1004"/>
        <v>0</v>
      </c>
      <c r="L878" s="212"/>
      <c r="M878" s="214"/>
      <c r="N878" s="215"/>
      <c r="O878" s="212"/>
      <c r="P878" s="215"/>
      <c r="Q878" s="139">
        <f t="shared" si="1005"/>
        <v>0</v>
      </c>
      <c r="R878" s="215"/>
      <c r="S878" s="215"/>
      <c r="T878" s="140">
        <f t="shared" si="1017"/>
        <v>0</v>
      </c>
      <c r="U878" s="216"/>
      <c r="V878" s="212"/>
      <c r="W878" s="215"/>
      <c r="X878" s="139">
        <f t="shared" si="1006"/>
        <v>0</v>
      </c>
      <c r="Y878" s="215"/>
      <c r="Z878" s="215"/>
      <c r="AA878" s="140">
        <f t="shared" si="1018"/>
        <v>0</v>
      </c>
      <c r="AB878" s="216"/>
      <c r="AC878" s="212"/>
      <c r="AD878" s="215"/>
      <c r="AE878" s="139">
        <f t="shared" si="1007"/>
        <v>0</v>
      </c>
      <c r="AF878" s="215"/>
      <c r="AG878" s="215"/>
      <c r="AH878" s="140">
        <f t="shared" si="1019"/>
        <v>0</v>
      </c>
      <c r="AJ878" s="217"/>
      <c r="AK878" s="218"/>
      <c r="AL878" s="219"/>
      <c r="AM878" s="218"/>
      <c r="AN878" s="219"/>
      <c r="AO878" s="218"/>
      <c r="AP878" s="219"/>
      <c r="AQ878" s="218"/>
      <c r="AR878" s="219"/>
      <c r="AS878" s="218"/>
      <c r="AT878" s="219"/>
      <c r="AU878" s="218"/>
      <c r="AV878" s="114">
        <f t="shared" si="1009"/>
        <v>0</v>
      </c>
      <c r="AW878" s="113">
        <f t="shared" si="1010"/>
        <v>0</v>
      </c>
      <c r="AX878" s="210"/>
      <c r="AY878" s="111">
        <f t="shared" si="1011"/>
        <v>0</v>
      </c>
      <c r="AZ878" s="113">
        <f t="shared" si="1012"/>
        <v>0</v>
      </c>
      <c r="BA878" s="114">
        <f t="shared" si="1013"/>
        <v>0</v>
      </c>
      <c r="BB878" s="113">
        <f t="shared" si="1014"/>
        <v>0</v>
      </c>
      <c r="BC878" s="113">
        <f t="shared" si="1015"/>
        <v>0</v>
      </c>
      <c r="BD878" s="117">
        <f t="shared" si="1016"/>
        <v>0</v>
      </c>
    </row>
    <row r="879" spans="2:56" x14ac:dyDescent="0.3">
      <c r="B879" s="211" t="s">
        <v>93</v>
      </c>
      <c r="C879" s="212"/>
      <c r="D879" s="213"/>
      <c r="E879" s="144">
        <f t="shared" si="1002"/>
        <v>0</v>
      </c>
      <c r="F879" s="212"/>
      <c r="G879" s="213"/>
      <c r="H879" s="144">
        <f t="shared" si="1003"/>
        <v>0</v>
      </c>
      <c r="I879" s="212"/>
      <c r="J879" s="213"/>
      <c r="K879" s="144">
        <f t="shared" si="1004"/>
        <v>0</v>
      </c>
      <c r="L879" s="212"/>
      <c r="M879" s="214"/>
      <c r="N879" s="215"/>
      <c r="O879" s="212"/>
      <c r="P879" s="215"/>
      <c r="Q879" s="139">
        <f t="shared" si="1005"/>
        <v>0</v>
      </c>
      <c r="R879" s="215"/>
      <c r="S879" s="215"/>
      <c r="T879" s="140">
        <f t="shared" si="1017"/>
        <v>0</v>
      </c>
      <c r="U879" s="216"/>
      <c r="V879" s="212"/>
      <c r="W879" s="215"/>
      <c r="X879" s="139">
        <f t="shared" si="1006"/>
        <v>0</v>
      </c>
      <c r="Y879" s="215"/>
      <c r="Z879" s="215"/>
      <c r="AA879" s="140">
        <f t="shared" si="1018"/>
        <v>0</v>
      </c>
      <c r="AB879" s="216"/>
      <c r="AC879" s="212"/>
      <c r="AD879" s="215"/>
      <c r="AE879" s="139">
        <f t="shared" si="1007"/>
        <v>0</v>
      </c>
      <c r="AF879" s="215"/>
      <c r="AG879" s="215"/>
      <c r="AH879" s="140">
        <f t="shared" si="1019"/>
        <v>0</v>
      </c>
      <c r="AJ879" s="217"/>
      <c r="AK879" s="218"/>
      <c r="AL879" s="219"/>
      <c r="AM879" s="218"/>
      <c r="AN879" s="219"/>
      <c r="AO879" s="218"/>
      <c r="AP879" s="219"/>
      <c r="AQ879" s="218"/>
      <c r="AR879" s="219"/>
      <c r="AS879" s="218"/>
      <c r="AT879" s="219"/>
      <c r="AU879" s="218"/>
      <c r="AV879" s="114">
        <f t="shared" si="1009"/>
        <v>0</v>
      </c>
      <c r="AW879" s="113">
        <f t="shared" si="1010"/>
        <v>0</v>
      </c>
      <c r="AX879" s="210"/>
      <c r="AY879" s="111">
        <f t="shared" si="1011"/>
        <v>0</v>
      </c>
      <c r="AZ879" s="113">
        <f t="shared" si="1012"/>
        <v>0</v>
      </c>
      <c r="BA879" s="114">
        <f t="shared" si="1013"/>
        <v>0</v>
      </c>
      <c r="BB879" s="113">
        <f t="shared" si="1014"/>
        <v>0</v>
      </c>
      <c r="BC879" s="113">
        <f t="shared" si="1015"/>
        <v>0</v>
      </c>
      <c r="BD879" s="117">
        <f t="shared" si="1016"/>
        <v>0</v>
      </c>
    </row>
    <row r="880" spans="2:56" x14ac:dyDescent="0.3">
      <c r="B880" s="211" t="s">
        <v>94</v>
      </c>
      <c r="C880" s="212"/>
      <c r="D880" s="213"/>
      <c r="E880" s="144">
        <f t="shared" si="1002"/>
        <v>0</v>
      </c>
      <c r="F880" s="212"/>
      <c r="G880" s="213"/>
      <c r="H880" s="144">
        <f t="shared" si="1003"/>
        <v>0</v>
      </c>
      <c r="I880" s="212"/>
      <c r="J880" s="213"/>
      <c r="K880" s="144">
        <f t="shared" si="1004"/>
        <v>0</v>
      </c>
      <c r="L880" s="212"/>
      <c r="M880" s="214"/>
      <c r="N880" s="215"/>
      <c r="O880" s="212"/>
      <c r="P880" s="215"/>
      <c r="Q880" s="139">
        <f t="shared" si="1005"/>
        <v>0</v>
      </c>
      <c r="R880" s="215"/>
      <c r="S880" s="215"/>
      <c r="T880" s="140">
        <f t="shared" si="1017"/>
        <v>0</v>
      </c>
      <c r="U880" s="216"/>
      <c r="V880" s="212"/>
      <c r="W880" s="215"/>
      <c r="X880" s="139">
        <f t="shared" si="1006"/>
        <v>0</v>
      </c>
      <c r="Y880" s="215"/>
      <c r="Z880" s="215"/>
      <c r="AA880" s="140">
        <f t="shared" si="1018"/>
        <v>0</v>
      </c>
      <c r="AB880" s="216"/>
      <c r="AC880" s="212"/>
      <c r="AD880" s="215"/>
      <c r="AE880" s="139">
        <f t="shared" si="1007"/>
        <v>0</v>
      </c>
      <c r="AF880" s="215"/>
      <c r="AG880" s="215"/>
      <c r="AH880" s="140">
        <f t="shared" si="1019"/>
        <v>0</v>
      </c>
      <c r="AJ880" s="217"/>
      <c r="AK880" s="218"/>
      <c r="AL880" s="219"/>
      <c r="AM880" s="218"/>
      <c r="AN880" s="219"/>
      <c r="AO880" s="218"/>
      <c r="AP880" s="219"/>
      <c r="AQ880" s="218"/>
      <c r="AR880" s="219"/>
      <c r="AS880" s="218"/>
      <c r="AT880" s="219"/>
      <c r="AU880" s="218"/>
      <c r="AV880" s="114">
        <f t="shared" si="1009"/>
        <v>0</v>
      </c>
      <c r="AW880" s="113">
        <f t="shared" si="1010"/>
        <v>0</v>
      </c>
      <c r="AX880" s="210"/>
      <c r="AY880" s="111">
        <f t="shared" si="1011"/>
        <v>0</v>
      </c>
      <c r="AZ880" s="113">
        <f t="shared" si="1012"/>
        <v>0</v>
      </c>
      <c r="BA880" s="114">
        <f t="shared" si="1013"/>
        <v>0</v>
      </c>
      <c r="BB880" s="113">
        <f t="shared" si="1014"/>
        <v>0</v>
      </c>
      <c r="BC880" s="113">
        <f t="shared" si="1015"/>
        <v>0</v>
      </c>
      <c r="BD880" s="117">
        <f t="shared" si="1016"/>
        <v>0</v>
      </c>
    </row>
    <row r="881" spans="2:56" x14ac:dyDescent="0.3">
      <c r="B881" s="211" t="s">
        <v>95</v>
      </c>
      <c r="C881" s="212"/>
      <c r="D881" s="213"/>
      <c r="E881" s="144">
        <f t="shared" si="1002"/>
        <v>0</v>
      </c>
      <c r="F881" s="212"/>
      <c r="G881" s="213"/>
      <c r="H881" s="144">
        <f t="shared" si="1003"/>
        <v>0</v>
      </c>
      <c r="I881" s="212"/>
      <c r="J881" s="213"/>
      <c r="K881" s="144">
        <f t="shared" si="1004"/>
        <v>0</v>
      </c>
      <c r="L881" s="212"/>
      <c r="M881" s="214"/>
      <c r="N881" s="215"/>
      <c r="O881" s="212"/>
      <c r="P881" s="215"/>
      <c r="Q881" s="139">
        <f t="shared" si="1005"/>
        <v>0</v>
      </c>
      <c r="R881" s="215"/>
      <c r="S881" s="215"/>
      <c r="T881" s="140">
        <f t="shared" si="1017"/>
        <v>0</v>
      </c>
      <c r="U881" s="216"/>
      <c r="V881" s="212"/>
      <c r="W881" s="215"/>
      <c r="X881" s="139">
        <f t="shared" si="1006"/>
        <v>0</v>
      </c>
      <c r="Y881" s="215"/>
      <c r="Z881" s="215"/>
      <c r="AA881" s="140">
        <f t="shared" si="1018"/>
        <v>0</v>
      </c>
      <c r="AB881" s="216"/>
      <c r="AC881" s="212"/>
      <c r="AD881" s="215"/>
      <c r="AE881" s="139">
        <f t="shared" si="1007"/>
        <v>0</v>
      </c>
      <c r="AF881" s="215"/>
      <c r="AG881" s="215"/>
      <c r="AH881" s="140">
        <f t="shared" si="1019"/>
        <v>0</v>
      </c>
      <c r="AJ881" s="217"/>
      <c r="AK881" s="218"/>
      <c r="AL881" s="219"/>
      <c r="AM881" s="218"/>
      <c r="AN881" s="219"/>
      <c r="AO881" s="218"/>
      <c r="AP881" s="219"/>
      <c r="AQ881" s="218"/>
      <c r="AR881" s="219"/>
      <c r="AS881" s="218"/>
      <c r="AT881" s="219"/>
      <c r="AU881" s="218"/>
      <c r="AV881" s="114">
        <f t="shared" si="1009"/>
        <v>0</v>
      </c>
      <c r="AW881" s="113">
        <f t="shared" si="1010"/>
        <v>0</v>
      </c>
      <c r="AX881" s="210"/>
      <c r="AY881" s="111">
        <f t="shared" si="1011"/>
        <v>0</v>
      </c>
      <c r="AZ881" s="113">
        <f t="shared" si="1012"/>
        <v>0</v>
      </c>
      <c r="BA881" s="114">
        <f t="shared" si="1013"/>
        <v>0</v>
      </c>
      <c r="BB881" s="113">
        <f t="shared" si="1014"/>
        <v>0</v>
      </c>
      <c r="BC881" s="113">
        <f t="shared" si="1015"/>
        <v>0</v>
      </c>
      <c r="BD881" s="117">
        <f t="shared" si="1016"/>
        <v>0</v>
      </c>
    </row>
    <row r="882" spans="2:56" x14ac:dyDescent="0.3">
      <c r="B882" s="222" t="s">
        <v>96</v>
      </c>
      <c r="C882" s="78">
        <f>SUM(C883:C886)</f>
        <v>0</v>
      </c>
      <c r="D882" s="79">
        <f>SUM(D883:D886)</f>
        <v>0</v>
      </c>
      <c r="E882" s="69">
        <f t="shared" si="1002"/>
        <v>0</v>
      </c>
      <c r="F882" s="78">
        <f>SUM(F883:F886)</f>
        <v>0</v>
      </c>
      <c r="G882" s="79">
        <f>SUM(G883:G886)</f>
        <v>0</v>
      </c>
      <c r="H882" s="69">
        <f t="shared" si="1003"/>
        <v>0</v>
      </c>
      <c r="I882" s="78">
        <f>SUM(I883:I886)</f>
        <v>0</v>
      </c>
      <c r="J882" s="79">
        <f>SUM(J883:J886)</f>
        <v>0</v>
      </c>
      <c r="K882" s="69">
        <f t="shared" si="1004"/>
        <v>0</v>
      </c>
      <c r="L882" s="78">
        <f>SUM(L883:L886)</f>
        <v>0</v>
      </c>
      <c r="M882" s="80">
        <f>SUM(M883:M886)</f>
        <v>0</v>
      </c>
      <c r="N882" s="81">
        <f>SUM(N883:N886)</f>
        <v>0</v>
      </c>
      <c r="O882" s="78">
        <f>SUM(O883:O886)</f>
        <v>0</v>
      </c>
      <c r="P882" s="81">
        <f>SUM(P883:P886)</f>
        <v>0</v>
      </c>
      <c r="Q882" s="148">
        <f t="shared" si="1005"/>
        <v>0</v>
      </c>
      <c r="R882" s="81">
        <f>SUM(R883:R886)</f>
        <v>0</v>
      </c>
      <c r="S882" s="81">
        <f>SUM(S883:S886)</f>
        <v>0</v>
      </c>
      <c r="T882" s="149">
        <f t="shared" si="1017"/>
        <v>0</v>
      </c>
      <c r="U882" s="216"/>
      <c r="V882" s="78">
        <f>SUM(V883:V886)</f>
        <v>0</v>
      </c>
      <c r="W882" s="81">
        <f>SUM(W883:W886)</f>
        <v>0</v>
      </c>
      <c r="X882" s="148">
        <f t="shared" si="1006"/>
        <v>0</v>
      </c>
      <c r="Y882" s="81">
        <f>SUM(Y883:Y886)</f>
        <v>0</v>
      </c>
      <c r="Z882" s="81">
        <f>SUM(Z883:Z886)</f>
        <v>0</v>
      </c>
      <c r="AA882" s="149">
        <f t="shared" si="1018"/>
        <v>0</v>
      </c>
      <c r="AB882" s="216"/>
      <c r="AC882" s="78">
        <f>SUM(AC883:AC886)</f>
        <v>0</v>
      </c>
      <c r="AD882" s="81">
        <f>SUM(AD883:AD886)</f>
        <v>0</v>
      </c>
      <c r="AE882" s="148">
        <f t="shared" si="1007"/>
        <v>0</v>
      </c>
      <c r="AF882" s="81">
        <f>SUM(AF883:AF886)</f>
        <v>0</v>
      </c>
      <c r="AG882" s="81">
        <f>SUM(AG883:AG886)</f>
        <v>0</v>
      </c>
      <c r="AH882" s="149">
        <f t="shared" si="1019"/>
        <v>0</v>
      </c>
      <c r="AJ882" s="79">
        <f t="shared" ref="AJ882:AU882" si="1032">SUM(AJ883:AJ886)</f>
        <v>0</v>
      </c>
      <c r="AK882" s="80">
        <f t="shared" si="1032"/>
        <v>0</v>
      </c>
      <c r="AL882" s="81">
        <f t="shared" si="1032"/>
        <v>0</v>
      </c>
      <c r="AM882" s="80">
        <f t="shared" si="1032"/>
        <v>0</v>
      </c>
      <c r="AN882" s="81">
        <f t="shared" si="1032"/>
        <v>0</v>
      </c>
      <c r="AO882" s="80">
        <f t="shared" si="1032"/>
        <v>0</v>
      </c>
      <c r="AP882" s="81">
        <f t="shared" si="1032"/>
        <v>0</v>
      </c>
      <c r="AQ882" s="80">
        <f t="shared" si="1032"/>
        <v>0</v>
      </c>
      <c r="AR882" s="81">
        <f t="shared" si="1032"/>
        <v>0</v>
      </c>
      <c r="AS882" s="80">
        <f t="shared" si="1032"/>
        <v>0</v>
      </c>
      <c r="AT882" s="81">
        <f t="shared" si="1032"/>
        <v>0</v>
      </c>
      <c r="AU882" s="80">
        <f t="shared" si="1032"/>
        <v>0</v>
      </c>
      <c r="AV882" s="81">
        <f t="shared" si="1009"/>
        <v>0</v>
      </c>
      <c r="AW882" s="80">
        <f t="shared" si="1010"/>
        <v>0</v>
      </c>
      <c r="AX882" s="210"/>
      <c r="AY882" s="79">
        <f t="shared" si="1011"/>
        <v>0</v>
      </c>
      <c r="AZ882" s="80">
        <f t="shared" si="1012"/>
        <v>0</v>
      </c>
      <c r="BA882" s="81">
        <f t="shared" si="1013"/>
        <v>0</v>
      </c>
      <c r="BB882" s="80">
        <f t="shared" si="1014"/>
        <v>0</v>
      </c>
      <c r="BC882" s="80">
        <f t="shared" si="1015"/>
        <v>0</v>
      </c>
      <c r="BD882" s="86">
        <f t="shared" si="1016"/>
        <v>0</v>
      </c>
    </row>
    <row r="883" spans="2:56" x14ac:dyDescent="0.3">
      <c r="B883" s="211" t="s">
        <v>97</v>
      </c>
      <c r="C883" s="212"/>
      <c r="D883" s="213"/>
      <c r="E883" s="144">
        <f t="shared" si="1002"/>
        <v>0</v>
      </c>
      <c r="F883" s="212"/>
      <c r="G883" s="213"/>
      <c r="H883" s="144">
        <f t="shared" si="1003"/>
        <v>0</v>
      </c>
      <c r="I883" s="212"/>
      <c r="J883" s="213"/>
      <c r="K883" s="144">
        <f t="shared" si="1004"/>
        <v>0</v>
      </c>
      <c r="L883" s="212"/>
      <c r="M883" s="214"/>
      <c r="N883" s="215"/>
      <c r="O883" s="212"/>
      <c r="P883" s="215"/>
      <c r="Q883" s="139">
        <f t="shared" si="1005"/>
        <v>0</v>
      </c>
      <c r="R883" s="215"/>
      <c r="S883" s="215"/>
      <c r="T883" s="140">
        <f t="shared" si="1017"/>
        <v>0</v>
      </c>
      <c r="U883" s="216"/>
      <c r="V883" s="212"/>
      <c r="W883" s="215"/>
      <c r="X883" s="139">
        <f t="shared" si="1006"/>
        <v>0</v>
      </c>
      <c r="Y883" s="215"/>
      <c r="Z883" s="215"/>
      <c r="AA883" s="140">
        <f t="shared" si="1018"/>
        <v>0</v>
      </c>
      <c r="AB883" s="216"/>
      <c r="AC883" s="212"/>
      <c r="AD883" s="215"/>
      <c r="AE883" s="139">
        <f t="shared" si="1007"/>
        <v>0</v>
      </c>
      <c r="AF883" s="215"/>
      <c r="AG883" s="215"/>
      <c r="AH883" s="140">
        <f t="shared" si="1019"/>
        <v>0</v>
      </c>
      <c r="AJ883" s="217"/>
      <c r="AK883" s="218"/>
      <c r="AL883" s="219"/>
      <c r="AM883" s="218"/>
      <c r="AN883" s="219"/>
      <c r="AO883" s="218"/>
      <c r="AP883" s="219"/>
      <c r="AQ883" s="218"/>
      <c r="AR883" s="219"/>
      <c r="AS883" s="218"/>
      <c r="AT883" s="219"/>
      <c r="AU883" s="218"/>
      <c r="AV883" s="114">
        <f t="shared" si="1009"/>
        <v>0</v>
      </c>
      <c r="AW883" s="113">
        <f t="shared" si="1010"/>
        <v>0</v>
      </c>
      <c r="AX883" s="210"/>
      <c r="AY883" s="111">
        <f t="shared" si="1011"/>
        <v>0</v>
      </c>
      <c r="AZ883" s="113">
        <f t="shared" si="1012"/>
        <v>0</v>
      </c>
      <c r="BA883" s="114">
        <f t="shared" si="1013"/>
        <v>0</v>
      </c>
      <c r="BB883" s="113">
        <f t="shared" si="1014"/>
        <v>0</v>
      </c>
      <c r="BC883" s="113">
        <f t="shared" si="1015"/>
        <v>0</v>
      </c>
      <c r="BD883" s="117">
        <f t="shared" si="1016"/>
        <v>0</v>
      </c>
    </row>
    <row r="884" spans="2:56" x14ac:dyDescent="0.3">
      <c r="B884" s="211" t="s">
        <v>98</v>
      </c>
      <c r="C884" s="212"/>
      <c r="D884" s="213"/>
      <c r="E884" s="144">
        <f t="shared" si="1002"/>
        <v>0</v>
      </c>
      <c r="F884" s="212"/>
      <c r="G884" s="213"/>
      <c r="H884" s="144">
        <f t="shared" si="1003"/>
        <v>0</v>
      </c>
      <c r="I884" s="212"/>
      <c r="J884" s="213"/>
      <c r="K884" s="144">
        <f t="shared" si="1004"/>
        <v>0</v>
      </c>
      <c r="L884" s="212"/>
      <c r="M884" s="214"/>
      <c r="N884" s="215"/>
      <c r="O884" s="212"/>
      <c r="P884" s="215"/>
      <c r="Q884" s="139">
        <f t="shared" si="1005"/>
        <v>0</v>
      </c>
      <c r="R884" s="215"/>
      <c r="S884" s="215"/>
      <c r="T884" s="140">
        <f t="shared" si="1017"/>
        <v>0</v>
      </c>
      <c r="U884" s="216"/>
      <c r="V884" s="212"/>
      <c r="W884" s="215"/>
      <c r="X884" s="139">
        <f t="shared" si="1006"/>
        <v>0</v>
      </c>
      <c r="Y884" s="215"/>
      <c r="Z884" s="215"/>
      <c r="AA884" s="140">
        <f t="shared" si="1018"/>
        <v>0</v>
      </c>
      <c r="AB884" s="216"/>
      <c r="AC884" s="212"/>
      <c r="AD884" s="215"/>
      <c r="AE884" s="139">
        <f t="shared" si="1007"/>
        <v>0</v>
      </c>
      <c r="AF884" s="215"/>
      <c r="AG884" s="215"/>
      <c r="AH884" s="140">
        <f t="shared" si="1019"/>
        <v>0</v>
      </c>
      <c r="AJ884" s="217"/>
      <c r="AK884" s="218"/>
      <c r="AL884" s="219"/>
      <c r="AM884" s="218"/>
      <c r="AN884" s="219"/>
      <c r="AO884" s="218"/>
      <c r="AP884" s="219"/>
      <c r="AQ884" s="218"/>
      <c r="AR884" s="219"/>
      <c r="AS884" s="218"/>
      <c r="AT884" s="219"/>
      <c r="AU884" s="218"/>
      <c r="AV884" s="114">
        <f t="shared" si="1009"/>
        <v>0</v>
      </c>
      <c r="AW884" s="113">
        <f t="shared" si="1010"/>
        <v>0</v>
      </c>
      <c r="AX884" s="210"/>
      <c r="AY884" s="111">
        <f t="shared" si="1011"/>
        <v>0</v>
      </c>
      <c r="AZ884" s="113">
        <f t="shared" si="1012"/>
        <v>0</v>
      </c>
      <c r="BA884" s="114">
        <f t="shared" si="1013"/>
        <v>0</v>
      </c>
      <c r="BB884" s="113">
        <f t="shared" si="1014"/>
        <v>0</v>
      </c>
      <c r="BC884" s="113">
        <f t="shared" si="1015"/>
        <v>0</v>
      </c>
      <c r="BD884" s="117">
        <f t="shared" si="1016"/>
        <v>0</v>
      </c>
    </row>
    <row r="885" spans="2:56" x14ac:dyDescent="0.3">
      <c r="B885" s="211" t="s">
        <v>99</v>
      </c>
      <c r="C885" s="212"/>
      <c r="D885" s="213"/>
      <c r="E885" s="144">
        <f t="shared" si="1002"/>
        <v>0</v>
      </c>
      <c r="F885" s="212"/>
      <c r="G885" s="213"/>
      <c r="H885" s="144">
        <f t="shared" si="1003"/>
        <v>0</v>
      </c>
      <c r="I885" s="212"/>
      <c r="J885" s="213"/>
      <c r="K885" s="144">
        <f t="shared" si="1004"/>
        <v>0</v>
      </c>
      <c r="L885" s="212"/>
      <c r="M885" s="214"/>
      <c r="N885" s="215"/>
      <c r="O885" s="212"/>
      <c r="P885" s="215"/>
      <c r="Q885" s="139">
        <f t="shared" si="1005"/>
        <v>0</v>
      </c>
      <c r="R885" s="215"/>
      <c r="S885" s="215"/>
      <c r="T885" s="140">
        <f t="shared" si="1017"/>
        <v>0</v>
      </c>
      <c r="U885" s="216"/>
      <c r="V885" s="212"/>
      <c r="W885" s="215"/>
      <c r="X885" s="139">
        <f t="shared" si="1006"/>
        <v>0</v>
      </c>
      <c r="Y885" s="215"/>
      <c r="Z885" s="215"/>
      <c r="AA885" s="140">
        <f t="shared" si="1018"/>
        <v>0</v>
      </c>
      <c r="AB885" s="216"/>
      <c r="AC885" s="212"/>
      <c r="AD885" s="215"/>
      <c r="AE885" s="139">
        <f t="shared" si="1007"/>
        <v>0</v>
      </c>
      <c r="AF885" s="215"/>
      <c r="AG885" s="215"/>
      <c r="AH885" s="140">
        <f t="shared" si="1019"/>
        <v>0</v>
      </c>
      <c r="AJ885" s="217"/>
      <c r="AK885" s="218"/>
      <c r="AL885" s="219"/>
      <c r="AM885" s="218"/>
      <c r="AN885" s="219"/>
      <c r="AO885" s="218"/>
      <c r="AP885" s="219"/>
      <c r="AQ885" s="218"/>
      <c r="AR885" s="219"/>
      <c r="AS885" s="218"/>
      <c r="AT885" s="219"/>
      <c r="AU885" s="218"/>
      <c r="AV885" s="114">
        <f t="shared" si="1009"/>
        <v>0</v>
      </c>
      <c r="AW885" s="113">
        <f t="shared" si="1010"/>
        <v>0</v>
      </c>
      <c r="AX885" s="210"/>
      <c r="AY885" s="111">
        <f t="shared" si="1011"/>
        <v>0</v>
      </c>
      <c r="AZ885" s="113">
        <f t="shared" si="1012"/>
        <v>0</v>
      </c>
      <c r="BA885" s="114">
        <f t="shared" si="1013"/>
        <v>0</v>
      </c>
      <c r="BB885" s="113">
        <f t="shared" si="1014"/>
        <v>0</v>
      </c>
      <c r="BC885" s="113">
        <f t="shared" si="1015"/>
        <v>0</v>
      </c>
      <c r="BD885" s="117">
        <f t="shared" si="1016"/>
        <v>0</v>
      </c>
    </row>
    <row r="886" spans="2:56" x14ac:dyDescent="0.3">
      <c r="B886" s="211" t="s">
        <v>100</v>
      </c>
      <c r="C886" s="212"/>
      <c r="D886" s="213"/>
      <c r="E886" s="144">
        <f t="shared" si="1002"/>
        <v>0</v>
      </c>
      <c r="F886" s="212"/>
      <c r="G886" s="213"/>
      <c r="H886" s="144">
        <f t="shared" si="1003"/>
        <v>0</v>
      </c>
      <c r="I886" s="212"/>
      <c r="J886" s="213"/>
      <c r="K886" s="144">
        <f t="shared" si="1004"/>
        <v>0</v>
      </c>
      <c r="L886" s="212"/>
      <c r="M886" s="214"/>
      <c r="N886" s="215"/>
      <c r="O886" s="212"/>
      <c r="P886" s="215"/>
      <c r="Q886" s="139">
        <f t="shared" si="1005"/>
        <v>0</v>
      </c>
      <c r="R886" s="215"/>
      <c r="S886" s="215"/>
      <c r="T886" s="140">
        <f t="shared" si="1017"/>
        <v>0</v>
      </c>
      <c r="U886" s="216"/>
      <c r="V886" s="212"/>
      <c r="W886" s="215"/>
      <c r="X886" s="139">
        <f t="shared" si="1006"/>
        <v>0</v>
      </c>
      <c r="Y886" s="215"/>
      <c r="Z886" s="215"/>
      <c r="AA886" s="140">
        <f t="shared" si="1018"/>
        <v>0</v>
      </c>
      <c r="AB886" s="216"/>
      <c r="AC886" s="212"/>
      <c r="AD886" s="215"/>
      <c r="AE886" s="139">
        <f t="shared" si="1007"/>
        <v>0</v>
      </c>
      <c r="AF886" s="215"/>
      <c r="AG886" s="215"/>
      <c r="AH886" s="140">
        <f t="shared" si="1019"/>
        <v>0</v>
      </c>
      <c r="AJ886" s="217"/>
      <c r="AK886" s="218"/>
      <c r="AL886" s="219"/>
      <c r="AM886" s="218"/>
      <c r="AN886" s="219"/>
      <c r="AO886" s="218"/>
      <c r="AP886" s="219"/>
      <c r="AQ886" s="218"/>
      <c r="AR886" s="219"/>
      <c r="AS886" s="218"/>
      <c r="AT886" s="219"/>
      <c r="AU886" s="218"/>
      <c r="AV886" s="114">
        <f t="shared" si="1009"/>
        <v>0</v>
      </c>
      <c r="AW886" s="113">
        <f t="shared" si="1010"/>
        <v>0</v>
      </c>
      <c r="AX886" s="210"/>
      <c r="AY886" s="111">
        <f t="shared" si="1011"/>
        <v>0</v>
      </c>
      <c r="AZ886" s="113">
        <f t="shared" si="1012"/>
        <v>0</v>
      </c>
      <c r="BA886" s="114">
        <f t="shared" si="1013"/>
        <v>0</v>
      </c>
      <c r="BB886" s="113">
        <f t="shared" si="1014"/>
        <v>0</v>
      </c>
      <c r="BC886" s="113">
        <f t="shared" si="1015"/>
        <v>0</v>
      </c>
      <c r="BD886" s="117">
        <f t="shared" si="1016"/>
        <v>0</v>
      </c>
    </row>
    <row r="887" spans="2:56" x14ac:dyDescent="0.3">
      <c r="B887" s="222" t="s">
        <v>101</v>
      </c>
      <c r="C887" s="78">
        <f>SUM(C888:C889)</f>
        <v>0</v>
      </c>
      <c r="D887" s="79">
        <f>SUM(D888:D889)</f>
        <v>0</v>
      </c>
      <c r="E887" s="69">
        <f t="shared" si="1002"/>
        <v>0</v>
      </c>
      <c r="F887" s="78">
        <f>SUM(F888:F889)</f>
        <v>0</v>
      </c>
      <c r="G887" s="79">
        <f>SUM(G888:G889)</f>
        <v>0</v>
      </c>
      <c r="H887" s="69">
        <f t="shared" si="1003"/>
        <v>0</v>
      </c>
      <c r="I887" s="78">
        <f>SUM(I888:I889)</f>
        <v>0</v>
      </c>
      <c r="J887" s="79">
        <f>SUM(J888:J889)</f>
        <v>0</v>
      </c>
      <c r="K887" s="69">
        <f t="shared" si="1004"/>
        <v>0</v>
      </c>
      <c r="L887" s="78">
        <f>SUM(L888:L889)</f>
        <v>0</v>
      </c>
      <c r="M887" s="80">
        <f>SUM(M888:M889)</f>
        <v>0</v>
      </c>
      <c r="N887" s="81">
        <f>SUM(N888:N889)</f>
        <v>0</v>
      </c>
      <c r="O887" s="78">
        <f>SUM(O888:O889)</f>
        <v>0</v>
      </c>
      <c r="P887" s="81">
        <f>SUM(P888:P889)</f>
        <v>0</v>
      </c>
      <c r="Q887" s="148">
        <f t="shared" si="1005"/>
        <v>0</v>
      </c>
      <c r="R887" s="81">
        <f>SUM(R888:R889)</f>
        <v>0</v>
      </c>
      <c r="S887" s="81">
        <f>SUM(S888:S889)</f>
        <v>0</v>
      </c>
      <c r="T887" s="149">
        <f t="shared" si="1017"/>
        <v>0</v>
      </c>
      <c r="U887" s="216"/>
      <c r="V887" s="78">
        <f>SUM(V888:V889)</f>
        <v>0</v>
      </c>
      <c r="W887" s="81">
        <f>SUM(W888:W889)</f>
        <v>0</v>
      </c>
      <c r="X887" s="148">
        <f t="shared" si="1006"/>
        <v>0</v>
      </c>
      <c r="Y887" s="81">
        <f>SUM(Y888:Y889)</f>
        <v>0</v>
      </c>
      <c r="Z887" s="81">
        <f>SUM(Z888:Z889)</f>
        <v>0</v>
      </c>
      <c r="AA887" s="149">
        <f t="shared" si="1018"/>
        <v>0</v>
      </c>
      <c r="AB887" s="216"/>
      <c r="AC887" s="78">
        <f>SUM(AC888:AC889)</f>
        <v>0</v>
      </c>
      <c r="AD887" s="81">
        <f>SUM(AD888:AD889)</f>
        <v>0</v>
      </c>
      <c r="AE887" s="148">
        <f t="shared" si="1007"/>
        <v>0</v>
      </c>
      <c r="AF887" s="81">
        <f>SUM(AF888:AF889)</f>
        <v>0</v>
      </c>
      <c r="AG887" s="81">
        <f>SUM(AG888:AG889)</f>
        <v>0</v>
      </c>
      <c r="AH887" s="149">
        <f t="shared" si="1019"/>
        <v>0</v>
      </c>
      <c r="AJ887" s="79">
        <f t="shared" ref="AJ887:AU887" si="1033">SUM(AJ888:AJ889)</f>
        <v>0</v>
      </c>
      <c r="AK887" s="80">
        <f t="shared" si="1033"/>
        <v>0</v>
      </c>
      <c r="AL887" s="81">
        <f t="shared" si="1033"/>
        <v>0</v>
      </c>
      <c r="AM887" s="80">
        <f t="shared" si="1033"/>
        <v>0</v>
      </c>
      <c r="AN887" s="81">
        <f t="shared" si="1033"/>
        <v>0</v>
      </c>
      <c r="AO887" s="80">
        <f t="shared" si="1033"/>
        <v>0</v>
      </c>
      <c r="AP887" s="81">
        <f t="shared" si="1033"/>
        <v>0</v>
      </c>
      <c r="AQ887" s="80">
        <f t="shared" si="1033"/>
        <v>0</v>
      </c>
      <c r="AR887" s="81">
        <f t="shared" si="1033"/>
        <v>0</v>
      </c>
      <c r="AS887" s="80">
        <f t="shared" si="1033"/>
        <v>0</v>
      </c>
      <c r="AT887" s="81">
        <f t="shared" si="1033"/>
        <v>0</v>
      </c>
      <c r="AU887" s="80">
        <f t="shared" si="1033"/>
        <v>0</v>
      </c>
      <c r="AV887" s="81">
        <f t="shared" si="1009"/>
        <v>0</v>
      </c>
      <c r="AW887" s="80">
        <f t="shared" si="1010"/>
        <v>0</v>
      </c>
      <c r="AX887" s="210"/>
      <c r="AY887" s="79">
        <f t="shared" si="1011"/>
        <v>0</v>
      </c>
      <c r="AZ887" s="80">
        <f t="shared" si="1012"/>
        <v>0</v>
      </c>
      <c r="BA887" s="81">
        <f t="shared" si="1013"/>
        <v>0</v>
      </c>
      <c r="BB887" s="80">
        <f t="shared" si="1014"/>
        <v>0</v>
      </c>
      <c r="BC887" s="80">
        <f t="shared" si="1015"/>
        <v>0</v>
      </c>
      <c r="BD887" s="86">
        <f t="shared" si="1016"/>
        <v>0</v>
      </c>
    </row>
    <row r="888" spans="2:56" x14ac:dyDescent="0.3">
      <c r="B888" s="211" t="s">
        <v>102</v>
      </c>
      <c r="C888" s="212"/>
      <c r="D888" s="213"/>
      <c r="E888" s="144">
        <f t="shared" si="1002"/>
        <v>0</v>
      </c>
      <c r="F888" s="212"/>
      <c r="G888" s="213"/>
      <c r="H888" s="144">
        <f t="shared" si="1003"/>
        <v>0</v>
      </c>
      <c r="I888" s="212"/>
      <c r="J888" s="213"/>
      <c r="K888" s="144">
        <f t="shared" si="1004"/>
        <v>0</v>
      </c>
      <c r="L888" s="212"/>
      <c r="M888" s="214"/>
      <c r="N888" s="215"/>
      <c r="O888" s="212"/>
      <c r="P888" s="215"/>
      <c r="Q888" s="139">
        <f t="shared" si="1005"/>
        <v>0</v>
      </c>
      <c r="R888" s="215"/>
      <c r="S888" s="215"/>
      <c r="T888" s="140">
        <f t="shared" si="1017"/>
        <v>0</v>
      </c>
      <c r="U888" s="216"/>
      <c r="V888" s="212"/>
      <c r="W888" s="215"/>
      <c r="X888" s="139">
        <f t="shared" si="1006"/>
        <v>0</v>
      </c>
      <c r="Y888" s="215"/>
      <c r="Z888" s="215"/>
      <c r="AA888" s="140">
        <f t="shared" si="1018"/>
        <v>0</v>
      </c>
      <c r="AB888" s="216"/>
      <c r="AC888" s="212"/>
      <c r="AD888" s="215"/>
      <c r="AE888" s="139">
        <f t="shared" si="1007"/>
        <v>0</v>
      </c>
      <c r="AF888" s="215"/>
      <c r="AG888" s="215"/>
      <c r="AH888" s="140">
        <f t="shared" si="1019"/>
        <v>0</v>
      </c>
      <c r="AJ888" s="217"/>
      <c r="AK888" s="218"/>
      <c r="AL888" s="219"/>
      <c r="AM888" s="218"/>
      <c r="AN888" s="219"/>
      <c r="AO888" s="218"/>
      <c r="AP888" s="219"/>
      <c r="AQ888" s="218"/>
      <c r="AR888" s="219"/>
      <c r="AS888" s="218"/>
      <c r="AT888" s="219"/>
      <c r="AU888" s="218"/>
      <c r="AV888" s="114">
        <f t="shared" si="1009"/>
        <v>0</v>
      </c>
      <c r="AW888" s="113">
        <f t="shared" si="1010"/>
        <v>0</v>
      </c>
      <c r="AX888" s="210"/>
      <c r="AY888" s="111">
        <f t="shared" si="1011"/>
        <v>0</v>
      </c>
      <c r="AZ888" s="113">
        <f t="shared" si="1012"/>
        <v>0</v>
      </c>
      <c r="BA888" s="114">
        <f t="shared" si="1013"/>
        <v>0</v>
      </c>
      <c r="BB888" s="113">
        <f t="shared" si="1014"/>
        <v>0</v>
      </c>
      <c r="BC888" s="113">
        <f t="shared" si="1015"/>
        <v>0</v>
      </c>
      <c r="BD888" s="117">
        <f t="shared" si="1016"/>
        <v>0</v>
      </c>
    </row>
    <row r="889" spans="2:56" x14ac:dyDescent="0.3">
      <c r="B889" s="211" t="s">
        <v>103</v>
      </c>
      <c r="C889" s="212"/>
      <c r="D889" s="213"/>
      <c r="E889" s="144">
        <f t="shared" si="1002"/>
        <v>0</v>
      </c>
      <c r="F889" s="212"/>
      <c r="G889" s="213"/>
      <c r="H889" s="144">
        <f t="shared" si="1003"/>
        <v>0</v>
      </c>
      <c r="I889" s="212"/>
      <c r="J889" s="213"/>
      <c r="K889" s="144">
        <f t="shared" si="1004"/>
        <v>0</v>
      </c>
      <c r="L889" s="212"/>
      <c r="M889" s="214"/>
      <c r="N889" s="215"/>
      <c r="O889" s="212"/>
      <c r="P889" s="215"/>
      <c r="Q889" s="139">
        <f t="shared" si="1005"/>
        <v>0</v>
      </c>
      <c r="R889" s="215"/>
      <c r="S889" s="215"/>
      <c r="T889" s="140">
        <f t="shared" si="1017"/>
        <v>0</v>
      </c>
      <c r="U889" s="216"/>
      <c r="V889" s="212"/>
      <c r="W889" s="215"/>
      <c r="X889" s="139">
        <f t="shared" si="1006"/>
        <v>0</v>
      </c>
      <c r="Y889" s="215"/>
      <c r="Z889" s="215"/>
      <c r="AA889" s="140">
        <f t="shared" si="1018"/>
        <v>0</v>
      </c>
      <c r="AB889" s="216"/>
      <c r="AC889" s="212"/>
      <c r="AD889" s="215"/>
      <c r="AE889" s="139">
        <f t="shared" si="1007"/>
        <v>0</v>
      </c>
      <c r="AF889" s="215"/>
      <c r="AG889" s="215"/>
      <c r="AH889" s="140">
        <f t="shared" si="1019"/>
        <v>0</v>
      </c>
      <c r="AJ889" s="217"/>
      <c r="AK889" s="218"/>
      <c r="AL889" s="219"/>
      <c r="AM889" s="218"/>
      <c r="AN889" s="219"/>
      <c r="AO889" s="218"/>
      <c r="AP889" s="219"/>
      <c r="AQ889" s="218"/>
      <c r="AR889" s="219"/>
      <c r="AS889" s="218"/>
      <c r="AT889" s="219"/>
      <c r="AU889" s="218"/>
      <c r="AV889" s="114">
        <f t="shared" si="1009"/>
        <v>0</v>
      </c>
      <c r="AW889" s="113">
        <f t="shared" si="1010"/>
        <v>0</v>
      </c>
      <c r="AX889" s="210"/>
      <c r="AY889" s="111">
        <f t="shared" si="1011"/>
        <v>0</v>
      </c>
      <c r="AZ889" s="113">
        <f t="shared" si="1012"/>
        <v>0</v>
      </c>
      <c r="BA889" s="114">
        <f t="shared" si="1013"/>
        <v>0</v>
      </c>
      <c r="BB889" s="113">
        <f t="shared" si="1014"/>
        <v>0</v>
      </c>
      <c r="BC889" s="113">
        <f t="shared" si="1015"/>
        <v>0</v>
      </c>
      <c r="BD889" s="117">
        <f t="shared" si="1016"/>
        <v>0</v>
      </c>
    </row>
    <row r="890" spans="2:56" x14ac:dyDescent="0.3">
      <c r="B890" s="222" t="s">
        <v>104</v>
      </c>
      <c r="C890" s="78">
        <f>SUM(C891)</f>
        <v>0</v>
      </c>
      <c r="D890" s="79">
        <f>SUM(D891)</f>
        <v>0</v>
      </c>
      <c r="E890" s="69">
        <f t="shared" si="1002"/>
        <v>0</v>
      </c>
      <c r="F890" s="78">
        <f>SUM(F891)</f>
        <v>0</v>
      </c>
      <c r="G890" s="79">
        <f>SUM(G891)</f>
        <v>0</v>
      </c>
      <c r="H890" s="69">
        <f t="shared" si="1003"/>
        <v>0</v>
      </c>
      <c r="I890" s="78">
        <f>SUM(I891)</f>
        <v>0</v>
      </c>
      <c r="J890" s="79">
        <f>SUM(J891)</f>
        <v>0</v>
      </c>
      <c r="K890" s="69">
        <f t="shared" si="1004"/>
        <v>0</v>
      </c>
      <c r="L890" s="78">
        <f>SUM(L891)</f>
        <v>0</v>
      </c>
      <c r="M890" s="80">
        <f>SUM(M891)</f>
        <v>0</v>
      </c>
      <c r="N890" s="81">
        <f>SUM(N891)</f>
        <v>0</v>
      </c>
      <c r="O890" s="78">
        <f>SUM(O891)</f>
        <v>0</v>
      </c>
      <c r="P890" s="81">
        <f>SUM(P891)</f>
        <v>0</v>
      </c>
      <c r="Q890" s="148">
        <f t="shared" si="1005"/>
        <v>0</v>
      </c>
      <c r="R890" s="81">
        <f>SUM(R891)</f>
        <v>0</v>
      </c>
      <c r="S890" s="81">
        <f>SUM(S891)</f>
        <v>0</v>
      </c>
      <c r="T890" s="149">
        <f t="shared" si="1017"/>
        <v>0</v>
      </c>
      <c r="U890" s="216"/>
      <c r="V890" s="78">
        <f>SUM(V891)</f>
        <v>0</v>
      </c>
      <c r="W890" s="81">
        <f>SUM(W891)</f>
        <v>0</v>
      </c>
      <c r="X890" s="148">
        <f t="shared" si="1006"/>
        <v>0</v>
      </c>
      <c r="Y890" s="81">
        <f>SUM(Y891)</f>
        <v>0</v>
      </c>
      <c r="Z890" s="81">
        <f>SUM(Z891)</f>
        <v>0</v>
      </c>
      <c r="AA890" s="149">
        <f t="shared" si="1018"/>
        <v>0</v>
      </c>
      <c r="AB890" s="216"/>
      <c r="AC890" s="78">
        <f>SUM(AC891)</f>
        <v>0</v>
      </c>
      <c r="AD890" s="81">
        <f>SUM(AD891)</f>
        <v>0</v>
      </c>
      <c r="AE890" s="148">
        <f t="shared" si="1007"/>
        <v>0</v>
      </c>
      <c r="AF890" s="81">
        <f>SUM(AF891)</f>
        <v>0</v>
      </c>
      <c r="AG890" s="81">
        <f>SUM(AG891)</f>
        <v>0</v>
      </c>
      <c r="AH890" s="149">
        <f t="shared" si="1019"/>
        <v>0</v>
      </c>
      <c r="AJ890" s="79">
        <f t="shared" ref="AJ890:AU890" si="1034">SUM(AJ891)</f>
        <v>0</v>
      </c>
      <c r="AK890" s="80">
        <f t="shared" si="1034"/>
        <v>0</v>
      </c>
      <c r="AL890" s="81">
        <f t="shared" si="1034"/>
        <v>0</v>
      </c>
      <c r="AM890" s="80">
        <f t="shared" si="1034"/>
        <v>0</v>
      </c>
      <c r="AN890" s="81">
        <f t="shared" si="1034"/>
        <v>0</v>
      </c>
      <c r="AO890" s="80">
        <f t="shared" si="1034"/>
        <v>0</v>
      </c>
      <c r="AP890" s="81">
        <f t="shared" si="1034"/>
        <v>0</v>
      </c>
      <c r="AQ890" s="80">
        <f t="shared" si="1034"/>
        <v>0</v>
      </c>
      <c r="AR890" s="81">
        <f t="shared" si="1034"/>
        <v>0</v>
      </c>
      <c r="AS890" s="80">
        <f t="shared" si="1034"/>
        <v>0</v>
      </c>
      <c r="AT890" s="81">
        <f t="shared" si="1034"/>
        <v>0</v>
      </c>
      <c r="AU890" s="80">
        <f t="shared" si="1034"/>
        <v>0</v>
      </c>
      <c r="AV890" s="81">
        <f t="shared" si="1009"/>
        <v>0</v>
      </c>
      <c r="AW890" s="80">
        <f t="shared" si="1010"/>
        <v>0</v>
      </c>
      <c r="AX890" s="210"/>
      <c r="AY890" s="79">
        <f t="shared" si="1011"/>
        <v>0</v>
      </c>
      <c r="AZ890" s="80">
        <f t="shared" si="1012"/>
        <v>0</v>
      </c>
      <c r="BA890" s="81">
        <f t="shared" si="1013"/>
        <v>0</v>
      </c>
      <c r="BB890" s="80">
        <f t="shared" si="1014"/>
        <v>0</v>
      </c>
      <c r="BC890" s="80">
        <f t="shared" si="1015"/>
        <v>0</v>
      </c>
      <c r="BD890" s="86">
        <f t="shared" si="1016"/>
        <v>0</v>
      </c>
    </row>
    <row r="891" spans="2:56" x14ac:dyDescent="0.3">
      <c r="B891" s="211" t="s">
        <v>105</v>
      </c>
      <c r="C891" s="212"/>
      <c r="D891" s="213"/>
      <c r="E891" s="144">
        <f t="shared" si="1002"/>
        <v>0</v>
      </c>
      <c r="F891" s="212"/>
      <c r="G891" s="213"/>
      <c r="H891" s="144">
        <f t="shared" si="1003"/>
        <v>0</v>
      </c>
      <c r="I891" s="212"/>
      <c r="J891" s="213"/>
      <c r="K891" s="144">
        <f t="shared" si="1004"/>
        <v>0</v>
      </c>
      <c r="L891" s="212"/>
      <c r="M891" s="214"/>
      <c r="N891" s="215"/>
      <c r="O891" s="212"/>
      <c r="P891" s="215"/>
      <c r="Q891" s="139">
        <f t="shared" si="1005"/>
        <v>0</v>
      </c>
      <c r="R891" s="215"/>
      <c r="S891" s="215"/>
      <c r="T891" s="140">
        <f t="shared" si="1017"/>
        <v>0</v>
      </c>
      <c r="U891" s="216"/>
      <c r="V891" s="212"/>
      <c r="W891" s="215"/>
      <c r="X891" s="139">
        <f t="shared" si="1006"/>
        <v>0</v>
      </c>
      <c r="Y891" s="215"/>
      <c r="Z891" s="215"/>
      <c r="AA891" s="140">
        <f t="shared" si="1018"/>
        <v>0</v>
      </c>
      <c r="AB891" s="216"/>
      <c r="AC891" s="212"/>
      <c r="AD891" s="215"/>
      <c r="AE891" s="139">
        <f t="shared" si="1007"/>
        <v>0</v>
      </c>
      <c r="AF891" s="215"/>
      <c r="AG891" s="215"/>
      <c r="AH891" s="140">
        <f t="shared" si="1019"/>
        <v>0</v>
      </c>
      <c r="AJ891" s="217"/>
      <c r="AK891" s="218"/>
      <c r="AL891" s="219"/>
      <c r="AM891" s="218"/>
      <c r="AN891" s="219"/>
      <c r="AO891" s="218"/>
      <c r="AP891" s="219"/>
      <c r="AQ891" s="218"/>
      <c r="AR891" s="219"/>
      <c r="AS891" s="218"/>
      <c r="AT891" s="219"/>
      <c r="AU891" s="218"/>
      <c r="AV891" s="114">
        <f t="shared" si="1009"/>
        <v>0</v>
      </c>
      <c r="AW891" s="113">
        <f t="shared" si="1010"/>
        <v>0</v>
      </c>
      <c r="AX891" s="210"/>
      <c r="AY891" s="111">
        <f t="shared" si="1011"/>
        <v>0</v>
      </c>
      <c r="AZ891" s="113">
        <f t="shared" si="1012"/>
        <v>0</v>
      </c>
      <c r="BA891" s="114">
        <f t="shared" si="1013"/>
        <v>0</v>
      </c>
      <c r="BB891" s="113">
        <f t="shared" si="1014"/>
        <v>0</v>
      </c>
      <c r="BC891" s="113">
        <f t="shared" si="1015"/>
        <v>0</v>
      </c>
      <c r="BD891" s="117">
        <f t="shared" si="1016"/>
        <v>0</v>
      </c>
    </row>
    <row r="892" spans="2:56" x14ac:dyDescent="0.3">
      <c r="B892" s="222" t="s">
        <v>106</v>
      </c>
      <c r="C892" s="78">
        <f>SUM(C893:C894)</f>
        <v>0</v>
      </c>
      <c r="D892" s="79">
        <f>SUM(D893:D894)</f>
        <v>0</v>
      </c>
      <c r="E892" s="69">
        <f t="shared" si="1002"/>
        <v>0</v>
      </c>
      <c r="F892" s="78">
        <f>SUM(F893:F894)</f>
        <v>0</v>
      </c>
      <c r="G892" s="79">
        <f>SUM(G893:G894)</f>
        <v>0</v>
      </c>
      <c r="H892" s="69">
        <f t="shared" si="1003"/>
        <v>0</v>
      </c>
      <c r="I892" s="78">
        <f>SUM(I893:I894)</f>
        <v>0</v>
      </c>
      <c r="J892" s="79">
        <f>SUM(J893:J894)</f>
        <v>0</v>
      </c>
      <c r="K892" s="69">
        <f t="shared" si="1004"/>
        <v>0</v>
      </c>
      <c r="L892" s="78">
        <f>SUM(L893:L894)</f>
        <v>0</v>
      </c>
      <c r="M892" s="80">
        <f>SUM(M893:M894)</f>
        <v>0</v>
      </c>
      <c r="N892" s="81">
        <f>SUM(N893:N894)</f>
        <v>0</v>
      </c>
      <c r="O892" s="78">
        <f>SUM(O893:O894)</f>
        <v>0</v>
      </c>
      <c r="P892" s="81">
        <f>SUM(P893:P894)</f>
        <v>0</v>
      </c>
      <c r="Q892" s="148">
        <f t="shared" si="1005"/>
        <v>0</v>
      </c>
      <c r="R892" s="81">
        <f>SUM(R893:R894)</f>
        <v>0</v>
      </c>
      <c r="S892" s="81">
        <f>SUM(S893:S894)</f>
        <v>0</v>
      </c>
      <c r="T892" s="149">
        <f t="shared" si="1017"/>
        <v>0</v>
      </c>
      <c r="U892" s="216"/>
      <c r="V892" s="78">
        <f>SUM(V893:V894)</f>
        <v>0</v>
      </c>
      <c r="W892" s="81">
        <f>SUM(W893:W894)</f>
        <v>0</v>
      </c>
      <c r="X892" s="148">
        <f t="shared" si="1006"/>
        <v>0</v>
      </c>
      <c r="Y892" s="81">
        <f>SUM(Y893:Y894)</f>
        <v>0</v>
      </c>
      <c r="Z892" s="81">
        <f>SUM(Z893:Z894)</f>
        <v>0</v>
      </c>
      <c r="AA892" s="149">
        <f t="shared" si="1018"/>
        <v>0</v>
      </c>
      <c r="AB892" s="216"/>
      <c r="AC892" s="78">
        <f>SUM(AC893:AC894)</f>
        <v>0</v>
      </c>
      <c r="AD892" s="81">
        <f>SUM(AD893:AD894)</f>
        <v>0</v>
      </c>
      <c r="AE892" s="148">
        <f t="shared" si="1007"/>
        <v>0</v>
      </c>
      <c r="AF892" s="81">
        <f>SUM(AF893:AF894)</f>
        <v>0</v>
      </c>
      <c r="AG892" s="81">
        <f>SUM(AG893:AG894)</f>
        <v>0</v>
      </c>
      <c r="AH892" s="149">
        <f t="shared" si="1019"/>
        <v>0</v>
      </c>
      <c r="AJ892" s="79">
        <f t="shared" ref="AJ892:AU892" si="1035">SUM(AJ893:AJ894)</f>
        <v>0</v>
      </c>
      <c r="AK892" s="80">
        <f t="shared" si="1035"/>
        <v>0</v>
      </c>
      <c r="AL892" s="81">
        <f t="shared" si="1035"/>
        <v>0</v>
      </c>
      <c r="AM892" s="80">
        <f t="shared" si="1035"/>
        <v>0</v>
      </c>
      <c r="AN892" s="81">
        <f t="shared" si="1035"/>
        <v>0</v>
      </c>
      <c r="AO892" s="80">
        <f t="shared" si="1035"/>
        <v>0</v>
      </c>
      <c r="AP892" s="81">
        <f t="shared" si="1035"/>
        <v>0</v>
      </c>
      <c r="AQ892" s="80">
        <f t="shared" si="1035"/>
        <v>0</v>
      </c>
      <c r="AR892" s="81">
        <f t="shared" si="1035"/>
        <v>0</v>
      </c>
      <c r="AS892" s="80">
        <f t="shared" si="1035"/>
        <v>0</v>
      </c>
      <c r="AT892" s="81">
        <f t="shared" si="1035"/>
        <v>0</v>
      </c>
      <c r="AU892" s="80">
        <f t="shared" si="1035"/>
        <v>0</v>
      </c>
      <c r="AV892" s="81">
        <f t="shared" si="1009"/>
        <v>0</v>
      </c>
      <c r="AW892" s="80">
        <f t="shared" si="1010"/>
        <v>0</v>
      </c>
      <c r="AX892" s="210"/>
      <c r="AY892" s="79">
        <f t="shared" si="1011"/>
        <v>0</v>
      </c>
      <c r="AZ892" s="80">
        <f t="shared" si="1012"/>
        <v>0</v>
      </c>
      <c r="BA892" s="81">
        <f t="shared" si="1013"/>
        <v>0</v>
      </c>
      <c r="BB892" s="80">
        <f t="shared" si="1014"/>
        <v>0</v>
      </c>
      <c r="BC892" s="80">
        <f t="shared" si="1015"/>
        <v>0</v>
      </c>
      <c r="BD892" s="86">
        <f t="shared" si="1016"/>
        <v>0</v>
      </c>
    </row>
    <row r="893" spans="2:56" x14ac:dyDescent="0.3">
      <c r="B893" s="211" t="s">
        <v>107</v>
      </c>
      <c r="C893" s="212"/>
      <c r="D893" s="213"/>
      <c r="E893" s="144">
        <f t="shared" si="1002"/>
        <v>0</v>
      </c>
      <c r="F893" s="212"/>
      <c r="G893" s="213"/>
      <c r="H893" s="144">
        <f t="shared" si="1003"/>
        <v>0</v>
      </c>
      <c r="I893" s="212"/>
      <c r="J893" s="213"/>
      <c r="K893" s="144">
        <f t="shared" si="1004"/>
        <v>0</v>
      </c>
      <c r="L893" s="212"/>
      <c r="M893" s="214"/>
      <c r="N893" s="215"/>
      <c r="O893" s="212"/>
      <c r="P893" s="215"/>
      <c r="Q893" s="139">
        <f t="shared" si="1005"/>
        <v>0</v>
      </c>
      <c r="R893" s="215"/>
      <c r="S893" s="215"/>
      <c r="T893" s="140">
        <f t="shared" si="1017"/>
        <v>0</v>
      </c>
      <c r="U893" s="216"/>
      <c r="V893" s="212"/>
      <c r="W893" s="215"/>
      <c r="X893" s="139">
        <f t="shared" si="1006"/>
        <v>0</v>
      </c>
      <c r="Y893" s="215"/>
      <c r="Z893" s="215"/>
      <c r="AA893" s="140">
        <f t="shared" si="1018"/>
        <v>0</v>
      </c>
      <c r="AB893" s="216"/>
      <c r="AC893" s="212"/>
      <c r="AD893" s="215"/>
      <c r="AE893" s="139">
        <f t="shared" si="1007"/>
        <v>0</v>
      </c>
      <c r="AF893" s="215"/>
      <c r="AG893" s="215"/>
      <c r="AH893" s="140">
        <f t="shared" si="1019"/>
        <v>0</v>
      </c>
      <c r="AJ893" s="217"/>
      <c r="AK893" s="218"/>
      <c r="AL893" s="219"/>
      <c r="AM893" s="218"/>
      <c r="AN893" s="219"/>
      <c r="AO893" s="218"/>
      <c r="AP893" s="219"/>
      <c r="AQ893" s="218"/>
      <c r="AR893" s="219"/>
      <c r="AS893" s="218"/>
      <c r="AT893" s="219"/>
      <c r="AU893" s="218"/>
      <c r="AV893" s="114">
        <f t="shared" si="1009"/>
        <v>0</v>
      </c>
      <c r="AW893" s="113">
        <f t="shared" si="1010"/>
        <v>0</v>
      </c>
      <c r="AX893" s="210"/>
      <c r="AY893" s="111">
        <f t="shared" si="1011"/>
        <v>0</v>
      </c>
      <c r="AZ893" s="113">
        <f t="shared" si="1012"/>
        <v>0</v>
      </c>
      <c r="BA893" s="114">
        <f t="shared" si="1013"/>
        <v>0</v>
      </c>
      <c r="BB893" s="113">
        <f t="shared" si="1014"/>
        <v>0</v>
      </c>
      <c r="BC893" s="113">
        <f t="shared" si="1015"/>
        <v>0</v>
      </c>
      <c r="BD893" s="117">
        <f t="shared" si="1016"/>
        <v>0</v>
      </c>
    </row>
    <row r="894" spans="2:56" x14ac:dyDescent="0.3">
      <c r="B894" s="211" t="s">
        <v>108</v>
      </c>
      <c r="C894" s="212"/>
      <c r="D894" s="213"/>
      <c r="E894" s="144">
        <f t="shared" si="1002"/>
        <v>0</v>
      </c>
      <c r="F894" s="212"/>
      <c r="G894" s="213"/>
      <c r="H894" s="144">
        <f t="shared" si="1003"/>
        <v>0</v>
      </c>
      <c r="I894" s="212"/>
      <c r="J894" s="213"/>
      <c r="K894" s="144">
        <f t="shared" si="1004"/>
        <v>0</v>
      </c>
      <c r="L894" s="212"/>
      <c r="M894" s="214"/>
      <c r="N894" s="215"/>
      <c r="O894" s="212"/>
      <c r="P894" s="215"/>
      <c r="Q894" s="139">
        <f t="shared" si="1005"/>
        <v>0</v>
      </c>
      <c r="R894" s="215"/>
      <c r="S894" s="215"/>
      <c r="T894" s="140">
        <f t="shared" si="1017"/>
        <v>0</v>
      </c>
      <c r="U894" s="216"/>
      <c r="V894" s="212"/>
      <c r="W894" s="215"/>
      <c r="X894" s="139">
        <f t="shared" si="1006"/>
        <v>0</v>
      </c>
      <c r="Y894" s="215"/>
      <c r="Z894" s="215"/>
      <c r="AA894" s="140">
        <f t="shared" si="1018"/>
        <v>0</v>
      </c>
      <c r="AB894" s="216"/>
      <c r="AC894" s="212"/>
      <c r="AD894" s="215"/>
      <c r="AE894" s="139">
        <f t="shared" si="1007"/>
        <v>0</v>
      </c>
      <c r="AF894" s="215"/>
      <c r="AG894" s="215"/>
      <c r="AH894" s="140">
        <f t="shared" si="1019"/>
        <v>0</v>
      </c>
      <c r="AJ894" s="217"/>
      <c r="AK894" s="218"/>
      <c r="AL894" s="219"/>
      <c r="AM894" s="218"/>
      <c r="AN894" s="219"/>
      <c r="AO894" s="218"/>
      <c r="AP894" s="219"/>
      <c r="AQ894" s="218"/>
      <c r="AR894" s="219"/>
      <c r="AS894" s="218"/>
      <c r="AT894" s="219"/>
      <c r="AU894" s="218"/>
      <c r="AV894" s="114">
        <f t="shared" si="1009"/>
        <v>0</v>
      </c>
      <c r="AW894" s="113">
        <f t="shared" si="1010"/>
        <v>0</v>
      </c>
      <c r="AX894" s="210"/>
      <c r="AY894" s="111">
        <f t="shared" si="1011"/>
        <v>0</v>
      </c>
      <c r="AZ894" s="113">
        <f t="shared" si="1012"/>
        <v>0</v>
      </c>
      <c r="BA894" s="114">
        <f t="shared" si="1013"/>
        <v>0</v>
      </c>
      <c r="BB894" s="113">
        <f t="shared" si="1014"/>
        <v>0</v>
      </c>
      <c r="BC894" s="113">
        <f t="shared" si="1015"/>
        <v>0</v>
      </c>
      <c r="BD894" s="117">
        <f t="shared" si="1016"/>
        <v>0</v>
      </c>
    </row>
    <row r="895" spans="2:56" x14ac:dyDescent="0.3">
      <c r="B895" s="222" t="s">
        <v>109</v>
      </c>
      <c r="C895" s="78">
        <f>SUM(C896)</f>
        <v>0</v>
      </c>
      <c r="D895" s="79">
        <f>SUM(D896)</f>
        <v>0</v>
      </c>
      <c r="E895" s="69">
        <f t="shared" si="1002"/>
        <v>0</v>
      </c>
      <c r="F895" s="78">
        <f>SUM(F896)</f>
        <v>0</v>
      </c>
      <c r="G895" s="79">
        <f>SUM(G896)</f>
        <v>0</v>
      </c>
      <c r="H895" s="69">
        <f t="shared" si="1003"/>
        <v>0</v>
      </c>
      <c r="I895" s="78">
        <f>SUM(I896)</f>
        <v>0</v>
      </c>
      <c r="J895" s="79">
        <f>SUM(J896)</f>
        <v>0</v>
      </c>
      <c r="K895" s="69">
        <f t="shared" si="1004"/>
        <v>0</v>
      </c>
      <c r="L895" s="78">
        <f>SUM(L896)</f>
        <v>0</v>
      </c>
      <c r="M895" s="80">
        <f>SUM(M896)</f>
        <v>0</v>
      </c>
      <c r="N895" s="81">
        <f>SUM(N896)</f>
        <v>0</v>
      </c>
      <c r="O895" s="78">
        <f>SUM(O896)</f>
        <v>0</v>
      </c>
      <c r="P895" s="81">
        <f>SUM(P896)</f>
        <v>0</v>
      </c>
      <c r="Q895" s="148">
        <f t="shared" si="1005"/>
        <v>0</v>
      </c>
      <c r="R895" s="81">
        <f>SUM(R896)</f>
        <v>0</v>
      </c>
      <c r="S895" s="81">
        <f>SUM(S896)</f>
        <v>0</v>
      </c>
      <c r="T895" s="149">
        <f t="shared" si="1017"/>
        <v>0</v>
      </c>
      <c r="U895" s="216"/>
      <c r="V895" s="78">
        <f>SUM(V896)</f>
        <v>0</v>
      </c>
      <c r="W895" s="81">
        <f>SUM(W896)</f>
        <v>0</v>
      </c>
      <c r="X895" s="148">
        <f t="shared" si="1006"/>
        <v>0</v>
      </c>
      <c r="Y895" s="81">
        <f>SUM(Y896)</f>
        <v>0</v>
      </c>
      <c r="Z895" s="81">
        <f>SUM(Z896)</f>
        <v>0</v>
      </c>
      <c r="AA895" s="149">
        <f t="shared" si="1018"/>
        <v>0</v>
      </c>
      <c r="AB895" s="216"/>
      <c r="AC895" s="78">
        <f>SUM(AC896)</f>
        <v>0</v>
      </c>
      <c r="AD895" s="81">
        <f>SUM(AD896)</f>
        <v>0</v>
      </c>
      <c r="AE895" s="148">
        <f t="shared" si="1007"/>
        <v>0</v>
      </c>
      <c r="AF895" s="81">
        <f>SUM(AF896)</f>
        <v>0</v>
      </c>
      <c r="AG895" s="81">
        <f>SUM(AG896)</f>
        <v>0</v>
      </c>
      <c r="AH895" s="149">
        <f t="shared" si="1019"/>
        <v>0</v>
      </c>
      <c r="AJ895" s="79">
        <f t="shared" ref="AJ895:AU895" si="1036">SUM(AJ896)</f>
        <v>0</v>
      </c>
      <c r="AK895" s="80">
        <f t="shared" si="1036"/>
        <v>0</v>
      </c>
      <c r="AL895" s="81">
        <f t="shared" si="1036"/>
        <v>0</v>
      </c>
      <c r="AM895" s="80">
        <f t="shared" si="1036"/>
        <v>0</v>
      </c>
      <c r="AN895" s="81">
        <f t="shared" si="1036"/>
        <v>0</v>
      </c>
      <c r="AO895" s="80">
        <f t="shared" si="1036"/>
        <v>0</v>
      </c>
      <c r="AP895" s="81">
        <f t="shared" si="1036"/>
        <v>0</v>
      </c>
      <c r="AQ895" s="80">
        <f t="shared" si="1036"/>
        <v>0</v>
      </c>
      <c r="AR895" s="81">
        <f t="shared" si="1036"/>
        <v>0</v>
      </c>
      <c r="AS895" s="80">
        <f t="shared" si="1036"/>
        <v>0</v>
      </c>
      <c r="AT895" s="81">
        <f t="shared" si="1036"/>
        <v>0</v>
      </c>
      <c r="AU895" s="80">
        <f t="shared" si="1036"/>
        <v>0</v>
      </c>
      <c r="AV895" s="81">
        <f t="shared" si="1009"/>
        <v>0</v>
      </c>
      <c r="AW895" s="80">
        <f t="shared" si="1010"/>
        <v>0</v>
      </c>
      <c r="AX895" s="210"/>
      <c r="AY895" s="79">
        <f t="shared" si="1011"/>
        <v>0</v>
      </c>
      <c r="AZ895" s="80">
        <f t="shared" si="1012"/>
        <v>0</v>
      </c>
      <c r="BA895" s="81">
        <f t="shared" si="1013"/>
        <v>0</v>
      </c>
      <c r="BB895" s="80">
        <f t="shared" si="1014"/>
        <v>0</v>
      </c>
      <c r="BC895" s="80">
        <f t="shared" si="1015"/>
        <v>0</v>
      </c>
      <c r="BD895" s="86">
        <f t="shared" si="1016"/>
        <v>0</v>
      </c>
    </row>
    <row r="896" spans="2:56" x14ac:dyDescent="0.3">
      <c r="B896" s="211" t="s">
        <v>110</v>
      </c>
      <c r="C896" s="212"/>
      <c r="D896" s="213"/>
      <c r="E896" s="144">
        <f t="shared" si="1002"/>
        <v>0</v>
      </c>
      <c r="F896" s="212"/>
      <c r="G896" s="213"/>
      <c r="H896" s="144">
        <f t="shared" si="1003"/>
        <v>0</v>
      </c>
      <c r="I896" s="212"/>
      <c r="J896" s="213"/>
      <c r="K896" s="144">
        <f t="shared" si="1004"/>
        <v>0</v>
      </c>
      <c r="L896" s="212"/>
      <c r="M896" s="214"/>
      <c r="N896" s="215"/>
      <c r="O896" s="212"/>
      <c r="P896" s="215"/>
      <c r="Q896" s="139">
        <f t="shared" si="1005"/>
        <v>0</v>
      </c>
      <c r="R896" s="215"/>
      <c r="S896" s="215"/>
      <c r="T896" s="140">
        <f t="shared" si="1017"/>
        <v>0</v>
      </c>
      <c r="U896" s="216"/>
      <c r="V896" s="212"/>
      <c r="W896" s="215"/>
      <c r="X896" s="139">
        <f t="shared" si="1006"/>
        <v>0</v>
      </c>
      <c r="Y896" s="215"/>
      <c r="Z896" s="215"/>
      <c r="AA896" s="140">
        <f t="shared" si="1018"/>
        <v>0</v>
      </c>
      <c r="AB896" s="216"/>
      <c r="AC896" s="212"/>
      <c r="AD896" s="215"/>
      <c r="AE896" s="139">
        <f t="shared" si="1007"/>
        <v>0</v>
      </c>
      <c r="AF896" s="215"/>
      <c r="AG896" s="215"/>
      <c r="AH896" s="140">
        <f t="shared" si="1019"/>
        <v>0</v>
      </c>
      <c r="AJ896" s="217"/>
      <c r="AK896" s="218"/>
      <c r="AL896" s="219"/>
      <c r="AM896" s="218"/>
      <c r="AN896" s="219"/>
      <c r="AO896" s="218"/>
      <c r="AP896" s="219"/>
      <c r="AQ896" s="218"/>
      <c r="AR896" s="219"/>
      <c r="AS896" s="218"/>
      <c r="AT896" s="219"/>
      <c r="AU896" s="218"/>
      <c r="AV896" s="114">
        <f t="shared" si="1009"/>
        <v>0</v>
      </c>
      <c r="AW896" s="113">
        <f t="shared" si="1010"/>
        <v>0</v>
      </c>
      <c r="AX896" s="210"/>
      <c r="AY896" s="111">
        <f t="shared" si="1011"/>
        <v>0</v>
      </c>
      <c r="AZ896" s="113">
        <f t="shared" si="1012"/>
        <v>0</v>
      </c>
      <c r="BA896" s="114">
        <f t="shared" si="1013"/>
        <v>0</v>
      </c>
      <c r="BB896" s="113">
        <f t="shared" si="1014"/>
        <v>0</v>
      </c>
      <c r="BC896" s="113">
        <f t="shared" si="1015"/>
        <v>0</v>
      </c>
      <c r="BD896" s="117">
        <f t="shared" si="1016"/>
        <v>0</v>
      </c>
    </row>
    <row r="897" spans="2:56" x14ac:dyDescent="0.3">
      <c r="B897" s="222" t="s">
        <v>111</v>
      </c>
      <c r="C897" s="78">
        <f>SUM(C898:C900)</f>
        <v>0</v>
      </c>
      <c r="D897" s="79">
        <f>SUM(D898:D900)</f>
        <v>0</v>
      </c>
      <c r="E897" s="69">
        <f t="shared" ref="E897:E960" si="1037">IFERROR(D897/C897,0)</f>
        <v>0</v>
      </c>
      <c r="F897" s="78">
        <f>SUM(F898:F900)</f>
        <v>0</v>
      </c>
      <c r="G897" s="79">
        <f>SUM(G898:G900)</f>
        <v>0</v>
      </c>
      <c r="H897" s="69">
        <f t="shared" ref="H897:H960" si="1038">IFERROR(G897/F897,0)</f>
        <v>0</v>
      </c>
      <c r="I897" s="78">
        <f>SUM(I898:I900)</f>
        <v>0</v>
      </c>
      <c r="J897" s="79">
        <f>SUM(J898:J900)</f>
        <v>0</v>
      </c>
      <c r="K897" s="69">
        <f t="shared" ref="K897:K960" si="1039">IFERROR(J897/I897,0)</f>
        <v>0</v>
      </c>
      <c r="L897" s="78">
        <f>SUM(L898:L900)</f>
        <v>0</v>
      </c>
      <c r="M897" s="80">
        <f>SUM(M898:M900)</f>
        <v>0</v>
      </c>
      <c r="N897" s="81">
        <f>SUM(N898:N900)</f>
        <v>0</v>
      </c>
      <c r="O897" s="78">
        <f>SUM(O898:O900)</f>
        <v>0</v>
      </c>
      <c r="P897" s="81">
        <f>SUM(P898:P900)</f>
        <v>0</v>
      </c>
      <c r="Q897" s="148">
        <f t="shared" ref="Q897:Q960" si="1040">SUM(O897:P897)</f>
        <v>0</v>
      </c>
      <c r="R897" s="81">
        <f>SUM(R898:R900)</f>
        <v>0</v>
      </c>
      <c r="S897" s="81">
        <f>SUM(S898:S900)</f>
        <v>0</v>
      </c>
      <c r="T897" s="149">
        <f t="shared" si="1017"/>
        <v>0</v>
      </c>
      <c r="U897" s="216"/>
      <c r="V897" s="78">
        <f>SUM(V898:V900)</f>
        <v>0</v>
      </c>
      <c r="W897" s="81">
        <f>SUM(W898:W900)</f>
        <v>0</v>
      </c>
      <c r="X897" s="148">
        <f t="shared" ref="X897:X960" si="1041">SUM(V897:W897)</f>
        <v>0</v>
      </c>
      <c r="Y897" s="81">
        <f>SUM(Y898:Y900)</f>
        <v>0</v>
      </c>
      <c r="Z897" s="81">
        <f>SUM(Z898:Z900)</f>
        <v>0</v>
      </c>
      <c r="AA897" s="149">
        <f t="shared" si="1018"/>
        <v>0</v>
      </c>
      <c r="AB897" s="216"/>
      <c r="AC897" s="78">
        <f>SUM(AC898:AC900)</f>
        <v>0</v>
      </c>
      <c r="AD897" s="81">
        <f>SUM(AD898:AD900)</f>
        <v>0</v>
      </c>
      <c r="AE897" s="148">
        <f t="shared" ref="AE897:AE960" si="1042">SUM(AC897:AD897)</f>
        <v>0</v>
      </c>
      <c r="AF897" s="81">
        <f>SUM(AF898:AF900)</f>
        <v>0</v>
      </c>
      <c r="AG897" s="81">
        <f>SUM(AG898:AG900)</f>
        <v>0</v>
      </c>
      <c r="AH897" s="149">
        <f t="shared" si="1019"/>
        <v>0</v>
      </c>
      <c r="AJ897" s="79">
        <f t="shared" ref="AJ897:AU897" si="1043">SUM(AJ898:AJ900)</f>
        <v>0</v>
      </c>
      <c r="AK897" s="80">
        <f t="shared" si="1043"/>
        <v>0</v>
      </c>
      <c r="AL897" s="81">
        <f t="shared" si="1043"/>
        <v>0</v>
      </c>
      <c r="AM897" s="80">
        <f t="shared" si="1043"/>
        <v>0</v>
      </c>
      <c r="AN897" s="81">
        <f t="shared" si="1043"/>
        <v>0</v>
      </c>
      <c r="AO897" s="80">
        <f t="shared" si="1043"/>
        <v>0</v>
      </c>
      <c r="AP897" s="81">
        <f t="shared" si="1043"/>
        <v>0</v>
      </c>
      <c r="AQ897" s="80">
        <f t="shared" si="1043"/>
        <v>0</v>
      </c>
      <c r="AR897" s="81">
        <f t="shared" si="1043"/>
        <v>0</v>
      </c>
      <c r="AS897" s="80">
        <f t="shared" si="1043"/>
        <v>0</v>
      </c>
      <c r="AT897" s="81">
        <f t="shared" si="1043"/>
        <v>0</v>
      </c>
      <c r="AU897" s="80">
        <f t="shared" si="1043"/>
        <v>0</v>
      </c>
      <c r="AV897" s="81">
        <f t="shared" ref="AV897:AV960" si="1044">SUM(AJ897:AU897)</f>
        <v>0</v>
      </c>
      <c r="AW897" s="80">
        <f t="shared" ref="AW897:AW960" si="1045">T897-AV897</f>
        <v>0</v>
      </c>
      <c r="AX897" s="210"/>
      <c r="AY897" s="79">
        <f t="shared" ref="AY897:AY960" si="1046">SUM(AJ897:AL897)</f>
        <v>0</v>
      </c>
      <c r="AZ897" s="80">
        <f t="shared" ref="AZ897:AZ960" si="1047">SUM(AM897:AO897)</f>
        <v>0</v>
      </c>
      <c r="BA897" s="81">
        <f t="shared" ref="BA897:BA960" si="1048">SUM(AP897:AR897)</f>
        <v>0</v>
      </c>
      <c r="BB897" s="80">
        <f t="shared" ref="BB897:BB960" si="1049">SUM(AS897:AU897)</f>
        <v>0</v>
      </c>
      <c r="BC897" s="80">
        <f t="shared" ref="BC897:BC960" si="1050">SUM(AY897,AZ897,BA897,BB897)</f>
        <v>0</v>
      </c>
      <c r="BD897" s="86">
        <f t="shared" ref="BD897:BD960" si="1051">T897-BC897</f>
        <v>0</v>
      </c>
    </row>
    <row r="898" spans="2:56" x14ac:dyDescent="0.3">
      <c r="B898" s="211" t="s">
        <v>112</v>
      </c>
      <c r="C898" s="212"/>
      <c r="D898" s="213"/>
      <c r="E898" s="144">
        <f t="shared" si="1037"/>
        <v>0</v>
      </c>
      <c r="F898" s="212"/>
      <c r="G898" s="213"/>
      <c r="H898" s="144">
        <f t="shared" si="1038"/>
        <v>0</v>
      </c>
      <c r="I898" s="212"/>
      <c r="J898" s="213"/>
      <c r="K898" s="144">
        <f t="shared" si="1039"/>
        <v>0</v>
      </c>
      <c r="L898" s="212"/>
      <c r="M898" s="214"/>
      <c r="N898" s="215"/>
      <c r="O898" s="212"/>
      <c r="P898" s="215"/>
      <c r="Q898" s="139">
        <f t="shared" si="1040"/>
        <v>0</v>
      </c>
      <c r="R898" s="215"/>
      <c r="S898" s="215"/>
      <c r="T898" s="140">
        <f t="shared" ref="T898:T961" si="1052">SUM(Q898:S898)</f>
        <v>0</v>
      </c>
      <c r="U898" s="216"/>
      <c r="V898" s="212"/>
      <c r="W898" s="215"/>
      <c r="X898" s="139">
        <f t="shared" si="1041"/>
        <v>0</v>
      </c>
      <c r="Y898" s="215"/>
      <c r="Z898" s="215"/>
      <c r="AA898" s="140">
        <f t="shared" ref="AA898:AA961" si="1053">SUM(X898:Z898)</f>
        <v>0</v>
      </c>
      <c r="AB898" s="216"/>
      <c r="AC898" s="212"/>
      <c r="AD898" s="215"/>
      <c r="AE898" s="139">
        <f t="shared" si="1042"/>
        <v>0</v>
      </c>
      <c r="AF898" s="215"/>
      <c r="AG898" s="215"/>
      <c r="AH898" s="140">
        <f t="shared" ref="AH898:AH961" si="1054">SUM(AE898:AG898)</f>
        <v>0</v>
      </c>
      <c r="AJ898" s="217"/>
      <c r="AK898" s="218"/>
      <c r="AL898" s="219"/>
      <c r="AM898" s="218"/>
      <c r="AN898" s="219"/>
      <c r="AO898" s="218"/>
      <c r="AP898" s="219"/>
      <c r="AQ898" s="218"/>
      <c r="AR898" s="219"/>
      <c r="AS898" s="218"/>
      <c r="AT898" s="219"/>
      <c r="AU898" s="218"/>
      <c r="AV898" s="114">
        <f t="shared" si="1044"/>
        <v>0</v>
      </c>
      <c r="AW898" s="113">
        <f t="shared" si="1045"/>
        <v>0</v>
      </c>
      <c r="AX898" s="210"/>
      <c r="AY898" s="111">
        <f t="shared" si="1046"/>
        <v>0</v>
      </c>
      <c r="AZ898" s="113">
        <f t="shared" si="1047"/>
        <v>0</v>
      </c>
      <c r="BA898" s="114">
        <f t="shared" si="1048"/>
        <v>0</v>
      </c>
      <c r="BB898" s="113">
        <f t="shared" si="1049"/>
        <v>0</v>
      </c>
      <c r="BC898" s="113">
        <f t="shared" si="1050"/>
        <v>0</v>
      </c>
      <c r="BD898" s="117">
        <f t="shared" si="1051"/>
        <v>0</v>
      </c>
    </row>
    <row r="899" spans="2:56" x14ac:dyDescent="0.3">
      <c r="B899" s="211" t="s">
        <v>113</v>
      </c>
      <c r="C899" s="212"/>
      <c r="D899" s="213"/>
      <c r="E899" s="144">
        <f t="shared" si="1037"/>
        <v>0</v>
      </c>
      <c r="F899" s="212"/>
      <c r="G899" s="213"/>
      <c r="H899" s="144">
        <f t="shared" si="1038"/>
        <v>0</v>
      </c>
      <c r="I899" s="212"/>
      <c r="J899" s="213"/>
      <c r="K899" s="144">
        <f t="shared" si="1039"/>
        <v>0</v>
      </c>
      <c r="L899" s="212"/>
      <c r="M899" s="214"/>
      <c r="N899" s="215"/>
      <c r="O899" s="212"/>
      <c r="P899" s="215"/>
      <c r="Q899" s="139">
        <f t="shared" si="1040"/>
        <v>0</v>
      </c>
      <c r="R899" s="215"/>
      <c r="S899" s="215"/>
      <c r="T899" s="140">
        <f t="shared" si="1052"/>
        <v>0</v>
      </c>
      <c r="U899" s="216"/>
      <c r="V899" s="212"/>
      <c r="W899" s="215"/>
      <c r="X899" s="139">
        <f t="shared" si="1041"/>
        <v>0</v>
      </c>
      <c r="Y899" s="215"/>
      <c r="Z899" s="215"/>
      <c r="AA899" s="140">
        <f t="shared" si="1053"/>
        <v>0</v>
      </c>
      <c r="AB899" s="216"/>
      <c r="AC899" s="212"/>
      <c r="AD899" s="215"/>
      <c r="AE899" s="139">
        <f t="shared" si="1042"/>
        <v>0</v>
      </c>
      <c r="AF899" s="215"/>
      <c r="AG899" s="215"/>
      <c r="AH899" s="140">
        <f t="shared" si="1054"/>
        <v>0</v>
      </c>
      <c r="AJ899" s="217"/>
      <c r="AK899" s="218"/>
      <c r="AL899" s="219"/>
      <c r="AM899" s="218"/>
      <c r="AN899" s="219"/>
      <c r="AO899" s="218"/>
      <c r="AP899" s="219"/>
      <c r="AQ899" s="218"/>
      <c r="AR899" s="219"/>
      <c r="AS899" s="218"/>
      <c r="AT899" s="219"/>
      <c r="AU899" s="218"/>
      <c r="AV899" s="114">
        <f t="shared" si="1044"/>
        <v>0</v>
      </c>
      <c r="AW899" s="113">
        <f t="shared" si="1045"/>
        <v>0</v>
      </c>
      <c r="AX899" s="210"/>
      <c r="AY899" s="111">
        <f t="shared" si="1046"/>
        <v>0</v>
      </c>
      <c r="AZ899" s="113">
        <f t="shared" si="1047"/>
        <v>0</v>
      </c>
      <c r="BA899" s="114">
        <f t="shared" si="1048"/>
        <v>0</v>
      </c>
      <c r="BB899" s="113">
        <f t="shared" si="1049"/>
        <v>0</v>
      </c>
      <c r="BC899" s="113">
        <f t="shared" si="1050"/>
        <v>0</v>
      </c>
      <c r="BD899" s="117">
        <f t="shared" si="1051"/>
        <v>0</v>
      </c>
    </row>
    <row r="900" spans="2:56" x14ac:dyDescent="0.3">
      <c r="B900" s="211" t="s">
        <v>114</v>
      </c>
      <c r="C900" s="212"/>
      <c r="D900" s="213"/>
      <c r="E900" s="144">
        <f t="shared" si="1037"/>
        <v>0</v>
      </c>
      <c r="F900" s="212"/>
      <c r="G900" s="213"/>
      <c r="H900" s="144">
        <f t="shared" si="1038"/>
        <v>0</v>
      </c>
      <c r="I900" s="212"/>
      <c r="J900" s="213"/>
      <c r="K900" s="144">
        <f t="shared" si="1039"/>
        <v>0</v>
      </c>
      <c r="L900" s="212"/>
      <c r="M900" s="214"/>
      <c r="N900" s="215"/>
      <c r="O900" s="212"/>
      <c r="P900" s="215"/>
      <c r="Q900" s="139">
        <f t="shared" si="1040"/>
        <v>0</v>
      </c>
      <c r="R900" s="215"/>
      <c r="S900" s="215"/>
      <c r="T900" s="140">
        <f t="shared" si="1052"/>
        <v>0</v>
      </c>
      <c r="U900" s="216"/>
      <c r="V900" s="212"/>
      <c r="W900" s="215"/>
      <c r="X900" s="139">
        <f t="shared" si="1041"/>
        <v>0</v>
      </c>
      <c r="Y900" s="215"/>
      <c r="Z900" s="215"/>
      <c r="AA900" s="140">
        <f t="shared" si="1053"/>
        <v>0</v>
      </c>
      <c r="AB900" s="216"/>
      <c r="AC900" s="212"/>
      <c r="AD900" s="215"/>
      <c r="AE900" s="139">
        <f t="shared" si="1042"/>
        <v>0</v>
      </c>
      <c r="AF900" s="215"/>
      <c r="AG900" s="215"/>
      <c r="AH900" s="140">
        <f t="shared" si="1054"/>
        <v>0</v>
      </c>
      <c r="AJ900" s="217"/>
      <c r="AK900" s="218"/>
      <c r="AL900" s="219"/>
      <c r="AM900" s="218"/>
      <c r="AN900" s="219"/>
      <c r="AO900" s="218"/>
      <c r="AP900" s="219"/>
      <c r="AQ900" s="218"/>
      <c r="AR900" s="219"/>
      <c r="AS900" s="218"/>
      <c r="AT900" s="219"/>
      <c r="AU900" s="218"/>
      <c r="AV900" s="114">
        <f t="shared" si="1044"/>
        <v>0</v>
      </c>
      <c r="AW900" s="113">
        <f t="shared" si="1045"/>
        <v>0</v>
      </c>
      <c r="AX900" s="210"/>
      <c r="AY900" s="111">
        <f t="shared" si="1046"/>
        <v>0</v>
      </c>
      <c r="AZ900" s="113">
        <f t="shared" si="1047"/>
        <v>0</v>
      </c>
      <c r="BA900" s="114">
        <f t="shared" si="1048"/>
        <v>0</v>
      </c>
      <c r="BB900" s="113">
        <f t="shared" si="1049"/>
        <v>0</v>
      </c>
      <c r="BC900" s="113">
        <f t="shared" si="1050"/>
        <v>0</v>
      </c>
      <c r="BD900" s="117">
        <f t="shared" si="1051"/>
        <v>0</v>
      </c>
    </row>
    <row r="901" spans="2:56" x14ac:dyDescent="0.3">
      <c r="B901" s="222" t="s">
        <v>115</v>
      </c>
      <c r="C901" s="78">
        <f>SUM(C902:C904)</f>
        <v>0</v>
      </c>
      <c r="D901" s="79">
        <f>SUM(D902:D904)</f>
        <v>0</v>
      </c>
      <c r="E901" s="69">
        <f t="shared" si="1037"/>
        <v>0</v>
      </c>
      <c r="F901" s="78">
        <f>SUM(F902:F904)</f>
        <v>0</v>
      </c>
      <c r="G901" s="79">
        <f>SUM(G902:G904)</f>
        <v>0</v>
      </c>
      <c r="H901" s="69">
        <f t="shared" si="1038"/>
        <v>0</v>
      </c>
      <c r="I901" s="78">
        <f>SUM(I902:I904)</f>
        <v>0</v>
      </c>
      <c r="J901" s="79">
        <f>SUM(J902:J904)</f>
        <v>0</v>
      </c>
      <c r="K901" s="69">
        <f t="shared" si="1039"/>
        <v>0</v>
      </c>
      <c r="L901" s="78">
        <f>SUM(L902:L904)</f>
        <v>0</v>
      </c>
      <c r="M901" s="80">
        <f>SUM(M902:M904)</f>
        <v>0</v>
      </c>
      <c r="N901" s="81">
        <f>SUM(N902:N904)</f>
        <v>0</v>
      </c>
      <c r="O901" s="78">
        <f>SUM(O902:O904)</f>
        <v>0</v>
      </c>
      <c r="P901" s="81">
        <f>SUM(P902:P904)</f>
        <v>0</v>
      </c>
      <c r="Q901" s="148">
        <f t="shared" si="1040"/>
        <v>0</v>
      </c>
      <c r="R901" s="81">
        <f>SUM(R902:R904)</f>
        <v>0</v>
      </c>
      <c r="S901" s="81">
        <f>SUM(S902:S904)</f>
        <v>0</v>
      </c>
      <c r="T901" s="149">
        <f t="shared" si="1052"/>
        <v>0</v>
      </c>
      <c r="U901" s="216"/>
      <c r="V901" s="78">
        <f>SUM(V902:V904)</f>
        <v>0</v>
      </c>
      <c r="W901" s="81">
        <f>SUM(W902:W904)</f>
        <v>0</v>
      </c>
      <c r="X901" s="148">
        <f t="shared" si="1041"/>
        <v>0</v>
      </c>
      <c r="Y901" s="81">
        <f>SUM(Y902:Y904)</f>
        <v>0</v>
      </c>
      <c r="Z901" s="81">
        <f>SUM(Z902:Z904)</f>
        <v>0</v>
      </c>
      <c r="AA901" s="149">
        <f t="shared" si="1053"/>
        <v>0</v>
      </c>
      <c r="AB901" s="216"/>
      <c r="AC901" s="78">
        <f>SUM(AC902:AC904)</f>
        <v>0</v>
      </c>
      <c r="AD901" s="81">
        <f>SUM(AD902:AD904)</f>
        <v>0</v>
      </c>
      <c r="AE901" s="148">
        <f t="shared" si="1042"/>
        <v>0</v>
      </c>
      <c r="AF901" s="81">
        <f>SUM(AF902:AF904)</f>
        <v>0</v>
      </c>
      <c r="AG901" s="81">
        <f>SUM(AG902:AG904)</f>
        <v>0</v>
      </c>
      <c r="AH901" s="149">
        <f t="shared" si="1054"/>
        <v>0</v>
      </c>
      <c r="AJ901" s="79">
        <f t="shared" ref="AJ901:AU901" si="1055">SUM(AJ902:AJ904)</f>
        <v>0</v>
      </c>
      <c r="AK901" s="80">
        <f t="shared" si="1055"/>
        <v>0</v>
      </c>
      <c r="AL901" s="81">
        <f t="shared" si="1055"/>
        <v>0</v>
      </c>
      <c r="AM901" s="80">
        <f t="shared" si="1055"/>
        <v>0</v>
      </c>
      <c r="AN901" s="81">
        <f t="shared" si="1055"/>
        <v>0</v>
      </c>
      <c r="AO901" s="80">
        <f t="shared" si="1055"/>
        <v>0</v>
      </c>
      <c r="AP901" s="81">
        <f t="shared" si="1055"/>
        <v>0</v>
      </c>
      <c r="AQ901" s="80">
        <f t="shared" si="1055"/>
        <v>0</v>
      </c>
      <c r="AR901" s="81">
        <f t="shared" si="1055"/>
        <v>0</v>
      </c>
      <c r="AS901" s="80">
        <f t="shared" si="1055"/>
        <v>0</v>
      </c>
      <c r="AT901" s="81">
        <f t="shared" si="1055"/>
        <v>0</v>
      </c>
      <c r="AU901" s="80">
        <f t="shared" si="1055"/>
        <v>0</v>
      </c>
      <c r="AV901" s="81">
        <f t="shared" si="1044"/>
        <v>0</v>
      </c>
      <c r="AW901" s="80">
        <f t="shared" si="1045"/>
        <v>0</v>
      </c>
      <c r="AX901" s="210"/>
      <c r="AY901" s="79">
        <f t="shared" si="1046"/>
        <v>0</v>
      </c>
      <c r="AZ901" s="80">
        <f t="shared" si="1047"/>
        <v>0</v>
      </c>
      <c r="BA901" s="81">
        <f t="shared" si="1048"/>
        <v>0</v>
      </c>
      <c r="BB901" s="80">
        <f t="shared" si="1049"/>
        <v>0</v>
      </c>
      <c r="BC901" s="80">
        <f t="shared" si="1050"/>
        <v>0</v>
      </c>
      <c r="BD901" s="86">
        <f t="shared" si="1051"/>
        <v>0</v>
      </c>
    </row>
    <row r="902" spans="2:56" x14ac:dyDescent="0.3">
      <c r="B902" s="211" t="s">
        <v>116</v>
      </c>
      <c r="C902" s="212"/>
      <c r="D902" s="213"/>
      <c r="E902" s="144">
        <f t="shared" si="1037"/>
        <v>0</v>
      </c>
      <c r="F902" s="212"/>
      <c r="G902" s="213"/>
      <c r="H902" s="144">
        <f t="shared" si="1038"/>
        <v>0</v>
      </c>
      <c r="I902" s="212"/>
      <c r="J902" s="213"/>
      <c r="K902" s="144">
        <f t="shared" si="1039"/>
        <v>0</v>
      </c>
      <c r="L902" s="212"/>
      <c r="M902" s="214"/>
      <c r="N902" s="215"/>
      <c r="O902" s="212"/>
      <c r="P902" s="215"/>
      <c r="Q902" s="139">
        <f t="shared" si="1040"/>
        <v>0</v>
      </c>
      <c r="R902" s="215"/>
      <c r="S902" s="215"/>
      <c r="T902" s="140">
        <f t="shared" si="1052"/>
        <v>0</v>
      </c>
      <c r="U902" s="216"/>
      <c r="V902" s="212"/>
      <c r="W902" s="215"/>
      <c r="X902" s="139">
        <f t="shared" si="1041"/>
        <v>0</v>
      </c>
      <c r="Y902" s="215"/>
      <c r="Z902" s="215"/>
      <c r="AA902" s="140">
        <f t="shared" si="1053"/>
        <v>0</v>
      </c>
      <c r="AB902" s="216"/>
      <c r="AC902" s="212"/>
      <c r="AD902" s="215"/>
      <c r="AE902" s="139">
        <f t="shared" si="1042"/>
        <v>0</v>
      </c>
      <c r="AF902" s="215"/>
      <c r="AG902" s="215"/>
      <c r="AH902" s="140">
        <f t="shared" si="1054"/>
        <v>0</v>
      </c>
      <c r="AJ902" s="217"/>
      <c r="AK902" s="218"/>
      <c r="AL902" s="219"/>
      <c r="AM902" s="218"/>
      <c r="AN902" s="219"/>
      <c r="AO902" s="218"/>
      <c r="AP902" s="219"/>
      <c r="AQ902" s="218"/>
      <c r="AR902" s="219"/>
      <c r="AS902" s="218"/>
      <c r="AT902" s="219"/>
      <c r="AU902" s="218"/>
      <c r="AV902" s="114">
        <f t="shared" si="1044"/>
        <v>0</v>
      </c>
      <c r="AW902" s="113">
        <f t="shared" si="1045"/>
        <v>0</v>
      </c>
      <c r="AX902" s="210"/>
      <c r="AY902" s="111">
        <f t="shared" si="1046"/>
        <v>0</v>
      </c>
      <c r="AZ902" s="113">
        <f t="shared" si="1047"/>
        <v>0</v>
      </c>
      <c r="BA902" s="114">
        <f t="shared" si="1048"/>
        <v>0</v>
      </c>
      <c r="BB902" s="113">
        <f t="shared" si="1049"/>
        <v>0</v>
      </c>
      <c r="BC902" s="113">
        <f t="shared" si="1050"/>
        <v>0</v>
      </c>
      <c r="BD902" s="117">
        <f t="shared" si="1051"/>
        <v>0</v>
      </c>
    </row>
    <row r="903" spans="2:56" x14ac:dyDescent="0.3">
      <c r="B903" s="211" t="s">
        <v>117</v>
      </c>
      <c r="C903" s="212"/>
      <c r="D903" s="213"/>
      <c r="E903" s="144">
        <f t="shared" si="1037"/>
        <v>0</v>
      </c>
      <c r="F903" s="212"/>
      <c r="G903" s="213"/>
      <c r="H903" s="144">
        <f t="shared" si="1038"/>
        <v>0</v>
      </c>
      <c r="I903" s="212"/>
      <c r="J903" s="213"/>
      <c r="K903" s="144">
        <f t="shared" si="1039"/>
        <v>0</v>
      </c>
      <c r="L903" s="212"/>
      <c r="M903" s="214"/>
      <c r="N903" s="215"/>
      <c r="O903" s="212"/>
      <c r="P903" s="215"/>
      <c r="Q903" s="139">
        <f t="shared" si="1040"/>
        <v>0</v>
      </c>
      <c r="R903" s="215"/>
      <c r="S903" s="215"/>
      <c r="T903" s="140">
        <f t="shared" si="1052"/>
        <v>0</v>
      </c>
      <c r="U903" s="216"/>
      <c r="V903" s="212"/>
      <c r="W903" s="215"/>
      <c r="X903" s="139">
        <f t="shared" si="1041"/>
        <v>0</v>
      </c>
      <c r="Y903" s="215"/>
      <c r="Z903" s="215"/>
      <c r="AA903" s="140">
        <f t="shared" si="1053"/>
        <v>0</v>
      </c>
      <c r="AB903" s="216"/>
      <c r="AC903" s="212"/>
      <c r="AD903" s="215"/>
      <c r="AE903" s="139">
        <f t="shared" si="1042"/>
        <v>0</v>
      </c>
      <c r="AF903" s="215"/>
      <c r="AG903" s="215"/>
      <c r="AH903" s="140">
        <f t="shared" si="1054"/>
        <v>0</v>
      </c>
      <c r="AJ903" s="217"/>
      <c r="AK903" s="218"/>
      <c r="AL903" s="219"/>
      <c r="AM903" s="218"/>
      <c r="AN903" s="219"/>
      <c r="AO903" s="218"/>
      <c r="AP903" s="219"/>
      <c r="AQ903" s="218"/>
      <c r="AR903" s="219"/>
      <c r="AS903" s="218"/>
      <c r="AT903" s="219"/>
      <c r="AU903" s="218"/>
      <c r="AV903" s="114">
        <f t="shared" si="1044"/>
        <v>0</v>
      </c>
      <c r="AW903" s="113">
        <f t="shared" si="1045"/>
        <v>0</v>
      </c>
      <c r="AX903" s="210"/>
      <c r="AY903" s="111">
        <f t="shared" si="1046"/>
        <v>0</v>
      </c>
      <c r="AZ903" s="113">
        <f t="shared" si="1047"/>
        <v>0</v>
      </c>
      <c r="BA903" s="114">
        <f t="shared" si="1048"/>
        <v>0</v>
      </c>
      <c r="BB903" s="113">
        <f t="shared" si="1049"/>
        <v>0</v>
      </c>
      <c r="BC903" s="113">
        <f t="shared" si="1050"/>
        <v>0</v>
      </c>
      <c r="BD903" s="117">
        <f t="shared" si="1051"/>
        <v>0</v>
      </c>
    </row>
    <row r="904" spans="2:56" x14ac:dyDescent="0.3">
      <c r="B904" s="211" t="s">
        <v>118</v>
      </c>
      <c r="C904" s="212"/>
      <c r="D904" s="213"/>
      <c r="E904" s="144">
        <f t="shared" si="1037"/>
        <v>0</v>
      </c>
      <c r="F904" s="212"/>
      <c r="G904" s="213"/>
      <c r="H904" s="144">
        <f t="shared" si="1038"/>
        <v>0</v>
      </c>
      <c r="I904" s="212"/>
      <c r="J904" s="213"/>
      <c r="K904" s="144">
        <f t="shared" si="1039"/>
        <v>0</v>
      </c>
      <c r="L904" s="212"/>
      <c r="M904" s="214"/>
      <c r="N904" s="215"/>
      <c r="O904" s="212"/>
      <c r="P904" s="215"/>
      <c r="Q904" s="139">
        <f t="shared" si="1040"/>
        <v>0</v>
      </c>
      <c r="R904" s="215"/>
      <c r="S904" s="215"/>
      <c r="T904" s="140">
        <f t="shared" si="1052"/>
        <v>0</v>
      </c>
      <c r="U904" s="216"/>
      <c r="V904" s="212"/>
      <c r="W904" s="215"/>
      <c r="X904" s="139">
        <f t="shared" si="1041"/>
        <v>0</v>
      </c>
      <c r="Y904" s="215"/>
      <c r="Z904" s="215"/>
      <c r="AA904" s="140">
        <f t="shared" si="1053"/>
        <v>0</v>
      </c>
      <c r="AB904" s="216"/>
      <c r="AC904" s="212"/>
      <c r="AD904" s="215"/>
      <c r="AE904" s="139">
        <f t="shared" si="1042"/>
        <v>0</v>
      </c>
      <c r="AF904" s="215"/>
      <c r="AG904" s="215"/>
      <c r="AH904" s="140">
        <f t="shared" si="1054"/>
        <v>0</v>
      </c>
      <c r="AJ904" s="217"/>
      <c r="AK904" s="218"/>
      <c r="AL904" s="219"/>
      <c r="AM904" s="218"/>
      <c r="AN904" s="219"/>
      <c r="AO904" s="218"/>
      <c r="AP904" s="219"/>
      <c r="AQ904" s="218"/>
      <c r="AR904" s="219"/>
      <c r="AS904" s="218"/>
      <c r="AT904" s="219"/>
      <c r="AU904" s="218"/>
      <c r="AV904" s="114">
        <f t="shared" si="1044"/>
        <v>0</v>
      </c>
      <c r="AW904" s="113">
        <f t="shared" si="1045"/>
        <v>0</v>
      </c>
      <c r="AX904" s="210"/>
      <c r="AY904" s="111">
        <f t="shared" si="1046"/>
        <v>0</v>
      </c>
      <c r="AZ904" s="113">
        <f t="shared" si="1047"/>
        <v>0</v>
      </c>
      <c r="BA904" s="114">
        <f t="shared" si="1048"/>
        <v>0</v>
      </c>
      <c r="BB904" s="113">
        <f t="shared" si="1049"/>
        <v>0</v>
      </c>
      <c r="BC904" s="113">
        <f t="shared" si="1050"/>
        <v>0</v>
      </c>
      <c r="BD904" s="117">
        <f t="shared" si="1051"/>
        <v>0</v>
      </c>
    </row>
    <row r="905" spans="2:56" x14ac:dyDescent="0.3">
      <c r="B905" s="222" t="s">
        <v>119</v>
      </c>
      <c r="C905" s="78">
        <f>SUM(C906)</f>
        <v>0</v>
      </c>
      <c r="D905" s="79">
        <f>SUM(D906)</f>
        <v>0</v>
      </c>
      <c r="E905" s="69">
        <f t="shared" si="1037"/>
        <v>0</v>
      </c>
      <c r="F905" s="78">
        <f>SUM(F906)</f>
        <v>0</v>
      </c>
      <c r="G905" s="79">
        <f>SUM(G906)</f>
        <v>0</v>
      </c>
      <c r="H905" s="69">
        <f t="shared" si="1038"/>
        <v>0</v>
      </c>
      <c r="I905" s="78">
        <f>SUM(I906)</f>
        <v>0</v>
      </c>
      <c r="J905" s="79">
        <f>SUM(J906)</f>
        <v>0</v>
      </c>
      <c r="K905" s="69">
        <f t="shared" si="1039"/>
        <v>0</v>
      </c>
      <c r="L905" s="78">
        <f>SUM(L906)</f>
        <v>0</v>
      </c>
      <c r="M905" s="80">
        <f>SUM(M906)</f>
        <v>0</v>
      </c>
      <c r="N905" s="81">
        <f>SUM(N906)</f>
        <v>0</v>
      </c>
      <c r="O905" s="78">
        <f>SUM(O906)</f>
        <v>0</v>
      </c>
      <c r="P905" s="81">
        <f>SUM(P906)</f>
        <v>0</v>
      </c>
      <c r="Q905" s="148">
        <f t="shared" si="1040"/>
        <v>0</v>
      </c>
      <c r="R905" s="81">
        <f>SUM(R906)</f>
        <v>0</v>
      </c>
      <c r="S905" s="81">
        <f>SUM(S906)</f>
        <v>0</v>
      </c>
      <c r="T905" s="149">
        <f t="shared" si="1052"/>
        <v>0</v>
      </c>
      <c r="U905" s="216"/>
      <c r="V905" s="78">
        <f>SUM(V906)</f>
        <v>0</v>
      </c>
      <c r="W905" s="81">
        <f>SUM(W906)</f>
        <v>0</v>
      </c>
      <c r="X905" s="148">
        <f t="shared" si="1041"/>
        <v>0</v>
      </c>
      <c r="Y905" s="81">
        <f>SUM(Y906)</f>
        <v>0</v>
      </c>
      <c r="Z905" s="81">
        <f>SUM(Z906)</f>
        <v>0</v>
      </c>
      <c r="AA905" s="149">
        <f t="shared" si="1053"/>
        <v>0</v>
      </c>
      <c r="AB905" s="216"/>
      <c r="AC905" s="78">
        <f>SUM(AC906)</f>
        <v>0</v>
      </c>
      <c r="AD905" s="81">
        <f>SUM(AD906)</f>
        <v>0</v>
      </c>
      <c r="AE905" s="148">
        <f t="shared" si="1042"/>
        <v>0</v>
      </c>
      <c r="AF905" s="81">
        <f>SUM(AF906)</f>
        <v>0</v>
      </c>
      <c r="AG905" s="81">
        <f>SUM(AG906)</f>
        <v>0</v>
      </c>
      <c r="AH905" s="149">
        <f t="shared" si="1054"/>
        <v>0</v>
      </c>
      <c r="AJ905" s="79">
        <f t="shared" ref="AJ905:AU905" si="1056">SUM(AJ906)</f>
        <v>0</v>
      </c>
      <c r="AK905" s="80">
        <f t="shared" si="1056"/>
        <v>0</v>
      </c>
      <c r="AL905" s="81">
        <f t="shared" si="1056"/>
        <v>0</v>
      </c>
      <c r="AM905" s="80">
        <f t="shared" si="1056"/>
        <v>0</v>
      </c>
      <c r="AN905" s="81">
        <f t="shared" si="1056"/>
        <v>0</v>
      </c>
      <c r="AO905" s="80">
        <f t="shared" si="1056"/>
        <v>0</v>
      </c>
      <c r="AP905" s="81">
        <f t="shared" si="1056"/>
        <v>0</v>
      </c>
      <c r="AQ905" s="80">
        <f t="shared" si="1056"/>
        <v>0</v>
      </c>
      <c r="AR905" s="81">
        <f t="shared" si="1056"/>
        <v>0</v>
      </c>
      <c r="AS905" s="80">
        <f t="shared" si="1056"/>
        <v>0</v>
      </c>
      <c r="AT905" s="81">
        <f t="shared" si="1056"/>
        <v>0</v>
      </c>
      <c r="AU905" s="80">
        <f t="shared" si="1056"/>
        <v>0</v>
      </c>
      <c r="AV905" s="81">
        <f t="shared" si="1044"/>
        <v>0</v>
      </c>
      <c r="AW905" s="80">
        <f t="shared" si="1045"/>
        <v>0</v>
      </c>
      <c r="AX905" s="210"/>
      <c r="AY905" s="79">
        <f t="shared" si="1046"/>
        <v>0</v>
      </c>
      <c r="AZ905" s="80">
        <f t="shared" si="1047"/>
        <v>0</v>
      </c>
      <c r="BA905" s="81">
        <f t="shared" si="1048"/>
        <v>0</v>
      </c>
      <c r="BB905" s="80">
        <f t="shared" si="1049"/>
        <v>0</v>
      </c>
      <c r="BC905" s="80">
        <f t="shared" si="1050"/>
        <v>0</v>
      </c>
      <c r="BD905" s="86">
        <f t="shared" si="1051"/>
        <v>0</v>
      </c>
    </row>
    <row r="906" spans="2:56" x14ac:dyDescent="0.3">
      <c r="B906" s="211" t="s">
        <v>120</v>
      </c>
      <c r="C906" s="212"/>
      <c r="D906" s="213"/>
      <c r="E906" s="144">
        <f t="shared" si="1037"/>
        <v>0</v>
      </c>
      <c r="F906" s="212"/>
      <c r="G906" s="213"/>
      <c r="H906" s="144">
        <f t="shared" si="1038"/>
        <v>0</v>
      </c>
      <c r="I906" s="212"/>
      <c r="J906" s="213"/>
      <c r="K906" s="144">
        <f t="shared" si="1039"/>
        <v>0</v>
      </c>
      <c r="L906" s="212"/>
      <c r="M906" s="214"/>
      <c r="N906" s="215"/>
      <c r="O906" s="212"/>
      <c r="P906" s="215"/>
      <c r="Q906" s="139">
        <f t="shared" si="1040"/>
        <v>0</v>
      </c>
      <c r="R906" s="215"/>
      <c r="S906" s="215"/>
      <c r="T906" s="140">
        <f t="shared" si="1052"/>
        <v>0</v>
      </c>
      <c r="U906" s="216"/>
      <c r="V906" s="212"/>
      <c r="W906" s="215"/>
      <c r="X906" s="139">
        <f t="shared" si="1041"/>
        <v>0</v>
      </c>
      <c r="Y906" s="215"/>
      <c r="Z906" s="215"/>
      <c r="AA906" s="140">
        <f t="shared" si="1053"/>
        <v>0</v>
      </c>
      <c r="AB906" s="216"/>
      <c r="AC906" s="212"/>
      <c r="AD906" s="215"/>
      <c r="AE906" s="139">
        <f t="shared" si="1042"/>
        <v>0</v>
      </c>
      <c r="AF906" s="215"/>
      <c r="AG906" s="215"/>
      <c r="AH906" s="140">
        <f t="shared" si="1054"/>
        <v>0</v>
      </c>
      <c r="AJ906" s="217"/>
      <c r="AK906" s="218"/>
      <c r="AL906" s="219"/>
      <c r="AM906" s="218"/>
      <c r="AN906" s="219"/>
      <c r="AO906" s="218"/>
      <c r="AP906" s="219"/>
      <c r="AQ906" s="218"/>
      <c r="AR906" s="219"/>
      <c r="AS906" s="218"/>
      <c r="AT906" s="219"/>
      <c r="AU906" s="218"/>
      <c r="AV906" s="114">
        <f t="shared" si="1044"/>
        <v>0</v>
      </c>
      <c r="AW906" s="113">
        <f t="shared" si="1045"/>
        <v>0</v>
      </c>
      <c r="AX906" s="210"/>
      <c r="AY906" s="111">
        <f t="shared" si="1046"/>
        <v>0</v>
      </c>
      <c r="AZ906" s="113">
        <f t="shared" si="1047"/>
        <v>0</v>
      </c>
      <c r="BA906" s="114">
        <f t="shared" si="1048"/>
        <v>0</v>
      </c>
      <c r="BB906" s="113">
        <f t="shared" si="1049"/>
        <v>0</v>
      </c>
      <c r="BC906" s="113">
        <f t="shared" si="1050"/>
        <v>0</v>
      </c>
      <c r="BD906" s="117">
        <f t="shared" si="1051"/>
        <v>0</v>
      </c>
    </row>
    <row r="907" spans="2:56" x14ac:dyDescent="0.3">
      <c r="B907" s="222" t="s">
        <v>121</v>
      </c>
      <c r="C907" s="78">
        <f>SUM(C908:C912)</f>
        <v>0</v>
      </c>
      <c r="D907" s="79">
        <f>SUM(D908:D912)</f>
        <v>0</v>
      </c>
      <c r="E907" s="69">
        <f t="shared" si="1037"/>
        <v>0</v>
      </c>
      <c r="F907" s="78">
        <f>SUM(F908:F912)</f>
        <v>0</v>
      </c>
      <c r="G907" s="79">
        <f>SUM(G908:G912)</f>
        <v>0</v>
      </c>
      <c r="H907" s="69">
        <f t="shared" si="1038"/>
        <v>0</v>
      </c>
      <c r="I907" s="78">
        <f>SUM(I908:I912)</f>
        <v>0</v>
      </c>
      <c r="J907" s="79">
        <f>SUM(J908:J912)</f>
        <v>0</v>
      </c>
      <c r="K907" s="69">
        <f t="shared" si="1039"/>
        <v>0</v>
      </c>
      <c r="L907" s="78">
        <f>SUM(L908:L912)</f>
        <v>0</v>
      </c>
      <c r="M907" s="80">
        <f>SUM(M908:M912)</f>
        <v>0</v>
      </c>
      <c r="N907" s="81">
        <f>SUM(N908:N912)</f>
        <v>0</v>
      </c>
      <c r="O907" s="78">
        <f>SUM(O908:O912)</f>
        <v>0</v>
      </c>
      <c r="P907" s="81">
        <f>SUM(P908:P912)</f>
        <v>0</v>
      </c>
      <c r="Q907" s="148">
        <f t="shared" si="1040"/>
        <v>0</v>
      </c>
      <c r="R907" s="81">
        <f>SUM(R908:R912)</f>
        <v>0</v>
      </c>
      <c r="S907" s="81">
        <f>SUM(S908:S912)</f>
        <v>0</v>
      </c>
      <c r="T907" s="149">
        <f t="shared" si="1052"/>
        <v>0</v>
      </c>
      <c r="U907" s="216"/>
      <c r="V907" s="78">
        <f>SUM(V908:V912)</f>
        <v>0</v>
      </c>
      <c r="W907" s="81">
        <f>SUM(W908:W912)</f>
        <v>0</v>
      </c>
      <c r="X907" s="148">
        <f t="shared" si="1041"/>
        <v>0</v>
      </c>
      <c r="Y907" s="81">
        <f>SUM(Y908:Y912)</f>
        <v>0</v>
      </c>
      <c r="Z907" s="81">
        <f>SUM(Z908:Z912)</f>
        <v>0</v>
      </c>
      <c r="AA907" s="149">
        <f t="shared" si="1053"/>
        <v>0</v>
      </c>
      <c r="AB907" s="216"/>
      <c r="AC907" s="78">
        <f>SUM(AC908:AC912)</f>
        <v>0</v>
      </c>
      <c r="AD907" s="81">
        <f>SUM(AD908:AD912)</f>
        <v>0</v>
      </c>
      <c r="AE907" s="148">
        <f t="shared" si="1042"/>
        <v>0</v>
      </c>
      <c r="AF907" s="81">
        <f>SUM(AF908:AF912)</f>
        <v>0</v>
      </c>
      <c r="AG907" s="81">
        <f>SUM(AG908:AG912)</f>
        <v>0</v>
      </c>
      <c r="AH907" s="149">
        <f t="shared" si="1054"/>
        <v>0</v>
      </c>
      <c r="AJ907" s="79">
        <f t="shared" ref="AJ907:AU907" si="1057">SUM(AJ908:AJ912)</f>
        <v>0</v>
      </c>
      <c r="AK907" s="80">
        <f t="shared" si="1057"/>
        <v>0</v>
      </c>
      <c r="AL907" s="81">
        <f t="shared" si="1057"/>
        <v>0</v>
      </c>
      <c r="AM907" s="80">
        <f t="shared" si="1057"/>
        <v>0</v>
      </c>
      <c r="AN907" s="81">
        <f t="shared" si="1057"/>
        <v>0</v>
      </c>
      <c r="AO907" s="80">
        <f t="shared" si="1057"/>
        <v>0</v>
      </c>
      <c r="AP907" s="81">
        <f t="shared" si="1057"/>
        <v>0</v>
      </c>
      <c r="AQ907" s="80">
        <f t="shared" si="1057"/>
        <v>0</v>
      </c>
      <c r="AR907" s="81">
        <f t="shared" si="1057"/>
        <v>0</v>
      </c>
      <c r="AS907" s="80">
        <f t="shared" si="1057"/>
        <v>0</v>
      </c>
      <c r="AT907" s="81">
        <f t="shared" si="1057"/>
        <v>0</v>
      </c>
      <c r="AU907" s="80">
        <f t="shared" si="1057"/>
        <v>0</v>
      </c>
      <c r="AV907" s="81">
        <f t="shared" si="1044"/>
        <v>0</v>
      </c>
      <c r="AW907" s="80">
        <f t="shared" si="1045"/>
        <v>0</v>
      </c>
      <c r="AX907" s="210"/>
      <c r="AY907" s="79">
        <f t="shared" si="1046"/>
        <v>0</v>
      </c>
      <c r="AZ907" s="80">
        <f t="shared" si="1047"/>
        <v>0</v>
      </c>
      <c r="BA907" s="81">
        <f t="shared" si="1048"/>
        <v>0</v>
      </c>
      <c r="BB907" s="80">
        <f t="shared" si="1049"/>
        <v>0</v>
      </c>
      <c r="BC907" s="80">
        <f t="shared" si="1050"/>
        <v>0</v>
      </c>
      <c r="BD907" s="86">
        <f t="shared" si="1051"/>
        <v>0</v>
      </c>
    </row>
    <row r="908" spans="2:56" x14ac:dyDescent="0.3">
      <c r="B908" s="211" t="s">
        <v>122</v>
      </c>
      <c r="C908" s="212"/>
      <c r="D908" s="213"/>
      <c r="E908" s="144">
        <f t="shared" si="1037"/>
        <v>0</v>
      </c>
      <c r="F908" s="212"/>
      <c r="G908" s="213"/>
      <c r="H908" s="144">
        <f t="shared" si="1038"/>
        <v>0</v>
      </c>
      <c r="I908" s="212"/>
      <c r="J908" s="213"/>
      <c r="K908" s="144">
        <f t="shared" si="1039"/>
        <v>0</v>
      </c>
      <c r="L908" s="212"/>
      <c r="M908" s="214"/>
      <c r="N908" s="215"/>
      <c r="O908" s="212"/>
      <c r="P908" s="215"/>
      <c r="Q908" s="139">
        <f t="shared" si="1040"/>
        <v>0</v>
      </c>
      <c r="R908" s="215"/>
      <c r="S908" s="215"/>
      <c r="T908" s="140">
        <f t="shared" si="1052"/>
        <v>0</v>
      </c>
      <c r="U908" s="216"/>
      <c r="V908" s="212"/>
      <c r="W908" s="215"/>
      <c r="X908" s="139">
        <f t="shared" si="1041"/>
        <v>0</v>
      </c>
      <c r="Y908" s="215"/>
      <c r="Z908" s="215"/>
      <c r="AA908" s="140">
        <f t="shared" si="1053"/>
        <v>0</v>
      </c>
      <c r="AB908" s="216"/>
      <c r="AC908" s="212"/>
      <c r="AD908" s="215"/>
      <c r="AE908" s="139">
        <f t="shared" si="1042"/>
        <v>0</v>
      </c>
      <c r="AF908" s="215"/>
      <c r="AG908" s="215"/>
      <c r="AH908" s="140">
        <f t="shared" si="1054"/>
        <v>0</v>
      </c>
      <c r="AJ908" s="217"/>
      <c r="AK908" s="218"/>
      <c r="AL908" s="219"/>
      <c r="AM908" s="218"/>
      <c r="AN908" s="219"/>
      <c r="AO908" s="218"/>
      <c r="AP908" s="219"/>
      <c r="AQ908" s="218"/>
      <c r="AR908" s="219"/>
      <c r="AS908" s="218"/>
      <c r="AT908" s="219"/>
      <c r="AU908" s="218"/>
      <c r="AV908" s="114">
        <f t="shared" si="1044"/>
        <v>0</v>
      </c>
      <c r="AW908" s="113">
        <f t="shared" si="1045"/>
        <v>0</v>
      </c>
      <c r="AX908" s="210"/>
      <c r="AY908" s="111">
        <f t="shared" si="1046"/>
        <v>0</v>
      </c>
      <c r="AZ908" s="113">
        <f t="shared" si="1047"/>
        <v>0</v>
      </c>
      <c r="BA908" s="114">
        <f t="shared" si="1048"/>
        <v>0</v>
      </c>
      <c r="BB908" s="113">
        <f t="shared" si="1049"/>
        <v>0</v>
      </c>
      <c r="BC908" s="113">
        <f t="shared" si="1050"/>
        <v>0</v>
      </c>
      <c r="BD908" s="117">
        <f t="shared" si="1051"/>
        <v>0</v>
      </c>
    </row>
    <row r="909" spans="2:56" x14ac:dyDescent="0.3">
      <c r="B909" s="211" t="s">
        <v>123</v>
      </c>
      <c r="C909" s="212"/>
      <c r="D909" s="213"/>
      <c r="E909" s="144">
        <f t="shared" si="1037"/>
        <v>0</v>
      </c>
      <c r="F909" s="212"/>
      <c r="G909" s="213"/>
      <c r="H909" s="144">
        <f t="shared" si="1038"/>
        <v>0</v>
      </c>
      <c r="I909" s="212"/>
      <c r="J909" s="213"/>
      <c r="K909" s="144">
        <f t="shared" si="1039"/>
        <v>0</v>
      </c>
      <c r="L909" s="212"/>
      <c r="M909" s="214"/>
      <c r="N909" s="215"/>
      <c r="O909" s="212"/>
      <c r="P909" s="215"/>
      <c r="Q909" s="139">
        <f t="shared" si="1040"/>
        <v>0</v>
      </c>
      <c r="R909" s="215"/>
      <c r="S909" s="215"/>
      <c r="T909" s="140">
        <f t="shared" si="1052"/>
        <v>0</v>
      </c>
      <c r="U909" s="216"/>
      <c r="V909" s="212"/>
      <c r="W909" s="215"/>
      <c r="X909" s="139">
        <f t="shared" si="1041"/>
        <v>0</v>
      </c>
      <c r="Y909" s="215"/>
      <c r="Z909" s="215"/>
      <c r="AA909" s="140">
        <f t="shared" si="1053"/>
        <v>0</v>
      </c>
      <c r="AB909" s="216"/>
      <c r="AC909" s="212"/>
      <c r="AD909" s="215"/>
      <c r="AE909" s="139">
        <f t="shared" si="1042"/>
        <v>0</v>
      </c>
      <c r="AF909" s="215"/>
      <c r="AG909" s="215"/>
      <c r="AH909" s="140">
        <f t="shared" si="1054"/>
        <v>0</v>
      </c>
      <c r="AJ909" s="217"/>
      <c r="AK909" s="218"/>
      <c r="AL909" s="219"/>
      <c r="AM909" s="218"/>
      <c r="AN909" s="219"/>
      <c r="AO909" s="218"/>
      <c r="AP909" s="219"/>
      <c r="AQ909" s="218"/>
      <c r="AR909" s="219"/>
      <c r="AS909" s="218"/>
      <c r="AT909" s="219"/>
      <c r="AU909" s="218"/>
      <c r="AV909" s="114">
        <f t="shared" si="1044"/>
        <v>0</v>
      </c>
      <c r="AW909" s="113">
        <f t="shared" si="1045"/>
        <v>0</v>
      </c>
      <c r="AX909" s="210"/>
      <c r="AY909" s="111">
        <f t="shared" si="1046"/>
        <v>0</v>
      </c>
      <c r="AZ909" s="113">
        <f t="shared" si="1047"/>
        <v>0</v>
      </c>
      <c r="BA909" s="114">
        <f t="shared" si="1048"/>
        <v>0</v>
      </c>
      <c r="BB909" s="113">
        <f t="shared" si="1049"/>
        <v>0</v>
      </c>
      <c r="BC909" s="113">
        <f t="shared" si="1050"/>
        <v>0</v>
      </c>
      <c r="BD909" s="117">
        <f t="shared" si="1051"/>
        <v>0</v>
      </c>
    </row>
    <row r="910" spans="2:56" x14ac:dyDescent="0.3">
      <c r="B910" s="211" t="s">
        <v>124</v>
      </c>
      <c r="C910" s="212"/>
      <c r="D910" s="213"/>
      <c r="E910" s="144">
        <f t="shared" si="1037"/>
        <v>0</v>
      </c>
      <c r="F910" s="212"/>
      <c r="G910" s="213"/>
      <c r="H910" s="144">
        <f t="shared" si="1038"/>
        <v>0</v>
      </c>
      <c r="I910" s="212"/>
      <c r="J910" s="213"/>
      <c r="K910" s="144">
        <f t="shared" si="1039"/>
        <v>0</v>
      </c>
      <c r="L910" s="212"/>
      <c r="M910" s="214"/>
      <c r="N910" s="215"/>
      <c r="O910" s="212"/>
      <c r="P910" s="215"/>
      <c r="Q910" s="139">
        <f t="shared" si="1040"/>
        <v>0</v>
      </c>
      <c r="R910" s="215"/>
      <c r="S910" s="215"/>
      <c r="T910" s="140">
        <f t="shared" si="1052"/>
        <v>0</v>
      </c>
      <c r="U910" s="216"/>
      <c r="V910" s="212"/>
      <c r="W910" s="215"/>
      <c r="X910" s="139">
        <f t="shared" si="1041"/>
        <v>0</v>
      </c>
      <c r="Y910" s="215"/>
      <c r="Z910" s="215"/>
      <c r="AA910" s="140">
        <f t="shared" si="1053"/>
        <v>0</v>
      </c>
      <c r="AB910" s="216"/>
      <c r="AC910" s="212"/>
      <c r="AD910" s="215"/>
      <c r="AE910" s="139">
        <f t="shared" si="1042"/>
        <v>0</v>
      </c>
      <c r="AF910" s="215"/>
      <c r="AG910" s="215"/>
      <c r="AH910" s="140">
        <f t="shared" si="1054"/>
        <v>0</v>
      </c>
      <c r="AJ910" s="217"/>
      <c r="AK910" s="218"/>
      <c r="AL910" s="219"/>
      <c r="AM910" s="218"/>
      <c r="AN910" s="219"/>
      <c r="AO910" s="218"/>
      <c r="AP910" s="219"/>
      <c r="AQ910" s="218"/>
      <c r="AR910" s="219"/>
      <c r="AS910" s="218"/>
      <c r="AT910" s="219"/>
      <c r="AU910" s="218"/>
      <c r="AV910" s="114">
        <f t="shared" si="1044"/>
        <v>0</v>
      </c>
      <c r="AW910" s="113">
        <f t="shared" si="1045"/>
        <v>0</v>
      </c>
      <c r="AX910" s="210"/>
      <c r="AY910" s="111">
        <f t="shared" si="1046"/>
        <v>0</v>
      </c>
      <c r="AZ910" s="113">
        <f t="shared" si="1047"/>
        <v>0</v>
      </c>
      <c r="BA910" s="114">
        <f t="shared" si="1048"/>
        <v>0</v>
      </c>
      <c r="BB910" s="113">
        <f t="shared" si="1049"/>
        <v>0</v>
      </c>
      <c r="BC910" s="113">
        <f t="shared" si="1050"/>
        <v>0</v>
      </c>
      <c r="BD910" s="117">
        <f t="shared" si="1051"/>
        <v>0</v>
      </c>
    </row>
    <row r="911" spans="2:56" x14ac:dyDescent="0.3">
      <c r="B911" s="211" t="s">
        <v>125</v>
      </c>
      <c r="C911" s="212"/>
      <c r="D911" s="213"/>
      <c r="E911" s="144">
        <f t="shared" si="1037"/>
        <v>0</v>
      </c>
      <c r="F911" s="212"/>
      <c r="G911" s="213"/>
      <c r="H911" s="144">
        <f t="shared" si="1038"/>
        <v>0</v>
      </c>
      <c r="I911" s="212"/>
      <c r="J911" s="213"/>
      <c r="K911" s="144">
        <f t="shared" si="1039"/>
        <v>0</v>
      </c>
      <c r="L911" s="212"/>
      <c r="M911" s="214"/>
      <c r="N911" s="215"/>
      <c r="O911" s="212"/>
      <c r="P911" s="215"/>
      <c r="Q911" s="139">
        <f t="shared" si="1040"/>
        <v>0</v>
      </c>
      <c r="R911" s="215"/>
      <c r="S911" s="215"/>
      <c r="T911" s="140">
        <f t="shared" si="1052"/>
        <v>0</v>
      </c>
      <c r="U911" s="216"/>
      <c r="V911" s="212"/>
      <c r="W911" s="215"/>
      <c r="X911" s="139">
        <f t="shared" si="1041"/>
        <v>0</v>
      </c>
      <c r="Y911" s="215"/>
      <c r="Z911" s="215"/>
      <c r="AA911" s="140">
        <f t="shared" si="1053"/>
        <v>0</v>
      </c>
      <c r="AB911" s="216"/>
      <c r="AC911" s="212"/>
      <c r="AD911" s="215"/>
      <c r="AE911" s="139">
        <f t="shared" si="1042"/>
        <v>0</v>
      </c>
      <c r="AF911" s="215"/>
      <c r="AG911" s="215"/>
      <c r="AH911" s="140">
        <f t="shared" si="1054"/>
        <v>0</v>
      </c>
      <c r="AJ911" s="217"/>
      <c r="AK911" s="218"/>
      <c r="AL911" s="219"/>
      <c r="AM911" s="218"/>
      <c r="AN911" s="219"/>
      <c r="AO911" s="218"/>
      <c r="AP911" s="219"/>
      <c r="AQ911" s="218"/>
      <c r="AR911" s="219"/>
      <c r="AS911" s="218"/>
      <c r="AT911" s="219"/>
      <c r="AU911" s="218"/>
      <c r="AV911" s="114">
        <f t="shared" si="1044"/>
        <v>0</v>
      </c>
      <c r="AW911" s="113">
        <f t="shared" si="1045"/>
        <v>0</v>
      </c>
      <c r="AX911" s="210"/>
      <c r="AY911" s="111">
        <f t="shared" si="1046"/>
        <v>0</v>
      </c>
      <c r="AZ911" s="113">
        <f t="shared" si="1047"/>
        <v>0</v>
      </c>
      <c r="BA911" s="114">
        <f t="shared" si="1048"/>
        <v>0</v>
      </c>
      <c r="BB911" s="113">
        <f t="shared" si="1049"/>
        <v>0</v>
      </c>
      <c r="BC911" s="113">
        <f t="shared" si="1050"/>
        <v>0</v>
      </c>
      <c r="BD911" s="117">
        <f t="shared" si="1051"/>
        <v>0</v>
      </c>
    </row>
    <row r="912" spans="2:56" x14ac:dyDescent="0.3">
      <c r="B912" s="211" t="s">
        <v>126</v>
      </c>
      <c r="C912" s="212"/>
      <c r="D912" s="213"/>
      <c r="E912" s="144">
        <f t="shared" si="1037"/>
        <v>0</v>
      </c>
      <c r="F912" s="212"/>
      <c r="G912" s="213"/>
      <c r="H912" s="144">
        <f t="shared" si="1038"/>
        <v>0</v>
      </c>
      <c r="I912" s="212"/>
      <c r="J912" s="213"/>
      <c r="K912" s="144">
        <f t="shared" si="1039"/>
        <v>0</v>
      </c>
      <c r="L912" s="212"/>
      <c r="M912" s="214"/>
      <c r="N912" s="215"/>
      <c r="O912" s="212"/>
      <c r="P912" s="215"/>
      <c r="Q912" s="139">
        <f t="shared" si="1040"/>
        <v>0</v>
      </c>
      <c r="R912" s="215"/>
      <c r="S912" s="215"/>
      <c r="T912" s="140">
        <f t="shared" si="1052"/>
        <v>0</v>
      </c>
      <c r="U912" s="216"/>
      <c r="V912" s="212"/>
      <c r="W912" s="215"/>
      <c r="X912" s="139">
        <f t="shared" si="1041"/>
        <v>0</v>
      </c>
      <c r="Y912" s="215"/>
      <c r="Z912" s="215"/>
      <c r="AA912" s="140">
        <f t="shared" si="1053"/>
        <v>0</v>
      </c>
      <c r="AB912" s="216"/>
      <c r="AC912" s="212"/>
      <c r="AD912" s="215"/>
      <c r="AE912" s="139">
        <f t="shared" si="1042"/>
        <v>0</v>
      </c>
      <c r="AF912" s="215"/>
      <c r="AG912" s="215"/>
      <c r="AH912" s="140">
        <f t="shared" si="1054"/>
        <v>0</v>
      </c>
      <c r="AJ912" s="217"/>
      <c r="AK912" s="218"/>
      <c r="AL912" s="219"/>
      <c r="AM912" s="218"/>
      <c r="AN912" s="219"/>
      <c r="AO912" s="218"/>
      <c r="AP912" s="219"/>
      <c r="AQ912" s="218"/>
      <c r="AR912" s="219"/>
      <c r="AS912" s="218"/>
      <c r="AT912" s="219"/>
      <c r="AU912" s="218"/>
      <c r="AV912" s="114">
        <f t="shared" si="1044"/>
        <v>0</v>
      </c>
      <c r="AW912" s="113">
        <f t="shared" si="1045"/>
        <v>0</v>
      </c>
      <c r="AX912" s="210"/>
      <c r="AY912" s="111">
        <f t="shared" si="1046"/>
        <v>0</v>
      </c>
      <c r="AZ912" s="113">
        <f t="shared" si="1047"/>
        <v>0</v>
      </c>
      <c r="BA912" s="114">
        <f t="shared" si="1048"/>
        <v>0</v>
      </c>
      <c r="BB912" s="113">
        <f t="shared" si="1049"/>
        <v>0</v>
      </c>
      <c r="BC912" s="113">
        <f t="shared" si="1050"/>
        <v>0</v>
      </c>
      <c r="BD912" s="117">
        <f t="shared" si="1051"/>
        <v>0</v>
      </c>
    </row>
    <row r="913" spans="2:56" x14ac:dyDescent="0.3">
      <c r="B913" s="222" t="s">
        <v>127</v>
      </c>
      <c r="C913" s="78">
        <f>SUM(C914)</f>
        <v>0</v>
      </c>
      <c r="D913" s="79">
        <f>SUM(D914)</f>
        <v>0</v>
      </c>
      <c r="E913" s="69">
        <f t="shared" si="1037"/>
        <v>0</v>
      </c>
      <c r="F913" s="78">
        <f>SUM(F914)</f>
        <v>0</v>
      </c>
      <c r="G913" s="79">
        <f>SUM(G914)</f>
        <v>0</v>
      </c>
      <c r="H913" s="69">
        <f t="shared" si="1038"/>
        <v>0</v>
      </c>
      <c r="I913" s="78">
        <f>SUM(I914)</f>
        <v>0</v>
      </c>
      <c r="J913" s="79">
        <f>SUM(J914)</f>
        <v>0</v>
      </c>
      <c r="K913" s="69">
        <f t="shared" si="1039"/>
        <v>0</v>
      </c>
      <c r="L913" s="78">
        <f>SUM(L914)</f>
        <v>0</v>
      </c>
      <c r="M913" s="80">
        <f>SUM(M914)</f>
        <v>0</v>
      </c>
      <c r="N913" s="81">
        <f>SUM(N914)</f>
        <v>0</v>
      </c>
      <c r="O913" s="78">
        <f>SUM(O914)</f>
        <v>0</v>
      </c>
      <c r="P913" s="81">
        <f>SUM(P914)</f>
        <v>0</v>
      </c>
      <c r="Q913" s="148">
        <f t="shared" si="1040"/>
        <v>0</v>
      </c>
      <c r="R913" s="81">
        <f>SUM(R914)</f>
        <v>0</v>
      </c>
      <c r="S913" s="81">
        <f>SUM(S914)</f>
        <v>0</v>
      </c>
      <c r="T913" s="149">
        <f t="shared" si="1052"/>
        <v>0</v>
      </c>
      <c r="U913" s="216"/>
      <c r="V913" s="78">
        <f>SUM(V914)</f>
        <v>0</v>
      </c>
      <c r="W913" s="81">
        <f>SUM(W914)</f>
        <v>0</v>
      </c>
      <c r="X913" s="148">
        <f t="shared" si="1041"/>
        <v>0</v>
      </c>
      <c r="Y913" s="81">
        <f>SUM(Y914)</f>
        <v>0</v>
      </c>
      <c r="Z913" s="81">
        <f>SUM(Z914)</f>
        <v>0</v>
      </c>
      <c r="AA913" s="149">
        <f t="shared" si="1053"/>
        <v>0</v>
      </c>
      <c r="AB913" s="216"/>
      <c r="AC913" s="78">
        <f>SUM(AC914)</f>
        <v>0</v>
      </c>
      <c r="AD913" s="81">
        <f>SUM(AD914)</f>
        <v>0</v>
      </c>
      <c r="AE913" s="148">
        <f t="shared" si="1042"/>
        <v>0</v>
      </c>
      <c r="AF913" s="81">
        <f>SUM(AF914)</f>
        <v>0</v>
      </c>
      <c r="AG913" s="81">
        <f>SUM(AG914)</f>
        <v>0</v>
      </c>
      <c r="AH913" s="149">
        <f t="shared" si="1054"/>
        <v>0</v>
      </c>
      <c r="AJ913" s="79">
        <f t="shared" ref="AJ913:AU913" si="1058">SUM(AJ914)</f>
        <v>0</v>
      </c>
      <c r="AK913" s="80">
        <f t="shared" si="1058"/>
        <v>0</v>
      </c>
      <c r="AL913" s="81">
        <f t="shared" si="1058"/>
        <v>0</v>
      </c>
      <c r="AM913" s="80">
        <f t="shared" si="1058"/>
        <v>0</v>
      </c>
      <c r="AN913" s="81">
        <f t="shared" si="1058"/>
        <v>0</v>
      </c>
      <c r="AO913" s="80">
        <f t="shared" si="1058"/>
        <v>0</v>
      </c>
      <c r="AP913" s="81">
        <f t="shared" si="1058"/>
        <v>0</v>
      </c>
      <c r="AQ913" s="80">
        <f t="shared" si="1058"/>
        <v>0</v>
      </c>
      <c r="AR913" s="81">
        <f t="shared" si="1058"/>
        <v>0</v>
      </c>
      <c r="AS913" s="80">
        <f t="shared" si="1058"/>
        <v>0</v>
      </c>
      <c r="AT913" s="81">
        <f t="shared" si="1058"/>
        <v>0</v>
      </c>
      <c r="AU913" s="80">
        <f t="shared" si="1058"/>
        <v>0</v>
      </c>
      <c r="AV913" s="81">
        <f t="shared" si="1044"/>
        <v>0</v>
      </c>
      <c r="AW913" s="80">
        <f t="shared" si="1045"/>
        <v>0</v>
      </c>
      <c r="AX913" s="210"/>
      <c r="AY913" s="79">
        <f t="shared" si="1046"/>
        <v>0</v>
      </c>
      <c r="AZ913" s="80">
        <f t="shared" si="1047"/>
        <v>0</v>
      </c>
      <c r="BA913" s="81">
        <f t="shared" si="1048"/>
        <v>0</v>
      </c>
      <c r="BB913" s="80">
        <f t="shared" si="1049"/>
        <v>0</v>
      </c>
      <c r="BC913" s="80">
        <f t="shared" si="1050"/>
        <v>0</v>
      </c>
      <c r="BD913" s="86">
        <f t="shared" si="1051"/>
        <v>0</v>
      </c>
    </row>
    <row r="914" spans="2:56" x14ac:dyDescent="0.3">
      <c r="B914" s="211" t="s">
        <v>105</v>
      </c>
      <c r="C914" s="212"/>
      <c r="D914" s="213"/>
      <c r="E914" s="144">
        <f t="shared" si="1037"/>
        <v>0</v>
      </c>
      <c r="F914" s="212"/>
      <c r="G914" s="213"/>
      <c r="H914" s="144">
        <f t="shared" si="1038"/>
        <v>0</v>
      </c>
      <c r="I914" s="212"/>
      <c r="J914" s="213"/>
      <c r="K914" s="144">
        <f t="shared" si="1039"/>
        <v>0</v>
      </c>
      <c r="L914" s="212"/>
      <c r="M914" s="214"/>
      <c r="N914" s="215"/>
      <c r="O914" s="212"/>
      <c r="P914" s="215"/>
      <c r="Q914" s="139">
        <f t="shared" si="1040"/>
        <v>0</v>
      </c>
      <c r="R914" s="215"/>
      <c r="S914" s="215"/>
      <c r="T914" s="140">
        <f t="shared" si="1052"/>
        <v>0</v>
      </c>
      <c r="U914" s="216"/>
      <c r="V914" s="212"/>
      <c r="W914" s="215"/>
      <c r="X914" s="139">
        <f t="shared" si="1041"/>
        <v>0</v>
      </c>
      <c r="Y914" s="215"/>
      <c r="Z914" s="215"/>
      <c r="AA914" s="140">
        <f t="shared" si="1053"/>
        <v>0</v>
      </c>
      <c r="AB914" s="216"/>
      <c r="AC914" s="212"/>
      <c r="AD914" s="215"/>
      <c r="AE914" s="139">
        <f t="shared" si="1042"/>
        <v>0</v>
      </c>
      <c r="AF914" s="215"/>
      <c r="AG914" s="215"/>
      <c r="AH914" s="140">
        <f t="shared" si="1054"/>
        <v>0</v>
      </c>
      <c r="AJ914" s="217"/>
      <c r="AK914" s="218"/>
      <c r="AL914" s="219"/>
      <c r="AM914" s="218"/>
      <c r="AN914" s="219"/>
      <c r="AO914" s="218"/>
      <c r="AP914" s="219"/>
      <c r="AQ914" s="218"/>
      <c r="AR914" s="219"/>
      <c r="AS914" s="218"/>
      <c r="AT914" s="219"/>
      <c r="AU914" s="218"/>
      <c r="AV914" s="114">
        <f t="shared" si="1044"/>
        <v>0</v>
      </c>
      <c r="AW914" s="113">
        <f t="shared" si="1045"/>
        <v>0</v>
      </c>
      <c r="AX914" s="210"/>
      <c r="AY914" s="111">
        <f t="shared" si="1046"/>
        <v>0</v>
      </c>
      <c r="AZ914" s="113">
        <f t="shared" si="1047"/>
        <v>0</v>
      </c>
      <c r="BA914" s="114">
        <f t="shared" si="1048"/>
        <v>0</v>
      </c>
      <c r="BB914" s="113">
        <f t="shared" si="1049"/>
        <v>0</v>
      </c>
      <c r="BC914" s="113">
        <f t="shared" si="1050"/>
        <v>0</v>
      </c>
      <c r="BD914" s="117">
        <f t="shared" si="1051"/>
        <v>0</v>
      </c>
    </row>
    <row r="915" spans="2:56" x14ac:dyDescent="0.3">
      <c r="B915" s="222" t="s">
        <v>128</v>
      </c>
      <c r="C915" s="78">
        <f>SUM(C916)</f>
        <v>0</v>
      </c>
      <c r="D915" s="79">
        <f>SUM(D916)</f>
        <v>0</v>
      </c>
      <c r="E915" s="69">
        <f t="shared" si="1037"/>
        <v>0</v>
      </c>
      <c r="F915" s="78">
        <f>SUM(F916)</f>
        <v>0</v>
      </c>
      <c r="G915" s="79">
        <f>SUM(G916)</f>
        <v>0</v>
      </c>
      <c r="H915" s="69">
        <f t="shared" si="1038"/>
        <v>0</v>
      </c>
      <c r="I915" s="78">
        <f>SUM(I916)</f>
        <v>0</v>
      </c>
      <c r="J915" s="79">
        <f>SUM(J916)</f>
        <v>0</v>
      </c>
      <c r="K915" s="69">
        <f t="shared" si="1039"/>
        <v>0</v>
      </c>
      <c r="L915" s="78">
        <f>SUM(L916)</f>
        <v>0</v>
      </c>
      <c r="M915" s="80">
        <f>SUM(M916)</f>
        <v>0</v>
      </c>
      <c r="N915" s="81">
        <f>SUM(N916)</f>
        <v>0</v>
      </c>
      <c r="O915" s="78">
        <f>SUM(O916)</f>
        <v>0</v>
      </c>
      <c r="P915" s="81">
        <f>SUM(P916)</f>
        <v>0</v>
      </c>
      <c r="Q915" s="148">
        <f t="shared" si="1040"/>
        <v>0</v>
      </c>
      <c r="R915" s="81">
        <f>SUM(R916)</f>
        <v>0</v>
      </c>
      <c r="S915" s="81">
        <f>SUM(S916)</f>
        <v>0</v>
      </c>
      <c r="T915" s="149">
        <f t="shared" si="1052"/>
        <v>0</v>
      </c>
      <c r="U915" s="216"/>
      <c r="V915" s="78">
        <f>SUM(V916)</f>
        <v>0</v>
      </c>
      <c r="W915" s="81">
        <f>SUM(W916)</f>
        <v>0</v>
      </c>
      <c r="X915" s="148">
        <f t="shared" si="1041"/>
        <v>0</v>
      </c>
      <c r="Y915" s="81">
        <f>SUM(Y916)</f>
        <v>0</v>
      </c>
      <c r="Z915" s="81">
        <f>SUM(Z916)</f>
        <v>0</v>
      </c>
      <c r="AA915" s="149">
        <f t="shared" si="1053"/>
        <v>0</v>
      </c>
      <c r="AB915" s="216"/>
      <c r="AC915" s="78">
        <f>SUM(AC916)</f>
        <v>0</v>
      </c>
      <c r="AD915" s="81">
        <f>SUM(AD916)</f>
        <v>0</v>
      </c>
      <c r="AE915" s="148">
        <f t="shared" si="1042"/>
        <v>0</v>
      </c>
      <c r="AF915" s="81">
        <f>SUM(AF916)</f>
        <v>0</v>
      </c>
      <c r="AG915" s="81">
        <f>SUM(AG916)</f>
        <v>0</v>
      </c>
      <c r="AH915" s="149">
        <f t="shared" si="1054"/>
        <v>0</v>
      </c>
      <c r="AJ915" s="79">
        <f t="shared" ref="AJ915:AU915" si="1059">SUM(AJ916)</f>
        <v>0</v>
      </c>
      <c r="AK915" s="80">
        <f t="shared" si="1059"/>
        <v>0</v>
      </c>
      <c r="AL915" s="81">
        <f t="shared" si="1059"/>
        <v>0</v>
      </c>
      <c r="AM915" s="80">
        <f t="shared" si="1059"/>
        <v>0</v>
      </c>
      <c r="AN915" s="81">
        <f t="shared" si="1059"/>
        <v>0</v>
      </c>
      <c r="AO915" s="80">
        <f t="shared" si="1059"/>
        <v>0</v>
      </c>
      <c r="AP915" s="81">
        <f t="shared" si="1059"/>
        <v>0</v>
      </c>
      <c r="AQ915" s="80">
        <f t="shared" si="1059"/>
        <v>0</v>
      </c>
      <c r="AR915" s="81">
        <f t="shared" si="1059"/>
        <v>0</v>
      </c>
      <c r="AS915" s="80">
        <f t="shared" si="1059"/>
        <v>0</v>
      </c>
      <c r="AT915" s="81">
        <f t="shared" si="1059"/>
        <v>0</v>
      </c>
      <c r="AU915" s="80">
        <f t="shared" si="1059"/>
        <v>0</v>
      </c>
      <c r="AV915" s="81">
        <f t="shared" si="1044"/>
        <v>0</v>
      </c>
      <c r="AW915" s="80">
        <f t="shared" si="1045"/>
        <v>0</v>
      </c>
      <c r="AX915" s="210"/>
      <c r="AY915" s="79">
        <f t="shared" si="1046"/>
        <v>0</v>
      </c>
      <c r="AZ915" s="80">
        <f t="shared" si="1047"/>
        <v>0</v>
      </c>
      <c r="BA915" s="81">
        <f t="shared" si="1048"/>
        <v>0</v>
      </c>
      <c r="BB915" s="80">
        <f t="shared" si="1049"/>
        <v>0</v>
      </c>
      <c r="BC915" s="80">
        <f t="shared" si="1050"/>
        <v>0</v>
      </c>
      <c r="BD915" s="86">
        <f t="shared" si="1051"/>
        <v>0</v>
      </c>
    </row>
    <row r="916" spans="2:56" x14ac:dyDescent="0.3">
      <c r="B916" s="211" t="s">
        <v>105</v>
      </c>
      <c r="C916" s="212"/>
      <c r="D916" s="213"/>
      <c r="E916" s="144">
        <f t="shared" si="1037"/>
        <v>0</v>
      </c>
      <c r="F916" s="212"/>
      <c r="G916" s="213"/>
      <c r="H916" s="144">
        <f t="shared" si="1038"/>
        <v>0</v>
      </c>
      <c r="I916" s="212"/>
      <c r="J916" s="213"/>
      <c r="K916" s="144">
        <f t="shared" si="1039"/>
        <v>0</v>
      </c>
      <c r="L916" s="212"/>
      <c r="M916" s="214"/>
      <c r="N916" s="215"/>
      <c r="O916" s="212"/>
      <c r="P916" s="215"/>
      <c r="Q916" s="139">
        <f t="shared" si="1040"/>
        <v>0</v>
      </c>
      <c r="R916" s="215"/>
      <c r="S916" s="215"/>
      <c r="T916" s="140">
        <f t="shared" si="1052"/>
        <v>0</v>
      </c>
      <c r="U916" s="216"/>
      <c r="V916" s="212"/>
      <c r="W916" s="215"/>
      <c r="X916" s="139">
        <f t="shared" si="1041"/>
        <v>0</v>
      </c>
      <c r="Y916" s="215"/>
      <c r="Z916" s="215"/>
      <c r="AA916" s="140">
        <f t="shared" si="1053"/>
        <v>0</v>
      </c>
      <c r="AB916" s="216"/>
      <c r="AC916" s="212"/>
      <c r="AD916" s="215"/>
      <c r="AE916" s="139">
        <f t="shared" si="1042"/>
        <v>0</v>
      </c>
      <c r="AF916" s="215"/>
      <c r="AG916" s="215"/>
      <c r="AH916" s="140">
        <f t="shared" si="1054"/>
        <v>0</v>
      </c>
      <c r="AJ916" s="217"/>
      <c r="AK916" s="218"/>
      <c r="AL916" s="219"/>
      <c r="AM916" s="218"/>
      <c r="AN916" s="219"/>
      <c r="AO916" s="218"/>
      <c r="AP916" s="219"/>
      <c r="AQ916" s="218"/>
      <c r="AR916" s="219"/>
      <c r="AS916" s="218"/>
      <c r="AT916" s="219"/>
      <c r="AU916" s="218"/>
      <c r="AV916" s="114">
        <f t="shared" si="1044"/>
        <v>0</v>
      </c>
      <c r="AW916" s="113">
        <f t="shared" si="1045"/>
        <v>0</v>
      </c>
      <c r="AX916" s="210"/>
      <c r="AY916" s="111">
        <f t="shared" si="1046"/>
        <v>0</v>
      </c>
      <c r="AZ916" s="113">
        <f t="shared" si="1047"/>
        <v>0</v>
      </c>
      <c r="BA916" s="114">
        <f t="shared" si="1048"/>
        <v>0</v>
      </c>
      <c r="BB916" s="113">
        <f t="shared" si="1049"/>
        <v>0</v>
      </c>
      <c r="BC916" s="113">
        <f t="shared" si="1050"/>
        <v>0</v>
      </c>
      <c r="BD916" s="117">
        <f t="shared" si="1051"/>
        <v>0</v>
      </c>
    </row>
    <row r="917" spans="2:56" x14ac:dyDescent="0.3">
      <c r="B917" s="222" t="s">
        <v>129</v>
      </c>
      <c r="C917" s="78">
        <f>SUM(C918)</f>
        <v>0</v>
      </c>
      <c r="D917" s="79">
        <f>SUM(D918)</f>
        <v>0</v>
      </c>
      <c r="E917" s="69">
        <f t="shared" si="1037"/>
        <v>0</v>
      </c>
      <c r="F917" s="78">
        <f>SUM(F918)</f>
        <v>0</v>
      </c>
      <c r="G917" s="79">
        <f>SUM(G918)</f>
        <v>0</v>
      </c>
      <c r="H917" s="69">
        <f t="shared" si="1038"/>
        <v>0</v>
      </c>
      <c r="I917" s="78">
        <f>SUM(I918)</f>
        <v>0</v>
      </c>
      <c r="J917" s="79">
        <f>SUM(J918)</f>
        <v>0</v>
      </c>
      <c r="K917" s="69">
        <f t="shared" si="1039"/>
        <v>0</v>
      </c>
      <c r="L917" s="78">
        <f>SUM(L918)</f>
        <v>0</v>
      </c>
      <c r="M917" s="80">
        <f>SUM(M918)</f>
        <v>0</v>
      </c>
      <c r="N917" s="81">
        <f>SUM(N918)</f>
        <v>0</v>
      </c>
      <c r="O917" s="78">
        <f>SUM(O918)</f>
        <v>0</v>
      </c>
      <c r="P917" s="81">
        <f>SUM(P918)</f>
        <v>0</v>
      </c>
      <c r="Q917" s="148">
        <f t="shared" si="1040"/>
        <v>0</v>
      </c>
      <c r="R917" s="81">
        <f>SUM(R918)</f>
        <v>0</v>
      </c>
      <c r="S917" s="81">
        <f>SUM(S918)</f>
        <v>0</v>
      </c>
      <c r="T917" s="149">
        <f t="shared" si="1052"/>
        <v>0</v>
      </c>
      <c r="U917" s="216"/>
      <c r="V917" s="78">
        <f>SUM(V918)</f>
        <v>0</v>
      </c>
      <c r="W917" s="81">
        <f>SUM(W918)</f>
        <v>0</v>
      </c>
      <c r="X917" s="148">
        <f t="shared" si="1041"/>
        <v>0</v>
      </c>
      <c r="Y917" s="81">
        <f>SUM(Y918)</f>
        <v>0</v>
      </c>
      <c r="Z917" s="81">
        <f>SUM(Z918)</f>
        <v>0</v>
      </c>
      <c r="AA917" s="149">
        <f t="shared" si="1053"/>
        <v>0</v>
      </c>
      <c r="AB917" s="216"/>
      <c r="AC917" s="78">
        <f>SUM(AC918)</f>
        <v>0</v>
      </c>
      <c r="AD917" s="81">
        <f>SUM(AD918)</f>
        <v>0</v>
      </c>
      <c r="AE917" s="148">
        <f t="shared" si="1042"/>
        <v>0</v>
      </c>
      <c r="AF917" s="81">
        <f>SUM(AF918)</f>
        <v>0</v>
      </c>
      <c r="AG917" s="81">
        <f>SUM(AG918)</f>
        <v>0</v>
      </c>
      <c r="AH917" s="149">
        <f t="shared" si="1054"/>
        <v>0</v>
      </c>
      <c r="AJ917" s="79">
        <f t="shared" ref="AJ917:AU917" si="1060">SUM(AJ918)</f>
        <v>0</v>
      </c>
      <c r="AK917" s="80">
        <f t="shared" si="1060"/>
        <v>0</v>
      </c>
      <c r="AL917" s="81">
        <f t="shared" si="1060"/>
        <v>0</v>
      </c>
      <c r="AM917" s="80">
        <f t="shared" si="1060"/>
        <v>0</v>
      </c>
      <c r="AN917" s="81">
        <f t="shared" si="1060"/>
        <v>0</v>
      </c>
      <c r="AO917" s="80">
        <f t="shared" si="1060"/>
        <v>0</v>
      </c>
      <c r="AP917" s="81">
        <f t="shared" si="1060"/>
        <v>0</v>
      </c>
      <c r="AQ917" s="80">
        <f t="shared" si="1060"/>
        <v>0</v>
      </c>
      <c r="AR917" s="81">
        <f t="shared" si="1060"/>
        <v>0</v>
      </c>
      <c r="AS917" s="80">
        <f t="shared" si="1060"/>
        <v>0</v>
      </c>
      <c r="AT917" s="81">
        <f t="shared" si="1060"/>
        <v>0</v>
      </c>
      <c r="AU917" s="80">
        <f t="shared" si="1060"/>
        <v>0</v>
      </c>
      <c r="AV917" s="81">
        <f t="shared" si="1044"/>
        <v>0</v>
      </c>
      <c r="AW917" s="80">
        <f t="shared" si="1045"/>
        <v>0</v>
      </c>
      <c r="AX917" s="210"/>
      <c r="AY917" s="79">
        <f t="shared" si="1046"/>
        <v>0</v>
      </c>
      <c r="AZ917" s="80">
        <f t="shared" si="1047"/>
        <v>0</v>
      </c>
      <c r="BA917" s="81">
        <f t="shared" si="1048"/>
        <v>0</v>
      </c>
      <c r="BB917" s="80">
        <f t="shared" si="1049"/>
        <v>0</v>
      </c>
      <c r="BC917" s="80">
        <f t="shared" si="1050"/>
        <v>0</v>
      </c>
      <c r="BD917" s="86">
        <f t="shared" si="1051"/>
        <v>0</v>
      </c>
    </row>
    <row r="918" spans="2:56" x14ac:dyDescent="0.3">
      <c r="B918" s="211" t="s">
        <v>105</v>
      </c>
      <c r="C918" s="212"/>
      <c r="D918" s="213"/>
      <c r="E918" s="144">
        <f t="shared" si="1037"/>
        <v>0</v>
      </c>
      <c r="F918" s="212"/>
      <c r="G918" s="213"/>
      <c r="H918" s="144">
        <f t="shared" si="1038"/>
        <v>0</v>
      </c>
      <c r="I918" s="212"/>
      <c r="J918" s="213"/>
      <c r="K918" s="144">
        <f t="shared" si="1039"/>
        <v>0</v>
      </c>
      <c r="L918" s="212"/>
      <c r="M918" s="214"/>
      <c r="N918" s="215"/>
      <c r="O918" s="212"/>
      <c r="P918" s="215"/>
      <c r="Q918" s="139">
        <f t="shared" si="1040"/>
        <v>0</v>
      </c>
      <c r="R918" s="215"/>
      <c r="S918" s="215"/>
      <c r="T918" s="140">
        <f t="shared" si="1052"/>
        <v>0</v>
      </c>
      <c r="U918" s="216"/>
      <c r="V918" s="212"/>
      <c r="W918" s="215"/>
      <c r="X918" s="139">
        <f t="shared" si="1041"/>
        <v>0</v>
      </c>
      <c r="Y918" s="215"/>
      <c r="Z918" s="215"/>
      <c r="AA918" s="140">
        <f t="shared" si="1053"/>
        <v>0</v>
      </c>
      <c r="AB918" s="216"/>
      <c r="AC918" s="212"/>
      <c r="AD918" s="215"/>
      <c r="AE918" s="139">
        <f t="shared" si="1042"/>
        <v>0</v>
      </c>
      <c r="AF918" s="215"/>
      <c r="AG918" s="215"/>
      <c r="AH918" s="140">
        <f t="shared" si="1054"/>
        <v>0</v>
      </c>
      <c r="AJ918" s="217"/>
      <c r="AK918" s="218"/>
      <c r="AL918" s="219"/>
      <c r="AM918" s="218"/>
      <c r="AN918" s="219"/>
      <c r="AO918" s="218"/>
      <c r="AP918" s="219"/>
      <c r="AQ918" s="218"/>
      <c r="AR918" s="219"/>
      <c r="AS918" s="218"/>
      <c r="AT918" s="219"/>
      <c r="AU918" s="218"/>
      <c r="AV918" s="114">
        <f t="shared" si="1044"/>
        <v>0</v>
      </c>
      <c r="AW918" s="113">
        <f t="shared" si="1045"/>
        <v>0</v>
      </c>
      <c r="AX918" s="210"/>
      <c r="AY918" s="111">
        <f t="shared" si="1046"/>
        <v>0</v>
      </c>
      <c r="AZ918" s="113">
        <f t="shared" si="1047"/>
        <v>0</v>
      </c>
      <c r="BA918" s="114">
        <f t="shared" si="1048"/>
        <v>0</v>
      </c>
      <c r="BB918" s="113">
        <f t="shared" si="1049"/>
        <v>0</v>
      </c>
      <c r="BC918" s="113">
        <f t="shared" si="1050"/>
        <v>0</v>
      </c>
      <c r="BD918" s="117">
        <f t="shared" si="1051"/>
        <v>0</v>
      </c>
    </row>
    <row r="919" spans="2:56" x14ac:dyDescent="0.3">
      <c r="B919" s="222" t="s">
        <v>130</v>
      </c>
      <c r="C919" s="78">
        <f>SUM(C920)</f>
        <v>0</v>
      </c>
      <c r="D919" s="79">
        <f>SUM(D920)</f>
        <v>0</v>
      </c>
      <c r="E919" s="69">
        <f t="shared" si="1037"/>
        <v>0</v>
      </c>
      <c r="F919" s="78">
        <f>SUM(F920)</f>
        <v>0</v>
      </c>
      <c r="G919" s="79">
        <f>SUM(G920)</f>
        <v>0</v>
      </c>
      <c r="H919" s="69">
        <f t="shared" si="1038"/>
        <v>0</v>
      </c>
      <c r="I919" s="78">
        <f>SUM(I920)</f>
        <v>0</v>
      </c>
      <c r="J919" s="79">
        <f>SUM(J920)</f>
        <v>0</v>
      </c>
      <c r="K919" s="69">
        <f t="shared" si="1039"/>
        <v>0</v>
      </c>
      <c r="L919" s="78">
        <f>SUM(L920)</f>
        <v>0</v>
      </c>
      <c r="M919" s="80">
        <f>SUM(M920)</f>
        <v>0</v>
      </c>
      <c r="N919" s="81">
        <f>SUM(N920)</f>
        <v>0</v>
      </c>
      <c r="O919" s="78">
        <f>SUM(O920)</f>
        <v>0</v>
      </c>
      <c r="P919" s="81">
        <f>SUM(P920)</f>
        <v>0</v>
      </c>
      <c r="Q919" s="148">
        <f t="shared" si="1040"/>
        <v>0</v>
      </c>
      <c r="R919" s="81">
        <f>SUM(R920)</f>
        <v>0</v>
      </c>
      <c r="S919" s="81">
        <f>SUM(S920)</f>
        <v>0</v>
      </c>
      <c r="T919" s="149">
        <f t="shared" si="1052"/>
        <v>0</v>
      </c>
      <c r="U919" s="216"/>
      <c r="V919" s="78">
        <f>SUM(V920)</f>
        <v>0</v>
      </c>
      <c r="W919" s="81">
        <f>SUM(W920)</f>
        <v>0</v>
      </c>
      <c r="X919" s="148">
        <f t="shared" si="1041"/>
        <v>0</v>
      </c>
      <c r="Y919" s="81">
        <f>SUM(Y920)</f>
        <v>0</v>
      </c>
      <c r="Z919" s="81">
        <f>SUM(Z920)</f>
        <v>0</v>
      </c>
      <c r="AA919" s="149">
        <f t="shared" si="1053"/>
        <v>0</v>
      </c>
      <c r="AB919" s="216"/>
      <c r="AC919" s="78">
        <f>SUM(AC920)</f>
        <v>0</v>
      </c>
      <c r="AD919" s="81">
        <f>SUM(AD920)</f>
        <v>0</v>
      </c>
      <c r="AE919" s="148">
        <f t="shared" si="1042"/>
        <v>0</v>
      </c>
      <c r="AF919" s="81">
        <f>SUM(AF920)</f>
        <v>0</v>
      </c>
      <c r="AG919" s="81">
        <f>SUM(AG920)</f>
        <v>0</v>
      </c>
      <c r="AH919" s="149">
        <f t="shared" si="1054"/>
        <v>0</v>
      </c>
      <c r="AJ919" s="79">
        <f t="shared" ref="AJ919:AU919" si="1061">SUM(AJ920)</f>
        <v>0</v>
      </c>
      <c r="AK919" s="80">
        <f t="shared" si="1061"/>
        <v>0</v>
      </c>
      <c r="AL919" s="81">
        <f t="shared" si="1061"/>
        <v>0</v>
      </c>
      <c r="AM919" s="80">
        <f t="shared" si="1061"/>
        <v>0</v>
      </c>
      <c r="AN919" s="81">
        <f t="shared" si="1061"/>
        <v>0</v>
      </c>
      <c r="AO919" s="80">
        <f t="shared" si="1061"/>
        <v>0</v>
      </c>
      <c r="AP919" s="81">
        <f t="shared" si="1061"/>
        <v>0</v>
      </c>
      <c r="AQ919" s="80">
        <f t="shared" si="1061"/>
        <v>0</v>
      </c>
      <c r="AR919" s="81">
        <f t="shared" si="1061"/>
        <v>0</v>
      </c>
      <c r="AS919" s="80">
        <f t="shared" si="1061"/>
        <v>0</v>
      </c>
      <c r="AT919" s="81">
        <f t="shared" si="1061"/>
        <v>0</v>
      </c>
      <c r="AU919" s="80">
        <f t="shared" si="1061"/>
        <v>0</v>
      </c>
      <c r="AV919" s="81">
        <f t="shared" si="1044"/>
        <v>0</v>
      </c>
      <c r="AW919" s="80">
        <f t="shared" si="1045"/>
        <v>0</v>
      </c>
      <c r="AX919" s="210"/>
      <c r="AY919" s="79">
        <f t="shared" si="1046"/>
        <v>0</v>
      </c>
      <c r="AZ919" s="80">
        <f t="shared" si="1047"/>
        <v>0</v>
      </c>
      <c r="BA919" s="81">
        <f t="shared" si="1048"/>
        <v>0</v>
      </c>
      <c r="BB919" s="80">
        <f t="shared" si="1049"/>
        <v>0</v>
      </c>
      <c r="BC919" s="80">
        <f t="shared" si="1050"/>
        <v>0</v>
      </c>
      <c r="BD919" s="86">
        <f t="shared" si="1051"/>
        <v>0</v>
      </c>
    </row>
    <row r="920" spans="2:56" x14ac:dyDescent="0.3">
      <c r="B920" s="211" t="s">
        <v>105</v>
      </c>
      <c r="C920" s="212"/>
      <c r="D920" s="213"/>
      <c r="E920" s="144">
        <f t="shared" si="1037"/>
        <v>0</v>
      </c>
      <c r="F920" s="212"/>
      <c r="G920" s="213"/>
      <c r="H920" s="144">
        <f t="shared" si="1038"/>
        <v>0</v>
      </c>
      <c r="I920" s="212"/>
      <c r="J920" s="213"/>
      <c r="K920" s="144">
        <f t="shared" si="1039"/>
        <v>0</v>
      </c>
      <c r="L920" s="212"/>
      <c r="M920" s="214"/>
      <c r="N920" s="215"/>
      <c r="O920" s="212"/>
      <c r="P920" s="215"/>
      <c r="Q920" s="139">
        <f t="shared" si="1040"/>
        <v>0</v>
      </c>
      <c r="R920" s="215"/>
      <c r="S920" s="215"/>
      <c r="T920" s="140">
        <f t="shared" si="1052"/>
        <v>0</v>
      </c>
      <c r="U920" s="216"/>
      <c r="V920" s="212"/>
      <c r="W920" s="215"/>
      <c r="X920" s="139">
        <f t="shared" si="1041"/>
        <v>0</v>
      </c>
      <c r="Y920" s="215"/>
      <c r="Z920" s="215"/>
      <c r="AA920" s="140">
        <f t="shared" si="1053"/>
        <v>0</v>
      </c>
      <c r="AB920" s="216"/>
      <c r="AC920" s="212"/>
      <c r="AD920" s="215"/>
      <c r="AE920" s="139">
        <f t="shared" si="1042"/>
        <v>0</v>
      </c>
      <c r="AF920" s="215"/>
      <c r="AG920" s="215"/>
      <c r="AH920" s="140">
        <f t="shared" si="1054"/>
        <v>0</v>
      </c>
      <c r="AJ920" s="217"/>
      <c r="AK920" s="218"/>
      <c r="AL920" s="219"/>
      <c r="AM920" s="218"/>
      <c r="AN920" s="219"/>
      <c r="AO920" s="218"/>
      <c r="AP920" s="219"/>
      <c r="AQ920" s="218"/>
      <c r="AR920" s="219"/>
      <c r="AS920" s="218"/>
      <c r="AT920" s="219"/>
      <c r="AU920" s="218"/>
      <c r="AV920" s="114">
        <f t="shared" si="1044"/>
        <v>0</v>
      </c>
      <c r="AW920" s="113">
        <f t="shared" si="1045"/>
        <v>0</v>
      </c>
      <c r="AX920" s="210"/>
      <c r="AY920" s="111">
        <f t="shared" si="1046"/>
        <v>0</v>
      </c>
      <c r="AZ920" s="113">
        <f t="shared" si="1047"/>
        <v>0</v>
      </c>
      <c r="BA920" s="114">
        <f t="shared" si="1048"/>
        <v>0</v>
      </c>
      <c r="BB920" s="113">
        <f t="shared" si="1049"/>
        <v>0</v>
      </c>
      <c r="BC920" s="113">
        <f t="shared" si="1050"/>
        <v>0</v>
      </c>
      <c r="BD920" s="117">
        <f t="shared" si="1051"/>
        <v>0</v>
      </c>
    </row>
    <row r="921" spans="2:56" x14ac:dyDescent="0.3">
      <c r="B921" s="222" t="s">
        <v>131</v>
      </c>
      <c r="C921" s="78">
        <f>SUM(C922)</f>
        <v>0</v>
      </c>
      <c r="D921" s="79">
        <f>SUM(D922)</f>
        <v>0</v>
      </c>
      <c r="E921" s="69">
        <f t="shared" si="1037"/>
        <v>0</v>
      </c>
      <c r="F921" s="78">
        <f>SUM(F922)</f>
        <v>0</v>
      </c>
      <c r="G921" s="79">
        <f>SUM(G922)</f>
        <v>0</v>
      </c>
      <c r="H921" s="69">
        <f t="shared" si="1038"/>
        <v>0</v>
      </c>
      <c r="I921" s="78">
        <f>SUM(I922)</f>
        <v>0</v>
      </c>
      <c r="J921" s="79">
        <f>SUM(J922)</f>
        <v>0</v>
      </c>
      <c r="K921" s="69">
        <f t="shared" si="1039"/>
        <v>0</v>
      </c>
      <c r="L921" s="78">
        <f>SUM(L922)</f>
        <v>0</v>
      </c>
      <c r="M921" s="80">
        <f>SUM(M922)</f>
        <v>0</v>
      </c>
      <c r="N921" s="81">
        <f>SUM(N922)</f>
        <v>0</v>
      </c>
      <c r="O921" s="78">
        <f>SUM(O922)</f>
        <v>0</v>
      </c>
      <c r="P921" s="81">
        <f>SUM(P922)</f>
        <v>0</v>
      </c>
      <c r="Q921" s="148">
        <f t="shared" si="1040"/>
        <v>0</v>
      </c>
      <c r="R921" s="81">
        <f>SUM(R922)</f>
        <v>0</v>
      </c>
      <c r="S921" s="81">
        <f>SUM(S922)</f>
        <v>0</v>
      </c>
      <c r="T921" s="149">
        <f t="shared" si="1052"/>
        <v>0</v>
      </c>
      <c r="U921" s="216"/>
      <c r="V921" s="78">
        <f>SUM(V922)</f>
        <v>0</v>
      </c>
      <c r="W921" s="81">
        <f>SUM(W922)</f>
        <v>0</v>
      </c>
      <c r="X921" s="148">
        <f t="shared" si="1041"/>
        <v>0</v>
      </c>
      <c r="Y921" s="81">
        <f>SUM(Y922)</f>
        <v>0</v>
      </c>
      <c r="Z921" s="81">
        <f>SUM(Z922)</f>
        <v>0</v>
      </c>
      <c r="AA921" s="149">
        <f t="shared" si="1053"/>
        <v>0</v>
      </c>
      <c r="AB921" s="216"/>
      <c r="AC921" s="78">
        <f>SUM(AC922)</f>
        <v>0</v>
      </c>
      <c r="AD921" s="81">
        <f>SUM(AD922)</f>
        <v>0</v>
      </c>
      <c r="AE921" s="148">
        <f t="shared" si="1042"/>
        <v>0</v>
      </c>
      <c r="AF921" s="81">
        <f>SUM(AF922)</f>
        <v>0</v>
      </c>
      <c r="AG921" s="81">
        <f>SUM(AG922)</f>
        <v>0</v>
      </c>
      <c r="AH921" s="149">
        <f t="shared" si="1054"/>
        <v>0</v>
      </c>
      <c r="AJ921" s="79">
        <f t="shared" ref="AJ921:AU921" si="1062">SUM(AJ922)</f>
        <v>0</v>
      </c>
      <c r="AK921" s="80">
        <f t="shared" si="1062"/>
        <v>0</v>
      </c>
      <c r="AL921" s="81">
        <f t="shared" si="1062"/>
        <v>0</v>
      </c>
      <c r="AM921" s="80">
        <f t="shared" si="1062"/>
        <v>0</v>
      </c>
      <c r="AN921" s="81">
        <f t="shared" si="1062"/>
        <v>0</v>
      </c>
      <c r="AO921" s="80">
        <f t="shared" si="1062"/>
        <v>0</v>
      </c>
      <c r="AP921" s="81">
        <f t="shared" si="1062"/>
        <v>0</v>
      </c>
      <c r="AQ921" s="80">
        <f t="shared" si="1062"/>
        <v>0</v>
      </c>
      <c r="AR921" s="81">
        <f t="shared" si="1062"/>
        <v>0</v>
      </c>
      <c r="AS921" s="80">
        <f t="shared" si="1062"/>
        <v>0</v>
      </c>
      <c r="AT921" s="81">
        <f t="shared" si="1062"/>
        <v>0</v>
      </c>
      <c r="AU921" s="80">
        <f t="shared" si="1062"/>
        <v>0</v>
      </c>
      <c r="AV921" s="81">
        <f t="shared" si="1044"/>
        <v>0</v>
      </c>
      <c r="AW921" s="80">
        <f t="shared" si="1045"/>
        <v>0</v>
      </c>
      <c r="AX921" s="210"/>
      <c r="AY921" s="79">
        <f t="shared" si="1046"/>
        <v>0</v>
      </c>
      <c r="AZ921" s="80">
        <f t="shared" si="1047"/>
        <v>0</v>
      </c>
      <c r="BA921" s="81">
        <f t="shared" si="1048"/>
        <v>0</v>
      </c>
      <c r="BB921" s="80">
        <f t="shared" si="1049"/>
        <v>0</v>
      </c>
      <c r="BC921" s="80">
        <f t="shared" si="1050"/>
        <v>0</v>
      </c>
      <c r="BD921" s="86">
        <f t="shared" si="1051"/>
        <v>0</v>
      </c>
    </row>
    <row r="922" spans="2:56" x14ac:dyDescent="0.3">
      <c r="B922" s="211" t="s">
        <v>105</v>
      </c>
      <c r="C922" s="212"/>
      <c r="D922" s="213"/>
      <c r="E922" s="144">
        <f t="shared" si="1037"/>
        <v>0</v>
      </c>
      <c r="F922" s="212"/>
      <c r="G922" s="213"/>
      <c r="H922" s="144">
        <f t="shared" si="1038"/>
        <v>0</v>
      </c>
      <c r="I922" s="212"/>
      <c r="J922" s="213"/>
      <c r="K922" s="144">
        <f t="shared" si="1039"/>
        <v>0</v>
      </c>
      <c r="L922" s="212"/>
      <c r="M922" s="214"/>
      <c r="N922" s="215"/>
      <c r="O922" s="212"/>
      <c r="P922" s="215"/>
      <c r="Q922" s="139">
        <f t="shared" si="1040"/>
        <v>0</v>
      </c>
      <c r="R922" s="215"/>
      <c r="S922" s="215"/>
      <c r="T922" s="140">
        <f t="shared" si="1052"/>
        <v>0</v>
      </c>
      <c r="U922" s="216"/>
      <c r="V922" s="212"/>
      <c r="W922" s="215"/>
      <c r="X922" s="139">
        <f t="shared" si="1041"/>
        <v>0</v>
      </c>
      <c r="Y922" s="215"/>
      <c r="Z922" s="215"/>
      <c r="AA922" s="140">
        <f t="shared" si="1053"/>
        <v>0</v>
      </c>
      <c r="AB922" s="216"/>
      <c r="AC922" s="212"/>
      <c r="AD922" s="215"/>
      <c r="AE922" s="139">
        <f t="shared" si="1042"/>
        <v>0</v>
      </c>
      <c r="AF922" s="215"/>
      <c r="AG922" s="215"/>
      <c r="AH922" s="140">
        <f t="shared" si="1054"/>
        <v>0</v>
      </c>
      <c r="AJ922" s="217"/>
      <c r="AK922" s="218"/>
      <c r="AL922" s="219"/>
      <c r="AM922" s="218"/>
      <c r="AN922" s="219"/>
      <c r="AO922" s="218"/>
      <c r="AP922" s="219"/>
      <c r="AQ922" s="218"/>
      <c r="AR922" s="219"/>
      <c r="AS922" s="218"/>
      <c r="AT922" s="219"/>
      <c r="AU922" s="218"/>
      <c r="AV922" s="114">
        <f t="shared" si="1044"/>
        <v>0</v>
      </c>
      <c r="AW922" s="113">
        <f t="shared" si="1045"/>
        <v>0</v>
      </c>
      <c r="AX922" s="210"/>
      <c r="AY922" s="111">
        <f t="shared" si="1046"/>
        <v>0</v>
      </c>
      <c r="AZ922" s="113">
        <f t="shared" si="1047"/>
        <v>0</v>
      </c>
      <c r="BA922" s="114">
        <f t="shared" si="1048"/>
        <v>0</v>
      </c>
      <c r="BB922" s="113">
        <f t="shared" si="1049"/>
        <v>0</v>
      </c>
      <c r="BC922" s="113">
        <f t="shared" si="1050"/>
        <v>0</v>
      </c>
      <c r="BD922" s="117">
        <f t="shared" si="1051"/>
        <v>0</v>
      </c>
    </row>
    <row r="923" spans="2:56" x14ac:dyDescent="0.3">
      <c r="B923" s="222" t="s">
        <v>132</v>
      </c>
      <c r="C923" s="78">
        <f>SUM(C924)</f>
        <v>0</v>
      </c>
      <c r="D923" s="79">
        <f>SUM(D924)</f>
        <v>0</v>
      </c>
      <c r="E923" s="69">
        <f t="shared" si="1037"/>
        <v>0</v>
      </c>
      <c r="F923" s="78">
        <f>SUM(F924)</f>
        <v>0</v>
      </c>
      <c r="G923" s="79">
        <f>SUM(G924)</f>
        <v>0</v>
      </c>
      <c r="H923" s="69">
        <f t="shared" si="1038"/>
        <v>0</v>
      </c>
      <c r="I923" s="78">
        <f>SUM(I924)</f>
        <v>0</v>
      </c>
      <c r="J923" s="79">
        <f>SUM(J924)</f>
        <v>0</v>
      </c>
      <c r="K923" s="69">
        <f t="shared" si="1039"/>
        <v>0</v>
      </c>
      <c r="L923" s="78">
        <f>SUM(L924)</f>
        <v>0</v>
      </c>
      <c r="M923" s="80">
        <f>SUM(M924)</f>
        <v>0</v>
      </c>
      <c r="N923" s="81">
        <f>SUM(N924)</f>
        <v>0</v>
      </c>
      <c r="O923" s="78">
        <f>SUM(O924)</f>
        <v>0</v>
      </c>
      <c r="P923" s="81">
        <f>SUM(P924)</f>
        <v>0</v>
      </c>
      <c r="Q923" s="148">
        <f t="shared" si="1040"/>
        <v>0</v>
      </c>
      <c r="R923" s="81">
        <f>SUM(R924)</f>
        <v>0</v>
      </c>
      <c r="S923" s="81">
        <f>SUM(S924)</f>
        <v>0</v>
      </c>
      <c r="T923" s="149">
        <f t="shared" si="1052"/>
        <v>0</v>
      </c>
      <c r="U923" s="216"/>
      <c r="V923" s="78">
        <f>SUM(V924)</f>
        <v>0</v>
      </c>
      <c r="W923" s="81">
        <f>SUM(W924)</f>
        <v>0</v>
      </c>
      <c r="X923" s="148">
        <f t="shared" si="1041"/>
        <v>0</v>
      </c>
      <c r="Y923" s="81">
        <f>SUM(Y924)</f>
        <v>0</v>
      </c>
      <c r="Z923" s="81">
        <f>SUM(Z924)</f>
        <v>0</v>
      </c>
      <c r="AA923" s="149">
        <f t="shared" si="1053"/>
        <v>0</v>
      </c>
      <c r="AB923" s="216"/>
      <c r="AC923" s="78">
        <f>SUM(AC924)</f>
        <v>0</v>
      </c>
      <c r="AD923" s="81">
        <f>SUM(AD924)</f>
        <v>0</v>
      </c>
      <c r="AE923" s="148">
        <f t="shared" si="1042"/>
        <v>0</v>
      </c>
      <c r="AF923" s="81">
        <f>SUM(AF924)</f>
        <v>0</v>
      </c>
      <c r="AG923" s="81">
        <f>SUM(AG924)</f>
        <v>0</v>
      </c>
      <c r="AH923" s="149">
        <f t="shared" si="1054"/>
        <v>0</v>
      </c>
      <c r="AJ923" s="79">
        <f t="shared" ref="AJ923:AU923" si="1063">SUM(AJ924)</f>
        <v>0</v>
      </c>
      <c r="AK923" s="80">
        <f t="shared" si="1063"/>
        <v>0</v>
      </c>
      <c r="AL923" s="81">
        <f t="shared" si="1063"/>
        <v>0</v>
      </c>
      <c r="AM923" s="80">
        <f t="shared" si="1063"/>
        <v>0</v>
      </c>
      <c r="AN923" s="81">
        <f t="shared" si="1063"/>
        <v>0</v>
      </c>
      <c r="AO923" s="80">
        <f t="shared" si="1063"/>
        <v>0</v>
      </c>
      <c r="AP923" s="81">
        <f t="shared" si="1063"/>
        <v>0</v>
      </c>
      <c r="AQ923" s="80">
        <f t="shared" si="1063"/>
        <v>0</v>
      </c>
      <c r="AR923" s="81">
        <f t="shared" si="1063"/>
        <v>0</v>
      </c>
      <c r="AS923" s="80">
        <f t="shared" si="1063"/>
        <v>0</v>
      </c>
      <c r="AT923" s="81">
        <f t="shared" si="1063"/>
        <v>0</v>
      </c>
      <c r="AU923" s="80">
        <f t="shared" si="1063"/>
        <v>0</v>
      </c>
      <c r="AV923" s="81">
        <f t="shared" si="1044"/>
        <v>0</v>
      </c>
      <c r="AW923" s="80">
        <f t="shared" si="1045"/>
        <v>0</v>
      </c>
      <c r="AX923" s="210"/>
      <c r="AY923" s="79">
        <f t="shared" si="1046"/>
        <v>0</v>
      </c>
      <c r="AZ923" s="80">
        <f t="shared" si="1047"/>
        <v>0</v>
      </c>
      <c r="BA923" s="81">
        <f t="shared" si="1048"/>
        <v>0</v>
      </c>
      <c r="BB923" s="80">
        <f t="shared" si="1049"/>
        <v>0</v>
      </c>
      <c r="BC923" s="80">
        <f t="shared" si="1050"/>
        <v>0</v>
      </c>
      <c r="BD923" s="86">
        <f t="shared" si="1051"/>
        <v>0</v>
      </c>
    </row>
    <row r="924" spans="2:56" x14ac:dyDescent="0.3">
      <c r="B924" s="211" t="s">
        <v>105</v>
      </c>
      <c r="C924" s="212"/>
      <c r="D924" s="213"/>
      <c r="E924" s="144">
        <f t="shared" si="1037"/>
        <v>0</v>
      </c>
      <c r="F924" s="212"/>
      <c r="G924" s="213"/>
      <c r="H924" s="144">
        <f t="shared" si="1038"/>
        <v>0</v>
      </c>
      <c r="I924" s="212"/>
      <c r="J924" s="213"/>
      <c r="K924" s="144">
        <f t="shared" si="1039"/>
        <v>0</v>
      </c>
      <c r="L924" s="212"/>
      <c r="M924" s="214"/>
      <c r="N924" s="215"/>
      <c r="O924" s="212"/>
      <c r="P924" s="215"/>
      <c r="Q924" s="139">
        <f t="shared" si="1040"/>
        <v>0</v>
      </c>
      <c r="R924" s="215"/>
      <c r="S924" s="215"/>
      <c r="T924" s="140">
        <f t="shared" si="1052"/>
        <v>0</v>
      </c>
      <c r="U924" s="216"/>
      <c r="V924" s="212"/>
      <c r="W924" s="215"/>
      <c r="X924" s="139">
        <f t="shared" si="1041"/>
        <v>0</v>
      </c>
      <c r="Y924" s="215"/>
      <c r="Z924" s="215"/>
      <c r="AA924" s="140">
        <f t="shared" si="1053"/>
        <v>0</v>
      </c>
      <c r="AB924" s="216"/>
      <c r="AC924" s="212"/>
      <c r="AD924" s="215"/>
      <c r="AE924" s="139">
        <f t="shared" si="1042"/>
        <v>0</v>
      </c>
      <c r="AF924" s="215"/>
      <c r="AG924" s="215"/>
      <c r="AH924" s="140">
        <f t="shared" si="1054"/>
        <v>0</v>
      </c>
      <c r="AJ924" s="217"/>
      <c r="AK924" s="218"/>
      <c r="AL924" s="219"/>
      <c r="AM924" s="218"/>
      <c r="AN924" s="219"/>
      <c r="AO924" s="218"/>
      <c r="AP924" s="219"/>
      <c r="AQ924" s="218"/>
      <c r="AR924" s="219"/>
      <c r="AS924" s="218"/>
      <c r="AT924" s="219"/>
      <c r="AU924" s="218"/>
      <c r="AV924" s="114">
        <f t="shared" si="1044"/>
        <v>0</v>
      </c>
      <c r="AW924" s="113">
        <f t="shared" si="1045"/>
        <v>0</v>
      </c>
      <c r="AX924" s="210"/>
      <c r="AY924" s="111">
        <f t="shared" si="1046"/>
        <v>0</v>
      </c>
      <c r="AZ924" s="113">
        <f t="shared" si="1047"/>
        <v>0</v>
      </c>
      <c r="BA924" s="114">
        <f t="shared" si="1048"/>
        <v>0</v>
      </c>
      <c r="BB924" s="113">
        <f t="shared" si="1049"/>
        <v>0</v>
      </c>
      <c r="BC924" s="113">
        <f t="shared" si="1050"/>
        <v>0</v>
      </c>
      <c r="BD924" s="117">
        <f t="shared" si="1051"/>
        <v>0</v>
      </c>
    </row>
    <row r="925" spans="2:56" x14ac:dyDescent="0.3">
      <c r="B925" s="222" t="s">
        <v>133</v>
      </c>
      <c r="C925" s="78">
        <f>SUM(C926)</f>
        <v>0</v>
      </c>
      <c r="D925" s="79">
        <f>SUM(D926)</f>
        <v>0</v>
      </c>
      <c r="E925" s="69">
        <f t="shared" si="1037"/>
        <v>0</v>
      </c>
      <c r="F925" s="78">
        <f>SUM(F926)</f>
        <v>0</v>
      </c>
      <c r="G925" s="79">
        <f>SUM(G926)</f>
        <v>0</v>
      </c>
      <c r="H925" s="69">
        <f t="shared" si="1038"/>
        <v>0</v>
      </c>
      <c r="I925" s="78">
        <f>SUM(I926)</f>
        <v>0</v>
      </c>
      <c r="J925" s="79">
        <f>SUM(J926)</f>
        <v>0</v>
      </c>
      <c r="K925" s="69">
        <f t="shared" si="1039"/>
        <v>0</v>
      </c>
      <c r="L925" s="78">
        <f>SUM(L926)</f>
        <v>0</v>
      </c>
      <c r="M925" s="80">
        <f>SUM(M926)</f>
        <v>0</v>
      </c>
      <c r="N925" s="81">
        <f>SUM(N926)</f>
        <v>0</v>
      </c>
      <c r="O925" s="78">
        <f>SUM(O926)</f>
        <v>0</v>
      </c>
      <c r="P925" s="81">
        <f>SUM(P926)</f>
        <v>0</v>
      </c>
      <c r="Q925" s="148">
        <f t="shared" si="1040"/>
        <v>0</v>
      </c>
      <c r="R925" s="81">
        <f>SUM(R926)</f>
        <v>0</v>
      </c>
      <c r="S925" s="81">
        <f>SUM(S926)</f>
        <v>0</v>
      </c>
      <c r="T925" s="149">
        <f t="shared" si="1052"/>
        <v>0</v>
      </c>
      <c r="U925" s="216"/>
      <c r="V925" s="78">
        <f>SUM(V926)</f>
        <v>0</v>
      </c>
      <c r="W925" s="81">
        <f>SUM(W926)</f>
        <v>0</v>
      </c>
      <c r="X925" s="148">
        <f t="shared" si="1041"/>
        <v>0</v>
      </c>
      <c r="Y925" s="81">
        <f>SUM(Y926)</f>
        <v>0</v>
      </c>
      <c r="Z925" s="81">
        <f>SUM(Z926)</f>
        <v>0</v>
      </c>
      <c r="AA925" s="149">
        <f t="shared" si="1053"/>
        <v>0</v>
      </c>
      <c r="AB925" s="216"/>
      <c r="AC925" s="78">
        <f>SUM(AC926)</f>
        <v>0</v>
      </c>
      <c r="AD925" s="81">
        <f>SUM(AD926)</f>
        <v>0</v>
      </c>
      <c r="AE925" s="148">
        <f t="shared" si="1042"/>
        <v>0</v>
      </c>
      <c r="AF925" s="81">
        <f>SUM(AF926)</f>
        <v>0</v>
      </c>
      <c r="AG925" s="81">
        <f>SUM(AG926)</f>
        <v>0</v>
      </c>
      <c r="AH925" s="149">
        <f t="shared" si="1054"/>
        <v>0</v>
      </c>
      <c r="AJ925" s="79">
        <f t="shared" ref="AJ925:AU925" si="1064">SUM(AJ926)</f>
        <v>0</v>
      </c>
      <c r="AK925" s="80">
        <f t="shared" si="1064"/>
        <v>0</v>
      </c>
      <c r="AL925" s="81">
        <f t="shared" si="1064"/>
        <v>0</v>
      </c>
      <c r="AM925" s="80">
        <f t="shared" si="1064"/>
        <v>0</v>
      </c>
      <c r="AN925" s="81">
        <f t="shared" si="1064"/>
        <v>0</v>
      </c>
      <c r="AO925" s="80">
        <f t="shared" si="1064"/>
        <v>0</v>
      </c>
      <c r="AP925" s="81">
        <f t="shared" si="1064"/>
        <v>0</v>
      </c>
      <c r="AQ925" s="80">
        <f t="shared" si="1064"/>
        <v>0</v>
      </c>
      <c r="AR925" s="81">
        <f t="shared" si="1064"/>
        <v>0</v>
      </c>
      <c r="AS925" s="80">
        <f t="shared" si="1064"/>
        <v>0</v>
      </c>
      <c r="AT925" s="81">
        <f t="shared" si="1064"/>
        <v>0</v>
      </c>
      <c r="AU925" s="80">
        <f t="shared" si="1064"/>
        <v>0</v>
      </c>
      <c r="AV925" s="81">
        <f t="shared" si="1044"/>
        <v>0</v>
      </c>
      <c r="AW925" s="80">
        <f t="shared" si="1045"/>
        <v>0</v>
      </c>
      <c r="AX925" s="210"/>
      <c r="AY925" s="79">
        <f t="shared" si="1046"/>
        <v>0</v>
      </c>
      <c r="AZ925" s="80">
        <f t="shared" si="1047"/>
        <v>0</v>
      </c>
      <c r="BA925" s="81">
        <f t="shared" si="1048"/>
        <v>0</v>
      </c>
      <c r="BB925" s="80">
        <f t="shared" si="1049"/>
        <v>0</v>
      </c>
      <c r="BC925" s="80">
        <f t="shared" si="1050"/>
        <v>0</v>
      </c>
      <c r="BD925" s="86">
        <f t="shared" si="1051"/>
        <v>0</v>
      </c>
    </row>
    <row r="926" spans="2:56" x14ac:dyDescent="0.3">
      <c r="B926" s="211" t="s">
        <v>105</v>
      </c>
      <c r="C926" s="212"/>
      <c r="D926" s="213"/>
      <c r="E926" s="144">
        <f t="shared" si="1037"/>
        <v>0</v>
      </c>
      <c r="F926" s="212"/>
      <c r="G926" s="213"/>
      <c r="H926" s="144">
        <f t="shared" si="1038"/>
        <v>0</v>
      </c>
      <c r="I926" s="212"/>
      <c r="J926" s="213"/>
      <c r="K926" s="144">
        <f t="shared" si="1039"/>
        <v>0</v>
      </c>
      <c r="L926" s="212"/>
      <c r="M926" s="214"/>
      <c r="N926" s="215"/>
      <c r="O926" s="212"/>
      <c r="P926" s="215"/>
      <c r="Q926" s="139">
        <f t="shared" si="1040"/>
        <v>0</v>
      </c>
      <c r="R926" s="215"/>
      <c r="S926" s="215"/>
      <c r="T926" s="140">
        <f t="shared" si="1052"/>
        <v>0</v>
      </c>
      <c r="U926" s="216"/>
      <c r="V926" s="212"/>
      <c r="W926" s="215"/>
      <c r="X926" s="139">
        <f t="shared" si="1041"/>
        <v>0</v>
      </c>
      <c r="Y926" s="215"/>
      <c r="Z926" s="215"/>
      <c r="AA926" s="140">
        <f t="shared" si="1053"/>
        <v>0</v>
      </c>
      <c r="AB926" s="216"/>
      <c r="AC926" s="212"/>
      <c r="AD926" s="215"/>
      <c r="AE926" s="139">
        <f t="shared" si="1042"/>
        <v>0</v>
      </c>
      <c r="AF926" s="215"/>
      <c r="AG926" s="215"/>
      <c r="AH926" s="140">
        <f t="shared" si="1054"/>
        <v>0</v>
      </c>
      <c r="AJ926" s="217"/>
      <c r="AK926" s="218"/>
      <c r="AL926" s="219"/>
      <c r="AM926" s="218"/>
      <c r="AN926" s="219"/>
      <c r="AO926" s="218"/>
      <c r="AP926" s="219"/>
      <c r="AQ926" s="218"/>
      <c r="AR926" s="219"/>
      <c r="AS926" s="218"/>
      <c r="AT926" s="219"/>
      <c r="AU926" s="218"/>
      <c r="AV926" s="114">
        <f t="shared" si="1044"/>
        <v>0</v>
      </c>
      <c r="AW926" s="113">
        <f t="shared" si="1045"/>
        <v>0</v>
      </c>
      <c r="AX926" s="210"/>
      <c r="AY926" s="111">
        <f t="shared" si="1046"/>
        <v>0</v>
      </c>
      <c r="AZ926" s="113">
        <f t="shared" si="1047"/>
        <v>0</v>
      </c>
      <c r="BA926" s="114">
        <f t="shared" si="1048"/>
        <v>0</v>
      </c>
      <c r="BB926" s="113">
        <f t="shared" si="1049"/>
        <v>0</v>
      </c>
      <c r="BC926" s="113">
        <f t="shared" si="1050"/>
        <v>0</v>
      </c>
      <c r="BD926" s="117">
        <f t="shared" si="1051"/>
        <v>0</v>
      </c>
    </row>
    <row r="927" spans="2:56" x14ac:dyDescent="0.3">
      <c r="B927" s="222" t="s">
        <v>134</v>
      </c>
      <c r="C927" s="78">
        <f>SUM(C928)</f>
        <v>0</v>
      </c>
      <c r="D927" s="79">
        <f>SUM(D928)</f>
        <v>0</v>
      </c>
      <c r="E927" s="69">
        <f t="shared" si="1037"/>
        <v>0</v>
      </c>
      <c r="F927" s="78">
        <f>SUM(F928)</f>
        <v>0</v>
      </c>
      <c r="G927" s="79">
        <f>SUM(G928)</f>
        <v>0</v>
      </c>
      <c r="H927" s="69">
        <f t="shared" si="1038"/>
        <v>0</v>
      </c>
      <c r="I927" s="78">
        <f>SUM(I928)</f>
        <v>0</v>
      </c>
      <c r="J927" s="79">
        <f>SUM(J928)</f>
        <v>0</v>
      </c>
      <c r="K927" s="69">
        <f t="shared" si="1039"/>
        <v>0</v>
      </c>
      <c r="L927" s="78">
        <f>SUM(L928)</f>
        <v>0</v>
      </c>
      <c r="M927" s="80">
        <f>SUM(M928)</f>
        <v>0</v>
      </c>
      <c r="N927" s="81">
        <f>SUM(N928)</f>
        <v>0</v>
      </c>
      <c r="O927" s="78">
        <f>SUM(O928)</f>
        <v>0</v>
      </c>
      <c r="P927" s="81">
        <f>SUM(P928)</f>
        <v>0</v>
      </c>
      <c r="Q927" s="148">
        <f t="shared" si="1040"/>
        <v>0</v>
      </c>
      <c r="R927" s="81">
        <f>SUM(R928)</f>
        <v>0</v>
      </c>
      <c r="S927" s="81">
        <f>SUM(S928)</f>
        <v>0</v>
      </c>
      <c r="T927" s="149">
        <f t="shared" si="1052"/>
        <v>0</v>
      </c>
      <c r="U927" s="216"/>
      <c r="V927" s="78">
        <f>SUM(V928)</f>
        <v>0</v>
      </c>
      <c r="W927" s="81">
        <f>SUM(W928)</f>
        <v>0</v>
      </c>
      <c r="X927" s="148">
        <f t="shared" si="1041"/>
        <v>0</v>
      </c>
      <c r="Y927" s="81">
        <f>SUM(Y928)</f>
        <v>0</v>
      </c>
      <c r="Z927" s="81">
        <f>SUM(Z928)</f>
        <v>0</v>
      </c>
      <c r="AA927" s="149">
        <f t="shared" si="1053"/>
        <v>0</v>
      </c>
      <c r="AB927" s="216"/>
      <c r="AC927" s="78">
        <f>SUM(AC928)</f>
        <v>0</v>
      </c>
      <c r="AD927" s="81">
        <f>SUM(AD928)</f>
        <v>0</v>
      </c>
      <c r="AE927" s="148">
        <f t="shared" si="1042"/>
        <v>0</v>
      </c>
      <c r="AF927" s="81">
        <f>SUM(AF928)</f>
        <v>0</v>
      </c>
      <c r="AG927" s="81">
        <f>SUM(AG928)</f>
        <v>0</v>
      </c>
      <c r="AH927" s="149">
        <f t="shared" si="1054"/>
        <v>0</v>
      </c>
      <c r="AJ927" s="79">
        <f t="shared" ref="AJ927:AU927" si="1065">SUM(AJ928)</f>
        <v>0</v>
      </c>
      <c r="AK927" s="80">
        <f t="shared" si="1065"/>
        <v>0</v>
      </c>
      <c r="AL927" s="81">
        <f t="shared" si="1065"/>
        <v>0</v>
      </c>
      <c r="AM927" s="80">
        <f t="shared" si="1065"/>
        <v>0</v>
      </c>
      <c r="AN927" s="81">
        <f t="shared" si="1065"/>
        <v>0</v>
      </c>
      <c r="AO927" s="80">
        <f t="shared" si="1065"/>
        <v>0</v>
      </c>
      <c r="AP927" s="81">
        <f t="shared" si="1065"/>
        <v>0</v>
      </c>
      <c r="AQ927" s="80">
        <f t="shared" si="1065"/>
        <v>0</v>
      </c>
      <c r="AR927" s="81">
        <f t="shared" si="1065"/>
        <v>0</v>
      </c>
      <c r="AS927" s="80">
        <f t="shared" si="1065"/>
        <v>0</v>
      </c>
      <c r="AT927" s="81">
        <f t="shared" si="1065"/>
        <v>0</v>
      </c>
      <c r="AU927" s="80">
        <f t="shared" si="1065"/>
        <v>0</v>
      </c>
      <c r="AV927" s="81">
        <f t="shared" si="1044"/>
        <v>0</v>
      </c>
      <c r="AW927" s="80">
        <f t="shared" si="1045"/>
        <v>0</v>
      </c>
      <c r="AX927" s="210"/>
      <c r="AY927" s="79">
        <f t="shared" si="1046"/>
        <v>0</v>
      </c>
      <c r="AZ927" s="80">
        <f t="shared" si="1047"/>
        <v>0</v>
      </c>
      <c r="BA927" s="81">
        <f t="shared" si="1048"/>
        <v>0</v>
      </c>
      <c r="BB927" s="80">
        <f t="shared" si="1049"/>
        <v>0</v>
      </c>
      <c r="BC927" s="80">
        <f t="shared" si="1050"/>
        <v>0</v>
      </c>
      <c r="BD927" s="86">
        <f t="shared" si="1051"/>
        <v>0</v>
      </c>
    </row>
    <row r="928" spans="2:56" x14ac:dyDescent="0.3">
      <c r="B928" s="211" t="s">
        <v>135</v>
      </c>
      <c r="C928" s="212"/>
      <c r="D928" s="213"/>
      <c r="E928" s="144">
        <f t="shared" si="1037"/>
        <v>0</v>
      </c>
      <c r="F928" s="212"/>
      <c r="G928" s="213"/>
      <c r="H928" s="144">
        <f t="shared" si="1038"/>
        <v>0</v>
      </c>
      <c r="I928" s="212"/>
      <c r="J928" s="213"/>
      <c r="K928" s="144">
        <f t="shared" si="1039"/>
        <v>0</v>
      </c>
      <c r="L928" s="212"/>
      <c r="M928" s="214"/>
      <c r="N928" s="215"/>
      <c r="O928" s="212"/>
      <c r="P928" s="215"/>
      <c r="Q928" s="139">
        <f t="shared" si="1040"/>
        <v>0</v>
      </c>
      <c r="R928" s="215"/>
      <c r="S928" s="215"/>
      <c r="T928" s="140">
        <f t="shared" si="1052"/>
        <v>0</v>
      </c>
      <c r="U928" s="216"/>
      <c r="V928" s="212"/>
      <c r="W928" s="215"/>
      <c r="X928" s="139">
        <f t="shared" si="1041"/>
        <v>0</v>
      </c>
      <c r="Y928" s="215"/>
      <c r="Z928" s="215"/>
      <c r="AA928" s="140">
        <f t="shared" si="1053"/>
        <v>0</v>
      </c>
      <c r="AB928" s="216"/>
      <c r="AC928" s="212"/>
      <c r="AD928" s="215"/>
      <c r="AE928" s="139">
        <f t="shared" si="1042"/>
        <v>0</v>
      </c>
      <c r="AF928" s="215"/>
      <c r="AG928" s="215"/>
      <c r="AH928" s="140">
        <f t="shared" si="1054"/>
        <v>0</v>
      </c>
      <c r="AJ928" s="217"/>
      <c r="AK928" s="218"/>
      <c r="AL928" s="219"/>
      <c r="AM928" s="218"/>
      <c r="AN928" s="219"/>
      <c r="AO928" s="218"/>
      <c r="AP928" s="219"/>
      <c r="AQ928" s="218"/>
      <c r="AR928" s="219"/>
      <c r="AS928" s="218"/>
      <c r="AT928" s="219"/>
      <c r="AU928" s="218"/>
      <c r="AV928" s="114">
        <f t="shared" si="1044"/>
        <v>0</v>
      </c>
      <c r="AW928" s="113">
        <f t="shared" si="1045"/>
        <v>0</v>
      </c>
      <c r="AX928" s="210"/>
      <c r="AY928" s="111">
        <f t="shared" si="1046"/>
        <v>0</v>
      </c>
      <c r="AZ928" s="113">
        <f t="shared" si="1047"/>
        <v>0</v>
      </c>
      <c r="BA928" s="114">
        <f t="shared" si="1048"/>
        <v>0</v>
      </c>
      <c r="BB928" s="113">
        <f t="shared" si="1049"/>
        <v>0</v>
      </c>
      <c r="BC928" s="113">
        <f t="shared" si="1050"/>
        <v>0</v>
      </c>
      <c r="BD928" s="117">
        <f t="shared" si="1051"/>
        <v>0</v>
      </c>
    </row>
    <row r="929" spans="2:56" x14ac:dyDescent="0.3">
      <c r="B929" s="222" t="s">
        <v>136</v>
      </c>
      <c r="C929" s="78">
        <f>SUM(C930)</f>
        <v>0</v>
      </c>
      <c r="D929" s="79">
        <f>SUM(D930)</f>
        <v>0</v>
      </c>
      <c r="E929" s="69">
        <f t="shared" si="1037"/>
        <v>0</v>
      </c>
      <c r="F929" s="78">
        <f>SUM(F930)</f>
        <v>0</v>
      </c>
      <c r="G929" s="79">
        <f>SUM(G930)</f>
        <v>0</v>
      </c>
      <c r="H929" s="69">
        <f t="shared" si="1038"/>
        <v>0</v>
      </c>
      <c r="I929" s="78">
        <f>SUM(I930)</f>
        <v>0</v>
      </c>
      <c r="J929" s="79">
        <f>SUM(J930)</f>
        <v>0</v>
      </c>
      <c r="K929" s="69">
        <f t="shared" si="1039"/>
        <v>0</v>
      </c>
      <c r="L929" s="78">
        <f>SUM(L930)</f>
        <v>0</v>
      </c>
      <c r="M929" s="80">
        <f>SUM(M930)</f>
        <v>0</v>
      </c>
      <c r="N929" s="81">
        <f>SUM(N930)</f>
        <v>0</v>
      </c>
      <c r="O929" s="78">
        <f>SUM(O930)</f>
        <v>0</v>
      </c>
      <c r="P929" s="81">
        <f>SUM(P930)</f>
        <v>0</v>
      </c>
      <c r="Q929" s="148">
        <f t="shared" si="1040"/>
        <v>0</v>
      </c>
      <c r="R929" s="81">
        <f>SUM(R930)</f>
        <v>0</v>
      </c>
      <c r="S929" s="81">
        <f>SUM(S930)</f>
        <v>0</v>
      </c>
      <c r="T929" s="149">
        <f t="shared" si="1052"/>
        <v>0</v>
      </c>
      <c r="U929" s="216"/>
      <c r="V929" s="78">
        <f>SUM(V930)</f>
        <v>0</v>
      </c>
      <c r="W929" s="81">
        <f>SUM(W930)</f>
        <v>0</v>
      </c>
      <c r="X929" s="148">
        <f t="shared" si="1041"/>
        <v>0</v>
      </c>
      <c r="Y929" s="81">
        <f>SUM(Y930)</f>
        <v>0</v>
      </c>
      <c r="Z929" s="81">
        <f>SUM(Z930)</f>
        <v>0</v>
      </c>
      <c r="AA929" s="149">
        <f t="shared" si="1053"/>
        <v>0</v>
      </c>
      <c r="AB929" s="216"/>
      <c r="AC929" s="78">
        <f>SUM(AC930)</f>
        <v>0</v>
      </c>
      <c r="AD929" s="81">
        <f>SUM(AD930)</f>
        <v>0</v>
      </c>
      <c r="AE929" s="148">
        <f t="shared" si="1042"/>
        <v>0</v>
      </c>
      <c r="AF929" s="81">
        <f>SUM(AF930)</f>
        <v>0</v>
      </c>
      <c r="AG929" s="81">
        <f>SUM(AG930)</f>
        <v>0</v>
      </c>
      <c r="AH929" s="149">
        <f t="shared" si="1054"/>
        <v>0</v>
      </c>
      <c r="AJ929" s="79">
        <f t="shared" ref="AJ929:AU929" si="1066">SUM(AJ930)</f>
        <v>0</v>
      </c>
      <c r="AK929" s="80">
        <f t="shared" si="1066"/>
        <v>0</v>
      </c>
      <c r="AL929" s="81">
        <f t="shared" si="1066"/>
        <v>0</v>
      </c>
      <c r="AM929" s="80">
        <f t="shared" si="1066"/>
        <v>0</v>
      </c>
      <c r="AN929" s="81">
        <f t="shared" si="1066"/>
        <v>0</v>
      </c>
      <c r="AO929" s="80">
        <f t="shared" si="1066"/>
        <v>0</v>
      </c>
      <c r="AP929" s="81">
        <f t="shared" si="1066"/>
        <v>0</v>
      </c>
      <c r="AQ929" s="80">
        <f t="shared" si="1066"/>
        <v>0</v>
      </c>
      <c r="AR929" s="81">
        <f t="shared" si="1066"/>
        <v>0</v>
      </c>
      <c r="AS929" s="80">
        <f t="shared" si="1066"/>
        <v>0</v>
      </c>
      <c r="AT929" s="81">
        <f t="shared" si="1066"/>
        <v>0</v>
      </c>
      <c r="AU929" s="80">
        <f t="shared" si="1066"/>
        <v>0</v>
      </c>
      <c r="AV929" s="81">
        <f t="shared" si="1044"/>
        <v>0</v>
      </c>
      <c r="AW929" s="80">
        <f t="shared" si="1045"/>
        <v>0</v>
      </c>
      <c r="AX929" s="210"/>
      <c r="AY929" s="79">
        <f t="shared" si="1046"/>
        <v>0</v>
      </c>
      <c r="AZ929" s="80">
        <f t="shared" si="1047"/>
        <v>0</v>
      </c>
      <c r="BA929" s="81">
        <f t="shared" si="1048"/>
        <v>0</v>
      </c>
      <c r="BB929" s="80">
        <f t="shared" si="1049"/>
        <v>0</v>
      </c>
      <c r="BC929" s="80">
        <f t="shared" si="1050"/>
        <v>0</v>
      </c>
      <c r="BD929" s="86">
        <f t="shared" si="1051"/>
        <v>0</v>
      </c>
    </row>
    <row r="930" spans="2:56" x14ac:dyDescent="0.3">
      <c r="B930" s="211" t="s">
        <v>105</v>
      </c>
      <c r="C930" s="212"/>
      <c r="D930" s="213"/>
      <c r="E930" s="144">
        <f t="shared" si="1037"/>
        <v>0</v>
      </c>
      <c r="F930" s="212"/>
      <c r="G930" s="213"/>
      <c r="H930" s="144">
        <f t="shared" si="1038"/>
        <v>0</v>
      </c>
      <c r="I930" s="212"/>
      <c r="J930" s="213"/>
      <c r="K930" s="144">
        <f t="shared" si="1039"/>
        <v>0</v>
      </c>
      <c r="L930" s="212"/>
      <c r="M930" s="214"/>
      <c r="N930" s="215"/>
      <c r="O930" s="212"/>
      <c r="P930" s="215"/>
      <c r="Q930" s="139">
        <f t="shared" si="1040"/>
        <v>0</v>
      </c>
      <c r="R930" s="215"/>
      <c r="S930" s="215"/>
      <c r="T930" s="140">
        <f t="shared" si="1052"/>
        <v>0</v>
      </c>
      <c r="U930" s="216"/>
      <c r="V930" s="212"/>
      <c r="W930" s="215"/>
      <c r="X930" s="139">
        <f t="shared" si="1041"/>
        <v>0</v>
      </c>
      <c r="Y930" s="215"/>
      <c r="Z930" s="215"/>
      <c r="AA930" s="140">
        <f t="shared" si="1053"/>
        <v>0</v>
      </c>
      <c r="AB930" s="216"/>
      <c r="AC930" s="212"/>
      <c r="AD930" s="215"/>
      <c r="AE930" s="139">
        <f t="shared" si="1042"/>
        <v>0</v>
      </c>
      <c r="AF930" s="215"/>
      <c r="AG930" s="215"/>
      <c r="AH930" s="140">
        <f t="shared" si="1054"/>
        <v>0</v>
      </c>
      <c r="AJ930" s="217"/>
      <c r="AK930" s="218"/>
      <c r="AL930" s="219"/>
      <c r="AM930" s="218"/>
      <c r="AN930" s="219"/>
      <c r="AO930" s="218"/>
      <c r="AP930" s="219"/>
      <c r="AQ930" s="218"/>
      <c r="AR930" s="219"/>
      <c r="AS930" s="218"/>
      <c r="AT930" s="219"/>
      <c r="AU930" s="218"/>
      <c r="AV930" s="114">
        <f t="shared" si="1044"/>
        <v>0</v>
      </c>
      <c r="AW930" s="113">
        <f t="shared" si="1045"/>
        <v>0</v>
      </c>
      <c r="AX930" s="210"/>
      <c r="AY930" s="111">
        <f t="shared" si="1046"/>
        <v>0</v>
      </c>
      <c r="AZ930" s="113">
        <f t="shared" si="1047"/>
        <v>0</v>
      </c>
      <c r="BA930" s="114">
        <f t="shared" si="1048"/>
        <v>0</v>
      </c>
      <c r="BB930" s="113">
        <f t="shared" si="1049"/>
        <v>0</v>
      </c>
      <c r="BC930" s="113">
        <f t="shared" si="1050"/>
        <v>0</v>
      </c>
      <c r="BD930" s="117">
        <f t="shared" si="1051"/>
        <v>0</v>
      </c>
    </row>
    <row r="931" spans="2:56" x14ac:dyDescent="0.3">
      <c r="B931" s="222" t="s">
        <v>137</v>
      </c>
      <c r="C931" s="78">
        <f>SUM(C932)</f>
        <v>0</v>
      </c>
      <c r="D931" s="79">
        <f>SUM(D932)</f>
        <v>0</v>
      </c>
      <c r="E931" s="69">
        <f t="shared" si="1037"/>
        <v>0</v>
      </c>
      <c r="F931" s="78">
        <f>SUM(F932)</f>
        <v>0</v>
      </c>
      <c r="G931" s="79">
        <f>SUM(G932)</f>
        <v>0</v>
      </c>
      <c r="H931" s="69">
        <f t="shared" si="1038"/>
        <v>0</v>
      </c>
      <c r="I931" s="78">
        <f>SUM(I932)</f>
        <v>0</v>
      </c>
      <c r="J931" s="79">
        <f>SUM(J932)</f>
        <v>0</v>
      </c>
      <c r="K931" s="69">
        <f t="shared" si="1039"/>
        <v>0</v>
      </c>
      <c r="L931" s="78">
        <f>SUM(L932)</f>
        <v>0</v>
      </c>
      <c r="M931" s="80">
        <f>SUM(M932)</f>
        <v>0</v>
      </c>
      <c r="N931" s="81">
        <f>SUM(N932)</f>
        <v>0</v>
      </c>
      <c r="O931" s="78">
        <f>SUM(O932)</f>
        <v>0</v>
      </c>
      <c r="P931" s="81">
        <f>SUM(P932)</f>
        <v>0</v>
      </c>
      <c r="Q931" s="148">
        <f t="shared" si="1040"/>
        <v>0</v>
      </c>
      <c r="R931" s="81">
        <f>SUM(R932)</f>
        <v>0</v>
      </c>
      <c r="S931" s="81">
        <f>SUM(S932)</f>
        <v>0</v>
      </c>
      <c r="T931" s="149">
        <f t="shared" si="1052"/>
        <v>0</v>
      </c>
      <c r="U931" s="216"/>
      <c r="V931" s="78">
        <f>SUM(V932)</f>
        <v>0</v>
      </c>
      <c r="W931" s="81">
        <f>SUM(W932)</f>
        <v>0</v>
      </c>
      <c r="X931" s="148">
        <f t="shared" si="1041"/>
        <v>0</v>
      </c>
      <c r="Y931" s="81">
        <f>SUM(Y932)</f>
        <v>0</v>
      </c>
      <c r="Z931" s="81">
        <f>SUM(Z932)</f>
        <v>0</v>
      </c>
      <c r="AA931" s="149">
        <f t="shared" si="1053"/>
        <v>0</v>
      </c>
      <c r="AB931" s="216"/>
      <c r="AC931" s="78">
        <f>SUM(AC932)</f>
        <v>0</v>
      </c>
      <c r="AD931" s="81">
        <f>SUM(AD932)</f>
        <v>0</v>
      </c>
      <c r="AE931" s="148">
        <f t="shared" si="1042"/>
        <v>0</v>
      </c>
      <c r="AF931" s="81">
        <f>SUM(AF932)</f>
        <v>0</v>
      </c>
      <c r="AG931" s="81">
        <f>SUM(AG932)</f>
        <v>0</v>
      </c>
      <c r="AH931" s="149">
        <f t="shared" si="1054"/>
        <v>0</v>
      </c>
      <c r="AJ931" s="79">
        <f t="shared" ref="AJ931:AU931" si="1067">SUM(AJ932)</f>
        <v>0</v>
      </c>
      <c r="AK931" s="80">
        <f t="shared" si="1067"/>
        <v>0</v>
      </c>
      <c r="AL931" s="81">
        <f t="shared" si="1067"/>
        <v>0</v>
      </c>
      <c r="AM931" s="80">
        <f t="shared" si="1067"/>
        <v>0</v>
      </c>
      <c r="AN931" s="81">
        <f t="shared" si="1067"/>
        <v>0</v>
      </c>
      <c r="AO931" s="80">
        <f t="shared" si="1067"/>
        <v>0</v>
      </c>
      <c r="AP931" s="81">
        <f t="shared" si="1067"/>
        <v>0</v>
      </c>
      <c r="AQ931" s="80">
        <f t="shared" si="1067"/>
        <v>0</v>
      </c>
      <c r="AR931" s="81">
        <f t="shared" si="1067"/>
        <v>0</v>
      </c>
      <c r="AS931" s="80">
        <f t="shared" si="1067"/>
        <v>0</v>
      </c>
      <c r="AT931" s="81">
        <f t="shared" si="1067"/>
        <v>0</v>
      </c>
      <c r="AU931" s="80">
        <f t="shared" si="1067"/>
        <v>0</v>
      </c>
      <c r="AV931" s="81">
        <f t="shared" si="1044"/>
        <v>0</v>
      </c>
      <c r="AW931" s="80">
        <f t="shared" si="1045"/>
        <v>0</v>
      </c>
      <c r="AX931" s="210"/>
      <c r="AY931" s="79">
        <f t="shared" si="1046"/>
        <v>0</v>
      </c>
      <c r="AZ931" s="80">
        <f t="shared" si="1047"/>
        <v>0</v>
      </c>
      <c r="BA931" s="81">
        <f t="shared" si="1048"/>
        <v>0</v>
      </c>
      <c r="BB931" s="80">
        <f t="shared" si="1049"/>
        <v>0</v>
      </c>
      <c r="BC931" s="80">
        <f t="shared" si="1050"/>
        <v>0</v>
      </c>
      <c r="BD931" s="86">
        <f t="shared" si="1051"/>
        <v>0</v>
      </c>
    </row>
    <row r="932" spans="2:56" x14ac:dyDescent="0.3">
      <c r="B932" s="211" t="s">
        <v>105</v>
      </c>
      <c r="C932" s="212"/>
      <c r="D932" s="213"/>
      <c r="E932" s="144">
        <f t="shared" si="1037"/>
        <v>0</v>
      </c>
      <c r="F932" s="212"/>
      <c r="G932" s="213"/>
      <c r="H932" s="144">
        <f t="shared" si="1038"/>
        <v>0</v>
      </c>
      <c r="I932" s="212"/>
      <c r="J932" s="213"/>
      <c r="K932" s="144">
        <f t="shared" si="1039"/>
        <v>0</v>
      </c>
      <c r="L932" s="212"/>
      <c r="M932" s="214"/>
      <c r="N932" s="215"/>
      <c r="O932" s="212"/>
      <c r="P932" s="215"/>
      <c r="Q932" s="139">
        <f t="shared" si="1040"/>
        <v>0</v>
      </c>
      <c r="R932" s="215"/>
      <c r="S932" s="215"/>
      <c r="T932" s="140">
        <f t="shared" si="1052"/>
        <v>0</v>
      </c>
      <c r="U932" s="216"/>
      <c r="V932" s="212"/>
      <c r="W932" s="215"/>
      <c r="X932" s="139">
        <f t="shared" si="1041"/>
        <v>0</v>
      </c>
      <c r="Y932" s="215"/>
      <c r="Z932" s="215"/>
      <c r="AA932" s="140">
        <f t="shared" si="1053"/>
        <v>0</v>
      </c>
      <c r="AB932" s="216"/>
      <c r="AC932" s="212"/>
      <c r="AD932" s="215"/>
      <c r="AE932" s="139">
        <f t="shared" si="1042"/>
        <v>0</v>
      </c>
      <c r="AF932" s="215"/>
      <c r="AG932" s="215"/>
      <c r="AH932" s="140">
        <f t="shared" si="1054"/>
        <v>0</v>
      </c>
      <c r="AJ932" s="217"/>
      <c r="AK932" s="218"/>
      <c r="AL932" s="219"/>
      <c r="AM932" s="218"/>
      <c r="AN932" s="219"/>
      <c r="AO932" s="218"/>
      <c r="AP932" s="219"/>
      <c r="AQ932" s="218"/>
      <c r="AR932" s="219"/>
      <c r="AS932" s="218"/>
      <c r="AT932" s="219"/>
      <c r="AU932" s="218"/>
      <c r="AV932" s="114">
        <f t="shared" si="1044"/>
        <v>0</v>
      </c>
      <c r="AW932" s="113">
        <f t="shared" si="1045"/>
        <v>0</v>
      </c>
      <c r="AX932" s="210"/>
      <c r="AY932" s="111">
        <f t="shared" si="1046"/>
        <v>0</v>
      </c>
      <c r="AZ932" s="113">
        <f t="shared" si="1047"/>
        <v>0</v>
      </c>
      <c r="BA932" s="114">
        <f t="shared" si="1048"/>
        <v>0</v>
      </c>
      <c r="BB932" s="113">
        <f t="shared" si="1049"/>
        <v>0</v>
      </c>
      <c r="BC932" s="113">
        <f t="shared" si="1050"/>
        <v>0</v>
      </c>
      <c r="BD932" s="117">
        <f t="shared" si="1051"/>
        <v>0</v>
      </c>
    </row>
    <row r="933" spans="2:56" x14ac:dyDescent="0.3">
      <c r="B933" s="222" t="s">
        <v>138</v>
      </c>
      <c r="C933" s="78">
        <f>SUM(C934)</f>
        <v>0</v>
      </c>
      <c r="D933" s="79">
        <f>SUM(D934)</f>
        <v>0</v>
      </c>
      <c r="E933" s="69">
        <f t="shared" si="1037"/>
        <v>0</v>
      </c>
      <c r="F933" s="78">
        <f>SUM(F934)</f>
        <v>0</v>
      </c>
      <c r="G933" s="79">
        <f>SUM(G934)</f>
        <v>0</v>
      </c>
      <c r="H933" s="69">
        <f t="shared" si="1038"/>
        <v>0</v>
      </c>
      <c r="I933" s="78">
        <f>SUM(I934)</f>
        <v>0</v>
      </c>
      <c r="J933" s="79">
        <f>SUM(J934)</f>
        <v>0</v>
      </c>
      <c r="K933" s="69">
        <f t="shared" si="1039"/>
        <v>0</v>
      </c>
      <c r="L933" s="78">
        <f>SUM(L934)</f>
        <v>0</v>
      </c>
      <c r="M933" s="80">
        <f>SUM(M934)</f>
        <v>0</v>
      </c>
      <c r="N933" s="81">
        <f>SUM(N934)</f>
        <v>0</v>
      </c>
      <c r="O933" s="78">
        <f>SUM(O934)</f>
        <v>0</v>
      </c>
      <c r="P933" s="81">
        <f>SUM(P934)</f>
        <v>0</v>
      </c>
      <c r="Q933" s="148">
        <f t="shared" si="1040"/>
        <v>0</v>
      </c>
      <c r="R933" s="81">
        <f>SUM(R934)</f>
        <v>0</v>
      </c>
      <c r="S933" s="81">
        <f>SUM(S934)</f>
        <v>0</v>
      </c>
      <c r="T933" s="149">
        <f t="shared" si="1052"/>
        <v>0</v>
      </c>
      <c r="U933" s="216"/>
      <c r="V933" s="78">
        <f>SUM(V934)</f>
        <v>0</v>
      </c>
      <c r="W933" s="81">
        <f>SUM(W934)</f>
        <v>0</v>
      </c>
      <c r="X933" s="148">
        <f t="shared" si="1041"/>
        <v>0</v>
      </c>
      <c r="Y933" s="81">
        <f>SUM(Y934)</f>
        <v>0</v>
      </c>
      <c r="Z933" s="81">
        <f>SUM(Z934)</f>
        <v>0</v>
      </c>
      <c r="AA933" s="149">
        <f t="shared" si="1053"/>
        <v>0</v>
      </c>
      <c r="AB933" s="216"/>
      <c r="AC933" s="78">
        <f>SUM(AC934)</f>
        <v>0</v>
      </c>
      <c r="AD933" s="81">
        <f>SUM(AD934)</f>
        <v>0</v>
      </c>
      <c r="AE933" s="148">
        <f t="shared" si="1042"/>
        <v>0</v>
      </c>
      <c r="AF933" s="81">
        <f>SUM(AF934)</f>
        <v>0</v>
      </c>
      <c r="AG933" s="81">
        <f>SUM(AG934)</f>
        <v>0</v>
      </c>
      <c r="AH933" s="149">
        <f t="shared" si="1054"/>
        <v>0</v>
      </c>
      <c r="AJ933" s="79">
        <f t="shared" ref="AJ933:AU933" si="1068">SUM(AJ934)</f>
        <v>0</v>
      </c>
      <c r="AK933" s="80">
        <f t="shared" si="1068"/>
        <v>0</v>
      </c>
      <c r="AL933" s="81">
        <f t="shared" si="1068"/>
        <v>0</v>
      </c>
      <c r="AM933" s="80">
        <f t="shared" si="1068"/>
        <v>0</v>
      </c>
      <c r="AN933" s="81">
        <f t="shared" si="1068"/>
        <v>0</v>
      </c>
      <c r="AO933" s="80">
        <f t="shared" si="1068"/>
        <v>0</v>
      </c>
      <c r="AP933" s="81">
        <f t="shared" si="1068"/>
        <v>0</v>
      </c>
      <c r="AQ933" s="80">
        <f t="shared" si="1068"/>
        <v>0</v>
      </c>
      <c r="AR933" s="81">
        <f t="shared" si="1068"/>
        <v>0</v>
      </c>
      <c r="AS933" s="80">
        <f t="shared" si="1068"/>
        <v>0</v>
      </c>
      <c r="AT933" s="81">
        <f t="shared" si="1068"/>
        <v>0</v>
      </c>
      <c r="AU933" s="80">
        <f t="shared" si="1068"/>
        <v>0</v>
      </c>
      <c r="AV933" s="81">
        <f t="shared" si="1044"/>
        <v>0</v>
      </c>
      <c r="AW933" s="80">
        <f t="shared" si="1045"/>
        <v>0</v>
      </c>
      <c r="AX933" s="210"/>
      <c r="AY933" s="79">
        <f t="shared" si="1046"/>
        <v>0</v>
      </c>
      <c r="AZ933" s="80">
        <f t="shared" si="1047"/>
        <v>0</v>
      </c>
      <c r="BA933" s="81">
        <f t="shared" si="1048"/>
        <v>0</v>
      </c>
      <c r="BB933" s="80">
        <f t="shared" si="1049"/>
        <v>0</v>
      </c>
      <c r="BC933" s="80">
        <f t="shared" si="1050"/>
        <v>0</v>
      </c>
      <c r="BD933" s="86">
        <f t="shared" si="1051"/>
        <v>0</v>
      </c>
    </row>
    <row r="934" spans="2:56" x14ac:dyDescent="0.3">
      <c r="B934" s="211" t="s">
        <v>139</v>
      </c>
      <c r="C934" s="212"/>
      <c r="D934" s="213"/>
      <c r="E934" s="144">
        <f t="shared" si="1037"/>
        <v>0</v>
      </c>
      <c r="F934" s="212"/>
      <c r="G934" s="213"/>
      <c r="H934" s="144">
        <f t="shared" si="1038"/>
        <v>0</v>
      </c>
      <c r="I934" s="212"/>
      <c r="J934" s="213"/>
      <c r="K934" s="144">
        <f t="shared" si="1039"/>
        <v>0</v>
      </c>
      <c r="L934" s="212"/>
      <c r="M934" s="214"/>
      <c r="N934" s="215"/>
      <c r="O934" s="212"/>
      <c r="P934" s="215"/>
      <c r="Q934" s="139">
        <f t="shared" si="1040"/>
        <v>0</v>
      </c>
      <c r="R934" s="215"/>
      <c r="S934" s="215"/>
      <c r="T934" s="140">
        <f t="shared" si="1052"/>
        <v>0</v>
      </c>
      <c r="U934" s="216"/>
      <c r="V934" s="212"/>
      <c r="W934" s="215"/>
      <c r="X934" s="139">
        <f t="shared" si="1041"/>
        <v>0</v>
      </c>
      <c r="Y934" s="215"/>
      <c r="Z934" s="215"/>
      <c r="AA934" s="140">
        <f t="shared" si="1053"/>
        <v>0</v>
      </c>
      <c r="AB934" s="216"/>
      <c r="AC934" s="212"/>
      <c r="AD934" s="215"/>
      <c r="AE934" s="139">
        <f t="shared" si="1042"/>
        <v>0</v>
      </c>
      <c r="AF934" s="215"/>
      <c r="AG934" s="215"/>
      <c r="AH934" s="140">
        <f t="shared" si="1054"/>
        <v>0</v>
      </c>
      <c r="AJ934" s="217"/>
      <c r="AK934" s="218"/>
      <c r="AL934" s="219"/>
      <c r="AM934" s="218"/>
      <c r="AN934" s="219"/>
      <c r="AO934" s="218"/>
      <c r="AP934" s="219"/>
      <c r="AQ934" s="218"/>
      <c r="AR934" s="219"/>
      <c r="AS934" s="218"/>
      <c r="AT934" s="219"/>
      <c r="AU934" s="218"/>
      <c r="AV934" s="114">
        <f t="shared" si="1044"/>
        <v>0</v>
      </c>
      <c r="AW934" s="113">
        <f t="shared" si="1045"/>
        <v>0</v>
      </c>
      <c r="AX934" s="210"/>
      <c r="AY934" s="111">
        <f t="shared" si="1046"/>
        <v>0</v>
      </c>
      <c r="AZ934" s="113">
        <f t="shared" si="1047"/>
        <v>0</v>
      </c>
      <c r="BA934" s="114">
        <f t="shared" si="1048"/>
        <v>0</v>
      </c>
      <c r="BB934" s="113">
        <f t="shared" si="1049"/>
        <v>0</v>
      </c>
      <c r="BC934" s="113">
        <f t="shared" si="1050"/>
        <v>0</v>
      </c>
      <c r="BD934" s="117">
        <f t="shared" si="1051"/>
        <v>0</v>
      </c>
    </row>
    <row r="935" spans="2:56" x14ac:dyDescent="0.3">
      <c r="B935" s="222" t="s">
        <v>140</v>
      </c>
      <c r="C935" s="78">
        <f>SUM(C936:C944)</f>
        <v>0</v>
      </c>
      <c r="D935" s="79">
        <f>SUM(D936:D944)</f>
        <v>0</v>
      </c>
      <c r="E935" s="69">
        <f t="shared" si="1037"/>
        <v>0</v>
      </c>
      <c r="F935" s="78">
        <f>SUM(F936:F944)</f>
        <v>0</v>
      </c>
      <c r="G935" s="79">
        <f>SUM(G936:G944)</f>
        <v>0</v>
      </c>
      <c r="H935" s="69">
        <f t="shared" si="1038"/>
        <v>0</v>
      </c>
      <c r="I935" s="78">
        <f>SUM(I936:I944)</f>
        <v>0</v>
      </c>
      <c r="J935" s="79">
        <f>SUM(J936:J944)</f>
        <v>0</v>
      </c>
      <c r="K935" s="69">
        <f t="shared" si="1039"/>
        <v>0</v>
      </c>
      <c r="L935" s="78">
        <f>SUM(L936:L944)</f>
        <v>0</v>
      </c>
      <c r="M935" s="80">
        <f>SUM(M936:M944)</f>
        <v>0</v>
      </c>
      <c r="N935" s="81">
        <f>SUM(N936:N944)</f>
        <v>0</v>
      </c>
      <c r="O935" s="78">
        <f>SUM(O936:O944)</f>
        <v>0</v>
      </c>
      <c r="P935" s="81">
        <f>SUM(P936:P944)</f>
        <v>0</v>
      </c>
      <c r="Q935" s="148">
        <f t="shared" si="1040"/>
        <v>0</v>
      </c>
      <c r="R935" s="81">
        <f>SUM(R936:R944)</f>
        <v>0</v>
      </c>
      <c r="S935" s="81">
        <f>SUM(S936:S944)</f>
        <v>0</v>
      </c>
      <c r="T935" s="149">
        <f t="shared" si="1052"/>
        <v>0</v>
      </c>
      <c r="U935" s="216"/>
      <c r="V935" s="78">
        <f>SUM(V936:V944)</f>
        <v>0</v>
      </c>
      <c r="W935" s="81">
        <f>SUM(W936:W944)</f>
        <v>0</v>
      </c>
      <c r="X935" s="148">
        <f t="shared" si="1041"/>
        <v>0</v>
      </c>
      <c r="Y935" s="81">
        <f>SUM(Y936:Y944)</f>
        <v>0</v>
      </c>
      <c r="Z935" s="81">
        <f>SUM(Z936:Z944)</f>
        <v>0</v>
      </c>
      <c r="AA935" s="149">
        <f t="shared" si="1053"/>
        <v>0</v>
      </c>
      <c r="AB935" s="216"/>
      <c r="AC935" s="78">
        <f>SUM(AC936:AC944)</f>
        <v>0</v>
      </c>
      <c r="AD935" s="81">
        <f>SUM(AD936:AD944)</f>
        <v>0</v>
      </c>
      <c r="AE935" s="148">
        <f t="shared" si="1042"/>
        <v>0</v>
      </c>
      <c r="AF935" s="81">
        <f>SUM(AF936:AF944)</f>
        <v>0</v>
      </c>
      <c r="AG935" s="81">
        <f>SUM(AG936:AG944)</f>
        <v>0</v>
      </c>
      <c r="AH935" s="149">
        <f t="shared" si="1054"/>
        <v>0</v>
      </c>
      <c r="AJ935" s="79">
        <f t="shared" ref="AJ935:AU935" si="1069">SUM(AJ936:AJ944)</f>
        <v>0</v>
      </c>
      <c r="AK935" s="80">
        <f t="shared" si="1069"/>
        <v>0</v>
      </c>
      <c r="AL935" s="81">
        <f t="shared" si="1069"/>
        <v>0</v>
      </c>
      <c r="AM935" s="80">
        <f t="shared" si="1069"/>
        <v>0</v>
      </c>
      <c r="AN935" s="81">
        <f t="shared" si="1069"/>
        <v>0</v>
      </c>
      <c r="AO935" s="80">
        <f t="shared" si="1069"/>
        <v>0</v>
      </c>
      <c r="AP935" s="81">
        <f t="shared" si="1069"/>
        <v>0</v>
      </c>
      <c r="AQ935" s="80">
        <f t="shared" si="1069"/>
        <v>0</v>
      </c>
      <c r="AR935" s="81">
        <f t="shared" si="1069"/>
        <v>0</v>
      </c>
      <c r="AS935" s="80">
        <f t="shared" si="1069"/>
        <v>0</v>
      </c>
      <c r="AT935" s="81">
        <f t="shared" si="1069"/>
        <v>0</v>
      </c>
      <c r="AU935" s="80">
        <f t="shared" si="1069"/>
        <v>0</v>
      </c>
      <c r="AV935" s="81">
        <f t="shared" si="1044"/>
        <v>0</v>
      </c>
      <c r="AW935" s="80">
        <f t="shared" si="1045"/>
        <v>0</v>
      </c>
      <c r="AX935" s="210"/>
      <c r="AY935" s="79">
        <f t="shared" si="1046"/>
        <v>0</v>
      </c>
      <c r="AZ935" s="80">
        <f t="shared" si="1047"/>
        <v>0</v>
      </c>
      <c r="BA935" s="81">
        <f t="shared" si="1048"/>
        <v>0</v>
      </c>
      <c r="BB935" s="80">
        <f t="shared" si="1049"/>
        <v>0</v>
      </c>
      <c r="BC935" s="80">
        <f t="shared" si="1050"/>
        <v>0</v>
      </c>
      <c r="BD935" s="86">
        <f t="shared" si="1051"/>
        <v>0</v>
      </c>
    </row>
    <row r="936" spans="2:56" x14ac:dyDescent="0.3">
      <c r="B936" s="211" t="s">
        <v>141</v>
      </c>
      <c r="C936" s="212"/>
      <c r="D936" s="213"/>
      <c r="E936" s="144">
        <f t="shared" si="1037"/>
        <v>0</v>
      </c>
      <c r="F936" s="212"/>
      <c r="G936" s="213"/>
      <c r="H936" s="144">
        <f t="shared" si="1038"/>
        <v>0</v>
      </c>
      <c r="I936" s="212"/>
      <c r="J936" s="213"/>
      <c r="K936" s="144">
        <f t="shared" si="1039"/>
        <v>0</v>
      </c>
      <c r="L936" s="212"/>
      <c r="M936" s="214"/>
      <c r="N936" s="215"/>
      <c r="O936" s="212"/>
      <c r="P936" s="215"/>
      <c r="Q936" s="139">
        <f t="shared" si="1040"/>
        <v>0</v>
      </c>
      <c r="R936" s="215"/>
      <c r="S936" s="215"/>
      <c r="T936" s="140">
        <f t="shared" si="1052"/>
        <v>0</v>
      </c>
      <c r="U936" s="216"/>
      <c r="V936" s="212"/>
      <c r="W936" s="215"/>
      <c r="X936" s="139">
        <f t="shared" si="1041"/>
        <v>0</v>
      </c>
      <c r="Y936" s="215"/>
      <c r="Z936" s="215"/>
      <c r="AA936" s="140">
        <f t="shared" si="1053"/>
        <v>0</v>
      </c>
      <c r="AB936" s="216"/>
      <c r="AC936" s="212"/>
      <c r="AD936" s="215"/>
      <c r="AE936" s="139">
        <f t="shared" si="1042"/>
        <v>0</v>
      </c>
      <c r="AF936" s="215"/>
      <c r="AG936" s="215"/>
      <c r="AH936" s="140">
        <f t="shared" si="1054"/>
        <v>0</v>
      </c>
      <c r="AJ936" s="217"/>
      <c r="AK936" s="218"/>
      <c r="AL936" s="219"/>
      <c r="AM936" s="218"/>
      <c r="AN936" s="219"/>
      <c r="AO936" s="218"/>
      <c r="AP936" s="219"/>
      <c r="AQ936" s="218"/>
      <c r="AR936" s="219"/>
      <c r="AS936" s="218"/>
      <c r="AT936" s="219"/>
      <c r="AU936" s="218"/>
      <c r="AV936" s="114">
        <f t="shared" si="1044"/>
        <v>0</v>
      </c>
      <c r="AW936" s="113">
        <f t="shared" si="1045"/>
        <v>0</v>
      </c>
      <c r="AX936" s="210"/>
      <c r="AY936" s="111">
        <f t="shared" si="1046"/>
        <v>0</v>
      </c>
      <c r="AZ936" s="113">
        <f t="shared" si="1047"/>
        <v>0</v>
      </c>
      <c r="BA936" s="114">
        <f t="shared" si="1048"/>
        <v>0</v>
      </c>
      <c r="BB936" s="113">
        <f t="shared" si="1049"/>
        <v>0</v>
      </c>
      <c r="BC936" s="113">
        <f t="shared" si="1050"/>
        <v>0</v>
      </c>
      <c r="BD936" s="117">
        <f t="shared" si="1051"/>
        <v>0</v>
      </c>
    </row>
    <row r="937" spans="2:56" x14ac:dyDescent="0.3">
      <c r="B937" s="211" t="s">
        <v>142</v>
      </c>
      <c r="C937" s="212"/>
      <c r="D937" s="213"/>
      <c r="E937" s="144">
        <f t="shared" si="1037"/>
        <v>0</v>
      </c>
      <c r="F937" s="212"/>
      <c r="G937" s="213"/>
      <c r="H937" s="144">
        <f t="shared" si="1038"/>
        <v>0</v>
      </c>
      <c r="I937" s="212"/>
      <c r="J937" s="213"/>
      <c r="K937" s="144">
        <f t="shared" si="1039"/>
        <v>0</v>
      </c>
      <c r="L937" s="212"/>
      <c r="M937" s="214"/>
      <c r="N937" s="215"/>
      <c r="O937" s="212"/>
      <c r="P937" s="215"/>
      <c r="Q937" s="139">
        <f t="shared" si="1040"/>
        <v>0</v>
      </c>
      <c r="R937" s="215"/>
      <c r="S937" s="215"/>
      <c r="T937" s="140">
        <f t="shared" si="1052"/>
        <v>0</v>
      </c>
      <c r="U937" s="216"/>
      <c r="V937" s="212"/>
      <c r="W937" s="215"/>
      <c r="X937" s="139">
        <f t="shared" si="1041"/>
        <v>0</v>
      </c>
      <c r="Y937" s="215"/>
      <c r="Z937" s="215"/>
      <c r="AA937" s="140">
        <f t="shared" si="1053"/>
        <v>0</v>
      </c>
      <c r="AB937" s="216"/>
      <c r="AC937" s="212"/>
      <c r="AD937" s="215"/>
      <c r="AE937" s="139">
        <f t="shared" si="1042"/>
        <v>0</v>
      </c>
      <c r="AF937" s="215"/>
      <c r="AG937" s="215"/>
      <c r="AH937" s="140">
        <f t="shared" si="1054"/>
        <v>0</v>
      </c>
      <c r="AJ937" s="217"/>
      <c r="AK937" s="218"/>
      <c r="AL937" s="219"/>
      <c r="AM937" s="218"/>
      <c r="AN937" s="219"/>
      <c r="AO937" s="218"/>
      <c r="AP937" s="219"/>
      <c r="AQ937" s="218"/>
      <c r="AR937" s="219"/>
      <c r="AS937" s="218"/>
      <c r="AT937" s="219"/>
      <c r="AU937" s="218"/>
      <c r="AV937" s="114">
        <f t="shared" si="1044"/>
        <v>0</v>
      </c>
      <c r="AW937" s="113">
        <f t="shared" si="1045"/>
        <v>0</v>
      </c>
      <c r="AX937" s="210"/>
      <c r="AY937" s="111">
        <f t="shared" si="1046"/>
        <v>0</v>
      </c>
      <c r="AZ937" s="113">
        <f t="shared" si="1047"/>
        <v>0</v>
      </c>
      <c r="BA937" s="114">
        <f t="shared" si="1048"/>
        <v>0</v>
      </c>
      <c r="BB937" s="113">
        <f t="shared" si="1049"/>
        <v>0</v>
      </c>
      <c r="BC937" s="113">
        <f t="shared" si="1050"/>
        <v>0</v>
      </c>
      <c r="BD937" s="117">
        <f t="shared" si="1051"/>
        <v>0</v>
      </c>
    </row>
    <row r="938" spans="2:56" x14ac:dyDescent="0.3">
      <c r="B938" s="211" t="s">
        <v>143</v>
      </c>
      <c r="C938" s="212"/>
      <c r="D938" s="213"/>
      <c r="E938" s="144">
        <f t="shared" si="1037"/>
        <v>0</v>
      </c>
      <c r="F938" s="212"/>
      <c r="G938" s="213"/>
      <c r="H938" s="144">
        <f t="shared" si="1038"/>
        <v>0</v>
      </c>
      <c r="I938" s="212"/>
      <c r="J938" s="213"/>
      <c r="K938" s="144">
        <f t="shared" si="1039"/>
        <v>0</v>
      </c>
      <c r="L938" s="212"/>
      <c r="M938" s="214"/>
      <c r="N938" s="215"/>
      <c r="O938" s="212"/>
      <c r="P938" s="215"/>
      <c r="Q938" s="139">
        <f t="shared" si="1040"/>
        <v>0</v>
      </c>
      <c r="R938" s="215"/>
      <c r="S938" s="215"/>
      <c r="T938" s="140">
        <f t="shared" si="1052"/>
        <v>0</v>
      </c>
      <c r="U938" s="216"/>
      <c r="V938" s="212"/>
      <c r="W938" s="215"/>
      <c r="X938" s="139">
        <f t="shared" si="1041"/>
        <v>0</v>
      </c>
      <c r="Y938" s="215"/>
      <c r="Z938" s="215"/>
      <c r="AA938" s="140">
        <f t="shared" si="1053"/>
        <v>0</v>
      </c>
      <c r="AB938" s="216"/>
      <c r="AC938" s="212"/>
      <c r="AD938" s="215"/>
      <c r="AE938" s="139">
        <f t="shared" si="1042"/>
        <v>0</v>
      </c>
      <c r="AF938" s="215"/>
      <c r="AG938" s="215"/>
      <c r="AH938" s="140">
        <f t="shared" si="1054"/>
        <v>0</v>
      </c>
      <c r="AJ938" s="217"/>
      <c r="AK938" s="218"/>
      <c r="AL938" s="219"/>
      <c r="AM938" s="218"/>
      <c r="AN938" s="219"/>
      <c r="AO938" s="218"/>
      <c r="AP938" s="219"/>
      <c r="AQ938" s="218"/>
      <c r="AR938" s="219"/>
      <c r="AS938" s="218"/>
      <c r="AT938" s="219"/>
      <c r="AU938" s="218"/>
      <c r="AV938" s="114">
        <f t="shared" si="1044"/>
        <v>0</v>
      </c>
      <c r="AW938" s="113">
        <f t="shared" si="1045"/>
        <v>0</v>
      </c>
      <c r="AX938" s="210"/>
      <c r="AY938" s="111">
        <f t="shared" si="1046"/>
        <v>0</v>
      </c>
      <c r="AZ938" s="113">
        <f t="shared" si="1047"/>
        <v>0</v>
      </c>
      <c r="BA938" s="114">
        <f t="shared" si="1048"/>
        <v>0</v>
      </c>
      <c r="BB938" s="113">
        <f t="shared" si="1049"/>
        <v>0</v>
      </c>
      <c r="BC938" s="113">
        <f t="shared" si="1050"/>
        <v>0</v>
      </c>
      <c r="BD938" s="117">
        <f t="shared" si="1051"/>
        <v>0</v>
      </c>
    </row>
    <row r="939" spans="2:56" x14ac:dyDescent="0.3">
      <c r="B939" s="211" t="s">
        <v>144</v>
      </c>
      <c r="C939" s="212"/>
      <c r="D939" s="213"/>
      <c r="E939" s="144">
        <f t="shared" si="1037"/>
        <v>0</v>
      </c>
      <c r="F939" s="212"/>
      <c r="G939" s="213"/>
      <c r="H939" s="144">
        <f t="shared" si="1038"/>
        <v>0</v>
      </c>
      <c r="I939" s="212"/>
      <c r="J939" s="213"/>
      <c r="K939" s="144">
        <f t="shared" si="1039"/>
        <v>0</v>
      </c>
      <c r="L939" s="212"/>
      <c r="M939" s="214"/>
      <c r="N939" s="215"/>
      <c r="O939" s="212"/>
      <c r="P939" s="215"/>
      <c r="Q939" s="139">
        <f t="shared" si="1040"/>
        <v>0</v>
      </c>
      <c r="R939" s="215"/>
      <c r="S939" s="215"/>
      <c r="T939" s="140">
        <f t="shared" si="1052"/>
        <v>0</v>
      </c>
      <c r="U939" s="216"/>
      <c r="V939" s="212"/>
      <c r="W939" s="215"/>
      <c r="X939" s="139">
        <f t="shared" si="1041"/>
        <v>0</v>
      </c>
      <c r="Y939" s="215"/>
      <c r="Z939" s="215"/>
      <c r="AA939" s="140">
        <f t="shared" si="1053"/>
        <v>0</v>
      </c>
      <c r="AB939" s="216"/>
      <c r="AC939" s="212"/>
      <c r="AD939" s="215"/>
      <c r="AE939" s="139">
        <f t="shared" si="1042"/>
        <v>0</v>
      </c>
      <c r="AF939" s="215"/>
      <c r="AG939" s="215"/>
      <c r="AH939" s="140">
        <f t="shared" si="1054"/>
        <v>0</v>
      </c>
      <c r="AJ939" s="217"/>
      <c r="AK939" s="218"/>
      <c r="AL939" s="219"/>
      <c r="AM939" s="218"/>
      <c r="AN939" s="219"/>
      <c r="AO939" s="218"/>
      <c r="AP939" s="219"/>
      <c r="AQ939" s="218"/>
      <c r="AR939" s="219"/>
      <c r="AS939" s="218"/>
      <c r="AT939" s="219"/>
      <c r="AU939" s="218"/>
      <c r="AV939" s="114">
        <f t="shared" si="1044"/>
        <v>0</v>
      </c>
      <c r="AW939" s="113">
        <f t="shared" si="1045"/>
        <v>0</v>
      </c>
      <c r="AX939" s="210"/>
      <c r="AY939" s="111">
        <f t="shared" si="1046"/>
        <v>0</v>
      </c>
      <c r="AZ939" s="113">
        <f t="shared" si="1047"/>
        <v>0</v>
      </c>
      <c r="BA939" s="114">
        <f t="shared" si="1048"/>
        <v>0</v>
      </c>
      <c r="BB939" s="113">
        <f t="shared" si="1049"/>
        <v>0</v>
      </c>
      <c r="BC939" s="113">
        <f t="shared" si="1050"/>
        <v>0</v>
      </c>
      <c r="BD939" s="117">
        <f t="shared" si="1051"/>
        <v>0</v>
      </c>
    </row>
    <row r="940" spans="2:56" x14ac:dyDescent="0.3">
      <c r="B940" s="211" t="s">
        <v>145</v>
      </c>
      <c r="C940" s="212"/>
      <c r="D940" s="213"/>
      <c r="E940" s="144">
        <f t="shared" si="1037"/>
        <v>0</v>
      </c>
      <c r="F940" s="212"/>
      <c r="G940" s="213"/>
      <c r="H940" s="144">
        <f t="shared" si="1038"/>
        <v>0</v>
      </c>
      <c r="I940" s="212"/>
      <c r="J940" s="213"/>
      <c r="K940" s="144">
        <f t="shared" si="1039"/>
        <v>0</v>
      </c>
      <c r="L940" s="212"/>
      <c r="M940" s="214"/>
      <c r="N940" s="215"/>
      <c r="O940" s="212"/>
      <c r="P940" s="215"/>
      <c r="Q940" s="139">
        <f t="shared" si="1040"/>
        <v>0</v>
      </c>
      <c r="R940" s="215"/>
      <c r="S940" s="215"/>
      <c r="T940" s="140">
        <f t="shared" si="1052"/>
        <v>0</v>
      </c>
      <c r="U940" s="216"/>
      <c r="V940" s="212"/>
      <c r="W940" s="215"/>
      <c r="X940" s="139">
        <f t="shared" si="1041"/>
        <v>0</v>
      </c>
      <c r="Y940" s="215"/>
      <c r="Z940" s="215"/>
      <c r="AA940" s="140">
        <f t="shared" si="1053"/>
        <v>0</v>
      </c>
      <c r="AB940" s="216"/>
      <c r="AC940" s="212"/>
      <c r="AD940" s="215"/>
      <c r="AE940" s="139">
        <f t="shared" si="1042"/>
        <v>0</v>
      </c>
      <c r="AF940" s="215"/>
      <c r="AG940" s="215"/>
      <c r="AH940" s="140">
        <f t="shared" si="1054"/>
        <v>0</v>
      </c>
      <c r="AJ940" s="217"/>
      <c r="AK940" s="218"/>
      <c r="AL940" s="219"/>
      <c r="AM940" s="218"/>
      <c r="AN940" s="219"/>
      <c r="AO940" s="218"/>
      <c r="AP940" s="219"/>
      <c r="AQ940" s="218"/>
      <c r="AR940" s="219"/>
      <c r="AS940" s="218"/>
      <c r="AT940" s="219"/>
      <c r="AU940" s="218"/>
      <c r="AV940" s="114">
        <f t="shared" si="1044"/>
        <v>0</v>
      </c>
      <c r="AW940" s="113">
        <f t="shared" si="1045"/>
        <v>0</v>
      </c>
      <c r="AX940" s="210"/>
      <c r="AY940" s="111">
        <f t="shared" si="1046"/>
        <v>0</v>
      </c>
      <c r="AZ940" s="113">
        <f t="shared" si="1047"/>
        <v>0</v>
      </c>
      <c r="BA940" s="114">
        <f t="shared" si="1048"/>
        <v>0</v>
      </c>
      <c r="BB940" s="113">
        <f t="shared" si="1049"/>
        <v>0</v>
      </c>
      <c r="BC940" s="113">
        <f t="shared" si="1050"/>
        <v>0</v>
      </c>
      <c r="BD940" s="117">
        <f t="shared" si="1051"/>
        <v>0</v>
      </c>
    </row>
    <row r="941" spans="2:56" x14ac:dyDescent="0.3">
      <c r="B941" s="211" t="s">
        <v>146</v>
      </c>
      <c r="C941" s="212"/>
      <c r="D941" s="213"/>
      <c r="E941" s="144">
        <f t="shared" si="1037"/>
        <v>0</v>
      </c>
      <c r="F941" s="212"/>
      <c r="G941" s="213"/>
      <c r="H941" s="144">
        <f t="shared" si="1038"/>
        <v>0</v>
      </c>
      <c r="I941" s="212"/>
      <c r="J941" s="213"/>
      <c r="K941" s="144">
        <f t="shared" si="1039"/>
        <v>0</v>
      </c>
      <c r="L941" s="212"/>
      <c r="M941" s="214"/>
      <c r="N941" s="215"/>
      <c r="O941" s="212"/>
      <c r="P941" s="215"/>
      <c r="Q941" s="139">
        <f t="shared" si="1040"/>
        <v>0</v>
      </c>
      <c r="R941" s="215"/>
      <c r="S941" s="215"/>
      <c r="T941" s="140">
        <f t="shared" si="1052"/>
        <v>0</v>
      </c>
      <c r="U941" s="216"/>
      <c r="V941" s="212"/>
      <c r="W941" s="215"/>
      <c r="X941" s="139">
        <f t="shared" si="1041"/>
        <v>0</v>
      </c>
      <c r="Y941" s="215"/>
      <c r="Z941" s="215"/>
      <c r="AA941" s="140">
        <f t="shared" si="1053"/>
        <v>0</v>
      </c>
      <c r="AB941" s="216"/>
      <c r="AC941" s="212"/>
      <c r="AD941" s="215"/>
      <c r="AE941" s="139">
        <f t="shared" si="1042"/>
        <v>0</v>
      </c>
      <c r="AF941" s="215"/>
      <c r="AG941" s="215"/>
      <c r="AH941" s="140">
        <f t="shared" si="1054"/>
        <v>0</v>
      </c>
      <c r="AJ941" s="217"/>
      <c r="AK941" s="218"/>
      <c r="AL941" s="219"/>
      <c r="AM941" s="218"/>
      <c r="AN941" s="219"/>
      <c r="AO941" s="218"/>
      <c r="AP941" s="219"/>
      <c r="AQ941" s="218"/>
      <c r="AR941" s="219"/>
      <c r="AS941" s="218"/>
      <c r="AT941" s="219"/>
      <c r="AU941" s="218"/>
      <c r="AV941" s="114">
        <f t="shared" si="1044"/>
        <v>0</v>
      </c>
      <c r="AW941" s="113">
        <f t="shared" si="1045"/>
        <v>0</v>
      </c>
      <c r="AX941" s="210"/>
      <c r="AY941" s="111">
        <f t="shared" si="1046"/>
        <v>0</v>
      </c>
      <c r="AZ941" s="113">
        <f t="shared" si="1047"/>
        <v>0</v>
      </c>
      <c r="BA941" s="114">
        <f t="shared" si="1048"/>
        <v>0</v>
      </c>
      <c r="BB941" s="113">
        <f t="shared" si="1049"/>
        <v>0</v>
      </c>
      <c r="BC941" s="113">
        <f t="shared" si="1050"/>
        <v>0</v>
      </c>
      <c r="BD941" s="117">
        <f t="shared" si="1051"/>
        <v>0</v>
      </c>
    </row>
    <row r="942" spans="2:56" x14ac:dyDescent="0.3">
      <c r="B942" s="211" t="s">
        <v>147</v>
      </c>
      <c r="C942" s="212"/>
      <c r="D942" s="213"/>
      <c r="E942" s="144">
        <f t="shared" si="1037"/>
        <v>0</v>
      </c>
      <c r="F942" s="212"/>
      <c r="G942" s="213"/>
      <c r="H942" s="144">
        <f t="shared" si="1038"/>
        <v>0</v>
      </c>
      <c r="I942" s="212"/>
      <c r="J942" s="213"/>
      <c r="K942" s="144">
        <f t="shared" si="1039"/>
        <v>0</v>
      </c>
      <c r="L942" s="212"/>
      <c r="M942" s="214"/>
      <c r="N942" s="215"/>
      <c r="O942" s="212"/>
      <c r="P942" s="215"/>
      <c r="Q942" s="139">
        <f t="shared" si="1040"/>
        <v>0</v>
      </c>
      <c r="R942" s="215"/>
      <c r="S942" s="215"/>
      <c r="T942" s="140">
        <f t="shared" si="1052"/>
        <v>0</v>
      </c>
      <c r="U942" s="216"/>
      <c r="V942" s="212"/>
      <c r="W942" s="215"/>
      <c r="X942" s="139">
        <f t="shared" si="1041"/>
        <v>0</v>
      </c>
      <c r="Y942" s="215"/>
      <c r="Z942" s="215"/>
      <c r="AA942" s="140">
        <f t="shared" si="1053"/>
        <v>0</v>
      </c>
      <c r="AB942" s="216"/>
      <c r="AC942" s="212"/>
      <c r="AD942" s="215"/>
      <c r="AE942" s="139">
        <f t="shared" si="1042"/>
        <v>0</v>
      </c>
      <c r="AF942" s="215"/>
      <c r="AG942" s="215"/>
      <c r="AH942" s="140">
        <f t="shared" si="1054"/>
        <v>0</v>
      </c>
      <c r="AJ942" s="217"/>
      <c r="AK942" s="218"/>
      <c r="AL942" s="219"/>
      <c r="AM942" s="218"/>
      <c r="AN942" s="219"/>
      <c r="AO942" s="218"/>
      <c r="AP942" s="219"/>
      <c r="AQ942" s="218"/>
      <c r="AR942" s="219"/>
      <c r="AS942" s="218"/>
      <c r="AT942" s="219"/>
      <c r="AU942" s="218"/>
      <c r="AV942" s="114">
        <f t="shared" si="1044"/>
        <v>0</v>
      </c>
      <c r="AW942" s="113">
        <f t="shared" si="1045"/>
        <v>0</v>
      </c>
      <c r="AX942" s="210"/>
      <c r="AY942" s="111">
        <f t="shared" si="1046"/>
        <v>0</v>
      </c>
      <c r="AZ942" s="113">
        <f t="shared" si="1047"/>
        <v>0</v>
      </c>
      <c r="BA942" s="114">
        <f t="shared" si="1048"/>
        <v>0</v>
      </c>
      <c r="BB942" s="113">
        <f t="shared" si="1049"/>
        <v>0</v>
      </c>
      <c r="BC942" s="113">
        <f t="shared" si="1050"/>
        <v>0</v>
      </c>
      <c r="BD942" s="117">
        <f t="shared" si="1051"/>
        <v>0</v>
      </c>
    </row>
    <row r="943" spans="2:56" x14ac:dyDescent="0.3">
      <c r="B943" s="211" t="s">
        <v>148</v>
      </c>
      <c r="C943" s="212"/>
      <c r="D943" s="213"/>
      <c r="E943" s="144">
        <f t="shared" si="1037"/>
        <v>0</v>
      </c>
      <c r="F943" s="212"/>
      <c r="G943" s="213"/>
      <c r="H943" s="144">
        <f t="shared" si="1038"/>
        <v>0</v>
      </c>
      <c r="I943" s="212"/>
      <c r="J943" s="213"/>
      <c r="K943" s="144">
        <f t="shared" si="1039"/>
        <v>0</v>
      </c>
      <c r="L943" s="212"/>
      <c r="M943" s="214"/>
      <c r="N943" s="215"/>
      <c r="O943" s="212"/>
      <c r="P943" s="215"/>
      <c r="Q943" s="139">
        <f t="shared" si="1040"/>
        <v>0</v>
      </c>
      <c r="R943" s="215"/>
      <c r="S943" s="215"/>
      <c r="T943" s="140">
        <f t="shared" si="1052"/>
        <v>0</v>
      </c>
      <c r="U943" s="216"/>
      <c r="V943" s="212"/>
      <c r="W943" s="215"/>
      <c r="X943" s="139">
        <f t="shared" si="1041"/>
        <v>0</v>
      </c>
      <c r="Y943" s="215"/>
      <c r="Z943" s="215"/>
      <c r="AA943" s="140">
        <f t="shared" si="1053"/>
        <v>0</v>
      </c>
      <c r="AB943" s="216"/>
      <c r="AC943" s="212"/>
      <c r="AD943" s="215"/>
      <c r="AE943" s="139">
        <f t="shared" si="1042"/>
        <v>0</v>
      </c>
      <c r="AF943" s="215"/>
      <c r="AG943" s="215"/>
      <c r="AH943" s="140">
        <f t="shared" si="1054"/>
        <v>0</v>
      </c>
      <c r="AJ943" s="217"/>
      <c r="AK943" s="218"/>
      <c r="AL943" s="219"/>
      <c r="AM943" s="218"/>
      <c r="AN943" s="219"/>
      <c r="AO943" s="218"/>
      <c r="AP943" s="219"/>
      <c r="AQ943" s="218"/>
      <c r="AR943" s="219"/>
      <c r="AS943" s="218"/>
      <c r="AT943" s="219"/>
      <c r="AU943" s="218"/>
      <c r="AV943" s="114">
        <f t="shared" si="1044"/>
        <v>0</v>
      </c>
      <c r="AW943" s="113">
        <f t="shared" si="1045"/>
        <v>0</v>
      </c>
      <c r="AX943" s="210"/>
      <c r="AY943" s="111">
        <f t="shared" si="1046"/>
        <v>0</v>
      </c>
      <c r="AZ943" s="113">
        <f t="shared" si="1047"/>
        <v>0</v>
      </c>
      <c r="BA943" s="114">
        <f t="shared" si="1048"/>
        <v>0</v>
      </c>
      <c r="BB943" s="113">
        <f t="shared" si="1049"/>
        <v>0</v>
      </c>
      <c r="BC943" s="113">
        <f t="shared" si="1050"/>
        <v>0</v>
      </c>
      <c r="BD943" s="117">
        <f t="shared" si="1051"/>
        <v>0</v>
      </c>
    </row>
    <row r="944" spans="2:56" x14ac:dyDescent="0.3">
      <c r="B944" s="211" t="s">
        <v>149</v>
      </c>
      <c r="C944" s="212"/>
      <c r="D944" s="213"/>
      <c r="E944" s="144">
        <f t="shared" si="1037"/>
        <v>0</v>
      </c>
      <c r="F944" s="212"/>
      <c r="G944" s="213"/>
      <c r="H944" s="144">
        <f t="shared" si="1038"/>
        <v>0</v>
      </c>
      <c r="I944" s="212"/>
      <c r="J944" s="213"/>
      <c r="K944" s="144">
        <f t="shared" si="1039"/>
        <v>0</v>
      </c>
      <c r="L944" s="212"/>
      <c r="M944" s="214"/>
      <c r="N944" s="215"/>
      <c r="O944" s="212"/>
      <c r="P944" s="215"/>
      <c r="Q944" s="139">
        <f t="shared" si="1040"/>
        <v>0</v>
      </c>
      <c r="R944" s="215"/>
      <c r="S944" s="215"/>
      <c r="T944" s="140">
        <f t="shared" si="1052"/>
        <v>0</v>
      </c>
      <c r="U944" s="216"/>
      <c r="V944" s="212"/>
      <c r="W944" s="215"/>
      <c r="X944" s="139">
        <f t="shared" si="1041"/>
        <v>0</v>
      </c>
      <c r="Y944" s="215"/>
      <c r="Z944" s="215"/>
      <c r="AA944" s="140">
        <f t="shared" si="1053"/>
        <v>0</v>
      </c>
      <c r="AB944" s="216"/>
      <c r="AC944" s="212"/>
      <c r="AD944" s="215"/>
      <c r="AE944" s="139">
        <f t="shared" si="1042"/>
        <v>0</v>
      </c>
      <c r="AF944" s="215"/>
      <c r="AG944" s="215"/>
      <c r="AH944" s="140">
        <f t="shared" si="1054"/>
        <v>0</v>
      </c>
      <c r="AJ944" s="217"/>
      <c r="AK944" s="218"/>
      <c r="AL944" s="219"/>
      <c r="AM944" s="218"/>
      <c r="AN944" s="219"/>
      <c r="AO944" s="218"/>
      <c r="AP944" s="219"/>
      <c r="AQ944" s="218"/>
      <c r="AR944" s="219"/>
      <c r="AS944" s="218"/>
      <c r="AT944" s="219"/>
      <c r="AU944" s="218"/>
      <c r="AV944" s="114">
        <f t="shared" si="1044"/>
        <v>0</v>
      </c>
      <c r="AW944" s="113">
        <f t="shared" si="1045"/>
        <v>0</v>
      </c>
      <c r="AX944" s="210"/>
      <c r="AY944" s="111">
        <f t="shared" si="1046"/>
        <v>0</v>
      </c>
      <c r="AZ944" s="113">
        <f t="shared" si="1047"/>
        <v>0</v>
      </c>
      <c r="BA944" s="114">
        <f t="shared" si="1048"/>
        <v>0</v>
      </c>
      <c r="BB944" s="113">
        <f t="shared" si="1049"/>
        <v>0</v>
      </c>
      <c r="BC944" s="113">
        <f t="shared" si="1050"/>
        <v>0</v>
      </c>
      <c r="BD944" s="117">
        <f t="shared" si="1051"/>
        <v>0</v>
      </c>
    </row>
    <row r="945" spans="2:56" x14ac:dyDescent="0.3">
      <c r="B945" s="222" t="s">
        <v>150</v>
      </c>
      <c r="C945" s="78">
        <f>SUM(C946:C952)</f>
        <v>0</v>
      </c>
      <c r="D945" s="79">
        <f>SUM(D946:D952)</f>
        <v>0</v>
      </c>
      <c r="E945" s="69">
        <f t="shared" si="1037"/>
        <v>0</v>
      </c>
      <c r="F945" s="78">
        <f>SUM(F946:F952)</f>
        <v>0</v>
      </c>
      <c r="G945" s="79">
        <f>SUM(G946:G952)</f>
        <v>0</v>
      </c>
      <c r="H945" s="69">
        <f t="shared" si="1038"/>
        <v>0</v>
      </c>
      <c r="I945" s="78">
        <f>SUM(I946:I952)</f>
        <v>0</v>
      </c>
      <c r="J945" s="79">
        <f>SUM(J946:J952)</f>
        <v>0</v>
      </c>
      <c r="K945" s="69">
        <f t="shared" si="1039"/>
        <v>0</v>
      </c>
      <c r="L945" s="78">
        <f>SUM(L946:L952)</f>
        <v>0</v>
      </c>
      <c r="M945" s="80">
        <f>SUM(M946:M952)</f>
        <v>0</v>
      </c>
      <c r="N945" s="81">
        <f>SUM(N946:N952)</f>
        <v>0</v>
      </c>
      <c r="O945" s="78">
        <f>SUM(O946:O952)</f>
        <v>0</v>
      </c>
      <c r="P945" s="81">
        <f>SUM(P946:P952)</f>
        <v>0</v>
      </c>
      <c r="Q945" s="148">
        <f t="shared" si="1040"/>
        <v>0</v>
      </c>
      <c r="R945" s="81">
        <f>SUM(R946:R952)</f>
        <v>0</v>
      </c>
      <c r="S945" s="81">
        <f>SUM(S946:S952)</f>
        <v>0</v>
      </c>
      <c r="T945" s="149">
        <f t="shared" si="1052"/>
        <v>0</v>
      </c>
      <c r="U945" s="216"/>
      <c r="V945" s="78">
        <f>SUM(V946:V952)</f>
        <v>0</v>
      </c>
      <c r="W945" s="81">
        <f>SUM(W946:W952)</f>
        <v>0</v>
      </c>
      <c r="X945" s="148">
        <f t="shared" si="1041"/>
        <v>0</v>
      </c>
      <c r="Y945" s="81">
        <f>SUM(Y946:Y952)</f>
        <v>0</v>
      </c>
      <c r="Z945" s="81">
        <f>SUM(Z946:Z952)</f>
        <v>0</v>
      </c>
      <c r="AA945" s="149">
        <f t="shared" si="1053"/>
        <v>0</v>
      </c>
      <c r="AB945" s="216"/>
      <c r="AC945" s="78">
        <f>SUM(AC946:AC952)</f>
        <v>0</v>
      </c>
      <c r="AD945" s="81">
        <f>SUM(AD946:AD952)</f>
        <v>0</v>
      </c>
      <c r="AE945" s="148">
        <f t="shared" si="1042"/>
        <v>0</v>
      </c>
      <c r="AF945" s="81">
        <f>SUM(AF946:AF952)</f>
        <v>0</v>
      </c>
      <c r="AG945" s="81">
        <f>SUM(AG946:AG952)</f>
        <v>0</v>
      </c>
      <c r="AH945" s="149">
        <f t="shared" si="1054"/>
        <v>0</v>
      </c>
      <c r="AJ945" s="79">
        <f t="shared" ref="AJ945:AU945" si="1070">SUM(AJ946:AJ952)</f>
        <v>0</v>
      </c>
      <c r="AK945" s="80">
        <f t="shared" si="1070"/>
        <v>0</v>
      </c>
      <c r="AL945" s="81">
        <f t="shared" si="1070"/>
        <v>0</v>
      </c>
      <c r="AM945" s="80">
        <f t="shared" si="1070"/>
        <v>0</v>
      </c>
      <c r="AN945" s="81">
        <f t="shared" si="1070"/>
        <v>0</v>
      </c>
      <c r="AO945" s="80">
        <f t="shared" si="1070"/>
        <v>0</v>
      </c>
      <c r="AP945" s="81">
        <f t="shared" si="1070"/>
        <v>0</v>
      </c>
      <c r="AQ945" s="80">
        <f t="shared" si="1070"/>
        <v>0</v>
      </c>
      <c r="AR945" s="81">
        <f t="shared" si="1070"/>
        <v>0</v>
      </c>
      <c r="AS945" s="80">
        <f t="shared" si="1070"/>
        <v>0</v>
      </c>
      <c r="AT945" s="81">
        <f t="shared" si="1070"/>
        <v>0</v>
      </c>
      <c r="AU945" s="80">
        <f t="shared" si="1070"/>
        <v>0</v>
      </c>
      <c r="AV945" s="81">
        <f t="shared" si="1044"/>
        <v>0</v>
      </c>
      <c r="AW945" s="80">
        <f t="shared" si="1045"/>
        <v>0</v>
      </c>
      <c r="AX945" s="210"/>
      <c r="AY945" s="79">
        <f t="shared" si="1046"/>
        <v>0</v>
      </c>
      <c r="AZ945" s="80">
        <f t="shared" si="1047"/>
        <v>0</v>
      </c>
      <c r="BA945" s="81">
        <f t="shared" si="1048"/>
        <v>0</v>
      </c>
      <c r="BB945" s="80">
        <f t="shared" si="1049"/>
        <v>0</v>
      </c>
      <c r="BC945" s="80">
        <f t="shared" si="1050"/>
        <v>0</v>
      </c>
      <c r="BD945" s="86">
        <f t="shared" si="1051"/>
        <v>0</v>
      </c>
    </row>
    <row r="946" spans="2:56" x14ac:dyDescent="0.3">
      <c r="B946" s="211" t="s">
        <v>151</v>
      </c>
      <c r="C946" s="212"/>
      <c r="D946" s="213"/>
      <c r="E946" s="144">
        <f t="shared" si="1037"/>
        <v>0</v>
      </c>
      <c r="F946" s="212"/>
      <c r="G946" s="213"/>
      <c r="H946" s="144">
        <f t="shared" si="1038"/>
        <v>0</v>
      </c>
      <c r="I946" s="212"/>
      <c r="J946" s="213"/>
      <c r="K946" s="144">
        <f t="shared" si="1039"/>
        <v>0</v>
      </c>
      <c r="L946" s="212"/>
      <c r="M946" s="214"/>
      <c r="N946" s="215"/>
      <c r="O946" s="212"/>
      <c r="P946" s="215"/>
      <c r="Q946" s="139">
        <f t="shared" si="1040"/>
        <v>0</v>
      </c>
      <c r="R946" s="215"/>
      <c r="S946" s="215"/>
      <c r="T946" s="140">
        <f t="shared" si="1052"/>
        <v>0</v>
      </c>
      <c r="U946" s="216"/>
      <c r="V946" s="212"/>
      <c r="W946" s="215"/>
      <c r="X946" s="139">
        <f t="shared" si="1041"/>
        <v>0</v>
      </c>
      <c r="Y946" s="215"/>
      <c r="Z946" s="215"/>
      <c r="AA946" s="140">
        <f t="shared" si="1053"/>
        <v>0</v>
      </c>
      <c r="AB946" s="216"/>
      <c r="AC946" s="212"/>
      <c r="AD946" s="215"/>
      <c r="AE946" s="139">
        <f t="shared" si="1042"/>
        <v>0</v>
      </c>
      <c r="AF946" s="215"/>
      <c r="AG946" s="215"/>
      <c r="AH946" s="140">
        <f t="shared" si="1054"/>
        <v>0</v>
      </c>
      <c r="AJ946" s="217"/>
      <c r="AK946" s="218"/>
      <c r="AL946" s="219"/>
      <c r="AM946" s="218"/>
      <c r="AN946" s="219"/>
      <c r="AO946" s="218"/>
      <c r="AP946" s="219"/>
      <c r="AQ946" s="218"/>
      <c r="AR946" s="219"/>
      <c r="AS946" s="218"/>
      <c r="AT946" s="219"/>
      <c r="AU946" s="218"/>
      <c r="AV946" s="114">
        <f t="shared" si="1044"/>
        <v>0</v>
      </c>
      <c r="AW946" s="113">
        <f t="shared" si="1045"/>
        <v>0</v>
      </c>
      <c r="AX946" s="210"/>
      <c r="AY946" s="111">
        <f t="shared" si="1046"/>
        <v>0</v>
      </c>
      <c r="AZ946" s="113">
        <f t="shared" si="1047"/>
        <v>0</v>
      </c>
      <c r="BA946" s="114">
        <f t="shared" si="1048"/>
        <v>0</v>
      </c>
      <c r="BB946" s="113">
        <f t="shared" si="1049"/>
        <v>0</v>
      </c>
      <c r="BC946" s="113">
        <f t="shared" si="1050"/>
        <v>0</v>
      </c>
      <c r="BD946" s="117">
        <f t="shared" si="1051"/>
        <v>0</v>
      </c>
    </row>
    <row r="947" spans="2:56" x14ac:dyDescent="0.3">
      <c r="B947" s="211" t="s">
        <v>152</v>
      </c>
      <c r="C947" s="212"/>
      <c r="D947" s="213"/>
      <c r="E947" s="144">
        <f t="shared" si="1037"/>
        <v>0</v>
      </c>
      <c r="F947" s="212"/>
      <c r="G947" s="213"/>
      <c r="H947" s="144">
        <f t="shared" si="1038"/>
        <v>0</v>
      </c>
      <c r="I947" s="212"/>
      <c r="J947" s="213"/>
      <c r="K947" s="144">
        <f t="shared" si="1039"/>
        <v>0</v>
      </c>
      <c r="L947" s="212"/>
      <c r="M947" s="214"/>
      <c r="N947" s="215"/>
      <c r="O947" s="212"/>
      <c r="P947" s="215"/>
      <c r="Q947" s="139">
        <f t="shared" si="1040"/>
        <v>0</v>
      </c>
      <c r="R947" s="215"/>
      <c r="S947" s="215"/>
      <c r="T947" s="140">
        <f t="shared" si="1052"/>
        <v>0</v>
      </c>
      <c r="U947" s="216"/>
      <c r="V947" s="212"/>
      <c r="W947" s="215"/>
      <c r="X947" s="139">
        <f t="shared" si="1041"/>
        <v>0</v>
      </c>
      <c r="Y947" s="215"/>
      <c r="Z947" s="215"/>
      <c r="AA947" s="140">
        <f t="shared" si="1053"/>
        <v>0</v>
      </c>
      <c r="AB947" s="216"/>
      <c r="AC947" s="212"/>
      <c r="AD947" s="215"/>
      <c r="AE947" s="139">
        <f t="shared" si="1042"/>
        <v>0</v>
      </c>
      <c r="AF947" s="215"/>
      <c r="AG947" s="215"/>
      <c r="AH947" s="140">
        <f t="shared" si="1054"/>
        <v>0</v>
      </c>
      <c r="AJ947" s="217"/>
      <c r="AK947" s="218"/>
      <c r="AL947" s="219"/>
      <c r="AM947" s="218"/>
      <c r="AN947" s="219"/>
      <c r="AO947" s="218"/>
      <c r="AP947" s="219"/>
      <c r="AQ947" s="218"/>
      <c r="AR947" s="219"/>
      <c r="AS947" s="218"/>
      <c r="AT947" s="219"/>
      <c r="AU947" s="218"/>
      <c r="AV947" s="114">
        <f t="shared" si="1044"/>
        <v>0</v>
      </c>
      <c r="AW947" s="113">
        <f t="shared" si="1045"/>
        <v>0</v>
      </c>
      <c r="AX947" s="210"/>
      <c r="AY947" s="111">
        <f t="shared" si="1046"/>
        <v>0</v>
      </c>
      <c r="AZ947" s="113">
        <f t="shared" si="1047"/>
        <v>0</v>
      </c>
      <c r="BA947" s="114">
        <f t="shared" si="1048"/>
        <v>0</v>
      </c>
      <c r="BB947" s="113">
        <f t="shared" si="1049"/>
        <v>0</v>
      </c>
      <c r="BC947" s="113">
        <f t="shared" si="1050"/>
        <v>0</v>
      </c>
      <c r="BD947" s="117">
        <f t="shared" si="1051"/>
        <v>0</v>
      </c>
    </row>
    <row r="948" spans="2:56" x14ac:dyDescent="0.3">
      <c r="B948" s="211" t="s">
        <v>153</v>
      </c>
      <c r="C948" s="212"/>
      <c r="D948" s="213"/>
      <c r="E948" s="144">
        <f t="shared" si="1037"/>
        <v>0</v>
      </c>
      <c r="F948" s="212"/>
      <c r="G948" s="213"/>
      <c r="H948" s="144">
        <f t="shared" si="1038"/>
        <v>0</v>
      </c>
      <c r="I948" s="212"/>
      <c r="J948" s="213"/>
      <c r="K948" s="144">
        <f t="shared" si="1039"/>
        <v>0</v>
      </c>
      <c r="L948" s="212"/>
      <c r="M948" s="214"/>
      <c r="N948" s="215"/>
      <c r="O948" s="212"/>
      <c r="P948" s="215"/>
      <c r="Q948" s="139">
        <f t="shared" si="1040"/>
        <v>0</v>
      </c>
      <c r="R948" s="215"/>
      <c r="S948" s="215"/>
      <c r="T948" s="140">
        <f t="shared" si="1052"/>
        <v>0</v>
      </c>
      <c r="U948" s="216"/>
      <c r="V948" s="212"/>
      <c r="W948" s="215"/>
      <c r="X948" s="139">
        <f t="shared" si="1041"/>
        <v>0</v>
      </c>
      <c r="Y948" s="215"/>
      <c r="Z948" s="215"/>
      <c r="AA948" s="140">
        <f t="shared" si="1053"/>
        <v>0</v>
      </c>
      <c r="AB948" s="216"/>
      <c r="AC948" s="212"/>
      <c r="AD948" s="215"/>
      <c r="AE948" s="139">
        <f t="shared" si="1042"/>
        <v>0</v>
      </c>
      <c r="AF948" s="215"/>
      <c r="AG948" s="215"/>
      <c r="AH948" s="140">
        <f t="shared" si="1054"/>
        <v>0</v>
      </c>
      <c r="AJ948" s="217"/>
      <c r="AK948" s="218"/>
      <c r="AL948" s="219"/>
      <c r="AM948" s="218"/>
      <c r="AN948" s="219"/>
      <c r="AO948" s="218"/>
      <c r="AP948" s="219"/>
      <c r="AQ948" s="218"/>
      <c r="AR948" s="219"/>
      <c r="AS948" s="218"/>
      <c r="AT948" s="219"/>
      <c r="AU948" s="218"/>
      <c r="AV948" s="114">
        <f t="shared" si="1044"/>
        <v>0</v>
      </c>
      <c r="AW948" s="113">
        <f t="shared" si="1045"/>
        <v>0</v>
      </c>
      <c r="AX948" s="210"/>
      <c r="AY948" s="111">
        <f t="shared" si="1046"/>
        <v>0</v>
      </c>
      <c r="AZ948" s="113">
        <f t="shared" si="1047"/>
        <v>0</v>
      </c>
      <c r="BA948" s="114">
        <f t="shared" si="1048"/>
        <v>0</v>
      </c>
      <c r="BB948" s="113">
        <f t="shared" si="1049"/>
        <v>0</v>
      </c>
      <c r="BC948" s="113">
        <f t="shared" si="1050"/>
        <v>0</v>
      </c>
      <c r="BD948" s="117">
        <f t="shared" si="1051"/>
        <v>0</v>
      </c>
    </row>
    <row r="949" spans="2:56" x14ac:dyDescent="0.3">
      <c r="B949" s="211" t="s">
        <v>154</v>
      </c>
      <c r="C949" s="212"/>
      <c r="D949" s="213"/>
      <c r="E949" s="144">
        <f t="shared" si="1037"/>
        <v>0</v>
      </c>
      <c r="F949" s="212"/>
      <c r="G949" s="213"/>
      <c r="H949" s="144">
        <f t="shared" si="1038"/>
        <v>0</v>
      </c>
      <c r="I949" s="212"/>
      <c r="J949" s="213"/>
      <c r="K949" s="144">
        <f t="shared" si="1039"/>
        <v>0</v>
      </c>
      <c r="L949" s="212"/>
      <c r="M949" s="214"/>
      <c r="N949" s="215"/>
      <c r="O949" s="212"/>
      <c r="P949" s="215"/>
      <c r="Q949" s="139">
        <f t="shared" si="1040"/>
        <v>0</v>
      </c>
      <c r="R949" s="215"/>
      <c r="S949" s="215"/>
      <c r="T949" s="140">
        <f t="shared" si="1052"/>
        <v>0</v>
      </c>
      <c r="U949" s="216"/>
      <c r="V949" s="212"/>
      <c r="W949" s="215"/>
      <c r="X949" s="139">
        <f t="shared" si="1041"/>
        <v>0</v>
      </c>
      <c r="Y949" s="215"/>
      <c r="Z949" s="215"/>
      <c r="AA949" s="140">
        <f t="shared" si="1053"/>
        <v>0</v>
      </c>
      <c r="AB949" s="216"/>
      <c r="AC949" s="212"/>
      <c r="AD949" s="215"/>
      <c r="AE949" s="139">
        <f t="shared" si="1042"/>
        <v>0</v>
      </c>
      <c r="AF949" s="215"/>
      <c r="AG949" s="215"/>
      <c r="AH949" s="140">
        <f t="shared" si="1054"/>
        <v>0</v>
      </c>
      <c r="AJ949" s="217"/>
      <c r="AK949" s="218"/>
      <c r="AL949" s="219"/>
      <c r="AM949" s="218"/>
      <c r="AN949" s="219"/>
      <c r="AO949" s="218"/>
      <c r="AP949" s="219"/>
      <c r="AQ949" s="218"/>
      <c r="AR949" s="219"/>
      <c r="AS949" s="218"/>
      <c r="AT949" s="219"/>
      <c r="AU949" s="218"/>
      <c r="AV949" s="114">
        <f t="shared" si="1044"/>
        <v>0</v>
      </c>
      <c r="AW949" s="113">
        <f t="shared" si="1045"/>
        <v>0</v>
      </c>
      <c r="AX949" s="210"/>
      <c r="AY949" s="111">
        <f t="shared" si="1046"/>
        <v>0</v>
      </c>
      <c r="AZ949" s="113">
        <f t="shared" si="1047"/>
        <v>0</v>
      </c>
      <c r="BA949" s="114">
        <f t="shared" si="1048"/>
        <v>0</v>
      </c>
      <c r="BB949" s="113">
        <f t="shared" si="1049"/>
        <v>0</v>
      </c>
      <c r="BC949" s="113">
        <f t="shared" si="1050"/>
        <v>0</v>
      </c>
      <c r="BD949" s="117">
        <f t="shared" si="1051"/>
        <v>0</v>
      </c>
    </row>
    <row r="950" spans="2:56" x14ac:dyDescent="0.3">
      <c r="B950" s="211" t="s">
        <v>155</v>
      </c>
      <c r="C950" s="212"/>
      <c r="D950" s="213"/>
      <c r="E950" s="144">
        <f t="shared" si="1037"/>
        <v>0</v>
      </c>
      <c r="F950" s="212"/>
      <c r="G950" s="213"/>
      <c r="H950" s="144">
        <f t="shared" si="1038"/>
        <v>0</v>
      </c>
      <c r="I950" s="212"/>
      <c r="J950" s="213"/>
      <c r="K950" s="144">
        <f t="shared" si="1039"/>
        <v>0</v>
      </c>
      <c r="L950" s="212"/>
      <c r="M950" s="214"/>
      <c r="N950" s="215"/>
      <c r="O950" s="212"/>
      <c r="P950" s="215"/>
      <c r="Q950" s="139">
        <f t="shared" si="1040"/>
        <v>0</v>
      </c>
      <c r="R950" s="215"/>
      <c r="S950" s="215"/>
      <c r="T950" s="140">
        <f t="shared" si="1052"/>
        <v>0</v>
      </c>
      <c r="U950" s="216"/>
      <c r="V950" s="212"/>
      <c r="W950" s="215"/>
      <c r="X950" s="139">
        <f t="shared" si="1041"/>
        <v>0</v>
      </c>
      <c r="Y950" s="215"/>
      <c r="Z950" s="215"/>
      <c r="AA950" s="140">
        <f t="shared" si="1053"/>
        <v>0</v>
      </c>
      <c r="AB950" s="216"/>
      <c r="AC950" s="212"/>
      <c r="AD950" s="215"/>
      <c r="AE950" s="139">
        <f t="shared" si="1042"/>
        <v>0</v>
      </c>
      <c r="AF950" s="215"/>
      <c r="AG950" s="215"/>
      <c r="AH950" s="140">
        <f t="shared" si="1054"/>
        <v>0</v>
      </c>
      <c r="AJ950" s="217"/>
      <c r="AK950" s="218"/>
      <c r="AL950" s="219"/>
      <c r="AM950" s="218"/>
      <c r="AN950" s="219"/>
      <c r="AO950" s="218"/>
      <c r="AP950" s="219"/>
      <c r="AQ950" s="218"/>
      <c r="AR950" s="219"/>
      <c r="AS950" s="218"/>
      <c r="AT950" s="219"/>
      <c r="AU950" s="218"/>
      <c r="AV950" s="114">
        <f t="shared" si="1044"/>
        <v>0</v>
      </c>
      <c r="AW950" s="113">
        <f t="shared" si="1045"/>
        <v>0</v>
      </c>
      <c r="AX950" s="210"/>
      <c r="AY950" s="111">
        <f t="shared" si="1046"/>
        <v>0</v>
      </c>
      <c r="AZ950" s="113">
        <f t="shared" si="1047"/>
        <v>0</v>
      </c>
      <c r="BA950" s="114">
        <f t="shared" si="1048"/>
        <v>0</v>
      </c>
      <c r="BB950" s="113">
        <f t="shared" si="1049"/>
        <v>0</v>
      </c>
      <c r="BC950" s="113">
        <f t="shared" si="1050"/>
        <v>0</v>
      </c>
      <c r="BD950" s="117">
        <f t="shared" si="1051"/>
        <v>0</v>
      </c>
    </row>
    <row r="951" spans="2:56" x14ac:dyDescent="0.3">
      <c r="B951" s="211" t="s">
        <v>156</v>
      </c>
      <c r="C951" s="212"/>
      <c r="D951" s="213"/>
      <c r="E951" s="144">
        <f t="shared" si="1037"/>
        <v>0</v>
      </c>
      <c r="F951" s="212"/>
      <c r="G951" s="213"/>
      <c r="H951" s="144">
        <f t="shared" si="1038"/>
        <v>0</v>
      </c>
      <c r="I951" s="212"/>
      <c r="J951" s="213"/>
      <c r="K951" s="144">
        <f t="shared" si="1039"/>
        <v>0</v>
      </c>
      <c r="L951" s="212"/>
      <c r="M951" s="214"/>
      <c r="N951" s="215"/>
      <c r="O951" s="212"/>
      <c r="P951" s="215"/>
      <c r="Q951" s="139">
        <f t="shared" si="1040"/>
        <v>0</v>
      </c>
      <c r="R951" s="215"/>
      <c r="S951" s="215"/>
      <c r="T951" s="140">
        <f t="shared" si="1052"/>
        <v>0</v>
      </c>
      <c r="U951" s="216"/>
      <c r="V951" s="212"/>
      <c r="W951" s="215"/>
      <c r="X951" s="139">
        <f t="shared" si="1041"/>
        <v>0</v>
      </c>
      <c r="Y951" s="215"/>
      <c r="Z951" s="215"/>
      <c r="AA951" s="140">
        <f t="shared" si="1053"/>
        <v>0</v>
      </c>
      <c r="AB951" s="216"/>
      <c r="AC951" s="212"/>
      <c r="AD951" s="215"/>
      <c r="AE951" s="139">
        <f t="shared" si="1042"/>
        <v>0</v>
      </c>
      <c r="AF951" s="215"/>
      <c r="AG951" s="215"/>
      <c r="AH951" s="140">
        <f t="shared" si="1054"/>
        <v>0</v>
      </c>
      <c r="AJ951" s="217"/>
      <c r="AK951" s="218"/>
      <c r="AL951" s="219"/>
      <c r="AM951" s="218"/>
      <c r="AN951" s="219"/>
      <c r="AO951" s="218"/>
      <c r="AP951" s="219"/>
      <c r="AQ951" s="218"/>
      <c r="AR951" s="219"/>
      <c r="AS951" s="218"/>
      <c r="AT951" s="219"/>
      <c r="AU951" s="218"/>
      <c r="AV951" s="114">
        <f t="shared" si="1044"/>
        <v>0</v>
      </c>
      <c r="AW951" s="113">
        <f t="shared" si="1045"/>
        <v>0</v>
      </c>
      <c r="AX951" s="210"/>
      <c r="AY951" s="111">
        <f t="shared" si="1046"/>
        <v>0</v>
      </c>
      <c r="AZ951" s="113">
        <f t="shared" si="1047"/>
        <v>0</v>
      </c>
      <c r="BA951" s="114">
        <f t="shared" si="1048"/>
        <v>0</v>
      </c>
      <c r="BB951" s="113">
        <f t="shared" si="1049"/>
        <v>0</v>
      </c>
      <c r="BC951" s="113">
        <f t="shared" si="1050"/>
        <v>0</v>
      </c>
      <c r="BD951" s="117">
        <f t="shared" si="1051"/>
        <v>0</v>
      </c>
    </row>
    <row r="952" spans="2:56" x14ac:dyDescent="0.3">
      <c r="B952" s="211" t="s">
        <v>157</v>
      </c>
      <c r="C952" s="212"/>
      <c r="D952" s="213"/>
      <c r="E952" s="144">
        <f t="shared" si="1037"/>
        <v>0</v>
      </c>
      <c r="F952" s="212"/>
      <c r="G952" s="213"/>
      <c r="H952" s="144">
        <f t="shared" si="1038"/>
        <v>0</v>
      </c>
      <c r="I952" s="212"/>
      <c r="J952" s="213"/>
      <c r="K952" s="144">
        <f t="shared" si="1039"/>
        <v>0</v>
      </c>
      <c r="L952" s="212"/>
      <c r="M952" s="214"/>
      <c r="N952" s="215"/>
      <c r="O952" s="212"/>
      <c r="P952" s="215"/>
      <c r="Q952" s="139">
        <f t="shared" si="1040"/>
        <v>0</v>
      </c>
      <c r="R952" s="215"/>
      <c r="S952" s="215"/>
      <c r="T952" s="140">
        <f t="shared" si="1052"/>
        <v>0</v>
      </c>
      <c r="U952" s="216"/>
      <c r="V952" s="212"/>
      <c r="W952" s="215"/>
      <c r="X952" s="139">
        <f t="shared" si="1041"/>
        <v>0</v>
      </c>
      <c r="Y952" s="215"/>
      <c r="Z952" s="215"/>
      <c r="AA952" s="140">
        <f t="shared" si="1053"/>
        <v>0</v>
      </c>
      <c r="AB952" s="216"/>
      <c r="AC952" s="212"/>
      <c r="AD952" s="215"/>
      <c r="AE952" s="139">
        <f t="shared" si="1042"/>
        <v>0</v>
      </c>
      <c r="AF952" s="215"/>
      <c r="AG952" s="215"/>
      <c r="AH952" s="140">
        <f t="shared" si="1054"/>
        <v>0</v>
      </c>
      <c r="AJ952" s="217"/>
      <c r="AK952" s="218"/>
      <c r="AL952" s="219"/>
      <c r="AM952" s="218"/>
      <c r="AN952" s="219"/>
      <c r="AO952" s="218"/>
      <c r="AP952" s="219"/>
      <c r="AQ952" s="218"/>
      <c r="AR952" s="219"/>
      <c r="AS952" s="218"/>
      <c r="AT952" s="219"/>
      <c r="AU952" s="218"/>
      <c r="AV952" s="114">
        <f t="shared" si="1044"/>
        <v>0</v>
      </c>
      <c r="AW952" s="113">
        <f t="shared" si="1045"/>
        <v>0</v>
      </c>
      <c r="AX952" s="210"/>
      <c r="AY952" s="111">
        <f t="shared" si="1046"/>
        <v>0</v>
      </c>
      <c r="AZ952" s="113">
        <f t="shared" si="1047"/>
        <v>0</v>
      </c>
      <c r="BA952" s="114">
        <f t="shared" si="1048"/>
        <v>0</v>
      </c>
      <c r="BB952" s="113">
        <f t="shared" si="1049"/>
        <v>0</v>
      </c>
      <c r="BC952" s="113">
        <f t="shared" si="1050"/>
        <v>0</v>
      </c>
      <c r="BD952" s="117">
        <f t="shared" si="1051"/>
        <v>0</v>
      </c>
    </row>
    <row r="953" spans="2:56" x14ac:dyDescent="0.3">
      <c r="B953" s="222" t="s">
        <v>158</v>
      </c>
      <c r="C953" s="78">
        <f>SUM(C954)</f>
        <v>0</v>
      </c>
      <c r="D953" s="79">
        <f>SUM(D954)</f>
        <v>0</v>
      </c>
      <c r="E953" s="69">
        <f t="shared" si="1037"/>
        <v>0</v>
      </c>
      <c r="F953" s="78">
        <f>SUM(F954)</f>
        <v>0</v>
      </c>
      <c r="G953" s="79">
        <f>SUM(G954)</f>
        <v>0</v>
      </c>
      <c r="H953" s="69">
        <f t="shared" si="1038"/>
        <v>0</v>
      </c>
      <c r="I953" s="78">
        <f>SUM(I954)</f>
        <v>0</v>
      </c>
      <c r="J953" s="79">
        <f>SUM(J954)</f>
        <v>0</v>
      </c>
      <c r="K953" s="69">
        <f t="shared" si="1039"/>
        <v>0</v>
      </c>
      <c r="L953" s="78">
        <f>SUM(L954)</f>
        <v>0</v>
      </c>
      <c r="M953" s="80">
        <f>SUM(M954)</f>
        <v>0</v>
      </c>
      <c r="N953" s="81">
        <f>SUM(N954)</f>
        <v>0</v>
      </c>
      <c r="O953" s="78">
        <f>SUM(O954)</f>
        <v>0</v>
      </c>
      <c r="P953" s="81">
        <f>SUM(P954)</f>
        <v>0</v>
      </c>
      <c r="Q953" s="148">
        <f t="shared" si="1040"/>
        <v>0</v>
      </c>
      <c r="R953" s="81">
        <f>SUM(R954)</f>
        <v>0</v>
      </c>
      <c r="S953" s="81">
        <f>SUM(S954)</f>
        <v>0</v>
      </c>
      <c r="T953" s="149">
        <f t="shared" si="1052"/>
        <v>0</v>
      </c>
      <c r="U953" s="216"/>
      <c r="V953" s="78">
        <f>SUM(V954)</f>
        <v>0</v>
      </c>
      <c r="W953" s="81">
        <f>SUM(W954)</f>
        <v>0</v>
      </c>
      <c r="X953" s="148">
        <f t="shared" si="1041"/>
        <v>0</v>
      </c>
      <c r="Y953" s="81">
        <f>SUM(Y954)</f>
        <v>0</v>
      </c>
      <c r="Z953" s="81">
        <f>SUM(Z954)</f>
        <v>0</v>
      </c>
      <c r="AA953" s="149">
        <f t="shared" si="1053"/>
        <v>0</v>
      </c>
      <c r="AB953" s="216"/>
      <c r="AC953" s="78">
        <f>SUM(AC954)</f>
        <v>0</v>
      </c>
      <c r="AD953" s="81">
        <f>SUM(AD954)</f>
        <v>0</v>
      </c>
      <c r="AE953" s="148">
        <f t="shared" si="1042"/>
        <v>0</v>
      </c>
      <c r="AF953" s="81">
        <f>SUM(AF954)</f>
        <v>0</v>
      </c>
      <c r="AG953" s="81">
        <f>SUM(AG954)</f>
        <v>0</v>
      </c>
      <c r="AH953" s="149">
        <f t="shared" si="1054"/>
        <v>0</v>
      </c>
      <c r="AJ953" s="79">
        <f t="shared" ref="AJ953:AU953" si="1071">SUM(AJ954)</f>
        <v>0</v>
      </c>
      <c r="AK953" s="80">
        <f t="shared" si="1071"/>
        <v>0</v>
      </c>
      <c r="AL953" s="81">
        <f t="shared" si="1071"/>
        <v>0</v>
      </c>
      <c r="AM953" s="80">
        <f t="shared" si="1071"/>
        <v>0</v>
      </c>
      <c r="AN953" s="81">
        <f t="shared" si="1071"/>
        <v>0</v>
      </c>
      <c r="AO953" s="80">
        <f t="shared" si="1071"/>
        <v>0</v>
      </c>
      <c r="AP953" s="81">
        <f t="shared" si="1071"/>
        <v>0</v>
      </c>
      <c r="AQ953" s="80">
        <f t="shared" si="1071"/>
        <v>0</v>
      </c>
      <c r="AR953" s="81">
        <f t="shared" si="1071"/>
        <v>0</v>
      </c>
      <c r="AS953" s="80">
        <f t="shared" si="1071"/>
        <v>0</v>
      </c>
      <c r="AT953" s="81">
        <f t="shared" si="1071"/>
        <v>0</v>
      </c>
      <c r="AU953" s="80">
        <f t="shared" si="1071"/>
        <v>0</v>
      </c>
      <c r="AV953" s="81">
        <f t="shared" si="1044"/>
        <v>0</v>
      </c>
      <c r="AW953" s="80">
        <f t="shared" si="1045"/>
        <v>0</v>
      </c>
      <c r="AX953" s="210"/>
      <c r="AY953" s="79">
        <f t="shared" si="1046"/>
        <v>0</v>
      </c>
      <c r="AZ953" s="80">
        <f t="shared" si="1047"/>
        <v>0</v>
      </c>
      <c r="BA953" s="81">
        <f t="shared" si="1048"/>
        <v>0</v>
      </c>
      <c r="BB953" s="80">
        <f t="shared" si="1049"/>
        <v>0</v>
      </c>
      <c r="BC953" s="80">
        <f t="shared" si="1050"/>
        <v>0</v>
      </c>
      <c r="BD953" s="86">
        <f t="shared" si="1051"/>
        <v>0</v>
      </c>
    </row>
    <row r="954" spans="2:56" x14ac:dyDescent="0.3">
      <c r="B954" s="211" t="s">
        <v>159</v>
      </c>
      <c r="C954" s="212"/>
      <c r="D954" s="213"/>
      <c r="E954" s="144">
        <f t="shared" si="1037"/>
        <v>0</v>
      </c>
      <c r="F954" s="212"/>
      <c r="G954" s="213"/>
      <c r="H954" s="144">
        <f t="shared" si="1038"/>
        <v>0</v>
      </c>
      <c r="I954" s="212"/>
      <c r="J954" s="213"/>
      <c r="K954" s="144">
        <f t="shared" si="1039"/>
        <v>0</v>
      </c>
      <c r="L954" s="212"/>
      <c r="M954" s="214"/>
      <c r="N954" s="215"/>
      <c r="O954" s="212"/>
      <c r="P954" s="215"/>
      <c r="Q954" s="139">
        <f t="shared" si="1040"/>
        <v>0</v>
      </c>
      <c r="R954" s="215"/>
      <c r="S954" s="215"/>
      <c r="T954" s="140">
        <f t="shared" si="1052"/>
        <v>0</v>
      </c>
      <c r="U954" s="216"/>
      <c r="V954" s="212"/>
      <c r="W954" s="215"/>
      <c r="X954" s="139">
        <f t="shared" si="1041"/>
        <v>0</v>
      </c>
      <c r="Y954" s="215"/>
      <c r="Z954" s="215"/>
      <c r="AA954" s="140">
        <f t="shared" si="1053"/>
        <v>0</v>
      </c>
      <c r="AB954" s="216"/>
      <c r="AC954" s="212"/>
      <c r="AD954" s="215"/>
      <c r="AE954" s="139">
        <f t="shared" si="1042"/>
        <v>0</v>
      </c>
      <c r="AF954" s="215"/>
      <c r="AG954" s="215"/>
      <c r="AH954" s="140">
        <f t="shared" si="1054"/>
        <v>0</v>
      </c>
      <c r="AJ954" s="217"/>
      <c r="AK954" s="218"/>
      <c r="AL954" s="219"/>
      <c r="AM954" s="218"/>
      <c r="AN954" s="219"/>
      <c r="AO954" s="218"/>
      <c r="AP954" s="219"/>
      <c r="AQ954" s="218"/>
      <c r="AR954" s="219"/>
      <c r="AS954" s="218"/>
      <c r="AT954" s="219"/>
      <c r="AU954" s="218"/>
      <c r="AV954" s="114">
        <f t="shared" si="1044"/>
        <v>0</v>
      </c>
      <c r="AW954" s="113">
        <f t="shared" si="1045"/>
        <v>0</v>
      </c>
      <c r="AX954" s="210"/>
      <c r="AY954" s="111">
        <f t="shared" si="1046"/>
        <v>0</v>
      </c>
      <c r="AZ954" s="113">
        <f t="shared" si="1047"/>
        <v>0</v>
      </c>
      <c r="BA954" s="114">
        <f t="shared" si="1048"/>
        <v>0</v>
      </c>
      <c r="BB954" s="113">
        <f t="shared" si="1049"/>
        <v>0</v>
      </c>
      <c r="BC954" s="113">
        <f t="shared" si="1050"/>
        <v>0</v>
      </c>
      <c r="BD954" s="117">
        <f t="shared" si="1051"/>
        <v>0</v>
      </c>
    </row>
    <row r="955" spans="2:56" x14ac:dyDescent="0.3">
      <c r="B955" s="222" t="s">
        <v>160</v>
      </c>
      <c r="C955" s="78">
        <f>SUM(C956:C959)</f>
        <v>0</v>
      </c>
      <c r="D955" s="79">
        <f>SUM(D956:D959)</f>
        <v>0</v>
      </c>
      <c r="E955" s="69">
        <f t="shared" si="1037"/>
        <v>0</v>
      </c>
      <c r="F955" s="78">
        <f>SUM(F956:F959)</f>
        <v>0</v>
      </c>
      <c r="G955" s="79">
        <f>SUM(G956:G959)</f>
        <v>0</v>
      </c>
      <c r="H955" s="69">
        <f t="shared" si="1038"/>
        <v>0</v>
      </c>
      <c r="I955" s="78">
        <f>SUM(I956:I959)</f>
        <v>0</v>
      </c>
      <c r="J955" s="79">
        <f>SUM(J956:J959)</f>
        <v>0</v>
      </c>
      <c r="K955" s="69">
        <f t="shared" si="1039"/>
        <v>0</v>
      </c>
      <c r="L955" s="78">
        <f>SUM(L956:L959)</f>
        <v>0</v>
      </c>
      <c r="M955" s="80">
        <f>SUM(M956:M959)</f>
        <v>0</v>
      </c>
      <c r="N955" s="81">
        <f>SUM(N956:N959)</f>
        <v>0</v>
      </c>
      <c r="O955" s="78">
        <f>SUM(O956:O959)</f>
        <v>0</v>
      </c>
      <c r="P955" s="81">
        <f>SUM(P956:P959)</f>
        <v>0</v>
      </c>
      <c r="Q955" s="148">
        <f t="shared" si="1040"/>
        <v>0</v>
      </c>
      <c r="R955" s="81">
        <f>SUM(R956:R959)</f>
        <v>0</v>
      </c>
      <c r="S955" s="81">
        <f>SUM(S956:S959)</f>
        <v>0</v>
      </c>
      <c r="T955" s="149">
        <f t="shared" si="1052"/>
        <v>0</v>
      </c>
      <c r="U955" s="216"/>
      <c r="V955" s="78">
        <f>SUM(V956:V959)</f>
        <v>0</v>
      </c>
      <c r="W955" s="81">
        <f>SUM(W956:W959)</f>
        <v>0</v>
      </c>
      <c r="X955" s="148">
        <f t="shared" si="1041"/>
        <v>0</v>
      </c>
      <c r="Y955" s="81">
        <f>SUM(Y956:Y959)</f>
        <v>0</v>
      </c>
      <c r="Z955" s="81">
        <f>SUM(Z956:Z959)</f>
        <v>0</v>
      </c>
      <c r="AA955" s="149">
        <f t="shared" si="1053"/>
        <v>0</v>
      </c>
      <c r="AB955" s="216"/>
      <c r="AC955" s="78">
        <f>SUM(AC956:AC959)</f>
        <v>0</v>
      </c>
      <c r="AD955" s="81">
        <f>SUM(AD956:AD959)</f>
        <v>0</v>
      </c>
      <c r="AE955" s="148">
        <f t="shared" si="1042"/>
        <v>0</v>
      </c>
      <c r="AF955" s="81">
        <f>SUM(AF956:AF959)</f>
        <v>0</v>
      </c>
      <c r="AG955" s="81">
        <f>SUM(AG956:AG959)</f>
        <v>0</v>
      </c>
      <c r="AH955" s="149">
        <f t="shared" si="1054"/>
        <v>0</v>
      </c>
      <c r="AJ955" s="79">
        <f t="shared" ref="AJ955:AU955" si="1072">SUM(AJ956:AJ959)</f>
        <v>0</v>
      </c>
      <c r="AK955" s="80">
        <f t="shared" si="1072"/>
        <v>0</v>
      </c>
      <c r="AL955" s="81">
        <f t="shared" si="1072"/>
        <v>0</v>
      </c>
      <c r="AM955" s="80">
        <f t="shared" si="1072"/>
        <v>0</v>
      </c>
      <c r="AN955" s="81">
        <f t="shared" si="1072"/>
        <v>0</v>
      </c>
      <c r="AO955" s="80">
        <f t="shared" si="1072"/>
        <v>0</v>
      </c>
      <c r="AP955" s="81">
        <f t="shared" si="1072"/>
        <v>0</v>
      </c>
      <c r="AQ955" s="80">
        <f t="shared" si="1072"/>
        <v>0</v>
      </c>
      <c r="AR955" s="81">
        <f t="shared" si="1072"/>
        <v>0</v>
      </c>
      <c r="AS955" s="80">
        <f t="shared" si="1072"/>
        <v>0</v>
      </c>
      <c r="AT955" s="81">
        <f t="shared" si="1072"/>
        <v>0</v>
      </c>
      <c r="AU955" s="80">
        <f t="shared" si="1072"/>
        <v>0</v>
      </c>
      <c r="AV955" s="81">
        <f t="shared" si="1044"/>
        <v>0</v>
      </c>
      <c r="AW955" s="80">
        <f t="shared" si="1045"/>
        <v>0</v>
      </c>
      <c r="AX955" s="210"/>
      <c r="AY955" s="79">
        <f t="shared" si="1046"/>
        <v>0</v>
      </c>
      <c r="AZ955" s="80">
        <f t="shared" si="1047"/>
        <v>0</v>
      </c>
      <c r="BA955" s="81">
        <f t="shared" si="1048"/>
        <v>0</v>
      </c>
      <c r="BB955" s="80">
        <f t="shared" si="1049"/>
        <v>0</v>
      </c>
      <c r="BC955" s="80">
        <f t="shared" si="1050"/>
        <v>0</v>
      </c>
      <c r="BD955" s="86">
        <f t="shared" si="1051"/>
        <v>0</v>
      </c>
    </row>
    <row r="956" spans="2:56" x14ac:dyDescent="0.3">
      <c r="B956" s="211" t="s">
        <v>161</v>
      </c>
      <c r="C956" s="212"/>
      <c r="D956" s="213"/>
      <c r="E956" s="144">
        <f t="shared" si="1037"/>
        <v>0</v>
      </c>
      <c r="F956" s="212"/>
      <c r="G956" s="213"/>
      <c r="H956" s="144">
        <f t="shared" si="1038"/>
        <v>0</v>
      </c>
      <c r="I956" s="212"/>
      <c r="J956" s="213"/>
      <c r="K956" s="144">
        <f t="shared" si="1039"/>
        <v>0</v>
      </c>
      <c r="L956" s="212"/>
      <c r="M956" s="214"/>
      <c r="N956" s="215"/>
      <c r="O956" s="212"/>
      <c r="P956" s="215"/>
      <c r="Q956" s="139">
        <f t="shared" si="1040"/>
        <v>0</v>
      </c>
      <c r="R956" s="215"/>
      <c r="S956" s="215"/>
      <c r="T956" s="140">
        <f t="shared" si="1052"/>
        <v>0</v>
      </c>
      <c r="U956" s="216"/>
      <c r="V956" s="212"/>
      <c r="W956" s="215"/>
      <c r="X956" s="139">
        <f t="shared" si="1041"/>
        <v>0</v>
      </c>
      <c r="Y956" s="215"/>
      <c r="Z956" s="215"/>
      <c r="AA956" s="140">
        <f t="shared" si="1053"/>
        <v>0</v>
      </c>
      <c r="AB956" s="216"/>
      <c r="AC956" s="212"/>
      <c r="AD956" s="215"/>
      <c r="AE956" s="139">
        <f t="shared" si="1042"/>
        <v>0</v>
      </c>
      <c r="AF956" s="215"/>
      <c r="AG956" s="215"/>
      <c r="AH956" s="140">
        <f t="shared" si="1054"/>
        <v>0</v>
      </c>
      <c r="AJ956" s="217"/>
      <c r="AK956" s="218"/>
      <c r="AL956" s="219"/>
      <c r="AM956" s="218"/>
      <c r="AN956" s="219"/>
      <c r="AO956" s="218"/>
      <c r="AP956" s="219"/>
      <c r="AQ956" s="218"/>
      <c r="AR956" s="219"/>
      <c r="AS956" s="218"/>
      <c r="AT956" s="219"/>
      <c r="AU956" s="218"/>
      <c r="AV956" s="114">
        <f t="shared" si="1044"/>
        <v>0</v>
      </c>
      <c r="AW956" s="113">
        <f t="shared" si="1045"/>
        <v>0</v>
      </c>
      <c r="AX956" s="210"/>
      <c r="AY956" s="111">
        <f t="shared" si="1046"/>
        <v>0</v>
      </c>
      <c r="AZ956" s="113">
        <f t="shared" si="1047"/>
        <v>0</v>
      </c>
      <c r="BA956" s="114">
        <f t="shared" si="1048"/>
        <v>0</v>
      </c>
      <c r="BB956" s="113">
        <f t="shared" si="1049"/>
        <v>0</v>
      </c>
      <c r="BC956" s="113">
        <f t="shared" si="1050"/>
        <v>0</v>
      </c>
      <c r="BD956" s="117">
        <f t="shared" si="1051"/>
        <v>0</v>
      </c>
    </row>
    <row r="957" spans="2:56" x14ac:dyDescent="0.3">
      <c r="B957" s="211" t="s">
        <v>162</v>
      </c>
      <c r="C957" s="212"/>
      <c r="D957" s="213"/>
      <c r="E957" s="144">
        <f t="shared" si="1037"/>
        <v>0</v>
      </c>
      <c r="F957" s="212"/>
      <c r="G957" s="213"/>
      <c r="H957" s="144">
        <f t="shared" si="1038"/>
        <v>0</v>
      </c>
      <c r="I957" s="212"/>
      <c r="J957" s="213"/>
      <c r="K957" s="144">
        <f t="shared" si="1039"/>
        <v>0</v>
      </c>
      <c r="L957" s="212"/>
      <c r="M957" s="214"/>
      <c r="N957" s="215"/>
      <c r="O957" s="212"/>
      <c r="P957" s="215"/>
      <c r="Q957" s="139">
        <f t="shared" si="1040"/>
        <v>0</v>
      </c>
      <c r="R957" s="215"/>
      <c r="S957" s="215"/>
      <c r="T957" s="140">
        <f t="shared" si="1052"/>
        <v>0</v>
      </c>
      <c r="U957" s="216"/>
      <c r="V957" s="212"/>
      <c r="W957" s="215"/>
      <c r="X957" s="139">
        <f t="shared" si="1041"/>
        <v>0</v>
      </c>
      <c r="Y957" s="215"/>
      <c r="Z957" s="215"/>
      <c r="AA957" s="140">
        <f t="shared" si="1053"/>
        <v>0</v>
      </c>
      <c r="AB957" s="216"/>
      <c r="AC957" s="212"/>
      <c r="AD957" s="215"/>
      <c r="AE957" s="139">
        <f t="shared" si="1042"/>
        <v>0</v>
      </c>
      <c r="AF957" s="215"/>
      <c r="AG957" s="215"/>
      <c r="AH957" s="140">
        <f t="shared" si="1054"/>
        <v>0</v>
      </c>
      <c r="AJ957" s="217"/>
      <c r="AK957" s="218"/>
      <c r="AL957" s="219"/>
      <c r="AM957" s="218"/>
      <c r="AN957" s="219"/>
      <c r="AO957" s="218"/>
      <c r="AP957" s="219"/>
      <c r="AQ957" s="218"/>
      <c r="AR957" s="219"/>
      <c r="AS957" s="218"/>
      <c r="AT957" s="219"/>
      <c r="AU957" s="218"/>
      <c r="AV957" s="114">
        <f t="shared" si="1044"/>
        <v>0</v>
      </c>
      <c r="AW957" s="113">
        <f t="shared" si="1045"/>
        <v>0</v>
      </c>
      <c r="AX957" s="210"/>
      <c r="AY957" s="111">
        <f t="shared" si="1046"/>
        <v>0</v>
      </c>
      <c r="AZ957" s="113">
        <f t="shared" si="1047"/>
        <v>0</v>
      </c>
      <c r="BA957" s="114">
        <f t="shared" si="1048"/>
        <v>0</v>
      </c>
      <c r="BB957" s="113">
        <f t="shared" si="1049"/>
        <v>0</v>
      </c>
      <c r="BC957" s="113">
        <f t="shared" si="1050"/>
        <v>0</v>
      </c>
      <c r="BD957" s="117">
        <f t="shared" si="1051"/>
        <v>0</v>
      </c>
    </row>
    <row r="958" spans="2:56" x14ac:dyDescent="0.3">
      <c r="B958" s="211" t="s">
        <v>163</v>
      </c>
      <c r="C958" s="212"/>
      <c r="D958" s="213"/>
      <c r="E958" s="144">
        <f t="shared" si="1037"/>
        <v>0</v>
      </c>
      <c r="F958" s="212"/>
      <c r="G958" s="213"/>
      <c r="H958" s="144">
        <f t="shared" si="1038"/>
        <v>0</v>
      </c>
      <c r="I958" s="212"/>
      <c r="J958" s="213"/>
      <c r="K958" s="144">
        <f t="shared" si="1039"/>
        <v>0</v>
      </c>
      <c r="L958" s="212"/>
      <c r="M958" s="214"/>
      <c r="N958" s="215"/>
      <c r="O958" s="212"/>
      <c r="P958" s="215"/>
      <c r="Q958" s="139">
        <f t="shared" si="1040"/>
        <v>0</v>
      </c>
      <c r="R958" s="215"/>
      <c r="S958" s="215"/>
      <c r="T958" s="140">
        <f t="shared" si="1052"/>
        <v>0</v>
      </c>
      <c r="U958" s="216"/>
      <c r="V958" s="212"/>
      <c r="W958" s="215"/>
      <c r="X958" s="139">
        <f t="shared" si="1041"/>
        <v>0</v>
      </c>
      <c r="Y958" s="215"/>
      <c r="Z958" s="215"/>
      <c r="AA958" s="140">
        <f t="shared" si="1053"/>
        <v>0</v>
      </c>
      <c r="AB958" s="216"/>
      <c r="AC958" s="212"/>
      <c r="AD958" s="215"/>
      <c r="AE958" s="139">
        <f t="shared" si="1042"/>
        <v>0</v>
      </c>
      <c r="AF958" s="215"/>
      <c r="AG958" s="215"/>
      <c r="AH958" s="140">
        <f t="shared" si="1054"/>
        <v>0</v>
      </c>
      <c r="AJ958" s="217"/>
      <c r="AK958" s="218"/>
      <c r="AL958" s="219"/>
      <c r="AM958" s="218"/>
      <c r="AN958" s="219"/>
      <c r="AO958" s="218"/>
      <c r="AP958" s="219"/>
      <c r="AQ958" s="218"/>
      <c r="AR958" s="219"/>
      <c r="AS958" s="218"/>
      <c r="AT958" s="219"/>
      <c r="AU958" s="218"/>
      <c r="AV958" s="114">
        <f t="shared" si="1044"/>
        <v>0</v>
      </c>
      <c r="AW958" s="113">
        <f t="shared" si="1045"/>
        <v>0</v>
      </c>
      <c r="AX958" s="210"/>
      <c r="AY958" s="111">
        <f t="shared" si="1046"/>
        <v>0</v>
      </c>
      <c r="AZ958" s="113">
        <f t="shared" si="1047"/>
        <v>0</v>
      </c>
      <c r="BA958" s="114">
        <f t="shared" si="1048"/>
        <v>0</v>
      </c>
      <c r="BB958" s="113">
        <f t="shared" si="1049"/>
        <v>0</v>
      </c>
      <c r="BC958" s="113">
        <f t="shared" si="1050"/>
        <v>0</v>
      </c>
      <c r="BD958" s="117">
        <f t="shared" si="1051"/>
        <v>0</v>
      </c>
    </row>
    <row r="959" spans="2:56" x14ac:dyDescent="0.3">
      <c r="B959" s="211" t="s">
        <v>164</v>
      </c>
      <c r="C959" s="212"/>
      <c r="D959" s="213"/>
      <c r="E959" s="144">
        <f t="shared" si="1037"/>
        <v>0</v>
      </c>
      <c r="F959" s="212"/>
      <c r="G959" s="213"/>
      <c r="H959" s="144">
        <f t="shared" si="1038"/>
        <v>0</v>
      </c>
      <c r="I959" s="212"/>
      <c r="J959" s="213"/>
      <c r="K959" s="144">
        <f t="shared" si="1039"/>
        <v>0</v>
      </c>
      <c r="L959" s="212"/>
      <c r="M959" s="214"/>
      <c r="N959" s="215"/>
      <c r="O959" s="212"/>
      <c r="P959" s="215"/>
      <c r="Q959" s="139">
        <f t="shared" si="1040"/>
        <v>0</v>
      </c>
      <c r="R959" s="215"/>
      <c r="S959" s="215"/>
      <c r="T959" s="140">
        <f t="shared" si="1052"/>
        <v>0</v>
      </c>
      <c r="U959" s="216"/>
      <c r="V959" s="212"/>
      <c r="W959" s="215"/>
      <c r="X959" s="139">
        <f t="shared" si="1041"/>
        <v>0</v>
      </c>
      <c r="Y959" s="215"/>
      <c r="Z959" s="215"/>
      <c r="AA959" s="140">
        <f t="shared" si="1053"/>
        <v>0</v>
      </c>
      <c r="AB959" s="216"/>
      <c r="AC959" s="212"/>
      <c r="AD959" s="215"/>
      <c r="AE959" s="139">
        <f t="shared" si="1042"/>
        <v>0</v>
      </c>
      <c r="AF959" s="215"/>
      <c r="AG959" s="215"/>
      <c r="AH959" s="140">
        <f t="shared" si="1054"/>
        <v>0</v>
      </c>
      <c r="AJ959" s="217"/>
      <c r="AK959" s="218"/>
      <c r="AL959" s="219"/>
      <c r="AM959" s="218"/>
      <c r="AN959" s="219"/>
      <c r="AO959" s="218"/>
      <c r="AP959" s="219"/>
      <c r="AQ959" s="218"/>
      <c r="AR959" s="219"/>
      <c r="AS959" s="218"/>
      <c r="AT959" s="219"/>
      <c r="AU959" s="218"/>
      <c r="AV959" s="114">
        <f t="shared" si="1044"/>
        <v>0</v>
      </c>
      <c r="AW959" s="113">
        <f t="shared" si="1045"/>
        <v>0</v>
      </c>
      <c r="AX959" s="210"/>
      <c r="AY959" s="111">
        <f t="shared" si="1046"/>
        <v>0</v>
      </c>
      <c r="AZ959" s="113">
        <f t="shared" si="1047"/>
        <v>0</v>
      </c>
      <c r="BA959" s="114">
        <f t="shared" si="1048"/>
        <v>0</v>
      </c>
      <c r="BB959" s="113">
        <f t="shared" si="1049"/>
        <v>0</v>
      </c>
      <c r="BC959" s="113">
        <f t="shared" si="1050"/>
        <v>0</v>
      </c>
      <c r="BD959" s="117">
        <f t="shared" si="1051"/>
        <v>0</v>
      </c>
    </row>
    <row r="960" spans="2:56" x14ac:dyDescent="0.3">
      <c r="B960" s="222" t="s">
        <v>165</v>
      </c>
      <c r="C960" s="78">
        <f>SUM(C961)</f>
        <v>0</v>
      </c>
      <c r="D960" s="79">
        <f>SUM(D961)</f>
        <v>0</v>
      </c>
      <c r="E960" s="69">
        <f t="shared" si="1037"/>
        <v>0</v>
      </c>
      <c r="F960" s="78">
        <f>SUM(F961)</f>
        <v>0</v>
      </c>
      <c r="G960" s="79">
        <f>SUM(G961)</f>
        <v>0</v>
      </c>
      <c r="H960" s="69">
        <f t="shared" si="1038"/>
        <v>0</v>
      </c>
      <c r="I960" s="78">
        <f>SUM(I961)</f>
        <v>0</v>
      </c>
      <c r="J960" s="79">
        <f>SUM(J961)</f>
        <v>0</v>
      </c>
      <c r="K960" s="69">
        <f t="shared" si="1039"/>
        <v>0</v>
      </c>
      <c r="L960" s="78">
        <f>SUM(L961)</f>
        <v>0</v>
      </c>
      <c r="M960" s="80">
        <f>SUM(M961)</f>
        <v>0</v>
      </c>
      <c r="N960" s="81">
        <f>SUM(N961)</f>
        <v>0</v>
      </c>
      <c r="O960" s="78">
        <f>SUM(O961)</f>
        <v>0</v>
      </c>
      <c r="P960" s="81">
        <f>SUM(P961)</f>
        <v>0</v>
      </c>
      <c r="Q960" s="148">
        <f t="shared" si="1040"/>
        <v>0</v>
      </c>
      <c r="R960" s="81">
        <f>SUM(R961)</f>
        <v>0</v>
      </c>
      <c r="S960" s="81">
        <f>SUM(S961)</f>
        <v>0</v>
      </c>
      <c r="T960" s="149">
        <f t="shared" si="1052"/>
        <v>0</v>
      </c>
      <c r="U960" s="216"/>
      <c r="V960" s="78">
        <f>SUM(V961)</f>
        <v>0</v>
      </c>
      <c r="W960" s="81">
        <f>SUM(W961)</f>
        <v>0</v>
      </c>
      <c r="X960" s="148">
        <f t="shared" si="1041"/>
        <v>0</v>
      </c>
      <c r="Y960" s="81">
        <f>SUM(Y961)</f>
        <v>0</v>
      </c>
      <c r="Z960" s="81">
        <f>SUM(Z961)</f>
        <v>0</v>
      </c>
      <c r="AA960" s="149">
        <f t="shared" si="1053"/>
        <v>0</v>
      </c>
      <c r="AB960" s="216"/>
      <c r="AC960" s="78">
        <f>SUM(AC961)</f>
        <v>0</v>
      </c>
      <c r="AD960" s="81">
        <f>SUM(AD961)</f>
        <v>0</v>
      </c>
      <c r="AE960" s="148">
        <f t="shared" si="1042"/>
        <v>0</v>
      </c>
      <c r="AF960" s="81">
        <f>SUM(AF961)</f>
        <v>0</v>
      </c>
      <c r="AG960" s="81">
        <f>SUM(AG961)</f>
        <v>0</v>
      </c>
      <c r="AH960" s="149">
        <f t="shared" si="1054"/>
        <v>0</v>
      </c>
      <c r="AJ960" s="79">
        <f t="shared" ref="AJ960:AU960" si="1073">SUM(AJ961)</f>
        <v>0</v>
      </c>
      <c r="AK960" s="80">
        <f t="shared" si="1073"/>
        <v>0</v>
      </c>
      <c r="AL960" s="81">
        <f t="shared" si="1073"/>
        <v>0</v>
      </c>
      <c r="AM960" s="80">
        <f t="shared" si="1073"/>
        <v>0</v>
      </c>
      <c r="AN960" s="81">
        <f t="shared" si="1073"/>
        <v>0</v>
      </c>
      <c r="AO960" s="80">
        <f t="shared" si="1073"/>
        <v>0</v>
      </c>
      <c r="AP960" s="81">
        <f t="shared" si="1073"/>
        <v>0</v>
      </c>
      <c r="AQ960" s="80">
        <f t="shared" si="1073"/>
        <v>0</v>
      </c>
      <c r="AR960" s="81">
        <f t="shared" si="1073"/>
        <v>0</v>
      </c>
      <c r="AS960" s="80">
        <f t="shared" si="1073"/>
        <v>0</v>
      </c>
      <c r="AT960" s="81">
        <f t="shared" si="1073"/>
        <v>0</v>
      </c>
      <c r="AU960" s="80">
        <f t="shared" si="1073"/>
        <v>0</v>
      </c>
      <c r="AV960" s="81">
        <f t="shared" si="1044"/>
        <v>0</v>
      </c>
      <c r="AW960" s="80">
        <f t="shared" si="1045"/>
        <v>0</v>
      </c>
      <c r="AX960" s="210"/>
      <c r="AY960" s="79">
        <f t="shared" si="1046"/>
        <v>0</v>
      </c>
      <c r="AZ960" s="80">
        <f t="shared" si="1047"/>
        <v>0</v>
      </c>
      <c r="BA960" s="81">
        <f t="shared" si="1048"/>
        <v>0</v>
      </c>
      <c r="BB960" s="80">
        <f t="shared" si="1049"/>
        <v>0</v>
      </c>
      <c r="BC960" s="80">
        <f t="shared" si="1050"/>
        <v>0</v>
      </c>
      <c r="BD960" s="86">
        <f t="shared" si="1051"/>
        <v>0</v>
      </c>
    </row>
    <row r="961" spans="2:56" x14ac:dyDescent="0.3">
      <c r="B961" s="211" t="s">
        <v>166</v>
      </c>
      <c r="C961" s="212"/>
      <c r="D961" s="213"/>
      <c r="E961" s="144">
        <f t="shared" ref="E961:E1024" si="1074">IFERROR(D961/C961,0)</f>
        <v>0</v>
      </c>
      <c r="F961" s="212"/>
      <c r="G961" s="213"/>
      <c r="H961" s="144">
        <f t="shared" ref="H961:H1024" si="1075">IFERROR(G961/F961,0)</f>
        <v>0</v>
      </c>
      <c r="I961" s="212"/>
      <c r="J961" s="213"/>
      <c r="K961" s="144">
        <f t="shared" ref="K961:K1024" si="1076">IFERROR(J961/I961,0)</f>
        <v>0</v>
      </c>
      <c r="L961" s="212"/>
      <c r="M961" s="214"/>
      <c r="N961" s="215"/>
      <c r="O961" s="212"/>
      <c r="P961" s="215"/>
      <c r="Q961" s="139">
        <f t="shared" ref="Q961:Q1024" si="1077">SUM(O961:P961)</f>
        <v>0</v>
      </c>
      <c r="R961" s="215"/>
      <c r="S961" s="215"/>
      <c r="T961" s="140">
        <f t="shared" si="1052"/>
        <v>0</v>
      </c>
      <c r="U961" s="216"/>
      <c r="V961" s="212"/>
      <c r="W961" s="215"/>
      <c r="X961" s="139">
        <f t="shared" ref="X961:X1024" si="1078">SUM(V961:W961)</f>
        <v>0</v>
      </c>
      <c r="Y961" s="215"/>
      <c r="Z961" s="215"/>
      <c r="AA961" s="140">
        <f t="shared" si="1053"/>
        <v>0</v>
      </c>
      <c r="AB961" s="216"/>
      <c r="AC961" s="212"/>
      <c r="AD961" s="215"/>
      <c r="AE961" s="139">
        <f t="shared" ref="AE961:AE1024" si="1079">SUM(AC961:AD961)</f>
        <v>0</v>
      </c>
      <c r="AF961" s="215"/>
      <c r="AG961" s="215"/>
      <c r="AH961" s="140">
        <f t="shared" si="1054"/>
        <v>0</v>
      </c>
      <c r="AJ961" s="217"/>
      <c r="AK961" s="218"/>
      <c r="AL961" s="219"/>
      <c r="AM961" s="218"/>
      <c r="AN961" s="219"/>
      <c r="AO961" s="218"/>
      <c r="AP961" s="219"/>
      <c r="AQ961" s="218"/>
      <c r="AR961" s="219"/>
      <c r="AS961" s="218"/>
      <c r="AT961" s="219"/>
      <c r="AU961" s="218"/>
      <c r="AV961" s="114">
        <f t="shared" ref="AV961:AV1024" si="1080">SUM(AJ961:AU961)</f>
        <v>0</v>
      </c>
      <c r="AW961" s="113">
        <f t="shared" ref="AW961:AW1024" si="1081">T961-AV961</f>
        <v>0</v>
      </c>
      <c r="AX961" s="210"/>
      <c r="AY961" s="111">
        <f t="shared" ref="AY961:AY1024" si="1082">SUM(AJ961:AL961)</f>
        <v>0</v>
      </c>
      <c r="AZ961" s="113">
        <f t="shared" ref="AZ961:AZ1024" si="1083">SUM(AM961:AO961)</f>
        <v>0</v>
      </c>
      <c r="BA961" s="114">
        <f t="shared" ref="BA961:BA1024" si="1084">SUM(AP961:AR961)</f>
        <v>0</v>
      </c>
      <c r="BB961" s="113">
        <f t="shared" ref="BB961:BB1024" si="1085">SUM(AS961:AU961)</f>
        <v>0</v>
      </c>
      <c r="BC961" s="113">
        <f t="shared" ref="BC961:BC1024" si="1086">SUM(AY961,AZ961,BA961,BB961)</f>
        <v>0</v>
      </c>
      <c r="BD961" s="117">
        <f t="shared" ref="BD961:BD1024" si="1087">T961-BC961</f>
        <v>0</v>
      </c>
    </row>
    <row r="962" spans="2:56" x14ac:dyDescent="0.3">
      <c r="B962" s="222" t="s">
        <v>167</v>
      </c>
      <c r="C962" s="78">
        <f>SUM(C963:C968)</f>
        <v>0</v>
      </c>
      <c r="D962" s="79">
        <f>SUM(D963:D968)</f>
        <v>0</v>
      </c>
      <c r="E962" s="69">
        <f t="shared" si="1074"/>
        <v>0</v>
      </c>
      <c r="F962" s="78">
        <f>SUM(F963:F968)</f>
        <v>0</v>
      </c>
      <c r="G962" s="79">
        <f>SUM(G963:G968)</f>
        <v>0</v>
      </c>
      <c r="H962" s="69">
        <f t="shared" si="1075"/>
        <v>0</v>
      </c>
      <c r="I962" s="78">
        <f>SUM(I963:I968)</f>
        <v>0</v>
      </c>
      <c r="J962" s="79">
        <f>SUM(J963:J968)</f>
        <v>0</v>
      </c>
      <c r="K962" s="69">
        <f t="shared" si="1076"/>
        <v>0</v>
      </c>
      <c r="L962" s="78">
        <f>SUM(L963:L968)</f>
        <v>0</v>
      </c>
      <c r="M962" s="80">
        <f>SUM(M963:M968)</f>
        <v>0</v>
      </c>
      <c r="N962" s="81">
        <f>SUM(N963:N968)</f>
        <v>0</v>
      </c>
      <c r="O962" s="78">
        <f>SUM(O963:O968)</f>
        <v>0</v>
      </c>
      <c r="P962" s="81">
        <f>SUM(P963:P968)</f>
        <v>0</v>
      </c>
      <c r="Q962" s="148">
        <f t="shared" si="1077"/>
        <v>0</v>
      </c>
      <c r="R962" s="81">
        <f>SUM(R963:R968)</f>
        <v>0</v>
      </c>
      <c r="S962" s="81">
        <f>SUM(S963:S968)</f>
        <v>0</v>
      </c>
      <c r="T962" s="149">
        <f t="shared" ref="T962:T1025" si="1088">SUM(Q962:S962)</f>
        <v>0</v>
      </c>
      <c r="U962" s="216"/>
      <c r="V962" s="78">
        <f>SUM(V963:V968)</f>
        <v>0</v>
      </c>
      <c r="W962" s="81">
        <f>SUM(W963:W968)</f>
        <v>0</v>
      </c>
      <c r="X962" s="148">
        <f t="shared" si="1078"/>
        <v>0</v>
      </c>
      <c r="Y962" s="81">
        <f>SUM(Y963:Y968)</f>
        <v>0</v>
      </c>
      <c r="Z962" s="81">
        <f>SUM(Z963:Z968)</f>
        <v>0</v>
      </c>
      <c r="AA962" s="149">
        <f t="shared" ref="AA962:AA1025" si="1089">SUM(X962:Z962)</f>
        <v>0</v>
      </c>
      <c r="AB962" s="216"/>
      <c r="AC962" s="78">
        <f>SUM(AC963:AC968)</f>
        <v>0</v>
      </c>
      <c r="AD962" s="81">
        <f>SUM(AD963:AD968)</f>
        <v>0</v>
      </c>
      <c r="AE962" s="148">
        <f t="shared" si="1079"/>
        <v>0</v>
      </c>
      <c r="AF962" s="81">
        <f>SUM(AF963:AF968)</f>
        <v>0</v>
      </c>
      <c r="AG962" s="81">
        <f>SUM(AG963:AG968)</f>
        <v>0</v>
      </c>
      <c r="AH962" s="149">
        <f t="shared" ref="AH962:AH1025" si="1090">SUM(AE962:AG962)</f>
        <v>0</v>
      </c>
      <c r="AJ962" s="79">
        <f t="shared" ref="AJ962:AU962" si="1091">SUM(AJ963:AJ968)</f>
        <v>0</v>
      </c>
      <c r="AK962" s="80">
        <f t="shared" si="1091"/>
        <v>0</v>
      </c>
      <c r="AL962" s="81">
        <f t="shared" si="1091"/>
        <v>0</v>
      </c>
      <c r="AM962" s="80">
        <f t="shared" si="1091"/>
        <v>0</v>
      </c>
      <c r="AN962" s="81">
        <f t="shared" si="1091"/>
        <v>0</v>
      </c>
      <c r="AO962" s="80">
        <f t="shared" si="1091"/>
        <v>0</v>
      </c>
      <c r="AP962" s="81">
        <f t="shared" si="1091"/>
        <v>0</v>
      </c>
      <c r="AQ962" s="80">
        <f t="shared" si="1091"/>
        <v>0</v>
      </c>
      <c r="AR962" s="81">
        <f t="shared" si="1091"/>
        <v>0</v>
      </c>
      <c r="AS962" s="80">
        <f t="shared" si="1091"/>
        <v>0</v>
      </c>
      <c r="AT962" s="81">
        <f t="shared" si="1091"/>
        <v>0</v>
      </c>
      <c r="AU962" s="80">
        <f t="shared" si="1091"/>
        <v>0</v>
      </c>
      <c r="AV962" s="81">
        <f t="shared" si="1080"/>
        <v>0</v>
      </c>
      <c r="AW962" s="80">
        <f t="shared" si="1081"/>
        <v>0</v>
      </c>
      <c r="AX962" s="210"/>
      <c r="AY962" s="79">
        <f t="shared" si="1082"/>
        <v>0</v>
      </c>
      <c r="AZ962" s="80">
        <f t="shared" si="1083"/>
        <v>0</v>
      </c>
      <c r="BA962" s="81">
        <f t="shared" si="1084"/>
        <v>0</v>
      </c>
      <c r="BB962" s="80">
        <f t="shared" si="1085"/>
        <v>0</v>
      </c>
      <c r="BC962" s="80">
        <f t="shared" si="1086"/>
        <v>0</v>
      </c>
      <c r="BD962" s="86">
        <f t="shared" si="1087"/>
        <v>0</v>
      </c>
    </row>
    <row r="963" spans="2:56" x14ac:dyDescent="0.3">
      <c r="B963" s="211" t="s">
        <v>168</v>
      </c>
      <c r="C963" s="212"/>
      <c r="D963" s="213"/>
      <c r="E963" s="144">
        <f t="shared" si="1074"/>
        <v>0</v>
      </c>
      <c r="F963" s="212"/>
      <c r="G963" s="213"/>
      <c r="H963" s="144">
        <f t="shared" si="1075"/>
        <v>0</v>
      </c>
      <c r="I963" s="212"/>
      <c r="J963" s="213"/>
      <c r="K963" s="144">
        <f t="shared" si="1076"/>
        <v>0</v>
      </c>
      <c r="L963" s="212"/>
      <c r="M963" s="214"/>
      <c r="N963" s="215"/>
      <c r="O963" s="212"/>
      <c r="P963" s="215"/>
      <c r="Q963" s="139">
        <f t="shared" si="1077"/>
        <v>0</v>
      </c>
      <c r="R963" s="215"/>
      <c r="S963" s="215"/>
      <c r="T963" s="140">
        <f t="shared" si="1088"/>
        <v>0</v>
      </c>
      <c r="U963" s="216"/>
      <c r="V963" s="212"/>
      <c r="W963" s="215"/>
      <c r="X963" s="139">
        <f t="shared" si="1078"/>
        <v>0</v>
      </c>
      <c r="Y963" s="215"/>
      <c r="Z963" s="215"/>
      <c r="AA963" s="140">
        <f t="shared" si="1089"/>
        <v>0</v>
      </c>
      <c r="AB963" s="216"/>
      <c r="AC963" s="212"/>
      <c r="AD963" s="215"/>
      <c r="AE963" s="139">
        <f t="shared" si="1079"/>
        <v>0</v>
      </c>
      <c r="AF963" s="215"/>
      <c r="AG963" s="215"/>
      <c r="AH963" s="140">
        <f t="shared" si="1090"/>
        <v>0</v>
      </c>
      <c r="AJ963" s="217"/>
      <c r="AK963" s="218"/>
      <c r="AL963" s="219"/>
      <c r="AM963" s="218"/>
      <c r="AN963" s="219"/>
      <c r="AO963" s="218"/>
      <c r="AP963" s="219"/>
      <c r="AQ963" s="218"/>
      <c r="AR963" s="219"/>
      <c r="AS963" s="218"/>
      <c r="AT963" s="219"/>
      <c r="AU963" s="218"/>
      <c r="AV963" s="114">
        <f t="shared" si="1080"/>
        <v>0</v>
      </c>
      <c r="AW963" s="113">
        <f t="shared" si="1081"/>
        <v>0</v>
      </c>
      <c r="AX963" s="210"/>
      <c r="AY963" s="111">
        <f t="shared" si="1082"/>
        <v>0</v>
      </c>
      <c r="AZ963" s="113">
        <f t="shared" si="1083"/>
        <v>0</v>
      </c>
      <c r="BA963" s="114">
        <f t="shared" si="1084"/>
        <v>0</v>
      </c>
      <c r="BB963" s="113">
        <f t="shared" si="1085"/>
        <v>0</v>
      </c>
      <c r="BC963" s="113">
        <f t="shared" si="1086"/>
        <v>0</v>
      </c>
      <c r="BD963" s="117">
        <f t="shared" si="1087"/>
        <v>0</v>
      </c>
    </row>
    <row r="964" spans="2:56" x14ac:dyDescent="0.3">
      <c r="B964" s="211" t="s">
        <v>169</v>
      </c>
      <c r="C964" s="212"/>
      <c r="D964" s="213"/>
      <c r="E964" s="144">
        <f t="shared" si="1074"/>
        <v>0</v>
      </c>
      <c r="F964" s="212"/>
      <c r="G964" s="213"/>
      <c r="H964" s="144">
        <f t="shared" si="1075"/>
        <v>0</v>
      </c>
      <c r="I964" s="212"/>
      <c r="J964" s="213"/>
      <c r="K964" s="144">
        <f t="shared" si="1076"/>
        <v>0</v>
      </c>
      <c r="L964" s="212"/>
      <c r="M964" s="214"/>
      <c r="N964" s="215"/>
      <c r="O964" s="212"/>
      <c r="P964" s="215"/>
      <c r="Q964" s="139">
        <f t="shared" si="1077"/>
        <v>0</v>
      </c>
      <c r="R964" s="215"/>
      <c r="S964" s="215"/>
      <c r="T964" s="140">
        <f t="shared" si="1088"/>
        <v>0</v>
      </c>
      <c r="U964" s="216"/>
      <c r="V964" s="212"/>
      <c r="W964" s="215"/>
      <c r="X964" s="139">
        <f t="shared" si="1078"/>
        <v>0</v>
      </c>
      <c r="Y964" s="215"/>
      <c r="Z964" s="215"/>
      <c r="AA964" s="140">
        <f t="shared" si="1089"/>
        <v>0</v>
      </c>
      <c r="AB964" s="216"/>
      <c r="AC964" s="212"/>
      <c r="AD964" s="215"/>
      <c r="AE964" s="139">
        <f t="shared" si="1079"/>
        <v>0</v>
      </c>
      <c r="AF964" s="215"/>
      <c r="AG964" s="215"/>
      <c r="AH964" s="140">
        <f t="shared" si="1090"/>
        <v>0</v>
      </c>
      <c r="AJ964" s="217"/>
      <c r="AK964" s="218"/>
      <c r="AL964" s="219"/>
      <c r="AM964" s="218"/>
      <c r="AN964" s="219"/>
      <c r="AO964" s="218"/>
      <c r="AP964" s="219"/>
      <c r="AQ964" s="218"/>
      <c r="AR964" s="219"/>
      <c r="AS964" s="218"/>
      <c r="AT964" s="219"/>
      <c r="AU964" s="218"/>
      <c r="AV964" s="114">
        <f t="shared" si="1080"/>
        <v>0</v>
      </c>
      <c r="AW964" s="113">
        <f t="shared" si="1081"/>
        <v>0</v>
      </c>
      <c r="AX964" s="210"/>
      <c r="AY964" s="111">
        <f t="shared" si="1082"/>
        <v>0</v>
      </c>
      <c r="AZ964" s="113">
        <f t="shared" si="1083"/>
        <v>0</v>
      </c>
      <c r="BA964" s="114">
        <f t="shared" si="1084"/>
        <v>0</v>
      </c>
      <c r="BB964" s="113">
        <f t="shared" si="1085"/>
        <v>0</v>
      </c>
      <c r="BC964" s="113">
        <f t="shared" si="1086"/>
        <v>0</v>
      </c>
      <c r="BD964" s="117">
        <f t="shared" si="1087"/>
        <v>0</v>
      </c>
    </row>
    <row r="965" spans="2:56" x14ac:dyDescent="0.3">
      <c r="B965" s="211" t="s">
        <v>170</v>
      </c>
      <c r="C965" s="212"/>
      <c r="D965" s="213"/>
      <c r="E965" s="144">
        <f t="shared" si="1074"/>
        <v>0</v>
      </c>
      <c r="F965" s="212"/>
      <c r="G965" s="213"/>
      <c r="H965" s="144">
        <f t="shared" si="1075"/>
        <v>0</v>
      </c>
      <c r="I965" s="212"/>
      <c r="J965" s="213"/>
      <c r="K965" s="144">
        <f t="shared" si="1076"/>
        <v>0</v>
      </c>
      <c r="L965" s="212"/>
      <c r="M965" s="214"/>
      <c r="N965" s="215"/>
      <c r="O965" s="212"/>
      <c r="P965" s="215"/>
      <c r="Q965" s="139">
        <f t="shared" si="1077"/>
        <v>0</v>
      </c>
      <c r="R965" s="215"/>
      <c r="S965" s="215"/>
      <c r="T965" s="140">
        <f t="shared" si="1088"/>
        <v>0</v>
      </c>
      <c r="U965" s="216"/>
      <c r="V965" s="212"/>
      <c r="W965" s="215"/>
      <c r="X965" s="139">
        <f t="shared" si="1078"/>
        <v>0</v>
      </c>
      <c r="Y965" s="215"/>
      <c r="Z965" s="215"/>
      <c r="AA965" s="140">
        <f t="shared" si="1089"/>
        <v>0</v>
      </c>
      <c r="AB965" s="216"/>
      <c r="AC965" s="212"/>
      <c r="AD965" s="215"/>
      <c r="AE965" s="139">
        <f t="shared" si="1079"/>
        <v>0</v>
      </c>
      <c r="AF965" s="215"/>
      <c r="AG965" s="215"/>
      <c r="AH965" s="140">
        <f t="shared" si="1090"/>
        <v>0</v>
      </c>
      <c r="AJ965" s="217"/>
      <c r="AK965" s="218"/>
      <c r="AL965" s="219"/>
      <c r="AM965" s="218"/>
      <c r="AN965" s="219"/>
      <c r="AO965" s="218"/>
      <c r="AP965" s="219"/>
      <c r="AQ965" s="218"/>
      <c r="AR965" s="219"/>
      <c r="AS965" s="218"/>
      <c r="AT965" s="219"/>
      <c r="AU965" s="218"/>
      <c r="AV965" s="114">
        <f t="shared" si="1080"/>
        <v>0</v>
      </c>
      <c r="AW965" s="113">
        <f t="shared" si="1081"/>
        <v>0</v>
      </c>
      <c r="AX965" s="210"/>
      <c r="AY965" s="111">
        <f t="shared" si="1082"/>
        <v>0</v>
      </c>
      <c r="AZ965" s="113">
        <f t="shared" si="1083"/>
        <v>0</v>
      </c>
      <c r="BA965" s="114">
        <f t="shared" si="1084"/>
        <v>0</v>
      </c>
      <c r="BB965" s="113">
        <f t="shared" si="1085"/>
        <v>0</v>
      </c>
      <c r="BC965" s="113">
        <f t="shared" si="1086"/>
        <v>0</v>
      </c>
      <c r="BD965" s="117">
        <f t="shared" si="1087"/>
        <v>0</v>
      </c>
    </row>
    <row r="966" spans="2:56" x14ac:dyDescent="0.3">
      <c r="B966" s="211" t="s">
        <v>171</v>
      </c>
      <c r="C966" s="212"/>
      <c r="D966" s="213"/>
      <c r="E966" s="144">
        <f t="shared" si="1074"/>
        <v>0</v>
      </c>
      <c r="F966" s="212"/>
      <c r="G966" s="213"/>
      <c r="H966" s="144">
        <f t="shared" si="1075"/>
        <v>0</v>
      </c>
      <c r="I966" s="212"/>
      <c r="J966" s="213"/>
      <c r="K966" s="144">
        <f t="shared" si="1076"/>
        <v>0</v>
      </c>
      <c r="L966" s="212"/>
      <c r="M966" s="214"/>
      <c r="N966" s="215"/>
      <c r="O966" s="212"/>
      <c r="P966" s="215"/>
      <c r="Q966" s="139">
        <f t="shared" si="1077"/>
        <v>0</v>
      </c>
      <c r="R966" s="215"/>
      <c r="S966" s="215"/>
      <c r="T966" s="140">
        <f t="shared" si="1088"/>
        <v>0</v>
      </c>
      <c r="U966" s="216"/>
      <c r="V966" s="212"/>
      <c r="W966" s="215"/>
      <c r="X966" s="139">
        <f t="shared" si="1078"/>
        <v>0</v>
      </c>
      <c r="Y966" s="215"/>
      <c r="Z966" s="215"/>
      <c r="AA966" s="140">
        <f t="shared" si="1089"/>
        <v>0</v>
      </c>
      <c r="AB966" s="216"/>
      <c r="AC966" s="212"/>
      <c r="AD966" s="215"/>
      <c r="AE966" s="139">
        <f t="shared" si="1079"/>
        <v>0</v>
      </c>
      <c r="AF966" s="215"/>
      <c r="AG966" s="215"/>
      <c r="AH966" s="140">
        <f t="shared" si="1090"/>
        <v>0</v>
      </c>
      <c r="AJ966" s="217"/>
      <c r="AK966" s="218"/>
      <c r="AL966" s="219"/>
      <c r="AM966" s="218"/>
      <c r="AN966" s="219"/>
      <c r="AO966" s="218"/>
      <c r="AP966" s="219"/>
      <c r="AQ966" s="218"/>
      <c r="AR966" s="219"/>
      <c r="AS966" s="218"/>
      <c r="AT966" s="219"/>
      <c r="AU966" s="218"/>
      <c r="AV966" s="114">
        <f t="shared" si="1080"/>
        <v>0</v>
      </c>
      <c r="AW966" s="113">
        <f t="shared" si="1081"/>
        <v>0</v>
      </c>
      <c r="AX966" s="210"/>
      <c r="AY966" s="111">
        <f t="shared" si="1082"/>
        <v>0</v>
      </c>
      <c r="AZ966" s="113">
        <f t="shared" si="1083"/>
        <v>0</v>
      </c>
      <c r="BA966" s="114">
        <f t="shared" si="1084"/>
        <v>0</v>
      </c>
      <c r="BB966" s="113">
        <f t="shared" si="1085"/>
        <v>0</v>
      </c>
      <c r="BC966" s="113">
        <f t="shared" si="1086"/>
        <v>0</v>
      </c>
      <c r="BD966" s="117">
        <f t="shared" si="1087"/>
        <v>0</v>
      </c>
    </row>
    <row r="967" spans="2:56" x14ac:dyDescent="0.3">
      <c r="B967" s="211" t="s">
        <v>172</v>
      </c>
      <c r="C967" s="212"/>
      <c r="D967" s="213"/>
      <c r="E967" s="144">
        <f t="shared" si="1074"/>
        <v>0</v>
      </c>
      <c r="F967" s="212"/>
      <c r="G967" s="213"/>
      <c r="H967" s="144">
        <f t="shared" si="1075"/>
        <v>0</v>
      </c>
      <c r="I967" s="212"/>
      <c r="J967" s="213"/>
      <c r="K967" s="144">
        <f t="shared" si="1076"/>
        <v>0</v>
      </c>
      <c r="L967" s="212"/>
      <c r="M967" s="214"/>
      <c r="N967" s="215"/>
      <c r="O967" s="212"/>
      <c r="P967" s="215"/>
      <c r="Q967" s="139">
        <f t="shared" si="1077"/>
        <v>0</v>
      </c>
      <c r="R967" s="215"/>
      <c r="S967" s="215"/>
      <c r="T967" s="140">
        <f t="shared" si="1088"/>
        <v>0</v>
      </c>
      <c r="U967" s="216"/>
      <c r="V967" s="212"/>
      <c r="W967" s="215"/>
      <c r="X967" s="139">
        <f t="shared" si="1078"/>
        <v>0</v>
      </c>
      <c r="Y967" s="215"/>
      <c r="Z967" s="215"/>
      <c r="AA967" s="140">
        <f t="shared" si="1089"/>
        <v>0</v>
      </c>
      <c r="AB967" s="216"/>
      <c r="AC967" s="212"/>
      <c r="AD967" s="215"/>
      <c r="AE967" s="139">
        <f t="shared" si="1079"/>
        <v>0</v>
      </c>
      <c r="AF967" s="215"/>
      <c r="AG967" s="215"/>
      <c r="AH967" s="140">
        <f t="shared" si="1090"/>
        <v>0</v>
      </c>
      <c r="AJ967" s="217"/>
      <c r="AK967" s="218"/>
      <c r="AL967" s="219"/>
      <c r="AM967" s="218"/>
      <c r="AN967" s="219"/>
      <c r="AO967" s="218"/>
      <c r="AP967" s="219"/>
      <c r="AQ967" s="218"/>
      <c r="AR967" s="219"/>
      <c r="AS967" s="218"/>
      <c r="AT967" s="219"/>
      <c r="AU967" s="218"/>
      <c r="AV967" s="114">
        <f t="shared" si="1080"/>
        <v>0</v>
      </c>
      <c r="AW967" s="113">
        <f t="shared" si="1081"/>
        <v>0</v>
      </c>
      <c r="AX967" s="210"/>
      <c r="AY967" s="111">
        <f t="shared" si="1082"/>
        <v>0</v>
      </c>
      <c r="AZ967" s="113">
        <f t="shared" si="1083"/>
        <v>0</v>
      </c>
      <c r="BA967" s="114">
        <f t="shared" si="1084"/>
        <v>0</v>
      </c>
      <c r="BB967" s="113">
        <f t="shared" si="1085"/>
        <v>0</v>
      </c>
      <c r="BC967" s="113">
        <f t="shared" si="1086"/>
        <v>0</v>
      </c>
      <c r="BD967" s="117">
        <f t="shared" si="1087"/>
        <v>0</v>
      </c>
    </row>
    <row r="968" spans="2:56" x14ac:dyDescent="0.3">
      <c r="B968" s="211" t="s">
        <v>173</v>
      </c>
      <c r="C968" s="212"/>
      <c r="D968" s="213"/>
      <c r="E968" s="144">
        <f t="shared" si="1074"/>
        <v>0</v>
      </c>
      <c r="F968" s="212"/>
      <c r="G968" s="213"/>
      <c r="H968" s="144">
        <f t="shared" si="1075"/>
        <v>0</v>
      </c>
      <c r="I968" s="212"/>
      <c r="J968" s="213"/>
      <c r="K968" s="144">
        <f t="shared" si="1076"/>
        <v>0</v>
      </c>
      <c r="L968" s="212"/>
      <c r="M968" s="214"/>
      <c r="N968" s="215"/>
      <c r="O968" s="212"/>
      <c r="P968" s="215"/>
      <c r="Q968" s="139">
        <f t="shared" si="1077"/>
        <v>0</v>
      </c>
      <c r="R968" s="215"/>
      <c r="S968" s="215"/>
      <c r="T968" s="140">
        <f t="shared" si="1088"/>
        <v>0</v>
      </c>
      <c r="U968" s="216"/>
      <c r="V968" s="212"/>
      <c r="W968" s="215"/>
      <c r="X968" s="139">
        <f t="shared" si="1078"/>
        <v>0</v>
      </c>
      <c r="Y968" s="215"/>
      <c r="Z968" s="215"/>
      <c r="AA968" s="140">
        <f t="shared" si="1089"/>
        <v>0</v>
      </c>
      <c r="AB968" s="216"/>
      <c r="AC968" s="212"/>
      <c r="AD968" s="215"/>
      <c r="AE968" s="139">
        <f t="shared" si="1079"/>
        <v>0</v>
      </c>
      <c r="AF968" s="215"/>
      <c r="AG968" s="215"/>
      <c r="AH968" s="140">
        <f t="shared" si="1090"/>
        <v>0</v>
      </c>
      <c r="AJ968" s="217"/>
      <c r="AK968" s="218"/>
      <c r="AL968" s="219"/>
      <c r="AM968" s="218"/>
      <c r="AN968" s="219"/>
      <c r="AO968" s="218"/>
      <c r="AP968" s="219"/>
      <c r="AQ968" s="218"/>
      <c r="AR968" s="219"/>
      <c r="AS968" s="218"/>
      <c r="AT968" s="219"/>
      <c r="AU968" s="218"/>
      <c r="AV968" s="114">
        <f t="shared" si="1080"/>
        <v>0</v>
      </c>
      <c r="AW968" s="113">
        <f t="shared" si="1081"/>
        <v>0</v>
      </c>
      <c r="AX968" s="210"/>
      <c r="AY968" s="111">
        <f t="shared" si="1082"/>
        <v>0</v>
      </c>
      <c r="AZ968" s="113">
        <f t="shared" si="1083"/>
        <v>0</v>
      </c>
      <c r="BA968" s="114">
        <f t="shared" si="1084"/>
        <v>0</v>
      </c>
      <c r="BB968" s="113">
        <f t="shared" si="1085"/>
        <v>0</v>
      </c>
      <c r="BC968" s="113">
        <f t="shared" si="1086"/>
        <v>0</v>
      </c>
      <c r="BD968" s="117">
        <f t="shared" si="1087"/>
        <v>0</v>
      </c>
    </row>
    <row r="969" spans="2:56" x14ac:dyDescent="0.3">
      <c r="B969" s="222" t="s">
        <v>174</v>
      </c>
      <c r="C969" s="78">
        <f>SUM(C970)</f>
        <v>0</v>
      </c>
      <c r="D969" s="79">
        <f>SUM(D970)</f>
        <v>0</v>
      </c>
      <c r="E969" s="69">
        <f t="shared" si="1074"/>
        <v>0</v>
      </c>
      <c r="F969" s="78">
        <f>SUM(F970)</f>
        <v>0</v>
      </c>
      <c r="G969" s="79">
        <f>SUM(G970)</f>
        <v>0</v>
      </c>
      <c r="H969" s="69">
        <f t="shared" si="1075"/>
        <v>0</v>
      </c>
      <c r="I969" s="78">
        <f>SUM(I970)</f>
        <v>0</v>
      </c>
      <c r="J969" s="79">
        <f>SUM(J970)</f>
        <v>0</v>
      </c>
      <c r="K969" s="69">
        <f t="shared" si="1076"/>
        <v>0</v>
      </c>
      <c r="L969" s="78">
        <f>SUM(L970)</f>
        <v>0</v>
      </c>
      <c r="M969" s="80">
        <f>SUM(M970)</f>
        <v>0</v>
      </c>
      <c r="N969" s="81">
        <f>SUM(N970)</f>
        <v>0</v>
      </c>
      <c r="O969" s="78">
        <f>SUM(O970)</f>
        <v>0</v>
      </c>
      <c r="P969" s="81">
        <f>SUM(P970)</f>
        <v>0</v>
      </c>
      <c r="Q969" s="148">
        <f t="shared" si="1077"/>
        <v>0</v>
      </c>
      <c r="R969" s="81">
        <f>SUM(R970)</f>
        <v>0</v>
      </c>
      <c r="S969" s="81">
        <f>SUM(S970)</f>
        <v>0</v>
      </c>
      <c r="T969" s="149">
        <f t="shared" si="1088"/>
        <v>0</v>
      </c>
      <c r="U969" s="216"/>
      <c r="V969" s="78">
        <f>SUM(V970)</f>
        <v>0</v>
      </c>
      <c r="W969" s="81">
        <f>SUM(W970)</f>
        <v>0</v>
      </c>
      <c r="X969" s="148">
        <f t="shared" si="1078"/>
        <v>0</v>
      </c>
      <c r="Y969" s="81">
        <f>SUM(Y970)</f>
        <v>0</v>
      </c>
      <c r="Z969" s="81">
        <f>SUM(Z970)</f>
        <v>0</v>
      </c>
      <c r="AA969" s="149">
        <f t="shared" si="1089"/>
        <v>0</v>
      </c>
      <c r="AB969" s="216"/>
      <c r="AC969" s="78">
        <f>SUM(AC970)</f>
        <v>0</v>
      </c>
      <c r="AD969" s="81">
        <f>SUM(AD970)</f>
        <v>0</v>
      </c>
      <c r="AE969" s="148">
        <f t="shared" si="1079"/>
        <v>0</v>
      </c>
      <c r="AF969" s="81">
        <f>SUM(AF970)</f>
        <v>0</v>
      </c>
      <c r="AG969" s="81">
        <f>SUM(AG970)</f>
        <v>0</v>
      </c>
      <c r="AH969" s="149">
        <f t="shared" si="1090"/>
        <v>0</v>
      </c>
      <c r="AJ969" s="79">
        <f t="shared" ref="AJ969:AU969" si="1092">SUM(AJ970)</f>
        <v>0</v>
      </c>
      <c r="AK969" s="80">
        <f t="shared" si="1092"/>
        <v>0</v>
      </c>
      <c r="AL969" s="81">
        <f t="shared" si="1092"/>
        <v>0</v>
      </c>
      <c r="AM969" s="80">
        <f t="shared" si="1092"/>
        <v>0</v>
      </c>
      <c r="AN969" s="81">
        <f t="shared" si="1092"/>
        <v>0</v>
      </c>
      <c r="AO969" s="80">
        <f t="shared" si="1092"/>
        <v>0</v>
      </c>
      <c r="AP969" s="81">
        <f t="shared" si="1092"/>
        <v>0</v>
      </c>
      <c r="AQ969" s="80">
        <f t="shared" si="1092"/>
        <v>0</v>
      </c>
      <c r="AR969" s="81">
        <f t="shared" si="1092"/>
        <v>0</v>
      </c>
      <c r="AS969" s="80">
        <f t="shared" si="1092"/>
        <v>0</v>
      </c>
      <c r="AT969" s="81">
        <f t="shared" si="1092"/>
        <v>0</v>
      </c>
      <c r="AU969" s="80">
        <f t="shared" si="1092"/>
        <v>0</v>
      </c>
      <c r="AV969" s="81">
        <f t="shared" si="1080"/>
        <v>0</v>
      </c>
      <c r="AW969" s="80">
        <f t="shared" si="1081"/>
        <v>0</v>
      </c>
      <c r="AX969" s="210"/>
      <c r="AY969" s="79">
        <f t="shared" si="1082"/>
        <v>0</v>
      </c>
      <c r="AZ969" s="80">
        <f t="shared" si="1083"/>
        <v>0</v>
      </c>
      <c r="BA969" s="81">
        <f t="shared" si="1084"/>
        <v>0</v>
      </c>
      <c r="BB969" s="80">
        <f t="shared" si="1085"/>
        <v>0</v>
      </c>
      <c r="BC969" s="80">
        <f t="shared" si="1086"/>
        <v>0</v>
      </c>
      <c r="BD969" s="86">
        <f t="shared" si="1087"/>
        <v>0</v>
      </c>
    </row>
    <row r="970" spans="2:56" x14ac:dyDescent="0.3">
      <c r="B970" s="211" t="s">
        <v>175</v>
      </c>
      <c r="C970" s="212"/>
      <c r="D970" s="213"/>
      <c r="E970" s="144">
        <f t="shared" si="1074"/>
        <v>0</v>
      </c>
      <c r="F970" s="212"/>
      <c r="G970" s="213"/>
      <c r="H970" s="144">
        <f t="shared" si="1075"/>
        <v>0</v>
      </c>
      <c r="I970" s="212"/>
      <c r="J970" s="213"/>
      <c r="K970" s="144">
        <f t="shared" si="1076"/>
        <v>0</v>
      </c>
      <c r="L970" s="212"/>
      <c r="M970" s="214"/>
      <c r="N970" s="215"/>
      <c r="O970" s="212"/>
      <c r="P970" s="215"/>
      <c r="Q970" s="139">
        <f t="shared" si="1077"/>
        <v>0</v>
      </c>
      <c r="R970" s="215"/>
      <c r="S970" s="215"/>
      <c r="T970" s="140">
        <f t="shared" si="1088"/>
        <v>0</v>
      </c>
      <c r="U970" s="216"/>
      <c r="V970" s="212"/>
      <c r="W970" s="215"/>
      <c r="X970" s="139">
        <f t="shared" si="1078"/>
        <v>0</v>
      </c>
      <c r="Y970" s="215"/>
      <c r="Z970" s="215"/>
      <c r="AA970" s="140">
        <f t="shared" si="1089"/>
        <v>0</v>
      </c>
      <c r="AB970" s="216"/>
      <c r="AC970" s="212"/>
      <c r="AD970" s="215"/>
      <c r="AE970" s="139">
        <f t="shared" si="1079"/>
        <v>0</v>
      </c>
      <c r="AF970" s="215"/>
      <c r="AG970" s="215"/>
      <c r="AH970" s="140">
        <f t="shared" si="1090"/>
        <v>0</v>
      </c>
      <c r="AJ970" s="217"/>
      <c r="AK970" s="218"/>
      <c r="AL970" s="219"/>
      <c r="AM970" s="218"/>
      <c r="AN970" s="219"/>
      <c r="AO970" s="218"/>
      <c r="AP970" s="219"/>
      <c r="AQ970" s="218"/>
      <c r="AR970" s="219"/>
      <c r="AS970" s="218"/>
      <c r="AT970" s="219"/>
      <c r="AU970" s="218"/>
      <c r="AV970" s="114">
        <f t="shared" si="1080"/>
        <v>0</v>
      </c>
      <c r="AW970" s="113">
        <f t="shared" si="1081"/>
        <v>0</v>
      </c>
      <c r="AX970" s="210"/>
      <c r="AY970" s="111">
        <f t="shared" si="1082"/>
        <v>0</v>
      </c>
      <c r="AZ970" s="113">
        <f t="shared" si="1083"/>
        <v>0</v>
      </c>
      <c r="BA970" s="114">
        <f t="shared" si="1084"/>
        <v>0</v>
      </c>
      <c r="BB970" s="113">
        <f t="shared" si="1085"/>
        <v>0</v>
      </c>
      <c r="BC970" s="113">
        <f t="shared" si="1086"/>
        <v>0</v>
      </c>
      <c r="BD970" s="117">
        <f t="shared" si="1087"/>
        <v>0</v>
      </c>
    </row>
    <row r="971" spans="2:56" x14ac:dyDescent="0.3">
      <c r="B971" s="222" t="s">
        <v>176</v>
      </c>
      <c r="C971" s="78">
        <f>SUM(C972:C976)</f>
        <v>0</v>
      </c>
      <c r="D971" s="79">
        <f>SUM(D972:D976)</f>
        <v>0</v>
      </c>
      <c r="E971" s="69">
        <f t="shared" si="1074"/>
        <v>0</v>
      </c>
      <c r="F971" s="78">
        <f>SUM(F972:F976)</f>
        <v>0</v>
      </c>
      <c r="G971" s="79">
        <f>SUM(G972:G976)</f>
        <v>0</v>
      </c>
      <c r="H971" s="69">
        <f t="shared" si="1075"/>
        <v>0</v>
      </c>
      <c r="I971" s="78">
        <f>SUM(I972:I976)</f>
        <v>0</v>
      </c>
      <c r="J971" s="79">
        <f>SUM(J972:J976)</f>
        <v>0</v>
      </c>
      <c r="K971" s="69">
        <f t="shared" si="1076"/>
        <v>0</v>
      </c>
      <c r="L971" s="78">
        <f>SUM(L972:L976)</f>
        <v>0</v>
      </c>
      <c r="M971" s="80">
        <f>SUM(M972:M976)</f>
        <v>0</v>
      </c>
      <c r="N971" s="81">
        <f>SUM(N972:N976)</f>
        <v>0</v>
      </c>
      <c r="O971" s="78">
        <f>SUM(O972:O976)</f>
        <v>0</v>
      </c>
      <c r="P971" s="81">
        <f>SUM(P972:P976)</f>
        <v>0</v>
      </c>
      <c r="Q971" s="148">
        <f t="shared" si="1077"/>
        <v>0</v>
      </c>
      <c r="R971" s="81">
        <f>SUM(R972:R976)</f>
        <v>0</v>
      </c>
      <c r="S971" s="81">
        <f>SUM(S972:S976)</f>
        <v>0</v>
      </c>
      <c r="T971" s="149">
        <f t="shared" si="1088"/>
        <v>0</v>
      </c>
      <c r="U971" s="216"/>
      <c r="V971" s="78">
        <f>SUM(V972:V976)</f>
        <v>0</v>
      </c>
      <c r="W971" s="81">
        <f>SUM(W972:W976)</f>
        <v>0</v>
      </c>
      <c r="X971" s="148">
        <f t="shared" si="1078"/>
        <v>0</v>
      </c>
      <c r="Y971" s="81">
        <f>SUM(Y972:Y976)</f>
        <v>0</v>
      </c>
      <c r="Z971" s="81">
        <f>SUM(Z972:Z976)</f>
        <v>0</v>
      </c>
      <c r="AA971" s="149">
        <f t="shared" si="1089"/>
        <v>0</v>
      </c>
      <c r="AB971" s="216"/>
      <c r="AC971" s="78">
        <f>SUM(AC972:AC976)</f>
        <v>0</v>
      </c>
      <c r="AD971" s="81">
        <f>SUM(AD972:AD976)</f>
        <v>0</v>
      </c>
      <c r="AE971" s="148">
        <f t="shared" si="1079"/>
        <v>0</v>
      </c>
      <c r="AF971" s="81">
        <f>SUM(AF972:AF976)</f>
        <v>0</v>
      </c>
      <c r="AG971" s="81">
        <f>SUM(AG972:AG976)</f>
        <v>0</v>
      </c>
      <c r="AH971" s="149">
        <f t="shared" si="1090"/>
        <v>0</v>
      </c>
      <c r="AJ971" s="79">
        <f t="shared" ref="AJ971:AU971" si="1093">SUM(AJ972:AJ976)</f>
        <v>0</v>
      </c>
      <c r="AK971" s="80">
        <f t="shared" si="1093"/>
        <v>0</v>
      </c>
      <c r="AL971" s="81">
        <f t="shared" si="1093"/>
        <v>0</v>
      </c>
      <c r="AM971" s="80">
        <f t="shared" si="1093"/>
        <v>0</v>
      </c>
      <c r="AN971" s="81">
        <f t="shared" si="1093"/>
        <v>0</v>
      </c>
      <c r="AO971" s="80">
        <f t="shared" si="1093"/>
        <v>0</v>
      </c>
      <c r="AP971" s="81">
        <f t="shared" si="1093"/>
        <v>0</v>
      </c>
      <c r="AQ971" s="80">
        <f t="shared" si="1093"/>
        <v>0</v>
      </c>
      <c r="AR971" s="81">
        <f t="shared" si="1093"/>
        <v>0</v>
      </c>
      <c r="AS971" s="80">
        <f t="shared" si="1093"/>
        <v>0</v>
      </c>
      <c r="AT971" s="81">
        <f t="shared" si="1093"/>
        <v>0</v>
      </c>
      <c r="AU971" s="80">
        <f t="shared" si="1093"/>
        <v>0</v>
      </c>
      <c r="AV971" s="81">
        <f t="shared" si="1080"/>
        <v>0</v>
      </c>
      <c r="AW971" s="80">
        <f t="shared" si="1081"/>
        <v>0</v>
      </c>
      <c r="AX971" s="210"/>
      <c r="AY971" s="79">
        <f t="shared" si="1082"/>
        <v>0</v>
      </c>
      <c r="AZ971" s="80">
        <f t="shared" si="1083"/>
        <v>0</v>
      </c>
      <c r="BA971" s="81">
        <f t="shared" si="1084"/>
        <v>0</v>
      </c>
      <c r="BB971" s="80">
        <f t="shared" si="1085"/>
        <v>0</v>
      </c>
      <c r="BC971" s="80">
        <f t="shared" si="1086"/>
        <v>0</v>
      </c>
      <c r="BD971" s="86">
        <f t="shared" si="1087"/>
        <v>0</v>
      </c>
    </row>
    <row r="972" spans="2:56" x14ac:dyDescent="0.3">
      <c r="B972" s="211" t="s">
        <v>177</v>
      </c>
      <c r="C972" s="212"/>
      <c r="D972" s="213"/>
      <c r="E972" s="144">
        <f t="shared" si="1074"/>
        <v>0</v>
      </c>
      <c r="F972" s="212"/>
      <c r="G972" s="213"/>
      <c r="H972" s="144">
        <f t="shared" si="1075"/>
        <v>0</v>
      </c>
      <c r="I972" s="212"/>
      <c r="J972" s="213"/>
      <c r="K972" s="144">
        <f t="shared" si="1076"/>
        <v>0</v>
      </c>
      <c r="L972" s="212"/>
      <c r="M972" s="214"/>
      <c r="N972" s="215"/>
      <c r="O972" s="212"/>
      <c r="P972" s="215"/>
      <c r="Q972" s="139">
        <f t="shared" si="1077"/>
        <v>0</v>
      </c>
      <c r="R972" s="215"/>
      <c r="S972" s="215"/>
      <c r="T972" s="140">
        <f t="shared" si="1088"/>
        <v>0</v>
      </c>
      <c r="U972" s="216"/>
      <c r="V972" s="212"/>
      <c r="W972" s="215"/>
      <c r="X972" s="139">
        <f t="shared" si="1078"/>
        <v>0</v>
      </c>
      <c r="Y972" s="215"/>
      <c r="Z972" s="215"/>
      <c r="AA972" s="140">
        <f t="shared" si="1089"/>
        <v>0</v>
      </c>
      <c r="AB972" s="216"/>
      <c r="AC972" s="212"/>
      <c r="AD972" s="215"/>
      <c r="AE972" s="139">
        <f t="shared" si="1079"/>
        <v>0</v>
      </c>
      <c r="AF972" s="215"/>
      <c r="AG972" s="215"/>
      <c r="AH972" s="140">
        <f t="shared" si="1090"/>
        <v>0</v>
      </c>
      <c r="AJ972" s="217"/>
      <c r="AK972" s="218"/>
      <c r="AL972" s="219"/>
      <c r="AM972" s="218"/>
      <c r="AN972" s="219"/>
      <c r="AO972" s="218"/>
      <c r="AP972" s="219"/>
      <c r="AQ972" s="218"/>
      <c r="AR972" s="219"/>
      <c r="AS972" s="218"/>
      <c r="AT972" s="219"/>
      <c r="AU972" s="218"/>
      <c r="AV972" s="114">
        <f t="shared" si="1080"/>
        <v>0</v>
      </c>
      <c r="AW972" s="113">
        <f t="shared" si="1081"/>
        <v>0</v>
      </c>
      <c r="AX972" s="210"/>
      <c r="AY972" s="111">
        <f t="shared" si="1082"/>
        <v>0</v>
      </c>
      <c r="AZ972" s="113">
        <f t="shared" si="1083"/>
        <v>0</v>
      </c>
      <c r="BA972" s="114">
        <f t="shared" si="1084"/>
        <v>0</v>
      </c>
      <c r="BB972" s="113">
        <f t="shared" si="1085"/>
        <v>0</v>
      </c>
      <c r="BC972" s="113">
        <f t="shared" si="1086"/>
        <v>0</v>
      </c>
      <c r="BD972" s="117">
        <f t="shared" si="1087"/>
        <v>0</v>
      </c>
    </row>
    <row r="973" spans="2:56" x14ac:dyDescent="0.3">
      <c r="B973" s="211" t="s">
        <v>178</v>
      </c>
      <c r="C973" s="212"/>
      <c r="D973" s="213"/>
      <c r="E973" s="144">
        <f t="shared" si="1074"/>
        <v>0</v>
      </c>
      <c r="F973" s="212"/>
      <c r="G973" s="213"/>
      <c r="H973" s="144">
        <f t="shared" si="1075"/>
        <v>0</v>
      </c>
      <c r="I973" s="212"/>
      <c r="J973" s="213"/>
      <c r="K973" s="144">
        <f t="shared" si="1076"/>
        <v>0</v>
      </c>
      <c r="L973" s="212"/>
      <c r="M973" s="214"/>
      <c r="N973" s="215"/>
      <c r="O973" s="212"/>
      <c r="P973" s="215"/>
      <c r="Q973" s="139">
        <f t="shared" si="1077"/>
        <v>0</v>
      </c>
      <c r="R973" s="215"/>
      <c r="S973" s="215"/>
      <c r="T973" s="140">
        <f t="shared" si="1088"/>
        <v>0</v>
      </c>
      <c r="U973" s="216"/>
      <c r="V973" s="212"/>
      <c r="W973" s="215"/>
      <c r="X973" s="139">
        <f t="shared" si="1078"/>
        <v>0</v>
      </c>
      <c r="Y973" s="215"/>
      <c r="Z973" s="215"/>
      <c r="AA973" s="140">
        <f t="shared" si="1089"/>
        <v>0</v>
      </c>
      <c r="AB973" s="216"/>
      <c r="AC973" s="212"/>
      <c r="AD973" s="215"/>
      <c r="AE973" s="139">
        <f t="shared" si="1079"/>
        <v>0</v>
      </c>
      <c r="AF973" s="215"/>
      <c r="AG973" s="215"/>
      <c r="AH973" s="140">
        <f t="shared" si="1090"/>
        <v>0</v>
      </c>
      <c r="AJ973" s="217"/>
      <c r="AK973" s="218"/>
      <c r="AL973" s="219"/>
      <c r="AM973" s="218"/>
      <c r="AN973" s="219"/>
      <c r="AO973" s="218"/>
      <c r="AP973" s="219"/>
      <c r="AQ973" s="218"/>
      <c r="AR973" s="219"/>
      <c r="AS973" s="218"/>
      <c r="AT973" s="219"/>
      <c r="AU973" s="218"/>
      <c r="AV973" s="114">
        <f t="shared" si="1080"/>
        <v>0</v>
      </c>
      <c r="AW973" s="113">
        <f t="shared" si="1081"/>
        <v>0</v>
      </c>
      <c r="AX973" s="210"/>
      <c r="AY973" s="111">
        <f t="shared" si="1082"/>
        <v>0</v>
      </c>
      <c r="AZ973" s="113">
        <f t="shared" si="1083"/>
        <v>0</v>
      </c>
      <c r="BA973" s="114">
        <f t="shared" si="1084"/>
        <v>0</v>
      </c>
      <c r="BB973" s="113">
        <f t="shared" si="1085"/>
        <v>0</v>
      </c>
      <c r="BC973" s="113">
        <f t="shared" si="1086"/>
        <v>0</v>
      </c>
      <c r="BD973" s="117">
        <f t="shared" si="1087"/>
        <v>0</v>
      </c>
    </row>
    <row r="974" spans="2:56" x14ac:dyDescent="0.3">
      <c r="B974" s="211" t="s">
        <v>179</v>
      </c>
      <c r="C974" s="212"/>
      <c r="D974" s="213"/>
      <c r="E974" s="144">
        <f t="shared" si="1074"/>
        <v>0</v>
      </c>
      <c r="F974" s="212"/>
      <c r="G974" s="213"/>
      <c r="H974" s="144">
        <f t="shared" si="1075"/>
        <v>0</v>
      </c>
      <c r="I974" s="212"/>
      <c r="J974" s="213"/>
      <c r="K974" s="144">
        <f t="shared" si="1076"/>
        <v>0</v>
      </c>
      <c r="L974" s="212"/>
      <c r="M974" s="214"/>
      <c r="N974" s="215"/>
      <c r="O974" s="212"/>
      <c r="P974" s="215"/>
      <c r="Q974" s="139">
        <f t="shared" si="1077"/>
        <v>0</v>
      </c>
      <c r="R974" s="215"/>
      <c r="S974" s="215"/>
      <c r="T974" s="140">
        <f t="shared" si="1088"/>
        <v>0</v>
      </c>
      <c r="U974" s="216"/>
      <c r="V974" s="212"/>
      <c r="W974" s="215"/>
      <c r="X974" s="139">
        <f t="shared" si="1078"/>
        <v>0</v>
      </c>
      <c r="Y974" s="215"/>
      <c r="Z974" s="215"/>
      <c r="AA974" s="140">
        <f t="shared" si="1089"/>
        <v>0</v>
      </c>
      <c r="AB974" s="216"/>
      <c r="AC974" s="212"/>
      <c r="AD974" s="215"/>
      <c r="AE974" s="139">
        <f t="shared" si="1079"/>
        <v>0</v>
      </c>
      <c r="AF974" s="215"/>
      <c r="AG974" s="215"/>
      <c r="AH974" s="140">
        <f t="shared" si="1090"/>
        <v>0</v>
      </c>
      <c r="AJ974" s="217"/>
      <c r="AK974" s="218"/>
      <c r="AL974" s="219"/>
      <c r="AM974" s="218"/>
      <c r="AN974" s="219"/>
      <c r="AO974" s="218"/>
      <c r="AP974" s="219"/>
      <c r="AQ974" s="218"/>
      <c r="AR974" s="219"/>
      <c r="AS974" s="218"/>
      <c r="AT974" s="219"/>
      <c r="AU974" s="218"/>
      <c r="AV974" s="114">
        <f t="shared" si="1080"/>
        <v>0</v>
      </c>
      <c r="AW974" s="113">
        <f t="shared" si="1081"/>
        <v>0</v>
      </c>
      <c r="AX974" s="210"/>
      <c r="AY974" s="111">
        <f t="shared" si="1082"/>
        <v>0</v>
      </c>
      <c r="AZ974" s="113">
        <f t="shared" si="1083"/>
        <v>0</v>
      </c>
      <c r="BA974" s="114">
        <f t="shared" si="1084"/>
        <v>0</v>
      </c>
      <c r="BB974" s="113">
        <f t="shared" si="1085"/>
        <v>0</v>
      </c>
      <c r="BC974" s="113">
        <f t="shared" si="1086"/>
        <v>0</v>
      </c>
      <c r="BD974" s="117">
        <f t="shared" si="1087"/>
        <v>0</v>
      </c>
    </row>
    <row r="975" spans="2:56" x14ac:dyDescent="0.3">
      <c r="B975" s="211" t="s">
        <v>180</v>
      </c>
      <c r="C975" s="212"/>
      <c r="D975" s="213"/>
      <c r="E975" s="144">
        <f t="shared" si="1074"/>
        <v>0</v>
      </c>
      <c r="F975" s="212"/>
      <c r="G975" s="213"/>
      <c r="H975" s="144">
        <f t="shared" si="1075"/>
        <v>0</v>
      </c>
      <c r="I975" s="212"/>
      <c r="J975" s="213"/>
      <c r="K975" s="144">
        <f t="shared" si="1076"/>
        <v>0</v>
      </c>
      <c r="L975" s="212"/>
      <c r="M975" s="214"/>
      <c r="N975" s="215"/>
      <c r="O975" s="212"/>
      <c r="P975" s="215"/>
      <c r="Q975" s="139">
        <f t="shared" si="1077"/>
        <v>0</v>
      </c>
      <c r="R975" s="215"/>
      <c r="S975" s="215"/>
      <c r="T975" s="140">
        <f t="shared" si="1088"/>
        <v>0</v>
      </c>
      <c r="U975" s="216"/>
      <c r="V975" s="212"/>
      <c r="W975" s="215"/>
      <c r="X975" s="139">
        <f t="shared" si="1078"/>
        <v>0</v>
      </c>
      <c r="Y975" s="215"/>
      <c r="Z975" s="215"/>
      <c r="AA975" s="140">
        <f t="shared" si="1089"/>
        <v>0</v>
      </c>
      <c r="AB975" s="216"/>
      <c r="AC975" s="212"/>
      <c r="AD975" s="215"/>
      <c r="AE975" s="139">
        <f t="shared" si="1079"/>
        <v>0</v>
      </c>
      <c r="AF975" s="215"/>
      <c r="AG975" s="215"/>
      <c r="AH975" s="140">
        <f t="shared" si="1090"/>
        <v>0</v>
      </c>
      <c r="AJ975" s="217"/>
      <c r="AK975" s="218"/>
      <c r="AL975" s="219"/>
      <c r="AM975" s="218"/>
      <c r="AN975" s="219"/>
      <c r="AO975" s="218"/>
      <c r="AP975" s="219"/>
      <c r="AQ975" s="218"/>
      <c r="AR975" s="219"/>
      <c r="AS975" s="218"/>
      <c r="AT975" s="219"/>
      <c r="AU975" s="218"/>
      <c r="AV975" s="114">
        <f t="shared" si="1080"/>
        <v>0</v>
      </c>
      <c r="AW975" s="113">
        <f t="shared" si="1081"/>
        <v>0</v>
      </c>
      <c r="AX975" s="210"/>
      <c r="AY975" s="111">
        <f t="shared" si="1082"/>
        <v>0</v>
      </c>
      <c r="AZ975" s="113">
        <f t="shared" si="1083"/>
        <v>0</v>
      </c>
      <c r="BA975" s="114">
        <f t="shared" si="1084"/>
        <v>0</v>
      </c>
      <c r="BB975" s="113">
        <f t="shared" si="1085"/>
        <v>0</v>
      </c>
      <c r="BC975" s="113">
        <f t="shared" si="1086"/>
        <v>0</v>
      </c>
      <c r="BD975" s="117">
        <f t="shared" si="1087"/>
        <v>0</v>
      </c>
    </row>
    <row r="976" spans="2:56" x14ac:dyDescent="0.3">
      <c r="B976" s="211" t="s">
        <v>181</v>
      </c>
      <c r="C976" s="212"/>
      <c r="D976" s="213"/>
      <c r="E976" s="144">
        <f t="shared" si="1074"/>
        <v>0</v>
      </c>
      <c r="F976" s="212"/>
      <c r="G976" s="213"/>
      <c r="H976" s="144">
        <f t="shared" si="1075"/>
        <v>0</v>
      </c>
      <c r="I976" s="212"/>
      <c r="J976" s="213"/>
      <c r="K976" s="144">
        <f t="shared" si="1076"/>
        <v>0</v>
      </c>
      <c r="L976" s="212"/>
      <c r="M976" s="214"/>
      <c r="N976" s="215"/>
      <c r="O976" s="212"/>
      <c r="P976" s="215"/>
      <c r="Q976" s="139">
        <f t="shared" si="1077"/>
        <v>0</v>
      </c>
      <c r="R976" s="215"/>
      <c r="S976" s="215"/>
      <c r="T976" s="140">
        <f t="shared" si="1088"/>
        <v>0</v>
      </c>
      <c r="U976" s="216"/>
      <c r="V976" s="212"/>
      <c r="W976" s="215"/>
      <c r="X976" s="139">
        <f t="shared" si="1078"/>
        <v>0</v>
      </c>
      <c r="Y976" s="215"/>
      <c r="Z976" s="215"/>
      <c r="AA976" s="140">
        <f t="shared" si="1089"/>
        <v>0</v>
      </c>
      <c r="AB976" s="216"/>
      <c r="AC976" s="212"/>
      <c r="AD976" s="215"/>
      <c r="AE976" s="139">
        <f t="shared" si="1079"/>
        <v>0</v>
      </c>
      <c r="AF976" s="215"/>
      <c r="AG976" s="215"/>
      <c r="AH976" s="140">
        <f t="shared" si="1090"/>
        <v>0</v>
      </c>
      <c r="AJ976" s="217"/>
      <c r="AK976" s="218"/>
      <c r="AL976" s="219"/>
      <c r="AM976" s="218"/>
      <c r="AN976" s="219"/>
      <c r="AO976" s="218"/>
      <c r="AP976" s="219"/>
      <c r="AQ976" s="218"/>
      <c r="AR976" s="219"/>
      <c r="AS976" s="218"/>
      <c r="AT976" s="219"/>
      <c r="AU976" s="218"/>
      <c r="AV976" s="114">
        <f t="shared" si="1080"/>
        <v>0</v>
      </c>
      <c r="AW976" s="113">
        <f t="shared" si="1081"/>
        <v>0</v>
      </c>
      <c r="AX976" s="210"/>
      <c r="AY976" s="111">
        <f t="shared" si="1082"/>
        <v>0</v>
      </c>
      <c r="AZ976" s="113">
        <f t="shared" si="1083"/>
        <v>0</v>
      </c>
      <c r="BA976" s="114">
        <f t="shared" si="1084"/>
        <v>0</v>
      </c>
      <c r="BB976" s="113">
        <f t="shared" si="1085"/>
        <v>0</v>
      </c>
      <c r="BC976" s="113">
        <f t="shared" si="1086"/>
        <v>0</v>
      </c>
      <c r="BD976" s="117">
        <f t="shared" si="1087"/>
        <v>0</v>
      </c>
    </row>
    <row r="977" spans="2:56" x14ac:dyDescent="0.3">
      <c r="B977" s="222" t="s">
        <v>182</v>
      </c>
      <c r="C977" s="78">
        <f>SUM(C978)</f>
        <v>0</v>
      </c>
      <c r="D977" s="79">
        <f>SUM(D978)</f>
        <v>0</v>
      </c>
      <c r="E977" s="69">
        <f t="shared" si="1074"/>
        <v>0</v>
      </c>
      <c r="F977" s="78">
        <f>SUM(F978)</f>
        <v>0</v>
      </c>
      <c r="G977" s="79">
        <f>SUM(G978)</f>
        <v>0</v>
      </c>
      <c r="H977" s="69">
        <f t="shared" si="1075"/>
        <v>0</v>
      </c>
      <c r="I977" s="78">
        <f>SUM(I978)</f>
        <v>0</v>
      </c>
      <c r="J977" s="79">
        <f>SUM(J978)</f>
        <v>0</v>
      </c>
      <c r="K977" s="69">
        <f t="shared" si="1076"/>
        <v>0</v>
      </c>
      <c r="L977" s="78">
        <f>SUM(L978)</f>
        <v>0</v>
      </c>
      <c r="M977" s="80">
        <f>SUM(M978)</f>
        <v>0</v>
      </c>
      <c r="N977" s="81">
        <f>SUM(N978)</f>
        <v>0</v>
      </c>
      <c r="O977" s="78">
        <f>SUM(O978)</f>
        <v>0</v>
      </c>
      <c r="P977" s="81">
        <f>SUM(P978)</f>
        <v>0</v>
      </c>
      <c r="Q977" s="148">
        <f t="shared" si="1077"/>
        <v>0</v>
      </c>
      <c r="R977" s="81">
        <f>SUM(R978)</f>
        <v>0</v>
      </c>
      <c r="S977" s="81">
        <f>SUM(S978)</f>
        <v>0</v>
      </c>
      <c r="T977" s="149">
        <f t="shared" si="1088"/>
        <v>0</v>
      </c>
      <c r="U977" s="216"/>
      <c r="V977" s="78">
        <f>SUM(V978)</f>
        <v>0</v>
      </c>
      <c r="W977" s="81">
        <f>SUM(W978)</f>
        <v>0</v>
      </c>
      <c r="X977" s="148">
        <f t="shared" si="1078"/>
        <v>0</v>
      </c>
      <c r="Y977" s="81">
        <f>SUM(Y978)</f>
        <v>0</v>
      </c>
      <c r="Z977" s="81">
        <f>SUM(Z978)</f>
        <v>0</v>
      </c>
      <c r="AA977" s="149">
        <f t="shared" si="1089"/>
        <v>0</v>
      </c>
      <c r="AB977" s="216"/>
      <c r="AC977" s="78">
        <f>SUM(AC978)</f>
        <v>0</v>
      </c>
      <c r="AD977" s="81">
        <f>SUM(AD978)</f>
        <v>0</v>
      </c>
      <c r="AE977" s="148">
        <f t="shared" si="1079"/>
        <v>0</v>
      </c>
      <c r="AF977" s="81">
        <f>SUM(AF978)</f>
        <v>0</v>
      </c>
      <c r="AG977" s="81">
        <f>SUM(AG978)</f>
        <v>0</v>
      </c>
      <c r="AH977" s="149">
        <f t="shared" si="1090"/>
        <v>0</v>
      </c>
      <c r="AJ977" s="79">
        <f t="shared" ref="AJ977:AU977" si="1094">SUM(AJ978)</f>
        <v>0</v>
      </c>
      <c r="AK977" s="80">
        <f t="shared" si="1094"/>
        <v>0</v>
      </c>
      <c r="AL977" s="81">
        <f t="shared" si="1094"/>
        <v>0</v>
      </c>
      <c r="AM977" s="80">
        <f t="shared" si="1094"/>
        <v>0</v>
      </c>
      <c r="AN977" s="81">
        <f t="shared" si="1094"/>
        <v>0</v>
      </c>
      <c r="AO977" s="80">
        <f t="shared" si="1094"/>
        <v>0</v>
      </c>
      <c r="AP977" s="81">
        <f t="shared" si="1094"/>
        <v>0</v>
      </c>
      <c r="AQ977" s="80">
        <f t="shared" si="1094"/>
        <v>0</v>
      </c>
      <c r="AR977" s="81">
        <f t="shared" si="1094"/>
        <v>0</v>
      </c>
      <c r="AS977" s="80">
        <f t="shared" si="1094"/>
        <v>0</v>
      </c>
      <c r="AT977" s="81">
        <f t="shared" si="1094"/>
        <v>0</v>
      </c>
      <c r="AU977" s="80">
        <f t="shared" si="1094"/>
        <v>0</v>
      </c>
      <c r="AV977" s="81">
        <f t="shared" si="1080"/>
        <v>0</v>
      </c>
      <c r="AW977" s="80">
        <f t="shared" si="1081"/>
        <v>0</v>
      </c>
      <c r="AX977" s="210"/>
      <c r="AY977" s="79">
        <f t="shared" si="1082"/>
        <v>0</v>
      </c>
      <c r="AZ977" s="80">
        <f t="shared" si="1083"/>
        <v>0</v>
      </c>
      <c r="BA977" s="81">
        <f t="shared" si="1084"/>
        <v>0</v>
      </c>
      <c r="BB977" s="80">
        <f t="shared" si="1085"/>
        <v>0</v>
      </c>
      <c r="BC977" s="80">
        <f t="shared" si="1086"/>
        <v>0</v>
      </c>
      <c r="BD977" s="86">
        <f t="shared" si="1087"/>
        <v>0</v>
      </c>
    </row>
    <row r="978" spans="2:56" x14ac:dyDescent="0.3">
      <c r="B978" s="211" t="s">
        <v>182</v>
      </c>
      <c r="C978" s="212"/>
      <c r="D978" s="213"/>
      <c r="E978" s="144">
        <f t="shared" si="1074"/>
        <v>0</v>
      </c>
      <c r="F978" s="212"/>
      <c r="G978" s="213"/>
      <c r="H978" s="144">
        <f t="shared" si="1075"/>
        <v>0</v>
      </c>
      <c r="I978" s="212"/>
      <c r="J978" s="213"/>
      <c r="K978" s="144">
        <f t="shared" si="1076"/>
        <v>0</v>
      </c>
      <c r="L978" s="212"/>
      <c r="M978" s="214"/>
      <c r="N978" s="215"/>
      <c r="O978" s="212"/>
      <c r="P978" s="215"/>
      <c r="Q978" s="139">
        <f t="shared" si="1077"/>
        <v>0</v>
      </c>
      <c r="R978" s="215"/>
      <c r="S978" s="215"/>
      <c r="T978" s="140">
        <f t="shared" si="1088"/>
        <v>0</v>
      </c>
      <c r="U978" s="216"/>
      <c r="V978" s="212"/>
      <c r="W978" s="215"/>
      <c r="X978" s="139">
        <f t="shared" si="1078"/>
        <v>0</v>
      </c>
      <c r="Y978" s="215"/>
      <c r="Z978" s="215"/>
      <c r="AA978" s="140">
        <f t="shared" si="1089"/>
        <v>0</v>
      </c>
      <c r="AB978" s="216"/>
      <c r="AC978" s="212"/>
      <c r="AD978" s="215"/>
      <c r="AE978" s="139">
        <f t="shared" si="1079"/>
        <v>0</v>
      </c>
      <c r="AF978" s="215"/>
      <c r="AG978" s="215"/>
      <c r="AH978" s="140">
        <f t="shared" si="1090"/>
        <v>0</v>
      </c>
      <c r="AJ978" s="217"/>
      <c r="AK978" s="218"/>
      <c r="AL978" s="219"/>
      <c r="AM978" s="218"/>
      <c r="AN978" s="219"/>
      <c r="AO978" s="218"/>
      <c r="AP978" s="219"/>
      <c r="AQ978" s="218"/>
      <c r="AR978" s="219"/>
      <c r="AS978" s="218"/>
      <c r="AT978" s="219"/>
      <c r="AU978" s="218"/>
      <c r="AV978" s="114">
        <f t="shared" si="1080"/>
        <v>0</v>
      </c>
      <c r="AW978" s="113">
        <f t="shared" si="1081"/>
        <v>0</v>
      </c>
      <c r="AX978" s="210"/>
      <c r="AY978" s="111">
        <f t="shared" si="1082"/>
        <v>0</v>
      </c>
      <c r="AZ978" s="113">
        <f t="shared" si="1083"/>
        <v>0</v>
      </c>
      <c r="BA978" s="114">
        <f t="shared" si="1084"/>
        <v>0</v>
      </c>
      <c r="BB978" s="113">
        <f t="shared" si="1085"/>
        <v>0</v>
      </c>
      <c r="BC978" s="113">
        <f t="shared" si="1086"/>
        <v>0</v>
      </c>
      <c r="BD978" s="117">
        <f t="shared" si="1087"/>
        <v>0</v>
      </c>
    </row>
    <row r="979" spans="2:56" x14ac:dyDescent="0.3">
      <c r="B979" s="222" t="s">
        <v>183</v>
      </c>
      <c r="C979" s="78">
        <f>SUM(C980)</f>
        <v>0</v>
      </c>
      <c r="D979" s="79">
        <f>SUM(D980)</f>
        <v>0</v>
      </c>
      <c r="E979" s="69">
        <f t="shared" si="1074"/>
        <v>0</v>
      </c>
      <c r="F979" s="78">
        <f>SUM(F980)</f>
        <v>0</v>
      </c>
      <c r="G979" s="79">
        <f>SUM(G980)</f>
        <v>0</v>
      </c>
      <c r="H979" s="69">
        <f t="shared" si="1075"/>
        <v>0</v>
      </c>
      <c r="I979" s="78">
        <f>SUM(I980)</f>
        <v>0</v>
      </c>
      <c r="J979" s="79">
        <f>SUM(J980)</f>
        <v>0</v>
      </c>
      <c r="K979" s="69">
        <f t="shared" si="1076"/>
        <v>0</v>
      </c>
      <c r="L979" s="78">
        <f>SUM(L980)</f>
        <v>0</v>
      </c>
      <c r="M979" s="80">
        <f>SUM(M980)</f>
        <v>0</v>
      </c>
      <c r="N979" s="81">
        <f>SUM(N980)</f>
        <v>0</v>
      </c>
      <c r="O979" s="78">
        <f>SUM(O980)</f>
        <v>0</v>
      </c>
      <c r="P979" s="81">
        <f>SUM(P980)</f>
        <v>0</v>
      </c>
      <c r="Q979" s="148">
        <f t="shared" si="1077"/>
        <v>0</v>
      </c>
      <c r="R979" s="81">
        <f>SUM(R980)</f>
        <v>0</v>
      </c>
      <c r="S979" s="81">
        <f>SUM(S980)</f>
        <v>0</v>
      </c>
      <c r="T979" s="149">
        <f t="shared" si="1088"/>
        <v>0</v>
      </c>
      <c r="U979" s="216"/>
      <c r="V979" s="78">
        <f>SUM(V980)</f>
        <v>0</v>
      </c>
      <c r="W979" s="81">
        <f>SUM(W980)</f>
        <v>0</v>
      </c>
      <c r="X979" s="148">
        <f t="shared" si="1078"/>
        <v>0</v>
      </c>
      <c r="Y979" s="81">
        <f>SUM(Y980)</f>
        <v>0</v>
      </c>
      <c r="Z979" s="81">
        <f>SUM(Z980)</f>
        <v>0</v>
      </c>
      <c r="AA979" s="149">
        <f t="shared" si="1089"/>
        <v>0</v>
      </c>
      <c r="AB979" s="216"/>
      <c r="AC979" s="78">
        <f>SUM(AC980)</f>
        <v>0</v>
      </c>
      <c r="AD979" s="81">
        <f>SUM(AD980)</f>
        <v>0</v>
      </c>
      <c r="AE979" s="148">
        <f t="shared" si="1079"/>
        <v>0</v>
      </c>
      <c r="AF979" s="81">
        <f>SUM(AF980)</f>
        <v>0</v>
      </c>
      <c r="AG979" s="81">
        <f>SUM(AG980)</f>
        <v>0</v>
      </c>
      <c r="AH979" s="149">
        <f t="shared" si="1090"/>
        <v>0</v>
      </c>
      <c r="AJ979" s="79">
        <f t="shared" ref="AJ979:AU979" si="1095">SUM(AJ980)</f>
        <v>0</v>
      </c>
      <c r="AK979" s="80">
        <f t="shared" si="1095"/>
        <v>0</v>
      </c>
      <c r="AL979" s="81">
        <f t="shared" si="1095"/>
        <v>0</v>
      </c>
      <c r="AM979" s="80">
        <f t="shared" si="1095"/>
        <v>0</v>
      </c>
      <c r="AN979" s="81">
        <f t="shared" si="1095"/>
        <v>0</v>
      </c>
      <c r="AO979" s="80">
        <f t="shared" si="1095"/>
        <v>0</v>
      </c>
      <c r="AP979" s="81">
        <f t="shared" si="1095"/>
        <v>0</v>
      </c>
      <c r="AQ979" s="80">
        <f t="shared" si="1095"/>
        <v>0</v>
      </c>
      <c r="AR979" s="81">
        <f t="shared" si="1095"/>
        <v>0</v>
      </c>
      <c r="AS979" s="80">
        <f t="shared" si="1095"/>
        <v>0</v>
      </c>
      <c r="AT979" s="81">
        <f t="shared" si="1095"/>
        <v>0</v>
      </c>
      <c r="AU979" s="80">
        <f t="shared" si="1095"/>
        <v>0</v>
      </c>
      <c r="AV979" s="81">
        <f t="shared" si="1080"/>
        <v>0</v>
      </c>
      <c r="AW979" s="80">
        <f t="shared" si="1081"/>
        <v>0</v>
      </c>
      <c r="AX979" s="210"/>
      <c r="AY979" s="79">
        <f t="shared" si="1082"/>
        <v>0</v>
      </c>
      <c r="AZ979" s="80">
        <f t="shared" si="1083"/>
        <v>0</v>
      </c>
      <c r="BA979" s="81">
        <f t="shared" si="1084"/>
        <v>0</v>
      </c>
      <c r="BB979" s="80">
        <f t="shared" si="1085"/>
        <v>0</v>
      </c>
      <c r="BC979" s="80">
        <f t="shared" si="1086"/>
        <v>0</v>
      </c>
      <c r="BD979" s="86">
        <f t="shared" si="1087"/>
        <v>0</v>
      </c>
    </row>
    <row r="980" spans="2:56" x14ac:dyDescent="0.3">
      <c r="B980" s="211" t="s">
        <v>184</v>
      </c>
      <c r="C980" s="212"/>
      <c r="D980" s="213"/>
      <c r="E980" s="144">
        <f t="shared" si="1074"/>
        <v>0</v>
      </c>
      <c r="F980" s="212"/>
      <c r="G980" s="213"/>
      <c r="H980" s="144">
        <f t="shared" si="1075"/>
        <v>0</v>
      </c>
      <c r="I980" s="212"/>
      <c r="J980" s="213"/>
      <c r="K980" s="144">
        <f t="shared" si="1076"/>
        <v>0</v>
      </c>
      <c r="L980" s="212"/>
      <c r="M980" s="214"/>
      <c r="N980" s="215"/>
      <c r="O980" s="212"/>
      <c r="P980" s="215"/>
      <c r="Q980" s="139">
        <f t="shared" si="1077"/>
        <v>0</v>
      </c>
      <c r="R980" s="215"/>
      <c r="S980" s="215"/>
      <c r="T980" s="140">
        <f t="shared" si="1088"/>
        <v>0</v>
      </c>
      <c r="U980" s="216"/>
      <c r="V980" s="212"/>
      <c r="W980" s="215"/>
      <c r="X980" s="139">
        <f t="shared" si="1078"/>
        <v>0</v>
      </c>
      <c r="Y980" s="215"/>
      <c r="Z980" s="215"/>
      <c r="AA980" s="140">
        <f t="shared" si="1089"/>
        <v>0</v>
      </c>
      <c r="AB980" s="216"/>
      <c r="AC980" s="212"/>
      <c r="AD980" s="215"/>
      <c r="AE980" s="139">
        <f t="shared" si="1079"/>
        <v>0</v>
      </c>
      <c r="AF980" s="215"/>
      <c r="AG980" s="215"/>
      <c r="AH980" s="140">
        <f t="shared" si="1090"/>
        <v>0</v>
      </c>
      <c r="AJ980" s="217"/>
      <c r="AK980" s="218"/>
      <c r="AL980" s="219"/>
      <c r="AM980" s="218"/>
      <c r="AN980" s="219"/>
      <c r="AO980" s="218"/>
      <c r="AP980" s="219"/>
      <c r="AQ980" s="218"/>
      <c r="AR980" s="219"/>
      <c r="AS980" s="218"/>
      <c r="AT980" s="219"/>
      <c r="AU980" s="218"/>
      <c r="AV980" s="114">
        <f t="shared" si="1080"/>
        <v>0</v>
      </c>
      <c r="AW980" s="113">
        <f t="shared" si="1081"/>
        <v>0</v>
      </c>
      <c r="AX980" s="210"/>
      <c r="AY980" s="111">
        <f t="shared" si="1082"/>
        <v>0</v>
      </c>
      <c r="AZ980" s="113">
        <f t="shared" si="1083"/>
        <v>0</v>
      </c>
      <c r="BA980" s="114">
        <f t="shared" si="1084"/>
        <v>0</v>
      </c>
      <c r="BB980" s="113">
        <f t="shared" si="1085"/>
        <v>0</v>
      </c>
      <c r="BC980" s="113">
        <f t="shared" si="1086"/>
        <v>0</v>
      </c>
      <c r="BD980" s="117">
        <f t="shared" si="1087"/>
        <v>0</v>
      </c>
    </row>
    <row r="981" spans="2:56" x14ac:dyDescent="0.3">
      <c r="B981" s="221" t="s">
        <v>185</v>
      </c>
      <c r="C981" s="78">
        <f>SUM(C982:C983)</f>
        <v>0</v>
      </c>
      <c r="D981" s="79">
        <f>SUM(D982:D983)</f>
        <v>0</v>
      </c>
      <c r="E981" s="69">
        <f t="shared" si="1074"/>
        <v>0</v>
      </c>
      <c r="F981" s="78">
        <f>SUM(F982:F983)</f>
        <v>0</v>
      </c>
      <c r="G981" s="79">
        <f>SUM(G982:G983)</f>
        <v>0</v>
      </c>
      <c r="H981" s="69">
        <f t="shared" si="1075"/>
        <v>0</v>
      </c>
      <c r="I981" s="78">
        <f>SUM(I982:I983)</f>
        <v>0</v>
      </c>
      <c r="J981" s="79">
        <f>SUM(J982:J983)</f>
        <v>0</v>
      </c>
      <c r="K981" s="69">
        <f t="shared" si="1076"/>
        <v>0</v>
      </c>
      <c r="L981" s="78">
        <f>SUM(L982:L983)</f>
        <v>0</v>
      </c>
      <c r="M981" s="80">
        <f>SUM(M982:M983)</f>
        <v>0</v>
      </c>
      <c r="N981" s="81">
        <f>SUM(N982:N983)</f>
        <v>0</v>
      </c>
      <c r="O981" s="78">
        <f>SUM(O982:O983)</f>
        <v>0</v>
      </c>
      <c r="P981" s="81">
        <f>SUM(P982:P983)</f>
        <v>0</v>
      </c>
      <c r="Q981" s="148">
        <f t="shared" si="1077"/>
        <v>0</v>
      </c>
      <c r="R981" s="81">
        <f>SUM(R982:R983)</f>
        <v>0</v>
      </c>
      <c r="S981" s="81">
        <f>SUM(S982:S983)</f>
        <v>0</v>
      </c>
      <c r="T981" s="149">
        <f t="shared" si="1088"/>
        <v>0</v>
      </c>
      <c r="U981" s="216"/>
      <c r="V981" s="78">
        <f>SUM(V982:V983)</f>
        <v>0</v>
      </c>
      <c r="W981" s="81">
        <f>SUM(W982:W983)</f>
        <v>0</v>
      </c>
      <c r="X981" s="148">
        <f t="shared" si="1078"/>
        <v>0</v>
      </c>
      <c r="Y981" s="81">
        <f>SUM(Y982:Y983)</f>
        <v>0</v>
      </c>
      <c r="Z981" s="81">
        <f>SUM(Z982:Z983)</f>
        <v>0</v>
      </c>
      <c r="AA981" s="149">
        <f t="shared" si="1089"/>
        <v>0</v>
      </c>
      <c r="AB981" s="216"/>
      <c r="AC981" s="78">
        <f>SUM(AC982:AC983)</f>
        <v>0</v>
      </c>
      <c r="AD981" s="81">
        <f>SUM(AD982:AD983)</f>
        <v>0</v>
      </c>
      <c r="AE981" s="148">
        <f t="shared" si="1079"/>
        <v>0</v>
      </c>
      <c r="AF981" s="81">
        <f>SUM(AF982:AF983)</f>
        <v>0</v>
      </c>
      <c r="AG981" s="81">
        <f>SUM(AG982:AG983)</f>
        <v>0</v>
      </c>
      <c r="AH981" s="149">
        <f t="shared" si="1090"/>
        <v>0</v>
      </c>
      <c r="AJ981" s="79">
        <f t="shared" ref="AJ981:AU981" si="1096">SUM(AJ982:AJ983)</f>
        <v>0</v>
      </c>
      <c r="AK981" s="80">
        <f t="shared" si="1096"/>
        <v>0</v>
      </c>
      <c r="AL981" s="81">
        <f t="shared" si="1096"/>
        <v>0</v>
      </c>
      <c r="AM981" s="80">
        <f t="shared" si="1096"/>
        <v>0</v>
      </c>
      <c r="AN981" s="81">
        <f t="shared" si="1096"/>
        <v>0</v>
      </c>
      <c r="AO981" s="80">
        <f t="shared" si="1096"/>
        <v>0</v>
      </c>
      <c r="AP981" s="81">
        <f t="shared" si="1096"/>
        <v>0</v>
      </c>
      <c r="AQ981" s="80">
        <f t="shared" si="1096"/>
        <v>0</v>
      </c>
      <c r="AR981" s="81">
        <f t="shared" si="1096"/>
        <v>0</v>
      </c>
      <c r="AS981" s="80">
        <f t="shared" si="1096"/>
        <v>0</v>
      </c>
      <c r="AT981" s="81">
        <f t="shared" si="1096"/>
        <v>0</v>
      </c>
      <c r="AU981" s="80">
        <f t="shared" si="1096"/>
        <v>0</v>
      </c>
      <c r="AV981" s="81">
        <f t="shared" si="1080"/>
        <v>0</v>
      </c>
      <c r="AW981" s="80">
        <f t="shared" si="1081"/>
        <v>0</v>
      </c>
      <c r="AX981" s="210"/>
      <c r="AY981" s="79">
        <f t="shared" si="1082"/>
        <v>0</v>
      </c>
      <c r="AZ981" s="80">
        <f t="shared" si="1083"/>
        <v>0</v>
      </c>
      <c r="BA981" s="81">
        <f t="shared" si="1084"/>
        <v>0</v>
      </c>
      <c r="BB981" s="80">
        <f t="shared" si="1085"/>
        <v>0</v>
      </c>
      <c r="BC981" s="80">
        <f t="shared" si="1086"/>
        <v>0</v>
      </c>
      <c r="BD981" s="86">
        <f t="shared" si="1087"/>
        <v>0</v>
      </c>
    </row>
    <row r="982" spans="2:56" x14ac:dyDescent="0.3">
      <c r="B982" s="223" t="s">
        <v>186</v>
      </c>
      <c r="C982" s="224"/>
      <c r="D982" s="225"/>
      <c r="E982" s="154">
        <f t="shared" si="1074"/>
        <v>0</v>
      </c>
      <c r="F982" s="224"/>
      <c r="G982" s="225"/>
      <c r="H982" s="154">
        <f t="shared" si="1075"/>
        <v>0</v>
      </c>
      <c r="I982" s="224"/>
      <c r="J982" s="225"/>
      <c r="K982" s="154">
        <f t="shared" si="1076"/>
        <v>0</v>
      </c>
      <c r="L982" s="224"/>
      <c r="M982" s="226"/>
      <c r="N982" s="227"/>
      <c r="O982" s="224"/>
      <c r="P982" s="227"/>
      <c r="Q982" s="148">
        <f t="shared" si="1077"/>
        <v>0</v>
      </c>
      <c r="R982" s="227"/>
      <c r="S982" s="227"/>
      <c r="T982" s="149">
        <f t="shared" si="1088"/>
        <v>0</v>
      </c>
      <c r="U982" s="216"/>
      <c r="V982" s="224"/>
      <c r="W982" s="227"/>
      <c r="X982" s="148">
        <f t="shared" si="1078"/>
        <v>0</v>
      </c>
      <c r="Y982" s="227"/>
      <c r="Z982" s="227"/>
      <c r="AA982" s="149">
        <f t="shared" si="1089"/>
        <v>0</v>
      </c>
      <c r="AB982" s="216"/>
      <c r="AC982" s="224"/>
      <c r="AD982" s="227"/>
      <c r="AE982" s="148">
        <f t="shared" si="1079"/>
        <v>0</v>
      </c>
      <c r="AF982" s="227"/>
      <c r="AG982" s="227"/>
      <c r="AH982" s="149">
        <f t="shared" si="1090"/>
        <v>0</v>
      </c>
      <c r="AJ982" s="217"/>
      <c r="AK982" s="218"/>
      <c r="AL982" s="219"/>
      <c r="AM982" s="218"/>
      <c r="AN982" s="219"/>
      <c r="AO982" s="218"/>
      <c r="AP982" s="219"/>
      <c r="AQ982" s="218"/>
      <c r="AR982" s="219"/>
      <c r="AS982" s="218"/>
      <c r="AT982" s="219"/>
      <c r="AU982" s="218"/>
      <c r="AV982" s="81">
        <f t="shared" si="1080"/>
        <v>0</v>
      </c>
      <c r="AW982" s="80">
        <f t="shared" si="1081"/>
        <v>0</v>
      </c>
      <c r="AX982" s="210"/>
      <c r="AY982" s="79">
        <f t="shared" si="1082"/>
        <v>0</v>
      </c>
      <c r="AZ982" s="80">
        <f t="shared" si="1083"/>
        <v>0</v>
      </c>
      <c r="BA982" s="81">
        <f t="shared" si="1084"/>
        <v>0</v>
      </c>
      <c r="BB982" s="80">
        <f t="shared" si="1085"/>
        <v>0</v>
      </c>
      <c r="BC982" s="80">
        <f t="shared" si="1086"/>
        <v>0</v>
      </c>
      <c r="BD982" s="86">
        <f t="shared" si="1087"/>
        <v>0</v>
      </c>
    </row>
    <row r="983" spans="2:56" x14ac:dyDescent="0.3">
      <c r="B983" s="223" t="s">
        <v>187</v>
      </c>
      <c r="C983" s="224"/>
      <c r="D983" s="225"/>
      <c r="E983" s="154">
        <f t="shared" si="1074"/>
        <v>0</v>
      </c>
      <c r="F983" s="224"/>
      <c r="G983" s="225"/>
      <c r="H983" s="154">
        <f t="shared" si="1075"/>
        <v>0</v>
      </c>
      <c r="I983" s="224"/>
      <c r="J983" s="225"/>
      <c r="K983" s="154">
        <f t="shared" si="1076"/>
        <v>0</v>
      </c>
      <c r="L983" s="224"/>
      <c r="M983" s="226"/>
      <c r="N983" s="227"/>
      <c r="O983" s="224"/>
      <c r="P983" s="227"/>
      <c r="Q983" s="148">
        <f t="shared" si="1077"/>
        <v>0</v>
      </c>
      <c r="R983" s="227"/>
      <c r="S983" s="227"/>
      <c r="T983" s="149">
        <f t="shared" si="1088"/>
        <v>0</v>
      </c>
      <c r="U983" s="216"/>
      <c r="V983" s="224"/>
      <c r="W983" s="227"/>
      <c r="X983" s="148">
        <f t="shared" si="1078"/>
        <v>0</v>
      </c>
      <c r="Y983" s="227"/>
      <c r="Z983" s="227"/>
      <c r="AA983" s="149">
        <f t="shared" si="1089"/>
        <v>0</v>
      </c>
      <c r="AB983" s="216"/>
      <c r="AC983" s="224"/>
      <c r="AD983" s="227"/>
      <c r="AE983" s="148">
        <f t="shared" si="1079"/>
        <v>0</v>
      </c>
      <c r="AF983" s="227"/>
      <c r="AG983" s="227"/>
      <c r="AH983" s="149">
        <f t="shared" si="1090"/>
        <v>0</v>
      </c>
      <c r="AJ983" s="217"/>
      <c r="AK983" s="218"/>
      <c r="AL983" s="219"/>
      <c r="AM983" s="218"/>
      <c r="AN983" s="219"/>
      <c r="AO983" s="218"/>
      <c r="AP983" s="219"/>
      <c r="AQ983" s="218"/>
      <c r="AR983" s="219"/>
      <c r="AS983" s="218"/>
      <c r="AT983" s="219"/>
      <c r="AU983" s="218"/>
      <c r="AV983" s="81">
        <f t="shared" si="1080"/>
        <v>0</v>
      </c>
      <c r="AW983" s="80">
        <f t="shared" si="1081"/>
        <v>0</v>
      </c>
      <c r="AX983" s="210"/>
      <c r="AY983" s="79">
        <f t="shared" si="1082"/>
        <v>0</v>
      </c>
      <c r="AZ983" s="80">
        <f t="shared" si="1083"/>
        <v>0</v>
      </c>
      <c r="BA983" s="81">
        <f t="shared" si="1084"/>
        <v>0</v>
      </c>
      <c r="BB983" s="80">
        <f t="shared" si="1085"/>
        <v>0</v>
      </c>
      <c r="BC983" s="80">
        <f t="shared" si="1086"/>
        <v>0</v>
      </c>
      <c r="BD983" s="86">
        <f t="shared" si="1087"/>
        <v>0</v>
      </c>
    </row>
    <row r="984" spans="2:56" s="108" customFormat="1" x14ac:dyDescent="0.3">
      <c r="B984" s="228" t="s">
        <v>188</v>
      </c>
      <c r="C984" s="158">
        <f>SUM(C985,C990,C993,C994,C995,C998,C999)</f>
        <v>0</v>
      </c>
      <c r="D984" s="159">
        <f>SUM(D985,D990,D993,D994,D995,D998,D999)</f>
        <v>0</v>
      </c>
      <c r="E984" s="160">
        <f t="shared" si="1074"/>
        <v>0</v>
      </c>
      <c r="F984" s="158">
        <f>SUM(F985,F990,F993,F994,F995,F998,F999)</f>
        <v>0</v>
      </c>
      <c r="G984" s="159">
        <f>SUM(G985,G990,G993,G994,G995,G998,G999)</f>
        <v>0</v>
      </c>
      <c r="H984" s="160">
        <f t="shared" si="1075"/>
        <v>0</v>
      </c>
      <c r="I984" s="158">
        <f>SUM(I985,I990,I993,I994,I995,I998,I999)</f>
        <v>0</v>
      </c>
      <c r="J984" s="159">
        <f>SUM(J985,J990,J993,J994,J995,J998,J999)</f>
        <v>0</v>
      </c>
      <c r="K984" s="160">
        <f t="shared" si="1076"/>
        <v>0</v>
      </c>
      <c r="L984" s="158">
        <f>SUM(L985,L990,L993,L994,L995,L998,L999)</f>
        <v>0</v>
      </c>
      <c r="M984" s="161">
        <f>SUM(M985,M990,M993,M994,M995,M998,M999)</f>
        <v>0</v>
      </c>
      <c r="N984" s="162">
        <f>SUM(N985,N990,N993,N994,N995,N998,N999)</f>
        <v>0</v>
      </c>
      <c r="O984" s="158">
        <f>SUM(O985,O990,O993,O994,O995,O998,O999)</f>
        <v>0</v>
      </c>
      <c r="P984" s="162">
        <f>SUM(P985,P990,P993,P994,P995,P998,P999)</f>
        <v>0</v>
      </c>
      <c r="Q984" s="163">
        <f t="shared" si="1077"/>
        <v>0</v>
      </c>
      <c r="R984" s="164">
        <f>SUM(R985,R990,R993,R994,R995,R998,R999)</f>
        <v>0</v>
      </c>
      <c r="S984" s="164">
        <f>SUM(S985,S990,S993,S994,S995,S998,S999)</f>
        <v>0</v>
      </c>
      <c r="T984" s="165">
        <f t="shared" si="1088"/>
        <v>0</v>
      </c>
      <c r="U984" s="229"/>
      <c r="V984" s="158">
        <f>SUM(V985,V990,V993,V994,V995,V998,V999)</f>
        <v>0</v>
      </c>
      <c r="W984" s="162">
        <f>SUM(W985,W990,W993,W994,W995,W998,W999)</f>
        <v>0</v>
      </c>
      <c r="X984" s="163">
        <f t="shared" si="1078"/>
        <v>0</v>
      </c>
      <c r="Y984" s="164">
        <f>SUM(Y985,Y990,Y993,Y994,Y995,Y998,Y999)</f>
        <v>0</v>
      </c>
      <c r="Z984" s="164">
        <f>SUM(Z985,Z990,Z993,Z994,Z995,Z998,Z999)</f>
        <v>0</v>
      </c>
      <c r="AA984" s="165">
        <f t="shared" si="1089"/>
        <v>0</v>
      </c>
      <c r="AB984" s="229"/>
      <c r="AC984" s="158">
        <f>SUM(AC985,AC990,AC993,AC994,AC995,AC998,AC999)</f>
        <v>0</v>
      </c>
      <c r="AD984" s="162">
        <f>SUM(AD985,AD990,AD993,AD994,AD995,AD998,AD999)</f>
        <v>0</v>
      </c>
      <c r="AE984" s="163">
        <f t="shared" si="1079"/>
        <v>0</v>
      </c>
      <c r="AF984" s="164">
        <f>SUM(AF985,AF990,AF993,AF994,AF995,AF998,AF999)</f>
        <v>0</v>
      </c>
      <c r="AG984" s="164">
        <f>SUM(AG985,AG990,AG993,AG994,AG995,AG998,AG999)</f>
        <v>0</v>
      </c>
      <c r="AH984" s="165">
        <f t="shared" si="1090"/>
        <v>0</v>
      </c>
      <c r="AJ984" s="159">
        <f t="shared" ref="AJ984:AU984" si="1097">SUM(AJ985,AJ990,AJ993,AJ994,AJ995,AJ998,AJ999)</f>
        <v>0</v>
      </c>
      <c r="AK984" s="161">
        <f t="shared" si="1097"/>
        <v>0</v>
      </c>
      <c r="AL984" s="162">
        <f t="shared" si="1097"/>
        <v>0</v>
      </c>
      <c r="AM984" s="161">
        <f t="shared" si="1097"/>
        <v>0</v>
      </c>
      <c r="AN984" s="162">
        <f t="shared" si="1097"/>
        <v>0</v>
      </c>
      <c r="AO984" s="161">
        <f t="shared" si="1097"/>
        <v>0</v>
      </c>
      <c r="AP984" s="162">
        <f t="shared" si="1097"/>
        <v>0</v>
      </c>
      <c r="AQ984" s="161">
        <f t="shared" si="1097"/>
        <v>0</v>
      </c>
      <c r="AR984" s="162">
        <f t="shared" si="1097"/>
        <v>0</v>
      </c>
      <c r="AS984" s="161">
        <f t="shared" si="1097"/>
        <v>0</v>
      </c>
      <c r="AT984" s="162">
        <f t="shared" si="1097"/>
        <v>0</v>
      </c>
      <c r="AU984" s="161">
        <f t="shared" si="1097"/>
        <v>0</v>
      </c>
      <c r="AV984" s="162">
        <f t="shared" si="1080"/>
        <v>0</v>
      </c>
      <c r="AW984" s="161">
        <f t="shared" si="1081"/>
        <v>0</v>
      </c>
      <c r="AX984" s="230"/>
      <c r="AY984" s="159">
        <f t="shared" si="1082"/>
        <v>0</v>
      </c>
      <c r="AZ984" s="161">
        <f t="shared" si="1083"/>
        <v>0</v>
      </c>
      <c r="BA984" s="162">
        <f t="shared" si="1084"/>
        <v>0</v>
      </c>
      <c r="BB984" s="161">
        <f t="shared" si="1085"/>
        <v>0</v>
      </c>
      <c r="BC984" s="161">
        <f t="shared" si="1086"/>
        <v>0</v>
      </c>
      <c r="BD984" s="167">
        <f t="shared" si="1087"/>
        <v>0</v>
      </c>
    </row>
    <row r="985" spans="2:56" x14ac:dyDescent="0.3">
      <c r="B985" s="221" t="s">
        <v>189</v>
      </c>
      <c r="C985" s="78">
        <f>SUM(C986,C988)</f>
        <v>0</v>
      </c>
      <c r="D985" s="79">
        <f>SUM(D986,D988)</f>
        <v>0</v>
      </c>
      <c r="E985" s="69">
        <f t="shared" si="1074"/>
        <v>0</v>
      </c>
      <c r="F985" s="78">
        <f>SUM(F986,F988)</f>
        <v>0</v>
      </c>
      <c r="G985" s="79">
        <f>SUM(G986,G988)</f>
        <v>0</v>
      </c>
      <c r="H985" s="69">
        <f t="shared" si="1075"/>
        <v>0</v>
      </c>
      <c r="I985" s="78">
        <f>SUM(I986,I988)</f>
        <v>0</v>
      </c>
      <c r="J985" s="79">
        <f>SUM(J986,J988)</f>
        <v>0</v>
      </c>
      <c r="K985" s="69">
        <f t="shared" si="1076"/>
        <v>0</v>
      </c>
      <c r="L985" s="78">
        <f>SUM(L986,L988)</f>
        <v>0</v>
      </c>
      <c r="M985" s="80">
        <f>SUM(M986,M988)</f>
        <v>0</v>
      </c>
      <c r="N985" s="81">
        <f>SUM(N986,N988)</f>
        <v>0</v>
      </c>
      <c r="O985" s="78">
        <f>SUM(O986,O988)</f>
        <v>0</v>
      </c>
      <c r="P985" s="81">
        <f>SUM(P986,P988)</f>
        <v>0</v>
      </c>
      <c r="Q985" s="168">
        <f t="shared" si="1077"/>
        <v>0</v>
      </c>
      <c r="R985" s="82">
        <f>SUM(R986,R988)</f>
        <v>0</v>
      </c>
      <c r="S985" s="82">
        <f>SUM(S986,S988)</f>
        <v>0</v>
      </c>
      <c r="T985" s="169">
        <f t="shared" si="1088"/>
        <v>0</v>
      </c>
      <c r="U985" s="231"/>
      <c r="V985" s="78">
        <f>SUM(V986,V988)</f>
        <v>0</v>
      </c>
      <c r="W985" s="81">
        <f>SUM(W986,W988)</f>
        <v>0</v>
      </c>
      <c r="X985" s="168">
        <f t="shared" si="1078"/>
        <v>0</v>
      </c>
      <c r="Y985" s="82">
        <f>SUM(Y986,Y988)</f>
        <v>0</v>
      </c>
      <c r="Z985" s="82">
        <f>SUM(Z986,Z988)</f>
        <v>0</v>
      </c>
      <c r="AA985" s="169">
        <f t="shared" si="1089"/>
        <v>0</v>
      </c>
      <c r="AB985" s="231"/>
      <c r="AC985" s="78">
        <f>SUM(AC986,AC988)</f>
        <v>0</v>
      </c>
      <c r="AD985" s="81">
        <f>SUM(AD986,AD988)</f>
        <v>0</v>
      </c>
      <c r="AE985" s="168">
        <f t="shared" si="1079"/>
        <v>0</v>
      </c>
      <c r="AF985" s="82">
        <f>SUM(AF986,AF988)</f>
        <v>0</v>
      </c>
      <c r="AG985" s="82">
        <f>SUM(AG986,AG988)</f>
        <v>0</v>
      </c>
      <c r="AH985" s="169">
        <f t="shared" si="1090"/>
        <v>0</v>
      </c>
      <c r="AJ985" s="79">
        <f t="shared" ref="AJ985:AU985" si="1098">SUM(AJ986,AJ988)</f>
        <v>0</v>
      </c>
      <c r="AK985" s="80">
        <f t="shared" si="1098"/>
        <v>0</v>
      </c>
      <c r="AL985" s="81">
        <f t="shared" si="1098"/>
        <v>0</v>
      </c>
      <c r="AM985" s="80">
        <f t="shared" si="1098"/>
        <v>0</v>
      </c>
      <c r="AN985" s="81">
        <f t="shared" si="1098"/>
        <v>0</v>
      </c>
      <c r="AO985" s="80">
        <f t="shared" si="1098"/>
        <v>0</v>
      </c>
      <c r="AP985" s="81">
        <f t="shared" si="1098"/>
        <v>0</v>
      </c>
      <c r="AQ985" s="80">
        <f t="shared" si="1098"/>
        <v>0</v>
      </c>
      <c r="AR985" s="81">
        <f t="shared" si="1098"/>
        <v>0</v>
      </c>
      <c r="AS985" s="80">
        <f t="shared" si="1098"/>
        <v>0</v>
      </c>
      <c r="AT985" s="81">
        <f t="shared" si="1098"/>
        <v>0</v>
      </c>
      <c r="AU985" s="80">
        <f t="shared" si="1098"/>
        <v>0</v>
      </c>
      <c r="AV985" s="81">
        <f t="shared" si="1080"/>
        <v>0</v>
      </c>
      <c r="AW985" s="80">
        <f t="shared" si="1081"/>
        <v>0</v>
      </c>
      <c r="AX985" s="210"/>
      <c r="AY985" s="79">
        <f t="shared" si="1082"/>
        <v>0</v>
      </c>
      <c r="AZ985" s="80">
        <f t="shared" si="1083"/>
        <v>0</v>
      </c>
      <c r="BA985" s="81">
        <f t="shared" si="1084"/>
        <v>0</v>
      </c>
      <c r="BB985" s="80">
        <f t="shared" si="1085"/>
        <v>0</v>
      </c>
      <c r="BC985" s="80">
        <f t="shared" si="1086"/>
        <v>0</v>
      </c>
      <c r="BD985" s="86">
        <f t="shared" si="1087"/>
        <v>0</v>
      </c>
    </row>
    <row r="986" spans="2:56" x14ac:dyDescent="0.3">
      <c r="B986" s="222" t="s">
        <v>190</v>
      </c>
      <c r="C986" s="78">
        <f>SUM(C987)</f>
        <v>0</v>
      </c>
      <c r="D986" s="79">
        <f>SUM(D987)</f>
        <v>0</v>
      </c>
      <c r="E986" s="69">
        <f t="shared" si="1074"/>
        <v>0</v>
      </c>
      <c r="F986" s="78">
        <f>SUM(F987)</f>
        <v>0</v>
      </c>
      <c r="G986" s="79">
        <f>SUM(G987)</f>
        <v>0</v>
      </c>
      <c r="H986" s="69">
        <f t="shared" si="1075"/>
        <v>0</v>
      </c>
      <c r="I986" s="78">
        <f>SUM(I987)</f>
        <v>0</v>
      </c>
      <c r="J986" s="79">
        <f>SUM(J987)</f>
        <v>0</v>
      </c>
      <c r="K986" s="69">
        <f t="shared" si="1076"/>
        <v>0</v>
      </c>
      <c r="L986" s="78">
        <f>SUM(L987)</f>
        <v>0</v>
      </c>
      <c r="M986" s="80">
        <f>SUM(M987)</f>
        <v>0</v>
      </c>
      <c r="N986" s="81">
        <f>SUM(N987)</f>
        <v>0</v>
      </c>
      <c r="O986" s="78">
        <f>SUM(O987)</f>
        <v>0</v>
      </c>
      <c r="P986" s="81">
        <f>SUM(P987)</f>
        <v>0</v>
      </c>
      <c r="Q986" s="168">
        <f t="shared" si="1077"/>
        <v>0</v>
      </c>
      <c r="R986" s="82">
        <f>SUM(R987)</f>
        <v>0</v>
      </c>
      <c r="S986" s="82">
        <f>SUM(S987)</f>
        <v>0</v>
      </c>
      <c r="T986" s="169">
        <f t="shared" si="1088"/>
        <v>0</v>
      </c>
      <c r="U986" s="231"/>
      <c r="V986" s="78">
        <f>SUM(V987)</f>
        <v>0</v>
      </c>
      <c r="W986" s="81">
        <f>SUM(W987)</f>
        <v>0</v>
      </c>
      <c r="X986" s="168">
        <f t="shared" si="1078"/>
        <v>0</v>
      </c>
      <c r="Y986" s="82">
        <f>SUM(Y987)</f>
        <v>0</v>
      </c>
      <c r="Z986" s="82">
        <f>SUM(Z987)</f>
        <v>0</v>
      </c>
      <c r="AA986" s="169">
        <f t="shared" si="1089"/>
        <v>0</v>
      </c>
      <c r="AB986" s="231"/>
      <c r="AC986" s="78">
        <f>SUM(AC987)</f>
        <v>0</v>
      </c>
      <c r="AD986" s="81">
        <f>SUM(AD987)</f>
        <v>0</v>
      </c>
      <c r="AE986" s="168">
        <f t="shared" si="1079"/>
        <v>0</v>
      </c>
      <c r="AF986" s="82">
        <f>SUM(AF987)</f>
        <v>0</v>
      </c>
      <c r="AG986" s="82">
        <f>SUM(AG987)</f>
        <v>0</v>
      </c>
      <c r="AH986" s="169">
        <f t="shared" si="1090"/>
        <v>0</v>
      </c>
      <c r="AJ986" s="79">
        <f t="shared" ref="AJ986:AU986" si="1099">SUM(AJ987)</f>
        <v>0</v>
      </c>
      <c r="AK986" s="80">
        <f t="shared" si="1099"/>
        <v>0</v>
      </c>
      <c r="AL986" s="81">
        <f t="shared" si="1099"/>
        <v>0</v>
      </c>
      <c r="AM986" s="80">
        <f t="shared" si="1099"/>
        <v>0</v>
      </c>
      <c r="AN986" s="81">
        <f t="shared" si="1099"/>
        <v>0</v>
      </c>
      <c r="AO986" s="80">
        <f t="shared" si="1099"/>
        <v>0</v>
      </c>
      <c r="AP986" s="81">
        <f t="shared" si="1099"/>
        <v>0</v>
      </c>
      <c r="AQ986" s="80">
        <f t="shared" si="1099"/>
        <v>0</v>
      </c>
      <c r="AR986" s="81">
        <f t="shared" si="1099"/>
        <v>0</v>
      </c>
      <c r="AS986" s="80">
        <f t="shared" si="1099"/>
        <v>0</v>
      </c>
      <c r="AT986" s="81">
        <f t="shared" si="1099"/>
        <v>0</v>
      </c>
      <c r="AU986" s="80">
        <f t="shared" si="1099"/>
        <v>0</v>
      </c>
      <c r="AV986" s="81">
        <f t="shared" si="1080"/>
        <v>0</v>
      </c>
      <c r="AW986" s="80">
        <f t="shared" si="1081"/>
        <v>0</v>
      </c>
      <c r="AX986" s="210"/>
      <c r="AY986" s="79">
        <f t="shared" si="1082"/>
        <v>0</v>
      </c>
      <c r="AZ986" s="80">
        <f t="shared" si="1083"/>
        <v>0</v>
      </c>
      <c r="BA986" s="81">
        <f t="shared" si="1084"/>
        <v>0</v>
      </c>
      <c r="BB986" s="80">
        <f t="shared" si="1085"/>
        <v>0</v>
      </c>
      <c r="BC986" s="80">
        <f t="shared" si="1086"/>
        <v>0</v>
      </c>
      <c r="BD986" s="86">
        <f t="shared" si="1087"/>
        <v>0</v>
      </c>
    </row>
    <row r="987" spans="2:56" x14ac:dyDescent="0.3">
      <c r="B987" s="223" t="s">
        <v>191</v>
      </c>
      <c r="C987" s="224"/>
      <c r="D987" s="225"/>
      <c r="E987" s="154">
        <f t="shared" si="1074"/>
        <v>0</v>
      </c>
      <c r="F987" s="224"/>
      <c r="G987" s="225"/>
      <c r="H987" s="154">
        <f t="shared" si="1075"/>
        <v>0</v>
      </c>
      <c r="I987" s="224"/>
      <c r="J987" s="225"/>
      <c r="K987" s="154">
        <f t="shared" si="1076"/>
        <v>0</v>
      </c>
      <c r="L987" s="224"/>
      <c r="M987" s="226"/>
      <c r="N987" s="227"/>
      <c r="O987" s="224"/>
      <c r="P987" s="227"/>
      <c r="Q987" s="148">
        <f t="shared" si="1077"/>
        <v>0</v>
      </c>
      <c r="R987" s="227"/>
      <c r="S987" s="227"/>
      <c r="T987" s="149">
        <f t="shared" si="1088"/>
        <v>0</v>
      </c>
      <c r="U987" s="216"/>
      <c r="V987" s="224"/>
      <c r="W987" s="227"/>
      <c r="X987" s="148">
        <f t="shared" si="1078"/>
        <v>0</v>
      </c>
      <c r="Y987" s="227"/>
      <c r="Z987" s="227"/>
      <c r="AA987" s="149">
        <f t="shared" si="1089"/>
        <v>0</v>
      </c>
      <c r="AB987" s="216"/>
      <c r="AC987" s="224"/>
      <c r="AD987" s="227"/>
      <c r="AE987" s="148">
        <f t="shared" si="1079"/>
        <v>0</v>
      </c>
      <c r="AF987" s="227"/>
      <c r="AG987" s="227"/>
      <c r="AH987" s="149">
        <f t="shared" si="1090"/>
        <v>0</v>
      </c>
      <c r="AJ987" s="217"/>
      <c r="AK987" s="218"/>
      <c r="AL987" s="219"/>
      <c r="AM987" s="218"/>
      <c r="AN987" s="219"/>
      <c r="AO987" s="218"/>
      <c r="AP987" s="219"/>
      <c r="AQ987" s="218"/>
      <c r="AR987" s="219"/>
      <c r="AS987" s="218"/>
      <c r="AT987" s="219"/>
      <c r="AU987" s="218"/>
      <c r="AV987" s="81">
        <f t="shared" si="1080"/>
        <v>0</v>
      </c>
      <c r="AW987" s="80">
        <f t="shared" si="1081"/>
        <v>0</v>
      </c>
      <c r="AX987" s="210"/>
      <c r="AY987" s="79">
        <f t="shared" si="1082"/>
        <v>0</v>
      </c>
      <c r="AZ987" s="80">
        <f t="shared" si="1083"/>
        <v>0</v>
      </c>
      <c r="BA987" s="81">
        <f t="shared" si="1084"/>
        <v>0</v>
      </c>
      <c r="BB987" s="80">
        <f t="shared" si="1085"/>
        <v>0</v>
      </c>
      <c r="BC987" s="80">
        <f t="shared" si="1086"/>
        <v>0</v>
      </c>
      <c r="BD987" s="86">
        <f t="shared" si="1087"/>
        <v>0</v>
      </c>
    </row>
    <row r="988" spans="2:56" x14ac:dyDescent="0.3">
      <c r="B988" s="222" t="s">
        <v>192</v>
      </c>
      <c r="C988" s="78">
        <f>SUM(C989)</f>
        <v>0</v>
      </c>
      <c r="D988" s="79">
        <f>SUM(D989)</f>
        <v>0</v>
      </c>
      <c r="E988" s="69">
        <f t="shared" si="1074"/>
        <v>0</v>
      </c>
      <c r="F988" s="78">
        <f>SUM(F989)</f>
        <v>0</v>
      </c>
      <c r="G988" s="79">
        <f>SUM(G989)</f>
        <v>0</v>
      </c>
      <c r="H988" s="69">
        <f t="shared" si="1075"/>
        <v>0</v>
      </c>
      <c r="I988" s="78">
        <f>SUM(I989)</f>
        <v>0</v>
      </c>
      <c r="J988" s="79">
        <f>SUM(J989)</f>
        <v>0</v>
      </c>
      <c r="K988" s="69">
        <f t="shared" si="1076"/>
        <v>0</v>
      </c>
      <c r="L988" s="78">
        <f>SUM(L989)</f>
        <v>0</v>
      </c>
      <c r="M988" s="80">
        <f>SUM(M989)</f>
        <v>0</v>
      </c>
      <c r="N988" s="81">
        <f>SUM(N989)</f>
        <v>0</v>
      </c>
      <c r="O988" s="78">
        <f>SUM(O989)</f>
        <v>0</v>
      </c>
      <c r="P988" s="81">
        <f>SUM(P989)</f>
        <v>0</v>
      </c>
      <c r="Q988" s="168">
        <f t="shared" si="1077"/>
        <v>0</v>
      </c>
      <c r="R988" s="82">
        <f>SUM(R989)</f>
        <v>0</v>
      </c>
      <c r="S988" s="82">
        <f>SUM(S989)</f>
        <v>0</v>
      </c>
      <c r="T988" s="169">
        <f t="shared" si="1088"/>
        <v>0</v>
      </c>
      <c r="U988" s="231"/>
      <c r="V988" s="78">
        <f>SUM(V989)</f>
        <v>0</v>
      </c>
      <c r="W988" s="81">
        <f>SUM(W989)</f>
        <v>0</v>
      </c>
      <c r="X988" s="168">
        <f t="shared" si="1078"/>
        <v>0</v>
      </c>
      <c r="Y988" s="82">
        <f>SUM(Y989)</f>
        <v>0</v>
      </c>
      <c r="Z988" s="82">
        <f>SUM(Z989)</f>
        <v>0</v>
      </c>
      <c r="AA988" s="169">
        <f t="shared" si="1089"/>
        <v>0</v>
      </c>
      <c r="AB988" s="231"/>
      <c r="AC988" s="78">
        <f>SUM(AC989)</f>
        <v>0</v>
      </c>
      <c r="AD988" s="81">
        <f>SUM(AD989)</f>
        <v>0</v>
      </c>
      <c r="AE988" s="168">
        <f t="shared" si="1079"/>
        <v>0</v>
      </c>
      <c r="AF988" s="82">
        <f>SUM(AF989)</f>
        <v>0</v>
      </c>
      <c r="AG988" s="82">
        <f>SUM(AG989)</f>
        <v>0</v>
      </c>
      <c r="AH988" s="169">
        <f t="shared" si="1090"/>
        <v>0</v>
      </c>
      <c r="AJ988" s="79">
        <f t="shared" ref="AJ988:AU988" si="1100">SUM(AJ989)</f>
        <v>0</v>
      </c>
      <c r="AK988" s="80">
        <f t="shared" si="1100"/>
        <v>0</v>
      </c>
      <c r="AL988" s="81">
        <f t="shared" si="1100"/>
        <v>0</v>
      </c>
      <c r="AM988" s="80">
        <f t="shared" si="1100"/>
        <v>0</v>
      </c>
      <c r="AN988" s="81">
        <f t="shared" si="1100"/>
        <v>0</v>
      </c>
      <c r="AO988" s="80">
        <f t="shared" si="1100"/>
        <v>0</v>
      </c>
      <c r="AP988" s="81">
        <f t="shared" si="1100"/>
        <v>0</v>
      </c>
      <c r="AQ988" s="80">
        <f t="shared" si="1100"/>
        <v>0</v>
      </c>
      <c r="AR988" s="81">
        <f t="shared" si="1100"/>
        <v>0</v>
      </c>
      <c r="AS988" s="80">
        <f t="shared" si="1100"/>
        <v>0</v>
      </c>
      <c r="AT988" s="81">
        <f t="shared" si="1100"/>
        <v>0</v>
      </c>
      <c r="AU988" s="80">
        <f t="shared" si="1100"/>
        <v>0</v>
      </c>
      <c r="AV988" s="81">
        <f t="shared" si="1080"/>
        <v>0</v>
      </c>
      <c r="AW988" s="80">
        <f t="shared" si="1081"/>
        <v>0</v>
      </c>
      <c r="AX988" s="210"/>
      <c r="AY988" s="79">
        <f t="shared" si="1082"/>
        <v>0</v>
      </c>
      <c r="AZ988" s="80">
        <f t="shared" si="1083"/>
        <v>0</v>
      </c>
      <c r="BA988" s="81">
        <f t="shared" si="1084"/>
        <v>0</v>
      </c>
      <c r="BB988" s="80">
        <f t="shared" si="1085"/>
        <v>0</v>
      </c>
      <c r="BC988" s="80">
        <f t="shared" si="1086"/>
        <v>0</v>
      </c>
      <c r="BD988" s="86">
        <f t="shared" si="1087"/>
        <v>0</v>
      </c>
    </row>
    <row r="989" spans="2:56" x14ac:dyDescent="0.3">
      <c r="B989" s="223" t="s">
        <v>191</v>
      </c>
      <c r="C989" s="224"/>
      <c r="D989" s="225"/>
      <c r="E989" s="154">
        <f t="shared" si="1074"/>
        <v>0</v>
      </c>
      <c r="F989" s="224"/>
      <c r="G989" s="225"/>
      <c r="H989" s="154">
        <f t="shared" si="1075"/>
        <v>0</v>
      </c>
      <c r="I989" s="224"/>
      <c r="J989" s="225"/>
      <c r="K989" s="154">
        <f t="shared" si="1076"/>
        <v>0</v>
      </c>
      <c r="L989" s="224"/>
      <c r="M989" s="226"/>
      <c r="N989" s="227"/>
      <c r="O989" s="224"/>
      <c r="P989" s="227"/>
      <c r="Q989" s="148">
        <f t="shared" si="1077"/>
        <v>0</v>
      </c>
      <c r="R989" s="227"/>
      <c r="S989" s="227"/>
      <c r="T989" s="149">
        <f t="shared" si="1088"/>
        <v>0</v>
      </c>
      <c r="U989" s="216"/>
      <c r="V989" s="224"/>
      <c r="W989" s="227"/>
      <c r="X989" s="148">
        <f t="shared" si="1078"/>
        <v>0</v>
      </c>
      <c r="Y989" s="227"/>
      <c r="Z989" s="227"/>
      <c r="AA989" s="149">
        <f t="shared" si="1089"/>
        <v>0</v>
      </c>
      <c r="AB989" s="216"/>
      <c r="AC989" s="224"/>
      <c r="AD989" s="227"/>
      <c r="AE989" s="148">
        <f t="shared" si="1079"/>
        <v>0</v>
      </c>
      <c r="AF989" s="227"/>
      <c r="AG989" s="227"/>
      <c r="AH989" s="149">
        <f t="shared" si="1090"/>
        <v>0</v>
      </c>
      <c r="AJ989" s="217"/>
      <c r="AK989" s="218"/>
      <c r="AL989" s="219"/>
      <c r="AM989" s="218"/>
      <c r="AN989" s="219"/>
      <c r="AO989" s="218"/>
      <c r="AP989" s="219"/>
      <c r="AQ989" s="218"/>
      <c r="AR989" s="219"/>
      <c r="AS989" s="218"/>
      <c r="AT989" s="219"/>
      <c r="AU989" s="218"/>
      <c r="AV989" s="81">
        <f t="shared" si="1080"/>
        <v>0</v>
      </c>
      <c r="AW989" s="80">
        <f t="shared" si="1081"/>
        <v>0</v>
      </c>
      <c r="AX989" s="210"/>
      <c r="AY989" s="79">
        <f t="shared" si="1082"/>
        <v>0</v>
      </c>
      <c r="AZ989" s="80">
        <f t="shared" si="1083"/>
        <v>0</v>
      </c>
      <c r="BA989" s="81">
        <f t="shared" si="1084"/>
        <v>0</v>
      </c>
      <c r="BB989" s="80">
        <f t="shared" si="1085"/>
        <v>0</v>
      </c>
      <c r="BC989" s="80">
        <f t="shared" si="1086"/>
        <v>0</v>
      </c>
      <c r="BD989" s="86">
        <f t="shared" si="1087"/>
        <v>0</v>
      </c>
    </row>
    <row r="990" spans="2:56" x14ac:dyDescent="0.3">
      <c r="B990" s="221" t="s">
        <v>193</v>
      </c>
      <c r="C990" s="78">
        <f>SUM(C991,C992)</f>
        <v>0</v>
      </c>
      <c r="D990" s="79">
        <f>SUM(D991,D992)</f>
        <v>0</v>
      </c>
      <c r="E990" s="69">
        <f t="shared" si="1074"/>
        <v>0</v>
      </c>
      <c r="F990" s="78">
        <f>SUM(F991,F992)</f>
        <v>0</v>
      </c>
      <c r="G990" s="79">
        <f>SUM(G991,G992)</f>
        <v>0</v>
      </c>
      <c r="H990" s="69">
        <f t="shared" si="1075"/>
        <v>0</v>
      </c>
      <c r="I990" s="78">
        <f>SUM(I991,I992)</f>
        <v>0</v>
      </c>
      <c r="J990" s="79">
        <f>SUM(J991,J992)</f>
        <v>0</v>
      </c>
      <c r="K990" s="69">
        <f t="shared" si="1076"/>
        <v>0</v>
      </c>
      <c r="L990" s="78">
        <f>SUM(L991,L992)</f>
        <v>0</v>
      </c>
      <c r="M990" s="80">
        <f>SUM(M991,M992)</f>
        <v>0</v>
      </c>
      <c r="N990" s="81">
        <f>SUM(N991,N992)</f>
        <v>0</v>
      </c>
      <c r="O990" s="78">
        <f>SUM(O991,O992)</f>
        <v>0</v>
      </c>
      <c r="P990" s="81">
        <f>SUM(P991,P992)</f>
        <v>0</v>
      </c>
      <c r="Q990" s="168">
        <f t="shared" si="1077"/>
        <v>0</v>
      </c>
      <c r="R990" s="82">
        <f>SUM(R991,R992)</f>
        <v>0</v>
      </c>
      <c r="S990" s="82">
        <f>SUM(S991,S992)</f>
        <v>0</v>
      </c>
      <c r="T990" s="169">
        <f t="shared" si="1088"/>
        <v>0</v>
      </c>
      <c r="U990" s="231"/>
      <c r="V990" s="78">
        <f>SUM(V991,V992)</f>
        <v>0</v>
      </c>
      <c r="W990" s="81">
        <f>SUM(W991,W992)</f>
        <v>0</v>
      </c>
      <c r="X990" s="168">
        <f t="shared" si="1078"/>
        <v>0</v>
      </c>
      <c r="Y990" s="82">
        <f>SUM(Y991,Y992)</f>
        <v>0</v>
      </c>
      <c r="Z990" s="82">
        <f>SUM(Z991,Z992)</f>
        <v>0</v>
      </c>
      <c r="AA990" s="169">
        <f t="shared" si="1089"/>
        <v>0</v>
      </c>
      <c r="AB990" s="231"/>
      <c r="AC990" s="78">
        <f>SUM(AC991,AC992)</f>
        <v>0</v>
      </c>
      <c r="AD990" s="81">
        <f>SUM(AD991,AD992)</f>
        <v>0</v>
      </c>
      <c r="AE990" s="168">
        <f t="shared" si="1079"/>
        <v>0</v>
      </c>
      <c r="AF990" s="82">
        <f>SUM(AF991,AF992)</f>
        <v>0</v>
      </c>
      <c r="AG990" s="82">
        <f>SUM(AG991,AG992)</f>
        <v>0</v>
      </c>
      <c r="AH990" s="169">
        <f t="shared" si="1090"/>
        <v>0</v>
      </c>
      <c r="AJ990" s="79">
        <f t="shared" ref="AJ990:AU990" si="1101">SUM(AJ991,AJ992)</f>
        <v>0</v>
      </c>
      <c r="AK990" s="80">
        <f t="shared" si="1101"/>
        <v>0</v>
      </c>
      <c r="AL990" s="81">
        <f t="shared" si="1101"/>
        <v>0</v>
      </c>
      <c r="AM990" s="80">
        <f t="shared" si="1101"/>
        <v>0</v>
      </c>
      <c r="AN990" s="81">
        <f t="shared" si="1101"/>
        <v>0</v>
      </c>
      <c r="AO990" s="80">
        <f t="shared" si="1101"/>
        <v>0</v>
      </c>
      <c r="AP990" s="81">
        <f t="shared" si="1101"/>
        <v>0</v>
      </c>
      <c r="AQ990" s="80">
        <f t="shared" si="1101"/>
        <v>0</v>
      </c>
      <c r="AR990" s="81">
        <f t="shared" si="1101"/>
        <v>0</v>
      </c>
      <c r="AS990" s="80">
        <f t="shared" si="1101"/>
        <v>0</v>
      </c>
      <c r="AT990" s="81">
        <f t="shared" si="1101"/>
        <v>0</v>
      </c>
      <c r="AU990" s="80">
        <f t="shared" si="1101"/>
        <v>0</v>
      </c>
      <c r="AV990" s="81">
        <f t="shared" si="1080"/>
        <v>0</v>
      </c>
      <c r="AW990" s="80">
        <f t="shared" si="1081"/>
        <v>0</v>
      </c>
      <c r="AX990" s="210"/>
      <c r="AY990" s="79">
        <f t="shared" si="1082"/>
        <v>0</v>
      </c>
      <c r="AZ990" s="80">
        <f t="shared" si="1083"/>
        <v>0</v>
      </c>
      <c r="BA990" s="81">
        <f t="shared" si="1084"/>
        <v>0</v>
      </c>
      <c r="BB990" s="80">
        <f t="shared" si="1085"/>
        <v>0</v>
      </c>
      <c r="BC990" s="80">
        <f t="shared" si="1086"/>
        <v>0</v>
      </c>
      <c r="BD990" s="86">
        <f t="shared" si="1087"/>
        <v>0</v>
      </c>
    </row>
    <row r="991" spans="2:56" x14ac:dyDescent="0.3">
      <c r="B991" s="222" t="s">
        <v>194</v>
      </c>
      <c r="C991" s="232"/>
      <c r="D991" s="233"/>
      <c r="E991" s="69">
        <f t="shared" si="1074"/>
        <v>0</v>
      </c>
      <c r="F991" s="232"/>
      <c r="G991" s="233"/>
      <c r="H991" s="69">
        <f t="shared" si="1075"/>
        <v>0</v>
      </c>
      <c r="I991" s="232"/>
      <c r="J991" s="233"/>
      <c r="K991" s="69">
        <f t="shared" si="1076"/>
        <v>0</v>
      </c>
      <c r="L991" s="232"/>
      <c r="M991" s="234"/>
      <c r="N991" s="235"/>
      <c r="O991" s="232"/>
      <c r="P991" s="235"/>
      <c r="Q991" s="168">
        <f t="shared" si="1077"/>
        <v>0</v>
      </c>
      <c r="R991" s="236"/>
      <c r="S991" s="236"/>
      <c r="T991" s="169">
        <f t="shared" si="1088"/>
        <v>0</v>
      </c>
      <c r="U991" s="231"/>
      <c r="V991" s="232"/>
      <c r="W991" s="235"/>
      <c r="X991" s="168">
        <f t="shared" si="1078"/>
        <v>0</v>
      </c>
      <c r="Y991" s="236"/>
      <c r="Z991" s="236"/>
      <c r="AA991" s="169">
        <f t="shared" si="1089"/>
        <v>0</v>
      </c>
      <c r="AB991" s="231"/>
      <c r="AC991" s="232"/>
      <c r="AD991" s="235"/>
      <c r="AE991" s="168">
        <f t="shared" si="1079"/>
        <v>0</v>
      </c>
      <c r="AF991" s="236"/>
      <c r="AG991" s="236"/>
      <c r="AH991" s="169">
        <f t="shared" si="1090"/>
        <v>0</v>
      </c>
      <c r="AJ991" s="217"/>
      <c r="AK991" s="218"/>
      <c r="AL991" s="219"/>
      <c r="AM991" s="218"/>
      <c r="AN991" s="219"/>
      <c r="AO991" s="218"/>
      <c r="AP991" s="219"/>
      <c r="AQ991" s="218"/>
      <c r="AR991" s="219"/>
      <c r="AS991" s="218"/>
      <c r="AT991" s="219"/>
      <c r="AU991" s="218"/>
      <c r="AV991" s="81">
        <f t="shared" si="1080"/>
        <v>0</v>
      </c>
      <c r="AW991" s="80">
        <f t="shared" si="1081"/>
        <v>0</v>
      </c>
      <c r="AX991" s="210"/>
      <c r="AY991" s="79">
        <f t="shared" si="1082"/>
        <v>0</v>
      </c>
      <c r="AZ991" s="80">
        <f t="shared" si="1083"/>
        <v>0</v>
      </c>
      <c r="BA991" s="81">
        <f t="shared" si="1084"/>
        <v>0</v>
      </c>
      <c r="BB991" s="80">
        <f t="shared" si="1085"/>
        <v>0</v>
      </c>
      <c r="BC991" s="80">
        <f t="shared" si="1086"/>
        <v>0</v>
      </c>
      <c r="BD991" s="86">
        <f t="shared" si="1087"/>
        <v>0</v>
      </c>
    </row>
    <row r="992" spans="2:56" x14ac:dyDescent="0.3">
      <c r="B992" s="222" t="s">
        <v>195</v>
      </c>
      <c r="C992" s="232"/>
      <c r="D992" s="233"/>
      <c r="E992" s="69">
        <f t="shared" si="1074"/>
        <v>0</v>
      </c>
      <c r="F992" s="232"/>
      <c r="G992" s="233"/>
      <c r="H992" s="69">
        <f t="shared" si="1075"/>
        <v>0</v>
      </c>
      <c r="I992" s="232"/>
      <c r="J992" s="233"/>
      <c r="K992" s="69">
        <f t="shared" si="1076"/>
        <v>0</v>
      </c>
      <c r="L992" s="232"/>
      <c r="M992" s="234"/>
      <c r="N992" s="235"/>
      <c r="O992" s="232"/>
      <c r="P992" s="235"/>
      <c r="Q992" s="168">
        <f t="shared" si="1077"/>
        <v>0</v>
      </c>
      <c r="R992" s="236"/>
      <c r="S992" s="236"/>
      <c r="T992" s="169">
        <f t="shared" si="1088"/>
        <v>0</v>
      </c>
      <c r="U992" s="231"/>
      <c r="V992" s="232"/>
      <c r="W992" s="235"/>
      <c r="X992" s="168">
        <f t="shared" si="1078"/>
        <v>0</v>
      </c>
      <c r="Y992" s="236"/>
      <c r="Z992" s="236"/>
      <c r="AA992" s="169">
        <f t="shared" si="1089"/>
        <v>0</v>
      </c>
      <c r="AB992" s="231"/>
      <c r="AC992" s="232"/>
      <c r="AD992" s="235"/>
      <c r="AE992" s="168">
        <f t="shared" si="1079"/>
        <v>0</v>
      </c>
      <c r="AF992" s="236"/>
      <c r="AG992" s="236"/>
      <c r="AH992" s="169">
        <f t="shared" si="1090"/>
        <v>0</v>
      </c>
      <c r="AJ992" s="217"/>
      <c r="AK992" s="218"/>
      <c r="AL992" s="219"/>
      <c r="AM992" s="218"/>
      <c r="AN992" s="219"/>
      <c r="AO992" s="218"/>
      <c r="AP992" s="219"/>
      <c r="AQ992" s="218"/>
      <c r="AR992" s="219"/>
      <c r="AS992" s="218"/>
      <c r="AT992" s="219"/>
      <c r="AU992" s="218"/>
      <c r="AV992" s="81">
        <f t="shared" si="1080"/>
        <v>0</v>
      </c>
      <c r="AW992" s="80">
        <f t="shared" si="1081"/>
        <v>0</v>
      </c>
      <c r="AX992" s="210"/>
      <c r="AY992" s="79">
        <f t="shared" si="1082"/>
        <v>0</v>
      </c>
      <c r="AZ992" s="80">
        <f t="shared" si="1083"/>
        <v>0</v>
      </c>
      <c r="BA992" s="81">
        <f t="shared" si="1084"/>
        <v>0</v>
      </c>
      <c r="BB992" s="80">
        <f t="shared" si="1085"/>
        <v>0</v>
      </c>
      <c r="BC992" s="80">
        <f t="shared" si="1086"/>
        <v>0</v>
      </c>
      <c r="BD992" s="86">
        <f t="shared" si="1087"/>
        <v>0</v>
      </c>
    </row>
    <row r="993" spans="2:56" x14ac:dyDescent="0.3">
      <c r="B993" s="221" t="s">
        <v>196</v>
      </c>
      <c r="C993" s="232"/>
      <c r="D993" s="233"/>
      <c r="E993" s="69">
        <f t="shared" si="1074"/>
        <v>0</v>
      </c>
      <c r="F993" s="232"/>
      <c r="G993" s="233"/>
      <c r="H993" s="69">
        <f t="shared" si="1075"/>
        <v>0</v>
      </c>
      <c r="I993" s="232"/>
      <c r="J993" s="233"/>
      <c r="K993" s="69">
        <f t="shared" si="1076"/>
        <v>0</v>
      </c>
      <c r="L993" s="232"/>
      <c r="M993" s="234"/>
      <c r="N993" s="235"/>
      <c r="O993" s="232"/>
      <c r="P993" s="235"/>
      <c r="Q993" s="168">
        <f t="shared" si="1077"/>
        <v>0</v>
      </c>
      <c r="R993" s="236"/>
      <c r="S993" s="236"/>
      <c r="T993" s="169">
        <f t="shared" si="1088"/>
        <v>0</v>
      </c>
      <c r="U993" s="231"/>
      <c r="V993" s="232"/>
      <c r="W993" s="235"/>
      <c r="X993" s="168">
        <f t="shared" si="1078"/>
        <v>0</v>
      </c>
      <c r="Y993" s="236"/>
      <c r="Z993" s="236"/>
      <c r="AA993" s="169">
        <f t="shared" si="1089"/>
        <v>0</v>
      </c>
      <c r="AB993" s="231"/>
      <c r="AC993" s="232"/>
      <c r="AD993" s="235"/>
      <c r="AE993" s="168">
        <f t="shared" si="1079"/>
        <v>0</v>
      </c>
      <c r="AF993" s="236"/>
      <c r="AG993" s="236"/>
      <c r="AH993" s="169">
        <f t="shared" si="1090"/>
        <v>0</v>
      </c>
      <c r="AJ993" s="217"/>
      <c r="AK993" s="218"/>
      <c r="AL993" s="219"/>
      <c r="AM993" s="218"/>
      <c r="AN993" s="219"/>
      <c r="AO993" s="218"/>
      <c r="AP993" s="219"/>
      <c r="AQ993" s="218"/>
      <c r="AR993" s="219"/>
      <c r="AS993" s="218"/>
      <c r="AT993" s="219"/>
      <c r="AU993" s="218"/>
      <c r="AV993" s="81">
        <f t="shared" si="1080"/>
        <v>0</v>
      </c>
      <c r="AW993" s="80">
        <f t="shared" si="1081"/>
        <v>0</v>
      </c>
      <c r="AX993" s="210"/>
      <c r="AY993" s="79">
        <f t="shared" si="1082"/>
        <v>0</v>
      </c>
      <c r="AZ993" s="80">
        <f t="shared" si="1083"/>
        <v>0</v>
      </c>
      <c r="BA993" s="81">
        <f t="shared" si="1084"/>
        <v>0</v>
      </c>
      <c r="BB993" s="80">
        <f t="shared" si="1085"/>
        <v>0</v>
      </c>
      <c r="BC993" s="80">
        <f t="shared" si="1086"/>
        <v>0</v>
      </c>
      <c r="BD993" s="86">
        <f t="shared" si="1087"/>
        <v>0</v>
      </c>
    </row>
    <row r="994" spans="2:56" x14ac:dyDescent="0.3">
      <c r="B994" s="221" t="s">
        <v>197</v>
      </c>
      <c r="C994" s="232"/>
      <c r="D994" s="233"/>
      <c r="E994" s="69">
        <f t="shared" si="1074"/>
        <v>0</v>
      </c>
      <c r="F994" s="232"/>
      <c r="G994" s="233"/>
      <c r="H994" s="69">
        <f t="shared" si="1075"/>
        <v>0</v>
      </c>
      <c r="I994" s="232"/>
      <c r="J994" s="233"/>
      <c r="K994" s="69">
        <f t="shared" si="1076"/>
        <v>0</v>
      </c>
      <c r="L994" s="232"/>
      <c r="M994" s="234"/>
      <c r="N994" s="235"/>
      <c r="O994" s="232"/>
      <c r="P994" s="235"/>
      <c r="Q994" s="168">
        <f t="shared" si="1077"/>
        <v>0</v>
      </c>
      <c r="R994" s="236"/>
      <c r="S994" s="236"/>
      <c r="T994" s="169">
        <f t="shared" si="1088"/>
        <v>0</v>
      </c>
      <c r="U994" s="231"/>
      <c r="V994" s="232"/>
      <c r="W994" s="235"/>
      <c r="X994" s="168">
        <f t="shared" si="1078"/>
        <v>0</v>
      </c>
      <c r="Y994" s="236"/>
      <c r="Z994" s="236"/>
      <c r="AA994" s="169">
        <f t="shared" si="1089"/>
        <v>0</v>
      </c>
      <c r="AB994" s="231"/>
      <c r="AC994" s="232"/>
      <c r="AD994" s="235"/>
      <c r="AE994" s="168">
        <f t="shared" si="1079"/>
        <v>0</v>
      </c>
      <c r="AF994" s="236"/>
      <c r="AG994" s="236"/>
      <c r="AH994" s="169">
        <f t="shared" si="1090"/>
        <v>0</v>
      </c>
      <c r="AJ994" s="217"/>
      <c r="AK994" s="218"/>
      <c r="AL994" s="219"/>
      <c r="AM994" s="218"/>
      <c r="AN994" s="219"/>
      <c r="AO994" s="218"/>
      <c r="AP994" s="219"/>
      <c r="AQ994" s="218"/>
      <c r="AR994" s="219"/>
      <c r="AS994" s="218"/>
      <c r="AT994" s="219"/>
      <c r="AU994" s="218"/>
      <c r="AV994" s="81">
        <f t="shared" si="1080"/>
        <v>0</v>
      </c>
      <c r="AW994" s="80">
        <f t="shared" si="1081"/>
        <v>0</v>
      </c>
      <c r="AX994" s="210"/>
      <c r="AY994" s="79">
        <f t="shared" si="1082"/>
        <v>0</v>
      </c>
      <c r="AZ994" s="80">
        <f t="shared" si="1083"/>
        <v>0</v>
      </c>
      <c r="BA994" s="81">
        <f t="shared" si="1084"/>
        <v>0</v>
      </c>
      <c r="BB994" s="80">
        <f t="shared" si="1085"/>
        <v>0</v>
      </c>
      <c r="BC994" s="80">
        <f t="shared" si="1086"/>
        <v>0</v>
      </c>
      <c r="BD994" s="86">
        <f t="shared" si="1087"/>
        <v>0</v>
      </c>
    </row>
    <row r="995" spans="2:56" x14ac:dyDescent="0.3">
      <c r="B995" s="221" t="s">
        <v>198</v>
      </c>
      <c r="C995" s="78">
        <f>SUM(C996,C997)</f>
        <v>0</v>
      </c>
      <c r="D995" s="79">
        <f>SUM(D996,D997)</f>
        <v>0</v>
      </c>
      <c r="E995" s="69">
        <f t="shared" si="1074"/>
        <v>0</v>
      </c>
      <c r="F995" s="78">
        <f>SUM(F996,F997)</f>
        <v>0</v>
      </c>
      <c r="G995" s="79">
        <f>SUM(G996,G997)</f>
        <v>0</v>
      </c>
      <c r="H995" s="69">
        <f t="shared" si="1075"/>
        <v>0</v>
      </c>
      <c r="I995" s="78">
        <f>SUM(I996,I997)</f>
        <v>0</v>
      </c>
      <c r="J995" s="79">
        <f>SUM(J996,J997)</f>
        <v>0</v>
      </c>
      <c r="K995" s="69">
        <f t="shared" si="1076"/>
        <v>0</v>
      </c>
      <c r="L995" s="78">
        <f>SUM(L996,L997)</f>
        <v>0</v>
      </c>
      <c r="M995" s="80">
        <f>SUM(M996,M997)</f>
        <v>0</v>
      </c>
      <c r="N995" s="81">
        <f>SUM(N996,N997)</f>
        <v>0</v>
      </c>
      <c r="O995" s="78">
        <f>SUM(O996,O997)</f>
        <v>0</v>
      </c>
      <c r="P995" s="81">
        <f>SUM(P996,P997)</f>
        <v>0</v>
      </c>
      <c r="Q995" s="168">
        <f t="shared" si="1077"/>
        <v>0</v>
      </c>
      <c r="R995" s="82">
        <f>SUM(R996,R997)</f>
        <v>0</v>
      </c>
      <c r="S995" s="82">
        <f>SUM(S996,S997)</f>
        <v>0</v>
      </c>
      <c r="T995" s="169">
        <f t="shared" si="1088"/>
        <v>0</v>
      </c>
      <c r="U995" s="231"/>
      <c r="V995" s="78">
        <f>SUM(V996,V997)</f>
        <v>0</v>
      </c>
      <c r="W995" s="81">
        <f>SUM(W996,W997)</f>
        <v>0</v>
      </c>
      <c r="X995" s="168">
        <f t="shared" si="1078"/>
        <v>0</v>
      </c>
      <c r="Y995" s="82">
        <f>SUM(Y996,Y997)</f>
        <v>0</v>
      </c>
      <c r="Z995" s="82">
        <f>SUM(Z996,Z997)</f>
        <v>0</v>
      </c>
      <c r="AA995" s="169">
        <f t="shared" si="1089"/>
        <v>0</v>
      </c>
      <c r="AB995" s="231"/>
      <c r="AC995" s="78">
        <f>SUM(AC996,AC997)</f>
        <v>0</v>
      </c>
      <c r="AD995" s="81">
        <f>SUM(AD996,AD997)</f>
        <v>0</v>
      </c>
      <c r="AE995" s="168">
        <f t="shared" si="1079"/>
        <v>0</v>
      </c>
      <c r="AF995" s="82">
        <f>SUM(AF996,AF997)</f>
        <v>0</v>
      </c>
      <c r="AG995" s="82">
        <f>SUM(AG996,AG997)</f>
        <v>0</v>
      </c>
      <c r="AH995" s="169">
        <f t="shared" si="1090"/>
        <v>0</v>
      </c>
      <c r="AJ995" s="79">
        <f t="shared" ref="AJ995:AU995" si="1102">SUM(AJ996,AJ997)</f>
        <v>0</v>
      </c>
      <c r="AK995" s="80">
        <f t="shared" si="1102"/>
        <v>0</v>
      </c>
      <c r="AL995" s="81">
        <f t="shared" si="1102"/>
        <v>0</v>
      </c>
      <c r="AM995" s="80">
        <f t="shared" si="1102"/>
        <v>0</v>
      </c>
      <c r="AN995" s="81">
        <f t="shared" si="1102"/>
        <v>0</v>
      </c>
      <c r="AO995" s="80">
        <f t="shared" si="1102"/>
        <v>0</v>
      </c>
      <c r="AP995" s="81">
        <f t="shared" si="1102"/>
        <v>0</v>
      </c>
      <c r="AQ995" s="80">
        <f t="shared" si="1102"/>
        <v>0</v>
      </c>
      <c r="AR995" s="81">
        <f t="shared" si="1102"/>
        <v>0</v>
      </c>
      <c r="AS995" s="80">
        <f t="shared" si="1102"/>
        <v>0</v>
      </c>
      <c r="AT995" s="81">
        <f t="shared" si="1102"/>
        <v>0</v>
      </c>
      <c r="AU995" s="80">
        <f t="shared" si="1102"/>
        <v>0</v>
      </c>
      <c r="AV995" s="81">
        <f t="shared" si="1080"/>
        <v>0</v>
      </c>
      <c r="AW995" s="80">
        <f t="shared" si="1081"/>
        <v>0</v>
      </c>
      <c r="AX995" s="210"/>
      <c r="AY995" s="79">
        <f t="shared" si="1082"/>
        <v>0</v>
      </c>
      <c r="AZ995" s="80">
        <f t="shared" si="1083"/>
        <v>0</v>
      </c>
      <c r="BA995" s="81">
        <f t="shared" si="1084"/>
        <v>0</v>
      </c>
      <c r="BB995" s="80">
        <f t="shared" si="1085"/>
        <v>0</v>
      </c>
      <c r="BC995" s="80">
        <f t="shared" si="1086"/>
        <v>0</v>
      </c>
      <c r="BD995" s="86">
        <f t="shared" si="1087"/>
        <v>0</v>
      </c>
    </row>
    <row r="996" spans="2:56" x14ac:dyDescent="0.3">
      <c r="B996" s="222" t="s">
        <v>199</v>
      </c>
      <c r="C996" s="232"/>
      <c r="D996" s="233"/>
      <c r="E996" s="69">
        <f t="shared" si="1074"/>
        <v>0</v>
      </c>
      <c r="F996" s="232"/>
      <c r="G996" s="233"/>
      <c r="H996" s="69">
        <f t="shared" si="1075"/>
        <v>0</v>
      </c>
      <c r="I996" s="232"/>
      <c r="J996" s="233"/>
      <c r="K996" s="69">
        <f t="shared" si="1076"/>
        <v>0</v>
      </c>
      <c r="L996" s="232"/>
      <c r="M996" s="234"/>
      <c r="N996" s="235"/>
      <c r="O996" s="232"/>
      <c r="P996" s="235"/>
      <c r="Q996" s="168">
        <f t="shared" si="1077"/>
        <v>0</v>
      </c>
      <c r="R996" s="236"/>
      <c r="S996" s="236"/>
      <c r="T996" s="169">
        <f t="shared" si="1088"/>
        <v>0</v>
      </c>
      <c r="U996" s="231"/>
      <c r="V996" s="232"/>
      <c r="W996" s="235"/>
      <c r="X996" s="168">
        <f t="shared" si="1078"/>
        <v>0</v>
      </c>
      <c r="Y996" s="236"/>
      <c r="Z996" s="236"/>
      <c r="AA996" s="169">
        <f t="shared" si="1089"/>
        <v>0</v>
      </c>
      <c r="AB996" s="231"/>
      <c r="AC996" s="232"/>
      <c r="AD996" s="235"/>
      <c r="AE996" s="168">
        <f t="shared" si="1079"/>
        <v>0</v>
      </c>
      <c r="AF996" s="236"/>
      <c r="AG996" s="236"/>
      <c r="AH996" s="169">
        <f t="shared" si="1090"/>
        <v>0</v>
      </c>
      <c r="AJ996" s="217"/>
      <c r="AK996" s="218"/>
      <c r="AL996" s="219"/>
      <c r="AM996" s="218"/>
      <c r="AN996" s="219"/>
      <c r="AO996" s="218"/>
      <c r="AP996" s="219"/>
      <c r="AQ996" s="218"/>
      <c r="AR996" s="219"/>
      <c r="AS996" s="218"/>
      <c r="AT996" s="219"/>
      <c r="AU996" s="218"/>
      <c r="AV996" s="81">
        <f t="shared" si="1080"/>
        <v>0</v>
      </c>
      <c r="AW996" s="80">
        <f t="shared" si="1081"/>
        <v>0</v>
      </c>
      <c r="AX996" s="210"/>
      <c r="AY996" s="79">
        <f t="shared" si="1082"/>
        <v>0</v>
      </c>
      <c r="AZ996" s="80">
        <f t="shared" si="1083"/>
        <v>0</v>
      </c>
      <c r="BA996" s="81">
        <f t="shared" si="1084"/>
        <v>0</v>
      </c>
      <c r="BB996" s="80">
        <f t="shared" si="1085"/>
        <v>0</v>
      </c>
      <c r="BC996" s="80">
        <f t="shared" si="1086"/>
        <v>0</v>
      </c>
      <c r="BD996" s="86">
        <f t="shared" si="1087"/>
        <v>0</v>
      </c>
    </row>
    <row r="997" spans="2:56" x14ac:dyDescent="0.3">
      <c r="B997" s="222" t="s">
        <v>200</v>
      </c>
      <c r="C997" s="232"/>
      <c r="D997" s="233"/>
      <c r="E997" s="69">
        <f t="shared" si="1074"/>
        <v>0</v>
      </c>
      <c r="F997" s="232"/>
      <c r="G997" s="233"/>
      <c r="H997" s="69">
        <f t="shared" si="1075"/>
        <v>0</v>
      </c>
      <c r="I997" s="232"/>
      <c r="J997" s="233"/>
      <c r="K997" s="69">
        <f t="shared" si="1076"/>
        <v>0</v>
      </c>
      <c r="L997" s="232"/>
      <c r="M997" s="234"/>
      <c r="N997" s="235"/>
      <c r="O997" s="232"/>
      <c r="P997" s="235"/>
      <c r="Q997" s="168">
        <f t="shared" si="1077"/>
        <v>0</v>
      </c>
      <c r="R997" s="236"/>
      <c r="S997" s="236"/>
      <c r="T997" s="169">
        <f t="shared" si="1088"/>
        <v>0</v>
      </c>
      <c r="U997" s="231"/>
      <c r="V997" s="232"/>
      <c r="W997" s="235"/>
      <c r="X997" s="168">
        <f t="shared" si="1078"/>
        <v>0</v>
      </c>
      <c r="Y997" s="236"/>
      <c r="Z997" s="236"/>
      <c r="AA997" s="169">
        <f t="shared" si="1089"/>
        <v>0</v>
      </c>
      <c r="AB997" s="231"/>
      <c r="AC997" s="232"/>
      <c r="AD997" s="235"/>
      <c r="AE997" s="168">
        <f t="shared" si="1079"/>
        <v>0</v>
      </c>
      <c r="AF997" s="236"/>
      <c r="AG997" s="236"/>
      <c r="AH997" s="169">
        <f t="shared" si="1090"/>
        <v>0</v>
      </c>
      <c r="AJ997" s="217"/>
      <c r="AK997" s="218"/>
      <c r="AL997" s="219"/>
      <c r="AM997" s="218"/>
      <c r="AN997" s="219"/>
      <c r="AO997" s="218"/>
      <c r="AP997" s="219"/>
      <c r="AQ997" s="218"/>
      <c r="AR997" s="219"/>
      <c r="AS997" s="218"/>
      <c r="AT997" s="219"/>
      <c r="AU997" s="218"/>
      <c r="AV997" s="81">
        <f t="shared" si="1080"/>
        <v>0</v>
      </c>
      <c r="AW997" s="80">
        <f t="shared" si="1081"/>
        <v>0</v>
      </c>
      <c r="AX997" s="210"/>
      <c r="AY997" s="79">
        <f t="shared" si="1082"/>
        <v>0</v>
      </c>
      <c r="AZ997" s="80">
        <f t="shared" si="1083"/>
        <v>0</v>
      </c>
      <c r="BA997" s="81">
        <f t="shared" si="1084"/>
        <v>0</v>
      </c>
      <c r="BB997" s="80">
        <f t="shared" si="1085"/>
        <v>0</v>
      </c>
      <c r="BC997" s="80">
        <f t="shared" si="1086"/>
        <v>0</v>
      </c>
      <c r="BD997" s="86">
        <f t="shared" si="1087"/>
        <v>0</v>
      </c>
    </row>
    <row r="998" spans="2:56" x14ac:dyDescent="0.3">
      <c r="B998" s="221" t="s">
        <v>201</v>
      </c>
      <c r="C998" s="232"/>
      <c r="D998" s="233"/>
      <c r="E998" s="69">
        <f t="shared" si="1074"/>
        <v>0</v>
      </c>
      <c r="F998" s="232"/>
      <c r="G998" s="233"/>
      <c r="H998" s="69">
        <f t="shared" si="1075"/>
        <v>0</v>
      </c>
      <c r="I998" s="232"/>
      <c r="J998" s="233"/>
      <c r="K998" s="69">
        <f t="shared" si="1076"/>
        <v>0</v>
      </c>
      <c r="L998" s="232"/>
      <c r="M998" s="234"/>
      <c r="N998" s="235"/>
      <c r="O998" s="232"/>
      <c r="P998" s="235"/>
      <c r="Q998" s="168">
        <f t="shared" si="1077"/>
        <v>0</v>
      </c>
      <c r="R998" s="236"/>
      <c r="S998" s="236"/>
      <c r="T998" s="169">
        <f t="shared" si="1088"/>
        <v>0</v>
      </c>
      <c r="U998" s="231"/>
      <c r="V998" s="232"/>
      <c r="W998" s="235"/>
      <c r="X998" s="168">
        <f t="shared" si="1078"/>
        <v>0</v>
      </c>
      <c r="Y998" s="236"/>
      <c r="Z998" s="236"/>
      <c r="AA998" s="169">
        <f t="shared" si="1089"/>
        <v>0</v>
      </c>
      <c r="AB998" s="231"/>
      <c r="AC998" s="232"/>
      <c r="AD998" s="235"/>
      <c r="AE998" s="168">
        <f t="shared" si="1079"/>
        <v>0</v>
      </c>
      <c r="AF998" s="236"/>
      <c r="AG998" s="236"/>
      <c r="AH998" s="169">
        <f t="shared" si="1090"/>
        <v>0</v>
      </c>
      <c r="AJ998" s="217"/>
      <c r="AK998" s="218"/>
      <c r="AL998" s="219"/>
      <c r="AM998" s="218"/>
      <c r="AN998" s="219"/>
      <c r="AO998" s="218"/>
      <c r="AP998" s="219"/>
      <c r="AQ998" s="218"/>
      <c r="AR998" s="219"/>
      <c r="AS998" s="218"/>
      <c r="AT998" s="219"/>
      <c r="AU998" s="218"/>
      <c r="AV998" s="81">
        <f t="shared" si="1080"/>
        <v>0</v>
      </c>
      <c r="AW998" s="80">
        <f t="shared" si="1081"/>
        <v>0</v>
      </c>
      <c r="AX998" s="210"/>
      <c r="AY998" s="79">
        <f t="shared" si="1082"/>
        <v>0</v>
      </c>
      <c r="AZ998" s="80">
        <f t="shared" si="1083"/>
        <v>0</v>
      </c>
      <c r="BA998" s="81">
        <f t="shared" si="1084"/>
        <v>0</v>
      </c>
      <c r="BB998" s="80">
        <f t="shared" si="1085"/>
        <v>0</v>
      </c>
      <c r="BC998" s="80">
        <f t="shared" si="1086"/>
        <v>0</v>
      </c>
      <c r="BD998" s="86">
        <f t="shared" si="1087"/>
        <v>0</v>
      </c>
    </row>
    <row r="999" spans="2:56" x14ac:dyDescent="0.3">
      <c r="B999" s="221" t="s">
        <v>202</v>
      </c>
      <c r="C999" s="78">
        <f>SUM(C1000,C1004)</f>
        <v>0</v>
      </c>
      <c r="D999" s="79">
        <f>SUM(D1000,D1004)</f>
        <v>0</v>
      </c>
      <c r="E999" s="69">
        <f t="shared" si="1074"/>
        <v>0</v>
      </c>
      <c r="F999" s="78">
        <f>SUM(F1000,F1004)</f>
        <v>0</v>
      </c>
      <c r="G999" s="79">
        <f>SUM(G1000,G1004)</f>
        <v>0</v>
      </c>
      <c r="H999" s="69">
        <f t="shared" si="1075"/>
        <v>0</v>
      </c>
      <c r="I999" s="78">
        <f>SUM(I1000,I1004)</f>
        <v>0</v>
      </c>
      <c r="J999" s="79">
        <f>SUM(J1000,J1004)</f>
        <v>0</v>
      </c>
      <c r="K999" s="69">
        <f t="shared" si="1076"/>
        <v>0</v>
      </c>
      <c r="L999" s="78">
        <f>SUM(L1000,L1004)</f>
        <v>0</v>
      </c>
      <c r="M999" s="80">
        <f>SUM(M1000,M1004)</f>
        <v>0</v>
      </c>
      <c r="N999" s="81">
        <f>SUM(N1000,N1004)</f>
        <v>0</v>
      </c>
      <c r="O999" s="78">
        <f>SUM(O1000,O1004)</f>
        <v>0</v>
      </c>
      <c r="P999" s="81">
        <f>SUM(P1000,P1004)</f>
        <v>0</v>
      </c>
      <c r="Q999" s="168">
        <f t="shared" si="1077"/>
        <v>0</v>
      </c>
      <c r="R999" s="82">
        <f>SUM(R1000,R1004)</f>
        <v>0</v>
      </c>
      <c r="S999" s="82">
        <f>SUM(S1000,S1004)</f>
        <v>0</v>
      </c>
      <c r="T999" s="169">
        <f t="shared" si="1088"/>
        <v>0</v>
      </c>
      <c r="U999" s="231"/>
      <c r="V999" s="78">
        <f>SUM(V1000,V1004)</f>
        <v>0</v>
      </c>
      <c r="W999" s="81">
        <f>SUM(W1000,W1004)</f>
        <v>0</v>
      </c>
      <c r="X999" s="168">
        <f t="shared" si="1078"/>
        <v>0</v>
      </c>
      <c r="Y999" s="82">
        <f>SUM(Y1000,Y1004)</f>
        <v>0</v>
      </c>
      <c r="Z999" s="82">
        <f>SUM(Z1000,Z1004)</f>
        <v>0</v>
      </c>
      <c r="AA999" s="169">
        <f t="shared" si="1089"/>
        <v>0</v>
      </c>
      <c r="AB999" s="231"/>
      <c r="AC999" s="78">
        <f>SUM(AC1000,AC1004)</f>
        <v>0</v>
      </c>
      <c r="AD999" s="81">
        <f>SUM(AD1000,AD1004)</f>
        <v>0</v>
      </c>
      <c r="AE999" s="168">
        <f t="shared" si="1079"/>
        <v>0</v>
      </c>
      <c r="AF999" s="82">
        <f>SUM(AF1000,AF1004)</f>
        <v>0</v>
      </c>
      <c r="AG999" s="82">
        <f>SUM(AG1000,AG1004)</f>
        <v>0</v>
      </c>
      <c r="AH999" s="169">
        <f t="shared" si="1090"/>
        <v>0</v>
      </c>
      <c r="AJ999" s="79">
        <f t="shared" ref="AJ999:AU999" si="1103">SUM(AJ1000,AJ1004)</f>
        <v>0</v>
      </c>
      <c r="AK999" s="80">
        <f t="shared" si="1103"/>
        <v>0</v>
      </c>
      <c r="AL999" s="81">
        <f t="shared" si="1103"/>
        <v>0</v>
      </c>
      <c r="AM999" s="80">
        <f t="shared" si="1103"/>
        <v>0</v>
      </c>
      <c r="AN999" s="81">
        <f t="shared" si="1103"/>
        <v>0</v>
      </c>
      <c r="AO999" s="80">
        <f t="shared" si="1103"/>
        <v>0</v>
      </c>
      <c r="AP999" s="81">
        <f t="shared" si="1103"/>
        <v>0</v>
      </c>
      <c r="AQ999" s="80">
        <f t="shared" si="1103"/>
        <v>0</v>
      </c>
      <c r="AR999" s="81">
        <f t="shared" si="1103"/>
        <v>0</v>
      </c>
      <c r="AS999" s="80">
        <f t="shared" si="1103"/>
        <v>0</v>
      </c>
      <c r="AT999" s="81">
        <f t="shared" si="1103"/>
        <v>0</v>
      </c>
      <c r="AU999" s="80">
        <f t="shared" si="1103"/>
        <v>0</v>
      </c>
      <c r="AV999" s="81">
        <f t="shared" si="1080"/>
        <v>0</v>
      </c>
      <c r="AW999" s="80">
        <f t="shared" si="1081"/>
        <v>0</v>
      </c>
      <c r="AX999" s="210"/>
      <c r="AY999" s="79">
        <f t="shared" si="1082"/>
        <v>0</v>
      </c>
      <c r="AZ999" s="80">
        <f t="shared" si="1083"/>
        <v>0</v>
      </c>
      <c r="BA999" s="81">
        <f t="shared" si="1084"/>
        <v>0</v>
      </c>
      <c r="BB999" s="80">
        <f t="shared" si="1085"/>
        <v>0</v>
      </c>
      <c r="BC999" s="80">
        <f t="shared" si="1086"/>
        <v>0</v>
      </c>
      <c r="BD999" s="86">
        <f t="shared" si="1087"/>
        <v>0</v>
      </c>
    </row>
    <row r="1000" spans="2:56" x14ac:dyDescent="0.3">
      <c r="B1000" s="222" t="s">
        <v>203</v>
      </c>
      <c r="C1000" s="78">
        <f>SUM(C1001:C1003)</f>
        <v>0</v>
      </c>
      <c r="D1000" s="79">
        <f>SUM(D1001:D1003)</f>
        <v>0</v>
      </c>
      <c r="E1000" s="69">
        <f t="shared" si="1074"/>
        <v>0</v>
      </c>
      <c r="F1000" s="78">
        <f>SUM(F1001:F1003)</f>
        <v>0</v>
      </c>
      <c r="G1000" s="79">
        <f>SUM(G1001:G1003)</f>
        <v>0</v>
      </c>
      <c r="H1000" s="69">
        <f t="shared" si="1075"/>
        <v>0</v>
      </c>
      <c r="I1000" s="78">
        <f>SUM(I1001:I1003)</f>
        <v>0</v>
      </c>
      <c r="J1000" s="79">
        <f>SUM(J1001:J1003)</f>
        <v>0</v>
      </c>
      <c r="K1000" s="69">
        <f t="shared" si="1076"/>
        <v>0</v>
      </c>
      <c r="L1000" s="78">
        <f>SUM(L1001:L1003)</f>
        <v>0</v>
      </c>
      <c r="M1000" s="80">
        <f>SUM(M1001:M1003)</f>
        <v>0</v>
      </c>
      <c r="N1000" s="81">
        <f>SUM(N1001:N1003)</f>
        <v>0</v>
      </c>
      <c r="O1000" s="78">
        <f>SUM(O1001:O1003)</f>
        <v>0</v>
      </c>
      <c r="P1000" s="81">
        <f>SUM(P1001:P1003)</f>
        <v>0</v>
      </c>
      <c r="Q1000" s="168">
        <f t="shared" si="1077"/>
        <v>0</v>
      </c>
      <c r="R1000" s="82">
        <f>SUM(R1001:R1003)</f>
        <v>0</v>
      </c>
      <c r="S1000" s="82">
        <f>SUM(S1001:S1003)</f>
        <v>0</v>
      </c>
      <c r="T1000" s="169">
        <f t="shared" si="1088"/>
        <v>0</v>
      </c>
      <c r="U1000" s="231"/>
      <c r="V1000" s="78">
        <f>SUM(V1001:V1003)</f>
        <v>0</v>
      </c>
      <c r="W1000" s="81">
        <f>SUM(W1001:W1003)</f>
        <v>0</v>
      </c>
      <c r="X1000" s="168">
        <f t="shared" si="1078"/>
        <v>0</v>
      </c>
      <c r="Y1000" s="82">
        <f>SUM(Y1001:Y1003)</f>
        <v>0</v>
      </c>
      <c r="Z1000" s="82">
        <f>SUM(Z1001:Z1003)</f>
        <v>0</v>
      </c>
      <c r="AA1000" s="169">
        <f t="shared" si="1089"/>
        <v>0</v>
      </c>
      <c r="AB1000" s="231"/>
      <c r="AC1000" s="78">
        <f>SUM(AC1001:AC1003)</f>
        <v>0</v>
      </c>
      <c r="AD1000" s="81">
        <f>SUM(AD1001:AD1003)</f>
        <v>0</v>
      </c>
      <c r="AE1000" s="168">
        <f t="shared" si="1079"/>
        <v>0</v>
      </c>
      <c r="AF1000" s="82">
        <f>SUM(AF1001:AF1003)</f>
        <v>0</v>
      </c>
      <c r="AG1000" s="82">
        <f>SUM(AG1001:AG1003)</f>
        <v>0</v>
      </c>
      <c r="AH1000" s="169">
        <f t="shared" si="1090"/>
        <v>0</v>
      </c>
      <c r="AJ1000" s="79">
        <f t="shared" ref="AJ1000:AU1000" si="1104">SUM(AJ1001:AJ1003)</f>
        <v>0</v>
      </c>
      <c r="AK1000" s="80">
        <f t="shared" si="1104"/>
        <v>0</v>
      </c>
      <c r="AL1000" s="81">
        <f t="shared" si="1104"/>
        <v>0</v>
      </c>
      <c r="AM1000" s="80">
        <f t="shared" si="1104"/>
        <v>0</v>
      </c>
      <c r="AN1000" s="81">
        <f t="shared" si="1104"/>
        <v>0</v>
      </c>
      <c r="AO1000" s="80">
        <f t="shared" si="1104"/>
        <v>0</v>
      </c>
      <c r="AP1000" s="81">
        <f t="shared" si="1104"/>
        <v>0</v>
      </c>
      <c r="AQ1000" s="80">
        <f t="shared" si="1104"/>
        <v>0</v>
      </c>
      <c r="AR1000" s="81">
        <f t="shared" si="1104"/>
        <v>0</v>
      </c>
      <c r="AS1000" s="80">
        <f t="shared" si="1104"/>
        <v>0</v>
      </c>
      <c r="AT1000" s="81">
        <f t="shared" si="1104"/>
        <v>0</v>
      </c>
      <c r="AU1000" s="80">
        <f t="shared" si="1104"/>
        <v>0</v>
      </c>
      <c r="AV1000" s="81">
        <f t="shared" si="1080"/>
        <v>0</v>
      </c>
      <c r="AW1000" s="80">
        <f t="shared" si="1081"/>
        <v>0</v>
      </c>
      <c r="AX1000" s="210"/>
      <c r="AY1000" s="79">
        <f t="shared" si="1082"/>
        <v>0</v>
      </c>
      <c r="AZ1000" s="80">
        <f t="shared" si="1083"/>
        <v>0</v>
      </c>
      <c r="BA1000" s="81">
        <f t="shared" si="1084"/>
        <v>0</v>
      </c>
      <c r="BB1000" s="80">
        <f t="shared" si="1085"/>
        <v>0</v>
      </c>
      <c r="BC1000" s="80">
        <f t="shared" si="1086"/>
        <v>0</v>
      </c>
      <c r="BD1000" s="86">
        <f t="shared" si="1087"/>
        <v>0</v>
      </c>
    </row>
    <row r="1001" spans="2:56" x14ac:dyDescent="0.3">
      <c r="B1001" s="237" t="s">
        <v>204</v>
      </c>
      <c r="C1001" s="224"/>
      <c r="D1001" s="225"/>
      <c r="E1001" s="154">
        <f t="shared" si="1074"/>
        <v>0</v>
      </c>
      <c r="F1001" s="224"/>
      <c r="G1001" s="225"/>
      <c r="H1001" s="154">
        <f t="shared" si="1075"/>
        <v>0</v>
      </c>
      <c r="I1001" s="224"/>
      <c r="J1001" s="225"/>
      <c r="K1001" s="154">
        <f t="shared" si="1076"/>
        <v>0</v>
      </c>
      <c r="L1001" s="224"/>
      <c r="M1001" s="226"/>
      <c r="N1001" s="227"/>
      <c r="O1001" s="224"/>
      <c r="P1001" s="227"/>
      <c r="Q1001" s="148">
        <f t="shared" si="1077"/>
        <v>0</v>
      </c>
      <c r="R1001" s="227"/>
      <c r="S1001" s="227"/>
      <c r="T1001" s="149">
        <f t="shared" si="1088"/>
        <v>0</v>
      </c>
      <c r="U1001" s="216"/>
      <c r="V1001" s="224"/>
      <c r="W1001" s="227"/>
      <c r="X1001" s="148">
        <f t="shared" si="1078"/>
        <v>0</v>
      </c>
      <c r="Y1001" s="227"/>
      <c r="Z1001" s="227"/>
      <c r="AA1001" s="149">
        <f t="shared" si="1089"/>
        <v>0</v>
      </c>
      <c r="AB1001" s="216"/>
      <c r="AC1001" s="224"/>
      <c r="AD1001" s="227"/>
      <c r="AE1001" s="148">
        <f t="shared" si="1079"/>
        <v>0</v>
      </c>
      <c r="AF1001" s="227"/>
      <c r="AG1001" s="227"/>
      <c r="AH1001" s="149">
        <f t="shared" si="1090"/>
        <v>0</v>
      </c>
      <c r="AJ1001" s="217"/>
      <c r="AK1001" s="218"/>
      <c r="AL1001" s="219"/>
      <c r="AM1001" s="218"/>
      <c r="AN1001" s="219"/>
      <c r="AO1001" s="218"/>
      <c r="AP1001" s="219"/>
      <c r="AQ1001" s="218"/>
      <c r="AR1001" s="219"/>
      <c r="AS1001" s="218"/>
      <c r="AT1001" s="219"/>
      <c r="AU1001" s="218"/>
      <c r="AV1001" s="81">
        <f t="shared" si="1080"/>
        <v>0</v>
      </c>
      <c r="AW1001" s="80">
        <f t="shared" si="1081"/>
        <v>0</v>
      </c>
      <c r="AX1001" s="210"/>
      <c r="AY1001" s="79">
        <f t="shared" si="1082"/>
        <v>0</v>
      </c>
      <c r="AZ1001" s="80">
        <f t="shared" si="1083"/>
        <v>0</v>
      </c>
      <c r="BA1001" s="81">
        <f t="shared" si="1084"/>
        <v>0</v>
      </c>
      <c r="BB1001" s="80">
        <f t="shared" si="1085"/>
        <v>0</v>
      </c>
      <c r="BC1001" s="80">
        <f t="shared" si="1086"/>
        <v>0</v>
      </c>
      <c r="BD1001" s="86">
        <f t="shared" si="1087"/>
        <v>0</v>
      </c>
    </row>
    <row r="1002" spans="2:56" x14ac:dyDescent="0.3">
      <c r="B1002" s="237" t="s">
        <v>205</v>
      </c>
      <c r="C1002" s="224"/>
      <c r="D1002" s="225"/>
      <c r="E1002" s="154">
        <f t="shared" si="1074"/>
        <v>0</v>
      </c>
      <c r="F1002" s="224"/>
      <c r="G1002" s="225"/>
      <c r="H1002" s="154">
        <f t="shared" si="1075"/>
        <v>0</v>
      </c>
      <c r="I1002" s="224"/>
      <c r="J1002" s="225"/>
      <c r="K1002" s="154">
        <f t="shared" si="1076"/>
        <v>0</v>
      </c>
      <c r="L1002" s="224"/>
      <c r="M1002" s="226"/>
      <c r="N1002" s="227"/>
      <c r="O1002" s="224"/>
      <c r="P1002" s="227"/>
      <c r="Q1002" s="148">
        <f t="shared" si="1077"/>
        <v>0</v>
      </c>
      <c r="R1002" s="227"/>
      <c r="S1002" s="227"/>
      <c r="T1002" s="149">
        <f t="shared" si="1088"/>
        <v>0</v>
      </c>
      <c r="U1002" s="216"/>
      <c r="V1002" s="224"/>
      <c r="W1002" s="227"/>
      <c r="X1002" s="148">
        <f t="shared" si="1078"/>
        <v>0</v>
      </c>
      <c r="Y1002" s="227"/>
      <c r="Z1002" s="227"/>
      <c r="AA1002" s="149">
        <f t="shared" si="1089"/>
        <v>0</v>
      </c>
      <c r="AB1002" s="216"/>
      <c r="AC1002" s="224"/>
      <c r="AD1002" s="227"/>
      <c r="AE1002" s="148">
        <f t="shared" si="1079"/>
        <v>0</v>
      </c>
      <c r="AF1002" s="227"/>
      <c r="AG1002" s="227"/>
      <c r="AH1002" s="149">
        <f t="shared" si="1090"/>
        <v>0</v>
      </c>
      <c r="AJ1002" s="217"/>
      <c r="AK1002" s="218"/>
      <c r="AL1002" s="219"/>
      <c r="AM1002" s="218"/>
      <c r="AN1002" s="219"/>
      <c r="AO1002" s="218"/>
      <c r="AP1002" s="219"/>
      <c r="AQ1002" s="218"/>
      <c r="AR1002" s="219"/>
      <c r="AS1002" s="218"/>
      <c r="AT1002" s="219"/>
      <c r="AU1002" s="218"/>
      <c r="AV1002" s="81">
        <f t="shared" si="1080"/>
        <v>0</v>
      </c>
      <c r="AW1002" s="80">
        <f t="shared" si="1081"/>
        <v>0</v>
      </c>
      <c r="AX1002" s="210"/>
      <c r="AY1002" s="79">
        <f t="shared" si="1082"/>
        <v>0</v>
      </c>
      <c r="AZ1002" s="80">
        <f t="shared" si="1083"/>
        <v>0</v>
      </c>
      <c r="BA1002" s="81">
        <f t="shared" si="1084"/>
        <v>0</v>
      </c>
      <c r="BB1002" s="80">
        <f t="shared" si="1085"/>
        <v>0</v>
      </c>
      <c r="BC1002" s="80">
        <f t="shared" si="1086"/>
        <v>0</v>
      </c>
      <c r="BD1002" s="86">
        <f t="shared" si="1087"/>
        <v>0</v>
      </c>
    </row>
    <row r="1003" spans="2:56" x14ac:dyDescent="0.3">
      <c r="B1003" s="237" t="s">
        <v>206</v>
      </c>
      <c r="C1003" s="224"/>
      <c r="D1003" s="225"/>
      <c r="E1003" s="154">
        <f t="shared" si="1074"/>
        <v>0</v>
      </c>
      <c r="F1003" s="224"/>
      <c r="G1003" s="225"/>
      <c r="H1003" s="154">
        <f t="shared" si="1075"/>
        <v>0</v>
      </c>
      <c r="I1003" s="224"/>
      <c r="J1003" s="225"/>
      <c r="K1003" s="154">
        <f t="shared" si="1076"/>
        <v>0</v>
      </c>
      <c r="L1003" s="224"/>
      <c r="M1003" s="226"/>
      <c r="N1003" s="227"/>
      <c r="O1003" s="224"/>
      <c r="P1003" s="227"/>
      <c r="Q1003" s="148">
        <f t="shared" si="1077"/>
        <v>0</v>
      </c>
      <c r="R1003" s="227"/>
      <c r="S1003" s="227"/>
      <c r="T1003" s="149">
        <f t="shared" si="1088"/>
        <v>0</v>
      </c>
      <c r="U1003" s="216"/>
      <c r="V1003" s="224"/>
      <c r="W1003" s="227"/>
      <c r="X1003" s="148">
        <f t="shared" si="1078"/>
        <v>0</v>
      </c>
      <c r="Y1003" s="227"/>
      <c r="Z1003" s="227"/>
      <c r="AA1003" s="149">
        <f t="shared" si="1089"/>
        <v>0</v>
      </c>
      <c r="AB1003" s="216"/>
      <c r="AC1003" s="224"/>
      <c r="AD1003" s="227"/>
      <c r="AE1003" s="148">
        <f t="shared" si="1079"/>
        <v>0</v>
      </c>
      <c r="AF1003" s="227"/>
      <c r="AG1003" s="227"/>
      <c r="AH1003" s="149">
        <f t="shared" si="1090"/>
        <v>0</v>
      </c>
      <c r="AJ1003" s="217"/>
      <c r="AK1003" s="218"/>
      <c r="AL1003" s="219"/>
      <c r="AM1003" s="218"/>
      <c r="AN1003" s="219"/>
      <c r="AO1003" s="218"/>
      <c r="AP1003" s="219"/>
      <c r="AQ1003" s="218"/>
      <c r="AR1003" s="219"/>
      <c r="AS1003" s="218"/>
      <c r="AT1003" s="219"/>
      <c r="AU1003" s="218"/>
      <c r="AV1003" s="81">
        <f t="shared" si="1080"/>
        <v>0</v>
      </c>
      <c r="AW1003" s="80">
        <f t="shared" si="1081"/>
        <v>0</v>
      </c>
      <c r="AX1003" s="210"/>
      <c r="AY1003" s="79">
        <f t="shared" si="1082"/>
        <v>0</v>
      </c>
      <c r="AZ1003" s="80">
        <f t="shared" si="1083"/>
        <v>0</v>
      </c>
      <c r="BA1003" s="81">
        <f t="shared" si="1084"/>
        <v>0</v>
      </c>
      <c r="BB1003" s="80">
        <f t="shared" si="1085"/>
        <v>0</v>
      </c>
      <c r="BC1003" s="80">
        <f t="shared" si="1086"/>
        <v>0</v>
      </c>
      <c r="BD1003" s="86">
        <f t="shared" si="1087"/>
        <v>0</v>
      </c>
    </row>
    <row r="1004" spans="2:56" x14ac:dyDescent="0.3">
      <c r="B1004" s="222" t="s">
        <v>207</v>
      </c>
      <c r="C1004" s="78">
        <f>SUM(C1005)</f>
        <v>0</v>
      </c>
      <c r="D1004" s="79">
        <f>SUM(D1005)</f>
        <v>0</v>
      </c>
      <c r="E1004" s="69">
        <f t="shared" si="1074"/>
        <v>0</v>
      </c>
      <c r="F1004" s="78">
        <f>SUM(F1005)</f>
        <v>0</v>
      </c>
      <c r="G1004" s="79">
        <f>SUM(G1005)</f>
        <v>0</v>
      </c>
      <c r="H1004" s="69">
        <f t="shared" si="1075"/>
        <v>0</v>
      </c>
      <c r="I1004" s="78">
        <f>SUM(I1005)</f>
        <v>0</v>
      </c>
      <c r="J1004" s="79">
        <f>SUM(J1005)</f>
        <v>0</v>
      </c>
      <c r="K1004" s="69">
        <f t="shared" si="1076"/>
        <v>0</v>
      </c>
      <c r="L1004" s="78">
        <f>SUM(L1005)</f>
        <v>0</v>
      </c>
      <c r="M1004" s="80">
        <f>SUM(M1005)</f>
        <v>0</v>
      </c>
      <c r="N1004" s="81">
        <f>SUM(N1005)</f>
        <v>0</v>
      </c>
      <c r="O1004" s="78">
        <f>SUM(O1005)</f>
        <v>0</v>
      </c>
      <c r="P1004" s="81">
        <f>SUM(P1005)</f>
        <v>0</v>
      </c>
      <c r="Q1004" s="168">
        <f t="shared" si="1077"/>
        <v>0</v>
      </c>
      <c r="R1004" s="82">
        <f>SUM(R1005)</f>
        <v>0</v>
      </c>
      <c r="S1004" s="82">
        <f>SUM(S1005)</f>
        <v>0</v>
      </c>
      <c r="T1004" s="169">
        <f t="shared" si="1088"/>
        <v>0</v>
      </c>
      <c r="U1004" s="231"/>
      <c r="V1004" s="78">
        <f>SUM(V1005)</f>
        <v>0</v>
      </c>
      <c r="W1004" s="81">
        <f>SUM(W1005)</f>
        <v>0</v>
      </c>
      <c r="X1004" s="168">
        <f t="shared" si="1078"/>
        <v>0</v>
      </c>
      <c r="Y1004" s="82">
        <f>SUM(Y1005)</f>
        <v>0</v>
      </c>
      <c r="Z1004" s="82">
        <f>SUM(Z1005)</f>
        <v>0</v>
      </c>
      <c r="AA1004" s="169">
        <f t="shared" si="1089"/>
        <v>0</v>
      </c>
      <c r="AB1004" s="231"/>
      <c r="AC1004" s="78">
        <f>SUM(AC1005)</f>
        <v>0</v>
      </c>
      <c r="AD1004" s="81">
        <f>SUM(AD1005)</f>
        <v>0</v>
      </c>
      <c r="AE1004" s="168">
        <f t="shared" si="1079"/>
        <v>0</v>
      </c>
      <c r="AF1004" s="82">
        <f>SUM(AF1005)</f>
        <v>0</v>
      </c>
      <c r="AG1004" s="82">
        <f>SUM(AG1005)</f>
        <v>0</v>
      </c>
      <c r="AH1004" s="169">
        <f t="shared" si="1090"/>
        <v>0</v>
      </c>
      <c r="AJ1004" s="79">
        <f t="shared" ref="AJ1004:AU1004" si="1105">SUM(AJ1005)</f>
        <v>0</v>
      </c>
      <c r="AK1004" s="80">
        <f t="shared" si="1105"/>
        <v>0</v>
      </c>
      <c r="AL1004" s="81">
        <f t="shared" si="1105"/>
        <v>0</v>
      </c>
      <c r="AM1004" s="80">
        <f t="shared" si="1105"/>
        <v>0</v>
      </c>
      <c r="AN1004" s="81">
        <f t="shared" si="1105"/>
        <v>0</v>
      </c>
      <c r="AO1004" s="80">
        <f t="shared" si="1105"/>
        <v>0</v>
      </c>
      <c r="AP1004" s="81">
        <f t="shared" si="1105"/>
        <v>0</v>
      </c>
      <c r="AQ1004" s="80">
        <f t="shared" si="1105"/>
        <v>0</v>
      </c>
      <c r="AR1004" s="81">
        <f t="shared" si="1105"/>
        <v>0</v>
      </c>
      <c r="AS1004" s="80">
        <f t="shared" si="1105"/>
        <v>0</v>
      </c>
      <c r="AT1004" s="81">
        <f t="shared" si="1105"/>
        <v>0</v>
      </c>
      <c r="AU1004" s="80">
        <f t="shared" si="1105"/>
        <v>0</v>
      </c>
      <c r="AV1004" s="81">
        <f t="shared" si="1080"/>
        <v>0</v>
      </c>
      <c r="AW1004" s="80">
        <f t="shared" si="1081"/>
        <v>0</v>
      </c>
      <c r="AX1004" s="210"/>
      <c r="AY1004" s="79">
        <f t="shared" si="1082"/>
        <v>0</v>
      </c>
      <c r="AZ1004" s="80">
        <f t="shared" si="1083"/>
        <v>0</v>
      </c>
      <c r="BA1004" s="81">
        <f t="shared" si="1084"/>
        <v>0</v>
      </c>
      <c r="BB1004" s="80">
        <f t="shared" si="1085"/>
        <v>0</v>
      </c>
      <c r="BC1004" s="80">
        <f t="shared" si="1086"/>
        <v>0</v>
      </c>
      <c r="BD1004" s="86">
        <f t="shared" si="1087"/>
        <v>0</v>
      </c>
    </row>
    <row r="1005" spans="2:56" x14ac:dyDescent="0.3">
      <c r="B1005" s="237" t="s">
        <v>105</v>
      </c>
      <c r="C1005" s="224"/>
      <c r="D1005" s="225"/>
      <c r="E1005" s="154">
        <f t="shared" si="1074"/>
        <v>0</v>
      </c>
      <c r="F1005" s="224"/>
      <c r="G1005" s="225"/>
      <c r="H1005" s="154">
        <f t="shared" si="1075"/>
        <v>0</v>
      </c>
      <c r="I1005" s="224"/>
      <c r="J1005" s="225"/>
      <c r="K1005" s="154">
        <f t="shared" si="1076"/>
        <v>0</v>
      </c>
      <c r="L1005" s="224"/>
      <c r="M1005" s="226"/>
      <c r="N1005" s="227"/>
      <c r="O1005" s="224"/>
      <c r="P1005" s="227"/>
      <c r="Q1005" s="148">
        <f t="shared" si="1077"/>
        <v>0</v>
      </c>
      <c r="R1005" s="227"/>
      <c r="S1005" s="227"/>
      <c r="T1005" s="149">
        <f t="shared" si="1088"/>
        <v>0</v>
      </c>
      <c r="U1005" s="216"/>
      <c r="V1005" s="224"/>
      <c r="W1005" s="227"/>
      <c r="X1005" s="148">
        <f t="shared" si="1078"/>
        <v>0</v>
      </c>
      <c r="Y1005" s="227"/>
      <c r="Z1005" s="227"/>
      <c r="AA1005" s="149">
        <f t="shared" si="1089"/>
        <v>0</v>
      </c>
      <c r="AB1005" s="216"/>
      <c r="AC1005" s="224"/>
      <c r="AD1005" s="227"/>
      <c r="AE1005" s="148">
        <f t="shared" si="1079"/>
        <v>0</v>
      </c>
      <c r="AF1005" s="227"/>
      <c r="AG1005" s="227"/>
      <c r="AH1005" s="149">
        <f t="shared" si="1090"/>
        <v>0</v>
      </c>
      <c r="AJ1005" s="217"/>
      <c r="AK1005" s="218"/>
      <c r="AL1005" s="219"/>
      <c r="AM1005" s="218"/>
      <c r="AN1005" s="219"/>
      <c r="AO1005" s="218"/>
      <c r="AP1005" s="219"/>
      <c r="AQ1005" s="218"/>
      <c r="AR1005" s="219"/>
      <c r="AS1005" s="218"/>
      <c r="AT1005" s="219"/>
      <c r="AU1005" s="218"/>
      <c r="AV1005" s="81">
        <f t="shared" si="1080"/>
        <v>0</v>
      </c>
      <c r="AW1005" s="80">
        <f t="shared" si="1081"/>
        <v>0</v>
      </c>
      <c r="AX1005" s="210"/>
      <c r="AY1005" s="79">
        <f t="shared" si="1082"/>
        <v>0</v>
      </c>
      <c r="AZ1005" s="80">
        <f t="shared" si="1083"/>
        <v>0</v>
      </c>
      <c r="BA1005" s="81">
        <f t="shared" si="1084"/>
        <v>0</v>
      </c>
      <c r="BB1005" s="80">
        <f t="shared" si="1085"/>
        <v>0</v>
      </c>
      <c r="BC1005" s="80">
        <f t="shared" si="1086"/>
        <v>0</v>
      </c>
      <c r="BD1005" s="86">
        <f t="shared" si="1087"/>
        <v>0</v>
      </c>
    </row>
    <row r="1006" spans="2:56" s="108" customFormat="1" x14ac:dyDescent="0.3">
      <c r="B1006" s="228" t="s">
        <v>208</v>
      </c>
      <c r="C1006" s="158">
        <f>SUM(C1007,C1013,C1026,C1027,C1028,C1029,C1030)</f>
        <v>0</v>
      </c>
      <c r="D1006" s="159">
        <f>SUM(D1007,D1013,D1026,D1027,D1028,D1029,D1030)</f>
        <v>0</v>
      </c>
      <c r="E1006" s="160">
        <f t="shared" si="1074"/>
        <v>0</v>
      </c>
      <c r="F1006" s="158">
        <f>SUM(F1007,F1013,F1026,F1027,F1028,F1029,F1030)</f>
        <v>0</v>
      </c>
      <c r="G1006" s="159">
        <f>SUM(G1007,G1013,G1026,G1027,G1028,G1029,G1030)</f>
        <v>0</v>
      </c>
      <c r="H1006" s="160">
        <f t="shared" si="1075"/>
        <v>0</v>
      </c>
      <c r="I1006" s="158">
        <f>SUM(I1007,I1013,I1026,I1027,I1028,I1029,I1030)</f>
        <v>0</v>
      </c>
      <c r="J1006" s="159">
        <f>SUM(J1007,J1013,J1026,J1027,J1028,J1029,J1030)</f>
        <v>0</v>
      </c>
      <c r="K1006" s="160">
        <f t="shared" si="1076"/>
        <v>0</v>
      </c>
      <c r="L1006" s="158">
        <f>SUM(L1007,L1013,L1026,L1027,L1028,L1029,L1030)</f>
        <v>0</v>
      </c>
      <c r="M1006" s="161">
        <f>SUM(M1007,M1013,M1026,M1027,M1028,M1029,M1030)</f>
        <v>0</v>
      </c>
      <c r="N1006" s="162">
        <f>SUM(N1007,N1013,N1026,N1027,N1028,N1029,N1030)</f>
        <v>0</v>
      </c>
      <c r="O1006" s="158">
        <f>SUM(O1007,O1013,O1026,O1027,O1028,O1029,O1030)</f>
        <v>0</v>
      </c>
      <c r="P1006" s="162">
        <f>SUM(P1007,P1013,P1026,P1027,P1028,P1029,P1030)</f>
        <v>0</v>
      </c>
      <c r="Q1006" s="163">
        <f t="shared" si="1077"/>
        <v>0</v>
      </c>
      <c r="R1006" s="164">
        <f>SUM(R1007,R1013,R1026,R1027,R1028,R1029,R1030)</f>
        <v>0</v>
      </c>
      <c r="S1006" s="164">
        <f>SUM(S1007,S1013,S1026,S1027,S1028,S1029,S1030)</f>
        <v>0</v>
      </c>
      <c r="T1006" s="165">
        <f t="shared" si="1088"/>
        <v>0</v>
      </c>
      <c r="U1006" s="229"/>
      <c r="V1006" s="158">
        <f>SUM(V1007,V1013,V1026,V1027,V1028,V1029,V1030)</f>
        <v>0</v>
      </c>
      <c r="W1006" s="162">
        <f>SUM(W1007,W1013,W1026,W1027,W1028,W1029,W1030)</f>
        <v>0</v>
      </c>
      <c r="X1006" s="163">
        <f t="shared" si="1078"/>
        <v>0</v>
      </c>
      <c r="Y1006" s="164">
        <f>SUM(Y1007,Y1013,Y1026,Y1027,Y1028,Y1029,Y1030)</f>
        <v>0</v>
      </c>
      <c r="Z1006" s="164">
        <f>SUM(Z1007,Z1013,Z1026,Z1027,Z1028,Z1029,Z1030)</f>
        <v>0</v>
      </c>
      <c r="AA1006" s="165">
        <f t="shared" si="1089"/>
        <v>0</v>
      </c>
      <c r="AB1006" s="229"/>
      <c r="AC1006" s="158">
        <f>SUM(AC1007,AC1013,AC1026,AC1027,AC1028,AC1029,AC1030)</f>
        <v>0</v>
      </c>
      <c r="AD1006" s="162">
        <f>SUM(AD1007,AD1013,AD1026,AD1027,AD1028,AD1029,AD1030)</f>
        <v>0</v>
      </c>
      <c r="AE1006" s="163">
        <f t="shared" si="1079"/>
        <v>0</v>
      </c>
      <c r="AF1006" s="164">
        <f>SUM(AF1007,AF1013,AF1026,AF1027,AF1028,AF1029,AF1030)</f>
        <v>0</v>
      </c>
      <c r="AG1006" s="164">
        <f>SUM(AG1007,AG1013,AG1026,AG1027,AG1028,AG1029,AG1030)</f>
        <v>0</v>
      </c>
      <c r="AH1006" s="165">
        <f t="shared" si="1090"/>
        <v>0</v>
      </c>
      <c r="AJ1006" s="159">
        <f t="shared" ref="AJ1006:AU1006" si="1106">SUM(AJ1007,AJ1013,AJ1026,AJ1027,AJ1028,AJ1029,AJ1030)</f>
        <v>0</v>
      </c>
      <c r="AK1006" s="161">
        <f t="shared" si="1106"/>
        <v>0</v>
      </c>
      <c r="AL1006" s="162">
        <f t="shared" si="1106"/>
        <v>0</v>
      </c>
      <c r="AM1006" s="161">
        <f t="shared" si="1106"/>
        <v>0</v>
      </c>
      <c r="AN1006" s="162">
        <f t="shared" si="1106"/>
        <v>0</v>
      </c>
      <c r="AO1006" s="161">
        <f t="shared" si="1106"/>
        <v>0</v>
      </c>
      <c r="AP1006" s="162">
        <f t="shared" si="1106"/>
        <v>0</v>
      </c>
      <c r="AQ1006" s="161">
        <f t="shared" si="1106"/>
        <v>0</v>
      </c>
      <c r="AR1006" s="162">
        <f t="shared" si="1106"/>
        <v>0</v>
      </c>
      <c r="AS1006" s="161">
        <f t="shared" si="1106"/>
        <v>0</v>
      </c>
      <c r="AT1006" s="162">
        <f t="shared" si="1106"/>
        <v>0</v>
      </c>
      <c r="AU1006" s="161">
        <f t="shared" si="1106"/>
        <v>0</v>
      </c>
      <c r="AV1006" s="162">
        <f t="shared" si="1080"/>
        <v>0</v>
      </c>
      <c r="AW1006" s="161">
        <f t="shared" si="1081"/>
        <v>0</v>
      </c>
      <c r="AX1006" s="230"/>
      <c r="AY1006" s="159">
        <f t="shared" si="1082"/>
        <v>0</v>
      </c>
      <c r="AZ1006" s="161">
        <f t="shared" si="1083"/>
        <v>0</v>
      </c>
      <c r="BA1006" s="162">
        <f t="shared" si="1084"/>
        <v>0</v>
      </c>
      <c r="BB1006" s="161">
        <f t="shared" si="1085"/>
        <v>0</v>
      </c>
      <c r="BC1006" s="161">
        <f t="shared" si="1086"/>
        <v>0</v>
      </c>
      <c r="BD1006" s="167">
        <f t="shared" si="1087"/>
        <v>0</v>
      </c>
    </row>
    <row r="1007" spans="2:56" x14ac:dyDescent="0.3">
      <c r="B1007" s="221" t="s">
        <v>209</v>
      </c>
      <c r="C1007" s="89">
        <f>SUM(C1008,C1011)</f>
        <v>0</v>
      </c>
      <c r="D1007" s="90">
        <f>SUM(D1008,D1011)</f>
        <v>0</v>
      </c>
      <c r="E1007" s="91">
        <f t="shared" si="1074"/>
        <v>0</v>
      </c>
      <c r="F1007" s="89">
        <f>SUM(F1008,F1011)</f>
        <v>0</v>
      </c>
      <c r="G1007" s="90">
        <f>SUM(G1008,G1011)</f>
        <v>0</v>
      </c>
      <c r="H1007" s="91">
        <f t="shared" si="1075"/>
        <v>0</v>
      </c>
      <c r="I1007" s="89">
        <f>SUM(I1008,I1011)</f>
        <v>0</v>
      </c>
      <c r="J1007" s="90">
        <f>SUM(J1008,J1011)</f>
        <v>0</v>
      </c>
      <c r="K1007" s="91">
        <f t="shared" si="1076"/>
        <v>0</v>
      </c>
      <c r="L1007" s="89">
        <f>SUM(L1008,L1011)</f>
        <v>0</v>
      </c>
      <c r="M1007" s="92">
        <f>SUM(M1008,M1011)</f>
        <v>0</v>
      </c>
      <c r="N1007" s="93">
        <f>SUM(N1008,N1011)</f>
        <v>0</v>
      </c>
      <c r="O1007" s="89">
        <f>SUM(O1008,O1011)</f>
        <v>0</v>
      </c>
      <c r="P1007" s="93">
        <f>SUM(P1008,P1011)</f>
        <v>0</v>
      </c>
      <c r="Q1007" s="171">
        <f t="shared" si="1077"/>
        <v>0</v>
      </c>
      <c r="R1007" s="94">
        <f>SUM(R1008,R1011)</f>
        <v>0</v>
      </c>
      <c r="S1007" s="94">
        <f>SUM(S1008,S1011)</f>
        <v>0</v>
      </c>
      <c r="T1007" s="172">
        <f t="shared" si="1088"/>
        <v>0</v>
      </c>
      <c r="U1007" s="231"/>
      <c r="V1007" s="89">
        <f>SUM(V1008,V1011)</f>
        <v>0</v>
      </c>
      <c r="W1007" s="93">
        <f>SUM(W1008,W1011)</f>
        <v>0</v>
      </c>
      <c r="X1007" s="171">
        <f t="shared" si="1078"/>
        <v>0</v>
      </c>
      <c r="Y1007" s="94">
        <f>SUM(Y1008,Y1011)</f>
        <v>0</v>
      </c>
      <c r="Z1007" s="94">
        <f>SUM(Z1008,Z1011)</f>
        <v>0</v>
      </c>
      <c r="AA1007" s="172">
        <f t="shared" si="1089"/>
        <v>0</v>
      </c>
      <c r="AB1007" s="231"/>
      <c r="AC1007" s="89">
        <f>SUM(AC1008,AC1011)</f>
        <v>0</v>
      </c>
      <c r="AD1007" s="93">
        <f>SUM(AD1008,AD1011)</f>
        <v>0</v>
      </c>
      <c r="AE1007" s="171">
        <f t="shared" si="1079"/>
        <v>0</v>
      </c>
      <c r="AF1007" s="94">
        <f>SUM(AF1008,AF1011)</f>
        <v>0</v>
      </c>
      <c r="AG1007" s="94">
        <f>SUM(AG1008,AG1011)</f>
        <v>0</v>
      </c>
      <c r="AH1007" s="172">
        <f t="shared" si="1090"/>
        <v>0</v>
      </c>
      <c r="AJ1007" s="90">
        <f t="shared" ref="AJ1007:AU1007" si="1107">SUM(AJ1008,AJ1011)</f>
        <v>0</v>
      </c>
      <c r="AK1007" s="92">
        <f t="shared" si="1107"/>
        <v>0</v>
      </c>
      <c r="AL1007" s="93">
        <f t="shared" si="1107"/>
        <v>0</v>
      </c>
      <c r="AM1007" s="92">
        <f t="shared" si="1107"/>
        <v>0</v>
      </c>
      <c r="AN1007" s="93">
        <f t="shared" si="1107"/>
        <v>0</v>
      </c>
      <c r="AO1007" s="92">
        <f t="shared" si="1107"/>
        <v>0</v>
      </c>
      <c r="AP1007" s="93">
        <f t="shared" si="1107"/>
        <v>0</v>
      </c>
      <c r="AQ1007" s="92">
        <f t="shared" si="1107"/>
        <v>0</v>
      </c>
      <c r="AR1007" s="93">
        <f t="shared" si="1107"/>
        <v>0</v>
      </c>
      <c r="AS1007" s="92">
        <f t="shared" si="1107"/>
        <v>0</v>
      </c>
      <c r="AT1007" s="93">
        <f t="shared" si="1107"/>
        <v>0</v>
      </c>
      <c r="AU1007" s="92">
        <f t="shared" si="1107"/>
        <v>0</v>
      </c>
      <c r="AV1007" s="93">
        <f t="shared" si="1080"/>
        <v>0</v>
      </c>
      <c r="AW1007" s="92">
        <f t="shared" si="1081"/>
        <v>0</v>
      </c>
      <c r="AX1007" s="210"/>
      <c r="AY1007" s="90">
        <f t="shared" si="1082"/>
        <v>0</v>
      </c>
      <c r="AZ1007" s="92">
        <f t="shared" si="1083"/>
        <v>0</v>
      </c>
      <c r="BA1007" s="93">
        <f t="shared" si="1084"/>
        <v>0</v>
      </c>
      <c r="BB1007" s="92">
        <f t="shared" si="1085"/>
        <v>0</v>
      </c>
      <c r="BC1007" s="92">
        <f t="shared" si="1086"/>
        <v>0</v>
      </c>
      <c r="BD1007" s="96">
        <f t="shared" si="1087"/>
        <v>0</v>
      </c>
    </row>
    <row r="1008" spans="2:56" x14ac:dyDescent="0.3">
      <c r="B1008" s="222" t="s">
        <v>210</v>
      </c>
      <c r="C1008" s="89">
        <f>SUM(C1009:C1010)</f>
        <v>0</v>
      </c>
      <c r="D1008" s="90">
        <f>SUM(D1009:D1010)</f>
        <v>0</v>
      </c>
      <c r="E1008" s="91">
        <f t="shared" si="1074"/>
        <v>0</v>
      </c>
      <c r="F1008" s="89">
        <f>SUM(F1009:F1010)</f>
        <v>0</v>
      </c>
      <c r="G1008" s="90">
        <f>SUM(G1009:G1010)</f>
        <v>0</v>
      </c>
      <c r="H1008" s="91">
        <f t="shared" si="1075"/>
        <v>0</v>
      </c>
      <c r="I1008" s="89">
        <f>SUM(I1009:I1010)</f>
        <v>0</v>
      </c>
      <c r="J1008" s="90">
        <f>SUM(J1009:J1010)</f>
        <v>0</v>
      </c>
      <c r="K1008" s="91">
        <f t="shared" si="1076"/>
        <v>0</v>
      </c>
      <c r="L1008" s="89">
        <f>SUM(L1009:L1010)</f>
        <v>0</v>
      </c>
      <c r="M1008" s="92">
        <f>SUM(M1009:M1010)</f>
        <v>0</v>
      </c>
      <c r="N1008" s="93">
        <f>SUM(N1009:N1010)</f>
        <v>0</v>
      </c>
      <c r="O1008" s="89">
        <f>SUM(O1009:O1010)</f>
        <v>0</v>
      </c>
      <c r="P1008" s="93">
        <f>SUM(P1009:P1010)</f>
        <v>0</v>
      </c>
      <c r="Q1008" s="171">
        <f t="shared" si="1077"/>
        <v>0</v>
      </c>
      <c r="R1008" s="94">
        <f>SUM(R1009:R1010)</f>
        <v>0</v>
      </c>
      <c r="S1008" s="94">
        <f>SUM(S1009:S1010)</f>
        <v>0</v>
      </c>
      <c r="T1008" s="172">
        <f t="shared" si="1088"/>
        <v>0</v>
      </c>
      <c r="U1008" s="231"/>
      <c r="V1008" s="89">
        <f>SUM(V1009:V1010)</f>
        <v>0</v>
      </c>
      <c r="W1008" s="93">
        <f>SUM(W1009:W1010)</f>
        <v>0</v>
      </c>
      <c r="X1008" s="171">
        <f t="shared" si="1078"/>
        <v>0</v>
      </c>
      <c r="Y1008" s="94">
        <f>SUM(Y1009:Y1010)</f>
        <v>0</v>
      </c>
      <c r="Z1008" s="94">
        <f>SUM(Z1009:Z1010)</f>
        <v>0</v>
      </c>
      <c r="AA1008" s="172">
        <f t="shared" si="1089"/>
        <v>0</v>
      </c>
      <c r="AB1008" s="231"/>
      <c r="AC1008" s="89">
        <f>SUM(AC1009:AC1010)</f>
        <v>0</v>
      </c>
      <c r="AD1008" s="93">
        <f>SUM(AD1009:AD1010)</f>
        <v>0</v>
      </c>
      <c r="AE1008" s="171">
        <f t="shared" si="1079"/>
        <v>0</v>
      </c>
      <c r="AF1008" s="94">
        <f>SUM(AF1009:AF1010)</f>
        <v>0</v>
      </c>
      <c r="AG1008" s="94">
        <f>SUM(AG1009:AG1010)</f>
        <v>0</v>
      </c>
      <c r="AH1008" s="172">
        <f t="shared" si="1090"/>
        <v>0</v>
      </c>
      <c r="AJ1008" s="90">
        <f t="shared" ref="AJ1008:AU1008" si="1108">SUM(AJ1009:AJ1010)</f>
        <v>0</v>
      </c>
      <c r="AK1008" s="92">
        <f t="shared" si="1108"/>
        <v>0</v>
      </c>
      <c r="AL1008" s="93">
        <f t="shared" si="1108"/>
        <v>0</v>
      </c>
      <c r="AM1008" s="92">
        <f t="shared" si="1108"/>
        <v>0</v>
      </c>
      <c r="AN1008" s="93">
        <f t="shared" si="1108"/>
        <v>0</v>
      </c>
      <c r="AO1008" s="92">
        <f t="shared" si="1108"/>
        <v>0</v>
      </c>
      <c r="AP1008" s="93">
        <f t="shared" si="1108"/>
        <v>0</v>
      </c>
      <c r="AQ1008" s="92">
        <f t="shared" si="1108"/>
        <v>0</v>
      </c>
      <c r="AR1008" s="93">
        <f t="shared" si="1108"/>
        <v>0</v>
      </c>
      <c r="AS1008" s="92">
        <f t="shared" si="1108"/>
        <v>0</v>
      </c>
      <c r="AT1008" s="93">
        <f t="shared" si="1108"/>
        <v>0</v>
      </c>
      <c r="AU1008" s="92">
        <f t="shared" si="1108"/>
        <v>0</v>
      </c>
      <c r="AV1008" s="93">
        <f t="shared" si="1080"/>
        <v>0</v>
      </c>
      <c r="AW1008" s="92">
        <f t="shared" si="1081"/>
        <v>0</v>
      </c>
      <c r="AX1008" s="210"/>
      <c r="AY1008" s="90">
        <f t="shared" si="1082"/>
        <v>0</v>
      </c>
      <c r="AZ1008" s="92">
        <f t="shared" si="1083"/>
        <v>0</v>
      </c>
      <c r="BA1008" s="93">
        <f t="shared" si="1084"/>
        <v>0</v>
      </c>
      <c r="BB1008" s="92">
        <f t="shared" si="1085"/>
        <v>0</v>
      </c>
      <c r="BC1008" s="92">
        <f t="shared" si="1086"/>
        <v>0</v>
      </c>
      <c r="BD1008" s="96">
        <f t="shared" si="1087"/>
        <v>0</v>
      </c>
    </row>
    <row r="1009" spans="2:56" x14ac:dyDescent="0.3">
      <c r="B1009" s="237" t="s">
        <v>211</v>
      </c>
      <c r="C1009" s="224"/>
      <c r="D1009" s="225"/>
      <c r="E1009" s="154">
        <f t="shared" si="1074"/>
        <v>0</v>
      </c>
      <c r="F1009" s="224"/>
      <c r="G1009" s="225"/>
      <c r="H1009" s="154">
        <f t="shared" si="1075"/>
        <v>0</v>
      </c>
      <c r="I1009" s="224"/>
      <c r="J1009" s="225"/>
      <c r="K1009" s="154">
        <f t="shared" si="1076"/>
        <v>0</v>
      </c>
      <c r="L1009" s="224"/>
      <c r="M1009" s="226"/>
      <c r="N1009" s="227"/>
      <c r="O1009" s="224"/>
      <c r="P1009" s="227"/>
      <c r="Q1009" s="148">
        <f t="shared" si="1077"/>
        <v>0</v>
      </c>
      <c r="R1009" s="227"/>
      <c r="S1009" s="227"/>
      <c r="T1009" s="149">
        <f t="shared" si="1088"/>
        <v>0</v>
      </c>
      <c r="U1009" s="216"/>
      <c r="V1009" s="224"/>
      <c r="W1009" s="227"/>
      <c r="X1009" s="148">
        <f t="shared" si="1078"/>
        <v>0</v>
      </c>
      <c r="Y1009" s="227"/>
      <c r="Z1009" s="227"/>
      <c r="AA1009" s="149">
        <f t="shared" si="1089"/>
        <v>0</v>
      </c>
      <c r="AB1009" s="216"/>
      <c r="AC1009" s="224"/>
      <c r="AD1009" s="227"/>
      <c r="AE1009" s="148">
        <f t="shared" si="1079"/>
        <v>0</v>
      </c>
      <c r="AF1009" s="227"/>
      <c r="AG1009" s="227"/>
      <c r="AH1009" s="149">
        <f t="shared" si="1090"/>
        <v>0</v>
      </c>
      <c r="AJ1009" s="217"/>
      <c r="AK1009" s="218"/>
      <c r="AL1009" s="219"/>
      <c r="AM1009" s="218"/>
      <c r="AN1009" s="219"/>
      <c r="AO1009" s="218"/>
      <c r="AP1009" s="219"/>
      <c r="AQ1009" s="218"/>
      <c r="AR1009" s="219"/>
      <c r="AS1009" s="218"/>
      <c r="AT1009" s="219"/>
      <c r="AU1009" s="218"/>
      <c r="AV1009" s="81">
        <f t="shared" si="1080"/>
        <v>0</v>
      </c>
      <c r="AW1009" s="80">
        <f t="shared" si="1081"/>
        <v>0</v>
      </c>
      <c r="AX1009" s="210"/>
      <c r="AY1009" s="79">
        <f t="shared" si="1082"/>
        <v>0</v>
      </c>
      <c r="AZ1009" s="80">
        <f t="shared" si="1083"/>
        <v>0</v>
      </c>
      <c r="BA1009" s="81">
        <f t="shared" si="1084"/>
        <v>0</v>
      </c>
      <c r="BB1009" s="80">
        <f t="shared" si="1085"/>
        <v>0</v>
      </c>
      <c r="BC1009" s="80">
        <f t="shared" si="1086"/>
        <v>0</v>
      </c>
      <c r="BD1009" s="86">
        <f t="shared" si="1087"/>
        <v>0</v>
      </c>
    </row>
    <row r="1010" spans="2:56" x14ac:dyDescent="0.3">
      <c r="B1010" s="237" t="s">
        <v>212</v>
      </c>
      <c r="C1010" s="224"/>
      <c r="D1010" s="225"/>
      <c r="E1010" s="154">
        <f t="shared" si="1074"/>
        <v>0</v>
      </c>
      <c r="F1010" s="224"/>
      <c r="G1010" s="225"/>
      <c r="H1010" s="154">
        <f t="shared" si="1075"/>
        <v>0</v>
      </c>
      <c r="I1010" s="224"/>
      <c r="J1010" s="225"/>
      <c r="K1010" s="154">
        <f t="shared" si="1076"/>
        <v>0</v>
      </c>
      <c r="L1010" s="224"/>
      <c r="M1010" s="226"/>
      <c r="N1010" s="227"/>
      <c r="O1010" s="224"/>
      <c r="P1010" s="227"/>
      <c r="Q1010" s="148">
        <f t="shared" si="1077"/>
        <v>0</v>
      </c>
      <c r="R1010" s="227"/>
      <c r="S1010" s="227"/>
      <c r="T1010" s="149">
        <f t="shared" si="1088"/>
        <v>0</v>
      </c>
      <c r="U1010" s="216"/>
      <c r="V1010" s="224"/>
      <c r="W1010" s="227"/>
      <c r="X1010" s="148">
        <f t="shared" si="1078"/>
        <v>0</v>
      </c>
      <c r="Y1010" s="227"/>
      <c r="Z1010" s="227"/>
      <c r="AA1010" s="149">
        <f t="shared" si="1089"/>
        <v>0</v>
      </c>
      <c r="AB1010" s="216"/>
      <c r="AC1010" s="224"/>
      <c r="AD1010" s="227"/>
      <c r="AE1010" s="148">
        <f t="shared" si="1079"/>
        <v>0</v>
      </c>
      <c r="AF1010" s="227"/>
      <c r="AG1010" s="227"/>
      <c r="AH1010" s="149">
        <f t="shared" si="1090"/>
        <v>0</v>
      </c>
      <c r="AJ1010" s="217"/>
      <c r="AK1010" s="218"/>
      <c r="AL1010" s="219"/>
      <c r="AM1010" s="218"/>
      <c r="AN1010" s="219"/>
      <c r="AO1010" s="218"/>
      <c r="AP1010" s="219"/>
      <c r="AQ1010" s="218"/>
      <c r="AR1010" s="219"/>
      <c r="AS1010" s="218"/>
      <c r="AT1010" s="219"/>
      <c r="AU1010" s="218"/>
      <c r="AV1010" s="81">
        <f t="shared" si="1080"/>
        <v>0</v>
      </c>
      <c r="AW1010" s="80">
        <f t="shared" si="1081"/>
        <v>0</v>
      </c>
      <c r="AX1010" s="210"/>
      <c r="AY1010" s="79">
        <f t="shared" si="1082"/>
        <v>0</v>
      </c>
      <c r="AZ1010" s="80">
        <f t="shared" si="1083"/>
        <v>0</v>
      </c>
      <c r="BA1010" s="81">
        <f t="shared" si="1084"/>
        <v>0</v>
      </c>
      <c r="BB1010" s="80">
        <f t="shared" si="1085"/>
        <v>0</v>
      </c>
      <c r="BC1010" s="80">
        <f t="shared" si="1086"/>
        <v>0</v>
      </c>
      <c r="BD1010" s="86">
        <f t="shared" si="1087"/>
        <v>0</v>
      </c>
    </row>
    <row r="1011" spans="2:56" x14ac:dyDescent="0.3">
      <c r="B1011" s="222" t="s">
        <v>213</v>
      </c>
      <c r="C1011" s="89">
        <f>SUM(C1012)</f>
        <v>0</v>
      </c>
      <c r="D1011" s="90">
        <f>SUM(D1012)</f>
        <v>0</v>
      </c>
      <c r="E1011" s="91">
        <f t="shared" si="1074"/>
        <v>0</v>
      </c>
      <c r="F1011" s="89">
        <f>SUM(F1012)</f>
        <v>0</v>
      </c>
      <c r="G1011" s="90">
        <f>SUM(G1012)</f>
        <v>0</v>
      </c>
      <c r="H1011" s="91">
        <f t="shared" si="1075"/>
        <v>0</v>
      </c>
      <c r="I1011" s="89">
        <f>SUM(I1012)</f>
        <v>0</v>
      </c>
      <c r="J1011" s="90">
        <f>SUM(J1012)</f>
        <v>0</v>
      </c>
      <c r="K1011" s="91">
        <f t="shared" si="1076"/>
        <v>0</v>
      </c>
      <c r="L1011" s="89">
        <f>SUM(L1012)</f>
        <v>0</v>
      </c>
      <c r="M1011" s="92">
        <f>SUM(M1012)</f>
        <v>0</v>
      </c>
      <c r="N1011" s="93">
        <f>SUM(N1012)</f>
        <v>0</v>
      </c>
      <c r="O1011" s="89">
        <f>SUM(O1012)</f>
        <v>0</v>
      </c>
      <c r="P1011" s="93">
        <f>SUM(P1012)</f>
        <v>0</v>
      </c>
      <c r="Q1011" s="171">
        <f t="shared" si="1077"/>
        <v>0</v>
      </c>
      <c r="R1011" s="94">
        <f>SUM(R1012)</f>
        <v>0</v>
      </c>
      <c r="S1011" s="94">
        <f>SUM(S1012)</f>
        <v>0</v>
      </c>
      <c r="T1011" s="172">
        <f t="shared" si="1088"/>
        <v>0</v>
      </c>
      <c r="U1011" s="231"/>
      <c r="V1011" s="89">
        <f>SUM(V1012)</f>
        <v>0</v>
      </c>
      <c r="W1011" s="93">
        <f>SUM(W1012)</f>
        <v>0</v>
      </c>
      <c r="X1011" s="171">
        <f t="shared" si="1078"/>
        <v>0</v>
      </c>
      <c r="Y1011" s="94">
        <f>SUM(Y1012)</f>
        <v>0</v>
      </c>
      <c r="Z1011" s="94">
        <f>SUM(Z1012)</f>
        <v>0</v>
      </c>
      <c r="AA1011" s="172">
        <f t="shared" si="1089"/>
        <v>0</v>
      </c>
      <c r="AB1011" s="231"/>
      <c r="AC1011" s="89">
        <f>SUM(AC1012)</f>
        <v>0</v>
      </c>
      <c r="AD1011" s="93">
        <f>SUM(AD1012)</f>
        <v>0</v>
      </c>
      <c r="AE1011" s="171">
        <f t="shared" si="1079"/>
        <v>0</v>
      </c>
      <c r="AF1011" s="94">
        <f>SUM(AF1012)</f>
        <v>0</v>
      </c>
      <c r="AG1011" s="94">
        <f>SUM(AG1012)</f>
        <v>0</v>
      </c>
      <c r="AH1011" s="172">
        <f t="shared" si="1090"/>
        <v>0</v>
      </c>
      <c r="AJ1011" s="90">
        <f t="shared" ref="AJ1011:AU1011" si="1109">SUM(AJ1012)</f>
        <v>0</v>
      </c>
      <c r="AK1011" s="92">
        <f t="shared" si="1109"/>
        <v>0</v>
      </c>
      <c r="AL1011" s="93">
        <f t="shared" si="1109"/>
        <v>0</v>
      </c>
      <c r="AM1011" s="92">
        <f t="shared" si="1109"/>
        <v>0</v>
      </c>
      <c r="AN1011" s="93">
        <f t="shared" si="1109"/>
        <v>0</v>
      </c>
      <c r="AO1011" s="92">
        <f t="shared" si="1109"/>
        <v>0</v>
      </c>
      <c r="AP1011" s="93">
        <f t="shared" si="1109"/>
        <v>0</v>
      </c>
      <c r="AQ1011" s="92">
        <f t="shared" si="1109"/>
        <v>0</v>
      </c>
      <c r="AR1011" s="93">
        <f t="shared" si="1109"/>
        <v>0</v>
      </c>
      <c r="AS1011" s="92">
        <f t="shared" si="1109"/>
        <v>0</v>
      </c>
      <c r="AT1011" s="93">
        <f t="shared" si="1109"/>
        <v>0</v>
      </c>
      <c r="AU1011" s="92">
        <f t="shared" si="1109"/>
        <v>0</v>
      </c>
      <c r="AV1011" s="93">
        <f t="shared" si="1080"/>
        <v>0</v>
      </c>
      <c r="AW1011" s="92">
        <f t="shared" si="1081"/>
        <v>0</v>
      </c>
      <c r="AX1011" s="210"/>
      <c r="AY1011" s="90">
        <f t="shared" si="1082"/>
        <v>0</v>
      </c>
      <c r="AZ1011" s="92">
        <f t="shared" si="1083"/>
        <v>0</v>
      </c>
      <c r="BA1011" s="93">
        <f t="shared" si="1084"/>
        <v>0</v>
      </c>
      <c r="BB1011" s="92">
        <f t="shared" si="1085"/>
        <v>0</v>
      </c>
      <c r="BC1011" s="92">
        <f t="shared" si="1086"/>
        <v>0</v>
      </c>
      <c r="BD1011" s="96">
        <f t="shared" si="1087"/>
        <v>0</v>
      </c>
    </row>
    <row r="1012" spans="2:56" x14ac:dyDescent="0.3">
      <c r="B1012" s="237" t="s">
        <v>105</v>
      </c>
      <c r="C1012" s="224"/>
      <c r="D1012" s="225"/>
      <c r="E1012" s="154">
        <f t="shared" si="1074"/>
        <v>0</v>
      </c>
      <c r="F1012" s="224"/>
      <c r="G1012" s="225"/>
      <c r="H1012" s="154">
        <f t="shared" si="1075"/>
        <v>0</v>
      </c>
      <c r="I1012" s="224"/>
      <c r="J1012" s="225"/>
      <c r="K1012" s="154">
        <f t="shared" si="1076"/>
        <v>0</v>
      </c>
      <c r="L1012" s="224"/>
      <c r="M1012" s="226"/>
      <c r="N1012" s="227"/>
      <c r="O1012" s="224"/>
      <c r="P1012" s="227"/>
      <c r="Q1012" s="148">
        <f t="shared" si="1077"/>
        <v>0</v>
      </c>
      <c r="R1012" s="227"/>
      <c r="S1012" s="227"/>
      <c r="T1012" s="149">
        <f t="shared" si="1088"/>
        <v>0</v>
      </c>
      <c r="U1012" s="216"/>
      <c r="V1012" s="224"/>
      <c r="W1012" s="227"/>
      <c r="X1012" s="148">
        <f t="shared" si="1078"/>
        <v>0</v>
      </c>
      <c r="Y1012" s="227"/>
      <c r="Z1012" s="227"/>
      <c r="AA1012" s="149">
        <f t="shared" si="1089"/>
        <v>0</v>
      </c>
      <c r="AB1012" s="216"/>
      <c r="AC1012" s="224"/>
      <c r="AD1012" s="227"/>
      <c r="AE1012" s="148">
        <f t="shared" si="1079"/>
        <v>0</v>
      </c>
      <c r="AF1012" s="227"/>
      <c r="AG1012" s="227"/>
      <c r="AH1012" s="149">
        <f t="shared" si="1090"/>
        <v>0</v>
      </c>
      <c r="AJ1012" s="217"/>
      <c r="AK1012" s="218"/>
      <c r="AL1012" s="219"/>
      <c r="AM1012" s="218"/>
      <c r="AN1012" s="219"/>
      <c r="AO1012" s="218"/>
      <c r="AP1012" s="219"/>
      <c r="AQ1012" s="218"/>
      <c r="AR1012" s="219"/>
      <c r="AS1012" s="218"/>
      <c r="AT1012" s="219"/>
      <c r="AU1012" s="218"/>
      <c r="AV1012" s="81">
        <f t="shared" si="1080"/>
        <v>0</v>
      </c>
      <c r="AW1012" s="80">
        <f t="shared" si="1081"/>
        <v>0</v>
      </c>
      <c r="AX1012" s="210"/>
      <c r="AY1012" s="79">
        <f t="shared" si="1082"/>
        <v>0</v>
      </c>
      <c r="AZ1012" s="80">
        <f t="shared" si="1083"/>
        <v>0</v>
      </c>
      <c r="BA1012" s="81">
        <f t="shared" si="1084"/>
        <v>0</v>
      </c>
      <c r="BB1012" s="80">
        <f t="shared" si="1085"/>
        <v>0</v>
      </c>
      <c r="BC1012" s="80">
        <f t="shared" si="1086"/>
        <v>0</v>
      </c>
      <c r="BD1012" s="86">
        <f t="shared" si="1087"/>
        <v>0</v>
      </c>
    </row>
    <row r="1013" spans="2:56" x14ac:dyDescent="0.3">
      <c r="B1013" s="221" t="s">
        <v>214</v>
      </c>
      <c r="C1013" s="89">
        <f>SUM(C1014,C1018)</f>
        <v>0</v>
      </c>
      <c r="D1013" s="90">
        <f>SUM(D1014,D1018)</f>
        <v>0</v>
      </c>
      <c r="E1013" s="91">
        <f t="shared" si="1074"/>
        <v>0</v>
      </c>
      <c r="F1013" s="89">
        <f>SUM(F1014,F1018)</f>
        <v>0</v>
      </c>
      <c r="G1013" s="90">
        <f>SUM(G1014,G1018)</f>
        <v>0</v>
      </c>
      <c r="H1013" s="91">
        <f t="shared" si="1075"/>
        <v>0</v>
      </c>
      <c r="I1013" s="89">
        <f>SUM(I1014,I1018)</f>
        <v>0</v>
      </c>
      <c r="J1013" s="90">
        <f>SUM(J1014,J1018)</f>
        <v>0</v>
      </c>
      <c r="K1013" s="91">
        <f t="shared" si="1076"/>
        <v>0</v>
      </c>
      <c r="L1013" s="89">
        <f>SUM(L1014,L1018)</f>
        <v>0</v>
      </c>
      <c r="M1013" s="92">
        <f>SUM(M1014,M1018)</f>
        <v>0</v>
      </c>
      <c r="N1013" s="93">
        <f>SUM(N1014,N1018)</f>
        <v>0</v>
      </c>
      <c r="O1013" s="89">
        <f>SUM(O1014,O1018)</f>
        <v>0</v>
      </c>
      <c r="P1013" s="93">
        <f>SUM(P1014,P1018)</f>
        <v>0</v>
      </c>
      <c r="Q1013" s="171">
        <f t="shared" si="1077"/>
        <v>0</v>
      </c>
      <c r="R1013" s="94">
        <f>SUM(R1014,R1018)</f>
        <v>0</v>
      </c>
      <c r="S1013" s="94">
        <f>SUM(S1014,S1018)</f>
        <v>0</v>
      </c>
      <c r="T1013" s="172">
        <f t="shared" si="1088"/>
        <v>0</v>
      </c>
      <c r="U1013" s="231"/>
      <c r="V1013" s="89">
        <f>SUM(V1014,V1018)</f>
        <v>0</v>
      </c>
      <c r="W1013" s="93">
        <f>SUM(W1014,W1018)</f>
        <v>0</v>
      </c>
      <c r="X1013" s="171">
        <f t="shared" si="1078"/>
        <v>0</v>
      </c>
      <c r="Y1013" s="94">
        <f>SUM(Y1014,Y1018)</f>
        <v>0</v>
      </c>
      <c r="Z1013" s="94">
        <f>SUM(Z1014,Z1018)</f>
        <v>0</v>
      </c>
      <c r="AA1013" s="172">
        <f t="shared" si="1089"/>
        <v>0</v>
      </c>
      <c r="AB1013" s="231"/>
      <c r="AC1013" s="89">
        <f>SUM(AC1014,AC1018)</f>
        <v>0</v>
      </c>
      <c r="AD1013" s="93">
        <f>SUM(AD1014,AD1018)</f>
        <v>0</v>
      </c>
      <c r="AE1013" s="171">
        <f t="shared" si="1079"/>
        <v>0</v>
      </c>
      <c r="AF1013" s="94">
        <f>SUM(AF1014,AF1018)</f>
        <v>0</v>
      </c>
      <c r="AG1013" s="94">
        <f>SUM(AG1014,AG1018)</f>
        <v>0</v>
      </c>
      <c r="AH1013" s="172">
        <f t="shared" si="1090"/>
        <v>0</v>
      </c>
      <c r="AJ1013" s="90">
        <f t="shared" ref="AJ1013:AU1013" si="1110">SUM(AJ1014,AJ1018)</f>
        <v>0</v>
      </c>
      <c r="AK1013" s="92">
        <f t="shared" si="1110"/>
        <v>0</v>
      </c>
      <c r="AL1013" s="93">
        <f t="shared" si="1110"/>
        <v>0</v>
      </c>
      <c r="AM1013" s="92">
        <f t="shared" si="1110"/>
        <v>0</v>
      </c>
      <c r="AN1013" s="93">
        <f t="shared" si="1110"/>
        <v>0</v>
      </c>
      <c r="AO1013" s="92">
        <f t="shared" si="1110"/>
        <v>0</v>
      </c>
      <c r="AP1013" s="93">
        <f t="shared" si="1110"/>
        <v>0</v>
      </c>
      <c r="AQ1013" s="92">
        <f t="shared" si="1110"/>
        <v>0</v>
      </c>
      <c r="AR1013" s="93">
        <f t="shared" si="1110"/>
        <v>0</v>
      </c>
      <c r="AS1013" s="92">
        <f t="shared" si="1110"/>
        <v>0</v>
      </c>
      <c r="AT1013" s="93">
        <f t="shared" si="1110"/>
        <v>0</v>
      </c>
      <c r="AU1013" s="92">
        <f t="shared" si="1110"/>
        <v>0</v>
      </c>
      <c r="AV1013" s="93">
        <f t="shared" si="1080"/>
        <v>0</v>
      </c>
      <c r="AW1013" s="92">
        <f t="shared" si="1081"/>
        <v>0</v>
      </c>
      <c r="AX1013" s="210"/>
      <c r="AY1013" s="90">
        <f t="shared" si="1082"/>
        <v>0</v>
      </c>
      <c r="AZ1013" s="92">
        <f t="shared" si="1083"/>
        <v>0</v>
      </c>
      <c r="BA1013" s="93">
        <f t="shared" si="1084"/>
        <v>0</v>
      </c>
      <c r="BB1013" s="92">
        <f t="shared" si="1085"/>
        <v>0</v>
      </c>
      <c r="BC1013" s="92">
        <f t="shared" si="1086"/>
        <v>0</v>
      </c>
      <c r="BD1013" s="96">
        <f t="shared" si="1087"/>
        <v>0</v>
      </c>
    </row>
    <row r="1014" spans="2:56" x14ac:dyDescent="0.3">
      <c r="B1014" s="222" t="s">
        <v>215</v>
      </c>
      <c r="C1014" s="89">
        <f>SUM(C1015:C1017)</f>
        <v>0</v>
      </c>
      <c r="D1014" s="90">
        <f>SUM(D1015:D1017)</f>
        <v>0</v>
      </c>
      <c r="E1014" s="91">
        <f t="shared" si="1074"/>
        <v>0</v>
      </c>
      <c r="F1014" s="89">
        <f>SUM(F1015:F1017)</f>
        <v>0</v>
      </c>
      <c r="G1014" s="90">
        <f>SUM(G1015:G1017)</f>
        <v>0</v>
      </c>
      <c r="H1014" s="91">
        <f t="shared" si="1075"/>
        <v>0</v>
      </c>
      <c r="I1014" s="89">
        <f>SUM(I1015:I1017)</f>
        <v>0</v>
      </c>
      <c r="J1014" s="90">
        <f>SUM(J1015:J1017)</f>
        <v>0</v>
      </c>
      <c r="K1014" s="91">
        <f t="shared" si="1076"/>
        <v>0</v>
      </c>
      <c r="L1014" s="89">
        <f>SUM(L1015:L1017)</f>
        <v>0</v>
      </c>
      <c r="M1014" s="92">
        <f>SUM(M1015:M1017)</f>
        <v>0</v>
      </c>
      <c r="N1014" s="93">
        <f>SUM(N1015:N1017)</f>
        <v>0</v>
      </c>
      <c r="O1014" s="89">
        <f>SUM(O1015:O1017)</f>
        <v>0</v>
      </c>
      <c r="P1014" s="93">
        <f>SUM(P1015:P1017)</f>
        <v>0</v>
      </c>
      <c r="Q1014" s="171">
        <f t="shared" si="1077"/>
        <v>0</v>
      </c>
      <c r="R1014" s="94">
        <f>SUM(R1015:R1017)</f>
        <v>0</v>
      </c>
      <c r="S1014" s="94">
        <f>SUM(S1015:S1017)</f>
        <v>0</v>
      </c>
      <c r="T1014" s="172">
        <f t="shared" si="1088"/>
        <v>0</v>
      </c>
      <c r="U1014" s="231"/>
      <c r="V1014" s="89">
        <f>SUM(V1015:V1017)</f>
        <v>0</v>
      </c>
      <c r="W1014" s="93">
        <f>SUM(W1015:W1017)</f>
        <v>0</v>
      </c>
      <c r="X1014" s="171">
        <f t="shared" si="1078"/>
        <v>0</v>
      </c>
      <c r="Y1014" s="94">
        <f>SUM(Y1015:Y1017)</f>
        <v>0</v>
      </c>
      <c r="Z1014" s="94">
        <f>SUM(Z1015:Z1017)</f>
        <v>0</v>
      </c>
      <c r="AA1014" s="172">
        <f t="shared" si="1089"/>
        <v>0</v>
      </c>
      <c r="AB1014" s="231"/>
      <c r="AC1014" s="89">
        <f>SUM(AC1015:AC1017)</f>
        <v>0</v>
      </c>
      <c r="AD1014" s="93">
        <f>SUM(AD1015:AD1017)</f>
        <v>0</v>
      </c>
      <c r="AE1014" s="171">
        <f t="shared" si="1079"/>
        <v>0</v>
      </c>
      <c r="AF1014" s="94">
        <f>SUM(AF1015:AF1017)</f>
        <v>0</v>
      </c>
      <c r="AG1014" s="94">
        <f>SUM(AG1015:AG1017)</f>
        <v>0</v>
      </c>
      <c r="AH1014" s="172">
        <f t="shared" si="1090"/>
        <v>0</v>
      </c>
      <c r="AJ1014" s="90">
        <f t="shared" ref="AJ1014:AU1014" si="1111">SUM(AJ1015:AJ1017)</f>
        <v>0</v>
      </c>
      <c r="AK1014" s="92">
        <f t="shared" si="1111"/>
        <v>0</v>
      </c>
      <c r="AL1014" s="93">
        <f t="shared" si="1111"/>
        <v>0</v>
      </c>
      <c r="AM1014" s="92">
        <f t="shared" si="1111"/>
        <v>0</v>
      </c>
      <c r="AN1014" s="93">
        <f t="shared" si="1111"/>
        <v>0</v>
      </c>
      <c r="AO1014" s="92">
        <f t="shared" si="1111"/>
        <v>0</v>
      </c>
      <c r="AP1014" s="93">
        <f t="shared" si="1111"/>
        <v>0</v>
      </c>
      <c r="AQ1014" s="92">
        <f t="shared" si="1111"/>
        <v>0</v>
      </c>
      <c r="AR1014" s="93">
        <f t="shared" si="1111"/>
        <v>0</v>
      </c>
      <c r="AS1014" s="92">
        <f t="shared" si="1111"/>
        <v>0</v>
      </c>
      <c r="AT1014" s="93">
        <f t="shared" si="1111"/>
        <v>0</v>
      </c>
      <c r="AU1014" s="92">
        <f t="shared" si="1111"/>
        <v>0</v>
      </c>
      <c r="AV1014" s="93">
        <f t="shared" si="1080"/>
        <v>0</v>
      </c>
      <c r="AW1014" s="92">
        <f t="shared" si="1081"/>
        <v>0</v>
      </c>
      <c r="AX1014" s="210"/>
      <c r="AY1014" s="90">
        <f t="shared" si="1082"/>
        <v>0</v>
      </c>
      <c r="AZ1014" s="92">
        <f t="shared" si="1083"/>
        <v>0</v>
      </c>
      <c r="BA1014" s="93">
        <f t="shared" si="1084"/>
        <v>0</v>
      </c>
      <c r="BB1014" s="92">
        <f t="shared" si="1085"/>
        <v>0</v>
      </c>
      <c r="BC1014" s="92">
        <f t="shared" si="1086"/>
        <v>0</v>
      </c>
      <c r="BD1014" s="96">
        <f t="shared" si="1087"/>
        <v>0</v>
      </c>
    </row>
    <row r="1015" spans="2:56" x14ac:dyDescent="0.3">
      <c r="B1015" s="237" t="s">
        <v>216</v>
      </c>
      <c r="C1015" s="224"/>
      <c r="D1015" s="225"/>
      <c r="E1015" s="154">
        <f t="shared" si="1074"/>
        <v>0</v>
      </c>
      <c r="F1015" s="224"/>
      <c r="G1015" s="225"/>
      <c r="H1015" s="154">
        <f t="shared" si="1075"/>
        <v>0</v>
      </c>
      <c r="I1015" s="224"/>
      <c r="J1015" s="225"/>
      <c r="K1015" s="154">
        <f t="shared" si="1076"/>
        <v>0</v>
      </c>
      <c r="L1015" s="224"/>
      <c r="M1015" s="226"/>
      <c r="N1015" s="227"/>
      <c r="O1015" s="224"/>
      <c r="P1015" s="227"/>
      <c r="Q1015" s="148">
        <f t="shared" si="1077"/>
        <v>0</v>
      </c>
      <c r="R1015" s="227"/>
      <c r="S1015" s="227"/>
      <c r="T1015" s="149">
        <f t="shared" si="1088"/>
        <v>0</v>
      </c>
      <c r="U1015" s="216"/>
      <c r="V1015" s="224"/>
      <c r="W1015" s="227"/>
      <c r="X1015" s="148">
        <f t="shared" si="1078"/>
        <v>0</v>
      </c>
      <c r="Y1015" s="227"/>
      <c r="Z1015" s="227"/>
      <c r="AA1015" s="149">
        <f t="shared" si="1089"/>
        <v>0</v>
      </c>
      <c r="AB1015" s="216"/>
      <c r="AC1015" s="224"/>
      <c r="AD1015" s="227"/>
      <c r="AE1015" s="148">
        <f t="shared" si="1079"/>
        <v>0</v>
      </c>
      <c r="AF1015" s="227"/>
      <c r="AG1015" s="227"/>
      <c r="AH1015" s="149">
        <f t="shared" si="1090"/>
        <v>0</v>
      </c>
      <c r="AJ1015" s="217"/>
      <c r="AK1015" s="218"/>
      <c r="AL1015" s="219"/>
      <c r="AM1015" s="218"/>
      <c r="AN1015" s="219"/>
      <c r="AO1015" s="218"/>
      <c r="AP1015" s="219"/>
      <c r="AQ1015" s="218"/>
      <c r="AR1015" s="219"/>
      <c r="AS1015" s="218"/>
      <c r="AT1015" s="219"/>
      <c r="AU1015" s="218"/>
      <c r="AV1015" s="81">
        <f t="shared" si="1080"/>
        <v>0</v>
      </c>
      <c r="AW1015" s="80">
        <f t="shared" si="1081"/>
        <v>0</v>
      </c>
      <c r="AX1015" s="210"/>
      <c r="AY1015" s="79">
        <f t="shared" si="1082"/>
        <v>0</v>
      </c>
      <c r="AZ1015" s="80">
        <f t="shared" si="1083"/>
        <v>0</v>
      </c>
      <c r="BA1015" s="81">
        <f t="shared" si="1084"/>
        <v>0</v>
      </c>
      <c r="BB1015" s="80">
        <f t="shared" si="1085"/>
        <v>0</v>
      </c>
      <c r="BC1015" s="80">
        <f t="shared" si="1086"/>
        <v>0</v>
      </c>
      <c r="BD1015" s="86">
        <f t="shared" si="1087"/>
        <v>0</v>
      </c>
    </row>
    <row r="1016" spans="2:56" x14ac:dyDescent="0.3">
      <c r="B1016" s="237" t="s">
        <v>217</v>
      </c>
      <c r="C1016" s="224"/>
      <c r="D1016" s="225"/>
      <c r="E1016" s="154">
        <f t="shared" si="1074"/>
        <v>0</v>
      </c>
      <c r="F1016" s="224"/>
      <c r="G1016" s="225"/>
      <c r="H1016" s="154">
        <f t="shared" si="1075"/>
        <v>0</v>
      </c>
      <c r="I1016" s="224"/>
      <c r="J1016" s="225"/>
      <c r="K1016" s="154">
        <f t="shared" si="1076"/>
        <v>0</v>
      </c>
      <c r="L1016" s="224"/>
      <c r="M1016" s="226"/>
      <c r="N1016" s="227"/>
      <c r="O1016" s="224"/>
      <c r="P1016" s="227"/>
      <c r="Q1016" s="148">
        <f t="shared" si="1077"/>
        <v>0</v>
      </c>
      <c r="R1016" s="227"/>
      <c r="S1016" s="227"/>
      <c r="T1016" s="149">
        <f t="shared" si="1088"/>
        <v>0</v>
      </c>
      <c r="U1016" s="216"/>
      <c r="V1016" s="224"/>
      <c r="W1016" s="227"/>
      <c r="X1016" s="148">
        <f t="shared" si="1078"/>
        <v>0</v>
      </c>
      <c r="Y1016" s="227"/>
      <c r="Z1016" s="227"/>
      <c r="AA1016" s="149">
        <f t="shared" si="1089"/>
        <v>0</v>
      </c>
      <c r="AB1016" s="216"/>
      <c r="AC1016" s="224"/>
      <c r="AD1016" s="227"/>
      <c r="AE1016" s="148">
        <f t="shared" si="1079"/>
        <v>0</v>
      </c>
      <c r="AF1016" s="227"/>
      <c r="AG1016" s="227"/>
      <c r="AH1016" s="149">
        <f t="shared" si="1090"/>
        <v>0</v>
      </c>
      <c r="AJ1016" s="217"/>
      <c r="AK1016" s="218"/>
      <c r="AL1016" s="219"/>
      <c r="AM1016" s="218"/>
      <c r="AN1016" s="219"/>
      <c r="AO1016" s="218"/>
      <c r="AP1016" s="219"/>
      <c r="AQ1016" s="218"/>
      <c r="AR1016" s="219"/>
      <c r="AS1016" s="218"/>
      <c r="AT1016" s="219"/>
      <c r="AU1016" s="218"/>
      <c r="AV1016" s="81">
        <f t="shared" si="1080"/>
        <v>0</v>
      </c>
      <c r="AW1016" s="80">
        <f t="shared" si="1081"/>
        <v>0</v>
      </c>
      <c r="AX1016" s="210"/>
      <c r="AY1016" s="79">
        <f t="shared" si="1082"/>
        <v>0</v>
      </c>
      <c r="AZ1016" s="80">
        <f t="shared" si="1083"/>
        <v>0</v>
      </c>
      <c r="BA1016" s="81">
        <f t="shared" si="1084"/>
        <v>0</v>
      </c>
      <c r="BB1016" s="80">
        <f t="shared" si="1085"/>
        <v>0</v>
      </c>
      <c r="BC1016" s="80">
        <f t="shared" si="1086"/>
        <v>0</v>
      </c>
      <c r="BD1016" s="86">
        <f t="shared" si="1087"/>
        <v>0</v>
      </c>
    </row>
    <row r="1017" spans="2:56" x14ac:dyDescent="0.3">
      <c r="B1017" s="237" t="s">
        <v>218</v>
      </c>
      <c r="C1017" s="224"/>
      <c r="D1017" s="225"/>
      <c r="E1017" s="154">
        <f t="shared" si="1074"/>
        <v>0</v>
      </c>
      <c r="F1017" s="224"/>
      <c r="G1017" s="225"/>
      <c r="H1017" s="154">
        <f t="shared" si="1075"/>
        <v>0</v>
      </c>
      <c r="I1017" s="224"/>
      <c r="J1017" s="225"/>
      <c r="K1017" s="154">
        <f t="shared" si="1076"/>
        <v>0</v>
      </c>
      <c r="L1017" s="224"/>
      <c r="M1017" s="226"/>
      <c r="N1017" s="227"/>
      <c r="O1017" s="224"/>
      <c r="P1017" s="227"/>
      <c r="Q1017" s="148">
        <f t="shared" si="1077"/>
        <v>0</v>
      </c>
      <c r="R1017" s="227"/>
      <c r="S1017" s="227"/>
      <c r="T1017" s="149">
        <f t="shared" si="1088"/>
        <v>0</v>
      </c>
      <c r="U1017" s="216"/>
      <c r="V1017" s="224"/>
      <c r="W1017" s="227"/>
      <c r="X1017" s="148">
        <f t="shared" si="1078"/>
        <v>0</v>
      </c>
      <c r="Y1017" s="227"/>
      <c r="Z1017" s="227"/>
      <c r="AA1017" s="149">
        <f t="shared" si="1089"/>
        <v>0</v>
      </c>
      <c r="AB1017" s="216"/>
      <c r="AC1017" s="224"/>
      <c r="AD1017" s="227"/>
      <c r="AE1017" s="148">
        <f t="shared" si="1079"/>
        <v>0</v>
      </c>
      <c r="AF1017" s="227"/>
      <c r="AG1017" s="227"/>
      <c r="AH1017" s="149">
        <f t="shared" si="1090"/>
        <v>0</v>
      </c>
      <c r="AJ1017" s="217"/>
      <c r="AK1017" s="218"/>
      <c r="AL1017" s="219"/>
      <c r="AM1017" s="218"/>
      <c r="AN1017" s="219"/>
      <c r="AO1017" s="218"/>
      <c r="AP1017" s="219"/>
      <c r="AQ1017" s="218"/>
      <c r="AR1017" s="219"/>
      <c r="AS1017" s="218"/>
      <c r="AT1017" s="219"/>
      <c r="AU1017" s="218"/>
      <c r="AV1017" s="81">
        <f t="shared" si="1080"/>
        <v>0</v>
      </c>
      <c r="AW1017" s="80">
        <f t="shared" si="1081"/>
        <v>0</v>
      </c>
      <c r="AX1017" s="210"/>
      <c r="AY1017" s="79">
        <f t="shared" si="1082"/>
        <v>0</v>
      </c>
      <c r="AZ1017" s="80">
        <f t="shared" si="1083"/>
        <v>0</v>
      </c>
      <c r="BA1017" s="81">
        <f t="shared" si="1084"/>
        <v>0</v>
      </c>
      <c r="BB1017" s="80">
        <f t="shared" si="1085"/>
        <v>0</v>
      </c>
      <c r="BC1017" s="80">
        <f t="shared" si="1086"/>
        <v>0</v>
      </c>
      <c r="BD1017" s="86">
        <f t="shared" si="1087"/>
        <v>0</v>
      </c>
    </row>
    <row r="1018" spans="2:56" x14ac:dyDescent="0.3">
      <c r="B1018" s="222" t="s">
        <v>219</v>
      </c>
      <c r="C1018" s="89">
        <f>SUM(C1019:C1025)</f>
        <v>0</v>
      </c>
      <c r="D1018" s="90">
        <f>SUM(D1019:D1025)</f>
        <v>0</v>
      </c>
      <c r="E1018" s="91">
        <f t="shared" si="1074"/>
        <v>0</v>
      </c>
      <c r="F1018" s="89">
        <f>SUM(F1019:F1025)</f>
        <v>0</v>
      </c>
      <c r="G1018" s="90">
        <f>SUM(G1019:G1025)</f>
        <v>0</v>
      </c>
      <c r="H1018" s="91">
        <f t="shared" si="1075"/>
        <v>0</v>
      </c>
      <c r="I1018" s="89">
        <f>SUM(I1019:I1025)</f>
        <v>0</v>
      </c>
      <c r="J1018" s="90">
        <f>SUM(J1019:J1025)</f>
        <v>0</v>
      </c>
      <c r="K1018" s="91">
        <f t="shared" si="1076"/>
        <v>0</v>
      </c>
      <c r="L1018" s="89">
        <f>SUM(L1019:L1025)</f>
        <v>0</v>
      </c>
      <c r="M1018" s="92">
        <f>SUM(M1019:M1025)</f>
        <v>0</v>
      </c>
      <c r="N1018" s="93">
        <f>SUM(N1019:N1025)</f>
        <v>0</v>
      </c>
      <c r="O1018" s="89">
        <f>SUM(O1019:O1025)</f>
        <v>0</v>
      </c>
      <c r="P1018" s="93">
        <f>SUM(P1019:P1025)</f>
        <v>0</v>
      </c>
      <c r="Q1018" s="171">
        <f t="shared" si="1077"/>
        <v>0</v>
      </c>
      <c r="R1018" s="94">
        <f>SUM(R1019:R1025)</f>
        <v>0</v>
      </c>
      <c r="S1018" s="94">
        <f>SUM(S1019:S1025)</f>
        <v>0</v>
      </c>
      <c r="T1018" s="172">
        <f t="shared" si="1088"/>
        <v>0</v>
      </c>
      <c r="U1018" s="231"/>
      <c r="V1018" s="89">
        <f>SUM(V1019:V1025)</f>
        <v>0</v>
      </c>
      <c r="W1018" s="93">
        <f>SUM(W1019:W1025)</f>
        <v>0</v>
      </c>
      <c r="X1018" s="171">
        <f t="shared" si="1078"/>
        <v>0</v>
      </c>
      <c r="Y1018" s="94">
        <f>SUM(Y1019:Y1025)</f>
        <v>0</v>
      </c>
      <c r="Z1018" s="94">
        <f>SUM(Z1019:Z1025)</f>
        <v>0</v>
      </c>
      <c r="AA1018" s="172">
        <f t="shared" si="1089"/>
        <v>0</v>
      </c>
      <c r="AB1018" s="231"/>
      <c r="AC1018" s="89">
        <f>SUM(AC1019:AC1025)</f>
        <v>0</v>
      </c>
      <c r="AD1018" s="93">
        <f>SUM(AD1019:AD1025)</f>
        <v>0</v>
      </c>
      <c r="AE1018" s="171">
        <f t="shared" si="1079"/>
        <v>0</v>
      </c>
      <c r="AF1018" s="94">
        <f>SUM(AF1019:AF1025)</f>
        <v>0</v>
      </c>
      <c r="AG1018" s="94">
        <f>SUM(AG1019:AG1025)</f>
        <v>0</v>
      </c>
      <c r="AH1018" s="172">
        <f t="shared" si="1090"/>
        <v>0</v>
      </c>
      <c r="AJ1018" s="90">
        <f t="shared" ref="AJ1018:AU1018" si="1112">SUM(AJ1019:AJ1025)</f>
        <v>0</v>
      </c>
      <c r="AK1018" s="92">
        <f t="shared" si="1112"/>
        <v>0</v>
      </c>
      <c r="AL1018" s="93">
        <f t="shared" si="1112"/>
        <v>0</v>
      </c>
      <c r="AM1018" s="92">
        <f t="shared" si="1112"/>
        <v>0</v>
      </c>
      <c r="AN1018" s="93">
        <f t="shared" si="1112"/>
        <v>0</v>
      </c>
      <c r="AO1018" s="92">
        <f t="shared" si="1112"/>
        <v>0</v>
      </c>
      <c r="AP1018" s="93">
        <f t="shared" si="1112"/>
        <v>0</v>
      </c>
      <c r="AQ1018" s="92">
        <f t="shared" si="1112"/>
        <v>0</v>
      </c>
      <c r="AR1018" s="93">
        <f t="shared" si="1112"/>
        <v>0</v>
      </c>
      <c r="AS1018" s="92">
        <f t="shared" si="1112"/>
        <v>0</v>
      </c>
      <c r="AT1018" s="93">
        <f t="shared" si="1112"/>
        <v>0</v>
      </c>
      <c r="AU1018" s="92">
        <f t="shared" si="1112"/>
        <v>0</v>
      </c>
      <c r="AV1018" s="93">
        <f t="shared" si="1080"/>
        <v>0</v>
      </c>
      <c r="AW1018" s="92">
        <f t="shared" si="1081"/>
        <v>0</v>
      </c>
      <c r="AX1018" s="210"/>
      <c r="AY1018" s="90">
        <f t="shared" si="1082"/>
        <v>0</v>
      </c>
      <c r="AZ1018" s="92">
        <f t="shared" si="1083"/>
        <v>0</v>
      </c>
      <c r="BA1018" s="93">
        <f t="shared" si="1084"/>
        <v>0</v>
      </c>
      <c r="BB1018" s="92">
        <f t="shared" si="1085"/>
        <v>0</v>
      </c>
      <c r="BC1018" s="92">
        <f t="shared" si="1086"/>
        <v>0</v>
      </c>
      <c r="BD1018" s="96">
        <f t="shared" si="1087"/>
        <v>0</v>
      </c>
    </row>
    <row r="1019" spans="2:56" x14ac:dyDescent="0.3">
      <c r="B1019" s="237" t="s">
        <v>220</v>
      </c>
      <c r="C1019" s="224"/>
      <c r="D1019" s="225"/>
      <c r="E1019" s="154">
        <f t="shared" si="1074"/>
        <v>0</v>
      </c>
      <c r="F1019" s="224"/>
      <c r="G1019" s="225"/>
      <c r="H1019" s="154">
        <f t="shared" si="1075"/>
        <v>0</v>
      </c>
      <c r="I1019" s="224"/>
      <c r="J1019" s="225"/>
      <c r="K1019" s="154">
        <f t="shared" si="1076"/>
        <v>0</v>
      </c>
      <c r="L1019" s="224"/>
      <c r="M1019" s="226"/>
      <c r="N1019" s="227"/>
      <c r="O1019" s="224"/>
      <c r="P1019" s="227"/>
      <c r="Q1019" s="148">
        <f t="shared" si="1077"/>
        <v>0</v>
      </c>
      <c r="R1019" s="227"/>
      <c r="S1019" s="227"/>
      <c r="T1019" s="149">
        <f t="shared" si="1088"/>
        <v>0</v>
      </c>
      <c r="U1019" s="216"/>
      <c r="V1019" s="224"/>
      <c r="W1019" s="227"/>
      <c r="X1019" s="148">
        <f t="shared" si="1078"/>
        <v>0</v>
      </c>
      <c r="Y1019" s="227"/>
      <c r="Z1019" s="227"/>
      <c r="AA1019" s="149">
        <f t="shared" si="1089"/>
        <v>0</v>
      </c>
      <c r="AB1019" s="216"/>
      <c r="AC1019" s="224"/>
      <c r="AD1019" s="227"/>
      <c r="AE1019" s="148">
        <f t="shared" si="1079"/>
        <v>0</v>
      </c>
      <c r="AF1019" s="227"/>
      <c r="AG1019" s="227"/>
      <c r="AH1019" s="149">
        <f t="shared" si="1090"/>
        <v>0</v>
      </c>
      <c r="AJ1019" s="217"/>
      <c r="AK1019" s="218"/>
      <c r="AL1019" s="219"/>
      <c r="AM1019" s="218"/>
      <c r="AN1019" s="219"/>
      <c r="AO1019" s="218"/>
      <c r="AP1019" s="219"/>
      <c r="AQ1019" s="218"/>
      <c r="AR1019" s="219"/>
      <c r="AS1019" s="218"/>
      <c r="AT1019" s="219"/>
      <c r="AU1019" s="218"/>
      <c r="AV1019" s="81">
        <f t="shared" si="1080"/>
        <v>0</v>
      </c>
      <c r="AW1019" s="80">
        <f t="shared" si="1081"/>
        <v>0</v>
      </c>
      <c r="AX1019" s="210"/>
      <c r="AY1019" s="79">
        <f t="shared" si="1082"/>
        <v>0</v>
      </c>
      <c r="AZ1019" s="80">
        <f t="shared" si="1083"/>
        <v>0</v>
      </c>
      <c r="BA1019" s="81">
        <f t="shared" si="1084"/>
        <v>0</v>
      </c>
      <c r="BB1019" s="80">
        <f t="shared" si="1085"/>
        <v>0</v>
      </c>
      <c r="BC1019" s="80">
        <f t="shared" si="1086"/>
        <v>0</v>
      </c>
      <c r="BD1019" s="86">
        <f t="shared" si="1087"/>
        <v>0</v>
      </c>
    </row>
    <row r="1020" spans="2:56" x14ac:dyDescent="0.3">
      <c r="B1020" s="237" t="s">
        <v>221</v>
      </c>
      <c r="C1020" s="224"/>
      <c r="D1020" s="225"/>
      <c r="E1020" s="154">
        <f t="shared" si="1074"/>
        <v>0</v>
      </c>
      <c r="F1020" s="224"/>
      <c r="G1020" s="225"/>
      <c r="H1020" s="154">
        <f t="shared" si="1075"/>
        <v>0</v>
      </c>
      <c r="I1020" s="224"/>
      <c r="J1020" s="225"/>
      <c r="K1020" s="154">
        <f t="shared" si="1076"/>
        <v>0</v>
      </c>
      <c r="L1020" s="224"/>
      <c r="M1020" s="226"/>
      <c r="N1020" s="227"/>
      <c r="O1020" s="224"/>
      <c r="P1020" s="227"/>
      <c r="Q1020" s="148">
        <f t="shared" si="1077"/>
        <v>0</v>
      </c>
      <c r="R1020" s="227"/>
      <c r="S1020" s="227"/>
      <c r="T1020" s="149">
        <f t="shared" si="1088"/>
        <v>0</v>
      </c>
      <c r="U1020" s="216"/>
      <c r="V1020" s="224"/>
      <c r="W1020" s="227"/>
      <c r="X1020" s="148">
        <f t="shared" si="1078"/>
        <v>0</v>
      </c>
      <c r="Y1020" s="227"/>
      <c r="Z1020" s="227"/>
      <c r="AA1020" s="149">
        <f t="shared" si="1089"/>
        <v>0</v>
      </c>
      <c r="AB1020" s="216"/>
      <c r="AC1020" s="224"/>
      <c r="AD1020" s="227"/>
      <c r="AE1020" s="148">
        <f t="shared" si="1079"/>
        <v>0</v>
      </c>
      <c r="AF1020" s="227"/>
      <c r="AG1020" s="227"/>
      <c r="AH1020" s="149">
        <f t="shared" si="1090"/>
        <v>0</v>
      </c>
      <c r="AJ1020" s="217"/>
      <c r="AK1020" s="218"/>
      <c r="AL1020" s="219"/>
      <c r="AM1020" s="218"/>
      <c r="AN1020" s="219"/>
      <c r="AO1020" s="218"/>
      <c r="AP1020" s="219"/>
      <c r="AQ1020" s="218"/>
      <c r="AR1020" s="219"/>
      <c r="AS1020" s="218"/>
      <c r="AT1020" s="219"/>
      <c r="AU1020" s="218"/>
      <c r="AV1020" s="81">
        <f t="shared" si="1080"/>
        <v>0</v>
      </c>
      <c r="AW1020" s="80">
        <f t="shared" si="1081"/>
        <v>0</v>
      </c>
      <c r="AX1020" s="210"/>
      <c r="AY1020" s="79">
        <f t="shared" si="1082"/>
        <v>0</v>
      </c>
      <c r="AZ1020" s="80">
        <f t="shared" si="1083"/>
        <v>0</v>
      </c>
      <c r="BA1020" s="81">
        <f t="shared" si="1084"/>
        <v>0</v>
      </c>
      <c r="BB1020" s="80">
        <f t="shared" si="1085"/>
        <v>0</v>
      </c>
      <c r="BC1020" s="80">
        <f t="shared" si="1086"/>
        <v>0</v>
      </c>
      <c r="BD1020" s="86">
        <f t="shared" si="1087"/>
        <v>0</v>
      </c>
    </row>
    <row r="1021" spans="2:56" x14ac:dyDescent="0.3">
      <c r="B1021" s="237" t="s">
        <v>222</v>
      </c>
      <c r="C1021" s="224"/>
      <c r="D1021" s="225"/>
      <c r="E1021" s="154">
        <f t="shared" si="1074"/>
        <v>0</v>
      </c>
      <c r="F1021" s="224"/>
      <c r="G1021" s="225"/>
      <c r="H1021" s="154">
        <f t="shared" si="1075"/>
        <v>0</v>
      </c>
      <c r="I1021" s="224"/>
      <c r="J1021" s="225"/>
      <c r="K1021" s="154">
        <f t="shared" si="1076"/>
        <v>0</v>
      </c>
      <c r="L1021" s="224"/>
      <c r="M1021" s="226"/>
      <c r="N1021" s="227"/>
      <c r="O1021" s="224"/>
      <c r="P1021" s="227"/>
      <c r="Q1021" s="148">
        <f t="shared" si="1077"/>
        <v>0</v>
      </c>
      <c r="R1021" s="227"/>
      <c r="S1021" s="227"/>
      <c r="T1021" s="149">
        <f t="shared" si="1088"/>
        <v>0</v>
      </c>
      <c r="U1021" s="216"/>
      <c r="V1021" s="224"/>
      <c r="W1021" s="227"/>
      <c r="X1021" s="148">
        <f t="shared" si="1078"/>
        <v>0</v>
      </c>
      <c r="Y1021" s="227"/>
      <c r="Z1021" s="227"/>
      <c r="AA1021" s="149">
        <f t="shared" si="1089"/>
        <v>0</v>
      </c>
      <c r="AB1021" s="216"/>
      <c r="AC1021" s="224"/>
      <c r="AD1021" s="227"/>
      <c r="AE1021" s="148">
        <f t="shared" si="1079"/>
        <v>0</v>
      </c>
      <c r="AF1021" s="227"/>
      <c r="AG1021" s="227"/>
      <c r="AH1021" s="149">
        <f t="shared" si="1090"/>
        <v>0</v>
      </c>
      <c r="AJ1021" s="217"/>
      <c r="AK1021" s="218"/>
      <c r="AL1021" s="219"/>
      <c r="AM1021" s="218"/>
      <c r="AN1021" s="219"/>
      <c r="AO1021" s="218"/>
      <c r="AP1021" s="219"/>
      <c r="AQ1021" s="218"/>
      <c r="AR1021" s="219"/>
      <c r="AS1021" s="218"/>
      <c r="AT1021" s="219"/>
      <c r="AU1021" s="218"/>
      <c r="AV1021" s="81">
        <f t="shared" si="1080"/>
        <v>0</v>
      </c>
      <c r="AW1021" s="80">
        <f t="shared" si="1081"/>
        <v>0</v>
      </c>
      <c r="AX1021" s="210"/>
      <c r="AY1021" s="79">
        <f t="shared" si="1082"/>
        <v>0</v>
      </c>
      <c r="AZ1021" s="80">
        <f t="shared" si="1083"/>
        <v>0</v>
      </c>
      <c r="BA1021" s="81">
        <f t="shared" si="1084"/>
        <v>0</v>
      </c>
      <c r="BB1021" s="80">
        <f t="shared" si="1085"/>
        <v>0</v>
      </c>
      <c r="BC1021" s="80">
        <f t="shared" si="1086"/>
        <v>0</v>
      </c>
      <c r="BD1021" s="86">
        <f t="shared" si="1087"/>
        <v>0</v>
      </c>
    </row>
    <row r="1022" spans="2:56" x14ac:dyDescent="0.3">
      <c r="B1022" s="237" t="s">
        <v>223</v>
      </c>
      <c r="C1022" s="224"/>
      <c r="D1022" s="225"/>
      <c r="E1022" s="154">
        <f t="shared" si="1074"/>
        <v>0</v>
      </c>
      <c r="F1022" s="224"/>
      <c r="G1022" s="225"/>
      <c r="H1022" s="154">
        <f t="shared" si="1075"/>
        <v>0</v>
      </c>
      <c r="I1022" s="224"/>
      <c r="J1022" s="225"/>
      <c r="K1022" s="154">
        <f t="shared" si="1076"/>
        <v>0</v>
      </c>
      <c r="L1022" s="224"/>
      <c r="M1022" s="226"/>
      <c r="N1022" s="227"/>
      <c r="O1022" s="224"/>
      <c r="P1022" s="227"/>
      <c r="Q1022" s="148">
        <f t="shared" si="1077"/>
        <v>0</v>
      </c>
      <c r="R1022" s="227"/>
      <c r="S1022" s="227"/>
      <c r="T1022" s="149">
        <f t="shared" si="1088"/>
        <v>0</v>
      </c>
      <c r="U1022" s="216"/>
      <c r="V1022" s="224"/>
      <c r="W1022" s="227"/>
      <c r="X1022" s="148">
        <f t="shared" si="1078"/>
        <v>0</v>
      </c>
      <c r="Y1022" s="227"/>
      <c r="Z1022" s="227"/>
      <c r="AA1022" s="149">
        <f t="shared" si="1089"/>
        <v>0</v>
      </c>
      <c r="AB1022" s="216"/>
      <c r="AC1022" s="224"/>
      <c r="AD1022" s="227"/>
      <c r="AE1022" s="148">
        <f t="shared" si="1079"/>
        <v>0</v>
      </c>
      <c r="AF1022" s="227"/>
      <c r="AG1022" s="227"/>
      <c r="AH1022" s="149">
        <f t="shared" si="1090"/>
        <v>0</v>
      </c>
      <c r="AJ1022" s="217"/>
      <c r="AK1022" s="218"/>
      <c r="AL1022" s="219"/>
      <c r="AM1022" s="218"/>
      <c r="AN1022" s="219"/>
      <c r="AO1022" s="218"/>
      <c r="AP1022" s="219"/>
      <c r="AQ1022" s="218"/>
      <c r="AR1022" s="219"/>
      <c r="AS1022" s="218"/>
      <c r="AT1022" s="219"/>
      <c r="AU1022" s="218"/>
      <c r="AV1022" s="81">
        <f t="shared" si="1080"/>
        <v>0</v>
      </c>
      <c r="AW1022" s="80">
        <f t="shared" si="1081"/>
        <v>0</v>
      </c>
      <c r="AX1022" s="210"/>
      <c r="AY1022" s="79">
        <f t="shared" si="1082"/>
        <v>0</v>
      </c>
      <c r="AZ1022" s="80">
        <f t="shared" si="1083"/>
        <v>0</v>
      </c>
      <c r="BA1022" s="81">
        <f t="shared" si="1084"/>
        <v>0</v>
      </c>
      <c r="BB1022" s="80">
        <f t="shared" si="1085"/>
        <v>0</v>
      </c>
      <c r="BC1022" s="80">
        <f t="shared" si="1086"/>
        <v>0</v>
      </c>
      <c r="BD1022" s="86">
        <f t="shared" si="1087"/>
        <v>0</v>
      </c>
    </row>
    <row r="1023" spans="2:56" x14ac:dyDescent="0.3">
      <c r="B1023" s="237" t="s">
        <v>224</v>
      </c>
      <c r="C1023" s="224"/>
      <c r="D1023" s="225"/>
      <c r="E1023" s="154">
        <f t="shared" si="1074"/>
        <v>0</v>
      </c>
      <c r="F1023" s="224"/>
      <c r="G1023" s="225"/>
      <c r="H1023" s="154">
        <f t="shared" si="1075"/>
        <v>0</v>
      </c>
      <c r="I1023" s="224"/>
      <c r="J1023" s="225"/>
      <c r="K1023" s="154">
        <f t="shared" si="1076"/>
        <v>0</v>
      </c>
      <c r="L1023" s="224"/>
      <c r="M1023" s="226"/>
      <c r="N1023" s="227"/>
      <c r="O1023" s="224"/>
      <c r="P1023" s="227"/>
      <c r="Q1023" s="148">
        <f t="shared" si="1077"/>
        <v>0</v>
      </c>
      <c r="R1023" s="227"/>
      <c r="S1023" s="227"/>
      <c r="T1023" s="149">
        <f t="shared" si="1088"/>
        <v>0</v>
      </c>
      <c r="U1023" s="216"/>
      <c r="V1023" s="224"/>
      <c r="W1023" s="227"/>
      <c r="X1023" s="148">
        <f t="shared" si="1078"/>
        <v>0</v>
      </c>
      <c r="Y1023" s="227"/>
      <c r="Z1023" s="227"/>
      <c r="AA1023" s="149">
        <f t="shared" si="1089"/>
        <v>0</v>
      </c>
      <c r="AB1023" s="216"/>
      <c r="AC1023" s="224"/>
      <c r="AD1023" s="227"/>
      <c r="AE1023" s="148">
        <f t="shared" si="1079"/>
        <v>0</v>
      </c>
      <c r="AF1023" s="227"/>
      <c r="AG1023" s="227"/>
      <c r="AH1023" s="149">
        <f t="shared" si="1090"/>
        <v>0</v>
      </c>
      <c r="AJ1023" s="217"/>
      <c r="AK1023" s="218"/>
      <c r="AL1023" s="219"/>
      <c r="AM1023" s="218"/>
      <c r="AN1023" s="219"/>
      <c r="AO1023" s="218"/>
      <c r="AP1023" s="219"/>
      <c r="AQ1023" s="218"/>
      <c r="AR1023" s="219"/>
      <c r="AS1023" s="218"/>
      <c r="AT1023" s="219"/>
      <c r="AU1023" s="218"/>
      <c r="AV1023" s="81">
        <f t="shared" si="1080"/>
        <v>0</v>
      </c>
      <c r="AW1023" s="80">
        <f t="shared" si="1081"/>
        <v>0</v>
      </c>
      <c r="AX1023" s="210"/>
      <c r="AY1023" s="79">
        <f t="shared" si="1082"/>
        <v>0</v>
      </c>
      <c r="AZ1023" s="80">
        <f t="shared" si="1083"/>
        <v>0</v>
      </c>
      <c r="BA1023" s="81">
        <f t="shared" si="1084"/>
        <v>0</v>
      </c>
      <c r="BB1023" s="80">
        <f t="shared" si="1085"/>
        <v>0</v>
      </c>
      <c r="BC1023" s="80">
        <f t="shared" si="1086"/>
        <v>0</v>
      </c>
      <c r="BD1023" s="86">
        <f t="shared" si="1087"/>
        <v>0</v>
      </c>
    </row>
    <row r="1024" spans="2:56" x14ac:dyDescent="0.3">
      <c r="B1024" s="237" t="s">
        <v>225</v>
      </c>
      <c r="C1024" s="224"/>
      <c r="D1024" s="225"/>
      <c r="E1024" s="154">
        <f t="shared" si="1074"/>
        <v>0</v>
      </c>
      <c r="F1024" s="224"/>
      <c r="G1024" s="225"/>
      <c r="H1024" s="154">
        <f t="shared" si="1075"/>
        <v>0</v>
      </c>
      <c r="I1024" s="224"/>
      <c r="J1024" s="225"/>
      <c r="K1024" s="154">
        <f t="shared" si="1076"/>
        <v>0</v>
      </c>
      <c r="L1024" s="224"/>
      <c r="M1024" s="226"/>
      <c r="N1024" s="227"/>
      <c r="O1024" s="224"/>
      <c r="P1024" s="227"/>
      <c r="Q1024" s="148">
        <f t="shared" si="1077"/>
        <v>0</v>
      </c>
      <c r="R1024" s="227"/>
      <c r="S1024" s="227"/>
      <c r="T1024" s="149">
        <f t="shared" si="1088"/>
        <v>0</v>
      </c>
      <c r="U1024" s="216"/>
      <c r="V1024" s="224"/>
      <c r="W1024" s="227"/>
      <c r="X1024" s="148">
        <f t="shared" si="1078"/>
        <v>0</v>
      </c>
      <c r="Y1024" s="227"/>
      <c r="Z1024" s="227"/>
      <c r="AA1024" s="149">
        <f t="shared" si="1089"/>
        <v>0</v>
      </c>
      <c r="AB1024" s="216"/>
      <c r="AC1024" s="224"/>
      <c r="AD1024" s="227"/>
      <c r="AE1024" s="148">
        <f t="shared" si="1079"/>
        <v>0</v>
      </c>
      <c r="AF1024" s="227"/>
      <c r="AG1024" s="227"/>
      <c r="AH1024" s="149">
        <f t="shared" si="1090"/>
        <v>0</v>
      </c>
      <c r="AJ1024" s="217"/>
      <c r="AK1024" s="218"/>
      <c r="AL1024" s="219"/>
      <c r="AM1024" s="218"/>
      <c r="AN1024" s="219"/>
      <c r="AO1024" s="218"/>
      <c r="AP1024" s="219"/>
      <c r="AQ1024" s="218"/>
      <c r="AR1024" s="219"/>
      <c r="AS1024" s="218"/>
      <c r="AT1024" s="219"/>
      <c r="AU1024" s="218"/>
      <c r="AV1024" s="81">
        <f t="shared" si="1080"/>
        <v>0</v>
      </c>
      <c r="AW1024" s="80">
        <f t="shared" si="1081"/>
        <v>0</v>
      </c>
      <c r="AX1024" s="210"/>
      <c r="AY1024" s="79">
        <f t="shared" si="1082"/>
        <v>0</v>
      </c>
      <c r="AZ1024" s="80">
        <f t="shared" si="1083"/>
        <v>0</v>
      </c>
      <c r="BA1024" s="81">
        <f t="shared" si="1084"/>
        <v>0</v>
      </c>
      <c r="BB1024" s="80">
        <f t="shared" si="1085"/>
        <v>0</v>
      </c>
      <c r="BC1024" s="80">
        <f t="shared" si="1086"/>
        <v>0</v>
      </c>
      <c r="BD1024" s="86">
        <f t="shared" si="1087"/>
        <v>0</v>
      </c>
    </row>
    <row r="1025" spans="2:56" x14ac:dyDescent="0.3">
      <c r="B1025" s="237" t="s">
        <v>226</v>
      </c>
      <c r="C1025" s="224"/>
      <c r="D1025" s="225"/>
      <c r="E1025" s="154">
        <f t="shared" ref="E1025:E1030" si="1113">IFERROR(D1025/C1025,0)</f>
        <v>0</v>
      </c>
      <c r="F1025" s="224"/>
      <c r="G1025" s="225"/>
      <c r="H1025" s="154">
        <f t="shared" ref="H1025:H1030" si="1114">IFERROR(G1025/F1025,0)</f>
        <v>0</v>
      </c>
      <c r="I1025" s="224"/>
      <c r="J1025" s="225"/>
      <c r="K1025" s="154">
        <f t="shared" ref="K1025:K1030" si="1115">IFERROR(J1025/I1025,0)</f>
        <v>0</v>
      </c>
      <c r="L1025" s="224"/>
      <c r="M1025" s="226"/>
      <c r="N1025" s="227"/>
      <c r="O1025" s="224"/>
      <c r="P1025" s="227"/>
      <c r="Q1025" s="148">
        <f t="shared" ref="Q1025:Q1035" si="1116">SUM(O1025:P1025)</f>
        <v>0</v>
      </c>
      <c r="R1025" s="227"/>
      <c r="S1025" s="227"/>
      <c r="T1025" s="149">
        <f t="shared" si="1088"/>
        <v>0</v>
      </c>
      <c r="U1025" s="216"/>
      <c r="V1025" s="224"/>
      <c r="W1025" s="227"/>
      <c r="X1025" s="148">
        <f t="shared" ref="X1025:X1035" si="1117">SUM(V1025:W1025)</f>
        <v>0</v>
      </c>
      <c r="Y1025" s="227"/>
      <c r="Z1025" s="227"/>
      <c r="AA1025" s="149">
        <f t="shared" si="1089"/>
        <v>0</v>
      </c>
      <c r="AB1025" s="216"/>
      <c r="AC1025" s="224"/>
      <c r="AD1025" s="227"/>
      <c r="AE1025" s="148">
        <f t="shared" ref="AE1025:AE1035" si="1118">SUM(AC1025:AD1025)</f>
        <v>0</v>
      </c>
      <c r="AF1025" s="227"/>
      <c r="AG1025" s="227"/>
      <c r="AH1025" s="149">
        <f t="shared" si="1090"/>
        <v>0</v>
      </c>
      <c r="AJ1025" s="217"/>
      <c r="AK1025" s="218"/>
      <c r="AL1025" s="219"/>
      <c r="AM1025" s="218"/>
      <c r="AN1025" s="219"/>
      <c r="AO1025" s="218"/>
      <c r="AP1025" s="219"/>
      <c r="AQ1025" s="218"/>
      <c r="AR1025" s="219"/>
      <c r="AS1025" s="218"/>
      <c r="AT1025" s="219"/>
      <c r="AU1025" s="218"/>
      <c r="AV1025" s="81">
        <f t="shared" ref="AV1025:AV1035" si="1119">SUM(AJ1025:AU1025)</f>
        <v>0</v>
      </c>
      <c r="AW1025" s="80">
        <f t="shared" ref="AW1025:AW1030" si="1120">T1025-AV1025</f>
        <v>0</v>
      </c>
      <c r="AX1025" s="210"/>
      <c r="AY1025" s="79">
        <f t="shared" ref="AY1025:AY1030" si="1121">SUM(AJ1025:AL1025)</f>
        <v>0</v>
      </c>
      <c r="AZ1025" s="80">
        <f t="shared" ref="AZ1025:AZ1030" si="1122">SUM(AM1025:AO1025)</f>
        <v>0</v>
      </c>
      <c r="BA1025" s="81">
        <f t="shared" ref="BA1025:BA1030" si="1123">SUM(AP1025:AR1025)</f>
        <v>0</v>
      </c>
      <c r="BB1025" s="80">
        <f t="shared" ref="BB1025:BB1030" si="1124">SUM(AS1025:AU1025)</f>
        <v>0</v>
      </c>
      <c r="BC1025" s="80">
        <f t="shared" ref="BC1025:BC1035" si="1125">SUM(AY1025,AZ1025,BA1025,BB1025)</f>
        <v>0</v>
      </c>
      <c r="BD1025" s="86">
        <f t="shared" ref="BD1025:BD1030" si="1126">T1025-BC1025</f>
        <v>0</v>
      </c>
    </row>
    <row r="1026" spans="2:56" x14ac:dyDescent="0.3">
      <c r="B1026" s="221" t="s">
        <v>227</v>
      </c>
      <c r="C1026" s="238"/>
      <c r="D1026" s="239"/>
      <c r="E1026" s="91">
        <f t="shared" si="1113"/>
        <v>0</v>
      </c>
      <c r="F1026" s="238"/>
      <c r="G1026" s="239"/>
      <c r="H1026" s="91">
        <f t="shared" si="1114"/>
        <v>0</v>
      </c>
      <c r="I1026" s="238"/>
      <c r="J1026" s="239"/>
      <c r="K1026" s="91">
        <f t="shared" si="1115"/>
        <v>0</v>
      </c>
      <c r="L1026" s="238"/>
      <c r="M1026" s="240"/>
      <c r="N1026" s="241"/>
      <c r="O1026" s="238"/>
      <c r="P1026" s="241"/>
      <c r="Q1026" s="171">
        <f t="shared" si="1116"/>
        <v>0</v>
      </c>
      <c r="R1026" s="242"/>
      <c r="S1026" s="242"/>
      <c r="T1026" s="172">
        <f t="shared" ref="T1026:T1035" si="1127">SUM(Q1026:S1026)</f>
        <v>0</v>
      </c>
      <c r="U1026" s="231"/>
      <c r="V1026" s="238"/>
      <c r="W1026" s="241"/>
      <c r="X1026" s="171">
        <f t="shared" si="1117"/>
        <v>0</v>
      </c>
      <c r="Y1026" s="242"/>
      <c r="Z1026" s="242"/>
      <c r="AA1026" s="172">
        <f t="shared" ref="AA1026:AA1035" si="1128">SUM(X1026:Z1026)</f>
        <v>0</v>
      </c>
      <c r="AB1026" s="231"/>
      <c r="AC1026" s="238"/>
      <c r="AD1026" s="241"/>
      <c r="AE1026" s="171">
        <f t="shared" si="1118"/>
        <v>0</v>
      </c>
      <c r="AF1026" s="242"/>
      <c r="AG1026" s="242"/>
      <c r="AH1026" s="172">
        <f t="shared" ref="AH1026:AH1035" si="1129">SUM(AE1026:AG1026)</f>
        <v>0</v>
      </c>
      <c r="AJ1026" s="217"/>
      <c r="AK1026" s="218"/>
      <c r="AL1026" s="219"/>
      <c r="AM1026" s="218"/>
      <c r="AN1026" s="219"/>
      <c r="AO1026" s="218"/>
      <c r="AP1026" s="219"/>
      <c r="AQ1026" s="218"/>
      <c r="AR1026" s="219"/>
      <c r="AS1026" s="218"/>
      <c r="AT1026" s="219"/>
      <c r="AU1026" s="218"/>
      <c r="AV1026" s="93">
        <f t="shared" si="1119"/>
        <v>0</v>
      </c>
      <c r="AW1026" s="92">
        <f t="shared" si="1120"/>
        <v>0</v>
      </c>
      <c r="AX1026" s="210"/>
      <c r="AY1026" s="90">
        <f t="shared" si="1121"/>
        <v>0</v>
      </c>
      <c r="AZ1026" s="92">
        <f t="shared" si="1122"/>
        <v>0</v>
      </c>
      <c r="BA1026" s="93">
        <f t="shared" si="1123"/>
        <v>0</v>
      </c>
      <c r="BB1026" s="92">
        <f t="shared" si="1124"/>
        <v>0</v>
      </c>
      <c r="BC1026" s="92">
        <f t="shared" si="1125"/>
        <v>0</v>
      </c>
      <c r="BD1026" s="96">
        <f t="shared" si="1126"/>
        <v>0</v>
      </c>
    </row>
    <row r="1027" spans="2:56" x14ac:dyDescent="0.3">
      <c r="B1027" s="221" t="s">
        <v>228</v>
      </c>
      <c r="C1027" s="238"/>
      <c r="D1027" s="239"/>
      <c r="E1027" s="91">
        <f t="shared" si="1113"/>
        <v>0</v>
      </c>
      <c r="F1027" s="238"/>
      <c r="G1027" s="239"/>
      <c r="H1027" s="91">
        <f t="shared" si="1114"/>
        <v>0</v>
      </c>
      <c r="I1027" s="238"/>
      <c r="J1027" s="239"/>
      <c r="K1027" s="91">
        <f t="shared" si="1115"/>
        <v>0</v>
      </c>
      <c r="L1027" s="238"/>
      <c r="M1027" s="240"/>
      <c r="N1027" s="241"/>
      <c r="O1027" s="238"/>
      <c r="P1027" s="241"/>
      <c r="Q1027" s="171">
        <f t="shared" si="1116"/>
        <v>0</v>
      </c>
      <c r="R1027" s="242"/>
      <c r="S1027" s="242"/>
      <c r="T1027" s="172">
        <f t="shared" si="1127"/>
        <v>0</v>
      </c>
      <c r="U1027" s="231"/>
      <c r="V1027" s="238"/>
      <c r="W1027" s="241"/>
      <c r="X1027" s="171">
        <f t="shared" si="1117"/>
        <v>0</v>
      </c>
      <c r="Y1027" s="242"/>
      <c r="Z1027" s="242"/>
      <c r="AA1027" s="172">
        <f t="shared" si="1128"/>
        <v>0</v>
      </c>
      <c r="AB1027" s="231"/>
      <c r="AC1027" s="238"/>
      <c r="AD1027" s="241"/>
      <c r="AE1027" s="171">
        <f t="shared" si="1118"/>
        <v>0</v>
      </c>
      <c r="AF1027" s="242"/>
      <c r="AG1027" s="242"/>
      <c r="AH1027" s="172">
        <f t="shared" si="1129"/>
        <v>0</v>
      </c>
      <c r="AJ1027" s="217"/>
      <c r="AK1027" s="218"/>
      <c r="AL1027" s="219"/>
      <c r="AM1027" s="218"/>
      <c r="AN1027" s="219"/>
      <c r="AO1027" s="218"/>
      <c r="AP1027" s="219"/>
      <c r="AQ1027" s="218"/>
      <c r="AR1027" s="219"/>
      <c r="AS1027" s="218"/>
      <c r="AT1027" s="219"/>
      <c r="AU1027" s="218"/>
      <c r="AV1027" s="93">
        <f t="shared" si="1119"/>
        <v>0</v>
      </c>
      <c r="AW1027" s="92">
        <f t="shared" si="1120"/>
        <v>0</v>
      </c>
      <c r="AX1027" s="210"/>
      <c r="AY1027" s="90">
        <f t="shared" si="1121"/>
        <v>0</v>
      </c>
      <c r="AZ1027" s="92">
        <f t="shared" si="1122"/>
        <v>0</v>
      </c>
      <c r="BA1027" s="93">
        <f t="shared" si="1123"/>
        <v>0</v>
      </c>
      <c r="BB1027" s="92">
        <f t="shared" si="1124"/>
        <v>0</v>
      </c>
      <c r="BC1027" s="92">
        <f t="shared" si="1125"/>
        <v>0</v>
      </c>
      <c r="BD1027" s="96">
        <f t="shared" si="1126"/>
        <v>0</v>
      </c>
    </row>
    <row r="1028" spans="2:56" x14ac:dyDescent="0.3">
      <c r="B1028" s="221" t="s">
        <v>229</v>
      </c>
      <c r="C1028" s="238"/>
      <c r="D1028" s="239"/>
      <c r="E1028" s="91">
        <f t="shared" si="1113"/>
        <v>0</v>
      </c>
      <c r="F1028" s="238"/>
      <c r="G1028" s="239"/>
      <c r="H1028" s="91">
        <f t="shared" si="1114"/>
        <v>0</v>
      </c>
      <c r="I1028" s="238"/>
      <c r="J1028" s="239"/>
      <c r="K1028" s="91">
        <f t="shared" si="1115"/>
        <v>0</v>
      </c>
      <c r="L1028" s="238"/>
      <c r="M1028" s="240"/>
      <c r="N1028" s="241"/>
      <c r="O1028" s="238"/>
      <c r="P1028" s="241"/>
      <c r="Q1028" s="171">
        <f t="shared" si="1116"/>
        <v>0</v>
      </c>
      <c r="R1028" s="242"/>
      <c r="S1028" s="242"/>
      <c r="T1028" s="172">
        <f t="shared" si="1127"/>
        <v>0</v>
      </c>
      <c r="U1028" s="231"/>
      <c r="V1028" s="238"/>
      <c r="W1028" s="241"/>
      <c r="X1028" s="171">
        <f t="shared" si="1117"/>
        <v>0</v>
      </c>
      <c r="Y1028" s="242"/>
      <c r="Z1028" s="242"/>
      <c r="AA1028" s="172">
        <f t="shared" si="1128"/>
        <v>0</v>
      </c>
      <c r="AB1028" s="231"/>
      <c r="AC1028" s="238"/>
      <c r="AD1028" s="241"/>
      <c r="AE1028" s="171">
        <f t="shared" si="1118"/>
        <v>0</v>
      </c>
      <c r="AF1028" s="242"/>
      <c r="AG1028" s="242"/>
      <c r="AH1028" s="172">
        <f t="shared" si="1129"/>
        <v>0</v>
      </c>
      <c r="AJ1028" s="217"/>
      <c r="AK1028" s="218"/>
      <c r="AL1028" s="219"/>
      <c r="AM1028" s="218"/>
      <c r="AN1028" s="219"/>
      <c r="AO1028" s="218"/>
      <c r="AP1028" s="219"/>
      <c r="AQ1028" s="218"/>
      <c r="AR1028" s="219"/>
      <c r="AS1028" s="218"/>
      <c r="AT1028" s="219"/>
      <c r="AU1028" s="218"/>
      <c r="AV1028" s="93">
        <f t="shared" si="1119"/>
        <v>0</v>
      </c>
      <c r="AW1028" s="92">
        <f t="shared" si="1120"/>
        <v>0</v>
      </c>
      <c r="AX1028" s="210"/>
      <c r="AY1028" s="90">
        <f t="shared" si="1121"/>
        <v>0</v>
      </c>
      <c r="AZ1028" s="92">
        <f t="shared" si="1122"/>
        <v>0</v>
      </c>
      <c r="BA1028" s="93">
        <f t="shared" si="1123"/>
        <v>0</v>
      </c>
      <c r="BB1028" s="92">
        <f t="shared" si="1124"/>
        <v>0</v>
      </c>
      <c r="BC1028" s="92">
        <f t="shared" si="1125"/>
        <v>0</v>
      </c>
      <c r="BD1028" s="96">
        <f t="shared" si="1126"/>
        <v>0</v>
      </c>
    </row>
    <row r="1029" spans="2:56" x14ac:dyDescent="0.3">
      <c r="B1029" s="221" t="s">
        <v>230</v>
      </c>
      <c r="C1029" s="238"/>
      <c r="D1029" s="239"/>
      <c r="E1029" s="91">
        <f t="shared" si="1113"/>
        <v>0</v>
      </c>
      <c r="F1029" s="238"/>
      <c r="G1029" s="239"/>
      <c r="H1029" s="91">
        <f t="shared" si="1114"/>
        <v>0</v>
      </c>
      <c r="I1029" s="238"/>
      <c r="J1029" s="239"/>
      <c r="K1029" s="91">
        <f t="shared" si="1115"/>
        <v>0</v>
      </c>
      <c r="L1029" s="238"/>
      <c r="M1029" s="240"/>
      <c r="N1029" s="241"/>
      <c r="O1029" s="238"/>
      <c r="P1029" s="241"/>
      <c r="Q1029" s="171">
        <f t="shared" si="1116"/>
        <v>0</v>
      </c>
      <c r="R1029" s="242"/>
      <c r="S1029" s="242"/>
      <c r="T1029" s="172">
        <f t="shared" si="1127"/>
        <v>0</v>
      </c>
      <c r="U1029" s="231"/>
      <c r="V1029" s="238"/>
      <c r="W1029" s="241"/>
      <c r="X1029" s="171">
        <f t="shared" si="1117"/>
        <v>0</v>
      </c>
      <c r="Y1029" s="242"/>
      <c r="Z1029" s="242"/>
      <c r="AA1029" s="172">
        <f t="shared" si="1128"/>
        <v>0</v>
      </c>
      <c r="AB1029" s="231"/>
      <c r="AC1029" s="238"/>
      <c r="AD1029" s="241"/>
      <c r="AE1029" s="171">
        <f t="shared" si="1118"/>
        <v>0</v>
      </c>
      <c r="AF1029" s="242"/>
      <c r="AG1029" s="242"/>
      <c r="AH1029" s="172">
        <f t="shared" si="1129"/>
        <v>0</v>
      </c>
      <c r="AJ1029" s="217"/>
      <c r="AK1029" s="218"/>
      <c r="AL1029" s="219"/>
      <c r="AM1029" s="218"/>
      <c r="AN1029" s="219"/>
      <c r="AO1029" s="218"/>
      <c r="AP1029" s="219"/>
      <c r="AQ1029" s="218"/>
      <c r="AR1029" s="219"/>
      <c r="AS1029" s="218"/>
      <c r="AT1029" s="219"/>
      <c r="AU1029" s="218"/>
      <c r="AV1029" s="93">
        <f t="shared" si="1119"/>
        <v>0</v>
      </c>
      <c r="AW1029" s="92">
        <f t="shared" si="1120"/>
        <v>0</v>
      </c>
      <c r="AX1029" s="210"/>
      <c r="AY1029" s="90">
        <f t="shared" si="1121"/>
        <v>0</v>
      </c>
      <c r="AZ1029" s="92">
        <f t="shared" si="1122"/>
        <v>0</v>
      </c>
      <c r="BA1029" s="93">
        <f t="shared" si="1123"/>
        <v>0</v>
      </c>
      <c r="BB1029" s="92">
        <f t="shared" si="1124"/>
        <v>0</v>
      </c>
      <c r="BC1029" s="92">
        <f t="shared" si="1125"/>
        <v>0</v>
      </c>
      <c r="BD1029" s="96">
        <f t="shared" si="1126"/>
        <v>0</v>
      </c>
    </row>
    <row r="1030" spans="2:56" x14ac:dyDescent="0.3">
      <c r="B1030" s="221" t="s">
        <v>231</v>
      </c>
      <c r="C1030" s="238"/>
      <c r="D1030" s="239"/>
      <c r="E1030" s="91">
        <f t="shared" si="1113"/>
        <v>0</v>
      </c>
      <c r="F1030" s="238"/>
      <c r="G1030" s="239"/>
      <c r="H1030" s="91">
        <f t="shared" si="1114"/>
        <v>0</v>
      </c>
      <c r="I1030" s="238"/>
      <c r="J1030" s="239"/>
      <c r="K1030" s="91">
        <f t="shared" si="1115"/>
        <v>0</v>
      </c>
      <c r="L1030" s="238"/>
      <c r="M1030" s="240"/>
      <c r="N1030" s="241"/>
      <c r="O1030" s="238"/>
      <c r="P1030" s="241"/>
      <c r="Q1030" s="171">
        <f t="shared" si="1116"/>
        <v>0</v>
      </c>
      <c r="R1030" s="242"/>
      <c r="S1030" s="242"/>
      <c r="T1030" s="172">
        <f t="shared" si="1127"/>
        <v>0</v>
      </c>
      <c r="U1030" s="231"/>
      <c r="V1030" s="238"/>
      <c r="W1030" s="241"/>
      <c r="X1030" s="171">
        <f t="shared" si="1117"/>
        <v>0</v>
      </c>
      <c r="Y1030" s="242"/>
      <c r="Z1030" s="242"/>
      <c r="AA1030" s="172">
        <f t="shared" si="1128"/>
        <v>0</v>
      </c>
      <c r="AB1030" s="231"/>
      <c r="AC1030" s="238"/>
      <c r="AD1030" s="241"/>
      <c r="AE1030" s="171">
        <f t="shared" si="1118"/>
        <v>0</v>
      </c>
      <c r="AF1030" s="242"/>
      <c r="AG1030" s="242"/>
      <c r="AH1030" s="172">
        <f t="shared" si="1129"/>
        <v>0</v>
      </c>
      <c r="AJ1030" s="217"/>
      <c r="AK1030" s="218"/>
      <c r="AL1030" s="219"/>
      <c r="AM1030" s="218"/>
      <c r="AN1030" s="219"/>
      <c r="AO1030" s="218"/>
      <c r="AP1030" s="219"/>
      <c r="AQ1030" s="218"/>
      <c r="AR1030" s="219"/>
      <c r="AS1030" s="218"/>
      <c r="AT1030" s="219"/>
      <c r="AU1030" s="218"/>
      <c r="AV1030" s="93">
        <f t="shared" si="1119"/>
        <v>0</v>
      </c>
      <c r="AW1030" s="92">
        <f t="shared" si="1120"/>
        <v>0</v>
      </c>
      <c r="AX1030" s="210"/>
      <c r="AY1030" s="90">
        <f t="shared" si="1121"/>
        <v>0</v>
      </c>
      <c r="AZ1030" s="92">
        <f t="shared" si="1122"/>
        <v>0</v>
      </c>
      <c r="BA1030" s="93">
        <f t="shared" si="1123"/>
        <v>0</v>
      </c>
      <c r="BB1030" s="92">
        <f t="shared" si="1124"/>
        <v>0</v>
      </c>
      <c r="BC1030" s="92">
        <f t="shared" si="1125"/>
        <v>0</v>
      </c>
      <c r="BD1030" s="96">
        <f t="shared" si="1126"/>
        <v>0</v>
      </c>
    </row>
    <row r="1031" spans="2:56" x14ac:dyDescent="0.3">
      <c r="B1031" s="243" t="s">
        <v>232</v>
      </c>
      <c r="C1031" s="238"/>
      <c r="D1031" s="239"/>
      <c r="E1031" s="244"/>
      <c r="F1031" s="238"/>
      <c r="G1031" s="239"/>
      <c r="H1031" s="244"/>
      <c r="I1031" s="238"/>
      <c r="J1031" s="239"/>
      <c r="K1031" s="244"/>
      <c r="L1031" s="238"/>
      <c r="M1031" s="240"/>
      <c r="N1031" s="241"/>
      <c r="O1031" s="238"/>
      <c r="P1031" s="241"/>
      <c r="Q1031" s="171"/>
      <c r="R1031" s="242"/>
      <c r="S1031" s="242"/>
      <c r="T1031" s="172"/>
      <c r="U1031" s="231"/>
      <c r="V1031" s="238"/>
      <c r="W1031" s="241"/>
      <c r="X1031" s="171"/>
      <c r="Y1031" s="242"/>
      <c r="Z1031" s="242"/>
      <c r="AA1031" s="172"/>
      <c r="AB1031" s="231"/>
      <c r="AC1031" s="238"/>
      <c r="AD1031" s="241"/>
      <c r="AE1031" s="171"/>
      <c r="AF1031" s="242"/>
      <c r="AG1031" s="242"/>
      <c r="AH1031" s="172"/>
      <c r="AJ1031" s="239"/>
      <c r="AK1031" s="240"/>
      <c r="AL1031" s="241"/>
      <c r="AM1031" s="240"/>
      <c r="AN1031" s="241"/>
      <c r="AO1031" s="240"/>
      <c r="AP1031" s="241"/>
      <c r="AQ1031" s="240"/>
      <c r="AR1031" s="241"/>
      <c r="AS1031" s="240"/>
      <c r="AT1031" s="241"/>
      <c r="AU1031" s="240"/>
      <c r="AV1031" s="93"/>
      <c r="AW1031" s="92"/>
      <c r="AX1031" s="210"/>
      <c r="AY1031" s="90"/>
      <c r="AZ1031" s="92"/>
      <c r="BA1031" s="93"/>
      <c r="BB1031" s="92"/>
      <c r="BC1031" s="92"/>
      <c r="BD1031" s="96"/>
    </row>
    <row r="1032" spans="2:56" x14ac:dyDescent="0.3">
      <c r="B1032" s="245" t="s">
        <v>233</v>
      </c>
      <c r="C1032" s="238"/>
      <c r="D1032" s="239"/>
      <c r="E1032" s="91">
        <f>IFERROR(D1032/C1032,0)</f>
        <v>0</v>
      </c>
      <c r="F1032" s="238"/>
      <c r="G1032" s="239"/>
      <c r="H1032" s="91">
        <f>IFERROR(G1032/F1032,0)</f>
        <v>0</v>
      </c>
      <c r="I1032" s="238"/>
      <c r="J1032" s="239"/>
      <c r="K1032" s="91">
        <f>IFERROR(J1032/I1032,0)</f>
        <v>0</v>
      </c>
      <c r="L1032" s="238"/>
      <c r="M1032" s="240"/>
      <c r="N1032" s="241"/>
      <c r="O1032" s="238"/>
      <c r="P1032" s="241"/>
      <c r="Q1032" s="171">
        <f t="shared" si="1116"/>
        <v>0</v>
      </c>
      <c r="R1032" s="242"/>
      <c r="S1032" s="242"/>
      <c r="T1032" s="172">
        <f t="shared" si="1127"/>
        <v>0</v>
      </c>
      <c r="U1032" s="231"/>
      <c r="V1032" s="238"/>
      <c r="W1032" s="241"/>
      <c r="X1032" s="171">
        <f t="shared" si="1117"/>
        <v>0</v>
      </c>
      <c r="Y1032" s="242"/>
      <c r="Z1032" s="242"/>
      <c r="AA1032" s="172">
        <f t="shared" si="1128"/>
        <v>0</v>
      </c>
      <c r="AB1032" s="231"/>
      <c r="AC1032" s="238"/>
      <c r="AD1032" s="241"/>
      <c r="AE1032" s="171">
        <f t="shared" si="1118"/>
        <v>0</v>
      </c>
      <c r="AF1032" s="242"/>
      <c r="AG1032" s="242"/>
      <c r="AH1032" s="172">
        <f t="shared" si="1129"/>
        <v>0</v>
      </c>
      <c r="AJ1032" s="239"/>
      <c r="AK1032" s="240"/>
      <c r="AL1032" s="241"/>
      <c r="AM1032" s="240"/>
      <c r="AN1032" s="241"/>
      <c r="AO1032" s="240"/>
      <c r="AP1032" s="241"/>
      <c r="AQ1032" s="240"/>
      <c r="AR1032" s="241"/>
      <c r="AS1032" s="240"/>
      <c r="AT1032" s="241"/>
      <c r="AU1032" s="240"/>
      <c r="AV1032" s="93">
        <f t="shared" si="1119"/>
        <v>0</v>
      </c>
      <c r="AW1032" s="92">
        <f>T1032-AV1032</f>
        <v>0</v>
      </c>
      <c r="AX1032" s="210"/>
      <c r="AY1032" s="90">
        <f>SUM(AJ1032:AL1032)</f>
        <v>0</v>
      </c>
      <c r="AZ1032" s="92">
        <f>SUM(AM1032:AO1032)</f>
        <v>0</v>
      </c>
      <c r="BA1032" s="93">
        <f>SUM(AP1032:AR1032)</f>
        <v>0</v>
      </c>
      <c r="BB1032" s="92">
        <f>SUM(AS1032:AU1032)</f>
        <v>0</v>
      </c>
      <c r="BC1032" s="92">
        <f t="shared" si="1125"/>
        <v>0</v>
      </c>
      <c r="BD1032" s="96">
        <f>T1032-BC1032</f>
        <v>0</v>
      </c>
    </row>
    <row r="1033" spans="2:56" x14ac:dyDescent="0.3">
      <c r="B1033" s="245" t="s">
        <v>234</v>
      </c>
      <c r="C1033" s="238"/>
      <c r="D1033" s="239"/>
      <c r="E1033" s="91">
        <f>IFERROR(D1033/C1033,0)</f>
        <v>0</v>
      </c>
      <c r="F1033" s="238"/>
      <c r="G1033" s="239"/>
      <c r="H1033" s="91">
        <f>IFERROR(G1033/F1033,0)</f>
        <v>0</v>
      </c>
      <c r="I1033" s="238"/>
      <c r="J1033" s="239"/>
      <c r="K1033" s="91">
        <f>IFERROR(J1033/I1033,0)</f>
        <v>0</v>
      </c>
      <c r="L1033" s="238"/>
      <c r="M1033" s="240"/>
      <c r="N1033" s="241"/>
      <c r="O1033" s="238"/>
      <c r="P1033" s="241"/>
      <c r="Q1033" s="171">
        <f t="shared" si="1116"/>
        <v>0</v>
      </c>
      <c r="R1033" s="242"/>
      <c r="S1033" s="242"/>
      <c r="T1033" s="172">
        <f t="shared" si="1127"/>
        <v>0</v>
      </c>
      <c r="U1033" s="231"/>
      <c r="V1033" s="238"/>
      <c r="W1033" s="241"/>
      <c r="X1033" s="171">
        <f t="shared" si="1117"/>
        <v>0</v>
      </c>
      <c r="Y1033" s="242"/>
      <c r="Z1033" s="242"/>
      <c r="AA1033" s="172">
        <f t="shared" si="1128"/>
        <v>0</v>
      </c>
      <c r="AB1033" s="231"/>
      <c r="AC1033" s="238"/>
      <c r="AD1033" s="241"/>
      <c r="AE1033" s="171">
        <f t="shared" si="1118"/>
        <v>0</v>
      </c>
      <c r="AF1033" s="242"/>
      <c r="AG1033" s="242"/>
      <c r="AH1033" s="172">
        <f t="shared" si="1129"/>
        <v>0</v>
      </c>
      <c r="AJ1033" s="239"/>
      <c r="AK1033" s="240"/>
      <c r="AL1033" s="241"/>
      <c r="AM1033" s="240"/>
      <c r="AN1033" s="241"/>
      <c r="AO1033" s="240"/>
      <c r="AP1033" s="241"/>
      <c r="AQ1033" s="240"/>
      <c r="AR1033" s="241"/>
      <c r="AS1033" s="240"/>
      <c r="AT1033" s="241"/>
      <c r="AU1033" s="240"/>
      <c r="AV1033" s="93">
        <f t="shared" si="1119"/>
        <v>0</v>
      </c>
      <c r="AW1033" s="92">
        <f>T1033-AV1033</f>
        <v>0</v>
      </c>
      <c r="AX1033" s="210"/>
      <c r="AY1033" s="90">
        <f>SUM(AJ1033:AL1033)</f>
        <v>0</v>
      </c>
      <c r="AZ1033" s="92">
        <f>SUM(AM1033:AO1033)</f>
        <v>0</v>
      </c>
      <c r="BA1033" s="93">
        <f>SUM(AP1033:AR1033)</f>
        <v>0</v>
      </c>
      <c r="BB1033" s="92">
        <f>SUM(AS1033:AU1033)</f>
        <v>0</v>
      </c>
      <c r="BC1033" s="92">
        <f t="shared" si="1125"/>
        <v>0</v>
      </c>
      <c r="BD1033" s="96">
        <f>T1033-BC1033</f>
        <v>0</v>
      </c>
    </row>
    <row r="1034" spans="2:56" s="108" customFormat="1" ht="13.2" thickBot="1" x14ac:dyDescent="0.35">
      <c r="B1034" s="246" t="s">
        <v>235</v>
      </c>
      <c r="C1034" s="247"/>
      <c r="D1034" s="248"/>
      <c r="E1034" s="178">
        <f>IFERROR(D1034/C1034,0)</f>
        <v>0</v>
      </c>
      <c r="F1034" s="247"/>
      <c r="G1034" s="248"/>
      <c r="H1034" s="178">
        <f>IFERROR(G1034/F1034,0)</f>
        <v>0</v>
      </c>
      <c r="I1034" s="247"/>
      <c r="J1034" s="248"/>
      <c r="K1034" s="178">
        <f>IFERROR(J1034/I1034,0)</f>
        <v>0</v>
      </c>
      <c r="L1034" s="247"/>
      <c r="M1034" s="249"/>
      <c r="N1034" s="250"/>
      <c r="O1034" s="247"/>
      <c r="P1034" s="250"/>
      <c r="Q1034" s="181">
        <f t="shared" si="1116"/>
        <v>0</v>
      </c>
      <c r="R1034" s="251"/>
      <c r="S1034" s="251"/>
      <c r="T1034" s="183">
        <f t="shared" si="1127"/>
        <v>0</v>
      </c>
      <c r="U1034" s="229"/>
      <c r="V1034" s="247"/>
      <c r="W1034" s="250"/>
      <c r="X1034" s="181">
        <f t="shared" si="1117"/>
        <v>0</v>
      </c>
      <c r="Y1034" s="251"/>
      <c r="Z1034" s="251"/>
      <c r="AA1034" s="183">
        <f t="shared" si="1128"/>
        <v>0</v>
      </c>
      <c r="AB1034" s="229"/>
      <c r="AC1034" s="247"/>
      <c r="AD1034" s="250"/>
      <c r="AE1034" s="181">
        <f t="shared" si="1118"/>
        <v>0</v>
      </c>
      <c r="AF1034" s="251"/>
      <c r="AG1034" s="251"/>
      <c r="AH1034" s="183">
        <f t="shared" si="1129"/>
        <v>0</v>
      </c>
      <c r="AJ1034" s="252"/>
      <c r="AK1034" s="253"/>
      <c r="AL1034" s="254"/>
      <c r="AM1034" s="253"/>
      <c r="AN1034" s="254"/>
      <c r="AO1034" s="253"/>
      <c r="AP1034" s="254"/>
      <c r="AQ1034" s="253"/>
      <c r="AR1034" s="254"/>
      <c r="AS1034" s="253"/>
      <c r="AT1034" s="254"/>
      <c r="AU1034" s="253"/>
      <c r="AV1034" s="180">
        <f t="shared" si="1119"/>
        <v>0</v>
      </c>
      <c r="AW1034" s="179">
        <f>T1034-AV1034</f>
        <v>0</v>
      </c>
      <c r="AX1034" s="230"/>
      <c r="AY1034" s="177">
        <f>SUM(AJ1034:AL1034)</f>
        <v>0</v>
      </c>
      <c r="AZ1034" s="179">
        <f>SUM(AM1034:AO1034)</f>
        <v>0</v>
      </c>
      <c r="BA1034" s="180">
        <f>SUM(AP1034:AR1034)</f>
        <v>0</v>
      </c>
      <c r="BB1034" s="179">
        <f>SUM(AS1034:AU1034)</f>
        <v>0</v>
      </c>
      <c r="BC1034" s="179">
        <f t="shared" si="1125"/>
        <v>0</v>
      </c>
      <c r="BD1034" s="184">
        <f>T1034-BC1034</f>
        <v>0</v>
      </c>
    </row>
    <row r="1035" spans="2:56" ht="13.2" thickBot="1" x14ac:dyDescent="0.35">
      <c r="B1035" s="255" t="s">
        <v>236</v>
      </c>
      <c r="C1035" s="119">
        <f>SUM(C833,C984,C1006,C1034)</f>
        <v>0</v>
      </c>
      <c r="D1035" s="120">
        <f>SUM(D833,D984,D1006,D1034)</f>
        <v>0</v>
      </c>
      <c r="E1035" s="121">
        <f>IFERROR(D1035/C1035,0)</f>
        <v>0</v>
      </c>
      <c r="F1035" s="119">
        <f>SUM(F833,F984,F1006,F1034)</f>
        <v>0</v>
      </c>
      <c r="G1035" s="120">
        <f>SUM(G833,G984,G1006,G1034)</f>
        <v>0</v>
      </c>
      <c r="H1035" s="121">
        <f>IFERROR(G1035/F1035,0)</f>
        <v>0</v>
      </c>
      <c r="I1035" s="119">
        <f>SUM(I833,I984,I1006,I1034)</f>
        <v>0</v>
      </c>
      <c r="J1035" s="120">
        <f>SUM(J833,J984,J1006,J1034)</f>
        <v>0</v>
      </c>
      <c r="K1035" s="121">
        <f>IFERROR(J1035/I1035,0)</f>
        <v>0</v>
      </c>
      <c r="L1035" s="119">
        <f>SUM(L833,L984,L1006,L1034)</f>
        <v>0</v>
      </c>
      <c r="M1035" s="122">
        <f>SUM(M833,M984,M1006,M1034)</f>
        <v>0</v>
      </c>
      <c r="N1035" s="123">
        <f>SUM(N833,N984,N1006,N1034)</f>
        <v>0</v>
      </c>
      <c r="O1035" s="119">
        <f>SUM(O833,O984,O1006,O1034)</f>
        <v>0</v>
      </c>
      <c r="P1035" s="123">
        <f>SUM(P833,P984,P1006,P1034)</f>
        <v>0</v>
      </c>
      <c r="Q1035" s="186">
        <f t="shared" si="1116"/>
        <v>0</v>
      </c>
      <c r="R1035" s="123">
        <f>SUM(R833,R984,R1006,R1034)</f>
        <v>0</v>
      </c>
      <c r="S1035" s="123">
        <f>SUM(S833,S984,S1006,S1034)</f>
        <v>0</v>
      </c>
      <c r="T1035" s="187">
        <f t="shared" si="1127"/>
        <v>0</v>
      </c>
      <c r="U1035" s="256"/>
      <c r="V1035" s="119">
        <f>SUM(V833,V984,V1006,V1034)</f>
        <v>0</v>
      </c>
      <c r="W1035" s="123">
        <f>SUM(W833,W984,W1006,W1034)</f>
        <v>0</v>
      </c>
      <c r="X1035" s="186">
        <f t="shared" si="1117"/>
        <v>0</v>
      </c>
      <c r="Y1035" s="123">
        <f>SUM(Y833,Y984,Y1006,Y1034)</f>
        <v>0</v>
      </c>
      <c r="Z1035" s="123">
        <f>SUM(Z833,Z984,Z1006,Z1034)</f>
        <v>0</v>
      </c>
      <c r="AA1035" s="187">
        <f t="shared" si="1128"/>
        <v>0</v>
      </c>
      <c r="AB1035" s="256"/>
      <c r="AC1035" s="119">
        <f>SUM(AC833,AC984,AC1006,AC1034)</f>
        <v>0</v>
      </c>
      <c r="AD1035" s="123">
        <f>SUM(AD833,AD984,AD1006,AD1034)</f>
        <v>0</v>
      </c>
      <c r="AE1035" s="186">
        <f t="shared" si="1118"/>
        <v>0</v>
      </c>
      <c r="AF1035" s="123">
        <f>SUM(AF833,AF984,AF1006,AF1034)</f>
        <v>0</v>
      </c>
      <c r="AG1035" s="123">
        <f>SUM(AG833,AG984,AG1006,AG1034)</f>
        <v>0</v>
      </c>
      <c r="AH1035" s="187">
        <f t="shared" si="1129"/>
        <v>0</v>
      </c>
      <c r="AJ1035" s="120">
        <f t="shared" ref="AJ1035:AU1035" si="1130">SUM(AJ833,AJ984,AJ1006,AJ1034)</f>
        <v>0</v>
      </c>
      <c r="AK1035" s="122">
        <f t="shared" si="1130"/>
        <v>0</v>
      </c>
      <c r="AL1035" s="123">
        <f t="shared" si="1130"/>
        <v>0</v>
      </c>
      <c r="AM1035" s="122">
        <f t="shared" si="1130"/>
        <v>0</v>
      </c>
      <c r="AN1035" s="123">
        <f t="shared" si="1130"/>
        <v>0</v>
      </c>
      <c r="AO1035" s="122">
        <f t="shared" si="1130"/>
        <v>0</v>
      </c>
      <c r="AP1035" s="123">
        <f t="shared" si="1130"/>
        <v>0</v>
      </c>
      <c r="AQ1035" s="122">
        <f t="shared" si="1130"/>
        <v>0</v>
      </c>
      <c r="AR1035" s="123">
        <f t="shared" si="1130"/>
        <v>0</v>
      </c>
      <c r="AS1035" s="122">
        <f t="shared" si="1130"/>
        <v>0</v>
      </c>
      <c r="AT1035" s="123">
        <f t="shared" si="1130"/>
        <v>0</v>
      </c>
      <c r="AU1035" s="122">
        <f t="shared" si="1130"/>
        <v>0</v>
      </c>
      <c r="AV1035" s="123">
        <f t="shared" si="1119"/>
        <v>0</v>
      </c>
      <c r="AW1035" s="122">
        <f>T1035-AV1035</f>
        <v>0</v>
      </c>
      <c r="AX1035" s="210"/>
      <c r="AY1035" s="120">
        <f>SUM(AJ1035:AL1035)</f>
        <v>0</v>
      </c>
      <c r="AZ1035" s="122">
        <f>SUM(AM1035:AO1035)</f>
        <v>0</v>
      </c>
      <c r="BA1035" s="123">
        <f>SUM(AP1035:AR1035)</f>
        <v>0</v>
      </c>
      <c r="BB1035" s="122">
        <f>SUM(AS1035:AU1035)</f>
        <v>0</v>
      </c>
      <c r="BC1035" s="122">
        <f t="shared" si="1125"/>
        <v>0</v>
      </c>
      <c r="BD1035" s="127">
        <f>T1035-BC1035</f>
        <v>0</v>
      </c>
    </row>
    <row r="1036" spans="2:56" ht="13.2" thickBot="1" x14ac:dyDescent="0.35">
      <c r="B1036" s="270" t="s">
        <v>242</v>
      </c>
      <c r="C1036" s="271"/>
      <c r="D1036" s="272"/>
      <c r="E1036" s="260"/>
      <c r="F1036" s="271"/>
      <c r="G1036" s="272"/>
      <c r="H1036" s="260"/>
      <c r="I1036" s="271"/>
      <c r="J1036" s="272"/>
      <c r="K1036" s="260"/>
      <c r="L1036" s="271"/>
      <c r="M1036" s="273"/>
      <c r="N1036" s="274"/>
      <c r="O1036" s="271"/>
      <c r="P1036" s="262"/>
      <c r="Q1036" s="204"/>
      <c r="R1036" s="262"/>
      <c r="S1036" s="262"/>
      <c r="T1036" s="205"/>
      <c r="U1036" s="256"/>
      <c r="V1036" s="258"/>
      <c r="W1036" s="262"/>
      <c r="X1036" s="204"/>
      <c r="Y1036" s="262"/>
      <c r="Z1036" s="262"/>
      <c r="AA1036" s="205"/>
      <c r="AB1036" s="256"/>
      <c r="AC1036" s="258"/>
      <c r="AD1036" s="262"/>
      <c r="AE1036" s="204"/>
      <c r="AF1036" s="262"/>
      <c r="AG1036" s="262"/>
      <c r="AH1036" s="205"/>
      <c r="AJ1036" s="275"/>
      <c r="AK1036" s="276"/>
      <c r="AL1036" s="256"/>
      <c r="AM1036" s="276"/>
      <c r="AN1036" s="256"/>
      <c r="AO1036" s="276"/>
      <c r="AP1036" s="256"/>
      <c r="AQ1036" s="276"/>
      <c r="AR1036" s="256"/>
      <c r="AS1036" s="276"/>
      <c r="AT1036" s="256"/>
      <c r="AU1036" s="276"/>
      <c r="AV1036" s="85"/>
      <c r="AW1036" s="277"/>
      <c r="AX1036" s="210"/>
      <c r="AY1036" s="278"/>
      <c r="AZ1036" s="277"/>
      <c r="BA1036" s="85"/>
      <c r="BB1036" s="277"/>
      <c r="BC1036" s="277"/>
      <c r="BD1036" s="279"/>
    </row>
    <row r="1037" spans="2:56" ht="13.2" thickBot="1" x14ac:dyDescent="0.35">
      <c r="B1037" s="268" t="s">
        <v>49</v>
      </c>
      <c r="C1037" s="119">
        <f>SUM(C1038,C1054,C1185)</f>
        <v>0</v>
      </c>
      <c r="D1037" s="120">
        <f>SUM(D1038,D1054,D1185)</f>
        <v>0</v>
      </c>
      <c r="E1037" s="121">
        <f t="shared" ref="E1037:E1100" si="1131">IFERROR(D1037/C1037,0)</f>
        <v>0</v>
      </c>
      <c r="F1037" s="119">
        <f>SUM(F1038,F1054,F1185)</f>
        <v>0</v>
      </c>
      <c r="G1037" s="120">
        <f>SUM(G1038,G1054,G1185)</f>
        <v>0</v>
      </c>
      <c r="H1037" s="121">
        <f t="shared" ref="H1037:H1100" si="1132">IFERROR(G1037/F1037,0)</f>
        <v>0</v>
      </c>
      <c r="I1037" s="119">
        <f>SUM(I1038,I1054,I1185)</f>
        <v>0</v>
      </c>
      <c r="J1037" s="120">
        <f>SUM(J1038,J1054,J1185)</f>
        <v>0</v>
      </c>
      <c r="K1037" s="121">
        <f t="shared" ref="K1037:K1100" si="1133">IFERROR(J1037/I1037,0)</f>
        <v>0</v>
      </c>
      <c r="L1037" s="119">
        <f>SUM(L1038,L1054,L1185)</f>
        <v>0</v>
      </c>
      <c r="M1037" s="122">
        <f>SUM(M1038,M1054,M1185)</f>
        <v>0</v>
      </c>
      <c r="N1037" s="123">
        <f>SUM(N1038,N1054,N1185)</f>
        <v>0</v>
      </c>
      <c r="O1037" s="119">
        <f>SUM(O1038,O1054,O1185)</f>
        <v>0</v>
      </c>
      <c r="P1037" s="123">
        <f>SUM(P1038,P1054,P1185)</f>
        <v>0</v>
      </c>
      <c r="Q1037" s="124">
        <f t="shared" ref="Q1037:Q1100" si="1134">SUM(O1037:P1037)</f>
        <v>0</v>
      </c>
      <c r="R1037" s="125">
        <f>SUM(R1038,R1054,R1185)</f>
        <v>0</v>
      </c>
      <c r="S1037" s="125">
        <f>SUM(S1038,S1054,S1185)</f>
        <v>0</v>
      </c>
      <c r="T1037" s="126">
        <f>SUM(Q1037:S1037)</f>
        <v>0</v>
      </c>
      <c r="U1037" s="231"/>
      <c r="V1037" s="119">
        <f>SUM(V1038,V1054,V1185)</f>
        <v>0</v>
      </c>
      <c r="W1037" s="123">
        <f>SUM(W1038,W1054,W1185)</f>
        <v>0</v>
      </c>
      <c r="X1037" s="124">
        <f t="shared" ref="X1037:X1100" si="1135">SUM(V1037:W1037)</f>
        <v>0</v>
      </c>
      <c r="Y1037" s="125">
        <f>SUM(Y1038,Y1054,Y1185)</f>
        <v>0</v>
      </c>
      <c r="Z1037" s="125">
        <f>SUM(Z1038,Z1054,Z1185)</f>
        <v>0</v>
      </c>
      <c r="AA1037" s="126">
        <f>SUM(X1037:Z1037)</f>
        <v>0</v>
      </c>
      <c r="AB1037" s="231"/>
      <c r="AC1037" s="119">
        <f>SUM(AC1038,AC1054,AC1185)</f>
        <v>0</v>
      </c>
      <c r="AD1037" s="123">
        <f>SUM(AD1038,AD1054,AD1185)</f>
        <v>0</v>
      </c>
      <c r="AE1037" s="124">
        <f t="shared" ref="AE1037:AE1100" si="1136">SUM(AC1037:AD1037)</f>
        <v>0</v>
      </c>
      <c r="AF1037" s="123">
        <f>SUM(AF1038,AF1054,AF1185)</f>
        <v>0</v>
      </c>
      <c r="AG1037" s="123">
        <f>SUM(AG1038,AG1054,AG1185)</f>
        <v>0</v>
      </c>
      <c r="AH1037" s="126">
        <f>SUM(AE1037:AG1037)</f>
        <v>0</v>
      </c>
      <c r="AJ1037" s="120">
        <f t="shared" ref="AJ1037:AU1037" si="1137">SUM(AJ1038,AJ1054,AJ1185)</f>
        <v>0</v>
      </c>
      <c r="AK1037" s="122">
        <f t="shared" si="1137"/>
        <v>0</v>
      </c>
      <c r="AL1037" s="123">
        <f t="shared" si="1137"/>
        <v>0</v>
      </c>
      <c r="AM1037" s="122">
        <f t="shared" si="1137"/>
        <v>0</v>
      </c>
      <c r="AN1037" s="123">
        <f t="shared" si="1137"/>
        <v>0</v>
      </c>
      <c r="AO1037" s="122">
        <f t="shared" si="1137"/>
        <v>0</v>
      </c>
      <c r="AP1037" s="123">
        <f t="shared" si="1137"/>
        <v>0</v>
      </c>
      <c r="AQ1037" s="122">
        <f t="shared" si="1137"/>
        <v>0</v>
      </c>
      <c r="AR1037" s="123">
        <f t="shared" si="1137"/>
        <v>0</v>
      </c>
      <c r="AS1037" s="122">
        <f t="shared" si="1137"/>
        <v>0</v>
      </c>
      <c r="AT1037" s="123">
        <f t="shared" si="1137"/>
        <v>0</v>
      </c>
      <c r="AU1037" s="122">
        <f t="shared" si="1137"/>
        <v>0</v>
      </c>
      <c r="AV1037" s="123">
        <f t="shared" ref="AV1037:AV1100" si="1138">SUM(AJ1037:AU1037)</f>
        <v>0</v>
      </c>
      <c r="AW1037" s="122">
        <f t="shared" ref="AW1037:AW1100" si="1139">T1037-AV1037</f>
        <v>0</v>
      </c>
      <c r="AX1037" s="210"/>
      <c r="AY1037" s="120">
        <f t="shared" ref="AY1037:AY1100" si="1140">SUM(AJ1037:AL1037)</f>
        <v>0</v>
      </c>
      <c r="AZ1037" s="122">
        <f t="shared" ref="AZ1037:AZ1100" si="1141">SUM(AM1037:AO1037)</f>
        <v>0</v>
      </c>
      <c r="BA1037" s="123">
        <f t="shared" ref="BA1037:BA1100" si="1142">SUM(AP1037:AR1037)</f>
        <v>0</v>
      </c>
      <c r="BB1037" s="122">
        <f t="shared" ref="BB1037:BB1100" si="1143">SUM(AS1037:AU1037)</f>
        <v>0</v>
      </c>
      <c r="BC1037" s="122">
        <f t="shared" ref="BC1037:BC1100" si="1144">SUM(AY1037,AZ1037,BA1037,BB1037)</f>
        <v>0</v>
      </c>
      <c r="BD1037" s="127">
        <f t="shared" ref="BD1037:BD1100" si="1145">T1037-BC1037</f>
        <v>0</v>
      </c>
    </row>
    <row r="1038" spans="2:56" x14ac:dyDescent="0.3">
      <c r="B1038" s="269" t="s">
        <v>50</v>
      </c>
      <c r="C1038" s="129">
        <f>SUM(C1039,C1049)</f>
        <v>0</v>
      </c>
      <c r="D1038" s="130">
        <f>SUM(D1039,D1049)</f>
        <v>0</v>
      </c>
      <c r="E1038" s="131">
        <f t="shared" si="1131"/>
        <v>0</v>
      </c>
      <c r="F1038" s="129">
        <f>SUM(F1039,F1049)</f>
        <v>0</v>
      </c>
      <c r="G1038" s="130">
        <f>SUM(G1039,G1049)</f>
        <v>0</v>
      </c>
      <c r="H1038" s="131">
        <f t="shared" si="1132"/>
        <v>0</v>
      </c>
      <c r="I1038" s="129">
        <f>SUM(I1039,I1049)</f>
        <v>0</v>
      </c>
      <c r="J1038" s="130">
        <f>SUM(J1039,J1049)</f>
        <v>0</v>
      </c>
      <c r="K1038" s="131">
        <f t="shared" si="1133"/>
        <v>0</v>
      </c>
      <c r="L1038" s="129">
        <f>SUM(L1039,L1049)</f>
        <v>0</v>
      </c>
      <c r="M1038" s="132">
        <f>SUM(M1039,M1049)</f>
        <v>0</v>
      </c>
      <c r="N1038" s="133">
        <f>SUM(N1039,N1049)</f>
        <v>0</v>
      </c>
      <c r="O1038" s="129">
        <f>SUM(O1039,O1049)</f>
        <v>0</v>
      </c>
      <c r="P1038" s="133">
        <f>SUM(P1039,P1049)</f>
        <v>0</v>
      </c>
      <c r="Q1038" s="134">
        <f t="shared" si="1134"/>
        <v>0</v>
      </c>
      <c r="R1038" s="133">
        <f>SUM(R1039,R1049)</f>
        <v>0</v>
      </c>
      <c r="S1038" s="133">
        <f>SUM(S1039,S1049)</f>
        <v>0</v>
      </c>
      <c r="T1038" s="135">
        <f t="shared" ref="T1038:T1101" si="1146">SUM(Q1038:S1038)</f>
        <v>0</v>
      </c>
      <c r="U1038" s="216"/>
      <c r="V1038" s="129">
        <f>SUM(V1039,V1049)</f>
        <v>0</v>
      </c>
      <c r="W1038" s="133">
        <f>SUM(W1039,W1049)</f>
        <v>0</v>
      </c>
      <c r="X1038" s="134">
        <f t="shared" si="1135"/>
        <v>0</v>
      </c>
      <c r="Y1038" s="133">
        <f>SUM(Y1039,Y1049)</f>
        <v>0</v>
      </c>
      <c r="Z1038" s="133">
        <f>SUM(Z1039,Z1049)</f>
        <v>0</v>
      </c>
      <c r="AA1038" s="135">
        <f t="shared" ref="AA1038:AA1101" si="1147">SUM(X1038:Z1038)</f>
        <v>0</v>
      </c>
      <c r="AB1038" s="216"/>
      <c r="AC1038" s="129">
        <f>SUM(AC1039,AC1049)</f>
        <v>0</v>
      </c>
      <c r="AD1038" s="133">
        <f>SUM(AD1039,AD1049)</f>
        <v>0</v>
      </c>
      <c r="AE1038" s="134">
        <f t="shared" si="1136"/>
        <v>0</v>
      </c>
      <c r="AF1038" s="133">
        <f>SUM(AF1039,AF1049)</f>
        <v>0</v>
      </c>
      <c r="AG1038" s="133">
        <f>SUM(AG1039,AG1049)</f>
        <v>0</v>
      </c>
      <c r="AH1038" s="135">
        <f t="shared" ref="AH1038:AH1101" si="1148">SUM(AE1038:AG1038)</f>
        <v>0</v>
      </c>
      <c r="AJ1038" s="130">
        <f t="shared" ref="AJ1038:AU1038" si="1149">SUM(AJ1039,AJ1049)</f>
        <v>0</v>
      </c>
      <c r="AK1038" s="132">
        <f t="shared" si="1149"/>
        <v>0</v>
      </c>
      <c r="AL1038" s="133">
        <f t="shared" si="1149"/>
        <v>0</v>
      </c>
      <c r="AM1038" s="132">
        <f t="shared" si="1149"/>
        <v>0</v>
      </c>
      <c r="AN1038" s="133">
        <f t="shared" si="1149"/>
        <v>0</v>
      </c>
      <c r="AO1038" s="132">
        <f t="shared" si="1149"/>
        <v>0</v>
      </c>
      <c r="AP1038" s="133">
        <f t="shared" si="1149"/>
        <v>0</v>
      </c>
      <c r="AQ1038" s="132">
        <f t="shared" si="1149"/>
        <v>0</v>
      </c>
      <c r="AR1038" s="133">
        <f t="shared" si="1149"/>
        <v>0</v>
      </c>
      <c r="AS1038" s="132">
        <f t="shared" si="1149"/>
        <v>0</v>
      </c>
      <c r="AT1038" s="133">
        <f t="shared" si="1149"/>
        <v>0</v>
      </c>
      <c r="AU1038" s="132">
        <f t="shared" si="1149"/>
        <v>0</v>
      </c>
      <c r="AV1038" s="133">
        <f t="shared" si="1138"/>
        <v>0</v>
      </c>
      <c r="AW1038" s="132">
        <f t="shared" si="1139"/>
        <v>0</v>
      </c>
      <c r="AX1038" s="210"/>
      <c r="AY1038" s="130">
        <f t="shared" si="1140"/>
        <v>0</v>
      </c>
      <c r="AZ1038" s="132">
        <f t="shared" si="1141"/>
        <v>0</v>
      </c>
      <c r="BA1038" s="133">
        <f t="shared" si="1142"/>
        <v>0</v>
      </c>
      <c r="BB1038" s="132">
        <f t="shared" si="1143"/>
        <v>0</v>
      </c>
      <c r="BC1038" s="132">
        <f t="shared" si="1144"/>
        <v>0</v>
      </c>
      <c r="BD1038" s="137">
        <f t="shared" si="1145"/>
        <v>0</v>
      </c>
    </row>
    <row r="1039" spans="2:56" x14ac:dyDescent="0.3">
      <c r="B1039" s="220" t="s">
        <v>51</v>
      </c>
      <c r="C1039" s="110">
        <f>SUM(C1040:C1048)</f>
        <v>0</v>
      </c>
      <c r="D1039" s="111">
        <f>SUM(D1040:D1048)</f>
        <v>0</v>
      </c>
      <c r="E1039" s="112">
        <f t="shared" si="1131"/>
        <v>0</v>
      </c>
      <c r="F1039" s="110">
        <f>SUM(F1040:F1048)</f>
        <v>0</v>
      </c>
      <c r="G1039" s="111">
        <f>SUM(G1040:G1048)</f>
        <v>0</v>
      </c>
      <c r="H1039" s="112">
        <f t="shared" si="1132"/>
        <v>0</v>
      </c>
      <c r="I1039" s="110">
        <f>SUM(I1040:I1048)</f>
        <v>0</v>
      </c>
      <c r="J1039" s="111">
        <f>SUM(J1040:J1048)</f>
        <v>0</v>
      </c>
      <c r="K1039" s="112">
        <f t="shared" si="1133"/>
        <v>0</v>
      </c>
      <c r="L1039" s="110">
        <f>SUM(L1040:L1048)</f>
        <v>0</v>
      </c>
      <c r="M1039" s="113">
        <f>SUM(M1040:M1048)</f>
        <v>0</v>
      </c>
      <c r="N1039" s="114">
        <f>SUM(N1040:N1048)</f>
        <v>0</v>
      </c>
      <c r="O1039" s="110">
        <f>SUM(O1040:O1048)</f>
        <v>0</v>
      </c>
      <c r="P1039" s="114">
        <f>SUM(P1040:P1048)</f>
        <v>0</v>
      </c>
      <c r="Q1039" s="139">
        <f t="shared" si="1134"/>
        <v>0</v>
      </c>
      <c r="R1039" s="114">
        <f>SUM(R1040:R1048)</f>
        <v>0</v>
      </c>
      <c r="S1039" s="114">
        <f>SUM(S1040:S1048)</f>
        <v>0</v>
      </c>
      <c r="T1039" s="140">
        <f t="shared" si="1146"/>
        <v>0</v>
      </c>
      <c r="U1039" s="216"/>
      <c r="V1039" s="110">
        <f>SUM(V1040:V1048)</f>
        <v>0</v>
      </c>
      <c r="W1039" s="114">
        <f>SUM(W1040:W1048)</f>
        <v>0</v>
      </c>
      <c r="X1039" s="139">
        <f t="shared" si="1135"/>
        <v>0</v>
      </c>
      <c r="Y1039" s="114">
        <f>SUM(Y1040:Y1048)</f>
        <v>0</v>
      </c>
      <c r="Z1039" s="114">
        <f>SUM(Z1040:Z1048)</f>
        <v>0</v>
      </c>
      <c r="AA1039" s="140">
        <f t="shared" si="1147"/>
        <v>0</v>
      </c>
      <c r="AB1039" s="216"/>
      <c r="AC1039" s="110">
        <f>SUM(AC1040:AC1048)</f>
        <v>0</v>
      </c>
      <c r="AD1039" s="114">
        <f>SUM(AD1040:AD1048)</f>
        <v>0</v>
      </c>
      <c r="AE1039" s="139">
        <f t="shared" si="1136"/>
        <v>0</v>
      </c>
      <c r="AF1039" s="114">
        <f>SUM(AF1040:AF1048)</f>
        <v>0</v>
      </c>
      <c r="AG1039" s="114">
        <f>SUM(AG1040:AG1048)</f>
        <v>0</v>
      </c>
      <c r="AH1039" s="140">
        <f t="shared" si="1148"/>
        <v>0</v>
      </c>
      <c r="AJ1039" s="111">
        <f t="shared" ref="AJ1039:AU1039" si="1150">SUM(AJ1040:AJ1048)</f>
        <v>0</v>
      </c>
      <c r="AK1039" s="113">
        <f t="shared" si="1150"/>
        <v>0</v>
      </c>
      <c r="AL1039" s="114">
        <f t="shared" si="1150"/>
        <v>0</v>
      </c>
      <c r="AM1039" s="113">
        <f t="shared" si="1150"/>
        <v>0</v>
      </c>
      <c r="AN1039" s="114">
        <f t="shared" si="1150"/>
        <v>0</v>
      </c>
      <c r="AO1039" s="113">
        <f t="shared" si="1150"/>
        <v>0</v>
      </c>
      <c r="AP1039" s="114">
        <f t="shared" si="1150"/>
        <v>0</v>
      </c>
      <c r="AQ1039" s="113">
        <f t="shared" si="1150"/>
        <v>0</v>
      </c>
      <c r="AR1039" s="114">
        <f t="shared" si="1150"/>
        <v>0</v>
      </c>
      <c r="AS1039" s="113">
        <f t="shared" si="1150"/>
        <v>0</v>
      </c>
      <c r="AT1039" s="114">
        <f t="shared" si="1150"/>
        <v>0</v>
      </c>
      <c r="AU1039" s="113">
        <f t="shared" si="1150"/>
        <v>0</v>
      </c>
      <c r="AV1039" s="114">
        <f t="shared" si="1138"/>
        <v>0</v>
      </c>
      <c r="AW1039" s="113">
        <f t="shared" si="1139"/>
        <v>0</v>
      </c>
      <c r="AX1039" s="210"/>
      <c r="AY1039" s="111">
        <f t="shared" si="1140"/>
        <v>0</v>
      </c>
      <c r="AZ1039" s="113">
        <f t="shared" si="1141"/>
        <v>0</v>
      </c>
      <c r="BA1039" s="114">
        <f t="shared" si="1142"/>
        <v>0</v>
      </c>
      <c r="BB1039" s="113">
        <f t="shared" si="1143"/>
        <v>0</v>
      </c>
      <c r="BC1039" s="113">
        <f t="shared" si="1144"/>
        <v>0</v>
      </c>
      <c r="BD1039" s="117">
        <f t="shared" si="1145"/>
        <v>0</v>
      </c>
    </row>
    <row r="1040" spans="2:56" x14ac:dyDescent="0.3">
      <c r="B1040" s="211" t="s">
        <v>52</v>
      </c>
      <c r="C1040" s="212"/>
      <c r="D1040" s="213"/>
      <c r="E1040" s="144">
        <f t="shared" si="1131"/>
        <v>0</v>
      </c>
      <c r="F1040" s="212"/>
      <c r="G1040" s="213"/>
      <c r="H1040" s="144">
        <f t="shared" si="1132"/>
        <v>0</v>
      </c>
      <c r="I1040" s="212"/>
      <c r="J1040" s="213"/>
      <c r="K1040" s="144">
        <f t="shared" si="1133"/>
        <v>0</v>
      </c>
      <c r="L1040" s="212"/>
      <c r="M1040" s="214"/>
      <c r="N1040" s="215"/>
      <c r="O1040" s="212"/>
      <c r="P1040" s="215"/>
      <c r="Q1040" s="139">
        <f t="shared" si="1134"/>
        <v>0</v>
      </c>
      <c r="R1040" s="215"/>
      <c r="S1040" s="215"/>
      <c r="T1040" s="140">
        <f t="shared" si="1146"/>
        <v>0</v>
      </c>
      <c r="U1040" s="216"/>
      <c r="V1040" s="212"/>
      <c r="W1040" s="215"/>
      <c r="X1040" s="139">
        <f t="shared" si="1135"/>
        <v>0</v>
      </c>
      <c r="Y1040" s="215"/>
      <c r="Z1040" s="215"/>
      <c r="AA1040" s="140">
        <f t="shared" si="1147"/>
        <v>0</v>
      </c>
      <c r="AB1040" s="216"/>
      <c r="AC1040" s="212"/>
      <c r="AD1040" s="215"/>
      <c r="AE1040" s="139">
        <f t="shared" si="1136"/>
        <v>0</v>
      </c>
      <c r="AF1040" s="215"/>
      <c r="AG1040" s="215"/>
      <c r="AH1040" s="140">
        <f t="shared" si="1148"/>
        <v>0</v>
      </c>
      <c r="AJ1040" s="217"/>
      <c r="AK1040" s="218"/>
      <c r="AL1040" s="219"/>
      <c r="AM1040" s="218"/>
      <c r="AN1040" s="219"/>
      <c r="AO1040" s="218"/>
      <c r="AP1040" s="219"/>
      <c r="AQ1040" s="218"/>
      <c r="AR1040" s="219"/>
      <c r="AS1040" s="218"/>
      <c r="AT1040" s="219"/>
      <c r="AU1040" s="218"/>
      <c r="AV1040" s="114">
        <f t="shared" si="1138"/>
        <v>0</v>
      </c>
      <c r="AW1040" s="113">
        <f t="shared" si="1139"/>
        <v>0</v>
      </c>
      <c r="AX1040" s="210"/>
      <c r="AY1040" s="111">
        <f t="shared" si="1140"/>
        <v>0</v>
      </c>
      <c r="AZ1040" s="113">
        <f t="shared" si="1141"/>
        <v>0</v>
      </c>
      <c r="BA1040" s="114">
        <f t="shared" si="1142"/>
        <v>0</v>
      </c>
      <c r="BB1040" s="113">
        <f t="shared" si="1143"/>
        <v>0</v>
      </c>
      <c r="BC1040" s="113">
        <f t="shared" si="1144"/>
        <v>0</v>
      </c>
      <c r="BD1040" s="117">
        <f t="shared" si="1145"/>
        <v>0</v>
      </c>
    </row>
    <row r="1041" spans="2:56" x14ac:dyDescent="0.3">
      <c r="B1041" s="211" t="s">
        <v>53</v>
      </c>
      <c r="C1041" s="212"/>
      <c r="D1041" s="213"/>
      <c r="E1041" s="144">
        <f t="shared" si="1131"/>
        <v>0</v>
      </c>
      <c r="F1041" s="212"/>
      <c r="G1041" s="213"/>
      <c r="H1041" s="144">
        <f t="shared" si="1132"/>
        <v>0</v>
      </c>
      <c r="I1041" s="212"/>
      <c r="J1041" s="213"/>
      <c r="K1041" s="144">
        <f t="shared" si="1133"/>
        <v>0</v>
      </c>
      <c r="L1041" s="212"/>
      <c r="M1041" s="214"/>
      <c r="N1041" s="215"/>
      <c r="O1041" s="212"/>
      <c r="P1041" s="215"/>
      <c r="Q1041" s="139">
        <f t="shared" si="1134"/>
        <v>0</v>
      </c>
      <c r="R1041" s="215"/>
      <c r="S1041" s="215"/>
      <c r="T1041" s="140">
        <f t="shared" si="1146"/>
        <v>0</v>
      </c>
      <c r="U1041" s="216"/>
      <c r="V1041" s="212"/>
      <c r="W1041" s="215"/>
      <c r="X1041" s="139">
        <f t="shared" si="1135"/>
        <v>0</v>
      </c>
      <c r="Y1041" s="215"/>
      <c r="Z1041" s="215"/>
      <c r="AA1041" s="140">
        <f t="shared" si="1147"/>
        <v>0</v>
      </c>
      <c r="AB1041" s="216"/>
      <c r="AC1041" s="212"/>
      <c r="AD1041" s="215"/>
      <c r="AE1041" s="139">
        <f t="shared" si="1136"/>
        <v>0</v>
      </c>
      <c r="AF1041" s="215"/>
      <c r="AG1041" s="215"/>
      <c r="AH1041" s="140">
        <f t="shared" si="1148"/>
        <v>0</v>
      </c>
      <c r="AJ1041" s="217"/>
      <c r="AK1041" s="218"/>
      <c r="AL1041" s="219"/>
      <c r="AM1041" s="218"/>
      <c r="AN1041" s="219"/>
      <c r="AO1041" s="218"/>
      <c r="AP1041" s="219"/>
      <c r="AQ1041" s="218"/>
      <c r="AR1041" s="219"/>
      <c r="AS1041" s="218"/>
      <c r="AT1041" s="219"/>
      <c r="AU1041" s="218"/>
      <c r="AV1041" s="114">
        <f t="shared" si="1138"/>
        <v>0</v>
      </c>
      <c r="AW1041" s="113">
        <f t="shared" si="1139"/>
        <v>0</v>
      </c>
      <c r="AX1041" s="210"/>
      <c r="AY1041" s="111">
        <f t="shared" si="1140"/>
        <v>0</v>
      </c>
      <c r="AZ1041" s="113">
        <f t="shared" si="1141"/>
        <v>0</v>
      </c>
      <c r="BA1041" s="114">
        <f t="shared" si="1142"/>
        <v>0</v>
      </c>
      <c r="BB1041" s="113">
        <f t="shared" si="1143"/>
        <v>0</v>
      </c>
      <c r="BC1041" s="113">
        <f t="shared" si="1144"/>
        <v>0</v>
      </c>
      <c r="BD1041" s="117">
        <f t="shared" si="1145"/>
        <v>0</v>
      </c>
    </row>
    <row r="1042" spans="2:56" x14ac:dyDescent="0.3">
      <c r="B1042" s="211" t="s">
        <v>54</v>
      </c>
      <c r="C1042" s="212"/>
      <c r="D1042" s="213"/>
      <c r="E1042" s="144">
        <f t="shared" si="1131"/>
        <v>0</v>
      </c>
      <c r="F1042" s="212"/>
      <c r="G1042" s="213"/>
      <c r="H1042" s="144">
        <f t="shared" si="1132"/>
        <v>0</v>
      </c>
      <c r="I1042" s="212"/>
      <c r="J1042" s="213"/>
      <c r="K1042" s="144">
        <f t="shared" si="1133"/>
        <v>0</v>
      </c>
      <c r="L1042" s="212"/>
      <c r="M1042" s="214"/>
      <c r="N1042" s="215"/>
      <c r="O1042" s="212"/>
      <c r="P1042" s="215"/>
      <c r="Q1042" s="139">
        <f t="shared" si="1134"/>
        <v>0</v>
      </c>
      <c r="R1042" s="215"/>
      <c r="S1042" s="215"/>
      <c r="T1042" s="140">
        <f t="shared" si="1146"/>
        <v>0</v>
      </c>
      <c r="U1042" s="216"/>
      <c r="V1042" s="212"/>
      <c r="W1042" s="215"/>
      <c r="X1042" s="139">
        <f t="shared" si="1135"/>
        <v>0</v>
      </c>
      <c r="Y1042" s="215"/>
      <c r="Z1042" s="215"/>
      <c r="AA1042" s="140">
        <f t="shared" si="1147"/>
        <v>0</v>
      </c>
      <c r="AB1042" s="216"/>
      <c r="AC1042" s="212"/>
      <c r="AD1042" s="215"/>
      <c r="AE1042" s="139">
        <f t="shared" si="1136"/>
        <v>0</v>
      </c>
      <c r="AF1042" s="215"/>
      <c r="AG1042" s="215"/>
      <c r="AH1042" s="140">
        <f t="shared" si="1148"/>
        <v>0</v>
      </c>
      <c r="AJ1042" s="217"/>
      <c r="AK1042" s="218"/>
      <c r="AL1042" s="219"/>
      <c r="AM1042" s="218"/>
      <c r="AN1042" s="219"/>
      <c r="AO1042" s="218"/>
      <c r="AP1042" s="219"/>
      <c r="AQ1042" s="218"/>
      <c r="AR1042" s="219"/>
      <c r="AS1042" s="218"/>
      <c r="AT1042" s="219"/>
      <c r="AU1042" s="218"/>
      <c r="AV1042" s="114">
        <f t="shared" si="1138"/>
        <v>0</v>
      </c>
      <c r="AW1042" s="113">
        <f t="shared" si="1139"/>
        <v>0</v>
      </c>
      <c r="AX1042" s="210"/>
      <c r="AY1042" s="111">
        <f t="shared" si="1140"/>
        <v>0</v>
      </c>
      <c r="AZ1042" s="113">
        <f t="shared" si="1141"/>
        <v>0</v>
      </c>
      <c r="BA1042" s="114">
        <f t="shared" si="1142"/>
        <v>0</v>
      </c>
      <c r="BB1042" s="113">
        <f t="shared" si="1143"/>
        <v>0</v>
      </c>
      <c r="BC1042" s="113">
        <f t="shared" si="1144"/>
        <v>0</v>
      </c>
      <c r="BD1042" s="117">
        <f t="shared" si="1145"/>
        <v>0</v>
      </c>
    </row>
    <row r="1043" spans="2:56" x14ac:dyDescent="0.3">
      <c r="B1043" s="211" t="s">
        <v>55</v>
      </c>
      <c r="C1043" s="212"/>
      <c r="D1043" s="213"/>
      <c r="E1043" s="144">
        <f t="shared" si="1131"/>
        <v>0</v>
      </c>
      <c r="F1043" s="212"/>
      <c r="G1043" s="213"/>
      <c r="H1043" s="144">
        <f t="shared" si="1132"/>
        <v>0</v>
      </c>
      <c r="I1043" s="212"/>
      <c r="J1043" s="213"/>
      <c r="K1043" s="144">
        <f t="shared" si="1133"/>
        <v>0</v>
      </c>
      <c r="L1043" s="212"/>
      <c r="M1043" s="214"/>
      <c r="N1043" s="215"/>
      <c r="O1043" s="212"/>
      <c r="P1043" s="215"/>
      <c r="Q1043" s="139">
        <f t="shared" si="1134"/>
        <v>0</v>
      </c>
      <c r="R1043" s="215"/>
      <c r="S1043" s="215"/>
      <c r="T1043" s="140">
        <f t="shared" si="1146"/>
        <v>0</v>
      </c>
      <c r="U1043" s="216"/>
      <c r="V1043" s="212"/>
      <c r="W1043" s="215"/>
      <c r="X1043" s="139">
        <f t="shared" si="1135"/>
        <v>0</v>
      </c>
      <c r="Y1043" s="215"/>
      <c r="Z1043" s="215"/>
      <c r="AA1043" s="140">
        <f t="shared" si="1147"/>
        <v>0</v>
      </c>
      <c r="AB1043" s="216"/>
      <c r="AC1043" s="212"/>
      <c r="AD1043" s="215"/>
      <c r="AE1043" s="139">
        <f t="shared" si="1136"/>
        <v>0</v>
      </c>
      <c r="AF1043" s="215"/>
      <c r="AG1043" s="215"/>
      <c r="AH1043" s="140">
        <f t="shared" si="1148"/>
        <v>0</v>
      </c>
      <c r="AJ1043" s="217"/>
      <c r="AK1043" s="218"/>
      <c r="AL1043" s="219"/>
      <c r="AM1043" s="218"/>
      <c r="AN1043" s="219"/>
      <c r="AO1043" s="218"/>
      <c r="AP1043" s="219"/>
      <c r="AQ1043" s="218"/>
      <c r="AR1043" s="219"/>
      <c r="AS1043" s="218"/>
      <c r="AT1043" s="219"/>
      <c r="AU1043" s="218"/>
      <c r="AV1043" s="114">
        <f t="shared" si="1138"/>
        <v>0</v>
      </c>
      <c r="AW1043" s="113">
        <f t="shared" si="1139"/>
        <v>0</v>
      </c>
      <c r="AX1043" s="210"/>
      <c r="AY1043" s="111">
        <f t="shared" si="1140"/>
        <v>0</v>
      </c>
      <c r="AZ1043" s="113">
        <f t="shared" si="1141"/>
        <v>0</v>
      </c>
      <c r="BA1043" s="114">
        <f t="shared" si="1142"/>
        <v>0</v>
      </c>
      <c r="BB1043" s="113">
        <f t="shared" si="1143"/>
        <v>0</v>
      </c>
      <c r="BC1043" s="113">
        <f t="shared" si="1144"/>
        <v>0</v>
      </c>
      <c r="BD1043" s="117">
        <f t="shared" si="1145"/>
        <v>0</v>
      </c>
    </row>
    <row r="1044" spans="2:56" x14ac:dyDescent="0.3">
      <c r="B1044" s="211" t="s">
        <v>56</v>
      </c>
      <c r="C1044" s="212"/>
      <c r="D1044" s="213"/>
      <c r="E1044" s="144">
        <f t="shared" si="1131"/>
        <v>0</v>
      </c>
      <c r="F1044" s="212"/>
      <c r="G1044" s="213"/>
      <c r="H1044" s="144">
        <f t="shared" si="1132"/>
        <v>0</v>
      </c>
      <c r="I1044" s="212"/>
      <c r="J1044" s="213"/>
      <c r="K1044" s="144">
        <f t="shared" si="1133"/>
        <v>0</v>
      </c>
      <c r="L1044" s="212"/>
      <c r="M1044" s="214"/>
      <c r="N1044" s="215"/>
      <c r="O1044" s="212"/>
      <c r="P1044" s="215"/>
      <c r="Q1044" s="139">
        <f t="shared" si="1134"/>
        <v>0</v>
      </c>
      <c r="R1044" s="215"/>
      <c r="S1044" s="215"/>
      <c r="T1044" s="140">
        <f t="shared" si="1146"/>
        <v>0</v>
      </c>
      <c r="U1044" s="216"/>
      <c r="V1044" s="212"/>
      <c r="W1044" s="215"/>
      <c r="X1044" s="139">
        <f t="shared" si="1135"/>
        <v>0</v>
      </c>
      <c r="Y1044" s="215"/>
      <c r="Z1044" s="215"/>
      <c r="AA1044" s="140">
        <f t="shared" si="1147"/>
        <v>0</v>
      </c>
      <c r="AB1044" s="216"/>
      <c r="AC1044" s="212"/>
      <c r="AD1044" s="215"/>
      <c r="AE1044" s="139">
        <f t="shared" si="1136"/>
        <v>0</v>
      </c>
      <c r="AF1044" s="215"/>
      <c r="AG1044" s="215"/>
      <c r="AH1044" s="140">
        <f t="shared" si="1148"/>
        <v>0</v>
      </c>
      <c r="AJ1044" s="217"/>
      <c r="AK1044" s="218"/>
      <c r="AL1044" s="219"/>
      <c r="AM1044" s="218"/>
      <c r="AN1044" s="219"/>
      <c r="AO1044" s="218"/>
      <c r="AP1044" s="219"/>
      <c r="AQ1044" s="218"/>
      <c r="AR1044" s="219"/>
      <c r="AS1044" s="218"/>
      <c r="AT1044" s="219"/>
      <c r="AU1044" s="218"/>
      <c r="AV1044" s="114">
        <f t="shared" si="1138"/>
        <v>0</v>
      </c>
      <c r="AW1044" s="113">
        <f t="shared" si="1139"/>
        <v>0</v>
      </c>
      <c r="AX1044" s="210"/>
      <c r="AY1044" s="111">
        <f t="shared" si="1140"/>
        <v>0</v>
      </c>
      <c r="AZ1044" s="113">
        <f t="shared" si="1141"/>
        <v>0</v>
      </c>
      <c r="BA1044" s="114">
        <f t="shared" si="1142"/>
        <v>0</v>
      </c>
      <c r="BB1044" s="113">
        <f t="shared" si="1143"/>
        <v>0</v>
      </c>
      <c r="BC1044" s="113">
        <f t="shared" si="1144"/>
        <v>0</v>
      </c>
      <c r="BD1044" s="117">
        <f t="shared" si="1145"/>
        <v>0</v>
      </c>
    </row>
    <row r="1045" spans="2:56" x14ac:dyDescent="0.3">
      <c r="B1045" s="211" t="s">
        <v>57</v>
      </c>
      <c r="C1045" s="212"/>
      <c r="D1045" s="213"/>
      <c r="E1045" s="144">
        <f t="shared" si="1131"/>
        <v>0</v>
      </c>
      <c r="F1045" s="212"/>
      <c r="G1045" s="213"/>
      <c r="H1045" s="144">
        <f t="shared" si="1132"/>
        <v>0</v>
      </c>
      <c r="I1045" s="212"/>
      <c r="J1045" s="213"/>
      <c r="K1045" s="144">
        <f t="shared" si="1133"/>
        <v>0</v>
      </c>
      <c r="L1045" s="212"/>
      <c r="M1045" s="214"/>
      <c r="N1045" s="215"/>
      <c r="O1045" s="212"/>
      <c r="P1045" s="215"/>
      <c r="Q1045" s="139">
        <f t="shared" si="1134"/>
        <v>0</v>
      </c>
      <c r="R1045" s="215"/>
      <c r="S1045" s="215"/>
      <c r="T1045" s="140">
        <f t="shared" si="1146"/>
        <v>0</v>
      </c>
      <c r="U1045" s="216"/>
      <c r="V1045" s="212"/>
      <c r="W1045" s="215"/>
      <c r="X1045" s="139">
        <f t="shared" si="1135"/>
        <v>0</v>
      </c>
      <c r="Y1045" s="215"/>
      <c r="Z1045" s="215"/>
      <c r="AA1045" s="140">
        <f t="shared" si="1147"/>
        <v>0</v>
      </c>
      <c r="AB1045" s="216"/>
      <c r="AC1045" s="212"/>
      <c r="AD1045" s="215"/>
      <c r="AE1045" s="139">
        <f t="shared" si="1136"/>
        <v>0</v>
      </c>
      <c r="AF1045" s="215"/>
      <c r="AG1045" s="215"/>
      <c r="AH1045" s="140">
        <f t="shared" si="1148"/>
        <v>0</v>
      </c>
      <c r="AJ1045" s="217"/>
      <c r="AK1045" s="218"/>
      <c r="AL1045" s="219"/>
      <c r="AM1045" s="218"/>
      <c r="AN1045" s="219"/>
      <c r="AO1045" s="218"/>
      <c r="AP1045" s="219"/>
      <c r="AQ1045" s="218"/>
      <c r="AR1045" s="219"/>
      <c r="AS1045" s="218"/>
      <c r="AT1045" s="219"/>
      <c r="AU1045" s="218"/>
      <c r="AV1045" s="114">
        <f t="shared" si="1138"/>
        <v>0</v>
      </c>
      <c r="AW1045" s="113">
        <f t="shared" si="1139"/>
        <v>0</v>
      </c>
      <c r="AX1045" s="210"/>
      <c r="AY1045" s="111">
        <f t="shared" si="1140"/>
        <v>0</v>
      </c>
      <c r="AZ1045" s="113">
        <f t="shared" si="1141"/>
        <v>0</v>
      </c>
      <c r="BA1045" s="114">
        <f t="shared" si="1142"/>
        <v>0</v>
      </c>
      <c r="BB1045" s="113">
        <f t="shared" si="1143"/>
        <v>0</v>
      </c>
      <c r="BC1045" s="113">
        <f t="shared" si="1144"/>
        <v>0</v>
      </c>
      <c r="BD1045" s="117">
        <f t="shared" si="1145"/>
        <v>0</v>
      </c>
    </row>
    <row r="1046" spans="2:56" x14ac:dyDescent="0.3">
      <c r="B1046" s="211" t="s">
        <v>58</v>
      </c>
      <c r="C1046" s="212"/>
      <c r="D1046" s="213"/>
      <c r="E1046" s="144">
        <f t="shared" si="1131"/>
        <v>0</v>
      </c>
      <c r="F1046" s="212"/>
      <c r="G1046" s="213"/>
      <c r="H1046" s="144">
        <f t="shared" si="1132"/>
        <v>0</v>
      </c>
      <c r="I1046" s="212"/>
      <c r="J1046" s="213"/>
      <c r="K1046" s="144">
        <f t="shared" si="1133"/>
        <v>0</v>
      </c>
      <c r="L1046" s="212"/>
      <c r="M1046" s="214"/>
      <c r="N1046" s="215"/>
      <c r="O1046" s="212"/>
      <c r="P1046" s="215"/>
      <c r="Q1046" s="139">
        <f t="shared" si="1134"/>
        <v>0</v>
      </c>
      <c r="R1046" s="215"/>
      <c r="S1046" s="215"/>
      <c r="T1046" s="140">
        <f t="shared" si="1146"/>
        <v>0</v>
      </c>
      <c r="U1046" s="216"/>
      <c r="V1046" s="212"/>
      <c r="W1046" s="215"/>
      <c r="X1046" s="139">
        <f t="shared" si="1135"/>
        <v>0</v>
      </c>
      <c r="Y1046" s="215"/>
      <c r="Z1046" s="215"/>
      <c r="AA1046" s="140">
        <f t="shared" si="1147"/>
        <v>0</v>
      </c>
      <c r="AB1046" s="216"/>
      <c r="AC1046" s="212"/>
      <c r="AD1046" s="215"/>
      <c r="AE1046" s="139">
        <f t="shared" si="1136"/>
        <v>0</v>
      </c>
      <c r="AF1046" s="215"/>
      <c r="AG1046" s="215"/>
      <c r="AH1046" s="140">
        <f t="shared" si="1148"/>
        <v>0</v>
      </c>
      <c r="AJ1046" s="217"/>
      <c r="AK1046" s="218"/>
      <c r="AL1046" s="219"/>
      <c r="AM1046" s="218"/>
      <c r="AN1046" s="219"/>
      <c r="AO1046" s="218"/>
      <c r="AP1046" s="219"/>
      <c r="AQ1046" s="218"/>
      <c r="AR1046" s="219"/>
      <c r="AS1046" s="218"/>
      <c r="AT1046" s="219"/>
      <c r="AU1046" s="218"/>
      <c r="AV1046" s="114">
        <f t="shared" si="1138"/>
        <v>0</v>
      </c>
      <c r="AW1046" s="113">
        <f t="shared" si="1139"/>
        <v>0</v>
      </c>
      <c r="AX1046" s="210"/>
      <c r="AY1046" s="111">
        <f t="shared" si="1140"/>
        <v>0</v>
      </c>
      <c r="AZ1046" s="113">
        <f t="shared" si="1141"/>
        <v>0</v>
      </c>
      <c r="BA1046" s="114">
        <f t="shared" si="1142"/>
        <v>0</v>
      </c>
      <c r="BB1046" s="113">
        <f t="shared" si="1143"/>
        <v>0</v>
      </c>
      <c r="BC1046" s="113">
        <f t="shared" si="1144"/>
        <v>0</v>
      </c>
      <c r="BD1046" s="117">
        <f t="shared" si="1145"/>
        <v>0</v>
      </c>
    </row>
    <row r="1047" spans="2:56" x14ac:dyDescent="0.3">
      <c r="B1047" s="211" t="s">
        <v>59</v>
      </c>
      <c r="C1047" s="212"/>
      <c r="D1047" s="213"/>
      <c r="E1047" s="144">
        <f t="shared" si="1131"/>
        <v>0</v>
      </c>
      <c r="F1047" s="212"/>
      <c r="G1047" s="213"/>
      <c r="H1047" s="144">
        <f t="shared" si="1132"/>
        <v>0</v>
      </c>
      <c r="I1047" s="212"/>
      <c r="J1047" s="213"/>
      <c r="K1047" s="144">
        <f t="shared" si="1133"/>
        <v>0</v>
      </c>
      <c r="L1047" s="212"/>
      <c r="M1047" s="214"/>
      <c r="N1047" s="215"/>
      <c r="O1047" s="212"/>
      <c r="P1047" s="215"/>
      <c r="Q1047" s="139">
        <f t="shared" si="1134"/>
        <v>0</v>
      </c>
      <c r="R1047" s="215"/>
      <c r="S1047" s="215"/>
      <c r="T1047" s="140">
        <f t="shared" si="1146"/>
        <v>0</v>
      </c>
      <c r="U1047" s="216"/>
      <c r="V1047" s="212"/>
      <c r="W1047" s="215"/>
      <c r="X1047" s="139">
        <f t="shared" si="1135"/>
        <v>0</v>
      </c>
      <c r="Y1047" s="215"/>
      <c r="Z1047" s="215"/>
      <c r="AA1047" s="140">
        <f t="shared" si="1147"/>
        <v>0</v>
      </c>
      <c r="AB1047" s="216"/>
      <c r="AC1047" s="212"/>
      <c r="AD1047" s="215"/>
      <c r="AE1047" s="139">
        <f t="shared" si="1136"/>
        <v>0</v>
      </c>
      <c r="AF1047" s="215"/>
      <c r="AG1047" s="215"/>
      <c r="AH1047" s="140">
        <f t="shared" si="1148"/>
        <v>0</v>
      </c>
      <c r="AJ1047" s="217"/>
      <c r="AK1047" s="218"/>
      <c r="AL1047" s="219"/>
      <c r="AM1047" s="218"/>
      <c r="AN1047" s="219"/>
      <c r="AO1047" s="218"/>
      <c r="AP1047" s="219"/>
      <c r="AQ1047" s="218"/>
      <c r="AR1047" s="219"/>
      <c r="AS1047" s="218"/>
      <c r="AT1047" s="219"/>
      <c r="AU1047" s="218"/>
      <c r="AV1047" s="114">
        <f t="shared" si="1138"/>
        <v>0</v>
      </c>
      <c r="AW1047" s="113">
        <f t="shared" si="1139"/>
        <v>0</v>
      </c>
      <c r="AX1047" s="210"/>
      <c r="AY1047" s="111">
        <f t="shared" si="1140"/>
        <v>0</v>
      </c>
      <c r="AZ1047" s="113">
        <f t="shared" si="1141"/>
        <v>0</v>
      </c>
      <c r="BA1047" s="114">
        <f t="shared" si="1142"/>
        <v>0</v>
      </c>
      <c r="BB1047" s="113">
        <f t="shared" si="1143"/>
        <v>0</v>
      </c>
      <c r="BC1047" s="113">
        <f t="shared" si="1144"/>
        <v>0</v>
      </c>
      <c r="BD1047" s="117">
        <f t="shared" si="1145"/>
        <v>0</v>
      </c>
    </row>
    <row r="1048" spans="2:56" x14ac:dyDescent="0.3">
      <c r="B1048" s="211" t="s">
        <v>60</v>
      </c>
      <c r="C1048" s="212"/>
      <c r="D1048" s="213"/>
      <c r="E1048" s="144">
        <f t="shared" si="1131"/>
        <v>0</v>
      </c>
      <c r="F1048" s="212"/>
      <c r="G1048" s="213"/>
      <c r="H1048" s="144">
        <f t="shared" si="1132"/>
        <v>0</v>
      </c>
      <c r="I1048" s="212"/>
      <c r="J1048" s="213"/>
      <c r="K1048" s="144">
        <f t="shared" si="1133"/>
        <v>0</v>
      </c>
      <c r="L1048" s="212"/>
      <c r="M1048" s="214"/>
      <c r="N1048" s="215"/>
      <c r="O1048" s="212"/>
      <c r="P1048" s="215"/>
      <c r="Q1048" s="139">
        <f t="shared" si="1134"/>
        <v>0</v>
      </c>
      <c r="R1048" s="215"/>
      <c r="S1048" s="215"/>
      <c r="T1048" s="140">
        <f t="shared" si="1146"/>
        <v>0</v>
      </c>
      <c r="U1048" s="216"/>
      <c r="V1048" s="212"/>
      <c r="W1048" s="215"/>
      <c r="X1048" s="139">
        <f t="shared" si="1135"/>
        <v>0</v>
      </c>
      <c r="Y1048" s="215"/>
      <c r="Z1048" s="215"/>
      <c r="AA1048" s="140">
        <f t="shared" si="1147"/>
        <v>0</v>
      </c>
      <c r="AB1048" s="216"/>
      <c r="AC1048" s="212"/>
      <c r="AD1048" s="215"/>
      <c r="AE1048" s="139">
        <f t="shared" si="1136"/>
        <v>0</v>
      </c>
      <c r="AF1048" s="215"/>
      <c r="AG1048" s="215"/>
      <c r="AH1048" s="140">
        <f t="shared" si="1148"/>
        <v>0</v>
      </c>
      <c r="AJ1048" s="217"/>
      <c r="AK1048" s="218"/>
      <c r="AL1048" s="219"/>
      <c r="AM1048" s="218"/>
      <c r="AN1048" s="219"/>
      <c r="AO1048" s="218"/>
      <c r="AP1048" s="219"/>
      <c r="AQ1048" s="218"/>
      <c r="AR1048" s="219"/>
      <c r="AS1048" s="218"/>
      <c r="AT1048" s="219"/>
      <c r="AU1048" s="218"/>
      <c r="AV1048" s="114">
        <f t="shared" si="1138"/>
        <v>0</v>
      </c>
      <c r="AW1048" s="113">
        <f t="shared" si="1139"/>
        <v>0</v>
      </c>
      <c r="AX1048" s="210"/>
      <c r="AY1048" s="111">
        <f t="shared" si="1140"/>
        <v>0</v>
      </c>
      <c r="AZ1048" s="113">
        <f t="shared" si="1141"/>
        <v>0</v>
      </c>
      <c r="BA1048" s="114">
        <f t="shared" si="1142"/>
        <v>0</v>
      </c>
      <c r="BB1048" s="113">
        <f t="shared" si="1143"/>
        <v>0</v>
      </c>
      <c r="BC1048" s="113">
        <f t="shared" si="1144"/>
        <v>0</v>
      </c>
      <c r="BD1048" s="117">
        <f t="shared" si="1145"/>
        <v>0</v>
      </c>
    </row>
    <row r="1049" spans="2:56" x14ac:dyDescent="0.3">
      <c r="B1049" s="220" t="s">
        <v>61</v>
      </c>
      <c r="C1049" s="110">
        <f>SUM(C1050:C1053)</f>
        <v>0</v>
      </c>
      <c r="D1049" s="111">
        <f>SUM(D1050:D1053)</f>
        <v>0</v>
      </c>
      <c r="E1049" s="112">
        <f t="shared" si="1131"/>
        <v>0</v>
      </c>
      <c r="F1049" s="110">
        <f>SUM(F1050:F1053)</f>
        <v>0</v>
      </c>
      <c r="G1049" s="111">
        <f>SUM(G1050:G1053)</f>
        <v>0</v>
      </c>
      <c r="H1049" s="112">
        <f t="shared" si="1132"/>
        <v>0</v>
      </c>
      <c r="I1049" s="110">
        <f>SUM(I1050:I1053)</f>
        <v>0</v>
      </c>
      <c r="J1049" s="111">
        <f>SUM(J1050:J1053)</f>
        <v>0</v>
      </c>
      <c r="K1049" s="112">
        <f t="shared" si="1133"/>
        <v>0</v>
      </c>
      <c r="L1049" s="110">
        <f>SUM(L1050:L1053)</f>
        <v>0</v>
      </c>
      <c r="M1049" s="113">
        <f>SUM(M1050:M1053)</f>
        <v>0</v>
      </c>
      <c r="N1049" s="114">
        <f>SUM(N1050:N1053)</f>
        <v>0</v>
      </c>
      <c r="O1049" s="110">
        <f>SUM(O1050:O1053)</f>
        <v>0</v>
      </c>
      <c r="P1049" s="114">
        <f>SUM(P1050:P1053)</f>
        <v>0</v>
      </c>
      <c r="Q1049" s="139">
        <f t="shared" si="1134"/>
        <v>0</v>
      </c>
      <c r="R1049" s="114">
        <f>SUM(R1050:R1053)</f>
        <v>0</v>
      </c>
      <c r="S1049" s="114">
        <f>SUM(S1050:S1053)</f>
        <v>0</v>
      </c>
      <c r="T1049" s="140">
        <f t="shared" si="1146"/>
        <v>0</v>
      </c>
      <c r="U1049" s="216"/>
      <c r="V1049" s="110">
        <f>SUM(V1050:V1053)</f>
        <v>0</v>
      </c>
      <c r="W1049" s="114">
        <f>SUM(W1050:W1053)</f>
        <v>0</v>
      </c>
      <c r="X1049" s="139">
        <f t="shared" si="1135"/>
        <v>0</v>
      </c>
      <c r="Y1049" s="114">
        <f>SUM(Y1050:Y1053)</f>
        <v>0</v>
      </c>
      <c r="Z1049" s="114">
        <f>SUM(Z1050:Z1053)</f>
        <v>0</v>
      </c>
      <c r="AA1049" s="140">
        <f t="shared" si="1147"/>
        <v>0</v>
      </c>
      <c r="AB1049" s="216"/>
      <c r="AC1049" s="110">
        <f>SUM(AC1050:AC1053)</f>
        <v>0</v>
      </c>
      <c r="AD1049" s="114">
        <f>SUM(AD1050:AD1053)</f>
        <v>0</v>
      </c>
      <c r="AE1049" s="139">
        <f t="shared" si="1136"/>
        <v>0</v>
      </c>
      <c r="AF1049" s="114">
        <f>SUM(AF1050:AF1053)</f>
        <v>0</v>
      </c>
      <c r="AG1049" s="114">
        <f>SUM(AG1050:AG1053)</f>
        <v>0</v>
      </c>
      <c r="AH1049" s="140">
        <f t="shared" si="1148"/>
        <v>0</v>
      </c>
      <c r="AJ1049" s="111">
        <f t="shared" ref="AJ1049:AU1049" si="1151">SUM(AJ1050:AJ1053)</f>
        <v>0</v>
      </c>
      <c r="AK1049" s="113">
        <f t="shared" si="1151"/>
        <v>0</v>
      </c>
      <c r="AL1049" s="114">
        <f t="shared" si="1151"/>
        <v>0</v>
      </c>
      <c r="AM1049" s="113">
        <f t="shared" si="1151"/>
        <v>0</v>
      </c>
      <c r="AN1049" s="114">
        <f t="shared" si="1151"/>
        <v>0</v>
      </c>
      <c r="AO1049" s="113">
        <f t="shared" si="1151"/>
        <v>0</v>
      </c>
      <c r="AP1049" s="114">
        <f t="shared" si="1151"/>
        <v>0</v>
      </c>
      <c r="AQ1049" s="113">
        <f t="shared" si="1151"/>
        <v>0</v>
      </c>
      <c r="AR1049" s="114">
        <f t="shared" si="1151"/>
        <v>0</v>
      </c>
      <c r="AS1049" s="113">
        <f t="shared" si="1151"/>
        <v>0</v>
      </c>
      <c r="AT1049" s="114">
        <f t="shared" si="1151"/>
        <v>0</v>
      </c>
      <c r="AU1049" s="113">
        <f t="shared" si="1151"/>
        <v>0</v>
      </c>
      <c r="AV1049" s="114">
        <f t="shared" si="1138"/>
        <v>0</v>
      </c>
      <c r="AW1049" s="113">
        <f t="shared" si="1139"/>
        <v>0</v>
      </c>
      <c r="AX1049" s="210"/>
      <c r="AY1049" s="111">
        <f t="shared" si="1140"/>
        <v>0</v>
      </c>
      <c r="AZ1049" s="113">
        <f t="shared" si="1141"/>
        <v>0</v>
      </c>
      <c r="BA1049" s="114">
        <f t="shared" si="1142"/>
        <v>0</v>
      </c>
      <c r="BB1049" s="113">
        <f t="shared" si="1143"/>
        <v>0</v>
      </c>
      <c r="BC1049" s="113">
        <f t="shared" si="1144"/>
        <v>0</v>
      </c>
      <c r="BD1049" s="117">
        <f t="shared" si="1145"/>
        <v>0</v>
      </c>
    </row>
    <row r="1050" spans="2:56" x14ac:dyDescent="0.3">
      <c r="B1050" s="211" t="s">
        <v>62</v>
      </c>
      <c r="C1050" s="212"/>
      <c r="D1050" s="213"/>
      <c r="E1050" s="144">
        <f t="shared" si="1131"/>
        <v>0</v>
      </c>
      <c r="F1050" s="212"/>
      <c r="G1050" s="213"/>
      <c r="H1050" s="144">
        <f t="shared" si="1132"/>
        <v>0</v>
      </c>
      <c r="I1050" s="212"/>
      <c r="J1050" s="213"/>
      <c r="K1050" s="144">
        <f t="shared" si="1133"/>
        <v>0</v>
      </c>
      <c r="L1050" s="212"/>
      <c r="M1050" s="214"/>
      <c r="N1050" s="215"/>
      <c r="O1050" s="212"/>
      <c r="P1050" s="215"/>
      <c r="Q1050" s="139">
        <f t="shared" si="1134"/>
        <v>0</v>
      </c>
      <c r="R1050" s="215"/>
      <c r="S1050" s="215"/>
      <c r="T1050" s="140">
        <f t="shared" si="1146"/>
        <v>0</v>
      </c>
      <c r="U1050" s="216"/>
      <c r="V1050" s="212"/>
      <c r="W1050" s="215"/>
      <c r="X1050" s="139">
        <f t="shared" si="1135"/>
        <v>0</v>
      </c>
      <c r="Y1050" s="215"/>
      <c r="Z1050" s="215"/>
      <c r="AA1050" s="140">
        <f t="shared" si="1147"/>
        <v>0</v>
      </c>
      <c r="AB1050" s="216"/>
      <c r="AC1050" s="212"/>
      <c r="AD1050" s="215"/>
      <c r="AE1050" s="139">
        <f t="shared" si="1136"/>
        <v>0</v>
      </c>
      <c r="AF1050" s="215"/>
      <c r="AG1050" s="215"/>
      <c r="AH1050" s="140">
        <f t="shared" si="1148"/>
        <v>0</v>
      </c>
      <c r="AJ1050" s="217"/>
      <c r="AK1050" s="218"/>
      <c r="AL1050" s="219"/>
      <c r="AM1050" s="218"/>
      <c r="AN1050" s="219"/>
      <c r="AO1050" s="218"/>
      <c r="AP1050" s="219"/>
      <c r="AQ1050" s="218"/>
      <c r="AR1050" s="219"/>
      <c r="AS1050" s="218"/>
      <c r="AT1050" s="219"/>
      <c r="AU1050" s="218"/>
      <c r="AV1050" s="114">
        <f t="shared" si="1138"/>
        <v>0</v>
      </c>
      <c r="AW1050" s="113">
        <f t="shared" si="1139"/>
        <v>0</v>
      </c>
      <c r="AX1050" s="210"/>
      <c r="AY1050" s="111">
        <f t="shared" si="1140"/>
        <v>0</v>
      </c>
      <c r="AZ1050" s="113">
        <f t="shared" si="1141"/>
        <v>0</v>
      </c>
      <c r="BA1050" s="114">
        <f t="shared" si="1142"/>
        <v>0</v>
      </c>
      <c r="BB1050" s="113">
        <f t="shared" si="1143"/>
        <v>0</v>
      </c>
      <c r="BC1050" s="113">
        <f t="shared" si="1144"/>
        <v>0</v>
      </c>
      <c r="BD1050" s="117">
        <f t="shared" si="1145"/>
        <v>0</v>
      </c>
    </row>
    <row r="1051" spans="2:56" x14ac:dyDescent="0.3">
      <c r="B1051" s="211" t="s">
        <v>63</v>
      </c>
      <c r="C1051" s="212"/>
      <c r="D1051" s="213"/>
      <c r="E1051" s="144">
        <f t="shared" si="1131"/>
        <v>0</v>
      </c>
      <c r="F1051" s="212"/>
      <c r="G1051" s="213"/>
      <c r="H1051" s="144">
        <f t="shared" si="1132"/>
        <v>0</v>
      </c>
      <c r="I1051" s="212"/>
      <c r="J1051" s="213"/>
      <c r="K1051" s="144">
        <f t="shared" si="1133"/>
        <v>0</v>
      </c>
      <c r="L1051" s="212"/>
      <c r="M1051" s="214"/>
      <c r="N1051" s="215"/>
      <c r="O1051" s="212"/>
      <c r="P1051" s="215"/>
      <c r="Q1051" s="139">
        <f t="shared" si="1134"/>
        <v>0</v>
      </c>
      <c r="R1051" s="215"/>
      <c r="S1051" s="215"/>
      <c r="T1051" s="140">
        <f t="shared" si="1146"/>
        <v>0</v>
      </c>
      <c r="U1051" s="216"/>
      <c r="V1051" s="212"/>
      <c r="W1051" s="215"/>
      <c r="X1051" s="139">
        <f t="shared" si="1135"/>
        <v>0</v>
      </c>
      <c r="Y1051" s="215"/>
      <c r="Z1051" s="215"/>
      <c r="AA1051" s="140">
        <f t="shared" si="1147"/>
        <v>0</v>
      </c>
      <c r="AB1051" s="216"/>
      <c r="AC1051" s="212"/>
      <c r="AD1051" s="215"/>
      <c r="AE1051" s="139">
        <f t="shared" si="1136"/>
        <v>0</v>
      </c>
      <c r="AF1051" s="215"/>
      <c r="AG1051" s="215"/>
      <c r="AH1051" s="140">
        <f t="shared" si="1148"/>
        <v>0</v>
      </c>
      <c r="AJ1051" s="217"/>
      <c r="AK1051" s="218"/>
      <c r="AL1051" s="219"/>
      <c r="AM1051" s="218"/>
      <c r="AN1051" s="219"/>
      <c r="AO1051" s="218"/>
      <c r="AP1051" s="219"/>
      <c r="AQ1051" s="218"/>
      <c r="AR1051" s="219"/>
      <c r="AS1051" s="218"/>
      <c r="AT1051" s="219"/>
      <c r="AU1051" s="218"/>
      <c r="AV1051" s="114">
        <f t="shared" si="1138"/>
        <v>0</v>
      </c>
      <c r="AW1051" s="113">
        <f t="shared" si="1139"/>
        <v>0</v>
      </c>
      <c r="AX1051" s="210"/>
      <c r="AY1051" s="111">
        <f t="shared" si="1140"/>
        <v>0</v>
      </c>
      <c r="AZ1051" s="113">
        <f t="shared" si="1141"/>
        <v>0</v>
      </c>
      <c r="BA1051" s="114">
        <f t="shared" si="1142"/>
        <v>0</v>
      </c>
      <c r="BB1051" s="113">
        <f t="shared" si="1143"/>
        <v>0</v>
      </c>
      <c r="BC1051" s="113">
        <f t="shared" si="1144"/>
        <v>0</v>
      </c>
      <c r="BD1051" s="117">
        <f t="shared" si="1145"/>
        <v>0</v>
      </c>
    </row>
    <row r="1052" spans="2:56" x14ac:dyDescent="0.3">
      <c r="B1052" s="211" t="s">
        <v>64</v>
      </c>
      <c r="C1052" s="212"/>
      <c r="D1052" s="213"/>
      <c r="E1052" s="144">
        <f t="shared" si="1131"/>
        <v>0</v>
      </c>
      <c r="F1052" s="212"/>
      <c r="G1052" s="213"/>
      <c r="H1052" s="144">
        <f t="shared" si="1132"/>
        <v>0</v>
      </c>
      <c r="I1052" s="212"/>
      <c r="J1052" s="213"/>
      <c r="K1052" s="144">
        <f t="shared" si="1133"/>
        <v>0</v>
      </c>
      <c r="L1052" s="212"/>
      <c r="M1052" s="214"/>
      <c r="N1052" s="215"/>
      <c r="O1052" s="212"/>
      <c r="P1052" s="215"/>
      <c r="Q1052" s="139">
        <f t="shared" si="1134"/>
        <v>0</v>
      </c>
      <c r="R1052" s="215"/>
      <c r="S1052" s="215"/>
      <c r="T1052" s="140">
        <f t="shared" si="1146"/>
        <v>0</v>
      </c>
      <c r="U1052" s="216"/>
      <c r="V1052" s="212"/>
      <c r="W1052" s="215"/>
      <c r="X1052" s="139">
        <f t="shared" si="1135"/>
        <v>0</v>
      </c>
      <c r="Y1052" s="215"/>
      <c r="Z1052" s="215"/>
      <c r="AA1052" s="140">
        <f t="shared" si="1147"/>
        <v>0</v>
      </c>
      <c r="AB1052" s="216"/>
      <c r="AC1052" s="212"/>
      <c r="AD1052" s="215"/>
      <c r="AE1052" s="139">
        <f t="shared" si="1136"/>
        <v>0</v>
      </c>
      <c r="AF1052" s="215"/>
      <c r="AG1052" s="215"/>
      <c r="AH1052" s="140">
        <f t="shared" si="1148"/>
        <v>0</v>
      </c>
      <c r="AJ1052" s="217"/>
      <c r="AK1052" s="218"/>
      <c r="AL1052" s="219"/>
      <c r="AM1052" s="218"/>
      <c r="AN1052" s="219"/>
      <c r="AO1052" s="218"/>
      <c r="AP1052" s="219"/>
      <c r="AQ1052" s="218"/>
      <c r="AR1052" s="219"/>
      <c r="AS1052" s="218"/>
      <c r="AT1052" s="219"/>
      <c r="AU1052" s="218"/>
      <c r="AV1052" s="114">
        <f t="shared" si="1138"/>
        <v>0</v>
      </c>
      <c r="AW1052" s="113">
        <f t="shared" si="1139"/>
        <v>0</v>
      </c>
      <c r="AX1052" s="210"/>
      <c r="AY1052" s="111">
        <f t="shared" si="1140"/>
        <v>0</v>
      </c>
      <c r="AZ1052" s="113">
        <f t="shared" si="1141"/>
        <v>0</v>
      </c>
      <c r="BA1052" s="114">
        <f t="shared" si="1142"/>
        <v>0</v>
      </c>
      <c r="BB1052" s="113">
        <f t="shared" si="1143"/>
        <v>0</v>
      </c>
      <c r="BC1052" s="113">
        <f t="shared" si="1144"/>
        <v>0</v>
      </c>
      <c r="BD1052" s="117">
        <f t="shared" si="1145"/>
        <v>0</v>
      </c>
    </row>
    <row r="1053" spans="2:56" x14ac:dyDescent="0.3">
      <c r="B1053" s="211" t="s">
        <v>65</v>
      </c>
      <c r="C1053" s="212"/>
      <c r="D1053" s="213"/>
      <c r="E1053" s="144">
        <f t="shared" si="1131"/>
        <v>0</v>
      </c>
      <c r="F1053" s="212"/>
      <c r="G1053" s="213"/>
      <c r="H1053" s="144">
        <f t="shared" si="1132"/>
        <v>0</v>
      </c>
      <c r="I1053" s="212"/>
      <c r="J1053" s="213"/>
      <c r="K1053" s="144">
        <f t="shared" si="1133"/>
        <v>0</v>
      </c>
      <c r="L1053" s="212"/>
      <c r="M1053" s="214"/>
      <c r="N1053" s="215"/>
      <c r="O1053" s="212"/>
      <c r="P1053" s="215"/>
      <c r="Q1053" s="139">
        <f t="shared" si="1134"/>
        <v>0</v>
      </c>
      <c r="R1053" s="215"/>
      <c r="S1053" s="215"/>
      <c r="T1053" s="140">
        <f t="shared" si="1146"/>
        <v>0</v>
      </c>
      <c r="U1053" s="216"/>
      <c r="V1053" s="212"/>
      <c r="W1053" s="215"/>
      <c r="X1053" s="139">
        <f t="shared" si="1135"/>
        <v>0</v>
      </c>
      <c r="Y1053" s="215"/>
      <c r="Z1053" s="215"/>
      <c r="AA1053" s="140">
        <f t="shared" si="1147"/>
        <v>0</v>
      </c>
      <c r="AB1053" s="216"/>
      <c r="AC1053" s="212"/>
      <c r="AD1053" s="215"/>
      <c r="AE1053" s="139">
        <f t="shared" si="1136"/>
        <v>0</v>
      </c>
      <c r="AF1053" s="215"/>
      <c r="AG1053" s="215"/>
      <c r="AH1053" s="140">
        <f t="shared" si="1148"/>
        <v>0</v>
      </c>
      <c r="AJ1053" s="217"/>
      <c r="AK1053" s="218"/>
      <c r="AL1053" s="219"/>
      <c r="AM1053" s="218"/>
      <c r="AN1053" s="219"/>
      <c r="AO1053" s="218"/>
      <c r="AP1053" s="219"/>
      <c r="AQ1053" s="218"/>
      <c r="AR1053" s="219"/>
      <c r="AS1053" s="218"/>
      <c r="AT1053" s="219"/>
      <c r="AU1053" s="218"/>
      <c r="AV1053" s="114">
        <f t="shared" si="1138"/>
        <v>0</v>
      </c>
      <c r="AW1053" s="113">
        <f t="shared" si="1139"/>
        <v>0</v>
      </c>
      <c r="AX1053" s="210"/>
      <c r="AY1053" s="111">
        <f t="shared" si="1140"/>
        <v>0</v>
      </c>
      <c r="AZ1053" s="113">
        <f t="shared" si="1141"/>
        <v>0</v>
      </c>
      <c r="BA1053" s="114">
        <f t="shared" si="1142"/>
        <v>0</v>
      </c>
      <c r="BB1053" s="113">
        <f t="shared" si="1143"/>
        <v>0</v>
      </c>
      <c r="BC1053" s="113">
        <f t="shared" si="1144"/>
        <v>0</v>
      </c>
      <c r="BD1053" s="117">
        <f t="shared" si="1145"/>
        <v>0</v>
      </c>
    </row>
    <row r="1054" spans="2:56" x14ac:dyDescent="0.3">
      <c r="B1054" s="221" t="s">
        <v>66</v>
      </c>
      <c r="C1054" s="78">
        <f>SUM(C1055,C1057,C1061,C1066,C1068,C1070,C1072,C1079,C1086,C1091,C1094,C1096,C1099,C1101,C1105,C1109,C1111,C1117,C1119,C1121,C1123,C1125,C1127,C1129,C1131,C1133,C1135,C1137,C1139,C1149,C1157,C1159,C1164,C1166,C1173,C1175,C1181,C1183)</f>
        <v>0</v>
      </c>
      <c r="D1054" s="79">
        <f>SUM(D1055,D1057,D1061,D1066,D1068,D1070,D1072,D1079,D1086,D1091,D1094,D1096,D1099,D1101,D1105,D1109,D1111,D1117,D1119,D1121,D1123,D1125,D1127,D1129,D1131,D1133,D1135,D1137,D1139,D1149,D1157,D1159,D1164,D1166,D1173,D1175,D1181,D1183)</f>
        <v>0</v>
      </c>
      <c r="E1054" s="69">
        <f t="shared" si="1131"/>
        <v>0</v>
      </c>
      <c r="F1054" s="78">
        <f>SUM(F1055,F1057,F1061,F1066,F1068,F1070,F1072,F1079,F1086,F1091,F1094,F1096,F1099,F1101,F1105,F1109,F1111,F1117,F1119,F1121,F1123,F1125,F1127,F1129,F1131,F1133,F1135,F1137,F1139,F1149,F1157,F1159,F1164,F1166,F1173,F1175,F1181,F1183)</f>
        <v>0</v>
      </c>
      <c r="G1054" s="79">
        <f>SUM(G1055,G1057,G1061,G1066,G1068,G1070,G1072,G1079,G1086,G1091,G1094,G1096,G1099,G1101,G1105,G1109,G1111,G1117,G1119,G1121,G1123,G1125,G1127,G1129,G1131,G1133,G1135,G1137,G1139,G1149,G1157,G1159,G1164,G1166,G1173,G1175,G1181,G1183)</f>
        <v>0</v>
      </c>
      <c r="H1054" s="69">
        <f t="shared" si="1132"/>
        <v>0</v>
      </c>
      <c r="I1054" s="78">
        <f>SUM(I1055,I1057,I1061,I1066,I1068,I1070,I1072,I1079,I1086,I1091,I1094,I1096,I1099,I1101,I1105,I1109,I1111,I1117,I1119,I1121,I1123,I1125,I1127,I1129,I1131,I1133,I1135,I1137,I1139,I1149,I1157,I1159,I1164,I1166,I1173,I1175,I1181,I1183)</f>
        <v>0</v>
      </c>
      <c r="J1054" s="79">
        <f>SUM(J1055,J1057,J1061,J1066,J1068,J1070,J1072,J1079,J1086,J1091,J1094,J1096,J1099,J1101,J1105,J1109,J1111,J1117,J1119,J1121,J1123,J1125,J1127,J1129,J1131,J1133,J1135,J1137,J1139,J1149,J1157,J1159,J1164,J1166,J1173,J1175,J1181,J1183)</f>
        <v>0</v>
      </c>
      <c r="K1054" s="69">
        <f t="shared" si="1133"/>
        <v>0</v>
      </c>
      <c r="L1054" s="78">
        <f>SUM(L1055,L1057,L1061,L1066,L1068,L1070,L1072,L1079,L1086,L1091,L1094,L1096,L1099,L1101,L1105,L1109,L1111,L1117,L1119,L1121,L1123,L1125,L1127,L1129,L1131,L1133,L1135,L1137,L1139,L1149,L1157,L1159,L1164,L1166,L1173,L1175,L1181,L1183)</f>
        <v>0</v>
      </c>
      <c r="M1054" s="80">
        <f>SUM(M1055,M1057,M1061,M1066,M1068,M1070,M1072,M1079,M1086,M1091,M1094,M1096,M1099,M1101,M1105,M1109,M1111,M1117,M1119,M1121,M1123,M1125,M1127,M1129,M1131,M1133,M1135,M1137,M1139,M1149,M1157,M1159,M1164,M1166,M1173,M1175,M1181,M1183)</f>
        <v>0</v>
      </c>
      <c r="N1054" s="81">
        <f>SUM(N1055,N1057,N1061,N1066,N1068,N1070,N1072,N1079,N1086,N1091,N1094,N1096,N1099,N1101,N1105,N1109,N1111,N1117,N1119,N1121,N1123,N1125,N1127,N1129,N1131,N1133,N1135,N1137,N1139,N1149,N1157,N1159,N1164,N1166,N1173,N1175,N1181,N1183)</f>
        <v>0</v>
      </c>
      <c r="O1054" s="78">
        <f>SUM(O1055,O1057,O1061,O1066,O1068,O1070,O1072,O1079,O1086,O1091,O1094,O1096,O1099,O1101,O1105,O1109,O1111,O1117,O1119,O1121,O1123,O1125,O1127,O1129,O1131,O1133,O1135,O1137,O1139,O1149,O1157,O1159,O1164,O1166,O1173,O1175,O1181,O1183)</f>
        <v>0</v>
      </c>
      <c r="P1054" s="81">
        <f>SUM(P1055,P1057,P1061,P1066,P1068,P1070,P1072,P1079,P1086,P1091,P1094,P1096,P1099,P1101,P1105,P1109,P1111,P1117,P1119,P1121,P1123,P1125,P1127,P1129,P1131,P1133,P1135,P1137,P1139,P1149,P1157,P1159,P1164,P1166,P1173,P1175,P1181,P1183)</f>
        <v>0</v>
      </c>
      <c r="Q1054" s="148">
        <f t="shared" si="1134"/>
        <v>0</v>
      </c>
      <c r="R1054" s="81">
        <f>SUM(R1055,R1057,R1061,R1066,R1068,R1070,R1072,R1079,R1086,R1091,R1094,R1096,R1099,R1101,R1105,R1109,R1111,R1117,R1119,R1121,R1123,R1125,R1127,R1129,R1131,R1133,R1135,R1137,R1139,R1149,R1157,R1159,R1164,R1166,R1173,R1175,R1181,R1183)</f>
        <v>0</v>
      </c>
      <c r="S1054" s="81">
        <f>SUM(S1055,S1057,S1061,S1066,S1068,S1070,S1072,S1079,S1086,S1091,S1094,S1096,S1099,S1101,S1105,S1109,S1111,S1117,S1119,S1121,S1123,S1125,S1127,S1129,S1131,S1133,S1135,S1137,S1139,S1149,S1157,S1159,S1164,S1166,S1173,S1175,S1181,S1183)</f>
        <v>0</v>
      </c>
      <c r="T1054" s="149">
        <f t="shared" si="1146"/>
        <v>0</v>
      </c>
      <c r="U1054" s="216"/>
      <c r="V1054" s="78">
        <f>SUM(V1055,V1057,V1061,V1066,V1068,V1070,V1072,V1079,V1086,V1091,V1094,V1096,V1099,V1101,V1105,V1109,V1111,V1117,V1119,V1121,V1123,V1125,V1127,V1129,V1131,V1133,V1135,V1137,V1139,V1149,V1157,V1159,V1164,V1166,V1173,V1175,V1181,V1183)</f>
        <v>0</v>
      </c>
      <c r="W1054" s="81">
        <f>SUM(W1055,W1057,W1061,W1066,W1068,W1070,W1072,W1079,W1086,W1091,W1094,W1096,W1099,W1101,W1105,W1109,W1111,W1117,W1119,W1121,W1123,W1125,W1127,W1129,W1131,W1133,W1135,W1137,W1139,W1149,W1157,W1159,W1164,W1166,W1173,W1175,W1181,W1183)</f>
        <v>0</v>
      </c>
      <c r="X1054" s="148">
        <f t="shared" si="1135"/>
        <v>0</v>
      </c>
      <c r="Y1054" s="81">
        <f>SUM(Y1055,Y1057,Y1061,Y1066,Y1068,Y1070,Y1072,Y1079,Y1086,Y1091,Y1094,Y1096,Y1099,Y1101,Y1105,Y1109,Y1111,Y1117,Y1119,Y1121,Y1123,Y1125,Y1127,Y1129,Y1131,Y1133,Y1135,Y1137,Y1139,Y1149,Y1157,Y1159,Y1164,Y1166,Y1173,Y1175,Y1181,Y1183)</f>
        <v>0</v>
      </c>
      <c r="Z1054" s="81">
        <f>SUM(Z1055,Z1057,Z1061,Z1066,Z1068,Z1070,Z1072,Z1079,Z1086,Z1091,Z1094,Z1096,Z1099,Z1101,Z1105,Z1109,Z1111,Z1117,Z1119,Z1121,Z1123,Z1125,Z1127,Z1129,Z1131,Z1133,Z1135,Z1137,Z1139,Z1149,Z1157,Z1159,Z1164,Z1166,Z1173,Z1175,Z1181,Z1183)</f>
        <v>0</v>
      </c>
      <c r="AA1054" s="149">
        <f t="shared" si="1147"/>
        <v>0</v>
      </c>
      <c r="AB1054" s="216"/>
      <c r="AC1054" s="78">
        <f>SUM(AC1055,AC1057,AC1061,AC1066,AC1068,AC1070,AC1072,AC1079,AC1086,AC1091,AC1094,AC1096,AC1099,AC1101,AC1105,AC1109,AC1111,AC1117,AC1119,AC1121,AC1123,AC1125,AC1127,AC1129,AC1131,AC1133,AC1135,AC1137,AC1139,AC1149,AC1157,AC1159,AC1164,AC1166,AC1173,AC1175,AC1181,AC1183)</f>
        <v>0</v>
      </c>
      <c r="AD1054" s="81">
        <f>SUM(AD1055,AD1057,AD1061,AD1066,AD1068,AD1070,AD1072,AD1079,AD1086,AD1091,AD1094,AD1096,AD1099,AD1101,AD1105,AD1109,AD1111,AD1117,AD1119,AD1121,AD1123,AD1125,AD1127,AD1129,AD1131,AD1133,AD1135,AD1137,AD1139,AD1149,AD1157,AD1159,AD1164,AD1166,AD1173,AD1175,AD1181,AD1183)</f>
        <v>0</v>
      </c>
      <c r="AE1054" s="148">
        <f t="shared" si="1136"/>
        <v>0</v>
      </c>
      <c r="AF1054" s="81">
        <f>SUM(AF1055,AF1057,AF1061,AF1066,AF1068,AF1070,AF1072,AF1079,AF1086,AF1091,AF1094,AF1096,AF1099,AF1101,AF1105,AF1109,AF1111,AF1117,AF1119,AF1121,AF1123,AF1125,AF1127,AF1129,AF1131,AF1133,AF1135,AF1137,AF1139,AF1149,AF1157,AF1159,AF1164,AF1166,AF1173,AF1175,AF1181,AF1183)</f>
        <v>0</v>
      </c>
      <c r="AG1054" s="81">
        <f>SUM(AG1055,AG1057,AG1061,AG1066,AG1068,AG1070,AG1072,AG1079,AG1086,AG1091,AG1094,AG1096,AG1099,AG1101,AG1105,AG1109,AG1111,AG1117,AG1119,AG1121,AG1123,AG1125,AG1127,AG1129,AG1131,AG1133,AG1135,AG1137,AG1139,AG1149,AG1157,AG1159,AG1164,AG1166,AG1173,AG1175,AG1181,AG1183)</f>
        <v>0</v>
      </c>
      <c r="AH1054" s="149">
        <f t="shared" si="1148"/>
        <v>0</v>
      </c>
      <c r="AJ1054" s="79">
        <f t="shared" ref="AJ1054:AU1054" si="1152">SUM(AJ1055,AJ1057,AJ1061,AJ1066,AJ1068,AJ1070,AJ1072,AJ1079,AJ1086,AJ1091,AJ1094,AJ1096,AJ1099,AJ1101,AJ1105,AJ1109,AJ1111,AJ1117,AJ1119,AJ1121,AJ1123,AJ1125,AJ1127,AJ1129,AJ1131,AJ1133,AJ1135,AJ1137,AJ1139,AJ1149,AJ1157,AJ1159,AJ1164,AJ1166,AJ1173,AJ1175,AJ1181,AJ1183)</f>
        <v>0</v>
      </c>
      <c r="AK1054" s="80">
        <f t="shared" si="1152"/>
        <v>0</v>
      </c>
      <c r="AL1054" s="81">
        <f t="shared" si="1152"/>
        <v>0</v>
      </c>
      <c r="AM1054" s="80">
        <f t="shared" si="1152"/>
        <v>0</v>
      </c>
      <c r="AN1054" s="81">
        <f t="shared" si="1152"/>
        <v>0</v>
      </c>
      <c r="AO1054" s="80">
        <f t="shared" si="1152"/>
        <v>0</v>
      </c>
      <c r="AP1054" s="81">
        <f t="shared" si="1152"/>
        <v>0</v>
      </c>
      <c r="AQ1054" s="80">
        <f t="shared" si="1152"/>
        <v>0</v>
      </c>
      <c r="AR1054" s="81">
        <f t="shared" si="1152"/>
        <v>0</v>
      </c>
      <c r="AS1054" s="80">
        <f t="shared" si="1152"/>
        <v>0</v>
      </c>
      <c r="AT1054" s="81">
        <f t="shared" si="1152"/>
        <v>0</v>
      </c>
      <c r="AU1054" s="80">
        <f t="shared" si="1152"/>
        <v>0</v>
      </c>
      <c r="AV1054" s="81">
        <f t="shared" si="1138"/>
        <v>0</v>
      </c>
      <c r="AW1054" s="80">
        <f t="shared" si="1139"/>
        <v>0</v>
      </c>
      <c r="AX1054" s="210"/>
      <c r="AY1054" s="79">
        <f t="shared" si="1140"/>
        <v>0</v>
      </c>
      <c r="AZ1054" s="80">
        <f t="shared" si="1141"/>
        <v>0</v>
      </c>
      <c r="BA1054" s="81">
        <f t="shared" si="1142"/>
        <v>0</v>
      </c>
      <c r="BB1054" s="80">
        <f t="shared" si="1143"/>
        <v>0</v>
      </c>
      <c r="BC1054" s="80">
        <f t="shared" si="1144"/>
        <v>0</v>
      </c>
      <c r="BD1054" s="86">
        <f t="shared" si="1145"/>
        <v>0</v>
      </c>
    </row>
    <row r="1055" spans="2:56" x14ac:dyDescent="0.3">
      <c r="B1055" s="222" t="s">
        <v>67</v>
      </c>
      <c r="C1055" s="78">
        <f>SUM(C1056)</f>
        <v>0</v>
      </c>
      <c r="D1055" s="79">
        <f>SUM(D1056)</f>
        <v>0</v>
      </c>
      <c r="E1055" s="69">
        <f t="shared" si="1131"/>
        <v>0</v>
      </c>
      <c r="F1055" s="78">
        <f>SUM(F1056)</f>
        <v>0</v>
      </c>
      <c r="G1055" s="79">
        <f>SUM(G1056)</f>
        <v>0</v>
      </c>
      <c r="H1055" s="69">
        <f t="shared" si="1132"/>
        <v>0</v>
      </c>
      <c r="I1055" s="78">
        <f>SUM(I1056)</f>
        <v>0</v>
      </c>
      <c r="J1055" s="79">
        <f>SUM(J1056)</f>
        <v>0</v>
      </c>
      <c r="K1055" s="69">
        <f t="shared" si="1133"/>
        <v>0</v>
      </c>
      <c r="L1055" s="78">
        <f>SUM(L1056)</f>
        <v>0</v>
      </c>
      <c r="M1055" s="80">
        <f>SUM(M1056)</f>
        <v>0</v>
      </c>
      <c r="N1055" s="81">
        <f>SUM(N1056)</f>
        <v>0</v>
      </c>
      <c r="O1055" s="78">
        <f>SUM(O1056)</f>
        <v>0</v>
      </c>
      <c r="P1055" s="81">
        <f>SUM(P1056)</f>
        <v>0</v>
      </c>
      <c r="Q1055" s="148">
        <f t="shared" si="1134"/>
        <v>0</v>
      </c>
      <c r="R1055" s="81">
        <f>SUM(R1056)</f>
        <v>0</v>
      </c>
      <c r="S1055" s="81">
        <f>SUM(S1056)</f>
        <v>0</v>
      </c>
      <c r="T1055" s="149">
        <f t="shared" si="1146"/>
        <v>0</v>
      </c>
      <c r="U1055" s="216"/>
      <c r="V1055" s="78">
        <f>SUM(V1056)</f>
        <v>0</v>
      </c>
      <c r="W1055" s="81">
        <f>SUM(W1056)</f>
        <v>0</v>
      </c>
      <c r="X1055" s="148">
        <f t="shared" si="1135"/>
        <v>0</v>
      </c>
      <c r="Y1055" s="81">
        <f>SUM(Y1056)</f>
        <v>0</v>
      </c>
      <c r="Z1055" s="81">
        <f>SUM(Z1056)</f>
        <v>0</v>
      </c>
      <c r="AA1055" s="149">
        <f t="shared" si="1147"/>
        <v>0</v>
      </c>
      <c r="AB1055" s="216"/>
      <c r="AC1055" s="78">
        <f>SUM(AC1056)</f>
        <v>0</v>
      </c>
      <c r="AD1055" s="81">
        <f>SUM(AD1056)</f>
        <v>0</v>
      </c>
      <c r="AE1055" s="148">
        <f t="shared" si="1136"/>
        <v>0</v>
      </c>
      <c r="AF1055" s="81">
        <f>SUM(AF1056)</f>
        <v>0</v>
      </c>
      <c r="AG1055" s="81">
        <f>SUM(AG1056)</f>
        <v>0</v>
      </c>
      <c r="AH1055" s="149">
        <f t="shared" si="1148"/>
        <v>0</v>
      </c>
      <c r="AJ1055" s="79">
        <f t="shared" ref="AJ1055:AU1055" si="1153">SUM(AJ1056)</f>
        <v>0</v>
      </c>
      <c r="AK1055" s="80">
        <f t="shared" si="1153"/>
        <v>0</v>
      </c>
      <c r="AL1055" s="81">
        <f t="shared" si="1153"/>
        <v>0</v>
      </c>
      <c r="AM1055" s="80">
        <f t="shared" si="1153"/>
        <v>0</v>
      </c>
      <c r="AN1055" s="81">
        <f t="shared" si="1153"/>
        <v>0</v>
      </c>
      <c r="AO1055" s="80">
        <f t="shared" si="1153"/>
        <v>0</v>
      </c>
      <c r="AP1055" s="81">
        <f t="shared" si="1153"/>
        <v>0</v>
      </c>
      <c r="AQ1055" s="80">
        <f t="shared" si="1153"/>
        <v>0</v>
      </c>
      <c r="AR1055" s="81">
        <f t="shared" si="1153"/>
        <v>0</v>
      </c>
      <c r="AS1055" s="80">
        <f t="shared" si="1153"/>
        <v>0</v>
      </c>
      <c r="AT1055" s="81">
        <f t="shared" si="1153"/>
        <v>0</v>
      </c>
      <c r="AU1055" s="80">
        <f t="shared" si="1153"/>
        <v>0</v>
      </c>
      <c r="AV1055" s="81">
        <f t="shared" si="1138"/>
        <v>0</v>
      </c>
      <c r="AW1055" s="80">
        <f t="shared" si="1139"/>
        <v>0</v>
      </c>
      <c r="AX1055" s="210"/>
      <c r="AY1055" s="79">
        <f t="shared" si="1140"/>
        <v>0</v>
      </c>
      <c r="AZ1055" s="80">
        <f t="shared" si="1141"/>
        <v>0</v>
      </c>
      <c r="BA1055" s="81">
        <f t="shared" si="1142"/>
        <v>0</v>
      </c>
      <c r="BB1055" s="80">
        <f t="shared" si="1143"/>
        <v>0</v>
      </c>
      <c r="BC1055" s="80">
        <f t="shared" si="1144"/>
        <v>0</v>
      </c>
      <c r="BD1055" s="86">
        <f t="shared" si="1145"/>
        <v>0</v>
      </c>
    </row>
    <row r="1056" spans="2:56" x14ac:dyDescent="0.3">
      <c r="B1056" s="211" t="s">
        <v>68</v>
      </c>
      <c r="C1056" s="212"/>
      <c r="D1056" s="213"/>
      <c r="E1056" s="144">
        <f t="shared" si="1131"/>
        <v>0</v>
      </c>
      <c r="F1056" s="212"/>
      <c r="G1056" s="213"/>
      <c r="H1056" s="144">
        <f t="shared" si="1132"/>
        <v>0</v>
      </c>
      <c r="I1056" s="212"/>
      <c r="J1056" s="213"/>
      <c r="K1056" s="144">
        <f t="shared" si="1133"/>
        <v>0</v>
      </c>
      <c r="L1056" s="212"/>
      <c r="M1056" s="214"/>
      <c r="N1056" s="215"/>
      <c r="O1056" s="212"/>
      <c r="P1056" s="215"/>
      <c r="Q1056" s="139">
        <f t="shared" si="1134"/>
        <v>0</v>
      </c>
      <c r="R1056" s="215"/>
      <c r="S1056" s="215"/>
      <c r="T1056" s="140">
        <f t="shared" si="1146"/>
        <v>0</v>
      </c>
      <c r="U1056" s="216"/>
      <c r="V1056" s="212"/>
      <c r="W1056" s="215"/>
      <c r="X1056" s="139">
        <f t="shared" si="1135"/>
        <v>0</v>
      </c>
      <c r="Y1056" s="215"/>
      <c r="Z1056" s="215"/>
      <c r="AA1056" s="140">
        <f t="shared" si="1147"/>
        <v>0</v>
      </c>
      <c r="AB1056" s="216"/>
      <c r="AC1056" s="212"/>
      <c r="AD1056" s="215"/>
      <c r="AE1056" s="139">
        <f t="shared" si="1136"/>
        <v>0</v>
      </c>
      <c r="AF1056" s="215"/>
      <c r="AG1056" s="215"/>
      <c r="AH1056" s="140">
        <f t="shared" si="1148"/>
        <v>0</v>
      </c>
      <c r="AJ1056" s="217"/>
      <c r="AK1056" s="218"/>
      <c r="AL1056" s="219"/>
      <c r="AM1056" s="218"/>
      <c r="AN1056" s="219"/>
      <c r="AO1056" s="218"/>
      <c r="AP1056" s="219"/>
      <c r="AQ1056" s="218"/>
      <c r="AR1056" s="219"/>
      <c r="AS1056" s="218"/>
      <c r="AT1056" s="219"/>
      <c r="AU1056" s="218"/>
      <c r="AV1056" s="114">
        <f t="shared" si="1138"/>
        <v>0</v>
      </c>
      <c r="AW1056" s="113">
        <f t="shared" si="1139"/>
        <v>0</v>
      </c>
      <c r="AX1056" s="210"/>
      <c r="AY1056" s="111">
        <f t="shared" si="1140"/>
        <v>0</v>
      </c>
      <c r="AZ1056" s="113">
        <f t="shared" si="1141"/>
        <v>0</v>
      </c>
      <c r="BA1056" s="114">
        <f t="shared" si="1142"/>
        <v>0</v>
      </c>
      <c r="BB1056" s="113">
        <f t="shared" si="1143"/>
        <v>0</v>
      </c>
      <c r="BC1056" s="113">
        <f t="shared" si="1144"/>
        <v>0</v>
      </c>
      <c r="BD1056" s="117">
        <f t="shared" si="1145"/>
        <v>0</v>
      </c>
    </row>
    <row r="1057" spans="2:56" x14ac:dyDescent="0.3">
      <c r="B1057" s="222" t="s">
        <v>69</v>
      </c>
      <c r="C1057" s="78">
        <f>SUM(C1058:C1060)</f>
        <v>0</v>
      </c>
      <c r="D1057" s="79">
        <f>SUM(D1058:D1060)</f>
        <v>0</v>
      </c>
      <c r="E1057" s="69">
        <f t="shared" si="1131"/>
        <v>0</v>
      </c>
      <c r="F1057" s="78">
        <f>SUM(F1058:F1060)</f>
        <v>0</v>
      </c>
      <c r="G1057" s="79">
        <f>SUM(G1058:G1060)</f>
        <v>0</v>
      </c>
      <c r="H1057" s="69">
        <f t="shared" si="1132"/>
        <v>0</v>
      </c>
      <c r="I1057" s="78">
        <f>SUM(I1058:I1060)</f>
        <v>0</v>
      </c>
      <c r="J1057" s="79">
        <f>SUM(J1058:J1060)</f>
        <v>0</v>
      </c>
      <c r="K1057" s="69">
        <f t="shared" si="1133"/>
        <v>0</v>
      </c>
      <c r="L1057" s="78">
        <f>SUM(L1058:L1060)</f>
        <v>0</v>
      </c>
      <c r="M1057" s="80">
        <f>SUM(M1058:M1060)</f>
        <v>0</v>
      </c>
      <c r="N1057" s="81">
        <f>SUM(N1058:N1060)</f>
        <v>0</v>
      </c>
      <c r="O1057" s="78">
        <f>SUM(O1058:O1060)</f>
        <v>0</v>
      </c>
      <c r="P1057" s="81">
        <f>SUM(P1058:P1060)</f>
        <v>0</v>
      </c>
      <c r="Q1057" s="148">
        <f t="shared" si="1134"/>
        <v>0</v>
      </c>
      <c r="R1057" s="81">
        <f>SUM(R1058:R1060)</f>
        <v>0</v>
      </c>
      <c r="S1057" s="81">
        <f>SUM(S1058:S1060)</f>
        <v>0</v>
      </c>
      <c r="T1057" s="149">
        <f t="shared" si="1146"/>
        <v>0</v>
      </c>
      <c r="U1057" s="216"/>
      <c r="V1057" s="78">
        <f>SUM(V1058:V1060)</f>
        <v>0</v>
      </c>
      <c r="W1057" s="81">
        <f>SUM(W1058:W1060)</f>
        <v>0</v>
      </c>
      <c r="X1057" s="148">
        <f t="shared" si="1135"/>
        <v>0</v>
      </c>
      <c r="Y1057" s="81">
        <f>SUM(Y1058:Y1060)</f>
        <v>0</v>
      </c>
      <c r="Z1057" s="81">
        <f>SUM(Z1058:Z1060)</f>
        <v>0</v>
      </c>
      <c r="AA1057" s="149">
        <f t="shared" si="1147"/>
        <v>0</v>
      </c>
      <c r="AB1057" s="216"/>
      <c r="AC1057" s="78">
        <f>SUM(AC1058:AC1060)</f>
        <v>0</v>
      </c>
      <c r="AD1057" s="81">
        <f>SUM(AD1058:AD1060)</f>
        <v>0</v>
      </c>
      <c r="AE1057" s="148">
        <f t="shared" si="1136"/>
        <v>0</v>
      </c>
      <c r="AF1057" s="81">
        <f>SUM(AF1058:AF1060)</f>
        <v>0</v>
      </c>
      <c r="AG1057" s="81">
        <f>SUM(AG1058:AG1060)</f>
        <v>0</v>
      </c>
      <c r="AH1057" s="149">
        <f t="shared" si="1148"/>
        <v>0</v>
      </c>
      <c r="AJ1057" s="79">
        <f t="shared" ref="AJ1057:AU1057" si="1154">SUM(AJ1058:AJ1060)</f>
        <v>0</v>
      </c>
      <c r="AK1057" s="80">
        <f t="shared" si="1154"/>
        <v>0</v>
      </c>
      <c r="AL1057" s="81">
        <f t="shared" si="1154"/>
        <v>0</v>
      </c>
      <c r="AM1057" s="80">
        <f t="shared" si="1154"/>
        <v>0</v>
      </c>
      <c r="AN1057" s="81">
        <f t="shared" si="1154"/>
        <v>0</v>
      </c>
      <c r="AO1057" s="80">
        <f t="shared" si="1154"/>
        <v>0</v>
      </c>
      <c r="AP1057" s="81">
        <f t="shared" si="1154"/>
        <v>0</v>
      </c>
      <c r="AQ1057" s="80">
        <f t="shared" si="1154"/>
        <v>0</v>
      </c>
      <c r="AR1057" s="81">
        <f t="shared" si="1154"/>
        <v>0</v>
      </c>
      <c r="AS1057" s="80">
        <f t="shared" si="1154"/>
        <v>0</v>
      </c>
      <c r="AT1057" s="81">
        <f t="shared" si="1154"/>
        <v>0</v>
      </c>
      <c r="AU1057" s="80">
        <f t="shared" si="1154"/>
        <v>0</v>
      </c>
      <c r="AV1057" s="81">
        <f t="shared" si="1138"/>
        <v>0</v>
      </c>
      <c r="AW1057" s="80">
        <f t="shared" si="1139"/>
        <v>0</v>
      </c>
      <c r="AX1057" s="210"/>
      <c r="AY1057" s="79">
        <f t="shared" si="1140"/>
        <v>0</v>
      </c>
      <c r="AZ1057" s="80">
        <f t="shared" si="1141"/>
        <v>0</v>
      </c>
      <c r="BA1057" s="81">
        <f t="shared" si="1142"/>
        <v>0</v>
      </c>
      <c r="BB1057" s="80">
        <f t="shared" si="1143"/>
        <v>0</v>
      </c>
      <c r="BC1057" s="80">
        <f t="shared" si="1144"/>
        <v>0</v>
      </c>
      <c r="BD1057" s="86">
        <f t="shared" si="1145"/>
        <v>0</v>
      </c>
    </row>
    <row r="1058" spans="2:56" x14ac:dyDescent="0.3">
      <c r="B1058" s="211" t="s">
        <v>70</v>
      </c>
      <c r="C1058" s="212"/>
      <c r="D1058" s="213"/>
      <c r="E1058" s="144">
        <f t="shared" si="1131"/>
        <v>0</v>
      </c>
      <c r="F1058" s="212"/>
      <c r="G1058" s="213"/>
      <c r="H1058" s="144">
        <f t="shared" si="1132"/>
        <v>0</v>
      </c>
      <c r="I1058" s="212"/>
      <c r="J1058" s="213"/>
      <c r="K1058" s="144">
        <f t="shared" si="1133"/>
        <v>0</v>
      </c>
      <c r="L1058" s="212"/>
      <c r="M1058" s="214"/>
      <c r="N1058" s="215"/>
      <c r="O1058" s="212"/>
      <c r="P1058" s="215"/>
      <c r="Q1058" s="139">
        <f t="shared" si="1134"/>
        <v>0</v>
      </c>
      <c r="R1058" s="215"/>
      <c r="S1058" s="215"/>
      <c r="T1058" s="140">
        <f t="shared" si="1146"/>
        <v>0</v>
      </c>
      <c r="U1058" s="216"/>
      <c r="V1058" s="212"/>
      <c r="W1058" s="215"/>
      <c r="X1058" s="139">
        <f t="shared" si="1135"/>
        <v>0</v>
      </c>
      <c r="Y1058" s="215"/>
      <c r="Z1058" s="215"/>
      <c r="AA1058" s="140">
        <f t="shared" si="1147"/>
        <v>0</v>
      </c>
      <c r="AB1058" s="216"/>
      <c r="AC1058" s="212"/>
      <c r="AD1058" s="215"/>
      <c r="AE1058" s="139">
        <f t="shared" si="1136"/>
        <v>0</v>
      </c>
      <c r="AF1058" s="215"/>
      <c r="AG1058" s="215"/>
      <c r="AH1058" s="140">
        <f t="shared" si="1148"/>
        <v>0</v>
      </c>
      <c r="AJ1058" s="217"/>
      <c r="AK1058" s="218"/>
      <c r="AL1058" s="219"/>
      <c r="AM1058" s="218"/>
      <c r="AN1058" s="219"/>
      <c r="AO1058" s="218"/>
      <c r="AP1058" s="219"/>
      <c r="AQ1058" s="218"/>
      <c r="AR1058" s="219"/>
      <c r="AS1058" s="218"/>
      <c r="AT1058" s="219"/>
      <c r="AU1058" s="218"/>
      <c r="AV1058" s="114">
        <f t="shared" si="1138"/>
        <v>0</v>
      </c>
      <c r="AW1058" s="113">
        <f t="shared" si="1139"/>
        <v>0</v>
      </c>
      <c r="AX1058" s="210"/>
      <c r="AY1058" s="111">
        <f t="shared" si="1140"/>
        <v>0</v>
      </c>
      <c r="AZ1058" s="113">
        <f t="shared" si="1141"/>
        <v>0</v>
      </c>
      <c r="BA1058" s="114">
        <f t="shared" si="1142"/>
        <v>0</v>
      </c>
      <c r="BB1058" s="113">
        <f t="shared" si="1143"/>
        <v>0</v>
      </c>
      <c r="BC1058" s="113">
        <f t="shared" si="1144"/>
        <v>0</v>
      </c>
      <c r="BD1058" s="117">
        <f t="shared" si="1145"/>
        <v>0</v>
      </c>
    </row>
    <row r="1059" spans="2:56" x14ac:dyDescent="0.3">
      <c r="B1059" s="211" t="s">
        <v>71</v>
      </c>
      <c r="C1059" s="212"/>
      <c r="D1059" s="213"/>
      <c r="E1059" s="144">
        <f t="shared" si="1131"/>
        <v>0</v>
      </c>
      <c r="F1059" s="212"/>
      <c r="G1059" s="213"/>
      <c r="H1059" s="144">
        <f t="shared" si="1132"/>
        <v>0</v>
      </c>
      <c r="I1059" s="212"/>
      <c r="J1059" s="213"/>
      <c r="K1059" s="144">
        <f t="shared" si="1133"/>
        <v>0</v>
      </c>
      <c r="L1059" s="212"/>
      <c r="M1059" s="214"/>
      <c r="N1059" s="215"/>
      <c r="O1059" s="212"/>
      <c r="P1059" s="215"/>
      <c r="Q1059" s="139">
        <f t="shared" si="1134"/>
        <v>0</v>
      </c>
      <c r="R1059" s="215"/>
      <c r="S1059" s="215"/>
      <c r="T1059" s="140">
        <f t="shared" si="1146"/>
        <v>0</v>
      </c>
      <c r="U1059" s="216"/>
      <c r="V1059" s="212"/>
      <c r="W1059" s="215"/>
      <c r="X1059" s="139">
        <f t="shared" si="1135"/>
        <v>0</v>
      </c>
      <c r="Y1059" s="215"/>
      <c r="Z1059" s="215"/>
      <c r="AA1059" s="140">
        <f t="shared" si="1147"/>
        <v>0</v>
      </c>
      <c r="AB1059" s="216"/>
      <c r="AC1059" s="212"/>
      <c r="AD1059" s="215"/>
      <c r="AE1059" s="139">
        <f t="shared" si="1136"/>
        <v>0</v>
      </c>
      <c r="AF1059" s="215"/>
      <c r="AG1059" s="215"/>
      <c r="AH1059" s="140">
        <f t="shared" si="1148"/>
        <v>0</v>
      </c>
      <c r="AJ1059" s="217"/>
      <c r="AK1059" s="218"/>
      <c r="AL1059" s="219"/>
      <c r="AM1059" s="218"/>
      <c r="AN1059" s="219"/>
      <c r="AO1059" s="218"/>
      <c r="AP1059" s="219"/>
      <c r="AQ1059" s="218"/>
      <c r="AR1059" s="219"/>
      <c r="AS1059" s="218"/>
      <c r="AT1059" s="219"/>
      <c r="AU1059" s="218"/>
      <c r="AV1059" s="114">
        <f t="shared" si="1138"/>
        <v>0</v>
      </c>
      <c r="AW1059" s="113">
        <f t="shared" si="1139"/>
        <v>0</v>
      </c>
      <c r="AX1059" s="210"/>
      <c r="AY1059" s="111">
        <f t="shared" si="1140"/>
        <v>0</v>
      </c>
      <c r="AZ1059" s="113">
        <f t="shared" si="1141"/>
        <v>0</v>
      </c>
      <c r="BA1059" s="114">
        <f t="shared" si="1142"/>
        <v>0</v>
      </c>
      <c r="BB1059" s="113">
        <f t="shared" si="1143"/>
        <v>0</v>
      </c>
      <c r="BC1059" s="113">
        <f t="shared" si="1144"/>
        <v>0</v>
      </c>
      <c r="BD1059" s="117">
        <f t="shared" si="1145"/>
        <v>0</v>
      </c>
    </row>
    <row r="1060" spans="2:56" x14ac:dyDescent="0.3">
      <c r="B1060" s="211" t="s">
        <v>72</v>
      </c>
      <c r="C1060" s="212"/>
      <c r="D1060" s="213"/>
      <c r="E1060" s="144">
        <f t="shared" si="1131"/>
        <v>0</v>
      </c>
      <c r="F1060" s="212"/>
      <c r="G1060" s="213"/>
      <c r="H1060" s="144">
        <f t="shared" si="1132"/>
        <v>0</v>
      </c>
      <c r="I1060" s="212"/>
      <c r="J1060" s="213"/>
      <c r="K1060" s="144">
        <f t="shared" si="1133"/>
        <v>0</v>
      </c>
      <c r="L1060" s="212"/>
      <c r="M1060" s="214"/>
      <c r="N1060" s="215"/>
      <c r="O1060" s="212"/>
      <c r="P1060" s="215"/>
      <c r="Q1060" s="139">
        <f t="shared" si="1134"/>
        <v>0</v>
      </c>
      <c r="R1060" s="215"/>
      <c r="S1060" s="215"/>
      <c r="T1060" s="140">
        <f t="shared" si="1146"/>
        <v>0</v>
      </c>
      <c r="U1060" s="216"/>
      <c r="V1060" s="212"/>
      <c r="W1060" s="215"/>
      <c r="X1060" s="139">
        <f t="shared" si="1135"/>
        <v>0</v>
      </c>
      <c r="Y1060" s="215"/>
      <c r="Z1060" s="215"/>
      <c r="AA1060" s="140">
        <f t="shared" si="1147"/>
        <v>0</v>
      </c>
      <c r="AB1060" s="216"/>
      <c r="AC1060" s="212"/>
      <c r="AD1060" s="215"/>
      <c r="AE1060" s="139">
        <f t="shared" si="1136"/>
        <v>0</v>
      </c>
      <c r="AF1060" s="215"/>
      <c r="AG1060" s="215"/>
      <c r="AH1060" s="140">
        <f t="shared" si="1148"/>
        <v>0</v>
      </c>
      <c r="AJ1060" s="217"/>
      <c r="AK1060" s="218"/>
      <c r="AL1060" s="219"/>
      <c r="AM1060" s="218"/>
      <c r="AN1060" s="219"/>
      <c r="AO1060" s="218"/>
      <c r="AP1060" s="219"/>
      <c r="AQ1060" s="218"/>
      <c r="AR1060" s="219"/>
      <c r="AS1060" s="218"/>
      <c r="AT1060" s="219"/>
      <c r="AU1060" s="218"/>
      <c r="AV1060" s="114">
        <f t="shared" si="1138"/>
        <v>0</v>
      </c>
      <c r="AW1060" s="113">
        <f t="shared" si="1139"/>
        <v>0</v>
      </c>
      <c r="AX1060" s="210"/>
      <c r="AY1060" s="111">
        <f t="shared" si="1140"/>
        <v>0</v>
      </c>
      <c r="AZ1060" s="113">
        <f t="shared" si="1141"/>
        <v>0</v>
      </c>
      <c r="BA1060" s="114">
        <f t="shared" si="1142"/>
        <v>0</v>
      </c>
      <c r="BB1060" s="113">
        <f t="shared" si="1143"/>
        <v>0</v>
      </c>
      <c r="BC1060" s="113">
        <f t="shared" si="1144"/>
        <v>0</v>
      </c>
      <c r="BD1060" s="117">
        <f t="shared" si="1145"/>
        <v>0</v>
      </c>
    </row>
    <row r="1061" spans="2:56" x14ac:dyDescent="0.3">
      <c r="B1061" s="222" t="s">
        <v>73</v>
      </c>
      <c r="C1061" s="78">
        <f>SUM(C1062:C1065)</f>
        <v>0</v>
      </c>
      <c r="D1061" s="79">
        <f>SUM(D1062:D1065)</f>
        <v>0</v>
      </c>
      <c r="E1061" s="69">
        <f t="shared" si="1131"/>
        <v>0</v>
      </c>
      <c r="F1061" s="78">
        <f>SUM(F1062:F1065)</f>
        <v>0</v>
      </c>
      <c r="G1061" s="79">
        <f>SUM(G1062:G1065)</f>
        <v>0</v>
      </c>
      <c r="H1061" s="69">
        <f t="shared" si="1132"/>
        <v>0</v>
      </c>
      <c r="I1061" s="78">
        <f>SUM(I1062:I1065)</f>
        <v>0</v>
      </c>
      <c r="J1061" s="79">
        <f>SUM(J1062:J1065)</f>
        <v>0</v>
      </c>
      <c r="K1061" s="69">
        <f t="shared" si="1133"/>
        <v>0</v>
      </c>
      <c r="L1061" s="78">
        <f>SUM(L1062:L1065)</f>
        <v>0</v>
      </c>
      <c r="M1061" s="80">
        <f>SUM(M1062:M1065)</f>
        <v>0</v>
      </c>
      <c r="N1061" s="81">
        <f>SUM(N1062:N1065)</f>
        <v>0</v>
      </c>
      <c r="O1061" s="78">
        <f>SUM(O1062:O1065)</f>
        <v>0</v>
      </c>
      <c r="P1061" s="81">
        <f>SUM(P1062:P1065)</f>
        <v>0</v>
      </c>
      <c r="Q1061" s="148">
        <f t="shared" si="1134"/>
        <v>0</v>
      </c>
      <c r="R1061" s="81">
        <f>SUM(R1062:R1065)</f>
        <v>0</v>
      </c>
      <c r="S1061" s="81">
        <f>SUM(S1062:S1065)</f>
        <v>0</v>
      </c>
      <c r="T1061" s="149">
        <f t="shared" si="1146"/>
        <v>0</v>
      </c>
      <c r="U1061" s="216"/>
      <c r="V1061" s="78">
        <f>SUM(V1062:V1065)</f>
        <v>0</v>
      </c>
      <c r="W1061" s="81">
        <f>SUM(W1062:W1065)</f>
        <v>0</v>
      </c>
      <c r="X1061" s="148">
        <f t="shared" si="1135"/>
        <v>0</v>
      </c>
      <c r="Y1061" s="81">
        <f>SUM(Y1062:Y1065)</f>
        <v>0</v>
      </c>
      <c r="Z1061" s="81">
        <f>SUM(Z1062:Z1065)</f>
        <v>0</v>
      </c>
      <c r="AA1061" s="149">
        <f t="shared" si="1147"/>
        <v>0</v>
      </c>
      <c r="AB1061" s="216"/>
      <c r="AC1061" s="78">
        <f>SUM(AC1062:AC1065)</f>
        <v>0</v>
      </c>
      <c r="AD1061" s="81">
        <f>SUM(AD1062:AD1065)</f>
        <v>0</v>
      </c>
      <c r="AE1061" s="148">
        <f t="shared" si="1136"/>
        <v>0</v>
      </c>
      <c r="AF1061" s="81">
        <f>SUM(AF1062:AF1065)</f>
        <v>0</v>
      </c>
      <c r="AG1061" s="81">
        <f>SUM(AG1062:AG1065)</f>
        <v>0</v>
      </c>
      <c r="AH1061" s="149">
        <f t="shared" si="1148"/>
        <v>0</v>
      </c>
      <c r="AJ1061" s="79">
        <f t="shared" ref="AJ1061:AU1061" si="1155">SUM(AJ1062:AJ1065)</f>
        <v>0</v>
      </c>
      <c r="AK1061" s="80">
        <f t="shared" si="1155"/>
        <v>0</v>
      </c>
      <c r="AL1061" s="81">
        <f t="shared" si="1155"/>
        <v>0</v>
      </c>
      <c r="AM1061" s="80">
        <f t="shared" si="1155"/>
        <v>0</v>
      </c>
      <c r="AN1061" s="81">
        <f t="shared" si="1155"/>
        <v>0</v>
      </c>
      <c r="AO1061" s="80">
        <f t="shared" si="1155"/>
        <v>0</v>
      </c>
      <c r="AP1061" s="81">
        <f t="shared" si="1155"/>
        <v>0</v>
      </c>
      <c r="AQ1061" s="80">
        <f t="shared" si="1155"/>
        <v>0</v>
      </c>
      <c r="AR1061" s="81">
        <f t="shared" si="1155"/>
        <v>0</v>
      </c>
      <c r="AS1061" s="80">
        <f t="shared" si="1155"/>
        <v>0</v>
      </c>
      <c r="AT1061" s="81">
        <f t="shared" si="1155"/>
        <v>0</v>
      </c>
      <c r="AU1061" s="80">
        <f t="shared" si="1155"/>
        <v>0</v>
      </c>
      <c r="AV1061" s="81">
        <f t="shared" si="1138"/>
        <v>0</v>
      </c>
      <c r="AW1061" s="80">
        <f t="shared" si="1139"/>
        <v>0</v>
      </c>
      <c r="AX1061" s="210"/>
      <c r="AY1061" s="79">
        <f t="shared" si="1140"/>
        <v>0</v>
      </c>
      <c r="AZ1061" s="80">
        <f t="shared" si="1141"/>
        <v>0</v>
      </c>
      <c r="BA1061" s="81">
        <f t="shared" si="1142"/>
        <v>0</v>
      </c>
      <c r="BB1061" s="80">
        <f t="shared" si="1143"/>
        <v>0</v>
      </c>
      <c r="BC1061" s="80">
        <f t="shared" si="1144"/>
        <v>0</v>
      </c>
      <c r="BD1061" s="86">
        <f t="shared" si="1145"/>
        <v>0</v>
      </c>
    </row>
    <row r="1062" spans="2:56" x14ac:dyDescent="0.3">
      <c r="B1062" s="211" t="s">
        <v>74</v>
      </c>
      <c r="C1062" s="212"/>
      <c r="D1062" s="213"/>
      <c r="E1062" s="144">
        <f t="shared" si="1131"/>
        <v>0</v>
      </c>
      <c r="F1062" s="212"/>
      <c r="G1062" s="213"/>
      <c r="H1062" s="144">
        <f t="shared" si="1132"/>
        <v>0</v>
      </c>
      <c r="I1062" s="212"/>
      <c r="J1062" s="213"/>
      <c r="K1062" s="144">
        <f t="shared" si="1133"/>
        <v>0</v>
      </c>
      <c r="L1062" s="212"/>
      <c r="M1062" s="214"/>
      <c r="N1062" s="215"/>
      <c r="O1062" s="212"/>
      <c r="P1062" s="215"/>
      <c r="Q1062" s="139">
        <f t="shared" si="1134"/>
        <v>0</v>
      </c>
      <c r="R1062" s="215"/>
      <c r="S1062" s="215"/>
      <c r="T1062" s="140">
        <f t="shared" si="1146"/>
        <v>0</v>
      </c>
      <c r="U1062" s="216"/>
      <c r="V1062" s="212"/>
      <c r="W1062" s="215"/>
      <c r="X1062" s="139">
        <f t="shared" si="1135"/>
        <v>0</v>
      </c>
      <c r="Y1062" s="215"/>
      <c r="Z1062" s="215"/>
      <c r="AA1062" s="140">
        <f t="shared" si="1147"/>
        <v>0</v>
      </c>
      <c r="AB1062" s="216"/>
      <c r="AC1062" s="212"/>
      <c r="AD1062" s="215"/>
      <c r="AE1062" s="139">
        <f t="shared" si="1136"/>
        <v>0</v>
      </c>
      <c r="AF1062" s="215"/>
      <c r="AG1062" s="215"/>
      <c r="AH1062" s="140">
        <f t="shared" si="1148"/>
        <v>0</v>
      </c>
      <c r="AJ1062" s="217"/>
      <c r="AK1062" s="218"/>
      <c r="AL1062" s="219"/>
      <c r="AM1062" s="218"/>
      <c r="AN1062" s="219"/>
      <c r="AO1062" s="218"/>
      <c r="AP1062" s="219"/>
      <c r="AQ1062" s="218"/>
      <c r="AR1062" s="219"/>
      <c r="AS1062" s="218"/>
      <c r="AT1062" s="219"/>
      <c r="AU1062" s="218"/>
      <c r="AV1062" s="114">
        <f t="shared" si="1138"/>
        <v>0</v>
      </c>
      <c r="AW1062" s="113">
        <f t="shared" si="1139"/>
        <v>0</v>
      </c>
      <c r="AX1062" s="210"/>
      <c r="AY1062" s="111">
        <f t="shared" si="1140"/>
        <v>0</v>
      </c>
      <c r="AZ1062" s="113">
        <f t="shared" si="1141"/>
        <v>0</v>
      </c>
      <c r="BA1062" s="114">
        <f t="shared" si="1142"/>
        <v>0</v>
      </c>
      <c r="BB1062" s="113">
        <f t="shared" si="1143"/>
        <v>0</v>
      </c>
      <c r="BC1062" s="113">
        <f t="shared" si="1144"/>
        <v>0</v>
      </c>
      <c r="BD1062" s="117">
        <f t="shared" si="1145"/>
        <v>0</v>
      </c>
    </row>
    <row r="1063" spans="2:56" x14ac:dyDescent="0.3">
      <c r="B1063" s="211" t="s">
        <v>75</v>
      </c>
      <c r="C1063" s="212"/>
      <c r="D1063" s="213"/>
      <c r="E1063" s="144">
        <f t="shared" si="1131"/>
        <v>0</v>
      </c>
      <c r="F1063" s="212"/>
      <c r="G1063" s="213"/>
      <c r="H1063" s="144">
        <f t="shared" si="1132"/>
        <v>0</v>
      </c>
      <c r="I1063" s="212"/>
      <c r="J1063" s="213"/>
      <c r="K1063" s="144">
        <f t="shared" si="1133"/>
        <v>0</v>
      </c>
      <c r="L1063" s="212"/>
      <c r="M1063" s="214"/>
      <c r="N1063" s="215"/>
      <c r="O1063" s="212"/>
      <c r="P1063" s="215"/>
      <c r="Q1063" s="139">
        <f t="shared" si="1134"/>
        <v>0</v>
      </c>
      <c r="R1063" s="215"/>
      <c r="S1063" s="215"/>
      <c r="T1063" s="140">
        <f t="shared" si="1146"/>
        <v>0</v>
      </c>
      <c r="U1063" s="216"/>
      <c r="V1063" s="212"/>
      <c r="W1063" s="215"/>
      <c r="X1063" s="139">
        <f t="shared" si="1135"/>
        <v>0</v>
      </c>
      <c r="Y1063" s="215"/>
      <c r="Z1063" s="215"/>
      <c r="AA1063" s="140">
        <f t="shared" si="1147"/>
        <v>0</v>
      </c>
      <c r="AB1063" s="216"/>
      <c r="AC1063" s="212"/>
      <c r="AD1063" s="215"/>
      <c r="AE1063" s="139">
        <f t="shared" si="1136"/>
        <v>0</v>
      </c>
      <c r="AF1063" s="215"/>
      <c r="AG1063" s="215"/>
      <c r="AH1063" s="140">
        <f t="shared" si="1148"/>
        <v>0</v>
      </c>
      <c r="AJ1063" s="217"/>
      <c r="AK1063" s="218"/>
      <c r="AL1063" s="219"/>
      <c r="AM1063" s="218"/>
      <c r="AN1063" s="219"/>
      <c r="AO1063" s="218"/>
      <c r="AP1063" s="219"/>
      <c r="AQ1063" s="218"/>
      <c r="AR1063" s="219"/>
      <c r="AS1063" s="218"/>
      <c r="AT1063" s="219"/>
      <c r="AU1063" s="218"/>
      <c r="AV1063" s="114">
        <f t="shared" si="1138"/>
        <v>0</v>
      </c>
      <c r="AW1063" s="113">
        <f t="shared" si="1139"/>
        <v>0</v>
      </c>
      <c r="AX1063" s="210"/>
      <c r="AY1063" s="111">
        <f t="shared" si="1140"/>
        <v>0</v>
      </c>
      <c r="AZ1063" s="113">
        <f t="shared" si="1141"/>
        <v>0</v>
      </c>
      <c r="BA1063" s="114">
        <f t="shared" si="1142"/>
        <v>0</v>
      </c>
      <c r="BB1063" s="113">
        <f t="shared" si="1143"/>
        <v>0</v>
      </c>
      <c r="BC1063" s="113">
        <f t="shared" si="1144"/>
        <v>0</v>
      </c>
      <c r="BD1063" s="117">
        <f t="shared" si="1145"/>
        <v>0</v>
      </c>
    </row>
    <row r="1064" spans="2:56" x14ac:dyDescent="0.3">
      <c r="B1064" s="211" t="s">
        <v>76</v>
      </c>
      <c r="C1064" s="212"/>
      <c r="D1064" s="213"/>
      <c r="E1064" s="144">
        <f t="shared" si="1131"/>
        <v>0</v>
      </c>
      <c r="F1064" s="212"/>
      <c r="G1064" s="213"/>
      <c r="H1064" s="144">
        <f t="shared" si="1132"/>
        <v>0</v>
      </c>
      <c r="I1064" s="212"/>
      <c r="J1064" s="213"/>
      <c r="K1064" s="144">
        <f t="shared" si="1133"/>
        <v>0</v>
      </c>
      <c r="L1064" s="212"/>
      <c r="M1064" s="214"/>
      <c r="N1064" s="215"/>
      <c r="O1064" s="212"/>
      <c r="P1064" s="215"/>
      <c r="Q1064" s="139">
        <f t="shared" si="1134"/>
        <v>0</v>
      </c>
      <c r="R1064" s="215"/>
      <c r="S1064" s="215"/>
      <c r="T1064" s="140">
        <f t="shared" si="1146"/>
        <v>0</v>
      </c>
      <c r="U1064" s="216"/>
      <c r="V1064" s="212"/>
      <c r="W1064" s="215"/>
      <c r="X1064" s="139">
        <f t="shared" si="1135"/>
        <v>0</v>
      </c>
      <c r="Y1064" s="215"/>
      <c r="Z1064" s="215"/>
      <c r="AA1064" s="140">
        <f t="shared" si="1147"/>
        <v>0</v>
      </c>
      <c r="AB1064" s="216"/>
      <c r="AC1064" s="212"/>
      <c r="AD1064" s="215"/>
      <c r="AE1064" s="139">
        <f t="shared" si="1136"/>
        <v>0</v>
      </c>
      <c r="AF1064" s="215"/>
      <c r="AG1064" s="215"/>
      <c r="AH1064" s="140">
        <f t="shared" si="1148"/>
        <v>0</v>
      </c>
      <c r="AJ1064" s="217"/>
      <c r="AK1064" s="218"/>
      <c r="AL1064" s="219"/>
      <c r="AM1064" s="218"/>
      <c r="AN1064" s="219"/>
      <c r="AO1064" s="218"/>
      <c r="AP1064" s="219"/>
      <c r="AQ1064" s="218"/>
      <c r="AR1064" s="219"/>
      <c r="AS1064" s="218"/>
      <c r="AT1064" s="219"/>
      <c r="AU1064" s="218"/>
      <c r="AV1064" s="114">
        <f t="shared" si="1138"/>
        <v>0</v>
      </c>
      <c r="AW1064" s="113">
        <f t="shared" si="1139"/>
        <v>0</v>
      </c>
      <c r="AX1064" s="210"/>
      <c r="AY1064" s="111">
        <f t="shared" si="1140"/>
        <v>0</v>
      </c>
      <c r="AZ1064" s="113">
        <f t="shared" si="1141"/>
        <v>0</v>
      </c>
      <c r="BA1064" s="114">
        <f t="shared" si="1142"/>
        <v>0</v>
      </c>
      <c r="BB1064" s="113">
        <f t="shared" si="1143"/>
        <v>0</v>
      </c>
      <c r="BC1064" s="113">
        <f t="shared" si="1144"/>
        <v>0</v>
      </c>
      <c r="BD1064" s="117">
        <f t="shared" si="1145"/>
        <v>0</v>
      </c>
    </row>
    <row r="1065" spans="2:56" x14ac:dyDescent="0.3">
      <c r="B1065" s="211" t="s">
        <v>77</v>
      </c>
      <c r="C1065" s="212"/>
      <c r="D1065" s="213"/>
      <c r="E1065" s="144">
        <f t="shared" si="1131"/>
        <v>0</v>
      </c>
      <c r="F1065" s="212"/>
      <c r="G1065" s="213"/>
      <c r="H1065" s="144">
        <f t="shared" si="1132"/>
        <v>0</v>
      </c>
      <c r="I1065" s="212"/>
      <c r="J1065" s="213"/>
      <c r="K1065" s="144">
        <f t="shared" si="1133"/>
        <v>0</v>
      </c>
      <c r="L1065" s="212"/>
      <c r="M1065" s="214"/>
      <c r="N1065" s="215"/>
      <c r="O1065" s="212"/>
      <c r="P1065" s="215"/>
      <c r="Q1065" s="139">
        <f t="shared" si="1134"/>
        <v>0</v>
      </c>
      <c r="R1065" s="215"/>
      <c r="S1065" s="215"/>
      <c r="T1065" s="140">
        <f t="shared" si="1146"/>
        <v>0</v>
      </c>
      <c r="U1065" s="216"/>
      <c r="V1065" s="212"/>
      <c r="W1065" s="215"/>
      <c r="X1065" s="139">
        <f t="shared" si="1135"/>
        <v>0</v>
      </c>
      <c r="Y1065" s="215"/>
      <c r="Z1065" s="215"/>
      <c r="AA1065" s="140">
        <f t="shared" si="1147"/>
        <v>0</v>
      </c>
      <c r="AB1065" s="216"/>
      <c r="AC1065" s="212"/>
      <c r="AD1065" s="215"/>
      <c r="AE1065" s="139">
        <f t="shared" si="1136"/>
        <v>0</v>
      </c>
      <c r="AF1065" s="215"/>
      <c r="AG1065" s="215"/>
      <c r="AH1065" s="140">
        <f t="shared" si="1148"/>
        <v>0</v>
      </c>
      <c r="AJ1065" s="217"/>
      <c r="AK1065" s="218"/>
      <c r="AL1065" s="219"/>
      <c r="AM1065" s="218"/>
      <c r="AN1065" s="219"/>
      <c r="AO1065" s="218"/>
      <c r="AP1065" s="219"/>
      <c r="AQ1065" s="218"/>
      <c r="AR1065" s="219"/>
      <c r="AS1065" s="218"/>
      <c r="AT1065" s="219"/>
      <c r="AU1065" s="218"/>
      <c r="AV1065" s="114">
        <f t="shared" si="1138"/>
        <v>0</v>
      </c>
      <c r="AW1065" s="113">
        <f t="shared" si="1139"/>
        <v>0</v>
      </c>
      <c r="AX1065" s="210"/>
      <c r="AY1065" s="111">
        <f t="shared" si="1140"/>
        <v>0</v>
      </c>
      <c r="AZ1065" s="113">
        <f t="shared" si="1141"/>
        <v>0</v>
      </c>
      <c r="BA1065" s="114">
        <f t="shared" si="1142"/>
        <v>0</v>
      </c>
      <c r="BB1065" s="113">
        <f t="shared" si="1143"/>
        <v>0</v>
      </c>
      <c r="BC1065" s="113">
        <f t="shared" si="1144"/>
        <v>0</v>
      </c>
      <c r="BD1065" s="117">
        <f t="shared" si="1145"/>
        <v>0</v>
      </c>
    </row>
    <row r="1066" spans="2:56" x14ac:dyDescent="0.3">
      <c r="B1066" s="222" t="s">
        <v>78</v>
      </c>
      <c r="C1066" s="78">
        <f>SUM(C1067)</f>
        <v>0</v>
      </c>
      <c r="D1066" s="79">
        <f>SUM(D1067)</f>
        <v>0</v>
      </c>
      <c r="E1066" s="69">
        <f t="shared" si="1131"/>
        <v>0</v>
      </c>
      <c r="F1066" s="78">
        <f>SUM(F1067)</f>
        <v>0</v>
      </c>
      <c r="G1066" s="79">
        <f>SUM(G1067)</f>
        <v>0</v>
      </c>
      <c r="H1066" s="69">
        <f t="shared" si="1132"/>
        <v>0</v>
      </c>
      <c r="I1066" s="78">
        <f>SUM(I1067)</f>
        <v>0</v>
      </c>
      <c r="J1066" s="79">
        <f>SUM(J1067)</f>
        <v>0</v>
      </c>
      <c r="K1066" s="69">
        <f t="shared" si="1133"/>
        <v>0</v>
      </c>
      <c r="L1066" s="78">
        <f>SUM(L1067)</f>
        <v>0</v>
      </c>
      <c r="M1066" s="80">
        <f>SUM(M1067)</f>
        <v>0</v>
      </c>
      <c r="N1066" s="81">
        <f>SUM(N1067)</f>
        <v>0</v>
      </c>
      <c r="O1066" s="78">
        <f>SUM(O1067)</f>
        <v>0</v>
      </c>
      <c r="P1066" s="81">
        <f>SUM(P1067)</f>
        <v>0</v>
      </c>
      <c r="Q1066" s="148">
        <f t="shared" si="1134"/>
        <v>0</v>
      </c>
      <c r="R1066" s="81">
        <f>SUM(R1067)</f>
        <v>0</v>
      </c>
      <c r="S1066" s="81">
        <f>SUM(S1067)</f>
        <v>0</v>
      </c>
      <c r="T1066" s="149">
        <f t="shared" si="1146"/>
        <v>0</v>
      </c>
      <c r="U1066" s="216"/>
      <c r="V1066" s="78">
        <f>SUM(V1067)</f>
        <v>0</v>
      </c>
      <c r="W1066" s="81">
        <f>SUM(W1067)</f>
        <v>0</v>
      </c>
      <c r="X1066" s="148">
        <f t="shared" si="1135"/>
        <v>0</v>
      </c>
      <c r="Y1066" s="81">
        <f>SUM(Y1067)</f>
        <v>0</v>
      </c>
      <c r="Z1066" s="81">
        <f>SUM(Z1067)</f>
        <v>0</v>
      </c>
      <c r="AA1066" s="149">
        <f t="shared" si="1147"/>
        <v>0</v>
      </c>
      <c r="AB1066" s="216"/>
      <c r="AC1066" s="78">
        <f>SUM(AC1067)</f>
        <v>0</v>
      </c>
      <c r="AD1066" s="81">
        <f>SUM(AD1067)</f>
        <v>0</v>
      </c>
      <c r="AE1066" s="148">
        <f t="shared" si="1136"/>
        <v>0</v>
      </c>
      <c r="AF1066" s="81">
        <f>SUM(AF1067)</f>
        <v>0</v>
      </c>
      <c r="AG1066" s="81">
        <f>SUM(AG1067)</f>
        <v>0</v>
      </c>
      <c r="AH1066" s="149">
        <f t="shared" si="1148"/>
        <v>0</v>
      </c>
      <c r="AJ1066" s="79">
        <f t="shared" ref="AJ1066:AU1066" si="1156">SUM(AJ1067)</f>
        <v>0</v>
      </c>
      <c r="AK1066" s="80">
        <f t="shared" si="1156"/>
        <v>0</v>
      </c>
      <c r="AL1066" s="81">
        <f t="shared" si="1156"/>
        <v>0</v>
      </c>
      <c r="AM1066" s="80">
        <f t="shared" si="1156"/>
        <v>0</v>
      </c>
      <c r="AN1066" s="81">
        <f t="shared" si="1156"/>
        <v>0</v>
      </c>
      <c r="AO1066" s="80">
        <f t="shared" si="1156"/>
        <v>0</v>
      </c>
      <c r="AP1066" s="81">
        <f t="shared" si="1156"/>
        <v>0</v>
      </c>
      <c r="AQ1066" s="80">
        <f t="shared" si="1156"/>
        <v>0</v>
      </c>
      <c r="AR1066" s="81">
        <f t="shared" si="1156"/>
        <v>0</v>
      </c>
      <c r="AS1066" s="80">
        <f t="shared" si="1156"/>
        <v>0</v>
      </c>
      <c r="AT1066" s="81">
        <f t="shared" si="1156"/>
        <v>0</v>
      </c>
      <c r="AU1066" s="80">
        <f t="shared" si="1156"/>
        <v>0</v>
      </c>
      <c r="AV1066" s="81">
        <f t="shared" si="1138"/>
        <v>0</v>
      </c>
      <c r="AW1066" s="80">
        <f t="shared" si="1139"/>
        <v>0</v>
      </c>
      <c r="AX1066" s="210"/>
      <c r="AY1066" s="79">
        <f t="shared" si="1140"/>
        <v>0</v>
      </c>
      <c r="AZ1066" s="80">
        <f t="shared" si="1141"/>
        <v>0</v>
      </c>
      <c r="BA1066" s="81">
        <f t="shared" si="1142"/>
        <v>0</v>
      </c>
      <c r="BB1066" s="80">
        <f t="shared" si="1143"/>
        <v>0</v>
      </c>
      <c r="BC1066" s="80">
        <f t="shared" si="1144"/>
        <v>0</v>
      </c>
      <c r="BD1066" s="86">
        <f t="shared" si="1145"/>
        <v>0</v>
      </c>
    </row>
    <row r="1067" spans="2:56" x14ac:dyDescent="0.3">
      <c r="B1067" s="211" t="s">
        <v>79</v>
      </c>
      <c r="C1067" s="212"/>
      <c r="D1067" s="213"/>
      <c r="E1067" s="144">
        <f t="shared" si="1131"/>
        <v>0</v>
      </c>
      <c r="F1067" s="212"/>
      <c r="G1067" s="213"/>
      <c r="H1067" s="144">
        <f t="shared" si="1132"/>
        <v>0</v>
      </c>
      <c r="I1067" s="212"/>
      <c r="J1067" s="213"/>
      <c r="K1067" s="144">
        <f t="shared" si="1133"/>
        <v>0</v>
      </c>
      <c r="L1067" s="212"/>
      <c r="M1067" s="214"/>
      <c r="N1067" s="215"/>
      <c r="O1067" s="212"/>
      <c r="P1067" s="215"/>
      <c r="Q1067" s="139">
        <f t="shared" si="1134"/>
        <v>0</v>
      </c>
      <c r="R1067" s="215"/>
      <c r="S1067" s="215"/>
      <c r="T1067" s="140">
        <f t="shared" si="1146"/>
        <v>0</v>
      </c>
      <c r="U1067" s="216"/>
      <c r="V1067" s="212"/>
      <c r="W1067" s="215"/>
      <c r="X1067" s="139">
        <f t="shared" si="1135"/>
        <v>0</v>
      </c>
      <c r="Y1067" s="215"/>
      <c r="Z1067" s="215"/>
      <c r="AA1067" s="140">
        <f t="shared" si="1147"/>
        <v>0</v>
      </c>
      <c r="AB1067" s="216"/>
      <c r="AC1067" s="212"/>
      <c r="AD1067" s="215"/>
      <c r="AE1067" s="139">
        <f t="shared" si="1136"/>
        <v>0</v>
      </c>
      <c r="AF1067" s="215"/>
      <c r="AG1067" s="215"/>
      <c r="AH1067" s="140">
        <f t="shared" si="1148"/>
        <v>0</v>
      </c>
      <c r="AJ1067" s="217"/>
      <c r="AK1067" s="218"/>
      <c r="AL1067" s="219"/>
      <c r="AM1067" s="218"/>
      <c r="AN1067" s="219"/>
      <c r="AO1067" s="218"/>
      <c r="AP1067" s="219"/>
      <c r="AQ1067" s="218"/>
      <c r="AR1067" s="219"/>
      <c r="AS1067" s="218"/>
      <c r="AT1067" s="219"/>
      <c r="AU1067" s="218"/>
      <c r="AV1067" s="114">
        <f t="shared" si="1138"/>
        <v>0</v>
      </c>
      <c r="AW1067" s="113">
        <f t="shared" si="1139"/>
        <v>0</v>
      </c>
      <c r="AX1067" s="210"/>
      <c r="AY1067" s="111">
        <f t="shared" si="1140"/>
        <v>0</v>
      </c>
      <c r="AZ1067" s="113">
        <f t="shared" si="1141"/>
        <v>0</v>
      </c>
      <c r="BA1067" s="114">
        <f t="shared" si="1142"/>
        <v>0</v>
      </c>
      <c r="BB1067" s="113">
        <f t="shared" si="1143"/>
        <v>0</v>
      </c>
      <c r="BC1067" s="113">
        <f t="shared" si="1144"/>
        <v>0</v>
      </c>
      <c r="BD1067" s="117">
        <f t="shared" si="1145"/>
        <v>0</v>
      </c>
    </row>
    <row r="1068" spans="2:56" x14ac:dyDescent="0.3">
      <c r="B1068" s="222" t="s">
        <v>80</v>
      </c>
      <c r="C1068" s="78">
        <f>SUM(C1069)</f>
        <v>0</v>
      </c>
      <c r="D1068" s="79">
        <f>SUM(D1069)</f>
        <v>0</v>
      </c>
      <c r="E1068" s="69">
        <f t="shared" si="1131"/>
        <v>0</v>
      </c>
      <c r="F1068" s="78">
        <f>SUM(F1069)</f>
        <v>0</v>
      </c>
      <c r="G1068" s="79">
        <f>SUM(G1069)</f>
        <v>0</v>
      </c>
      <c r="H1068" s="69">
        <f t="shared" si="1132"/>
        <v>0</v>
      </c>
      <c r="I1068" s="78">
        <f>SUM(I1069)</f>
        <v>0</v>
      </c>
      <c r="J1068" s="79">
        <f>SUM(J1069)</f>
        <v>0</v>
      </c>
      <c r="K1068" s="69">
        <f t="shared" si="1133"/>
        <v>0</v>
      </c>
      <c r="L1068" s="78">
        <f>SUM(L1069)</f>
        <v>0</v>
      </c>
      <c r="M1068" s="80">
        <f>SUM(M1069)</f>
        <v>0</v>
      </c>
      <c r="N1068" s="81">
        <f>SUM(N1069)</f>
        <v>0</v>
      </c>
      <c r="O1068" s="78">
        <f>SUM(O1069)</f>
        <v>0</v>
      </c>
      <c r="P1068" s="81">
        <f>SUM(P1069)</f>
        <v>0</v>
      </c>
      <c r="Q1068" s="148">
        <f t="shared" si="1134"/>
        <v>0</v>
      </c>
      <c r="R1068" s="81">
        <f>SUM(R1069)</f>
        <v>0</v>
      </c>
      <c r="S1068" s="81">
        <f>SUM(S1069)</f>
        <v>0</v>
      </c>
      <c r="T1068" s="149">
        <f t="shared" si="1146"/>
        <v>0</v>
      </c>
      <c r="U1068" s="216"/>
      <c r="V1068" s="78">
        <f>SUM(V1069)</f>
        <v>0</v>
      </c>
      <c r="W1068" s="81">
        <f>SUM(W1069)</f>
        <v>0</v>
      </c>
      <c r="X1068" s="148">
        <f t="shared" si="1135"/>
        <v>0</v>
      </c>
      <c r="Y1068" s="81">
        <f>SUM(Y1069)</f>
        <v>0</v>
      </c>
      <c r="Z1068" s="81">
        <f>SUM(Z1069)</f>
        <v>0</v>
      </c>
      <c r="AA1068" s="149">
        <f t="shared" si="1147"/>
        <v>0</v>
      </c>
      <c r="AB1068" s="216"/>
      <c r="AC1068" s="78">
        <f>SUM(AC1069)</f>
        <v>0</v>
      </c>
      <c r="AD1068" s="81">
        <f>SUM(AD1069)</f>
        <v>0</v>
      </c>
      <c r="AE1068" s="148">
        <f t="shared" si="1136"/>
        <v>0</v>
      </c>
      <c r="AF1068" s="81">
        <f>SUM(AF1069)</f>
        <v>0</v>
      </c>
      <c r="AG1068" s="81">
        <f>SUM(AG1069)</f>
        <v>0</v>
      </c>
      <c r="AH1068" s="149">
        <f t="shared" si="1148"/>
        <v>0</v>
      </c>
      <c r="AJ1068" s="79">
        <f t="shared" ref="AJ1068:AU1068" si="1157">SUM(AJ1069)</f>
        <v>0</v>
      </c>
      <c r="AK1068" s="80">
        <f t="shared" si="1157"/>
        <v>0</v>
      </c>
      <c r="AL1068" s="81">
        <f t="shared" si="1157"/>
        <v>0</v>
      </c>
      <c r="AM1068" s="80">
        <f t="shared" si="1157"/>
        <v>0</v>
      </c>
      <c r="AN1068" s="81">
        <f t="shared" si="1157"/>
        <v>0</v>
      </c>
      <c r="AO1068" s="80">
        <f t="shared" si="1157"/>
        <v>0</v>
      </c>
      <c r="AP1068" s="81">
        <f t="shared" si="1157"/>
        <v>0</v>
      </c>
      <c r="AQ1068" s="80">
        <f t="shared" si="1157"/>
        <v>0</v>
      </c>
      <c r="AR1068" s="81">
        <f t="shared" si="1157"/>
        <v>0</v>
      </c>
      <c r="AS1068" s="80">
        <f t="shared" si="1157"/>
        <v>0</v>
      </c>
      <c r="AT1068" s="81">
        <f t="shared" si="1157"/>
        <v>0</v>
      </c>
      <c r="AU1068" s="80">
        <f t="shared" si="1157"/>
        <v>0</v>
      </c>
      <c r="AV1068" s="81">
        <f t="shared" si="1138"/>
        <v>0</v>
      </c>
      <c r="AW1068" s="80">
        <f t="shared" si="1139"/>
        <v>0</v>
      </c>
      <c r="AX1068" s="210"/>
      <c r="AY1068" s="79">
        <f t="shared" si="1140"/>
        <v>0</v>
      </c>
      <c r="AZ1068" s="80">
        <f t="shared" si="1141"/>
        <v>0</v>
      </c>
      <c r="BA1068" s="81">
        <f t="shared" si="1142"/>
        <v>0</v>
      </c>
      <c r="BB1068" s="80">
        <f t="shared" si="1143"/>
        <v>0</v>
      </c>
      <c r="BC1068" s="80">
        <f t="shared" si="1144"/>
        <v>0</v>
      </c>
      <c r="BD1068" s="86">
        <f t="shared" si="1145"/>
        <v>0</v>
      </c>
    </row>
    <row r="1069" spans="2:56" x14ac:dyDescent="0.3">
      <c r="B1069" s="211" t="s">
        <v>80</v>
      </c>
      <c r="C1069" s="212"/>
      <c r="D1069" s="213"/>
      <c r="E1069" s="144">
        <f t="shared" si="1131"/>
        <v>0</v>
      </c>
      <c r="F1069" s="212"/>
      <c r="G1069" s="213"/>
      <c r="H1069" s="144">
        <f t="shared" si="1132"/>
        <v>0</v>
      </c>
      <c r="I1069" s="212"/>
      <c r="J1069" s="213"/>
      <c r="K1069" s="144">
        <f t="shared" si="1133"/>
        <v>0</v>
      </c>
      <c r="L1069" s="212"/>
      <c r="M1069" s="214"/>
      <c r="N1069" s="215"/>
      <c r="O1069" s="212"/>
      <c r="P1069" s="215"/>
      <c r="Q1069" s="139">
        <f t="shared" si="1134"/>
        <v>0</v>
      </c>
      <c r="R1069" s="215"/>
      <c r="S1069" s="215"/>
      <c r="T1069" s="140">
        <f t="shared" si="1146"/>
        <v>0</v>
      </c>
      <c r="U1069" s="216"/>
      <c r="V1069" s="212"/>
      <c r="W1069" s="215"/>
      <c r="X1069" s="139">
        <f t="shared" si="1135"/>
        <v>0</v>
      </c>
      <c r="Y1069" s="215"/>
      <c r="Z1069" s="215"/>
      <c r="AA1069" s="140">
        <f t="shared" si="1147"/>
        <v>0</v>
      </c>
      <c r="AB1069" s="216"/>
      <c r="AC1069" s="212"/>
      <c r="AD1069" s="215"/>
      <c r="AE1069" s="139">
        <f t="shared" si="1136"/>
        <v>0</v>
      </c>
      <c r="AF1069" s="215"/>
      <c r="AG1069" s="215"/>
      <c r="AH1069" s="140">
        <f t="shared" si="1148"/>
        <v>0</v>
      </c>
      <c r="AJ1069" s="217"/>
      <c r="AK1069" s="218"/>
      <c r="AL1069" s="219"/>
      <c r="AM1069" s="218"/>
      <c r="AN1069" s="219"/>
      <c r="AO1069" s="218"/>
      <c r="AP1069" s="219"/>
      <c r="AQ1069" s="218"/>
      <c r="AR1069" s="219"/>
      <c r="AS1069" s="218"/>
      <c r="AT1069" s="219"/>
      <c r="AU1069" s="218"/>
      <c r="AV1069" s="114">
        <f t="shared" si="1138"/>
        <v>0</v>
      </c>
      <c r="AW1069" s="113">
        <f t="shared" si="1139"/>
        <v>0</v>
      </c>
      <c r="AX1069" s="210"/>
      <c r="AY1069" s="111">
        <f t="shared" si="1140"/>
        <v>0</v>
      </c>
      <c r="AZ1069" s="113">
        <f t="shared" si="1141"/>
        <v>0</v>
      </c>
      <c r="BA1069" s="114">
        <f t="shared" si="1142"/>
        <v>0</v>
      </c>
      <c r="BB1069" s="113">
        <f t="shared" si="1143"/>
        <v>0</v>
      </c>
      <c r="BC1069" s="113">
        <f t="shared" si="1144"/>
        <v>0</v>
      </c>
      <c r="BD1069" s="117">
        <f t="shared" si="1145"/>
        <v>0</v>
      </c>
    </row>
    <row r="1070" spans="2:56" x14ac:dyDescent="0.3">
      <c r="B1070" s="222" t="s">
        <v>81</v>
      </c>
      <c r="C1070" s="78">
        <f>SUM(C1071)</f>
        <v>0</v>
      </c>
      <c r="D1070" s="79">
        <f>SUM(D1071)</f>
        <v>0</v>
      </c>
      <c r="E1070" s="69">
        <f t="shared" si="1131"/>
        <v>0</v>
      </c>
      <c r="F1070" s="78">
        <f>SUM(F1071)</f>
        <v>0</v>
      </c>
      <c r="G1070" s="79">
        <f>SUM(G1071)</f>
        <v>0</v>
      </c>
      <c r="H1070" s="69">
        <f t="shared" si="1132"/>
        <v>0</v>
      </c>
      <c r="I1070" s="78">
        <f>SUM(I1071)</f>
        <v>0</v>
      </c>
      <c r="J1070" s="79">
        <f>SUM(J1071)</f>
        <v>0</v>
      </c>
      <c r="K1070" s="69">
        <f t="shared" si="1133"/>
        <v>0</v>
      </c>
      <c r="L1070" s="78">
        <f>SUM(L1071)</f>
        <v>0</v>
      </c>
      <c r="M1070" s="80">
        <f>SUM(M1071)</f>
        <v>0</v>
      </c>
      <c r="N1070" s="81">
        <f>SUM(N1071)</f>
        <v>0</v>
      </c>
      <c r="O1070" s="78">
        <f>SUM(O1071)</f>
        <v>0</v>
      </c>
      <c r="P1070" s="81">
        <f>SUM(P1071)</f>
        <v>0</v>
      </c>
      <c r="Q1070" s="148">
        <f t="shared" si="1134"/>
        <v>0</v>
      </c>
      <c r="R1070" s="81">
        <f>SUM(R1071)</f>
        <v>0</v>
      </c>
      <c r="S1070" s="81">
        <f>SUM(S1071)</f>
        <v>0</v>
      </c>
      <c r="T1070" s="149">
        <f t="shared" si="1146"/>
        <v>0</v>
      </c>
      <c r="U1070" s="216"/>
      <c r="V1070" s="78">
        <f>SUM(V1071)</f>
        <v>0</v>
      </c>
      <c r="W1070" s="81">
        <f>SUM(W1071)</f>
        <v>0</v>
      </c>
      <c r="X1070" s="148">
        <f t="shared" si="1135"/>
        <v>0</v>
      </c>
      <c r="Y1070" s="81">
        <f>SUM(Y1071)</f>
        <v>0</v>
      </c>
      <c r="Z1070" s="81">
        <f>SUM(Z1071)</f>
        <v>0</v>
      </c>
      <c r="AA1070" s="149">
        <f t="shared" si="1147"/>
        <v>0</v>
      </c>
      <c r="AB1070" s="216"/>
      <c r="AC1070" s="78">
        <f>SUM(AC1071)</f>
        <v>0</v>
      </c>
      <c r="AD1070" s="81">
        <f>SUM(AD1071)</f>
        <v>0</v>
      </c>
      <c r="AE1070" s="148">
        <f t="shared" si="1136"/>
        <v>0</v>
      </c>
      <c r="AF1070" s="81">
        <f>SUM(AF1071)</f>
        <v>0</v>
      </c>
      <c r="AG1070" s="81">
        <f>SUM(AG1071)</f>
        <v>0</v>
      </c>
      <c r="AH1070" s="149">
        <f t="shared" si="1148"/>
        <v>0</v>
      </c>
      <c r="AJ1070" s="79">
        <f t="shared" ref="AJ1070:AU1070" si="1158">SUM(AJ1071)</f>
        <v>0</v>
      </c>
      <c r="AK1070" s="80">
        <f t="shared" si="1158"/>
        <v>0</v>
      </c>
      <c r="AL1070" s="81">
        <f t="shared" si="1158"/>
        <v>0</v>
      </c>
      <c r="AM1070" s="80">
        <f t="shared" si="1158"/>
        <v>0</v>
      </c>
      <c r="AN1070" s="81">
        <f t="shared" si="1158"/>
        <v>0</v>
      </c>
      <c r="AO1070" s="80">
        <f t="shared" si="1158"/>
        <v>0</v>
      </c>
      <c r="AP1070" s="81">
        <f t="shared" si="1158"/>
        <v>0</v>
      </c>
      <c r="AQ1070" s="80">
        <f t="shared" si="1158"/>
        <v>0</v>
      </c>
      <c r="AR1070" s="81">
        <f t="shared" si="1158"/>
        <v>0</v>
      </c>
      <c r="AS1070" s="80">
        <f t="shared" si="1158"/>
        <v>0</v>
      </c>
      <c r="AT1070" s="81">
        <f t="shared" si="1158"/>
        <v>0</v>
      </c>
      <c r="AU1070" s="80">
        <f t="shared" si="1158"/>
        <v>0</v>
      </c>
      <c r="AV1070" s="81">
        <f t="shared" si="1138"/>
        <v>0</v>
      </c>
      <c r="AW1070" s="80">
        <f t="shared" si="1139"/>
        <v>0</v>
      </c>
      <c r="AX1070" s="210"/>
      <c r="AY1070" s="79">
        <f t="shared" si="1140"/>
        <v>0</v>
      </c>
      <c r="AZ1070" s="80">
        <f t="shared" si="1141"/>
        <v>0</v>
      </c>
      <c r="BA1070" s="81">
        <f t="shared" si="1142"/>
        <v>0</v>
      </c>
      <c r="BB1070" s="80">
        <f t="shared" si="1143"/>
        <v>0</v>
      </c>
      <c r="BC1070" s="80">
        <f t="shared" si="1144"/>
        <v>0</v>
      </c>
      <c r="BD1070" s="86">
        <f t="shared" si="1145"/>
        <v>0</v>
      </c>
    </row>
    <row r="1071" spans="2:56" x14ac:dyDescent="0.3">
      <c r="B1071" s="211" t="s">
        <v>81</v>
      </c>
      <c r="C1071" s="212"/>
      <c r="D1071" s="213"/>
      <c r="E1071" s="144">
        <f t="shared" si="1131"/>
        <v>0</v>
      </c>
      <c r="F1071" s="212"/>
      <c r="G1071" s="213"/>
      <c r="H1071" s="144">
        <f t="shared" si="1132"/>
        <v>0</v>
      </c>
      <c r="I1071" s="212"/>
      <c r="J1071" s="213"/>
      <c r="K1071" s="144">
        <f t="shared" si="1133"/>
        <v>0</v>
      </c>
      <c r="L1071" s="212"/>
      <c r="M1071" s="214"/>
      <c r="N1071" s="215"/>
      <c r="O1071" s="212"/>
      <c r="P1071" s="215"/>
      <c r="Q1071" s="139">
        <f t="shared" si="1134"/>
        <v>0</v>
      </c>
      <c r="R1071" s="215"/>
      <c r="S1071" s="215"/>
      <c r="T1071" s="140">
        <f t="shared" si="1146"/>
        <v>0</v>
      </c>
      <c r="U1071" s="216"/>
      <c r="V1071" s="212"/>
      <c r="W1071" s="215"/>
      <c r="X1071" s="139">
        <f t="shared" si="1135"/>
        <v>0</v>
      </c>
      <c r="Y1071" s="215"/>
      <c r="Z1071" s="215"/>
      <c r="AA1071" s="140">
        <f t="shared" si="1147"/>
        <v>0</v>
      </c>
      <c r="AB1071" s="216"/>
      <c r="AC1071" s="212"/>
      <c r="AD1071" s="215"/>
      <c r="AE1071" s="139">
        <f t="shared" si="1136"/>
        <v>0</v>
      </c>
      <c r="AF1071" s="215"/>
      <c r="AG1071" s="215"/>
      <c r="AH1071" s="140">
        <f t="shared" si="1148"/>
        <v>0</v>
      </c>
      <c r="AJ1071" s="217"/>
      <c r="AK1071" s="218"/>
      <c r="AL1071" s="219"/>
      <c r="AM1071" s="218"/>
      <c r="AN1071" s="219"/>
      <c r="AO1071" s="218"/>
      <c r="AP1071" s="219"/>
      <c r="AQ1071" s="218"/>
      <c r="AR1071" s="219"/>
      <c r="AS1071" s="218"/>
      <c r="AT1071" s="219"/>
      <c r="AU1071" s="218"/>
      <c r="AV1071" s="114">
        <f t="shared" si="1138"/>
        <v>0</v>
      </c>
      <c r="AW1071" s="113">
        <f t="shared" si="1139"/>
        <v>0</v>
      </c>
      <c r="AX1071" s="210"/>
      <c r="AY1071" s="111">
        <f t="shared" si="1140"/>
        <v>0</v>
      </c>
      <c r="AZ1071" s="113">
        <f t="shared" si="1141"/>
        <v>0</v>
      </c>
      <c r="BA1071" s="114">
        <f t="shared" si="1142"/>
        <v>0</v>
      </c>
      <c r="BB1071" s="113">
        <f t="shared" si="1143"/>
        <v>0</v>
      </c>
      <c r="BC1071" s="113">
        <f t="shared" si="1144"/>
        <v>0</v>
      </c>
      <c r="BD1071" s="117">
        <f t="shared" si="1145"/>
        <v>0</v>
      </c>
    </row>
    <row r="1072" spans="2:56" x14ac:dyDescent="0.3">
      <c r="B1072" s="222" t="s">
        <v>82</v>
      </c>
      <c r="C1072" s="78">
        <f>SUM(C1073:C1078)</f>
        <v>0</v>
      </c>
      <c r="D1072" s="79">
        <f>SUM(D1073:D1078)</f>
        <v>0</v>
      </c>
      <c r="E1072" s="69">
        <f t="shared" si="1131"/>
        <v>0</v>
      </c>
      <c r="F1072" s="78">
        <f>SUM(F1073:F1078)</f>
        <v>0</v>
      </c>
      <c r="G1072" s="79">
        <f>SUM(G1073:G1078)</f>
        <v>0</v>
      </c>
      <c r="H1072" s="69">
        <f t="shared" si="1132"/>
        <v>0</v>
      </c>
      <c r="I1072" s="78">
        <f>SUM(I1073:I1078)</f>
        <v>0</v>
      </c>
      <c r="J1072" s="79">
        <f>SUM(J1073:J1078)</f>
        <v>0</v>
      </c>
      <c r="K1072" s="69">
        <f t="shared" si="1133"/>
        <v>0</v>
      </c>
      <c r="L1072" s="78">
        <f>SUM(L1073:L1078)</f>
        <v>0</v>
      </c>
      <c r="M1072" s="80">
        <f>SUM(M1073:M1078)</f>
        <v>0</v>
      </c>
      <c r="N1072" s="81">
        <f>SUM(N1073:N1078)</f>
        <v>0</v>
      </c>
      <c r="O1072" s="78">
        <f>SUM(O1073:O1078)</f>
        <v>0</v>
      </c>
      <c r="P1072" s="81">
        <f>SUM(P1073:P1078)</f>
        <v>0</v>
      </c>
      <c r="Q1072" s="148">
        <f t="shared" si="1134"/>
        <v>0</v>
      </c>
      <c r="R1072" s="81">
        <f>SUM(R1073:R1078)</f>
        <v>0</v>
      </c>
      <c r="S1072" s="81">
        <f>SUM(S1073:S1078)</f>
        <v>0</v>
      </c>
      <c r="T1072" s="149">
        <f t="shared" si="1146"/>
        <v>0</v>
      </c>
      <c r="U1072" s="216"/>
      <c r="V1072" s="78">
        <f>SUM(V1073:V1078)</f>
        <v>0</v>
      </c>
      <c r="W1072" s="81">
        <f>SUM(W1073:W1078)</f>
        <v>0</v>
      </c>
      <c r="X1072" s="148">
        <f t="shared" si="1135"/>
        <v>0</v>
      </c>
      <c r="Y1072" s="81">
        <f>SUM(Y1073:Y1078)</f>
        <v>0</v>
      </c>
      <c r="Z1072" s="81">
        <f>SUM(Z1073:Z1078)</f>
        <v>0</v>
      </c>
      <c r="AA1072" s="149">
        <f t="shared" si="1147"/>
        <v>0</v>
      </c>
      <c r="AB1072" s="216"/>
      <c r="AC1072" s="78">
        <f>SUM(AC1073:AC1078)</f>
        <v>0</v>
      </c>
      <c r="AD1072" s="81">
        <f>SUM(AD1073:AD1078)</f>
        <v>0</v>
      </c>
      <c r="AE1072" s="148">
        <f t="shared" si="1136"/>
        <v>0</v>
      </c>
      <c r="AF1072" s="81">
        <f>SUM(AF1073:AF1078)</f>
        <v>0</v>
      </c>
      <c r="AG1072" s="81">
        <f>SUM(AG1073:AG1078)</f>
        <v>0</v>
      </c>
      <c r="AH1072" s="149">
        <f t="shared" si="1148"/>
        <v>0</v>
      </c>
      <c r="AJ1072" s="79">
        <f t="shared" ref="AJ1072:AU1072" si="1159">SUM(AJ1073:AJ1078)</f>
        <v>0</v>
      </c>
      <c r="AK1072" s="80">
        <f t="shared" si="1159"/>
        <v>0</v>
      </c>
      <c r="AL1072" s="81">
        <f t="shared" si="1159"/>
        <v>0</v>
      </c>
      <c r="AM1072" s="80">
        <f t="shared" si="1159"/>
        <v>0</v>
      </c>
      <c r="AN1072" s="81">
        <f t="shared" si="1159"/>
        <v>0</v>
      </c>
      <c r="AO1072" s="80">
        <f t="shared" si="1159"/>
        <v>0</v>
      </c>
      <c r="AP1072" s="81">
        <f t="shared" si="1159"/>
        <v>0</v>
      </c>
      <c r="AQ1072" s="80">
        <f t="shared" si="1159"/>
        <v>0</v>
      </c>
      <c r="AR1072" s="81">
        <f t="shared" si="1159"/>
        <v>0</v>
      </c>
      <c r="AS1072" s="80">
        <f t="shared" si="1159"/>
        <v>0</v>
      </c>
      <c r="AT1072" s="81">
        <f t="shared" si="1159"/>
        <v>0</v>
      </c>
      <c r="AU1072" s="80">
        <f t="shared" si="1159"/>
        <v>0</v>
      </c>
      <c r="AV1072" s="81">
        <f t="shared" si="1138"/>
        <v>0</v>
      </c>
      <c r="AW1072" s="80">
        <f t="shared" si="1139"/>
        <v>0</v>
      </c>
      <c r="AX1072" s="210"/>
      <c r="AY1072" s="79">
        <f t="shared" si="1140"/>
        <v>0</v>
      </c>
      <c r="AZ1072" s="80">
        <f t="shared" si="1141"/>
        <v>0</v>
      </c>
      <c r="BA1072" s="81">
        <f t="shared" si="1142"/>
        <v>0</v>
      </c>
      <c r="BB1072" s="80">
        <f t="shared" si="1143"/>
        <v>0</v>
      </c>
      <c r="BC1072" s="80">
        <f t="shared" si="1144"/>
        <v>0</v>
      </c>
      <c r="BD1072" s="86">
        <f t="shared" si="1145"/>
        <v>0</v>
      </c>
    </row>
    <row r="1073" spans="2:56" x14ac:dyDescent="0.3">
      <c r="B1073" s="211" t="s">
        <v>83</v>
      </c>
      <c r="C1073" s="212"/>
      <c r="D1073" s="213"/>
      <c r="E1073" s="144">
        <f t="shared" si="1131"/>
        <v>0</v>
      </c>
      <c r="F1073" s="212"/>
      <c r="G1073" s="213"/>
      <c r="H1073" s="144">
        <f t="shared" si="1132"/>
        <v>0</v>
      </c>
      <c r="I1073" s="212"/>
      <c r="J1073" s="213"/>
      <c r="K1073" s="144">
        <f t="shared" si="1133"/>
        <v>0</v>
      </c>
      <c r="L1073" s="212"/>
      <c r="M1073" s="214"/>
      <c r="N1073" s="215"/>
      <c r="O1073" s="212"/>
      <c r="P1073" s="215"/>
      <c r="Q1073" s="139">
        <f t="shared" si="1134"/>
        <v>0</v>
      </c>
      <c r="R1073" s="215"/>
      <c r="S1073" s="215"/>
      <c r="T1073" s="140">
        <f t="shared" si="1146"/>
        <v>0</v>
      </c>
      <c r="U1073" s="216"/>
      <c r="V1073" s="212"/>
      <c r="W1073" s="215"/>
      <c r="X1073" s="139">
        <f t="shared" si="1135"/>
        <v>0</v>
      </c>
      <c r="Y1073" s="215"/>
      <c r="Z1073" s="215"/>
      <c r="AA1073" s="140">
        <f t="shared" si="1147"/>
        <v>0</v>
      </c>
      <c r="AB1073" s="216"/>
      <c r="AC1073" s="212"/>
      <c r="AD1073" s="215"/>
      <c r="AE1073" s="139">
        <f t="shared" si="1136"/>
        <v>0</v>
      </c>
      <c r="AF1073" s="215"/>
      <c r="AG1073" s="215"/>
      <c r="AH1073" s="140">
        <f t="shared" si="1148"/>
        <v>0</v>
      </c>
      <c r="AJ1073" s="217"/>
      <c r="AK1073" s="218"/>
      <c r="AL1073" s="219"/>
      <c r="AM1073" s="218"/>
      <c r="AN1073" s="219"/>
      <c r="AO1073" s="218"/>
      <c r="AP1073" s="219"/>
      <c r="AQ1073" s="218"/>
      <c r="AR1073" s="219"/>
      <c r="AS1073" s="218"/>
      <c r="AT1073" s="219"/>
      <c r="AU1073" s="218"/>
      <c r="AV1073" s="114">
        <f t="shared" si="1138"/>
        <v>0</v>
      </c>
      <c r="AW1073" s="113">
        <f t="shared" si="1139"/>
        <v>0</v>
      </c>
      <c r="AX1073" s="210"/>
      <c r="AY1073" s="111">
        <f t="shared" si="1140"/>
        <v>0</v>
      </c>
      <c r="AZ1073" s="113">
        <f t="shared" si="1141"/>
        <v>0</v>
      </c>
      <c r="BA1073" s="114">
        <f t="shared" si="1142"/>
        <v>0</v>
      </c>
      <c r="BB1073" s="113">
        <f t="shared" si="1143"/>
        <v>0</v>
      </c>
      <c r="BC1073" s="113">
        <f t="shared" si="1144"/>
        <v>0</v>
      </c>
      <c r="BD1073" s="117">
        <f t="shared" si="1145"/>
        <v>0</v>
      </c>
    </row>
    <row r="1074" spans="2:56" x14ac:dyDescent="0.3">
      <c r="B1074" s="211" t="s">
        <v>84</v>
      </c>
      <c r="C1074" s="212"/>
      <c r="D1074" s="213"/>
      <c r="E1074" s="144">
        <f t="shared" si="1131"/>
        <v>0</v>
      </c>
      <c r="F1074" s="212"/>
      <c r="G1074" s="213"/>
      <c r="H1074" s="144">
        <f t="shared" si="1132"/>
        <v>0</v>
      </c>
      <c r="I1074" s="212"/>
      <c r="J1074" s="213"/>
      <c r="K1074" s="144">
        <f t="shared" si="1133"/>
        <v>0</v>
      </c>
      <c r="L1074" s="212"/>
      <c r="M1074" s="214"/>
      <c r="N1074" s="215"/>
      <c r="O1074" s="212"/>
      <c r="P1074" s="215"/>
      <c r="Q1074" s="139">
        <f t="shared" si="1134"/>
        <v>0</v>
      </c>
      <c r="R1074" s="215"/>
      <c r="S1074" s="215"/>
      <c r="T1074" s="140">
        <f t="shared" si="1146"/>
        <v>0</v>
      </c>
      <c r="U1074" s="216"/>
      <c r="V1074" s="212"/>
      <c r="W1074" s="215"/>
      <c r="X1074" s="139">
        <f t="shared" si="1135"/>
        <v>0</v>
      </c>
      <c r="Y1074" s="215"/>
      <c r="Z1074" s="215"/>
      <c r="AA1074" s="140">
        <f t="shared" si="1147"/>
        <v>0</v>
      </c>
      <c r="AB1074" s="216"/>
      <c r="AC1074" s="212"/>
      <c r="AD1074" s="215"/>
      <c r="AE1074" s="139">
        <f t="shared" si="1136"/>
        <v>0</v>
      </c>
      <c r="AF1074" s="215"/>
      <c r="AG1074" s="215"/>
      <c r="AH1074" s="140">
        <f t="shared" si="1148"/>
        <v>0</v>
      </c>
      <c r="AJ1074" s="217"/>
      <c r="AK1074" s="218"/>
      <c r="AL1074" s="219"/>
      <c r="AM1074" s="218"/>
      <c r="AN1074" s="219"/>
      <c r="AO1074" s="218"/>
      <c r="AP1074" s="219"/>
      <c r="AQ1074" s="218"/>
      <c r="AR1074" s="219"/>
      <c r="AS1074" s="218"/>
      <c r="AT1074" s="219"/>
      <c r="AU1074" s="218"/>
      <c r="AV1074" s="114">
        <f t="shared" si="1138"/>
        <v>0</v>
      </c>
      <c r="AW1074" s="113">
        <f t="shared" si="1139"/>
        <v>0</v>
      </c>
      <c r="AX1074" s="210"/>
      <c r="AY1074" s="111">
        <f t="shared" si="1140"/>
        <v>0</v>
      </c>
      <c r="AZ1074" s="113">
        <f t="shared" si="1141"/>
        <v>0</v>
      </c>
      <c r="BA1074" s="114">
        <f t="shared" si="1142"/>
        <v>0</v>
      </c>
      <c r="BB1074" s="113">
        <f t="shared" si="1143"/>
        <v>0</v>
      </c>
      <c r="BC1074" s="113">
        <f t="shared" si="1144"/>
        <v>0</v>
      </c>
      <c r="BD1074" s="117">
        <f t="shared" si="1145"/>
        <v>0</v>
      </c>
    </row>
    <row r="1075" spans="2:56" x14ac:dyDescent="0.3">
      <c r="B1075" s="211" t="s">
        <v>85</v>
      </c>
      <c r="C1075" s="212"/>
      <c r="D1075" s="213"/>
      <c r="E1075" s="144">
        <f t="shared" si="1131"/>
        <v>0</v>
      </c>
      <c r="F1075" s="212"/>
      <c r="G1075" s="213"/>
      <c r="H1075" s="144">
        <f t="shared" si="1132"/>
        <v>0</v>
      </c>
      <c r="I1075" s="212"/>
      <c r="J1075" s="213"/>
      <c r="K1075" s="144">
        <f t="shared" si="1133"/>
        <v>0</v>
      </c>
      <c r="L1075" s="212"/>
      <c r="M1075" s="214"/>
      <c r="N1075" s="215"/>
      <c r="O1075" s="212"/>
      <c r="P1075" s="215"/>
      <c r="Q1075" s="139">
        <f t="shared" si="1134"/>
        <v>0</v>
      </c>
      <c r="R1075" s="215"/>
      <c r="S1075" s="215"/>
      <c r="T1075" s="140">
        <f t="shared" si="1146"/>
        <v>0</v>
      </c>
      <c r="U1075" s="216"/>
      <c r="V1075" s="212"/>
      <c r="W1075" s="215"/>
      <c r="X1075" s="139">
        <f t="shared" si="1135"/>
        <v>0</v>
      </c>
      <c r="Y1075" s="215"/>
      <c r="Z1075" s="215"/>
      <c r="AA1075" s="140">
        <f t="shared" si="1147"/>
        <v>0</v>
      </c>
      <c r="AB1075" s="216"/>
      <c r="AC1075" s="212"/>
      <c r="AD1075" s="215"/>
      <c r="AE1075" s="139">
        <f t="shared" si="1136"/>
        <v>0</v>
      </c>
      <c r="AF1075" s="215"/>
      <c r="AG1075" s="215"/>
      <c r="AH1075" s="140">
        <f t="shared" si="1148"/>
        <v>0</v>
      </c>
      <c r="AJ1075" s="217"/>
      <c r="AK1075" s="218"/>
      <c r="AL1075" s="219"/>
      <c r="AM1075" s="218"/>
      <c r="AN1075" s="219"/>
      <c r="AO1075" s="218"/>
      <c r="AP1075" s="219"/>
      <c r="AQ1075" s="218"/>
      <c r="AR1075" s="219"/>
      <c r="AS1075" s="218"/>
      <c r="AT1075" s="219"/>
      <c r="AU1075" s="218"/>
      <c r="AV1075" s="114">
        <f t="shared" si="1138"/>
        <v>0</v>
      </c>
      <c r="AW1075" s="113">
        <f t="shared" si="1139"/>
        <v>0</v>
      </c>
      <c r="AX1075" s="210"/>
      <c r="AY1075" s="111">
        <f t="shared" si="1140"/>
        <v>0</v>
      </c>
      <c r="AZ1075" s="113">
        <f t="shared" si="1141"/>
        <v>0</v>
      </c>
      <c r="BA1075" s="114">
        <f t="shared" si="1142"/>
        <v>0</v>
      </c>
      <c r="BB1075" s="113">
        <f t="shared" si="1143"/>
        <v>0</v>
      </c>
      <c r="BC1075" s="113">
        <f t="shared" si="1144"/>
        <v>0</v>
      </c>
      <c r="BD1075" s="117">
        <f t="shared" si="1145"/>
        <v>0</v>
      </c>
    </row>
    <row r="1076" spans="2:56" x14ac:dyDescent="0.3">
      <c r="B1076" s="211" t="s">
        <v>86</v>
      </c>
      <c r="C1076" s="212"/>
      <c r="D1076" s="213"/>
      <c r="E1076" s="144">
        <f t="shared" si="1131"/>
        <v>0</v>
      </c>
      <c r="F1076" s="212"/>
      <c r="G1076" s="213"/>
      <c r="H1076" s="144">
        <f t="shared" si="1132"/>
        <v>0</v>
      </c>
      <c r="I1076" s="212"/>
      <c r="J1076" s="213"/>
      <c r="K1076" s="144">
        <f t="shared" si="1133"/>
        <v>0</v>
      </c>
      <c r="L1076" s="212"/>
      <c r="M1076" s="214"/>
      <c r="N1076" s="215"/>
      <c r="O1076" s="212"/>
      <c r="P1076" s="215"/>
      <c r="Q1076" s="139">
        <f t="shared" si="1134"/>
        <v>0</v>
      </c>
      <c r="R1076" s="215"/>
      <c r="S1076" s="215"/>
      <c r="T1076" s="140">
        <f t="shared" si="1146"/>
        <v>0</v>
      </c>
      <c r="U1076" s="216"/>
      <c r="V1076" s="212"/>
      <c r="W1076" s="215"/>
      <c r="X1076" s="139">
        <f t="shared" si="1135"/>
        <v>0</v>
      </c>
      <c r="Y1076" s="215"/>
      <c r="Z1076" s="215"/>
      <c r="AA1076" s="140">
        <f t="shared" si="1147"/>
        <v>0</v>
      </c>
      <c r="AB1076" s="216"/>
      <c r="AC1076" s="212"/>
      <c r="AD1076" s="215"/>
      <c r="AE1076" s="139">
        <f t="shared" si="1136"/>
        <v>0</v>
      </c>
      <c r="AF1076" s="215"/>
      <c r="AG1076" s="215"/>
      <c r="AH1076" s="140">
        <f t="shared" si="1148"/>
        <v>0</v>
      </c>
      <c r="AJ1076" s="217"/>
      <c r="AK1076" s="218"/>
      <c r="AL1076" s="219"/>
      <c r="AM1076" s="218"/>
      <c r="AN1076" s="219"/>
      <c r="AO1076" s="218"/>
      <c r="AP1076" s="219"/>
      <c r="AQ1076" s="218"/>
      <c r="AR1076" s="219"/>
      <c r="AS1076" s="218"/>
      <c r="AT1076" s="219"/>
      <c r="AU1076" s="218"/>
      <c r="AV1076" s="114">
        <f t="shared" si="1138"/>
        <v>0</v>
      </c>
      <c r="AW1076" s="113">
        <f t="shared" si="1139"/>
        <v>0</v>
      </c>
      <c r="AX1076" s="210"/>
      <c r="AY1076" s="111">
        <f t="shared" si="1140"/>
        <v>0</v>
      </c>
      <c r="AZ1076" s="113">
        <f t="shared" si="1141"/>
        <v>0</v>
      </c>
      <c r="BA1076" s="114">
        <f t="shared" si="1142"/>
        <v>0</v>
      </c>
      <c r="BB1076" s="113">
        <f t="shared" si="1143"/>
        <v>0</v>
      </c>
      <c r="BC1076" s="113">
        <f t="shared" si="1144"/>
        <v>0</v>
      </c>
      <c r="BD1076" s="117">
        <f t="shared" si="1145"/>
        <v>0</v>
      </c>
    </row>
    <row r="1077" spans="2:56" x14ac:dyDescent="0.3">
      <c r="B1077" s="211" t="s">
        <v>87</v>
      </c>
      <c r="C1077" s="212"/>
      <c r="D1077" s="213"/>
      <c r="E1077" s="144">
        <f t="shared" si="1131"/>
        <v>0</v>
      </c>
      <c r="F1077" s="212"/>
      <c r="G1077" s="213"/>
      <c r="H1077" s="144">
        <f t="shared" si="1132"/>
        <v>0</v>
      </c>
      <c r="I1077" s="212"/>
      <c r="J1077" s="213"/>
      <c r="K1077" s="144">
        <f t="shared" si="1133"/>
        <v>0</v>
      </c>
      <c r="L1077" s="212"/>
      <c r="M1077" s="214"/>
      <c r="N1077" s="215"/>
      <c r="O1077" s="212"/>
      <c r="P1077" s="215"/>
      <c r="Q1077" s="139">
        <f t="shared" si="1134"/>
        <v>0</v>
      </c>
      <c r="R1077" s="215"/>
      <c r="S1077" s="215"/>
      <c r="T1077" s="140">
        <f t="shared" si="1146"/>
        <v>0</v>
      </c>
      <c r="U1077" s="216"/>
      <c r="V1077" s="212"/>
      <c r="W1077" s="215"/>
      <c r="X1077" s="139">
        <f t="shared" si="1135"/>
        <v>0</v>
      </c>
      <c r="Y1077" s="215"/>
      <c r="Z1077" s="215"/>
      <c r="AA1077" s="140">
        <f t="shared" si="1147"/>
        <v>0</v>
      </c>
      <c r="AB1077" s="216"/>
      <c r="AC1077" s="212"/>
      <c r="AD1077" s="215"/>
      <c r="AE1077" s="139">
        <f t="shared" si="1136"/>
        <v>0</v>
      </c>
      <c r="AF1077" s="215"/>
      <c r="AG1077" s="215"/>
      <c r="AH1077" s="140">
        <f t="shared" si="1148"/>
        <v>0</v>
      </c>
      <c r="AJ1077" s="217"/>
      <c r="AK1077" s="218"/>
      <c r="AL1077" s="219"/>
      <c r="AM1077" s="218"/>
      <c r="AN1077" s="219"/>
      <c r="AO1077" s="218"/>
      <c r="AP1077" s="219"/>
      <c r="AQ1077" s="218"/>
      <c r="AR1077" s="219"/>
      <c r="AS1077" s="218"/>
      <c r="AT1077" s="219"/>
      <c r="AU1077" s="218"/>
      <c r="AV1077" s="114">
        <f t="shared" si="1138"/>
        <v>0</v>
      </c>
      <c r="AW1077" s="113">
        <f t="shared" si="1139"/>
        <v>0</v>
      </c>
      <c r="AX1077" s="210"/>
      <c r="AY1077" s="111">
        <f t="shared" si="1140"/>
        <v>0</v>
      </c>
      <c r="AZ1077" s="113">
        <f t="shared" si="1141"/>
        <v>0</v>
      </c>
      <c r="BA1077" s="114">
        <f t="shared" si="1142"/>
        <v>0</v>
      </c>
      <c r="BB1077" s="113">
        <f t="shared" si="1143"/>
        <v>0</v>
      </c>
      <c r="BC1077" s="113">
        <f t="shared" si="1144"/>
        <v>0</v>
      </c>
      <c r="BD1077" s="117">
        <f t="shared" si="1145"/>
        <v>0</v>
      </c>
    </row>
    <row r="1078" spans="2:56" x14ac:dyDescent="0.3">
      <c r="B1078" s="211" t="s">
        <v>88</v>
      </c>
      <c r="C1078" s="212"/>
      <c r="D1078" s="213"/>
      <c r="E1078" s="144">
        <f t="shared" si="1131"/>
        <v>0</v>
      </c>
      <c r="F1078" s="212"/>
      <c r="G1078" s="213"/>
      <c r="H1078" s="144">
        <f t="shared" si="1132"/>
        <v>0</v>
      </c>
      <c r="I1078" s="212"/>
      <c r="J1078" s="213"/>
      <c r="K1078" s="144">
        <f t="shared" si="1133"/>
        <v>0</v>
      </c>
      <c r="L1078" s="212"/>
      <c r="M1078" s="214"/>
      <c r="N1078" s="215"/>
      <c r="O1078" s="212"/>
      <c r="P1078" s="215"/>
      <c r="Q1078" s="139">
        <f t="shared" si="1134"/>
        <v>0</v>
      </c>
      <c r="R1078" s="215"/>
      <c r="S1078" s="215"/>
      <c r="T1078" s="140">
        <f t="shared" si="1146"/>
        <v>0</v>
      </c>
      <c r="U1078" s="216"/>
      <c r="V1078" s="212"/>
      <c r="W1078" s="215"/>
      <c r="X1078" s="139">
        <f t="shared" si="1135"/>
        <v>0</v>
      </c>
      <c r="Y1078" s="215"/>
      <c r="Z1078" s="215"/>
      <c r="AA1078" s="140">
        <f t="shared" si="1147"/>
        <v>0</v>
      </c>
      <c r="AB1078" s="216"/>
      <c r="AC1078" s="212"/>
      <c r="AD1078" s="215"/>
      <c r="AE1078" s="139">
        <f t="shared" si="1136"/>
        <v>0</v>
      </c>
      <c r="AF1078" s="215"/>
      <c r="AG1078" s="215"/>
      <c r="AH1078" s="140">
        <f t="shared" si="1148"/>
        <v>0</v>
      </c>
      <c r="AJ1078" s="217"/>
      <c r="AK1078" s="218"/>
      <c r="AL1078" s="219"/>
      <c r="AM1078" s="218"/>
      <c r="AN1078" s="219"/>
      <c r="AO1078" s="218"/>
      <c r="AP1078" s="219"/>
      <c r="AQ1078" s="218"/>
      <c r="AR1078" s="219"/>
      <c r="AS1078" s="218"/>
      <c r="AT1078" s="219"/>
      <c r="AU1078" s="218"/>
      <c r="AV1078" s="114">
        <f t="shared" si="1138"/>
        <v>0</v>
      </c>
      <c r="AW1078" s="113">
        <f t="shared" si="1139"/>
        <v>0</v>
      </c>
      <c r="AX1078" s="210"/>
      <c r="AY1078" s="111">
        <f t="shared" si="1140"/>
        <v>0</v>
      </c>
      <c r="AZ1078" s="113">
        <f t="shared" si="1141"/>
        <v>0</v>
      </c>
      <c r="BA1078" s="114">
        <f t="shared" si="1142"/>
        <v>0</v>
      </c>
      <c r="BB1078" s="113">
        <f t="shared" si="1143"/>
        <v>0</v>
      </c>
      <c r="BC1078" s="113">
        <f t="shared" si="1144"/>
        <v>0</v>
      </c>
      <c r="BD1078" s="117">
        <f t="shared" si="1145"/>
        <v>0</v>
      </c>
    </row>
    <row r="1079" spans="2:56" x14ac:dyDescent="0.3">
      <c r="B1079" s="222" t="s">
        <v>89</v>
      </c>
      <c r="C1079" s="78">
        <f>SUM(C1080:C1085)</f>
        <v>0</v>
      </c>
      <c r="D1079" s="79">
        <f>SUM(D1080:D1085)</f>
        <v>0</v>
      </c>
      <c r="E1079" s="69">
        <f t="shared" si="1131"/>
        <v>0</v>
      </c>
      <c r="F1079" s="78">
        <f>SUM(F1080:F1085)</f>
        <v>0</v>
      </c>
      <c r="G1079" s="79">
        <f>SUM(G1080:G1085)</f>
        <v>0</v>
      </c>
      <c r="H1079" s="69">
        <f t="shared" si="1132"/>
        <v>0</v>
      </c>
      <c r="I1079" s="78">
        <f>SUM(I1080:I1085)</f>
        <v>0</v>
      </c>
      <c r="J1079" s="79">
        <f>SUM(J1080:J1085)</f>
        <v>0</v>
      </c>
      <c r="K1079" s="69">
        <f t="shared" si="1133"/>
        <v>0</v>
      </c>
      <c r="L1079" s="78">
        <f>SUM(L1080:L1085)</f>
        <v>0</v>
      </c>
      <c r="M1079" s="80">
        <f>SUM(M1080:M1085)</f>
        <v>0</v>
      </c>
      <c r="N1079" s="81">
        <f>SUM(N1080:N1085)</f>
        <v>0</v>
      </c>
      <c r="O1079" s="78">
        <f>SUM(O1080:O1085)</f>
        <v>0</v>
      </c>
      <c r="P1079" s="81">
        <f>SUM(P1080:P1085)</f>
        <v>0</v>
      </c>
      <c r="Q1079" s="148">
        <f t="shared" si="1134"/>
        <v>0</v>
      </c>
      <c r="R1079" s="81">
        <f>SUM(R1080:R1085)</f>
        <v>0</v>
      </c>
      <c r="S1079" s="81">
        <f>SUM(S1080:S1085)</f>
        <v>0</v>
      </c>
      <c r="T1079" s="149">
        <f t="shared" si="1146"/>
        <v>0</v>
      </c>
      <c r="U1079" s="216"/>
      <c r="V1079" s="78">
        <f>SUM(V1080:V1085)</f>
        <v>0</v>
      </c>
      <c r="W1079" s="81">
        <f>SUM(W1080:W1085)</f>
        <v>0</v>
      </c>
      <c r="X1079" s="148">
        <f t="shared" si="1135"/>
        <v>0</v>
      </c>
      <c r="Y1079" s="81">
        <f>SUM(Y1080:Y1085)</f>
        <v>0</v>
      </c>
      <c r="Z1079" s="81">
        <f>SUM(Z1080:Z1085)</f>
        <v>0</v>
      </c>
      <c r="AA1079" s="149">
        <f t="shared" si="1147"/>
        <v>0</v>
      </c>
      <c r="AB1079" s="216"/>
      <c r="AC1079" s="78">
        <f>SUM(AC1080:AC1085)</f>
        <v>0</v>
      </c>
      <c r="AD1079" s="81">
        <f>SUM(AD1080:AD1085)</f>
        <v>0</v>
      </c>
      <c r="AE1079" s="148">
        <f t="shared" si="1136"/>
        <v>0</v>
      </c>
      <c r="AF1079" s="81">
        <f>SUM(AF1080:AF1085)</f>
        <v>0</v>
      </c>
      <c r="AG1079" s="81">
        <f>SUM(AG1080:AG1085)</f>
        <v>0</v>
      </c>
      <c r="AH1079" s="149">
        <f t="shared" si="1148"/>
        <v>0</v>
      </c>
      <c r="AJ1079" s="79">
        <f t="shared" ref="AJ1079:AU1079" si="1160">SUM(AJ1080:AJ1085)</f>
        <v>0</v>
      </c>
      <c r="AK1079" s="80">
        <f t="shared" si="1160"/>
        <v>0</v>
      </c>
      <c r="AL1079" s="81">
        <f t="shared" si="1160"/>
        <v>0</v>
      </c>
      <c r="AM1079" s="80">
        <f t="shared" si="1160"/>
        <v>0</v>
      </c>
      <c r="AN1079" s="81">
        <f t="shared" si="1160"/>
        <v>0</v>
      </c>
      <c r="AO1079" s="80">
        <f t="shared" si="1160"/>
        <v>0</v>
      </c>
      <c r="AP1079" s="81">
        <f t="shared" si="1160"/>
        <v>0</v>
      </c>
      <c r="AQ1079" s="80">
        <f t="shared" si="1160"/>
        <v>0</v>
      </c>
      <c r="AR1079" s="81">
        <f t="shared" si="1160"/>
        <v>0</v>
      </c>
      <c r="AS1079" s="80">
        <f t="shared" si="1160"/>
        <v>0</v>
      </c>
      <c r="AT1079" s="81">
        <f t="shared" si="1160"/>
        <v>0</v>
      </c>
      <c r="AU1079" s="80">
        <f t="shared" si="1160"/>
        <v>0</v>
      </c>
      <c r="AV1079" s="81">
        <f t="shared" si="1138"/>
        <v>0</v>
      </c>
      <c r="AW1079" s="80">
        <f t="shared" si="1139"/>
        <v>0</v>
      </c>
      <c r="AX1079" s="210"/>
      <c r="AY1079" s="79">
        <f t="shared" si="1140"/>
        <v>0</v>
      </c>
      <c r="AZ1079" s="80">
        <f t="shared" si="1141"/>
        <v>0</v>
      </c>
      <c r="BA1079" s="81">
        <f t="shared" si="1142"/>
        <v>0</v>
      </c>
      <c r="BB1079" s="80">
        <f t="shared" si="1143"/>
        <v>0</v>
      </c>
      <c r="BC1079" s="80">
        <f t="shared" si="1144"/>
        <v>0</v>
      </c>
      <c r="BD1079" s="86">
        <f t="shared" si="1145"/>
        <v>0</v>
      </c>
    </row>
    <row r="1080" spans="2:56" x14ac:dyDescent="0.3">
      <c r="B1080" s="211" t="s">
        <v>90</v>
      </c>
      <c r="C1080" s="212"/>
      <c r="D1080" s="213"/>
      <c r="E1080" s="144">
        <f t="shared" si="1131"/>
        <v>0</v>
      </c>
      <c r="F1080" s="212"/>
      <c r="G1080" s="213"/>
      <c r="H1080" s="144">
        <f t="shared" si="1132"/>
        <v>0</v>
      </c>
      <c r="I1080" s="212"/>
      <c r="J1080" s="213"/>
      <c r="K1080" s="144">
        <f t="shared" si="1133"/>
        <v>0</v>
      </c>
      <c r="L1080" s="212"/>
      <c r="M1080" s="214"/>
      <c r="N1080" s="215"/>
      <c r="O1080" s="212"/>
      <c r="P1080" s="215"/>
      <c r="Q1080" s="139">
        <f t="shared" si="1134"/>
        <v>0</v>
      </c>
      <c r="R1080" s="215"/>
      <c r="S1080" s="215"/>
      <c r="T1080" s="140">
        <f t="shared" si="1146"/>
        <v>0</v>
      </c>
      <c r="U1080" s="216"/>
      <c r="V1080" s="212"/>
      <c r="W1080" s="215"/>
      <c r="X1080" s="139">
        <f t="shared" si="1135"/>
        <v>0</v>
      </c>
      <c r="Y1080" s="215"/>
      <c r="Z1080" s="215"/>
      <c r="AA1080" s="140">
        <f t="shared" si="1147"/>
        <v>0</v>
      </c>
      <c r="AB1080" s="216"/>
      <c r="AC1080" s="212"/>
      <c r="AD1080" s="215"/>
      <c r="AE1080" s="139">
        <f t="shared" si="1136"/>
        <v>0</v>
      </c>
      <c r="AF1080" s="215"/>
      <c r="AG1080" s="215"/>
      <c r="AH1080" s="140">
        <f t="shared" si="1148"/>
        <v>0</v>
      </c>
      <c r="AJ1080" s="217"/>
      <c r="AK1080" s="218"/>
      <c r="AL1080" s="219"/>
      <c r="AM1080" s="218"/>
      <c r="AN1080" s="219"/>
      <c r="AO1080" s="218"/>
      <c r="AP1080" s="219"/>
      <c r="AQ1080" s="218"/>
      <c r="AR1080" s="219"/>
      <c r="AS1080" s="218"/>
      <c r="AT1080" s="219"/>
      <c r="AU1080" s="218"/>
      <c r="AV1080" s="114">
        <f t="shared" si="1138"/>
        <v>0</v>
      </c>
      <c r="AW1080" s="113">
        <f t="shared" si="1139"/>
        <v>0</v>
      </c>
      <c r="AX1080" s="210"/>
      <c r="AY1080" s="111">
        <f t="shared" si="1140"/>
        <v>0</v>
      </c>
      <c r="AZ1080" s="113">
        <f t="shared" si="1141"/>
        <v>0</v>
      </c>
      <c r="BA1080" s="114">
        <f t="shared" si="1142"/>
        <v>0</v>
      </c>
      <c r="BB1080" s="113">
        <f t="shared" si="1143"/>
        <v>0</v>
      </c>
      <c r="BC1080" s="113">
        <f t="shared" si="1144"/>
        <v>0</v>
      </c>
      <c r="BD1080" s="117">
        <f t="shared" si="1145"/>
        <v>0</v>
      </c>
    </row>
    <row r="1081" spans="2:56" x14ac:dyDescent="0.3">
      <c r="B1081" s="211" t="s">
        <v>91</v>
      </c>
      <c r="C1081" s="212"/>
      <c r="D1081" s="213"/>
      <c r="E1081" s="144">
        <f t="shared" si="1131"/>
        <v>0</v>
      </c>
      <c r="F1081" s="212"/>
      <c r="G1081" s="213"/>
      <c r="H1081" s="144">
        <f t="shared" si="1132"/>
        <v>0</v>
      </c>
      <c r="I1081" s="212"/>
      <c r="J1081" s="213"/>
      <c r="K1081" s="144">
        <f t="shared" si="1133"/>
        <v>0</v>
      </c>
      <c r="L1081" s="212"/>
      <c r="M1081" s="214"/>
      <c r="N1081" s="215"/>
      <c r="O1081" s="212"/>
      <c r="P1081" s="215"/>
      <c r="Q1081" s="139">
        <f t="shared" si="1134"/>
        <v>0</v>
      </c>
      <c r="R1081" s="215"/>
      <c r="S1081" s="215"/>
      <c r="T1081" s="140">
        <f t="shared" si="1146"/>
        <v>0</v>
      </c>
      <c r="U1081" s="216"/>
      <c r="V1081" s="212"/>
      <c r="W1081" s="215"/>
      <c r="X1081" s="139">
        <f t="shared" si="1135"/>
        <v>0</v>
      </c>
      <c r="Y1081" s="215"/>
      <c r="Z1081" s="215"/>
      <c r="AA1081" s="140">
        <f t="shared" si="1147"/>
        <v>0</v>
      </c>
      <c r="AB1081" s="216"/>
      <c r="AC1081" s="212"/>
      <c r="AD1081" s="215"/>
      <c r="AE1081" s="139">
        <f t="shared" si="1136"/>
        <v>0</v>
      </c>
      <c r="AF1081" s="215"/>
      <c r="AG1081" s="215"/>
      <c r="AH1081" s="140">
        <f t="shared" si="1148"/>
        <v>0</v>
      </c>
      <c r="AJ1081" s="217"/>
      <c r="AK1081" s="218"/>
      <c r="AL1081" s="219"/>
      <c r="AM1081" s="218"/>
      <c r="AN1081" s="219"/>
      <c r="AO1081" s="218"/>
      <c r="AP1081" s="219"/>
      <c r="AQ1081" s="218"/>
      <c r="AR1081" s="219"/>
      <c r="AS1081" s="218"/>
      <c r="AT1081" s="219"/>
      <c r="AU1081" s="218"/>
      <c r="AV1081" s="114">
        <f t="shared" si="1138"/>
        <v>0</v>
      </c>
      <c r="AW1081" s="113">
        <f t="shared" si="1139"/>
        <v>0</v>
      </c>
      <c r="AX1081" s="210"/>
      <c r="AY1081" s="111">
        <f t="shared" si="1140"/>
        <v>0</v>
      </c>
      <c r="AZ1081" s="113">
        <f t="shared" si="1141"/>
        <v>0</v>
      </c>
      <c r="BA1081" s="114">
        <f t="shared" si="1142"/>
        <v>0</v>
      </c>
      <c r="BB1081" s="113">
        <f t="shared" si="1143"/>
        <v>0</v>
      </c>
      <c r="BC1081" s="113">
        <f t="shared" si="1144"/>
        <v>0</v>
      </c>
      <c r="BD1081" s="117">
        <f t="shared" si="1145"/>
        <v>0</v>
      </c>
    </row>
    <row r="1082" spans="2:56" x14ac:dyDescent="0.3">
      <c r="B1082" s="211" t="s">
        <v>92</v>
      </c>
      <c r="C1082" s="212"/>
      <c r="D1082" s="213"/>
      <c r="E1082" s="144">
        <f t="shared" si="1131"/>
        <v>0</v>
      </c>
      <c r="F1082" s="212"/>
      <c r="G1082" s="213"/>
      <c r="H1082" s="144">
        <f t="shared" si="1132"/>
        <v>0</v>
      </c>
      <c r="I1082" s="212"/>
      <c r="J1082" s="213"/>
      <c r="K1082" s="144">
        <f t="shared" si="1133"/>
        <v>0</v>
      </c>
      <c r="L1082" s="212"/>
      <c r="M1082" s="214"/>
      <c r="N1082" s="215"/>
      <c r="O1082" s="212"/>
      <c r="P1082" s="215"/>
      <c r="Q1082" s="139">
        <f t="shared" si="1134"/>
        <v>0</v>
      </c>
      <c r="R1082" s="215"/>
      <c r="S1082" s="215"/>
      <c r="T1082" s="140">
        <f t="shared" si="1146"/>
        <v>0</v>
      </c>
      <c r="U1082" s="216"/>
      <c r="V1082" s="212"/>
      <c r="W1082" s="215"/>
      <c r="X1082" s="139">
        <f t="shared" si="1135"/>
        <v>0</v>
      </c>
      <c r="Y1082" s="215"/>
      <c r="Z1082" s="215"/>
      <c r="AA1082" s="140">
        <f t="shared" si="1147"/>
        <v>0</v>
      </c>
      <c r="AB1082" s="216"/>
      <c r="AC1082" s="212"/>
      <c r="AD1082" s="215"/>
      <c r="AE1082" s="139">
        <f t="shared" si="1136"/>
        <v>0</v>
      </c>
      <c r="AF1082" s="215"/>
      <c r="AG1082" s="215"/>
      <c r="AH1082" s="140">
        <f t="shared" si="1148"/>
        <v>0</v>
      </c>
      <c r="AJ1082" s="217"/>
      <c r="AK1082" s="218"/>
      <c r="AL1082" s="219"/>
      <c r="AM1082" s="218"/>
      <c r="AN1082" s="219"/>
      <c r="AO1082" s="218"/>
      <c r="AP1082" s="219"/>
      <c r="AQ1082" s="218"/>
      <c r="AR1082" s="219"/>
      <c r="AS1082" s="218"/>
      <c r="AT1082" s="219"/>
      <c r="AU1082" s="218"/>
      <c r="AV1082" s="114">
        <f t="shared" si="1138"/>
        <v>0</v>
      </c>
      <c r="AW1082" s="113">
        <f t="shared" si="1139"/>
        <v>0</v>
      </c>
      <c r="AX1082" s="210"/>
      <c r="AY1082" s="111">
        <f t="shared" si="1140"/>
        <v>0</v>
      </c>
      <c r="AZ1082" s="113">
        <f t="shared" si="1141"/>
        <v>0</v>
      </c>
      <c r="BA1082" s="114">
        <f t="shared" si="1142"/>
        <v>0</v>
      </c>
      <c r="BB1082" s="113">
        <f t="shared" si="1143"/>
        <v>0</v>
      </c>
      <c r="BC1082" s="113">
        <f t="shared" si="1144"/>
        <v>0</v>
      </c>
      <c r="BD1082" s="117">
        <f t="shared" si="1145"/>
        <v>0</v>
      </c>
    </row>
    <row r="1083" spans="2:56" x14ac:dyDescent="0.3">
      <c r="B1083" s="211" t="s">
        <v>93</v>
      </c>
      <c r="C1083" s="212"/>
      <c r="D1083" s="213"/>
      <c r="E1083" s="144">
        <f t="shared" si="1131"/>
        <v>0</v>
      </c>
      <c r="F1083" s="212"/>
      <c r="G1083" s="213"/>
      <c r="H1083" s="144">
        <f t="shared" si="1132"/>
        <v>0</v>
      </c>
      <c r="I1083" s="212"/>
      <c r="J1083" s="213"/>
      <c r="K1083" s="144">
        <f t="shared" si="1133"/>
        <v>0</v>
      </c>
      <c r="L1083" s="212"/>
      <c r="M1083" s="214"/>
      <c r="N1083" s="215"/>
      <c r="O1083" s="212"/>
      <c r="P1083" s="215"/>
      <c r="Q1083" s="139">
        <f t="shared" si="1134"/>
        <v>0</v>
      </c>
      <c r="R1083" s="215"/>
      <c r="S1083" s="215"/>
      <c r="T1083" s="140">
        <f t="shared" si="1146"/>
        <v>0</v>
      </c>
      <c r="U1083" s="216"/>
      <c r="V1083" s="212"/>
      <c r="W1083" s="215"/>
      <c r="X1083" s="139">
        <f t="shared" si="1135"/>
        <v>0</v>
      </c>
      <c r="Y1083" s="215"/>
      <c r="Z1083" s="215"/>
      <c r="AA1083" s="140">
        <f t="shared" si="1147"/>
        <v>0</v>
      </c>
      <c r="AB1083" s="216"/>
      <c r="AC1083" s="212"/>
      <c r="AD1083" s="215"/>
      <c r="AE1083" s="139">
        <f t="shared" si="1136"/>
        <v>0</v>
      </c>
      <c r="AF1083" s="215"/>
      <c r="AG1083" s="215"/>
      <c r="AH1083" s="140">
        <f t="shared" si="1148"/>
        <v>0</v>
      </c>
      <c r="AJ1083" s="217"/>
      <c r="AK1083" s="218"/>
      <c r="AL1083" s="219"/>
      <c r="AM1083" s="218"/>
      <c r="AN1083" s="219"/>
      <c r="AO1083" s="218"/>
      <c r="AP1083" s="219"/>
      <c r="AQ1083" s="218"/>
      <c r="AR1083" s="219"/>
      <c r="AS1083" s="218"/>
      <c r="AT1083" s="219"/>
      <c r="AU1083" s="218"/>
      <c r="AV1083" s="114">
        <f t="shared" si="1138"/>
        <v>0</v>
      </c>
      <c r="AW1083" s="113">
        <f t="shared" si="1139"/>
        <v>0</v>
      </c>
      <c r="AX1083" s="210"/>
      <c r="AY1083" s="111">
        <f t="shared" si="1140"/>
        <v>0</v>
      </c>
      <c r="AZ1083" s="113">
        <f t="shared" si="1141"/>
        <v>0</v>
      </c>
      <c r="BA1083" s="114">
        <f t="shared" si="1142"/>
        <v>0</v>
      </c>
      <c r="BB1083" s="113">
        <f t="shared" si="1143"/>
        <v>0</v>
      </c>
      <c r="BC1083" s="113">
        <f t="shared" si="1144"/>
        <v>0</v>
      </c>
      <c r="BD1083" s="117">
        <f t="shared" si="1145"/>
        <v>0</v>
      </c>
    </row>
    <row r="1084" spans="2:56" x14ac:dyDescent="0.3">
      <c r="B1084" s="211" t="s">
        <v>94</v>
      </c>
      <c r="C1084" s="212"/>
      <c r="D1084" s="213"/>
      <c r="E1084" s="144">
        <f t="shared" si="1131"/>
        <v>0</v>
      </c>
      <c r="F1084" s="212"/>
      <c r="G1084" s="213"/>
      <c r="H1084" s="144">
        <f t="shared" si="1132"/>
        <v>0</v>
      </c>
      <c r="I1084" s="212"/>
      <c r="J1084" s="213"/>
      <c r="K1084" s="144">
        <f t="shared" si="1133"/>
        <v>0</v>
      </c>
      <c r="L1084" s="212"/>
      <c r="M1084" s="214"/>
      <c r="N1084" s="215"/>
      <c r="O1084" s="212"/>
      <c r="P1084" s="215"/>
      <c r="Q1084" s="139">
        <f t="shared" si="1134"/>
        <v>0</v>
      </c>
      <c r="R1084" s="215"/>
      <c r="S1084" s="215"/>
      <c r="T1084" s="140">
        <f t="shared" si="1146"/>
        <v>0</v>
      </c>
      <c r="U1084" s="216"/>
      <c r="V1084" s="212"/>
      <c r="W1084" s="215"/>
      <c r="X1084" s="139">
        <f t="shared" si="1135"/>
        <v>0</v>
      </c>
      <c r="Y1084" s="215"/>
      <c r="Z1084" s="215"/>
      <c r="AA1084" s="140">
        <f t="shared" si="1147"/>
        <v>0</v>
      </c>
      <c r="AB1084" s="216"/>
      <c r="AC1084" s="212"/>
      <c r="AD1084" s="215"/>
      <c r="AE1084" s="139">
        <f t="shared" si="1136"/>
        <v>0</v>
      </c>
      <c r="AF1084" s="215"/>
      <c r="AG1084" s="215"/>
      <c r="AH1084" s="140">
        <f t="shared" si="1148"/>
        <v>0</v>
      </c>
      <c r="AJ1084" s="217"/>
      <c r="AK1084" s="218"/>
      <c r="AL1084" s="219"/>
      <c r="AM1084" s="218"/>
      <c r="AN1084" s="219"/>
      <c r="AO1084" s="218"/>
      <c r="AP1084" s="219"/>
      <c r="AQ1084" s="218"/>
      <c r="AR1084" s="219"/>
      <c r="AS1084" s="218"/>
      <c r="AT1084" s="219"/>
      <c r="AU1084" s="218"/>
      <c r="AV1084" s="114">
        <f t="shared" si="1138"/>
        <v>0</v>
      </c>
      <c r="AW1084" s="113">
        <f t="shared" si="1139"/>
        <v>0</v>
      </c>
      <c r="AX1084" s="210"/>
      <c r="AY1084" s="111">
        <f t="shared" si="1140"/>
        <v>0</v>
      </c>
      <c r="AZ1084" s="113">
        <f t="shared" si="1141"/>
        <v>0</v>
      </c>
      <c r="BA1084" s="114">
        <f t="shared" si="1142"/>
        <v>0</v>
      </c>
      <c r="BB1084" s="113">
        <f t="shared" si="1143"/>
        <v>0</v>
      </c>
      <c r="BC1084" s="113">
        <f t="shared" si="1144"/>
        <v>0</v>
      </c>
      <c r="BD1084" s="117">
        <f t="shared" si="1145"/>
        <v>0</v>
      </c>
    </row>
    <row r="1085" spans="2:56" x14ac:dyDescent="0.3">
      <c r="B1085" s="211" t="s">
        <v>95</v>
      </c>
      <c r="C1085" s="212"/>
      <c r="D1085" s="213"/>
      <c r="E1085" s="144">
        <f t="shared" si="1131"/>
        <v>0</v>
      </c>
      <c r="F1085" s="212"/>
      <c r="G1085" s="213"/>
      <c r="H1085" s="144">
        <f t="shared" si="1132"/>
        <v>0</v>
      </c>
      <c r="I1085" s="212"/>
      <c r="J1085" s="213"/>
      <c r="K1085" s="144">
        <f t="shared" si="1133"/>
        <v>0</v>
      </c>
      <c r="L1085" s="212"/>
      <c r="M1085" s="214"/>
      <c r="N1085" s="215"/>
      <c r="O1085" s="212"/>
      <c r="P1085" s="215"/>
      <c r="Q1085" s="139">
        <f t="shared" si="1134"/>
        <v>0</v>
      </c>
      <c r="R1085" s="215"/>
      <c r="S1085" s="215"/>
      <c r="T1085" s="140">
        <f t="shared" si="1146"/>
        <v>0</v>
      </c>
      <c r="U1085" s="216"/>
      <c r="V1085" s="212"/>
      <c r="W1085" s="215"/>
      <c r="X1085" s="139">
        <f t="shared" si="1135"/>
        <v>0</v>
      </c>
      <c r="Y1085" s="215"/>
      <c r="Z1085" s="215"/>
      <c r="AA1085" s="140">
        <f t="shared" si="1147"/>
        <v>0</v>
      </c>
      <c r="AB1085" s="216"/>
      <c r="AC1085" s="212"/>
      <c r="AD1085" s="215"/>
      <c r="AE1085" s="139">
        <f t="shared" si="1136"/>
        <v>0</v>
      </c>
      <c r="AF1085" s="215"/>
      <c r="AG1085" s="215"/>
      <c r="AH1085" s="140">
        <f t="shared" si="1148"/>
        <v>0</v>
      </c>
      <c r="AJ1085" s="217"/>
      <c r="AK1085" s="218"/>
      <c r="AL1085" s="219"/>
      <c r="AM1085" s="218"/>
      <c r="AN1085" s="219"/>
      <c r="AO1085" s="218"/>
      <c r="AP1085" s="219"/>
      <c r="AQ1085" s="218"/>
      <c r="AR1085" s="219"/>
      <c r="AS1085" s="218"/>
      <c r="AT1085" s="219"/>
      <c r="AU1085" s="218"/>
      <c r="AV1085" s="114">
        <f t="shared" si="1138"/>
        <v>0</v>
      </c>
      <c r="AW1085" s="113">
        <f t="shared" si="1139"/>
        <v>0</v>
      </c>
      <c r="AX1085" s="210"/>
      <c r="AY1085" s="111">
        <f t="shared" si="1140"/>
        <v>0</v>
      </c>
      <c r="AZ1085" s="113">
        <f t="shared" si="1141"/>
        <v>0</v>
      </c>
      <c r="BA1085" s="114">
        <f t="shared" si="1142"/>
        <v>0</v>
      </c>
      <c r="BB1085" s="113">
        <f t="shared" si="1143"/>
        <v>0</v>
      </c>
      <c r="BC1085" s="113">
        <f t="shared" si="1144"/>
        <v>0</v>
      </c>
      <c r="BD1085" s="117">
        <f t="shared" si="1145"/>
        <v>0</v>
      </c>
    </row>
    <row r="1086" spans="2:56" x14ac:dyDescent="0.3">
      <c r="B1086" s="222" t="s">
        <v>96</v>
      </c>
      <c r="C1086" s="78">
        <f>SUM(C1087:C1090)</f>
        <v>0</v>
      </c>
      <c r="D1086" s="79">
        <f>SUM(D1087:D1090)</f>
        <v>0</v>
      </c>
      <c r="E1086" s="69">
        <f t="shared" si="1131"/>
        <v>0</v>
      </c>
      <c r="F1086" s="78">
        <f>SUM(F1087:F1090)</f>
        <v>0</v>
      </c>
      <c r="G1086" s="79">
        <f>SUM(G1087:G1090)</f>
        <v>0</v>
      </c>
      <c r="H1086" s="69">
        <f t="shared" si="1132"/>
        <v>0</v>
      </c>
      <c r="I1086" s="78">
        <f>SUM(I1087:I1090)</f>
        <v>0</v>
      </c>
      <c r="J1086" s="79">
        <f>SUM(J1087:J1090)</f>
        <v>0</v>
      </c>
      <c r="K1086" s="69">
        <f t="shared" si="1133"/>
        <v>0</v>
      </c>
      <c r="L1086" s="78">
        <f>SUM(L1087:L1090)</f>
        <v>0</v>
      </c>
      <c r="M1086" s="80">
        <f>SUM(M1087:M1090)</f>
        <v>0</v>
      </c>
      <c r="N1086" s="81">
        <f>SUM(N1087:N1090)</f>
        <v>0</v>
      </c>
      <c r="O1086" s="78">
        <f>SUM(O1087:O1090)</f>
        <v>0</v>
      </c>
      <c r="P1086" s="81">
        <f>SUM(P1087:P1090)</f>
        <v>0</v>
      </c>
      <c r="Q1086" s="148">
        <f t="shared" si="1134"/>
        <v>0</v>
      </c>
      <c r="R1086" s="81">
        <f>SUM(R1087:R1090)</f>
        <v>0</v>
      </c>
      <c r="S1086" s="81">
        <f>SUM(S1087:S1090)</f>
        <v>0</v>
      </c>
      <c r="T1086" s="149">
        <f t="shared" si="1146"/>
        <v>0</v>
      </c>
      <c r="U1086" s="216"/>
      <c r="V1086" s="78">
        <f>SUM(V1087:V1090)</f>
        <v>0</v>
      </c>
      <c r="W1086" s="81">
        <f>SUM(W1087:W1090)</f>
        <v>0</v>
      </c>
      <c r="X1086" s="148">
        <f t="shared" si="1135"/>
        <v>0</v>
      </c>
      <c r="Y1086" s="81">
        <f>SUM(Y1087:Y1090)</f>
        <v>0</v>
      </c>
      <c r="Z1086" s="81">
        <f>SUM(Z1087:Z1090)</f>
        <v>0</v>
      </c>
      <c r="AA1086" s="149">
        <f t="shared" si="1147"/>
        <v>0</v>
      </c>
      <c r="AB1086" s="216"/>
      <c r="AC1086" s="78">
        <f>SUM(AC1087:AC1090)</f>
        <v>0</v>
      </c>
      <c r="AD1086" s="81">
        <f>SUM(AD1087:AD1090)</f>
        <v>0</v>
      </c>
      <c r="AE1086" s="148">
        <f t="shared" si="1136"/>
        <v>0</v>
      </c>
      <c r="AF1086" s="81">
        <f>SUM(AF1087:AF1090)</f>
        <v>0</v>
      </c>
      <c r="AG1086" s="81">
        <f>SUM(AG1087:AG1090)</f>
        <v>0</v>
      </c>
      <c r="AH1086" s="149">
        <f t="shared" si="1148"/>
        <v>0</v>
      </c>
      <c r="AJ1086" s="79">
        <f t="shared" ref="AJ1086:AU1086" si="1161">SUM(AJ1087:AJ1090)</f>
        <v>0</v>
      </c>
      <c r="AK1086" s="80">
        <f t="shared" si="1161"/>
        <v>0</v>
      </c>
      <c r="AL1086" s="81">
        <f t="shared" si="1161"/>
        <v>0</v>
      </c>
      <c r="AM1086" s="80">
        <f t="shared" si="1161"/>
        <v>0</v>
      </c>
      <c r="AN1086" s="81">
        <f t="shared" si="1161"/>
        <v>0</v>
      </c>
      <c r="AO1086" s="80">
        <f t="shared" si="1161"/>
        <v>0</v>
      </c>
      <c r="AP1086" s="81">
        <f t="shared" si="1161"/>
        <v>0</v>
      </c>
      <c r="AQ1086" s="80">
        <f t="shared" si="1161"/>
        <v>0</v>
      </c>
      <c r="AR1086" s="81">
        <f t="shared" si="1161"/>
        <v>0</v>
      </c>
      <c r="AS1086" s="80">
        <f t="shared" si="1161"/>
        <v>0</v>
      </c>
      <c r="AT1086" s="81">
        <f t="shared" si="1161"/>
        <v>0</v>
      </c>
      <c r="AU1086" s="80">
        <f t="shared" si="1161"/>
        <v>0</v>
      </c>
      <c r="AV1086" s="81">
        <f t="shared" si="1138"/>
        <v>0</v>
      </c>
      <c r="AW1086" s="80">
        <f t="shared" si="1139"/>
        <v>0</v>
      </c>
      <c r="AX1086" s="210"/>
      <c r="AY1086" s="79">
        <f t="shared" si="1140"/>
        <v>0</v>
      </c>
      <c r="AZ1086" s="80">
        <f t="shared" si="1141"/>
        <v>0</v>
      </c>
      <c r="BA1086" s="81">
        <f t="shared" si="1142"/>
        <v>0</v>
      </c>
      <c r="BB1086" s="80">
        <f t="shared" si="1143"/>
        <v>0</v>
      </c>
      <c r="BC1086" s="80">
        <f t="shared" si="1144"/>
        <v>0</v>
      </c>
      <c r="BD1086" s="86">
        <f t="shared" si="1145"/>
        <v>0</v>
      </c>
    </row>
    <row r="1087" spans="2:56" x14ac:dyDescent="0.3">
      <c r="B1087" s="211" t="s">
        <v>97</v>
      </c>
      <c r="C1087" s="212"/>
      <c r="D1087" s="213"/>
      <c r="E1087" s="144">
        <f t="shared" si="1131"/>
        <v>0</v>
      </c>
      <c r="F1087" s="212"/>
      <c r="G1087" s="213"/>
      <c r="H1087" s="144">
        <f t="shared" si="1132"/>
        <v>0</v>
      </c>
      <c r="I1087" s="212"/>
      <c r="J1087" s="213"/>
      <c r="K1087" s="144">
        <f t="shared" si="1133"/>
        <v>0</v>
      </c>
      <c r="L1087" s="212"/>
      <c r="M1087" s="214"/>
      <c r="N1087" s="215"/>
      <c r="O1087" s="212"/>
      <c r="P1087" s="215"/>
      <c r="Q1087" s="139">
        <f t="shared" si="1134"/>
        <v>0</v>
      </c>
      <c r="R1087" s="215"/>
      <c r="S1087" s="215"/>
      <c r="T1087" s="140">
        <f t="shared" si="1146"/>
        <v>0</v>
      </c>
      <c r="U1087" s="216"/>
      <c r="V1087" s="212"/>
      <c r="W1087" s="215"/>
      <c r="X1087" s="139">
        <f t="shared" si="1135"/>
        <v>0</v>
      </c>
      <c r="Y1087" s="215"/>
      <c r="Z1087" s="215"/>
      <c r="AA1087" s="140">
        <f t="shared" si="1147"/>
        <v>0</v>
      </c>
      <c r="AB1087" s="216"/>
      <c r="AC1087" s="212"/>
      <c r="AD1087" s="215"/>
      <c r="AE1087" s="139">
        <f t="shared" si="1136"/>
        <v>0</v>
      </c>
      <c r="AF1087" s="215"/>
      <c r="AG1087" s="215"/>
      <c r="AH1087" s="140">
        <f t="shared" si="1148"/>
        <v>0</v>
      </c>
      <c r="AJ1087" s="217"/>
      <c r="AK1087" s="218"/>
      <c r="AL1087" s="219"/>
      <c r="AM1087" s="218"/>
      <c r="AN1087" s="219"/>
      <c r="AO1087" s="218"/>
      <c r="AP1087" s="219"/>
      <c r="AQ1087" s="218"/>
      <c r="AR1087" s="219"/>
      <c r="AS1087" s="218"/>
      <c r="AT1087" s="219"/>
      <c r="AU1087" s="218"/>
      <c r="AV1087" s="114">
        <f t="shared" si="1138"/>
        <v>0</v>
      </c>
      <c r="AW1087" s="113">
        <f t="shared" si="1139"/>
        <v>0</v>
      </c>
      <c r="AX1087" s="210"/>
      <c r="AY1087" s="111">
        <f t="shared" si="1140"/>
        <v>0</v>
      </c>
      <c r="AZ1087" s="113">
        <f t="shared" si="1141"/>
        <v>0</v>
      </c>
      <c r="BA1087" s="114">
        <f t="shared" si="1142"/>
        <v>0</v>
      </c>
      <c r="BB1087" s="113">
        <f t="shared" si="1143"/>
        <v>0</v>
      </c>
      <c r="BC1087" s="113">
        <f t="shared" si="1144"/>
        <v>0</v>
      </c>
      <c r="BD1087" s="117">
        <f t="shared" si="1145"/>
        <v>0</v>
      </c>
    </row>
    <row r="1088" spans="2:56" x14ac:dyDescent="0.3">
      <c r="B1088" s="211" t="s">
        <v>98</v>
      </c>
      <c r="C1088" s="212"/>
      <c r="D1088" s="213"/>
      <c r="E1088" s="144">
        <f t="shared" si="1131"/>
        <v>0</v>
      </c>
      <c r="F1088" s="212"/>
      <c r="G1088" s="213"/>
      <c r="H1088" s="144">
        <f t="shared" si="1132"/>
        <v>0</v>
      </c>
      <c r="I1088" s="212"/>
      <c r="J1088" s="213"/>
      <c r="K1088" s="144">
        <f t="shared" si="1133"/>
        <v>0</v>
      </c>
      <c r="L1088" s="212"/>
      <c r="M1088" s="214"/>
      <c r="N1088" s="215"/>
      <c r="O1088" s="212"/>
      <c r="P1088" s="215"/>
      <c r="Q1088" s="139">
        <f t="shared" si="1134"/>
        <v>0</v>
      </c>
      <c r="R1088" s="215"/>
      <c r="S1088" s="215"/>
      <c r="T1088" s="140">
        <f t="shared" si="1146"/>
        <v>0</v>
      </c>
      <c r="U1088" s="216"/>
      <c r="V1088" s="212"/>
      <c r="W1088" s="215"/>
      <c r="X1088" s="139">
        <f t="shared" si="1135"/>
        <v>0</v>
      </c>
      <c r="Y1088" s="215"/>
      <c r="Z1088" s="215"/>
      <c r="AA1088" s="140">
        <f t="shared" si="1147"/>
        <v>0</v>
      </c>
      <c r="AB1088" s="216"/>
      <c r="AC1088" s="212"/>
      <c r="AD1088" s="215"/>
      <c r="AE1088" s="139">
        <f t="shared" si="1136"/>
        <v>0</v>
      </c>
      <c r="AF1088" s="215"/>
      <c r="AG1088" s="215"/>
      <c r="AH1088" s="140">
        <f t="shared" si="1148"/>
        <v>0</v>
      </c>
      <c r="AJ1088" s="217"/>
      <c r="AK1088" s="218"/>
      <c r="AL1088" s="219"/>
      <c r="AM1088" s="218"/>
      <c r="AN1088" s="219"/>
      <c r="AO1088" s="218"/>
      <c r="AP1088" s="219"/>
      <c r="AQ1088" s="218"/>
      <c r="AR1088" s="219"/>
      <c r="AS1088" s="218"/>
      <c r="AT1088" s="219"/>
      <c r="AU1088" s="218"/>
      <c r="AV1088" s="114">
        <f t="shared" si="1138"/>
        <v>0</v>
      </c>
      <c r="AW1088" s="113">
        <f t="shared" si="1139"/>
        <v>0</v>
      </c>
      <c r="AX1088" s="210"/>
      <c r="AY1088" s="111">
        <f t="shared" si="1140"/>
        <v>0</v>
      </c>
      <c r="AZ1088" s="113">
        <f t="shared" si="1141"/>
        <v>0</v>
      </c>
      <c r="BA1088" s="114">
        <f t="shared" si="1142"/>
        <v>0</v>
      </c>
      <c r="BB1088" s="113">
        <f t="shared" si="1143"/>
        <v>0</v>
      </c>
      <c r="BC1088" s="113">
        <f t="shared" si="1144"/>
        <v>0</v>
      </c>
      <c r="BD1088" s="117">
        <f t="shared" si="1145"/>
        <v>0</v>
      </c>
    </row>
    <row r="1089" spans="2:56" x14ac:dyDescent="0.3">
      <c r="B1089" s="211" t="s">
        <v>99</v>
      </c>
      <c r="C1089" s="212"/>
      <c r="D1089" s="213"/>
      <c r="E1089" s="144">
        <f t="shared" si="1131"/>
        <v>0</v>
      </c>
      <c r="F1089" s="212"/>
      <c r="G1089" s="213"/>
      <c r="H1089" s="144">
        <f t="shared" si="1132"/>
        <v>0</v>
      </c>
      <c r="I1089" s="212"/>
      <c r="J1089" s="213"/>
      <c r="K1089" s="144">
        <f t="shared" si="1133"/>
        <v>0</v>
      </c>
      <c r="L1089" s="212"/>
      <c r="M1089" s="214"/>
      <c r="N1089" s="215"/>
      <c r="O1089" s="212"/>
      <c r="P1089" s="215"/>
      <c r="Q1089" s="139">
        <f t="shared" si="1134"/>
        <v>0</v>
      </c>
      <c r="R1089" s="215"/>
      <c r="S1089" s="215"/>
      <c r="T1089" s="140">
        <f t="shared" si="1146"/>
        <v>0</v>
      </c>
      <c r="U1089" s="216"/>
      <c r="V1089" s="212"/>
      <c r="W1089" s="215"/>
      <c r="X1089" s="139">
        <f t="shared" si="1135"/>
        <v>0</v>
      </c>
      <c r="Y1089" s="215"/>
      <c r="Z1089" s="215"/>
      <c r="AA1089" s="140">
        <f t="shared" si="1147"/>
        <v>0</v>
      </c>
      <c r="AB1089" s="216"/>
      <c r="AC1089" s="212"/>
      <c r="AD1089" s="215"/>
      <c r="AE1089" s="139">
        <f t="shared" si="1136"/>
        <v>0</v>
      </c>
      <c r="AF1089" s="215"/>
      <c r="AG1089" s="215"/>
      <c r="AH1089" s="140">
        <f t="shared" si="1148"/>
        <v>0</v>
      </c>
      <c r="AJ1089" s="217"/>
      <c r="AK1089" s="218"/>
      <c r="AL1089" s="219"/>
      <c r="AM1089" s="218"/>
      <c r="AN1089" s="219"/>
      <c r="AO1089" s="218"/>
      <c r="AP1089" s="219"/>
      <c r="AQ1089" s="218"/>
      <c r="AR1089" s="219"/>
      <c r="AS1089" s="218"/>
      <c r="AT1089" s="219"/>
      <c r="AU1089" s="218"/>
      <c r="AV1089" s="114">
        <f t="shared" si="1138"/>
        <v>0</v>
      </c>
      <c r="AW1089" s="113">
        <f t="shared" si="1139"/>
        <v>0</v>
      </c>
      <c r="AX1089" s="210"/>
      <c r="AY1089" s="111">
        <f t="shared" si="1140"/>
        <v>0</v>
      </c>
      <c r="AZ1089" s="113">
        <f t="shared" si="1141"/>
        <v>0</v>
      </c>
      <c r="BA1089" s="114">
        <f t="shared" si="1142"/>
        <v>0</v>
      </c>
      <c r="BB1089" s="113">
        <f t="shared" si="1143"/>
        <v>0</v>
      </c>
      <c r="BC1089" s="113">
        <f t="shared" si="1144"/>
        <v>0</v>
      </c>
      <c r="BD1089" s="117">
        <f t="shared" si="1145"/>
        <v>0</v>
      </c>
    </row>
    <row r="1090" spans="2:56" x14ac:dyDescent="0.3">
      <c r="B1090" s="211" t="s">
        <v>100</v>
      </c>
      <c r="C1090" s="212"/>
      <c r="D1090" s="213"/>
      <c r="E1090" s="144">
        <f t="shared" si="1131"/>
        <v>0</v>
      </c>
      <c r="F1090" s="212"/>
      <c r="G1090" s="213"/>
      <c r="H1090" s="144">
        <f t="shared" si="1132"/>
        <v>0</v>
      </c>
      <c r="I1090" s="212"/>
      <c r="J1090" s="213"/>
      <c r="K1090" s="144">
        <f t="shared" si="1133"/>
        <v>0</v>
      </c>
      <c r="L1090" s="212"/>
      <c r="M1090" s="214"/>
      <c r="N1090" s="215"/>
      <c r="O1090" s="212"/>
      <c r="P1090" s="215"/>
      <c r="Q1090" s="139">
        <f t="shared" si="1134"/>
        <v>0</v>
      </c>
      <c r="R1090" s="215"/>
      <c r="S1090" s="215"/>
      <c r="T1090" s="140">
        <f t="shared" si="1146"/>
        <v>0</v>
      </c>
      <c r="U1090" s="216"/>
      <c r="V1090" s="212"/>
      <c r="W1090" s="215"/>
      <c r="X1090" s="139">
        <f t="shared" si="1135"/>
        <v>0</v>
      </c>
      <c r="Y1090" s="215"/>
      <c r="Z1090" s="215"/>
      <c r="AA1090" s="140">
        <f t="shared" si="1147"/>
        <v>0</v>
      </c>
      <c r="AB1090" s="216"/>
      <c r="AC1090" s="212"/>
      <c r="AD1090" s="215"/>
      <c r="AE1090" s="139">
        <f t="shared" si="1136"/>
        <v>0</v>
      </c>
      <c r="AF1090" s="215"/>
      <c r="AG1090" s="215"/>
      <c r="AH1090" s="140">
        <f t="shared" si="1148"/>
        <v>0</v>
      </c>
      <c r="AJ1090" s="217"/>
      <c r="AK1090" s="218"/>
      <c r="AL1090" s="219"/>
      <c r="AM1090" s="218"/>
      <c r="AN1090" s="219"/>
      <c r="AO1090" s="218"/>
      <c r="AP1090" s="219"/>
      <c r="AQ1090" s="218"/>
      <c r="AR1090" s="219"/>
      <c r="AS1090" s="218"/>
      <c r="AT1090" s="219"/>
      <c r="AU1090" s="218"/>
      <c r="AV1090" s="114">
        <f t="shared" si="1138"/>
        <v>0</v>
      </c>
      <c r="AW1090" s="113">
        <f t="shared" si="1139"/>
        <v>0</v>
      </c>
      <c r="AX1090" s="210"/>
      <c r="AY1090" s="111">
        <f t="shared" si="1140"/>
        <v>0</v>
      </c>
      <c r="AZ1090" s="113">
        <f t="shared" si="1141"/>
        <v>0</v>
      </c>
      <c r="BA1090" s="114">
        <f t="shared" si="1142"/>
        <v>0</v>
      </c>
      <c r="BB1090" s="113">
        <f t="shared" si="1143"/>
        <v>0</v>
      </c>
      <c r="BC1090" s="113">
        <f t="shared" si="1144"/>
        <v>0</v>
      </c>
      <c r="BD1090" s="117">
        <f t="shared" si="1145"/>
        <v>0</v>
      </c>
    </row>
    <row r="1091" spans="2:56" x14ac:dyDescent="0.3">
      <c r="B1091" s="222" t="s">
        <v>101</v>
      </c>
      <c r="C1091" s="78">
        <f>SUM(C1092:C1093)</f>
        <v>0</v>
      </c>
      <c r="D1091" s="79">
        <f>SUM(D1092:D1093)</f>
        <v>0</v>
      </c>
      <c r="E1091" s="69">
        <f t="shared" si="1131"/>
        <v>0</v>
      </c>
      <c r="F1091" s="78">
        <f>SUM(F1092:F1093)</f>
        <v>0</v>
      </c>
      <c r="G1091" s="79">
        <f>SUM(G1092:G1093)</f>
        <v>0</v>
      </c>
      <c r="H1091" s="69">
        <f t="shared" si="1132"/>
        <v>0</v>
      </c>
      <c r="I1091" s="78">
        <f>SUM(I1092:I1093)</f>
        <v>0</v>
      </c>
      <c r="J1091" s="79">
        <f>SUM(J1092:J1093)</f>
        <v>0</v>
      </c>
      <c r="K1091" s="69">
        <f t="shared" si="1133"/>
        <v>0</v>
      </c>
      <c r="L1091" s="78">
        <f>SUM(L1092:L1093)</f>
        <v>0</v>
      </c>
      <c r="M1091" s="80">
        <f>SUM(M1092:M1093)</f>
        <v>0</v>
      </c>
      <c r="N1091" s="81">
        <f>SUM(N1092:N1093)</f>
        <v>0</v>
      </c>
      <c r="O1091" s="78">
        <f>SUM(O1092:O1093)</f>
        <v>0</v>
      </c>
      <c r="P1091" s="81">
        <f>SUM(P1092:P1093)</f>
        <v>0</v>
      </c>
      <c r="Q1091" s="148">
        <f t="shared" si="1134"/>
        <v>0</v>
      </c>
      <c r="R1091" s="81">
        <f>SUM(R1092:R1093)</f>
        <v>0</v>
      </c>
      <c r="S1091" s="81">
        <f>SUM(S1092:S1093)</f>
        <v>0</v>
      </c>
      <c r="T1091" s="149">
        <f t="shared" si="1146"/>
        <v>0</v>
      </c>
      <c r="U1091" s="216"/>
      <c r="V1091" s="78">
        <f>SUM(V1092:V1093)</f>
        <v>0</v>
      </c>
      <c r="W1091" s="81">
        <f>SUM(W1092:W1093)</f>
        <v>0</v>
      </c>
      <c r="X1091" s="148">
        <f t="shared" si="1135"/>
        <v>0</v>
      </c>
      <c r="Y1091" s="81">
        <f>SUM(Y1092:Y1093)</f>
        <v>0</v>
      </c>
      <c r="Z1091" s="81">
        <f>SUM(Z1092:Z1093)</f>
        <v>0</v>
      </c>
      <c r="AA1091" s="149">
        <f t="shared" si="1147"/>
        <v>0</v>
      </c>
      <c r="AB1091" s="216"/>
      <c r="AC1091" s="78">
        <f>SUM(AC1092:AC1093)</f>
        <v>0</v>
      </c>
      <c r="AD1091" s="81">
        <f>SUM(AD1092:AD1093)</f>
        <v>0</v>
      </c>
      <c r="AE1091" s="148">
        <f t="shared" si="1136"/>
        <v>0</v>
      </c>
      <c r="AF1091" s="81">
        <f>SUM(AF1092:AF1093)</f>
        <v>0</v>
      </c>
      <c r="AG1091" s="81">
        <f>SUM(AG1092:AG1093)</f>
        <v>0</v>
      </c>
      <c r="AH1091" s="149">
        <f t="shared" si="1148"/>
        <v>0</v>
      </c>
      <c r="AJ1091" s="79">
        <f t="shared" ref="AJ1091:AU1091" si="1162">SUM(AJ1092:AJ1093)</f>
        <v>0</v>
      </c>
      <c r="AK1091" s="80">
        <f t="shared" si="1162"/>
        <v>0</v>
      </c>
      <c r="AL1091" s="81">
        <f t="shared" si="1162"/>
        <v>0</v>
      </c>
      <c r="AM1091" s="80">
        <f t="shared" si="1162"/>
        <v>0</v>
      </c>
      <c r="AN1091" s="81">
        <f t="shared" si="1162"/>
        <v>0</v>
      </c>
      <c r="AO1091" s="80">
        <f t="shared" si="1162"/>
        <v>0</v>
      </c>
      <c r="AP1091" s="81">
        <f t="shared" si="1162"/>
        <v>0</v>
      </c>
      <c r="AQ1091" s="80">
        <f t="shared" si="1162"/>
        <v>0</v>
      </c>
      <c r="AR1091" s="81">
        <f t="shared" si="1162"/>
        <v>0</v>
      </c>
      <c r="AS1091" s="80">
        <f t="shared" si="1162"/>
        <v>0</v>
      </c>
      <c r="AT1091" s="81">
        <f t="shared" si="1162"/>
        <v>0</v>
      </c>
      <c r="AU1091" s="80">
        <f t="shared" si="1162"/>
        <v>0</v>
      </c>
      <c r="AV1091" s="81">
        <f t="shared" si="1138"/>
        <v>0</v>
      </c>
      <c r="AW1091" s="80">
        <f t="shared" si="1139"/>
        <v>0</v>
      </c>
      <c r="AX1091" s="210"/>
      <c r="AY1091" s="79">
        <f t="shared" si="1140"/>
        <v>0</v>
      </c>
      <c r="AZ1091" s="80">
        <f t="shared" si="1141"/>
        <v>0</v>
      </c>
      <c r="BA1091" s="81">
        <f t="shared" si="1142"/>
        <v>0</v>
      </c>
      <c r="BB1091" s="80">
        <f t="shared" si="1143"/>
        <v>0</v>
      </c>
      <c r="BC1091" s="80">
        <f t="shared" si="1144"/>
        <v>0</v>
      </c>
      <c r="BD1091" s="86">
        <f t="shared" si="1145"/>
        <v>0</v>
      </c>
    </row>
    <row r="1092" spans="2:56" x14ac:dyDescent="0.3">
      <c r="B1092" s="211" t="s">
        <v>102</v>
      </c>
      <c r="C1092" s="212"/>
      <c r="D1092" s="213"/>
      <c r="E1092" s="144">
        <f t="shared" si="1131"/>
        <v>0</v>
      </c>
      <c r="F1092" s="212"/>
      <c r="G1092" s="213"/>
      <c r="H1092" s="144">
        <f t="shared" si="1132"/>
        <v>0</v>
      </c>
      <c r="I1092" s="212"/>
      <c r="J1092" s="213"/>
      <c r="K1092" s="144">
        <f t="shared" si="1133"/>
        <v>0</v>
      </c>
      <c r="L1092" s="212"/>
      <c r="M1092" s="214"/>
      <c r="N1092" s="215"/>
      <c r="O1092" s="212"/>
      <c r="P1092" s="215"/>
      <c r="Q1092" s="139">
        <f t="shared" si="1134"/>
        <v>0</v>
      </c>
      <c r="R1092" s="215"/>
      <c r="S1092" s="215"/>
      <c r="T1092" s="140">
        <f t="shared" si="1146"/>
        <v>0</v>
      </c>
      <c r="U1092" s="216"/>
      <c r="V1092" s="212"/>
      <c r="W1092" s="215"/>
      <c r="X1092" s="139">
        <f t="shared" si="1135"/>
        <v>0</v>
      </c>
      <c r="Y1092" s="215"/>
      <c r="Z1092" s="215"/>
      <c r="AA1092" s="140">
        <f t="shared" si="1147"/>
        <v>0</v>
      </c>
      <c r="AB1092" s="216"/>
      <c r="AC1092" s="212"/>
      <c r="AD1092" s="215"/>
      <c r="AE1092" s="139">
        <f t="shared" si="1136"/>
        <v>0</v>
      </c>
      <c r="AF1092" s="215"/>
      <c r="AG1092" s="215"/>
      <c r="AH1092" s="140">
        <f t="shared" si="1148"/>
        <v>0</v>
      </c>
      <c r="AJ1092" s="217"/>
      <c r="AK1092" s="218"/>
      <c r="AL1092" s="219"/>
      <c r="AM1092" s="218"/>
      <c r="AN1092" s="219"/>
      <c r="AO1092" s="218"/>
      <c r="AP1092" s="219"/>
      <c r="AQ1092" s="218"/>
      <c r="AR1092" s="219"/>
      <c r="AS1092" s="218"/>
      <c r="AT1092" s="219"/>
      <c r="AU1092" s="218"/>
      <c r="AV1092" s="114">
        <f t="shared" si="1138"/>
        <v>0</v>
      </c>
      <c r="AW1092" s="113">
        <f t="shared" si="1139"/>
        <v>0</v>
      </c>
      <c r="AX1092" s="210"/>
      <c r="AY1092" s="111">
        <f t="shared" si="1140"/>
        <v>0</v>
      </c>
      <c r="AZ1092" s="113">
        <f t="shared" si="1141"/>
        <v>0</v>
      </c>
      <c r="BA1092" s="114">
        <f t="shared" si="1142"/>
        <v>0</v>
      </c>
      <c r="BB1092" s="113">
        <f t="shared" si="1143"/>
        <v>0</v>
      </c>
      <c r="BC1092" s="113">
        <f t="shared" si="1144"/>
        <v>0</v>
      </c>
      <c r="BD1092" s="117">
        <f t="shared" si="1145"/>
        <v>0</v>
      </c>
    </row>
    <row r="1093" spans="2:56" x14ac:dyDescent="0.3">
      <c r="B1093" s="211" t="s">
        <v>103</v>
      </c>
      <c r="C1093" s="212"/>
      <c r="D1093" s="213"/>
      <c r="E1093" s="144">
        <f t="shared" si="1131"/>
        <v>0</v>
      </c>
      <c r="F1093" s="212"/>
      <c r="G1093" s="213"/>
      <c r="H1093" s="144">
        <f t="shared" si="1132"/>
        <v>0</v>
      </c>
      <c r="I1093" s="212"/>
      <c r="J1093" s="213"/>
      <c r="K1093" s="144">
        <f t="shared" si="1133"/>
        <v>0</v>
      </c>
      <c r="L1093" s="212"/>
      <c r="M1093" s="214"/>
      <c r="N1093" s="215"/>
      <c r="O1093" s="212"/>
      <c r="P1093" s="215"/>
      <c r="Q1093" s="139">
        <f t="shared" si="1134"/>
        <v>0</v>
      </c>
      <c r="R1093" s="215"/>
      <c r="S1093" s="215"/>
      <c r="T1093" s="140">
        <f t="shared" si="1146"/>
        <v>0</v>
      </c>
      <c r="U1093" s="216"/>
      <c r="V1093" s="212"/>
      <c r="W1093" s="215"/>
      <c r="X1093" s="139">
        <f t="shared" si="1135"/>
        <v>0</v>
      </c>
      <c r="Y1093" s="215"/>
      <c r="Z1093" s="215"/>
      <c r="AA1093" s="140">
        <f t="shared" si="1147"/>
        <v>0</v>
      </c>
      <c r="AB1093" s="216"/>
      <c r="AC1093" s="212"/>
      <c r="AD1093" s="215"/>
      <c r="AE1093" s="139">
        <f t="shared" si="1136"/>
        <v>0</v>
      </c>
      <c r="AF1093" s="215"/>
      <c r="AG1093" s="215"/>
      <c r="AH1093" s="140">
        <f t="shared" si="1148"/>
        <v>0</v>
      </c>
      <c r="AJ1093" s="217"/>
      <c r="AK1093" s="218"/>
      <c r="AL1093" s="219"/>
      <c r="AM1093" s="218"/>
      <c r="AN1093" s="219"/>
      <c r="AO1093" s="218"/>
      <c r="AP1093" s="219"/>
      <c r="AQ1093" s="218"/>
      <c r="AR1093" s="219"/>
      <c r="AS1093" s="218"/>
      <c r="AT1093" s="219"/>
      <c r="AU1093" s="218"/>
      <c r="AV1093" s="114">
        <f t="shared" si="1138"/>
        <v>0</v>
      </c>
      <c r="AW1093" s="113">
        <f t="shared" si="1139"/>
        <v>0</v>
      </c>
      <c r="AX1093" s="210"/>
      <c r="AY1093" s="111">
        <f t="shared" si="1140"/>
        <v>0</v>
      </c>
      <c r="AZ1093" s="113">
        <f t="shared" si="1141"/>
        <v>0</v>
      </c>
      <c r="BA1093" s="114">
        <f t="shared" si="1142"/>
        <v>0</v>
      </c>
      <c r="BB1093" s="113">
        <f t="shared" si="1143"/>
        <v>0</v>
      </c>
      <c r="BC1093" s="113">
        <f t="shared" si="1144"/>
        <v>0</v>
      </c>
      <c r="BD1093" s="117">
        <f t="shared" si="1145"/>
        <v>0</v>
      </c>
    </row>
    <row r="1094" spans="2:56" x14ac:dyDescent="0.3">
      <c r="B1094" s="222" t="s">
        <v>104</v>
      </c>
      <c r="C1094" s="78">
        <f>SUM(C1095)</f>
        <v>0</v>
      </c>
      <c r="D1094" s="79">
        <f>SUM(D1095)</f>
        <v>0</v>
      </c>
      <c r="E1094" s="69">
        <f t="shared" si="1131"/>
        <v>0</v>
      </c>
      <c r="F1094" s="78">
        <f>SUM(F1095)</f>
        <v>0</v>
      </c>
      <c r="G1094" s="79">
        <f>SUM(G1095)</f>
        <v>0</v>
      </c>
      <c r="H1094" s="69">
        <f t="shared" si="1132"/>
        <v>0</v>
      </c>
      <c r="I1094" s="78">
        <f>SUM(I1095)</f>
        <v>0</v>
      </c>
      <c r="J1094" s="79">
        <f>SUM(J1095)</f>
        <v>0</v>
      </c>
      <c r="K1094" s="69">
        <f t="shared" si="1133"/>
        <v>0</v>
      </c>
      <c r="L1094" s="78">
        <f>SUM(L1095)</f>
        <v>0</v>
      </c>
      <c r="M1094" s="80">
        <f>SUM(M1095)</f>
        <v>0</v>
      </c>
      <c r="N1094" s="81">
        <f>SUM(N1095)</f>
        <v>0</v>
      </c>
      <c r="O1094" s="78">
        <f>SUM(O1095)</f>
        <v>0</v>
      </c>
      <c r="P1094" s="81">
        <f>SUM(P1095)</f>
        <v>0</v>
      </c>
      <c r="Q1094" s="148">
        <f t="shared" si="1134"/>
        <v>0</v>
      </c>
      <c r="R1094" s="81">
        <f>SUM(R1095)</f>
        <v>0</v>
      </c>
      <c r="S1094" s="81">
        <f>SUM(S1095)</f>
        <v>0</v>
      </c>
      <c r="T1094" s="149">
        <f t="shared" si="1146"/>
        <v>0</v>
      </c>
      <c r="U1094" s="216"/>
      <c r="V1094" s="78">
        <f>SUM(V1095)</f>
        <v>0</v>
      </c>
      <c r="W1094" s="81">
        <f>SUM(W1095)</f>
        <v>0</v>
      </c>
      <c r="X1094" s="148">
        <f t="shared" si="1135"/>
        <v>0</v>
      </c>
      <c r="Y1094" s="81">
        <f>SUM(Y1095)</f>
        <v>0</v>
      </c>
      <c r="Z1094" s="81">
        <f>SUM(Z1095)</f>
        <v>0</v>
      </c>
      <c r="AA1094" s="149">
        <f t="shared" si="1147"/>
        <v>0</v>
      </c>
      <c r="AB1094" s="216"/>
      <c r="AC1094" s="78">
        <f>SUM(AC1095)</f>
        <v>0</v>
      </c>
      <c r="AD1094" s="81">
        <f>SUM(AD1095)</f>
        <v>0</v>
      </c>
      <c r="AE1094" s="148">
        <f t="shared" si="1136"/>
        <v>0</v>
      </c>
      <c r="AF1094" s="81">
        <f>SUM(AF1095)</f>
        <v>0</v>
      </c>
      <c r="AG1094" s="81">
        <f>SUM(AG1095)</f>
        <v>0</v>
      </c>
      <c r="AH1094" s="149">
        <f t="shared" si="1148"/>
        <v>0</v>
      </c>
      <c r="AJ1094" s="79">
        <f t="shared" ref="AJ1094:AU1094" si="1163">SUM(AJ1095)</f>
        <v>0</v>
      </c>
      <c r="AK1094" s="80">
        <f t="shared" si="1163"/>
        <v>0</v>
      </c>
      <c r="AL1094" s="81">
        <f t="shared" si="1163"/>
        <v>0</v>
      </c>
      <c r="AM1094" s="80">
        <f t="shared" si="1163"/>
        <v>0</v>
      </c>
      <c r="AN1094" s="81">
        <f t="shared" si="1163"/>
        <v>0</v>
      </c>
      <c r="AO1094" s="80">
        <f t="shared" si="1163"/>
        <v>0</v>
      </c>
      <c r="AP1094" s="81">
        <f t="shared" si="1163"/>
        <v>0</v>
      </c>
      <c r="AQ1094" s="80">
        <f t="shared" si="1163"/>
        <v>0</v>
      </c>
      <c r="AR1094" s="81">
        <f t="shared" si="1163"/>
        <v>0</v>
      </c>
      <c r="AS1094" s="80">
        <f t="shared" si="1163"/>
        <v>0</v>
      </c>
      <c r="AT1094" s="81">
        <f t="shared" si="1163"/>
        <v>0</v>
      </c>
      <c r="AU1094" s="80">
        <f t="shared" si="1163"/>
        <v>0</v>
      </c>
      <c r="AV1094" s="81">
        <f t="shared" si="1138"/>
        <v>0</v>
      </c>
      <c r="AW1094" s="80">
        <f t="shared" si="1139"/>
        <v>0</v>
      </c>
      <c r="AX1094" s="210"/>
      <c r="AY1094" s="79">
        <f t="shared" si="1140"/>
        <v>0</v>
      </c>
      <c r="AZ1094" s="80">
        <f t="shared" si="1141"/>
        <v>0</v>
      </c>
      <c r="BA1094" s="81">
        <f t="shared" si="1142"/>
        <v>0</v>
      </c>
      <c r="BB1094" s="80">
        <f t="shared" si="1143"/>
        <v>0</v>
      </c>
      <c r="BC1094" s="80">
        <f t="shared" si="1144"/>
        <v>0</v>
      </c>
      <c r="BD1094" s="86">
        <f t="shared" si="1145"/>
        <v>0</v>
      </c>
    </row>
    <row r="1095" spans="2:56" x14ac:dyDescent="0.3">
      <c r="B1095" s="211" t="s">
        <v>105</v>
      </c>
      <c r="C1095" s="212"/>
      <c r="D1095" s="213"/>
      <c r="E1095" s="144">
        <f t="shared" si="1131"/>
        <v>0</v>
      </c>
      <c r="F1095" s="212"/>
      <c r="G1095" s="213"/>
      <c r="H1095" s="144">
        <f t="shared" si="1132"/>
        <v>0</v>
      </c>
      <c r="I1095" s="212"/>
      <c r="J1095" s="213"/>
      <c r="K1095" s="144">
        <f t="shared" si="1133"/>
        <v>0</v>
      </c>
      <c r="L1095" s="212"/>
      <c r="M1095" s="214"/>
      <c r="N1095" s="215"/>
      <c r="O1095" s="212"/>
      <c r="P1095" s="215"/>
      <c r="Q1095" s="139">
        <f t="shared" si="1134"/>
        <v>0</v>
      </c>
      <c r="R1095" s="215"/>
      <c r="S1095" s="215"/>
      <c r="T1095" s="140">
        <f t="shared" si="1146"/>
        <v>0</v>
      </c>
      <c r="U1095" s="216"/>
      <c r="V1095" s="212"/>
      <c r="W1095" s="215"/>
      <c r="X1095" s="139">
        <f t="shared" si="1135"/>
        <v>0</v>
      </c>
      <c r="Y1095" s="215"/>
      <c r="Z1095" s="215"/>
      <c r="AA1095" s="140">
        <f t="shared" si="1147"/>
        <v>0</v>
      </c>
      <c r="AB1095" s="216"/>
      <c r="AC1095" s="212"/>
      <c r="AD1095" s="215"/>
      <c r="AE1095" s="139">
        <f t="shared" si="1136"/>
        <v>0</v>
      </c>
      <c r="AF1095" s="215"/>
      <c r="AG1095" s="215"/>
      <c r="AH1095" s="140">
        <f t="shared" si="1148"/>
        <v>0</v>
      </c>
      <c r="AJ1095" s="217"/>
      <c r="AK1095" s="218"/>
      <c r="AL1095" s="219"/>
      <c r="AM1095" s="218"/>
      <c r="AN1095" s="219"/>
      <c r="AO1095" s="218"/>
      <c r="AP1095" s="219"/>
      <c r="AQ1095" s="218"/>
      <c r="AR1095" s="219"/>
      <c r="AS1095" s="218"/>
      <c r="AT1095" s="219"/>
      <c r="AU1095" s="218"/>
      <c r="AV1095" s="114">
        <f t="shared" si="1138"/>
        <v>0</v>
      </c>
      <c r="AW1095" s="113">
        <f t="shared" si="1139"/>
        <v>0</v>
      </c>
      <c r="AX1095" s="210"/>
      <c r="AY1095" s="111">
        <f t="shared" si="1140"/>
        <v>0</v>
      </c>
      <c r="AZ1095" s="113">
        <f t="shared" si="1141"/>
        <v>0</v>
      </c>
      <c r="BA1095" s="114">
        <f t="shared" si="1142"/>
        <v>0</v>
      </c>
      <c r="BB1095" s="113">
        <f t="shared" si="1143"/>
        <v>0</v>
      </c>
      <c r="BC1095" s="113">
        <f t="shared" si="1144"/>
        <v>0</v>
      </c>
      <c r="BD1095" s="117">
        <f t="shared" si="1145"/>
        <v>0</v>
      </c>
    </row>
    <row r="1096" spans="2:56" x14ac:dyDescent="0.3">
      <c r="B1096" s="222" t="s">
        <v>106</v>
      </c>
      <c r="C1096" s="78">
        <f>SUM(C1097:C1098)</f>
        <v>0</v>
      </c>
      <c r="D1096" s="79">
        <f>SUM(D1097:D1098)</f>
        <v>0</v>
      </c>
      <c r="E1096" s="69">
        <f t="shared" si="1131"/>
        <v>0</v>
      </c>
      <c r="F1096" s="78">
        <f>SUM(F1097:F1098)</f>
        <v>0</v>
      </c>
      <c r="G1096" s="79">
        <f>SUM(G1097:G1098)</f>
        <v>0</v>
      </c>
      <c r="H1096" s="69">
        <f t="shared" si="1132"/>
        <v>0</v>
      </c>
      <c r="I1096" s="78">
        <f>SUM(I1097:I1098)</f>
        <v>0</v>
      </c>
      <c r="J1096" s="79">
        <f>SUM(J1097:J1098)</f>
        <v>0</v>
      </c>
      <c r="K1096" s="69">
        <f t="shared" si="1133"/>
        <v>0</v>
      </c>
      <c r="L1096" s="78">
        <f>SUM(L1097:L1098)</f>
        <v>0</v>
      </c>
      <c r="M1096" s="80">
        <f>SUM(M1097:M1098)</f>
        <v>0</v>
      </c>
      <c r="N1096" s="81">
        <f>SUM(N1097:N1098)</f>
        <v>0</v>
      </c>
      <c r="O1096" s="78">
        <f>SUM(O1097:O1098)</f>
        <v>0</v>
      </c>
      <c r="P1096" s="81">
        <f>SUM(P1097:P1098)</f>
        <v>0</v>
      </c>
      <c r="Q1096" s="148">
        <f t="shared" si="1134"/>
        <v>0</v>
      </c>
      <c r="R1096" s="81">
        <f>SUM(R1097:R1098)</f>
        <v>0</v>
      </c>
      <c r="S1096" s="81">
        <f>SUM(S1097:S1098)</f>
        <v>0</v>
      </c>
      <c r="T1096" s="149">
        <f t="shared" si="1146"/>
        <v>0</v>
      </c>
      <c r="U1096" s="216"/>
      <c r="V1096" s="78">
        <f>SUM(V1097:V1098)</f>
        <v>0</v>
      </c>
      <c r="W1096" s="81">
        <f>SUM(W1097:W1098)</f>
        <v>0</v>
      </c>
      <c r="X1096" s="148">
        <f t="shared" si="1135"/>
        <v>0</v>
      </c>
      <c r="Y1096" s="81">
        <f>SUM(Y1097:Y1098)</f>
        <v>0</v>
      </c>
      <c r="Z1096" s="81">
        <f>SUM(Z1097:Z1098)</f>
        <v>0</v>
      </c>
      <c r="AA1096" s="149">
        <f t="shared" si="1147"/>
        <v>0</v>
      </c>
      <c r="AB1096" s="216"/>
      <c r="AC1096" s="78">
        <f>SUM(AC1097:AC1098)</f>
        <v>0</v>
      </c>
      <c r="AD1096" s="81">
        <f>SUM(AD1097:AD1098)</f>
        <v>0</v>
      </c>
      <c r="AE1096" s="148">
        <f t="shared" si="1136"/>
        <v>0</v>
      </c>
      <c r="AF1096" s="81">
        <f>SUM(AF1097:AF1098)</f>
        <v>0</v>
      </c>
      <c r="AG1096" s="81">
        <f>SUM(AG1097:AG1098)</f>
        <v>0</v>
      </c>
      <c r="AH1096" s="149">
        <f t="shared" si="1148"/>
        <v>0</v>
      </c>
      <c r="AJ1096" s="79">
        <f t="shared" ref="AJ1096:AU1096" si="1164">SUM(AJ1097:AJ1098)</f>
        <v>0</v>
      </c>
      <c r="AK1096" s="80">
        <f t="shared" si="1164"/>
        <v>0</v>
      </c>
      <c r="AL1096" s="81">
        <f t="shared" si="1164"/>
        <v>0</v>
      </c>
      <c r="AM1096" s="80">
        <f t="shared" si="1164"/>
        <v>0</v>
      </c>
      <c r="AN1096" s="81">
        <f t="shared" si="1164"/>
        <v>0</v>
      </c>
      <c r="AO1096" s="80">
        <f t="shared" si="1164"/>
        <v>0</v>
      </c>
      <c r="AP1096" s="81">
        <f t="shared" si="1164"/>
        <v>0</v>
      </c>
      <c r="AQ1096" s="80">
        <f t="shared" si="1164"/>
        <v>0</v>
      </c>
      <c r="AR1096" s="81">
        <f t="shared" si="1164"/>
        <v>0</v>
      </c>
      <c r="AS1096" s="80">
        <f t="shared" si="1164"/>
        <v>0</v>
      </c>
      <c r="AT1096" s="81">
        <f t="shared" si="1164"/>
        <v>0</v>
      </c>
      <c r="AU1096" s="80">
        <f t="shared" si="1164"/>
        <v>0</v>
      </c>
      <c r="AV1096" s="81">
        <f t="shared" si="1138"/>
        <v>0</v>
      </c>
      <c r="AW1096" s="80">
        <f t="shared" si="1139"/>
        <v>0</v>
      </c>
      <c r="AX1096" s="210"/>
      <c r="AY1096" s="79">
        <f t="shared" si="1140"/>
        <v>0</v>
      </c>
      <c r="AZ1096" s="80">
        <f t="shared" si="1141"/>
        <v>0</v>
      </c>
      <c r="BA1096" s="81">
        <f t="shared" si="1142"/>
        <v>0</v>
      </c>
      <c r="BB1096" s="80">
        <f t="shared" si="1143"/>
        <v>0</v>
      </c>
      <c r="BC1096" s="80">
        <f t="shared" si="1144"/>
        <v>0</v>
      </c>
      <c r="BD1096" s="86">
        <f t="shared" si="1145"/>
        <v>0</v>
      </c>
    </row>
    <row r="1097" spans="2:56" x14ac:dyDescent="0.3">
      <c r="B1097" s="211" t="s">
        <v>107</v>
      </c>
      <c r="C1097" s="212"/>
      <c r="D1097" s="213"/>
      <c r="E1097" s="144">
        <f t="shared" si="1131"/>
        <v>0</v>
      </c>
      <c r="F1097" s="212"/>
      <c r="G1097" s="213"/>
      <c r="H1097" s="144">
        <f t="shared" si="1132"/>
        <v>0</v>
      </c>
      <c r="I1097" s="212"/>
      <c r="J1097" s="213"/>
      <c r="K1097" s="144">
        <f t="shared" si="1133"/>
        <v>0</v>
      </c>
      <c r="L1097" s="212"/>
      <c r="M1097" s="214"/>
      <c r="N1097" s="215"/>
      <c r="O1097" s="212"/>
      <c r="P1097" s="215"/>
      <c r="Q1097" s="139">
        <f t="shared" si="1134"/>
        <v>0</v>
      </c>
      <c r="R1097" s="215"/>
      <c r="S1097" s="215"/>
      <c r="T1097" s="140">
        <f t="shared" si="1146"/>
        <v>0</v>
      </c>
      <c r="U1097" s="216"/>
      <c r="V1097" s="212"/>
      <c r="W1097" s="215"/>
      <c r="X1097" s="139">
        <f t="shared" si="1135"/>
        <v>0</v>
      </c>
      <c r="Y1097" s="215"/>
      <c r="Z1097" s="215"/>
      <c r="AA1097" s="140">
        <f t="shared" si="1147"/>
        <v>0</v>
      </c>
      <c r="AB1097" s="216"/>
      <c r="AC1097" s="212"/>
      <c r="AD1097" s="215"/>
      <c r="AE1097" s="139">
        <f t="shared" si="1136"/>
        <v>0</v>
      </c>
      <c r="AF1097" s="215"/>
      <c r="AG1097" s="215"/>
      <c r="AH1097" s="140">
        <f t="shared" si="1148"/>
        <v>0</v>
      </c>
      <c r="AJ1097" s="217"/>
      <c r="AK1097" s="218"/>
      <c r="AL1097" s="219"/>
      <c r="AM1097" s="218"/>
      <c r="AN1097" s="219"/>
      <c r="AO1097" s="218"/>
      <c r="AP1097" s="219"/>
      <c r="AQ1097" s="218"/>
      <c r="AR1097" s="219"/>
      <c r="AS1097" s="218"/>
      <c r="AT1097" s="219"/>
      <c r="AU1097" s="218"/>
      <c r="AV1097" s="114">
        <f t="shared" si="1138"/>
        <v>0</v>
      </c>
      <c r="AW1097" s="113">
        <f t="shared" si="1139"/>
        <v>0</v>
      </c>
      <c r="AX1097" s="210"/>
      <c r="AY1097" s="111">
        <f t="shared" si="1140"/>
        <v>0</v>
      </c>
      <c r="AZ1097" s="113">
        <f t="shared" si="1141"/>
        <v>0</v>
      </c>
      <c r="BA1097" s="114">
        <f t="shared" si="1142"/>
        <v>0</v>
      </c>
      <c r="BB1097" s="113">
        <f t="shared" si="1143"/>
        <v>0</v>
      </c>
      <c r="BC1097" s="113">
        <f t="shared" si="1144"/>
        <v>0</v>
      </c>
      <c r="BD1097" s="117">
        <f t="shared" si="1145"/>
        <v>0</v>
      </c>
    </row>
    <row r="1098" spans="2:56" x14ac:dyDescent="0.3">
      <c r="B1098" s="211" t="s">
        <v>108</v>
      </c>
      <c r="C1098" s="212"/>
      <c r="D1098" s="213"/>
      <c r="E1098" s="144">
        <f t="shared" si="1131"/>
        <v>0</v>
      </c>
      <c r="F1098" s="212"/>
      <c r="G1098" s="213"/>
      <c r="H1098" s="144">
        <f t="shared" si="1132"/>
        <v>0</v>
      </c>
      <c r="I1098" s="212"/>
      <c r="J1098" s="213"/>
      <c r="K1098" s="144">
        <f t="shared" si="1133"/>
        <v>0</v>
      </c>
      <c r="L1098" s="212"/>
      <c r="M1098" s="214"/>
      <c r="N1098" s="215"/>
      <c r="O1098" s="212"/>
      <c r="P1098" s="215"/>
      <c r="Q1098" s="139">
        <f t="shared" si="1134"/>
        <v>0</v>
      </c>
      <c r="R1098" s="215"/>
      <c r="S1098" s="215"/>
      <c r="T1098" s="140">
        <f t="shared" si="1146"/>
        <v>0</v>
      </c>
      <c r="U1098" s="216"/>
      <c r="V1098" s="212"/>
      <c r="W1098" s="215"/>
      <c r="X1098" s="139">
        <f t="shared" si="1135"/>
        <v>0</v>
      </c>
      <c r="Y1098" s="215"/>
      <c r="Z1098" s="215"/>
      <c r="AA1098" s="140">
        <f t="shared" si="1147"/>
        <v>0</v>
      </c>
      <c r="AB1098" s="216"/>
      <c r="AC1098" s="212"/>
      <c r="AD1098" s="215"/>
      <c r="AE1098" s="139">
        <f t="shared" si="1136"/>
        <v>0</v>
      </c>
      <c r="AF1098" s="215"/>
      <c r="AG1098" s="215"/>
      <c r="AH1098" s="140">
        <f t="shared" si="1148"/>
        <v>0</v>
      </c>
      <c r="AJ1098" s="217"/>
      <c r="AK1098" s="218"/>
      <c r="AL1098" s="219"/>
      <c r="AM1098" s="218"/>
      <c r="AN1098" s="219"/>
      <c r="AO1098" s="218"/>
      <c r="AP1098" s="219"/>
      <c r="AQ1098" s="218"/>
      <c r="AR1098" s="219"/>
      <c r="AS1098" s="218"/>
      <c r="AT1098" s="219"/>
      <c r="AU1098" s="218"/>
      <c r="AV1098" s="114">
        <f t="shared" si="1138"/>
        <v>0</v>
      </c>
      <c r="AW1098" s="113">
        <f t="shared" si="1139"/>
        <v>0</v>
      </c>
      <c r="AX1098" s="210"/>
      <c r="AY1098" s="111">
        <f t="shared" si="1140"/>
        <v>0</v>
      </c>
      <c r="AZ1098" s="113">
        <f t="shared" si="1141"/>
        <v>0</v>
      </c>
      <c r="BA1098" s="114">
        <f t="shared" si="1142"/>
        <v>0</v>
      </c>
      <c r="BB1098" s="113">
        <f t="shared" si="1143"/>
        <v>0</v>
      </c>
      <c r="BC1098" s="113">
        <f t="shared" si="1144"/>
        <v>0</v>
      </c>
      <c r="BD1098" s="117">
        <f t="shared" si="1145"/>
        <v>0</v>
      </c>
    </row>
    <row r="1099" spans="2:56" x14ac:dyDescent="0.3">
      <c r="B1099" s="222" t="s">
        <v>109</v>
      </c>
      <c r="C1099" s="78">
        <f>SUM(C1100)</f>
        <v>0</v>
      </c>
      <c r="D1099" s="79">
        <f>SUM(D1100)</f>
        <v>0</v>
      </c>
      <c r="E1099" s="69">
        <f t="shared" si="1131"/>
        <v>0</v>
      </c>
      <c r="F1099" s="78">
        <f>SUM(F1100)</f>
        <v>0</v>
      </c>
      <c r="G1099" s="79">
        <f>SUM(G1100)</f>
        <v>0</v>
      </c>
      <c r="H1099" s="69">
        <f t="shared" si="1132"/>
        <v>0</v>
      </c>
      <c r="I1099" s="78">
        <f>SUM(I1100)</f>
        <v>0</v>
      </c>
      <c r="J1099" s="79">
        <f>SUM(J1100)</f>
        <v>0</v>
      </c>
      <c r="K1099" s="69">
        <f t="shared" si="1133"/>
        <v>0</v>
      </c>
      <c r="L1099" s="78">
        <f>SUM(L1100)</f>
        <v>0</v>
      </c>
      <c r="M1099" s="80">
        <f>SUM(M1100)</f>
        <v>0</v>
      </c>
      <c r="N1099" s="81">
        <f>SUM(N1100)</f>
        <v>0</v>
      </c>
      <c r="O1099" s="78">
        <f>SUM(O1100)</f>
        <v>0</v>
      </c>
      <c r="P1099" s="81">
        <f>SUM(P1100)</f>
        <v>0</v>
      </c>
      <c r="Q1099" s="148">
        <f t="shared" si="1134"/>
        <v>0</v>
      </c>
      <c r="R1099" s="81">
        <f>SUM(R1100)</f>
        <v>0</v>
      </c>
      <c r="S1099" s="81">
        <f>SUM(S1100)</f>
        <v>0</v>
      </c>
      <c r="T1099" s="149">
        <f t="shared" si="1146"/>
        <v>0</v>
      </c>
      <c r="U1099" s="216"/>
      <c r="V1099" s="78">
        <f>SUM(V1100)</f>
        <v>0</v>
      </c>
      <c r="W1099" s="81">
        <f>SUM(W1100)</f>
        <v>0</v>
      </c>
      <c r="X1099" s="148">
        <f t="shared" si="1135"/>
        <v>0</v>
      </c>
      <c r="Y1099" s="81">
        <f>SUM(Y1100)</f>
        <v>0</v>
      </c>
      <c r="Z1099" s="81">
        <f>SUM(Z1100)</f>
        <v>0</v>
      </c>
      <c r="AA1099" s="149">
        <f t="shared" si="1147"/>
        <v>0</v>
      </c>
      <c r="AB1099" s="216"/>
      <c r="AC1099" s="78">
        <f>SUM(AC1100)</f>
        <v>0</v>
      </c>
      <c r="AD1099" s="81">
        <f>SUM(AD1100)</f>
        <v>0</v>
      </c>
      <c r="AE1099" s="148">
        <f t="shared" si="1136"/>
        <v>0</v>
      </c>
      <c r="AF1099" s="81">
        <f>SUM(AF1100)</f>
        <v>0</v>
      </c>
      <c r="AG1099" s="81">
        <f>SUM(AG1100)</f>
        <v>0</v>
      </c>
      <c r="AH1099" s="149">
        <f t="shared" si="1148"/>
        <v>0</v>
      </c>
      <c r="AJ1099" s="79">
        <f t="shared" ref="AJ1099:AU1099" si="1165">SUM(AJ1100)</f>
        <v>0</v>
      </c>
      <c r="AK1099" s="80">
        <f t="shared" si="1165"/>
        <v>0</v>
      </c>
      <c r="AL1099" s="81">
        <f t="shared" si="1165"/>
        <v>0</v>
      </c>
      <c r="AM1099" s="80">
        <f t="shared" si="1165"/>
        <v>0</v>
      </c>
      <c r="AN1099" s="81">
        <f t="shared" si="1165"/>
        <v>0</v>
      </c>
      <c r="AO1099" s="80">
        <f t="shared" si="1165"/>
        <v>0</v>
      </c>
      <c r="AP1099" s="81">
        <f t="shared" si="1165"/>
        <v>0</v>
      </c>
      <c r="AQ1099" s="80">
        <f t="shared" si="1165"/>
        <v>0</v>
      </c>
      <c r="AR1099" s="81">
        <f t="shared" si="1165"/>
        <v>0</v>
      </c>
      <c r="AS1099" s="80">
        <f t="shared" si="1165"/>
        <v>0</v>
      </c>
      <c r="AT1099" s="81">
        <f t="shared" si="1165"/>
        <v>0</v>
      </c>
      <c r="AU1099" s="80">
        <f t="shared" si="1165"/>
        <v>0</v>
      </c>
      <c r="AV1099" s="81">
        <f t="shared" si="1138"/>
        <v>0</v>
      </c>
      <c r="AW1099" s="80">
        <f t="shared" si="1139"/>
        <v>0</v>
      </c>
      <c r="AX1099" s="210"/>
      <c r="AY1099" s="79">
        <f t="shared" si="1140"/>
        <v>0</v>
      </c>
      <c r="AZ1099" s="80">
        <f t="shared" si="1141"/>
        <v>0</v>
      </c>
      <c r="BA1099" s="81">
        <f t="shared" si="1142"/>
        <v>0</v>
      </c>
      <c r="BB1099" s="80">
        <f t="shared" si="1143"/>
        <v>0</v>
      </c>
      <c r="BC1099" s="80">
        <f t="shared" si="1144"/>
        <v>0</v>
      </c>
      <c r="BD1099" s="86">
        <f t="shared" si="1145"/>
        <v>0</v>
      </c>
    </row>
    <row r="1100" spans="2:56" x14ac:dyDescent="0.3">
      <c r="B1100" s="211" t="s">
        <v>110</v>
      </c>
      <c r="C1100" s="212"/>
      <c r="D1100" s="213"/>
      <c r="E1100" s="144">
        <f t="shared" si="1131"/>
        <v>0</v>
      </c>
      <c r="F1100" s="212"/>
      <c r="G1100" s="213"/>
      <c r="H1100" s="144">
        <f t="shared" si="1132"/>
        <v>0</v>
      </c>
      <c r="I1100" s="212"/>
      <c r="J1100" s="213"/>
      <c r="K1100" s="144">
        <f t="shared" si="1133"/>
        <v>0</v>
      </c>
      <c r="L1100" s="212"/>
      <c r="M1100" s="214"/>
      <c r="N1100" s="215"/>
      <c r="O1100" s="212"/>
      <c r="P1100" s="215"/>
      <c r="Q1100" s="139">
        <f t="shared" si="1134"/>
        <v>0</v>
      </c>
      <c r="R1100" s="215"/>
      <c r="S1100" s="215"/>
      <c r="T1100" s="140">
        <f t="shared" si="1146"/>
        <v>0</v>
      </c>
      <c r="U1100" s="216"/>
      <c r="V1100" s="212"/>
      <c r="W1100" s="215"/>
      <c r="X1100" s="139">
        <f t="shared" si="1135"/>
        <v>0</v>
      </c>
      <c r="Y1100" s="215"/>
      <c r="Z1100" s="215"/>
      <c r="AA1100" s="140">
        <f t="shared" si="1147"/>
        <v>0</v>
      </c>
      <c r="AB1100" s="216"/>
      <c r="AC1100" s="212"/>
      <c r="AD1100" s="215"/>
      <c r="AE1100" s="139">
        <f t="shared" si="1136"/>
        <v>0</v>
      </c>
      <c r="AF1100" s="215"/>
      <c r="AG1100" s="215"/>
      <c r="AH1100" s="140">
        <f t="shared" si="1148"/>
        <v>0</v>
      </c>
      <c r="AJ1100" s="217"/>
      <c r="AK1100" s="218"/>
      <c r="AL1100" s="219"/>
      <c r="AM1100" s="218"/>
      <c r="AN1100" s="219"/>
      <c r="AO1100" s="218"/>
      <c r="AP1100" s="219"/>
      <c r="AQ1100" s="218"/>
      <c r="AR1100" s="219"/>
      <c r="AS1100" s="218"/>
      <c r="AT1100" s="219"/>
      <c r="AU1100" s="218"/>
      <c r="AV1100" s="114">
        <f t="shared" si="1138"/>
        <v>0</v>
      </c>
      <c r="AW1100" s="113">
        <f t="shared" si="1139"/>
        <v>0</v>
      </c>
      <c r="AX1100" s="210"/>
      <c r="AY1100" s="111">
        <f t="shared" si="1140"/>
        <v>0</v>
      </c>
      <c r="AZ1100" s="113">
        <f t="shared" si="1141"/>
        <v>0</v>
      </c>
      <c r="BA1100" s="114">
        <f t="shared" si="1142"/>
        <v>0</v>
      </c>
      <c r="BB1100" s="113">
        <f t="shared" si="1143"/>
        <v>0</v>
      </c>
      <c r="BC1100" s="113">
        <f t="shared" si="1144"/>
        <v>0</v>
      </c>
      <c r="BD1100" s="117">
        <f t="shared" si="1145"/>
        <v>0</v>
      </c>
    </row>
    <row r="1101" spans="2:56" x14ac:dyDescent="0.3">
      <c r="B1101" s="222" t="s">
        <v>111</v>
      </c>
      <c r="C1101" s="78">
        <f>SUM(C1102:C1104)</f>
        <v>0</v>
      </c>
      <c r="D1101" s="79">
        <f>SUM(D1102:D1104)</f>
        <v>0</v>
      </c>
      <c r="E1101" s="69">
        <f t="shared" ref="E1101:E1164" si="1166">IFERROR(D1101/C1101,0)</f>
        <v>0</v>
      </c>
      <c r="F1101" s="78">
        <f>SUM(F1102:F1104)</f>
        <v>0</v>
      </c>
      <c r="G1101" s="79">
        <f>SUM(G1102:G1104)</f>
        <v>0</v>
      </c>
      <c r="H1101" s="69">
        <f t="shared" ref="H1101:H1164" si="1167">IFERROR(G1101/F1101,0)</f>
        <v>0</v>
      </c>
      <c r="I1101" s="78">
        <f>SUM(I1102:I1104)</f>
        <v>0</v>
      </c>
      <c r="J1101" s="79">
        <f>SUM(J1102:J1104)</f>
        <v>0</v>
      </c>
      <c r="K1101" s="69">
        <f t="shared" ref="K1101:K1164" si="1168">IFERROR(J1101/I1101,0)</f>
        <v>0</v>
      </c>
      <c r="L1101" s="78">
        <f>SUM(L1102:L1104)</f>
        <v>0</v>
      </c>
      <c r="M1101" s="80">
        <f>SUM(M1102:M1104)</f>
        <v>0</v>
      </c>
      <c r="N1101" s="81">
        <f>SUM(N1102:N1104)</f>
        <v>0</v>
      </c>
      <c r="O1101" s="78">
        <f>SUM(O1102:O1104)</f>
        <v>0</v>
      </c>
      <c r="P1101" s="81">
        <f>SUM(P1102:P1104)</f>
        <v>0</v>
      </c>
      <c r="Q1101" s="148">
        <f t="shared" ref="Q1101:Q1164" si="1169">SUM(O1101:P1101)</f>
        <v>0</v>
      </c>
      <c r="R1101" s="81">
        <f>SUM(R1102:R1104)</f>
        <v>0</v>
      </c>
      <c r="S1101" s="81">
        <f>SUM(S1102:S1104)</f>
        <v>0</v>
      </c>
      <c r="T1101" s="149">
        <f t="shared" si="1146"/>
        <v>0</v>
      </c>
      <c r="U1101" s="216"/>
      <c r="V1101" s="78">
        <f>SUM(V1102:V1104)</f>
        <v>0</v>
      </c>
      <c r="W1101" s="81">
        <f>SUM(W1102:W1104)</f>
        <v>0</v>
      </c>
      <c r="X1101" s="148">
        <f t="shared" ref="X1101:X1164" si="1170">SUM(V1101:W1101)</f>
        <v>0</v>
      </c>
      <c r="Y1101" s="81">
        <f>SUM(Y1102:Y1104)</f>
        <v>0</v>
      </c>
      <c r="Z1101" s="81">
        <f>SUM(Z1102:Z1104)</f>
        <v>0</v>
      </c>
      <c r="AA1101" s="149">
        <f t="shared" si="1147"/>
        <v>0</v>
      </c>
      <c r="AB1101" s="216"/>
      <c r="AC1101" s="78">
        <f>SUM(AC1102:AC1104)</f>
        <v>0</v>
      </c>
      <c r="AD1101" s="81">
        <f>SUM(AD1102:AD1104)</f>
        <v>0</v>
      </c>
      <c r="AE1101" s="148">
        <f t="shared" ref="AE1101:AE1164" si="1171">SUM(AC1101:AD1101)</f>
        <v>0</v>
      </c>
      <c r="AF1101" s="81">
        <f>SUM(AF1102:AF1104)</f>
        <v>0</v>
      </c>
      <c r="AG1101" s="81">
        <f>SUM(AG1102:AG1104)</f>
        <v>0</v>
      </c>
      <c r="AH1101" s="149">
        <f t="shared" si="1148"/>
        <v>0</v>
      </c>
      <c r="AJ1101" s="79">
        <f t="shared" ref="AJ1101:AU1101" si="1172">SUM(AJ1102:AJ1104)</f>
        <v>0</v>
      </c>
      <c r="AK1101" s="80">
        <f t="shared" si="1172"/>
        <v>0</v>
      </c>
      <c r="AL1101" s="81">
        <f t="shared" si="1172"/>
        <v>0</v>
      </c>
      <c r="AM1101" s="80">
        <f t="shared" si="1172"/>
        <v>0</v>
      </c>
      <c r="AN1101" s="81">
        <f t="shared" si="1172"/>
        <v>0</v>
      </c>
      <c r="AO1101" s="80">
        <f t="shared" si="1172"/>
        <v>0</v>
      </c>
      <c r="AP1101" s="81">
        <f t="shared" si="1172"/>
        <v>0</v>
      </c>
      <c r="AQ1101" s="80">
        <f t="shared" si="1172"/>
        <v>0</v>
      </c>
      <c r="AR1101" s="81">
        <f t="shared" si="1172"/>
        <v>0</v>
      </c>
      <c r="AS1101" s="80">
        <f t="shared" si="1172"/>
        <v>0</v>
      </c>
      <c r="AT1101" s="81">
        <f t="shared" si="1172"/>
        <v>0</v>
      </c>
      <c r="AU1101" s="80">
        <f t="shared" si="1172"/>
        <v>0</v>
      </c>
      <c r="AV1101" s="81">
        <f t="shared" ref="AV1101:AV1164" si="1173">SUM(AJ1101:AU1101)</f>
        <v>0</v>
      </c>
      <c r="AW1101" s="80">
        <f t="shared" ref="AW1101:AW1164" si="1174">T1101-AV1101</f>
        <v>0</v>
      </c>
      <c r="AX1101" s="210"/>
      <c r="AY1101" s="79">
        <f t="shared" ref="AY1101:AY1164" si="1175">SUM(AJ1101:AL1101)</f>
        <v>0</v>
      </c>
      <c r="AZ1101" s="80">
        <f t="shared" ref="AZ1101:AZ1164" si="1176">SUM(AM1101:AO1101)</f>
        <v>0</v>
      </c>
      <c r="BA1101" s="81">
        <f t="shared" ref="BA1101:BA1164" si="1177">SUM(AP1101:AR1101)</f>
        <v>0</v>
      </c>
      <c r="BB1101" s="80">
        <f t="shared" ref="BB1101:BB1164" si="1178">SUM(AS1101:AU1101)</f>
        <v>0</v>
      </c>
      <c r="BC1101" s="80">
        <f t="shared" ref="BC1101:BC1164" si="1179">SUM(AY1101,AZ1101,BA1101,BB1101)</f>
        <v>0</v>
      </c>
      <c r="BD1101" s="86">
        <f t="shared" ref="BD1101:BD1164" si="1180">T1101-BC1101</f>
        <v>0</v>
      </c>
    </row>
    <row r="1102" spans="2:56" x14ac:dyDescent="0.3">
      <c r="B1102" s="211" t="s">
        <v>112</v>
      </c>
      <c r="C1102" s="212"/>
      <c r="D1102" s="213"/>
      <c r="E1102" s="144">
        <f t="shared" si="1166"/>
        <v>0</v>
      </c>
      <c r="F1102" s="212"/>
      <c r="G1102" s="213"/>
      <c r="H1102" s="144">
        <f t="shared" si="1167"/>
        <v>0</v>
      </c>
      <c r="I1102" s="212"/>
      <c r="J1102" s="213"/>
      <c r="K1102" s="144">
        <f t="shared" si="1168"/>
        <v>0</v>
      </c>
      <c r="L1102" s="212"/>
      <c r="M1102" s="214"/>
      <c r="N1102" s="215"/>
      <c r="O1102" s="212"/>
      <c r="P1102" s="215"/>
      <c r="Q1102" s="139">
        <f t="shared" si="1169"/>
        <v>0</v>
      </c>
      <c r="R1102" s="215"/>
      <c r="S1102" s="215"/>
      <c r="T1102" s="140">
        <f t="shared" ref="T1102:T1165" si="1181">SUM(Q1102:S1102)</f>
        <v>0</v>
      </c>
      <c r="U1102" s="216"/>
      <c r="V1102" s="212"/>
      <c r="W1102" s="215"/>
      <c r="X1102" s="139">
        <f t="shared" si="1170"/>
        <v>0</v>
      </c>
      <c r="Y1102" s="215"/>
      <c r="Z1102" s="215"/>
      <c r="AA1102" s="140">
        <f t="shared" ref="AA1102:AA1165" si="1182">SUM(X1102:Z1102)</f>
        <v>0</v>
      </c>
      <c r="AB1102" s="216"/>
      <c r="AC1102" s="212"/>
      <c r="AD1102" s="215"/>
      <c r="AE1102" s="139">
        <f t="shared" si="1171"/>
        <v>0</v>
      </c>
      <c r="AF1102" s="215"/>
      <c r="AG1102" s="215"/>
      <c r="AH1102" s="140">
        <f t="shared" ref="AH1102:AH1165" si="1183">SUM(AE1102:AG1102)</f>
        <v>0</v>
      </c>
      <c r="AJ1102" s="217"/>
      <c r="AK1102" s="218"/>
      <c r="AL1102" s="219"/>
      <c r="AM1102" s="218"/>
      <c r="AN1102" s="219"/>
      <c r="AO1102" s="218"/>
      <c r="AP1102" s="219"/>
      <c r="AQ1102" s="218"/>
      <c r="AR1102" s="219"/>
      <c r="AS1102" s="218"/>
      <c r="AT1102" s="219"/>
      <c r="AU1102" s="218"/>
      <c r="AV1102" s="114">
        <f t="shared" si="1173"/>
        <v>0</v>
      </c>
      <c r="AW1102" s="113">
        <f t="shared" si="1174"/>
        <v>0</v>
      </c>
      <c r="AX1102" s="210"/>
      <c r="AY1102" s="111">
        <f t="shared" si="1175"/>
        <v>0</v>
      </c>
      <c r="AZ1102" s="113">
        <f t="shared" si="1176"/>
        <v>0</v>
      </c>
      <c r="BA1102" s="114">
        <f t="shared" si="1177"/>
        <v>0</v>
      </c>
      <c r="BB1102" s="113">
        <f t="shared" si="1178"/>
        <v>0</v>
      </c>
      <c r="BC1102" s="113">
        <f t="shared" si="1179"/>
        <v>0</v>
      </c>
      <c r="BD1102" s="117">
        <f t="shared" si="1180"/>
        <v>0</v>
      </c>
    </row>
    <row r="1103" spans="2:56" x14ac:dyDescent="0.3">
      <c r="B1103" s="211" t="s">
        <v>113</v>
      </c>
      <c r="C1103" s="212"/>
      <c r="D1103" s="213"/>
      <c r="E1103" s="144">
        <f t="shared" si="1166"/>
        <v>0</v>
      </c>
      <c r="F1103" s="212"/>
      <c r="G1103" s="213"/>
      <c r="H1103" s="144">
        <f t="shared" si="1167"/>
        <v>0</v>
      </c>
      <c r="I1103" s="212"/>
      <c r="J1103" s="213"/>
      <c r="K1103" s="144">
        <f t="shared" si="1168"/>
        <v>0</v>
      </c>
      <c r="L1103" s="212"/>
      <c r="M1103" s="214"/>
      <c r="N1103" s="215"/>
      <c r="O1103" s="212"/>
      <c r="P1103" s="215"/>
      <c r="Q1103" s="139">
        <f t="shared" si="1169"/>
        <v>0</v>
      </c>
      <c r="R1103" s="215"/>
      <c r="S1103" s="215"/>
      <c r="T1103" s="140">
        <f t="shared" si="1181"/>
        <v>0</v>
      </c>
      <c r="U1103" s="216"/>
      <c r="V1103" s="212"/>
      <c r="W1103" s="215"/>
      <c r="X1103" s="139">
        <f t="shared" si="1170"/>
        <v>0</v>
      </c>
      <c r="Y1103" s="215"/>
      <c r="Z1103" s="215"/>
      <c r="AA1103" s="140">
        <f t="shared" si="1182"/>
        <v>0</v>
      </c>
      <c r="AB1103" s="216"/>
      <c r="AC1103" s="212"/>
      <c r="AD1103" s="215"/>
      <c r="AE1103" s="139">
        <f t="shared" si="1171"/>
        <v>0</v>
      </c>
      <c r="AF1103" s="215"/>
      <c r="AG1103" s="215"/>
      <c r="AH1103" s="140">
        <f t="shared" si="1183"/>
        <v>0</v>
      </c>
      <c r="AJ1103" s="217"/>
      <c r="AK1103" s="218"/>
      <c r="AL1103" s="219"/>
      <c r="AM1103" s="218"/>
      <c r="AN1103" s="219"/>
      <c r="AO1103" s="218"/>
      <c r="AP1103" s="219"/>
      <c r="AQ1103" s="218"/>
      <c r="AR1103" s="219"/>
      <c r="AS1103" s="218"/>
      <c r="AT1103" s="219"/>
      <c r="AU1103" s="218"/>
      <c r="AV1103" s="114">
        <f t="shared" si="1173"/>
        <v>0</v>
      </c>
      <c r="AW1103" s="113">
        <f t="shared" si="1174"/>
        <v>0</v>
      </c>
      <c r="AX1103" s="210"/>
      <c r="AY1103" s="111">
        <f t="shared" si="1175"/>
        <v>0</v>
      </c>
      <c r="AZ1103" s="113">
        <f t="shared" si="1176"/>
        <v>0</v>
      </c>
      <c r="BA1103" s="114">
        <f t="shared" si="1177"/>
        <v>0</v>
      </c>
      <c r="BB1103" s="113">
        <f t="shared" si="1178"/>
        <v>0</v>
      </c>
      <c r="BC1103" s="113">
        <f t="shared" si="1179"/>
        <v>0</v>
      </c>
      <c r="BD1103" s="117">
        <f t="shared" si="1180"/>
        <v>0</v>
      </c>
    </row>
    <row r="1104" spans="2:56" x14ac:dyDescent="0.3">
      <c r="B1104" s="211" t="s">
        <v>114</v>
      </c>
      <c r="C1104" s="212"/>
      <c r="D1104" s="213"/>
      <c r="E1104" s="144">
        <f t="shared" si="1166"/>
        <v>0</v>
      </c>
      <c r="F1104" s="212"/>
      <c r="G1104" s="213"/>
      <c r="H1104" s="144">
        <f t="shared" si="1167"/>
        <v>0</v>
      </c>
      <c r="I1104" s="212"/>
      <c r="J1104" s="213"/>
      <c r="K1104" s="144">
        <f t="shared" si="1168"/>
        <v>0</v>
      </c>
      <c r="L1104" s="212"/>
      <c r="M1104" s="214"/>
      <c r="N1104" s="215"/>
      <c r="O1104" s="212"/>
      <c r="P1104" s="215"/>
      <c r="Q1104" s="139">
        <f t="shared" si="1169"/>
        <v>0</v>
      </c>
      <c r="R1104" s="215"/>
      <c r="S1104" s="215"/>
      <c r="T1104" s="140">
        <f t="shared" si="1181"/>
        <v>0</v>
      </c>
      <c r="U1104" s="216"/>
      <c r="V1104" s="212"/>
      <c r="W1104" s="215"/>
      <c r="X1104" s="139">
        <f t="shared" si="1170"/>
        <v>0</v>
      </c>
      <c r="Y1104" s="215"/>
      <c r="Z1104" s="215"/>
      <c r="AA1104" s="140">
        <f t="shared" si="1182"/>
        <v>0</v>
      </c>
      <c r="AB1104" s="216"/>
      <c r="AC1104" s="212"/>
      <c r="AD1104" s="215"/>
      <c r="AE1104" s="139">
        <f t="shared" si="1171"/>
        <v>0</v>
      </c>
      <c r="AF1104" s="215"/>
      <c r="AG1104" s="215"/>
      <c r="AH1104" s="140">
        <f t="shared" si="1183"/>
        <v>0</v>
      </c>
      <c r="AJ1104" s="217"/>
      <c r="AK1104" s="218"/>
      <c r="AL1104" s="219"/>
      <c r="AM1104" s="218"/>
      <c r="AN1104" s="219"/>
      <c r="AO1104" s="218"/>
      <c r="AP1104" s="219"/>
      <c r="AQ1104" s="218"/>
      <c r="AR1104" s="219"/>
      <c r="AS1104" s="218"/>
      <c r="AT1104" s="219"/>
      <c r="AU1104" s="218"/>
      <c r="AV1104" s="114">
        <f t="shared" si="1173"/>
        <v>0</v>
      </c>
      <c r="AW1104" s="113">
        <f t="shared" si="1174"/>
        <v>0</v>
      </c>
      <c r="AX1104" s="210"/>
      <c r="AY1104" s="111">
        <f t="shared" si="1175"/>
        <v>0</v>
      </c>
      <c r="AZ1104" s="113">
        <f t="shared" si="1176"/>
        <v>0</v>
      </c>
      <c r="BA1104" s="114">
        <f t="shared" si="1177"/>
        <v>0</v>
      </c>
      <c r="BB1104" s="113">
        <f t="shared" si="1178"/>
        <v>0</v>
      </c>
      <c r="BC1104" s="113">
        <f t="shared" si="1179"/>
        <v>0</v>
      </c>
      <c r="BD1104" s="117">
        <f t="shared" si="1180"/>
        <v>0</v>
      </c>
    </row>
    <row r="1105" spans="2:56" x14ac:dyDescent="0.3">
      <c r="B1105" s="222" t="s">
        <v>115</v>
      </c>
      <c r="C1105" s="78">
        <f>SUM(C1106:C1108)</f>
        <v>0</v>
      </c>
      <c r="D1105" s="79">
        <f>SUM(D1106:D1108)</f>
        <v>0</v>
      </c>
      <c r="E1105" s="69">
        <f t="shared" si="1166"/>
        <v>0</v>
      </c>
      <c r="F1105" s="78">
        <f>SUM(F1106:F1108)</f>
        <v>0</v>
      </c>
      <c r="G1105" s="79">
        <f>SUM(G1106:G1108)</f>
        <v>0</v>
      </c>
      <c r="H1105" s="69">
        <f t="shared" si="1167"/>
        <v>0</v>
      </c>
      <c r="I1105" s="78">
        <f>SUM(I1106:I1108)</f>
        <v>0</v>
      </c>
      <c r="J1105" s="79">
        <f>SUM(J1106:J1108)</f>
        <v>0</v>
      </c>
      <c r="K1105" s="69">
        <f t="shared" si="1168"/>
        <v>0</v>
      </c>
      <c r="L1105" s="78">
        <f>SUM(L1106:L1108)</f>
        <v>0</v>
      </c>
      <c r="M1105" s="80">
        <f>SUM(M1106:M1108)</f>
        <v>0</v>
      </c>
      <c r="N1105" s="81">
        <f>SUM(N1106:N1108)</f>
        <v>0</v>
      </c>
      <c r="O1105" s="78">
        <f>SUM(O1106:O1108)</f>
        <v>0</v>
      </c>
      <c r="P1105" s="81">
        <f>SUM(P1106:P1108)</f>
        <v>0</v>
      </c>
      <c r="Q1105" s="148">
        <f t="shared" si="1169"/>
        <v>0</v>
      </c>
      <c r="R1105" s="81">
        <f>SUM(R1106:R1108)</f>
        <v>0</v>
      </c>
      <c r="S1105" s="81">
        <f>SUM(S1106:S1108)</f>
        <v>0</v>
      </c>
      <c r="T1105" s="149">
        <f t="shared" si="1181"/>
        <v>0</v>
      </c>
      <c r="U1105" s="216"/>
      <c r="V1105" s="78">
        <f>SUM(V1106:V1108)</f>
        <v>0</v>
      </c>
      <c r="W1105" s="81">
        <f>SUM(W1106:W1108)</f>
        <v>0</v>
      </c>
      <c r="X1105" s="148">
        <f t="shared" si="1170"/>
        <v>0</v>
      </c>
      <c r="Y1105" s="81">
        <f>SUM(Y1106:Y1108)</f>
        <v>0</v>
      </c>
      <c r="Z1105" s="81">
        <f>SUM(Z1106:Z1108)</f>
        <v>0</v>
      </c>
      <c r="AA1105" s="149">
        <f t="shared" si="1182"/>
        <v>0</v>
      </c>
      <c r="AB1105" s="216"/>
      <c r="AC1105" s="78">
        <f>SUM(AC1106:AC1108)</f>
        <v>0</v>
      </c>
      <c r="AD1105" s="81">
        <f>SUM(AD1106:AD1108)</f>
        <v>0</v>
      </c>
      <c r="AE1105" s="148">
        <f t="shared" si="1171"/>
        <v>0</v>
      </c>
      <c r="AF1105" s="81">
        <f>SUM(AF1106:AF1108)</f>
        <v>0</v>
      </c>
      <c r="AG1105" s="81">
        <f>SUM(AG1106:AG1108)</f>
        <v>0</v>
      </c>
      <c r="AH1105" s="149">
        <f t="shared" si="1183"/>
        <v>0</v>
      </c>
      <c r="AJ1105" s="79">
        <f t="shared" ref="AJ1105:AU1105" si="1184">SUM(AJ1106:AJ1108)</f>
        <v>0</v>
      </c>
      <c r="AK1105" s="80">
        <f t="shared" si="1184"/>
        <v>0</v>
      </c>
      <c r="AL1105" s="81">
        <f t="shared" si="1184"/>
        <v>0</v>
      </c>
      <c r="AM1105" s="80">
        <f t="shared" si="1184"/>
        <v>0</v>
      </c>
      <c r="AN1105" s="81">
        <f t="shared" si="1184"/>
        <v>0</v>
      </c>
      <c r="AO1105" s="80">
        <f t="shared" si="1184"/>
        <v>0</v>
      </c>
      <c r="AP1105" s="81">
        <f t="shared" si="1184"/>
        <v>0</v>
      </c>
      <c r="AQ1105" s="80">
        <f t="shared" si="1184"/>
        <v>0</v>
      </c>
      <c r="AR1105" s="81">
        <f t="shared" si="1184"/>
        <v>0</v>
      </c>
      <c r="AS1105" s="80">
        <f t="shared" si="1184"/>
        <v>0</v>
      </c>
      <c r="AT1105" s="81">
        <f t="shared" si="1184"/>
        <v>0</v>
      </c>
      <c r="AU1105" s="80">
        <f t="shared" si="1184"/>
        <v>0</v>
      </c>
      <c r="AV1105" s="81">
        <f t="shared" si="1173"/>
        <v>0</v>
      </c>
      <c r="AW1105" s="80">
        <f t="shared" si="1174"/>
        <v>0</v>
      </c>
      <c r="AX1105" s="210"/>
      <c r="AY1105" s="79">
        <f t="shared" si="1175"/>
        <v>0</v>
      </c>
      <c r="AZ1105" s="80">
        <f t="shared" si="1176"/>
        <v>0</v>
      </c>
      <c r="BA1105" s="81">
        <f t="shared" si="1177"/>
        <v>0</v>
      </c>
      <c r="BB1105" s="80">
        <f t="shared" si="1178"/>
        <v>0</v>
      </c>
      <c r="BC1105" s="80">
        <f t="shared" si="1179"/>
        <v>0</v>
      </c>
      <c r="BD1105" s="86">
        <f t="shared" si="1180"/>
        <v>0</v>
      </c>
    </row>
    <row r="1106" spans="2:56" x14ac:dyDescent="0.3">
      <c r="B1106" s="211" t="s">
        <v>116</v>
      </c>
      <c r="C1106" s="212"/>
      <c r="D1106" s="213"/>
      <c r="E1106" s="144">
        <f t="shared" si="1166"/>
        <v>0</v>
      </c>
      <c r="F1106" s="212"/>
      <c r="G1106" s="213"/>
      <c r="H1106" s="144">
        <f t="shared" si="1167"/>
        <v>0</v>
      </c>
      <c r="I1106" s="212"/>
      <c r="J1106" s="213"/>
      <c r="K1106" s="144">
        <f t="shared" si="1168"/>
        <v>0</v>
      </c>
      <c r="L1106" s="212"/>
      <c r="M1106" s="214"/>
      <c r="N1106" s="215"/>
      <c r="O1106" s="212"/>
      <c r="P1106" s="215"/>
      <c r="Q1106" s="139">
        <f t="shared" si="1169"/>
        <v>0</v>
      </c>
      <c r="R1106" s="215"/>
      <c r="S1106" s="215"/>
      <c r="T1106" s="140">
        <f t="shared" si="1181"/>
        <v>0</v>
      </c>
      <c r="U1106" s="216"/>
      <c r="V1106" s="212"/>
      <c r="W1106" s="215"/>
      <c r="X1106" s="139">
        <f t="shared" si="1170"/>
        <v>0</v>
      </c>
      <c r="Y1106" s="215"/>
      <c r="Z1106" s="215"/>
      <c r="AA1106" s="140">
        <f t="shared" si="1182"/>
        <v>0</v>
      </c>
      <c r="AB1106" s="216"/>
      <c r="AC1106" s="212"/>
      <c r="AD1106" s="215"/>
      <c r="AE1106" s="139">
        <f t="shared" si="1171"/>
        <v>0</v>
      </c>
      <c r="AF1106" s="215"/>
      <c r="AG1106" s="215"/>
      <c r="AH1106" s="140">
        <f t="shared" si="1183"/>
        <v>0</v>
      </c>
      <c r="AJ1106" s="217"/>
      <c r="AK1106" s="218"/>
      <c r="AL1106" s="219"/>
      <c r="AM1106" s="218"/>
      <c r="AN1106" s="219"/>
      <c r="AO1106" s="218"/>
      <c r="AP1106" s="219"/>
      <c r="AQ1106" s="218"/>
      <c r="AR1106" s="219"/>
      <c r="AS1106" s="218"/>
      <c r="AT1106" s="219"/>
      <c r="AU1106" s="218"/>
      <c r="AV1106" s="114">
        <f t="shared" si="1173"/>
        <v>0</v>
      </c>
      <c r="AW1106" s="113">
        <f t="shared" si="1174"/>
        <v>0</v>
      </c>
      <c r="AX1106" s="210"/>
      <c r="AY1106" s="111">
        <f t="shared" si="1175"/>
        <v>0</v>
      </c>
      <c r="AZ1106" s="113">
        <f t="shared" si="1176"/>
        <v>0</v>
      </c>
      <c r="BA1106" s="114">
        <f t="shared" si="1177"/>
        <v>0</v>
      </c>
      <c r="BB1106" s="113">
        <f t="shared" si="1178"/>
        <v>0</v>
      </c>
      <c r="BC1106" s="113">
        <f t="shared" si="1179"/>
        <v>0</v>
      </c>
      <c r="BD1106" s="117">
        <f t="shared" si="1180"/>
        <v>0</v>
      </c>
    </row>
    <row r="1107" spans="2:56" x14ac:dyDescent="0.3">
      <c r="B1107" s="211" t="s">
        <v>117</v>
      </c>
      <c r="C1107" s="212"/>
      <c r="D1107" s="213"/>
      <c r="E1107" s="144">
        <f t="shared" si="1166"/>
        <v>0</v>
      </c>
      <c r="F1107" s="212"/>
      <c r="G1107" s="213"/>
      <c r="H1107" s="144">
        <f t="shared" si="1167"/>
        <v>0</v>
      </c>
      <c r="I1107" s="212"/>
      <c r="J1107" s="213"/>
      <c r="K1107" s="144">
        <f t="shared" si="1168"/>
        <v>0</v>
      </c>
      <c r="L1107" s="212"/>
      <c r="M1107" s="214"/>
      <c r="N1107" s="215"/>
      <c r="O1107" s="212"/>
      <c r="P1107" s="215"/>
      <c r="Q1107" s="139">
        <f t="shared" si="1169"/>
        <v>0</v>
      </c>
      <c r="R1107" s="215"/>
      <c r="S1107" s="215"/>
      <c r="T1107" s="140">
        <f t="shared" si="1181"/>
        <v>0</v>
      </c>
      <c r="U1107" s="216"/>
      <c r="V1107" s="212"/>
      <c r="W1107" s="215"/>
      <c r="X1107" s="139">
        <f t="shared" si="1170"/>
        <v>0</v>
      </c>
      <c r="Y1107" s="215"/>
      <c r="Z1107" s="215"/>
      <c r="AA1107" s="140">
        <f t="shared" si="1182"/>
        <v>0</v>
      </c>
      <c r="AB1107" s="216"/>
      <c r="AC1107" s="212"/>
      <c r="AD1107" s="215"/>
      <c r="AE1107" s="139">
        <f t="shared" si="1171"/>
        <v>0</v>
      </c>
      <c r="AF1107" s="215"/>
      <c r="AG1107" s="215"/>
      <c r="AH1107" s="140">
        <f t="shared" si="1183"/>
        <v>0</v>
      </c>
      <c r="AJ1107" s="217"/>
      <c r="AK1107" s="218"/>
      <c r="AL1107" s="219"/>
      <c r="AM1107" s="218"/>
      <c r="AN1107" s="219"/>
      <c r="AO1107" s="218"/>
      <c r="AP1107" s="219"/>
      <c r="AQ1107" s="218"/>
      <c r="AR1107" s="219"/>
      <c r="AS1107" s="218"/>
      <c r="AT1107" s="219"/>
      <c r="AU1107" s="218"/>
      <c r="AV1107" s="114">
        <f t="shared" si="1173"/>
        <v>0</v>
      </c>
      <c r="AW1107" s="113">
        <f t="shared" si="1174"/>
        <v>0</v>
      </c>
      <c r="AX1107" s="210"/>
      <c r="AY1107" s="111">
        <f t="shared" si="1175"/>
        <v>0</v>
      </c>
      <c r="AZ1107" s="113">
        <f t="shared" si="1176"/>
        <v>0</v>
      </c>
      <c r="BA1107" s="114">
        <f t="shared" si="1177"/>
        <v>0</v>
      </c>
      <c r="BB1107" s="113">
        <f t="shared" si="1178"/>
        <v>0</v>
      </c>
      <c r="BC1107" s="113">
        <f t="shared" si="1179"/>
        <v>0</v>
      </c>
      <c r="BD1107" s="117">
        <f t="shared" si="1180"/>
        <v>0</v>
      </c>
    </row>
    <row r="1108" spans="2:56" x14ac:dyDescent="0.3">
      <c r="B1108" s="211" t="s">
        <v>118</v>
      </c>
      <c r="C1108" s="212"/>
      <c r="D1108" s="213"/>
      <c r="E1108" s="144">
        <f t="shared" si="1166"/>
        <v>0</v>
      </c>
      <c r="F1108" s="212"/>
      <c r="G1108" s="213"/>
      <c r="H1108" s="144">
        <f t="shared" si="1167"/>
        <v>0</v>
      </c>
      <c r="I1108" s="212"/>
      <c r="J1108" s="213"/>
      <c r="K1108" s="144">
        <f t="shared" si="1168"/>
        <v>0</v>
      </c>
      <c r="L1108" s="212"/>
      <c r="M1108" s="214"/>
      <c r="N1108" s="215"/>
      <c r="O1108" s="212"/>
      <c r="P1108" s="215"/>
      <c r="Q1108" s="139">
        <f t="shared" si="1169"/>
        <v>0</v>
      </c>
      <c r="R1108" s="215"/>
      <c r="S1108" s="215"/>
      <c r="T1108" s="140">
        <f t="shared" si="1181"/>
        <v>0</v>
      </c>
      <c r="U1108" s="216"/>
      <c r="V1108" s="212"/>
      <c r="W1108" s="215"/>
      <c r="X1108" s="139">
        <f t="shared" si="1170"/>
        <v>0</v>
      </c>
      <c r="Y1108" s="215"/>
      <c r="Z1108" s="215"/>
      <c r="AA1108" s="140">
        <f t="shared" si="1182"/>
        <v>0</v>
      </c>
      <c r="AB1108" s="216"/>
      <c r="AC1108" s="212"/>
      <c r="AD1108" s="215"/>
      <c r="AE1108" s="139">
        <f t="shared" si="1171"/>
        <v>0</v>
      </c>
      <c r="AF1108" s="215"/>
      <c r="AG1108" s="215"/>
      <c r="AH1108" s="140">
        <f t="shared" si="1183"/>
        <v>0</v>
      </c>
      <c r="AJ1108" s="217"/>
      <c r="AK1108" s="218"/>
      <c r="AL1108" s="219"/>
      <c r="AM1108" s="218"/>
      <c r="AN1108" s="219"/>
      <c r="AO1108" s="218"/>
      <c r="AP1108" s="219"/>
      <c r="AQ1108" s="218"/>
      <c r="AR1108" s="219"/>
      <c r="AS1108" s="218"/>
      <c r="AT1108" s="219"/>
      <c r="AU1108" s="218"/>
      <c r="AV1108" s="114">
        <f t="shared" si="1173"/>
        <v>0</v>
      </c>
      <c r="AW1108" s="113">
        <f t="shared" si="1174"/>
        <v>0</v>
      </c>
      <c r="AX1108" s="210"/>
      <c r="AY1108" s="111">
        <f t="shared" si="1175"/>
        <v>0</v>
      </c>
      <c r="AZ1108" s="113">
        <f t="shared" si="1176"/>
        <v>0</v>
      </c>
      <c r="BA1108" s="114">
        <f t="shared" si="1177"/>
        <v>0</v>
      </c>
      <c r="BB1108" s="113">
        <f t="shared" si="1178"/>
        <v>0</v>
      </c>
      <c r="BC1108" s="113">
        <f t="shared" si="1179"/>
        <v>0</v>
      </c>
      <c r="BD1108" s="117">
        <f t="shared" si="1180"/>
        <v>0</v>
      </c>
    </row>
    <row r="1109" spans="2:56" x14ac:dyDescent="0.3">
      <c r="B1109" s="222" t="s">
        <v>119</v>
      </c>
      <c r="C1109" s="78">
        <f>SUM(C1110)</f>
        <v>0</v>
      </c>
      <c r="D1109" s="79">
        <f>SUM(D1110)</f>
        <v>0</v>
      </c>
      <c r="E1109" s="69">
        <f t="shared" si="1166"/>
        <v>0</v>
      </c>
      <c r="F1109" s="78">
        <f>SUM(F1110)</f>
        <v>0</v>
      </c>
      <c r="G1109" s="79">
        <f>SUM(G1110)</f>
        <v>0</v>
      </c>
      <c r="H1109" s="69">
        <f t="shared" si="1167"/>
        <v>0</v>
      </c>
      <c r="I1109" s="78">
        <f>SUM(I1110)</f>
        <v>0</v>
      </c>
      <c r="J1109" s="79">
        <f>SUM(J1110)</f>
        <v>0</v>
      </c>
      <c r="K1109" s="69">
        <f t="shared" si="1168"/>
        <v>0</v>
      </c>
      <c r="L1109" s="78">
        <f>SUM(L1110)</f>
        <v>0</v>
      </c>
      <c r="M1109" s="80">
        <f>SUM(M1110)</f>
        <v>0</v>
      </c>
      <c r="N1109" s="81">
        <f>SUM(N1110)</f>
        <v>0</v>
      </c>
      <c r="O1109" s="78">
        <f>SUM(O1110)</f>
        <v>0</v>
      </c>
      <c r="P1109" s="81">
        <f>SUM(P1110)</f>
        <v>0</v>
      </c>
      <c r="Q1109" s="148">
        <f t="shared" si="1169"/>
        <v>0</v>
      </c>
      <c r="R1109" s="81">
        <f>SUM(R1110)</f>
        <v>0</v>
      </c>
      <c r="S1109" s="81">
        <f>SUM(S1110)</f>
        <v>0</v>
      </c>
      <c r="T1109" s="149">
        <f t="shared" si="1181"/>
        <v>0</v>
      </c>
      <c r="U1109" s="216"/>
      <c r="V1109" s="78">
        <f>SUM(V1110)</f>
        <v>0</v>
      </c>
      <c r="W1109" s="81">
        <f>SUM(W1110)</f>
        <v>0</v>
      </c>
      <c r="X1109" s="148">
        <f t="shared" si="1170"/>
        <v>0</v>
      </c>
      <c r="Y1109" s="81">
        <f>SUM(Y1110)</f>
        <v>0</v>
      </c>
      <c r="Z1109" s="81">
        <f>SUM(Z1110)</f>
        <v>0</v>
      </c>
      <c r="AA1109" s="149">
        <f t="shared" si="1182"/>
        <v>0</v>
      </c>
      <c r="AB1109" s="216"/>
      <c r="AC1109" s="78">
        <f>SUM(AC1110)</f>
        <v>0</v>
      </c>
      <c r="AD1109" s="81">
        <f>SUM(AD1110)</f>
        <v>0</v>
      </c>
      <c r="AE1109" s="148">
        <f t="shared" si="1171"/>
        <v>0</v>
      </c>
      <c r="AF1109" s="81">
        <f>SUM(AF1110)</f>
        <v>0</v>
      </c>
      <c r="AG1109" s="81">
        <f>SUM(AG1110)</f>
        <v>0</v>
      </c>
      <c r="AH1109" s="149">
        <f t="shared" si="1183"/>
        <v>0</v>
      </c>
      <c r="AJ1109" s="79">
        <f t="shared" ref="AJ1109:AU1109" si="1185">SUM(AJ1110)</f>
        <v>0</v>
      </c>
      <c r="AK1109" s="80">
        <f t="shared" si="1185"/>
        <v>0</v>
      </c>
      <c r="AL1109" s="81">
        <f t="shared" si="1185"/>
        <v>0</v>
      </c>
      <c r="AM1109" s="80">
        <f t="shared" si="1185"/>
        <v>0</v>
      </c>
      <c r="AN1109" s="81">
        <f t="shared" si="1185"/>
        <v>0</v>
      </c>
      <c r="AO1109" s="80">
        <f t="shared" si="1185"/>
        <v>0</v>
      </c>
      <c r="AP1109" s="81">
        <f t="shared" si="1185"/>
        <v>0</v>
      </c>
      <c r="AQ1109" s="80">
        <f t="shared" si="1185"/>
        <v>0</v>
      </c>
      <c r="AR1109" s="81">
        <f t="shared" si="1185"/>
        <v>0</v>
      </c>
      <c r="AS1109" s="80">
        <f t="shared" si="1185"/>
        <v>0</v>
      </c>
      <c r="AT1109" s="81">
        <f t="shared" si="1185"/>
        <v>0</v>
      </c>
      <c r="AU1109" s="80">
        <f t="shared" si="1185"/>
        <v>0</v>
      </c>
      <c r="AV1109" s="81">
        <f t="shared" si="1173"/>
        <v>0</v>
      </c>
      <c r="AW1109" s="80">
        <f t="shared" si="1174"/>
        <v>0</v>
      </c>
      <c r="AX1109" s="210"/>
      <c r="AY1109" s="79">
        <f t="shared" si="1175"/>
        <v>0</v>
      </c>
      <c r="AZ1109" s="80">
        <f t="shared" si="1176"/>
        <v>0</v>
      </c>
      <c r="BA1109" s="81">
        <f t="shared" si="1177"/>
        <v>0</v>
      </c>
      <c r="BB1109" s="80">
        <f t="shared" si="1178"/>
        <v>0</v>
      </c>
      <c r="BC1109" s="80">
        <f t="shared" si="1179"/>
        <v>0</v>
      </c>
      <c r="BD1109" s="86">
        <f t="shared" si="1180"/>
        <v>0</v>
      </c>
    </row>
    <row r="1110" spans="2:56" x14ac:dyDescent="0.3">
      <c r="B1110" s="211" t="s">
        <v>120</v>
      </c>
      <c r="C1110" s="212"/>
      <c r="D1110" s="213"/>
      <c r="E1110" s="144">
        <f t="shared" si="1166"/>
        <v>0</v>
      </c>
      <c r="F1110" s="212"/>
      <c r="G1110" s="213"/>
      <c r="H1110" s="144">
        <f t="shared" si="1167"/>
        <v>0</v>
      </c>
      <c r="I1110" s="212"/>
      <c r="J1110" s="213"/>
      <c r="K1110" s="144">
        <f t="shared" si="1168"/>
        <v>0</v>
      </c>
      <c r="L1110" s="212"/>
      <c r="M1110" s="214"/>
      <c r="N1110" s="215"/>
      <c r="O1110" s="212"/>
      <c r="P1110" s="215"/>
      <c r="Q1110" s="139">
        <f t="shared" si="1169"/>
        <v>0</v>
      </c>
      <c r="R1110" s="215"/>
      <c r="S1110" s="215"/>
      <c r="T1110" s="140">
        <f t="shared" si="1181"/>
        <v>0</v>
      </c>
      <c r="U1110" s="216"/>
      <c r="V1110" s="212"/>
      <c r="W1110" s="215"/>
      <c r="X1110" s="139">
        <f t="shared" si="1170"/>
        <v>0</v>
      </c>
      <c r="Y1110" s="215"/>
      <c r="Z1110" s="215"/>
      <c r="AA1110" s="140">
        <f t="shared" si="1182"/>
        <v>0</v>
      </c>
      <c r="AB1110" s="216"/>
      <c r="AC1110" s="212"/>
      <c r="AD1110" s="215"/>
      <c r="AE1110" s="139">
        <f t="shared" si="1171"/>
        <v>0</v>
      </c>
      <c r="AF1110" s="215"/>
      <c r="AG1110" s="215"/>
      <c r="AH1110" s="140">
        <f t="shared" si="1183"/>
        <v>0</v>
      </c>
      <c r="AJ1110" s="217"/>
      <c r="AK1110" s="218"/>
      <c r="AL1110" s="219"/>
      <c r="AM1110" s="218"/>
      <c r="AN1110" s="219"/>
      <c r="AO1110" s="218"/>
      <c r="AP1110" s="219"/>
      <c r="AQ1110" s="218"/>
      <c r="AR1110" s="219"/>
      <c r="AS1110" s="218"/>
      <c r="AT1110" s="219"/>
      <c r="AU1110" s="218"/>
      <c r="AV1110" s="114">
        <f t="shared" si="1173"/>
        <v>0</v>
      </c>
      <c r="AW1110" s="113">
        <f t="shared" si="1174"/>
        <v>0</v>
      </c>
      <c r="AX1110" s="210"/>
      <c r="AY1110" s="111">
        <f t="shared" si="1175"/>
        <v>0</v>
      </c>
      <c r="AZ1110" s="113">
        <f t="shared" si="1176"/>
        <v>0</v>
      </c>
      <c r="BA1110" s="114">
        <f t="shared" si="1177"/>
        <v>0</v>
      </c>
      <c r="BB1110" s="113">
        <f t="shared" si="1178"/>
        <v>0</v>
      </c>
      <c r="BC1110" s="113">
        <f t="shared" si="1179"/>
        <v>0</v>
      </c>
      <c r="BD1110" s="117">
        <f t="shared" si="1180"/>
        <v>0</v>
      </c>
    </row>
    <row r="1111" spans="2:56" x14ac:dyDescent="0.3">
      <c r="B1111" s="222" t="s">
        <v>121</v>
      </c>
      <c r="C1111" s="78">
        <f>SUM(C1112:C1116)</f>
        <v>0</v>
      </c>
      <c r="D1111" s="79">
        <f>SUM(D1112:D1116)</f>
        <v>0</v>
      </c>
      <c r="E1111" s="69">
        <f t="shared" si="1166"/>
        <v>0</v>
      </c>
      <c r="F1111" s="78">
        <f>SUM(F1112:F1116)</f>
        <v>0</v>
      </c>
      <c r="G1111" s="79">
        <f>SUM(G1112:G1116)</f>
        <v>0</v>
      </c>
      <c r="H1111" s="69">
        <f t="shared" si="1167"/>
        <v>0</v>
      </c>
      <c r="I1111" s="78">
        <f>SUM(I1112:I1116)</f>
        <v>0</v>
      </c>
      <c r="J1111" s="79">
        <f>SUM(J1112:J1116)</f>
        <v>0</v>
      </c>
      <c r="K1111" s="69">
        <f t="shared" si="1168"/>
        <v>0</v>
      </c>
      <c r="L1111" s="78">
        <f>SUM(L1112:L1116)</f>
        <v>0</v>
      </c>
      <c r="M1111" s="80">
        <f>SUM(M1112:M1116)</f>
        <v>0</v>
      </c>
      <c r="N1111" s="81">
        <f>SUM(N1112:N1116)</f>
        <v>0</v>
      </c>
      <c r="O1111" s="78">
        <f>SUM(O1112:O1116)</f>
        <v>0</v>
      </c>
      <c r="P1111" s="81">
        <f>SUM(P1112:P1116)</f>
        <v>0</v>
      </c>
      <c r="Q1111" s="148">
        <f t="shared" si="1169"/>
        <v>0</v>
      </c>
      <c r="R1111" s="81">
        <f>SUM(R1112:R1116)</f>
        <v>0</v>
      </c>
      <c r="S1111" s="81">
        <f>SUM(S1112:S1116)</f>
        <v>0</v>
      </c>
      <c r="T1111" s="149">
        <f t="shared" si="1181"/>
        <v>0</v>
      </c>
      <c r="U1111" s="216"/>
      <c r="V1111" s="78">
        <f>SUM(V1112:V1116)</f>
        <v>0</v>
      </c>
      <c r="W1111" s="81">
        <f>SUM(W1112:W1116)</f>
        <v>0</v>
      </c>
      <c r="X1111" s="148">
        <f t="shared" si="1170"/>
        <v>0</v>
      </c>
      <c r="Y1111" s="81">
        <f>SUM(Y1112:Y1116)</f>
        <v>0</v>
      </c>
      <c r="Z1111" s="81">
        <f>SUM(Z1112:Z1116)</f>
        <v>0</v>
      </c>
      <c r="AA1111" s="149">
        <f t="shared" si="1182"/>
        <v>0</v>
      </c>
      <c r="AB1111" s="216"/>
      <c r="AC1111" s="78">
        <f>SUM(AC1112:AC1116)</f>
        <v>0</v>
      </c>
      <c r="AD1111" s="81">
        <f>SUM(AD1112:AD1116)</f>
        <v>0</v>
      </c>
      <c r="AE1111" s="148">
        <f t="shared" si="1171"/>
        <v>0</v>
      </c>
      <c r="AF1111" s="81">
        <f>SUM(AF1112:AF1116)</f>
        <v>0</v>
      </c>
      <c r="AG1111" s="81">
        <f>SUM(AG1112:AG1116)</f>
        <v>0</v>
      </c>
      <c r="AH1111" s="149">
        <f t="shared" si="1183"/>
        <v>0</v>
      </c>
      <c r="AJ1111" s="79">
        <f t="shared" ref="AJ1111:AU1111" si="1186">SUM(AJ1112:AJ1116)</f>
        <v>0</v>
      </c>
      <c r="AK1111" s="80">
        <f t="shared" si="1186"/>
        <v>0</v>
      </c>
      <c r="AL1111" s="81">
        <f t="shared" si="1186"/>
        <v>0</v>
      </c>
      <c r="AM1111" s="80">
        <f t="shared" si="1186"/>
        <v>0</v>
      </c>
      <c r="AN1111" s="81">
        <f t="shared" si="1186"/>
        <v>0</v>
      </c>
      <c r="AO1111" s="80">
        <f t="shared" si="1186"/>
        <v>0</v>
      </c>
      <c r="AP1111" s="81">
        <f t="shared" si="1186"/>
        <v>0</v>
      </c>
      <c r="AQ1111" s="80">
        <f t="shared" si="1186"/>
        <v>0</v>
      </c>
      <c r="AR1111" s="81">
        <f t="shared" si="1186"/>
        <v>0</v>
      </c>
      <c r="AS1111" s="80">
        <f t="shared" si="1186"/>
        <v>0</v>
      </c>
      <c r="AT1111" s="81">
        <f t="shared" si="1186"/>
        <v>0</v>
      </c>
      <c r="AU1111" s="80">
        <f t="shared" si="1186"/>
        <v>0</v>
      </c>
      <c r="AV1111" s="81">
        <f t="shared" si="1173"/>
        <v>0</v>
      </c>
      <c r="AW1111" s="80">
        <f t="shared" si="1174"/>
        <v>0</v>
      </c>
      <c r="AX1111" s="210"/>
      <c r="AY1111" s="79">
        <f t="shared" si="1175"/>
        <v>0</v>
      </c>
      <c r="AZ1111" s="80">
        <f t="shared" si="1176"/>
        <v>0</v>
      </c>
      <c r="BA1111" s="81">
        <f t="shared" si="1177"/>
        <v>0</v>
      </c>
      <c r="BB1111" s="80">
        <f t="shared" si="1178"/>
        <v>0</v>
      </c>
      <c r="BC1111" s="80">
        <f t="shared" si="1179"/>
        <v>0</v>
      </c>
      <c r="BD1111" s="86">
        <f t="shared" si="1180"/>
        <v>0</v>
      </c>
    </row>
    <row r="1112" spans="2:56" x14ac:dyDescent="0.3">
      <c r="B1112" s="211" t="s">
        <v>122</v>
      </c>
      <c r="C1112" s="212"/>
      <c r="D1112" s="213"/>
      <c r="E1112" s="144">
        <f t="shared" si="1166"/>
        <v>0</v>
      </c>
      <c r="F1112" s="212"/>
      <c r="G1112" s="213"/>
      <c r="H1112" s="144">
        <f t="shared" si="1167"/>
        <v>0</v>
      </c>
      <c r="I1112" s="212"/>
      <c r="J1112" s="213"/>
      <c r="K1112" s="144">
        <f t="shared" si="1168"/>
        <v>0</v>
      </c>
      <c r="L1112" s="212"/>
      <c r="M1112" s="214"/>
      <c r="N1112" s="215"/>
      <c r="O1112" s="212"/>
      <c r="P1112" s="215"/>
      <c r="Q1112" s="139">
        <f t="shared" si="1169"/>
        <v>0</v>
      </c>
      <c r="R1112" s="215"/>
      <c r="S1112" s="215"/>
      <c r="T1112" s="140">
        <f t="shared" si="1181"/>
        <v>0</v>
      </c>
      <c r="U1112" s="216"/>
      <c r="V1112" s="212"/>
      <c r="W1112" s="215"/>
      <c r="X1112" s="139">
        <f t="shared" si="1170"/>
        <v>0</v>
      </c>
      <c r="Y1112" s="215"/>
      <c r="Z1112" s="215"/>
      <c r="AA1112" s="140">
        <f t="shared" si="1182"/>
        <v>0</v>
      </c>
      <c r="AB1112" s="216"/>
      <c r="AC1112" s="212"/>
      <c r="AD1112" s="215"/>
      <c r="AE1112" s="139">
        <f t="shared" si="1171"/>
        <v>0</v>
      </c>
      <c r="AF1112" s="215"/>
      <c r="AG1112" s="215"/>
      <c r="AH1112" s="140">
        <f t="shared" si="1183"/>
        <v>0</v>
      </c>
      <c r="AJ1112" s="217"/>
      <c r="AK1112" s="218"/>
      <c r="AL1112" s="219"/>
      <c r="AM1112" s="218"/>
      <c r="AN1112" s="219"/>
      <c r="AO1112" s="218"/>
      <c r="AP1112" s="219"/>
      <c r="AQ1112" s="218"/>
      <c r="AR1112" s="219"/>
      <c r="AS1112" s="218"/>
      <c r="AT1112" s="219"/>
      <c r="AU1112" s="218"/>
      <c r="AV1112" s="114">
        <f t="shared" si="1173"/>
        <v>0</v>
      </c>
      <c r="AW1112" s="113">
        <f t="shared" si="1174"/>
        <v>0</v>
      </c>
      <c r="AX1112" s="210"/>
      <c r="AY1112" s="111">
        <f t="shared" si="1175"/>
        <v>0</v>
      </c>
      <c r="AZ1112" s="113">
        <f t="shared" si="1176"/>
        <v>0</v>
      </c>
      <c r="BA1112" s="114">
        <f t="shared" si="1177"/>
        <v>0</v>
      </c>
      <c r="BB1112" s="113">
        <f t="shared" si="1178"/>
        <v>0</v>
      </c>
      <c r="BC1112" s="113">
        <f t="shared" si="1179"/>
        <v>0</v>
      </c>
      <c r="BD1112" s="117">
        <f t="shared" si="1180"/>
        <v>0</v>
      </c>
    </row>
    <row r="1113" spans="2:56" x14ac:dyDescent="0.3">
      <c r="B1113" s="211" t="s">
        <v>123</v>
      </c>
      <c r="C1113" s="212"/>
      <c r="D1113" s="213"/>
      <c r="E1113" s="144">
        <f t="shared" si="1166"/>
        <v>0</v>
      </c>
      <c r="F1113" s="212"/>
      <c r="G1113" s="213"/>
      <c r="H1113" s="144">
        <f t="shared" si="1167"/>
        <v>0</v>
      </c>
      <c r="I1113" s="212"/>
      <c r="J1113" s="213"/>
      <c r="K1113" s="144">
        <f t="shared" si="1168"/>
        <v>0</v>
      </c>
      <c r="L1113" s="212"/>
      <c r="M1113" s="214"/>
      <c r="N1113" s="215"/>
      <c r="O1113" s="212"/>
      <c r="P1113" s="215"/>
      <c r="Q1113" s="139">
        <f t="shared" si="1169"/>
        <v>0</v>
      </c>
      <c r="R1113" s="215"/>
      <c r="S1113" s="215"/>
      <c r="T1113" s="140">
        <f t="shared" si="1181"/>
        <v>0</v>
      </c>
      <c r="U1113" s="216"/>
      <c r="V1113" s="212"/>
      <c r="W1113" s="215"/>
      <c r="X1113" s="139">
        <f t="shared" si="1170"/>
        <v>0</v>
      </c>
      <c r="Y1113" s="215"/>
      <c r="Z1113" s="215"/>
      <c r="AA1113" s="140">
        <f t="shared" si="1182"/>
        <v>0</v>
      </c>
      <c r="AB1113" s="216"/>
      <c r="AC1113" s="212"/>
      <c r="AD1113" s="215"/>
      <c r="AE1113" s="139">
        <f t="shared" si="1171"/>
        <v>0</v>
      </c>
      <c r="AF1113" s="215"/>
      <c r="AG1113" s="215"/>
      <c r="AH1113" s="140">
        <f t="shared" si="1183"/>
        <v>0</v>
      </c>
      <c r="AJ1113" s="217"/>
      <c r="AK1113" s="218"/>
      <c r="AL1113" s="219"/>
      <c r="AM1113" s="218"/>
      <c r="AN1113" s="219"/>
      <c r="AO1113" s="218"/>
      <c r="AP1113" s="219"/>
      <c r="AQ1113" s="218"/>
      <c r="AR1113" s="219"/>
      <c r="AS1113" s="218"/>
      <c r="AT1113" s="219"/>
      <c r="AU1113" s="218"/>
      <c r="AV1113" s="114">
        <f t="shared" si="1173"/>
        <v>0</v>
      </c>
      <c r="AW1113" s="113">
        <f t="shared" si="1174"/>
        <v>0</v>
      </c>
      <c r="AX1113" s="210"/>
      <c r="AY1113" s="111">
        <f t="shared" si="1175"/>
        <v>0</v>
      </c>
      <c r="AZ1113" s="113">
        <f t="shared" si="1176"/>
        <v>0</v>
      </c>
      <c r="BA1113" s="114">
        <f t="shared" si="1177"/>
        <v>0</v>
      </c>
      <c r="BB1113" s="113">
        <f t="shared" si="1178"/>
        <v>0</v>
      </c>
      <c r="BC1113" s="113">
        <f t="shared" si="1179"/>
        <v>0</v>
      </c>
      <c r="BD1113" s="117">
        <f t="shared" si="1180"/>
        <v>0</v>
      </c>
    </row>
    <row r="1114" spans="2:56" x14ac:dyDescent="0.3">
      <c r="B1114" s="211" t="s">
        <v>124</v>
      </c>
      <c r="C1114" s="212"/>
      <c r="D1114" s="213"/>
      <c r="E1114" s="144">
        <f t="shared" si="1166"/>
        <v>0</v>
      </c>
      <c r="F1114" s="212"/>
      <c r="G1114" s="213"/>
      <c r="H1114" s="144">
        <f t="shared" si="1167"/>
        <v>0</v>
      </c>
      <c r="I1114" s="212"/>
      <c r="J1114" s="213"/>
      <c r="K1114" s="144">
        <f t="shared" si="1168"/>
        <v>0</v>
      </c>
      <c r="L1114" s="212"/>
      <c r="M1114" s="214"/>
      <c r="N1114" s="215"/>
      <c r="O1114" s="212"/>
      <c r="P1114" s="215"/>
      <c r="Q1114" s="139">
        <f t="shared" si="1169"/>
        <v>0</v>
      </c>
      <c r="R1114" s="215"/>
      <c r="S1114" s="215"/>
      <c r="T1114" s="140">
        <f t="shared" si="1181"/>
        <v>0</v>
      </c>
      <c r="U1114" s="216"/>
      <c r="V1114" s="212"/>
      <c r="W1114" s="215"/>
      <c r="X1114" s="139">
        <f t="shared" si="1170"/>
        <v>0</v>
      </c>
      <c r="Y1114" s="215"/>
      <c r="Z1114" s="215"/>
      <c r="AA1114" s="140">
        <f t="shared" si="1182"/>
        <v>0</v>
      </c>
      <c r="AB1114" s="216"/>
      <c r="AC1114" s="212"/>
      <c r="AD1114" s="215"/>
      <c r="AE1114" s="139">
        <f t="shared" si="1171"/>
        <v>0</v>
      </c>
      <c r="AF1114" s="215"/>
      <c r="AG1114" s="215"/>
      <c r="AH1114" s="140">
        <f t="shared" si="1183"/>
        <v>0</v>
      </c>
      <c r="AJ1114" s="217"/>
      <c r="AK1114" s="218"/>
      <c r="AL1114" s="219"/>
      <c r="AM1114" s="218"/>
      <c r="AN1114" s="219"/>
      <c r="AO1114" s="218"/>
      <c r="AP1114" s="219"/>
      <c r="AQ1114" s="218"/>
      <c r="AR1114" s="219"/>
      <c r="AS1114" s="218"/>
      <c r="AT1114" s="219"/>
      <c r="AU1114" s="218"/>
      <c r="AV1114" s="114">
        <f t="shared" si="1173"/>
        <v>0</v>
      </c>
      <c r="AW1114" s="113">
        <f t="shared" si="1174"/>
        <v>0</v>
      </c>
      <c r="AX1114" s="210"/>
      <c r="AY1114" s="111">
        <f t="shared" si="1175"/>
        <v>0</v>
      </c>
      <c r="AZ1114" s="113">
        <f t="shared" si="1176"/>
        <v>0</v>
      </c>
      <c r="BA1114" s="114">
        <f t="shared" si="1177"/>
        <v>0</v>
      </c>
      <c r="BB1114" s="113">
        <f t="shared" si="1178"/>
        <v>0</v>
      </c>
      <c r="BC1114" s="113">
        <f t="shared" si="1179"/>
        <v>0</v>
      </c>
      <c r="BD1114" s="117">
        <f t="shared" si="1180"/>
        <v>0</v>
      </c>
    </row>
    <row r="1115" spans="2:56" x14ac:dyDescent="0.3">
      <c r="B1115" s="211" t="s">
        <v>125</v>
      </c>
      <c r="C1115" s="212"/>
      <c r="D1115" s="213"/>
      <c r="E1115" s="144">
        <f t="shared" si="1166"/>
        <v>0</v>
      </c>
      <c r="F1115" s="212"/>
      <c r="G1115" s="213"/>
      <c r="H1115" s="144">
        <f t="shared" si="1167"/>
        <v>0</v>
      </c>
      <c r="I1115" s="212"/>
      <c r="J1115" s="213"/>
      <c r="K1115" s="144">
        <f t="shared" si="1168"/>
        <v>0</v>
      </c>
      <c r="L1115" s="212"/>
      <c r="M1115" s="214"/>
      <c r="N1115" s="215"/>
      <c r="O1115" s="212"/>
      <c r="P1115" s="215"/>
      <c r="Q1115" s="139">
        <f t="shared" si="1169"/>
        <v>0</v>
      </c>
      <c r="R1115" s="215"/>
      <c r="S1115" s="215"/>
      <c r="T1115" s="140">
        <f t="shared" si="1181"/>
        <v>0</v>
      </c>
      <c r="U1115" s="216"/>
      <c r="V1115" s="212"/>
      <c r="W1115" s="215"/>
      <c r="X1115" s="139">
        <f t="shared" si="1170"/>
        <v>0</v>
      </c>
      <c r="Y1115" s="215"/>
      <c r="Z1115" s="215"/>
      <c r="AA1115" s="140">
        <f t="shared" si="1182"/>
        <v>0</v>
      </c>
      <c r="AB1115" s="216"/>
      <c r="AC1115" s="212"/>
      <c r="AD1115" s="215"/>
      <c r="AE1115" s="139">
        <f t="shared" si="1171"/>
        <v>0</v>
      </c>
      <c r="AF1115" s="215"/>
      <c r="AG1115" s="215"/>
      <c r="AH1115" s="140">
        <f t="shared" si="1183"/>
        <v>0</v>
      </c>
      <c r="AJ1115" s="217"/>
      <c r="AK1115" s="218"/>
      <c r="AL1115" s="219"/>
      <c r="AM1115" s="218"/>
      <c r="AN1115" s="219"/>
      <c r="AO1115" s="218"/>
      <c r="AP1115" s="219"/>
      <c r="AQ1115" s="218"/>
      <c r="AR1115" s="219"/>
      <c r="AS1115" s="218"/>
      <c r="AT1115" s="219"/>
      <c r="AU1115" s="218"/>
      <c r="AV1115" s="114">
        <f t="shared" si="1173"/>
        <v>0</v>
      </c>
      <c r="AW1115" s="113">
        <f t="shared" si="1174"/>
        <v>0</v>
      </c>
      <c r="AX1115" s="210"/>
      <c r="AY1115" s="111">
        <f t="shared" si="1175"/>
        <v>0</v>
      </c>
      <c r="AZ1115" s="113">
        <f t="shared" si="1176"/>
        <v>0</v>
      </c>
      <c r="BA1115" s="114">
        <f t="shared" si="1177"/>
        <v>0</v>
      </c>
      <c r="BB1115" s="113">
        <f t="shared" si="1178"/>
        <v>0</v>
      </c>
      <c r="BC1115" s="113">
        <f t="shared" si="1179"/>
        <v>0</v>
      </c>
      <c r="BD1115" s="117">
        <f t="shared" si="1180"/>
        <v>0</v>
      </c>
    </row>
    <row r="1116" spans="2:56" x14ac:dyDescent="0.3">
      <c r="B1116" s="211" t="s">
        <v>126</v>
      </c>
      <c r="C1116" s="212"/>
      <c r="D1116" s="213"/>
      <c r="E1116" s="144">
        <f t="shared" si="1166"/>
        <v>0</v>
      </c>
      <c r="F1116" s="212"/>
      <c r="G1116" s="213"/>
      <c r="H1116" s="144">
        <f t="shared" si="1167"/>
        <v>0</v>
      </c>
      <c r="I1116" s="212"/>
      <c r="J1116" s="213"/>
      <c r="K1116" s="144">
        <f t="shared" si="1168"/>
        <v>0</v>
      </c>
      <c r="L1116" s="212"/>
      <c r="M1116" s="214"/>
      <c r="N1116" s="215"/>
      <c r="O1116" s="212"/>
      <c r="P1116" s="215"/>
      <c r="Q1116" s="139">
        <f t="shared" si="1169"/>
        <v>0</v>
      </c>
      <c r="R1116" s="215"/>
      <c r="S1116" s="215"/>
      <c r="T1116" s="140">
        <f t="shared" si="1181"/>
        <v>0</v>
      </c>
      <c r="U1116" s="216"/>
      <c r="V1116" s="212"/>
      <c r="W1116" s="215"/>
      <c r="X1116" s="139">
        <f t="shared" si="1170"/>
        <v>0</v>
      </c>
      <c r="Y1116" s="215"/>
      <c r="Z1116" s="215"/>
      <c r="AA1116" s="140">
        <f t="shared" si="1182"/>
        <v>0</v>
      </c>
      <c r="AB1116" s="216"/>
      <c r="AC1116" s="212"/>
      <c r="AD1116" s="215"/>
      <c r="AE1116" s="139">
        <f t="shared" si="1171"/>
        <v>0</v>
      </c>
      <c r="AF1116" s="215"/>
      <c r="AG1116" s="215"/>
      <c r="AH1116" s="140">
        <f t="shared" si="1183"/>
        <v>0</v>
      </c>
      <c r="AJ1116" s="217"/>
      <c r="AK1116" s="218"/>
      <c r="AL1116" s="219"/>
      <c r="AM1116" s="218"/>
      <c r="AN1116" s="219"/>
      <c r="AO1116" s="218"/>
      <c r="AP1116" s="219"/>
      <c r="AQ1116" s="218"/>
      <c r="AR1116" s="219"/>
      <c r="AS1116" s="218"/>
      <c r="AT1116" s="219"/>
      <c r="AU1116" s="218"/>
      <c r="AV1116" s="114">
        <f t="shared" si="1173"/>
        <v>0</v>
      </c>
      <c r="AW1116" s="113">
        <f t="shared" si="1174"/>
        <v>0</v>
      </c>
      <c r="AX1116" s="210"/>
      <c r="AY1116" s="111">
        <f t="shared" si="1175"/>
        <v>0</v>
      </c>
      <c r="AZ1116" s="113">
        <f t="shared" si="1176"/>
        <v>0</v>
      </c>
      <c r="BA1116" s="114">
        <f t="shared" si="1177"/>
        <v>0</v>
      </c>
      <c r="BB1116" s="113">
        <f t="shared" si="1178"/>
        <v>0</v>
      </c>
      <c r="BC1116" s="113">
        <f t="shared" si="1179"/>
        <v>0</v>
      </c>
      <c r="BD1116" s="117">
        <f t="shared" si="1180"/>
        <v>0</v>
      </c>
    </row>
    <row r="1117" spans="2:56" x14ac:dyDescent="0.3">
      <c r="B1117" s="222" t="s">
        <v>127</v>
      </c>
      <c r="C1117" s="78">
        <f>SUM(C1118)</f>
        <v>0</v>
      </c>
      <c r="D1117" s="79">
        <f>SUM(D1118)</f>
        <v>0</v>
      </c>
      <c r="E1117" s="69">
        <f t="shared" si="1166"/>
        <v>0</v>
      </c>
      <c r="F1117" s="78">
        <f>SUM(F1118)</f>
        <v>0</v>
      </c>
      <c r="G1117" s="79">
        <f>SUM(G1118)</f>
        <v>0</v>
      </c>
      <c r="H1117" s="69">
        <f t="shared" si="1167"/>
        <v>0</v>
      </c>
      <c r="I1117" s="78">
        <f>SUM(I1118)</f>
        <v>0</v>
      </c>
      <c r="J1117" s="79">
        <f>SUM(J1118)</f>
        <v>0</v>
      </c>
      <c r="K1117" s="69">
        <f t="shared" si="1168"/>
        <v>0</v>
      </c>
      <c r="L1117" s="78">
        <f>SUM(L1118)</f>
        <v>0</v>
      </c>
      <c r="M1117" s="80">
        <f>SUM(M1118)</f>
        <v>0</v>
      </c>
      <c r="N1117" s="81">
        <f>SUM(N1118)</f>
        <v>0</v>
      </c>
      <c r="O1117" s="78">
        <f>SUM(O1118)</f>
        <v>0</v>
      </c>
      <c r="P1117" s="81">
        <f>SUM(P1118)</f>
        <v>0</v>
      </c>
      <c r="Q1117" s="148">
        <f t="shared" si="1169"/>
        <v>0</v>
      </c>
      <c r="R1117" s="81">
        <f>SUM(R1118)</f>
        <v>0</v>
      </c>
      <c r="S1117" s="81">
        <f>SUM(S1118)</f>
        <v>0</v>
      </c>
      <c r="T1117" s="149">
        <f t="shared" si="1181"/>
        <v>0</v>
      </c>
      <c r="U1117" s="216"/>
      <c r="V1117" s="78">
        <f>SUM(V1118)</f>
        <v>0</v>
      </c>
      <c r="W1117" s="81">
        <f>SUM(W1118)</f>
        <v>0</v>
      </c>
      <c r="X1117" s="148">
        <f t="shared" si="1170"/>
        <v>0</v>
      </c>
      <c r="Y1117" s="81">
        <f>SUM(Y1118)</f>
        <v>0</v>
      </c>
      <c r="Z1117" s="81">
        <f>SUM(Z1118)</f>
        <v>0</v>
      </c>
      <c r="AA1117" s="149">
        <f t="shared" si="1182"/>
        <v>0</v>
      </c>
      <c r="AB1117" s="216"/>
      <c r="AC1117" s="78">
        <f>SUM(AC1118)</f>
        <v>0</v>
      </c>
      <c r="AD1117" s="81">
        <f>SUM(AD1118)</f>
        <v>0</v>
      </c>
      <c r="AE1117" s="148">
        <f t="shared" si="1171"/>
        <v>0</v>
      </c>
      <c r="AF1117" s="81">
        <f>SUM(AF1118)</f>
        <v>0</v>
      </c>
      <c r="AG1117" s="81">
        <f>SUM(AG1118)</f>
        <v>0</v>
      </c>
      <c r="AH1117" s="149">
        <f t="shared" si="1183"/>
        <v>0</v>
      </c>
      <c r="AJ1117" s="79">
        <f t="shared" ref="AJ1117:AU1117" si="1187">SUM(AJ1118)</f>
        <v>0</v>
      </c>
      <c r="AK1117" s="80">
        <f t="shared" si="1187"/>
        <v>0</v>
      </c>
      <c r="AL1117" s="81">
        <f t="shared" si="1187"/>
        <v>0</v>
      </c>
      <c r="AM1117" s="80">
        <f t="shared" si="1187"/>
        <v>0</v>
      </c>
      <c r="AN1117" s="81">
        <f t="shared" si="1187"/>
        <v>0</v>
      </c>
      <c r="AO1117" s="80">
        <f t="shared" si="1187"/>
        <v>0</v>
      </c>
      <c r="AP1117" s="81">
        <f t="shared" si="1187"/>
        <v>0</v>
      </c>
      <c r="AQ1117" s="80">
        <f t="shared" si="1187"/>
        <v>0</v>
      </c>
      <c r="AR1117" s="81">
        <f t="shared" si="1187"/>
        <v>0</v>
      </c>
      <c r="AS1117" s="80">
        <f t="shared" si="1187"/>
        <v>0</v>
      </c>
      <c r="AT1117" s="81">
        <f t="shared" si="1187"/>
        <v>0</v>
      </c>
      <c r="AU1117" s="80">
        <f t="shared" si="1187"/>
        <v>0</v>
      </c>
      <c r="AV1117" s="81">
        <f t="shared" si="1173"/>
        <v>0</v>
      </c>
      <c r="AW1117" s="80">
        <f t="shared" si="1174"/>
        <v>0</v>
      </c>
      <c r="AX1117" s="210"/>
      <c r="AY1117" s="79">
        <f t="shared" si="1175"/>
        <v>0</v>
      </c>
      <c r="AZ1117" s="80">
        <f t="shared" si="1176"/>
        <v>0</v>
      </c>
      <c r="BA1117" s="81">
        <f t="shared" si="1177"/>
        <v>0</v>
      </c>
      <c r="BB1117" s="80">
        <f t="shared" si="1178"/>
        <v>0</v>
      </c>
      <c r="BC1117" s="80">
        <f t="shared" si="1179"/>
        <v>0</v>
      </c>
      <c r="BD1117" s="86">
        <f t="shared" si="1180"/>
        <v>0</v>
      </c>
    </row>
    <row r="1118" spans="2:56" x14ac:dyDescent="0.3">
      <c r="B1118" s="211" t="s">
        <v>105</v>
      </c>
      <c r="C1118" s="212"/>
      <c r="D1118" s="213"/>
      <c r="E1118" s="144">
        <f t="shared" si="1166"/>
        <v>0</v>
      </c>
      <c r="F1118" s="212"/>
      <c r="G1118" s="213"/>
      <c r="H1118" s="144">
        <f t="shared" si="1167"/>
        <v>0</v>
      </c>
      <c r="I1118" s="212"/>
      <c r="J1118" s="213"/>
      <c r="K1118" s="144">
        <f t="shared" si="1168"/>
        <v>0</v>
      </c>
      <c r="L1118" s="212"/>
      <c r="M1118" s="214"/>
      <c r="N1118" s="215"/>
      <c r="O1118" s="212"/>
      <c r="P1118" s="215"/>
      <c r="Q1118" s="139">
        <f t="shared" si="1169"/>
        <v>0</v>
      </c>
      <c r="R1118" s="215"/>
      <c r="S1118" s="215"/>
      <c r="T1118" s="140">
        <f t="shared" si="1181"/>
        <v>0</v>
      </c>
      <c r="U1118" s="216"/>
      <c r="V1118" s="212"/>
      <c r="W1118" s="215"/>
      <c r="X1118" s="139">
        <f t="shared" si="1170"/>
        <v>0</v>
      </c>
      <c r="Y1118" s="215"/>
      <c r="Z1118" s="215"/>
      <c r="AA1118" s="140">
        <f t="shared" si="1182"/>
        <v>0</v>
      </c>
      <c r="AB1118" s="216"/>
      <c r="AC1118" s="212"/>
      <c r="AD1118" s="215"/>
      <c r="AE1118" s="139">
        <f t="shared" si="1171"/>
        <v>0</v>
      </c>
      <c r="AF1118" s="215"/>
      <c r="AG1118" s="215"/>
      <c r="AH1118" s="140">
        <f t="shared" si="1183"/>
        <v>0</v>
      </c>
      <c r="AJ1118" s="217"/>
      <c r="AK1118" s="218"/>
      <c r="AL1118" s="219"/>
      <c r="AM1118" s="218"/>
      <c r="AN1118" s="219"/>
      <c r="AO1118" s="218"/>
      <c r="AP1118" s="219"/>
      <c r="AQ1118" s="218"/>
      <c r="AR1118" s="219"/>
      <c r="AS1118" s="218"/>
      <c r="AT1118" s="219"/>
      <c r="AU1118" s="218"/>
      <c r="AV1118" s="114">
        <f t="shared" si="1173"/>
        <v>0</v>
      </c>
      <c r="AW1118" s="113">
        <f t="shared" si="1174"/>
        <v>0</v>
      </c>
      <c r="AX1118" s="210"/>
      <c r="AY1118" s="111">
        <f t="shared" si="1175"/>
        <v>0</v>
      </c>
      <c r="AZ1118" s="113">
        <f t="shared" si="1176"/>
        <v>0</v>
      </c>
      <c r="BA1118" s="114">
        <f t="shared" si="1177"/>
        <v>0</v>
      </c>
      <c r="BB1118" s="113">
        <f t="shared" si="1178"/>
        <v>0</v>
      </c>
      <c r="BC1118" s="113">
        <f t="shared" si="1179"/>
        <v>0</v>
      </c>
      <c r="BD1118" s="117">
        <f t="shared" si="1180"/>
        <v>0</v>
      </c>
    </row>
    <row r="1119" spans="2:56" x14ac:dyDescent="0.3">
      <c r="B1119" s="222" t="s">
        <v>128</v>
      </c>
      <c r="C1119" s="78">
        <f>SUM(C1120)</f>
        <v>0</v>
      </c>
      <c r="D1119" s="79">
        <f>SUM(D1120)</f>
        <v>0</v>
      </c>
      <c r="E1119" s="69">
        <f t="shared" si="1166"/>
        <v>0</v>
      </c>
      <c r="F1119" s="78">
        <f>SUM(F1120)</f>
        <v>0</v>
      </c>
      <c r="G1119" s="79">
        <f>SUM(G1120)</f>
        <v>0</v>
      </c>
      <c r="H1119" s="69">
        <f t="shared" si="1167"/>
        <v>0</v>
      </c>
      <c r="I1119" s="78">
        <f>SUM(I1120)</f>
        <v>0</v>
      </c>
      <c r="J1119" s="79">
        <f>SUM(J1120)</f>
        <v>0</v>
      </c>
      <c r="K1119" s="69">
        <f t="shared" si="1168"/>
        <v>0</v>
      </c>
      <c r="L1119" s="78">
        <f>SUM(L1120)</f>
        <v>0</v>
      </c>
      <c r="M1119" s="80">
        <f>SUM(M1120)</f>
        <v>0</v>
      </c>
      <c r="N1119" s="81">
        <f>SUM(N1120)</f>
        <v>0</v>
      </c>
      <c r="O1119" s="78">
        <f>SUM(O1120)</f>
        <v>0</v>
      </c>
      <c r="P1119" s="81">
        <f>SUM(P1120)</f>
        <v>0</v>
      </c>
      <c r="Q1119" s="148">
        <f t="shared" si="1169"/>
        <v>0</v>
      </c>
      <c r="R1119" s="81">
        <f>SUM(R1120)</f>
        <v>0</v>
      </c>
      <c r="S1119" s="81">
        <f>SUM(S1120)</f>
        <v>0</v>
      </c>
      <c r="T1119" s="149">
        <f t="shared" si="1181"/>
        <v>0</v>
      </c>
      <c r="U1119" s="216"/>
      <c r="V1119" s="78">
        <f>SUM(V1120)</f>
        <v>0</v>
      </c>
      <c r="W1119" s="81">
        <f>SUM(W1120)</f>
        <v>0</v>
      </c>
      <c r="X1119" s="148">
        <f t="shared" si="1170"/>
        <v>0</v>
      </c>
      <c r="Y1119" s="81">
        <f>SUM(Y1120)</f>
        <v>0</v>
      </c>
      <c r="Z1119" s="81">
        <f>SUM(Z1120)</f>
        <v>0</v>
      </c>
      <c r="AA1119" s="149">
        <f t="shared" si="1182"/>
        <v>0</v>
      </c>
      <c r="AB1119" s="216"/>
      <c r="AC1119" s="78">
        <f>SUM(AC1120)</f>
        <v>0</v>
      </c>
      <c r="AD1119" s="81">
        <f>SUM(AD1120)</f>
        <v>0</v>
      </c>
      <c r="AE1119" s="148">
        <f t="shared" si="1171"/>
        <v>0</v>
      </c>
      <c r="AF1119" s="81">
        <f>SUM(AF1120)</f>
        <v>0</v>
      </c>
      <c r="AG1119" s="81">
        <f>SUM(AG1120)</f>
        <v>0</v>
      </c>
      <c r="AH1119" s="149">
        <f t="shared" si="1183"/>
        <v>0</v>
      </c>
      <c r="AJ1119" s="79">
        <f t="shared" ref="AJ1119:AU1119" si="1188">SUM(AJ1120)</f>
        <v>0</v>
      </c>
      <c r="AK1119" s="80">
        <f t="shared" si="1188"/>
        <v>0</v>
      </c>
      <c r="AL1119" s="81">
        <f t="shared" si="1188"/>
        <v>0</v>
      </c>
      <c r="AM1119" s="80">
        <f t="shared" si="1188"/>
        <v>0</v>
      </c>
      <c r="AN1119" s="81">
        <f t="shared" si="1188"/>
        <v>0</v>
      </c>
      <c r="AO1119" s="80">
        <f t="shared" si="1188"/>
        <v>0</v>
      </c>
      <c r="AP1119" s="81">
        <f t="shared" si="1188"/>
        <v>0</v>
      </c>
      <c r="AQ1119" s="80">
        <f t="shared" si="1188"/>
        <v>0</v>
      </c>
      <c r="AR1119" s="81">
        <f t="shared" si="1188"/>
        <v>0</v>
      </c>
      <c r="AS1119" s="80">
        <f t="shared" si="1188"/>
        <v>0</v>
      </c>
      <c r="AT1119" s="81">
        <f t="shared" si="1188"/>
        <v>0</v>
      </c>
      <c r="AU1119" s="80">
        <f t="shared" si="1188"/>
        <v>0</v>
      </c>
      <c r="AV1119" s="81">
        <f t="shared" si="1173"/>
        <v>0</v>
      </c>
      <c r="AW1119" s="80">
        <f t="shared" si="1174"/>
        <v>0</v>
      </c>
      <c r="AX1119" s="210"/>
      <c r="AY1119" s="79">
        <f t="shared" si="1175"/>
        <v>0</v>
      </c>
      <c r="AZ1119" s="80">
        <f t="shared" si="1176"/>
        <v>0</v>
      </c>
      <c r="BA1119" s="81">
        <f t="shared" si="1177"/>
        <v>0</v>
      </c>
      <c r="BB1119" s="80">
        <f t="shared" si="1178"/>
        <v>0</v>
      </c>
      <c r="BC1119" s="80">
        <f t="shared" si="1179"/>
        <v>0</v>
      </c>
      <c r="BD1119" s="86">
        <f t="shared" si="1180"/>
        <v>0</v>
      </c>
    </row>
    <row r="1120" spans="2:56" x14ac:dyDescent="0.3">
      <c r="B1120" s="211" t="s">
        <v>105</v>
      </c>
      <c r="C1120" s="212"/>
      <c r="D1120" s="213"/>
      <c r="E1120" s="144">
        <f t="shared" si="1166"/>
        <v>0</v>
      </c>
      <c r="F1120" s="212"/>
      <c r="G1120" s="213"/>
      <c r="H1120" s="144">
        <f t="shared" si="1167"/>
        <v>0</v>
      </c>
      <c r="I1120" s="212"/>
      <c r="J1120" s="213"/>
      <c r="K1120" s="144">
        <f t="shared" si="1168"/>
        <v>0</v>
      </c>
      <c r="L1120" s="212"/>
      <c r="M1120" s="214"/>
      <c r="N1120" s="215"/>
      <c r="O1120" s="212"/>
      <c r="P1120" s="215"/>
      <c r="Q1120" s="139">
        <f t="shared" si="1169"/>
        <v>0</v>
      </c>
      <c r="R1120" s="215"/>
      <c r="S1120" s="215"/>
      <c r="T1120" s="140">
        <f t="shared" si="1181"/>
        <v>0</v>
      </c>
      <c r="U1120" s="216"/>
      <c r="V1120" s="212"/>
      <c r="W1120" s="215"/>
      <c r="X1120" s="139">
        <f t="shared" si="1170"/>
        <v>0</v>
      </c>
      <c r="Y1120" s="215"/>
      <c r="Z1120" s="215"/>
      <c r="AA1120" s="140">
        <f t="shared" si="1182"/>
        <v>0</v>
      </c>
      <c r="AB1120" s="216"/>
      <c r="AC1120" s="212"/>
      <c r="AD1120" s="215"/>
      <c r="AE1120" s="139">
        <f t="shared" si="1171"/>
        <v>0</v>
      </c>
      <c r="AF1120" s="215"/>
      <c r="AG1120" s="215"/>
      <c r="AH1120" s="140">
        <f t="shared" si="1183"/>
        <v>0</v>
      </c>
      <c r="AJ1120" s="217"/>
      <c r="AK1120" s="218"/>
      <c r="AL1120" s="219"/>
      <c r="AM1120" s="218"/>
      <c r="AN1120" s="219"/>
      <c r="AO1120" s="218"/>
      <c r="AP1120" s="219"/>
      <c r="AQ1120" s="218"/>
      <c r="AR1120" s="219"/>
      <c r="AS1120" s="218"/>
      <c r="AT1120" s="219"/>
      <c r="AU1120" s="218"/>
      <c r="AV1120" s="114">
        <f t="shared" si="1173"/>
        <v>0</v>
      </c>
      <c r="AW1120" s="113">
        <f t="shared" si="1174"/>
        <v>0</v>
      </c>
      <c r="AX1120" s="210"/>
      <c r="AY1120" s="111">
        <f t="shared" si="1175"/>
        <v>0</v>
      </c>
      <c r="AZ1120" s="113">
        <f t="shared" si="1176"/>
        <v>0</v>
      </c>
      <c r="BA1120" s="114">
        <f t="shared" si="1177"/>
        <v>0</v>
      </c>
      <c r="BB1120" s="113">
        <f t="shared" si="1178"/>
        <v>0</v>
      </c>
      <c r="BC1120" s="113">
        <f t="shared" si="1179"/>
        <v>0</v>
      </c>
      <c r="BD1120" s="117">
        <f t="shared" si="1180"/>
        <v>0</v>
      </c>
    </row>
    <row r="1121" spans="2:56" x14ac:dyDescent="0.3">
      <c r="B1121" s="222" t="s">
        <v>129</v>
      </c>
      <c r="C1121" s="78">
        <f>SUM(C1122)</f>
        <v>0</v>
      </c>
      <c r="D1121" s="79">
        <f>SUM(D1122)</f>
        <v>0</v>
      </c>
      <c r="E1121" s="69">
        <f t="shared" si="1166"/>
        <v>0</v>
      </c>
      <c r="F1121" s="78">
        <f>SUM(F1122)</f>
        <v>0</v>
      </c>
      <c r="G1121" s="79">
        <f>SUM(G1122)</f>
        <v>0</v>
      </c>
      <c r="H1121" s="69">
        <f t="shared" si="1167"/>
        <v>0</v>
      </c>
      <c r="I1121" s="78">
        <f>SUM(I1122)</f>
        <v>0</v>
      </c>
      <c r="J1121" s="79">
        <f>SUM(J1122)</f>
        <v>0</v>
      </c>
      <c r="K1121" s="69">
        <f t="shared" si="1168"/>
        <v>0</v>
      </c>
      <c r="L1121" s="78">
        <f>SUM(L1122)</f>
        <v>0</v>
      </c>
      <c r="M1121" s="80">
        <f>SUM(M1122)</f>
        <v>0</v>
      </c>
      <c r="N1121" s="81">
        <f>SUM(N1122)</f>
        <v>0</v>
      </c>
      <c r="O1121" s="78">
        <f>SUM(O1122)</f>
        <v>0</v>
      </c>
      <c r="P1121" s="81">
        <f>SUM(P1122)</f>
        <v>0</v>
      </c>
      <c r="Q1121" s="148">
        <f t="shared" si="1169"/>
        <v>0</v>
      </c>
      <c r="R1121" s="81">
        <f>SUM(R1122)</f>
        <v>0</v>
      </c>
      <c r="S1121" s="81">
        <f>SUM(S1122)</f>
        <v>0</v>
      </c>
      <c r="T1121" s="149">
        <f t="shared" si="1181"/>
        <v>0</v>
      </c>
      <c r="U1121" s="216"/>
      <c r="V1121" s="78">
        <f>SUM(V1122)</f>
        <v>0</v>
      </c>
      <c r="W1121" s="81">
        <f>SUM(W1122)</f>
        <v>0</v>
      </c>
      <c r="X1121" s="148">
        <f t="shared" si="1170"/>
        <v>0</v>
      </c>
      <c r="Y1121" s="81">
        <f>SUM(Y1122)</f>
        <v>0</v>
      </c>
      <c r="Z1121" s="81">
        <f>SUM(Z1122)</f>
        <v>0</v>
      </c>
      <c r="AA1121" s="149">
        <f t="shared" si="1182"/>
        <v>0</v>
      </c>
      <c r="AB1121" s="216"/>
      <c r="AC1121" s="78">
        <f>SUM(AC1122)</f>
        <v>0</v>
      </c>
      <c r="AD1121" s="81">
        <f>SUM(AD1122)</f>
        <v>0</v>
      </c>
      <c r="AE1121" s="148">
        <f t="shared" si="1171"/>
        <v>0</v>
      </c>
      <c r="AF1121" s="81">
        <f>SUM(AF1122)</f>
        <v>0</v>
      </c>
      <c r="AG1121" s="81">
        <f>SUM(AG1122)</f>
        <v>0</v>
      </c>
      <c r="AH1121" s="149">
        <f t="shared" si="1183"/>
        <v>0</v>
      </c>
      <c r="AJ1121" s="79">
        <f t="shared" ref="AJ1121:AU1121" si="1189">SUM(AJ1122)</f>
        <v>0</v>
      </c>
      <c r="AK1121" s="80">
        <f t="shared" si="1189"/>
        <v>0</v>
      </c>
      <c r="AL1121" s="81">
        <f t="shared" si="1189"/>
        <v>0</v>
      </c>
      <c r="AM1121" s="80">
        <f t="shared" si="1189"/>
        <v>0</v>
      </c>
      <c r="AN1121" s="81">
        <f t="shared" si="1189"/>
        <v>0</v>
      </c>
      <c r="AO1121" s="80">
        <f t="shared" si="1189"/>
        <v>0</v>
      </c>
      <c r="AP1121" s="81">
        <f t="shared" si="1189"/>
        <v>0</v>
      </c>
      <c r="AQ1121" s="80">
        <f t="shared" si="1189"/>
        <v>0</v>
      </c>
      <c r="AR1121" s="81">
        <f t="shared" si="1189"/>
        <v>0</v>
      </c>
      <c r="AS1121" s="80">
        <f t="shared" si="1189"/>
        <v>0</v>
      </c>
      <c r="AT1121" s="81">
        <f t="shared" si="1189"/>
        <v>0</v>
      </c>
      <c r="AU1121" s="80">
        <f t="shared" si="1189"/>
        <v>0</v>
      </c>
      <c r="AV1121" s="81">
        <f t="shared" si="1173"/>
        <v>0</v>
      </c>
      <c r="AW1121" s="80">
        <f t="shared" si="1174"/>
        <v>0</v>
      </c>
      <c r="AX1121" s="210"/>
      <c r="AY1121" s="79">
        <f t="shared" si="1175"/>
        <v>0</v>
      </c>
      <c r="AZ1121" s="80">
        <f t="shared" si="1176"/>
        <v>0</v>
      </c>
      <c r="BA1121" s="81">
        <f t="shared" si="1177"/>
        <v>0</v>
      </c>
      <c r="BB1121" s="80">
        <f t="shared" si="1178"/>
        <v>0</v>
      </c>
      <c r="BC1121" s="80">
        <f t="shared" si="1179"/>
        <v>0</v>
      </c>
      <c r="BD1121" s="86">
        <f t="shared" si="1180"/>
        <v>0</v>
      </c>
    </row>
    <row r="1122" spans="2:56" x14ac:dyDescent="0.3">
      <c r="B1122" s="211" t="s">
        <v>105</v>
      </c>
      <c r="C1122" s="212"/>
      <c r="D1122" s="213"/>
      <c r="E1122" s="144">
        <f t="shared" si="1166"/>
        <v>0</v>
      </c>
      <c r="F1122" s="212"/>
      <c r="G1122" s="213"/>
      <c r="H1122" s="144">
        <f t="shared" si="1167"/>
        <v>0</v>
      </c>
      <c r="I1122" s="212"/>
      <c r="J1122" s="213"/>
      <c r="K1122" s="144">
        <f t="shared" si="1168"/>
        <v>0</v>
      </c>
      <c r="L1122" s="212"/>
      <c r="M1122" s="214"/>
      <c r="N1122" s="215"/>
      <c r="O1122" s="212"/>
      <c r="P1122" s="215"/>
      <c r="Q1122" s="139">
        <f t="shared" si="1169"/>
        <v>0</v>
      </c>
      <c r="R1122" s="215"/>
      <c r="S1122" s="215"/>
      <c r="T1122" s="140">
        <f t="shared" si="1181"/>
        <v>0</v>
      </c>
      <c r="U1122" s="216"/>
      <c r="V1122" s="212"/>
      <c r="W1122" s="215"/>
      <c r="X1122" s="139">
        <f t="shared" si="1170"/>
        <v>0</v>
      </c>
      <c r="Y1122" s="215"/>
      <c r="Z1122" s="215"/>
      <c r="AA1122" s="140">
        <f t="shared" si="1182"/>
        <v>0</v>
      </c>
      <c r="AB1122" s="216"/>
      <c r="AC1122" s="212"/>
      <c r="AD1122" s="215"/>
      <c r="AE1122" s="139">
        <f t="shared" si="1171"/>
        <v>0</v>
      </c>
      <c r="AF1122" s="215"/>
      <c r="AG1122" s="215"/>
      <c r="AH1122" s="140">
        <f t="shared" si="1183"/>
        <v>0</v>
      </c>
      <c r="AJ1122" s="217"/>
      <c r="AK1122" s="218"/>
      <c r="AL1122" s="219"/>
      <c r="AM1122" s="218"/>
      <c r="AN1122" s="219"/>
      <c r="AO1122" s="218"/>
      <c r="AP1122" s="219"/>
      <c r="AQ1122" s="218"/>
      <c r="AR1122" s="219"/>
      <c r="AS1122" s="218"/>
      <c r="AT1122" s="219"/>
      <c r="AU1122" s="218"/>
      <c r="AV1122" s="114">
        <f t="shared" si="1173"/>
        <v>0</v>
      </c>
      <c r="AW1122" s="113">
        <f t="shared" si="1174"/>
        <v>0</v>
      </c>
      <c r="AX1122" s="210"/>
      <c r="AY1122" s="111">
        <f t="shared" si="1175"/>
        <v>0</v>
      </c>
      <c r="AZ1122" s="113">
        <f t="shared" si="1176"/>
        <v>0</v>
      </c>
      <c r="BA1122" s="114">
        <f t="shared" si="1177"/>
        <v>0</v>
      </c>
      <c r="BB1122" s="113">
        <f t="shared" si="1178"/>
        <v>0</v>
      </c>
      <c r="BC1122" s="113">
        <f t="shared" si="1179"/>
        <v>0</v>
      </c>
      <c r="BD1122" s="117">
        <f t="shared" si="1180"/>
        <v>0</v>
      </c>
    </row>
    <row r="1123" spans="2:56" x14ac:dyDescent="0.3">
      <c r="B1123" s="222" t="s">
        <v>130</v>
      </c>
      <c r="C1123" s="78">
        <f>SUM(C1124)</f>
        <v>0</v>
      </c>
      <c r="D1123" s="79">
        <f>SUM(D1124)</f>
        <v>0</v>
      </c>
      <c r="E1123" s="69">
        <f t="shared" si="1166"/>
        <v>0</v>
      </c>
      <c r="F1123" s="78">
        <f>SUM(F1124)</f>
        <v>0</v>
      </c>
      <c r="G1123" s="79">
        <f>SUM(G1124)</f>
        <v>0</v>
      </c>
      <c r="H1123" s="69">
        <f t="shared" si="1167"/>
        <v>0</v>
      </c>
      <c r="I1123" s="78">
        <f>SUM(I1124)</f>
        <v>0</v>
      </c>
      <c r="J1123" s="79">
        <f>SUM(J1124)</f>
        <v>0</v>
      </c>
      <c r="K1123" s="69">
        <f t="shared" si="1168"/>
        <v>0</v>
      </c>
      <c r="L1123" s="78">
        <f>SUM(L1124)</f>
        <v>0</v>
      </c>
      <c r="M1123" s="80">
        <f>SUM(M1124)</f>
        <v>0</v>
      </c>
      <c r="N1123" s="81">
        <f>SUM(N1124)</f>
        <v>0</v>
      </c>
      <c r="O1123" s="78">
        <f>SUM(O1124)</f>
        <v>0</v>
      </c>
      <c r="P1123" s="81">
        <f>SUM(P1124)</f>
        <v>0</v>
      </c>
      <c r="Q1123" s="148">
        <f t="shared" si="1169"/>
        <v>0</v>
      </c>
      <c r="R1123" s="81">
        <f>SUM(R1124)</f>
        <v>0</v>
      </c>
      <c r="S1123" s="81">
        <f>SUM(S1124)</f>
        <v>0</v>
      </c>
      <c r="T1123" s="149">
        <f t="shared" si="1181"/>
        <v>0</v>
      </c>
      <c r="U1123" s="216"/>
      <c r="V1123" s="78">
        <f>SUM(V1124)</f>
        <v>0</v>
      </c>
      <c r="W1123" s="81">
        <f>SUM(W1124)</f>
        <v>0</v>
      </c>
      <c r="X1123" s="148">
        <f t="shared" si="1170"/>
        <v>0</v>
      </c>
      <c r="Y1123" s="81">
        <f>SUM(Y1124)</f>
        <v>0</v>
      </c>
      <c r="Z1123" s="81">
        <f>SUM(Z1124)</f>
        <v>0</v>
      </c>
      <c r="AA1123" s="149">
        <f t="shared" si="1182"/>
        <v>0</v>
      </c>
      <c r="AB1123" s="216"/>
      <c r="AC1123" s="78">
        <f>SUM(AC1124)</f>
        <v>0</v>
      </c>
      <c r="AD1123" s="81">
        <f>SUM(AD1124)</f>
        <v>0</v>
      </c>
      <c r="AE1123" s="148">
        <f t="shared" si="1171"/>
        <v>0</v>
      </c>
      <c r="AF1123" s="81">
        <f>SUM(AF1124)</f>
        <v>0</v>
      </c>
      <c r="AG1123" s="81">
        <f>SUM(AG1124)</f>
        <v>0</v>
      </c>
      <c r="AH1123" s="149">
        <f t="shared" si="1183"/>
        <v>0</v>
      </c>
      <c r="AJ1123" s="79">
        <f t="shared" ref="AJ1123:AU1123" si="1190">SUM(AJ1124)</f>
        <v>0</v>
      </c>
      <c r="AK1123" s="80">
        <f t="shared" si="1190"/>
        <v>0</v>
      </c>
      <c r="AL1123" s="81">
        <f t="shared" si="1190"/>
        <v>0</v>
      </c>
      <c r="AM1123" s="80">
        <f t="shared" si="1190"/>
        <v>0</v>
      </c>
      <c r="AN1123" s="81">
        <f t="shared" si="1190"/>
        <v>0</v>
      </c>
      <c r="AO1123" s="80">
        <f t="shared" si="1190"/>
        <v>0</v>
      </c>
      <c r="AP1123" s="81">
        <f t="shared" si="1190"/>
        <v>0</v>
      </c>
      <c r="AQ1123" s="80">
        <f t="shared" si="1190"/>
        <v>0</v>
      </c>
      <c r="AR1123" s="81">
        <f t="shared" si="1190"/>
        <v>0</v>
      </c>
      <c r="AS1123" s="80">
        <f t="shared" si="1190"/>
        <v>0</v>
      </c>
      <c r="AT1123" s="81">
        <f t="shared" si="1190"/>
        <v>0</v>
      </c>
      <c r="AU1123" s="80">
        <f t="shared" si="1190"/>
        <v>0</v>
      </c>
      <c r="AV1123" s="81">
        <f t="shared" si="1173"/>
        <v>0</v>
      </c>
      <c r="AW1123" s="80">
        <f t="shared" si="1174"/>
        <v>0</v>
      </c>
      <c r="AX1123" s="210"/>
      <c r="AY1123" s="79">
        <f t="shared" si="1175"/>
        <v>0</v>
      </c>
      <c r="AZ1123" s="80">
        <f t="shared" si="1176"/>
        <v>0</v>
      </c>
      <c r="BA1123" s="81">
        <f t="shared" si="1177"/>
        <v>0</v>
      </c>
      <c r="BB1123" s="80">
        <f t="shared" si="1178"/>
        <v>0</v>
      </c>
      <c r="BC1123" s="80">
        <f t="shared" si="1179"/>
        <v>0</v>
      </c>
      <c r="BD1123" s="86">
        <f t="shared" si="1180"/>
        <v>0</v>
      </c>
    </row>
    <row r="1124" spans="2:56" x14ac:dyDescent="0.3">
      <c r="B1124" s="211" t="s">
        <v>105</v>
      </c>
      <c r="C1124" s="212"/>
      <c r="D1124" s="213"/>
      <c r="E1124" s="144">
        <f t="shared" si="1166"/>
        <v>0</v>
      </c>
      <c r="F1124" s="212"/>
      <c r="G1124" s="213"/>
      <c r="H1124" s="144">
        <f t="shared" si="1167"/>
        <v>0</v>
      </c>
      <c r="I1124" s="212"/>
      <c r="J1124" s="213"/>
      <c r="K1124" s="144">
        <f t="shared" si="1168"/>
        <v>0</v>
      </c>
      <c r="L1124" s="212"/>
      <c r="M1124" s="214"/>
      <c r="N1124" s="215"/>
      <c r="O1124" s="212"/>
      <c r="P1124" s="215"/>
      <c r="Q1124" s="139">
        <f t="shared" si="1169"/>
        <v>0</v>
      </c>
      <c r="R1124" s="215"/>
      <c r="S1124" s="215"/>
      <c r="T1124" s="140">
        <f t="shared" si="1181"/>
        <v>0</v>
      </c>
      <c r="U1124" s="216"/>
      <c r="V1124" s="212"/>
      <c r="W1124" s="215"/>
      <c r="X1124" s="139">
        <f t="shared" si="1170"/>
        <v>0</v>
      </c>
      <c r="Y1124" s="215"/>
      <c r="Z1124" s="215"/>
      <c r="AA1124" s="140">
        <f t="shared" si="1182"/>
        <v>0</v>
      </c>
      <c r="AB1124" s="216"/>
      <c r="AC1124" s="212"/>
      <c r="AD1124" s="215"/>
      <c r="AE1124" s="139">
        <f t="shared" si="1171"/>
        <v>0</v>
      </c>
      <c r="AF1124" s="215"/>
      <c r="AG1124" s="215"/>
      <c r="AH1124" s="140">
        <f t="shared" si="1183"/>
        <v>0</v>
      </c>
      <c r="AJ1124" s="217"/>
      <c r="AK1124" s="218"/>
      <c r="AL1124" s="219"/>
      <c r="AM1124" s="218"/>
      <c r="AN1124" s="219"/>
      <c r="AO1124" s="218"/>
      <c r="AP1124" s="219"/>
      <c r="AQ1124" s="218"/>
      <c r="AR1124" s="219"/>
      <c r="AS1124" s="218"/>
      <c r="AT1124" s="219"/>
      <c r="AU1124" s="218"/>
      <c r="AV1124" s="114">
        <f t="shared" si="1173"/>
        <v>0</v>
      </c>
      <c r="AW1124" s="113">
        <f t="shared" si="1174"/>
        <v>0</v>
      </c>
      <c r="AX1124" s="210"/>
      <c r="AY1124" s="111">
        <f t="shared" si="1175"/>
        <v>0</v>
      </c>
      <c r="AZ1124" s="113">
        <f t="shared" si="1176"/>
        <v>0</v>
      </c>
      <c r="BA1124" s="114">
        <f t="shared" si="1177"/>
        <v>0</v>
      </c>
      <c r="BB1124" s="113">
        <f t="shared" si="1178"/>
        <v>0</v>
      </c>
      <c r="BC1124" s="113">
        <f t="shared" si="1179"/>
        <v>0</v>
      </c>
      <c r="BD1124" s="117">
        <f t="shared" si="1180"/>
        <v>0</v>
      </c>
    </row>
    <row r="1125" spans="2:56" x14ac:dyDescent="0.3">
      <c r="B1125" s="222" t="s">
        <v>131</v>
      </c>
      <c r="C1125" s="78">
        <f>SUM(C1126)</f>
        <v>0</v>
      </c>
      <c r="D1125" s="79">
        <f>SUM(D1126)</f>
        <v>0</v>
      </c>
      <c r="E1125" s="69">
        <f t="shared" si="1166"/>
        <v>0</v>
      </c>
      <c r="F1125" s="78">
        <f>SUM(F1126)</f>
        <v>0</v>
      </c>
      <c r="G1125" s="79">
        <f>SUM(G1126)</f>
        <v>0</v>
      </c>
      <c r="H1125" s="69">
        <f t="shared" si="1167"/>
        <v>0</v>
      </c>
      <c r="I1125" s="78">
        <f>SUM(I1126)</f>
        <v>0</v>
      </c>
      <c r="J1125" s="79">
        <f>SUM(J1126)</f>
        <v>0</v>
      </c>
      <c r="K1125" s="69">
        <f t="shared" si="1168"/>
        <v>0</v>
      </c>
      <c r="L1125" s="78">
        <f>SUM(L1126)</f>
        <v>0</v>
      </c>
      <c r="M1125" s="80">
        <f>SUM(M1126)</f>
        <v>0</v>
      </c>
      <c r="N1125" s="81">
        <f>SUM(N1126)</f>
        <v>0</v>
      </c>
      <c r="O1125" s="78">
        <f>SUM(O1126)</f>
        <v>0</v>
      </c>
      <c r="P1125" s="81">
        <f>SUM(P1126)</f>
        <v>0</v>
      </c>
      <c r="Q1125" s="148">
        <f t="shared" si="1169"/>
        <v>0</v>
      </c>
      <c r="R1125" s="81">
        <f>SUM(R1126)</f>
        <v>0</v>
      </c>
      <c r="S1125" s="81">
        <f>SUM(S1126)</f>
        <v>0</v>
      </c>
      <c r="T1125" s="149">
        <f t="shared" si="1181"/>
        <v>0</v>
      </c>
      <c r="U1125" s="216"/>
      <c r="V1125" s="78">
        <f>SUM(V1126)</f>
        <v>0</v>
      </c>
      <c r="W1125" s="81">
        <f>SUM(W1126)</f>
        <v>0</v>
      </c>
      <c r="X1125" s="148">
        <f t="shared" si="1170"/>
        <v>0</v>
      </c>
      <c r="Y1125" s="81">
        <f>SUM(Y1126)</f>
        <v>0</v>
      </c>
      <c r="Z1125" s="81">
        <f>SUM(Z1126)</f>
        <v>0</v>
      </c>
      <c r="AA1125" s="149">
        <f t="shared" si="1182"/>
        <v>0</v>
      </c>
      <c r="AB1125" s="216"/>
      <c r="AC1125" s="78">
        <f>SUM(AC1126)</f>
        <v>0</v>
      </c>
      <c r="AD1125" s="81">
        <f>SUM(AD1126)</f>
        <v>0</v>
      </c>
      <c r="AE1125" s="148">
        <f t="shared" si="1171"/>
        <v>0</v>
      </c>
      <c r="AF1125" s="81">
        <f>SUM(AF1126)</f>
        <v>0</v>
      </c>
      <c r="AG1125" s="81">
        <f>SUM(AG1126)</f>
        <v>0</v>
      </c>
      <c r="AH1125" s="149">
        <f t="shared" si="1183"/>
        <v>0</v>
      </c>
      <c r="AJ1125" s="79">
        <f t="shared" ref="AJ1125:AU1125" si="1191">SUM(AJ1126)</f>
        <v>0</v>
      </c>
      <c r="AK1125" s="80">
        <f t="shared" si="1191"/>
        <v>0</v>
      </c>
      <c r="AL1125" s="81">
        <f t="shared" si="1191"/>
        <v>0</v>
      </c>
      <c r="AM1125" s="80">
        <f t="shared" si="1191"/>
        <v>0</v>
      </c>
      <c r="AN1125" s="81">
        <f t="shared" si="1191"/>
        <v>0</v>
      </c>
      <c r="AO1125" s="80">
        <f t="shared" si="1191"/>
        <v>0</v>
      </c>
      <c r="AP1125" s="81">
        <f t="shared" si="1191"/>
        <v>0</v>
      </c>
      <c r="AQ1125" s="80">
        <f t="shared" si="1191"/>
        <v>0</v>
      </c>
      <c r="AR1125" s="81">
        <f t="shared" si="1191"/>
        <v>0</v>
      </c>
      <c r="AS1125" s="80">
        <f t="shared" si="1191"/>
        <v>0</v>
      </c>
      <c r="AT1125" s="81">
        <f t="shared" si="1191"/>
        <v>0</v>
      </c>
      <c r="AU1125" s="80">
        <f t="shared" si="1191"/>
        <v>0</v>
      </c>
      <c r="AV1125" s="81">
        <f t="shared" si="1173"/>
        <v>0</v>
      </c>
      <c r="AW1125" s="80">
        <f t="shared" si="1174"/>
        <v>0</v>
      </c>
      <c r="AX1125" s="210"/>
      <c r="AY1125" s="79">
        <f t="shared" si="1175"/>
        <v>0</v>
      </c>
      <c r="AZ1125" s="80">
        <f t="shared" si="1176"/>
        <v>0</v>
      </c>
      <c r="BA1125" s="81">
        <f t="shared" si="1177"/>
        <v>0</v>
      </c>
      <c r="BB1125" s="80">
        <f t="shared" si="1178"/>
        <v>0</v>
      </c>
      <c r="BC1125" s="80">
        <f t="shared" si="1179"/>
        <v>0</v>
      </c>
      <c r="BD1125" s="86">
        <f t="shared" si="1180"/>
        <v>0</v>
      </c>
    </row>
    <row r="1126" spans="2:56" x14ac:dyDescent="0.3">
      <c r="B1126" s="211" t="s">
        <v>105</v>
      </c>
      <c r="C1126" s="212"/>
      <c r="D1126" s="213"/>
      <c r="E1126" s="144">
        <f t="shared" si="1166"/>
        <v>0</v>
      </c>
      <c r="F1126" s="212"/>
      <c r="G1126" s="213"/>
      <c r="H1126" s="144">
        <f t="shared" si="1167"/>
        <v>0</v>
      </c>
      <c r="I1126" s="212"/>
      <c r="J1126" s="213"/>
      <c r="K1126" s="144">
        <f t="shared" si="1168"/>
        <v>0</v>
      </c>
      <c r="L1126" s="212"/>
      <c r="M1126" s="214"/>
      <c r="N1126" s="215"/>
      <c r="O1126" s="212"/>
      <c r="P1126" s="215"/>
      <c r="Q1126" s="139">
        <f t="shared" si="1169"/>
        <v>0</v>
      </c>
      <c r="R1126" s="215"/>
      <c r="S1126" s="215"/>
      <c r="T1126" s="140">
        <f t="shared" si="1181"/>
        <v>0</v>
      </c>
      <c r="U1126" s="216"/>
      <c r="V1126" s="212"/>
      <c r="W1126" s="215"/>
      <c r="X1126" s="139">
        <f t="shared" si="1170"/>
        <v>0</v>
      </c>
      <c r="Y1126" s="215"/>
      <c r="Z1126" s="215"/>
      <c r="AA1126" s="140">
        <f t="shared" si="1182"/>
        <v>0</v>
      </c>
      <c r="AB1126" s="216"/>
      <c r="AC1126" s="212"/>
      <c r="AD1126" s="215"/>
      <c r="AE1126" s="139">
        <f t="shared" si="1171"/>
        <v>0</v>
      </c>
      <c r="AF1126" s="215"/>
      <c r="AG1126" s="215"/>
      <c r="AH1126" s="140">
        <f t="shared" si="1183"/>
        <v>0</v>
      </c>
      <c r="AJ1126" s="217"/>
      <c r="AK1126" s="218"/>
      <c r="AL1126" s="219"/>
      <c r="AM1126" s="218"/>
      <c r="AN1126" s="219"/>
      <c r="AO1126" s="218"/>
      <c r="AP1126" s="219"/>
      <c r="AQ1126" s="218"/>
      <c r="AR1126" s="219"/>
      <c r="AS1126" s="218"/>
      <c r="AT1126" s="219"/>
      <c r="AU1126" s="218"/>
      <c r="AV1126" s="114">
        <f t="shared" si="1173"/>
        <v>0</v>
      </c>
      <c r="AW1126" s="113">
        <f t="shared" si="1174"/>
        <v>0</v>
      </c>
      <c r="AX1126" s="210"/>
      <c r="AY1126" s="111">
        <f t="shared" si="1175"/>
        <v>0</v>
      </c>
      <c r="AZ1126" s="113">
        <f t="shared" si="1176"/>
        <v>0</v>
      </c>
      <c r="BA1126" s="114">
        <f t="shared" si="1177"/>
        <v>0</v>
      </c>
      <c r="BB1126" s="113">
        <f t="shared" si="1178"/>
        <v>0</v>
      </c>
      <c r="BC1126" s="113">
        <f t="shared" si="1179"/>
        <v>0</v>
      </c>
      <c r="BD1126" s="117">
        <f t="shared" si="1180"/>
        <v>0</v>
      </c>
    </row>
    <row r="1127" spans="2:56" x14ac:dyDescent="0.3">
      <c r="B1127" s="222" t="s">
        <v>132</v>
      </c>
      <c r="C1127" s="78">
        <f>SUM(C1128)</f>
        <v>0</v>
      </c>
      <c r="D1127" s="79">
        <f>SUM(D1128)</f>
        <v>0</v>
      </c>
      <c r="E1127" s="69">
        <f t="shared" si="1166"/>
        <v>0</v>
      </c>
      <c r="F1127" s="78">
        <f>SUM(F1128)</f>
        <v>0</v>
      </c>
      <c r="G1127" s="79">
        <f>SUM(G1128)</f>
        <v>0</v>
      </c>
      <c r="H1127" s="69">
        <f t="shared" si="1167"/>
        <v>0</v>
      </c>
      <c r="I1127" s="78">
        <f>SUM(I1128)</f>
        <v>0</v>
      </c>
      <c r="J1127" s="79">
        <f>SUM(J1128)</f>
        <v>0</v>
      </c>
      <c r="K1127" s="69">
        <f t="shared" si="1168"/>
        <v>0</v>
      </c>
      <c r="L1127" s="78">
        <f>SUM(L1128)</f>
        <v>0</v>
      </c>
      <c r="M1127" s="80">
        <f>SUM(M1128)</f>
        <v>0</v>
      </c>
      <c r="N1127" s="81">
        <f>SUM(N1128)</f>
        <v>0</v>
      </c>
      <c r="O1127" s="78">
        <f>SUM(O1128)</f>
        <v>0</v>
      </c>
      <c r="P1127" s="81">
        <f>SUM(P1128)</f>
        <v>0</v>
      </c>
      <c r="Q1127" s="148">
        <f t="shared" si="1169"/>
        <v>0</v>
      </c>
      <c r="R1127" s="81">
        <f>SUM(R1128)</f>
        <v>0</v>
      </c>
      <c r="S1127" s="81">
        <f>SUM(S1128)</f>
        <v>0</v>
      </c>
      <c r="T1127" s="149">
        <f t="shared" si="1181"/>
        <v>0</v>
      </c>
      <c r="U1127" s="216"/>
      <c r="V1127" s="78">
        <f>SUM(V1128)</f>
        <v>0</v>
      </c>
      <c r="W1127" s="81">
        <f>SUM(W1128)</f>
        <v>0</v>
      </c>
      <c r="X1127" s="148">
        <f t="shared" si="1170"/>
        <v>0</v>
      </c>
      <c r="Y1127" s="81">
        <f>SUM(Y1128)</f>
        <v>0</v>
      </c>
      <c r="Z1127" s="81">
        <f>SUM(Z1128)</f>
        <v>0</v>
      </c>
      <c r="AA1127" s="149">
        <f t="shared" si="1182"/>
        <v>0</v>
      </c>
      <c r="AB1127" s="216"/>
      <c r="AC1127" s="78">
        <f>SUM(AC1128)</f>
        <v>0</v>
      </c>
      <c r="AD1127" s="81">
        <f>SUM(AD1128)</f>
        <v>0</v>
      </c>
      <c r="AE1127" s="148">
        <f t="shared" si="1171"/>
        <v>0</v>
      </c>
      <c r="AF1127" s="81">
        <f>SUM(AF1128)</f>
        <v>0</v>
      </c>
      <c r="AG1127" s="81">
        <f>SUM(AG1128)</f>
        <v>0</v>
      </c>
      <c r="AH1127" s="149">
        <f t="shared" si="1183"/>
        <v>0</v>
      </c>
      <c r="AJ1127" s="79">
        <f t="shared" ref="AJ1127:AU1127" si="1192">SUM(AJ1128)</f>
        <v>0</v>
      </c>
      <c r="AK1127" s="80">
        <f t="shared" si="1192"/>
        <v>0</v>
      </c>
      <c r="AL1127" s="81">
        <f t="shared" si="1192"/>
        <v>0</v>
      </c>
      <c r="AM1127" s="80">
        <f t="shared" si="1192"/>
        <v>0</v>
      </c>
      <c r="AN1127" s="81">
        <f t="shared" si="1192"/>
        <v>0</v>
      </c>
      <c r="AO1127" s="80">
        <f t="shared" si="1192"/>
        <v>0</v>
      </c>
      <c r="AP1127" s="81">
        <f t="shared" si="1192"/>
        <v>0</v>
      </c>
      <c r="AQ1127" s="80">
        <f t="shared" si="1192"/>
        <v>0</v>
      </c>
      <c r="AR1127" s="81">
        <f t="shared" si="1192"/>
        <v>0</v>
      </c>
      <c r="AS1127" s="80">
        <f t="shared" si="1192"/>
        <v>0</v>
      </c>
      <c r="AT1127" s="81">
        <f t="shared" si="1192"/>
        <v>0</v>
      </c>
      <c r="AU1127" s="80">
        <f t="shared" si="1192"/>
        <v>0</v>
      </c>
      <c r="AV1127" s="81">
        <f t="shared" si="1173"/>
        <v>0</v>
      </c>
      <c r="AW1127" s="80">
        <f t="shared" si="1174"/>
        <v>0</v>
      </c>
      <c r="AX1127" s="210"/>
      <c r="AY1127" s="79">
        <f t="shared" si="1175"/>
        <v>0</v>
      </c>
      <c r="AZ1127" s="80">
        <f t="shared" si="1176"/>
        <v>0</v>
      </c>
      <c r="BA1127" s="81">
        <f t="shared" si="1177"/>
        <v>0</v>
      </c>
      <c r="BB1127" s="80">
        <f t="shared" si="1178"/>
        <v>0</v>
      </c>
      <c r="BC1127" s="80">
        <f t="shared" si="1179"/>
        <v>0</v>
      </c>
      <c r="BD1127" s="86">
        <f t="shared" si="1180"/>
        <v>0</v>
      </c>
    </row>
    <row r="1128" spans="2:56" x14ac:dyDescent="0.3">
      <c r="B1128" s="211" t="s">
        <v>105</v>
      </c>
      <c r="C1128" s="212"/>
      <c r="D1128" s="213"/>
      <c r="E1128" s="144">
        <f t="shared" si="1166"/>
        <v>0</v>
      </c>
      <c r="F1128" s="212"/>
      <c r="G1128" s="213"/>
      <c r="H1128" s="144">
        <f t="shared" si="1167"/>
        <v>0</v>
      </c>
      <c r="I1128" s="212"/>
      <c r="J1128" s="213"/>
      <c r="K1128" s="144">
        <f t="shared" si="1168"/>
        <v>0</v>
      </c>
      <c r="L1128" s="212"/>
      <c r="M1128" s="214"/>
      <c r="N1128" s="215"/>
      <c r="O1128" s="212"/>
      <c r="P1128" s="215"/>
      <c r="Q1128" s="139">
        <f t="shared" si="1169"/>
        <v>0</v>
      </c>
      <c r="R1128" s="215"/>
      <c r="S1128" s="215"/>
      <c r="T1128" s="140">
        <f t="shared" si="1181"/>
        <v>0</v>
      </c>
      <c r="U1128" s="216"/>
      <c r="V1128" s="212"/>
      <c r="W1128" s="215"/>
      <c r="X1128" s="139">
        <f t="shared" si="1170"/>
        <v>0</v>
      </c>
      <c r="Y1128" s="215"/>
      <c r="Z1128" s="215"/>
      <c r="AA1128" s="140">
        <f t="shared" si="1182"/>
        <v>0</v>
      </c>
      <c r="AB1128" s="216"/>
      <c r="AC1128" s="212"/>
      <c r="AD1128" s="215"/>
      <c r="AE1128" s="139">
        <f t="shared" si="1171"/>
        <v>0</v>
      </c>
      <c r="AF1128" s="215"/>
      <c r="AG1128" s="215"/>
      <c r="AH1128" s="140">
        <f t="shared" si="1183"/>
        <v>0</v>
      </c>
      <c r="AJ1128" s="217"/>
      <c r="AK1128" s="218"/>
      <c r="AL1128" s="219"/>
      <c r="AM1128" s="218"/>
      <c r="AN1128" s="219"/>
      <c r="AO1128" s="218"/>
      <c r="AP1128" s="219"/>
      <c r="AQ1128" s="218"/>
      <c r="AR1128" s="219"/>
      <c r="AS1128" s="218"/>
      <c r="AT1128" s="219"/>
      <c r="AU1128" s="218"/>
      <c r="AV1128" s="114">
        <f t="shared" si="1173"/>
        <v>0</v>
      </c>
      <c r="AW1128" s="113">
        <f t="shared" si="1174"/>
        <v>0</v>
      </c>
      <c r="AX1128" s="210"/>
      <c r="AY1128" s="111">
        <f t="shared" si="1175"/>
        <v>0</v>
      </c>
      <c r="AZ1128" s="113">
        <f t="shared" si="1176"/>
        <v>0</v>
      </c>
      <c r="BA1128" s="114">
        <f t="shared" si="1177"/>
        <v>0</v>
      </c>
      <c r="BB1128" s="113">
        <f t="shared" si="1178"/>
        <v>0</v>
      </c>
      <c r="BC1128" s="113">
        <f t="shared" si="1179"/>
        <v>0</v>
      </c>
      <c r="BD1128" s="117">
        <f t="shared" si="1180"/>
        <v>0</v>
      </c>
    </row>
    <row r="1129" spans="2:56" x14ac:dyDescent="0.3">
      <c r="B1129" s="222" t="s">
        <v>133</v>
      </c>
      <c r="C1129" s="78">
        <f>SUM(C1130)</f>
        <v>0</v>
      </c>
      <c r="D1129" s="79">
        <f>SUM(D1130)</f>
        <v>0</v>
      </c>
      <c r="E1129" s="69">
        <f t="shared" si="1166"/>
        <v>0</v>
      </c>
      <c r="F1129" s="78">
        <f>SUM(F1130)</f>
        <v>0</v>
      </c>
      <c r="G1129" s="79">
        <f>SUM(G1130)</f>
        <v>0</v>
      </c>
      <c r="H1129" s="69">
        <f t="shared" si="1167"/>
        <v>0</v>
      </c>
      <c r="I1129" s="78">
        <f>SUM(I1130)</f>
        <v>0</v>
      </c>
      <c r="J1129" s="79">
        <f>SUM(J1130)</f>
        <v>0</v>
      </c>
      <c r="K1129" s="69">
        <f t="shared" si="1168"/>
        <v>0</v>
      </c>
      <c r="L1129" s="78">
        <f>SUM(L1130)</f>
        <v>0</v>
      </c>
      <c r="M1129" s="80">
        <f>SUM(M1130)</f>
        <v>0</v>
      </c>
      <c r="N1129" s="81">
        <f>SUM(N1130)</f>
        <v>0</v>
      </c>
      <c r="O1129" s="78">
        <f>SUM(O1130)</f>
        <v>0</v>
      </c>
      <c r="P1129" s="81">
        <f>SUM(P1130)</f>
        <v>0</v>
      </c>
      <c r="Q1129" s="148">
        <f t="shared" si="1169"/>
        <v>0</v>
      </c>
      <c r="R1129" s="81">
        <f>SUM(R1130)</f>
        <v>0</v>
      </c>
      <c r="S1129" s="81">
        <f>SUM(S1130)</f>
        <v>0</v>
      </c>
      <c r="T1129" s="149">
        <f t="shared" si="1181"/>
        <v>0</v>
      </c>
      <c r="U1129" s="216"/>
      <c r="V1129" s="78">
        <f>SUM(V1130)</f>
        <v>0</v>
      </c>
      <c r="W1129" s="81">
        <f>SUM(W1130)</f>
        <v>0</v>
      </c>
      <c r="X1129" s="148">
        <f t="shared" si="1170"/>
        <v>0</v>
      </c>
      <c r="Y1129" s="81">
        <f>SUM(Y1130)</f>
        <v>0</v>
      </c>
      <c r="Z1129" s="81">
        <f>SUM(Z1130)</f>
        <v>0</v>
      </c>
      <c r="AA1129" s="149">
        <f t="shared" si="1182"/>
        <v>0</v>
      </c>
      <c r="AB1129" s="216"/>
      <c r="AC1129" s="78">
        <f>SUM(AC1130)</f>
        <v>0</v>
      </c>
      <c r="AD1129" s="81">
        <f>SUM(AD1130)</f>
        <v>0</v>
      </c>
      <c r="AE1129" s="148">
        <f t="shared" si="1171"/>
        <v>0</v>
      </c>
      <c r="AF1129" s="81">
        <f>SUM(AF1130)</f>
        <v>0</v>
      </c>
      <c r="AG1129" s="81">
        <f>SUM(AG1130)</f>
        <v>0</v>
      </c>
      <c r="AH1129" s="149">
        <f t="shared" si="1183"/>
        <v>0</v>
      </c>
      <c r="AJ1129" s="79">
        <f t="shared" ref="AJ1129:AU1129" si="1193">SUM(AJ1130)</f>
        <v>0</v>
      </c>
      <c r="AK1129" s="80">
        <f t="shared" si="1193"/>
        <v>0</v>
      </c>
      <c r="AL1129" s="81">
        <f t="shared" si="1193"/>
        <v>0</v>
      </c>
      <c r="AM1129" s="80">
        <f t="shared" si="1193"/>
        <v>0</v>
      </c>
      <c r="AN1129" s="81">
        <f t="shared" si="1193"/>
        <v>0</v>
      </c>
      <c r="AO1129" s="80">
        <f t="shared" si="1193"/>
        <v>0</v>
      </c>
      <c r="AP1129" s="81">
        <f t="shared" si="1193"/>
        <v>0</v>
      </c>
      <c r="AQ1129" s="80">
        <f t="shared" si="1193"/>
        <v>0</v>
      </c>
      <c r="AR1129" s="81">
        <f t="shared" si="1193"/>
        <v>0</v>
      </c>
      <c r="AS1129" s="80">
        <f t="shared" si="1193"/>
        <v>0</v>
      </c>
      <c r="AT1129" s="81">
        <f t="shared" si="1193"/>
        <v>0</v>
      </c>
      <c r="AU1129" s="80">
        <f t="shared" si="1193"/>
        <v>0</v>
      </c>
      <c r="AV1129" s="81">
        <f t="shared" si="1173"/>
        <v>0</v>
      </c>
      <c r="AW1129" s="80">
        <f t="shared" si="1174"/>
        <v>0</v>
      </c>
      <c r="AX1129" s="210"/>
      <c r="AY1129" s="79">
        <f t="shared" si="1175"/>
        <v>0</v>
      </c>
      <c r="AZ1129" s="80">
        <f t="shared" si="1176"/>
        <v>0</v>
      </c>
      <c r="BA1129" s="81">
        <f t="shared" si="1177"/>
        <v>0</v>
      </c>
      <c r="BB1129" s="80">
        <f t="shared" si="1178"/>
        <v>0</v>
      </c>
      <c r="BC1129" s="80">
        <f t="shared" si="1179"/>
        <v>0</v>
      </c>
      <c r="BD1129" s="86">
        <f t="shared" si="1180"/>
        <v>0</v>
      </c>
    </row>
    <row r="1130" spans="2:56" x14ac:dyDescent="0.3">
      <c r="B1130" s="211" t="s">
        <v>105</v>
      </c>
      <c r="C1130" s="212"/>
      <c r="D1130" s="213"/>
      <c r="E1130" s="144">
        <f t="shared" si="1166"/>
        <v>0</v>
      </c>
      <c r="F1130" s="212"/>
      <c r="G1130" s="213"/>
      <c r="H1130" s="144">
        <f t="shared" si="1167"/>
        <v>0</v>
      </c>
      <c r="I1130" s="212"/>
      <c r="J1130" s="213"/>
      <c r="K1130" s="144">
        <f t="shared" si="1168"/>
        <v>0</v>
      </c>
      <c r="L1130" s="212"/>
      <c r="M1130" s="214"/>
      <c r="N1130" s="215"/>
      <c r="O1130" s="212"/>
      <c r="P1130" s="215"/>
      <c r="Q1130" s="139">
        <f t="shared" si="1169"/>
        <v>0</v>
      </c>
      <c r="R1130" s="215"/>
      <c r="S1130" s="215"/>
      <c r="T1130" s="140">
        <f t="shared" si="1181"/>
        <v>0</v>
      </c>
      <c r="U1130" s="216"/>
      <c r="V1130" s="212"/>
      <c r="W1130" s="215"/>
      <c r="X1130" s="139">
        <f t="shared" si="1170"/>
        <v>0</v>
      </c>
      <c r="Y1130" s="215"/>
      <c r="Z1130" s="215"/>
      <c r="AA1130" s="140">
        <f t="shared" si="1182"/>
        <v>0</v>
      </c>
      <c r="AB1130" s="216"/>
      <c r="AC1130" s="212"/>
      <c r="AD1130" s="215"/>
      <c r="AE1130" s="139">
        <f t="shared" si="1171"/>
        <v>0</v>
      </c>
      <c r="AF1130" s="215"/>
      <c r="AG1130" s="215"/>
      <c r="AH1130" s="140">
        <f t="shared" si="1183"/>
        <v>0</v>
      </c>
      <c r="AJ1130" s="217"/>
      <c r="AK1130" s="218"/>
      <c r="AL1130" s="219"/>
      <c r="AM1130" s="218"/>
      <c r="AN1130" s="219"/>
      <c r="AO1130" s="218"/>
      <c r="AP1130" s="219"/>
      <c r="AQ1130" s="218"/>
      <c r="AR1130" s="219"/>
      <c r="AS1130" s="218"/>
      <c r="AT1130" s="219"/>
      <c r="AU1130" s="218"/>
      <c r="AV1130" s="114">
        <f t="shared" si="1173"/>
        <v>0</v>
      </c>
      <c r="AW1130" s="113">
        <f t="shared" si="1174"/>
        <v>0</v>
      </c>
      <c r="AX1130" s="210"/>
      <c r="AY1130" s="111">
        <f t="shared" si="1175"/>
        <v>0</v>
      </c>
      <c r="AZ1130" s="113">
        <f t="shared" si="1176"/>
        <v>0</v>
      </c>
      <c r="BA1130" s="114">
        <f t="shared" si="1177"/>
        <v>0</v>
      </c>
      <c r="BB1130" s="113">
        <f t="shared" si="1178"/>
        <v>0</v>
      </c>
      <c r="BC1130" s="113">
        <f t="shared" si="1179"/>
        <v>0</v>
      </c>
      <c r="BD1130" s="117">
        <f t="shared" si="1180"/>
        <v>0</v>
      </c>
    </row>
    <row r="1131" spans="2:56" x14ac:dyDescent="0.3">
      <c r="B1131" s="222" t="s">
        <v>134</v>
      </c>
      <c r="C1131" s="78">
        <f>SUM(C1132)</f>
        <v>0</v>
      </c>
      <c r="D1131" s="79">
        <f>SUM(D1132)</f>
        <v>0</v>
      </c>
      <c r="E1131" s="69">
        <f t="shared" si="1166"/>
        <v>0</v>
      </c>
      <c r="F1131" s="78">
        <f>SUM(F1132)</f>
        <v>0</v>
      </c>
      <c r="G1131" s="79">
        <f>SUM(G1132)</f>
        <v>0</v>
      </c>
      <c r="H1131" s="69">
        <f t="shared" si="1167"/>
        <v>0</v>
      </c>
      <c r="I1131" s="78">
        <f>SUM(I1132)</f>
        <v>0</v>
      </c>
      <c r="J1131" s="79">
        <f>SUM(J1132)</f>
        <v>0</v>
      </c>
      <c r="K1131" s="69">
        <f t="shared" si="1168"/>
        <v>0</v>
      </c>
      <c r="L1131" s="78">
        <f>SUM(L1132)</f>
        <v>0</v>
      </c>
      <c r="M1131" s="80">
        <f>SUM(M1132)</f>
        <v>0</v>
      </c>
      <c r="N1131" s="81">
        <f>SUM(N1132)</f>
        <v>0</v>
      </c>
      <c r="O1131" s="78">
        <f>SUM(O1132)</f>
        <v>0</v>
      </c>
      <c r="P1131" s="81">
        <f>SUM(P1132)</f>
        <v>0</v>
      </c>
      <c r="Q1131" s="148">
        <f t="shared" si="1169"/>
        <v>0</v>
      </c>
      <c r="R1131" s="81">
        <f>SUM(R1132)</f>
        <v>0</v>
      </c>
      <c r="S1131" s="81">
        <f>SUM(S1132)</f>
        <v>0</v>
      </c>
      <c r="T1131" s="149">
        <f t="shared" si="1181"/>
        <v>0</v>
      </c>
      <c r="U1131" s="216"/>
      <c r="V1131" s="78">
        <f>SUM(V1132)</f>
        <v>0</v>
      </c>
      <c r="W1131" s="81">
        <f>SUM(W1132)</f>
        <v>0</v>
      </c>
      <c r="X1131" s="148">
        <f t="shared" si="1170"/>
        <v>0</v>
      </c>
      <c r="Y1131" s="81">
        <f>SUM(Y1132)</f>
        <v>0</v>
      </c>
      <c r="Z1131" s="81">
        <f>SUM(Z1132)</f>
        <v>0</v>
      </c>
      <c r="AA1131" s="149">
        <f t="shared" si="1182"/>
        <v>0</v>
      </c>
      <c r="AB1131" s="216"/>
      <c r="AC1131" s="78">
        <f>SUM(AC1132)</f>
        <v>0</v>
      </c>
      <c r="AD1131" s="81">
        <f>SUM(AD1132)</f>
        <v>0</v>
      </c>
      <c r="AE1131" s="148">
        <f t="shared" si="1171"/>
        <v>0</v>
      </c>
      <c r="AF1131" s="81">
        <f>SUM(AF1132)</f>
        <v>0</v>
      </c>
      <c r="AG1131" s="81">
        <f>SUM(AG1132)</f>
        <v>0</v>
      </c>
      <c r="AH1131" s="149">
        <f t="shared" si="1183"/>
        <v>0</v>
      </c>
      <c r="AJ1131" s="79">
        <f t="shared" ref="AJ1131:AU1131" si="1194">SUM(AJ1132)</f>
        <v>0</v>
      </c>
      <c r="AK1131" s="80">
        <f t="shared" si="1194"/>
        <v>0</v>
      </c>
      <c r="AL1131" s="81">
        <f t="shared" si="1194"/>
        <v>0</v>
      </c>
      <c r="AM1131" s="80">
        <f t="shared" si="1194"/>
        <v>0</v>
      </c>
      <c r="AN1131" s="81">
        <f t="shared" si="1194"/>
        <v>0</v>
      </c>
      <c r="AO1131" s="80">
        <f t="shared" si="1194"/>
        <v>0</v>
      </c>
      <c r="AP1131" s="81">
        <f t="shared" si="1194"/>
        <v>0</v>
      </c>
      <c r="AQ1131" s="80">
        <f t="shared" si="1194"/>
        <v>0</v>
      </c>
      <c r="AR1131" s="81">
        <f t="shared" si="1194"/>
        <v>0</v>
      </c>
      <c r="AS1131" s="80">
        <f t="shared" si="1194"/>
        <v>0</v>
      </c>
      <c r="AT1131" s="81">
        <f t="shared" si="1194"/>
        <v>0</v>
      </c>
      <c r="AU1131" s="80">
        <f t="shared" si="1194"/>
        <v>0</v>
      </c>
      <c r="AV1131" s="81">
        <f t="shared" si="1173"/>
        <v>0</v>
      </c>
      <c r="AW1131" s="80">
        <f t="shared" si="1174"/>
        <v>0</v>
      </c>
      <c r="AX1131" s="210"/>
      <c r="AY1131" s="79">
        <f t="shared" si="1175"/>
        <v>0</v>
      </c>
      <c r="AZ1131" s="80">
        <f t="shared" si="1176"/>
        <v>0</v>
      </c>
      <c r="BA1131" s="81">
        <f t="shared" si="1177"/>
        <v>0</v>
      </c>
      <c r="BB1131" s="80">
        <f t="shared" si="1178"/>
        <v>0</v>
      </c>
      <c r="BC1131" s="80">
        <f t="shared" si="1179"/>
        <v>0</v>
      </c>
      <c r="BD1131" s="86">
        <f t="shared" si="1180"/>
        <v>0</v>
      </c>
    </row>
    <row r="1132" spans="2:56" x14ac:dyDescent="0.3">
      <c r="B1132" s="211" t="s">
        <v>135</v>
      </c>
      <c r="C1132" s="212"/>
      <c r="D1132" s="213"/>
      <c r="E1132" s="144">
        <f t="shared" si="1166"/>
        <v>0</v>
      </c>
      <c r="F1132" s="212"/>
      <c r="G1132" s="213"/>
      <c r="H1132" s="144">
        <f t="shared" si="1167"/>
        <v>0</v>
      </c>
      <c r="I1132" s="212"/>
      <c r="J1132" s="213"/>
      <c r="K1132" s="144">
        <f t="shared" si="1168"/>
        <v>0</v>
      </c>
      <c r="L1132" s="212"/>
      <c r="M1132" s="214"/>
      <c r="N1132" s="215"/>
      <c r="O1132" s="212"/>
      <c r="P1132" s="215"/>
      <c r="Q1132" s="139">
        <f t="shared" si="1169"/>
        <v>0</v>
      </c>
      <c r="R1132" s="215"/>
      <c r="S1132" s="215"/>
      <c r="T1132" s="140">
        <f t="shared" si="1181"/>
        <v>0</v>
      </c>
      <c r="U1132" s="216"/>
      <c r="V1132" s="212"/>
      <c r="W1132" s="215"/>
      <c r="X1132" s="139">
        <f t="shared" si="1170"/>
        <v>0</v>
      </c>
      <c r="Y1132" s="215"/>
      <c r="Z1132" s="215"/>
      <c r="AA1132" s="140">
        <f t="shared" si="1182"/>
        <v>0</v>
      </c>
      <c r="AB1132" s="216"/>
      <c r="AC1132" s="212"/>
      <c r="AD1132" s="215"/>
      <c r="AE1132" s="139">
        <f t="shared" si="1171"/>
        <v>0</v>
      </c>
      <c r="AF1132" s="215"/>
      <c r="AG1132" s="215"/>
      <c r="AH1132" s="140">
        <f t="shared" si="1183"/>
        <v>0</v>
      </c>
      <c r="AJ1132" s="217"/>
      <c r="AK1132" s="218"/>
      <c r="AL1132" s="219"/>
      <c r="AM1132" s="218"/>
      <c r="AN1132" s="219"/>
      <c r="AO1132" s="218"/>
      <c r="AP1132" s="219"/>
      <c r="AQ1132" s="218"/>
      <c r="AR1132" s="219"/>
      <c r="AS1132" s="218"/>
      <c r="AT1132" s="219"/>
      <c r="AU1132" s="218"/>
      <c r="AV1132" s="114">
        <f t="shared" si="1173"/>
        <v>0</v>
      </c>
      <c r="AW1132" s="113">
        <f t="shared" si="1174"/>
        <v>0</v>
      </c>
      <c r="AX1132" s="210"/>
      <c r="AY1132" s="111">
        <f t="shared" si="1175"/>
        <v>0</v>
      </c>
      <c r="AZ1132" s="113">
        <f t="shared" si="1176"/>
        <v>0</v>
      </c>
      <c r="BA1132" s="114">
        <f t="shared" si="1177"/>
        <v>0</v>
      </c>
      <c r="BB1132" s="113">
        <f t="shared" si="1178"/>
        <v>0</v>
      </c>
      <c r="BC1132" s="113">
        <f t="shared" si="1179"/>
        <v>0</v>
      </c>
      <c r="BD1132" s="117">
        <f t="shared" si="1180"/>
        <v>0</v>
      </c>
    </row>
    <row r="1133" spans="2:56" x14ac:dyDescent="0.3">
      <c r="B1133" s="222" t="s">
        <v>136</v>
      </c>
      <c r="C1133" s="78">
        <f>SUM(C1134)</f>
        <v>0</v>
      </c>
      <c r="D1133" s="79">
        <f>SUM(D1134)</f>
        <v>0</v>
      </c>
      <c r="E1133" s="69">
        <f t="shared" si="1166"/>
        <v>0</v>
      </c>
      <c r="F1133" s="78">
        <f>SUM(F1134)</f>
        <v>0</v>
      </c>
      <c r="G1133" s="79">
        <f>SUM(G1134)</f>
        <v>0</v>
      </c>
      <c r="H1133" s="69">
        <f t="shared" si="1167"/>
        <v>0</v>
      </c>
      <c r="I1133" s="78">
        <f>SUM(I1134)</f>
        <v>0</v>
      </c>
      <c r="J1133" s="79">
        <f>SUM(J1134)</f>
        <v>0</v>
      </c>
      <c r="K1133" s="69">
        <f t="shared" si="1168"/>
        <v>0</v>
      </c>
      <c r="L1133" s="78">
        <f>SUM(L1134)</f>
        <v>0</v>
      </c>
      <c r="M1133" s="80">
        <f>SUM(M1134)</f>
        <v>0</v>
      </c>
      <c r="N1133" s="81">
        <f>SUM(N1134)</f>
        <v>0</v>
      </c>
      <c r="O1133" s="78">
        <f>SUM(O1134)</f>
        <v>0</v>
      </c>
      <c r="P1133" s="81">
        <f>SUM(P1134)</f>
        <v>0</v>
      </c>
      <c r="Q1133" s="148">
        <f t="shared" si="1169"/>
        <v>0</v>
      </c>
      <c r="R1133" s="81">
        <f>SUM(R1134)</f>
        <v>0</v>
      </c>
      <c r="S1133" s="81">
        <f>SUM(S1134)</f>
        <v>0</v>
      </c>
      <c r="T1133" s="149">
        <f t="shared" si="1181"/>
        <v>0</v>
      </c>
      <c r="U1133" s="216"/>
      <c r="V1133" s="78">
        <f>SUM(V1134)</f>
        <v>0</v>
      </c>
      <c r="W1133" s="81">
        <f>SUM(W1134)</f>
        <v>0</v>
      </c>
      <c r="X1133" s="148">
        <f t="shared" si="1170"/>
        <v>0</v>
      </c>
      <c r="Y1133" s="81">
        <f>SUM(Y1134)</f>
        <v>0</v>
      </c>
      <c r="Z1133" s="81">
        <f>SUM(Z1134)</f>
        <v>0</v>
      </c>
      <c r="AA1133" s="149">
        <f t="shared" si="1182"/>
        <v>0</v>
      </c>
      <c r="AB1133" s="216"/>
      <c r="AC1133" s="78">
        <f>SUM(AC1134)</f>
        <v>0</v>
      </c>
      <c r="AD1133" s="81">
        <f>SUM(AD1134)</f>
        <v>0</v>
      </c>
      <c r="AE1133" s="148">
        <f t="shared" si="1171"/>
        <v>0</v>
      </c>
      <c r="AF1133" s="81">
        <f>SUM(AF1134)</f>
        <v>0</v>
      </c>
      <c r="AG1133" s="81">
        <f>SUM(AG1134)</f>
        <v>0</v>
      </c>
      <c r="AH1133" s="149">
        <f t="shared" si="1183"/>
        <v>0</v>
      </c>
      <c r="AJ1133" s="79">
        <f t="shared" ref="AJ1133:AU1133" si="1195">SUM(AJ1134)</f>
        <v>0</v>
      </c>
      <c r="AK1133" s="80">
        <f t="shared" si="1195"/>
        <v>0</v>
      </c>
      <c r="AL1133" s="81">
        <f t="shared" si="1195"/>
        <v>0</v>
      </c>
      <c r="AM1133" s="80">
        <f t="shared" si="1195"/>
        <v>0</v>
      </c>
      <c r="AN1133" s="81">
        <f t="shared" si="1195"/>
        <v>0</v>
      </c>
      <c r="AO1133" s="80">
        <f t="shared" si="1195"/>
        <v>0</v>
      </c>
      <c r="AP1133" s="81">
        <f t="shared" si="1195"/>
        <v>0</v>
      </c>
      <c r="AQ1133" s="80">
        <f t="shared" si="1195"/>
        <v>0</v>
      </c>
      <c r="AR1133" s="81">
        <f t="shared" si="1195"/>
        <v>0</v>
      </c>
      <c r="AS1133" s="80">
        <f t="shared" si="1195"/>
        <v>0</v>
      </c>
      <c r="AT1133" s="81">
        <f t="shared" si="1195"/>
        <v>0</v>
      </c>
      <c r="AU1133" s="80">
        <f t="shared" si="1195"/>
        <v>0</v>
      </c>
      <c r="AV1133" s="81">
        <f t="shared" si="1173"/>
        <v>0</v>
      </c>
      <c r="AW1133" s="80">
        <f t="shared" si="1174"/>
        <v>0</v>
      </c>
      <c r="AX1133" s="210"/>
      <c r="AY1133" s="79">
        <f t="shared" si="1175"/>
        <v>0</v>
      </c>
      <c r="AZ1133" s="80">
        <f t="shared" si="1176"/>
        <v>0</v>
      </c>
      <c r="BA1133" s="81">
        <f t="shared" si="1177"/>
        <v>0</v>
      </c>
      <c r="BB1133" s="80">
        <f t="shared" si="1178"/>
        <v>0</v>
      </c>
      <c r="BC1133" s="80">
        <f t="shared" si="1179"/>
        <v>0</v>
      </c>
      <c r="BD1133" s="86">
        <f t="shared" si="1180"/>
        <v>0</v>
      </c>
    </row>
    <row r="1134" spans="2:56" x14ac:dyDescent="0.3">
      <c r="B1134" s="211" t="s">
        <v>105</v>
      </c>
      <c r="C1134" s="212"/>
      <c r="D1134" s="213"/>
      <c r="E1134" s="144">
        <f t="shared" si="1166"/>
        <v>0</v>
      </c>
      <c r="F1134" s="212"/>
      <c r="G1134" s="213"/>
      <c r="H1134" s="144">
        <f t="shared" si="1167"/>
        <v>0</v>
      </c>
      <c r="I1134" s="212"/>
      <c r="J1134" s="213"/>
      <c r="K1134" s="144">
        <f t="shared" si="1168"/>
        <v>0</v>
      </c>
      <c r="L1134" s="212"/>
      <c r="M1134" s="214"/>
      <c r="N1134" s="215"/>
      <c r="O1134" s="212"/>
      <c r="P1134" s="215"/>
      <c r="Q1134" s="139">
        <f t="shared" si="1169"/>
        <v>0</v>
      </c>
      <c r="R1134" s="215"/>
      <c r="S1134" s="215"/>
      <c r="T1134" s="140">
        <f t="shared" si="1181"/>
        <v>0</v>
      </c>
      <c r="U1134" s="216"/>
      <c r="V1134" s="212"/>
      <c r="W1134" s="215"/>
      <c r="X1134" s="139">
        <f t="shared" si="1170"/>
        <v>0</v>
      </c>
      <c r="Y1134" s="215"/>
      <c r="Z1134" s="215"/>
      <c r="AA1134" s="140">
        <f t="shared" si="1182"/>
        <v>0</v>
      </c>
      <c r="AB1134" s="216"/>
      <c r="AC1134" s="212"/>
      <c r="AD1134" s="215"/>
      <c r="AE1134" s="139">
        <f t="shared" si="1171"/>
        <v>0</v>
      </c>
      <c r="AF1134" s="215"/>
      <c r="AG1134" s="215"/>
      <c r="AH1134" s="140">
        <f t="shared" si="1183"/>
        <v>0</v>
      </c>
      <c r="AJ1134" s="217"/>
      <c r="AK1134" s="218"/>
      <c r="AL1134" s="219"/>
      <c r="AM1134" s="218"/>
      <c r="AN1134" s="219"/>
      <c r="AO1134" s="218"/>
      <c r="AP1134" s="219"/>
      <c r="AQ1134" s="218"/>
      <c r="AR1134" s="219"/>
      <c r="AS1134" s="218"/>
      <c r="AT1134" s="219"/>
      <c r="AU1134" s="218"/>
      <c r="AV1134" s="114">
        <f t="shared" si="1173"/>
        <v>0</v>
      </c>
      <c r="AW1134" s="113">
        <f t="shared" si="1174"/>
        <v>0</v>
      </c>
      <c r="AX1134" s="210"/>
      <c r="AY1134" s="111">
        <f t="shared" si="1175"/>
        <v>0</v>
      </c>
      <c r="AZ1134" s="113">
        <f t="shared" si="1176"/>
        <v>0</v>
      </c>
      <c r="BA1134" s="114">
        <f t="shared" si="1177"/>
        <v>0</v>
      </c>
      <c r="BB1134" s="113">
        <f t="shared" si="1178"/>
        <v>0</v>
      </c>
      <c r="BC1134" s="113">
        <f t="shared" si="1179"/>
        <v>0</v>
      </c>
      <c r="BD1134" s="117">
        <f t="shared" si="1180"/>
        <v>0</v>
      </c>
    </row>
    <row r="1135" spans="2:56" x14ac:dyDescent="0.3">
      <c r="B1135" s="222" t="s">
        <v>137</v>
      </c>
      <c r="C1135" s="78">
        <f>SUM(C1136)</f>
        <v>0</v>
      </c>
      <c r="D1135" s="79">
        <f>SUM(D1136)</f>
        <v>0</v>
      </c>
      <c r="E1135" s="69">
        <f t="shared" si="1166"/>
        <v>0</v>
      </c>
      <c r="F1135" s="78">
        <f>SUM(F1136)</f>
        <v>0</v>
      </c>
      <c r="G1135" s="79">
        <f>SUM(G1136)</f>
        <v>0</v>
      </c>
      <c r="H1135" s="69">
        <f t="shared" si="1167"/>
        <v>0</v>
      </c>
      <c r="I1135" s="78">
        <f>SUM(I1136)</f>
        <v>0</v>
      </c>
      <c r="J1135" s="79">
        <f>SUM(J1136)</f>
        <v>0</v>
      </c>
      <c r="K1135" s="69">
        <f t="shared" si="1168"/>
        <v>0</v>
      </c>
      <c r="L1135" s="78">
        <f>SUM(L1136)</f>
        <v>0</v>
      </c>
      <c r="M1135" s="80">
        <f>SUM(M1136)</f>
        <v>0</v>
      </c>
      <c r="N1135" s="81">
        <f>SUM(N1136)</f>
        <v>0</v>
      </c>
      <c r="O1135" s="78">
        <f>SUM(O1136)</f>
        <v>0</v>
      </c>
      <c r="P1135" s="81">
        <f>SUM(P1136)</f>
        <v>0</v>
      </c>
      <c r="Q1135" s="148">
        <f t="shared" si="1169"/>
        <v>0</v>
      </c>
      <c r="R1135" s="81">
        <f>SUM(R1136)</f>
        <v>0</v>
      </c>
      <c r="S1135" s="81">
        <f>SUM(S1136)</f>
        <v>0</v>
      </c>
      <c r="T1135" s="149">
        <f t="shared" si="1181"/>
        <v>0</v>
      </c>
      <c r="U1135" s="216"/>
      <c r="V1135" s="78">
        <f>SUM(V1136)</f>
        <v>0</v>
      </c>
      <c r="W1135" s="81">
        <f>SUM(W1136)</f>
        <v>0</v>
      </c>
      <c r="X1135" s="148">
        <f t="shared" si="1170"/>
        <v>0</v>
      </c>
      <c r="Y1135" s="81">
        <f>SUM(Y1136)</f>
        <v>0</v>
      </c>
      <c r="Z1135" s="81">
        <f>SUM(Z1136)</f>
        <v>0</v>
      </c>
      <c r="AA1135" s="149">
        <f t="shared" si="1182"/>
        <v>0</v>
      </c>
      <c r="AB1135" s="216"/>
      <c r="AC1135" s="78">
        <f>SUM(AC1136)</f>
        <v>0</v>
      </c>
      <c r="AD1135" s="81">
        <f>SUM(AD1136)</f>
        <v>0</v>
      </c>
      <c r="AE1135" s="148">
        <f t="shared" si="1171"/>
        <v>0</v>
      </c>
      <c r="AF1135" s="81">
        <f>SUM(AF1136)</f>
        <v>0</v>
      </c>
      <c r="AG1135" s="81">
        <f>SUM(AG1136)</f>
        <v>0</v>
      </c>
      <c r="AH1135" s="149">
        <f t="shared" si="1183"/>
        <v>0</v>
      </c>
      <c r="AJ1135" s="79">
        <f t="shared" ref="AJ1135:AU1135" si="1196">SUM(AJ1136)</f>
        <v>0</v>
      </c>
      <c r="AK1135" s="80">
        <f t="shared" si="1196"/>
        <v>0</v>
      </c>
      <c r="AL1135" s="81">
        <f t="shared" si="1196"/>
        <v>0</v>
      </c>
      <c r="AM1135" s="80">
        <f t="shared" si="1196"/>
        <v>0</v>
      </c>
      <c r="AN1135" s="81">
        <f t="shared" si="1196"/>
        <v>0</v>
      </c>
      <c r="AO1135" s="80">
        <f t="shared" si="1196"/>
        <v>0</v>
      </c>
      <c r="AP1135" s="81">
        <f t="shared" si="1196"/>
        <v>0</v>
      </c>
      <c r="AQ1135" s="80">
        <f t="shared" si="1196"/>
        <v>0</v>
      </c>
      <c r="AR1135" s="81">
        <f t="shared" si="1196"/>
        <v>0</v>
      </c>
      <c r="AS1135" s="80">
        <f t="shared" si="1196"/>
        <v>0</v>
      </c>
      <c r="AT1135" s="81">
        <f t="shared" si="1196"/>
        <v>0</v>
      </c>
      <c r="AU1135" s="80">
        <f t="shared" si="1196"/>
        <v>0</v>
      </c>
      <c r="AV1135" s="81">
        <f t="shared" si="1173"/>
        <v>0</v>
      </c>
      <c r="AW1135" s="80">
        <f t="shared" si="1174"/>
        <v>0</v>
      </c>
      <c r="AX1135" s="210"/>
      <c r="AY1135" s="79">
        <f t="shared" si="1175"/>
        <v>0</v>
      </c>
      <c r="AZ1135" s="80">
        <f t="shared" si="1176"/>
        <v>0</v>
      </c>
      <c r="BA1135" s="81">
        <f t="shared" si="1177"/>
        <v>0</v>
      </c>
      <c r="BB1135" s="80">
        <f t="shared" si="1178"/>
        <v>0</v>
      </c>
      <c r="BC1135" s="80">
        <f t="shared" si="1179"/>
        <v>0</v>
      </c>
      <c r="BD1135" s="86">
        <f t="shared" si="1180"/>
        <v>0</v>
      </c>
    </row>
    <row r="1136" spans="2:56" x14ac:dyDescent="0.3">
      <c r="B1136" s="211" t="s">
        <v>105</v>
      </c>
      <c r="C1136" s="212"/>
      <c r="D1136" s="213"/>
      <c r="E1136" s="144">
        <f t="shared" si="1166"/>
        <v>0</v>
      </c>
      <c r="F1136" s="212"/>
      <c r="G1136" s="213"/>
      <c r="H1136" s="144">
        <f t="shared" si="1167"/>
        <v>0</v>
      </c>
      <c r="I1136" s="212"/>
      <c r="J1136" s="213"/>
      <c r="K1136" s="144">
        <f t="shared" si="1168"/>
        <v>0</v>
      </c>
      <c r="L1136" s="212"/>
      <c r="M1136" s="214"/>
      <c r="N1136" s="215"/>
      <c r="O1136" s="212"/>
      <c r="P1136" s="215"/>
      <c r="Q1136" s="139">
        <f t="shared" si="1169"/>
        <v>0</v>
      </c>
      <c r="R1136" s="215"/>
      <c r="S1136" s="215"/>
      <c r="T1136" s="140">
        <f t="shared" si="1181"/>
        <v>0</v>
      </c>
      <c r="U1136" s="216"/>
      <c r="V1136" s="212"/>
      <c r="W1136" s="215"/>
      <c r="X1136" s="139">
        <f t="shared" si="1170"/>
        <v>0</v>
      </c>
      <c r="Y1136" s="215"/>
      <c r="Z1136" s="215"/>
      <c r="AA1136" s="140">
        <f t="shared" si="1182"/>
        <v>0</v>
      </c>
      <c r="AB1136" s="216"/>
      <c r="AC1136" s="212"/>
      <c r="AD1136" s="215"/>
      <c r="AE1136" s="139">
        <f t="shared" si="1171"/>
        <v>0</v>
      </c>
      <c r="AF1136" s="215"/>
      <c r="AG1136" s="215"/>
      <c r="AH1136" s="140">
        <f t="shared" si="1183"/>
        <v>0</v>
      </c>
      <c r="AJ1136" s="217"/>
      <c r="AK1136" s="218"/>
      <c r="AL1136" s="219"/>
      <c r="AM1136" s="218"/>
      <c r="AN1136" s="219"/>
      <c r="AO1136" s="218"/>
      <c r="AP1136" s="219"/>
      <c r="AQ1136" s="218"/>
      <c r="AR1136" s="219"/>
      <c r="AS1136" s="218"/>
      <c r="AT1136" s="219"/>
      <c r="AU1136" s="218"/>
      <c r="AV1136" s="114">
        <f t="shared" si="1173"/>
        <v>0</v>
      </c>
      <c r="AW1136" s="113">
        <f t="shared" si="1174"/>
        <v>0</v>
      </c>
      <c r="AX1136" s="210"/>
      <c r="AY1136" s="111">
        <f t="shared" si="1175"/>
        <v>0</v>
      </c>
      <c r="AZ1136" s="113">
        <f t="shared" si="1176"/>
        <v>0</v>
      </c>
      <c r="BA1136" s="114">
        <f t="shared" si="1177"/>
        <v>0</v>
      </c>
      <c r="BB1136" s="113">
        <f t="shared" si="1178"/>
        <v>0</v>
      </c>
      <c r="BC1136" s="113">
        <f t="shared" si="1179"/>
        <v>0</v>
      </c>
      <c r="BD1136" s="117">
        <f t="shared" si="1180"/>
        <v>0</v>
      </c>
    </row>
    <row r="1137" spans="2:56" x14ac:dyDescent="0.3">
      <c r="B1137" s="222" t="s">
        <v>138</v>
      </c>
      <c r="C1137" s="78">
        <f>SUM(C1138)</f>
        <v>0</v>
      </c>
      <c r="D1137" s="79">
        <f>SUM(D1138)</f>
        <v>0</v>
      </c>
      <c r="E1137" s="69">
        <f t="shared" si="1166"/>
        <v>0</v>
      </c>
      <c r="F1137" s="78">
        <f>SUM(F1138)</f>
        <v>0</v>
      </c>
      <c r="G1137" s="79">
        <f>SUM(G1138)</f>
        <v>0</v>
      </c>
      <c r="H1137" s="69">
        <f t="shared" si="1167"/>
        <v>0</v>
      </c>
      <c r="I1137" s="78">
        <f>SUM(I1138)</f>
        <v>0</v>
      </c>
      <c r="J1137" s="79">
        <f>SUM(J1138)</f>
        <v>0</v>
      </c>
      <c r="K1137" s="69">
        <f t="shared" si="1168"/>
        <v>0</v>
      </c>
      <c r="L1137" s="78">
        <f>SUM(L1138)</f>
        <v>0</v>
      </c>
      <c r="M1137" s="80">
        <f>SUM(M1138)</f>
        <v>0</v>
      </c>
      <c r="N1137" s="81">
        <f>SUM(N1138)</f>
        <v>0</v>
      </c>
      <c r="O1137" s="78">
        <f>SUM(O1138)</f>
        <v>0</v>
      </c>
      <c r="P1137" s="81">
        <f>SUM(P1138)</f>
        <v>0</v>
      </c>
      <c r="Q1137" s="148">
        <f t="shared" si="1169"/>
        <v>0</v>
      </c>
      <c r="R1137" s="81">
        <f>SUM(R1138)</f>
        <v>0</v>
      </c>
      <c r="S1137" s="81">
        <f>SUM(S1138)</f>
        <v>0</v>
      </c>
      <c r="T1137" s="149">
        <f t="shared" si="1181"/>
        <v>0</v>
      </c>
      <c r="U1137" s="216"/>
      <c r="V1137" s="78">
        <f>SUM(V1138)</f>
        <v>0</v>
      </c>
      <c r="W1137" s="81">
        <f>SUM(W1138)</f>
        <v>0</v>
      </c>
      <c r="X1137" s="148">
        <f t="shared" si="1170"/>
        <v>0</v>
      </c>
      <c r="Y1137" s="81">
        <f>SUM(Y1138)</f>
        <v>0</v>
      </c>
      <c r="Z1137" s="81">
        <f>SUM(Z1138)</f>
        <v>0</v>
      </c>
      <c r="AA1137" s="149">
        <f t="shared" si="1182"/>
        <v>0</v>
      </c>
      <c r="AB1137" s="216"/>
      <c r="AC1137" s="78">
        <f>SUM(AC1138)</f>
        <v>0</v>
      </c>
      <c r="AD1137" s="81">
        <f>SUM(AD1138)</f>
        <v>0</v>
      </c>
      <c r="AE1137" s="148">
        <f t="shared" si="1171"/>
        <v>0</v>
      </c>
      <c r="AF1137" s="81">
        <f>SUM(AF1138)</f>
        <v>0</v>
      </c>
      <c r="AG1137" s="81">
        <f>SUM(AG1138)</f>
        <v>0</v>
      </c>
      <c r="AH1137" s="149">
        <f t="shared" si="1183"/>
        <v>0</v>
      </c>
      <c r="AJ1137" s="79">
        <f t="shared" ref="AJ1137:AU1137" si="1197">SUM(AJ1138)</f>
        <v>0</v>
      </c>
      <c r="AK1137" s="80">
        <f t="shared" si="1197"/>
        <v>0</v>
      </c>
      <c r="AL1137" s="81">
        <f t="shared" si="1197"/>
        <v>0</v>
      </c>
      <c r="AM1137" s="80">
        <f t="shared" si="1197"/>
        <v>0</v>
      </c>
      <c r="AN1137" s="81">
        <f t="shared" si="1197"/>
        <v>0</v>
      </c>
      <c r="AO1137" s="80">
        <f t="shared" si="1197"/>
        <v>0</v>
      </c>
      <c r="AP1137" s="81">
        <f t="shared" si="1197"/>
        <v>0</v>
      </c>
      <c r="AQ1137" s="80">
        <f t="shared" si="1197"/>
        <v>0</v>
      </c>
      <c r="AR1137" s="81">
        <f t="shared" si="1197"/>
        <v>0</v>
      </c>
      <c r="AS1137" s="80">
        <f t="shared" si="1197"/>
        <v>0</v>
      </c>
      <c r="AT1137" s="81">
        <f t="shared" si="1197"/>
        <v>0</v>
      </c>
      <c r="AU1137" s="80">
        <f t="shared" si="1197"/>
        <v>0</v>
      </c>
      <c r="AV1137" s="81">
        <f t="shared" si="1173"/>
        <v>0</v>
      </c>
      <c r="AW1137" s="80">
        <f t="shared" si="1174"/>
        <v>0</v>
      </c>
      <c r="AX1137" s="210"/>
      <c r="AY1137" s="79">
        <f t="shared" si="1175"/>
        <v>0</v>
      </c>
      <c r="AZ1137" s="80">
        <f t="shared" si="1176"/>
        <v>0</v>
      </c>
      <c r="BA1137" s="81">
        <f t="shared" si="1177"/>
        <v>0</v>
      </c>
      <c r="BB1137" s="80">
        <f t="shared" si="1178"/>
        <v>0</v>
      </c>
      <c r="BC1137" s="80">
        <f t="shared" si="1179"/>
        <v>0</v>
      </c>
      <c r="BD1137" s="86">
        <f t="shared" si="1180"/>
        <v>0</v>
      </c>
    </row>
    <row r="1138" spans="2:56" x14ac:dyDescent="0.3">
      <c r="B1138" s="211" t="s">
        <v>139</v>
      </c>
      <c r="C1138" s="212"/>
      <c r="D1138" s="213"/>
      <c r="E1138" s="144">
        <f t="shared" si="1166"/>
        <v>0</v>
      </c>
      <c r="F1138" s="212"/>
      <c r="G1138" s="213"/>
      <c r="H1138" s="144">
        <f t="shared" si="1167"/>
        <v>0</v>
      </c>
      <c r="I1138" s="212"/>
      <c r="J1138" s="213"/>
      <c r="K1138" s="144">
        <f t="shared" si="1168"/>
        <v>0</v>
      </c>
      <c r="L1138" s="212"/>
      <c r="M1138" s="214"/>
      <c r="N1138" s="215"/>
      <c r="O1138" s="212"/>
      <c r="P1138" s="215"/>
      <c r="Q1138" s="139">
        <f t="shared" si="1169"/>
        <v>0</v>
      </c>
      <c r="R1138" s="215"/>
      <c r="S1138" s="215"/>
      <c r="T1138" s="140">
        <f t="shared" si="1181"/>
        <v>0</v>
      </c>
      <c r="U1138" s="216"/>
      <c r="V1138" s="212"/>
      <c r="W1138" s="215"/>
      <c r="X1138" s="139">
        <f t="shared" si="1170"/>
        <v>0</v>
      </c>
      <c r="Y1138" s="215"/>
      <c r="Z1138" s="215"/>
      <c r="AA1138" s="140">
        <f t="shared" si="1182"/>
        <v>0</v>
      </c>
      <c r="AB1138" s="216"/>
      <c r="AC1138" s="212"/>
      <c r="AD1138" s="215"/>
      <c r="AE1138" s="139">
        <f t="shared" si="1171"/>
        <v>0</v>
      </c>
      <c r="AF1138" s="215"/>
      <c r="AG1138" s="215"/>
      <c r="AH1138" s="140">
        <f t="shared" si="1183"/>
        <v>0</v>
      </c>
      <c r="AJ1138" s="217"/>
      <c r="AK1138" s="218"/>
      <c r="AL1138" s="219"/>
      <c r="AM1138" s="218"/>
      <c r="AN1138" s="219"/>
      <c r="AO1138" s="218"/>
      <c r="AP1138" s="219"/>
      <c r="AQ1138" s="218"/>
      <c r="AR1138" s="219"/>
      <c r="AS1138" s="218"/>
      <c r="AT1138" s="219"/>
      <c r="AU1138" s="218"/>
      <c r="AV1138" s="114">
        <f t="shared" si="1173"/>
        <v>0</v>
      </c>
      <c r="AW1138" s="113">
        <f t="shared" si="1174"/>
        <v>0</v>
      </c>
      <c r="AX1138" s="210"/>
      <c r="AY1138" s="111">
        <f t="shared" si="1175"/>
        <v>0</v>
      </c>
      <c r="AZ1138" s="113">
        <f t="shared" si="1176"/>
        <v>0</v>
      </c>
      <c r="BA1138" s="114">
        <f t="shared" si="1177"/>
        <v>0</v>
      </c>
      <c r="BB1138" s="113">
        <f t="shared" si="1178"/>
        <v>0</v>
      </c>
      <c r="BC1138" s="113">
        <f t="shared" si="1179"/>
        <v>0</v>
      </c>
      <c r="BD1138" s="117">
        <f t="shared" si="1180"/>
        <v>0</v>
      </c>
    </row>
    <row r="1139" spans="2:56" x14ac:dyDescent="0.3">
      <c r="B1139" s="222" t="s">
        <v>140</v>
      </c>
      <c r="C1139" s="78">
        <f>SUM(C1140:C1148)</f>
        <v>0</v>
      </c>
      <c r="D1139" s="79">
        <f>SUM(D1140:D1148)</f>
        <v>0</v>
      </c>
      <c r="E1139" s="69">
        <f t="shared" si="1166"/>
        <v>0</v>
      </c>
      <c r="F1139" s="78">
        <f>SUM(F1140:F1148)</f>
        <v>0</v>
      </c>
      <c r="G1139" s="79">
        <f>SUM(G1140:G1148)</f>
        <v>0</v>
      </c>
      <c r="H1139" s="69">
        <f t="shared" si="1167"/>
        <v>0</v>
      </c>
      <c r="I1139" s="78">
        <f>SUM(I1140:I1148)</f>
        <v>0</v>
      </c>
      <c r="J1139" s="79">
        <f>SUM(J1140:J1148)</f>
        <v>0</v>
      </c>
      <c r="K1139" s="69">
        <f t="shared" si="1168"/>
        <v>0</v>
      </c>
      <c r="L1139" s="78">
        <f>SUM(L1140:L1148)</f>
        <v>0</v>
      </c>
      <c r="M1139" s="80">
        <f>SUM(M1140:M1148)</f>
        <v>0</v>
      </c>
      <c r="N1139" s="81">
        <f>SUM(N1140:N1148)</f>
        <v>0</v>
      </c>
      <c r="O1139" s="78">
        <f>SUM(O1140:O1148)</f>
        <v>0</v>
      </c>
      <c r="P1139" s="81">
        <f>SUM(P1140:P1148)</f>
        <v>0</v>
      </c>
      <c r="Q1139" s="148">
        <f t="shared" si="1169"/>
        <v>0</v>
      </c>
      <c r="R1139" s="81">
        <f>SUM(R1140:R1148)</f>
        <v>0</v>
      </c>
      <c r="S1139" s="81">
        <f>SUM(S1140:S1148)</f>
        <v>0</v>
      </c>
      <c r="T1139" s="149">
        <f t="shared" si="1181"/>
        <v>0</v>
      </c>
      <c r="U1139" s="216"/>
      <c r="V1139" s="78">
        <f>SUM(V1140:V1148)</f>
        <v>0</v>
      </c>
      <c r="W1139" s="81">
        <f>SUM(W1140:W1148)</f>
        <v>0</v>
      </c>
      <c r="X1139" s="148">
        <f t="shared" si="1170"/>
        <v>0</v>
      </c>
      <c r="Y1139" s="81">
        <f>SUM(Y1140:Y1148)</f>
        <v>0</v>
      </c>
      <c r="Z1139" s="81">
        <f>SUM(Z1140:Z1148)</f>
        <v>0</v>
      </c>
      <c r="AA1139" s="149">
        <f t="shared" si="1182"/>
        <v>0</v>
      </c>
      <c r="AB1139" s="216"/>
      <c r="AC1139" s="78">
        <f>SUM(AC1140:AC1148)</f>
        <v>0</v>
      </c>
      <c r="AD1139" s="81">
        <f>SUM(AD1140:AD1148)</f>
        <v>0</v>
      </c>
      <c r="AE1139" s="148">
        <f t="shared" si="1171"/>
        <v>0</v>
      </c>
      <c r="AF1139" s="81">
        <f>SUM(AF1140:AF1148)</f>
        <v>0</v>
      </c>
      <c r="AG1139" s="81">
        <f>SUM(AG1140:AG1148)</f>
        <v>0</v>
      </c>
      <c r="AH1139" s="149">
        <f t="shared" si="1183"/>
        <v>0</v>
      </c>
      <c r="AJ1139" s="79">
        <f t="shared" ref="AJ1139:AU1139" si="1198">SUM(AJ1140:AJ1148)</f>
        <v>0</v>
      </c>
      <c r="AK1139" s="80">
        <f t="shared" si="1198"/>
        <v>0</v>
      </c>
      <c r="AL1139" s="81">
        <f t="shared" si="1198"/>
        <v>0</v>
      </c>
      <c r="AM1139" s="80">
        <f t="shared" si="1198"/>
        <v>0</v>
      </c>
      <c r="AN1139" s="81">
        <f t="shared" si="1198"/>
        <v>0</v>
      </c>
      <c r="AO1139" s="80">
        <f t="shared" si="1198"/>
        <v>0</v>
      </c>
      <c r="AP1139" s="81">
        <f t="shared" si="1198"/>
        <v>0</v>
      </c>
      <c r="AQ1139" s="80">
        <f t="shared" si="1198"/>
        <v>0</v>
      </c>
      <c r="AR1139" s="81">
        <f t="shared" si="1198"/>
        <v>0</v>
      </c>
      <c r="AS1139" s="80">
        <f t="shared" si="1198"/>
        <v>0</v>
      </c>
      <c r="AT1139" s="81">
        <f t="shared" si="1198"/>
        <v>0</v>
      </c>
      <c r="AU1139" s="80">
        <f t="shared" si="1198"/>
        <v>0</v>
      </c>
      <c r="AV1139" s="81">
        <f t="shared" si="1173"/>
        <v>0</v>
      </c>
      <c r="AW1139" s="80">
        <f t="shared" si="1174"/>
        <v>0</v>
      </c>
      <c r="AX1139" s="210"/>
      <c r="AY1139" s="79">
        <f t="shared" si="1175"/>
        <v>0</v>
      </c>
      <c r="AZ1139" s="80">
        <f t="shared" si="1176"/>
        <v>0</v>
      </c>
      <c r="BA1139" s="81">
        <f t="shared" si="1177"/>
        <v>0</v>
      </c>
      <c r="BB1139" s="80">
        <f t="shared" si="1178"/>
        <v>0</v>
      </c>
      <c r="BC1139" s="80">
        <f t="shared" si="1179"/>
        <v>0</v>
      </c>
      <c r="BD1139" s="86">
        <f t="shared" si="1180"/>
        <v>0</v>
      </c>
    </row>
    <row r="1140" spans="2:56" x14ac:dyDescent="0.3">
      <c r="B1140" s="211" t="s">
        <v>141</v>
      </c>
      <c r="C1140" s="212"/>
      <c r="D1140" s="213"/>
      <c r="E1140" s="144">
        <f t="shared" si="1166"/>
        <v>0</v>
      </c>
      <c r="F1140" s="212"/>
      <c r="G1140" s="213"/>
      <c r="H1140" s="144">
        <f t="shared" si="1167"/>
        <v>0</v>
      </c>
      <c r="I1140" s="212"/>
      <c r="J1140" s="213"/>
      <c r="K1140" s="144">
        <f t="shared" si="1168"/>
        <v>0</v>
      </c>
      <c r="L1140" s="212"/>
      <c r="M1140" s="214"/>
      <c r="N1140" s="215"/>
      <c r="O1140" s="212"/>
      <c r="P1140" s="215"/>
      <c r="Q1140" s="139">
        <f t="shared" si="1169"/>
        <v>0</v>
      </c>
      <c r="R1140" s="215"/>
      <c r="S1140" s="215"/>
      <c r="T1140" s="140">
        <f t="shared" si="1181"/>
        <v>0</v>
      </c>
      <c r="U1140" s="216"/>
      <c r="V1140" s="212"/>
      <c r="W1140" s="215"/>
      <c r="X1140" s="139">
        <f t="shared" si="1170"/>
        <v>0</v>
      </c>
      <c r="Y1140" s="215"/>
      <c r="Z1140" s="215"/>
      <c r="AA1140" s="140">
        <f t="shared" si="1182"/>
        <v>0</v>
      </c>
      <c r="AB1140" s="216"/>
      <c r="AC1140" s="212"/>
      <c r="AD1140" s="215"/>
      <c r="AE1140" s="139">
        <f t="shared" si="1171"/>
        <v>0</v>
      </c>
      <c r="AF1140" s="215"/>
      <c r="AG1140" s="215"/>
      <c r="AH1140" s="140">
        <f t="shared" si="1183"/>
        <v>0</v>
      </c>
      <c r="AJ1140" s="217"/>
      <c r="AK1140" s="218"/>
      <c r="AL1140" s="219"/>
      <c r="AM1140" s="218"/>
      <c r="AN1140" s="219"/>
      <c r="AO1140" s="218"/>
      <c r="AP1140" s="219"/>
      <c r="AQ1140" s="218"/>
      <c r="AR1140" s="219"/>
      <c r="AS1140" s="218"/>
      <c r="AT1140" s="219"/>
      <c r="AU1140" s="218"/>
      <c r="AV1140" s="114">
        <f t="shared" si="1173"/>
        <v>0</v>
      </c>
      <c r="AW1140" s="113">
        <f t="shared" si="1174"/>
        <v>0</v>
      </c>
      <c r="AX1140" s="210"/>
      <c r="AY1140" s="111">
        <f t="shared" si="1175"/>
        <v>0</v>
      </c>
      <c r="AZ1140" s="113">
        <f t="shared" si="1176"/>
        <v>0</v>
      </c>
      <c r="BA1140" s="114">
        <f t="shared" si="1177"/>
        <v>0</v>
      </c>
      <c r="BB1140" s="113">
        <f t="shared" si="1178"/>
        <v>0</v>
      </c>
      <c r="BC1140" s="113">
        <f t="shared" si="1179"/>
        <v>0</v>
      </c>
      <c r="BD1140" s="117">
        <f t="shared" si="1180"/>
        <v>0</v>
      </c>
    </row>
    <row r="1141" spans="2:56" x14ac:dyDescent="0.3">
      <c r="B1141" s="211" t="s">
        <v>142</v>
      </c>
      <c r="C1141" s="212"/>
      <c r="D1141" s="213"/>
      <c r="E1141" s="144">
        <f t="shared" si="1166"/>
        <v>0</v>
      </c>
      <c r="F1141" s="212"/>
      <c r="G1141" s="213"/>
      <c r="H1141" s="144">
        <f t="shared" si="1167"/>
        <v>0</v>
      </c>
      <c r="I1141" s="212"/>
      <c r="J1141" s="213"/>
      <c r="K1141" s="144">
        <f t="shared" si="1168"/>
        <v>0</v>
      </c>
      <c r="L1141" s="212"/>
      <c r="M1141" s="214"/>
      <c r="N1141" s="215"/>
      <c r="O1141" s="212"/>
      <c r="P1141" s="215"/>
      <c r="Q1141" s="139">
        <f t="shared" si="1169"/>
        <v>0</v>
      </c>
      <c r="R1141" s="215"/>
      <c r="S1141" s="215"/>
      <c r="T1141" s="140">
        <f t="shared" si="1181"/>
        <v>0</v>
      </c>
      <c r="U1141" s="216"/>
      <c r="V1141" s="212"/>
      <c r="W1141" s="215"/>
      <c r="X1141" s="139">
        <f t="shared" si="1170"/>
        <v>0</v>
      </c>
      <c r="Y1141" s="215"/>
      <c r="Z1141" s="215"/>
      <c r="AA1141" s="140">
        <f t="shared" si="1182"/>
        <v>0</v>
      </c>
      <c r="AB1141" s="216"/>
      <c r="AC1141" s="212"/>
      <c r="AD1141" s="215"/>
      <c r="AE1141" s="139">
        <f t="shared" si="1171"/>
        <v>0</v>
      </c>
      <c r="AF1141" s="215"/>
      <c r="AG1141" s="215"/>
      <c r="AH1141" s="140">
        <f t="shared" si="1183"/>
        <v>0</v>
      </c>
      <c r="AJ1141" s="217"/>
      <c r="AK1141" s="218"/>
      <c r="AL1141" s="219"/>
      <c r="AM1141" s="218"/>
      <c r="AN1141" s="219"/>
      <c r="AO1141" s="218"/>
      <c r="AP1141" s="219"/>
      <c r="AQ1141" s="218"/>
      <c r="AR1141" s="219"/>
      <c r="AS1141" s="218"/>
      <c r="AT1141" s="219"/>
      <c r="AU1141" s="218"/>
      <c r="AV1141" s="114">
        <f t="shared" si="1173"/>
        <v>0</v>
      </c>
      <c r="AW1141" s="113">
        <f t="shared" si="1174"/>
        <v>0</v>
      </c>
      <c r="AX1141" s="210"/>
      <c r="AY1141" s="111">
        <f t="shared" si="1175"/>
        <v>0</v>
      </c>
      <c r="AZ1141" s="113">
        <f t="shared" si="1176"/>
        <v>0</v>
      </c>
      <c r="BA1141" s="114">
        <f t="shared" si="1177"/>
        <v>0</v>
      </c>
      <c r="BB1141" s="113">
        <f t="shared" si="1178"/>
        <v>0</v>
      </c>
      <c r="BC1141" s="113">
        <f t="shared" si="1179"/>
        <v>0</v>
      </c>
      <c r="BD1141" s="117">
        <f t="shared" si="1180"/>
        <v>0</v>
      </c>
    </row>
    <row r="1142" spans="2:56" x14ac:dyDescent="0.3">
      <c r="B1142" s="211" t="s">
        <v>143</v>
      </c>
      <c r="C1142" s="212"/>
      <c r="D1142" s="213"/>
      <c r="E1142" s="144">
        <f t="shared" si="1166"/>
        <v>0</v>
      </c>
      <c r="F1142" s="212"/>
      <c r="G1142" s="213"/>
      <c r="H1142" s="144">
        <f t="shared" si="1167"/>
        <v>0</v>
      </c>
      <c r="I1142" s="212"/>
      <c r="J1142" s="213"/>
      <c r="K1142" s="144">
        <f t="shared" si="1168"/>
        <v>0</v>
      </c>
      <c r="L1142" s="212"/>
      <c r="M1142" s="214"/>
      <c r="N1142" s="215"/>
      <c r="O1142" s="212"/>
      <c r="P1142" s="215"/>
      <c r="Q1142" s="139">
        <f t="shared" si="1169"/>
        <v>0</v>
      </c>
      <c r="R1142" s="215"/>
      <c r="S1142" s="215"/>
      <c r="T1142" s="140">
        <f t="shared" si="1181"/>
        <v>0</v>
      </c>
      <c r="U1142" s="216"/>
      <c r="V1142" s="212"/>
      <c r="W1142" s="215"/>
      <c r="X1142" s="139">
        <f t="shared" si="1170"/>
        <v>0</v>
      </c>
      <c r="Y1142" s="215"/>
      <c r="Z1142" s="215"/>
      <c r="AA1142" s="140">
        <f t="shared" si="1182"/>
        <v>0</v>
      </c>
      <c r="AB1142" s="216"/>
      <c r="AC1142" s="212"/>
      <c r="AD1142" s="215"/>
      <c r="AE1142" s="139">
        <f t="shared" si="1171"/>
        <v>0</v>
      </c>
      <c r="AF1142" s="215"/>
      <c r="AG1142" s="215"/>
      <c r="AH1142" s="140">
        <f t="shared" si="1183"/>
        <v>0</v>
      </c>
      <c r="AJ1142" s="217"/>
      <c r="AK1142" s="218"/>
      <c r="AL1142" s="219"/>
      <c r="AM1142" s="218"/>
      <c r="AN1142" s="219"/>
      <c r="AO1142" s="218"/>
      <c r="AP1142" s="219"/>
      <c r="AQ1142" s="218"/>
      <c r="AR1142" s="219"/>
      <c r="AS1142" s="218"/>
      <c r="AT1142" s="219"/>
      <c r="AU1142" s="218"/>
      <c r="AV1142" s="114">
        <f t="shared" si="1173"/>
        <v>0</v>
      </c>
      <c r="AW1142" s="113">
        <f t="shared" si="1174"/>
        <v>0</v>
      </c>
      <c r="AX1142" s="210"/>
      <c r="AY1142" s="111">
        <f t="shared" si="1175"/>
        <v>0</v>
      </c>
      <c r="AZ1142" s="113">
        <f t="shared" si="1176"/>
        <v>0</v>
      </c>
      <c r="BA1142" s="114">
        <f t="shared" si="1177"/>
        <v>0</v>
      </c>
      <c r="BB1142" s="113">
        <f t="shared" si="1178"/>
        <v>0</v>
      </c>
      <c r="BC1142" s="113">
        <f t="shared" si="1179"/>
        <v>0</v>
      </c>
      <c r="BD1142" s="117">
        <f t="shared" si="1180"/>
        <v>0</v>
      </c>
    </row>
    <row r="1143" spans="2:56" x14ac:dyDescent="0.3">
      <c r="B1143" s="211" t="s">
        <v>144</v>
      </c>
      <c r="C1143" s="212"/>
      <c r="D1143" s="213"/>
      <c r="E1143" s="144">
        <f t="shared" si="1166"/>
        <v>0</v>
      </c>
      <c r="F1143" s="212"/>
      <c r="G1143" s="213"/>
      <c r="H1143" s="144">
        <f t="shared" si="1167"/>
        <v>0</v>
      </c>
      <c r="I1143" s="212"/>
      <c r="J1143" s="213"/>
      <c r="K1143" s="144">
        <f t="shared" si="1168"/>
        <v>0</v>
      </c>
      <c r="L1143" s="212"/>
      <c r="M1143" s="214"/>
      <c r="N1143" s="215"/>
      <c r="O1143" s="212"/>
      <c r="P1143" s="215"/>
      <c r="Q1143" s="139">
        <f t="shared" si="1169"/>
        <v>0</v>
      </c>
      <c r="R1143" s="215"/>
      <c r="S1143" s="215"/>
      <c r="T1143" s="140">
        <f t="shared" si="1181"/>
        <v>0</v>
      </c>
      <c r="U1143" s="216"/>
      <c r="V1143" s="212"/>
      <c r="W1143" s="215"/>
      <c r="X1143" s="139">
        <f t="shared" si="1170"/>
        <v>0</v>
      </c>
      <c r="Y1143" s="215"/>
      <c r="Z1143" s="215"/>
      <c r="AA1143" s="140">
        <f t="shared" si="1182"/>
        <v>0</v>
      </c>
      <c r="AB1143" s="216"/>
      <c r="AC1143" s="212"/>
      <c r="AD1143" s="215"/>
      <c r="AE1143" s="139">
        <f t="shared" si="1171"/>
        <v>0</v>
      </c>
      <c r="AF1143" s="215"/>
      <c r="AG1143" s="215"/>
      <c r="AH1143" s="140">
        <f t="shared" si="1183"/>
        <v>0</v>
      </c>
      <c r="AJ1143" s="217"/>
      <c r="AK1143" s="218"/>
      <c r="AL1143" s="219"/>
      <c r="AM1143" s="218"/>
      <c r="AN1143" s="219"/>
      <c r="AO1143" s="218"/>
      <c r="AP1143" s="219"/>
      <c r="AQ1143" s="218"/>
      <c r="AR1143" s="219"/>
      <c r="AS1143" s="218"/>
      <c r="AT1143" s="219"/>
      <c r="AU1143" s="218"/>
      <c r="AV1143" s="114">
        <f t="shared" si="1173"/>
        <v>0</v>
      </c>
      <c r="AW1143" s="113">
        <f t="shared" si="1174"/>
        <v>0</v>
      </c>
      <c r="AX1143" s="210"/>
      <c r="AY1143" s="111">
        <f t="shared" si="1175"/>
        <v>0</v>
      </c>
      <c r="AZ1143" s="113">
        <f t="shared" si="1176"/>
        <v>0</v>
      </c>
      <c r="BA1143" s="114">
        <f t="shared" si="1177"/>
        <v>0</v>
      </c>
      <c r="BB1143" s="113">
        <f t="shared" si="1178"/>
        <v>0</v>
      </c>
      <c r="BC1143" s="113">
        <f t="shared" si="1179"/>
        <v>0</v>
      </c>
      <c r="BD1143" s="117">
        <f t="shared" si="1180"/>
        <v>0</v>
      </c>
    </row>
    <row r="1144" spans="2:56" x14ac:dyDescent="0.3">
      <c r="B1144" s="211" t="s">
        <v>145</v>
      </c>
      <c r="C1144" s="212"/>
      <c r="D1144" s="213"/>
      <c r="E1144" s="144">
        <f t="shared" si="1166"/>
        <v>0</v>
      </c>
      <c r="F1144" s="212"/>
      <c r="G1144" s="213"/>
      <c r="H1144" s="144">
        <f t="shared" si="1167"/>
        <v>0</v>
      </c>
      <c r="I1144" s="212"/>
      <c r="J1144" s="213"/>
      <c r="K1144" s="144">
        <f t="shared" si="1168"/>
        <v>0</v>
      </c>
      <c r="L1144" s="212"/>
      <c r="M1144" s="214"/>
      <c r="N1144" s="215"/>
      <c r="O1144" s="212"/>
      <c r="P1144" s="215"/>
      <c r="Q1144" s="139">
        <f t="shared" si="1169"/>
        <v>0</v>
      </c>
      <c r="R1144" s="215"/>
      <c r="S1144" s="215"/>
      <c r="T1144" s="140">
        <f t="shared" si="1181"/>
        <v>0</v>
      </c>
      <c r="U1144" s="216"/>
      <c r="V1144" s="212"/>
      <c r="W1144" s="215"/>
      <c r="X1144" s="139">
        <f t="shared" si="1170"/>
        <v>0</v>
      </c>
      <c r="Y1144" s="215"/>
      <c r="Z1144" s="215"/>
      <c r="AA1144" s="140">
        <f t="shared" si="1182"/>
        <v>0</v>
      </c>
      <c r="AB1144" s="216"/>
      <c r="AC1144" s="212"/>
      <c r="AD1144" s="215"/>
      <c r="AE1144" s="139">
        <f t="shared" si="1171"/>
        <v>0</v>
      </c>
      <c r="AF1144" s="215"/>
      <c r="AG1144" s="215"/>
      <c r="AH1144" s="140">
        <f t="shared" si="1183"/>
        <v>0</v>
      </c>
      <c r="AJ1144" s="217"/>
      <c r="AK1144" s="218"/>
      <c r="AL1144" s="219"/>
      <c r="AM1144" s="218"/>
      <c r="AN1144" s="219"/>
      <c r="AO1144" s="218"/>
      <c r="AP1144" s="219"/>
      <c r="AQ1144" s="218"/>
      <c r="AR1144" s="219"/>
      <c r="AS1144" s="218"/>
      <c r="AT1144" s="219"/>
      <c r="AU1144" s="218"/>
      <c r="AV1144" s="114">
        <f t="shared" si="1173"/>
        <v>0</v>
      </c>
      <c r="AW1144" s="113">
        <f t="shared" si="1174"/>
        <v>0</v>
      </c>
      <c r="AX1144" s="210"/>
      <c r="AY1144" s="111">
        <f t="shared" si="1175"/>
        <v>0</v>
      </c>
      <c r="AZ1144" s="113">
        <f t="shared" si="1176"/>
        <v>0</v>
      </c>
      <c r="BA1144" s="114">
        <f t="shared" si="1177"/>
        <v>0</v>
      </c>
      <c r="BB1144" s="113">
        <f t="shared" si="1178"/>
        <v>0</v>
      </c>
      <c r="BC1144" s="113">
        <f t="shared" si="1179"/>
        <v>0</v>
      </c>
      <c r="BD1144" s="117">
        <f t="shared" si="1180"/>
        <v>0</v>
      </c>
    </row>
    <row r="1145" spans="2:56" x14ac:dyDescent="0.3">
      <c r="B1145" s="211" t="s">
        <v>146</v>
      </c>
      <c r="C1145" s="212"/>
      <c r="D1145" s="213"/>
      <c r="E1145" s="144">
        <f t="shared" si="1166"/>
        <v>0</v>
      </c>
      <c r="F1145" s="212"/>
      <c r="G1145" s="213"/>
      <c r="H1145" s="144">
        <f t="shared" si="1167"/>
        <v>0</v>
      </c>
      <c r="I1145" s="212"/>
      <c r="J1145" s="213"/>
      <c r="K1145" s="144">
        <f t="shared" si="1168"/>
        <v>0</v>
      </c>
      <c r="L1145" s="212"/>
      <c r="M1145" s="214"/>
      <c r="N1145" s="215"/>
      <c r="O1145" s="212"/>
      <c r="P1145" s="215"/>
      <c r="Q1145" s="139">
        <f t="shared" si="1169"/>
        <v>0</v>
      </c>
      <c r="R1145" s="215"/>
      <c r="S1145" s="215"/>
      <c r="T1145" s="140">
        <f t="shared" si="1181"/>
        <v>0</v>
      </c>
      <c r="U1145" s="216"/>
      <c r="V1145" s="212"/>
      <c r="W1145" s="215"/>
      <c r="X1145" s="139">
        <f t="shared" si="1170"/>
        <v>0</v>
      </c>
      <c r="Y1145" s="215"/>
      <c r="Z1145" s="215"/>
      <c r="AA1145" s="140">
        <f t="shared" si="1182"/>
        <v>0</v>
      </c>
      <c r="AB1145" s="216"/>
      <c r="AC1145" s="212"/>
      <c r="AD1145" s="215"/>
      <c r="AE1145" s="139">
        <f t="shared" si="1171"/>
        <v>0</v>
      </c>
      <c r="AF1145" s="215"/>
      <c r="AG1145" s="215"/>
      <c r="AH1145" s="140">
        <f t="shared" si="1183"/>
        <v>0</v>
      </c>
      <c r="AJ1145" s="217"/>
      <c r="AK1145" s="218"/>
      <c r="AL1145" s="219"/>
      <c r="AM1145" s="218"/>
      <c r="AN1145" s="219"/>
      <c r="AO1145" s="218"/>
      <c r="AP1145" s="219"/>
      <c r="AQ1145" s="218"/>
      <c r="AR1145" s="219"/>
      <c r="AS1145" s="218"/>
      <c r="AT1145" s="219"/>
      <c r="AU1145" s="218"/>
      <c r="AV1145" s="114">
        <f t="shared" si="1173"/>
        <v>0</v>
      </c>
      <c r="AW1145" s="113">
        <f t="shared" si="1174"/>
        <v>0</v>
      </c>
      <c r="AX1145" s="210"/>
      <c r="AY1145" s="111">
        <f t="shared" si="1175"/>
        <v>0</v>
      </c>
      <c r="AZ1145" s="113">
        <f t="shared" si="1176"/>
        <v>0</v>
      </c>
      <c r="BA1145" s="114">
        <f t="shared" si="1177"/>
        <v>0</v>
      </c>
      <c r="BB1145" s="113">
        <f t="shared" si="1178"/>
        <v>0</v>
      </c>
      <c r="BC1145" s="113">
        <f t="shared" si="1179"/>
        <v>0</v>
      </c>
      <c r="BD1145" s="117">
        <f t="shared" si="1180"/>
        <v>0</v>
      </c>
    </row>
    <row r="1146" spans="2:56" x14ac:dyDescent="0.3">
      <c r="B1146" s="211" t="s">
        <v>147</v>
      </c>
      <c r="C1146" s="212"/>
      <c r="D1146" s="213"/>
      <c r="E1146" s="144">
        <f t="shared" si="1166"/>
        <v>0</v>
      </c>
      <c r="F1146" s="212"/>
      <c r="G1146" s="213"/>
      <c r="H1146" s="144">
        <f t="shared" si="1167"/>
        <v>0</v>
      </c>
      <c r="I1146" s="212"/>
      <c r="J1146" s="213"/>
      <c r="K1146" s="144">
        <f t="shared" si="1168"/>
        <v>0</v>
      </c>
      <c r="L1146" s="212"/>
      <c r="M1146" s="214"/>
      <c r="N1146" s="215"/>
      <c r="O1146" s="212"/>
      <c r="P1146" s="215"/>
      <c r="Q1146" s="139">
        <f t="shared" si="1169"/>
        <v>0</v>
      </c>
      <c r="R1146" s="215"/>
      <c r="S1146" s="215"/>
      <c r="T1146" s="140">
        <f t="shared" si="1181"/>
        <v>0</v>
      </c>
      <c r="U1146" s="216"/>
      <c r="V1146" s="212"/>
      <c r="W1146" s="215"/>
      <c r="X1146" s="139">
        <f t="shared" si="1170"/>
        <v>0</v>
      </c>
      <c r="Y1146" s="215"/>
      <c r="Z1146" s="215"/>
      <c r="AA1146" s="140">
        <f t="shared" si="1182"/>
        <v>0</v>
      </c>
      <c r="AB1146" s="216"/>
      <c r="AC1146" s="212"/>
      <c r="AD1146" s="215"/>
      <c r="AE1146" s="139">
        <f t="shared" si="1171"/>
        <v>0</v>
      </c>
      <c r="AF1146" s="215"/>
      <c r="AG1146" s="215"/>
      <c r="AH1146" s="140">
        <f t="shared" si="1183"/>
        <v>0</v>
      </c>
      <c r="AJ1146" s="217"/>
      <c r="AK1146" s="218"/>
      <c r="AL1146" s="219"/>
      <c r="AM1146" s="218"/>
      <c r="AN1146" s="219"/>
      <c r="AO1146" s="218"/>
      <c r="AP1146" s="219"/>
      <c r="AQ1146" s="218"/>
      <c r="AR1146" s="219"/>
      <c r="AS1146" s="218"/>
      <c r="AT1146" s="219"/>
      <c r="AU1146" s="218"/>
      <c r="AV1146" s="114">
        <f t="shared" si="1173"/>
        <v>0</v>
      </c>
      <c r="AW1146" s="113">
        <f t="shared" si="1174"/>
        <v>0</v>
      </c>
      <c r="AX1146" s="210"/>
      <c r="AY1146" s="111">
        <f t="shared" si="1175"/>
        <v>0</v>
      </c>
      <c r="AZ1146" s="113">
        <f t="shared" si="1176"/>
        <v>0</v>
      </c>
      <c r="BA1146" s="114">
        <f t="shared" si="1177"/>
        <v>0</v>
      </c>
      <c r="BB1146" s="113">
        <f t="shared" si="1178"/>
        <v>0</v>
      </c>
      <c r="BC1146" s="113">
        <f t="shared" si="1179"/>
        <v>0</v>
      </c>
      <c r="BD1146" s="117">
        <f t="shared" si="1180"/>
        <v>0</v>
      </c>
    </row>
    <row r="1147" spans="2:56" x14ac:dyDescent="0.3">
      <c r="B1147" s="211" t="s">
        <v>148</v>
      </c>
      <c r="C1147" s="212"/>
      <c r="D1147" s="213"/>
      <c r="E1147" s="144">
        <f t="shared" si="1166"/>
        <v>0</v>
      </c>
      <c r="F1147" s="212"/>
      <c r="G1147" s="213"/>
      <c r="H1147" s="144">
        <f t="shared" si="1167"/>
        <v>0</v>
      </c>
      <c r="I1147" s="212"/>
      <c r="J1147" s="213"/>
      <c r="K1147" s="144">
        <f t="shared" si="1168"/>
        <v>0</v>
      </c>
      <c r="L1147" s="212"/>
      <c r="M1147" s="214"/>
      <c r="N1147" s="215"/>
      <c r="O1147" s="212"/>
      <c r="P1147" s="215"/>
      <c r="Q1147" s="139">
        <f t="shared" si="1169"/>
        <v>0</v>
      </c>
      <c r="R1147" s="215"/>
      <c r="S1147" s="215"/>
      <c r="T1147" s="140">
        <f t="shared" si="1181"/>
        <v>0</v>
      </c>
      <c r="U1147" s="216"/>
      <c r="V1147" s="212"/>
      <c r="W1147" s="215"/>
      <c r="X1147" s="139">
        <f t="shared" si="1170"/>
        <v>0</v>
      </c>
      <c r="Y1147" s="215"/>
      <c r="Z1147" s="215"/>
      <c r="AA1147" s="140">
        <f t="shared" si="1182"/>
        <v>0</v>
      </c>
      <c r="AB1147" s="216"/>
      <c r="AC1147" s="212"/>
      <c r="AD1147" s="215"/>
      <c r="AE1147" s="139">
        <f t="shared" si="1171"/>
        <v>0</v>
      </c>
      <c r="AF1147" s="215"/>
      <c r="AG1147" s="215"/>
      <c r="AH1147" s="140">
        <f t="shared" si="1183"/>
        <v>0</v>
      </c>
      <c r="AJ1147" s="217"/>
      <c r="AK1147" s="218"/>
      <c r="AL1147" s="219"/>
      <c r="AM1147" s="218"/>
      <c r="AN1147" s="219"/>
      <c r="AO1147" s="218"/>
      <c r="AP1147" s="219"/>
      <c r="AQ1147" s="218"/>
      <c r="AR1147" s="219"/>
      <c r="AS1147" s="218"/>
      <c r="AT1147" s="219"/>
      <c r="AU1147" s="218"/>
      <c r="AV1147" s="114">
        <f t="shared" si="1173"/>
        <v>0</v>
      </c>
      <c r="AW1147" s="113">
        <f t="shared" si="1174"/>
        <v>0</v>
      </c>
      <c r="AX1147" s="210"/>
      <c r="AY1147" s="111">
        <f t="shared" si="1175"/>
        <v>0</v>
      </c>
      <c r="AZ1147" s="113">
        <f t="shared" si="1176"/>
        <v>0</v>
      </c>
      <c r="BA1147" s="114">
        <f t="shared" si="1177"/>
        <v>0</v>
      </c>
      <c r="BB1147" s="113">
        <f t="shared" si="1178"/>
        <v>0</v>
      </c>
      <c r="BC1147" s="113">
        <f t="shared" si="1179"/>
        <v>0</v>
      </c>
      <c r="BD1147" s="117">
        <f t="shared" si="1180"/>
        <v>0</v>
      </c>
    </row>
    <row r="1148" spans="2:56" x14ac:dyDescent="0.3">
      <c r="B1148" s="211" t="s">
        <v>149</v>
      </c>
      <c r="C1148" s="212"/>
      <c r="D1148" s="213"/>
      <c r="E1148" s="144">
        <f t="shared" si="1166"/>
        <v>0</v>
      </c>
      <c r="F1148" s="212"/>
      <c r="G1148" s="213"/>
      <c r="H1148" s="144">
        <f t="shared" si="1167"/>
        <v>0</v>
      </c>
      <c r="I1148" s="212"/>
      <c r="J1148" s="213"/>
      <c r="K1148" s="144">
        <f t="shared" si="1168"/>
        <v>0</v>
      </c>
      <c r="L1148" s="212"/>
      <c r="M1148" s="214"/>
      <c r="N1148" s="215"/>
      <c r="O1148" s="212"/>
      <c r="P1148" s="215"/>
      <c r="Q1148" s="139">
        <f t="shared" si="1169"/>
        <v>0</v>
      </c>
      <c r="R1148" s="215"/>
      <c r="S1148" s="215"/>
      <c r="T1148" s="140">
        <f t="shared" si="1181"/>
        <v>0</v>
      </c>
      <c r="U1148" s="216"/>
      <c r="V1148" s="212"/>
      <c r="W1148" s="215"/>
      <c r="X1148" s="139">
        <f t="shared" si="1170"/>
        <v>0</v>
      </c>
      <c r="Y1148" s="215"/>
      <c r="Z1148" s="215"/>
      <c r="AA1148" s="140">
        <f t="shared" si="1182"/>
        <v>0</v>
      </c>
      <c r="AB1148" s="216"/>
      <c r="AC1148" s="212"/>
      <c r="AD1148" s="215"/>
      <c r="AE1148" s="139">
        <f t="shared" si="1171"/>
        <v>0</v>
      </c>
      <c r="AF1148" s="215"/>
      <c r="AG1148" s="215"/>
      <c r="AH1148" s="140">
        <f t="shared" si="1183"/>
        <v>0</v>
      </c>
      <c r="AJ1148" s="217"/>
      <c r="AK1148" s="218"/>
      <c r="AL1148" s="219"/>
      <c r="AM1148" s="218"/>
      <c r="AN1148" s="219"/>
      <c r="AO1148" s="218"/>
      <c r="AP1148" s="219"/>
      <c r="AQ1148" s="218"/>
      <c r="AR1148" s="219"/>
      <c r="AS1148" s="218"/>
      <c r="AT1148" s="219"/>
      <c r="AU1148" s="218"/>
      <c r="AV1148" s="114">
        <f t="shared" si="1173"/>
        <v>0</v>
      </c>
      <c r="AW1148" s="113">
        <f t="shared" si="1174"/>
        <v>0</v>
      </c>
      <c r="AX1148" s="210"/>
      <c r="AY1148" s="111">
        <f t="shared" si="1175"/>
        <v>0</v>
      </c>
      <c r="AZ1148" s="113">
        <f t="shared" si="1176"/>
        <v>0</v>
      </c>
      <c r="BA1148" s="114">
        <f t="shared" si="1177"/>
        <v>0</v>
      </c>
      <c r="BB1148" s="113">
        <f t="shared" si="1178"/>
        <v>0</v>
      </c>
      <c r="BC1148" s="113">
        <f t="shared" si="1179"/>
        <v>0</v>
      </c>
      <c r="BD1148" s="117">
        <f t="shared" si="1180"/>
        <v>0</v>
      </c>
    </row>
    <row r="1149" spans="2:56" x14ac:dyDescent="0.3">
      <c r="B1149" s="222" t="s">
        <v>150</v>
      </c>
      <c r="C1149" s="78">
        <f>SUM(C1150:C1156)</f>
        <v>0</v>
      </c>
      <c r="D1149" s="79">
        <f>SUM(D1150:D1156)</f>
        <v>0</v>
      </c>
      <c r="E1149" s="69">
        <f t="shared" si="1166"/>
        <v>0</v>
      </c>
      <c r="F1149" s="78">
        <f>SUM(F1150:F1156)</f>
        <v>0</v>
      </c>
      <c r="G1149" s="79">
        <f>SUM(G1150:G1156)</f>
        <v>0</v>
      </c>
      <c r="H1149" s="69">
        <f t="shared" si="1167"/>
        <v>0</v>
      </c>
      <c r="I1149" s="78">
        <f>SUM(I1150:I1156)</f>
        <v>0</v>
      </c>
      <c r="J1149" s="79">
        <f>SUM(J1150:J1156)</f>
        <v>0</v>
      </c>
      <c r="K1149" s="69">
        <f t="shared" si="1168"/>
        <v>0</v>
      </c>
      <c r="L1149" s="78">
        <f>SUM(L1150:L1156)</f>
        <v>0</v>
      </c>
      <c r="M1149" s="80">
        <f>SUM(M1150:M1156)</f>
        <v>0</v>
      </c>
      <c r="N1149" s="81">
        <f>SUM(N1150:N1156)</f>
        <v>0</v>
      </c>
      <c r="O1149" s="78">
        <f>SUM(O1150:O1156)</f>
        <v>0</v>
      </c>
      <c r="P1149" s="81">
        <f>SUM(P1150:P1156)</f>
        <v>0</v>
      </c>
      <c r="Q1149" s="148">
        <f t="shared" si="1169"/>
        <v>0</v>
      </c>
      <c r="R1149" s="81">
        <f>SUM(R1150:R1156)</f>
        <v>0</v>
      </c>
      <c r="S1149" s="81">
        <f>SUM(S1150:S1156)</f>
        <v>0</v>
      </c>
      <c r="T1149" s="149">
        <f t="shared" si="1181"/>
        <v>0</v>
      </c>
      <c r="U1149" s="216"/>
      <c r="V1149" s="78">
        <f>SUM(V1150:V1156)</f>
        <v>0</v>
      </c>
      <c r="W1149" s="81">
        <f>SUM(W1150:W1156)</f>
        <v>0</v>
      </c>
      <c r="X1149" s="148">
        <f t="shared" si="1170"/>
        <v>0</v>
      </c>
      <c r="Y1149" s="81">
        <f>SUM(Y1150:Y1156)</f>
        <v>0</v>
      </c>
      <c r="Z1149" s="81">
        <f>SUM(Z1150:Z1156)</f>
        <v>0</v>
      </c>
      <c r="AA1149" s="149">
        <f t="shared" si="1182"/>
        <v>0</v>
      </c>
      <c r="AB1149" s="216"/>
      <c r="AC1149" s="78">
        <f>SUM(AC1150:AC1156)</f>
        <v>0</v>
      </c>
      <c r="AD1149" s="81">
        <f>SUM(AD1150:AD1156)</f>
        <v>0</v>
      </c>
      <c r="AE1149" s="148">
        <f t="shared" si="1171"/>
        <v>0</v>
      </c>
      <c r="AF1149" s="81">
        <f>SUM(AF1150:AF1156)</f>
        <v>0</v>
      </c>
      <c r="AG1149" s="81">
        <f>SUM(AG1150:AG1156)</f>
        <v>0</v>
      </c>
      <c r="AH1149" s="149">
        <f t="shared" si="1183"/>
        <v>0</v>
      </c>
      <c r="AJ1149" s="79">
        <f t="shared" ref="AJ1149:AU1149" si="1199">SUM(AJ1150:AJ1156)</f>
        <v>0</v>
      </c>
      <c r="AK1149" s="80">
        <f t="shared" si="1199"/>
        <v>0</v>
      </c>
      <c r="AL1149" s="81">
        <f t="shared" si="1199"/>
        <v>0</v>
      </c>
      <c r="AM1149" s="80">
        <f t="shared" si="1199"/>
        <v>0</v>
      </c>
      <c r="AN1149" s="81">
        <f t="shared" si="1199"/>
        <v>0</v>
      </c>
      <c r="AO1149" s="80">
        <f t="shared" si="1199"/>
        <v>0</v>
      </c>
      <c r="AP1149" s="81">
        <f t="shared" si="1199"/>
        <v>0</v>
      </c>
      <c r="AQ1149" s="80">
        <f t="shared" si="1199"/>
        <v>0</v>
      </c>
      <c r="AR1149" s="81">
        <f t="shared" si="1199"/>
        <v>0</v>
      </c>
      <c r="AS1149" s="80">
        <f t="shared" si="1199"/>
        <v>0</v>
      </c>
      <c r="AT1149" s="81">
        <f t="shared" si="1199"/>
        <v>0</v>
      </c>
      <c r="AU1149" s="80">
        <f t="shared" si="1199"/>
        <v>0</v>
      </c>
      <c r="AV1149" s="81">
        <f t="shared" si="1173"/>
        <v>0</v>
      </c>
      <c r="AW1149" s="80">
        <f t="shared" si="1174"/>
        <v>0</v>
      </c>
      <c r="AX1149" s="210"/>
      <c r="AY1149" s="79">
        <f t="shared" si="1175"/>
        <v>0</v>
      </c>
      <c r="AZ1149" s="80">
        <f t="shared" si="1176"/>
        <v>0</v>
      </c>
      <c r="BA1149" s="81">
        <f t="shared" si="1177"/>
        <v>0</v>
      </c>
      <c r="BB1149" s="80">
        <f t="shared" si="1178"/>
        <v>0</v>
      </c>
      <c r="BC1149" s="80">
        <f t="shared" si="1179"/>
        <v>0</v>
      </c>
      <c r="BD1149" s="86">
        <f t="shared" si="1180"/>
        <v>0</v>
      </c>
    </row>
    <row r="1150" spans="2:56" x14ac:dyDescent="0.3">
      <c r="B1150" s="211" t="s">
        <v>151</v>
      </c>
      <c r="C1150" s="212"/>
      <c r="D1150" s="213"/>
      <c r="E1150" s="144">
        <f t="shared" si="1166"/>
        <v>0</v>
      </c>
      <c r="F1150" s="212"/>
      <c r="G1150" s="213"/>
      <c r="H1150" s="144">
        <f t="shared" si="1167"/>
        <v>0</v>
      </c>
      <c r="I1150" s="212"/>
      <c r="J1150" s="213"/>
      <c r="K1150" s="144">
        <f t="shared" si="1168"/>
        <v>0</v>
      </c>
      <c r="L1150" s="212"/>
      <c r="M1150" s="214"/>
      <c r="N1150" s="215"/>
      <c r="O1150" s="212"/>
      <c r="P1150" s="215"/>
      <c r="Q1150" s="139">
        <f t="shared" si="1169"/>
        <v>0</v>
      </c>
      <c r="R1150" s="215"/>
      <c r="S1150" s="215"/>
      <c r="T1150" s="140">
        <f t="shared" si="1181"/>
        <v>0</v>
      </c>
      <c r="U1150" s="216"/>
      <c r="V1150" s="212"/>
      <c r="W1150" s="215"/>
      <c r="X1150" s="139">
        <f t="shared" si="1170"/>
        <v>0</v>
      </c>
      <c r="Y1150" s="215"/>
      <c r="Z1150" s="215"/>
      <c r="AA1150" s="140">
        <f t="shared" si="1182"/>
        <v>0</v>
      </c>
      <c r="AB1150" s="216"/>
      <c r="AC1150" s="212"/>
      <c r="AD1150" s="215"/>
      <c r="AE1150" s="139">
        <f t="shared" si="1171"/>
        <v>0</v>
      </c>
      <c r="AF1150" s="215"/>
      <c r="AG1150" s="215"/>
      <c r="AH1150" s="140">
        <f t="shared" si="1183"/>
        <v>0</v>
      </c>
      <c r="AJ1150" s="217"/>
      <c r="AK1150" s="218"/>
      <c r="AL1150" s="219"/>
      <c r="AM1150" s="218"/>
      <c r="AN1150" s="219"/>
      <c r="AO1150" s="218"/>
      <c r="AP1150" s="219"/>
      <c r="AQ1150" s="218"/>
      <c r="AR1150" s="219"/>
      <c r="AS1150" s="218"/>
      <c r="AT1150" s="219"/>
      <c r="AU1150" s="218"/>
      <c r="AV1150" s="114">
        <f t="shared" si="1173"/>
        <v>0</v>
      </c>
      <c r="AW1150" s="113">
        <f t="shared" si="1174"/>
        <v>0</v>
      </c>
      <c r="AX1150" s="210"/>
      <c r="AY1150" s="111">
        <f t="shared" si="1175"/>
        <v>0</v>
      </c>
      <c r="AZ1150" s="113">
        <f t="shared" si="1176"/>
        <v>0</v>
      </c>
      <c r="BA1150" s="114">
        <f t="shared" si="1177"/>
        <v>0</v>
      </c>
      <c r="BB1150" s="113">
        <f t="shared" si="1178"/>
        <v>0</v>
      </c>
      <c r="BC1150" s="113">
        <f t="shared" si="1179"/>
        <v>0</v>
      </c>
      <c r="BD1150" s="117">
        <f t="shared" si="1180"/>
        <v>0</v>
      </c>
    </row>
    <row r="1151" spans="2:56" x14ac:dyDescent="0.3">
      <c r="B1151" s="211" t="s">
        <v>152</v>
      </c>
      <c r="C1151" s="212"/>
      <c r="D1151" s="213"/>
      <c r="E1151" s="144">
        <f t="shared" si="1166"/>
        <v>0</v>
      </c>
      <c r="F1151" s="212"/>
      <c r="G1151" s="213"/>
      <c r="H1151" s="144">
        <f t="shared" si="1167"/>
        <v>0</v>
      </c>
      <c r="I1151" s="212"/>
      <c r="J1151" s="213"/>
      <c r="K1151" s="144">
        <f t="shared" si="1168"/>
        <v>0</v>
      </c>
      <c r="L1151" s="212"/>
      <c r="M1151" s="214"/>
      <c r="N1151" s="215"/>
      <c r="O1151" s="212"/>
      <c r="P1151" s="215"/>
      <c r="Q1151" s="139">
        <f t="shared" si="1169"/>
        <v>0</v>
      </c>
      <c r="R1151" s="215"/>
      <c r="S1151" s="215"/>
      <c r="T1151" s="140">
        <f t="shared" si="1181"/>
        <v>0</v>
      </c>
      <c r="U1151" s="216"/>
      <c r="V1151" s="212"/>
      <c r="W1151" s="215"/>
      <c r="X1151" s="139">
        <f t="shared" si="1170"/>
        <v>0</v>
      </c>
      <c r="Y1151" s="215"/>
      <c r="Z1151" s="215"/>
      <c r="AA1151" s="140">
        <f t="shared" si="1182"/>
        <v>0</v>
      </c>
      <c r="AB1151" s="216"/>
      <c r="AC1151" s="212"/>
      <c r="AD1151" s="215"/>
      <c r="AE1151" s="139">
        <f t="shared" si="1171"/>
        <v>0</v>
      </c>
      <c r="AF1151" s="215"/>
      <c r="AG1151" s="215"/>
      <c r="AH1151" s="140">
        <f t="shared" si="1183"/>
        <v>0</v>
      </c>
      <c r="AJ1151" s="217"/>
      <c r="AK1151" s="218"/>
      <c r="AL1151" s="219"/>
      <c r="AM1151" s="218"/>
      <c r="AN1151" s="219"/>
      <c r="AO1151" s="218"/>
      <c r="AP1151" s="219"/>
      <c r="AQ1151" s="218"/>
      <c r="AR1151" s="219"/>
      <c r="AS1151" s="218"/>
      <c r="AT1151" s="219"/>
      <c r="AU1151" s="218"/>
      <c r="AV1151" s="114">
        <f t="shared" si="1173"/>
        <v>0</v>
      </c>
      <c r="AW1151" s="113">
        <f t="shared" si="1174"/>
        <v>0</v>
      </c>
      <c r="AX1151" s="210"/>
      <c r="AY1151" s="111">
        <f t="shared" si="1175"/>
        <v>0</v>
      </c>
      <c r="AZ1151" s="113">
        <f t="shared" si="1176"/>
        <v>0</v>
      </c>
      <c r="BA1151" s="114">
        <f t="shared" si="1177"/>
        <v>0</v>
      </c>
      <c r="BB1151" s="113">
        <f t="shared" si="1178"/>
        <v>0</v>
      </c>
      <c r="BC1151" s="113">
        <f t="shared" si="1179"/>
        <v>0</v>
      </c>
      <c r="BD1151" s="117">
        <f t="shared" si="1180"/>
        <v>0</v>
      </c>
    </row>
    <row r="1152" spans="2:56" x14ac:dyDescent="0.3">
      <c r="B1152" s="211" t="s">
        <v>153</v>
      </c>
      <c r="C1152" s="212"/>
      <c r="D1152" s="213"/>
      <c r="E1152" s="144">
        <f t="shared" si="1166"/>
        <v>0</v>
      </c>
      <c r="F1152" s="212"/>
      <c r="G1152" s="213"/>
      <c r="H1152" s="144">
        <f t="shared" si="1167"/>
        <v>0</v>
      </c>
      <c r="I1152" s="212"/>
      <c r="J1152" s="213"/>
      <c r="K1152" s="144">
        <f t="shared" si="1168"/>
        <v>0</v>
      </c>
      <c r="L1152" s="212"/>
      <c r="M1152" s="214"/>
      <c r="N1152" s="215"/>
      <c r="O1152" s="212"/>
      <c r="P1152" s="215"/>
      <c r="Q1152" s="139">
        <f t="shared" si="1169"/>
        <v>0</v>
      </c>
      <c r="R1152" s="215"/>
      <c r="S1152" s="215"/>
      <c r="T1152" s="140">
        <f t="shared" si="1181"/>
        <v>0</v>
      </c>
      <c r="U1152" s="216"/>
      <c r="V1152" s="212"/>
      <c r="W1152" s="215"/>
      <c r="X1152" s="139">
        <f t="shared" si="1170"/>
        <v>0</v>
      </c>
      <c r="Y1152" s="215"/>
      <c r="Z1152" s="215"/>
      <c r="AA1152" s="140">
        <f t="shared" si="1182"/>
        <v>0</v>
      </c>
      <c r="AB1152" s="216"/>
      <c r="AC1152" s="212"/>
      <c r="AD1152" s="215"/>
      <c r="AE1152" s="139">
        <f t="shared" si="1171"/>
        <v>0</v>
      </c>
      <c r="AF1152" s="215"/>
      <c r="AG1152" s="215"/>
      <c r="AH1152" s="140">
        <f t="shared" si="1183"/>
        <v>0</v>
      </c>
      <c r="AJ1152" s="217"/>
      <c r="AK1152" s="218"/>
      <c r="AL1152" s="219"/>
      <c r="AM1152" s="218"/>
      <c r="AN1152" s="219"/>
      <c r="AO1152" s="218"/>
      <c r="AP1152" s="219"/>
      <c r="AQ1152" s="218"/>
      <c r="AR1152" s="219"/>
      <c r="AS1152" s="218"/>
      <c r="AT1152" s="219"/>
      <c r="AU1152" s="218"/>
      <c r="AV1152" s="114">
        <f t="shared" si="1173"/>
        <v>0</v>
      </c>
      <c r="AW1152" s="113">
        <f t="shared" si="1174"/>
        <v>0</v>
      </c>
      <c r="AX1152" s="210"/>
      <c r="AY1152" s="111">
        <f t="shared" si="1175"/>
        <v>0</v>
      </c>
      <c r="AZ1152" s="113">
        <f t="shared" si="1176"/>
        <v>0</v>
      </c>
      <c r="BA1152" s="114">
        <f t="shared" si="1177"/>
        <v>0</v>
      </c>
      <c r="BB1152" s="113">
        <f t="shared" si="1178"/>
        <v>0</v>
      </c>
      <c r="BC1152" s="113">
        <f t="shared" si="1179"/>
        <v>0</v>
      </c>
      <c r="BD1152" s="117">
        <f t="shared" si="1180"/>
        <v>0</v>
      </c>
    </row>
    <row r="1153" spans="2:56" x14ac:dyDescent="0.3">
      <c r="B1153" s="211" t="s">
        <v>154</v>
      </c>
      <c r="C1153" s="212"/>
      <c r="D1153" s="213"/>
      <c r="E1153" s="144">
        <f t="shared" si="1166"/>
        <v>0</v>
      </c>
      <c r="F1153" s="212"/>
      <c r="G1153" s="213"/>
      <c r="H1153" s="144">
        <f t="shared" si="1167"/>
        <v>0</v>
      </c>
      <c r="I1153" s="212"/>
      <c r="J1153" s="213"/>
      <c r="K1153" s="144">
        <f t="shared" si="1168"/>
        <v>0</v>
      </c>
      <c r="L1153" s="212"/>
      <c r="M1153" s="214"/>
      <c r="N1153" s="215"/>
      <c r="O1153" s="212"/>
      <c r="P1153" s="215"/>
      <c r="Q1153" s="139">
        <f t="shared" si="1169"/>
        <v>0</v>
      </c>
      <c r="R1153" s="215"/>
      <c r="S1153" s="215"/>
      <c r="T1153" s="140">
        <f t="shared" si="1181"/>
        <v>0</v>
      </c>
      <c r="U1153" s="216"/>
      <c r="V1153" s="212"/>
      <c r="W1153" s="215"/>
      <c r="X1153" s="139">
        <f t="shared" si="1170"/>
        <v>0</v>
      </c>
      <c r="Y1153" s="215"/>
      <c r="Z1153" s="215"/>
      <c r="AA1153" s="140">
        <f t="shared" si="1182"/>
        <v>0</v>
      </c>
      <c r="AB1153" s="216"/>
      <c r="AC1153" s="212"/>
      <c r="AD1153" s="215"/>
      <c r="AE1153" s="139">
        <f t="shared" si="1171"/>
        <v>0</v>
      </c>
      <c r="AF1153" s="215"/>
      <c r="AG1153" s="215"/>
      <c r="AH1153" s="140">
        <f t="shared" si="1183"/>
        <v>0</v>
      </c>
      <c r="AJ1153" s="217"/>
      <c r="AK1153" s="218"/>
      <c r="AL1153" s="219"/>
      <c r="AM1153" s="218"/>
      <c r="AN1153" s="219"/>
      <c r="AO1153" s="218"/>
      <c r="AP1153" s="219"/>
      <c r="AQ1153" s="218"/>
      <c r="AR1153" s="219"/>
      <c r="AS1153" s="218"/>
      <c r="AT1153" s="219"/>
      <c r="AU1153" s="218"/>
      <c r="AV1153" s="114">
        <f t="shared" si="1173"/>
        <v>0</v>
      </c>
      <c r="AW1153" s="113">
        <f t="shared" si="1174"/>
        <v>0</v>
      </c>
      <c r="AX1153" s="210"/>
      <c r="AY1153" s="111">
        <f t="shared" si="1175"/>
        <v>0</v>
      </c>
      <c r="AZ1153" s="113">
        <f t="shared" si="1176"/>
        <v>0</v>
      </c>
      <c r="BA1153" s="114">
        <f t="shared" si="1177"/>
        <v>0</v>
      </c>
      <c r="BB1153" s="113">
        <f t="shared" si="1178"/>
        <v>0</v>
      </c>
      <c r="BC1153" s="113">
        <f t="shared" si="1179"/>
        <v>0</v>
      </c>
      <c r="BD1153" s="117">
        <f t="shared" si="1180"/>
        <v>0</v>
      </c>
    </row>
    <row r="1154" spans="2:56" x14ac:dyDescent="0.3">
      <c r="B1154" s="211" t="s">
        <v>155</v>
      </c>
      <c r="C1154" s="212"/>
      <c r="D1154" s="213"/>
      <c r="E1154" s="144">
        <f t="shared" si="1166"/>
        <v>0</v>
      </c>
      <c r="F1154" s="212"/>
      <c r="G1154" s="213"/>
      <c r="H1154" s="144">
        <f t="shared" si="1167"/>
        <v>0</v>
      </c>
      <c r="I1154" s="212"/>
      <c r="J1154" s="213"/>
      <c r="K1154" s="144">
        <f t="shared" si="1168"/>
        <v>0</v>
      </c>
      <c r="L1154" s="212"/>
      <c r="M1154" s="214"/>
      <c r="N1154" s="215"/>
      <c r="O1154" s="212"/>
      <c r="P1154" s="215"/>
      <c r="Q1154" s="139">
        <f t="shared" si="1169"/>
        <v>0</v>
      </c>
      <c r="R1154" s="215"/>
      <c r="S1154" s="215"/>
      <c r="T1154" s="140">
        <f t="shared" si="1181"/>
        <v>0</v>
      </c>
      <c r="U1154" s="216"/>
      <c r="V1154" s="212"/>
      <c r="W1154" s="215"/>
      <c r="X1154" s="139">
        <f t="shared" si="1170"/>
        <v>0</v>
      </c>
      <c r="Y1154" s="215"/>
      <c r="Z1154" s="215"/>
      <c r="AA1154" s="140">
        <f t="shared" si="1182"/>
        <v>0</v>
      </c>
      <c r="AB1154" s="216"/>
      <c r="AC1154" s="212"/>
      <c r="AD1154" s="215"/>
      <c r="AE1154" s="139">
        <f t="shared" si="1171"/>
        <v>0</v>
      </c>
      <c r="AF1154" s="215"/>
      <c r="AG1154" s="215"/>
      <c r="AH1154" s="140">
        <f t="shared" si="1183"/>
        <v>0</v>
      </c>
      <c r="AJ1154" s="217"/>
      <c r="AK1154" s="218"/>
      <c r="AL1154" s="219"/>
      <c r="AM1154" s="218"/>
      <c r="AN1154" s="219"/>
      <c r="AO1154" s="218"/>
      <c r="AP1154" s="219"/>
      <c r="AQ1154" s="218"/>
      <c r="AR1154" s="219"/>
      <c r="AS1154" s="218"/>
      <c r="AT1154" s="219"/>
      <c r="AU1154" s="218"/>
      <c r="AV1154" s="114">
        <f t="shared" si="1173"/>
        <v>0</v>
      </c>
      <c r="AW1154" s="113">
        <f t="shared" si="1174"/>
        <v>0</v>
      </c>
      <c r="AX1154" s="210"/>
      <c r="AY1154" s="111">
        <f t="shared" si="1175"/>
        <v>0</v>
      </c>
      <c r="AZ1154" s="113">
        <f t="shared" si="1176"/>
        <v>0</v>
      </c>
      <c r="BA1154" s="114">
        <f t="shared" si="1177"/>
        <v>0</v>
      </c>
      <c r="BB1154" s="113">
        <f t="shared" si="1178"/>
        <v>0</v>
      </c>
      <c r="BC1154" s="113">
        <f t="shared" si="1179"/>
        <v>0</v>
      </c>
      <c r="BD1154" s="117">
        <f t="shared" si="1180"/>
        <v>0</v>
      </c>
    </row>
    <row r="1155" spans="2:56" x14ac:dyDescent="0.3">
      <c r="B1155" s="211" t="s">
        <v>156</v>
      </c>
      <c r="C1155" s="212"/>
      <c r="D1155" s="213"/>
      <c r="E1155" s="144">
        <f t="shared" si="1166"/>
        <v>0</v>
      </c>
      <c r="F1155" s="212"/>
      <c r="G1155" s="213"/>
      <c r="H1155" s="144">
        <f t="shared" si="1167"/>
        <v>0</v>
      </c>
      <c r="I1155" s="212"/>
      <c r="J1155" s="213"/>
      <c r="K1155" s="144">
        <f t="shared" si="1168"/>
        <v>0</v>
      </c>
      <c r="L1155" s="212"/>
      <c r="M1155" s="214"/>
      <c r="N1155" s="215"/>
      <c r="O1155" s="212"/>
      <c r="P1155" s="215"/>
      <c r="Q1155" s="139">
        <f t="shared" si="1169"/>
        <v>0</v>
      </c>
      <c r="R1155" s="215"/>
      <c r="S1155" s="215"/>
      <c r="T1155" s="140">
        <f t="shared" si="1181"/>
        <v>0</v>
      </c>
      <c r="U1155" s="216"/>
      <c r="V1155" s="212"/>
      <c r="W1155" s="215"/>
      <c r="X1155" s="139">
        <f t="shared" si="1170"/>
        <v>0</v>
      </c>
      <c r="Y1155" s="215"/>
      <c r="Z1155" s="215"/>
      <c r="AA1155" s="140">
        <f t="shared" si="1182"/>
        <v>0</v>
      </c>
      <c r="AB1155" s="216"/>
      <c r="AC1155" s="212"/>
      <c r="AD1155" s="215"/>
      <c r="AE1155" s="139">
        <f t="shared" si="1171"/>
        <v>0</v>
      </c>
      <c r="AF1155" s="215"/>
      <c r="AG1155" s="215"/>
      <c r="AH1155" s="140">
        <f t="shared" si="1183"/>
        <v>0</v>
      </c>
      <c r="AJ1155" s="217"/>
      <c r="AK1155" s="218"/>
      <c r="AL1155" s="219"/>
      <c r="AM1155" s="218"/>
      <c r="AN1155" s="219"/>
      <c r="AO1155" s="218"/>
      <c r="AP1155" s="219"/>
      <c r="AQ1155" s="218"/>
      <c r="AR1155" s="219"/>
      <c r="AS1155" s="218"/>
      <c r="AT1155" s="219"/>
      <c r="AU1155" s="218"/>
      <c r="AV1155" s="114">
        <f t="shared" si="1173"/>
        <v>0</v>
      </c>
      <c r="AW1155" s="113">
        <f t="shared" si="1174"/>
        <v>0</v>
      </c>
      <c r="AX1155" s="210"/>
      <c r="AY1155" s="111">
        <f t="shared" si="1175"/>
        <v>0</v>
      </c>
      <c r="AZ1155" s="113">
        <f t="shared" si="1176"/>
        <v>0</v>
      </c>
      <c r="BA1155" s="114">
        <f t="shared" si="1177"/>
        <v>0</v>
      </c>
      <c r="BB1155" s="113">
        <f t="shared" si="1178"/>
        <v>0</v>
      </c>
      <c r="BC1155" s="113">
        <f t="shared" si="1179"/>
        <v>0</v>
      </c>
      <c r="BD1155" s="117">
        <f t="shared" si="1180"/>
        <v>0</v>
      </c>
    </row>
    <row r="1156" spans="2:56" x14ac:dyDescent="0.3">
      <c r="B1156" s="211" t="s">
        <v>157</v>
      </c>
      <c r="C1156" s="212"/>
      <c r="D1156" s="213"/>
      <c r="E1156" s="144">
        <f t="shared" si="1166"/>
        <v>0</v>
      </c>
      <c r="F1156" s="212"/>
      <c r="G1156" s="213"/>
      <c r="H1156" s="144">
        <f t="shared" si="1167"/>
        <v>0</v>
      </c>
      <c r="I1156" s="212"/>
      <c r="J1156" s="213"/>
      <c r="K1156" s="144">
        <f t="shared" si="1168"/>
        <v>0</v>
      </c>
      <c r="L1156" s="212"/>
      <c r="M1156" s="214"/>
      <c r="N1156" s="215"/>
      <c r="O1156" s="212"/>
      <c r="P1156" s="215"/>
      <c r="Q1156" s="139">
        <f t="shared" si="1169"/>
        <v>0</v>
      </c>
      <c r="R1156" s="215"/>
      <c r="S1156" s="215"/>
      <c r="T1156" s="140">
        <f t="shared" si="1181"/>
        <v>0</v>
      </c>
      <c r="U1156" s="216"/>
      <c r="V1156" s="212"/>
      <c r="W1156" s="215"/>
      <c r="X1156" s="139">
        <f t="shared" si="1170"/>
        <v>0</v>
      </c>
      <c r="Y1156" s="215"/>
      <c r="Z1156" s="215"/>
      <c r="AA1156" s="140">
        <f t="shared" si="1182"/>
        <v>0</v>
      </c>
      <c r="AB1156" s="216"/>
      <c r="AC1156" s="212"/>
      <c r="AD1156" s="215"/>
      <c r="AE1156" s="139">
        <f t="shared" si="1171"/>
        <v>0</v>
      </c>
      <c r="AF1156" s="215"/>
      <c r="AG1156" s="215"/>
      <c r="AH1156" s="140">
        <f t="shared" si="1183"/>
        <v>0</v>
      </c>
      <c r="AJ1156" s="217"/>
      <c r="AK1156" s="218"/>
      <c r="AL1156" s="219"/>
      <c r="AM1156" s="218"/>
      <c r="AN1156" s="219"/>
      <c r="AO1156" s="218"/>
      <c r="AP1156" s="219"/>
      <c r="AQ1156" s="218"/>
      <c r="AR1156" s="219"/>
      <c r="AS1156" s="218"/>
      <c r="AT1156" s="219"/>
      <c r="AU1156" s="218"/>
      <c r="AV1156" s="114">
        <f t="shared" si="1173"/>
        <v>0</v>
      </c>
      <c r="AW1156" s="113">
        <f t="shared" si="1174"/>
        <v>0</v>
      </c>
      <c r="AX1156" s="210"/>
      <c r="AY1156" s="111">
        <f t="shared" si="1175"/>
        <v>0</v>
      </c>
      <c r="AZ1156" s="113">
        <f t="shared" si="1176"/>
        <v>0</v>
      </c>
      <c r="BA1156" s="114">
        <f t="shared" si="1177"/>
        <v>0</v>
      </c>
      <c r="BB1156" s="113">
        <f t="shared" si="1178"/>
        <v>0</v>
      </c>
      <c r="BC1156" s="113">
        <f t="shared" si="1179"/>
        <v>0</v>
      </c>
      <c r="BD1156" s="117">
        <f t="shared" si="1180"/>
        <v>0</v>
      </c>
    </row>
    <row r="1157" spans="2:56" x14ac:dyDescent="0.3">
      <c r="B1157" s="222" t="s">
        <v>158</v>
      </c>
      <c r="C1157" s="78">
        <f>SUM(C1158)</f>
        <v>0</v>
      </c>
      <c r="D1157" s="79">
        <f>SUM(D1158)</f>
        <v>0</v>
      </c>
      <c r="E1157" s="69">
        <f t="shared" si="1166"/>
        <v>0</v>
      </c>
      <c r="F1157" s="78">
        <f>SUM(F1158)</f>
        <v>0</v>
      </c>
      <c r="G1157" s="79">
        <f>SUM(G1158)</f>
        <v>0</v>
      </c>
      <c r="H1157" s="69">
        <f t="shared" si="1167"/>
        <v>0</v>
      </c>
      <c r="I1157" s="78">
        <f>SUM(I1158)</f>
        <v>0</v>
      </c>
      <c r="J1157" s="79">
        <f>SUM(J1158)</f>
        <v>0</v>
      </c>
      <c r="K1157" s="69">
        <f t="shared" si="1168"/>
        <v>0</v>
      </c>
      <c r="L1157" s="78">
        <f>SUM(L1158)</f>
        <v>0</v>
      </c>
      <c r="M1157" s="80">
        <f>SUM(M1158)</f>
        <v>0</v>
      </c>
      <c r="N1157" s="81">
        <f>SUM(N1158)</f>
        <v>0</v>
      </c>
      <c r="O1157" s="78">
        <f>SUM(O1158)</f>
        <v>0</v>
      </c>
      <c r="P1157" s="81">
        <f>SUM(P1158)</f>
        <v>0</v>
      </c>
      <c r="Q1157" s="148">
        <f t="shared" si="1169"/>
        <v>0</v>
      </c>
      <c r="R1157" s="81">
        <f>SUM(R1158)</f>
        <v>0</v>
      </c>
      <c r="S1157" s="81">
        <f>SUM(S1158)</f>
        <v>0</v>
      </c>
      <c r="T1157" s="149">
        <f t="shared" si="1181"/>
        <v>0</v>
      </c>
      <c r="U1157" s="216"/>
      <c r="V1157" s="78">
        <f>SUM(V1158)</f>
        <v>0</v>
      </c>
      <c r="W1157" s="81">
        <f>SUM(W1158)</f>
        <v>0</v>
      </c>
      <c r="X1157" s="148">
        <f t="shared" si="1170"/>
        <v>0</v>
      </c>
      <c r="Y1157" s="81">
        <f>SUM(Y1158)</f>
        <v>0</v>
      </c>
      <c r="Z1157" s="81">
        <f>SUM(Z1158)</f>
        <v>0</v>
      </c>
      <c r="AA1157" s="149">
        <f t="shared" si="1182"/>
        <v>0</v>
      </c>
      <c r="AB1157" s="216"/>
      <c r="AC1157" s="78">
        <f>SUM(AC1158)</f>
        <v>0</v>
      </c>
      <c r="AD1157" s="81">
        <f>SUM(AD1158)</f>
        <v>0</v>
      </c>
      <c r="AE1157" s="148">
        <f t="shared" si="1171"/>
        <v>0</v>
      </c>
      <c r="AF1157" s="81">
        <f>SUM(AF1158)</f>
        <v>0</v>
      </c>
      <c r="AG1157" s="81">
        <f>SUM(AG1158)</f>
        <v>0</v>
      </c>
      <c r="AH1157" s="149">
        <f t="shared" si="1183"/>
        <v>0</v>
      </c>
      <c r="AJ1157" s="79">
        <f t="shared" ref="AJ1157:AU1157" si="1200">SUM(AJ1158)</f>
        <v>0</v>
      </c>
      <c r="AK1157" s="80">
        <f t="shared" si="1200"/>
        <v>0</v>
      </c>
      <c r="AL1157" s="81">
        <f t="shared" si="1200"/>
        <v>0</v>
      </c>
      <c r="AM1157" s="80">
        <f t="shared" si="1200"/>
        <v>0</v>
      </c>
      <c r="AN1157" s="81">
        <f t="shared" si="1200"/>
        <v>0</v>
      </c>
      <c r="AO1157" s="80">
        <f t="shared" si="1200"/>
        <v>0</v>
      </c>
      <c r="AP1157" s="81">
        <f t="shared" si="1200"/>
        <v>0</v>
      </c>
      <c r="AQ1157" s="80">
        <f t="shared" si="1200"/>
        <v>0</v>
      </c>
      <c r="AR1157" s="81">
        <f t="shared" si="1200"/>
        <v>0</v>
      </c>
      <c r="AS1157" s="80">
        <f t="shared" si="1200"/>
        <v>0</v>
      </c>
      <c r="AT1157" s="81">
        <f t="shared" si="1200"/>
        <v>0</v>
      </c>
      <c r="AU1157" s="80">
        <f t="shared" si="1200"/>
        <v>0</v>
      </c>
      <c r="AV1157" s="81">
        <f t="shared" si="1173"/>
        <v>0</v>
      </c>
      <c r="AW1157" s="80">
        <f t="shared" si="1174"/>
        <v>0</v>
      </c>
      <c r="AX1157" s="210"/>
      <c r="AY1157" s="79">
        <f t="shared" si="1175"/>
        <v>0</v>
      </c>
      <c r="AZ1157" s="80">
        <f t="shared" si="1176"/>
        <v>0</v>
      </c>
      <c r="BA1157" s="81">
        <f t="shared" si="1177"/>
        <v>0</v>
      </c>
      <c r="BB1157" s="80">
        <f t="shared" si="1178"/>
        <v>0</v>
      </c>
      <c r="BC1157" s="80">
        <f t="shared" si="1179"/>
        <v>0</v>
      </c>
      <c r="BD1157" s="86">
        <f t="shared" si="1180"/>
        <v>0</v>
      </c>
    </row>
    <row r="1158" spans="2:56" x14ac:dyDescent="0.3">
      <c r="B1158" s="211" t="s">
        <v>159</v>
      </c>
      <c r="C1158" s="212"/>
      <c r="D1158" s="213"/>
      <c r="E1158" s="144">
        <f t="shared" si="1166"/>
        <v>0</v>
      </c>
      <c r="F1158" s="212"/>
      <c r="G1158" s="213"/>
      <c r="H1158" s="144">
        <f t="shared" si="1167"/>
        <v>0</v>
      </c>
      <c r="I1158" s="212"/>
      <c r="J1158" s="213"/>
      <c r="K1158" s="144">
        <f t="shared" si="1168"/>
        <v>0</v>
      </c>
      <c r="L1158" s="212"/>
      <c r="M1158" s="214"/>
      <c r="N1158" s="215"/>
      <c r="O1158" s="212"/>
      <c r="P1158" s="215"/>
      <c r="Q1158" s="139">
        <f t="shared" si="1169"/>
        <v>0</v>
      </c>
      <c r="R1158" s="215"/>
      <c r="S1158" s="215"/>
      <c r="T1158" s="140">
        <f t="shared" si="1181"/>
        <v>0</v>
      </c>
      <c r="U1158" s="216"/>
      <c r="V1158" s="212"/>
      <c r="W1158" s="215"/>
      <c r="X1158" s="139">
        <f t="shared" si="1170"/>
        <v>0</v>
      </c>
      <c r="Y1158" s="215"/>
      <c r="Z1158" s="215"/>
      <c r="AA1158" s="140">
        <f t="shared" si="1182"/>
        <v>0</v>
      </c>
      <c r="AB1158" s="216"/>
      <c r="AC1158" s="212"/>
      <c r="AD1158" s="215"/>
      <c r="AE1158" s="139">
        <f t="shared" si="1171"/>
        <v>0</v>
      </c>
      <c r="AF1158" s="215"/>
      <c r="AG1158" s="215"/>
      <c r="AH1158" s="140">
        <f t="shared" si="1183"/>
        <v>0</v>
      </c>
      <c r="AJ1158" s="217"/>
      <c r="AK1158" s="218"/>
      <c r="AL1158" s="219"/>
      <c r="AM1158" s="218"/>
      <c r="AN1158" s="219"/>
      <c r="AO1158" s="218"/>
      <c r="AP1158" s="219"/>
      <c r="AQ1158" s="218"/>
      <c r="AR1158" s="219"/>
      <c r="AS1158" s="218"/>
      <c r="AT1158" s="219"/>
      <c r="AU1158" s="218"/>
      <c r="AV1158" s="114">
        <f t="shared" si="1173"/>
        <v>0</v>
      </c>
      <c r="AW1158" s="113">
        <f t="shared" si="1174"/>
        <v>0</v>
      </c>
      <c r="AX1158" s="210"/>
      <c r="AY1158" s="111">
        <f t="shared" si="1175"/>
        <v>0</v>
      </c>
      <c r="AZ1158" s="113">
        <f t="shared" si="1176"/>
        <v>0</v>
      </c>
      <c r="BA1158" s="114">
        <f t="shared" si="1177"/>
        <v>0</v>
      </c>
      <c r="BB1158" s="113">
        <f t="shared" si="1178"/>
        <v>0</v>
      </c>
      <c r="BC1158" s="113">
        <f t="shared" si="1179"/>
        <v>0</v>
      </c>
      <c r="BD1158" s="117">
        <f t="shared" si="1180"/>
        <v>0</v>
      </c>
    </row>
    <row r="1159" spans="2:56" x14ac:dyDescent="0.3">
      <c r="B1159" s="222" t="s">
        <v>160</v>
      </c>
      <c r="C1159" s="78">
        <f>SUM(C1160:C1163)</f>
        <v>0</v>
      </c>
      <c r="D1159" s="79">
        <f>SUM(D1160:D1163)</f>
        <v>0</v>
      </c>
      <c r="E1159" s="69">
        <f t="shared" si="1166"/>
        <v>0</v>
      </c>
      <c r="F1159" s="78">
        <f>SUM(F1160:F1163)</f>
        <v>0</v>
      </c>
      <c r="G1159" s="79">
        <f>SUM(G1160:G1163)</f>
        <v>0</v>
      </c>
      <c r="H1159" s="69">
        <f t="shared" si="1167"/>
        <v>0</v>
      </c>
      <c r="I1159" s="78">
        <f>SUM(I1160:I1163)</f>
        <v>0</v>
      </c>
      <c r="J1159" s="79">
        <f>SUM(J1160:J1163)</f>
        <v>0</v>
      </c>
      <c r="K1159" s="69">
        <f t="shared" si="1168"/>
        <v>0</v>
      </c>
      <c r="L1159" s="78">
        <f>SUM(L1160:L1163)</f>
        <v>0</v>
      </c>
      <c r="M1159" s="80">
        <f>SUM(M1160:M1163)</f>
        <v>0</v>
      </c>
      <c r="N1159" s="81">
        <f>SUM(N1160:N1163)</f>
        <v>0</v>
      </c>
      <c r="O1159" s="78">
        <f>SUM(O1160:O1163)</f>
        <v>0</v>
      </c>
      <c r="P1159" s="81">
        <f>SUM(P1160:P1163)</f>
        <v>0</v>
      </c>
      <c r="Q1159" s="148">
        <f t="shared" si="1169"/>
        <v>0</v>
      </c>
      <c r="R1159" s="81">
        <f>SUM(R1160:R1163)</f>
        <v>0</v>
      </c>
      <c r="S1159" s="81">
        <f>SUM(S1160:S1163)</f>
        <v>0</v>
      </c>
      <c r="T1159" s="149">
        <f t="shared" si="1181"/>
        <v>0</v>
      </c>
      <c r="U1159" s="216"/>
      <c r="V1159" s="78">
        <f>SUM(V1160:V1163)</f>
        <v>0</v>
      </c>
      <c r="W1159" s="81">
        <f>SUM(W1160:W1163)</f>
        <v>0</v>
      </c>
      <c r="X1159" s="148">
        <f t="shared" si="1170"/>
        <v>0</v>
      </c>
      <c r="Y1159" s="81">
        <f>SUM(Y1160:Y1163)</f>
        <v>0</v>
      </c>
      <c r="Z1159" s="81">
        <f>SUM(Z1160:Z1163)</f>
        <v>0</v>
      </c>
      <c r="AA1159" s="149">
        <f t="shared" si="1182"/>
        <v>0</v>
      </c>
      <c r="AB1159" s="216"/>
      <c r="AC1159" s="78">
        <f>SUM(AC1160:AC1163)</f>
        <v>0</v>
      </c>
      <c r="AD1159" s="81">
        <f>SUM(AD1160:AD1163)</f>
        <v>0</v>
      </c>
      <c r="AE1159" s="148">
        <f t="shared" si="1171"/>
        <v>0</v>
      </c>
      <c r="AF1159" s="81">
        <f>SUM(AF1160:AF1163)</f>
        <v>0</v>
      </c>
      <c r="AG1159" s="81">
        <f>SUM(AG1160:AG1163)</f>
        <v>0</v>
      </c>
      <c r="AH1159" s="149">
        <f t="shared" si="1183"/>
        <v>0</v>
      </c>
      <c r="AJ1159" s="79">
        <f t="shared" ref="AJ1159:AU1159" si="1201">SUM(AJ1160:AJ1163)</f>
        <v>0</v>
      </c>
      <c r="AK1159" s="80">
        <f t="shared" si="1201"/>
        <v>0</v>
      </c>
      <c r="AL1159" s="81">
        <f t="shared" si="1201"/>
        <v>0</v>
      </c>
      <c r="AM1159" s="80">
        <f t="shared" si="1201"/>
        <v>0</v>
      </c>
      <c r="AN1159" s="81">
        <f t="shared" si="1201"/>
        <v>0</v>
      </c>
      <c r="AO1159" s="80">
        <f t="shared" si="1201"/>
        <v>0</v>
      </c>
      <c r="AP1159" s="81">
        <f t="shared" si="1201"/>
        <v>0</v>
      </c>
      <c r="AQ1159" s="80">
        <f t="shared" si="1201"/>
        <v>0</v>
      </c>
      <c r="AR1159" s="81">
        <f t="shared" si="1201"/>
        <v>0</v>
      </c>
      <c r="AS1159" s="80">
        <f t="shared" si="1201"/>
        <v>0</v>
      </c>
      <c r="AT1159" s="81">
        <f t="shared" si="1201"/>
        <v>0</v>
      </c>
      <c r="AU1159" s="80">
        <f t="shared" si="1201"/>
        <v>0</v>
      </c>
      <c r="AV1159" s="81">
        <f t="shared" si="1173"/>
        <v>0</v>
      </c>
      <c r="AW1159" s="80">
        <f t="shared" si="1174"/>
        <v>0</v>
      </c>
      <c r="AX1159" s="210"/>
      <c r="AY1159" s="79">
        <f t="shared" si="1175"/>
        <v>0</v>
      </c>
      <c r="AZ1159" s="80">
        <f t="shared" si="1176"/>
        <v>0</v>
      </c>
      <c r="BA1159" s="81">
        <f t="shared" si="1177"/>
        <v>0</v>
      </c>
      <c r="BB1159" s="80">
        <f t="shared" si="1178"/>
        <v>0</v>
      </c>
      <c r="BC1159" s="80">
        <f t="shared" si="1179"/>
        <v>0</v>
      </c>
      <c r="BD1159" s="86">
        <f t="shared" si="1180"/>
        <v>0</v>
      </c>
    </row>
    <row r="1160" spans="2:56" x14ac:dyDescent="0.3">
      <c r="B1160" s="211" t="s">
        <v>161</v>
      </c>
      <c r="C1160" s="212"/>
      <c r="D1160" s="213"/>
      <c r="E1160" s="144">
        <f t="shared" si="1166"/>
        <v>0</v>
      </c>
      <c r="F1160" s="212"/>
      <c r="G1160" s="213"/>
      <c r="H1160" s="144">
        <f t="shared" si="1167"/>
        <v>0</v>
      </c>
      <c r="I1160" s="212"/>
      <c r="J1160" s="213"/>
      <c r="K1160" s="144">
        <f t="shared" si="1168"/>
        <v>0</v>
      </c>
      <c r="L1160" s="212"/>
      <c r="M1160" s="214"/>
      <c r="N1160" s="215"/>
      <c r="O1160" s="212"/>
      <c r="P1160" s="215"/>
      <c r="Q1160" s="139">
        <f t="shared" si="1169"/>
        <v>0</v>
      </c>
      <c r="R1160" s="215"/>
      <c r="S1160" s="215"/>
      <c r="T1160" s="140">
        <f t="shared" si="1181"/>
        <v>0</v>
      </c>
      <c r="U1160" s="216"/>
      <c r="V1160" s="212"/>
      <c r="W1160" s="215"/>
      <c r="X1160" s="139">
        <f t="shared" si="1170"/>
        <v>0</v>
      </c>
      <c r="Y1160" s="215"/>
      <c r="Z1160" s="215"/>
      <c r="AA1160" s="140">
        <f t="shared" si="1182"/>
        <v>0</v>
      </c>
      <c r="AB1160" s="216"/>
      <c r="AC1160" s="212"/>
      <c r="AD1160" s="215"/>
      <c r="AE1160" s="139">
        <f t="shared" si="1171"/>
        <v>0</v>
      </c>
      <c r="AF1160" s="215"/>
      <c r="AG1160" s="215"/>
      <c r="AH1160" s="140">
        <f t="shared" si="1183"/>
        <v>0</v>
      </c>
      <c r="AJ1160" s="217"/>
      <c r="AK1160" s="218"/>
      <c r="AL1160" s="219"/>
      <c r="AM1160" s="218"/>
      <c r="AN1160" s="219"/>
      <c r="AO1160" s="218"/>
      <c r="AP1160" s="219"/>
      <c r="AQ1160" s="218"/>
      <c r="AR1160" s="219"/>
      <c r="AS1160" s="218"/>
      <c r="AT1160" s="219"/>
      <c r="AU1160" s="218"/>
      <c r="AV1160" s="114">
        <f t="shared" si="1173"/>
        <v>0</v>
      </c>
      <c r="AW1160" s="113">
        <f t="shared" si="1174"/>
        <v>0</v>
      </c>
      <c r="AX1160" s="210"/>
      <c r="AY1160" s="111">
        <f t="shared" si="1175"/>
        <v>0</v>
      </c>
      <c r="AZ1160" s="113">
        <f t="shared" si="1176"/>
        <v>0</v>
      </c>
      <c r="BA1160" s="114">
        <f t="shared" si="1177"/>
        <v>0</v>
      </c>
      <c r="BB1160" s="113">
        <f t="shared" si="1178"/>
        <v>0</v>
      </c>
      <c r="BC1160" s="113">
        <f t="shared" si="1179"/>
        <v>0</v>
      </c>
      <c r="BD1160" s="117">
        <f t="shared" si="1180"/>
        <v>0</v>
      </c>
    </row>
    <row r="1161" spans="2:56" x14ac:dyDescent="0.3">
      <c r="B1161" s="211" t="s">
        <v>162</v>
      </c>
      <c r="C1161" s="212"/>
      <c r="D1161" s="213"/>
      <c r="E1161" s="144">
        <f t="shared" si="1166"/>
        <v>0</v>
      </c>
      <c r="F1161" s="212"/>
      <c r="G1161" s="213"/>
      <c r="H1161" s="144">
        <f t="shared" si="1167"/>
        <v>0</v>
      </c>
      <c r="I1161" s="212"/>
      <c r="J1161" s="213"/>
      <c r="K1161" s="144">
        <f t="shared" si="1168"/>
        <v>0</v>
      </c>
      <c r="L1161" s="212"/>
      <c r="M1161" s="214"/>
      <c r="N1161" s="215"/>
      <c r="O1161" s="212"/>
      <c r="P1161" s="215"/>
      <c r="Q1161" s="139">
        <f t="shared" si="1169"/>
        <v>0</v>
      </c>
      <c r="R1161" s="215"/>
      <c r="S1161" s="215"/>
      <c r="T1161" s="140">
        <f t="shared" si="1181"/>
        <v>0</v>
      </c>
      <c r="U1161" s="216"/>
      <c r="V1161" s="212"/>
      <c r="W1161" s="215"/>
      <c r="X1161" s="139">
        <f t="shared" si="1170"/>
        <v>0</v>
      </c>
      <c r="Y1161" s="215"/>
      <c r="Z1161" s="215"/>
      <c r="AA1161" s="140">
        <f t="shared" si="1182"/>
        <v>0</v>
      </c>
      <c r="AB1161" s="216"/>
      <c r="AC1161" s="212"/>
      <c r="AD1161" s="215"/>
      <c r="AE1161" s="139">
        <f t="shared" si="1171"/>
        <v>0</v>
      </c>
      <c r="AF1161" s="215"/>
      <c r="AG1161" s="215"/>
      <c r="AH1161" s="140">
        <f t="shared" si="1183"/>
        <v>0</v>
      </c>
      <c r="AJ1161" s="217"/>
      <c r="AK1161" s="218"/>
      <c r="AL1161" s="219"/>
      <c r="AM1161" s="218"/>
      <c r="AN1161" s="219"/>
      <c r="AO1161" s="218"/>
      <c r="AP1161" s="219"/>
      <c r="AQ1161" s="218"/>
      <c r="AR1161" s="219"/>
      <c r="AS1161" s="218"/>
      <c r="AT1161" s="219"/>
      <c r="AU1161" s="218"/>
      <c r="AV1161" s="114">
        <f t="shared" si="1173"/>
        <v>0</v>
      </c>
      <c r="AW1161" s="113">
        <f t="shared" si="1174"/>
        <v>0</v>
      </c>
      <c r="AX1161" s="210"/>
      <c r="AY1161" s="111">
        <f t="shared" si="1175"/>
        <v>0</v>
      </c>
      <c r="AZ1161" s="113">
        <f t="shared" si="1176"/>
        <v>0</v>
      </c>
      <c r="BA1161" s="114">
        <f t="shared" si="1177"/>
        <v>0</v>
      </c>
      <c r="BB1161" s="113">
        <f t="shared" si="1178"/>
        <v>0</v>
      </c>
      <c r="BC1161" s="113">
        <f t="shared" si="1179"/>
        <v>0</v>
      </c>
      <c r="BD1161" s="117">
        <f t="shared" si="1180"/>
        <v>0</v>
      </c>
    </row>
    <row r="1162" spans="2:56" x14ac:dyDescent="0.3">
      <c r="B1162" s="211" t="s">
        <v>163</v>
      </c>
      <c r="C1162" s="212"/>
      <c r="D1162" s="213"/>
      <c r="E1162" s="144">
        <f t="shared" si="1166"/>
        <v>0</v>
      </c>
      <c r="F1162" s="212"/>
      <c r="G1162" s="213"/>
      <c r="H1162" s="144">
        <f t="shared" si="1167"/>
        <v>0</v>
      </c>
      <c r="I1162" s="212"/>
      <c r="J1162" s="213"/>
      <c r="K1162" s="144">
        <f t="shared" si="1168"/>
        <v>0</v>
      </c>
      <c r="L1162" s="212"/>
      <c r="M1162" s="214"/>
      <c r="N1162" s="215"/>
      <c r="O1162" s="212"/>
      <c r="P1162" s="215"/>
      <c r="Q1162" s="139">
        <f t="shared" si="1169"/>
        <v>0</v>
      </c>
      <c r="R1162" s="215"/>
      <c r="S1162" s="215"/>
      <c r="T1162" s="140">
        <f t="shared" si="1181"/>
        <v>0</v>
      </c>
      <c r="U1162" s="216"/>
      <c r="V1162" s="212"/>
      <c r="W1162" s="215"/>
      <c r="X1162" s="139">
        <f t="shared" si="1170"/>
        <v>0</v>
      </c>
      <c r="Y1162" s="215"/>
      <c r="Z1162" s="215"/>
      <c r="AA1162" s="140">
        <f t="shared" si="1182"/>
        <v>0</v>
      </c>
      <c r="AB1162" s="216"/>
      <c r="AC1162" s="212"/>
      <c r="AD1162" s="215"/>
      <c r="AE1162" s="139">
        <f t="shared" si="1171"/>
        <v>0</v>
      </c>
      <c r="AF1162" s="215"/>
      <c r="AG1162" s="215"/>
      <c r="AH1162" s="140">
        <f t="shared" si="1183"/>
        <v>0</v>
      </c>
      <c r="AJ1162" s="217"/>
      <c r="AK1162" s="218"/>
      <c r="AL1162" s="219"/>
      <c r="AM1162" s="218"/>
      <c r="AN1162" s="219"/>
      <c r="AO1162" s="218"/>
      <c r="AP1162" s="219"/>
      <c r="AQ1162" s="218"/>
      <c r="AR1162" s="219"/>
      <c r="AS1162" s="218"/>
      <c r="AT1162" s="219"/>
      <c r="AU1162" s="218"/>
      <c r="AV1162" s="114">
        <f t="shared" si="1173"/>
        <v>0</v>
      </c>
      <c r="AW1162" s="113">
        <f t="shared" si="1174"/>
        <v>0</v>
      </c>
      <c r="AX1162" s="210"/>
      <c r="AY1162" s="111">
        <f t="shared" si="1175"/>
        <v>0</v>
      </c>
      <c r="AZ1162" s="113">
        <f t="shared" si="1176"/>
        <v>0</v>
      </c>
      <c r="BA1162" s="114">
        <f t="shared" si="1177"/>
        <v>0</v>
      </c>
      <c r="BB1162" s="113">
        <f t="shared" si="1178"/>
        <v>0</v>
      </c>
      <c r="BC1162" s="113">
        <f t="shared" si="1179"/>
        <v>0</v>
      </c>
      <c r="BD1162" s="117">
        <f t="shared" si="1180"/>
        <v>0</v>
      </c>
    </row>
    <row r="1163" spans="2:56" x14ac:dyDescent="0.3">
      <c r="B1163" s="211" t="s">
        <v>164</v>
      </c>
      <c r="C1163" s="212"/>
      <c r="D1163" s="213"/>
      <c r="E1163" s="144">
        <f t="shared" si="1166"/>
        <v>0</v>
      </c>
      <c r="F1163" s="212"/>
      <c r="G1163" s="213"/>
      <c r="H1163" s="144">
        <f t="shared" si="1167"/>
        <v>0</v>
      </c>
      <c r="I1163" s="212"/>
      <c r="J1163" s="213"/>
      <c r="K1163" s="144">
        <f t="shared" si="1168"/>
        <v>0</v>
      </c>
      <c r="L1163" s="212"/>
      <c r="M1163" s="214"/>
      <c r="N1163" s="215"/>
      <c r="O1163" s="212"/>
      <c r="P1163" s="215"/>
      <c r="Q1163" s="139">
        <f t="shared" si="1169"/>
        <v>0</v>
      </c>
      <c r="R1163" s="215"/>
      <c r="S1163" s="215"/>
      <c r="T1163" s="140">
        <f t="shared" si="1181"/>
        <v>0</v>
      </c>
      <c r="U1163" s="216"/>
      <c r="V1163" s="212"/>
      <c r="W1163" s="215"/>
      <c r="X1163" s="139">
        <f t="shared" si="1170"/>
        <v>0</v>
      </c>
      <c r="Y1163" s="215"/>
      <c r="Z1163" s="215"/>
      <c r="AA1163" s="140">
        <f t="shared" si="1182"/>
        <v>0</v>
      </c>
      <c r="AB1163" s="216"/>
      <c r="AC1163" s="212"/>
      <c r="AD1163" s="215"/>
      <c r="AE1163" s="139">
        <f t="shared" si="1171"/>
        <v>0</v>
      </c>
      <c r="AF1163" s="215"/>
      <c r="AG1163" s="215"/>
      <c r="AH1163" s="140">
        <f t="shared" si="1183"/>
        <v>0</v>
      </c>
      <c r="AJ1163" s="217"/>
      <c r="AK1163" s="218"/>
      <c r="AL1163" s="219"/>
      <c r="AM1163" s="218"/>
      <c r="AN1163" s="219"/>
      <c r="AO1163" s="218"/>
      <c r="AP1163" s="219"/>
      <c r="AQ1163" s="218"/>
      <c r="AR1163" s="219"/>
      <c r="AS1163" s="218"/>
      <c r="AT1163" s="219"/>
      <c r="AU1163" s="218"/>
      <c r="AV1163" s="114">
        <f t="shared" si="1173"/>
        <v>0</v>
      </c>
      <c r="AW1163" s="113">
        <f t="shared" si="1174"/>
        <v>0</v>
      </c>
      <c r="AX1163" s="210"/>
      <c r="AY1163" s="111">
        <f t="shared" si="1175"/>
        <v>0</v>
      </c>
      <c r="AZ1163" s="113">
        <f t="shared" si="1176"/>
        <v>0</v>
      </c>
      <c r="BA1163" s="114">
        <f t="shared" si="1177"/>
        <v>0</v>
      </c>
      <c r="BB1163" s="113">
        <f t="shared" si="1178"/>
        <v>0</v>
      </c>
      <c r="BC1163" s="113">
        <f t="shared" si="1179"/>
        <v>0</v>
      </c>
      <c r="BD1163" s="117">
        <f t="shared" si="1180"/>
        <v>0</v>
      </c>
    </row>
    <row r="1164" spans="2:56" x14ac:dyDescent="0.3">
      <c r="B1164" s="222" t="s">
        <v>165</v>
      </c>
      <c r="C1164" s="78">
        <f>SUM(C1165)</f>
        <v>0</v>
      </c>
      <c r="D1164" s="79">
        <f>SUM(D1165)</f>
        <v>0</v>
      </c>
      <c r="E1164" s="69">
        <f t="shared" si="1166"/>
        <v>0</v>
      </c>
      <c r="F1164" s="78">
        <f>SUM(F1165)</f>
        <v>0</v>
      </c>
      <c r="G1164" s="79">
        <f>SUM(G1165)</f>
        <v>0</v>
      </c>
      <c r="H1164" s="69">
        <f t="shared" si="1167"/>
        <v>0</v>
      </c>
      <c r="I1164" s="78">
        <f>SUM(I1165)</f>
        <v>0</v>
      </c>
      <c r="J1164" s="79">
        <f>SUM(J1165)</f>
        <v>0</v>
      </c>
      <c r="K1164" s="69">
        <f t="shared" si="1168"/>
        <v>0</v>
      </c>
      <c r="L1164" s="78">
        <f>SUM(L1165)</f>
        <v>0</v>
      </c>
      <c r="M1164" s="80">
        <f>SUM(M1165)</f>
        <v>0</v>
      </c>
      <c r="N1164" s="81">
        <f>SUM(N1165)</f>
        <v>0</v>
      </c>
      <c r="O1164" s="78">
        <f>SUM(O1165)</f>
        <v>0</v>
      </c>
      <c r="P1164" s="81">
        <f>SUM(P1165)</f>
        <v>0</v>
      </c>
      <c r="Q1164" s="148">
        <f t="shared" si="1169"/>
        <v>0</v>
      </c>
      <c r="R1164" s="81">
        <f>SUM(R1165)</f>
        <v>0</v>
      </c>
      <c r="S1164" s="81">
        <f>SUM(S1165)</f>
        <v>0</v>
      </c>
      <c r="T1164" s="149">
        <f t="shared" si="1181"/>
        <v>0</v>
      </c>
      <c r="U1164" s="216"/>
      <c r="V1164" s="78">
        <f>SUM(V1165)</f>
        <v>0</v>
      </c>
      <c r="W1164" s="81">
        <f>SUM(W1165)</f>
        <v>0</v>
      </c>
      <c r="X1164" s="148">
        <f t="shared" si="1170"/>
        <v>0</v>
      </c>
      <c r="Y1164" s="81">
        <f>SUM(Y1165)</f>
        <v>0</v>
      </c>
      <c r="Z1164" s="81">
        <f>SUM(Z1165)</f>
        <v>0</v>
      </c>
      <c r="AA1164" s="149">
        <f t="shared" si="1182"/>
        <v>0</v>
      </c>
      <c r="AB1164" s="216"/>
      <c r="AC1164" s="78">
        <f>SUM(AC1165)</f>
        <v>0</v>
      </c>
      <c r="AD1164" s="81">
        <f>SUM(AD1165)</f>
        <v>0</v>
      </c>
      <c r="AE1164" s="148">
        <f t="shared" si="1171"/>
        <v>0</v>
      </c>
      <c r="AF1164" s="81">
        <f>SUM(AF1165)</f>
        <v>0</v>
      </c>
      <c r="AG1164" s="81">
        <f>SUM(AG1165)</f>
        <v>0</v>
      </c>
      <c r="AH1164" s="149">
        <f t="shared" si="1183"/>
        <v>0</v>
      </c>
      <c r="AJ1164" s="79">
        <f t="shared" ref="AJ1164:AU1164" si="1202">SUM(AJ1165)</f>
        <v>0</v>
      </c>
      <c r="AK1164" s="80">
        <f t="shared" si="1202"/>
        <v>0</v>
      </c>
      <c r="AL1164" s="81">
        <f t="shared" si="1202"/>
        <v>0</v>
      </c>
      <c r="AM1164" s="80">
        <f t="shared" si="1202"/>
        <v>0</v>
      </c>
      <c r="AN1164" s="81">
        <f t="shared" si="1202"/>
        <v>0</v>
      </c>
      <c r="AO1164" s="80">
        <f t="shared" si="1202"/>
        <v>0</v>
      </c>
      <c r="AP1164" s="81">
        <f t="shared" si="1202"/>
        <v>0</v>
      </c>
      <c r="AQ1164" s="80">
        <f t="shared" si="1202"/>
        <v>0</v>
      </c>
      <c r="AR1164" s="81">
        <f t="shared" si="1202"/>
        <v>0</v>
      </c>
      <c r="AS1164" s="80">
        <f t="shared" si="1202"/>
        <v>0</v>
      </c>
      <c r="AT1164" s="81">
        <f t="shared" si="1202"/>
        <v>0</v>
      </c>
      <c r="AU1164" s="80">
        <f t="shared" si="1202"/>
        <v>0</v>
      </c>
      <c r="AV1164" s="81">
        <f t="shared" si="1173"/>
        <v>0</v>
      </c>
      <c r="AW1164" s="80">
        <f t="shared" si="1174"/>
        <v>0</v>
      </c>
      <c r="AX1164" s="210"/>
      <c r="AY1164" s="79">
        <f t="shared" si="1175"/>
        <v>0</v>
      </c>
      <c r="AZ1164" s="80">
        <f t="shared" si="1176"/>
        <v>0</v>
      </c>
      <c r="BA1164" s="81">
        <f t="shared" si="1177"/>
        <v>0</v>
      </c>
      <c r="BB1164" s="80">
        <f t="shared" si="1178"/>
        <v>0</v>
      </c>
      <c r="BC1164" s="80">
        <f t="shared" si="1179"/>
        <v>0</v>
      </c>
      <c r="BD1164" s="86">
        <f t="shared" si="1180"/>
        <v>0</v>
      </c>
    </row>
    <row r="1165" spans="2:56" x14ac:dyDescent="0.3">
      <c r="B1165" s="211" t="s">
        <v>166</v>
      </c>
      <c r="C1165" s="212"/>
      <c r="D1165" s="213"/>
      <c r="E1165" s="144">
        <f t="shared" ref="E1165:E1228" si="1203">IFERROR(D1165/C1165,0)</f>
        <v>0</v>
      </c>
      <c r="F1165" s="212"/>
      <c r="G1165" s="213"/>
      <c r="H1165" s="144">
        <f t="shared" ref="H1165:H1228" si="1204">IFERROR(G1165/F1165,0)</f>
        <v>0</v>
      </c>
      <c r="I1165" s="212"/>
      <c r="J1165" s="213"/>
      <c r="K1165" s="144">
        <f t="shared" ref="K1165:K1228" si="1205">IFERROR(J1165/I1165,0)</f>
        <v>0</v>
      </c>
      <c r="L1165" s="212"/>
      <c r="M1165" s="214"/>
      <c r="N1165" s="215"/>
      <c r="O1165" s="212"/>
      <c r="P1165" s="215"/>
      <c r="Q1165" s="139">
        <f t="shared" ref="Q1165:Q1228" si="1206">SUM(O1165:P1165)</f>
        <v>0</v>
      </c>
      <c r="R1165" s="215"/>
      <c r="S1165" s="215"/>
      <c r="T1165" s="140">
        <f t="shared" si="1181"/>
        <v>0</v>
      </c>
      <c r="U1165" s="216"/>
      <c r="V1165" s="212"/>
      <c r="W1165" s="215"/>
      <c r="X1165" s="139">
        <f t="shared" ref="X1165:X1228" si="1207">SUM(V1165:W1165)</f>
        <v>0</v>
      </c>
      <c r="Y1165" s="215"/>
      <c r="Z1165" s="215"/>
      <c r="AA1165" s="140">
        <f t="shared" si="1182"/>
        <v>0</v>
      </c>
      <c r="AB1165" s="216"/>
      <c r="AC1165" s="212"/>
      <c r="AD1165" s="215"/>
      <c r="AE1165" s="139">
        <f t="shared" ref="AE1165:AE1228" si="1208">SUM(AC1165:AD1165)</f>
        <v>0</v>
      </c>
      <c r="AF1165" s="215"/>
      <c r="AG1165" s="215"/>
      <c r="AH1165" s="140">
        <f t="shared" si="1183"/>
        <v>0</v>
      </c>
      <c r="AJ1165" s="217"/>
      <c r="AK1165" s="218"/>
      <c r="AL1165" s="219"/>
      <c r="AM1165" s="218"/>
      <c r="AN1165" s="219"/>
      <c r="AO1165" s="218"/>
      <c r="AP1165" s="219"/>
      <c r="AQ1165" s="218"/>
      <c r="AR1165" s="219"/>
      <c r="AS1165" s="218"/>
      <c r="AT1165" s="219"/>
      <c r="AU1165" s="218"/>
      <c r="AV1165" s="114">
        <f t="shared" ref="AV1165:AV1228" si="1209">SUM(AJ1165:AU1165)</f>
        <v>0</v>
      </c>
      <c r="AW1165" s="113">
        <f t="shared" ref="AW1165:AW1228" si="1210">T1165-AV1165</f>
        <v>0</v>
      </c>
      <c r="AX1165" s="210"/>
      <c r="AY1165" s="111">
        <f t="shared" ref="AY1165:AY1228" si="1211">SUM(AJ1165:AL1165)</f>
        <v>0</v>
      </c>
      <c r="AZ1165" s="113">
        <f t="shared" ref="AZ1165:AZ1228" si="1212">SUM(AM1165:AO1165)</f>
        <v>0</v>
      </c>
      <c r="BA1165" s="114">
        <f t="shared" ref="BA1165:BA1228" si="1213">SUM(AP1165:AR1165)</f>
        <v>0</v>
      </c>
      <c r="BB1165" s="113">
        <f t="shared" ref="BB1165:BB1228" si="1214">SUM(AS1165:AU1165)</f>
        <v>0</v>
      </c>
      <c r="BC1165" s="113">
        <f t="shared" ref="BC1165:BC1228" si="1215">SUM(AY1165,AZ1165,BA1165,BB1165)</f>
        <v>0</v>
      </c>
      <c r="BD1165" s="117">
        <f t="shared" ref="BD1165:BD1228" si="1216">T1165-BC1165</f>
        <v>0</v>
      </c>
    </row>
    <row r="1166" spans="2:56" x14ac:dyDescent="0.3">
      <c r="B1166" s="222" t="s">
        <v>167</v>
      </c>
      <c r="C1166" s="78">
        <f>SUM(C1167:C1172)</f>
        <v>0</v>
      </c>
      <c r="D1166" s="79">
        <f>SUM(D1167:D1172)</f>
        <v>0</v>
      </c>
      <c r="E1166" s="69">
        <f t="shared" si="1203"/>
        <v>0</v>
      </c>
      <c r="F1166" s="78">
        <f>SUM(F1167:F1172)</f>
        <v>0</v>
      </c>
      <c r="G1166" s="79">
        <f>SUM(G1167:G1172)</f>
        <v>0</v>
      </c>
      <c r="H1166" s="69">
        <f t="shared" si="1204"/>
        <v>0</v>
      </c>
      <c r="I1166" s="78">
        <f>SUM(I1167:I1172)</f>
        <v>0</v>
      </c>
      <c r="J1166" s="79">
        <f>SUM(J1167:J1172)</f>
        <v>0</v>
      </c>
      <c r="K1166" s="69">
        <f t="shared" si="1205"/>
        <v>0</v>
      </c>
      <c r="L1166" s="78">
        <f>SUM(L1167:L1172)</f>
        <v>0</v>
      </c>
      <c r="M1166" s="80">
        <f>SUM(M1167:M1172)</f>
        <v>0</v>
      </c>
      <c r="N1166" s="81">
        <f>SUM(N1167:N1172)</f>
        <v>0</v>
      </c>
      <c r="O1166" s="78">
        <f>SUM(O1167:O1172)</f>
        <v>0</v>
      </c>
      <c r="P1166" s="81">
        <f>SUM(P1167:P1172)</f>
        <v>0</v>
      </c>
      <c r="Q1166" s="148">
        <f t="shared" si="1206"/>
        <v>0</v>
      </c>
      <c r="R1166" s="81">
        <f>SUM(R1167:R1172)</f>
        <v>0</v>
      </c>
      <c r="S1166" s="81">
        <f>SUM(S1167:S1172)</f>
        <v>0</v>
      </c>
      <c r="T1166" s="149">
        <f t="shared" ref="T1166:T1229" si="1217">SUM(Q1166:S1166)</f>
        <v>0</v>
      </c>
      <c r="U1166" s="216"/>
      <c r="V1166" s="78">
        <f>SUM(V1167:V1172)</f>
        <v>0</v>
      </c>
      <c r="W1166" s="81">
        <f>SUM(W1167:W1172)</f>
        <v>0</v>
      </c>
      <c r="X1166" s="148">
        <f t="shared" si="1207"/>
        <v>0</v>
      </c>
      <c r="Y1166" s="81">
        <f>SUM(Y1167:Y1172)</f>
        <v>0</v>
      </c>
      <c r="Z1166" s="81">
        <f>SUM(Z1167:Z1172)</f>
        <v>0</v>
      </c>
      <c r="AA1166" s="149">
        <f t="shared" ref="AA1166:AA1229" si="1218">SUM(X1166:Z1166)</f>
        <v>0</v>
      </c>
      <c r="AB1166" s="216"/>
      <c r="AC1166" s="78">
        <f>SUM(AC1167:AC1172)</f>
        <v>0</v>
      </c>
      <c r="AD1166" s="81">
        <f>SUM(AD1167:AD1172)</f>
        <v>0</v>
      </c>
      <c r="AE1166" s="148">
        <f t="shared" si="1208"/>
        <v>0</v>
      </c>
      <c r="AF1166" s="81">
        <f>SUM(AF1167:AF1172)</f>
        <v>0</v>
      </c>
      <c r="AG1166" s="81">
        <f>SUM(AG1167:AG1172)</f>
        <v>0</v>
      </c>
      <c r="AH1166" s="149">
        <f t="shared" ref="AH1166:AH1229" si="1219">SUM(AE1166:AG1166)</f>
        <v>0</v>
      </c>
      <c r="AJ1166" s="79">
        <f t="shared" ref="AJ1166:AU1166" si="1220">SUM(AJ1167:AJ1172)</f>
        <v>0</v>
      </c>
      <c r="AK1166" s="80">
        <f t="shared" si="1220"/>
        <v>0</v>
      </c>
      <c r="AL1166" s="81">
        <f t="shared" si="1220"/>
        <v>0</v>
      </c>
      <c r="AM1166" s="80">
        <f t="shared" si="1220"/>
        <v>0</v>
      </c>
      <c r="AN1166" s="81">
        <f t="shared" si="1220"/>
        <v>0</v>
      </c>
      <c r="AO1166" s="80">
        <f t="shared" si="1220"/>
        <v>0</v>
      </c>
      <c r="AP1166" s="81">
        <f t="shared" si="1220"/>
        <v>0</v>
      </c>
      <c r="AQ1166" s="80">
        <f t="shared" si="1220"/>
        <v>0</v>
      </c>
      <c r="AR1166" s="81">
        <f t="shared" si="1220"/>
        <v>0</v>
      </c>
      <c r="AS1166" s="80">
        <f t="shared" si="1220"/>
        <v>0</v>
      </c>
      <c r="AT1166" s="81">
        <f t="shared" si="1220"/>
        <v>0</v>
      </c>
      <c r="AU1166" s="80">
        <f t="shared" si="1220"/>
        <v>0</v>
      </c>
      <c r="AV1166" s="81">
        <f t="shared" si="1209"/>
        <v>0</v>
      </c>
      <c r="AW1166" s="80">
        <f t="shared" si="1210"/>
        <v>0</v>
      </c>
      <c r="AX1166" s="210"/>
      <c r="AY1166" s="79">
        <f t="shared" si="1211"/>
        <v>0</v>
      </c>
      <c r="AZ1166" s="80">
        <f t="shared" si="1212"/>
        <v>0</v>
      </c>
      <c r="BA1166" s="81">
        <f t="shared" si="1213"/>
        <v>0</v>
      </c>
      <c r="BB1166" s="80">
        <f t="shared" si="1214"/>
        <v>0</v>
      </c>
      <c r="BC1166" s="80">
        <f t="shared" si="1215"/>
        <v>0</v>
      </c>
      <c r="BD1166" s="86">
        <f t="shared" si="1216"/>
        <v>0</v>
      </c>
    </row>
    <row r="1167" spans="2:56" x14ac:dyDescent="0.3">
      <c r="B1167" s="211" t="s">
        <v>168</v>
      </c>
      <c r="C1167" s="212"/>
      <c r="D1167" s="213"/>
      <c r="E1167" s="144">
        <f t="shared" si="1203"/>
        <v>0</v>
      </c>
      <c r="F1167" s="212"/>
      <c r="G1167" s="213"/>
      <c r="H1167" s="144">
        <f t="shared" si="1204"/>
        <v>0</v>
      </c>
      <c r="I1167" s="212"/>
      <c r="J1167" s="213"/>
      <c r="K1167" s="144">
        <f t="shared" si="1205"/>
        <v>0</v>
      </c>
      <c r="L1167" s="212"/>
      <c r="M1167" s="214"/>
      <c r="N1167" s="215"/>
      <c r="O1167" s="212"/>
      <c r="P1167" s="215"/>
      <c r="Q1167" s="139">
        <f t="shared" si="1206"/>
        <v>0</v>
      </c>
      <c r="R1167" s="215"/>
      <c r="S1167" s="215"/>
      <c r="T1167" s="140">
        <f t="shared" si="1217"/>
        <v>0</v>
      </c>
      <c r="U1167" s="216"/>
      <c r="V1167" s="212"/>
      <c r="W1167" s="215"/>
      <c r="X1167" s="139">
        <f t="shared" si="1207"/>
        <v>0</v>
      </c>
      <c r="Y1167" s="215"/>
      <c r="Z1167" s="215"/>
      <c r="AA1167" s="140">
        <f t="shared" si="1218"/>
        <v>0</v>
      </c>
      <c r="AB1167" s="216"/>
      <c r="AC1167" s="212"/>
      <c r="AD1167" s="215"/>
      <c r="AE1167" s="139">
        <f t="shared" si="1208"/>
        <v>0</v>
      </c>
      <c r="AF1167" s="215"/>
      <c r="AG1167" s="215"/>
      <c r="AH1167" s="140">
        <f t="shared" si="1219"/>
        <v>0</v>
      </c>
      <c r="AJ1167" s="217"/>
      <c r="AK1167" s="218"/>
      <c r="AL1167" s="219"/>
      <c r="AM1167" s="218"/>
      <c r="AN1167" s="219"/>
      <c r="AO1167" s="218"/>
      <c r="AP1167" s="219"/>
      <c r="AQ1167" s="218"/>
      <c r="AR1167" s="219"/>
      <c r="AS1167" s="218"/>
      <c r="AT1167" s="219"/>
      <c r="AU1167" s="218"/>
      <c r="AV1167" s="114">
        <f t="shared" si="1209"/>
        <v>0</v>
      </c>
      <c r="AW1167" s="113">
        <f t="shared" si="1210"/>
        <v>0</v>
      </c>
      <c r="AX1167" s="210"/>
      <c r="AY1167" s="111">
        <f t="shared" si="1211"/>
        <v>0</v>
      </c>
      <c r="AZ1167" s="113">
        <f t="shared" si="1212"/>
        <v>0</v>
      </c>
      <c r="BA1167" s="114">
        <f t="shared" si="1213"/>
        <v>0</v>
      </c>
      <c r="BB1167" s="113">
        <f t="shared" si="1214"/>
        <v>0</v>
      </c>
      <c r="BC1167" s="113">
        <f t="shared" si="1215"/>
        <v>0</v>
      </c>
      <c r="BD1167" s="117">
        <f t="shared" si="1216"/>
        <v>0</v>
      </c>
    </row>
    <row r="1168" spans="2:56" x14ac:dyDescent="0.3">
      <c r="B1168" s="211" t="s">
        <v>169</v>
      </c>
      <c r="C1168" s="212"/>
      <c r="D1168" s="213"/>
      <c r="E1168" s="144">
        <f t="shared" si="1203"/>
        <v>0</v>
      </c>
      <c r="F1168" s="212"/>
      <c r="G1168" s="213"/>
      <c r="H1168" s="144">
        <f t="shared" si="1204"/>
        <v>0</v>
      </c>
      <c r="I1168" s="212"/>
      <c r="J1168" s="213"/>
      <c r="K1168" s="144">
        <f t="shared" si="1205"/>
        <v>0</v>
      </c>
      <c r="L1168" s="212"/>
      <c r="M1168" s="214"/>
      <c r="N1168" s="215"/>
      <c r="O1168" s="212"/>
      <c r="P1168" s="215"/>
      <c r="Q1168" s="139">
        <f t="shared" si="1206"/>
        <v>0</v>
      </c>
      <c r="R1168" s="215"/>
      <c r="S1168" s="215"/>
      <c r="T1168" s="140">
        <f t="shared" si="1217"/>
        <v>0</v>
      </c>
      <c r="U1168" s="216"/>
      <c r="V1168" s="212"/>
      <c r="W1168" s="215"/>
      <c r="X1168" s="139">
        <f t="shared" si="1207"/>
        <v>0</v>
      </c>
      <c r="Y1168" s="215"/>
      <c r="Z1168" s="215"/>
      <c r="AA1168" s="140">
        <f t="shared" si="1218"/>
        <v>0</v>
      </c>
      <c r="AB1168" s="216"/>
      <c r="AC1168" s="212"/>
      <c r="AD1168" s="215"/>
      <c r="AE1168" s="139">
        <f t="shared" si="1208"/>
        <v>0</v>
      </c>
      <c r="AF1168" s="215"/>
      <c r="AG1168" s="215"/>
      <c r="AH1168" s="140">
        <f t="shared" si="1219"/>
        <v>0</v>
      </c>
      <c r="AJ1168" s="217"/>
      <c r="AK1168" s="218"/>
      <c r="AL1168" s="219"/>
      <c r="AM1168" s="218"/>
      <c r="AN1168" s="219"/>
      <c r="AO1168" s="218"/>
      <c r="AP1168" s="219"/>
      <c r="AQ1168" s="218"/>
      <c r="AR1168" s="219"/>
      <c r="AS1168" s="218"/>
      <c r="AT1168" s="219"/>
      <c r="AU1168" s="218"/>
      <c r="AV1168" s="114">
        <f t="shared" si="1209"/>
        <v>0</v>
      </c>
      <c r="AW1168" s="113">
        <f t="shared" si="1210"/>
        <v>0</v>
      </c>
      <c r="AX1168" s="210"/>
      <c r="AY1168" s="111">
        <f t="shared" si="1211"/>
        <v>0</v>
      </c>
      <c r="AZ1168" s="113">
        <f t="shared" si="1212"/>
        <v>0</v>
      </c>
      <c r="BA1168" s="114">
        <f t="shared" si="1213"/>
        <v>0</v>
      </c>
      <c r="BB1168" s="113">
        <f t="shared" si="1214"/>
        <v>0</v>
      </c>
      <c r="BC1168" s="113">
        <f t="shared" si="1215"/>
        <v>0</v>
      </c>
      <c r="BD1168" s="117">
        <f t="shared" si="1216"/>
        <v>0</v>
      </c>
    </row>
    <row r="1169" spans="2:56" x14ac:dyDescent="0.3">
      <c r="B1169" s="211" t="s">
        <v>170</v>
      </c>
      <c r="C1169" s="212"/>
      <c r="D1169" s="213"/>
      <c r="E1169" s="144">
        <f t="shared" si="1203"/>
        <v>0</v>
      </c>
      <c r="F1169" s="212"/>
      <c r="G1169" s="213"/>
      <c r="H1169" s="144">
        <f t="shared" si="1204"/>
        <v>0</v>
      </c>
      <c r="I1169" s="212"/>
      <c r="J1169" s="213"/>
      <c r="K1169" s="144">
        <f t="shared" si="1205"/>
        <v>0</v>
      </c>
      <c r="L1169" s="212"/>
      <c r="M1169" s="214"/>
      <c r="N1169" s="215"/>
      <c r="O1169" s="212"/>
      <c r="P1169" s="215"/>
      <c r="Q1169" s="139">
        <f t="shared" si="1206"/>
        <v>0</v>
      </c>
      <c r="R1169" s="215"/>
      <c r="S1169" s="215"/>
      <c r="T1169" s="140">
        <f t="shared" si="1217"/>
        <v>0</v>
      </c>
      <c r="U1169" s="216"/>
      <c r="V1169" s="212"/>
      <c r="W1169" s="215"/>
      <c r="X1169" s="139">
        <f t="shared" si="1207"/>
        <v>0</v>
      </c>
      <c r="Y1169" s="215"/>
      <c r="Z1169" s="215"/>
      <c r="AA1169" s="140">
        <f t="shared" si="1218"/>
        <v>0</v>
      </c>
      <c r="AB1169" s="216"/>
      <c r="AC1169" s="212"/>
      <c r="AD1169" s="215"/>
      <c r="AE1169" s="139">
        <f t="shared" si="1208"/>
        <v>0</v>
      </c>
      <c r="AF1169" s="215"/>
      <c r="AG1169" s="215"/>
      <c r="AH1169" s="140">
        <f t="shared" si="1219"/>
        <v>0</v>
      </c>
      <c r="AJ1169" s="217"/>
      <c r="AK1169" s="218"/>
      <c r="AL1169" s="219"/>
      <c r="AM1169" s="218"/>
      <c r="AN1169" s="219"/>
      <c r="AO1169" s="218"/>
      <c r="AP1169" s="219"/>
      <c r="AQ1169" s="218"/>
      <c r="AR1169" s="219"/>
      <c r="AS1169" s="218"/>
      <c r="AT1169" s="219"/>
      <c r="AU1169" s="218"/>
      <c r="AV1169" s="114">
        <f t="shared" si="1209"/>
        <v>0</v>
      </c>
      <c r="AW1169" s="113">
        <f t="shared" si="1210"/>
        <v>0</v>
      </c>
      <c r="AX1169" s="210"/>
      <c r="AY1169" s="111">
        <f t="shared" si="1211"/>
        <v>0</v>
      </c>
      <c r="AZ1169" s="113">
        <f t="shared" si="1212"/>
        <v>0</v>
      </c>
      <c r="BA1169" s="114">
        <f t="shared" si="1213"/>
        <v>0</v>
      </c>
      <c r="BB1169" s="113">
        <f t="shared" si="1214"/>
        <v>0</v>
      </c>
      <c r="BC1169" s="113">
        <f t="shared" si="1215"/>
        <v>0</v>
      </c>
      <c r="BD1169" s="117">
        <f t="shared" si="1216"/>
        <v>0</v>
      </c>
    </row>
    <row r="1170" spans="2:56" x14ac:dyDescent="0.3">
      <c r="B1170" s="211" t="s">
        <v>171</v>
      </c>
      <c r="C1170" s="212"/>
      <c r="D1170" s="213"/>
      <c r="E1170" s="144">
        <f t="shared" si="1203"/>
        <v>0</v>
      </c>
      <c r="F1170" s="212"/>
      <c r="G1170" s="213"/>
      <c r="H1170" s="144">
        <f t="shared" si="1204"/>
        <v>0</v>
      </c>
      <c r="I1170" s="212"/>
      <c r="J1170" s="213"/>
      <c r="K1170" s="144">
        <f t="shared" si="1205"/>
        <v>0</v>
      </c>
      <c r="L1170" s="212"/>
      <c r="M1170" s="214"/>
      <c r="N1170" s="215"/>
      <c r="O1170" s="212"/>
      <c r="P1170" s="215"/>
      <c r="Q1170" s="139">
        <f t="shared" si="1206"/>
        <v>0</v>
      </c>
      <c r="R1170" s="215"/>
      <c r="S1170" s="215"/>
      <c r="T1170" s="140">
        <f t="shared" si="1217"/>
        <v>0</v>
      </c>
      <c r="U1170" s="216"/>
      <c r="V1170" s="212"/>
      <c r="W1170" s="215"/>
      <c r="X1170" s="139">
        <f t="shared" si="1207"/>
        <v>0</v>
      </c>
      <c r="Y1170" s="215"/>
      <c r="Z1170" s="215"/>
      <c r="AA1170" s="140">
        <f t="shared" si="1218"/>
        <v>0</v>
      </c>
      <c r="AB1170" s="216"/>
      <c r="AC1170" s="212"/>
      <c r="AD1170" s="215"/>
      <c r="AE1170" s="139">
        <f t="shared" si="1208"/>
        <v>0</v>
      </c>
      <c r="AF1170" s="215"/>
      <c r="AG1170" s="215"/>
      <c r="AH1170" s="140">
        <f t="shared" si="1219"/>
        <v>0</v>
      </c>
      <c r="AJ1170" s="217"/>
      <c r="AK1170" s="218"/>
      <c r="AL1170" s="219"/>
      <c r="AM1170" s="218"/>
      <c r="AN1170" s="219"/>
      <c r="AO1170" s="218"/>
      <c r="AP1170" s="219"/>
      <c r="AQ1170" s="218"/>
      <c r="AR1170" s="219"/>
      <c r="AS1170" s="218"/>
      <c r="AT1170" s="219"/>
      <c r="AU1170" s="218"/>
      <c r="AV1170" s="114">
        <f t="shared" si="1209"/>
        <v>0</v>
      </c>
      <c r="AW1170" s="113">
        <f t="shared" si="1210"/>
        <v>0</v>
      </c>
      <c r="AX1170" s="210"/>
      <c r="AY1170" s="111">
        <f t="shared" si="1211"/>
        <v>0</v>
      </c>
      <c r="AZ1170" s="113">
        <f t="shared" si="1212"/>
        <v>0</v>
      </c>
      <c r="BA1170" s="114">
        <f t="shared" si="1213"/>
        <v>0</v>
      </c>
      <c r="BB1170" s="113">
        <f t="shared" si="1214"/>
        <v>0</v>
      </c>
      <c r="BC1170" s="113">
        <f t="shared" si="1215"/>
        <v>0</v>
      </c>
      <c r="BD1170" s="117">
        <f t="shared" si="1216"/>
        <v>0</v>
      </c>
    </row>
    <row r="1171" spans="2:56" x14ac:dyDescent="0.3">
      <c r="B1171" s="211" t="s">
        <v>172</v>
      </c>
      <c r="C1171" s="212"/>
      <c r="D1171" s="213"/>
      <c r="E1171" s="144">
        <f t="shared" si="1203"/>
        <v>0</v>
      </c>
      <c r="F1171" s="212"/>
      <c r="G1171" s="213"/>
      <c r="H1171" s="144">
        <f t="shared" si="1204"/>
        <v>0</v>
      </c>
      <c r="I1171" s="212"/>
      <c r="J1171" s="213"/>
      <c r="K1171" s="144">
        <f t="shared" si="1205"/>
        <v>0</v>
      </c>
      <c r="L1171" s="212"/>
      <c r="M1171" s="214"/>
      <c r="N1171" s="215"/>
      <c r="O1171" s="212"/>
      <c r="P1171" s="215"/>
      <c r="Q1171" s="139">
        <f t="shared" si="1206"/>
        <v>0</v>
      </c>
      <c r="R1171" s="215"/>
      <c r="S1171" s="215"/>
      <c r="T1171" s="140">
        <f t="shared" si="1217"/>
        <v>0</v>
      </c>
      <c r="U1171" s="216"/>
      <c r="V1171" s="212"/>
      <c r="W1171" s="215"/>
      <c r="X1171" s="139">
        <f t="shared" si="1207"/>
        <v>0</v>
      </c>
      <c r="Y1171" s="215"/>
      <c r="Z1171" s="215"/>
      <c r="AA1171" s="140">
        <f t="shared" si="1218"/>
        <v>0</v>
      </c>
      <c r="AB1171" s="216"/>
      <c r="AC1171" s="212"/>
      <c r="AD1171" s="215"/>
      <c r="AE1171" s="139">
        <f t="shared" si="1208"/>
        <v>0</v>
      </c>
      <c r="AF1171" s="215"/>
      <c r="AG1171" s="215"/>
      <c r="AH1171" s="140">
        <f t="shared" si="1219"/>
        <v>0</v>
      </c>
      <c r="AJ1171" s="217"/>
      <c r="AK1171" s="218"/>
      <c r="AL1171" s="219"/>
      <c r="AM1171" s="218"/>
      <c r="AN1171" s="219"/>
      <c r="AO1171" s="218"/>
      <c r="AP1171" s="219"/>
      <c r="AQ1171" s="218"/>
      <c r="AR1171" s="219"/>
      <c r="AS1171" s="218"/>
      <c r="AT1171" s="219"/>
      <c r="AU1171" s="218"/>
      <c r="AV1171" s="114">
        <f t="shared" si="1209"/>
        <v>0</v>
      </c>
      <c r="AW1171" s="113">
        <f t="shared" si="1210"/>
        <v>0</v>
      </c>
      <c r="AX1171" s="210"/>
      <c r="AY1171" s="111">
        <f t="shared" si="1211"/>
        <v>0</v>
      </c>
      <c r="AZ1171" s="113">
        <f t="shared" si="1212"/>
        <v>0</v>
      </c>
      <c r="BA1171" s="114">
        <f t="shared" si="1213"/>
        <v>0</v>
      </c>
      <c r="BB1171" s="113">
        <f t="shared" si="1214"/>
        <v>0</v>
      </c>
      <c r="BC1171" s="113">
        <f t="shared" si="1215"/>
        <v>0</v>
      </c>
      <c r="BD1171" s="117">
        <f t="shared" si="1216"/>
        <v>0</v>
      </c>
    </row>
    <row r="1172" spans="2:56" x14ac:dyDescent="0.3">
      <c r="B1172" s="211" t="s">
        <v>173</v>
      </c>
      <c r="C1172" s="212"/>
      <c r="D1172" s="213"/>
      <c r="E1172" s="144">
        <f t="shared" si="1203"/>
        <v>0</v>
      </c>
      <c r="F1172" s="212"/>
      <c r="G1172" s="213"/>
      <c r="H1172" s="144">
        <f t="shared" si="1204"/>
        <v>0</v>
      </c>
      <c r="I1172" s="212"/>
      <c r="J1172" s="213"/>
      <c r="K1172" s="144">
        <f t="shared" si="1205"/>
        <v>0</v>
      </c>
      <c r="L1172" s="212"/>
      <c r="M1172" s="214"/>
      <c r="N1172" s="215"/>
      <c r="O1172" s="212"/>
      <c r="P1172" s="215"/>
      <c r="Q1172" s="139">
        <f t="shared" si="1206"/>
        <v>0</v>
      </c>
      <c r="R1172" s="215"/>
      <c r="S1172" s="215"/>
      <c r="T1172" s="140">
        <f t="shared" si="1217"/>
        <v>0</v>
      </c>
      <c r="U1172" s="216"/>
      <c r="V1172" s="212"/>
      <c r="W1172" s="215"/>
      <c r="X1172" s="139">
        <f t="shared" si="1207"/>
        <v>0</v>
      </c>
      <c r="Y1172" s="215"/>
      <c r="Z1172" s="215"/>
      <c r="AA1172" s="140">
        <f t="shared" si="1218"/>
        <v>0</v>
      </c>
      <c r="AB1172" s="216"/>
      <c r="AC1172" s="212"/>
      <c r="AD1172" s="215"/>
      <c r="AE1172" s="139">
        <f t="shared" si="1208"/>
        <v>0</v>
      </c>
      <c r="AF1172" s="215"/>
      <c r="AG1172" s="215"/>
      <c r="AH1172" s="140">
        <f t="shared" si="1219"/>
        <v>0</v>
      </c>
      <c r="AJ1172" s="217"/>
      <c r="AK1172" s="218"/>
      <c r="AL1172" s="219"/>
      <c r="AM1172" s="218"/>
      <c r="AN1172" s="219"/>
      <c r="AO1172" s="218"/>
      <c r="AP1172" s="219"/>
      <c r="AQ1172" s="218"/>
      <c r="AR1172" s="219"/>
      <c r="AS1172" s="218"/>
      <c r="AT1172" s="219"/>
      <c r="AU1172" s="218"/>
      <c r="AV1172" s="114">
        <f t="shared" si="1209"/>
        <v>0</v>
      </c>
      <c r="AW1172" s="113">
        <f t="shared" si="1210"/>
        <v>0</v>
      </c>
      <c r="AX1172" s="210"/>
      <c r="AY1172" s="111">
        <f t="shared" si="1211"/>
        <v>0</v>
      </c>
      <c r="AZ1172" s="113">
        <f t="shared" si="1212"/>
        <v>0</v>
      </c>
      <c r="BA1172" s="114">
        <f t="shared" si="1213"/>
        <v>0</v>
      </c>
      <c r="BB1172" s="113">
        <f t="shared" si="1214"/>
        <v>0</v>
      </c>
      <c r="BC1172" s="113">
        <f t="shared" si="1215"/>
        <v>0</v>
      </c>
      <c r="BD1172" s="117">
        <f t="shared" si="1216"/>
        <v>0</v>
      </c>
    </row>
    <row r="1173" spans="2:56" x14ac:dyDescent="0.3">
      <c r="B1173" s="222" t="s">
        <v>174</v>
      </c>
      <c r="C1173" s="78">
        <f>SUM(C1174)</f>
        <v>0</v>
      </c>
      <c r="D1173" s="79">
        <f>SUM(D1174)</f>
        <v>0</v>
      </c>
      <c r="E1173" s="69">
        <f t="shared" si="1203"/>
        <v>0</v>
      </c>
      <c r="F1173" s="78">
        <f>SUM(F1174)</f>
        <v>0</v>
      </c>
      <c r="G1173" s="79">
        <f>SUM(G1174)</f>
        <v>0</v>
      </c>
      <c r="H1173" s="69">
        <f t="shared" si="1204"/>
        <v>0</v>
      </c>
      <c r="I1173" s="78">
        <f>SUM(I1174)</f>
        <v>0</v>
      </c>
      <c r="J1173" s="79">
        <f>SUM(J1174)</f>
        <v>0</v>
      </c>
      <c r="K1173" s="69">
        <f t="shared" si="1205"/>
        <v>0</v>
      </c>
      <c r="L1173" s="78">
        <f>SUM(L1174)</f>
        <v>0</v>
      </c>
      <c r="M1173" s="80">
        <f>SUM(M1174)</f>
        <v>0</v>
      </c>
      <c r="N1173" s="81">
        <f>SUM(N1174)</f>
        <v>0</v>
      </c>
      <c r="O1173" s="78">
        <f>SUM(O1174)</f>
        <v>0</v>
      </c>
      <c r="P1173" s="81">
        <f>SUM(P1174)</f>
        <v>0</v>
      </c>
      <c r="Q1173" s="148">
        <f t="shared" si="1206"/>
        <v>0</v>
      </c>
      <c r="R1173" s="81">
        <f>SUM(R1174)</f>
        <v>0</v>
      </c>
      <c r="S1173" s="81">
        <f>SUM(S1174)</f>
        <v>0</v>
      </c>
      <c r="T1173" s="149">
        <f t="shared" si="1217"/>
        <v>0</v>
      </c>
      <c r="U1173" s="216"/>
      <c r="V1173" s="78">
        <f>SUM(V1174)</f>
        <v>0</v>
      </c>
      <c r="W1173" s="81">
        <f>SUM(W1174)</f>
        <v>0</v>
      </c>
      <c r="X1173" s="148">
        <f t="shared" si="1207"/>
        <v>0</v>
      </c>
      <c r="Y1173" s="81">
        <f>SUM(Y1174)</f>
        <v>0</v>
      </c>
      <c r="Z1173" s="81">
        <f>SUM(Z1174)</f>
        <v>0</v>
      </c>
      <c r="AA1173" s="149">
        <f t="shared" si="1218"/>
        <v>0</v>
      </c>
      <c r="AB1173" s="216"/>
      <c r="AC1173" s="78">
        <f>SUM(AC1174)</f>
        <v>0</v>
      </c>
      <c r="AD1173" s="81">
        <f>SUM(AD1174)</f>
        <v>0</v>
      </c>
      <c r="AE1173" s="148">
        <f t="shared" si="1208"/>
        <v>0</v>
      </c>
      <c r="AF1173" s="81">
        <f>SUM(AF1174)</f>
        <v>0</v>
      </c>
      <c r="AG1173" s="81">
        <f>SUM(AG1174)</f>
        <v>0</v>
      </c>
      <c r="AH1173" s="149">
        <f t="shared" si="1219"/>
        <v>0</v>
      </c>
      <c r="AJ1173" s="79">
        <f t="shared" ref="AJ1173:AU1173" si="1221">SUM(AJ1174)</f>
        <v>0</v>
      </c>
      <c r="AK1173" s="80">
        <f t="shared" si="1221"/>
        <v>0</v>
      </c>
      <c r="AL1173" s="81">
        <f t="shared" si="1221"/>
        <v>0</v>
      </c>
      <c r="AM1173" s="80">
        <f t="shared" si="1221"/>
        <v>0</v>
      </c>
      <c r="AN1173" s="81">
        <f t="shared" si="1221"/>
        <v>0</v>
      </c>
      <c r="AO1173" s="80">
        <f t="shared" si="1221"/>
        <v>0</v>
      </c>
      <c r="AP1173" s="81">
        <f t="shared" si="1221"/>
        <v>0</v>
      </c>
      <c r="AQ1173" s="80">
        <f t="shared" si="1221"/>
        <v>0</v>
      </c>
      <c r="AR1173" s="81">
        <f t="shared" si="1221"/>
        <v>0</v>
      </c>
      <c r="AS1173" s="80">
        <f t="shared" si="1221"/>
        <v>0</v>
      </c>
      <c r="AT1173" s="81">
        <f t="shared" si="1221"/>
        <v>0</v>
      </c>
      <c r="AU1173" s="80">
        <f t="shared" si="1221"/>
        <v>0</v>
      </c>
      <c r="AV1173" s="81">
        <f t="shared" si="1209"/>
        <v>0</v>
      </c>
      <c r="AW1173" s="80">
        <f t="shared" si="1210"/>
        <v>0</v>
      </c>
      <c r="AX1173" s="210"/>
      <c r="AY1173" s="79">
        <f t="shared" si="1211"/>
        <v>0</v>
      </c>
      <c r="AZ1173" s="80">
        <f t="shared" si="1212"/>
        <v>0</v>
      </c>
      <c r="BA1173" s="81">
        <f t="shared" si="1213"/>
        <v>0</v>
      </c>
      <c r="BB1173" s="80">
        <f t="shared" si="1214"/>
        <v>0</v>
      </c>
      <c r="BC1173" s="80">
        <f t="shared" si="1215"/>
        <v>0</v>
      </c>
      <c r="BD1173" s="86">
        <f t="shared" si="1216"/>
        <v>0</v>
      </c>
    </row>
    <row r="1174" spans="2:56" x14ac:dyDescent="0.3">
      <c r="B1174" s="211" t="s">
        <v>175</v>
      </c>
      <c r="C1174" s="212"/>
      <c r="D1174" s="213"/>
      <c r="E1174" s="144">
        <f t="shared" si="1203"/>
        <v>0</v>
      </c>
      <c r="F1174" s="212"/>
      <c r="G1174" s="213"/>
      <c r="H1174" s="144">
        <f t="shared" si="1204"/>
        <v>0</v>
      </c>
      <c r="I1174" s="212"/>
      <c r="J1174" s="213"/>
      <c r="K1174" s="144">
        <f t="shared" si="1205"/>
        <v>0</v>
      </c>
      <c r="L1174" s="212"/>
      <c r="M1174" s="214"/>
      <c r="N1174" s="215"/>
      <c r="O1174" s="212"/>
      <c r="P1174" s="215"/>
      <c r="Q1174" s="139">
        <f t="shared" si="1206"/>
        <v>0</v>
      </c>
      <c r="R1174" s="215"/>
      <c r="S1174" s="215"/>
      <c r="T1174" s="140">
        <f t="shared" si="1217"/>
        <v>0</v>
      </c>
      <c r="U1174" s="216"/>
      <c r="V1174" s="212"/>
      <c r="W1174" s="215"/>
      <c r="X1174" s="139">
        <f t="shared" si="1207"/>
        <v>0</v>
      </c>
      <c r="Y1174" s="215"/>
      <c r="Z1174" s="215"/>
      <c r="AA1174" s="140">
        <f t="shared" si="1218"/>
        <v>0</v>
      </c>
      <c r="AB1174" s="216"/>
      <c r="AC1174" s="212"/>
      <c r="AD1174" s="215"/>
      <c r="AE1174" s="139">
        <f t="shared" si="1208"/>
        <v>0</v>
      </c>
      <c r="AF1174" s="215"/>
      <c r="AG1174" s="215"/>
      <c r="AH1174" s="140">
        <f t="shared" si="1219"/>
        <v>0</v>
      </c>
      <c r="AJ1174" s="217"/>
      <c r="AK1174" s="218"/>
      <c r="AL1174" s="219"/>
      <c r="AM1174" s="218"/>
      <c r="AN1174" s="219"/>
      <c r="AO1174" s="218"/>
      <c r="AP1174" s="219"/>
      <c r="AQ1174" s="218"/>
      <c r="AR1174" s="219"/>
      <c r="AS1174" s="218"/>
      <c r="AT1174" s="219"/>
      <c r="AU1174" s="218"/>
      <c r="AV1174" s="114">
        <f t="shared" si="1209"/>
        <v>0</v>
      </c>
      <c r="AW1174" s="113">
        <f t="shared" si="1210"/>
        <v>0</v>
      </c>
      <c r="AX1174" s="210"/>
      <c r="AY1174" s="111">
        <f t="shared" si="1211"/>
        <v>0</v>
      </c>
      <c r="AZ1174" s="113">
        <f t="shared" si="1212"/>
        <v>0</v>
      </c>
      <c r="BA1174" s="114">
        <f t="shared" si="1213"/>
        <v>0</v>
      </c>
      <c r="BB1174" s="113">
        <f t="shared" si="1214"/>
        <v>0</v>
      </c>
      <c r="BC1174" s="113">
        <f t="shared" si="1215"/>
        <v>0</v>
      </c>
      <c r="BD1174" s="117">
        <f t="shared" si="1216"/>
        <v>0</v>
      </c>
    </row>
    <row r="1175" spans="2:56" x14ac:dyDescent="0.3">
      <c r="B1175" s="222" t="s">
        <v>176</v>
      </c>
      <c r="C1175" s="78">
        <f>SUM(C1176:C1180)</f>
        <v>0</v>
      </c>
      <c r="D1175" s="79">
        <f>SUM(D1176:D1180)</f>
        <v>0</v>
      </c>
      <c r="E1175" s="69">
        <f t="shared" si="1203"/>
        <v>0</v>
      </c>
      <c r="F1175" s="78">
        <f>SUM(F1176:F1180)</f>
        <v>0</v>
      </c>
      <c r="G1175" s="79">
        <f>SUM(G1176:G1180)</f>
        <v>0</v>
      </c>
      <c r="H1175" s="69">
        <f t="shared" si="1204"/>
        <v>0</v>
      </c>
      <c r="I1175" s="78">
        <f>SUM(I1176:I1180)</f>
        <v>0</v>
      </c>
      <c r="J1175" s="79">
        <f>SUM(J1176:J1180)</f>
        <v>0</v>
      </c>
      <c r="K1175" s="69">
        <f t="shared" si="1205"/>
        <v>0</v>
      </c>
      <c r="L1175" s="78">
        <f>SUM(L1176:L1180)</f>
        <v>0</v>
      </c>
      <c r="M1175" s="80">
        <f>SUM(M1176:M1180)</f>
        <v>0</v>
      </c>
      <c r="N1175" s="81">
        <f>SUM(N1176:N1180)</f>
        <v>0</v>
      </c>
      <c r="O1175" s="78">
        <f>SUM(O1176:O1180)</f>
        <v>0</v>
      </c>
      <c r="P1175" s="81">
        <f>SUM(P1176:P1180)</f>
        <v>0</v>
      </c>
      <c r="Q1175" s="148">
        <f t="shared" si="1206"/>
        <v>0</v>
      </c>
      <c r="R1175" s="81">
        <f>SUM(R1176:R1180)</f>
        <v>0</v>
      </c>
      <c r="S1175" s="81">
        <f>SUM(S1176:S1180)</f>
        <v>0</v>
      </c>
      <c r="T1175" s="149">
        <f t="shared" si="1217"/>
        <v>0</v>
      </c>
      <c r="U1175" s="216"/>
      <c r="V1175" s="78">
        <f>SUM(V1176:V1180)</f>
        <v>0</v>
      </c>
      <c r="W1175" s="81">
        <f>SUM(W1176:W1180)</f>
        <v>0</v>
      </c>
      <c r="X1175" s="148">
        <f t="shared" si="1207"/>
        <v>0</v>
      </c>
      <c r="Y1175" s="81">
        <f>SUM(Y1176:Y1180)</f>
        <v>0</v>
      </c>
      <c r="Z1175" s="81">
        <f>SUM(Z1176:Z1180)</f>
        <v>0</v>
      </c>
      <c r="AA1175" s="149">
        <f t="shared" si="1218"/>
        <v>0</v>
      </c>
      <c r="AB1175" s="216"/>
      <c r="AC1175" s="78">
        <f>SUM(AC1176:AC1180)</f>
        <v>0</v>
      </c>
      <c r="AD1175" s="81">
        <f>SUM(AD1176:AD1180)</f>
        <v>0</v>
      </c>
      <c r="AE1175" s="148">
        <f t="shared" si="1208"/>
        <v>0</v>
      </c>
      <c r="AF1175" s="81">
        <f>SUM(AF1176:AF1180)</f>
        <v>0</v>
      </c>
      <c r="AG1175" s="81">
        <f>SUM(AG1176:AG1180)</f>
        <v>0</v>
      </c>
      <c r="AH1175" s="149">
        <f t="shared" si="1219"/>
        <v>0</v>
      </c>
      <c r="AJ1175" s="79">
        <f t="shared" ref="AJ1175:AU1175" si="1222">SUM(AJ1176:AJ1180)</f>
        <v>0</v>
      </c>
      <c r="AK1175" s="80">
        <f t="shared" si="1222"/>
        <v>0</v>
      </c>
      <c r="AL1175" s="81">
        <f t="shared" si="1222"/>
        <v>0</v>
      </c>
      <c r="AM1175" s="80">
        <f t="shared" si="1222"/>
        <v>0</v>
      </c>
      <c r="AN1175" s="81">
        <f t="shared" si="1222"/>
        <v>0</v>
      </c>
      <c r="AO1175" s="80">
        <f t="shared" si="1222"/>
        <v>0</v>
      </c>
      <c r="AP1175" s="81">
        <f t="shared" si="1222"/>
        <v>0</v>
      </c>
      <c r="AQ1175" s="80">
        <f t="shared" si="1222"/>
        <v>0</v>
      </c>
      <c r="AR1175" s="81">
        <f t="shared" si="1222"/>
        <v>0</v>
      </c>
      <c r="AS1175" s="80">
        <f t="shared" si="1222"/>
        <v>0</v>
      </c>
      <c r="AT1175" s="81">
        <f t="shared" si="1222"/>
        <v>0</v>
      </c>
      <c r="AU1175" s="80">
        <f t="shared" si="1222"/>
        <v>0</v>
      </c>
      <c r="AV1175" s="81">
        <f t="shared" si="1209"/>
        <v>0</v>
      </c>
      <c r="AW1175" s="80">
        <f t="shared" si="1210"/>
        <v>0</v>
      </c>
      <c r="AX1175" s="210"/>
      <c r="AY1175" s="79">
        <f t="shared" si="1211"/>
        <v>0</v>
      </c>
      <c r="AZ1175" s="80">
        <f t="shared" si="1212"/>
        <v>0</v>
      </c>
      <c r="BA1175" s="81">
        <f t="shared" si="1213"/>
        <v>0</v>
      </c>
      <c r="BB1175" s="80">
        <f t="shared" si="1214"/>
        <v>0</v>
      </c>
      <c r="BC1175" s="80">
        <f t="shared" si="1215"/>
        <v>0</v>
      </c>
      <c r="BD1175" s="86">
        <f t="shared" si="1216"/>
        <v>0</v>
      </c>
    </row>
    <row r="1176" spans="2:56" x14ac:dyDescent="0.3">
      <c r="B1176" s="211" t="s">
        <v>177</v>
      </c>
      <c r="C1176" s="212"/>
      <c r="D1176" s="213"/>
      <c r="E1176" s="144">
        <f t="shared" si="1203"/>
        <v>0</v>
      </c>
      <c r="F1176" s="212"/>
      <c r="G1176" s="213"/>
      <c r="H1176" s="144">
        <f t="shared" si="1204"/>
        <v>0</v>
      </c>
      <c r="I1176" s="212"/>
      <c r="J1176" s="213"/>
      <c r="K1176" s="144">
        <f t="shared" si="1205"/>
        <v>0</v>
      </c>
      <c r="L1176" s="212"/>
      <c r="M1176" s="214"/>
      <c r="N1176" s="215"/>
      <c r="O1176" s="212"/>
      <c r="P1176" s="215"/>
      <c r="Q1176" s="139">
        <f t="shared" si="1206"/>
        <v>0</v>
      </c>
      <c r="R1176" s="215"/>
      <c r="S1176" s="215"/>
      <c r="T1176" s="140">
        <f t="shared" si="1217"/>
        <v>0</v>
      </c>
      <c r="U1176" s="216"/>
      <c r="V1176" s="212"/>
      <c r="W1176" s="215"/>
      <c r="X1176" s="139">
        <f t="shared" si="1207"/>
        <v>0</v>
      </c>
      <c r="Y1176" s="215"/>
      <c r="Z1176" s="215"/>
      <c r="AA1176" s="140">
        <f t="shared" si="1218"/>
        <v>0</v>
      </c>
      <c r="AB1176" s="216"/>
      <c r="AC1176" s="212"/>
      <c r="AD1176" s="215"/>
      <c r="AE1176" s="139">
        <f t="shared" si="1208"/>
        <v>0</v>
      </c>
      <c r="AF1176" s="215"/>
      <c r="AG1176" s="215"/>
      <c r="AH1176" s="140">
        <f t="shared" si="1219"/>
        <v>0</v>
      </c>
      <c r="AJ1176" s="217"/>
      <c r="AK1176" s="218"/>
      <c r="AL1176" s="219"/>
      <c r="AM1176" s="218"/>
      <c r="AN1176" s="219"/>
      <c r="AO1176" s="218"/>
      <c r="AP1176" s="219"/>
      <c r="AQ1176" s="218"/>
      <c r="AR1176" s="219"/>
      <c r="AS1176" s="218"/>
      <c r="AT1176" s="219"/>
      <c r="AU1176" s="218"/>
      <c r="AV1176" s="114">
        <f t="shared" si="1209"/>
        <v>0</v>
      </c>
      <c r="AW1176" s="113">
        <f t="shared" si="1210"/>
        <v>0</v>
      </c>
      <c r="AX1176" s="210"/>
      <c r="AY1176" s="111">
        <f t="shared" si="1211"/>
        <v>0</v>
      </c>
      <c r="AZ1176" s="113">
        <f t="shared" si="1212"/>
        <v>0</v>
      </c>
      <c r="BA1176" s="114">
        <f t="shared" si="1213"/>
        <v>0</v>
      </c>
      <c r="BB1176" s="113">
        <f t="shared" si="1214"/>
        <v>0</v>
      </c>
      <c r="BC1176" s="113">
        <f t="shared" si="1215"/>
        <v>0</v>
      </c>
      <c r="BD1176" s="117">
        <f t="shared" si="1216"/>
        <v>0</v>
      </c>
    </row>
    <row r="1177" spans="2:56" x14ac:dyDescent="0.3">
      <c r="B1177" s="211" t="s">
        <v>178</v>
      </c>
      <c r="C1177" s="212"/>
      <c r="D1177" s="213"/>
      <c r="E1177" s="144">
        <f t="shared" si="1203"/>
        <v>0</v>
      </c>
      <c r="F1177" s="212"/>
      <c r="G1177" s="213"/>
      <c r="H1177" s="144">
        <f t="shared" si="1204"/>
        <v>0</v>
      </c>
      <c r="I1177" s="212"/>
      <c r="J1177" s="213"/>
      <c r="K1177" s="144">
        <f t="shared" si="1205"/>
        <v>0</v>
      </c>
      <c r="L1177" s="212"/>
      <c r="M1177" s="214"/>
      <c r="N1177" s="215"/>
      <c r="O1177" s="212"/>
      <c r="P1177" s="215"/>
      <c r="Q1177" s="139">
        <f t="shared" si="1206"/>
        <v>0</v>
      </c>
      <c r="R1177" s="215"/>
      <c r="S1177" s="215"/>
      <c r="T1177" s="140">
        <f t="shared" si="1217"/>
        <v>0</v>
      </c>
      <c r="U1177" s="216"/>
      <c r="V1177" s="212"/>
      <c r="W1177" s="215"/>
      <c r="X1177" s="139">
        <f t="shared" si="1207"/>
        <v>0</v>
      </c>
      <c r="Y1177" s="215"/>
      <c r="Z1177" s="215"/>
      <c r="AA1177" s="140">
        <f t="shared" si="1218"/>
        <v>0</v>
      </c>
      <c r="AB1177" s="216"/>
      <c r="AC1177" s="212"/>
      <c r="AD1177" s="215"/>
      <c r="AE1177" s="139">
        <f t="shared" si="1208"/>
        <v>0</v>
      </c>
      <c r="AF1177" s="215"/>
      <c r="AG1177" s="215"/>
      <c r="AH1177" s="140">
        <f t="shared" si="1219"/>
        <v>0</v>
      </c>
      <c r="AJ1177" s="217"/>
      <c r="AK1177" s="218"/>
      <c r="AL1177" s="219"/>
      <c r="AM1177" s="218"/>
      <c r="AN1177" s="219"/>
      <c r="AO1177" s="218"/>
      <c r="AP1177" s="219"/>
      <c r="AQ1177" s="218"/>
      <c r="AR1177" s="219"/>
      <c r="AS1177" s="218"/>
      <c r="AT1177" s="219"/>
      <c r="AU1177" s="218"/>
      <c r="AV1177" s="114">
        <f t="shared" si="1209"/>
        <v>0</v>
      </c>
      <c r="AW1177" s="113">
        <f t="shared" si="1210"/>
        <v>0</v>
      </c>
      <c r="AX1177" s="210"/>
      <c r="AY1177" s="111">
        <f t="shared" si="1211"/>
        <v>0</v>
      </c>
      <c r="AZ1177" s="113">
        <f t="shared" si="1212"/>
        <v>0</v>
      </c>
      <c r="BA1177" s="114">
        <f t="shared" si="1213"/>
        <v>0</v>
      </c>
      <c r="BB1177" s="113">
        <f t="shared" si="1214"/>
        <v>0</v>
      </c>
      <c r="BC1177" s="113">
        <f t="shared" si="1215"/>
        <v>0</v>
      </c>
      <c r="BD1177" s="117">
        <f t="shared" si="1216"/>
        <v>0</v>
      </c>
    </row>
    <row r="1178" spans="2:56" x14ac:dyDescent="0.3">
      <c r="B1178" s="211" t="s">
        <v>179</v>
      </c>
      <c r="C1178" s="212"/>
      <c r="D1178" s="213"/>
      <c r="E1178" s="144">
        <f t="shared" si="1203"/>
        <v>0</v>
      </c>
      <c r="F1178" s="212"/>
      <c r="G1178" s="213"/>
      <c r="H1178" s="144">
        <f t="shared" si="1204"/>
        <v>0</v>
      </c>
      <c r="I1178" s="212"/>
      <c r="J1178" s="213"/>
      <c r="K1178" s="144">
        <f t="shared" si="1205"/>
        <v>0</v>
      </c>
      <c r="L1178" s="212"/>
      <c r="M1178" s="214"/>
      <c r="N1178" s="215"/>
      <c r="O1178" s="212"/>
      <c r="P1178" s="215"/>
      <c r="Q1178" s="139">
        <f t="shared" si="1206"/>
        <v>0</v>
      </c>
      <c r="R1178" s="215"/>
      <c r="S1178" s="215"/>
      <c r="T1178" s="140">
        <f t="shared" si="1217"/>
        <v>0</v>
      </c>
      <c r="U1178" s="216"/>
      <c r="V1178" s="212"/>
      <c r="W1178" s="215"/>
      <c r="X1178" s="139">
        <f t="shared" si="1207"/>
        <v>0</v>
      </c>
      <c r="Y1178" s="215"/>
      <c r="Z1178" s="215"/>
      <c r="AA1178" s="140">
        <f t="shared" si="1218"/>
        <v>0</v>
      </c>
      <c r="AB1178" s="216"/>
      <c r="AC1178" s="212"/>
      <c r="AD1178" s="215"/>
      <c r="AE1178" s="139">
        <f t="shared" si="1208"/>
        <v>0</v>
      </c>
      <c r="AF1178" s="215"/>
      <c r="AG1178" s="215"/>
      <c r="AH1178" s="140">
        <f t="shared" si="1219"/>
        <v>0</v>
      </c>
      <c r="AJ1178" s="217"/>
      <c r="AK1178" s="218"/>
      <c r="AL1178" s="219"/>
      <c r="AM1178" s="218"/>
      <c r="AN1178" s="219"/>
      <c r="AO1178" s="218"/>
      <c r="AP1178" s="219"/>
      <c r="AQ1178" s="218"/>
      <c r="AR1178" s="219"/>
      <c r="AS1178" s="218"/>
      <c r="AT1178" s="219"/>
      <c r="AU1178" s="218"/>
      <c r="AV1178" s="114">
        <f t="shared" si="1209"/>
        <v>0</v>
      </c>
      <c r="AW1178" s="113">
        <f t="shared" si="1210"/>
        <v>0</v>
      </c>
      <c r="AX1178" s="210"/>
      <c r="AY1178" s="111">
        <f t="shared" si="1211"/>
        <v>0</v>
      </c>
      <c r="AZ1178" s="113">
        <f t="shared" si="1212"/>
        <v>0</v>
      </c>
      <c r="BA1178" s="114">
        <f t="shared" si="1213"/>
        <v>0</v>
      </c>
      <c r="BB1178" s="113">
        <f t="shared" si="1214"/>
        <v>0</v>
      </c>
      <c r="BC1178" s="113">
        <f t="shared" si="1215"/>
        <v>0</v>
      </c>
      <c r="BD1178" s="117">
        <f t="shared" si="1216"/>
        <v>0</v>
      </c>
    </row>
    <row r="1179" spans="2:56" x14ac:dyDescent="0.3">
      <c r="B1179" s="211" t="s">
        <v>180</v>
      </c>
      <c r="C1179" s="212"/>
      <c r="D1179" s="213"/>
      <c r="E1179" s="144">
        <f t="shared" si="1203"/>
        <v>0</v>
      </c>
      <c r="F1179" s="212"/>
      <c r="G1179" s="213"/>
      <c r="H1179" s="144">
        <f t="shared" si="1204"/>
        <v>0</v>
      </c>
      <c r="I1179" s="212"/>
      <c r="J1179" s="213"/>
      <c r="K1179" s="144">
        <f t="shared" si="1205"/>
        <v>0</v>
      </c>
      <c r="L1179" s="212"/>
      <c r="M1179" s="214"/>
      <c r="N1179" s="215"/>
      <c r="O1179" s="212"/>
      <c r="P1179" s="215"/>
      <c r="Q1179" s="139">
        <f t="shared" si="1206"/>
        <v>0</v>
      </c>
      <c r="R1179" s="215"/>
      <c r="S1179" s="215"/>
      <c r="T1179" s="140">
        <f t="shared" si="1217"/>
        <v>0</v>
      </c>
      <c r="U1179" s="216"/>
      <c r="V1179" s="212"/>
      <c r="W1179" s="215"/>
      <c r="X1179" s="139">
        <f t="shared" si="1207"/>
        <v>0</v>
      </c>
      <c r="Y1179" s="215"/>
      <c r="Z1179" s="215"/>
      <c r="AA1179" s="140">
        <f t="shared" si="1218"/>
        <v>0</v>
      </c>
      <c r="AB1179" s="216"/>
      <c r="AC1179" s="212"/>
      <c r="AD1179" s="215"/>
      <c r="AE1179" s="139">
        <f t="shared" si="1208"/>
        <v>0</v>
      </c>
      <c r="AF1179" s="215"/>
      <c r="AG1179" s="215"/>
      <c r="AH1179" s="140">
        <f t="shared" si="1219"/>
        <v>0</v>
      </c>
      <c r="AJ1179" s="217"/>
      <c r="AK1179" s="218"/>
      <c r="AL1179" s="219"/>
      <c r="AM1179" s="218"/>
      <c r="AN1179" s="219"/>
      <c r="AO1179" s="218"/>
      <c r="AP1179" s="219"/>
      <c r="AQ1179" s="218"/>
      <c r="AR1179" s="219"/>
      <c r="AS1179" s="218"/>
      <c r="AT1179" s="219"/>
      <c r="AU1179" s="218"/>
      <c r="AV1179" s="114">
        <f t="shared" si="1209"/>
        <v>0</v>
      </c>
      <c r="AW1179" s="113">
        <f t="shared" si="1210"/>
        <v>0</v>
      </c>
      <c r="AX1179" s="210"/>
      <c r="AY1179" s="111">
        <f t="shared" si="1211"/>
        <v>0</v>
      </c>
      <c r="AZ1179" s="113">
        <f t="shared" si="1212"/>
        <v>0</v>
      </c>
      <c r="BA1179" s="114">
        <f t="shared" si="1213"/>
        <v>0</v>
      </c>
      <c r="BB1179" s="113">
        <f t="shared" si="1214"/>
        <v>0</v>
      </c>
      <c r="BC1179" s="113">
        <f t="shared" si="1215"/>
        <v>0</v>
      </c>
      <c r="BD1179" s="117">
        <f t="shared" si="1216"/>
        <v>0</v>
      </c>
    </row>
    <row r="1180" spans="2:56" x14ac:dyDescent="0.3">
      <c r="B1180" s="211" t="s">
        <v>181</v>
      </c>
      <c r="C1180" s="212"/>
      <c r="D1180" s="213"/>
      <c r="E1180" s="144">
        <f t="shared" si="1203"/>
        <v>0</v>
      </c>
      <c r="F1180" s="212"/>
      <c r="G1180" s="213"/>
      <c r="H1180" s="144">
        <f t="shared" si="1204"/>
        <v>0</v>
      </c>
      <c r="I1180" s="212"/>
      <c r="J1180" s="213"/>
      <c r="K1180" s="144">
        <f t="shared" si="1205"/>
        <v>0</v>
      </c>
      <c r="L1180" s="212"/>
      <c r="M1180" s="214"/>
      <c r="N1180" s="215"/>
      <c r="O1180" s="212"/>
      <c r="P1180" s="215"/>
      <c r="Q1180" s="139">
        <f t="shared" si="1206"/>
        <v>0</v>
      </c>
      <c r="R1180" s="215"/>
      <c r="S1180" s="215"/>
      <c r="T1180" s="140">
        <f t="shared" si="1217"/>
        <v>0</v>
      </c>
      <c r="U1180" s="216"/>
      <c r="V1180" s="212"/>
      <c r="W1180" s="215"/>
      <c r="X1180" s="139">
        <f t="shared" si="1207"/>
        <v>0</v>
      </c>
      <c r="Y1180" s="215"/>
      <c r="Z1180" s="215"/>
      <c r="AA1180" s="140">
        <f t="shared" si="1218"/>
        <v>0</v>
      </c>
      <c r="AB1180" s="216"/>
      <c r="AC1180" s="212"/>
      <c r="AD1180" s="215"/>
      <c r="AE1180" s="139">
        <f t="shared" si="1208"/>
        <v>0</v>
      </c>
      <c r="AF1180" s="215"/>
      <c r="AG1180" s="215"/>
      <c r="AH1180" s="140">
        <f t="shared" si="1219"/>
        <v>0</v>
      </c>
      <c r="AJ1180" s="217"/>
      <c r="AK1180" s="218"/>
      <c r="AL1180" s="219"/>
      <c r="AM1180" s="218"/>
      <c r="AN1180" s="219"/>
      <c r="AO1180" s="218"/>
      <c r="AP1180" s="219"/>
      <c r="AQ1180" s="218"/>
      <c r="AR1180" s="219"/>
      <c r="AS1180" s="218"/>
      <c r="AT1180" s="219"/>
      <c r="AU1180" s="218"/>
      <c r="AV1180" s="114">
        <f t="shared" si="1209"/>
        <v>0</v>
      </c>
      <c r="AW1180" s="113">
        <f t="shared" si="1210"/>
        <v>0</v>
      </c>
      <c r="AX1180" s="210"/>
      <c r="AY1180" s="111">
        <f t="shared" si="1211"/>
        <v>0</v>
      </c>
      <c r="AZ1180" s="113">
        <f t="shared" si="1212"/>
        <v>0</v>
      </c>
      <c r="BA1180" s="114">
        <f t="shared" si="1213"/>
        <v>0</v>
      </c>
      <c r="BB1180" s="113">
        <f t="shared" si="1214"/>
        <v>0</v>
      </c>
      <c r="BC1180" s="113">
        <f t="shared" si="1215"/>
        <v>0</v>
      </c>
      <c r="BD1180" s="117">
        <f t="shared" si="1216"/>
        <v>0</v>
      </c>
    </row>
    <row r="1181" spans="2:56" x14ac:dyDescent="0.3">
      <c r="B1181" s="222" t="s">
        <v>182</v>
      </c>
      <c r="C1181" s="78">
        <f>SUM(C1182)</f>
        <v>0</v>
      </c>
      <c r="D1181" s="79">
        <f>SUM(D1182)</f>
        <v>0</v>
      </c>
      <c r="E1181" s="69">
        <f t="shared" si="1203"/>
        <v>0</v>
      </c>
      <c r="F1181" s="78">
        <f>SUM(F1182)</f>
        <v>0</v>
      </c>
      <c r="G1181" s="79">
        <f>SUM(G1182)</f>
        <v>0</v>
      </c>
      <c r="H1181" s="69">
        <f t="shared" si="1204"/>
        <v>0</v>
      </c>
      <c r="I1181" s="78">
        <f>SUM(I1182)</f>
        <v>0</v>
      </c>
      <c r="J1181" s="79">
        <f>SUM(J1182)</f>
        <v>0</v>
      </c>
      <c r="K1181" s="69">
        <f t="shared" si="1205"/>
        <v>0</v>
      </c>
      <c r="L1181" s="78">
        <f>SUM(L1182)</f>
        <v>0</v>
      </c>
      <c r="M1181" s="80">
        <f>SUM(M1182)</f>
        <v>0</v>
      </c>
      <c r="N1181" s="81">
        <f>SUM(N1182)</f>
        <v>0</v>
      </c>
      <c r="O1181" s="78">
        <f>SUM(O1182)</f>
        <v>0</v>
      </c>
      <c r="P1181" s="81">
        <f>SUM(P1182)</f>
        <v>0</v>
      </c>
      <c r="Q1181" s="148">
        <f t="shared" si="1206"/>
        <v>0</v>
      </c>
      <c r="R1181" s="81">
        <f>SUM(R1182)</f>
        <v>0</v>
      </c>
      <c r="S1181" s="81">
        <f>SUM(S1182)</f>
        <v>0</v>
      </c>
      <c r="T1181" s="149">
        <f t="shared" si="1217"/>
        <v>0</v>
      </c>
      <c r="U1181" s="216"/>
      <c r="V1181" s="78">
        <f>SUM(V1182)</f>
        <v>0</v>
      </c>
      <c r="W1181" s="81">
        <f>SUM(W1182)</f>
        <v>0</v>
      </c>
      <c r="X1181" s="148">
        <f t="shared" si="1207"/>
        <v>0</v>
      </c>
      <c r="Y1181" s="81">
        <f>SUM(Y1182)</f>
        <v>0</v>
      </c>
      <c r="Z1181" s="81">
        <f>SUM(Z1182)</f>
        <v>0</v>
      </c>
      <c r="AA1181" s="149">
        <f t="shared" si="1218"/>
        <v>0</v>
      </c>
      <c r="AB1181" s="216"/>
      <c r="AC1181" s="78">
        <f>SUM(AC1182)</f>
        <v>0</v>
      </c>
      <c r="AD1181" s="81">
        <f>SUM(AD1182)</f>
        <v>0</v>
      </c>
      <c r="AE1181" s="148">
        <f t="shared" si="1208"/>
        <v>0</v>
      </c>
      <c r="AF1181" s="81">
        <f>SUM(AF1182)</f>
        <v>0</v>
      </c>
      <c r="AG1181" s="81">
        <f>SUM(AG1182)</f>
        <v>0</v>
      </c>
      <c r="AH1181" s="149">
        <f t="shared" si="1219"/>
        <v>0</v>
      </c>
      <c r="AJ1181" s="79">
        <f t="shared" ref="AJ1181:AU1181" si="1223">SUM(AJ1182)</f>
        <v>0</v>
      </c>
      <c r="AK1181" s="80">
        <f t="shared" si="1223"/>
        <v>0</v>
      </c>
      <c r="AL1181" s="81">
        <f t="shared" si="1223"/>
        <v>0</v>
      </c>
      <c r="AM1181" s="80">
        <f t="shared" si="1223"/>
        <v>0</v>
      </c>
      <c r="AN1181" s="81">
        <f t="shared" si="1223"/>
        <v>0</v>
      </c>
      <c r="AO1181" s="80">
        <f t="shared" si="1223"/>
        <v>0</v>
      </c>
      <c r="AP1181" s="81">
        <f t="shared" si="1223"/>
        <v>0</v>
      </c>
      <c r="AQ1181" s="80">
        <f t="shared" si="1223"/>
        <v>0</v>
      </c>
      <c r="AR1181" s="81">
        <f t="shared" si="1223"/>
        <v>0</v>
      </c>
      <c r="AS1181" s="80">
        <f t="shared" si="1223"/>
        <v>0</v>
      </c>
      <c r="AT1181" s="81">
        <f t="shared" si="1223"/>
        <v>0</v>
      </c>
      <c r="AU1181" s="80">
        <f t="shared" si="1223"/>
        <v>0</v>
      </c>
      <c r="AV1181" s="81">
        <f t="shared" si="1209"/>
        <v>0</v>
      </c>
      <c r="AW1181" s="80">
        <f t="shared" si="1210"/>
        <v>0</v>
      </c>
      <c r="AX1181" s="210"/>
      <c r="AY1181" s="79">
        <f t="shared" si="1211"/>
        <v>0</v>
      </c>
      <c r="AZ1181" s="80">
        <f t="shared" si="1212"/>
        <v>0</v>
      </c>
      <c r="BA1181" s="81">
        <f t="shared" si="1213"/>
        <v>0</v>
      </c>
      <c r="BB1181" s="80">
        <f t="shared" si="1214"/>
        <v>0</v>
      </c>
      <c r="BC1181" s="80">
        <f t="shared" si="1215"/>
        <v>0</v>
      </c>
      <c r="BD1181" s="86">
        <f t="shared" si="1216"/>
        <v>0</v>
      </c>
    </row>
    <row r="1182" spans="2:56" x14ac:dyDescent="0.3">
      <c r="B1182" s="211" t="s">
        <v>182</v>
      </c>
      <c r="C1182" s="212"/>
      <c r="D1182" s="213"/>
      <c r="E1182" s="144">
        <f t="shared" si="1203"/>
        <v>0</v>
      </c>
      <c r="F1182" s="212"/>
      <c r="G1182" s="213"/>
      <c r="H1182" s="144">
        <f t="shared" si="1204"/>
        <v>0</v>
      </c>
      <c r="I1182" s="212"/>
      <c r="J1182" s="213"/>
      <c r="K1182" s="144">
        <f t="shared" si="1205"/>
        <v>0</v>
      </c>
      <c r="L1182" s="212"/>
      <c r="M1182" s="214"/>
      <c r="N1182" s="215"/>
      <c r="O1182" s="212"/>
      <c r="P1182" s="215"/>
      <c r="Q1182" s="139">
        <f t="shared" si="1206"/>
        <v>0</v>
      </c>
      <c r="R1182" s="215"/>
      <c r="S1182" s="215"/>
      <c r="T1182" s="140">
        <f t="shared" si="1217"/>
        <v>0</v>
      </c>
      <c r="U1182" s="216"/>
      <c r="V1182" s="212"/>
      <c r="W1182" s="215"/>
      <c r="X1182" s="139">
        <f t="shared" si="1207"/>
        <v>0</v>
      </c>
      <c r="Y1182" s="215"/>
      <c r="Z1182" s="215"/>
      <c r="AA1182" s="140">
        <f t="shared" si="1218"/>
        <v>0</v>
      </c>
      <c r="AB1182" s="216"/>
      <c r="AC1182" s="212"/>
      <c r="AD1182" s="215"/>
      <c r="AE1182" s="139">
        <f t="shared" si="1208"/>
        <v>0</v>
      </c>
      <c r="AF1182" s="215"/>
      <c r="AG1182" s="215"/>
      <c r="AH1182" s="140">
        <f t="shared" si="1219"/>
        <v>0</v>
      </c>
      <c r="AJ1182" s="217"/>
      <c r="AK1182" s="218"/>
      <c r="AL1182" s="219"/>
      <c r="AM1182" s="218"/>
      <c r="AN1182" s="219"/>
      <c r="AO1182" s="218"/>
      <c r="AP1182" s="219"/>
      <c r="AQ1182" s="218"/>
      <c r="AR1182" s="219"/>
      <c r="AS1182" s="218"/>
      <c r="AT1182" s="219"/>
      <c r="AU1182" s="218"/>
      <c r="AV1182" s="114">
        <f t="shared" si="1209"/>
        <v>0</v>
      </c>
      <c r="AW1182" s="113">
        <f t="shared" si="1210"/>
        <v>0</v>
      </c>
      <c r="AX1182" s="210"/>
      <c r="AY1182" s="111">
        <f t="shared" si="1211"/>
        <v>0</v>
      </c>
      <c r="AZ1182" s="113">
        <f t="shared" si="1212"/>
        <v>0</v>
      </c>
      <c r="BA1182" s="114">
        <f t="shared" si="1213"/>
        <v>0</v>
      </c>
      <c r="BB1182" s="113">
        <f t="shared" si="1214"/>
        <v>0</v>
      </c>
      <c r="BC1182" s="113">
        <f t="shared" si="1215"/>
        <v>0</v>
      </c>
      <c r="BD1182" s="117">
        <f t="shared" si="1216"/>
        <v>0</v>
      </c>
    </row>
    <row r="1183" spans="2:56" x14ac:dyDescent="0.3">
      <c r="B1183" s="222" t="s">
        <v>183</v>
      </c>
      <c r="C1183" s="78">
        <f>SUM(C1184)</f>
        <v>0</v>
      </c>
      <c r="D1183" s="79">
        <f>SUM(D1184)</f>
        <v>0</v>
      </c>
      <c r="E1183" s="69">
        <f t="shared" si="1203"/>
        <v>0</v>
      </c>
      <c r="F1183" s="78">
        <f>SUM(F1184)</f>
        <v>0</v>
      </c>
      <c r="G1183" s="79">
        <f>SUM(G1184)</f>
        <v>0</v>
      </c>
      <c r="H1183" s="69">
        <f t="shared" si="1204"/>
        <v>0</v>
      </c>
      <c r="I1183" s="78">
        <f>SUM(I1184)</f>
        <v>0</v>
      </c>
      <c r="J1183" s="79">
        <f>SUM(J1184)</f>
        <v>0</v>
      </c>
      <c r="K1183" s="69">
        <f t="shared" si="1205"/>
        <v>0</v>
      </c>
      <c r="L1183" s="78">
        <f>SUM(L1184)</f>
        <v>0</v>
      </c>
      <c r="M1183" s="80">
        <f>SUM(M1184)</f>
        <v>0</v>
      </c>
      <c r="N1183" s="81">
        <f>SUM(N1184)</f>
        <v>0</v>
      </c>
      <c r="O1183" s="78">
        <f>SUM(O1184)</f>
        <v>0</v>
      </c>
      <c r="P1183" s="81">
        <f>SUM(P1184)</f>
        <v>0</v>
      </c>
      <c r="Q1183" s="148">
        <f t="shared" si="1206"/>
        <v>0</v>
      </c>
      <c r="R1183" s="81">
        <f>SUM(R1184)</f>
        <v>0</v>
      </c>
      <c r="S1183" s="81">
        <f>SUM(S1184)</f>
        <v>0</v>
      </c>
      <c r="T1183" s="149">
        <f t="shared" si="1217"/>
        <v>0</v>
      </c>
      <c r="U1183" s="216"/>
      <c r="V1183" s="78">
        <f>SUM(V1184)</f>
        <v>0</v>
      </c>
      <c r="W1183" s="81">
        <f>SUM(W1184)</f>
        <v>0</v>
      </c>
      <c r="X1183" s="148">
        <f t="shared" si="1207"/>
        <v>0</v>
      </c>
      <c r="Y1183" s="81">
        <f>SUM(Y1184)</f>
        <v>0</v>
      </c>
      <c r="Z1183" s="81">
        <f>SUM(Z1184)</f>
        <v>0</v>
      </c>
      <c r="AA1183" s="149">
        <f t="shared" si="1218"/>
        <v>0</v>
      </c>
      <c r="AB1183" s="216"/>
      <c r="AC1183" s="78">
        <f>SUM(AC1184)</f>
        <v>0</v>
      </c>
      <c r="AD1183" s="81">
        <f>SUM(AD1184)</f>
        <v>0</v>
      </c>
      <c r="AE1183" s="148">
        <f t="shared" si="1208"/>
        <v>0</v>
      </c>
      <c r="AF1183" s="81">
        <f>SUM(AF1184)</f>
        <v>0</v>
      </c>
      <c r="AG1183" s="81">
        <f>SUM(AG1184)</f>
        <v>0</v>
      </c>
      <c r="AH1183" s="149">
        <f t="shared" si="1219"/>
        <v>0</v>
      </c>
      <c r="AJ1183" s="79">
        <f t="shared" ref="AJ1183:AU1183" si="1224">SUM(AJ1184)</f>
        <v>0</v>
      </c>
      <c r="AK1183" s="80">
        <f t="shared" si="1224"/>
        <v>0</v>
      </c>
      <c r="AL1183" s="81">
        <f t="shared" si="1224"/>
        <v>0</v>
      </c>
      <c r="AM1183" s="80">
        <f t="shared" si="1224"/>
        <v>0</v>
      </c>
      <c r="AN1183" s="81">
        <f t="shared" si="1224"/>
        <v>0</v>
      </c>
      <c r="AO1183" s="80">
        <f t="shared" si="1224"/>
        <v>0</v>
      </c>
      <c r="AP1183" s="81">
        <f t="shared" si="1224"/>
        <v>0</v>
      </c>
      <c r="AQ1183" s="80">
        <f t="shared" si="1224"/>
        <v>0</v>
      </c>
      <c r="AR1183" s="81">
        <f t="shared" si="1224"/>
        <v>0</v>
      </c>
      <c r="AS1183" s="80">
        <f t="shared" si="1224"/>
        <v>0</v>
      </c>
      <c r="AT1183" s="81">
        <f t="shared" si="1224"/>
        <v>0</v>
      </c>
      <c r="AU1183" s="80">
        <f t="shared" si="1224"/>
        <v>0</v>
      </c>
      <c r="AV1183" s="81">
        <f t="shared" si="1209"/>
        <v>0</v>
      </c>
      <c r="AW1183" s="80">
        <f t="shared" si="1210"/>
        <v>0</v>
      </c>
      <c r="AX1183" s="210"/>
      <c r="AY1183" s="79">
        <f t="shared" si="1211"/>
        <v>0</v>
      </c>
      <c r="AZ1183" s="80">
        <f t="shared" si="1212"/>
        <v>0</v>
      </c>
      <c r="BA1183" s="81">
        <f t="shared" si="1213"/>
        <v>0</v>
      </c>
      <c r="BB1183" s="80">
        <f t="shared" si="1214"/>
        <v>0</v>
      </c>
      <c r="BC1183" s="80">
        <f t="shared" si="1215"/>
        <v>0</v>
      </c>
      <c r="BD1183" s="86">
        <f t="shared" si="1216"/>
        <v>0</v>
      </c>
    </row>
    <row r="1184" spans="2:56" x14ac:dyDescent="0.3">
      <c r="B1184" s="211" t="s">
        <v>184</v>
      </c>
      <c r="C1184" s="212"/>
      <c r="D1184" s="213"/>
      <c r="E1184" s="144">
        <f t="shared" si="1203"/>
        <v>0</v>
      </c>
      <c r="F1184" s="212"/>
      <c r="G1184" s="213"/>
      <c r="H1184" s="144">
        <f t="shared" si="1204"/>
        <v>0</v>
      </c>
      <c r="I1184" s="212"/>
      <c r="J1184" s="213"/>
      <c r="K1184" s="144">
        <f t="shared" si="1205"/>
        <v>0</v>
      </c>
      <c r="L1184" s="212"/>
      <c r="M1184" s="214"/>
      <c r="N1184" s="215"/>
      <c r="O1184" s="212"/>
      <c r="P1184" s="215"/>
      <c r="Q1184" s="139">
        <f t="shared" si="1206"/>
        <v>0</v>
      </c>
      <c r="R1184" s="215"/>
      <c r="S1184" s="215"/>
      <c r="T1184" s="140">
        <f t="shared" si="1217"/>
        <v>0</v>
      </c>
      <c r="U1184" s="216"/>
      <c r="V1184" s="212"/>
      <c r="W1184" s="215"/>
      <c r="X1184" s="139">
        <f t="shared" si="1207"/>
        <v>0</v>
      </c>
      <c r="Y1184" s="215"/>
      <c r="Z1184" s="215"/>
      <c r="AA1184" s="140">
        <f t="shared" si="1218"/>
        <v>0</v>
      </c>
      <c r="AB1184" s="216"/>
      <c r="AC1184" s="212"/>
      <c r="AD1184" s="215"/>
      <c r="AE1184" s="139">
        <f t="shared" si="1208"/>
        <v>0</v>
      </c>
      <c r="AF1184" s="215"/>
      <c r="AG1184" s="215"/>
      <c r="AH1184" s="140">
        <f t="shared" si="1219"/>
        <v>0</v>
      </c>
      <c r="AJ1184" s="217"/>
      <c r="AK1184" s="218"/>
      <c r="AL1184" s="219"/>
      <c r="AM1184" s="218"/>
      <c r="AN1184" s="219"/>
      <c r="AO1184" s="218"/>
      <c r="AP1184" s="219"/>
      <c r="AQ1184" s="218"/>
      <c r="AR1184" s="219"/>
      <c r="AS1184" s="218"/>
      <c r="AT1184" s="219"/>
      <c r="AU1184" s="218"/>
      <c r="AV1184" s="114">
        <f t="shared" si="1209"/>
        <v>0</v>
      </c>
      <c r="AW1184" s="113">
        <f t="shared" si="1210"/>
        <v>0</v>
      </c>
      <c r="AX1184" s="210"/>
      <c r="AY1184" s="111">
        <f t="shared" si="1211"/>
        <v>0</v>
      </c>
      <c r="AZ1184" s="113">
        <f t="shared" si="1212"/>
        <v>0</v>
      </c>
      <c r="BA1184" s="114">
        <f t="shared" si="1213"/>
        <v>0</v>
      </c>
      <c r="BB1184" s="113">
        <f t="shared" si="1214"/>
        <v>0</v>
      </c>
      <c r="BC1184" s="113">
        <f t="shared" si="1215"/>
        <v>0</v>
      </c>
      <c r="BD1184" s="117">
        <f t="shared" si="1216"/>
        <v>0</v>
      </c>
    </row>
    <row r="1185" spans="2:56" x14ac:dyDescent="0.3">
      <c r="B1185" s="221" t="s">
        <v>185</v>
      </c>
      <c r="C1185" s="78">
        <f>SUM(C1186:C1187)</f>
        <v>0</v>
      </c>
      <c r="D1185" s="79">
        <f>SUM(D1186:D1187)</f>
        <v>0</v>
      </c>
      <c r="E1185" s="69">
        <f t="shared" si="1203"/>
        <v>0</v>
      </c>
      <c r="F1185" s="78">
        <f>SUM(F1186:F1187)</f>
        <v>0</v>
      </c>
      <c r="G1185" s="79">
        <f>SUM(G1186:G1187)</f>
        <v>0</v>
      </c>
      <c r="H1185" s="69">
        <f t="shared" si="1204"/>
        <v>0</v>
      </c>
      <c r="I1185" s="78">
        <f>SUM(I1186:I1187)</f>
        <v>0</v>
      </c>
      <c r="J1185" s="79">
        <f>SUM(J1186:J1187)</f>
        <v>0</v>
      </c>
      <c r="K1185" s="69">
        <f t="shared" si="1205"/>
        <v>0</v>
      </c>
      <c r="L1185" s="78">
        <f>SUM(L1186:L1187)</f>
        <v>0</v>
      </c>
      <c r="M1185" s="80">
        <f>SUM(M1186:M1187)</f>
        <v>0</v>
      </c>
      <c r="N1185" s="81">
        <f>SUM(N1186:N1187)</f>
        <v>0</v>
      </c>
      <c r="O1185" s="78">
        <f>SUM(O1186:O1187)</f>
        <v>0</v>
      </c>
      <c r="P1185" s="81">
        <f>SUM(P1186:P1187)</f>
        <v>0</v>
      </c>
      <c r="Q1185" s="148">
        <f t="shared" si="1206"/>
        <v>0</v>
      </c>
      <c r="R1185" s="81">
        <f>SUM(R1186:R1187)</f>
        <v>0</v>
      </c>
      <c r="S1185" s="81">
        <f>SUM(S1186:S1187)</f>
        <v>0</v>
      </c>
      <c r="T1185" s="149">
        <f t="shared" si="1217"/>
        <v>0</v>
      </c>
      <c r="U1185" s="216"/>
      <c r="V1185" s="78">
        <f>SUM(V1186:V1187)</f>
        <v>0</v>
      </c>
      <c r="W1185" s="81">
        <f>SUM(W1186:W1187)</f>
        <v>0</v>
      </c>
      <c r="X1185" s="148">
        <f t="shared" si="1207"/>
        <v>0</v>
      </c>
      <c r="Y1185" s="81">
        <f>SUM(Y1186:Y1187)</f>
        <v>0</v>
      </c>
      <c r="Z1185" s="81">
        <f>SUM(Z1186:Z1187)</f>
        <v>0</v>
      </c>
      <c r="AA1185" s="149">
        <f t="shared" si="1218"/>
        <v>0</v>
      </c>
      <c r="AB1185" s="216"/>
      <c r="AC1185" s="78">
        <f>SUM(AC1186:AC1187)</f>
        <v>0</v>
      </c>
      <c r="AD1185" s="81">
        <f>SUM(AD1186:AD1187)</f>
        <v>0</v>
      </c>
      <c r="AE1185" s="148">
        <f t="shared" si="1208"/>
        <v>0</v>
      </c>
      <c r="AF1185" s="81">
        <f>SUM(AF1186:AF1187)</f>
        <v>0</v>
      </c>
      <c r="AG1185" s="81">
        <f>SUM(AG1186:AG1187)</f>
        <v>0</v>
      </c>
      <c r="AH1185" s="149">
        <f t="shared" si="1219"/>
        <v>0</v>
      </c>
      <c r="AJ1185" s="79">
        <f t="shared" ref="AJ1185:AU1185" si="1225">SUM(AJ1186:AJ1187)</f>
        <v>0</v>
      </c>
      <c r="AK1185" s="80">
        <f t="shared" si="1225"/>
        <v>0</v>
      </c>
      <c r="AL1185" s="81">
        <f t="shared" si="1225"/>
        <v>0</v>
      </c>
      <c r="AM1185" s="80">
        <f t="shared" si="1225"/>
        <v>0</v>
      </c>
      <c r="AN1185" s="81">
        <f t="shared" si="1225"/>
        <v>0</v>
      </c>
      <c r="AO1185" s="80">
        <f t="shared" si="1225"/>
        <v>0</v>
      </c>
      <c r="AP1185" s="81">
        <f t="shared" si="1225"/>
        <v>0</v>
      </c>
      <c r="AQ1185" s="80">
        <f t="shared" si="1225"/>
        <v>0</v>
      </c>
      <c r="AR1185" s="81">
        <f t="shared" si="1225"/>
        <v>0</v>
      </c>
      <c r="AS1185" s="80">
        <f t="shared" si="1225"/>
        <v>0</v>
      </c>
      <c r="AT1185" s="81">
        <f t="shared" si="1225"/>
        <v>0</v>
      </c>
      <c r="AU1185" s="80">
        <f t="shared" si="1225"/>
        <v>0</v>
      </c>
      <c r="AV1185" s="81">
        <f t="shared" si="1209"/>
        <v>0</v>
      </c>
      <c r="AW1185" s="80">
        <f t="shared" si="1210"/>
        <v>0</v>
      </c>
      <c r="AX1185" s="210"/>
      <c r="AY1185" s="79">
        <f t="shared" si="1211"/>
        <v>0</v>
      </c>
      <c r="AZ1185" s="80">
        <f t="shared" si="1212"/>
        <v>0</v>
      </c>
      <c r="BA1185" s="81">
        <f t="shared" si="1213"/>
        <v>0</v>
      </c>
      <c r="BB1185" s="80">
        <f t="shared" si="1214"/>
        <v>0</v>
      </c>
      <c r="BC1185" s="80">
        <f t="shared" si="1215"/>
        <v>0</v>
      </c>
      <c r="BD1185" s="86">
        <f t="shared" si="1216"/>
        <v>0</v>
      </c>
    </row>
    <row r="1186" spans="2:56" x14ac:dyDescent="0.3">
      <c r="B1186" s="223" t="s">
        <v>186</v>
      </c>
      <c r="C1186" s="224"/>
      <c r="D1186" s="225"/>
      <c r="E1186" s="154">
        <f t="shared" si="1203"/>
        <v>0</v>
      </c>
      <c r="F1186" s="224"/>
      <c r="G1186" s="225"/>
      <c r="H1186" s="154">
        <f t="shared" si="1204"/>
        <v>0</v>
      </c>
      <c r="I1186" s="224"/>
      <c r="J1186" s="225"/>
      <c r="K1186" s="154">
        <f t="shared" si="1205"/>
        <v>0</v>
      </c>
      <c r="L1186" s="224"/>
      <c r="M1186" s="226"/>
      <c r="N1186" s="227"/>
      <c r="O1186" s="224"/>
      <c r="P1186" s="227"/>
      <c r="Q1186" s="148">
        <f t="shared" si="1206"/>
        <v>0</v>
      </c>
      <c r="R1186" s="227"/>
      <c r="S1186" s="227"/>
      <c r="T1186" s="149">
        <f t="shared" si="1217"/>
        <v>0</v>
      </c>
      <c r="U1186" s="216"/>
      <c r="V1186" s="224"/>
      <c r="W1186" s="227"/>
      <c r="X1186" s="148">
        <f t="shared" si="1207"/>
        <v>0</v>
      </c>
      <c r="Y1186" s="227"/>
      <c r="Z1186" s="227"/>
      <c r="AA1186" s="149">
        <f t="shared" si="1218"/>
        <v>0</v>
      </c>
      <c r="AB1186" s="216"/>
      <c r="AC1186" s="224"/>
      <c r="AD1186" s="227"/>
      <c r="AE1186" s="148">
        <f t="shared" si="1208"/>
        <v>0</v>
      </c>
      <c r="AF1186" s="227"/>
      <c r="AG1186" s="227"/>
      <c r="AH1186" s="149">
        <f t="shared" si="1219"/>
        <v>0</v>
      </c>
      <c r="AJ1186" s="217"/>
      <c r="AK1186" s="218"/>
      <c r="AL1186" s="219"/>
      <c r="AM1186" s="218"/>
      <c r="AN1186" s="219"/>
      <c r="AO1186" s="218"/>
      <c r="AP1186" s="219"/>
      <c r="AQ1186" s="218"/>
      <c r="AR1186" s="219"/>
      <c r="AS1186" s="218"/>
      <c r="AT1186" s="219"/>
      <c r="AU1186" s="218"/>
      <c r="AV1186" s="81">
        <f t="shared" si="1209"/>
        <v>0</v>
      </c>
      <c r="AW1186" s="80">
        <f t="shared" si="1210"/>
        <v>0</v>
      </c>
      <c r="AX1186" s="210"/>
      <c r="AY1186" s="79">
        <f t="shared" si="1211"/>
        <v>0</v>
      </c>
      <c r="AZ1186" s="80">
        <f t="shared" si="1212"/>
        <v>0</v>
      </c>
      <c r="BA1186" s="81">
        <f t="shared" si="1213"/>
        <v>0</v>
      </c>
      <c r="BB1186" s="80">
        <f t="shared" si="1214"/>
        <v>0</v>
      </c>
      <c r="BC1186" s="80">
        <f t="shared" si="1215"/>
        <v>0</v>
      </c>
      <c r="BD1186" s="86">
        <f t="shared" si="1216"/>
        <v>0</v>
      </c>
    </row>
    <row r="1187" spans="2:56" x14ac:dyDescent="0.3">
      <c r="B1187" s="223" t="s">
        <v>187</v>
      </c>
      <c r="C1187" s="224"/>
      <c r="D1187" s="225"/>
      <c r="E1187" s="154">
        <f t="shared" si="1203"/>
        <v>0</v>
      </c>
      <c r="F1187" s="224"/>
      <c r="G1187" s="225"/>
      <c r="H1187" s="154">
        <f t="shared" si="1204"/>
        <v>0</v>
      </c>
      <c r="I1187" s="224"/>
      <c r="J1187" s="225"/>
      <c r="K1187" s="154">
        <f t="shared" si="1205"/>
        <v>0</v>
      </c>
      <c r="L1187" s="224"/>
      <c r="M1187" s="226"/>
      <c r="N1187" s="227"/>
      <c r="O1187" s="224"/>
      <c r="P1187" s="227"/>
      <c r="Q1187" s="148">
        <f t="shared" si="1206"/>
        <v>0</v>
      </c>
      <c r="R1187" s="227"/>
      <c r="S1187" s="227"/>
      <c r="T1187" s="149">
        <f t="shared" si="1217"/>
        <v>0</v>
      </c>
      <c r="U1187" s="216"/>
      <c r="V1187" s="224"/>
      <c r="W1187" s="227"/>
      <c r="X1187" s="148">
        <f t="shared" si="1207"/>
        <v>0</v>
      </c>
      <c r="Y1187" s="227"/>
      <c r="Z1187" s="227"/>
      <c r="AA1187" s="149">
        <f t="shared" si="1218"/>
        <v>0</v>
      </c>
      <c r="AB1187" s="216"/>
      <c r="AC1187" s="224"/>
      <c r="AD1187" s="227"/>
      <c r="AE1187" s="148">
        <f t="shared" si="1208"/>
        <v>0</v>
      </c>
      <c r="AF1187" s="227"/>
      <c r="AG1187" s="227"/>
      <c r="AH1187" s="149">
        <f t="shared" si="1219"/>
        <v>0</v>
      </c>
      <c r="AJ1187" s="217"/>
      <c r="AK1187" s="218"/>
      <c r="AL1187" s="219"/>
      <c r="AM1187" s="218"/>
      <c r="AN1187" s="219"/>
      <c r="AO1187" s="218"/>
      <c r="AP1187" s="219"/>
      <c r="AQ1187" s="218"/>
      <c r="AR1187" s="219"/>
      <c r="AS1187" s="218"/>
      <c r="AT1187" s="219"/>
      <c r="AU1187" s="218"/>
      <c r="AV1187" s="81">
        <f t="shared" si="1209"/>
        <v>0</v>
      </c>
      <c r="AW1187" s="80">
        <f t="shared" si="1210"/>
        <v>0</v>
      </c>
      <c r="AX1187" s="210"/>
      <c r="AY1187" s="79">
        <f t="shared" si="1211"/>
        <v>0</v>
      </c>
      <c r="AZ1187" s="80">
        <f t="shared" si="1212"/>
        <v>0</v>
      </c>
      <c r="BA1187" s="81">
        <f t="shared" si="1213"/>
        <v>0</v>
      </c>
      <c r="BB1187" s="80">
        <f t="shared" si="1214"/>
        <v>0</v>
      </c>
      <c r="BC1187" s="80">
        <f t="shared" si="1215"/>
        <v>0</v>
      </c>
      <c r="BD1187" s="86">
        <f t="shared" si="1216"/>
        <v>0</v>
      </c>
    </row>
    <row r="1188" spans="2:56" s="108" customFormat="1" x14ac:dyDescent="0.3">
      <c r="B1188" s="228" t="s">
        <v>188</v>
      </c>
      <c r="C1188" s="158">
        <f>SUM(C1189,C1194,C1197,C1198,C1199,C1202,C1203)</f>
        <v>0</v>
      </c>
      <c r="D1188" s="159">
        <f>SUM(D1189,D1194,D1197,D1198,D1199,D1202,D1203)</f>
        <v>0</v>
      </c>
      <c r="E1188" s="160">
        <f t="shared" si="1203"/>
        <v>0</v>
      </c>
      <c r="F1188" s="158">
        <f>SUM(F1189,F1194,F1197,F1198,F1199,F1202,F1203)</f>
        <v>0</v>
      </c>
      <c r="G1188" s="159">
        <f>SUM(G1189,G1194,G1197,G1198,G1199,G1202,G1203)</f>
        <v>0</v>
      </c>
      <c r="H1188" s="160">
        <f t="shared" si="1204"/>
        <v>0</v>
      </c>
      <c r="I1188" s="158">
        <f>SUM(I1189,I1194,I1197,I1198,I1199,I1202,I1203)</f>
        <v>0</v>
      </c>
      <c r="J1188" s="159">
        <f>SUM(J1189,J1194,J1197,J1198,J1199,J1202,J1203)</f>
        <v>0</v>
      </c>
      <c r="K1188" s="160">
        <f t="shared" si="1205"/>
        <v>0</v>
      </c>
      <c r="L1188" s="158">
        <f>SUM(L1189,L1194,L1197,L1198,L1199,L1202,L1203)</f>
        <v>0</v>
      </c>
      <c r="M1188" s="161">
        <f>SUM(M1189,M1194,M1197,M1198,M1199,M1202,M1203)</f>
        <v>0</v>
      </c>
      <c r="N1188" s="162">
        <f>SUM(N1189,N1194,N1197,N1198,N1199,N1202,N1203)</f>
        <v>0</v>
      </c>
      <c r="O1188" s="158">
        <f>SUM(O1189,O1194,O1197,O1198,O1199,O1202,O1203)</f>
        <v>0</v>
      </c>
      <c r="P1188" s="162">
        <f>SUM(P1189,P1194,P1197,P1198,P1199,P1202,P1203)</f>
        <v>0</v>
      </c>
      <c r="Q1188" s="163">
        <f t="shared" si="1206"/>
        <v>0</v>
      </c>
      <c r="R1188" s="164">
        <f>SUM(R1189,R1194,R1197,R1198,R1199,R1202,R1203)</f>
        <v>0</v>
      </c>
      <c r="S1188" s="164">
        <f>SUM(S1189,S1194,S1197,S1198,S1199,S1202,S1203)</f>
        <v>0</v>
      </c>
      <c r="T1188" s="165">
        <f t="shared" si="1217"/>
        <v>0</v>
      </c>
      <c r="U1188" s="229"/>
      <c r="V1188" s="158">
        <f>SUM(V1189,V1194,V1197,V1198,V1199,V1202,V1203)</f>
        <v>0</v>
      </c>
      <c r="W1188" s="162">
        <f>SUM(W1189,W1194,W1197,W1198,W1199,W1202,W1203)</f>
        <v>0</v>
      </c>
      <c r="X1188" s="163">
        <f t="shared" si="1207"/>
        <v>0</v>
      </c>
      <c r="Y1188" s="164">
        <f>SUM(Y1189,Y1194,Y1197,Y1198,Y1199,Y1202,Y1203)</f>
        <v>0</v>
      </c>
      <c r="Z1188" s="164">
        <f>SUM(Z1189,Z1194,Z1197,Z1198,Z1199,Z1202,Z1203)</f>
        <v>0</v>
      </c>
      <c r="AA1188" s="165">
        <f t="shared" si="1218"/>
        <v>0</v>
      </c>
      <c r="AB1188" s="229"/>
      <c r="AC1188" s="158">
        <f>SUM(AC1189,AC1194,AC1197,AC1198,AC1199,AC1202,AC1203)</f>
        <v>0</v>
      </c>
      <c r="AD1188" s="162">
        <f>SUM(AD1189,AD1194,AD1197,AD1198,AD1199,AD1202,AD1203)</f>
        <v>0</v>
      </c>
      <c r="AE1188" s="163">
        <f t="shared" si="1208"/>
        <v>0</v>
      </c>
      <c r="AF1188" s="164">
        <f>SUM(AF1189,AF1194,AF1197,AF1198,AF1199,AF1202,AF1203)</f>
        <v>0</v>
      </c>
      <c r="AG1188" s="164">
        <f>SUM(AG1189,AG1194,AG1197,AG1198,AG1199,AG1202,AG1203)</f>
        <v>0</v>
      </c>
      <c r="AH1188" s="165">
        <f t="shared" si="1219"/>
        <v>0</v>
      </c>
      <c r="AJ1188" s="159">
        <f t="shared" ref="AJ1188:AU1188" si="1226">SUM(AJ1189,AJ1194,AJ1197,AJ1198,AJ1199,AJ1202,AJ1203)</f>
        <v>0</v>
      </c>
      <c r="AK1188" s="161">
        <f t="shared" si="1226"/>
        <v>0</v>
      </c>
      <c r="AL1188" s="162">
        <f t="shared" si="1226"/>
        <v>0</v>
      </c>
      <c r="AM1188" s="161">
        <f t="shared" si="1226"/>
        <v>0</v>
      </c>
      <c r="AN1188" s="162">
        <f t="shared" si="1226"/>
        <v>0</v>
      </c>
      <c r="AO1188" s="161">
        <f t="shared" si="1226"/>
        <v>0</v>
      </c>
      <c r="AP1188" s="162">
        <f t="shared" si="1226"/>
        <v>0</v>
      </c>
      <c r="AQ1188" s="161">
        <f t="shared" si="1226"/>
        <v>0</v>
      </c>
      <c r="AR1188" s="162">
        <f t="shared" si="1226"/>
        <v>0</v>
      </c>
      <c r="AS1188" s="161">
        <f t="shared" si="1226"/>
        <v>0</v>
      </c>
      <c r="AT1188" s="162">
        <f t="shared" si="1226"/>
        <v>0</v>
      </c>
      <c r="AU1188" s="161">
        <f t="shared" si="1226"/>
        <v>0</v>
      </c>
      <c r="AV1188" s="162">
        <f t="shared" si="1209"/>
        <v>0</v>
      </c>
      <c r="AW1188" s="161">
        <f t="shared" si="1210"/>
        <v>0</v>
      </c>
      <c r="AX1188" s="230"/>
      <c r="AY1188" s="159">
        <f t="shared" si="1211"/>
        <v>0</v>
      </c>
      <c r="AZ1188" s="161">
        <f t="shared" si="1212"/>
        <v>0</v>
      </c>
      <c r="BA1188" s="162">
        <f t="shared" si="1213"/>
        <v>0</v>
      </c>
      <c r="BB1188" s="161">
        <f t="shared" si="1214"/>
        <v>0</v>
      </c>
      <c r="BC1188" s="161">
        <f t="shared" si="1215"/>
        <v>0</v>
      </c>
      <c r="BD1188" s="167">
        <f t="shared" si="1216"/>
        <v>0</v>
      </c>
    </row>
    <row r="1189" spans="2:56" x14ac:dyDescent="0.3">
      <c r="B1189" s="221" t="s">
        <v>189</v>
      </c>
      <c r="C1189" s="78">
        <f>SUM(C1190,C1192)</f>
        <v>0</v>
      </c>
      <c r="D1189" s="79">
        <f>SUM(D1190,D1192)</f>
        <v>0</v>
      </c>
      <c r="E1189" s="69">
        <f t="shared" si="1203"/>
        <v>0</v>
      </c>
      <c r="F1189" s="78">
        <f>SUM(F1190,F1192)</f>
        <v>0</v>
      </c>
      <c r="G1189" s="79">
        <f>SUM(G1190,G1192)</f>
        <v>0</v>
      </c>
      <c r="H1189" s="69">
        <f t="shared" si="1204"/>
        <v>0</v>
      </c>
      <c r="I1189" s="78">
        <f>SUM(I1190,I1192)</f>
        <v>0</v>
      </c>
      <c r="J1189" s="79">
        <f>SUM(J1190,J1192)</f>
        <v>0</v>
      </c>
      <c r="K1189" s="69">
        <f t="shared" si="1205"/>
        <v>0</v>
      </c>
      <c r="L1189" s="78">
        <f>SUM(L1190,L1192)</f>
        <v>0</v>
      </c>
      <c r="M1189" s="80">
        <f>SUM(M1190,M1192)</f>
        <v>0</v>
      </c>
      <c r="N1189" s="81">
        <f>SUM(N1190,N1192)</f>
        <v>0</v>
      </c>
      <c r="O1189" s="78">
        <f>SUM(O1190,O1192)</f>
        <v>0</v>
      </c>
      <c r="P1189" s="81">
        <f>SUM(P1190,P1192)</f>
        <v>0</v>
      </c>
      <c r="Q1189" s="168">
        <f t="shared" si="1206"/>
        <v>0</v>
      </c>
      <c r="R1189" s="82">
        <f>SUM(R1190,R1192)</f>
        <v>0</v>
      </c>
      <c r="S1189" s="82">
        <f>SUM(S1190,S1192)</f>
        <v>0</v>
      </c>
      <c r="T1189" s="169">
        <f t="shared" si="1217"/>
        <v>0</v>
      </c>
      <c r="U1189" s="231"/>
      <c r="V1189" s="78">
        <f>SUM(V1190,V1192)</f>
        <v>0</v>
      </c>
      <c r="W1189" s="81">
        <f>SUM(W1190,W1192)</f>
        <v>0</v>
      </c>
      <c r="X1189" s="168">
        <f t="shared" si="1207"/>
        <v>0</v>
      </c>
      <c r="Y1189" s="82">
        <f>SUM(Y1190,Y1192)</f>
        <v>0</v>
      </c>
      <c r="Z1189" s="82">
        <f>SUM(Z1190,Z1192)</f>
        <v>0</v>
      </c>
      <c r="AA1189" s="169">
        <f t="shared" si="1218"/>
        <v>0</v>
      </c>
      <c r="AB1189" s="231"/>
      <c r="AC1189" s="78">
        <f>SUM(AC1190,AC1192)</f>
        <v>0</v>
      </c>
      <c r="AD1189" s="81">
        <f>SUM(AD1190,AD1192)</f>
        <v>0</v>
      </c>
      <c r="AE1189" s="168">
        <f t="shared" si="1208"/>
        <v>0</v>
      </c>
      <c r="AF1189" s="82">
        <f>SUM(AF1190,AF1192)</f>
        <v>0</v>
      </c>
      <c r="AG1189" s="82">
        <f>SUM(AG1190,AG1192)</f>
        <v>0</v>
      </c>
      <c r="AH1189" s="169">
        <f t="shared" si="1219"/>
        <v>0</v>
      </c>
      <c r="AJ1189" s="79">
        <f t="shared" ref="AJ1189:AU1189" si="1227">SUM(AJ1190,AJ1192)</f>
        <v>0</v>
      </c>
      <c r="AK1189" s="80">
        <f t="shared" si="1227"/>
        <v>0</v>
      </c>
      <c r="AL1189" s="81">
        <f t="shared" si="1227"/>
        <v>0</v>
      </c>
      <c r="AM1189" s="80">
        <f t="shared" si="1227"/>
        <v>0</v>
      </c>
      <c r="AN1189" s="81">
        <f t="shared" si="1227"/>
        <v>0</v>
      </c>
      <c r="AO1189" s="80">
        <f t="shared" si="1227"/>
        <v>0</v>
      </c>
      <c r="AP1189" s="81">
        <f t="shared" si="1227"/>
        <v>0</v>
      </c>
      <c r="AQ1189" s="80">
        <f t="shared" si="1227"/>
        <v>0</v>
      </c>
      <c r="AR1189" s="81">
        <f t="shared" si="1227"/>
        <v>0</v>
      </c>
      <c r="AS1189" s="80">
        <f t="shared" si="1227"/>
        <v>0</v>
      </c>
      <c r="AT1189" s="81">
        <f t="shared" si="1227"/>
        <v>0</v>
      </c>
      <c r="AU1189" s="80">
        <f t="shared" si="1227"/>
        <v>0</v>
      </c>
      <c r="AV1189" s="81">
        <f t="shared" si="1209"/>
        <v>0</v>
      </c>
      <c r="AW1189" s="80">
        <f t="shared" si="1210"/>
        <v>0</v>
      </c>
      <c r="AX1189" s="210"/>
      <c r="AY1189" s="79">
        <f t="shared" si="1211"/>
        <v>0</v>
      </c>
      <c r="AZ1189" s="80">
        <f t="shared" si="1212"/>
        <v>0</v>
      </c>
      <c r="BA1189" s="81">
        <f t="shared" si="1213"/>
        <v>0</v>
      </c>
      <c r="BB1189" s="80">
        <f t="shared" si="1214"/>
        <v>0</v>
      </c>
      <c r="BC1189" s="80">
        <f t="shared" si="1215"/>
        <v>0</v>
      </c>
      <c r="BD1189" s="86">
        <f t="shared" si="1216"/>
        <v>0</v>
      </c>
    </row>
    <row r="1190" spans="2:56" x14ac:dyDescent="0.3">
      <c r="B1190" s="222" t="s">
        <v>190</v>
      </c>
      <c r="C1190" s="78">
        <f>SUM(C1191)</f>
        <v>0</v>
      </c>
      <c r="D1190" s="79">
        <f>SUM(D1191)</f>
        <v>0</v>
      </c>
      <c r="E1190" s="69">
        <f t="shared" si="1203"/>
        <v>0</v>
      </c>
      <c r="F1190" s="78">
        <f>SUM(F1191)</f>
        <v>0</v>
      </c>
      <c r="G1190" s="79">
        <f>SUM(G1191)</f>
        <v>0</v>
      </c>
      <c r="H1190" s="69">
        <f t="shared" si="1204"/>
        <v>0</v>
      </c>
      <c r="I1190" s="78">
        <f>SUM(I1191)</f>
        <v>0</v>
      </c>
      <c r="J1190" s="79">
        <f>SUM(J1191)</f>
        <v>0</v>
      </c>
      <c r="K1190" s="69">
        <f t="shared" si="1205"/>
        <v>0</v>
      </c>
      <c r="L1190" s="78">
        <f>SUM(L1191)</f>
        <v>0</v>
      </c>
      <c r="M1190" s="80">
        <f>SUM(M1191)</f>
        <v>0</v>
      </c>
      <c r="N1190" s="81">
        <f>SUM(N1191)</f>
        <v>0</v>
      </c>
      <c r="O1190" s="78">
        <f>SUM(O1191)</f>
        <v>0</v>
      </c>
      <c r="P1190" s="81">
        <f>SUM(P1191)</f>
        <v>0</v>
      </c>
      <c r="Q1190" s="168">
        <f t="shared" si="1206"/>
        <v>0</v>
      </c>
      <c r="R1190" s="82">
        <f>SUM(R1191)</f>
        <v>0</v>
      </c>
      <c r="S1190" s="82">
        <f>SUM(S1191)</f>
        <v>0</v>
      </c>
      <c r="T1190" s="169">
        <f t="shared" si="1217"/>
        <v>0</v>
      </c>
      <c r="U1190" s="231"/>
      <c r="V1190" s="78">
        <f>SUM(V1191)</f>
        <v>0</v>
      </c>
      <c r="W1190" s="81">
        <f>SUM(W1191)</f>
        <v>0</v>
      </c>
      <c r="X1190" s="168">
        <f t="shared" si="1207"/>
        <v>0</v>
      </c>
      <c r="Y1190" s="82">
        <f>SUM(Y1191)</f>
        <v>0</v>
      </c>
      <c r="Z1190" s="82">
        <f>SUM(Z1191)</f>
        <v>0</v>
      </c>
      <c r="AA1190" s="169">
        <f t="shared" si="1218"/>
        <v>0</v>
      </c>
      <c r="AB1190" s="231"/>
      <c r="AC1190" s="78">
        <f>SUM(AC1191)</f>
        <v>0</v>
      </c>
      <c r="AD1190" s="81">
        <f>SUM(AD1191)</f>
        <v>0</v>
      </c>
      <c r="AE1190" s="168">
        <f t="shared" si="1208"/>
        <v>0</v>
      </c>
      <c r="AF1190" s="82">
        <f>SUM(AF1191)</f>
        <v>0</v>
      </c>
      <c r="AG1190" s="82">
        <f>SUM(AG1191)</f>
        <v>0</v>
      </c>
      <c r="AH1190" s="169">
        <f t="shared" si="1219"/>
        <v>0</v>
      </c>
      <c r="AJ1190" s="79">
        <f t="shared" ref="AJ1190:AU1190" si="1228">SUM(AJ1191)</f>
        <v>0</v>
      </c>
      <c r="AK1190" s="80">
        <f t="shared" si="1228"/>
        <v>0</v>
      </c>
      <c r="AL1190" s="81">
        <f t="shared" si="1228"/>
        <v>0</v>
      </c>
      <c r="AM1190" s="80">
        <f t="shared" si="1228"/>
        <v>0</v>
      </c>
      <c r="AN1190" s="81">
        <f t="shared" si="1228"/>
        <v>0</v>
      </c>
      <c r="AO1190" s="80">
        <f t="shared" si="1228"/>
        <v>0</v>
      </c>
      <c r="AP1190" s="81">
        <f t="shared" si="1228"/>
        <v>0</v>
      </c>
      <c r="AQ1190" s="80">
        <f t="shared" si="1228"/>
        <v>0</v>
      </c>
      <c r="AR1190" s="81">
        <f t="shared" si="1228"/>
        <v>0</v>
      </c>
      <c r="AS1190" s="80">
        <f t="shared" si="1228"/>
        <v>0</v>
      </c>
      <c r="AT1190" s="81">
        <f t="shared" si="1228"/>
        <v>0</v>
      </c>
      <c r="AU1190" s="80">
        <f t="shared" si="1228"/>
        <v>0</v>
      </c>
      <c r="AV1190" s="81">
        <f t="shared" si="1209"/>
        <v>0</v>
      </c>
      <c r="AW1190" s="80">
        <f t="shared" si="1210"/>
        <v>0</v>
      </c>
      <c r="AX1190" s="210"/>
      <c r="AY1190" s="79">
        <f t="shared" si="1211"/>
        <v>0</v>
      </c>
      <c r="AZ1190" s="80">
        <f t="shared" si="1212"/>
        <v>0</v>
      </c>
      <c r="BA1190" s="81">
        <f t="shared" si="1213"/>
        <v>0</v>
      </c>
      <c r="BB1190" s="80">
        <f t="shared" si="1214"/>
        <v>0</v>
      </c>
      <c r="BC1190" s="80">
        <f t="shared" si="1215"/>
        <v>0</v>
      </c>
      <c r="BD1190" s="86">
        <f t="shared" si="1216"/>
        <v>0</v>
      </c>
    </row>
    <row r="1191" spans="2:56" x14ac:dyDescent="0.3">
      <c r="B1191" s="223" t="s">
        <v>191</v>
      </c>
      <c r="C1191" s="224"/>
      <c r="D1191" s="225"/>
      <c r="E1191" s="154">
        <f t="shared" si="1203"/>
        <v>0</v>
      </c>
      <c r="F1191" s="224"/>
      <c r="G1191" s="225"/>
      <c r="H1191" s="154">
        <f t="shared" si="1204"/>
        <v>0</v>
      </c>
      <c r="I1191" s="224"/>
      <c r="J1191" s="225"/>
      <c r="K1191" s="154">
        <f t="shared" si="1205"/>
        <v>0</v>
      </c>
      <c r="L1191" s="224"/>
      <c r="M1191" s="226"/>
      <c r="N1191" s="227"/>
      <c r="O1191" s="224"/>
      <c r="P1191" s="227"/>
      <c r="Q1191" s="148">
        <f t="shared" si="1206"/>
        <v>0</v>
      </c>
      <c r="R1191" s="227"/>
      <c r="S1191" s="227"/>
      <c r="T1191" s="149">
        <f t="shared" si="1217"/>
        <v>0</v>
      </c>
      <c r="U1191" s="216"/>
      <c r="V1191" s="224"/>
      <c r="W1191" s="227"/>
      <c r="X1191" s="148">
        <f t="shared" si="1207"/>
        <v>0</v>
      </c>
      <c r="Y1191" s="227"/>
      <c r="Z1191" s="227"/>
      <c r="AA1191" s="149">
        <f t="shared" si="1218"/>
        <v>0</v>
      </c>
      <c r="AB1191" s="216"/>
      <c r="AC1191" s="224"/>
      <c r="AD1191" s="227"/>
      <c r="AE1191" s="148">
        <f t="shared" si="1208"/>
        <v>0</v>
      </c>
      <c r="AF1191" s="227"/>
      <c r="AG1191" s="227"/>
      <c r="AH1191" s="149">
        <f t="shared" si="1219"/>
        <v>0</v>
      </c>
      <c r="AJ1191" s="217"/>
      <c r="AK1191" s="218"/>
      <c r="AL1191" s="219"/>
      <c r="AM1191" s="218"/>
      <c r="AN1191" s="219"/>
      <c r="AO1191" s="218"/>
      <c r="AP1191" s="219"/>
      <c r="AQ1191" s="218"/>
      <c r="AR1191" s="219"/>
      <c r="AS1191" s="218"/>
      <c r="AT1191" s="219"/>
      <c r="AU1191" s="218"/>
      <c r="AV1191" s="81">
        <f t="shared" si="1209"/>
        <v>0</v>
      </c>
      <c r="AW1191" s="80">
        <f t="shared" si="1210"/>
        <v>0</v>
      </c>
      <c r="AX1191" s="210"/>
      <c r="AY1191" s="79">
        <f t="shared" si="1211"/>
        <v>0</v>
      </c>
      <c r="AZ1191" s="80">
        <f t="shared" si="1212"/>
        <v>0</v>
      </c>
      <c r="BA1191" s="81">
        <f t="shared" si="1213"/>
        <v>0</v>
      </c>
      <c r="BB1191" s="80">
        <f t="shared" si="1214"/>
        <v>0</v>
      </c>
      <c r="BC1191" s="80">
        <f t="shared" si="1215"/>
        <v>0</v>
      </c>
      <c r="BD1191" s="86">
        <f t="shared" si="1216"/>
        <v>0</v>
      </c>
    </row>
    <row r="1192" spans="2:56" x14ac:dyDescent="0.3">
      <c r="B1192" s="222" t="s">
        <v>192</v>
      </c>
      <c r="C1192" s="78">
        <f>SUM(C1193)</f>
        <v>0</v>
      </c>
      <c r="D1192" s="79">
        <f>SUM(D1193)</f>
        <v>0</v>
      </c>
      <c r="E1192" s="69">
        <f t="shared" si="1203"/>
        <v>0</v>
      </c>
      <c r="F1192" s="78">
        <f>SUM(F1193)</f>
        <v>0</v>
      </c>
      <c r="G1192" s="79">
        <f>SUM(G1193)</f>
        <v>0</v>
      </c>
      <c r="H1192" s="69">
        <f t="shared" si="1204"/>
        <v>0</v>
      </c>
      <c r="I1192" s="78">
        <f>SUM(I1193)</f>
        <v>0</v>
      </c>
      <c r="J1192" s="79">
        <f>SUM(J1193)</f>
        <v>0</v>
      </c>
      <c r="K1192" s="69">
        <f t="shared" si="1205"/>
        <v>0</v>
      </c>
      <c r="L1192" s="78">
        <f>SUM(L1193)</f>
        <v>0</v>
      </c>
      <c r="M1192" s="80">
        <f>SUM(M1193)</f>
        <v>0</v>
      </c>
      <c r="N1192" s="81">
        <f>SUM(N1193)</f>
        <v>0</v>
      </c>
      <c r="O1192" s="78">
        <f>SUM(O1193)</f>
        <v>0</v>
      </c>
      <c r="P1192" s="81">
        <f>SUM(P1193)</f>
        <v>0</v>
      </c>
      <c r="Q1192" s="168">
        <f t="shared" si="1206"/>
        <v>0</v>
      </c>
      <c r="R1192" s="82">
        <f>SUM(R1193)</f>
        <v>0</v>
      </c>
      <c r="S1192" s="82">
        <f>SUM(S1193)</f>
        <v>0</v>
      </c>
      <c r="T1192" s="169">
        <f t="shared" si="1217"/>
        <v>0</v>
      </c>
      <c r="U1192" s="231"/>
      <c r="V1192" s="78">
        <f>SUM(V1193)</f>
        <v>0</v>
      </c>
      <c r="W1192" s="81">
        <f>SUM(W1193)</f>
        <v>0</v>
      </c>
      <c r="X1192" s="168">
        <f t="shared" si="1207"/>
        <v>0</v>
      </c>
      <c r="Y1192" s="82">
        <f>SUM(Y1193)</f>
        <v>0</v>
      </c>
      <c r="Z1192" s="82">
        <f>SUM(Z1193)</f>
        <v>0</v>
      </c>
      <c r="AA1192" s="169">
        <f t="shared" si="1218"/>
        <v>0</v>
      </c>
      <c r="AB1192" s="231"/>
      <c r="AC1192" s="78">
        <f>SUM(AC1193)</f>
        <v>0</v>
      </c>
      <c r="AD1192" s="81">
        <f>SUM(AD1193)</f>
        <v>0</v>
      </c>
      <c r="AE1192" s="168">
        <f t="shared" si="1208"/>
        <v>0</v>
      </c>
      <c r="AF1192" s="82">
        <f>SUM(AF1193)</f>
        <v>0</v>
      </c>
      <c r="AG1192" s="82">
        <f>SUM(AG1193)</f>
        <v>0</v>
      </c>
      <c r="AH1192" s="169">
        <f t="shared" si="1219"/>
        <v>0</v>
      </c>
      <c r="AJ1192" s="79">
        <f t="shared" ref="AJ1192:AU1192" si="1229">SUM(AJ1193)</f>
        <v>0</v>
      </c>
      <c r="AK1192" s="80">
        <f t="shared" si="1229"/>
        <v>0</v>
      </c>
      <c r="AL1192" s="81">
        <f t="shared" si="1229"/>
        <v>0</v>
      </c>
      <c r="AM1192" s="80">
        <f t="shared" si="1229"/>
        <v>0</v>
      </c>
      <c r="AN1192" s="81">
        <f t="shared" si="1229"/>
        <v>0</v>
      </c>
      <c r="AO1192" s="80">
        <f t="shared" si="1229"/>
        <v>0</v>
      </c>
      <c r="AP1192" s="81">
        <f t="shared" si="1229"/>
        <v>0</v>
      </c>
      <c r="AQ1192" s="80">
        <f t="shared" si="1229"/>
        <v>0</v>
      </c>
      <c r="AR1192" s="81">
        <f t="shared" si="1229"/>
        <v>0</v>
      </c>
      <c r="AS1192" s="80">
        <f t="shared" si="1229"/>
        <v>0</v>
      </c>
      <c r="AT1192" s="81">
        <f t="shared" si="1229"/>
        <v>0</v>
      </c>
      <c r="AU1192" s="80">
        <f t="shared" si="1229"/>
        <v>0</v>
      </c>
      <c r="AV1192" s="81">
        <f t="shared" si="1209"/>
        <v>0</v>
      </c>
      <c r="AW1192" s="80">
        <f t="shared" si="1210"/>
        <v>0</v>
      </c>
      <c r="AX1192" s="210"/>
      <c r="AY1192" s="79">
        <f t="shared" si="1211"/>
        <v>0</v>
      </c>
      <c r="AZ1192" s="80">
        <f t="shared" si="1212"/>
        <v>0</v>
      </c>
      <c r="BA1192" s="81">
        <f t="shared" si="1213"/>
        <v>0</v>
      </c>
      <c r="BB1192" s="80">
        <f t="shared" si="1214"/>
        <v>0</v>
      </c>
      <c r="BC1192" s="80">
        <f t="shared" si="1215"/>
        <v>0</v>
      </c>
      <c r="BD1192" s="86">
        <f t="shared" si="1216"/>
        <v>0</v>
      </c>
    </row>
    <row r="1193" spans="2:56" x14ac:dyDescent="0.3">
      <c r="B1193" s="223" t="s">
        <v>191</v>
      </c>
      <c r="C1193" s="224"/>
      <c r="D1193" s="225"/>
      <c r="E1193" s="154">
        <f t="shared" si="1203"/>
        <v>0</v>
      </c>
      <c r="F1193" s="224"/>
      <c r="G1193" s="225"/>
      <c r="H1193" s="154">
        <f t="shared" si="1204"/>
        <v>0</v>
      </c>
      <c r="I1193" s="224"/>
      <c r="J1193" s="225"/>
      <c r="K1193" s="154">
        <f t="shared" si="1205"/>
        <v>0</v>
      </c>
      <c r="L1193" s="224"/>
      <c r="M1193" s="226"/>
      <c r="N1193" s="227"/>
      <c r="O1193" s="224"/>
      <c r="P1193" s="227"/>
      <c r="Q1193" s="148">
        <f t="shared" si="1206"/>
        <v>0</v>
      </c>
      <c r="R1193" s="227"/>
      <c r="S1193" s="227"/>
      <c r="T1193" s="149">
        <f t="shared" si="1217"/>
        <v>0</v>
      </c>
      <c r="U1193" s="216"/>
      <c r="V1193" s="224"/>
      <c r="W1193" s="227"/>
      <c r="X1193" s="148">
        <f t="shared" si="1207"/>
        <v>0</v>
      </c>
      <c r="Y1193" s="227"/>
      <c r="Z1193" s="227"/>
      <c r="AA1193" s="149">
        <f t="shared" si="1218"/>
        <v>0</v>
      </c>
      <c r="AB1193" s="216"/>
      <c r="AC1193" s="224"/>
      <c r="AD1193" s="227"/>
      <c r="AE1193" s="148">
        <f t="shared" si="1208"/>
        <v>0</v>
      </c>
      <c r="AF1193" s="227"/>
      <c r="AG1193" s="227"/>
      <c r="AH1193" s="149">
        <f t="shared" si="1219"/>
        <v>0</v>
      </c>
      <c r="AJ1193" s="217"/>
      <c r="AK1193" s="218"/>
      <c r="AL1193" s="219"/>
      <c r="AM1193" s="218"/>
      <c r="AN1193" s="219"/>
      <c r="AO1193" s="218"/>
      <c r="AP1193" s="219"/>
      <c r="AQ1193" s="218"/>
      <c r="AR1193" s="219"/>
      <c r="AS1193" s="218"/>
      <c r="AT1193" s="219"/>
      <c r="AU1193" s="218"/>
      <c r="AV1193" s="81">
        <f t="shared" si="1209"/>
        <v>0</v>
      </c>
      <c r="AW1193" s="80">
        <f t="shared" si="1210"/>
        <v>0</v>
      </c>
      <c r="AX1193" s="210"/>
      <c r="AY1193" s="79">
        <f t="shared" si="1211"/>
        <v>0</v>
      </c>
      <c r="AZ1193" s="80">
        <f t="shared" si="1212"/>
        <v>0</v>
      </c>
      <c r="BA1193" s="81">
        <f t="shared" si="1213"/>
        <v>0</v>
      </c>
      <c r="BB1193" s="80">
        <f t="shared" si="1214"/>
        <v>0</v>
      </c>
      <c r="BC1193" s="80">
        <f t="shared" si="1215"/>
        <v>0</v>
      </c>
      <c r="BD1193" s="86">
        <f t="shared" si="1216"/>
        <v>0</v>
      </c>
    </row>
    <row r="1194" spans="2:56" x14ac:dyDescent="0.3">
      <c r="B1194" s="221" t="s">
        <v>193</v>
      </c>
      <c r="C1194" s="78">
        <f>SUM(C1195,C1196)</f>
        <v>0</v>
      </c>
      <c r="D1194" s="79">
        <f>SUM(D1195,D1196)</f>
        <v>0</v>
      </c>
      <c r="E1194" s="69">
        <f t="shared" si="1203"/>
        <v>0</v>
      </c>
      <c r="F1194" s="78">
        <f>SUM(F1195,F1196)</f>
        <v>0</v>
      </c>
      <c r="G1194" s="79">
        <f>SUM(G1195,G1196)</f>
        <v>0</v>
      </c>
      <c r="H1194" s="69">
        <f t="shared" si="1204"/>
        <v>0</v>
      </c>
      <c r="I1194" s="78">
        <f>SUM(I1195,I1196)</f>
        <v>0</v>
      </c>
      <c r="J1194" s="79">
        <f>SUM(J1195,J1196)</f>
        <v>0</v>
      </c>
      <c r="K1194" s="69">
        <f t="shared" si="1205"/>
        <v>0</v>
      </c>
      <c r="L1194" s="78">
        <f>SUM(L1195,L1196)</f>
        <v>0</v>
      </c>
      <c r="M1194" s="80">
        <f>SUM(M1195,M1196)</f>
        <v>0</v>
      </c>
      <c r="N1194" s="81">
        <f>SUM(N1195,N1196)</f>
        <v>0</v>
      </c>
      <c r="O1194" s="78">
        <f>SUM(O1195,O1196)</f>
        <v>0</v>
      </c>
      <c r="P1194" s="81">
        <f>SUM(P1195,P1196)</f>
        <v>0</v>
      </c>
      <c r="Q1194" s="168">
        <f t="shared" si="1206"/>
        <v>0</v>
      </c>
      <c r="R1194" s="82">
        <f>SUM(R1195,R1196)</f>
        <v>0</v>
      </c>
      <c r="S1194" s="82">
        <f>SUM(S1195,S1196)</f>
        <v>0</v>
      </c>
      <c r="T1194" s="169">
        <f t="shared" si="1217"/>
        <v>0</v>
      </c>
      <c r="U1194" s="231"/>
      <c r="V1194" s="78">
        <f>SUM(V1195,V1196)</f>
        <v>0</v>
      </c>
      <c r="W1194" s="81">
        <f>SUM(W1195,W1196)</f>
        <v>0</v>
      </c>
      <c r="X1194" s="168">
        <f t="shared" si="1207"/>
        <v>0</v>
      </c>
      <c r="Y1194" s="82">
        <f>SUM(Y1195,Y1196)</f>
        <v>0</v>
      </c>
      <c r="Z1194" s="82">
        <f>SUM(Z1195,Z1196)</f>
        <v>0</v>
      </c>
      <c r="AA1194" s="169">
        <f t="shared" si="1218"/>
        <v>0</v>
      </c>
      <c r="AB1194" s="231"/>
      <c r="AC1194" s="78">
        <f>SUM(AC1195,AC1196)</f>
        <v>0</v>
      </c>
      <c r="AD1194" s="81">
        <f>SUM(AD1195,AD1196)</f>
        <v>0</v>
      </c>
      <c r="AE1194" s="168">
        <f t="shared" si="1208"/>
        <v>0</v>
      </c>
      <c r="AF1194" s="82">
        <f>SUM(AF1195,AF1196)</f>
        <v>0</v>
      </c>
      <c r="AG1194" s="82">
        <f>SUM(AG1195,AG1196)</f>
        <v>0</v>
      </c>
      <c r="AH1194" s="169">
        <f t="shared" si="1219"/>
        <v>0</v>
      </c>
      <c r="AJ1194" s="79">
        <f t="shared" ref="AJ1194:AU1194" si="1230">SUM(AJ1195,AJ1196)</f>
        <v>0</v>
      </c>
      <c r="AK1194" s="80">
        <f t="shared" si="1230"/>
        <v>0</v>
      </c>
      <c r="AL1194" s="81">
        <f t="shared" si="1230"/>
        <v>0</v>
      </c>
      <c r="AM1194" s="80">
        <f t="shared" si="1230"/>
        <v>0</v>
      </c>
      <c r="AN1194" s="81">
        <f t="shared" si="1230"/>
        <v>0</v>
      </c>
      <c r="AO1194" s="80">
        <f t="shared" si="1230"/>
        <v>0</v>
      </c>
      <c r="AP1194" s="81">
        <f t="shared" si="1230"/>
        <v>0</v>
      </c>
      <c r="AQ1194" s="80">
        <f t="shared" si="1230"/>
        <v>0</v>
      </c>
      <c r="AR1194" s="81">
        <f t="shared" si="1230"/>
        <v>0</v>
      </c>
      <c r="AS1194" s="80">
        <f t="shared" si="1230"/>
        <v>0</v>
      </c>
      <c r="AT1194" s="81">
        <f t="shared" si="1230"/>
        <v>0</v>
      </c>
      <c r="AU1194" s="80">
        <f t="shared" si="1230"/>
        <v>0</v>
      </c>
      <c r="AV1194" s="81">
        <f t="shared" si="1209"/>
        <v>0</v>
      </c>
      <c r="AW1194" s="80">
        <f t="shared" si="1210"/>
        <v>0</v>
      </c>
      <c r="AX1194" s="210"/>
      <c r="AY1194" s="79">
        <f t="shared" si="1211"/>
        <v>0</v>
      </c>
      <c r="AZ1194" s="80">
        <f t="shared" si="1212"/>
        <v>0</v>
      </c>
      <c r="BA1194" s="81">
        <f t="shared" si="1213"/>
        <v>0</v>
      </c>
      <c r="BB1194" s="80">
        <f t="shared" si="1214"/>
        <v>0</v>
      </c>
      <c r="BC1194" s="80">
        <f t="shared" si="1215"/>
        <v>0</v>
      </c>
      <c r="BD1194" s="86">
        <f t="shared" si="1216"/>
        <v>0</v>
      </c>
    </row>
    <row r="1195" spans="2:56" x14ac:dyDescent="0.3">
      <c r="B1195" s="222" t="s">
        <v>194</v>
      </c>
      <c r="C1195" s="232"/>
      <c r="D1195" s="233"/>
      <c r="E1195" s="69">
        <f t="shared" si="1203"/>
        <v>0</v>
      </c>
      <c r="F1195" s="232"/>
      <c r="G1195" s="233"/>
      <c r="H1195" s="69">
        <f t="shared" si="1204"/>
        <v>0</v>
      </c>
      <c r="I1195" s="232"/>
      <c r="J1195" s="233"/>
      <c r="K1195" s="69">
        <f t="shared" si="1205"/>
        <v>0</v>
      </c>
      <c r="L1195" s="232"/>
      <c r="M1195" s="234"/>
      <c r="N1195" s="235"/>
      <c r="O1195" s="232"/>
      <c r="P1195" s="235"/>
      <c r="Q1195" s="168">
        <f t="shared" si="1206"/>
        <v>0</v>
      </c>
      <c r="R1195" s="236"/>
      <c r="S1195" s="236"/>
      <c r="T1195" s="169">
        <f t="shared" si="1217"/>
        <v>0</v>
      </c>
      <c r="U1195" s="231"/>
      <c r="V1195" s="232"/>
      <c r="W1195" s="235"/>
      <c r="X1195" s="168">
        <f t="shared" si="1207"/>
        <v>0</v>
      </c>
      <c r="Y1195" s="236"/>
      <c r="Z1195" s="236"/>
      <c r="AA1195" s="169">
        <f t="shared" si="1218"/>
        <v>0</v>
      </c>
      <c r="AB1195" s="231"/>
      <c r="AC1195" s="232"/>
      <c r="AD1195" s="235"/>
      <c r="AE1195" s="168">
        <f t="shared" si="1208"/>
        <v>0</v>
      </c>
      <c r="AF1195" s="236"/>
      <c r="AG1195" s="236"/>
      <c r="AH1195" s="169">
        <f t="shared" si="1219"/>
        <v>0</v>
      </c>
      <c r="AJ1195" s="217"/>
      <c r="AK1195" s="218"/>
      <c r="AL1195" s="219"/>
      <c r="AM1195" s="218"/>
      <c r="AN1195" s="219"/>
      <c r="AO1195" s="218"/>
      <c r="AP1195" s="219"/>
      <c r="AQ1195" s="218"/>
      <c r="AR1195" s="219"/>
      <c r="AS1195" s="218"/>
      <c r="AT1195" s="219"/>
      <c r="AU1195" s="218"/>
      <c r="AV1195" s="81">
        <f t="shared" si="1209"/>
        <v>0</v>
      </c>
      <c r="AW1195" s="80">
        <f t="shared" si="1210"/>
        <v>0</v>
      </c>
      <c r="AX1195" s="210"/>
      <c r="AY1195" s="79">
        <f t="shared" si="1211"/>
        <v>0</v>
      </c>
      <c r="AZ1195" s="80">
        <f t="shared" si="1212"/>
        <v>0</v>
      </c>
      <c r="BA1195" s="81">
        <f t="shared" si="1213"/>
        <v>0</v>
      </c>
      <c r="BB1195" s="80">
        <f t="shared" si="1214"/>
        <v>0</v>
      </c>
      <c r="BC1195" s="80">
        <f t="shared" si="1215"/>
        <v>0</v>
      </c>
      <c r="BD1195" s="86">
        <f t="shared" si="1216"/>
        <v>0</v>
      </c>
    </row>
    <row r="1196" spans="2:56" x14ac:dyDescent="0.3">
      <c r="B1196" s="222" t="s">
        <v>195</v>
      </c>
      <c r="C1196" s="232"/>
      <c r="D1196" s="233"/>
      <c r="E1196" s="69">
        <f t="shared" si="1203"/>
        <v>0</v>
      </c>
      <c r="F1196" s="232"/>
      <c r="G1196" s="233"/>
      <c r="H1196" s="69">
        <f t="shared" si="1204"/>
        <v>0</v>
      </c>
      <c r="I1196" s="232"/>
      <c r="J1196" s="233"/>
      <c r="K1196" s="69">
        <f t="shared" si="1205"/>
        <v>0</v>
      </c>
      <c r="L1196" s="232"/>
      <c r="M1196" s="234"/>
      <c r="N1196" s="235"/>
      <c r="O1196" s="232"/>
      <c r="P1196" s="235"/>
      <c r="Q1196" s="168">
        <f t="shared" si="1206"/>
        <v>0</v>
      </c>
      <c r="R1196" s="236"/>
      <c r="S1196" s="236"/>
      <c r="T1196" s="169">
        <f t="shared" si="1217"/>
        <v>0</v>
      </c>
      <c r="U1196" s="231"/>
      <c r="V1196" s="232"/>
      <c r="W1196" s="235"/>
      <c r="X1196" s="168">
        <f t="shared" si="1207"/>
        <v>0</v>
      </c>
      <c r="Y1196" s="236"/>
      <c r="Z1196" s="236"/>
      <c r="AA1196" s="169">
        <f t="shared" si="1218"/>
        <v>0</v>
      </c>
      <c r="AB1196" s="231"/>
      <c r="AC1196" s="232"/>
      <c r="AD1196" s="235"/>
      <c r="AE1196" s="168">
        <f t="shared" si="1208"/>
        <v>0</v>
      </c>
      <c r="AF1196" s="236"/>
      <c r="AG1196" s="236"/>
      <c r="AH1196" s="169">
        <f t="shared" si="1219"/>
        <v>0</v>
      </c>
      <c r="AJ1196" s="217"/>
      <c r="AK1196" s="218"/>
      <c r="AL1196" s="219"/>
      <c r="AM1196" s="218"/>
      <c r="AN1196" s="219"/>
      <c r="AO1196" s="218"/>
      <c r="AP1196" s="219"/>
      <c r="AQ1196" s="218"/>
      <c r="AR1196" s="219"/>
      <c r="AS1196" s="218"/>
      <c r="AT1196" s="219"/>
      <c r="AU1196" s="218"/>
      <c r="AV1196" s="81">
        <f t="shared" si="1209"/>
        <v>0</v>
      </c>
      <c r="AW1196" s="80">
        <f t="shared" si="1210"/>
        <v>0</v>
      </c>
      <c r="AX1196" s="210"/>
      <c r="AY1196" s="79">
        <f t="shared" si="1211"/>
        <v>0</v>
      </c>
      <c r="AZ1196" s="80">
        <f t="shared" si="1212"/>
        <v>0</v>
      </c>
      <c r="BA1196" s="81">
        <f t="shared" si="1213"/>
        <v>0</v>
      </c>
      <c r="BB1196" s="80">
        <f t="shared" si="1214"/>
        <v>0</v>
      </c>
      <c r="BC1196" s="80">
        <f t="shared" si="1215"/>
        <v>0</v>
      </c>
      <c r="BD1196" s="86">
        <f t="shared" si="1216"/>
        <v>0</v>
      </c>
    </row>
    <row r="1197" spans="2:56" x14ac:dyDescent="0.3">
      <c r="B1197" s="221" t="s">
        <v>196</v>
      </c>
      <c r="C1197" s="232"/>
      <c r="D1197" s="233"/>
      <c r="E1197" s="69">
        <f t="shared" si="1203"/>
        <v>0</v>
      </c>
      <c r="F1197" s="232"/>
      <c r="G1197" s="233"/>
      <c r="H1197" s="69">
        <f t="shared" si="1204"/>
        <v>0</v>
      </c>
      <c r="I1197" s="232"/>
      <c r="J1197" s="233"/>
      <c r="K1197" s="69">
        <f t="shared" si="1205"/>
        <v>0</v>
      </c>
      <c r="L1197" s="232"/>
      <c r="M1197" s="234"/>
      <c r="N1197" s="235"/>
      <c r="O1197" s="232"/>
      <c r="P1197" s="235"/>
      <c r="Q1197" s="168">
        <f t="shared" si="1206"/>
        <v>0</v>
      </c>
      <c r="R1197" s="236"/>
      <c r="S1197" s="236"/>
      <c r="T1197" s="169">
        <f t="shared" si="1217"/>
        <v>0</v>
      </c>
      <c r="U1197" s="231"/>
      <c r="V1197" s="232"/>
      <c r="W1197" s="235"/>
      <c r="X1197" s="168">
        <f t="shared" si="1207"/>
        <v>0</v>
      </c>
      <c r="Y1197" s="236"/>
      <c r="Z1197" s="236"/>
      <c r="AA1197" s="169">
        <f t="shared" si="1218"/>
        <v>0</v>
      </c>
      <c r="AB1197" s="231"/>
      <c r="AC1197" s="232"/>
      <c r="AD1197" s="235"/>
      <c r="AE1197" s="168">
        <f t="shared" si="1208"/>
        <v>0</v>
      </c>
      <c r="AF1197" s="236"/>
      <c r="AG1197" s="236"/>
      <c r="AH1197" s="169">
        <f t="shared" si="1219"/>
        <v>0</v>
      </c>
      <c r="AJ1197" s="217"/>
      <c r="AK1197" s="218"/>
      <c r="AL1197" s="219"/>
      <c r="AM1197" s="218"/>
      <c r="AN1197" s="219"/>
      <c r="AO1197" s="218"/>
      <c r="AP1197" s="219"/>
      <c r="AQ1197" s="218"/>
      <c r="AR1197" s="219"/>
      <c r="AS1197" s="218"/>
      <c r="AT1197" s="219"/>
      <c r="AU1197" s="218"/>
      <c r="AV1197" s="81">
        <f t="shared" si="1209"/>
        <v>0</v>
      </c>
      <c r="AW1197" s="80">
        <f t="shared" si="1210"/>
        <v>0</v>
      </c>
      <c r="AX1197" s="210"/>
      <c r="AY1197" s="79">
        <f t="shared" si="1211"/>
        <v>0</v>
      </c>
      <c r="AZ1197" s="80">
        <f t="shared" si="1212"/>
        <v>0</v>
      </c>
      <c r="BA1197" s="81">
        <f t="shared" si="1213"/>
        <v>0</v>
      </c>
      <c r="BB1197" s="80">
        <f t="shared" si="1214"/>
        <v>0</v>
      </c>
      <c r="BC1197" s="80">
        <f t="shared" si="1215"/>
        <v>0</v>
      </c>
      <c r="BD1197" s="86">
        <f t="shared" si="1216"/>
        <v>0</v>
      </c>
    </row>
    <row r="1198" spans="2:56" x14ac:dyDescent="0.3">
      <c r="B1198" s="221" t="s">
        <v>197</v>
      </c>
      <c r="C1198" s="232"/>
      <c r="D1198" s="233"/>
      <c r="E1198" s="69">
        <f t="shared" si="1203"/>
        <v>0</v>
      </c>
      <c r="F1198" s="232"/>
      <c r="G1198" s="233"/>
      <c r="H1198" s="69">
        <f t="shared" si="1204"/>
        <v>0</v>
      </c>
      <c r="I1198" s="232"/>
      <c r="J1198" s="233"/>
      <c r="K1198" s="69">
        <f t="shared" si="1205"/>
        <v>0</v>
      </c>
      <c r="L1198" s="232"/>
      <c r="M1198" s="234"/>
      <c r="N1198" s="235"/>
      <c r="O1198" s="232"/>
      <c r="P1198" s="235"/>
      <c r="Q1198" s="168">
        <f t="shared" si="1206"/>
        <v>0</v>
      </c>
      <c r="R1198" s="236"/>
      <c r="S1198" s="236"/>
      <c r="T1198" s="169">
        <f t="shared" si="1217"/>
        <v>0</v>
      </c>
      <c r="U1198" s="231"/>
      <c r="V1198" s="232"/>
      <c r="W1198" s="235"/>
      <c r="X1198" s="168">
        <f t="shared" si="1207"/>
        <v>0</v>
      </c>
      <c r="Y1198" s="236"/>
      <c r="Z1198" s="236"/>
      <c r="AA1198" s="169">
        <f t="shared" si="1218"/>
        <v>0</v>
      </c>
      <c r="AB1198" s="231"/>
      <c r="AC1198" s="232"/>
      <c r="AD1198" s="235"/>
      <c r="AE1198" s="168">
        <f t="shared" si="1208"/>
        <v>0</v>
      </c>
      <c r="AF1198" s="236"/>
      <c r="AG1198" s="236"/>
      <c r="AH1198" s="169">
        <f t="shared" si="1219"/>
        <v>0</v>
      </c>
      <c r="AJ1198" s="217"/>
      <c r="AK1198" s="218"/>
      <c r="AL1198" s="219"/>
      <c r="AM1198" s="218"/>
      <c r="AN1198" s="219"/>
      <c r="AO1198" s="218"/>
      <c r="AP1198" s="219"/>
      <c r="AQ1198" s="218"/>
      <c r="AR1198" s="219"/>
      <c r="AS1198" s="218"/>
      <c r="AT1198" s="219"/>
      <c r="AU1198" s="218"/>
      <c r="AV1198" s="81">
        <f t="shared" si="1209"/>
        <v>0</v>
      </c>
      <c r="AW1198" s="80">
        <f t="shared" si="1210"/>
        <v>0</v>
      </c>
      <c r="AX1198" s="210"/>
      <c r="AY1198" s="79">
        <f t="shared" si="1211"/>
        <v>0</v>
      </c>
      <c r="AZ1198" s="80">
        <f t="shared" si="1212"/>
        <v>0</v>
      </c>
      <c r="BA1198" s="81">
        <f t="shared" si="1213"/>
        <v>0</v>
      </c>
      <c r="BB1198" s="80">
        <f t="shared" si="1214"/>
        <v>0</v>
      </c>
      <c r="BC1198" s="80">
        <f t="shared" si="1215"/>
        <v>0</v>
      </c>
      <c r="BD1198" s="86">
        <f t="shared" si="1216"/>
        <v>0</v>
      </c>
    </row>
    <row r="1199" spans="2:56" x14ac:dyDescent="0.3">
      <c r="B1199" s="221" t="s">
        <v>198</v>
      </c>
      <c r="C1199" s="78">
        <f>SUM(C1200,C1201)</f>
        <v>0</v>
      </c>
      <c r="D1199" s="79">
        <f>SUM(D1200,D1201)</f>
        <v>0</v>
      </c>
      <c r="E1199" s="69">
        <f t="shared" si="1203"/>
        <v>0</v>
      </c>
      <c r="F1199" s="78">
        <f>SUM(F1200,F1201)</f>
        <v>0</v>
      </c>
      <c r="G1199" s="79">
        <f>SUM(G1200,G1201)</f>
        <v>0</v>
      </c>
      <c r="H1199" s="69">
        <f t="shared" si="1204"/>
        <v>0</v>
      </c>
      <c r="I1199" s="78">
        <f>SUM(I1200,I1201)</f>
        <v>0</v>
      </c>
      <c r="J1199" s="79">
        <f>SUM(J1200,J1201)</f>
        <v>0</v>
      </c>
      <c r="K1199" s="69">
        <f t="shared" si="1205"/>
        <v>0</v>
      </c>
      <c r="L1199" s="78">
        <f>SUM(L1200,L1201)</f>
        <v>0</v>
      </c>
      <c r="M1199" s="80">
        <f>SUM(M1200,M1201)</f>
        <v>0</v>
      </c>
      <c r="N1199" s="81">
        <f>SUM(N1200,N1201)</f>
        <v>0</v>
      </c>
      <c r="O1199" s="78">
        <f>SUM(O1200,O1201)</f>
        <v>0</v>
      </c>
      <c r="P1199" s="81">
        <f>SUM(P1200,P1201)</f>
        <v>0</v>
      </c>
      <c r="Q1199" s="168">
        <f t="shared" si="1206"/>
        <v>0</v>
      </c>
      <c r="R1199" s="82">
        <f>SUM(R1200,R1201)</f>
        <v>0</v>
      </c>
      <c r="S1199" s="82">
        <f>SUM(S1200,S1201)</f>
        <v>0</v>
      </c>
      <c r="T1199" s="169">
        <f t="shared" si="1217"/>
        <v>0</v>
      </c>
      <c r="U1199" s="231"/>
      <c r="V1199" s="78">
        <f>SUM(V1200,V1201)</f>
        <v>0</v>
      </c>
      <c r="W1199" s="81">
        <f>SUM(W1200,W1201)</f>
        <v>0</v>
      </c>
      <c r="X1199" s="168">
        <f t="shared" si="1207"/>
        <v>0</v>
      </c>
      <c r="Y1199" s="82">
        <f>SUM(Y1200,Y1201)</f>
        <v>0</v>
      </c>
      <c r="Z1199" s="82">
        <f>SUM(Z1200,Z1201)</f>
        <v>0</v>
      </c>
      <c r="AA1199" s="169">
        <f t="shared" si="1218"/>
        <v>0</v>
      </c>
      <c r="AB1199" s="231"/>
      <c r="AC1199" s="78">
        <f>SUM(AC1200,AC1201)</f>
        <v>0</v>
      </c>
      <c r="AD1199" s="81">
        <f>SUM(AD1200,AD1201)</f>
        <v>0</v>
      </c>
      <c r="AE1199" s="168">
        <f t="shared" si="1208"/>
        <v>0</v>
      </c>
      <c r="AF1199" s="82">
        <f>SUM(AF1200,AF1201)</f>
        <v>0</v>
      </c>
      <c r="AG1199" s="82">
        <f>SUM(AG1200,AG1201)</f>
        <v>0</v>
      </c>
      <c r="AH1199" s="169">
        <f t="shared" si="1219"/>
        <v>0</v>
      </c>
      <c r="AJ1199" s="79">
        <f t="shared" ref="AJ1199:AU1199" si="1231">SUM(AJ1200,AJ1201)</f>
        <v>0</v>
      </c>
      <c r="AK1199" s="80">
        <f t="shared" si="1231"/>
        <v>0</v>
      </c>
      <c r="AL1199" s="81">
        <f t="shared" si="1231"/>
        <v>0</v>
      </c>
      <c r="AM1199" s="80">
        <f t="shared" si="1231"/>
        <v>0</v>
      </c>
      <c r="AN1199" s="81">
        <f t="shared" si="1231"/>
        <v>0</v>
      </c>
      <c r="AO1199" s="80">
        <f t="shared" si="1231"/>
        <v>0</v>
      </c>
      <c r="AP1199" s="81">
        <f t="shared" si="1231"/>
        <v>0</v>
      </c>
      <c r="AQ1199" s="80">
        <f t="shared" si="1231"/>
        <v>0</v>
      </c>
      <c r="AR1199" s="81">
        <f t="shared" si="1231"/>
        <v>0</v>
      </c>
      <c r="AS1199" s="80">
        <f t="shared" si="1231"/>
        <v>0</v>
      </c>
      <c r="AT1199" s="81">
        <f t="shared" si="1231"/>
        <v>0</v>
      </c>
      <c r="AU1199" s="80">
        <f t="shared" si="1231"/>
        <v>0</v>
      </c>
      <c r="AV1199" s="81">
        <f t="shared" si="1209"/>
        <v>0</v>
      </c>
      <c r="AW1199" s="80">
        <f t="shared" si="1210"/>
        <v>0</v>
      </c>
      <c r="AX1199" s="210"/>
      <c r="AY1199" s="79">
        <f t="shared" si="1211"/>
        <v>0</v>
      </c>
      <c r="AZ1199" s="80">
        <f t="shared" si="1212"/>
        <v>0</v>
      </c>
      <c r="BA1199" s="81">
        <f t="shared" si="1213"/>
        <v>0</v>
      </c>
      <c r="BB1199" s="80">
        <f t="shared" si="1214"/>
        <v>0</v>
      </c>
      <c r="BC1199" s="80">
        <f t="shared" si="1215"/>
        <v>0</v>
      </c>
      <c r="BD1199" s="86">
        <f t="shared" si="1216"/>
        <v>0</v>
      </c>
    </row>
    <row r="1200" spans="2:56" x14ac:dyDescent="0.3">
      <c r="B1200" s="222" t="s">
        <v>199</v>
      </c>
      <c r="C1200" s="232"/>
      <c r="D1200" s="233"/>
      <c r="E1200" s="69">
        <f t="shared" si="1203"/>
        <v>0</v>
      </c>
      <c r="F1200" s="232"/>
      <c r="G1200" s="233"/>
      <c r="H1200" s="69">
        <f t="shared" si="1204"/>
        <v>0</v>
      </c>
      <c r="I1200" s="232"/>
      <c r="J1200" s="233"/>
      <c r="K1200" s="69">
        <f t="shared" si="1205"/>
        <v>0</v>
      </c>
      <c r="L1200" s="232"/>
      <c r="M1200" s="234"/>
      <c r="N1200" s="235"/>
      <c r="O1200" s="232"/>
      <c r="P1200" s="235"/>
      <c r="Q1200" s="168">
        <f t="shared" si="1206"/>
        <v>0</v>
      </c>
      <c r="R1200" s="236"/>
      <c r="S1200" s="236"/>
      <c r="T1200" s="169">
        <f t="shared" si="1217"/>
        <v>0</v>
      </c>
      <c r="U1200" s="231"/>
      <c r="V1200" s="232"/>
      <c r="W1200" s="235"/>
      <c r="X1200" s="168">
        <f t="shared" si="1207"/>
        <v>0</v>
      </c>
      <c r="Y1200" s="236"/>
      <c r="Z1200" s="236"/>
      <c r="AA1200" s="169">
        <f t="shared" si="1218"/>
        <v>0</v>
      </c>
      <c r="AB1200" s="231"/>
      <c r="AC1200" s="232"/>
      <c r="AD1200" s="235"/>
      <c r="AE1200" s="168">
        <f t="shared" si="1208"/>
        <v>0</v>
      </c>
      <c r="AF1200" s="236"/>
      <c r="AG1200" s="236"/>
      <c r="AH1200" s="169">
        <f t="shared" si="1219"/>
        <v>0</v>
      </c>
      <c r="AJ1200" s="217"/>
      <c r="AK1200" s="218"/>
      <c r="AL1200" s="219"/>
      <c r="AM1200" s="218"/>
      <c r="AN1200" s="219"/>
      <c r="AO1200" s="218"/>
      <c r="AP1200" s="219"/>
      <c r="AQ1200" s="218"/>
      <c r="AR1200" s="219"/>
      <c r="AS1200" s="218"/>
      <c r="AT1200" s="219"/>
      <c r="AU1200" s="218"/>
      <c r="AV1200" s="81">
        <f t="shared" si="1209"/>
        <v>0</v>
      </c>
      <c r="AW1200" s="80">
        <f t="shared" si="1210"/>
        <v>0</v>
      </c>
      <c r="AX1200" s="210"/>
      <c r="AY1200" s="79">
        <f t="shared" si="1211"/>
        <v>0</v>
      </c>
      <c r="AZ1200" s="80">
        <f t="shared" si="1212"/>
        <v>0</v>
      </c>
      <c r="BA1200" s="81">
        <f t="shared" si="1213"/>
        <v>0</v>
      </c>
      <c r="BB1200" s="80">
        <f t="shared" si="1214"/>
        <v>0</v>
      </c>
      <c r="BC1200" s="80">
        <f t="shared" si="1215"/>
        <v>0</v>
      </c>
      <c r="BD1200" s="86">
        <f t="shared" si="1216"/>
        <v>0</v>
      </c>
    </row>
    <row r="1201" spans="2:56" x14ac:dyDescent="0.3">
      <c r="B1201" s="222" t="s">
        <v>200</v>
      </c>
      <c r="C1201" s="232"/>
      <c r="D1201" s="233"/>
      <c r="E1201" s="69">
        <f t="shared" si="1203"/>
        <v>0</v>
      </c>
      <c r="F1201" s="232"/>
      <c r="G1201" s="233"/>
      <c r="H1201" s="69">
        <f t="shared" si="1204"/>
        <v>0</v>
      </c>
      <c r="I1201" s="232"/>
      <c r="J1201" s="233"/>
      <c r="K1201" s="69">
        <f t="shared" si="1205"/>
        <v>0</v>
      </c>
      <c r="L1201" s="232"/>
      <c r="M1201" s="234"/>
      <c r="N1201" s="235"/>
      <c r="O1201" s="232"/>
      <c r="P1201" s="235"/>
      <c r="Q1201" s="168">
        <f t="shared" si="1206"/>
        <v>0</v>
      </c>
      <c r="R1201" s="236"/>
      <c r="S1201" s="236"/>
      <c r="T1201" s="169">
        <f t="shared" si="1217"/>
        <v>0</v>
      </c>
      <c r="U1201" s="231"/>
      <c r="V1201" s="232"/>
      <c r="W1201" s="235"/>
      <c r="X1201" s="168">
        <f t="shared" si="1207"/>
        <v>0</v>
      </c>
      <c r="Y1201" s="236"/>
      <c r="Z1201" s="236"/>
      <c r="AA1201" s="169">
        <f t="shared" si="1218"/>
        <v>0</v>
      </c>
      <c r="AB1201" s="231"/>
      <c r="AC1201" s="232"/>
      <c r="AD1201" s="235"/>
      <c r="AE1201" s="168">
        <f t="shared" si="1208"/>
        <v>0</v>
      </c>
      <c r="AF1201" s="236"/>
      <c r="AG1201" s="236"/>
      <c r="AH1201" s="169">
        <f t="shared" si="1219"/>
        <v>0</v>
      </c>
      <c r="AJ1201" s="217"/>
      <c r="AK1201" s="218"/>
      <c r="AL1201" s="219"/>
      <c r="AM1201" s="218"/>
      <c r="AN1201" s="219"/>
      <c r="AO1201" s="218"/>
      <c r="AP1201" s="219"/>
      <c r="AQ1201" s="218"/>
      <c r="AR1201" s="219"/>
      <c r="AS1201" s="218"/>
      <c r="AT1201" s="219"/>
      <c r="AU1201" s="218"/>
      <c r="AV1201" s="81">
        <f t="shared" si="1209"/>
        <v>0</v>
      </c>
      <c r="AW1201" s="80">
        <f t="shared" si="1210"/>
        <v>0</v>
      </c>
      <c r="AX1201" s="210"/>
      <c r="AY1201" s="79">
        <f t="shared" si="1211"/>
        <v>0</v>
      </c>
      <c r="AZ1201" s="80">
        <f t="shared" si="1212"/>
        <v>0</v>
      </c>
      <c r="BA1201" s="81">
        <f t="shared" si="1213"/>
        <v>0</v>
      </c>
      <c r="BB1201" s="80">
        <f t="shared" si="1214"/>
        <v>0</v>
      </c>
      <c r="BC1201" s="80">
        <f t="shared" si="1215"/>
        <v>0</v>
      </c>
      <c r="BD1201" s="86">
        <f t="shared" si="1216"/>
        <v>0</v>
      </c>
    </row>
    <row r="1202" spans="2:56" x14ac:dyDescent="0.3">
      <c r="B1202" s="221" t="s">
        <v>201</v>
      </c>
      <c r="C1202" s="232"/>
      <c r="D1202" s="233"/>
      <c r="E1202" s="69">
        <f t="shared" si="1203"/>
        <v>0</v>
      </c>
      <c r="F1202" s="232"/>
      <c r="G1202" s="233"/>
      <c r="H1202" s="69">
        <f t="shared" si="1204"/>
        <v>0</v>
      </c>
      <c r="I1202" s="232"/>
      <c r="J1202" s="233"/>
      <c r="K1202" s="69">
        <f t="shared" si="1205"/>
        <v>0</v>
      </c>
      <c r="L1202" s="232"/>
      <c r="M1202" s="234"/>
      <c r="N1202" s="235"/>
      <c r="O1202" s="232"/>
      <c r="P1202" s="235"/>
      <c r="Q1202" s="168">
        <f t="shared" si="1206"/>
        <v>0</v>
      </c>
      <c r="R1202" s="236"/>
      <c r="S1202" s="236"/>
      <c r="T1202" s="169">
        <f t="shared" si="1217"/>
        <v>0</v>
      </c>
      <c r="U1202" s="231"/>
      <c r="V1202" s="232"/>
      <c r="W1202" s="235"/>
      <c r="X1202" s="168">
        <f t="shared" si="1207"/>
        <v>0</v>
      </c>
      <c r="Y1202" s="236"/>
      <c r="Z1202" s="236"/>
      <c r="AA1202" s="169">
        <f t="shared" si="1218"/>
        <v>0</v>
      </c>
      <c r="AB1202" s="231"/>
      <c r="AC1202" s="232"/>
      <c r="AD1202" s="235"/>
      <c r="AE1202" s="168">
        <f t="shared" si="1208"/>
        <v>0</v>
      </c>
      <c r="AF1202" s="236"/>
      <c r="AG1202" s="236"/>
      <c r="AH1202" s="169">
        <f t="shared" si="1219"/>
        <v>0</v>
      </c>
      <c r="AJ1202" s="217"/>
      <c r="AK1202" s="218"/>
      <c r="AL1202" s="219"/>
      <c r="AM1202" s="218"/>
      <c r="AN1202" s="219"/>
      <c r="AO1202" s="218"/>
      <c r="AP1202" s="219"/>
      <c r="AQ1202" s="218"/>
      <c r="AR1202" s="219"/>
      <c r="AS1202" s="218"/>
      <c r="AT1202" s="219"/>
      <c r="AU1202" s="218"/>
      <c r="AV1202" s="81">
        <f t="shared" si="1209"/>
        <v>0</v>
      </c>
      <c r="AW1202" s="80">
        <f t="shared" si="1210"/>
        <v>0</v>
      </c>
      <c r="AX1202" s="210"/>
      <c r="AY1202" s="79">
        <f t="shared" si="1211"/>
        <v>0</v>
      </c>
      <c r="AZ1202" s="80">
        <f t="shared" si="1212"/>
        <v>0</v>
      </c>
      <c r="BA1202" s="81">
        <f t="shared" si="1213"/>
        <v>0</v>
      </c>
      <c r="BB1202" s="80">
        <f t="shared" si="1214"/>
        <v>0</v>
      </c>
      <c r="BC1202" s="80">
        <f t="shared" si="1215"/>
        <v>0</v>
      </c>
      <c r="BD1202" s="86">
        <f t="shared" si="1216"/>
        <v>0</v>
      </c>
    </row>
    <row r="1203" spans="2:56" x14ac:dyDescent="0.3">
      <c r="B1203" s="221" t="s">
        <v>202</v>
      </c>
      <c r="C1203" s="78">
        <f>SUM(C1204,C1208)</f>
        <v>0</v>
      </c>
      <c r="D1203" s="79">
        <f>SUM(D1204,D1208)</f>
        <v>0</v>
      </c>
      <c r="E1203" s="69">
        <f t="shared" si="1203"/>
        <v>0</v>
      </c>
      <c r="F1203" s="78">
        <f>SUM(F1204,F1208)</f>
        <v>0</v>
      </c>
      <c r="G1203" s="79">
        <f>SUM(G1204,G1208)</f>
        <v>0</v>
      </c>
      <c r="H1203" s="69">
        <f t="shared" si="1204"/>
        <v>0</v>
      </c>
      <c r="I1203" s="78">
        <f>SUM(I1204,I1208)</f>
        <v>0</v>
      </c>
      <c r="J1203" s="79">
        <f>SUM(J1204,J1208)</f>
        <v>0</v>
      </c>
      <c r="K1203" s="69">
        <f t="shared" si="1205"/>
        <v>0</v>
      </c>
      <c r="L1203" s="78">
        <f>SUM(L1204,L1208)</f>
        <v>0</v>
      </c>
      <c r="M1203" s="80">
        <f>SUM(M1204,M1208)</f>
        <v>0</v>
      </c>
      <c r="N1203" s="81">
        <f>SUM(N1204,N1208)</f>
        <v>0</v>
      </c>
      <c r="O1203" s="78">
        <f>SUM(O1204,O1208)</f>
        <v>0</v>
      </c>
      <c r="P1203" s="81">
        <f>SUM(P1204,P1208)</f>
        <v>0</v>
      </c>
      <c r="Q1203" s="168">
        <f t="shared" si="1206"/>
        <v>0</v>
      </c>
      <c r="R1203" s="82">
        <f>SUM(R1204,R1208)</f>
        <v>0</v>
      </c>
      <c r="S1203" s="82">
        <f>SUM(S1204,S1208)</f>
        <v>0</v>
      </c>
      <c r="T1203" s="169">
        <f t="shared" si="1217"/>
        <v>0</v>
      </c>
      <c r="U1203" s="231"/>
      <c r="V1203" s="78">
        <f>SUM(V1204,V1208)</f>
        <v>0</v>
      </c>
      <c r="W1203" s="81">
        <f>SUM(W1204,W1208)</f>
        <v>0</v>
      </c>
      <c r="X1203" s="168">
        <f t="shared" si="1207"/>
        <v>0</v>
      </c>
      <c r="Y1203" s="82">
        <f>SUM(Y1204,Y1208)</f>
        <v>0</v>
      </c>
      <c r="Z1203" s="82">
        <f>SUM(Z1204,Z1208)</f>
        <v>0</v>
      </c>
      <c r="AA1203" s="169">
        <f t="shared" si="1218"/>
        <v>0</v>
      </c>
      <c r="AB1203" s="231"/>
      <c r="AC1203" s="78">
        <f>SUM(AC1204,AC1208)</f>
        <v>0</v>
      </c>
      <c r="AD1203" s="81">
        <f>SUM(AD1204,AD1208)</f>
        <v>0</v>
      </c>
      <c r="AE1203" s="168">
        <f t="shared" si="1208"/>
        <v>0</v>
      </c>
      <c r="AF1203" s="82">
        <f>SUM(AF1204,AF1208)</f>
        <v>0</v>
      </c>
      <c r="AG1203" s="82">
        <f>SUM(AG1204,AG1208)</f>
        <v>0</v>
      </c>
      <c r="AH1203" s="169">
        <f t="shared" si="1219"/>
        <v>0</v>
      </c>
      <c r="AJ1203" s="79">
        <f t="shared" ref="AJ1203:AU1203" si="1232">SUM(AJ1204,AJ1208)</f>
        <v>0</v>
      </c>
      <c r="AK1203" s="80">
        <f t="shared" si="1232"/>
        <v>0</v>
      </c>
      <c r="AL1203" s="81">
        <f t="shared" si="1232"/>
        <v>0</v>
      </c>
      <c r="AM1203" s="80">
        <f t="shared" si="1232"/>
        <v>0</v>
      </c>
      <c r="AN1203" s="81">
        <f t="shared" si="1232"/>
        <v>0</v>
      </c>
      <c r="AO1203" s="80">
        <f t="shared" si="1232"/>
        <v>0</v>
      </c>
      <c r="AP1203" s="81">
        <f t="shared" si="1232"/>
        <v>0</v>
      </c>
      <c r="AQ1203" s="80">
        <f t="shared" si="1232"/>
        <v>0</v>
      </c>
      <c r="AR1203" s="81">
        <f t="shared" si="1232"/>
        <v>0</v>
      </c>
      <c r="AS1203" s="80">
        <f t="shared" si="1232"/>
        <v>0</v>
      </c>
      <c r="AT1203" s="81">
        <f t="shared" si="1232"/>
        <v>0</v>
      </c>
      <c r="AU1203" s="80">
        <f t="shared" si="1232"/>
        <v>0</v>
      </c>
      <c r="AV1203" s="81">
        <f t="shared" si="1209"/>
        <v>0</v>
      </c>
      <c r="AW1203" s="80">
        <f t="shared" si="1210"/>
        <v>0</v>
      </c>
      <c r="AX1203" s="210"/>
      <c r="AY1203" s="79">
        <f t="shared" si="1211"/>
        <v>0</v>
      </c>
      <c r="AZ1203" s="80">
        <f t="shared" si="1212"/>
        <v>0</v>
      </c>
      <c r="BA1203" s="81">
        <f t="shared" si="1213"/>
        <v>0</v>
      </c>
      <c r="BB1203" s="80">
        <f t="shared" si="1214"/>
        <v>0</v>
      </c>
      <c r="BC1203" s="80">
        <f t="shared" si="1215"/>
        <v>0</v>
      </c>
      <c r="BD1203" s="86">
        <f t="shared" si="1216"/>
        <v>0</v>
      </c>
    </row>
    <row r="1204" spans="2:56" x14ac:dyDescent="0.3">
      <c r="B1204" s="222" t="s">
        <v>203</v>
      </c>
      <c r="C1204" s="78">
        <f>SUM(C1205:C1207)</f>
        <v>0</v>
      </c>
      <c r="D1204" s="79">
        <f>SUM(D1205:D1207)</f>
        <v>0</v>
      </c>
      <c r="E1204" s="69">
        <f t="shared" si="1203"/>
        <v>0</v>
      </c>
      <c r="F1204" s="78">
        <f>SUM(F1205:F1207)</f>
        <v>0</v>
      </c>
      <c r="G1204" s="79">
        <f>SUM(G1205:G1207)</f>
        <v>0</v>
      </c>
      <c r="H1204" s="69">
        <f t="shared" si="1204"/>
        <v>0</v>
      </c>
      <c r="I1204" s="78">
        <f>SUM(I1205:I1207)</f>
        <v>0</v>
      </c>
      <c r="J1204" s="79">
        <f>SUM(J1205:J1207)</f>
        <v>0</v>
      </c>
      <c r="K1204" s="69">
        <f t="shared" si="1205"/>
        <v>0</v>
      </c>
      <c r="L1204" s="78">
        <f>SUM(L1205:L1207)</f>
        <v>0</v>
      </c>
      <c r="M1204" s="80">
        <f>SUM(M1205:M1207)</f>
        <v>0</v>
      </c>
      <c r="N1204" s="81">
        <f>SUM(N1205:N1207)</f>
        <v>0</v>
      </c>
      <c r="O1204" s="78">
        <f>SUM(O1205:O1207)</f>
        <v>0</v>
      </c>
      <c r="P1204" s="81">
        <f>SUM(P1205:P1207)</f>
        <v>0</v>
      </c>
      <c r="Q1204" s="168">
        <f t="shared" si="1206"/>
        <v>0</v>
      </c>
      <c r="R1204" s="82">
        <f>SUM(R1205:R1207)</f>
        <v>0</v>
      </c>
      <c r="S1204" s="82">
        <f>SUM(S1205:S1207)</f>
        <v>0</v>
      </c>
      <c r="T1204" s="169">
        <f t="shared" si="1217"/>
        <v>0</v>
      </c>
      <c r="U1204" s="231"/>
      <c r="V1204" s="78">
        <f>SUM(V1205:V1207)</f>
        <v>0</v>
      </c>
      <c r="W1204" s="81">
        <f>SUM(W1205:W1207)</f>
        <v>0</v>
      </c>
      <c r="X1204" s="168">
        <f t="shared" si="1207"/>
        <v>0</v>
      </c>
      <c r="Y1204" s="82">
        <f>SUM(Y1205:Y1207)</f>
        <v>0</v>
      </c>
      <c r="Z1204" s="82">
        <f>SUM(Z1205:Z1207)</f>
        <v>0</v>
      </c>
      <c r="AA1204" s="169">
        <f t="shared" si="1218"/>
        <v>0</v>
      </c>
      <c r="AB1204" s="231"/>
      <c r="AC1204" s="78">
        <f>SUM(AC1205:AC1207)</f>
        <v>0</v>
      </c>
      <c r="AD1204" s="81">
        <f>SUM(AD1205:AD1207)</f>
        <v>0</v>
      </c>
      <c r="AE1204" s="168">
        <f t="shared" si="1208"/>
        <v>0</v>
      </c>
      <c r="AF1204" s="82">
        <f>SUM(AF1205:AF1207)</f>
        <v>0</v>
      </c>
      <c r="AG1204" s="82">
        <f>SUM(AG1205:AG1207)</f>
        <v>0</v>
      </c>
      <c r="AH1204" s="169">
        <f t="shared" si="1219"/>
        <v>0</v>
      </c>
      <c r="AJ1204" s="79">
        <f t="shared" ref="AJ1204:AU1204" si="1233">SUM(AJ1205:AJ1207)</f>
        <v>0</v>
      </c>
      <c r="AK1204" s="80">
        <f t="shared" si="1233"/>
        <v>0</v>
      </c>
      <c r="AL1204" s="81">
        <f t="shared" si="1233"/>
        <v>0</v>
      </c>
      <c r="AM1204" s="80">
        <f t="shared" si="1233"/>
        <v>0</v>
      </c>
      <c r="AN1204" s="81">
        <f t="shared" si="1233"/>
        <v>0</v>
      </c>
      <c r="AO1204" s="80">
        <f t="shared" si="1233"/>
        <v>0</v>
      </c>
      <c r="AP1204" s="81">
        <f t="shared" si="1233"/>
        <v>0</v>
      </c>
      <c r="AQ1204" s="80">
        <f t="shared" si="1233"/>
        <v>0</v>
      </c>
      <c r="AR1204" s="81">
        <f t="shared" si="1233"/>
        <v>0</v>
      </c>
      <c r="AS1204" s="80">
        <f t="shared" si="1233"/>
        <v>0</v>
      </c>
      <c r="AT1204" s="81">
        <f t="shared" si="1233"/>
        <v>0</v>
      </c>
      <c r="AU1204" s="80">
        <f t="shared" si="1233"/>
        <v>0</v>
      </c>
      <c r="AV1204" s="81">
        <f t="shared" si="1209"/>
        <v>0</v>
      </c>
      <c r="AW1204" s="80">
        <f t="shared" si="1210"/>
        <v>0</v>
      </c>
      <c r="AX1204" s="210"/>
      <c r="AY1204" s="79">
        <f t="shared" si="1211"/>
        <v>0</v>
      </c>
      <c r="AZ1204" s="80">
        <f t="shared" si="1212"/>
        <v>0</v>
      </c>
      <c r="BA1204" s="81">
        <f t="shared" si="1213"/>
        <v>0</v>
      </c>
      <c r="BB1204" s="80">
        <f t="shared" si="1214"/>
        <v>0</v>
      </c>
      <c r="BC1204" s="80">
        <f t="shared" si="1215"/>
        <v>0</v>
      </c>
      <c r="BD1204" s="86">
        <f t="shared" si="1216"/>
        <v>0</v>
      </c>
    </row>
    <row r="1205" spans="2:56" x14ac:dyDescent="0.3">
      <c r="B1205" s="237" t="s">
        <v>204</v>
      </c>
      <c r="C1205" s="224"/>
      <c r="D1205" s="225"/>
      <c r="E1205" s="154">
        <f t="shared" si="1203"/>
        <v>0</v>
      </c>
      <c r="F1205" s="224"/>
      <c r="G1205" s="225"/>
      <c r="H1205" s="154">
        <f t="shared" si="1204"/>
        <v>0</v>
      </c>
      <c r="I1205" s="224"/>
      <c r="J1205" s="225"/>
      <c r="K1205" s="154">
        <f t="shared" si="1205"/>
        <v>0</v>
      </c>
      <c r="L1205" s="224"/>
      <c r="M1205" s="226"/>
      <c r="N1205" s="227"/>
      <c r="O1205" s="224"/>
      <c r="P1205" s="227"/>
      <c r="Q1205" s="148">
        <f t="shared" si="1206"/>
        <v>0</v>
      </c>
      <c r="R1205" s="227"/>
      <c r="S1205" s="227"/>
      <c r="T1205" s="149">
        <f t="shared" si="1217"/>
        <v>0</v>
      </c>
      <c r="U1205" s="216"/>
      <c r="V1205" s="224"/>
      <c r="W1205" s="227"/>
      <c r="X1205" s="148">
        <f t="shared" si="1207"/>
        <v>0</v>
      </c>
      <c r="Y1205" s="227"/>
      <c r="Z1205" s="227"/>
      <c r="AA1205" s="149">
        <f t="shared" si="1218"/>
        <v>0</v>
      </c>
      <c r="AB1205" s="216"/>
      <c r="AC1205" s="224"/>
      <c r="AD1205" s="227"/>
      <c r="AE1205" s="148">
        <f t="shared" si="1208"/>
        <v>0</v>
      </c>
      <c r="AF1205" s="227"/>
      <c r="AG1205" s="227"/>
      <c r="AH1205" s="149">
        <f t="shared" si="1219"/>
        <v>0</v>
      </c>
      <c r="AJ1205" s="217"/>
      <c r="AK1205" s="218"/>
      <c r="AL1205" s="219"/>
      <c r="AM1205" s="218"/>
      <c r="AN1205" s="219"/>
      <c r="AO1205" s="218"/>
      <c r="AP1205" s="219"/>
      <c r="AQ1205" s="218"/>
      <c r="AR1205" s="219"/>
      <c r="AS1205" s="218"/>
      <c r="AT1205" s="219"/>
      <c r="AU1205" s="218"/>
      <c r="AV1205" s="81">
        <f t="shared" si="1209"/>
        <v>0</v>
      </c>
      <c r="AW1205" s="80">
        <f t="shared" si="1210"/>
        <v>0</v>
      </c>
      <c r="AX1205" s="210"/>
      <c r="AY1205" s="79">
        <f t="shared" si="1211"/>
        <v>0</v>
      </c>
      <c r="AZ1205" s="80">
        <f t="shared" si="1212"/>
        <v>0</v>
      </c>
      <c r="BA1205" s="81">
        <f t="shared" si="1213"/>
        <v>0</v>
      </c>
      <c r="BB1205" s="80">
        <f t="shared" si="1214"/>
        <v>0</v>
      </c>
      <c r="BC1205" s="80">
        <f t="shared" si="1215"/>
        <v>0</v>
      </c>
      <c r="BD1205" s="86">
        <f t="shared" si="1216"/>
        <v>0</v>
      </c>
    </row>
    <row r="1206" spans="2:56" x14ac:dyDescent="0.3">
      <c r="B1206" s="237" t="s">
        <v>205</v>
      </c>
      <c r="C1206" s="224"/>
      <c r="D1206" s="225"/>
      <c r="E1206" s="154">
        <f t="shared" si="1203"/>
        <v>0</v>
      </c>
      <c r="F1206" s="224"/>
      <c r="G1206" s="225"/>
      <c r="H1206" s="154">
        <f t="shared" si="1204"/>
        <v>0</v>
      </c>
      <c r="I1206" s="224"/>
      <c r="J1206" s="225"/>
      <c r="K1206" s="154">
        <f t="shared" si="1205"/>
        <v>0</v>
      </c>
      <c r="L1206" s="224"/>
      <c r="M1206" s="226"/>
      <c r="N1206" s="227"/>
      <c r="O1206" s="224"/>
      <c r="P1206" s="227"/>
      <c r="Q1206" s="148">
        <f t="shared" si="1206"/>
        <v>0</v>
      </c>
      <c r="R1206" s="227"/>
      <c r="S1206" s="227"/>
      <c r="T1206" s="149">
        <f t="shared" si="1217"/>
        <v>0</v>
      </c>
      <c r="U1206" s="216"/>
      <c r="V1206" s="224"/>
      <c r="W1206" s="227"/>
      <c r="X1206" s="148">
        <f t="shared" si="1207"/>
        <v>0</v>
      </c>
      <c r="Y1206" s="227"/>
      <c r="Z1206" s="227"/>
      <c r="AA1206" s="149">
        <f t="shared" si="1218"/>
        <v>0</v>
      </c>
      <c r="AB1206" s="216"/>
      <c r="AC1206" s="224"/>
      <c r="AD1206" s="227"/>
      <c r="AE1206" s="148">
        <f t="shared" si="1208"/>
        <v>0</v>
      </c>
      <c r="AF1206" s="227"/>
      <c r="AG1206" s="227"/>
      <c r="AH1206" s="149">
        <f t="shared" si="1219"/>
        <v>0</v>
      </c>
      <c r="AJ1206" s="217"/>
      <c r="AK1206" s="218"/>
      <c r="AL1206" s="219"/>
      <c r="AM1206" s="218"/>
      <c r="AN1206" s="219"/>
      <c r="AO1206" s="218"/>
      <c r="AP1206" s="219"/>
      <c r="AQ1206" s="218"/>
      <c r="AR1206" s="219"/>
      <c r="AS1206" s="218"/>
      <c r="AT1206" s="219"/>
      <c r="AU1206" s="218"/>
      <c r="AV1206" s="81">
        <f t="shared" si="1209"/>
        <v>0</v>
      </c>
      <c r="AW1206" s="80">
        <f t="shared" si="1210"/>
        <v>0</v>
      </c>
      <c r="AX1206" s="210"/>
      <c r="AY1206" s="79">
        <f t="shared" si="1211"/>
        <v>0</v>
      </c>
      <c r="AZ1206" s="80">
        <f t="shared" si="1212"/>
        <v>0</v>
      </c>
      <c r="BA1206" s="81">
        <f t="shared" si="1213"/>
        <v>0</v>
      </c>
      <c r="BB1206" s="80">
        <f t="shared" si="1214"/>
        <v>0</v>
      </c>
      <c r="BC1206" s="80">
        <f t="shared" si="1215"/>
        <v>0</v>
      </c>
      <c r="BD1206" s="86">
        <f t="shared" si="1216"/>
        <v>0</v>
      </c>
    </row>
    <row r="1207" spans="2:56" x14ac:dyDescent="0.3">
      <c r="B1207" s="237" t="s">
        <v>206</v>
      </c>
      <c r="C1207" s="224"/>
      <c r="D1207" s="225"/>
      <c r="E1207" s="154">
        <f t="shared" si="1203"/>
        <v>0</v>
      </c>
      <c r="F1207" s="224"/>
      <c r="G1207" s="225"/>
      <c r="H1207" s="154">
        <f t="shared" si="1204"/>
        <v>0</v>
      </c>
      <c r="I1207" s="224"/>
      <c r="J1207" s="225"/>
      <c r="K1207" s="154">
        <f t="shared" si="1205"/>
        <v>0</v>
      </c>
      <c r="L1207" s="224"/>
      <c r="M1207" s="226"/>
      <c r="N1207" s="227"/>
      <c r="O1207" s="224"/>
      <c r="P1207" s="227"/>
      <c r="Q1207" s="148">
        <f t="shared" si="1206"/>
        <v>0</v>
      </c>
      <c r="R1207" s="227"/>
      <c r="S1207" s="227"/>
      <c r="T1207" s="149">
        <f t="shared" si="1217"/>
        <v>0</v>
      </c>
      <c r="U1207" s="216"/>
      <c r="V1207" s="224"/>
      <c r="W1207" s="227"/>
      <c r="X1207" s="148">
        <f t="shared" si="1207"/>
        <v>0</v>
      </c>
      <c r="Y1207" s="227"/>
      <c r="Z1207" s="227"/>
      <c r="AA1207" s="149">
        <f t="shared" si="1218"/>
        <v>0</v>
      </c>
      <c r="AB1207" s="216"/>
      <c r="AC1207" s="224"/>
      <c r="AD1207" s="227"/>
      <c r="AE1207" s="148">
        <f t="shared" si="1208"/>
        <v>0</v>
      </c>
      <c r="AF1207" s="227"/>
      <c r="AG1207" s="227"/>
      <c r="AH1207" s="149">
        <f t="shared" si="1219"/>
        <v>0</v>
      </c>
      <c r="AJ1207" s="217"/>
      <c r="AK1207" s="218"/>
      <c r="AL1207" s="219"/>
      <c r="AM1207" s="218"/>
      <c r="AN1207" s="219"/>
      <c r="AO1207" s="218"/>
      <c r="AP1207" s="219"/>
      <c r="AQ1207" s="218"/>
      <c r="AR1207" s="219"/>
      <c r="AS1207" s="218"/>
      <c r="AT1207" s="219"/>
      <c r="AU1207" s="218"/>
      <c r="AV1207" s="81">
        <f t="shared" si="1209"/>
        <v>0</v>
      </c>
      <c r="AW1207" s="80">
        <f t="shared" si="1210"/>
        <v>0</v>
      </c>
      <c r="AX1207" s="210"/>
      <c r="AY1207" s="79">
        <f t="shared" si="1211"/>
        <v>0</v>
      </c>
      <c r="AZ1207" s="80">
        <f t="shared" si="1212"/>
        <v>0</v>
      </c>
      <c r="BA1207" s="81">
        <f t="shared" si="1213"/>
        <v>0</v>
      </c>
      <c r="BB1207" s="80">
        <f t="shared" si="1214"/>
        <v>0</v>
      </c>
      <c r="BC1207" s="80">
        <f t="shared" si="1215"/>
        <v>0</v>
      </c>
      <c r="BD1207" s="86">
        <f t="shared" si="1216"/>
        <v>0</v>
      </c>
    </row>
    <row r="1208" spans="2:56" x14ac:dyDescent="0.3">
      <c r="B1208" s="222" t="s">
        <v>207</v>
      </c>
      <c r="C1208" s="78">
        <f>SUM(C1209)</f>
        <v>0</v>
      </c>
      <c r="D1208" s="79">
        <f>SUM(D1209)</f>
        <v>0</v>
      </c>
      <c r="E1208" s="69">
        <f t="shared" si="1203"/>
        <v>0</v>
      </c>
      <c r="F1208" s="78">
        <f>SUM(F1209)</f>
        <v>0</v>
      </c>
      <c r="G1208" s="79">
        <f>SUM(G1209)</f>
        <v>0</v>
      </c>
      <c r="H1208" s="69">
        <f t="shared" si="1204"/>
        <v>0</v>
      </c>
      <c r="I1208" s="78">
        <f>SUM(I1209)</f>
        <v>0</v>
      </c>
      <c r="J1208" s="79">
        <f>SUM(J1209)</f>
        <v>0</v>
      </c>
      <c r="K1208" s="69">
        <f t="shared" si="1205"/>
        <v>0</v>
      </c>
      <c r="L1208" s="78">
        <f>SUM(L1209)</f>
        <v>0</v>
      </c>
      <c r="M1208" s="80">
        <f>SUM(M1209)</f>
        <v>0</v>
      </c>
      <c r="N1208" s="81">
        <f>SUM(N1209)</f>
        <v>0</v>
      </c>
      <c r="O1208" s="78">
        <f>SUM(O1209)</f>
        <v>0</v>
      </c>
      <c r="P1208" s="81">
        <f>SUM(P1209)</f>
        <v>0</v>
      </c>
      <c r="Q1208" s="168">
        <f t="shared" si="1206"/>
        <v>0</v>
      </c>
      <c r="R1208" s="82">
        <f>SUM(R1209)</f>
        <v>0</v>
      </c>
      <c r="S1208" s="82">
        <f>SUM(S1209)</f>
        <v>0</v>
      </c>
      <c r="T1208" s="169">
        <f t="shared" si="1217"/>
        <v>0</v>
      </c>
      <c r="U1208" s="231"/>
      <c r="V1208" s="78">
        <f>SUM(V1209)</f>
        <v>0</v>
      </c>
      <c r="W1208" s="81">
        <f>SUM(W1209)</f>
        <v>0</v>
      </c>
      <c r="X1208" s="168">
        <f t="shared" si="1207"/>
        <v>0</v>
      </c>
      <c r="Y1208" s="82">
        <f>SUM(Y1209)</f>
        <v>0</v>
      </c>
      <c r="Z1208" s="82">
        <f>SUM(Z1209)</f>
        <v>0</v>
      </c>
      <c r="AA1208" s="169">
        <f t="shared" si="1218"/>
        <v>0</v>
      </c>
      <c r="AB1208" s="231"/>
      <c r="AC1208" s="78">
        <f>SUM(AC1209)</f>
        <v>0</v>
      </c>
      <c r="AD1208" s="81">
        <f>SUM(AD1209)</f>
        <v>0</v>
      </c>
      <c r="AE1208" s="168">
        <f t="shared" si="1208"/>
        <v>0</v>
      </c>
      <c r="AF1208" s="82">
        <f>SUM(AF1209)</f>
        <v>0</v>
      </c>
      <c r="AG1208" s="82">
        <f>SUM(AG1209)</f>
        <v>0</v>
      </c>
      <c r="AH1208" s="169">
        <f t="shared" si="1219"/>
        <v>0</v>
      </c>
      <c r="AJ1208" s="79">
        <f t="shared" ref="AJ1208:AU1208" si="1234">SUM(AJ1209)</f>
        <v>0</v>
      </c>
      <c r="AK1208" s="80">
        <f t="shared" si="1234"/>
        <v>0</v>
      </c>
      <c r="AL1208" s="81">
        <f t="shared" si="1234"/>
        <v>0</v>
      </c>
      <c r="AM1208" s="80">
        <f t="shared" si="1234"/>
        <v>0</v>
      </c>
      <c r="AN1208" s="81">
        <f t="shared" si="1234"/>
        <v>0</v>
      </c>
      <c r="AO1208" s="80">
        <f t="shared" si="1234"/>
        <v>0</v>
      </c>
      <c r="AP1208" s="81">
        <f t="shared" si="1234"/>
        <v>0</v>
      </c>
      <c r="AQ1208" s="80">
        <f t="shared" si="1234"/>
        <v>0</v>
      </c>
      <c r="AR1208" s="81">
        <f t="shared" si="1234"/>
        <v>0</v>
      </c>
      <c r="AS1208" s="80">
        <f t="shared" si="1234"/>
        <v>0</v>
      </c>
      <c r="AT1208" s="81">
        <f t="shared" si="1234"/>
        <v>0</v>
      </c>
      <c r="AU1208" s="80">
        <f t="shared" si="1234"/>
        <v>0</v>
      </c>
      <c r="AV1208" s="81">
        <f t="shared" si="1209"/>
        <v>0</v>
      </c>
      <c r="AW1208" s="80">
        <f t="shared" si="1210"/>
        <v>0</v>
      </c>
      <c r="AX1208" s="210"/>
      <c r="AY1208" s="79">
        <f t="shared" si="1211"/>
        <v>0</v>
      </c>
      <c r="AZ1208" s="80">
        <f t="shared" si="1212"/>
        <v>0</v>
      </c>
      <c r="BA1208" s="81">
        <f t="shared" si="1213"/>
        <v>0</v>
      </c>
      <c r="BB1208" s="80">
        <f t="shared" si="1214"/>
        <v>0</v>
      </c>
      <c r="BC1208" s="80">
        <f t="shared" si="1215"/>
        <v>0</v>
      </c>
      <c r="BD1208" s="86">
        <f t="shared" si="1216"/>
        <v>0</v>
      </c>
    </row>
    <row r="1209" spans="2:56" x14ac:dyDescent="0.3">
      <c r="B1209" s="237" t="s">
        <v>105</v>
      </c>
      <c r="C1209" s="224"/>
      <c r="D1209" s="225"/>
      <c r="E1209" s="154">
        <f t="shared" si="1203"/>
        <v>0</v>
      </c>
      <c r="F1209" s="224"/>
      <c r="G1209" s="225"/>
      <c r="H1209" s="154">
        <f t="shared" si="1204"/>
        <v>0</v>
      </c>
      <c r="I1209" s="224"/>
      <c r="J1209" s="225"/>
      <c r="K1209" s="154">
        <f t="shared" si="1205"/>
        <v>0</v>
      </c>
      <c r="L1209" s="224"/>
      <c r="M1209" s="226"/>
      <c r="N1209" s="227"/>
      <c r="O1209" s="224"/>
      <c r="P1209" s="227"/>
      <c r="Q1209" s="148">
        <f t="shared" si="1206"/>
        <v>0</v>
      </c>
      <c r="R1209" s="227"/>
      <c r="S1209" s="227"/>
      <c r="T1209" s="149">
        <f t="shared" si="1217"/>
        <v>0</v>
      </c>
      <c r="U1209" s="216"/>
      <c r="V1209" s="224"/>
      <c r="W1209" s="227"/>
      <c r="X1209" s="148">
        <f t="shared" si="1207"/>
        <v>0</v>
      </c>
      <c r="Y1209" s="227"/>
      <c r="Z1209" s="227"/>
      <c r="AA1209" s="149">
        <f t="shared" si="1218"/>
        <v>0</v>
      </c>
      <c r="AB1209" s="216"/>
      <c r="AC1209" s="224"/>
      <c r="AD1209" s="227"/>
      <c r="AE1209" s="148">
        <f t="shared" si="1208"/>
        <v>0</v>
      </c>
      <c r="AF1209" s="227"/>
      <c r="AG1209" s="227"/>
      <c r="AH1209" s="149">
        <f t="shared" si="1219"/>
        <v>0</v>
      </c>
      <c r="AJ1209" s="217"/>
      <c r="AK1209" s="218"/>
      <c r="AL1209" s="219"/>
      <c r="AM1209" s="218"/>
      <c r="AN1209" s="219"/>
      <c r="AO1209" s="218"/>
      <c r="AP1209" s="219"/>
      <c r="AQ1209" s="218"/>
      <c r="AR1209" s="219"/>
      <c r="AS1209" s="218"/>
      <c r="AT1209" s="219"/>
      <c r="AU1209" s="218"/>
      <c r="AV1209" s="81">
        <f t="shared" si="1209"/>
        <v>0</v>
      </c>
      <c r="AW1209" s="80">
        <f t="shared" si="1210"/>
        <v>0</v>
      </c>
      <c r="AX1209" s="210"/>
      <c r="AY1209" s="79">
        <f t="shared" si="1211"/>
        <v>0</v>
      </c>
      <c r="AZ1209" s="80">
        <f t="shared" si="1212"/>
        <v>0</v>
      </c>
      <c r="BA1209" s="81">
        <f t="shared" si="1213"/>
        <v>0</v>
      </c>
      <c r="BB1209" s="80">
        <f t="shared" si="1214"/>
        <v>0</v>
      </c>
      <c r="BC1209" s="80">
        <f t="shared" si="1215"/>
        <v>0</v>
      </c>
      <c r="BD1209" s="86">
        <f t="shared" si="1216"/>
        <v>0</v>
      </c>
    </row>
    <row r="1210" spans="2:56" s="108" customFormat="1" x14ac:dyDescent="0.3">
      <c r="B1210" s="228" t="s">
        <v>208</v>
      </c>
      <c r="C1210" s="158">
        <f>SUM(C1211,C1217,C1230,C1231,C1232,C1233,C1234)</f>
        <v>0</v>
      </c>
      <c r="D1210" s="159">
        <f>SUM(D1211,D1217,D1230,D1231,D1232,D1233,D1234)</f>
        <v>0</v>
      </c>
      <c r="E1210" s="160">
        <f t="shared" si="1203"/>
        <v>0</v>
      </c>
      <c r="F1210" s="158">
        <f>SUM(F1211,F1217,F1230,F1231,F1232,F1233,F1234)</f>
        <v>0</v>
      </c>
      <c r="G1210" s="159">
        <f>SUM(G1211,G1217,G1230,G1231,G1232,G1233,G1234)</f>
        <v>0</v>
      </c>
      <c r="H1210" s="160">
        <f t="shared" si="1204"/>
        <v>0</v>
      </c>
      <c r="I1210" s="158">
        <f>SUM(I1211,I1217,I1230,I1231,I1232,I1233,I1234)</f>
        <v>0</v>
      </c>
      <c r="J1210" s="159">
        <f>SUM(J1211,J1217,J1230,J1231,J1232,J1233,J1234)</f>
        <v>0</v>
      </c>
      <c r="K1210" s="160">
        <f t="shared" si="1205"/>
        <v>0</v>
      </c>
      <c r="L1210" s="158">
        <f>SUM(L1211,L1217,L1230,L1231,L1232,L1233,L1234)</f>
        <v>0</v>
      </c>
      <c r="M1210" s="161">
        <f>SUM(M1211,M1217,M1230,M1231,M1232,M1233,M1234)</f>
        <v>0</v>
      </c>
      <c r="N1210" s="162">
        <f>SUM(N1211,N1217,N1230,N1231,N1232,N1233,N1234)</f>
        <v>0</v>
      </c>
      <c r="O1210" s="158">
        <f>SUM(O1211,O1217,O1230,O1231,O1232,O1233,O1234)</f>
        <v>0</v>
      </c>
      <c r="P1210" s="162">
        <f>SUM(P1211,P1217,P1230,P1231,P1232,P1233,P1234)</f>
        <v>0</v>
      </c>
      <c r="Q1210" s="163">
        <f t="shared" si="1206"/>
        <v>0</v>
      </c>
      <c r="R1210" s="164">
        <f>SUM(R1211,R1217,R1230,R1231,R1232,R1233,R1234)</f>
        <v>0</v>
      </c>
      <c r="S1210" s="164">
        <f>SUM(S1211,S1217,S1230,S1231,S1232,S1233,S1234)</f>
        <v>0</v>
      </c>
      <c r="T1210" s="165">
        <f t="shared" si="1217"/>
        <v>0</v>
      </c>
      <c r="U1210" s="229"/>
      <c r="V1210" s="158">
        <f>SUM(V1211,V1217,V1230,V1231,V1232,V1233,V1234)</f>
        <v>0</v>
      </c>
      <c r="W1210" s="162">
        <f>SUM(W1211,W1217,W1230,W1231,W1232,W1233,W1234)</f>
        <v>0</v>
      </c>
      <c r="X1210" s="163">
        <f t="shared" si="1207"/>
        <v>0</v>
      </c>
      <c r="Y1210" s="164">
        <f>SUM(Y1211,Y1217,Y1230,Y1231,Y1232,Y1233,Y1234)</f>
        <v>0</v>
      </c>
      <c r="Z1210" s="164">
        <f>SUM(Z1211,Z1217,Z1230,Z1231,Z1232,Z1233,Z1234)</f>
        <v>0</v>
      </c>
      <c r="AA1210" s="165">
        <f t="shared" si="1218"/>
        <v>0</v>
      </c>
      <c r="AB1210" s="229"/>
      <c r="AC1210" s="158">
        <f>SUM(AC1211,AC1217,AC1230,AC1231,AC1232,AC1233,AC1234)</f>
        <v>0</v>
      </c>
      <c r="AD1210" s="162">
        <f>SUM(AD1211,AD1217,AD1230,AD1231,AD1232,AD1233,AD1234)</f>
        <v>0</v>
      </c>
      <c r="AE1210" s="163">
        <f t="shared" si="1208"/>
        <v>0</v>
      </c>
      <c r="AF1210" s="164">
        <f>SUM(AF1211,AF1217,AF1230,AF1231,AF1232,AF1233,AF1234)</f>
        <v>0</v>
      </c>
      <c r="AG1210" s="164">
        <f>SUM(AG1211,AG1217,AG1230,AG1231,AG1232,AG1233,AG1234)</f>
        <v>0</v>
      </c>
      <c r="AH1210" s="165">
        <f t="shared" si="1219"/>
        <v>0</v>
      </c>
      <c r="AJ1210" s="159">
        <f t="shared" ref="AJ1210:AU1210" si="1235">SUM(AJ1211,AJ1217,AJ1230,AJ1231,AJ1232,AJ1233,AJ1234)</f>
        <v>0</v>
      </c>
      <c r="AK1210" s="161">
        <f t="shared" si="1235"/>
        <v>0</v>
      </c>
      <c r="AL1210" s="162">
        <f t="shared" si="1235"/>
        <v>0</v>
      </c>
      <c r="AM1210" s="161">
        <f t="shared" si="1235"/>
        <v>0</v>
      </c>
      <c r="AN1210" s="162">
        <f t="shared" si="1235"/>
        <v>0</v>
      </c>
      <c r="AO1210" s="161">
        <f t="shared" si="1235"/>
        <v>0</v>
      </c>
      <c r="AP1210" s="162">
        <f t="shared" si="1235"/>
        <v>0</v>
      </c>
      <c r="AQ1210" s="161">
        <f t="shared" si="1235"/>
        <v>0</v>
      </c>
      <c r="AR1210" s="162">
        <f t="shared" si="1235"/>
        <v>0</v>
      </c>
      <c r="AS1210" s="161">
        <f t="shared" si="1235"/>
        <v>0</v>
      </c>
      <c r="AT1210" s="162">
        <f t="shared" si="1235"/>
        <v>0</v>
      </c>
      <c r="AU1210" s="161">
        <f t="shared" si="1235"/>
        <v>0</v>
      </c>
      <c r="AV1210" s="162">
        <f t="shared" si="1209"/>
        <v>0</v>
      </c>
      <c r="AW1210" s="161">
        <f t="shared" si="1210"/>
        <v>0</v>
      </c>
      <c r="AX1210" s="230"/>
      <c r="AY1210" s="159">
        <f t="shared" si="1211"/>
        <v>0</v>
      </c>
      <c r="AZ1210" s="161">
        <f t="shared" si="1212"/>
        <v>0</v>
      </c>
      <c r="BA1210" s="162">
        <f t="shared" si="1213"/>
        <v>0</v>
      </c>
      <c r="BB1210" s="161">
        <f t="shared" si="1214"/>
        <v>0</v>
      </c>
      <c r="BC1210" s="161">
        <f t="shared" si="1215"/>
        <v>0</v>
      </c>
      <c r="BD1210" s="167">
        <f t="shared" si="1216"/>
        <v>0</v>
      </c>
    </row>
    <row r="1211" spans="2:56" x14ac:dyDescent="0.3">
      <c r="B1211" s="221" t="s">
        <v>209</v>
      </c>
      <c r="C1211" s="89">
        <f>SUM(C1212,C1215)</f>
        <v>0</v>
      </c>
      <c r="D1211" s="90">
        <f>SUM(D1212,D1215)</f>
        <v>0</v>
      </c>
      <c r="E1211" s="91">
        <f t="shared" si="1203"/>
        <v>0</v>
      </c>
      <c r="F1211" s="89">
        <f>SUM(F1212,F1215)</f>
        <v>0</v>
      </c>
      <c r="G1211" s="90">
        <f>SUM(G1212,G1215)</f>
        <v>0</v>
      </c>
      <c r="H1211" s="91">
        <f t="shared" si="1204"/>
        <v>0</v>
      </c>
      <c r="I1211" s="89">
        <f>SUM(I1212,I1215)</f>
        <v>0</v>
      </c>
      <c r="J1211" s="90">
        <f>SUM(J1212,J1215)</f>
        <v>0</v>
      </c>
      <c r="K1211" s="91">
        <f t="shared" si="1205"/>
        <v>0</v>
      </c>
      <c r="L1211" s="89">
        <f>SUM(L1212,L1215)</f>
        <v>0</v>
      </c>
      <c r="M1211" s="92">
        <f>SUM(M1212,M1215)</f>
        <v>0</v>
      </c>
      <c r="N1211" s="93">
        <f>SUM(N1212,N1215)</f>
        <v>0</v>
      </c>
      <c r="O1211" s="89">
        <f>SUM(O1212,O1215)</f>
        <v>0</v>
      </c>
      <c r="P1211" s="93">
        <f>SUM(P1212,P1215)</f>
        <v>0</v>
      </c>
      <c r="Q1211" s="171">
        <f t="shared" si="1206"/>
        <v>0</v>
      </c>
      <c r="R1211" s="94">
        <f>SUM(R1212,R1215)</f>
        <v>0</v>
      </c>
      <c r="S1211" s="94">
        <f>SUM(S1212,S1215)</f>
        <v>0</v>
      </c>
      <c r="T1211" s="172">
        <f t="shared" si="1217"/>
        <v>0</v>
      </c>
      <c r="U1211" s="231"/>
      <c r="V1211" s="89">
        <f>SUM(V1212,V1215)</f>
        <v>0</v>
      </c>
      <c r="W1211" s="93">
        <f>SUM(W1212,W1215)</f>
        <v>0</v>
      </c>
      <c r="X1211" s="171">
        <f t="shared" si="1207"/>
        <v>0</v>
      </c>
      <c r="Y1211" s="94">
        <f>SUM(Y1212,Y1215)</f>
        <v>0</v>
      </c>
      <c r="Z1211" s="94">
        <f>SUM(Z1212,Z1215)</f>
        <v>0</v>
      </c>
      <c r="AA1211" s="172">
        <f t="shared" si="1218"/>
        <v>0</v>
      </c>
      <c r="AB1211" s="231"/>
      <c r="AC1211" s="89">
        <f>SUM(AC1212,AC1215)</f>
        <v>0</v>
      </c>
      <c r="AD1211" s="93">
        <f>SUM(AD1212,AD1215)</f>
        <v>0</v>
      </c>
      <c r="AE1211" s="171">
        <f t="shared" si="1208"/>
        <v>0</v>
      </c>
      <c r="AF1211" s="94">
        <f>SUM(AF1212,AF1215)</f>
        <v>0</v>
      </c>
      <c r="AG1211" s="94">
        <f>SUM(AG1212,AG1215)</f>
        <v>0</v>
      </c>
      <c r="AH1211" s="172">
        <f t="shared" si="1219"/>
        <v>0</v>
      </c>
      <c r="AJ1211" s="90">
        <f t="shared" ref="AJ1211:AU1211" si="1236">SUM(AJ1212,AJ1215)</f>
        <v>0</v>
      </c>
      <c r="AK1211" s="92">
        <f t="shared" si="1236"/>
        <v>0</v>
      </c>
      <c r="AL1211" s="93">
        <f t="shared" si="1236"/>
        <v>0</v>
      </c>
      <c r="AM1211" s="92">
        <f t="shared" si="1236"/>
        <v>0</v>
      </c>
      <c r="AN1211" s="93">
        <f t="shared" si="1236"/>
        <v>0</v>
      </c>
      <c r="AO1211" s="92">
        <f t="shared" si="1236"/>
        <v>0</v>
      </c>
      <c r="AP1211" s="93">
        <f t="shared" si="1236"/>
        <v>0</v>
      </c>
      <c r="AQ1211" s="92">
        <f t="shared" si="1236"/>
        <v>0</v>
      </c>
      <c r="AR1211" s="93">
        <f t="shared" si="1236"/>
        <v>0</v>
      </c>
      <c r="AS1211" s="92">
        <f t="shared" si="1236"/>
        <v>0</v>
      </c>
      <c r="AT1211" s="93">
        <f t="shared" si="1236"/>
        <v>0</v>
      </c>
      <c r="AU1211" s="92">
        <f t="shared" si="1236"/>
        <v>0</v>
      </c>
      <c r="AV1211" s="93">
        <f t="shared" si="1209"/>
        <v>0</v>
      </c>
      <c r="AW1211" s="92">
        <f t="shared" si="1210"/>
        <v>0</v>
      </c>
      <c r="AX1211" s="210"/>
      <c r="AY1211" s="90">
        <f t="shared" si="1211"/>
        <v>0</v>
      </c>
      <c r="AZ1211" s="92">
        <f t="shared" si="1212"/>
        <v>0</v>
      </c>
      <c r="BA1211" s="93">
        <f t="shared" si="1213"/>
        <v>0</v>
      </c>
      <c r="BB1211" s="92">
        <f t="shared" si="1214"/>
        <v>0</v>
      </c>
      <c r="BC1211" s="92">
        <f t="shared" si="1215"/>
        <v>0</v>
      </c>
      <c r="BD1211" s="96">
        <f t="shared" si="1216"/>
        <v>0</v>
      </c>
    </row>
    <row r="1212" spans="2:56" x14ac:dyDescent="0.3">
      <c r="B1212" s="222" t="s">
        <v>210</v>
      </c>
      <c r="C1212" s="89">
        <f>SUM(C1213:C1214)</f>
        <v>0</v>
      </c>
      <c r="D1212" s="90">
        <f>SUM(D1213:D1214)</f>
        <v>0</v>
      </c>
      <c r="E1212" s="91">
        <f t="shared" si="1203"/>
        <v>0</v>
      </c>
      <c r="F1212" s="89">
        <f>SUM(F1213:F1214)</f>
        <v>0</v>
      </c>
      <c r="G1212" s="90">
        <f>SUM(G1213:G1214)</f>
        <v>0</v>
      </c>
      <c r="H1212" s="91">
        <f t="shared" si="1204"/>
        <v>0</v>
      </c>
      <c r="I1212" s="89">
        <f>SUM(I1213:I1214)</f>
        <v>0</v>
      </c>
      <c r="J1212" s="90">
        <f>SUM(J1213:J1214)</f>
        <v>0</v>
      </c>
      <c r="K1212" s="91">
        <f t="shared" si="1205"/>
        <v>0</v>
      </c>
      <c r="L1212" s="89">
        <f>SUM(L1213:L1214)</f>
        <v>0</v>
      </c>
      <c r="M1212" s="92">
        <f>SUM(M1213:M1214)</f>
        <v>0</v>
      </c>
      <c r="N1212" s="93">
        <f>SUM(N1213:N1214)</f>
        <v>0</v>
      </c>
      <c r="O1212" s="89">
        <f>SUM(O1213:O1214)</f>
        <v>0</v>
      </c>
      <c r="P1212" s="93">
        <f>SUM(P1213:P1214)</f>
        <v>0</v>
      </c>
      <c r="Q1212" s="171">
        <f t="shared" si="1206"/>
        <v>0</v>
      </c>
      <c r="R1212" s="94">
        <f>SUM(R1213:R1214)</f>
        <v>0</v>
      </c>
      <c r="S1212" s="94">
        <f>SUM(S1213:S1214)</f>
        <v>0</v>
      </c>
      <c r="T1212" s="172">
        <f t="shared" si="1217"/>
        <v>0</v>
      </c>
      <c r="U1212" s="231"/>
      <c r="V1212" s="89">
        <f>SUM(V1213:V1214)</f>
        <v>0</v>
      </c>
      <c r="W1212" s="93">
        <f>SUM(W1213:W1214)</f>
        <v>0</v>
      </c>
      <c r="X1212" s="171">
        <f t="shared" si="1207"/>
        <v>0</v>
      </c>
      <c r="Y1212" s="94">
        <f>SUM(Y1213:Y1214)</f>
        <v>0</v>
      </c>
      <c r="Z1212" s="94">
        <f>SUM(Z1213:Z1214)</f>
        <v>0</v>
      </c>
      <c r="AA1212" s="172">
        <f t="shared" si="1218"/>
        <v>0</v>
      </c>
      <c r="AB1212" s="231"/>
      <c r="AC1212" s="89">
        <f>SUM(AC1213:AC1214)</f>
        <v>0</v>
      </c>
      <c r="AD1212" s="93">
        <f>SUM(AD1213:AD1214)</f>
        <v>0</v>
      </c>
      <c r="AE1212" s="171">
        <f t="shared" si="1208"/>
        <v>0</v>
      </c>
      <c r="AF1212" s="94">
        <f>SUM(AF1213:AF1214)</f>
        <v>0</v>
      </c>
      <c r="AG1212" s="94">
        <f>SUM(AG1213:AG1214)</f>
        <v>0</v>
      </c>
      <c r="AH1212" s="172">
        <f t="shared" si="1219"/>
        <v>0</v>
      </c>
      <c r="AJ1212" s="90">
        <f t="shared" ref="AJ1212:AU1212" si="1237">SUM(AJ1213:AJ1214)</f>
        <v>0</v>
      </c>
      <c r="AK1212" s="92">
        <f t="shared" si="1237"/>
        <v>0</v>
      </c>
      <c r="AL1212" s="93">
        <f t="shared" si="1237"/>
        <v>0</v>
      </c>
      <c r="AM1212" s="92">
        <f t="shared" si="1237"/>
        <v>0</v>
      </c>
      <c r="AN1212" s="93">
        <f t="shared" si="1237"/>
        <v>0</v>
      </c>
      <c r="AO1212" s="92">
        <f t="shared" si="1237"/>
        <v>0</v>
      </c>
      <c r="AP1212" s="93">
        <f t="shared" si="1237"/>
        <v>0</v>
      </c>
      <c r="AQ1212" s="92">
        <f t="shared" si="1237"/>
        <v>0</v>
      </c>
      <c r="AR1212" s="93">
        <f t="shared" si="1237"/>
        <v>0</v>
      </c>
      <c r="AS1212" s="92">
        <f t="shared" si="1237"/>
        <v>0</v>
      </c>
      <c r="AT1212" s="93">
        <f t="shared" si="1237"/>
        <v>0</v>
      </c>
      <c r="AU1212" s="92">
        <f t="shared" si="1237"/>
        <v>0</v>
      </c>
      <c r="AV1212" s="93">
        <f t="shared" si="1209"/>
        <v>0</v>
      </c>
      <c r="AW1212" s="92">
        <f t="shared" si="1210"/>
        <v>0</v>
      </c>
      <c r="AX1212" s="210"/>
      <c r="AY1212" s="90">
        <f t="shared" si="1211"/>
        <v>0</v>
      </c>
      <c r="AZ1212" s="92">
        <f t="shared" si="1212"/>
        <v>0</v>
      </c>
      <c r="BA1212" s="93">
        <f t="shared" si="1213"/>
        <v>0</v>
      </c>
      <c r="BB1212" s="92">
        <f t="shared" si="1214"/>
        <v>0</v>
      </c>
      <c r="BC1212" s="92">
        <f t="shared" si="1215"/>
        <v>0</v>
      </c>
      <c r="BD1212" s="96">
        <f t="shared" si="1216"/>
        <v>0</v>
      </c>
    </row>
    <row r="1213" spans="2:56" x14ac:dyDescent="0.3">
      <c r="B1213" s="237" t="s">
        <v>211</v>
      </c>
      <c r="C1213" s="224"/>
      <c r="D1213" s="225"/>
      <c r="E1213" s="154">
        <f t="shared" si="1203"/>
        <v>0</v>
      </c>
      <c r="F1213" s="224"/>
      <c r="G1213" s="225"/>
      <c r="H1213" s="154">
        <f t="shared" si="1204"/>
        <v>0</v>
      </c>
      <c r="I1213" s="224"/>
      <c r="J1213" s="225"/>
      <c r="K1213" s="154">
        <f t="shared" si="1205"/>
        <v>0</v>
      </c>
      <c r="L1213" s="224"/>
      <c r="M1213" s="226"/>
      <c r="N1213" s="227"/>
      <c r="O1213" s="224"/>
      <c r="P1213" s="227"/>
      <c r="Q1213" s="148">
        <f t="shared" si="1206"/>
        <v>0</v>
      </c>
      <c r="R1213" s="227"/>
      <c r="S1213" s="227"/>
      <c r="T1213" s="149">
        <f t="shared" si="1217"/>
        <v>0</v>
      </c>
      <c r="U1213" s="216"/>
      <c r="V1213" s="224"/>
      <c r="W1213" s="227"/>
      <c r="X1213" s="148">
        <f t="shared" si="1207"/>
        <v>0</v>
      </c>
      <c r="Y1213" s="227"/>
      <c r="Z1213" s="227"/>
      <c r="AA1213" s="149">
        <f t="shared" si="1218"/>
        <v>0</v>
      </c>
      <c r="AB1213" s="216"/>
      <c r="AC1213" s="224"/>
      <c r="AD1213" s="227"/>
      <c r="AE1213" s="148">
        <f t="shared" si="1208"/>
        <v>0</v>
      </c>
      <c r="AF1213" s="227"/>
      <c r="AG1213" s="227"/>
      <c r="AH1213" s="149">
        <f t="shared" si="1219"/>
        <v>0</v>
      </c>
      <c r="AJ1213" s="217"/>
      <c r="AK1213" s="218"/>
      <c r="AL1213" s="219"/>
      <c r="AM1213" s="218"/>
      <c r="AN1213" s="219"/>
      <c r="AO1213" s="218"/>
      <c r="AP1213" s="219"/>
      <c r="AQ1213" s="218"/>
      <c r="AR1213" s="219"/>
      <c r="AS1213" s="218"/>
      <c r="AT1213" s="219"/>
      <c r="AU1213" s="218"/>
      <c r="AV1213" s="81">
        <f t="shared" si="1209"/>
        <v>0</v>
      </c>
      <c r="AW1213" s="80">
        <f t="shared" si="1210"/>
        <v>0</v>
      </c>
      <c r="AX1213" s="210"/>
      <c r="AY1213" s="79">
        <f t="shared" si="1211"/>
        <v>0</v>
      </c>
      <c r="AZ1213" s="80">
        <f t="shared" si="1212"/>
        <v>0</v>
      </c>
      <c r="BA1213" s="81">
        <f t="shared" si="1213"/>
        <v>0</v>
      </c>
      <c r="BB1213" s="80">
        <f t="shared" si="1214"/>
        <v>0</v>
      </c>
      <c r="BC1213" s="80">
        <f t="shared" si="1215"/>
        <v>0</v>
      </c>
      <c r="BD1213" s="86">
        <f t="shared" si="1216"/>
        <v>0</v>
      </c>
    </row>
    <row r="1214" spans="2:56" x14ac:dyDescent="0.3">
      <c r="B1214" s="237" t="s">
        <v>212</v>
      </c>
      <c r="C1214" s="224"/>
      <c r="D1214" s="225"/>
      <c r="E1214" s="154">
        <f t="shared" si="1203"/>
        <v>0</v>
      </c>
      <c r="F1214" s="224"/>
      <c r="G1214" s="225"/>
      <c r="H1214" s="154">
        <f t="shared" si="1204"/>
        <v>0</v>
      </c>
      <c r="I1214" s="224"/>
      <c r="J1214" s="225"/>
      <c r="K1214" s="154">
        <f t="shared" si="1205"/>
        <v>0</v>
      </c>
      <c r="L1214" s="224"/>
      <c r="M1214" s="226"/>
      <c r="N1214" s="227"/>
      <c r="O1214" s="224"/>
      <c r="P1214" s="227"/>
      <c r="Q1214" s="148">
        <f t="shared" si="1206"/>
        <v>0</v>
      </c>
      <c r="R1214" s="227"/>
      <c r="S1214" s="227"/>
      <c r="T1214" s="149">
        <f t="shared" si="1217"/>
        <v>0</v>
      </c>
      <c r="U1214" s="216"/>
      <c r="V1214" s="224"/>
      <c r="W1214" s="227"/>
      <c r="X1214" s="148">
        <f t="shared" si="1207"/>
        <v>0</v>
      </c>
      <c r="Y1214" s="227"/>
      <c r="Z1214" s="227"/>
      <c r="AA1214" s="149">
        <f t="shared" si="1218"/>
        <v>0</v>
      </c>
      <c r="AB1214" s="216"/>
      <c r="AC1214" s="224"/>
      <c r="AD1214" s="227"/>
      <c r="AE1214" s="148">
        <f t="shared" si="1208"/>
        <v>0</v>
      </c>
      <c r="AF1214" s="227"/>
      <c r="AG1214" s="227"/>
      <c r="AH1214" s="149">
        <f t="shared" si="1219"/>
        <v>0</v>
      </c>
      <c r="AJ1214" s="217"/>
      <c r="AK1214" s="218"/>
      <c r="AL1214" s="219"/>
      <c r="AM1214" s="218"/>
      <c r="AN1214" s="219"/>
      <c r="AO1214" s="218"/>
      <c r="AP1214" s="219"/>
      <c r="AQ1214" s="218"/>
      <c r="AR1214" s="219"/>
      <c r="AS1214" s="218"/>
      <c r="AT1214" s="219"/>
      <c r="AU1214" s="218"/>
      <c r="AV1214" s="81">
        <f t="shared" si="1209"/>
        <v>0</v>
      </c>
      <c r="AW1214" s="80">
        <f t="shared" si="1210"/>
        <v>0</v>
      </c>
      <c r="AX1214" s="210"/>
      <c r="AY1214" s="79">
        <f t="shared" si="1211"/>
        <v>0</v>
      </c>
      <c r="AZ1214" s="80">
        <f t="shared" si="1212"/>
        <v>0</v>
      </c>
      <c r="BA1214" s="81">
        <f t="shared" si="1213"/>
        <v>0</v>
      </c>
      <c r="BB1214" s="80">
        <f t="shared" si="1214"/>
        <v>0</v>
      </c>
      <c r="BC1214" s="80">
        <f t="shared" si="1215"/>
        <v>0</v>
      </c>
      <c r="BD1214" s="86">
        <f t="shared" si="1216"/>
        <v>0</v>
      </c>
    </row>
    <row r="1215" spans="2:56" x14ac:dyDescent="0.3">
      <c r="B1215" s="222" t="s">
        <v>213</v>
      </c>
      <c r="C1215" s="89">
        <f>SUM(C1216)</f>
        <v>0</v>
      </c>
      <c r="D1215" s="90">
        <f>SUM(D1216)</f>
        <v>0</v>
      </c>
      <c r="E1215" s="91">
        <f t="shared" si="1203"/>
        <v>0</v>
      </c>
      <c r="F1215" s="89">
        <f>SUM(F1216)</f>
        <v>0</v>
      </c>
      <c r="G1215" s="90">
        <f>SUM(G1216)</f>
        <v>0</v>
      </c>
      <c r="H1215" s="91">
        <f t="shared" si="1204"/>
        <v>0</v>
      </c>
      <c r="I1215" s="89">
        <f>SUM(I1216)</f>
        <v>0</v>
      </c>
      <c r="J1215" s="90">
        <f>SUM(J1216)</f>
        <v>0</v>
      </c>
      <c r="K1215" s="91">
        <f t="shared" si="1205"/>
        <v>0</v>
      </c>
      <c r="L1215" s="89">
        <f>SUM(L1216)</f>
        <v>0</v>
      </c>
      <c r="M1215" s="92">
        <f>SUM(M1216)</f>
        <v>0</v>
      </c>
      <c r="N1215" s="93">
        <f>SUM(N1216)</f>
        <v>0</v>
      </c>
      <c r="O1215" s="89">
        <f>SUM(O1216)</f>
        <v>0</v>
      </c>
      <c r="P1215" s="93">
        <f>SUM(P1216)</f>
        <v>0</v>
      </c>
      <c r="Q1215" s="171">
        <f t="shared" si="1206"/>
        <v>0</v>
      </c>
      <c r="R1215" s="94">
        <f>SUM(R1216)</f>
        <v>0</v>
      </c>
      <c r="S1215" s="94">
        <f>SUM(S1216)</f>
        <v>0</v>
      </c>
      <c r="T1215" s="172">
        <f t="shared" si="1217"/>
        <v>0</v>
      </c>
      <c r="U1215" s="231"/>
      <c r="V1215" s="89">
        <f>SUM(V1216)</f>
        <v>0</v>
      </c>
      <c r="W1215" s="93">
        <f>SUM(W1216)</f>
        <v>0</v>
      </c>
      <c r="X1215" s="171">
        <f t="shared" si="1207"/>
        <v>0</v>
      </c>
      <c r="Y1215" s="94">
        <f>SUM(Y1216)</f>
        <v>0</v>
      </c>
      <c r="Z1215" s="94">
        <f>SUM(Z1216)</f>
        <v>0</v>
      </c>
      <c r="AA1215" s="172">
        <f t="shared" si="1218"/>
        <v>0</v>
      </c>
      <c r="AB1215" s="231"/>
      <c r="AC1215" s="89">
        <f>SUM(AC1216)</f>
        <v>0</v>
      </c>
      <c r="AD1215" s="93">
        <f>SUM(AD1216)</f>
        <v>0</v>
      </c>
      <c r="AE1215" s="171">
        <f t="shared" si="1208"/>
        <v>0</v>
      </c>
      <c r="AF1215" s="94">
        <f>SUM(AF1216)</f>
        <v>0</v>
      </c>
      <c r="AG1215" s="94">
        <f>SUM(AG1216)</f>
        <v>0</v>
      </c>
      <c r="AH1215" s="172">
        <f t="shared" si="1219"/>
        <v>0</v>
      </c>
      <c r="AJ1215" s="90">
        <f t="shared" ref="AJ1215:AU1215" si="1238">SUM(AJ1216)</f>
        <v>0</v>
      </c>
      <c r="AK1215" s="92">
        <f t="shared" si="1238"/>
        <v>0</v>
      </c>
      <c r="AL1215" s="93">
        <f t="shared" si="1238"/>
        <v>0</v>
      </c>
      <c r="AM1215" s="92">
        <f t="shared" si="1238"/>
        <v>0</v>
      </c>
      <c r="AN1215" s="93">
        <f t="shared" si="1238"/>
        <v>0</v>
      </c>
      <c r="AO1215" s="92">
        <f t="shared" si="1238"/>
        <v>0</v>
      </c>
      <c r="AP1215" s="93">
        <f t="shared" si="1238"/>
        <v>0</v>
      </c>
      <c r="AQ1215" s="92">
        <f t="shared" si="1238"/>
        <v>0</v>
      </c>
      <c r="AR1215" s="93">
        <f t="shared" si="1238"/>
        <v>0</v>
      </c>
      <c r="AS1215" s="92">
        <f t="shared" si="1238"/>
        <v>0</v>
      </c>
      <c r="AT1215" s="93">
        <f t="shared" si="1238"/>
        <v>0</v>
      </c>
      <c r="AU1215" s="92">
        <f t="shared" si="1238"/>
        <v>0</v>
      </c>
      <c r="AV1215" s="93">
        <f t="shared" si="1209"/>
        <v>0</v>
      </c>
      <c r="AW1215" s="92">
        <f t="shared" si="1210"/>
        <v>0</v>
      </c>
      <c r="AX1215" s="210"/>
      <c r="AY1215" s="90">
        <f t="shared" si="1211"/>
        <v>0</v>
      </c>
      <c r="AZ1215" s="92">
        <f t="shared" si="1212"/>
        <v>0</v>
      </c>
      <c r="BA1215" s="93">
        <f t="shared" si="1213"/>
        <v>0</v>
      </c>
      <c r="BB1215" s="92">
        <f t="shared" si="1214"/>
        <v>0</v>
      </c>
      <c r="BC1215" s="92">
        <f t="shared" si="1215"/>
        <v>0</v>
      </c>
      <c r="BD1215" s="96">
        <f t="shared" si="1216"/>
        <v>0</v>
      </c>
    </row>
    <row r="1216" spans="2:56" x14ac:dyDescent="0.3">
      <c r="B1216" s="237" t="s">
        <v>105</v>
      </c>
      <c r="C1216" s="224"/>
      <c r="D1216" s="225"/>
      <c r="E1216" s="154">
        <f t="shared" si="1203"/>
        <v>0</v>
      </c>
      <c r="F1216" s="224"/>
      <c r="G1216" s="225"/>
      <c r="H1216" s="154">
        <f t="shared" si="1204"/>
        <v>0</v>
      </c>
      <c r="I1216" s="224"/>
      <c r="J1216" s="225"/>
      <c r="K1216" s="154">
        <f t="shared" si="1205"/>
        <v>0</v>
      </c>
      <c r="L1216" s="224"/>
      <c r="M1216" s="226"/>
      <c r="N1216" s="227"/>
      <c r="O1216" s="224"/>
      <c r="P1216" s="227"/>
      <c r="Q1216" s="148">
        <f t="shared" si="1206"/>
        <v>0</v>
      </c>
      <c r="R1216" s="227"/>
      <c r="S1216" s="227"/>
      <c r="T1216" s="149">
        <f t="shared" si="1217"/>
        <v>0</v>
      </c>
      <c r="U1216" s="216"/>
      <c r="V1216" s="224"/>
      <c r="W1216" s="227"/>
      <c r="X1216" s="148">
        <f t="shared" si="1207"/>
        <v>0</v>
      </c>
      <c r="Y1216" s="227"/>
      <c r="Z1216" s="227"/>
      <c r="AA1216" s="149">
        <f t="shared" si="1218"/>
        <v>0</v>
      </c>
      <c r="AB1216" s="216"/>
      <c r="AC1216" s="224"/>
      <c r="AD1216" s="227"/>
      <c r="AE1216" s="148">
        <f t="shared" si="1208"/>
        <v>0</v>
      </c>
      <c r="AF1216" s="227"/>
      <c r="AG1216" s="227"/>
      <c r="AH1216" s="149">
        <f t="shared" si="1219"/>
        <v>0</v>
      </c>
      <c r="AJ1216" s="217"/>
      <c r="AK1216" s="218"/>
      <c r="AL1216" s="219"/>
      <c r="AM1216" s="218"/>
      <c r="AN1216" s="219"/>
      <c r="AO1216" s="218"/>
      <c r="AP1216" s="219"/>
      <c r="AQ1216" s="218"/>
      <c r="AR1216" s="219"/>
      <c r="AS1216" s="218"/>
      <c r="AT1216" s="219"/>
      <c r="AU1216" s="218"/>
      <c r="AV1216" s="81">
        <f t="shared" si="1209"/>
        <v>0</v>
      </c>
      <c r="AW1216" s="80">
        <f t="shared" si="1210"/>
        <v>0</v>
      </c>
      <c r="AX1216" s="210"/>
      <c r="AY1216" s="79">
        <f t="shared" si="1211"/>
        <v>0</v>
      </c>
      <c r="AZ1216" s="80">
        <f t="shared" si="1212"/>
        <v>0</v>
      </c>
      <c r="BA1216" s="81">
        <f t="shared" si="1213"/>
        <v>0</v>
      </c>
      <c r="BB1216" s="80">
        <f t="shared" si="1214"/>
        <v>0</v>
      </c>
      <c r="BC1216" s="80">
        <f t="shared" si="1215"/>
        <v>0</v>
      </c>
      <c r="BD1216" s="86">
        <f t="shared" si="1216"/>
        <v>0</v>
      </c>
    </row>
    <row r="1217" spans="2:56" x14ac:dyDescent="0.3">
      <c r="B1217" s="221" t="s">
        <v>214</v>
      </c>
      <c r="C1217" s="89">
        <f>SUM(C1218,C1222)</f>
        <v>0</v>
      </c>
      <c r="D1217" s="90">
        <f>SUM(D1218,D1222)</f>
        <v>0</v>
      </c>
      <c r="E1217" s="91">
        <f t="shared" si="1203"/>
        <v>0</v>
      </c>
      <c r="F1217" s="89">
        <f>SUM(F1218,F1222)</f>
        <v>0</v>
      </c>
      <c r="G1217" s="90">
        <f>SUM(G1218,G1222)</f>
        <v>0</v>
      </c>
      <c r="H1217" s="91">
        <f t="shared" si="1204"/>
        <v>0</v>
      </c>
      <c r="I1217" s="89">
        <f>SUM(I1218,I1222)</f>
        <v>0</v>
      </c>
      <c r="J1217" s="90">
        <f>SUM(J1218,J1222)</f>
        <v>0</v>
      </c>
      <c r="K1217" s="91">
        <f t="shared" si="1205"/>
        <v>0</v>
      </c>
      <c r="L1217" s="89">
        <f>SUM(L1218,L1222)</f>
        <v>0</v>
      </c>
      <c r="M1217" s="92">
        <f>SUM(M1218,M1222)</f>
        <v>0</v>
      </c>
      <c r="N1217" s="93">
        <f>SUM(N1218,N1222)</f>
        <v>0</v>
      </c>
      <c r="O1217" s="89">
        <f>SUM(O1218,O1222)</f>
        <v>0</v>
      </c>
      <c r="P1217" s="93">
        <f>SUM(P1218,P1222)</f>
        <v>0</v>
      </c>
      <c r="Q1217" s="171">
        <f t="shared" si="1206"/>
        <v>0</v>
      </c>
      <c r="R1217" s="94">
        <f>SUM(R1218,R1222)</f>
        <v>0</v>
      </c>
      <c r="S1217" s="94">
        <f>SUM(S1218,S1222)</f>
        <v>0</v>
      </c>
      <c r="T1217" s="172">
        <f t="shared" si="1217"/>
        <v>0</v>
      </c>
      <c r="U1217" s="231"/>
      <c r="V1217" s="89">
        <f>SUM(V1218,V1222)</f>
        <v>0</v>
      </c>
      <c r="W1217" s="93">
        <f>SUM(W1218,W1222)</f>
        <v>0</v>
      </c>
      <c r="X1217" s="171">
        <f t="shared" si="1207"/>
        <v>0</v>
      </c>
      <c r="Y1217" s="94">
        <f>SUM(Y1218,Y1222)</f>
        <v>0</v>
      </c>
      <c r="Z1217" s="94">
        <f>SUM(Z1218,Z1222)</f>
        <v>0</v>
      </c>
      <c r="AA1217" s="172">
        <f t="shared" si="1218"/>
        <v>0</v>
      </c>
      <c r="AB1217" s="231"/>
      <c r="AC1217" s="89">
        <f>SUM(AC1218,AC1222)</f>
        <v>0</v>
      </c>
      <c r="AD1217" s="93">
        <f>SUM(AD1218,AD1222)</f>
        <v>0</v>
      </c>
      <c r="AE1217" s="171">
        <f t="shared" si="1208"/>
        <v>0</v>
      </c>
      <c r="AF1217" s="94">
        <f>SUM(AF1218,AF1222)</f>
        <v>0</v>
      </c>
      <c r="AG1217" s="94">
        <f>SUM(AG1218,AG1222)</f>
        <v>0</v>
      </c>
      <c r="AH1217" s="172">
        <f t="shared" si="1219"/>
        <v>0</v>
      </c>
      <c r="AJ1217" s="90">
        <f t="shared" ref="AJ1217:AU1217" si="1239">SUM(AJ1218,AJ1222)</f>
        <v>0</v>
      </c>
      <c r="AK1217" s="92">
        <f t="shared" si="1239"/>
        <v>0</v>
      </c>
      <c r="AL1217" s="93">
        <f t="shared" si="1239"/>
        <v>0</v>
      </c>
      <c r="AM1217" s="92">
        <f t="shared" si="1239"/>
        <v>0</v>
      </c>
      <c r="AN1217" s="93">
        <f t="shared" si="1239"/>
        <v>0</v>
      </c>
      <c r="AO1217" s="92">
        <f t="shared" si="1239"/>
        <v>0</v>
      </c>
      <c r="AP1217" s="93">
        <f t="shared" si="1239"/>
        <v>0</v>
      </c>
      <c r="AQ1217" s="92">
        <f t="shared" si="1239"/>
        <v>0</v>
      </c>
      <c r="AR1217" s="93">
        <f t="shared" si="1239"/>
        <v>0</v>
      </c>
      <c r="AS1217" s="92">
        <f t="shared" si="1239"/>
        <v>0</v>
      </c>
      <c r="AT1217" s="93">
        <f t="shared" si="1239"/>
        <v>0</v>
      </c>
      <c r="AU1217" s="92">
        <f t="shared" si="1239"/>
        <v>0</v>
      </c>
      <c r="AV1217" s="93">
        <f t="shared" si="1209"/>
        <v>0</v>
      </c>
      <c r="AW1217" s="92">
        <f t="shared" si="1210"/>
        <v>0</v>
      </c>
      <c r="AX1217" s="210"/>
      <c r="AY1217" s="90">
        <f t="shared" si="1211"/>
        <v>0</v>
      </c>
      <c r="AZ1217" s="92">
        <f t="shared" si="1212"/>
        <v>0</v>
      </c>
      <c r="BA1217" s="93">
        <f t="shared" si="1213"/>
        <v>0</v>
      </c>
      <c r="BB1217" s="92">
        <f t="shared" si="1214"/>
        <v>0</v>
      </c>
      <c r="BC1217" s="92">
        <f t="shared" si="1215"/>
        <v>0</v>
      </c>
      <c r="BD1217" s="96">
        <f t="shared" si="1216"/>
        <v>0</v>
      </c>
    </row>
    <row r="1218" spans="2:56" x14ac:dyDescent="0.3">
      <c r="B1218" s="222" t="s">
        <v>215</v>
      </c>
      <c r="C1218" s="89">
        <f>SUM(C1219:C1221)</f>
        <v>0</v>
      </c>
      <c r="D1218" s="90">
        <f>SUM(D1219:D1221)</f>
        <v>0</v>
      </c>
      <c r="E1218" s="91">
        <f t="shared" si="1203"/>
        <v>0</v>
      </c>
      <c r="F1218" s="89">
        <f>SUM(F1219:F1221)</f>
        <v>0</v>
      </c>
      <c r="G1218" s="90">
        <f>SUM(G1219:G1221)</f>
        <v>0</v>
      </c>
      <c r="H1218" s="91">
        <f t="shared" si="1204"/>
        <v>0</v>
      </c>
      <c r="I1218" s="89">
        <f>SUM(I1219:I1221)</f>
        <v>0</v>
      </c>
      <c r="J1218" s="90">
        <f>SUM(J1219:J1221)</f>
        <v>0</v>
      </c>
      <c r="K1218" s="91">
        <f t="shared" si="1205"/>
        <v>0</v>
      </c>
      <c r="L1218" s="89">
        <f>SUM(L1219:L1221)</f>
        <v>0</v>
      </c>
      <c r="M1218" s="92">
        <f>SUM(M1219:M1221)</f>
        <v>0</v>
      </c>
      <c r="N1218" s="93">
        <f>SUM(N1219:N1221)</f>
        <v>0</v>
      </c>
      <c r="O1218" s="89">
        <f>SUM(O1219:O1221)</f>
        <v>0</v>
      </c>
      <c r="P1218" s="93">
        <f>SUM(P1219:P1221)</f>
        <v>0</v>
      </c>
      <c r="Q1218" s="171">
        <f t="shared" si="1206"/>
        <v>0</v>
      </c>
      <c r="R1218" s="94">
        <f>SUM(R1219:R1221)</f>
        <v>0</v>
      </c>
      <c r="S1218" s="94">
        <f>SUM(S1219:S1221)</f>
        <v>0</v>
      </c>
      <c r="T1218" s="172">
        <f t="shared" si="1217"/>
        <v>0</v>
      </c>
      <c r="U1218" s="231"/>
      <c r="V1218" s="89">
        <f>SUM(V1219:V1221)</f>
        <v>0</v>
      </c>
      <c r="W1218" s="93">
        <f>SUM(W1219:W1221)</f>
        <v>0</v>
      </c>
      <c r="X1218" s="171">
        <f t="shared" si="1207"/>
        <v>0</v>
      </c>
      <c r="Y1218" s="94">
        <f>SUM(Y1219:Y1221)</f>
        <v>0</v>
      </c>
      <c r="Z1218" s="94">
        <f>SUM(Z1219:Z1221)</f>
        <v>0</v>
      </c>
      <c r="AA1218" s="172">
        <f t="shared" si="1218"/>
        <v>0</v>
      </c>
      <c r="AB1218" s="231"/>
      <c r="AC1218" s="89">
        <f>SUM(AC1219:AC1221)</f>
        <v>0</v>
      </c>
      <c r="AD1218" s="93">
        <f>SUM(AD1219:AD1221)</f>
        <v>0</v>
      </c>
      <c r="AE1218" s="171">
        <f t="shared" si="1208"/>
        <v>0</v>
      </c>
      <c r="AF1218" s="94">
        <f>SUM(AF1219:AF1221)</f>
        <v>0</v>
      </c>
      <c r="AG1218" s="94">
        <f>SUM(AG1219:AG1221)</f>
        <v>0</v>
      </c>
      <c r="AH1218" s="172">
        <f t="shared" si="1219"/>
        <v>0</v>
      </c>
      <c r="AJ1218" s="90">
        <f t="shared" ref="AJ1218:AU1218" si="1240">SUM(AJ1219:AJ1221)</f>
        <v>0</v>
      </c>
      <c r="AK1218" s="92">
        <f t="shared" si="1240"/>
        <v>0</v>
      </c>
      <c r="AL1218" s="93">
        <f t="shared" si="1240"/>
        <v>0</v>
      </c>
      <c r="AM1218" s="92">
        <f t="shared" si="1240"/>
        <v>0</v>
      </c>
      <c r="AN1218" s="93">
        <f t="shared" si="1240"/>
        <v>0</v>
      </c>
      <c r="AO1218" s="92">
        <f t="shared" si="1240"/>
        <v>0</v>
      </c>
      <c r="AP1218" s="93">
        <f t="shared" si="1240"/>
        <v>0</v>
      </c>
      <c r="AQ1218" s="92">
        <f t="shared" si="1240"/>
        <v>0</v>
      </c>
      <c r="AR1218" s="93">
        <f t="shared" si="1240"/>
        <v>0</v>
      </c>
      <c r="AS1218" s="92">
        <f t="shared" si="1240"/>
        <v>0</v>
      </c>
      <c r="AT1218" s="93">
        <f t="shared" si="1240"/>
        <v>0</v>
      </c>
      <c r="AU1218" s="92">
        <f t="shared" si="1240"/>
        <v>0</v>
      </c>
      <c r="AV1218" s="93">
        <f t="shared" si="1209"/>
        <v>0</v>
      </c>
      <c r="AW1218" s="92">
        <f t="shared" si="1210"/>
        <v>0</v>
      </c>
      <c r="AX1218" s="210"/>
      <c r="AY1218" s="90">
        <f t="shared" si="1211"/>
        <v>0</v>
      </c>
      <c r="AZ1218" s="92">
        <f t="shared" si="1212"/>
        <v>0</v>
      </c>
      <c r="BA1218" s="93">
        <f t="shared" si="1213"/>
        <v>0</v>
      </c>
      <c r="BB1218" s="92">
        <f t="shared" si="1214"/>
        <v>0</v>
      </c>
      <c r="BC1218" s="92">
        <f t="shared" si="1215"/>
        <v>0</v>
      </c>
      <c r="BD1218" s="96">
        <f t="shared" si="1216"/>
        <v>0</v>
      </c>
    </row>
    <row r="1219" spans="2:56" x14ac:dyDescent="0.3">
      <c r="B1219" s="237" t="s">
        <v>216</v>
      </c>
      <c r="C1219" s="224"/>
      <c r="D1219" s="225"/>
      <c r="E1219" s="154">
        <f t="shared" si="1203"/>
        <v>0</v>
      </c>
      <c r="F1219" s="224"/>
      <c r="G1219" s="225"/>
      <c r="H1219" s="154">
        <f t="shared" si="1204"/>
        <v>0</v>
      </c>
      <c r="I1219" s="224"/>
      <c r="J1219" s="225"/>
      <c r="K1219" s="154">
        <f t="shared" si="1205"/>
        <v>0</v>
      </c>
      <c r="L1219" s="224"/>
      <c r="M1219" s="226"/>
      <c r="N1219" s="227"/>
      <c r="O1219" s="224"/>
      <c r="P1219" s="227"/>
      <c r="Q1219" s="148">
        <f t="shared" si="1206"/>
        <v>0</v>
      </c>
      <c r="R1219" s="227"/>
      <c r="S1219" s="227"/>
      <c r="T1219" s="149">
        <f t="shared" si="1217"/>
        <v>0</v>
      </c>
      <c r="U1219" s="216"/>
      <c r="V1219" s="224"/>
      <c r="W1219" s="227"/>
      <c r="X1219" s="148">
        <f t="shared" si="1207"/>
        <v>0</v>
      </c>
      <c r="Y1219" s="227"/>
      <c r="Z1219" s="227"/>
      <c r="AA1219" s="149">
        <f t="shared" si="1218"/>
        <v>0</v>
      </c>
      <c r="AB1219" s="216"/>
      <c r="AC1219" s="224"/>
      <c r="AD1219" s="227"/>
      <c r="AE1219" s="148">
        <f t="shared" si="1208"/>
        <v>0</v>
      </c>
      <c r="AF1219" s="227"/>
      <c r="AG1219" s="227"/>
      <c r="AH1219" s="149">
        <f t="shared" si="1219"/>
        <v>0</v>
      </c>
      <c r="AJ1219" s="217"/>
      <c r="AK1219" s="218"/>
      <c r="AL1219" s="219"/>
      <c r="AM1219" s="218"/>
      <c r="AN1219" s="219"/>
      <c r="AO1219" s="218"/>
      <c r="AP1219" s="219"/>
      <c r="AQ1219" s="218"/>
      <c r="AR1219" s="219"/>
      <c r="AS1219" s="218"/>
      <c r="AT1219" s="219"/>
      <c r="AU1219" s="218"/>
      <c r="AV1219" s="81">
        <f t="shared" si="1209"/>
        <v>0</v>
      </c>
      <c r="AW1219" s="80">
        <f t="shared" si="1210"/>
        <v>0</v>
      </c>
      <c r="AX1219" s="210"/>
      <c r="AY1219" s="79">
        <f t="shared" si="1211"/>
        <v>0</v>
      </c>
      <c r="AZ1219" s="80">
        <f t="shared" si="1212"/>
        <v>0</v>
      </c>
      <c r="BA1219" s="81">
        <f t="shared" si="1213"/>
        <v>0</v>
      </c>
      <c r="BB1219" s="80">
        <f t="shared" si="1214"/>
        <v>0</v>
      </c>
      <c r="BC1219" s="80">
        <f t="shared" si="1215"/>
        <v>0</v>
      </c>
      <c r="BD1219" s="86">
        <f t="shared" si="1216"/>
        <v>0</v>
      </c>
    </row>
    <row r="1220" spans="2:56" x14ac:dyDescent="0.3">
      <c r="B1220" s="237" t="s">
        <v>217</v>
      </c>
      <c r="C1220" s="224"/>
      <c r="D1220" s="225"/>
      <c r="E1220" s="154">
        <f t="shared" si="1203"/>
        <v>0</v>
      </c>
      <c r="F1220" s="224"/>
      <c r="G1220" s="225"/>
      <c r="H1220" s="154">
        <f t="shared" si="1204"/>
        <v>0</v>
      </c>
      <c r="I1220" s="224"/>
      <c r="J1220" s="225"/>
      <c r="K1220" s="154">
        <f t="shared" si="1205"/>
        <v>0</v>
      </c>
      <c r="L1220" s="224"/>
      <c r="M1220" s="226"/>
      <c r="N1220" s="227"/>
      <c r="O1220" s="224"/>
      <c r="P1220" s="227"/>
      <c r="Q1220" s="148">
        <f t="shared" si="1206"/>
        <v>0</v>
      </c>
      <c r="R1220" s="227"/>
      <c r="S1220" s="227"/>
      <c r="T1220" s="149">
        <f t="shared" si="1217"/>
        <v>0</v>
      </c>
      <c r="U1220" s="216"/>
      <c r="V1220" s="224"/>
      <c r="W1220" s="227"/>
      <c r="X1220" s="148">
        <f t="shared" si="1207"/>
        <v>0</v>
      </c>
      <c r="Y1220" s="227"/>
      <c r="Z1220" s="227"/>
      <c r="AA1220" s="149">
        <f t="shared" si="1218"/>
        <v>0</v>
      </c>
      <c r="AB1220" s="216"/>
      <c r="AC1220" s="224"/>
      <c r="AD1220" s="227"/>
      <c r="AE1220" s="148">
        <f t="shared" si="1208"/>
        <v>0</v>
      </c>
      <c r="AF1220" s="227"/>
      <c r="AG1220" s="227"/>
      <c r="AH1220" s="149">
        <f t="shared" si="1219"/>
        <v>0</v>
      </c>
      <c r="AJ1220" s="217"/>
      <c r="AK1220" s="218"/>
      <c r="AL1220" s="219"/>
      <c r="AM1220" s="218"/>
      <c r="AN1220" s="219"/>
      <c r="AO1220" s="218"/>
      <c r="AP1220" s="219"/>
      <c r="AQ1220" s="218"/>
      <c r="AR1220" s="219"/>
      <c r="AS1220" s="218"/>
      <c r="AT1220" s="219"/>
      <c r="AU1220" s="218"/>
      <c r="AV1220" s="81">
        <f t="shared" si="1209"/>
        <v>0</v>
      </c>
      <c r="AW1220" s="80">
        <f t="shared" si="1210"/>
        <v>0</v>
      </c>
      <c r="AX1220" s="210"/>
      <c r="AY1220" s="79">
        <f t="shared" si="1211"/>
        <v>0</v>
      </c>
      <c r="AZ1220" s="80">
        <f t="shared" si="1212"/>
        <v>0</v>
      </c>
      <c r="BA1220" s="81">
        <f t="shared" si="1213"/>
        <v>0</v>
      </c>
      <c r="BB1220" s="80">
        <f t="shared" si="1214"/>
        <v>0</v>
      </c>
      <c r="BC1220" s="80">
        <f t="shared" si="1215"/>
        <v>0</v>
      </c>
      <c r="BD1220" s="86">
        <f t="shared" si="1216"/>
        <v>0</v>
      </c>
    </row>
    <row r="1221" spans="2:56" x14ac:dyDescent="0.3">
      <c r="B1221" s="237" t="s">
        <v>218</v>
      </c>
      <c r="C1221" s="224"/>
      <c r="D1221" s="225"/>
      <c r="E1221" s="154">
        <f t="shared" si="1203"/>
        <v>0</v>
      </c>
      <c r="F1221" s="224"/>
      <c r="G1221" s="225"/>
      <c r="H1221" s="154">
        <f t="shared" si="1204"/>
        <v>0</v>
      </c>
      <c r="I1221" s="224"/>
      <c r="J1221" s="225"/>
      <c r="K1221" s="154">
        <f t="shared" si="1205"/>
        <v>0</v>
      </c>
      <c r="L1221" s="224"/>
      <c r="M1221" s="226"/>
      <c r="N1221" s="227"/>
      <c r="O1221" s="224"/>
      <c r="P1221" s="227"/>
      <c r="Q1221" s="148">
        <f t="shared" si="1206"/>
        <v>0</v>
      </c>
      <c r="R1221" s="227"/>
      <c r="S1221" s="227"/>
      <c r="T1221" s="149">
        <f t="shared" si="1217"/>
        <v>0</v>
      </c>
      <c r="U1221" s="216"/>
      <c r="V1221" s="224"/>
      <c r="W1221" s="227"/>
      <c r="X1221" s="148">
        <f t="shared" si="1207"/>
        <v>0</v>
      </c>
      <c r="Y1221" s="227"/>
      <c r="Z1221" s="227"/>
      <c r="AA1221" s="149">
        <f t="shared" si="1218"/>
        <v>0</v>
      </c>
      <c r="AB1221" s="216"/>
      <c r="AC1221" s="224"/>
      <c r="AD1221" s="227"/>
      <c r="AE1221" s="148">
        <f t="shared" si="1208"/>
        <v>0</v>
      </c>
      <c r="AF1221" s="227"/>
      <c r="AG1221" s="227"/>
      <c r="AH1221" s="149">
        <f t="shared" si="1219"/>
        <v>0</v>
      </c>
      <c r="AJ1221" s="217"/>
      <c r="AK1221" s="218"/>
      <c r="AL1221" s="219"/>
      <c r="AM1221" s="218"/>
      <c r="AN1221" s="219"/>
      <c r="AO1221" s="218"/>
      <c r="AP1221" s="219"/>
      <c r="AQ1221" s="218"/>
      <c r="AR1221" s="219"/>
      <c r="AS1221" s="218"/>
      <c r="AT1221" s="219"/>
      <c r="AU1221" s="218"/>
      <c r="AV1221" s="81">
        <f t="shared" si="1209"/>
        <v>0</v>
      </c>
      <c r="AW1221" s="80">
        <f t="shared" si="1210"/>
        <v>0</v>
      </c>
      <c r="AX1221" s="210"/>
      <c r="AY1221" s="79">
        <f t="shared" si="1211"/>
        <v>0</v>
      </c>
      <c r="AZ1221" s="80">
        <f t="shared" si="1212"/>
        <v>0</v>
      </c>
      <c r="BA1221" s="81">
        <f t="shared" si="1213"/>
        <v>0</v>
      </c>
      <c r="BB1221" s="80">
        <f t="shared" si="1214"/>
        <v>0</v>
      </c>
      <c r="BC1221" s="80">
        <f t="shared" si="1215"/>
        <v>0</v>
      </c>
      <c r="BD1221" s="86">
        <f t="shared" si="1216"/>
        <v>0</v>
      </c>
    </row>
    <row r="1222" spans="2:56" x14ac:dyDescent="0.3">
      <c r="B1222" s="222" t="s">
        <v>219</v>
      </c>
      <c r="C1222" s="89">
        <f>SUM(C1223:C1229)</f>
        <v>0</v>
      </c>
      <c r="D1222" s="90">
        <f>SUM(D1223:D1229)</f>
        <v>0</v>
      </c>
      <c r="E1222" s="91">
        <f t="shared" si="1203"/>
        <v>0</v>
      </c>
      <c r="F1222" s="89">
        <f>SUM(F1223:F1229)</f>
        <v>0</v>
      </c>
      <c r="G1222" s="90">
        <f>SUM(G1223:G1229)</f>
        <v>0</v>
      </c>
      <c r="H1222" s="91">
        <f t="shared" si="1204"/>
        <v>0</v>
      </c>
      <c r="I1222" s="89">
        <f>SUM(I1223:I1229)</f>
        <v>0</v>
      </c>
      <c r="J1222" s="90">
        <f>SUM(J1223:J1229)</f>
        <v>0</v>
      </c>
      <c r="K1222" s="91">
        <f t="shared" si="1205"/>
        <v>0</v>
      </c>
      <c r="L1222" s="89">
        <f>SUM(L1223:L1229)</f>
        <v>0</v>
      </c>
      <c r="M1222" s="92">
        <f>SUM(M1223:M1229)</f>
        <v>0</v>
      </c>
      <c r="N1222" s="93">
        <f>SUM(N1223:N1229)</f>
        <v>0</v>
      </c>
      <c r="O1222" s="89">
        <f>SUM(O1223:O1229)</f>
        <v>0</v>
      </c>
      <c r="P1222" s="93">
        <f>SUM(P1223:P1229)</f>
        <v>0</v>
      </c>
      <c r="Q1222" s="171">
        <f t="shared" si="1206"/>
        <v>0</v>
      </c>
      <c r="R1222" s="94">
        <f>SUM(R1223:R1229)</f>
        <v>0</v>
      </c>
      <c r="S1222" s="94">
        <f>SUM(S1223:S1229)</f>
        <v>0</v>
      </c>
      <c r="T1222" s="172">
        <f t="shared" si="1217"/>
        <v>0</v>
      </c>
      <c r="U1222" s="231"/>
      <c r="V1222" s="89">
        <f>SUM(V1223:V1229)</f>
        <v>0</v>
      </c>
      <c r="W1222" s="93">
        <f>SUM(W1223:W1229)</f>
        <v>0</v>
      </c>
      <c r="X1222" s="171">
        <f t="shared" si="1207"/>
        <v>0</v>
      </c>
      <c r="Y1222" s="94">
        <f>SUM(Y1223:Y1229)</f>
        <v>0</v>
      </c>
      <c r="Z1222" s="94">
        <f>SUM(Z1223:Z1229)</f>
        <v>0</v>
      </c>
      <c r="AA1222" s="172">
        <f t="shared" si="1218"/>
        <v>0</v>
      </c>
      <c r="AB1222" s="231"/>
      <c r="AC1222" s="89">
        <f>SUM(AC1223:AC1229)</f>
        <v>0</v>
      </c>
      <c r="AD1222" s="93">
        <f>SUM(AD1223:AD1229)</f>
        <v>0</v>
      </c>
      <c r="AE1222" s="171">
        <f t="shared" si="1208"/>
        <v>0</v>
      </c>
      <c r="AF1222" s="94">
        <f>SUM(AF1223:AF1229)</f>
        <v>0</v>
      </c>
      <c r="AG1222" s="94">
        <f>SUM(AG1223:AG1229)</f>
        <v>0</v>
      </c>
      <c r="AH1222" s="172">
        <f t="shared" si="1219"/>
        <v>0</v>
      </c>
      <c r="AJ1222" s="90">
        <f t="shared" ref="AJ1222:AU1222" si="1241">SUM(AJ1223:AJ1229)</f>
        <v>0</v>
      </c>
      <c r="AK1222" s="92">
        <f t="shared" si="1241"/>
        <v>0</v>
      </c>
      <c r="AL1222" s="93">
        <f t="shared" si="1241"/>
        <v>0</v>
      </c>
      <c r="AM1222" s="92">
        <f t="shared" si="1241"/>
        <v>0</v>
      </c>
      <c r="AN1222" s="93">
        <f t="shared" si="1241"/>
        <v>0</v>
      </c>
      <c r="AO1222" s="92">
        <f t="shared" si="1241"/>
        <v>0</v>
      </c>
      <c r="AP1222" s="93">
        <f t="shared" si="1241"/>
        <v>0</v>
      </c>
      <c r="AQ1222" s="92">
        <f t="shared" si="1241"/>
        <v>0</v>
      </c>
      <c r="AR1222" s="93">
        <f t="shared" si="1241"/>
        <v>0</v>
      </c>
      <c r="AS1222" s="92">
        <f t="shared" si="1241"/>
        <v>0</v>
      </c>
      <c r="AT1222" s="93">
        <f t="shared" si="1241"/>
        <v>0</v>
      </c>
      <c r="AU1222" s="92">
        <f t="shared" si="1241"/>
        <v>0</v>
      </c>
      <c r="AV1222" s="93">
        <f t="shared" si="1209"/>
        <v>0</v>
      </c>
      <c r="AW1222" s="92">
        <f t="shared" si="1210"/>
        <v>0</v>
      </c>
      <c r="AX1222" s="210"/>
      <c r="AY1222" s="90">
        <f t="shared" si="1211"/>
        <v>0</v>
      </c>
      <c r="AZ1222" s="92">
        <f t="shared" si="1212"/>
        <v>0</v>
      </c>
      <c r="BA1222" s="93">
        <f t="shared" si="1213"/>
        <v>0</v>
      </c>
      <c r="BB1222" s="92">
        <f t="shared" si="1214"/>
        <v>0</v>
      </c>
      <c r="BC1222" s="92">
        <f t="shared" si="1215"/>
        <v>0</v>
      </c>
      <c r="BD1222" s="96">
        <f t="shared" si="1216"/>
        <v>0</v>
      </c>
    </row>
    <row r="1223" spans="2:56" x14ac:dyDescent="0.3">
      <c r="B1223" s="237" t="s">
        <v>220</v>
      </c>
      <c r="C1223" s="224"/>
      <c r="D1223" s="225"/>
      <c r="E1223" s="154">
        <f t="shared" si="1203"/>
        <v>0</v>
      </c>
      <c r="F1223" s="224"/>
      <c r="G1223" s="225"/>
      <c r="H1223" s="154">
        <f t="shared" si="1204"/>
        <v>0</v>
      </c>
      <c r="I1223" s="224"/>
      <c r="J1223" s="225"/>
      <c r="K1223" s="154">
        <f t="shared" si="1205"/>
        <v>0</v>
      </c>
      <c r="L1223" s="224"/>
      <c r="M1223" s="226"/>
      <c r="N1223" s="227"/>
      <c r="O1223" s="224"/>
      <c r="P1223" s="227"/>
      <c r="Q1223" s="148">
        <f t="shared" si="1206"/>
        <v>0</v>
      </c>
      <c r="R1223" s="227"/>
      <c r="S1223" s="227"/>
      <c r="T1223" s="149">
        <f t="shared" si="1217"/>
        <v>0</v>
      </c>
      <c r="U1223" s="216"/>
      <c r="V1223" s="224"/>
      <c r="W1223" s="227"/>
      <c r="X1223" s="148">
        <f t="shared" si="1207"/>
        <v>0</v>
      </c>
      <c r="Y1223" s="227"/>
      <c r="Z1223" s="227"/>
      <c r="AA1223" s="149">
        <f t="shared" si="1218"/>
        <v>0</v>
      </c>
      <c r="AB1223" s="216"/>
      <c r="AC1223" s="224"/>
      <c r="AD1223" s="227"/>
      <c r="AE1223" s="148">
        <f t="shared" si="1208"/>
        <v>0</v>
      </c>
      <c r="AF1223" s="227"/>
      <c r="AG1223" s="227"/>
      <c r="AH1223" s="149">
        <f t="shared" si="1219"/>
        <v>0</v>
      </c>
      <c r="AJ1223" s="217"/>
      <c r="AK1223" s="218"/>
      <c r="AL1223" s="219"/>
      <c r="AM1223" s="218"/>
      <c r="AN1223" s="219"/>
      <c r="AO1223" s="218"/>
      <c r="AP1223" s="219"/>
      <c r="AQ1223" s="218"/>
      <c r="AR1223" s="219"/>
      <c r="AS1223" s="218"/>
      <c r="AT1223" s="219"/>
      <c r="AU1223" s="218"/>
      <c r="AV1223" s="81">
        <f t="shared" si="1209"/>
        <v>0</v>
      </c>
      <c r="AW1223" s="80">
        <f t="shared" si="1210"/>
        <v>0</v>
      </c>
      <c r="AX1223" s="210"/>
      <c r="AY1223" s="79">
        <f t="shared" si="1211"/>
        <v>0</v>
      </c>
      <c r="AZ1223" s="80">
        <f t="shared" si="1212"/>
        <v>0</v>
      </c>
      <c r="BA1223" s="81">
        <f t="shared" si="1213"/>
        <v>0</v>
      </c>
      <c r="BB1223" s="80">
        <f t="shared" si="1214"/>
        <v>0</v>
      </c>
      <c r="BC1223" s="80">
        <f t="shared" si="1215"/>
        <v>0</v>
      </c>
      <c r="BD1223" s="86">
        <f t="shared" si="1216"/>
        <v>0</v>
      </c>
    </row>
    <row r="1224" spans="2:56" x14ac:dyDescent="0.3">
      <c r="B1224" s="237" t="s">
        <v>221</v>
      </c>
      <c r="C1224" s="224"/>
      <c r="D1224" s="225"/>
      <c r="E1224" s="154">
        <f t="shared" si="1203"/>
        <v>0</v>
      </c>
      <c r="F1224" s="224"/>
      <c r="G1224" s="225"/>
      <c r="H1224" s="154">
        <f t="shared" si="1204"/>
        <v>0</v>
      </c>
      <c r="I1224" s="224"/>
      <c r="J1224" s="225"/>
      <c r="K1224" s="154">
        <f t="shared" si="1205"/>
        <v>0</v>
      </c>
      <c r="L1224" s="224"/>
      <c r="M1224" s="226"/>
      <c r="N1224" s="227"/>
      <c r="O1224" s="224"/>
      <c r="P1224" s="227"/>
      <c r="Q1224" s="148">
        <f t="shared" si="1206"/>
        <v>0</v>
      </c>
      <c r="R1224" s="227"/>
      <c r="S1224" s="227"/>
      <c r="T1224" s="149">
        <f t="shared" si="1217"/>
        <v>0</v>
      </c>
      <c r="U1224" s="216"/>
      <c r="V1224" s="224"/>
      <c r="W1224" s="227"/>
      <c r="X1224" s="148">
        <f t="shared" si="1207"/>
        <v>0</v>
      </c>
      <c r="Y1224" s="227"/>
      <c r="Z1224" s="227"/>
      <c r="AA1224" s="149">
        <f t="shared" si="1218"/>
        <v>0</v>
      </c>
      <c r="AB1224" s="216"/>
      <c r="AC1224" s="224"/>
      <c r="AD1224" s="227"/>
      <c r="AE1224" s="148">
        <f t="shared" si="1208"/>
        <v>0</v>
      </c>
      <c r="AF1224" s="227"/>
      <c r="AG1224" s="227"/>
      <c r="AH1224" s="149">
        <f t="shared" si="1219"/>
        <v>0</v>
      </c>
      <c r="AJ1224" s="217"/>
      <c r="AK1224" s="218"/>
      <c r="AL1224" s="219"/>
      <c r="AM1224" s="218"/>
      <c r="AN1224" s="219"/>
      <c r="AO1224" s="218"/>
      <c r="AP1224" s="219"/>
      <c r="AQ1224" s="218"/>
      <c r="AR1224" s="219"/>
      <c r="AS1224" s="218"/>
      <c r="AT1224" s="219"/>
      <c r="AU1224" s="218"/>
      <c r="AV1224" s="81">
        <f t="shared" si="1209"/>
        <v>0</v>
      </c>
      <c r="AW1224" s="80">
        <f t="shared" si="1210"/>
        <v>0</v>
      </c>
      <c r="AX1224" s="210"/>
      <c r="AY1224" s="79">
        <f t="shared" si="1211"/>
        <v>0</v>
      </c>
      <c r="AZ1224" s="80">
        <f t="shared" si="1212"/>
        <v>0</v>
      </c>
      <c r="BA1224" s="81">
        <f t="shared" si="1213"/>
        <v>0</v>
      </c>
      <c r="BB1224" s="80">
        <f t="shared" si="1214"/>
        <v>0</v>
      </c>
      <c r="BC1224" s="80">
        <f t="shared" si="1215"/>
        <v>0</v>
      </c>
      <c r="BD1224" s="86">
        <f t="shared" si="1216"/>
        <v>0</v>
      </c>
    </row>
    <row r="1225" spans="2:56" x14ac:dyDescent="0.3">
      <c r="B1225" s="237" t="s">
        <v>222</v>
      </c>
      <c r="C1225" s="224"/>
      <c r="D1225" s="225"/>
      <c r="E1225" s="154">
        <f t="shared" si="1203"/>
        <v>0</v>
      </c>
      <c r="F1225" s="224"/>
      <c r="G1225" s="225"/>
      <c r="H1225" s="154">
        <f t="shared" si="1204"/>
        <v>0</v>
      </c>
      <c r="I1225" s="224"/>
      <c r="J1225" s="225"/>
      <c r="K1225" s="154">
        <f t="shared" si="1205"/>
        <v>0</v>
      </c>
      <c r="L1225" s="224"/>
      <c r="M1225" s="226"/>
      <c r="N1225" s="227"/>
      <c r="O1225" s="224"/>
      <c r="P1225" s="227"/>
      <c r="Q1225" s="148">
        <f t="shared" si="1206"/>
        <v>0</v>
      </c>
      <c r="R1225" s="227"/>
      <c r="S1225" s="227"/>
      <c r="T1225" s="149">
        <f t="shared" si="1217"/>
        <v>0</v>
      </c>
      <c r="U1225" s="216"/>
      <c r="V1225" s="224"/>
      <c r="W1225" s="227"/>
      <c r="X1225" s="148">
        <f t="shared" si="1207"/>
        <v>0</v>
      </c>
      <c r="Y1225" s="227"/>
      <c r="Z1225" s="227"/>
      <c r="AA1225" s="149">
        <f t="shared" si="1218"/>
        <v>0</v>
      </c>
      <c r="AB1225" s="216"/>
      <c r="AC1225" s="224"/>
      <c r="AD1225" s="227"/>
      <c r="AE1225" s="148">
        <f t="shared" si="1208"/>
        <v>0</v>
      </c>
      <c r="AF1225" s="227"/>
      <c r="AG1225" s="227"/>
      <c r="AH1225" s="149">
        <f t="shared" si="1219"/>
        <v>0</v>
      </c>
      <c r="AJ1225" s="217"/>
      <c r="AK1225" s="218"/>
      <c r="AL1225" s="219"/>
      <c r="AM1225" s="218"/>
      <c r="AN1225" s="219"/>
      <c r="AO1225" s="218"/>
      <c r="AP1225" s="219"/>
      <c r="AQ1225" s="218"/>
      <c r="AR1225" s="219"/>
      <c r="AS1225" s="218"/>
      <c r="AT1225" s="219"/>
      <c r="AU1225" s="218"/>
      <c r="AV1225" s="81">
        <f t="shared" si="1209"/>
        <v>0</v>
      </c>
      <c r="AW1225" s="80">
        <f t="shared" si="1210"/>
        <v>0</v>
      </c>
      <c r="AX1225" s="210"/>
      <c r="AY1225" s="79">
        <f t="shared" si="1211"/>
        <v>0</v>
      </c>
      <c r="AZ1225" s="80">
        <f t="shared" si="1212"/>
        <v>0</v>
      </c>
      <c r="BA1225" s="81">
        <f t="shared" si="1213"/>
        <v>0</v>
      </c>
      <c r="BB1225" s="80">
        <f t="shared" si="1214"/>
        <v>0</v>
      </c>
      <c r="BC1225" s="80">
        <f t="shared" si="1215"/>
        <v>0</v>
      </c>
      <c r="BD1225" s="86">
        <f t="shared" si="1216"/>
        <v>0</v>
      </c>
    </row>
    <row r="1226" spans="2:56" x14ac:dyDescent="0.3">
      <c r="B1226" s="237" t="s">
        <v>223</v>
      </c>
      <c r="C1226" s="224"/>
      <c r="D1226" s="225"/>
      <c r="E1226" s="154">
        <f t="shared" si="1203"/>
        <v>0</v>
      </c>
      <c r="F1226" s="224"/>
      <c r="G1226" s="225"/>
      <c r="H1226" s="154">
        <f t="shared" si="1204"/>
        <v>0</v>
      </c>
      <c r="I1226" s="224"/>
      <c r="J1226" s="225"/>
      <c r="K1226" s="154">
        <f t="shared" si="1205"/>
        <v>0</v>
      </c>
      <c r="L1226" s="224"/>
      <c r="M1226" s="226"/>
      <c r="N1226" s="227"/>
      <c r="O1226" s="224"/>
      <c r="P1226" s="227"/>
      <c r="Q1226" s="148">
        <f t="shared" si="1206"/>
        <v>0</v>
      </c>
      <c r="R1226" s="227"/>
      <c r="S1226" s="227"/>
      <c r="T1226" s="149">
        <f t="shared" si="1217"/>
        <v>0</v>
      </c>
      <c r="U1226" s="216"/>
      <c r="V1226" s="224"/>
      <c r="W1226" s="227"/>
      <c r="X1226" s="148">
        <f t="shared" si="1207"/>
        <v>0</v>
      </c>
      <c r="Y1226" s="227"/>
      <c r="Z1226" s="227"/>
      <c r="AA1226" s="149">
        <f t="shared" si="1218"/>
        <v>0</v>
      </c>
      <c r="AB1226" s="216"/>
      <c r="AC1226" s="224"/>
      <c r="AD1226" s="227"/>
      <c r="AE1226" s="148">
        <f t="shared" si="1208"/>
        <v>0</v>
      </c>
      <c r="AF1226" s="227"/>
      <c r="AG1226" s="227"/>
      <c r="AH1226" s="149">
        <f t="shared" si="1219"/>
        <v>0</v>
      </c>
      <c r="AJ1226" s="217"/>
      <c r="AK1226" s="218"/>
      <c r="AL1226" s="219"/>
      <c r="AM1226" s="218"/>
      <c r="AN1226" s="219"/>
      <c r="AO1226" s="218"/>
      <c r="AP1226" s="219"/>
      <c r="AQ1226" s="218"/>
      <c r="AR1226" s="219"/>
      <c r="AS1226" s="218"/>
      <c r="AT1226" s="219"/>
      <c r="AU1226" s="218"/>
      <c r="AV1226" s="81">
        <f t="shared" si="1209"/>
        <v>0</v>
      </c>
      <c r="AW1226" s="80">
        <f t="shared" si="1210"/>
        <v>0</v>
      </c>
      <c r="AX1226" s="210"/>
      <c r="AY1226" s="79">
        <f t="shared" si="1211"/>
        <v>0</v>
      </c>
      <c r="AZ1226" s="80">
        <f t="shared" si="1212"/>
        <v>0</v>
      </c>
      <c r="BA1226" s="81">
        <f t="shared" si="1213"/>
        <v>0</v>
      </c>
      <c r="BB1226" s="80">
        <f t="shared" si="1214"/>
        <v>0</v>
      </c>
      <c r="BC1226" s="80">
        <f t="shared" si="1215"/>
        <v>0</v>
      </c>
      <c r="BD1226" s="86">
        <f t="shared" si="1216"/>
        <v>0</v>
      </c>
    </row>
    <row r="1227" spans="2:56" x14ac:dyDescent="0.3">
      <c r="B1227" s="237" t="s">
        <v>224</v>
      </c>
      <c r="C1227" s="224"/>
      <c r="D1227" s="225"/>
      <c r="E1227" s="154">
        <f t="shared" si="1203"/>
        <v>0</v>
      </c>
      <c r="F1227" s="224"/>
      <c r="G1227" s="225"/>
      <c r="H1227" s="154">
        <f t="shared" si="1204"/>
        <v>0</v>
      </c>
      <c r="I1227" s="224"/>
      <c r="J1227" s="225"/>
      <c r="K1227" s="154">
        <f t="shared" si="1205"/>
        <v>0</v>
      </c>
      <c r="L1227" s="224"/>
      <c r="M1227" s="226"/>
      <c r="N1227" s="227"/>
      <c r="O1227" s="224"/>
      <c r="P1227" s="227"/>
      <c r="Q1227" s="148">
        <f t="shared" si="1206"/>
        <v>0</v>
      </c>
      <c r="R1227" s="227"/>
      <c r="S1227" s="227"/>
      <c r="T1227" s="149">
        <f t="shared" si="1217"/>
        <v>0</v>
      </c>
      <c r="U1227" s="216"/>
      <c r="V1227" s="224"/>
      <c r="W1227" s="227"/>
      <c r="X1227" s="148">
        <f t="shared" si="1207"/>
        <v>0</v>
      </c>
      <c r="Y1227" s="227"/>
      <c r="Z1227" s="227"/>
      <c r="AA1227" s="149">
        <f t="shared" si="1218"/>
        <v>0</v>
      </c>
      <c r="AB1227" s="216"/>
      <c r="AC1227" s="224"/>
      <c r="AD1227" s="227"/>
      <c r="AE1227" s="148">
        <f t="shared" si="1208"/>
        <v>0</v>
      </c>
      <c r="AF1227" s="227"/>
      <c r="AG1227" s="227"/>
      <c r="AH1227" s="149">
        <f t="shared" si="1219"/>
        <v>0</v>
      </c>
      <c r="AJ1227" s="217"/>
      <c r="AK1227" s="218"/>
      <c r="AL1227" s="219"/>
      <c r="AM1227" s="218"/>
      <c r="AN1227" s="219"/>
      <c r="AO1227" s="218"/>
      <c r="AP1227" s="219"/>
      <c r="AQ1227" s="218"/>
      <c r="AR1227" s="219"/>
      <c r="AS1227" s="218"/>
      <c r="AT1227" s="219"/>
      <c r="AU1227" s="218"/>
      <c r="AV1227" s="81">
        <f t="shared" si="1209"/>
        <v>0</v>
      </c>
      <c r="AW1227" s="80">
        <f t="shared" si="1210"/>
        <v>0</v>
      </c>
      <c r="AX1227" s="210"/>
      <c r="AY1227" s="79">
        <f t="shared" si="1211"/>
        <v>0</v>
      </c>
      <c r="AZ1227" s="80">
        <f t="shared" si="1212"/>
        <v>0</v>
      </c>
      <c r="BA1227" s="81">
        <f t="shared" si="1213"/>
        <v>0</v>
      </c>
      <c r="BB1227" s="80">
        <f t="shared" si="1214"/>
        <v>0</v>
      </c>
      <c r="BC1227" s="80">
        <f t="shared" si="1215"/>
        <v>0</v>
      </c>
      <c r="BD1227" s="86">
        <f t="shared" si="1216"/>
        <v>0</v>
      </c>
    </row>
    <row r="1228" spans="2:56" x14ac:dyDescent="0.3">
      <c r="B1228" s="237" t="s">
        <v>225</v>
      </c>
      <c r="C1228" s="224"/>
      <c r="D1228" s="225"/>
      <c r="E1228" s="154">
        <f t="shared" si="1203"/>
        <v>0</v>
      </c>
      <c r="F1228" s="224"/>
      <c r="G1228" s="225"/>
      <c r="H1228" s="154">
        <f t="shared" si="1204"/>
        <v>0</v>
      </c>
      <c r="I1228" s="224"/>
      <c r="J1228" s="225"/>
      <c r="K1228" s="154">
        <f t="shared" si="1205"/>
        <v>0</v>
      </c>
      <c r="L1228" s="224"/>
      <c r="M1228" s="226"/>
      <c r="N1228" s="227"/>
      <c r="O1228" s="224"/>
      <c r="P1228" s="227"/>
      <c r="Q1228" s="148">
        <f t="shared" si="1206"/>
        <v>0</v>
      </c>
      <c r="R1228" s="227"/>
      <c r="S1228" s="227"/>
      <c r="T1228" s="149">
        <f t="shared" si="1217"/>
        <v>0</v>
      </c>
      <c r="U1228" s="216"/>
      <c r="V1228" s="224"/>
      <c r="W1228" s="227"/>
      <c r="X1228" s="148">
        <f t="shared" si="1207"/>
        <v>0</v>
      </c>
      <c r="Y1228" s="227"/>
      <c r="Z1228" s="227"/>
      <c r="AA1228" s="149">
        <f t="shared" si="1218"/>
        <v>0</v>
      </c>
      <c r="AB1228" s="216"/>
      <c r="AC1228" s="224"/>
      <c r="AD1228" s="227"/>
      <c r="AE1228" s="148">
        <f t="shared" si="1208"/>
        <v>0</v>
      </c>
      <c r="AF1228" s="227"/>
      <c r="AG1228" s="227"/>
      <c r="AH1228" s="149">
        <f t="shared" si="1219"/>
        <v>0</v>
      </c>
      <c r="AJ1228" s="217"/>
      <c r="AK1228" s="218"/>
      <c r="AL1228" s="219"/>
      <c r="AM1228" s="218"/>
      <c r="AN1228" s="219"/>
      <c r="AO1228" s="218"/>
      <c r="AP1228" s="219"/>
      <c r="AQ1228" s="218"/>
      <c r="AR1228" s="219"/>
      <c r="AS1228" s="218"/>
      <c r="AT1228" s="219"/>
      <c r="AU1228" s="218"/>
      <c r="AV1228" s="81">
        <f t="shared" si="1209"/>
        <v>0</v>
      </c>
      <c r="AW1228" s="80">
        <f t="shared" si="1210"/>
        <v>0</v>
      </c>
      <c r="AX1228" s="210"/>
      <c r="AY1228" s="79">
        <f t="shared" si="1211"/>
        <v>0</v>
      </c>
      <c r="AZ1228" s="80">
        <f t="shared" si="1212"/>
        <v>0</v>
      </c>
      <c r="BA1228" s="81">
        <f t="shared" si="1213"/>
        <v>0</v>
      </c>
      <c r="BB1228" s="80">
        <f t="shared" si="1214"/>
        <v>0</v>
      </c>
      <c r="BC1228" s="80">
        <f t="shared" si="1215"/>
        <v>0</v>
      </c>
      <c r="BD1228" s="86">
        <f t="shared" si="1216"/>
        <v>0</v>
      </c>
    </row>
    <row r="1229" spans="2:56" x14ac:dyDescent="0.3">
      <c r="B1229" s="237" t="s">
        <v>226</v>
      </c>
      <c r="C1229" s="224"/>
      <c r="D1229" s="225"/>
      <c r="E1229" s="154">
        <f t="shared" ref="E1229:E1234" si="1242">IFERROR(D1229/C1229,0)</f>
        <v>0</v>
      </c>
      <c r="F1229" s="224"/>
      <c r="G1229" s="225"/>
      <c r="H1229" s="154">
        <f t="shared" ref="H1229:H1234" si="1243">IFERROR(G1229/F1229,0)</f>
        <v>0</v>
      </c>
      <c r="I1229" s="224"/>
      <c r="J1229" s="225"/>
      <c r="K1229" s="154">
        <f t="shared" ref="K1229:K1234" si="1244">IFERROR(J1229/I1229,0)</f>
        <v>0</v>
      </c>
      <c r="L1229" s="224"/>
      <c r="M1229" s="226"/>
      <c r="N1229" s="227"/>
      <c r="O1229" s="224"/>
      <c r="P1229" s="227"/>
      <c r="Q1229" s="148">
        <f t="shared" ref="Q1229:Q1239" si="1245">SUM(O1229:P1229)</f>
        <v>0</v>
      </c>
      <c r="R1229" s="227"/>
      <c r="S1229" s="227"/>
      <c r="T1229" s="149">
        <f t="shared" si="1217"/>
        <v>0</v>
      </c>
      <c r="U1229" s="216"/>
      <c r="V1229" s="224"/>
      <c r="W1229" s="227"/>
      <c r="X1229" s="148">
        <f t="shared" ref="X1229:X1239" si="1246">SUM(V1229:W1229)</f>
        <v>0</v>
      </c>
      <c r="Y1229" s="227"/>
      <c r="Z1229" s="227"/>
      <c r="AA1229" s="149">
        <f t="shared" si="1218"/>
        <v>0</v>
      </c>
      <c r="AB1229" s="216"/>
      <c r="AC1229" s="224"/>
      <c r="AD1229" s="227"/>
      <c r="AE1229" s="148">
        <f t="shared" ref="AE1229:AE1239" si="1247">SUM(AC1229:AD1229)</f>
        <v>0</v>
      </c>
      <c r="AF1229" s="227"/>
      <c r="AG1229" s="227"/>
      <c r="AH1229" s="149">
        <f t="shared" si="1219"/>
        <v>0</v>
      </c>
      <c r="AJ1229" s="217"/>
      <c r="AK1229" s="218"/>
      <c r="AL1229" s="219"/>
      <c r="AM1229" s="218"/>
      <c r="AN1229" s="219"/>
      <c r="AO1229" s="218"/>
      <c r="AP1229" s="219"/>
      <c r="AQ1229" s="218"/>
      <c r="AR1229" s="219"/>
      <c r="AS1229" s="218"/>
      <c r="AT1229" s="219"/>
      <c r="AU1229" s="218"/>
      <c r="AV1229" s="81">
        <f t="shared" ref="AV1229:AV1239" si="1248">SUM(AJ1229:AU1229)</f>
        <v>0</v>
      </c>
      <c r="AW1229" s="80">
        <f t="shared" ref="AW1229:AW1234" si="1249">T1229-AV1229</f>
        <v>0</v>
      </c>
      <c r="AX1229" s="210"/>
      <c r="AY1229" s="79">
        <f t="shared" ref="AY1229:AY1234" si="1250">SUM(AJ1229:AL1229)</f>
        <v>0</v>
      </c>
      <c r="AZ1229" s="80">
        <f t="shared" ref="AZ1229:AZ1234" si="1251">SUM(AM1229:AO1229)</f>
        <v>0</v>
      </c>
      <c r="BA1229" s="81">
        <f t="shared" ref="BA1229:BA1234" si="1252">SUM(AP1229:AR1229)</f>
        <v>0</v>
      </c>
      <c r="BB1229" s="80">
        <f t="shared" ref="BB1229:BB1234" si="1253">SUM(AS1229:AU1229)</f>
        <v>0</v>
      </c>
      <c r="BC1229" s="80">
        <f t="shared" ref="BC1229:BC1239" si="1254">SUM(AY1229,AZ1229,BA1229,BB1229)</f>
        <v>0</v>
      </c>
      <c r="BD1229" s="86">
        <f t="shared" ref="BD1229:BD1234" si="1255">T1229-BC1229</f>
        <v>0</v>
      </c>
    </row>
    <row r="1230" spans="2:56" x14ac:dyDescent="0.3">
      <c r="B1230" s="221" t="s">
        <v>227</v>
      </c>
      <c r="C1230" s="238"/>
      <c r="D1230" s="239"/>
      <c r="E1230" s="91">
        <f t="shared" si="1242"/>
        <v>0</v>
      </c>
      <c r="F1230" s="238"/>
      <c r="G1230" s="239"/>
      <c r="H1230" s="91">
        <f t="shared" si="1243"/>
        <v>0</v>
      </c>
      <c r="I1230" s="238"/>
      <c r="J1230" s="239"/>
      <c r="K1230" s="91">
        <f t="shared" si="1244"/>
        <v>0</v>
      </c>
      <c r="L1230" s="238"/>
      <c r="M1230" s="240"/>
      <c r="N1230" s="241"/>
      <c r="O1230" s="238"/>
      <c r="P1230" s="241"/>
      <c r="Q1230" s="171">
        <f t="shared" si="1245"/>
        <v>0</v>
      </c>
      <c r="R1230" s="242"/>
      <c r="S1230" s="242"/>
      <c r="T1230" s="172">
        <f t="shared" ref="T1230:T1239" si="1256">SUM(Q1230:S1230)</f>
        <v>0</v>
      </c>
      <c r="U1230" s="231"/>
      <c r="V1230" s="238"/>
      <c r="W1230" s="241"/>
      <c r="X1230" s="171">
        <f t="shared" si="1246"/>
        <v>0</v>
      </c>
      <c r="Y1230" s="242"/>
      <c r="Z1230" s="242"/>
      <c r="AA1230" s="172">
        <f t="shared" ref="AA1230:AA1239" si="1257">SUM(X1230:Z1230)</f>
        <v>0</v>
      </c>
      <c r="AB1230" s="231"/>
      <c r="AC1230" s="238"/>
      <c r="AD1230" s="241"/>
      <c r="AE1230" s="171">
        <f t="shared" si="1247"/>
        <v>0</v>
      </c>
      <c r="AF1230" s="242"/>
      <c r="AG1230" s="242"/>
      <c r="AH1230" s="172">
        <f t="shared" ref="AH1230:AH1239" si="1258">SUM(AE1230:AG1230)</f>
        <v>0</v>
      </c>
      <c r="AJ1230" s="217"/>
      <c r="AK1230" s="218"/>
      <c r="AL1230" s="219"/>
      <c r="AM1230" s="218"/>
      <c r="AN1230" s="219"/>
      <c r="AO1230" s="218"/>
      <c r="AP1230" s="219"/>
      <c r="AQ1230" s="218"/>
      <c r="AR1230" s="219"/>
      <c r="AS1230" s="218"/>
      <c r="AT1230" s="219"/>
      <c r="AU1230" s="218"/>
      <c r="AV1230" s="93">
        <f t="shared" si="1248"/>
        <v>0</v>
      </c>
      <c r="AW1230" s="92">
        <f t="shared" si="1249"/>
        <v>0</v>
      </c>
      <c r="AX1230" s="210"/>
      <c r="AY1230" s="90">
        <f t="shared" si="1250"/>
        <v>0</v>
      </c>
      <c r="AZ1230" s="92">
        <f t="shared" si="1251"/>
        <v>0</v>
      </c>
      <c r="BA1230" s="93">
        <f t="shared" si="1252"/>
        <v>0</v>
      </c>
      <c r="BB1230" s="92">
        <f t="shared" si="1253"/>
        <v>0</v>
      </c>
      <c r="BC1230" s="92">
        <f t="shared" si="1254"/>
        <v>0</v>
      </c>
      <c r="BD1230" s="96">
        <f t="shared" si="1255"/>
        <v>0</v>
      </c>
    </row>
    <row r="1231" spans="2:56" x14ac:dyDescent="0.3">
      <c r="B1231" s="221" t="s">
        <v>228</v>
      </c>
      <c r="C1231" s="238"/>
      <c r="D1231" s="239"/>
      <c r="E1231" s="91">
        <f t="shared" si="1242"/>
        <v>0</v>
      </c>
      <c r="F1231" s="238"/>
      <c r="G1231" s="239"/>
      <c r="H1231" s="91">
        <f t="shared" si="1243"/>
        <v>0</v>
      </c>
      <c r="I1231" s="238"/>
      <c r="J1231" s="239"/>
      <c r="K1231" s="91">
        <f t="shared" si="1244"/>
        <v>0</v>
      </c>
      <c r="L1231" s="238"/>
      <c r="M1231" s="240"/>
      <c r="N1231" s="241"/>
      <c r="O1231" s="238"/>
      <c r="P1231" s="241"/>
      <c r="Q1231" s="171">
        <f t="shared" si="1245"/>
        <v>0</v>
      </c>
      <c r="R1231" s="242"/>
      <c r="S1231" s="242"/>
      <c r="T1231" s="172">
        <f t="shared" si="1256"/>
        <v>0</v>
      </c>
      <c r="U1231" s="231"/>
      <c r="V1231" s="238"/>
      <c r="W1231" s="241"/>
      <c r="X1231" s="171">
        <f t="shared" si="1246"/>
        <v>0</v>
      </c>
      <c r="Y1231" s="242"/>
      <c r="Z1231" s="242"/>
      <c r="AA1231" s="172">
        <f t="shared" si="1257"/>
        <v>0</v>
      </c>
      <c r="AB1231" s="231"/>
      <c r="AC1231" s="238"/>
      <c r="AD1231" s="241"/>
      <c r="AE1231" s="171">
        <f t="shared" si="1247"/>
        <v>0</v>
      </c>
      <c r="AF1231" s="242"/>
      <c r="AG1231" s="242"/>
      <c r="AH1231" s="172">
        <f t="shared" si="1258"/>
        <v>0</v>
      </c>
      <c r="AJ1231" s="217"/>
      <c r="AK1231" s="218"/>
      <c r="AL1231" s="219"/>
      <c r="AM1231" s="218"/>
      <c r="AN1231" s="219"/>
      <c r="AO1231" s="218"/>
      <c r="AP1231" s="219"/>
      <c r="AQ1231" s="218"/>
      <c r="AR1231" s="219"/>
      <c r="AS1231" s="218"/>
      <c r="AT1231" s="219"/>
      <c r="AU1231" s="218"/>
      <c r="AV1231" s="93">
        <f t="shared" si="1248"/>
        <v>0</v>
      </c>
      <c r="AW1231" s="92">
        <f t="shared" si="1249"/>
        <v>0</v>
      </c>
      <c r="AX1231" s="210"/>
      <c r="AY1231" s="90">
        <f t="shared" si="1250"/>
        <v>0</v>
      </c>
      <c r="AZ1231" s="92">
        <f t="shared" si="1251"/>
        <v>0</v>
      </c>
      <c r="BA1231" s="93">
        <f t="shared" si="1252"/>
        <v>0</v>
      </c>
      <c r="BB1231" s="92">
        <f t="shared" si="1253"/>
        <v>0</v>
      </c>
      <c r="BC1231" s="92">
        <f t="shared" si="1254"/>
        <v>0</v>
      </c>
      <c r="BD1231" s="96">
        <f t="shared" si="1255"/>
        <v>0</v>
      </c>
    </row>
    <row r="1232" spans="2:56" x14ac:dyDescent="0.3">
      <c r="B1232" s="221" t="s">
        <v>229</v>
      </c>
      <c r="C1232" s="238"/>
      <c r="D1232" s="239"/>
      <c r="E1232" s="91">
        <f t="shared" si="1242"/>
        <v>0</v>
      </c>
      <c r="F1232" s="238"/>
      <c r="G1232" s="239"/>
      <c r="H1232" s="91">
        <f t="shared" si="1243"/>
        <v>0</v>
      </c>
      <c r="I1232" s="238"/>
      <c r="J1232" s="239"/>
      <c r="K1232" s="91">
        <f t="shared" si="1244"/>
        <v>0</v>
      </c>
      <c r="L1232" s="238"/>
      <c r="M1232" s="240"/>
      <c r="N1232" s="241"/>
      <c r="O1232" s="238"/>
      <c r="P1232" s="241"/>
      <c r="Q1232" s="171">
        <f t="shared" si="1245"/>
        <v>0</v>
      </c>
      <c r="R1232" s="242"/>
      <c r="S1232" s="242"/>
      <c r="T1232" s="172">
        <f t="shared" si="1256"/>
        <v>0</v>
      </c>
      <c r="U1232" s="231"/>
      <c r="V1232" s="238"/>
      <c r="W1232" s="241"/>
      <c r="X1232" s="171">
        <f t="shared" si="1246"/>
        <v>0</v>
      </c>
      <c r="Y1232" s="242"/>
      <c r="Z1232" s="242"/>
      <c r="AA1232" s="172">
        <f t="shared" si="1257"/>
        <v>0</v>
      </c>
      <c r="AB1232" s="231"/>
      <c r="AC1232" s="238"/>
      <c r="AD1232" s="241"/>
      <c r="AE1232" s="171">
        <f t="shared" si="1247"/>
        <v>0</v>
      </c>
      <c r="AF1232" s="242"/>
      <c r="AG1232" s="242"/>
      <c r="AH1232" s="172">
        <f t="shared" si="1258"/>
        <v>0</v>
      </c>
      <c r="AJ1232" s="217"/>
      <c r="AK1232" s="218"/>
      <c r="AL1232" s="219"/>
      <c r="AM1232" s="218"/>
      <c r="AN1232" s="219"/>
      <c r="AO1232" s="218"/>
      <c r="AP1232" s="219"/>
      <c r="AQ1232" s="218"/>
      <c r="AR1232" s="219"/>
      <c r="AS1232" s="218"/>
      <c r="AT1232" s="219"/>
      <c r="AU1232" s="218"/>
      <c r="AV1232" s="93">
        <f t="shared" si="1248"/>
        <v>0</v>
      </c>
      <c r="AW1232" s="92">
        <f t="shared" si="1249"/>
        <v>0</v>
      </c>
      <c r="AX1232" s="210"/>
      <c r="AY1232" s="90">
        <f t="shared" si="1250"/>
        <v>0</v>
      </c>
      <c r="AZ1232" s="92">
        <f t="shared" si="1251"/>
        <v>0</v>
      </c>
      <c r="BA1232" s="93">
        <f t="shared" si="1252"/>
        <v>0</v>
      </c>
      <c r="BB1232" s="92">
        <f t="shared" si="1253"/>
        <v>0</v>
      </c>
      <c r="BC1232" s="92">
        <f t="shared" si="1254"/>
        <v>0</v>
      </c>
      <c r="BD1232" s="96">
        <f t="shared" si="1255"/>
        <v>0</v>
      </c>
    </row>
    <row r="1233" spans="2:56" x14ac:dyDescent="0.3">
      <c r="B1233" s="221" t="s">
        <v>230</v>
      </c>
      <c r="C1233" s="238"/>
      <c r="D1233" s="239"/>
      <c r="E1233" s="91">
        <f t="shared" si="1242"/>
        <v>0</v>
      </c>
      <c r="F1233" s="238"/>
      <c r="G1233" s="239"/>
      <c r="H1233" s="91">
        <f t="shared" si="1243"/>
        <v>0</v>
      </c>
      <c r="I1233" s="238"/>
      <c r="J1233" s="239"/>
      <c r="K1233" s="91">
        <f t="shared" si="1244"/>
        <v>0</v>
      </c>
      <c r="L1233" s="238"/>
      <c r="M1233" s="240"/>
      <c r="N1233" s="241"/>
      <c r="O1233" s="238"/>
      <c r="P1233" s="241"/>
      <c r="Q1233" s="171">
        <f t="shared" si="1245"/>
        <v>0</v>
      </c>
      <c r="R1233" s="242"/>
      <c r="S1233" s="242"/>
      <c r="T1233" s="172">
        <f t="shared" si="1256"/>
        <v>0</v>
      </c>
      <c r="U1233" s="231"/>
      <c r="V1233" s="238"/>
      <c r="W1233" s="241"/>
      <c r="X1233" s="171">
        <f t="shared" si="1246"/>
        <v>0</v>
      </c>
      <c r="Y1233" s="242"/>
      <c r="Z1233" s="242"/>
      <c r="AA1233" s="172">
        <f t="shared" si="1257"/>
        <v>0</v>
      </c>
      <c r="AB1233" s="231"/>
      <c r="AC1233" s="238"/>
      <c r="AD1233" s="241"/>
      <c r="AE1233" s="171">
        <f t="shared" si="1247"/>
        <v>0</v>
      </c>
      <c r="AF1233" s="242"/>
      <c r="AG1233" s="242"/>
      <c r="AH1233" s="172">
        <f t="shared" si="1258"/>
        <v>0</v>
      </c>
      <c r="AJ1233" s="217"/>
      <c r="AK1233" s="218"/>
      <c r="AL1233" s="219"/>
      <c r="AM1233" s="218"/>
      <c r="AN1233" s="219"/>
      <c r="AO1233" s="218"/>
      <c r="AP1233" s="219"/>
      <c r="AQ1233" s="218"/>
      <c r="AR1233" s="219"/>
      <c r="AS1233" s="218"/>
      <c r="AT1233" s="219"/>
      <c r="AU1233" s="218"/>
      <c r="AV1233" s="93">
        <f t="shared" si="1248"/>
        <v>0</v>
      </c>
      <c r="AW1233" s="92">
        <f t="shared" si="1249"/>
        <v>0</v>
      </c>
      <c r="AX1233" s="210"/>
      <c r="AY1233" s="90">
        <f t="shared" si="1250"/>
        <v>0</v>
      </c>
      <c r="AZ1233" s="92">
        <f t="shared" si="1251"/>
        <v>0</v>
      </c>
      <c r="BA1233" s="93">
        <f t="shared" si="1252"/>
        <v>0</v>
      </c>
      <c r="BB1233" s="92">
        <f t="shared" si="1253"/>
        <v>0</v>
      </c>
      <c r="BC1233" s="92">
        <f t="shared" si="1254"/>
        <v>0</v>
      </c>
      <c r="BD1233" s="96">
        <f t="shared" si="1255"/>
        <v>0</v>
      </c>
    </row>
    <row r="1234" spans="2:56" x14ac:dyDescent="0.3">
      <c r="B1234" s="221" t="s">
        <v>231</v>
      </c>
      <c r="C1234" s="238"/>
      <c r="D1234" s="239"/>
      <c r="E1234" s="91">
        <f t="shared" si="1242"/>
        <v>0</v>
      </c>
      <c r="F1234" s="238"/>
      <c r="G1234" s="239"/>
      <c r="H1234" s="91">
        <f t="shared" si="1243"/>
        <v>0</v>
      </c>
      <c r="I1234" s="238"/>
      <c r="J1234" s="239"/>
      <c r="K1234" s="91">
        <f t="shared" si="1244"/>
        <v>0</v>
      </c>
      <c r="L1234" s="238"/>
      <c r="M1234" s="240"/>
      <c r="N1234" s="241"/>
      <c r="O1234" s="238"/>
      <c r="P1234" s="241"/>
      <c r="Q1234" s="171">
        <f t="shared" si="1245"/>
        <v>0</v>
      </c>
      <c r="R1234" s="242"/>
      <c r="S1234" s="242"/>
      <c r="T1234" s="172">
        <f t="shared" si="1256"/>
        <v>0</v>
      </c>
      <c r="U1234" s="231"/>
      <c r="V1234" s="238"/>
      <c r="W1234" s="241"/>
      <c r="X1234" s="171">
        <f t="shared" si="1246"/>
        <v>0</v>
      </c>
      <c r="Y1234" s="242"/>
      <c r="Z1234" s="242"/>
      <c r="AA1234" s="172">
        <f t="shared" si="1257"/>
        <v>0</v>
      </c>
      <c r="AB1234" s="231"/>
      <c r="AC1234" s="238"/>
      <c r="AD1234" s="241"/>
      <c r="AE1234" s="171">
        <f t="shared" si="1247"/>
        <v>0</v>
      </c>
      <c r="AF1234" s="242"/>
      <c r="AG1234" s="242"/>
      <c r="AH1234" s="172">
        <f t="shared" si="1258"/>
        <v>0</v>
      </c>
      <c r="AJ1234" s="217"/>
      <c r="AK1234" s="218"/>
      <c r="AL1234" s="219"/>
      <c r="AM1234" s="218"/>
      <c r="AN1234" s="219"/>
      <c r="AO1234" s="218"/>
      <c r="AP1234" s="219"/>
      <c r="AQ1234" s="218"/>
      <c r="AR1234" s="219"/>
      <c r="AS1234" s="218"/>
      <c r="AT1234" s="219"/>
      <c r="AU1234" s="218"/>
      <c r="AV1234" s="93">
        <f t="shared" si="1248"/>
        <v>0</v>
      </c>
      <c r="AW1234" s="92">
        <f t="shared" si="1249"/>
        <v>0</v>
      </c>
      <c r="AX1234" s="210"/>
      <c r="AY1234" s="90">
        <f t="shared" si="1250"/>
        <v>0</v>
      </c>
      <c r="AZ1234" s="92">
        <f t="shared" si="1251"/>
        <v>0</v>
      </c>
      <c r="BA1234" s="93">
        <f t="shared" si="1252"/>
        <v>0</v>
      </c>
      <c r="BB1234" s="92">
        <f t="shared" si="1253"/>
        <v>0</v>
      </c>
      <c r="BC1234" s="92">
        <f t="shared" si="1254"/>
        <v>0</v>
      </c>
      <c r="BD1234" s="96">
        <f t="shared" si="1255"/>
        <v>0</v>
      </c>
    </row>
    <row r="1235" spans="2:56" x14ac:dyDescent="0.3">
      <c r="B1235" s="243" t="s">
        <v>232</v>
      </c>
      <c r="C1235" s="238"/>
      <c r="D1235" s="239"/>
      <c r="E1235" s="244"/>
      <c r="F1235" s="238"/>
      <c r="G1235" s="239"/>
      <c r="H1235" s="244"/>
      <c r="I1235" s="238"/>
      <c r="J1235" s="239"/>
      <c r="K1235" s="244"/>
      <c r="L1235" s="238"/>
      <c r="M1235" s="240"/>
      <c r="N1235" s="241"/>
      <c r="O1235" s="238"/>
      <c r="P1235" s="241"/>
      <c r="Q1235" s="171"/>
      <c r="R1235" s="242"/>
      <c r="S1235" s="242"/>
      <c r="T1235" s="172"/>
      <c r="U1235" s="231"/>
      <c r="V1235" s="238"/>
      <c r="W1235" s="241"/>
      <c r="X1235" s="171"/>
      <c r="Y1235" s="242"/>
      <c r="Z1235" s="242"/>
      <c r="AA1235" s="172"/>
      <c r="AB1235" s="231"/>
      <c r="AC1235" s="238"/>
      <c r="AD1235" s="241"/>
      <c r="AE1235" s="171"/>
      <c r="AF1235" s="242"/>
      <c r="AG1235" s="242"/>
      <c r="AH1235" s="172"/>
      <c r="AJ1235" s="239"/>
      <c r="AK1235" s="240"/>
      <c r="AL1235" s="241"/>
      <c r="AM1235" s="240"/>
      <c r="AN1235" s="241"/>
      <c r="AO1235" s="240"/>
      <c r="AP1235" s="241"/>
      <c r="AQ1235" s="240"/>
      <c r="AR1235" s="241"/>
      <c r="AS1235" s="240"/>
      <c r="AT1235" s="241"/>
      <c r="AU1235" s="240"/>
      <c r="AV1235" s="93"/>
      <c r="AW1235" s="92"/>
      <c r="AX1235" s="210"/>
      <c r="AY1235" s="90"/>
      <c r="AZ1235" s="92"/>
      <c r="BA1235" s="93"/>
      <c r="BB1235" s="92"/>
      <c r="BC1235" s="92"/>
      <c r="BD1235" s="96"/>
    </row>
    <row r="1236" spans="2:56" x14ac:dyDescent="0.3">
      <c r="B1236" s="245" t="s">
        <v>233</v>
      </c>
      <c r="C1236" s="238"/>
      <c r="D1236" s="239"/>
      <c r="E1236" s="91">
        <f>IFERROR(D1236/C1236,0)</f>
        <v>0</v>
      </c>
      <c r="F1236" s="238"/>
      <c r="G1236" s="239"/>
      <c r="H1236" s="91">
        <f>IFERROR(G1236/F1236,0)</f>
        <v>0</v>
      </c>
      <c r="I1236" s="238"/>
      <c r="J1236" s="239"/>
      <c r="K1236" s="91">
        <f>IFERROR(J1236/I1236,0)</f>
        <v>0</v>
      </c>
      <c r="L1236" s="238"/>
      <c r="M1236" s="240"/>
      <c r="N1236" s="241"/>
      <c r="O1236" s="238"/>
      <c r="P1236" s="241"/>
      <c r="Q1236" s="171">
        <f t="shared" si="1245"/>
        <v>0</v>
      </c>
      <c r="R1236" s="242"/>
      <c r="S1236" s="242"/>
      <c r="T1236" s="172">
        <f t="shared" si="1256"/>
        <v>0</v>
      </c>
      <c r="U1236" s="231"/>
      <c r="V1236" s="238"/>
      <c r="W1236" s="241"/>
      <c r="X1236" s="171">
        <f t="shared" si="1246"/>
        <v>0</v>
      </c>
      <c r="Y1236" s="242"/>
      <c r="Z1236" s="242"/>
      <c r="AA1236" s="172">
        <f t="shared" si="1257"/>
        <v>0</v>
      </c>
      <c r="AB1236" s="231"/>
      <c r="AC1236" s="238"/>
      <c r="AD1236" s="241"/>
      <c r="AE1236" s="171">
        <f t="shared" si="1247"/>
        <v>0</v>
      </c>
      <c r="AF1236" s="242"/>
      <c r="AG1236" s="242"/>
      <c r="AH1236" s="172">
        <f t="shared" si="1258"/>
        <v>0</v>
      </c>
      <c r="AJ1236" s="239"/>
      <c r="AK1236" s="240"/>
      <c r="AL1236" s="241"/>
      <c r="AM1236" s="240"/>
      <c r="AN1236" s="241"/>
      <c r="AO1236" s="240"/>
      <c r="AP1236" s="241"/>
      <c r="AQ1236" s="240"/>
      <c r="AR1236" s="241"/>
      <c r="AS1236" s="240"/>
      <c r="AT1236" s="241"/>
      <c r="AU1236" s="240"/>
      <c r="AV1236" s="93">
        <f t="shared" si="1248"/>
        <v>0</v>
      </c>
      <c r="AW1236" s="92">
        <f>T1236-AV1236</f>
        <v>0</v>
      </c>
      <c r="AX1236" s="210"/>
      <c r="AY1236" s="90">
        <f>SUM(AJ1236:AL1236)</f>
        <v>0</v>
      </c>
      <c r="AZ1236" s="92">
        <f>SUM(AM1236:AO1236)</f>
        <v>0</v>
      </c>
      <c r="BA1236" s="93">
        <f>SUM(AP1236:AR1236)</f>
        <v>0</v>
      </c>
      <c r="BB1236" s="92">
        <f>SUM(AS1236:AU1236)</f>
        <v>0</v>
      </c>
      <c r="BC1236" s="92">
        <f t="shared" si="1254"/>
        <v>0</v>
      </c>
      <c r="BD1236" s="96">
        <f>T1236-BC1236</f>
        <v>0</v>
      </c>
    </row>
    <row r="1237" spans="2:56" x14ac:dyDescent="0.3">
      <c r="B1237" s="245" t="s">
        <v>234</v>
      </c>
      <c r="C1237" s="238"/>
      <c r="D1237" s="239"/>
      <c r="E1237" s="91">
        <f>IFERROR(D1237/C1237,0)</f>
        <v>0</v>
      </c>
      <c r="F1237" s="238"/>
      <c r="G1237" s="239"/>
      <c r="H1237" s="91">
        <f>IFERROR(G1237/F1237,0)</f>
        <v>0</v>
      </c>
      <c r="I1237" s="238"/>
      <c r="J1237" s="239"/>
      <c r="K1237" s="91">
        <f>IFERROR(J1237/I1237,0)</f>
        <v>0</v>
      </c>
      <c r="L1237" s="238"/>
      <c r="M1237" s="240"/>
      <c r="N1237" s="241"/>
      <c r="O1237" s="238"/>
      <c r="P1237" s="241"/>
      <c r="Q1237" s="171">
        <f t="shared" si="1245"/>
        <v>0</v>
      </c>
      <c r="R1237" s="242"/>
      <c r="S1237" s="242"/>
      <c r="T1237" s="172">
        <f t="shared" si="1256"/>
        <v>0</v>
      </c>
      <c r="U1237" s="231"/>
      <c r="V1237" s="238"/>
      <c r="W1237" s="241"/>
      <c r="X1237" s="171">
        <f t="shared" si="1246"/>
        <v>0</v>
      </c>
      <c r="Y1237" s="242"/>
      <c r="Z1237" s="242"/>
      <c r="AA1237" s="172">
        <f t="shared" si="1257"/>
        <v>0</v>
      </c>
      <c r="AB1237" s="231"/>
      <c r="AC1237" s="238"/>
      <c r="AD1237" s="241"/>
      <c r="AE1237" s="171">
        <f t="shared" si="1247"/>
        <v>0</v>
      </c>
      <c r="AF1237" s="242"/>
      <c r="AG1237" s="242"/>
      <c r="AH1237" s="172">
        <f t="shared" si="1258"/>
        <v>0</v>
      </c>
      <c r="AJ1237" s="239"/>
      <c r="AK1237" s="240"/>
      <c r="AL1237" s="241"/>
      <c r="AM1237" s="240"/>
      <c r="AN1237" s="241"/>
      <c r="AO1237" s="240"/>
      <c r="AP1237" s="241"/>
      <c r="AQ1237" s="240"/>
      <c r="AR1237" s="241"/>
      <c r="AS1237" s="240"/>
      <c r="AT1237" s="241"/>
      <c r="AU1237" s="240"/>
      <c r="AV1237" s="93">
        <f t="shared" si="1248"/>
        <v>0</v>
      </c>
      <c r="AW1237" s="92">
        <f>T1237-AV1237</f>
        <v>0</v>
      </c>
      <c r="AX1237" s="210"/>
      <c r="AY1237" s="90">
        <f>SUM(AJ1237:AL1237)</f>
        <v>0</v>
      </c>
      <c r="AZ1237" s="92">
        <f>SUM(AM1237:AO1237)</f>
        <v>0</v>
      </c>
      <c r="BA1237" s="93">
        <f>SUM(AP1237:AR1237)</f>
        <v>0</v>
      </c>
      <c r="BB1237" s="92">
        <f>SUM(AS1237:AU1237)</f>
        <v>0</v>
      </c>
      <c r="BC1237" s="92">
        <f t="shared" si="1254"/>
        <v>0</v>
      </c>
      <c r="BD1237" s="96">
        <f>T1237-BC1237</f>
        <v>0</v>
      </c>
    </row>
    <row r="1238" spans="2:56" s="108" customFormat="1" ht="13.2" thickBot="1" x14ac:dyDescent="0.35">
      <c r="B1238" s="246" t="s">
        <v>235</v>
      </c>
      <c r="C1238" s="247"/>
      <c r="D1238" s="248"/>
      <c r="E1238" s="178">
        <f>IFERROR(D1238/C1238,0)</f>
        <v>0</v>
      </c>
      <c r="F1238" s="247"/>
      <c r="G1238" s="248"/>
      <c r="H1238" s="178">
        <f>IFERROR(G1238/F1238,0)</f>
        <v>0</v>
      </c>
      <c r="I1238" s="247"/>
      <c r="J1238" s="248"/>
      <c r="K1238" s="178">
        <f>IFERROR(J1238/I1238,0)</f>
        <v>0</v>
      </c>
      <c r="L1238" s="247"/>
      <c r="M1238" s="249"/>
      <c r="N1238" s="250"/>
      <c r="O1238" s="247"/>
      <c r="P1238" s="250"/>
      <c r="Q1238" s="181">
        <f t="shared" si="1245"/>
        <v>0</v>
      </c>
      <c r="R1238" s="251"/>
      <c r="S1238" s="251"/>
      <c r="T1238" s="183">
        <f t="shared" si="1256"/>
        <v>0</v>
      </c>
      <c r="U1238" s="229"/>
      <c r="V1238" s="247"/>
      <c r="W1238" s="250"/>
      <c r="X1238" s="181">
        <f t="shared" si="1246"/>
        <v>0</v>
      </c>
      <c r="Y1238" s="251"/>
      <c r="Z1238" s="251"/>
      <c r="AA1238" s="183">
        <f t="shared" si="1257"/>
        <v>0</v>
      </c>
      <c r="AB1238" s="229"/>
      <c r="AC1238" s="247"/>
      <c r="AD1238" s="250"/>
      <c r="AE1238" s="181">
        <f t="shared" si="1247"/>
        <v>0</v>
      </c>
      <c r="AF1238" s="251"/>
      <c r="AG1238" s="251"/>
      <c r="AH1238" s="183">
        <f t="shared" si="1258"/>
        <v>0</v>
      </c>
      <c r="AJ1238" s="252"/>
      <c r="AK1238" s="253"/>
      <c r="AL1238" s="254"/>
      <c r="AM1238" s="253"/>
      <c r="AN1238" s="254"/>
      <c r="AO1238" s="253"/>
      <c r="AP1238" s="254"/>
      <c r="AQ1238" s="253"/>
      <c r="AR1238" s="254"/>
      <c r="AS1238" s="253"/>
      <c r="AT1238" s="254"/>
      <c r="AU1238" s="253"/>
      <c r="AV1238" s="180">
        <f t="shared" si="1248"/>
        <v>0</v>
      </c>
      <c r="AW1238" s="179">
        <f>T1238-AV1238</f>
        <v>0</v>
      </c>
      <c r="AX1238" s="230"/>
      <c r="AY1238" s="177">
        <f>SUM(AJ1238:AL1238)</f>
        <v>0</v>
      </c>
      <c r="AZ1238" s="179">
        <f>SUM(AM1238:AO1238)</f>
        <v>0</v>
      </c>
      <c r="BA1238" s="180">
        <f>SUM(AP1238:AR1238)</f>
        <v>0</v>
      </c>
      <c r="BB1238" s="179">
        <f>SUM(AS1238:AU1238)</f>
        <v>0</v>
      </c>
      <c r="BC1238" s="179">
        <f t="shared" si="1254"/>
        <v>0</v>
      </c>
      <c r="BD1238" s="184">
        <f>T1238-BC1238</f>
        <v>0</v>
      </c>
    </row>
    <row r="1239" spans="2:56" ht="13.2" thickBot="1" x14ac:dyDescent="0.35">
      <c r="B1239" s="255" t="s">
        <v>236</v>
      </c>
      <c r="C1239" s="119">
        <f>SUM(C1037,C1188,C1210,C1238)</f>
        <v>0</v>
      </c>
      <c r="D1239" s="120">
        <f>SUM(D1037,D1188,D1210,D1238)</f>
        <v>0</v>
      </c>
      <c r="E1239" s="121">
        <f>IFERROR(D1239/C1239,0)</f>
        <v>0</v>
      </c>
      <c r="F1239" s="119">
        <f>SUM(F1037,F1188,F1210,F1238)</f>
        <v>0</v>
      </c>
      <c r="G1239" s="120">
        <f>SUM(G1037,G1188,G1210,G1238)</f>
        <v>0</v>
      </c>
      <c r="H1239" s="121">
        <f>IFERROR(G1239/F1239,0)</f>
        <v>0</v>
      </c>
      <c r="I1239" s="119">
        <f>SUM(I1037,I1188,I1210,I1238)</f>
        <v>0</v>
      </c>
      <c r="J1239" s="120">
        <f>SUM(J1037,J1188,J1210,J1238)</f>
        <v>0</v>
      </c>
      <c r="K1239" s="121">
        <f>IFERROR(J1239/I1239,0)</f>
        <v>0</v>
      </c>
      <c r="L1239" s="119">
        <f>SUM(L1037,L1188,L1210,L1238)</f>
        <v>0</v>
      </c>
      <c r="M1239" s="122">
        <f>SUM(M1037,M1188,M1210,M1238)</f>
        <v>0</v>
      </c>
      <c r="N1239" s="123">
        <f>SUM(N1037,N1188,N1210,N1238)</f>
        <v>0</v>
      </c>
      <c r="O1239" s="119">
        <f>SUM(O1037,O1188,O1210,O1238)</f>
        <v>0</v>
      </c>
      <c r="P1239" s="123">
        <f>SUM(P1037,P1188,P1210,P1238)</f>
        <v>0</v>
      </c>
      <c r="Q1239" s="186">
        <f t="shared" si="1245"/>
        <v>0</v>
      </c>
      <c r="R1239" s="123">
        <f>SUM(R1037,R1188,R1210,R1238)</f>
        <v>0</v>
      </c>
      <c r="S1239" s="123">
        <f>SUM(S1037,S1188,S1210,S1238)</f>
        <v>0</v>
      </c>
      <c r="T1239" s="187">
        <f t="shared" si="1256"/>
        <v>0</v>
      </c>
      <c r="U1239" s="256"/>
      <c r="V1239" s="119">
        <f>SUM(V1037,V1188,V1210,V1238)</f>
        <v>0</v>
      </c>
      <c r="W1239" s="123">
        <f>SUM(W1037,W1188,W1210,W1238)</f>
        <v>0</v>
      </c>
      <c r="X1239" s="186">
        <f t="shared" si="1246"/>
        <v>0</v>
      </c>
      <c r="Y1239" s="123">
        <f>SUM(Y1037,Y1188,Y1210,Y1238)</f>
        <v>0</v>
      </c>
      <c r="Z1239" s="123">
        <f>SUM(Z1037,Z1188,Z1210,Z1238)</f>
        <v>0</v>
      </c>
      <c r="AA1239" s="187">
        <f t="shared" si="1257"/>
        <v>0</v>
      </c>
      <c r="AB1239" s="256"/>
      <c r="AC1239" s="119">
        <f>SUM(AC1037,AC1188,AC1210,AC1238)</f>
        <v>0</v>
      </c>
      <c r="AD1239" s="123">
        <f>SUM(AD1037,AD1188,AD1210,AD1238)</f>
        <v>0</v>
      </c>
      <c r="AE1239" s="186">
        <f t="shared" si="1247"/>
        <v>0</v>
      </c>
      <c r="AF1239" s="123">
        <f>SUM(AF1037,AF1188,AF1210,AF1238)</f>
        <v>0</v>
      </c>
      <c r="AG1239" s="123">
        <f>SUM(AG1037,AG1188,AG1210,AG1238)</f>
        <v>0</v>
      </c>
      <c r="AH1239" s="187">
        <f t="shared" si="1258"/>
        <v>0</v>
      </c>
      <c r="AJ1239" s="120">
        <f t="shared" ref="AJ1239:AU1239" si="1259">SUM(AJ1037,AJ1188,AJ1210,AJ1238)</f>
        <v>0</v>
      </c>
      <c r="AK1239" s="122">
        <f t="shared" si="1259"/>
        <v>0</v>
      </c>
      <c r="AL1239" s="123">
        <f t="shared" si="1259"/>
        <v>0</v>
      </c>
      <c r="AM1239" s="122">
        <f t="shared" si="1259"/>
        <v>0</v>
      </c>
      <c r="AN1239" s="123">
        <f t="shared" si="1259"/>
        <v>0</v>
      </c>
      <c r="AO1239" s="122">
        <f t="shared" si="1259"/>
        <v>0</v>
      </c>
      <c r="AP1239" s="123">
        <f t="shared" si="1259"/>
        <v>0</v>
      </c>
      <c r="AQ1239" s="122">
        <f t="shared" si="1259"/>
        <v>0</v>
      </c>
      <c r="AR1239" s="123">
        <f t="shared" si="1259"/>
        <v>0</v>
      </c>
      <c r="AS1239" s="122">
        <f t="shared" si="1259"/>
        <v>0</v>
      </c>
      <c r="AT1239" s="123">
        <f t="shared" si="1259"/>
        <v>0</v>
      </c>
      <c r="AU1239" s="122">
        <f t="shared" si="1259"/>
        <v>0</v>
      </c>
      <c r="AV1239" s="123">
        <f t="shared" si="1248"/>
        <v>0</v>
      </c>
      <c r="AW1239" s="122">
        <f>T1239-AV1239</f>
        <v>0</v>
      </c>
      <c r="AX1239" s="210"/>
      <c r="AY1239" s="120">
        <f>SUM(AJ1239:AL1239)</f>
        <v>0</v>
      </c>
      <c r="AZ1239" s="122">
        <f>SUM(AM1239:AO1239)</f>
        <v>0</v>
      </c>
      <c r="BA1239" s="123">
        <f>SUM(AP1239:AR1239)</f>
        <v>0</v>
      </c>
      <c r="BB1239" s="122">
        <f>SUM(AS1239:AU1239)</f>
        <v>0</v>
      </c>
      <c r="BC1239" s="122">
        <f t="shared" si="1254"/>
        <v>0</v>
      </c>
      <c r="BD1239" s="127">
        <f>T1239-BC1239</f>
        <v>0</v>
      </c>
    </row>
    <row r="1240" spans="2:56" ht="13.2" thickBot="1" x14ac:dyDescent="0.35">
      <c r="B1240" s="270" t="s">
        <v>243</v>
      </c>
      <c r="C1240" s="271"/>
      <c r="D1240" s="272"/>
      <c r="E1240" s="260"/>
      <c r="F1240" s="271"/>
      <c r="G1240" s="272"/>
      <c r="H1240" s="260"/>
      <c r="I1240" s="271"/>
      <c r="J1240" s="272"/>
      <c r="K1240" s="260"/>
      <c r="L1240" s="271"/>
      <c r="M1240" s="273"/>
      <c r="N1240" s="274"/>
      <c r="O1240" s="271"/>
      <c r="P1240" s="262"/>
      <c r="Q1240" s="204"/>
      <c r="R1240" s="262"/>
      <c r="S1240" s="262"/>
      <c r="T1240" s="205"/>
      <c r="U1240" s="256"/>
      <c r="V1240" s="258"/>
      <c r="W1240" s="262"/>
      <c r="X1240" s="204"/>
      <c r="Y1240" s="262"/>
      <c r="Z1240" s="262"/>
      <c r="AA1240" s="205"/>
      <c r="AB1240" s="256"/>
      <c r="AC1240" s="258"/>
      <c r="AD1240" s="262"/>
      <c r="AE1240" s="204"/>
      <c r="AF1240" s="262"/>
      <c r="AG1240" s="262"/>
      <c r="AH1240" s="205"/>
      <c r="AJ1240" s="275"/>
      <c r="AK1240" s="276"/>
      <c r="AL1240" s="256"/>
      <c r="AM1240" s="276"/>
      <c r="AN1240" s="256"/>
      <c r="AO1240" s="276"/>
      <c r="AP1240" s="256"/>
      <c r="AQ1240" s="276"/>
      <c r="AR1240" s="256"/>
      <c r="AS1240" s="276"/>
      <c r="AT1240" s="256"/>
      <c r="AU1240" s="276"/>
      <c r="AV1240" s="85"/>
      <c r="AW1240" s="277"/>
      <c r="AX1240" s="210"/>
      <c r="AY1240" s="278"/>
      <c r="AZ1240" s="277"/>
      <c r="BA1240" s="85"/>
      <c r="BB1240" s="277"/>
      <c r="BC1240" s="277"/>
      <c r="BD1240" s="279"/>
    </row>
    <row r="1241" spans="2:56" ht="13.2" thickBot="1" x14ac:dyDescent="0.35">
      <c r="B1241" s="268" t="s">
        <v>49</v>
      </c>
      <c r="C1241" s="119">
        <f>SUM(C1242,C1258,C1389)</f>
        <v>0</v>
      </c>
      <c r="D1241" s="120">
        <f>SUM(D1242,D1258,D1389)</f>
        <v>0</v>
      </c>
      <c r="E1241" s="121">
        <f t="shared" ref="E1241:E1304" si="1260">IFERROR(D1241/C1241,0)</f>
        <v>0</v>
      </c>
      <c r="F1241" s="119">
        <f>SUM(F1242,F1258,F1389)</f>
        <v>0</v>
      </c>
      <c r="G1241" s="120">
        <f>SUM(G1242,G1258,G1389)</f>
        <v>0</v>
      </c>
      <c r="H1241" s="121">
        <f t="shared" ref="H1241:H1304" si="1261">IFERROR(G1241/F1241,0)</f>
        <v>0</v>
      </c>
      <c r="I1241" s="119">
        <f>SUM(I1242,I1258,I1389)</f>
        <v>0</v>
      </c>
      <c r="J1241" s="120">
        <f>SUM(J1242,J1258,J1389)</f>
        <v>0</v>
      </c>
      <c r="K1241" s="121">
        <f t="shared" ref="K1241:K1304" si="1262">IFERROR(J1241/I1241,0)</f>
        <v>0</v>
      </c>
      <c r="L1241" s="119">
        <f>SUM(L1242,L1258,L1389)</f>
        <v>0</v>
      </c>
      <c r="M1241" s="122">
        <f>SUM(M1242,M1258,M1389)</f>
        <v>0</v>
      </c>
      <c r="N1241" s="123">
        <f>SUM(N1242,N1258,N1389)</f>
        <v>0</v>
      </c>
      <c r="O1241" s="119">
        <f>SUM(O1242,O1258,O1389)</f>
        <v>0</v>
      </c>
      <c r="P1241" s="123">
        <f>SUM(P1242,P1258,P1389)</f>
        <v>0</v>
      </c>
      <c r="Q1241" s="124">
        <f t="shared" ref="Q1241:Q1304" si="1263">SUM(O1241:P1241)</f>
        <v>0</v>
      </c>
      <c r="R1241" s="125">
        <f>SUM(R1242,R1258,R1389)</f>
        <v>0</v>
      </c>
      <c r="S1241" s="125">
        <f>SUM(S1242,S1258,S1389)</f>
        <v>0</v>
      </c>
      <c r="T1241" s="126">
        <f>SUM(Q1241:S1241)</f>
        <v>0</v>
      </c>
      <c r="U1241" s="231"/>
      <c r="V1241" s="119">
        <f>SUM(V1242,V1258,V1389)</f>
        <v>0</v>
      </c>
      <c r="W1241" s="123">
        <f>SUM(W1242,W1258,W1389)</f>
        <v>0</v>
      </c>
      <c r="X1241" s="124">
        <f t="shared" ref="X1241:X1304" si="1264">SUM(V1241:W1241)</f>
        <v>0</v>
      </c>
      <c r="Y1241" s="125">
        <f>SUM(Y1242,Y1258,Y1389)</f>
        <v>0</v>
      </c>
      <c r="Z1241" s="125">
        <f>SUM(Z1242,Z1258,Z1389)</f>
        <v>0</v>
      </c>
      <c r="AA1241" s="126">
        <f>SUM(X1241:Z1241)</f>
        <v>0</v>
      </c>
      <c r="AB1241" s="231"/>
      <c r="AC1241" s="119">
        <f>SUM(AC1242,AC1258,AC1389)</f>
        <v>0</v>
      </c>
      <c r="AD1241" s="123">
        <f>SUM(AD1242,AD1258,AD1389)</f>
        <v>0</v>
      </c>
      <c r="AE1241" s="124">
        <f t="shared" ref="AE1241:AE1304" si="1265">SUM(AC1241:AD1241)</f>
        <v>0</v>
      </c>
      <c r="AF1241" s="123">
        <f>SUM(AF1242,AF1258,AF1389)</f>
        <v>0</v>
      </c>
      <c r="AG1241" s="123">
        <f>SUM(AG1242,AG1258,AG1389)</f>
        <v>0</v>
      </c>
      <c r="AH1241" s="126">
        <f>SUM(AE1241:AG1241)</f>
        <v>0</v>
      </c>
      <c r="AJ1241" s="120">
        <f t="shared" ref="AJ1241:AU1241" si="1266">SUM(AJ1242,AJ1258,AJ1389)</f>
        <v>0</v>
      </c>
      <c r="AK1241" s="122">
        <f t="shared" si="1266"/>
        <v>0</v>
      </c>
      <c r="AL1241" s="123">
        <f t="shared" si="1266"/>
        <v>0</v>
      </c>
      <c r="AM1241" s="122">
        <f t="shared" si="1266"/>
        <v>0</v>
      </c>
      <c r="AN1241" s="123">
        <f t="shared" si="1266"/>
        <v>0</v>
      </c>
      <c r="AO1241" s="122">
        <f t="shared" si="1266"/>
        <v>0</v>
      </c>
      <c r="AP1241" s="123">
        <f t="shared" si="1266"/>
        <v>0</v>
      </c>
      <c r="AQ1241" s="122">
        <f t="shared" si="1266"/>
        <v>0</v>
      </c>
      <c r="AR1241" s="123">
        <f t="shared" si="1266"/>
        <v>0</v>
      </c>
      <c r="AS1241" s="122">
        <f t="shared" si="1266"/>
        <v>0</v>
      </c>
      <c r="AT1241" s="123">
        <f t="shared" si="1266"/>
        <v>0</v>
      </c>
      <c r="AU1241" s="122">
        <f t="shared" si="1266"/>
        <v>0</v>
      </c>
      <c r="AV1241" s="123">
        <f t="shared" ref="AV1241:AV1304" si="1267">SUM(AJ1241:AU1241)</f>
        <v>0</v>
      </c>
      <c r="AW1241" s="122">
        <f t="shared" ref="AW1241:AW1304" si="1268">T1241-AV1241</f>
        <v>0</v>
      </c>
      <c r="AX1241" s="210"/>
      <c r="AY1241" s="120">
        <f t="shared" ref="AY1241:AY1304" si="1269">SUM(AJ1241:AL1241)</f>
        <v>0</v>
      </c>
      <c r="AZ1241" s="122">
        <f t="shared" ref="AZ1241:AZ1304" si="1270">SUM(AM1241:AO1241)</f>
        <v>0</v>
      </c>
      <c r="BA1241" s="123">
        <f t="shared" ref="BA1241:BA1304" si="1271">SUM(AP1241:AR1241)</f>
        <v>0</v>
      </c>
      <c r="BB1241" s="122">
        <f t="shared" ref="BB1241:BB1304" si="1272">SUM(AS1241:AU1241)</f>
        <v>0</v>
      </c>
      <c r="BC1241" s="122">
        <f t="shared" ref="BC1241:BC1304" si="1273">SUM(AY1241,AZ1241,BA1241,BB1241)</f>
        <v>0</v>
      </c>
      <c r="BD1241" s="127">
        <f t="shared" ref="BD1241:BD1304" si="1274">T1241-BC1241</f>
        <v>0</v>
      </c>
    </row>
    <row r="1242" spans="2:56" x14ac:dyDescent="0.3">
      <c r="B1242" s="269" t="s">
        <v>50</v>
      </c>
      <c r="C1242" s="129">
        <f>SUM(C1243,C1253)</f>
        <v>0</v>
      </c>
      <c r="D1242" s="130">
        <f>SUM(D1243,D1253)</f>
        <v>0</v>
      </c>
      <c r="E1242" s="131">
        <f t="shared" si="1260"/>
        <v>0</v>
      </c>
      <c r="F1242" s="129">
        <f>SUM(F1243,F1253)</f>
        <v>0</v>
      </c>
      <c r="G1242" s="130">
        <f>SUM(G1243,G1253)</f>
        <v>0</v>
      </c>
      <c r="H1242" s="131">
        <f t="shared" si="1261"/>
        <v>0</v>
      </c>
      <c r="I1242" s="129">
        <f>SUM(I1243,I1253)</f>
        <v>0</v>
      </c>
      <c r="J1242" s="130">
        <f>SUM(J1243,J1253)</f>
        <v>0</v>
      </c>
      <c r="K1242" s="131">
        <f t="shared" si="1262"/>
        <v>0</v>
      </c>
      <c r="L1242" s="129">
        <f>SUM(L1243,L1253)</f>
        <v>0</v>
      </c>
      <c r="M1242" s="132">
        <f>SUM(M1243,M1253)</f>
        <v>0</v>
      </c>
      <c r="N1242" s="133">
        <f>SUM(N1243,N1253)</f>
        <v>0</v>
      </c>
      <c r="O1242" s="129">
        <f>SUM(O1243,O1253)</f>
        <v>0</v>
      </c>
      <c r="P1242" s="133">
        <f>SUM(P1243,P1253)</f>
        <v>0</v>
      </c>
      <c r="Q1242" s="134">
        <f t="shared" si="1263"/>
        <v>0</v>
      </c>
      <c r="R1242" s="133">
        <f>SUM(R1243,R1253)</f>
        <v>0</v>
      </c>
      <c r="S1242" s="133">
        <f>SUM(S1243,S1253)</f>
        <v>0</v>
      </c>
      <c r="T1242" s="135">
        <f t="shared" ref="T1242:T1305" si="1275">SUM(Q1242:S1242)</f>
        <v>0</v>
      </c>
      <c r="U1242" s="216"/>
      <c r="V1242" s="129">
        <f>SUM(V1243,V1253)</f>
        <v>0</v>
      </c>
      <c r="W1242" s="133">
        <f>SUM(W1243,W1253)</f>
        <v>0</v>
      </c>
      <c r="X1242" s="134">
        <f t="shared" si="1264"/>
        <v>0</v>
      </c>
      <c r="Y1242" s="133">
        <f>SUM(Y1243,Y1253)</f>
        <v>0</v>
      </c>
      <c r="Z1242" s="133">
        <f>SUM(Z1243,Z1253)</f>
        <v>0</v>
      </c>
      <c r="AA1242" s="135">
        <f t="shared" ref="AA1242:AA1305" si="1276">SUM(X1242:Z1242)</f>
        <v>0</v>
      </c>
      <c r="AB1242" s="216"/>
      <c r="AC1242" s="129">
        <f>SUM(AC1243,AC1253)</f>
        <v>0</v>
      </c>
      <c r="AD1242" s="133">
        <f>SUM(AD1243,AD1253)</f>
        <v>0</v>
      </c>
      <c r="AE1242" s="134">
        <f t="shared" si="1265"/>
        <v>0</v>
      </c>
      <c r="AF1242" s="133">
        <f>SUM(AF1243,AF1253)</f>
        <v>0</v>
      </c>
      <c r="AG1242" s="133">
        <f>SUM(AG1243,AG1253)</f>
        <v>0</v>
      </c>
      <c r="AH1242" s="135">
        <f t="shared" ref="AH1242:AH1305" si="1277">SUM(AE1242:AG1242)</f>
        <v>0</v>
      </c>
      <c r="AJ1242" s="130">
        <f t="shared" ref="AJ1242:AU1242" si="1278">SUM(AJ1243,AJ1253)</f>
        <v>0</v>
      </c>
      <c r="AK1242" s="132">
        <f t="shared" si="1278"/>
        <v>0</v>
      </c>
      <c r="AL1242" s="133">
        <f t="shared" si="1278"/>
        <v>0</v>
      </c>
      <c r="AM1242" s="132">
        <f t="shared" si="1278"/>
        <v>0</v>
      </c>
      <c r="AN1242" s="133">
        <f t="shared" si="1278"/>
        <v>0</v>
      </c>
      <c r="AO1242" s="132">
        <f t="shared" si="1278"/>
        <v>0</v>
      </c>
      <c r="AP1242" s="133">
        <f t="shared" si="1278"/>
        <v>0</v>
      </c>
      <c r="AQ1242" s="132">
        <f t="shared" si="1278"/>
        <v>0</v>
      </c>
      <c r="AR1242" s="133">
        <f t="shared" si="1278"/>
        <v>0</v>
      </c>
      <c r="AS1242" s="132">
        <f t="shared" si="1278"/>
        <v>0</v>
      </c>
      <c r="AT1242" s="133">
        <f t="shared" si="1278"/>
        <v>0</v>
      </c>
      <c r="AU1242" s="132">
        <f t="shared" si="1278"/>
        <v>0</v>
      </c>
      <c r="AV1242" s="133">
        <f t="shared" si="1267"/>
        <v>0</v>
      </c>
      <c r="AW1242" s="132">
        <f t="shared" si="1268"/>
        <v>0</v>
      </c>
      <c r="AX1242" s="210"/>
      <c r="AY1242" s="130">
        <f t="shared" si="1269"/>
        <v>0</v>
      </c>
      <c r="AZ1242" s="132">
        <f t="shared" si="1270"/>
        <v>0</v>
      </c>
      <c r="BA1242" s="133">
        <f t="shared" si="1271"/>
        <v>0</v>
      </c>
      <c r="BB1242" s="132">
        <f t="shared" si="1272"/>
        <v>0</v>
      </c>
      <c r="BC1242" s="132">
        <f t="shared" si="1273"/>
        <v>0</v>
      </c>
      <c r="BD1242" s="137">
        <f t="shared" si="1274"/>
        <v>0</v>
      </c>
    </row>
    <row r="1243" spans="2:56" x14ac:dyDescent="0.3">
      <c r="B1243" s="220" t="s">
        <v>51</v>
      </c>
      <c r="C1243" s="110">
        <f>SUM(C1244:C1252)</f>
        <v>0</v>
      </c>
      <c r="D1243" s="111">
        <f>SUM(D1244:D1252)</f>
        <v>0</v>
      </c>
      <c r="E1243" s="112">
        <f t="shared" si="1260"/>
        <v>0</v>
      </c>
      <c r="F1243" s="110">
        <f>SUM(F1244:F1252)</f>
        <v>0</v>
      </c>
      <c r="G1243" s="111">
        <f>SUM(G1244:G1252)</f>
        <v>0</v>
      </c>
      <c r="H1243" s="112">
        <f t="shared" si="1261"/>
        <v>0</v>
      </c>
      <c r="I1243" s="110">
        <f>SUM(I1244:I1252)</f>
        <v>0</v>
      </c>
      <c r="J1243" s="111">
        <f>SUM(J1244:J1252)</f>
        <v>0</v>
      </c>
      <c r="K1243" s="112">
        <f t="shared" si="1262"/>
        <v>0</v>
      </c>
      <c r="L1243" s="110">
        <f>SUM(L1244:L1252)</f>
        <v>0</v>
      </c>
      <c r="M1243" s="113">
        <f>SUM(M1244:M1252)</f>
        <v>0</v>
      </c>
      <c r="N1243" s="114">
        <f>SUM(N1244:N1252)</f>
        <v>0</v>
      </c>
      <c r="O1243" s="110">
        <f>SUM(O1244:O1252)</f>
        <v>0</v>
      </c>
      <c r="P1243" s="114">
        <f>SUM(P1244:P1252)</f>
        <v>0</v>
      </c>
      <c r="Q1243" s="139">
        <f t="shared" si="1263"/>
        <v>0</v>
      </c>
      <c r="R1243" s="114">
        <f>SUM(R1244:R1252)</f>
        <v>0</v>
      </c>
      <c r="S1243" s="114">
        <f>SUM(S1244:S1252)</f>
        <v>0</v>
      </c>
      <c r="T1243" s="140">
        <f t="shared" si="1275"/>
        <v>0</v>
      </c>
      <c r="U1243" s="216"/>
      <c r="V1243" s="110">
        <f>SUM(V1244:V1252)</f>
        <v>0</v>
      </c>
      <c r="W1243" s="114">
        <f>SUM(W1244:W1252)</f>
        <v>0</v>
      </c>
      <c r="X1243" s="139">
        <f t="shared" si="1264"/>
        <v>0</v>
      </c>
      <c r="Y1243" s="114">
        <f>SUM(Y1244:Y1252)</f>
        <v>0</v>
      </c>
      <c r="Z1243" s="114">
        <f>SUM(Z1244:Z1252)</f>
        <v>0</v>
      </c>
      <c r="AA1243" s="140">
        <f t="shared" si="1276"/>
        <v>0</v>
      </c>
      <c r="AB1243" s="216"/>
      <c r="AC1243" s="110">
        <f>SUM(AC1244:AC1252)</f>
        <v>0</v>
      </c>
      <c r="AD1243" s="114">
        <f>SUM(AD1244:AD1252)</f>
        <v>0</v>
      </c>
      <c r="AE1243" s="139">
        <f t="shared" si="1265"/>
        <v>0</v>
      </c>
      <c r="AF1243" s="114">
        <f>SUM(AF1244:AF1252)</f>
        <v>0</v>
      </c>
      <c r="AG1243" s="114">
        <f>SUM(AG1244:AG1252)</f>
        <v>0</v>
      </c>
      <c r="AH1243" s="140">
        <f t="shared" si="1277"/>
        <v>0</v>
      </c>
      <c r="AJ1243" s="111">
        <f t="shared" ref="AJ1243:AU1243" si="1279">SUM(AJ1244:AJ1252)</f>
        <v>0</v>
      </c>
      <c r="AK1243" s="113">
        <f t="shared" si="1279"/>
        <v>0</v>
      </c>
      <c r="AL1243" s="114">
        <f t="shared" si="1279"/>
        <v>0</v>
      </c>
      <c r="AM1243" s="113">
        <f t="shared" si="1279"/>
        <v>0</v>
      </c>
      <c r="AN1243" s="114">
        <f t="shared" si="1279"/>
        <v>0</v>
      </c>
      <c r="AO1243" s="113">
        <f t="shared" si="1279"/>
        <v>0</v>
      </c>
      <c r="AP1243" s="114">
        <f t="shared" si="1279"/>
        <v>0</v>
      </c>
      <c r="AQ1243" s="113">
        <f t="shared" si="1279"/>
        <v>0</v>
      </c>
      <c r="AR1243" s="114">
        <f t="shared" si="1279"/>
        <v>0</v>
      </c>
      <c r="AS1243" s="113">
        <f t="shared" si="1279"/>
        <v>0</v>
      </c>
      <c r="AT1243" s="114">
        <f t="shared" si="1279"/>
        <v>0</v>
      </c>
      <c r="AU1243" s="113">
        <f t="shared" si="1279"/>
        <v>0</v>
      </c>
      <c r="AV1243" s="114">
        <f t="shared" si="1267"/>
        <v>0</v>
      </c>
      <c r="AW1243" s="113">
        <f t="shared" si="1268"/>
        <v>0</v>
      </c>
      <c r="AX1243" s="210"/>
      <c r="AY1243" s="111">
        <f t="shared" si="1269"/>
        <v>0</v>
      </c>
      <c r="AZ1243" s="113">
        <f t="shared" si="1270"/>
        <v>0</v>
      </c>
      <c r="BA1243" s="114">
        <f t="shared" si="1271"/>
        <v>0</v>
      </c>
      <c r="BB1243" s="113">
        <f t="shared" si="1272"/>
        <v>0</v>
      </c>
      <c r="BC1243" s="113">
        <f t="shared" si="1273"/>
        <v>0</v>
      </c>
      <c r="BD1243" s="117">
        <f t="shared" si="1274"/>
        <v>0</v>
      </c>
    </row>
    <row r="1244" spans="2:56" x14ac:dyDescent="0.3">
      <c r="B1244" s="211" t="s">
        <v>52</v>
      </c>
      <c r="C1244" s="212"/>
      <c r="D1244" s="213"/>
      <c r="E1244" s="144">
        <f t="shared" si="1260"/>
        <v>0</v>
      </c>
      <c r="F1244" s="212"/>
      <c r="G1244" s="213"/>
      <c r="H1244" s="144">
        <f t="shared" si="1261"/>
        <v>0</v>
      </c>
      <c r="I1244" s="212"/>
      <c r="J1244" s="213"/>
      <c r="K1244" s="144">
        <f t="shared" si="1262"/>
        <v>0</v>
      </c>
      <c r="L1244" s="212"/>
      <c r="M1244" s="214"/>
      <c r="N1244" s="215"/>
      <c r="O1244" s="212"/>
      <c r="P1244" s="215"/>
      <c r="Q1244" s="139">
        <f t="shared" si="1263"/>
        <v>0</v>
      </c>
      <c r="R1244" s="215"/>
      <c r="S1244" s="215"/>
      <c r="T1244" s="140">
        <f t="shared" si="1275"/>
        <v>0</v>
      </c>
      <c r="U1244" s="216"/>
      <c r="V1244" s="212"/>
      <c r="W1244" s="215"/>
      <c r="X1244" s="139">
        <f t="shared" si="1264"/>
        <v>0</v>
      </c>
      <c r="Y1244" s="215"/>
      <c r="Z1244" s="215"/>
      <c r="AA1244" s="140">
        <f t="shared" si="1276"/>
        <v>0</v>
      </c>
      <c r="AB1244" s="216"/>
      <c r="AC1244" s="212"/>
      <c r="AD1244" s="215"/>
      <c r="AE1244" s="139">
        <f t="shared" si="1265"/>
        <v>0</v>
      </c>
      <c r="AF1244" s="215"/>
      <c r="AG1244" s="215"/>
      <c r="AH1244" s="140">
        <f t="shared" si="1277"/>
        <v>0</v>
      </c>
      <c r="AJ1244" s="217"/>
      <c r="AK1244" s="218"/>
      <c r="AL1244" s="219"/>
      <c r="AM1244" s="218"/>
      <c r="AN1244" s="219"/>
      <c r="AO1244" s="218"/>
      <c r="AP1244" s="219"/>
      <c r="AQ1244" s="218"/>
      <c r="AR1244" s="219"/>
      <c r="AS1244" s="218"/>
      <c r="AT1244" s="219"/>
      <c r="AU1244" s="218"/>
      <c r="AV1244" s="114">
        <f t="shared" si="1267"/>
        <v>0</v>
      </c>
      <c r="AW1244" s="113">
        <f t="shared" si="1268"/>
        <v>0</v>
      </c>
      <c r="AX1244" s="210"/>
      <c r="AY1244" s="111">
        <f t="shared" si="1269"/>
        <v>0</v>
      </c>
      <c r="AZ1244" s="113">
        <f t="shared" si="1270"/>
        <v>0</v>
      </c>
      <c r="BA1244" s="114">
        <f t="shared" si="1271"/>
        <v>0</v>
      </c>
      <c r="BB1244" s="113">
        <f t="shared" si="1272"/>
        <v>0</v>
      </c>
      <c r="BC1244" s="113">
        <f t="shared" si="1273"/>
        <v>0</v>
      </c>
      <c r="BD1244" s="117">
        <f t="shared" si="1274"/>
        <v>0</v>
      </c>
    </row>
    <row r="1245" spans="2:56" x14ac:dyDescent="0.3">
      <c r="B1245" s="211" t="s">
        <v>53</v>
      </c>
      <c r="C1245" s="212"/>
      <c r="D1245" s="213"/>
      <c r="E1245" s="144">
        <f t="shared" si="1260"/>
        <v>0</v>
      </c>
      <c r="F1245" s="212"/>
      <c r="G1245" s="213"/>
      <c r="H1245" s="144">
        <f t="shared" si="1261"/>
        <v>0</v>
      </c>
      <c r="I1245" s="212"/>
      <c r="J1245" s="213"/>
      <c r="K1245" s="144">
        <f t="shared" si="1262"/>
        <v>0</v>
      </c>
      <c r="L1245" s="212"/>
      <c r="M1245" s="214"/>
      <c r="N1245" s="215"/>
      <c r="O1245" s="212"/>
      <c r="P1245" s="215"/>
      <c r="Q1245" s="139">
        <f t="shared" si="1263"/>
        <v>0</v>
      </c>
      <c r="R1245" s="215"/>
      <c r="S1245" s="215"/>
      <c r="T1245" s="140">
        <f t="shared" si="1275"/>
        <v>0</v>
      </c>
      <c r="U1245" s="216"/>
      <c r="V1245" s="212"/>
      <c r="W1245" s="215"/>
      <c r="X1245" s="139">
        <f t="shared" si="1264"/>
        <v>0</v>
      </c>
      <c r="Y1245" s="215"/>
      <c r="Z1245" s="215"/>
      <c r="AA1245" s="140">
        <f t="shared" si="1276"/>
        <v>0</v>
      </c>
      <c r="AB1245" s="216"/>
      <c r="AC1245" s="212"/>
      <c r="AD1245" s="215"/>
      <c r="AE1245" s="139">
        <f t="shared" si="1265"/>
        <v>0</v>
      </c>
      <c r="AF1245" s="215"/>
      <c r="AG1245" s="215"/>
      <c r="AH1245" s="140">
        <f t="shared" si="1277"/>
        <v>0</v>
      </c>
      <c r="AJ1245" s="217"/>
      <c r="AK1245" s="218"/>
      <c r="AL1245" s="219"/>
      <c r="AM1245" s="218"/>
      <c r="AN1245" s="219"/>
      <c r="AO1245" s="218"/>
      <c r="AP1245" s="219"/>
      <c r="AQ1245" s="218"/>
      <c r="AR1245" s="219"/>
      <c r="AS1245" s="218"/>
      <c r="AT1245" s="219"/>
      <c r="AU1245" s="218"/>
      <c r="AV1245" s="114">
        <f t="shared" si="1267"/>
        <v>0</v>
      </c>
      <c r="AW1245" s="113">
        <f t="shared" si="1268"/>
        <v>0</v>
      </c>
      <c r="AX1245" s="210"/>
      <c r="AY1245" s="111">
        <f t="shared" si="1269"/>
        <v>0</v>
      </c>
      <c r="AZ1245" s="113">
        <f t="shared" si="1270"/>
        <v>0</v>
      </c>
      <c r="BA1245" s="114">
        <f t="shared" si="1271"/>
        <v>0</v>
      </c>
      <c r="BB1245" s="113">
        <f t="shared" si="1272"/>
        <v>0</v>
      </c>
      <c r="BC1245" s="113">
        <f t="shared" si="1273"/>
        <v>0</v>
      </c>
      <c r="BD1245" s="117">
        <f t="shared" si="1274"/>
        <v>0</v>
      </c>
    </row>
    <row r="1246" spans="2:56" x14ac:dyDescent="0.3">
      <c r="B1246" s="211" t="s">
        <v>54</v>
      </c>
      <c r="C1246" s="212"/>
      <c r="D1246" s="213"/>
      <c r="E1246" s="144">
        <f t="shared" si="1260"/>
        <v>0</v>
      </c>
      <c r="F1246" s="212"/>
      <c r="G1246" s="213"/>
      <c r="H1246" s="144">
        <f t="shared" si="1261"/>
        <v>0</v>
      </c>
      <c r="I1246" s="212"/>
      <c r="J1246" s="213"/>
      <c r="K1246" s="144">
        <f t="shared" si="1262"/>
        <v>0</v>
      </c>
      <c r="L1246" s="212"/>
      <c r="M1246" s="214"/>
      <c r="N1246" s="215"/>
      <c r="O1246" s="212"/>
      <c r="P1246" s="215"/>
      <c r="Q1246" s="139">
        <f t="shared" si="1263"/>
        <v>0</v>
      </c>
      <c r="R1246" s="215"/>
      <c r="S1246" s="215"/>
      <c r="T1246" s="140">
        <f t="shared" si="1275"/>
        <v>0</v>
      </c>
      <c r="U1246" s="216"/>
      <c r="V1246" s="212"/>
      <c r="W1246" s="215"/>
      <c r="X1246" s="139">
        <f t="shared" si="1264"/>
        <v>0</v>
      </c>
      <c r="Y1246" s="215"/>
      <c r="Z1246" s="215"/>
      <c r="AA1246" s="140">
        <f t="shared" si="1276"/>
        <v>0</v>
      </c>
      <c r="AB1246" s="216"/>
      <c r="AC1246" s="212"/>
      <c r="AD1246" s="215"/>
      <c r="AE1246" s="139">
        <f t="shared" si="1265"/>
        <v>0</v>
      </c>
      <c r="AF1246" s="215"/>
      <c r="AG1246" s="215"/>
      <c r="AH1246" s="140">
        <f t="shared" si="1277"/>
        <v>0</v>
      </c>
      <c r="AJ1246" s="217"/>
      <c r="AK1246" s="218"/>
      <c r="AL1246" s="219"/>
      <c r="AM1246" s="218"/>
      <c r="AN1246" s="219"/>
      <c r="AO1246" s="218"/>
      <c r="AP1246" s="219"/>
      <c r="AQ1246" s="218"/>
      <c r="AR1246" s="219"/>
      <c r="AS1246" s="218"/>
      <c r="AT1246" s="219"/>
      <c r="AU1246" s="218"/>
      <c r="AV1246" s="114">
        <f t="shared" si="1267"/>
        <v>0</v>
      </c>
      <c r="AW1246" s="113">
        <f t="shared" si="1268"/>
        <v>0</v>
      </c>
      <c r="AX1246" s="210"/>
      <c r="AY1246" s="111">
        <f t="shared" si="1269"/>
        <v>0</v>
      </c>
      <c r="AZ1246" s="113">
        <f t="shared" si="1270"/>
        <v>0</v>
      </c>
      <c r="BA1246" s="114">
        <f t="shared" si="1271"/>
        <v>0</v>
      </c>
      <c r="BB1246" s="113">
        <f t="shared" si="1272"/>
        <v>0</v>
      </c>
      <c r="BC1246" s="113">
        <f t="shared" si="1273"/>
        <v>0</v>
      </c>
      <c r="BD1246" s="117">
        <f t="shared" si="1274"/>
        <v>0</v>
      </c>
    </row>
    <row r="1247" spans="2:56" x14ac:dyDescent="0.3">
      <c r="B1247" s="211" t="s">
        <v>55</v>
      </c>
      <c r="C1247" s="212"/>
      <c r="D1247" s="213"/>
      <c r="E1247" s="144">
        <f t="shared" si="1260"/>
        <v>0</v>
      </c>
      <c r="F1247" s="212"/>
      <c r="G1247" s="213"/>
      <c r="H1247" s="144">
        <f t="shared" si="1261"/>
        <v>0</v>
      </c>
      <c r="I1247" s="212"/>
      <c r="J1247" s="213"/>
      <c r="K1247" s="144">
        <f t="shared" si="1262"/>
        <v>0</v>
      </c>
      <c r="L1247" s="212"/>
      <c r="M1247" s="214"/>
      <c r="N1247" s="215"/>
      <c r="O1247" s="212"/>
      <c r="P1247" s="215"/>
      <c r="Q1247" s="139">
        <f t="shared" si="1263"/>
        <v>0</v>
      </c>
      <c r="R1247" s="215"/>
      <c r="S1247" s="215"/>
      <c r="T1247" s="140">
        <f t="shared" si="1275"/>
        <v>0</v>
      </c>
      <c r="U1247" s="216"/>
      <c r="V1247" s="212"/>
      <c r="W1247" s="215"/>
      <c r="X1247" s="139">
        <f t="shared" si="1264"/>
        <v>0</v>
      </c>
      <c r="Y1247" s="215"/>
      <c r="Z1247" s="215"/>
      <c r="AA1247" s="140">
        <f t="shared" si="1276"/>
        <v>0</v>
      </c>
      <c r="AB1247" s="216"/>
      <c r="AC1247" s="212"/>
      <c r="AD1247" s="215"/>
      <c r="AE1247" s="139">
        <f t="shared" si="1265"/>
        <v>0</v>
      </c>
      <c r="AF1247" s="215"/>
      <c r="AG1247" s="215"/>
      <c r="AH1247" s="140">
        <f t="shared" si="1277"/>
        <v>0</v>
      </c>
      <c r="AJ1247" s="217"/>
      <c r="AK1247" s="218"/>
      <c r="AL1247" s="219"/>
      <c r="AM1247" s="218"/>
      <c r="AN1247" s="219"/>
      <c r="AO1247" s="218"/>
      <c r="AP1247" s="219"/>
      <c r="AQ1247" s="218"/>
      <c r="AR1247" s="219"/>
      <c r="AS1247" s="218"/>
      <c r="AT1247" s="219"/>
      <c r="AU1247" s="218"/>
      <c r="AV1247" s="114">
        <f t="shared" si="1267"/>
        <v>0</v>
      </c>
      <c r="AW1247" s="113">
        <f t="shared" si="1268"/>
        <v>0</v>
      </c>
      <c r="AX1247" s="210"/>
      <c r="AY1247" s="111">
        <f t="shared" si="1269"/>
        <v>0</v>
      </c>
      <c r="AZ1247" s="113">
        <f t="shared" si="1270"/>
        <v>0</v>
      </c>
      <c r="BA1247" s="114">
        <f t="shared" si="1271"/>
        <v>0</v>
      </c>
      <c r="BB1247" s="113">
        <f t="shared" si="1272"/>
        <v>0</v>
      </c>
      <c r="BC1247" s="113">
        <f t="shared" si="1273"/>
        <v>0</v>
      </c>
      <c r="BD1247" s="117">
        <f t="shared" si="1274"/>
        <v>0</v>
      </c>
    </row>
    <row r="1248" spans="2:56" x14ac:dyDescent="0.3">
      <c r="B1248" s="211" t="s">
        <v>56</v>
      </c>
      <c r="C1248" s="212"/>
      <c r="D1248" s="213"/>
      <c r="E1248" s="144">
        <f t="shared" si="1260"/>
        <v>0</v>
      </c>
      <c r="F1248" s="212"/>
      <c r="G1248" s="213"/>
      <c r="H1248" s="144">
        <f t="shared" si="1261"/>
        <v>0</v>
      </c>
      <c r="I1248" s="212"/>
      <c r="J1248" s="213"/>
      <c r="K1248" s="144">
        <f t="shared" si="1262"/>
        <v>0</v>
      </c>
      <c r="L1248" s="212"/>
      <c r="M1248" s="214"/>
      <c r="N1248" s="215"/>
      <c r="O1248" s="212"/>
      <c r="P1248" s="215"/>
      <c r="Q1248" s="139">
        <f t="shared" si="1263"/>
        <v>0</v>
      </c>
      <c r="R1248" s="215"/>
      <c r="S1248" s="215"/>
      <c r="T1248" s="140">
        <f t="shared" si="1275"/>
        <v>0</v>
      </c>
      <c r="U1248" s="216"/>
      <c r="V1248" s="212"/>
      <c r="W1248" s="215"/>
      <c r="X1248" s="139">
        <f t="shared" si="1264"/>
        <v>0</v>
      </c>
      <c r="Y1248" s="215"/>
      <c r="Z1248" s="215"/>
      <c r="AA1248" s="140">
        <f t="shared" si="1276"/>
        <v>0</v>
      </c>
      <c r="AB1248" s="216"/>
      <c r="AC1248" s="212"/>
      <c r="AD1248" s="215"/>
      <c r="AE1248" s="139">
        <f t="shared" si="1265"/>
        <v>0</v>
      </c>
      <c r="AF1248" s="215"/>
      <c r="AG1248" s="215"/>
      <c r="AH1248" s="140">
        <f t="shared" si="1277"/>
        <v>0</v>
      </c>
      <c r="AJ1248" s="217"/>
      <c r="AK1248" s="218"/>
      <c r="AL1248" s="219"/>
      <c r="AM1248" s="218"/>
      <c r="AN1248" s="219"/>
      <c r="AO1248" s="218"/>
      <c r="AP1248" s="219"/>
      <c r="AQ1248" s="218"/>
      <c r="AR1248" s="219"/>
      <c r="AS1248" s="218"/>
      <c r="AT1248" s="219"/>
      <c r="AU1248" s="218"/>
      <c r="AV1248" s="114">
        <f t="shared" si="1267"/>
        <v>0</v>
      </c>
      <c r="AW1248" s="113">
        <f t="shared" si="1268"/>
        <v>0</v>
      </c>
      <c r="AX1248" s="210"/>
      <c r="AY1248" s="111">
        <f t="shared" si="1269"/>
        <v>0</v>
      </c>
      <c r="AZ1248" s="113">
        <f t="shared" si="1270"/>
        <v>0</v>
      </c>
      <c r="BA1248" s="114">
        <f t="shared" si="1271"/>
        <v>0</v>
      </c>
      <c r="BB1248" s="113">
        <f t="shared" si="1272"/>
        <v>0</v>
      </c>
      <c r="BC1248" s="113">
        <f t="shared" si="1273"/>
        <v>0</v>
      </c>
      <c r="BD1248" s="117">
        <f t="shared" si="1274"/>
        <v>0</v>
      </c>
    </row>
    <row r="1249" spans="2:56" x14ac:dyDescent="0.3">
      <c r="B1249" s="211" t="s">
        <v>57</v>
      </c>
      <c r="C1249" s="212"/>
      <c r="D1249" s="213"/>
      <c r="E1249" s="144">
        <f t="shared" si="1260"/>
        <v>0</v>
      </c>
      <c r="F1249" s="212"/>
      <c r="G1249" s="213"/>
      <c r="H1249" s="144">
        <f t="shared" si="1261"/>
        <v>0</v>
      </c>
      <c r="I1249" s="212"/>
      <c r="J1249" s="213"/>
      <c r="K1249" s="144">
        <f t="shared" si="1262"/>
        <v>0</v>
      </c>
      <c r="L1249" s="212"/>
      <c r="M1249" s="214"/>
      <c r="N1249" s="215"/>
      <c r="O1249" s="212"/>
      <c r="P1249" s="215"/>
      <c r="Q1249" s="139">
        <f t="shared" si="1263"/>
        <v>0</v>
      </c>
      <c r="R1249" s="215"/>
      <c r="S1249" s="215"/>
      <c r="T1249" s="140">
        <f t="shared" si="1275"/>
        <v>0</v>
      </c>
      <c r="U1249" s="216"/>
      <c r="V1249" s="212"/>
      <c r="W1249" s="215"/>
      <c r="X1249" s="139">
        <f t="shared" si="1264"/>
        <v>0</v>
      </c>
      <c r="Y1249" s="215"/>
      <c r="Z1249" s="215"/>
      <c r="AA1249" s="140">
        <f t="shared" si="1276"/>
        <v>0</v>
      </c>
      <c r="AB1249" s="216"/>
      <c r="AC1249" s="212"/>
      <c r="AD1249" s="215"/>
      <c r="AE1249" s="139">
        <f t="shared" si="1265"/>
        <v>0</v>
      </c>
      <c r="AF1249" s="215"/>
      <c r="AG1249" s="215"/>
      <c r="AH1249" s="140">
        <f t="shared" si="1277"/>
        <v>0</v>
      </c>
      <c r="AJ1249" s="217"/>
      <c r="AK1249" s="218"/>
      <c r="AL1249" s="219"/>
      <c r="AM1249" s="218"/>
      <c r="AN1249" s="219"/>
      <c r="AO1249" s="218"/>
      <c r="AP1249" s="219"/>
      <c r="AQ1249" s="218"/>
      <c r="AR1249" s="219"/>
      <c r="AS1249" s="218"/>
      <c r="AT1249" s="219"/>
      <c r="AU1249" s="218"/>
      <c r="AV1249" s="114">
        <f t="shared" si="1267"/>
        <v>0</v>
      </c>
      <c r="AW1249" s="113">
        <f t="shared" si="1268"/>
        <v>0</v>
      </c>
      <c r="AX1249" s="210"/>
      <c r="AY1249" s="111">
        <f t="shared" si="1269"/>
        <v>0</v>
      </c>
      <c r="AZ1249" s="113">
        <f t="shared" si="1270"/>
        <v>0</v>
      </c>
      <c r="BA1249" s="114">
        <f t="shared" si="1271"/>
        <v>0</v>
      </c>
      <c r="BB1249" s="113">
        <f t="shared" si="1272"/>
        <v>0</v>
      </c>
      <c r="BC1249" s="113">
        <f t="shared" si="1273"/>
        <v>0</v>
      </c>
      <c r="BD1249" s="117">
        <f t="shared" si="1274"/>
        <v>0</v>
      </c>
    </row>
    <row r="1250" spans="2:56" x14ac:dyDescent="0.3">
      <c r="B1250" s="211" t="s">
        <v>58</v>
      </c>
      <c r="C1250" s="212"/>
      <c r="D1250" s="213"/>
      <c r="E1250" s="144">
        <f t="shared" si="1260"/>
        <v>0</v>
      </c>
      <c r="F1250" s="212"/>
      <c r="G1250" s="213"/>
      <c r="H1250" s="144">
        <f t="shared" si="1261"/>
        <v>0</v>
      </c>
      <c r="I1250" s="212"/>
      <c r="J1250" s="213"/>
      <c r="K1250" s="144">
        <f t="shared" si="1262"/>
        <v>0</v>
      </c>
      <c r="L1250" s="212"/>
      <c r="M1250" s="214"/>
      <c r="N1250" s="215"/>
      <c r="O1250" s="212"/>
      <c r="P1250" s="215"/>
      <c r="Q1250" s="139">
        <f t="shared" si="1263"/>
        <v>0</v>
      </c>
      <c r="R1250" s="215"/>
      <c r="S1250" s="215"/>
      <c r="T1250" s="140">
        <f t="shared" si="1275"/>
        <v>0</v>
      </c>
      <c r="U1250" s="216"/>
      <c r="V1250" s="212"/>
      <c r="W1250" s="215"/>
      <c r="X1250" s="139">
        <f t="shared" si="1264"/>
        <v>0</v>
      </c>
      <c r="Y1250" s="215"/>
      <c r="Z1250" s="215"/>
      <c r="AA1250" s="140">
        <f t="shared" si="1276"/>
        <v>0</v>
      </c>
      <c r="AB1250" s="216"/>
      <c r="AC1250" s="212"/>
      <c r="AD1250" s="215"/>
      <c r="AE1250" s="139">
        <f t="shared" si="1265"/>
        <v>0</v>
      </c>
      <c r="AF1250" s="215"/>
      <c r="AG1250" s="215"/>
      <c r="AH1250" s="140">
        <f t="shared" si="1277"/>
        <v>0</v>
      </c>
      <c r="AJ1250" s="217"/>
      <c r="AK1250" s="218"/>
      <c r="AL1250" s="219"/>
      <c r="AM1250" s="218"/>
      <c r="AN1250" s="219"/>
      <c r="AO1250" s="218"/>
      <c r="AP1250" s="219"/>
      <c r="AQ1250" s="218"/>
      <c r="AR1250" s="219"/>
      <c r="AS1250" s="218"/>
      <c r="AT1250" s="219"/>
      <c r="AU1250" s="218"/>
      <c r="AV1250" s="114">
        <f t="shared" si="1267"/>
        <v>0</v>
      </c>
      <c r="AW1250" s="113">
        <f t="shared" si="1268"/>
        <v>0</v>
      </c>
      <c r="AX1250" s="210"/>
      <c r="AY1250" s="111">
        <f t="shared" si="1269"/>
        <v>0</v>
      </c>
      <c r="AZ1250" s="113">
        <f t="shared" si="1270"/>
        <v>0</v>
      </c>
      <c r="BA1250" s="114">
        <f t="shared" si="1271"/>
        <v>0</v>
      </c>
      <c r="BB1250" s="113">
        <f t="shared" si="1272"/>
        <v>0</v>
      </c>
      <c r="BC1250" s="113">
        <f t="shared" si="1273"/>
        <v>0</v>
      </c>
      <c r="BD1250" s="117">
        <f t="shared" si="1274"/>
        <v>0</v>
      </c>
    </row>
    <row r="1251" spans="2:56" x14ac:dyDescent="0.3">
      <c r="B1251" s="211" t="s">
        <v>59</v>
      </c>
      <c r="C1251" s="212"/>
      <c r="D1251" s="213"/>
      <c r="E1251" s="144">
        <f t="shared" si="1260"/>
        <v>0</v>
      </c>
      <c r="F1251" s="212"/>
      <c r="G1251" s="213"/>
      <c r="H1251" s="144">
        <f t="shared" si="1261"/>
        <v>0</v>
      </c>
      <c r="I1251" s="212"/>
      <c r="J1251" s="213"/>
      <c r="K1251" s="144">
        <f t="shared" si="1262"/>
        <v>0</v>
      </c>
      <c r="L1251" s="212"/>
      <c r="M1251" s="214"/>
      <c r="N1251" s="215"/>
      <c r="O1251" s="212"/>
      <c r="P1251" s="215"/>
      <c r="Q1251" s="139">
        <f t="shared" si="1263"/>
        <v>0</v>
      </c>
      <c r="R1251" s="215"/>
      <c r="S1251" s="215"/>
      <c r="T1251" s="140">
        <f t="shared" si="1275"/>
        <v>0</v>
      </c>
      <c r="U1251" s="216"/>
      <c r="V1251" s="212"/>
      <c r="W1251" s="215"/>
      <c r="X1251" s="139">
        <f t="shared" si="1264"/>
        <v>0</v>
      </c>
      <c r="Y1251" s="215"/>
      <c r="Z1251" s="215"/>
      <c r="AA1251" s="140">
        <f t="shared" si="1276"/>
        <v>0</v>
      </c>
      <c r="AB1251" s="216"/>
      <c r="AC1251" s="212"/>
      <c r="AD1251" s="215"/>
      <c r="AE1251" s="139">
        <f t="shared" si="1265"/>
        <v>0</v>
      </c>
      <c r="AF1251" s="215"/>
      <c r="AG1251" s="215"/>
      <c r="AH1251" s="140">
        <f t="shared" si="1277"/>
        <v>0</v>
      </c>
      <c r="AJ1251" s="217"/>
      <c r="AK1251" s="218"/>
      <c r="AL1251" s="219"/>
      <c r="AM1251" s="218"/>
      <c r="AN1251" s="219"/>
      <c r="AO1251" s="218"/>
      <c r="AP1251" s="219"/>
      <c r="AQ1251" s="218"/>
      <c r="AR1251" s="219"/>
      <c r="AS1251" s="218"/>
      <c r="AT1251" s="219"/>
      <c r="AU1251" s="218"/>
      <c r="AV1251" s="114">
        <f t="shared" si="1267"/>
        <v>0</v>
      </c>
      <c r="AW1251" s="113">
        <f t="shared" si="1268"/>
        <v>0</v>
      </c>
      <c r="AX1251" s="210"/>
      <c r="AY1251" s="111">
        <f t="shared" si="1269"/>
        <v>0</v>
      </c>
      <c r="AZ1251" s="113">
        <f t="shared" si="1270"/>
        <v>0</v>
      </c>
      <c r="BA1251" s="114">
        <f t="shared" si="1271"/>
        <v>0</v>
      </c>
      <c r="BB1251" s="113">
        <f t="shared" si="1272"/>
        <v>0</v>
      </c>
      <c r="BC1251" s="113">
        <f t="shared" si="1273"/>
        <v>0</v>
      </c>
      <c r="BD1251" s="117">
        <f t="shared" si="1274"/>
        <v>0</v>
      </c>
    </row>
    <row r="1252" spans="2:56" x14ac:dyDescent="0.3">
      <c r="B1252" s="211" t="s">
        <v>60</v>
      </c>
      <c r="C1252" s="212"/>
      <c r="D1252" s="213"/>
      <c r="E1252" s="144">
        <f t="shared" si="1260"/>
        <v>0</v>
      </c>
      <c r="F1252" s="212"/>
      <c r="G1252" s="213"/>
      <c r="H1252" s="144">
        <f t="shared" si="1261"/>
        <v>0</v>
      </c>
      <c r="I1252" s="212"/>
      <c r="J1252" s="213"/>
      <c r="K1252" s="144">
        <f t="shared" si="1262"/>
        <v>0</v>
      </c>
      <c r="L1252" s="212"/>
      <c r="M1252" s="214"/>
      <c r="N1252" s="215"/>
      <c r="O1252" s="212"/>
      <c r="P1252" s="215"/>
      <c r="Q1252" s="139">
        <f t="shared" si="1263"/>
        <v>0</v>
      </c>
      <c r="R1252" s="215"/>
      <c r="S1252" s="215"/>
      <c r="T1252" s="140">
        <f t="shared" si="1275"/>
        <v>0</v>
      </c>
      <c r="U1252" s="216"/>
      <c r="V1252" s="212"/>
      <c r="W1252" s="215"/>
      <c r="X1252" s="139">
        <f t="shared" si="1264"/>
        <v>0</v>
      </c>
      <c r="Y1252" s="215"/>
      <c r="Z1252" s="215"/>
      <c r="AA1252" s="140">
        <f t="shared" si="1276"/>
        <v>0</v>
      </c>
      <c r="AB1252" s="216"/>
      <c r="AC1252" s="212"/>
      <c r="AD1252" s="215"/>
      <c r="AE1252" s="139">
        <f t="shared" si="1265"/>
        <v>0</v>
      </c>
      <c r="AF1252" s="215"/>
      <c r="AG1252" s="215"/>
      <c r="AH1252" s="140">
        <f t="shared" si="1277"/>
        <v>0</v>
      </c>
      <c r="AJ1252" s="217"/>
      <c r="AK1252" s="218"/>
      <c r="AL1252" s="219"/>
      <c r="AM1252" s="218"/>
      <c r="AN1252" s="219"/>
      <c r="AO1252" s="218"/>
      <c r="AP1252" s="219"/>
      <c r="AQ1252" s="218"/>
      <c r="AR1252" s="219"/>
      <c r="AS1252" s="218"/>
      <c r="AT1252" s="219"/>
      <c r="AU1252" s="218"/>
      <c r="AV1252" s="114">
        <f t="shared" si="1267"/>
        <v>0</v>
      </c>
      <c r="AW1252" s="113">
        <f t="shared" si="1268"/>
        <v>0</v>
      </c>
      <c r="AX1252" s="210"/>
      <c r="AY1252" s="111">
        <f t="shared" si="1269"/>
        <v>0</v>
      </c>
      <c r="AZ1252" s="113">
        <f t="shared" si="1270"/>
        <v>0</v>
      </c>
      <c r="BA1252" s="114">
        <f t="shared" si="1271"/>
        <v>0</v>
      </c>
      <c r="BB1252" s="113">
        <f t="shared" si="1272"/>
        <v>0</v>
      </c>
      <c r="BC1252" s="113">
        <f t="shared" si="1273"/>
        <v>0</v>
      </c>
      <c r="BD1252" s="117">
        <f t="shared" si="1274"/>
        <v>0</v>
      </c>
    </row>
    <row r="1253" spans="2:56" x14ac:dyDescent="0.3">
      <c r="B1253" s="220" t="s">
        <v>61</v>
      </c>
      <c r="C1253" s="110">
        <f>SUM(C1254:C1257)</f>
        <v>0</v>
      </c>
      <c r="D1253" s="111">
        <f>SUM(D1254:D1257)</f>
        <v>0</v>
      </c>
      <c r="E1253" s="112">
        <f t="shared" si="1260"/>
        <v>0</v>
      </c>
      <c r="F1253" s="110">
        <f>SUM(F1254:F1257)</f>
        <v>0</v>
      </c>
      <c r="G1253" s="111">
        <f>SUM(G1254:G1257)</f>
        <v>0</v>
      </c>
      <c r="H1253" s="112">
        <f t="shared" si="1261"/>
        <v>0</v>
      </c>
      <c r="I1253" s="110">
        <f>SUM(I1254:I1257)</f>
        <v>0</v>
      </c>
      <c r="J1253" s="111">
        <f>SUM(J1254:J1257)</f>
        <v>0</v>
      </c>
      <c r="K1253" s="112">
        <f t="shared" si="1262"/>
        <v>0</v>
      </c>
      <c r="L1253" s="110">
        <f>SUM(L1254:L1257)</f>
        <v>0</v>
      </c>
      <c r="M1253" s="113">
        <f>SUM(M1254:M1257)</f>
        <v>0</v>
      </c>
      <c r="N1253" s="114">
        <f>SUM(N1254:N1257)</f>
        <v>0</v>
      </c>
      <c r="O1253" s="110">
        <f>SUM(O1254:O1257)</f>
        <v>0</v>
      </c>
      <c r="P1253" s="114">
        <f>SUM(P1254:P1257)</f>
        <v>0</v>
      </c>
      <c r="Q1253" s="139">
        <f t="shared" si="1263"/>
        <v>0</v>
      </c>
      <c r="R1253" s="114">
        <f>SUM(R1254:R1257)</f>
        <v>0</v>
      </c>
      <c r="S1253" s="114">
        <f>SUM(S1254:S1257)</f>
        <v>0</v>
      </c>
      <c r="T1253" s="140">
        <f t="shared" si="1275"/>
        <v>0</v>
      </c>
      <c r="U1253" s="216"/>
      <c r="V1253" s="110">
        <f>SUM(V1254:V1257)</f>
        <v>0</v>
      </c>
      <c r="W1253" s="114">
        <f>SUM(W1254:W1257)</f>
        <v>0</v>
      </c>
      <c r="X1253" s="139">
        <f t="shared" si="1264"/>
        <v>0</v>
      </c>
      <c r="Y1253" s="114">
        <f>SUM(Y1254:Y1257)</f>
        <v>0</v>
      </c>
      <c r="Z1253" s="114">
        <f>SUM(Z1254:Z1257)</f>
        <v>0</v>
      </c>
      <c r="AA1253" s="140">
        <f t="shared" si="1276"/>
        <v>0</v>
      </c>
      <c r="AB1253" s="216"/>
      <c r="AC1253" s="110">
        <f>SUM(AC1254:AC1257)</f>
        <v>0</v>
      </c>
      <c r="AD1253" s="114">
        <f>SUM(AD1254:AD1257)</f>
        <v>0</v>
      </c>
      <c r="AE1253" s="139">
        <f t="shared" si="1265"/>
        <v>0</v>
      </c>
      <c r="AF1253" s="114">
        <f>SUM(AF1254:AF1257)</f>
        <v>0</v>
      </c>
      <c r="AG1253" s="114">
        <f>SUM(AG1254:AG1257)</f>
        <v>0</v>
      </c>
      <c r="AH1253" s="140">
        <f t="shared" si="1277"/>
        <v>0</v>
      </c>
      <c r="AJ1253" s="111">
        <f t="shared" ref="AJ1253:AU1253" si="1280">SUM(AJ1254:AJ1257)</f>
        <v>0</v>
      </c>
      <c r="AK1253" s="113">
        <f t="shared" si="1280"/>
        <v>0</v>
      </c>
      <c r="AL1253" s="114">
        <f t="shared" si="1280"/>
        <v>0</v>
      </c>
      <c r="AM1253" s="113">
        <f t="shared" si="1280"/>
        <v>0</v>
      </c>
      <c r="AN1253" s="114">
        <f t="shared" si="1280"/>
        <v>0</v>
      </c>
      <c r="AO1253" s="113">
        <f t="shared" si="1280"/>
        <v>0</v>
      </c>
      <c r="AP1253" s="114">
        <f t="shared" si="1280"/>
        <v>0</v>
      </c>
      <c r="AQ1253" s="113">
        <f t="shared" si="1280"/>
        <v>0</v>
      </c>
      <c r="AR1253" s="114">
        <f t="shared" si="1280"/>
        <v>0</v>
      </c>
      <c r="AS1253" s="113">
        <f t="shared" si="1280"/>
        <v>0</v>
      </c>
      <c r="AT1253" s="114">
        <f t="shared" si="1280"/>
        <v>0</v>
      </c>
      <c r="AU1253" s="113">
        <f t="shared" si="1280"/>
        <v>0</v>
      </c>
      <c r="AV1253" s="114">
        <f t="shared" si="1267"/>
        <v>0</v>
      </c>
      <c r="AW1253" s="113">
        <f t="shared" si="1268"/>
        <v>0</v>
      </c>
      <c r="AX1253" s="210"/>
      <c r="AY1253" s="111">
        <f t="shared" si="1269"/>
        <v>0</v>
      </c>
      <c r="AZ1253" s="113">
        <f t="shared" si="1270"/>
        <v>0</v>
      </c>
      <c r="BA1253" s="114">
        <f t="shared" si="1271"/>
        <v>0</v>
      </c>
      <c r="BB1253" s="113">
        <f t="shared" si="1272"/>
        <v>0</v>
      </c>
      <c r="BC1253" s="113">
        <f t="shared" si="1273"/>
        <v>0</v>
      </c>
      <c r="BD1253" s="117">
        <f t="shared" si="1274"/>
        <v>0</v>
      </c>
    </row>
    <row r="1254" spans="2:56" x14ac:dyDescent="0.3">
      <c r="B1254" s="211" t="s">
        <v>62</v>
      </c>
      <c r="C1254" s="212"/>
      <c r="D1254" s="213"/>
      <c r="E1254" s="144">
        <f t="shared" si="1260"/>
        <v>0</v>
      </c>
      <c r="F1254" s="212"/>
      <c r="G1254" s="213"/>
      <c r="H1254" s="144">
        <f t="shared" si="1261"/>
        <v>0</v>
      </c>
      <c r="I1254" s="212"/>
      <c r="J1254" s="213"/>
      <c r="K1254" s="144">
        <f t="shared" si="1262"/>
        <v>0</v>
      </c>
      <c r="L1254" s="212"/>
      <c r="M1254" s="214"/>
      <c r="N1254" s="215"/>
      <c r="O1254" s="212"/>
      <c r="P1254" s="215"/>
      <c r="Q1254" s="139">
        <f t="shared" si="1263"/>
        <v>0</v>
      </c>
      <c r="R1254" s="215"/>
      <c r="S1254" s="215"/>
      <c r="T1254" s="140">
        <f t="shared" si="1275"/>
        <v>0</v>
      </c>
      <c r="U1254" s="216"/>
      <c r="V1254" s="212"/>
      <c r="W1254" s="215"/>
      <c r="X1254" s="139">
        <f t="shared" si="1264"/>
        <v>0</v>
      </c>
      <c r="Y1254" s="215"/>
      <c r="Z1254" s="215"/>
      <c r="AA1254" s="140">
        <f t="shared" si="1276"/>
        <v>0</v>
      </c>
      <c r="AB1254" s="216"/>
      <c r="AC1254" s="212"/>
      <c r="AD1254" s="215"/>
      <c r="AE1254" s="139">
        <f t="shared" si="1265"/>
        <v>0</v>
      </c>
      <c r="AF1254" s="215"/>
      <c r="AG1254" s="215"/>
      <c r="AH1254" s="140">
        <f t="shared" si="1277"/>
        <v>0</v>
      </c>
      <c r="AJ1254" s="217"/>
      <c r="AK1254" s="218"/>
      <c r="AL1254" s="219"/>
      <c r="AM1254" s="218"/>
      <c r="AN1254" s="219"/>
      <c r="AO1254" s="218"/>
      <c r="AP1254" s="219"/>
      <c r="AQ1254" s="218"/>
      <c r="AR1254" s="219"/>
      <c r="AS1254" s="218"/>
      <c r="AT1254" s="219"/>
      <c r="AU1254" s="218"/>
      <c r="AV1254" s="114">
        <f t="shared" si="1267"/>
        <v>0</v>
      </c>
      <c r="AW1254" s="113">
        <f t="shared" si="1268"/>
        <v>0</v>
      </c>
      <c r="AX1254" s="210"/>
      <c r="AY1254" s="111">
        <f t="shared" si="1269"/>
        <v>0</v>
      </c>
      <c r="AZ1254" s="113">
        <f t="shared" si="1270"/>
        <v>0</v>
      </c>
      <c r="BA1254" s="114">
        <f t="shared" si="1271"/>
        <v>0</v>
      </c>
      <c r="BB1254" s="113">
        <f t="shared" si="1272"/>
        <v>0</v>
      </c>
      <c r="BC1254" s="113">
        <f t="shared" si="1273"/>
        <v>0</v>
      </c>
      <c r="BD1254" s="117">
        <f t="shared" si="1274"/>
        <v>0</v>
      </c>
    </row>
    <row r="1255" spans="2:56" x14ac:dyDescent="0.3">
      <c r="B1255" s="211" t="s">
        <v>63</v>
      </c>
      <c r="C1255" s="212"/>
      <c r="D1255" s="213"/>
      <c r="E1255" s="144">
        <f t="shared" si="1260"/>
        <v>0</v>
      </c>
      <c r="F1255" s="212"/>
      <c r="G1255" s="213"/>
      <c r="H1255" s="144">
        <f t="shared" si="1261"/>
        <v>0</v>
      </c>
      <c r="I1255" s="212"/>
      <c r="J1255" s="213"/>
      <c r="K1255" s="144">
        <f t="shared" si="1262"/>
        <v>0</v>
      </c>
      <c r="L1255" s="212"/>
      <c r="M1255" s="214"/>
      <c r="N1255" s="215"/>
      <c r="O1255" s="212"/>
      <c r="P1255" s="215"/>
      <c r="Q1255" s="139">
        <f t="shared" si="1263"/>
        <v>0</v>
      </c>
      <c r="R1255" s="215"/>
      <c r="S1255" s="215"/>
      <c r="T1255" s="140">
        <f t="shared" si="1275"/>
        <v>0</v>
      </c>
      <c r="U1255" s="216"/>
      <c r="V1255" s="212"/>
      <c r="W1255" s="215"/>
      <c r="X1255" s="139">
        <f t="shared" si="1264"/>
        <v>0</v>
      </c>
      <c r="Y1255" s="215"/>
      <c r="Z1255" s="215"/>
      <c r="AA1255" s="140">
        <f t="shared" si="1276"/>
        <v>0</v>
      </c>
      <c r="AB1255" s="216"/>
      <c r="AC1255" s="212"/>
      <c r="AD1255" s="215"/>
      <c r="AE1255" s="139">
        <f t="shared" si="1265"/>
        <v>0</v>
      </c>
      <c r="AF1255" s="215"/>
      <c r="AG1255" s="215"/>
      <c r="AH1255" s="140">
        <f t="shared" si="1277"/>
        <v>0</v>
      </c>
      <c r="AJ1255" s="217"/>
      <c r="AK1255" s="218"/>
      <c r="AL1255" s="219"/>
      <c r="AM1255" s="218"/>
      <c r="AN1255" s="219"/>
      <c r="AO1255" s="218"/>
      <c r="AP1255" s="219"/>
      <c r="AQ1255" s="218"/>
      <c r="AR1255" s="219"/>
      <c r="AS1255" s="218"/>
      <c r="AT1255" s="219"/>
      <c r="AU1255" s="218"/>
      <c r="AV1255" s="114">
        <f t="shared" si="1267"/>
        <v>0</v>
      </c>
      <c r="AW1255" s="113">
        <f t="shared" si="1268"/>
        <v>0</v>
      </c>
      <c r="AX1255" s="210"/>
      <c r="AY1255" s="111">
        <f t="shared" si="1269"/>
        <v>0</v>
      </c>
      <c r="AZ1255" s="113">
        <f t="shared" si="1270"/>
        <v>0</v>
      </c>
      <c r="BA1255" s="114">
        <f t="shared" si="1271"/>
        <v>0</v>
      </c>
      <c r="BB1255" s="113">
        <f t="shared" si="1272"/>
        <v>0</v>
      </c>
      <c r="BC1255" s="113">
        <f t="shared" si="1273"/>
        <v>0</v>
      </c>
      <c r="BD1255" s="117">
        <f t="shared" si="1274"/>
        <v>0</v>
      </c>
    </row>
    <row r="1256" spans="2:56" x14ac:dyDescent="0.3">
      <c r="B1256" s="211" t="s">
        <v>64</v>
      </c>
      <c r="C1256" s="212"/>
      <c r="D1256" s="213"/>
      <c r="E1256" s="144">
        <f t="shared" si="1260"/>
        <v>0</v>
      </c>
      <c r="F1256" s="212"/>
      <c r="G1256" s="213"/>
      <c r="H1256" s="144">
        <f t="shared" si="1261"/>
        <v>0</v>
      </c>
      <c r="I1256" s="212"/>
      <c r="J1256" s="213"/>
      <c r="K1256" s="144">
        <f t="shared" si="1262"/>
        <v>0</v>
      </c>
      <c r="L1256" s="212"/>
      <c r="M1256" s="214"/>
      <c r="N1256" s="215"/>
      <c r="O1256" s="212"/>
      <c r="P1256" s="215"/>
      <c r="Q1256" s="139">
        <f t="shared" si="1263"/>
        <v>0</v>
      </c>
      <c r="R1256" s="215"/>
      <c r="S1256" s="215"/>
      <c r="T1256" s="140">
        <f t="shared" si="1275"/>
        <v>0</v>
      </c>
      <c r="U1256" s="216"/>
      <c r="V1256" s="212"/>
      <c r="W1256" s="215"/>
      <c r="X1256" s="139">
        <f t="shared" si="1264"/>
        <v>0</v>
      </c>
      <c r="Y1256" s="215"/>
      <c r="Z1256" s="215"/>
      <c r="AA1256" s="140">
        <f t="shared" si="1276"/>
        <v>0</v>
      </c>
      <c r="AB1256" s="216"/>
      <c r="AC1256" s="212"/>
      <c r="AD1256" s="215"/>
      <c r="AE1256" s="139">
        <f t="shared" si="1265"/>
        <v>0</v>
      </c>
      <c r="AF1256" s="215"/>
      <c r="AG1256" s="215"/>
      <c r="AH1256" s="140">
        <f t="shared" si="1277"/>
        <v>0</v>
      </c>
      <c r="AJ1256" s="217"/>
      <c r="AK1256" s="218"/>
      <c r="AL1256" s="219"/>
      <c r="AM1256" s="218"/>
      <c r="AN1256" s="219"/>
      <c r="AO1256" s="218"/>
      <c r="AP1256" s="219"/>
      <c r="AQ1256" s="218"/>
      <c r="AR1256" s="219"/>
      <c r="AS1256" s="218"/>
      <c r="AT1256" s="219"/>
      <c r="AU1256" s="218"/>
      <c r="AV1256" s="114">
        <f t="shared" si="1267"/>
        <v>0</v>
      </c>
      <c r="AW1256" s="113">
        <f t="shared" si="1268"/>
        <v>0</v>
      </c>
      <c r="AX1256" s="210"/>
      <c r="AY1256" s="111">
        <f t="shared" si="1269"/>
        <v>0</v>
      </c>
      <c r="AZ1256" s="113">
        <f t="shared" si="1270"/>
        <v>0</v>
      </c>
      <c r="BA1256" s="114">
        <f t="shared" si="1271"/>
        <v>0</v>
      </c>
      <c r="BB1256" s="113">
        <f t="shared" si="1272"/>
        <v>0</v>
      </c>
      <c r="BC1256" s="113">
        <f t="shared" si="1273"/>
        <v>0</v>
      </c>
      <c r="BD1256" s="117">
        <f t="shared" si="1274"/>
        <v>0</v>
      </c>
    </row>
    <row r="1257" spans="2:56" x14ac:dyDescent="0.3">
      <c r="B1257" s="211" t="s">
        <v>65</v>
      </c>
      <c r="C1257" s="212"/>
      <c r="D1257" s="213"/>
      <c r="E1257" s="144">
        <f t="shared" si="1260"/>
        <v>0</v>
      </c>
      <c r="F1257" s="212"/>
      <c r="G1257" s="213"/>
      <c r="H1257" s="144">
        <f t="shared" si="1261"/>
        <v>0</v>
      </c>
      <c r="I1257" s="212"/>
      <c r="J1257" s="213"/>
      <c r="K1257" s="144">
        <f t="shared" si="1262"/>
        <v>0</v>
      </c>
      <c r="L1257" s="212"/>
      <c r="M1257" s="214"/>
      <c r="N1257" s="215"/>
      <c r="O1257" s="212"/>
      <c r="P1257" s="215"/>
      <c r="Q1257" s="139">
        <f t="shared" si="1263"/>
        <v>0</v>
      </c>
      <c r="R1257" s="215"/>
      <c r="S1257" s="215"/>
      <c r="T1257" s="140">
        <f t="shared" si="1275"/>
        <v>0</v>
      </c>
      <c r="U1257" s="216"/>
      <c r="V1257" s="212"/>
      <c r="W1257" s="215"/>
      <c r="X1257" s="139">
        <f t="shared" si="1264"/>
        <v>0</v>
      </c>
      <c r="Y1257" s="215"/>
      <c r="Z1257" s="215"/>
      <c r="AA1257" s="140">
        <f t="shared" si="1276"/>
        <v>0</v>
      </c>
      <c r="AB1257" s="216"/>
      <c r="AC1257" s="212"/>
      <c r="AD1257" s="215"/>
      <c r="AE1257" s="139">
        <f t="shared" si="1265"/>
        <v>0</v>
      </c>
      <c r="AF1257" s="215"/>
      <c r="AG1257" s="215"/>
      <c r="AH1257" s="140">
        <f t="shared" si="1277"/>
        <v>0</v>
      </c>
      <c r="AJ1257" s="217"/>
      <c r="AK1257" s="218"/>
      <c r="AL1257" s="219"/>
      <c r="AM1257" s="218"/>
      <c r="AN1257" s="219"/>
      <c r="AO1257" s="218"/>
      <c r="AP1257" s="219"/>
      <c r="AQ1257" s="218"/>
      <c r="AR1257" s="219"/>
      <c r="AS1257" s="218"/>
      <c r="AT1257" s="219"/>
      <c r="AU1257" s="218"/>
      <c r="AV1257" s="114">
        <f t="shared" si="1267"/>
        <v>0</v>
      </c>
      <c r="AW1257" s="113">
        <f t="shared" si="1268"/>
        <v>0</v>
      </c>
      <c r="AX1257" s="210"/>
      <c r="AY1257" s="111">
        <f t="shared" si="1269"/>
        <v>0</v>
      </c>
      <c r="AZ1257" s="113">
        <f t="shared" si="1270"/>
        <v>0</v>
      </c>
      <c r="BA1257" s="114">
        <f t="shared" si="1271"/>
        <v>0</v>
      </c>
      <c r="BB1257" s="113">
        <f t="shared" si="1272"/>
        <v>0</v>
      </c>
      <c r="BC1257" s="113">
        <f t="shared" si="1273"/>
        <v>0</v>
      </c>
      <c r="BD1257" s="117">
        <f t="shared" si="1274"/>
        <v>0</v>
      </c>
    </row>
    <row r="1258" spans="2:56" x14ac:dyDescent="0.3">
      <c r="B1258" s="221" t="s">
        <v>66</v>
      </c>
      <c r="C1258" s="78">
        <f>SUM(C1259,C1261,C1265,C1270,C1272,C1274,C1276,C1283,C1290,C1295,C1298,C1300,C1303,C1305,C1309,C1313,C1315,C1321,C1323,C1325,C1327,C1329,C1331,C1333,C1335,C1337,C1339,C1341,C1343,C1353,C1361,C1363,C1368,C1370,C1377,C1379,C1385,C1387)</f>
        <v>0</v>
      </c>
      <c r="D1258" s="79">
        <f>SUM(D1259,D1261,D1265,D1270,D1272,D1274,D1276,D1283,D1290,D1295,D1298,D1300,D1303,D1305,D1309,D1313,D1315,D1321,D1323,D1325,D1327,D1329,D1331,D1333,D1335,D1337,D1339,D1341,D1343,D1353,D1361,D1363,D1368,D1370,D1377,D1379,D1385,D1387)</f>
        <v>0</v>
      </c>
      <c r="E1258" s="69">
        <f t="shared" si="1260"/>
        <v>0</v>
      </c>
      <c r="F1258" s="78">
        <f>SUM(F1259,F1261,F1265,F1270,F1272,F1274,F1276,F1283,F1290,F1295,F1298,F1300,F1303,F1305,F1309,F1313,F1315,F1321,F1323,F1325,F1327,F1329,F1331,F1333,F1335,F1337,F1339,F1341,F1343,F1353,F1361,F1363,F1368,F1370,F1377,F1379,F1385,F1387)</f>
        <v>0</v>
      </c>
      <c r="G1258" s="79">
        <f>SUM(G1259,G1261,G1265,G1270,G1272,G1274,G1276,G1283,G1290,G1295,G1298,G1300,G1303,G1305,G1309,G1313,G1315,G1321,G1323,G1325,G1327,G1329,G1331,G1333,G1335,G1337,G1339,G1341,G1343,G1353,G1361,G1363,G1368,G1370,G1377,G1379,G1385,G1387)</f>
        <v>0</v>
      </c>
      <c r="H1258" s="69">
        <f t="shared" si="1261"/>
        <v>0</v>
      </c>
      <c r="I1258" s="78">
        <f>SUM(I1259,I1261,I1265,I1270,I1272,I1274,I1276,I1283,I1290,I1295,I1298,I1300,I1303,I1305,I1309,I1313,I1315,I1321,I1323,I1325,I1327,I1329,I1331,I1333,I1335,I1337,I1339,I1341,I1343,I1353,I1361,I1363,I1368,I1370,I1377,I1379,I1385,I1387)</f>
        <v>0</v>
      </c>
      <c r="J1258" s="79">
        <f>SUM(J1259,J1261,J1265,J1270,J1272,J1274,J1276,J1283,J1290,J1295,J1298,J1300,J1303,J1305,J1309,J1313,J1315,J1321,J1323,J1325,J1327,J1329,J1331,J1333,J1335,J1337,J1339,J1341,J1343,J1353,J1361,J1363,J1368,J1370,J1377,J1379,J1385,J1387)</f>
        <v>0</v>
      </c>
      <c r="K1258" s="69">
        <f t="shared" si="1262"/>
        <v>0</v>
      </c>
      <c r="L1258" s="78">
        <f>SUM(L1259,L1261,L1265,L1270,L1272,L1274,L1276,L1283,L1290,L1295,L1298,L1300,L1303,L1305,L1309,L1313,L1315,L1321,L1323,L1325,L1327,L1329,L1331,L1333,L1335,L1337,L1339,L1341,L1343,L1353,L1361,L1363,L1368,L1370,L1377,L1379,L1385,L1387)</f>
        <v>0</v>
      </c>
      <c r="M1258" s="80">
        <f>SUM(M1259,M1261,M1265,M1270,M1272,M1274,M1276,M1283,M1290,M1295,M1298,M1300,M1303,M1305,M1309,M1313,M1315,M1321,M1323,M1325,M1327,M1329,M1331,M1333,M1335,M1337,M1339,M1341,M1343,M1353,M1361,M1363,M1368,M1370,M1377,M1379,M1385,M1387)</f>
        <v>0</v>
      </c>
      <c r="N1258" s="81">
        <f>SUM(N1259,N1261,N1265,N1270,N1272,N1274,N1276,N1283,N1290,N1295,N1298,N1300,N1303,N1305,N1309,N1313,N1315,N1321,N1323,N1325,N1327,N1329,N1331,N1333,N1335,N1337,N1339,N1341,N1343,N1353,N1361,N1363,N1368,N1370,N1377,N1379,N1385,N1387)</f>
        <v>0</v>
      </c>
      <c r="O1258" s="78">
        <f>SUM(O1259,O1261,O1265,O1270,O1272,O1274,O1276,O1283,O1290,O1295,O1298,O1300,O1303,O1305,O1309,O1313,O1315,O1321,O1323,O1325,O1327,O1329,O1331,O1333,O1335,O1337,O1339,O1341,O1343,O1353,O1361,O1363,O1368,O1370,O1377,O1379,O1385,O1387)</f>
        <v>0</v>
      </c>
      <c r="P1258" s="81">
        <f>SUM(P1259,P1261,P1265,P1270,P1272,P1274,P1276,P1283,P1290,P1295,P1298,P1300,P1303,P1305,P1309,P1313,P1315,P1321,P1323,P1325,P1327,P1329,P1331,P1333,P1335,P1337,P1339,P1341,P1343,P1353,P1361,P1363,P1368,P1370,P1377,P1379,P1385,P1387)</f>
        <v>0</v>
      </c>
      <c r="Q1258" s="148">
        <f t="shared" si="1263"/>
        <v>0</v>
      </c>
      <c r="R1258" s="81">
        <f>SUM(R1259,R1261,R1265,R1270,R1272,R1274,R1276,R1283,R1290,R1295,R1298,R1300,R1303,R1305,R1309,R1313,R1315,R1321,R1323,R1325,R1327,R1329,R1331,R1333,R1335,R1337,R1339,R1341,R1343,R1353,R1361,R1363,R1368,R1370,R1377,R1379,R1385,R1387)</f>
        <v>0</v>
      </c>
      <c r="S1258" s="81">
        <f>SUM(S1259,S1261,S1265,S1270,S1272,S1274,S1276,S1283,S1290,S1295,S1298,S1300,S1303,S1305,S1309,S1313,S1315,S1321,S1323,S1325,S1327,S1329,S1331,S1333,S1335,S1337,S1339,S1341,S1343,S1353,S1361,S1363,S1368,S1370,S1377,S1379,S1385,S1387)</f>
        <v>0</v>
      </c>
      <c r="T1258" s="149">
        <f t="shared" si="1275"/>
        <v>0</v>
      </c>
      <c r="U1258" s="216"/>
      <c r="V1258" s="78">
        <f>SUM(V1259,V1261,V1265,V1270,V1272,V1274,V1276,V1283,V1290,V1295,V1298,V1300,V1303,V1305,V1309,V1313,V1315,V1321,V1323,V1325,V1327,V1329,V1331,V1333,V1335,V1337,V1339,V1341,V1343,V1353,V1361,V1363,V1368,V1370,V1377,V1379,V1385,V1387)</f>
        <v>0</v>
      </c>
      <c r="W1258" s="81">
        <f>SUM(W1259,W1261,W1265,W1270,W1272,W1274,W1276,W1283,W1290,W1295,W1298,W1300,W1303,W1305,W1309,W1313,W1315,W1321,W1323,W1325,W1327,W1329,W1331,W1333,W1335,W1337,W1339,W1341,W1343,W1353,W1361,W1363,W1368,W1370,W1377,W1379,W1385,W1387)</f>
        <v>0</v>
      </c>
      <c r="X1258" s="148">
        <f t="shared" si="1264"/>
        <v>0</v>
      </c>
      <c r="Y1258" s="81">
        <f>SUM(Y1259,Y1261,Y1265,Y1270,Y1272,Y1274,Y1276,Y1283,Y1290,Y1295,Y1298,Y1300,Y1303,Y1305,Y1309,Y1313,Y1315,Y1321,Y1323,Y1325,Y1327,Y1329,Y1331,Y1333,Y1335,Y1337,Y1339,Y1341,Y1343,Y1353,Y1361,Y1363,Y1368,Y1370,Y1377,Y1379,Y1385,Y1387)</f>
        <v>0</v>
      </c>
      <c r="Z1258" s="81">
        <f>SUM(Z1259,Z1261,Z1265,Z1270,Z1272,Z1274,Z1276,Z1283,Z1290,Z1295,Z1298,Z1300,Z1303,Z1305,Z1309,Z1313,Z1315,Z1321,Z1323,Z1325,Z1327,Z1329,Z1331,Z1333,Z1335,Z1337,Z1339,Z1341,Z1343,Z1353,Z1361,Z1363,Z1368,Z1370,Z1377,Z1379,Z1385,Z1387)</f>
        <v>0</v>
      </c>
      <c r="AA1258" s="149">
        <f t="shared" si="1276"/>
        <v>0</v>
      </c>
      <c r="AB1258" s="216"/>
      <c r="AC1258" s="78">
        <f>SUM(AC1259,AC1261,AC1265,AC1270,AC1272,AC1274,AC1276,AC1283,AC1290,AC1295,AC1298,AC1300,AC1303,AC1305,AC1309,AC1313,AC1315,AC1321,AC1323,AC1325,AC1327,AC1329,AC1331,AC1333,AC1335,AC1337,AC1339,AC1341,AC1343,AC1353,AC1361,AC1363,AC1368,AC1370,AC1377,AC1379,AC1385,AC1387)</f>
        <v>0</v>
      </c>
      <c r="AD1258" s="81">
        <f>SUM(AD1259,AD1261,AD1265,AD1270,AD1272,AD1274,AD1276,AD1283,AD1290,AD1295,AD1298,AD1300,AD1303,AD1305,AD1309,AD1313,AD1315,AD1321,AD1323,AD1325,AD1327,AD1329,AD1331,AD1333,AD1335,AD1337,AD1339,AD1341,AD1343,AD1353,AD1361,AD1363,AD1368,AD1370,AD1377,AD1379,AD1385,AD1387)</f>
        <v>0</v>
      </c>
      <c r="AE1258" s="148">
        <f t="shared" si="1265"/>
        <v>0</v>
      </c>
      <c r="AF1258" s="81">
        <f>SUM(AF1259,AF1261,AF1265,AF1270,AF1272,AF1274,AF1276,AF1283,AF1290,AF1295,AF1298,AF1300,AF1303,AF1305,AF1309,AF1313,AF1315,AF1321,AF1323,AF1325,AF1327,AF1329,AF1331,AF1333,AF1335,AF1337,AF1339,AF1341,AF1343,AF1353,AF1361,AF1363,AF1368,AF1370,AF1377,AF1379,AF1385,AF1387)</f>
        <v>0</v>
      </c>
      <c r="AG1258" s="81">
        <f>SUM(AG1259,AG1261,AG1265,AG1270,AG1272,AG1274,AG1276,AG1283,AG1290,AG1295,AG1298,AG1300,AG1303,AG1305,AG1309,AG1313,AG1315,AG1321,AG1323,AG1325,AG1327,AG1329,AG1331,AG1333,AG1335,AG1337,AG1339,AG1341,AG1343,AG1353,AG1361,AG1363,AG1368,AG1370,AG1377,AG1379,AG1385,AG1387)</f>
        <v>0</v>
      </c>
      <c r="AH1258" s="149">
        <f t="shared" si="1277"/>
        <v>0</v>
      </c>
      <c r="AJ1258" s="79">
        <f t="shared" ref="AJ1258:AU1258" si="1281">SUM(AJ1259,AJ1261,AJ1265,AJ1270,AJ1272,AJ1274,AJ1276,AJ1283,AJ1290,AJ1295,AJ1298,AJ1300,AJ1303,AJ1305,AJ1309,AJ1313,AJ1315,AJ1321,AJ1323,AJ1325,AJ1327,AJ1329,AJ1331,AJ1333,AJ1335,AJ1337,AJ1339,AJ1341,AJ1343,AJ1353,AJ1361,AJ1363,AJ1368,AJ1370,AJ1377,AJ1379,AJ1385,AJ1387)</f>
        <v>0</v>
      </c>
      <c r="AK1258" s="80">
        <f t="shared" si="1281"/>
        <v>0</v>
      </c>
      <c r="AL1258" s="81">
        <f t="shared" si="1281"/>
        <v>0</v>
      </c>
      <c r="AM1258" s="80">
        <f t="shared" si="1281"/>
        <v>0</v>
      </c>
      <c r="AN1258" s="81">
        <f t="shared" si="1281"/>
        <v>0</v>
      </c>
      <c r="AO1258" s="80">
        <f t="shared" si="1281"/>
        <v>0</v>
      </c>
      <c r="AP1258" s="81">
        <f t="shared" si="1281"/>
        <v>0</v>
      </c>
      <c r="AQ1258" s="80">
        <f t="shared" si="1281"/>
        <v>0</v>
      </c>
      <c r="AR1258" s="81">
        <f t="shared" si="1281"/>
        <v>0</v>
      </c>
      <c r="AS1258" s="80">
        <f t="shared" si="1281"/>
        <v>0</v>
      </c>
      <c r="AT1258" s="81">
        <f t="shared" si="1281"/>
        <v>0</v>
      </c>
      <c r="AU1258" s="80">
        <f t="shared" si="1281"/>
        <v>0</v>
      </c>
      <c r="AV1258" s="81">
        <f t="shared" si="1267"/>
        <v>0</v>
      </c>
      <c r="AW1258" s="80">
        <f t="shared" si="1268"/>
        <v>0</v>
      </c>
      <c r="AX1258" s="210"/>
      <c r="AY1258" s="79">
        <f t="shared" si="1269"/>
        <v>0</v>
      </c>
      <c r="AZ1258" s="80">
        <f t="shared" si="1270"/>
        <v>0</v>
      </c>
      <c r="BA1258" s="81">
        <f t="shared" si="1271"/>
        <v>0</v>
      </c>
      <c r="BB1258" s="80">
        <f t="shared" si="1272"/>
        <v>0</v>
      </c>
      <c r="BC1258" s="80">
        <f t="shared" si="1273"/>
        <v>0</v>
      </c>
      <c r="BD1258" s="86">
        <f t="shared" si="1274"/>
        <v>0</v>
      </c>
    </row>
    <row r="1259" spans="2:56" x14ac:dyDescent="0.3">
      <c r="B1259" s="222" t="s">
        <v>67</v>
      </c>
      <c r="C1259" s="78">
        <f>SUM(C1260)</f>
        <v>0</v>
      </c>
      <c r="D1259" s="79">
        <f>SUM(D1260)</f>
        <v>0</v>
      </c>
      <c r="E1259" s="69">
        <f t="shared" si="1260"/>
        <v>0</v>
      </c>
      <c r="F1259" s="78">
        <f>SUM(F1260)</f>
        <v>0</v>
      </c>
      <c r="G1259" s="79">
        <f>SUM(G1260)</f>
        <v>0</v>
      </c>
      <c r="H1259" s="69">
        <f t="shared" si="1261"/>
        <v>0</v>
      </c>
      <c r="I1259" s="78">
        <f>SUM(I1260)</f>
        <v>0</v>
      </c>
      <c r="J1259" s="79">
        <f>SUM(J1260)</f>
        <v>0</v>
      </c>
      <c r="K1259" s="69">
        <f t="shared" si="1262"/>
        <v>0</v>
      </c>
      <c r="L1259" s="78">
        <f>SUM(L1260)</f>
        <v>0</v>
      </c>
      <c r="M1259" s="80">
        <f>SUM(M1260)</f>
        <v>0</v>
      </c>
      <c r="N1259" s="81">
        <f>SUM(N1260)</f>
        <v>0</v>
      </c>
      <c r="O1259" s="78">
        <f>SUM(O1260)</f>
        <v>0</v>
      </c>
      <c r="P1259" s="81">
        <f>SUM(P1260)</f>
        <v>0</v>
      </c>
      <c r="Q1259" s="148">
        <f t="shared" si="1263"/>
        <v>0</v>
      </c>
      <c r="R1259" s="81">
        <f>SUM(R1260)</f>
        <v>0</v>
      </c>
      <c r="S1259" s="81">
        <f>SUM(S1260)</f>
        <v>0</v>
      </c>
      <c r="T1259" s="149">
        <f t="shared" si="1275"/>
        <v>0</v>
      </c>
      <c r="U1259" s="216"/>
      <c r="V1259" s="78">
        <f>SUM(V1260)</f>
        <v>0</v>
      </c>
      <c r="W1259" s="81">
        <f>SUM(W1260)</f>
        <v>0</v>
      </c>
      <c r="X1259" s="148">
        <f t="shared" si="1264"/>
        <v>0</v>
      </c>
      <c r="Y1259" s="81">
        <f>SUM(Y1260)</f>
        <v>0</v>
      </c>
      <c r="Z1259" s="81">
        <f>SUM(Z1260)</f>
        <v>0</v>
      </c>
      <c r="AA1259" s="149">
        <f t="shared" si="1276"/>
        <v>0</v>
      </c>
      <c r="AB1259" s="216"/>
      <c r="AC1259" s="78">
        <f>SUM(AC1260)</f>
        <v>0</v>
      </c>
      <c r="AD1259" s="81">
        <f>SUM(AD1260)</f>
        <v>0</v>
      </c>
      <c r="AE1259" s="148">
        <f t="shared" si="1265"/>
        <v>0</v>
      </c>
      <c r="AF1259" s="81">
        <f>SUM(AF1260)</f>
        <v>0</v>
      </c>
      <c r="AG1259" s="81">
        <f>SUM(AG1260)</f>
        <v>0</v>
      </c>
      <c r="AH1259" s="149">
        <f t="shared" si="1277"/>
        <v>0</v>
      </c>
      <c r="AJ1259" s="79">
        <f t="shared" ref="AJ1259:AU1259" si="1282">SUM(AJ1260)</f>
        <v>0</v>
      </c>
      <c r="AK1259" s="80">
        <f t="shared" si="1282"/>
        <v>0</v>
      </c>
      <c r="AL1259" s="81">
        <f t="shared" si="1282"/>
        <v>0</v>
      </c>
      <c r="AM1259" s="80">
        <f t="shared" si="1282"/>
        <v>0</v>
      </c>
      <c r="AN1259" s="81">
        <f t="shared" si="1282"/>
        <v>0</v>
      </c>
      <c r="AO1259" s="80">
        <f t="shared" si="1282"/>
        <v>0</v>
      </c>
      <c r="AP1259" s="81">
        <f t="shared" si="1282"/>
        <v>0</v>
      </c>
      <c r="AQ1259" s="80">
        <f t="shared" si="1282"/>
        <v>0</v>
      </c>
      <c r="AR1259" s="81">
        <f t="shared" si="1282"/>
        <v>0</v>
      </c>
      <c r="AS1259" s="80">
        <f t="shared" si="1282"/>
        <v>0</v>
      </c>
      <c r="AT1259" s="81">
        <f t="shared" si="1282"/>
        <v>0</v>
      </c>
      <c r="AU1259" s="80">
        <f t="shared" si="1282"/>
        <v>0</v>
      </c>
      <c r="AV1259" s="81">
        <f t="shared" si="1267"/>
        <v>0</v>
      </c>
      <c r="AW1259" s="80">
        <f t="shared" si="1268"/>
        <v>0</v>
      </c>
      <c r="AX1259" s="210"/>
      <c r="AY1259" s="79">
        <f t="shared" si="1269"/>
        <v>0</v>
      </c>
      <c r="AZ1259" s="80">
        <f t="shared" si="1270"/>
        <v>0</v>
      </c>
      <c r="BA1259" s="81">
        <f t="shared" si="1271"/>
        <v>0</v>
      </c>
      <c r="BB1259" s="80">
        <f t="shared" si="1272"/>
        <v>0</v>
      </c>
      <c r="BC1259" s="80">
        <f t="shared" si="1273"/>
        <v>0</v>
      </c>
      <c r="BD1259" s="86">
        <f t="shared" si="1274"/>
        <v>0</v>
      </c>
    </row>
    <row r="1260" spans="2:56" x14ac:dyDescent="0.3">
      <c r="B1260" s="211" t="s">
        <v>68</v>
      </c>
      <c r="C1260" s="212"/>
      <c r="D1260" s="213"/>
      <c r="E1260" s="144">
        <f t="shared" si="1260"/>
        <v>0</v>
      </c>
      <c r="F1260" s="212"/>
      <c r="G1260" s="213"/>
      <c r="H1260" s="144">
        <f t="shared" si="1261"/>
        <v>0</v>
      </c>
      <c r="I1260" s="212"/>
      <c r="J1260" s="213"/>
      <c r="K1260" s="144">
        <f t="shared" si="1262"/>
        <v>0</v>
      </c>
      <c r="L1260" s="212"/>
      <c r="M1260" s="214"/>
      <c r="N1260" s="215"/>
      <c r="O1260" s="212"/>
      <c r="P1260" s="215"/>
      <c r="Q1260" s="139">
        <f t="shared" si="1263"/>
        <v>0</v>
      </c>
      <c r="R1260" s="215"/>
      <c r="S1260" s="215"/>
      <c r="T1260" s="140">
        <f t="shared" si="1275"/>
        <v>0</v>
      </c>
      <c r="U1260" s="216"/>
      <c r="V1260" s="212"/>
      <c r="W1260" s="215"/>
      <c r="X1260" s="139">
        <f t="shared" si="1264"/>
        <v>0</v>
      </c>
      <c r="Y1260" s="215"/>
      <c r="Z1260" s="215"/>
      <c r="AA1260" s="140">
        <f t="shared" si="1276"/>
        <v>0</v>
      </c>
      <c r="AB1260" s="216"/>
      <c r="AC1260" s="212"/>
      <c r="AD1260" s="215"/>
      <c r="AE1260" s="139">
        <f t="shared" si="1265"/>
        <v>0</v>
      </c>
      <c r="AF1260" s="215"/>
      <c r="AG1260" s="215"/>
      <c r="AH1260" s="140">
        <f t="shared" si="1277"/>
        <v>0</v>
      </c>
      <c r="AJ1260" s="217"/>
      <c r="AK1260" s="218"/>
      <c r="AL1260" s="219"/>
      <c r="AM1260" s="218"/>
      <c r="AN1260" s="219"/>
      <c r="AO1260" s="218"/>
      <c r="AP1260" s="219"/>
      <c r="AQ1260" s="218"/>
      <c r="AR1260" s="219"/>
      <c r="AS1260" s="218"/>
      <c r="AT1260" s="219"/>
      <c r="AU1260" s="218"/>
      <c r="AV1260" s="114">
        <f t="shared" si="1267"/>
        <v>0</v>
      </c>
      <c r="AW1260" s="113">
        <f t="shared" si="1268"/>
        <v>0</v>
      </c>
      <c r="AX1260" s="210"/>
      <c r="AY1260" s="111">
        <f t="shared" si="1269"/>
        <v>0</v>
      </c>
      <c r="AZ1260" s="113">
        <f t="shared" si="1270"/>
        <v>0</v>
      </c>
      <c r="BA1260" s="114">
        <f t="shared" si="1271"/>
        <v>0</v>
      </c>
      <c r="BB1260" s="113">
        <f t="shared" si="1272"/>
        <v>0</v>
      </c>
      <c r="BC1260" s="113">
        <f t="shared" si="1273"/>
        <v>0</v>
      </c>
      <c r="BD1260" s="117">
        <f t="shared" si="1274"/>
        <v>0</v>
      </c>
    </row>
    <row r="1261" spans="2:56" x14ac:dyDescent="0.3">
      <c r="B1261" s="222" t="s">
        <v>69</v>
      </c>
      <c r="C1261" s="78">
        <f>SUM(C1262:C1264)</f>
        <v>0</v>
      </c>
      <c r="D1261" s="79">
        <f>SUM(D1262:D1264)</f>
        <v>0</v>
      </c>
      <c r="E1261" s="69">
        <f t="shared" si="1260"/>
        <v>0</v>
      </c>
      <c r="F1261" s="78">
        <f>SUM(F1262:F1264)</f>
        <v>0</v>
      </c>
      <c r="G1261" s="79">
        <f>SUM(G1262:G1264)</f>
        <v>0</v>
      </c>
      <c r="H1261" s="69">
        <f t="shared" si="1261"/>
        <v>0</v>
      </c>
      <c r="I1261" s="78">
        <f>SUM(I1262:I1264)</f>
        <v>0</v>
      </c>
      <c r="J1261" s="79">
        <f>SUM(J1262:J1264)</f>
        <v>0</v>
      </c>
      <c r="K1261" s="69">
        <f t="shared" si="1262"/>
        <v>0</v>
      </c>
      <c r="L1261" s="78">
        <f>SUM(L1262:L1264)</f>
        <v>0</v>
      </c>
      <c r="M1261" s="80">
        <f>SUM(M1262:M1264)</f>
        <v>0</v>
      </c>
      <c r="N1261" s="81">
        <f>SUM(N1262:N1264)</f>
        <v>0</v>
      </c>
      <c r="O1261" s="78">
        <f>SUM(O1262:O1264)</f>
        <v>0</v>
      </c>
      <c r="P1261" s="81">
        <f>SUM(P1262:P1264)</f>
        <v>0</v>
      </c>
      <c r="Q1261" s="148">
        <f t="shared" si="1263"/>
        <v>0</v>
      </c>
      <c r="R1261" s="81">
        <f>SUM(R1262:R1264)</f>
        <v>0</v>
      </c>
      <c r="S1261" s="81">
        <f>SUM(S1262:S1264)</f>
        <v>0</v>
      </c>
      <c r="T1261" s="149">
        <f t="shared" si="1275"/>
        <v>0</v>
      </c>
      <c r="U1261" s="216"/>
      <c r="V1261" s="78">
        <f>SUM(V1262:V1264)</f>
        <v>0</v>
      </c>
      <c r="W1261" s="81">
        <f>SUM(W1262:W1264)</f>
        <v>0</v>
      </c>
      <c r="X1261" s="148">
        <f t="shared" si="1264"/>
        <v>0</v>
      </c>
      <c r="Y1261" s="81">
        <f>SUM(Y1262:Y1264)</f>
        <v>0</v>
      </c>
      <c r="Z1261" s="81">
        <f>SUM(Z1262:Z1264)</f>
        <v>0</v>
      </c>
      <c r="AA1261" s="149">
        <f t="shared" si="1276"/>
        <v>0</v>
      </c>
      <c r="AB1261" s="216"/>
      <c r="AC1261" s="78">
        <f>SUM(AC1262:AC1264)</f>
        <v>0</v>
      </c>
      <c r="AD1261" s="81">
        <f>SUM(AD1262:AD1264)</f>
        <v>0</v>
      </c>
      <c r="AE1261" s="148">
        <f t="shared" si="1265"/>
        <v>0</v>
      </c>
      <c r="AF1261" s="81">
        <f>SUM(AF1262:AF1264)</f>
        <v>0</v>
      </c>
      <c r="AG1261" s="81">
        <f>SUM(AG1262:AG1264)</f>
        <v>0</v>
      </c>
      <c r="AH1261" s="149">
        <f t="shared" si="1277"/>
        <v>0</v>
      </c>
      <c r="AJ1261" s="79">
        <f t="shared" ref="AJ1261:AU1261" si="1283">SUM(AJ1262:AJ1264)</f>
        <v>0</v>
      </c>
      <c r="AK1261" s="80">
        <f t="shared" si="1283"/>
        <v>0</v>
      </c>
      <c r="AL1261" s="81">
        <f t="shared" si="1283"/>
        <v>0</v>
      </c>
      <c r="AM1261" s="80">
        <f t="shared" si="1283"/>
        <v>0</v>
      </c>
      <c r="AN1261" s="81">
        <f t="shared" si="1283"/>
        <v>0</v>
      </c>
      <c r="AO1261" s="80">
        <f t="shared" si="1283"/>
        <v>0</v>
      </c>
      <c r="AP1261" s="81">
        <f t="shared" si="1283"/>
        <v>0</v>
      </c>
      <c r="AQ1261" s="80">
        <f t="shared" si="1283"/>
        <v>0</v>
      </c>
      <c r="AR1261" s="81">
        <f t="shared" si="1283"/>
        <v>0</v>
      </c>
      <c r="AS1261" s="80">
        <f t="shared" si="1283"/>
        <v>0</v>
      </c>
      <c r="AT1261" s="81">
        <f t="shared" si="1283"/>
        <v>0</v>
      </c>
      <c r="AU1261" s="80">
        <f t="shared" si="1283"/>
        <v>0</v>
      </c>
      <c r="AV1261" s="81">
        <f t="shared" si="1267"/>
        <v>0</v>
      </c>
      <c r="AW1261" s="80">
        <f t="shared" si="1268"/>
        <v>0</v>
      </c>
      <c r="AX1261" s="210"/>
      <c r="AY1261" s="79">
        <f t="shared" si="1269"/>
        <v>0</v>
      </c>
      <c r="AZ1261" s="80">
        <f t="shared" si="1270"/>
        <v>0</v>
      </c>
      <c r="BA1261" s="81">
        <f t="shared" si="1271"/>
        <v>0</v>
      </c>
      <c r="BB1261" s="80">
        <f t="shared" si="1272"/>
        <v>0</v>
      </c>
      <c r="BC1261" s="80">
        <f t="shared" si="1273"/>
        <v>0</v>
      </c>
      <c r="BD1261" s="86">
        <f t="shared" si="1274"/>
        <v>0</v>
      </c>
    </row>
    <row r="1262" spans="2:56" x14ac:dyDescent="0.3">
      <c r="B1262" s="211" t="s">
        <v>70</v>
      </c>
      <c r="C1262" s="212"/>
      <c r="D1262" s="213"/>
      <c r="E1262" s="144">
        <f t="shared" si="1260"/>
        <v>0</v>
      </c>
      <c r="F1262" s="212"/>
      <c r="G1262" s="213"/>
      <c r="H1262" s="144">
        <f t="shared" si="1261"/>
        <v>0</v>
      </c>
      <c r="I1262" s="212"/>
      <c r="J1262" s="213"/>
      <c r="K1262" s="144">
        <f t="shared" si="1262"/>
        <v>0</v>
      </c>
      <c r="L1262" s="212"/>
      <c r="M1262" s="214"/>
      <c r="N1262" s="215"/>
      <c r="O1262" s="212"/>
      <c r="P1262" s="215"/>
      <c r="Q1262" s="139">
        <f t="shared" si="1263"/>
        <v>0</v>
      </c>
      <c r="R1262" s="215"/>
      <c r="S1262" s="215"/>
      <c r="T1262" s="140">
        <f t="shared" si="1275"/>
        <v>0</v>
      </c>
      <c r="U1262" s="216"/>
      <c r="V1262" s="212"/>
      <c r="W1262" s="215"/>
      <c r="X1262" s="139">
        <f t="shared" si="1264"/>
        <v>0</v>
      </c>
      <c r="Y1262" s="215"/>
      <c r="Z1262" s="215"/>
      <c r="AA1262" s="140">
        <f t="shared" si="1276"/>
        <v>0</v>
      </c>
      <c r="AB1262" s="216"/>
      <c r="AC1262" s="212"/>
      <c r="AD1262" s="215"/>
      <c r="AE1262" s="139">
        <f t="shared" si="1265"/>
        <v>0</v>
      </c>
      <c r="AF1262" s="215"/>
      <c r="AG1262" s="215"/>
      <c r="AH1262" s="140">
        <f t="shared" si="1277"/>
        <v>0</v>
      </c>
      <c r="AJ1262" s="217"/>
      <c r="AK1262" s="218"/>
      <c r="AL1262" s="219"/>
      <c r="AM1262" s="218"/>
      <c r="AN1262" s="219"/>
      <c r="AO1262" s="218"/>
      <c r="AP1262" s="219"/>
      <c r="AQ1262" s="218"/>
      <c r="AR1262" s="219"/>
      <c r="AS1262" s="218"/>
      <c r="AT1262" s="219"/>
      <c r="AU1262" s="218"/>
      <c r="AV1262" s="114">
        <f t="shared" si="1267"/>
        <v>0</v>
      </c>
      <c r="AW1262" s="113">
        <f t="shared" si="1268"/>
        <v>0</v>
      </c>
      <c r="AX1262" s="210"/>
      <c r="AY1262" s="111">
        <f t="shared" si="1269"/>
        <v>0</v>
      </c>
      <c r="AZ1262" s="113">
        <f t="shared" si="1270"/>
        <v>0</v>
      </c>
      <c r="BA1262" s="114">
        <f t="shared" si="1271"/>
        <v>0</v>
      </c>
      <c r="BB1262" s="113">
        <f t="shared" si="1272"/>
        <v>0</v>
      </c>
      <c r="BC1262" s="113">
        <f t="shared" si="1273"/>
        <v>0</v>
      </c>
      <c r="BD1262" s="117">
        <f t="shared" si="1274"/>
        <v>0</v>
      </c>
    </row>
    <row r="1263" spans="2:56" x14ac:dyDescent="0.3">
      <c r="B1263" s="211" t="s">
        <v>71</v>
      </c>
      <c r="C1263" s="212"/>
      <c r="D1263" s="213"/>
      <c r="E1263" s="144">
        <f t="shared" si="1260"/>
        <v>0</v>
      </c>
      <c r="F1263" s="212"/>
      <c r="G1263" s="213"/>
      <c r="H1263" s="144">
        <f t="shared" si="1261"/>
        <v>0</v>
      </c>
      <c r="I1263" s="212"/>
      <c r="J1263" s="213"/>
      <c r="K1263" s="144">
        <f t="shared" si="1262"/>
        <v>0</v>
      </c>
      <c r="L1263" s="212"/>
      <c r="M1263" s="214"/>
      <c r="N1263" s="215"/>
      <c r="O1263" s="212"/>
      <c r="P1263" s="215"/>
      <c r="Q1263" s="139">
        <f t="shared" si="1263"/>
        <v>0</v>
      </c>
      <c r="R1263" s="215"/>
      <c r="S1263" s="215"/>
      <c r="T1263" s="140">
        <f t="shared" si="1275"/>
        <v>0</v>
      </c>
      <c r="U1263" s="216"/>
      <c r="V1263" s="212"/>
      <c r="W1263" s="215"/>
      <c r="X1263" s="139">
        <f t="shared" si="1264"/>
        <v>0</v>
      </c>
      <c r="Y1263" s="215"/>
      <c r="Z1263" s="215"/>
      <c r="AA1263" s="140">
        <f t="shared" si="1276"/>
        <v>0</v>
      </c>
      <c r="AB1263" s="216"/>
      <c r="AC1263" s="212"/>
      <c r="AD1263" s="215"/>
      <c r="AE1263" s="139">
        <f t="shared" si="1265"/>
        <v>0</v>
      </c>
      <c r="AF1263" s="215"/>
      <c r="AG1263" s="215"/>
      <c r="AH1263" s="140">
        <f t="shared" si="1277"/>
        <v>0</v>
      </c>
      <c r="AJ1263" s="217"/>
      <c r="AK1263" s="218"/>
      <c r="AL1263" s="219"/>
      <c r="AM1263" s="218"/>
      <c r="AN1263" s="219"/>
      <c r="AO1263" s="218"/>
      <c r="AP1263" s="219"/>
      <c r="AQ1263" s="218"/>
      <c r="AR1263" s="219"/>
      <c r="AS1263" s="218"/>
      <c r="AT1263" s="219"/>
      <c r="AU1263" s="218"/>
      <c r="AV1263" s="114">
        <f t="shared" si="1267"/>
        <v>0</v>
      </c>
      <c r="AW1263" s="113">
        <f t="shared" si="1268"/>
        <v>0</v>
      </c>
      <c r="AX1263" s="210"/>
      <c r="AY1263" s="111">
        <f t="shared" si="1269"/>
        <v>0</v>
      </c>
      <c r="AZ1263" s="113">
        <f t="shared" si="1270"/>
        <v>0</v>
      </c>
      <c r="BA1263" s="114">
        <f t="shared" si="1271"/>
        <v>0</v>
      </c>
      <c r="BB1263" s="113">
        <f t="shared" si="1272"/>
        <v>0</v>
      </c>
      <c r="BC1263" s="113">
        <f t="shared" si="1273"/>
        <v>0</v>
      </c>
      <c r="BD1263" s="117">
        <f t="shared" si="1274"/>
        <v>0</v>
      </c>
    </row>
    <row r="1264" spans="2:56" x14ac:dyDescent="0.3">
      <c r="B1264" s="211" t="s">
        <v>72</v>
      </c>
      <c r="C1264" s="212"/>
      <c r="D1264" s="213"/>
      <c r="E1264" s="144">
        <f t="shared" si="1260"/>
        <v>0</v>
      </c>
      <c r="F1264" s="212"/>
      <c r="G1264" s="213"/>
      <c r="H1264" s="144">
        <f t="shared" si="1261"/>
        <v>0</v>
      </c>
      <c r="I1264" s="212"/>
      <c r="J1264" s="213"/>
      <c r="K1264" s="144">
        <f t="shared" si="1262"/>
        <v>0</v>
      </c>
      <c r="L1264" s="212"/>
      <c r="M1264" s="214"/>
      <c r="N1264" s="215"/>
      <c r="O1264" s="212"/>
      <c r="P1264" s="215"/>
      <c r="Q1264" s="139">
        <f t="shared" si="1263"/>
        <v>0</v>
      </c>
      <c r="R1264" s="215"/>
      <c r="S1264" s="215"/>
      <c r="T1264" s="140">
        <f t="shared" si="1275"/>
        <v>0</v>
      </c>
      <c r="U1264" s="216"/>
      <c r="V1264" s="212"/>
      <c r="W1264" s="215"/>
      <c r="X1264" s="139">
        <f t="shared" si="1264"/>
        <v>0</v>
      </c>
      <c r="Y1264" s="215"/>
      <c r="Z1264" s="215"/>
      <c r="AA1264" s="140">
        <f t="shared" si="1276"/>
        <v>0</v>
      </c>
      <c r="AB1264" s="216"/>
      <c r="AC1264" s="212"/>
      <c r="AD1264" s="215"/>
      <c r="AE1264" s="139">
        <f t="shared" si="1265"/>
        <v>0</v>
      </c>
      <c r="AF1264" s="215"/>
      <c r="AG1264" s="215"/>
      <c r="AH1264" s="140">
        <f t="shared" si="1277"/>
        <v>0</v>
      </c>
      <c r="AJ1264" s="217"/>
      <c r="AK1264" s="218"/>
      <c r="AL1264" s="219"/>
      <c r="AM1264" s="218"/>
      <c r="AN1264" s="219"/>
      <c r="AO1264" s="218"/>
      <c r="AP1264" s="219"/>
      <c r="AQ1264" s="218"/>
      <c r="AR1264" s="219"/>
      <c r="AS1264" s="218"/>
      <c r="AT1264" s="219"/>
      <c r="AU1264" s="218"/>
      <c r="AV1264" s="114">
        <f t="shared" si="1267"/>
        <v>0</v>
      </c>
      <c r="AW1264" s="113">
        <f t="shared" si="1268"/>
        <v>0</v>
      </c>
      <c r="AX1264" s="210"/>
      <c r="AY1264" s="111">
        <f t="shared" si="1269"/>
        <v>0</v>
      </c>
      <c r="AZ1264" s="113">
        <f t="shared" si="1270"/>
        <v>0</v>
      </c>
      <c r="BA1264" s="114">
        <f t="shared" si="1271"/>
        <v>0</v>
      </c>
      <c r="BB1264" s="113">
        <f t="shared" si="1272"/>
        <v>0</v>
      </c>
      <c r="BC1264" s="113">
        <f t="shared" si="1273"/>
        <v>0</v>
      </c>
      <c r="BD1264" s="117">
        <f t="shared" si="1274"/>
        <v>0</v>
      </c>
    </row>
    <row r="1265" spans="2:56" x14ac:dyDescent="0.3">
      <c r="B1265" s="222" t="s">
        <v>73</v>
      </c>
      <c r="C1265" s="78">
        <f>SUM(C1266:C1269)</f>
        <v>0</v>
      </c>
      <c r="D1265" s="79">
        <f>SUM(D1266:D1269)</f>
        <v>0</v>
      </c>
      <c r="E1265" s="69">
        <f t="shared" si="1260"/>
        <v>0</v>
      </c>
      <c r="F1265" s="78">
        <f>SUM(F1266:F1269)</f>
        <v>0</v>
      </c>
      <c r="G1265" s="79">
        <f>SUM(G1266:G1269)</f>
        <v>0</v>
      </c>
      <c r="H1265" s="69">
        <f t="shared" si="1261"/>
        <v>0</v>
      </c>
      <c r="I1265" s="78">
        <f>SUM(I1266:I1269)</f>
        <v>0</v>
      </c>
      <c r="J1265" s="79">
        <f>SUM(J1266:J1269)</f>
        <v>0</v>
      </c>
      <c r="K1265" s="69">
        <f t="shared" si="1262"/>
        <v>0</v>
      </c>
      <c r="L1265" s="78">
        <f>SUM(L1266:L1269)</f>
        <v>0</v>
      </c>
      <c r="M1265" s="80">
        <f>SUM(M1266:M1269)</f>
        <v>0</v>
      </c>
      <c r="N1265" s="81">
        <f>SUM(N1266:N1269)</f>
        <v>0</v>
      </c>
      <c r="O1265" s="78">
        <f>SUM(O1266:O1269)</f>
        <v>0</v>
      </c>
      <c r="P1265" s="81">
        <f>SUM(P1266:P1269)</f>
        <v>0</v>
      </c>
      <c r="Q1265" s="148">
        <f t="shared" si="1263"/>
        <v>0</v>
      </c>
      <c r="R1265" s="81">
        <f>SUM(R1266:R1269)</f>
        <v>0</v>
      </c>
      <c r="S1265" s="81">
        <f>SUM(S1266:S1269)</f>
        <v>0</v>
      </c>
      <c r="T1265" s="149">
        <f t="shared" si="1275"/>
        <v>0</v>
      </c>
      <c r="U1265" s="216"/>
      <c r="V1265" s="78">
        <f>SUM(V1266:V1269)</f>
        <v>0</v>
      </c>
      <c r="W1265" s="81">
        <f>SUM(W1266:W1269)</f>
        <v>0</v>
      </c>
      <c r="X1265" s="148">
        <f t="shared" si="1264"/>
        <v>0</v>
      </c>
      <c r="Y1265" s="81">
        <f>SUM(Y1266:Y1269)</f>
        <v>0</v>
      </c>
      <c r="Z1265" s="81">
        <f>SUM(Z1266:Z1269)</f>
        <v>0</v>
      </c>
      <c r="AA1265" s="149">
        <f t="shared" si="1276"/>
        <v>0</v>
      </c>
      <c r="AB1265" s="216"/>
      <c r="AC1265" s="78">
        <f>SUM(AC1266:AC1269)</f>
        <v>0</v>
      </c>
      <c r="AD1265" s="81">
        <f>SUM(AD1266:AD1269)</f>
        <v>0</v>
      </c>
      <c r="AE1265" s="148">
        <f t="shared" si="1265"/>
        <v>0</v>
      </c>
      <c r="AF1265" s="81">
        <f>SUM(AF1266:AF1269)</f>
        <v>0</v>
      </c>
      <c r="AG1265" s="81">
        <f>SUM(AG1266:AG1269)</f>
        <v>0</v>
      </c>
      <c r="AH1265" s="149">
        <f t="shared" si="1277"/>
        <v>0</v>
      </c>
      <c r="AJ1265" s="79">
        <f t="shared" ref="AJ1265:AU1265" si="1284">SUM(AJ1266:AJ1269)</f>
        <v>0</v>
      </c>
      <c r="AK1265" s="80">
        <f t="shared" si="1284"/>
        <v>0</v>
      </c>
      <c r="AL1265" s="81">
        <f t="shared" si="1284"/>
        <v>0</v>
      </c>
      <c r="AM1265" s="80">
        <f t="shared" si="1284"/>
        <v>0</v>
      </c>
      <c r="AN1265" s="81">
        <f t="shared" si="1284"/>
        <v>0</v>
      </c>
      <c r="AO1265" s="80">
        <f t="shared" si="1284"/>
        <v>0</v>
      </c>
      <c r="AP1265" s="81">
        <f t="shared" si="1284"/>
        <v>0</v>
      </c>
      <c r="AQ1265" s="80">
        <f t="shared" si="1284"/>
        <v>0</v>
      </c>
      <c r="AR1265" s="81">
        <f t="shared" si="1284"/>
        <v>0</v>
      </c>
      <c r="AS1265" s="80">
        <f t="shared" si="1284"/>
        <v>0</v>
      </c>
      <c r="AT1265" s="81">
        <f t="shared" si="1284"/>
        <v>0</v>
      </c>
      <c r="AU1265" s="80">
        <f t="shared" si="1284"/>
        <v>0</v>
      </c>
      <c r="AV1265" s="81">
        <f t="shared" si="1267"/>
        <v>0</v>
      </c>
      <c r="AW1265" s="80">
        <f t="shared" si="1268"/>
        <v>0</v>
      </c>
      <c r="AX1265" s="210"/>
      <c r="AY1265" s="79">
        <f t="shared" si="1269"/>
        <v>0</v>
      </c>
      <c r="AZ1265" s="80">
        <f t="shared" si="1270"/>
        <v>0</v>
      </c>
      <c r="BA1265" s="81">
        <f t="shared" si="1271"/>
        <v>0</v>
      </c>
      <c r="BB1265" s="80">
        <f t="shared" si="1272"/>
        <v>0</v>
      </c>
      <c r="BC1265" s="80">
        <f t="shared" si="1273"/>
        <v>0</v>
      </c>
      <c r="BD1265" s="86">
        <f t="shared" si="1274"/>
        <v>0</v>
      </c>
    </row>
    <row r="1266" spans="2:56" x14ac:dyDescent="0.3">
      <c r="B1266" s="211" t="s">
        <v>74</v>
      </c>
      <c r="C1266" s="212"/>
      <c r="D1266" s="213"/>
      <c r="E1266" s="144">
        <f t="shared" si="1260"/>
        <v>0</v>
      </c>
      <c r="F1266" s="212"/>
      <c r="G1266" s="213"/>
      <c r="H1266" s="144">
        <f t="shared" si="1261"/>
        <v>0</v>
      </c>
      <c r="I1266" s="212"/>
      <c r="J1266" s="213"/>
      <c r="K1266" s="144">
        <f t="shared" si="1262"/>
        <v>0</v>
      </c>
      <c r="L1266" s="212"/>
      <c r="M1266" s="214"/>
      <c r="N1266" s="215"/>
      <c r="O1266" s="212"/>
      <c r="P1266" s="215"/>
      <c r="Q1266" s="139">
        <f t="shared" si="1263"/>
        <v>0</v>
      </c>
      <c r="R1266" s="215"/>
      <c r="S1266" s="215"/>
      <c r="T1266" s="140">
        <f t="shared" si="1275"/>
        <v>0</v>
      </c>
      <c r="U1266" s="216"/>
      <c r="V1266" s="212"/>
      <c r="W1266" s="215"/>
      <c r="X1266" s="139">
        <f t="shared" si="1264"/>
        <v>0</v>
      </c>
      <c r="Y1266" s="215"/>
      <c r="Z1266" s="215"/>
      <c r="AA1266" s="140">
        <f t="shared" si="1276"/>
        <v>0</v>
      </c>
      <c r="AB1266" s="216"/>
      <c r="AC1266" s="212"/>
      <c r="AD1266" s="215"/>
      <c r="AE1266" s="139">
        <f t="shared" si="1265"/>
        <v>0</v>
      </c>
      <c r="AF1266" s="215"/>
      <c r="AG1266" s="215"/>
      <c r="AH1266" s="140">
        <f t="shared" si="1277"/>
        <v>0</v>
      </c>
      <c r="AJ1266" s="217"/>
      <c r="AK1266" s="218"/>
      <c r="AL1266" s="219"/>
      <c r="AM1266" s="218"/>
      <c r="AN1266" s="219"/>
      <c r="AO1266" s="218"/>
      <c r="AP1266" s="219"/>
      <c r="AQ1266" s="218"/>
      <c r="AR1266" s="219"/>
      <c r="AS1266" s="218"/>
      <c r="AT1266" s="219"/>
      <c r="AU1266" s="218"/>
      <c r="AV1266" s="114">
        <f t="shared" si="1267"/>
        <v>0</v>
      </c>
      <c r="AW1266" s="113">
        <f t="shared" si="1268"/>
        <v>0</v>
      </c>
      <c r="AX1266" s="210"/>
      <c r="AY1266" s="111">
        <f t="shared" si="1269"/>
        <v>0</v>
      </c>
      <c r="AZ1266" s="113">
        <f t="shared" si="1270"/>
        <v>0</v>
      </c>
      <c r="BA1266" s="114">
        <f t="shared" si="1271"/>
        <v>0</v>
      </c>
      <c r="BB1266" s="113">
        <f t="shared" si="1272"/>
        <v>0</v>
      </c>
      <c r="BC1266" s="113">
        <f t="shared" si="1273"/>
        <v>0</v>
      </c>
      <c r="BD1266" s="117">
        <f t="shared" si="1274"/>
        <v>0</v>
      </c>
    </row>
    <row r="1267" spans="2:56" x14ac:dyDescent="0.3">
      <c r="B1267" s="211" t="s">
        <v>75</v>
      </c>
      <c r="C1267" s="212"/>
      <c r="D1267" s="213"/>
      <c r="E1267" s="144">
        <f t="shared" si="1260"/>
        <v>0</v>
      </c>
      <c r="F1267" s="212"/>
      <c r="G1267" s="213"/>
      <c r="H1267" s="144">
        <f t="shared" si="1261"/>
        <v>0</v>
      </c>
      <c r="I1267" s="212"/>
      <c r="J1267" s="213"/>
      <c r="K1267" s="144">
        <f t="shared" si="1262"/>
        <v>0</v>
      </c>
      <c r="L1267" s="212"/>
      <c r="M1267" s="214"/>
      <c r="N1267" s="215"/>
      <c r="O1267" s="212"/>
      <c r="P1267" s="215"/>
      <c r="Q1267" s="139">
        <f t="shared" si="1263"/>
        <v>0</v>
      </c>
      <c r="R1267" s="215"/>
      <c r="S1267" s="215"/>
      <c r="T1267" s="140">
        <f t="shared" si="1275"/>
        <v>0</v>
      </c>
      <c r="U1267" s="216"/>
      <c r="V1267" s="212"/>
      <c r="W1267" s="215"/>
      <c r="X1267" s="139">
        <f t="shared" si="1264"/>
        <v>0</v>
      </c>
      <c r="Y1267" s="215"/>
      <c r="Z1267" s="215"/>
      <c r="AA1267" s="140">
        <f t="shared" si="1276"/>
        <v>0</v>
      </c>
      <c r="AB1267" s="216"/>
      <c r="AC1267" s="212"/>
      <c r="AD1267" s="215"/>
      <c r="AE1267" s="139">
        <f t="shared" si="1265"/>
        <v>0</v>
      </c>
      <c r="AF1267" s="215"/>
      <c r="AG1267" s="215"/>
      <c r="AH1267" s="140">
        <f t="shared" si="1277"/>
        <v>0</v>
      </c>
      <c r="AJ1267" s="217"/>
      <c r="AK1267" s="218"/>
      <c r="AL1267" s="219"/>
      <c r="AM1267" s="218"/>
      <c r="AN1267" s="219"/>
      <c r="AO1267" s="218"/>
      <c r="AP1267" s="219"/>
      <c r="AQ1267" s="218"/>
      <c r="AR1267" s="219"/>
      <c r="AS1267" s="218"/>
      <c r="AT1267" s="219"/>
      <c r="AU1267" s="218"/>
      <c r="AV1267" s="114">
        <f t="shared" si="1267"/>
        <v>0</v>
      </c>
      <c r="AW1267" s="113">
        <f t="shared" si="1268"/>
        <v>0</v>
      </c>
      <c r="AX1267" s="210"/>
      <c r="AY1267" s="111">
        <f t="shared" si="1269"/>
        <v>0</v>
      </c>
      <c r="AZ1267" s="113">
        <f t="shared" si="1270"/>
        <v>0</v>
      </c>
      <c r="BA1267" s="114">
        <f t="shared" si="1271"/>
        <v>0</v>
      </c>
      <c r="BB1267" s="113">
        <f t="shared" si="1272"/>
        <v>0</v>
      </c>
      <c r="BC1267" s="113">
        <f t="shared" si="1273"/>
        <v>0</v>
      </c>
      <c r="BD1267" s="117">
        <f t="shared" si="1274"/>
        <v>0</v>
      </c>
    </row>
    <row r="1268" spans="2:56" x14ac:dyDescent="0.3">
      <c r="B1268" s="211" t="s">
        <v>76</v>
      </c>
      <c r="C1268" s="212"/>
      <c r="D1268" s="213"/>
      <c r="E1268" s="144">
        <f t="shared" si="1260"/>
        <v>0</v>
      </c>
      <c r="F1268" s="212"/>
      <c r="G1268" s="213"/>
      <c r="H1268" s="144">
        <f t="shared" si="1261"/>
        <v>0</v>
      </c>
      <c r="I1268" s="212"/>
      <c r="J1268" s="213"/>
      <c r="K1268" s="144">
        <f t="shared" si="1262"/>
        <v>0</v>
      </c>
      <c r="L1268" s="212"/>
      <c r="M1268" s="214"/>
      <c r="N1268" s="215"/>
      <c r="O1268" s="212"/>
      <c r="P1268" s="215"/>
      <c r="Q1268" s="139">
        <f t="shared" si="1263"/>
        <v>0</v>
      </c>
      <c r="R1268" s="215"/>
      <c r="S1268" s="215"/>
      <c r="T1268" s="140">
        <f t="shared" si="1275"/>
        <v>0</v>
      </c>
      <c r="U1268" s="216"/>
      <c r="V1268" s="212"/>
      <c r="W1268" s="215"/>
      <c r="X1268" s="139">
        <f t="shared" si="1264"/>
        <v>0</v>
      </c>
      <c r="Y1268" s="215"/>
      <c r="Z1268" s="215"/>
      <c r="AA1268" s="140">
        <f t="shared" si="1276"/>
        <v>0</v>
      </c>
      <c r="AB1268" s="216"/>
      <c r="AC1268" s="212"/>
      <c r="AD1268" s="215"/>
      <c r="AE1268" s="139">
        <f t="shared" si="1265"/>
        <v>0</v>
      </c>
      <c r="AF1268" s="215"/>
      <c r="AG1268" s="215"/>
      <c r="AH1268" s="140">
        <f t="shared" si="1277"/>
        <v>0</v>
      </c>
      <c r="AJ1268" s="217"/>
      <c r="AK1268" s="218"/>
      <c r="AL1268" s="219"/>
      <c r="AM1268" s="218"/>
      <c r="AN1268" s="219"/>
      <c r="AO1268" s="218"/>
      <c r="AP1268" s="219"/>
      <c r="AQ1268" s="218"/>
      <c r="AR1268" s="219"/>
      <c r="AS1268" s="218"/>
      <c r="AT1268" s="219"/>
      <c r="AU1268" s="218"/>
      <c r="AV1268" s="114">
        <f t="shared" si="1267"/>
        <v>0</v>
      </c>
      <c r="AW1268" s="113">
        <f t="shared" si="1268"/>
        <v>0</v>
      </c>
      <c r="AX1268" s="210"/>
      <c r="AY1268" s="111">
        <f t="shared" si="1269"/>
        <v>0</v>
      </c>
      <c r="AZ1268" s="113">
        <f t="shared" si="1270"/>
        <v>0</v>
      </c>
      <c r="BA1268" s="114">
        <f t="shared" si="1271"/>
        <v>0</v>
      </c>
      <c r="BB1268" s="113">
        <f t="shared" si="1272"/>
        <v>0</v>
      </c>
      <c r="BC1268" s="113">
        <f t="shared" si="1273"/>
        <v>0</v>
      </c>
      <c r="BD1268" s="117">
        <f t="shared" si="1274"/>
        <v>0</v>
      </c>
    </row>
    <row r="1269" spans="2:56" x14ac:dyDescent="0.3">
      <c r="B1269" s="211" t="s">
        <v>77</v>
      </c>
      <c r="C1269" s="212"/>
      <c r="D1269" s="213"/>
      <c r="E1269" s="144">
        <f t="shared" si="1260"/>
        <v>0</v>
      </c>
      <c r="F1269" s="212"/>
      <c r="G1269" s="213"/>
      <c r="H1269" s="144">
        <f t="shared" si="1261"/>
        <v>0</v>
      </c>
      <c r="I1269" s="212"/>
      <c r="J1269" s="213"/>
      <c r="K1269" s="144">
        <f t="shared" si="1262"/>
        <v>0</v>
      </c>
      <c r="L1269" s="212"/>
      <c r="M1269" s="214"/>
      <c r="N1269" s="215"/>
      <c r="O1269" s="212"/>
      <c r="P1269" s="215"/>
      <c r="Q1269" s="139">
        <f t="shared" si="1263"/>
        <v>0</v>
      </c>
      <c r="R1269" s="215"/>
      <c r="S1269" s="215"/>
      <c r="T1269" s="140">
        <f t="shared" si="1275"/>
        <v>0</v>
      </c>
      <c r="U1269" s="216"/>
      <c r="V1269" s="212"/>
      <c r="W1269" s="215"/>
      <c r="X1269" s="139">
        <f t="shared" si="1264"/>
        <v>0</v>
      </c>
      <c r="Y1269" s="215"/>
      <c r="Z1269" s="215"/>
      <c r="AA1269" s="140">
        <f t="shared" si="1276"/>
        <v>0</v>
      </c>
      <c r="AB1269" s="216"/>
      <c r="AC1269" s="212"/>
      <c r="AD1269" s="215"/>
      <c r="AE1269" s="139">
        <f t="shared" si="1265"/>
        <v>0</v>
      </c>
      <c r="AF1269" s="215"/>
      <c r="AG1269" s="215"/>
      <c r="AH1269" s="140">
        <f t="shared" si="1277"/>
        <v>0</v>
      </c>
      <c r="AJ1269" s="217"/>
      <c r="AK1269" s="218"/>
      <c r="AL1269" s="219"/>
      <c r="AM1269" s="218"/>
      <c r="AN1269" s="219"/>
      <c r="AO1269" s="218"/>
      <c r="AP1269" s="219"/>
      <c r="AQ1269" s="218"/>
      <c r="AR1269" s="219"/>
      <c r="AS1269" s="218"/>
      <c r="AT1269" s="219"/>
      <c r="AU1269" s="218"/>
      <c r="AV1269" s="114">
        <f t="shared" si="1267"/>
        <v>0</v>
      </c>
      <c r="AW1269" s="113">
        <f t="shared" si="1268"/>
        <v>0</v>
      </c>
      <c r="AX1269" s="210"/>
      <c r="AY1269" s="111">
        <f t="shared" si="1269"/>
        <v>0</v>
      </c>
      <c r="AZ1269" s="113">
        <f t="shared" si="1270"/>
        <v>0</v>
      </c>
      <c r="BA1269" s="114">
        <f t="shared" si="1271"/>
        <v>0</v>
      </c>
      <c r="BB1269" s="113">
        <f t="shared" si="1272"/>
        <v>0</v>
      </c>
      <c r="BC1269" s="113">
        <f t="shared" si="1273"/>
        <v>0</v>
      </c>
      <c r="BD1269" s="117">
        <f t="shared" si="1274"/>
        <v>0</v>
      </c>
    </row>
    <row r="1270" spans="2:56" x14ac:dyDescent="0.3">
      <c r="B1270" s="222" t="s">
        <v>78</v>
      </c>
      <c r="C1270" s="78">
        <f>SUM(C1271)</f>
        <v>0</v>
      </c>
      <c r="D1270" s="79">
        <f>SUM(D1271)</f>
        <v>0</v>
      </c>
      <c r="E1270" s="69">
        <f t="shared" si="1260"/>
        <v>0</v>
      </c>
      <c r="F1270" s="78">
        <f>SUM(F1271)</f>
        <v>0</v>
      </c>
      <c r="G1270" s="79">
        <f>SUM(G1271)</f>
        <v>0</v>
      </c>
      <c r="H1270" s="69">
        <f t="shared" si="1261"/>
        <v>0</v>
      </c>
      <c r="I1270" s="78">
        <f>SUM(I1271)</f>
        <v>0</v>
      </c>
      <c r="J1270" s="79">
        <f>SUM(J1271)</f>
        <v>0</v>
      </c>
      <c r="K1270" s="69">
        <f t="shared" si="1262"/>
        <v>0</v>
      </c>
      <c r="L1270" s="78">
        <f>SUM(L1271)</f>
        <v>0</v>
      </c>
      <c r="M1270" s="80">
        <f>SUM(M1271)</f>
        <v>0</v>
      </c>
      <c r="N1270" s="81">
        <f>SUM(N1271)</f>
        <v>0</v>
      </c>
      <c r="O1270" s="78">
        <f>SUM(O1271)</f>
        <v>0</v>
      </c>
      <c r="P1270" s="81">
        <f>SUM(P1271)</f>
        <v>0</v>
      </c>
      <c r="Q1270" s="148">
        <f t="shared" si="1263"/>
        <v>0</v>
      </c>
      <c r="R1270" s="81">
        <f>SUM(R1271)</f>
        <v>0</v>
      </c>
      <c r="S1270" s="81">
        <f>SUM(S1271)</f>
        <v>0</v>
      </c>
      <c r="T1270" s="149">
        <f t="shared" si="1275"/>
        <v>0</v>
      </c>
      <c r="U1270" s="216"/>
      <c r="V1270" s="78">
        <f>SUM(V1271)</f>
        <v>0</v>
      </c>
      <c r="W1270" s="81">
        <f>SUM(W1271)</f>
        <v>0</v>
      </c>
      <c r="X1270" s="148">
        <f t="shared" si="1264"/>
        <v>0</v>
      </c>
      <c r="Y1270" s="81">
        <f>SUM(Y1271)</f>
        <v>0</v>
      </c>
      <c r="Z1270" s="81">
        <f>SUM(Z1271)</f>
        <v>0</v>
      </c>
      <c r="AA1270" s="149">
        <f t="shared" si="1276"/>
        <v>0</v>
      </c>
      <c r="AB1270" s="216"/>
      <c r="AC1270" s="78">
        <f>SUM(AC1271)</f>
        <v>0</v>
      </c>
      <c r="AD1270" s="81">
        <f>SUM(AD1271)</f>
        <v>0</v>
      </c>
      <c r="AE1270" s="148">
        <f t="shared" si="1265"/>
        <v>0</v>
      </c>
      <c r="AF1270" s="81">
        <f>SUM(AF1271)</f>
        <v>0</v>
      </c>
      <c r="AG1270" s="81">
        <f>SUM(AG1271)</f>
        <v>0</v>
      </c>
      <c r="AH1270" s="149">
        <f t="shared" si="1277"/>
        <v>0</v>
      </c>
      <c r="AJ1270" s="79">
        <f t="shared" ref="AJ1270:AU1270" si="1285">SUM(AJ1271)</f>
        <v>0</v>
      </c>
      <c r="AK1270" s="80">
        <f t="shared" si="1285"/>
        <v>0</v>
      </c>
      <c r="AL1270" s="81">
        <f t="shared" si="1285"/>
        <v>0</v>
      </c>
      <c r="AM1270" s="80">
        <f t="shared" si="1285"/>
        <v>0</v>
      </c>
      <c r="AN1270" s="81">
        <f t="shared" si="1285"/>
        <v>0</v>
      </c>
      <c r="AO1270" s="80">
        <f t="shared" si="1285"/>
        <v>0</v>
      </c>
      <c r="AP1270" s="81">
        <f t="shared" si="1285"/>
        <v>0</v>
      </c>
      <c r="AQ1270" s="80">
        <f t="shared" si="1285"/>
        <v>0</v>
      </c>
      <c r="AR1270" s="81">
        <f t="shared" si="1285"/>
        <v>0</v>
      </c>
      <c r="AS1270" s="80">
        <f t="shared" si="1285"/>
        <v>0</v>
      </c>
      <c r="AT1270" s="81">
        <f t="shared" si="1285"/>
        <v>0</v>
      </c>
      <c r="AU1270" s="80">
        <f t="shared" si="1285"/>
        <v>0</v>
      </c>
      <c r="AV1270" s="81">
        <f t="shared" si="1267"/>
        <v>0</v>
      </c>
      <c r="AW1270" s="80">
        <f t="shared" si="1268"/>
        <v>0</v>
      </c>
      <c r="AX1270" s="210"/>
      <c r="AY1270" s="79">
        <f t="shared" si="1269"/>
        <v>0</v>
      </c>
      <c r="AZ1270" s="80">
        <f t="shared" si="1270"/>
        <v>0</v>
      </c>
      <c r="BA1270" s="81">
        <f t="shared" si="1271"/>
        <v>0</v>
      </c>
      <c r="BB1270" s="80">
        <f t="shared" si="1272"/>
        <v>0</v>
      </c>
      <c r="BC1270" s="80">
        <f t="shared" si="1273"/>
        <v>0</v>
      </c>
      <c r="BD1270" s="86">
        <f t="shared" si="1274"/>
        <v>0</v>
      </c>
    </row>
    <row r="1271" spans="2:56" x14ac:dyDescent="0.3">
      <c r="B1271" s="211" t="s">
        <v>79</v>
      </c>
      <c r="C1271" s="212"/>
      <c r="D1271" s="213"/>
      <c r="E1271" s="144">
        <f t="shared" si="1260"/>
        <v>0</v>
      </c>
      <c r="F1271" s="212"/>
      <c r="G1271" s="213"/>
      <c r="H1271" s="144">
        <f t="shared" si="1261"/>
        <v>0</v>
      </c>
      <c r="I1271" s="212"/>
      <c r="J1271" s="213"/>
      <c r="K1271" s="144">
        <f t="shared" si="1262"/>
        <v>0</v>
      </c>
      <c r="L1271" s="212"/>
      <c r="M1271" s="214"/>
      <c r="N1271" s="215"/>
      <c r="O1271" s="212"/>
      <c r="P1271" s="215"/>
      <c r="Q1271" s="139">
        <f t="shared" si="1263"/>
        <v>0</v>
      </c>
      <c r="R1271" s="215"/>
      <c r="S1271" s="215"/>
      <c r="T1271" s="140">
        <f t="shared" si="1275"/>
        <v>0</v>
      </c>
      <c r="U1271" s="216"/>
      <c r="V1271" s="212"/>
      <c r="W1271" s="215"/>
      <c r="X1271" s="139">
        <f t="shared" si="1264"/>
        <v>0</v>
      </c>
      <c r="Y1271" s="215"/>
      <c r="Z1271" s="215"/>
      <c r="AA1271" s="140">
        <f t="shared" si="1276"/>
        <v>0</v>
      </c>
      <c r="AB1271" s="216"/>
      <c r="AC1271" s="212"/>
      <c r="AD1271" s="215"/>
      <c r="AE1271" s="139">
        <f t="shared" si="1265"/>
        <v>0</v>
      </c>
      <c r="AF1271" s="215"/>
      <c r="AG1271" s="215"/>
      <c r="AH1271" s="140">
        <f t="shared" si="1277"/>
        <v>0</v>
      </c>
      <c r="AJ1271" s="217"/>
      <c r="AK1271" s="218"/>
      <c r="AL1271" s="219"/>
      <c r="AM1271" s="218"/>
      <c r="AN1271" s="219"/>
      <c r="AO1271" s="218"/>
      <c r="AP1271" s="219"/>
      <c r="AQ1271" s="218"/>
      <c r="AR1271" s="219"/>
      <c r="AS1271" s="218"/>
      <c r="AT1271" s="219"/>
      <c r="AU1271" s="218"/>
      <c r="AV1271" s="114">
        <f t="shared" si="1267"/>
        <v>0</v>
      </c>
      <c r="AW1271" s="113">
        <f t="shared" si="1268"/>
        <v>0</v>
      </c>
      <c r="AX1271" s="210"/>
      <c r="AY1271" s="111">
        <f t="shared" si="1269"/>
        <v>0</v>
      </c>
      <c r="AZ1271" s="113">
        <f t="shared" si="1270"/>
        <v>0</v>
      </c>
      <c r="BA1271" s="114">
        <f t="shared" si="1271"/>
        <v>0</v>
      </c>
      <c r="BB1271" s="113">
        <f t="shared" si="1272"/>
        <v>0</v>
      </c>
      <c r="BC1271" s="113">
        <f t="shared" si="1273"/>
        <v>0</v>
      </c>
      <c r="BD1271" s="117">
        <f t="shared" si="1274"/>
        <v>0</v>
      </c>
    </row>
    <row r="1272" spans="2:56" x14ac:dyDescent="0.3">
      <c r="B1272" s="222" t="s">
        <v>80</v>
      </c>
      <c r="C1272" s="78">
        <f>SUM(C1273)</f>
        <v>0</v>
      </c>
      <c r="D1272" s="79">
        <f>SUM(D1273)</f>
        <v>0</v>
      </c>
      <c r="E1272" s="69">
        <f t="shared" si="1260"/>
        <v>0</v>
      </c>
      <c r="F1272" s="78">
        <f>SUM(F1273)</f>
        <v>0</v>
      </c>
      <c r="G1272" s="79">
        <f>SUM(G1273)</f>
        <v>0</v>
      </c>
      <c r="H1272" s="69">
        <f t="shared" si="1261"/>
        <v>0</v>
      </c>
      <c r="I1272" s="78">
        <f>SUM(I1273)</f>
        <v>0</v>
      </c>
      <c r="J1272" s="79">
        <f>SUM(J1273)</f>
        <v>0</v>
      </c>
      <c r="K1272" s="69">
        <f t="shared" si="1262"/>
        <v>0</v>
      </c>
      <c r="L1272" s="78">
        <f>SUM(L1273)</f>
        <v>0</v>
      </c>
      <c r="M1272" s="80">
        <f>SUM(M1273)</f>
        <v>0</v>
      </c>
      <c r="N1272" s="81">
        <f>SUM(N1273)</f>
        <v>0</v>
      </c>
      <c r="O1272" s="78">
        <f>SUM(O1273)</f>
        <v>0</v>
      </c>
      <c r="P1272" s="81">
        <f>SUM(P1273)</f>
        <v>0</v>
      </c>
      <c r="Q1272" s="148">
        <f t="shared" si="1263"/>
        <v>0</v>
      </c>
      <c r="R1272" s="81">
        <f>SUM(R1273)</f>
        <v>0</v>
      </c>
      <c r="S1272" s="81">
        <f>SUM(S1273)</f>
        <v>0</v>
      </c>
      <c r="T1272" s="149">
        <f t="shared" si="1275"/>
        <v>0</v>
      </c>
      <c r="U1272" s="216"/>
      <c r="V1272" s="78">
        <f>SUM(V1273)</f>
        <v>0</v>
      </c>
      <c r="W1272" s="81">
        <f>SUM(W1273)</f>
        <v>0</v>
      </c>
      <c r="X1272" s="148">
        <f t="shared" si="1264"/>
        <v>0</v>
      </c>
      <c r="Y1272" s="81">
        <f>SUM(Y1273)</f>
        <v>0</v>
      </c>
      <c r="Z1272" s="81">
        <f>SUM(Z1273)</f>
        <v>0</v>
      </c>
      <c r="AA1272" s="149">
        <f t="shared" si="1276"/>
        <v>0</v>
      </c>
      <c r="AB1272" s="216"/>
      <c r="AC1272" s="78">
        <f>SUM(AC1273)</f>
        <v>0</v>
      </c>
      <c r="AD1272" s="81">
        <f>SUM(AD1273)</f>
        <v>0</v>
      </c>
      <c r="AE1272" s="148">
        <f t="shared" si="1265"/>
        <v>0</v>
      </c>
      <c r="AF1272" s="81">
        <f>SUM(AF1273)</f>
        <v>0</v>
      </c>
      <c r="AG1272" s="81">
        <f>SUM(AG1273)</f>
        <v>0</v>
      </c>
      <c r="AH1272" s="149">
        <f t="shared" si="1277"/>
        <v>0</v>
      </c>
      <c r="AJ1272" s="79">
        <f t="shared" ref="AJ1272:AU1272" si="1286">SUM(AJ1273)</f>
        <v>0</v>
      </c>
      <c r="AK1272" s="80">
        <f t="shared" si="1286"/>
        <v>0</v>
      </c>
      <c r="AL1272" s="81">
        <f t="shared" si="1286"/>
        <v>0</v>
      </c>
      <c r="AM1272" s="80">
        <f t="shared" si="1286"/>
        <v>0</v>
      </c>
      <c r="AN1272" s="81">
        <f t="shared" si="1286"/>
        <v>0</v>
      </c>
      <c r="AO1272" s="80">
        <f t="shared" si="1286"/>
        <v>0</v>
      </c>
      <c r="AP1272" s="81">
        <f t="shared" si="1286"/>
        <v>0</v>
      </c>
      <c r="AQ1272" s="80">
        <f t="shared" si="1286"/>
        <v>0</v>
      </c>
      <c r="AR1272" s="81">
        <f t="shared" si="1286"/>
        <v>0</v>
      </c>
      <c r="AS1272" s="80">
        <f t="shared" si="1286"/>
        <v>0</v>
      </c>
      <c r="AT1272" s="81">
        <f t="shared" si="1286"/>
        <v>0</v>
      </c>
      <c r="AU1272" s="80">
        <f t="shared" si="1286"/>
        <v>0</v>
      </c>
      <c r="AV1272" s="81">
        <f t="shared" si="1267"/>
        <v>0</v>
      </c>
      <c r="AW1272" s="80">
        <f t="shared" si="1268"/>
        <v>0</v>
      </c>
      <c r="AX1272" s="210"/>
      <c r="AY1272" s="79">
        <f t="shared" si="1269"/>
        <v>0</v>
      </c>
      <c r="AZ1272" s="80">
        <f t="shared" si="1270"/>
        <v>0</v>
      </c>
      <c r="BA1272" s="81">
        <f t="shared" si="1271"/>
        <v>0</v>
      </c>
      <c r="BB1272" s="80">
        <f t="shared" si="1272"/>
        <v>0</v>
      </c>
      <c r="BC1272" s="80">
        <f t="shared" si="1273"/>
        <v>0</v>
      </c>
      <c r="BD1272" s="86">
        <f t="shared" si="1274"/>
        <v>0</v>
      </c>
    </row>
    <row r="1273" spans="2:56" x14ac:dyDescent="0.3">
      <c r="B1273" s="211" t="s">
        <v>80</v>
      </c>
      <c r="C1273" s="212"/>
      <c r="D1273" s="213"/>
      <c r="E1273" s="144">
        <f t="shared" si="1260"/>
        <v>0</v>
      </c>
      <c r="F1273" s="212"/>
      <c r="G1273" s="213"/>
      <c r="H1273" s="144">
        <f t="shared" si="1261"/>
        <v>0</v>
      </c>
      <c r="I1273" s="212"/>
      <c r="J1273" s="213"/>
      <c r="K1273" s="144">
        <f t="shared" si="1262"/>
        <v>0</v>
      </c>
      <c r="L1273" s="212"/>
      <c r="M1273" s="214"/>
      <c r="N1273" s="215"/>
      <c r="O1273" s="212"/>
      <c r="P1273" s="215"/>
      <c r="Q1273" s="139">
        <f t="shared" si="1263"/>
        <v>0</v>
      </c>
      <c r="R1273" s="215"/>
      <c r="S1273" s="215"/>
      <c r="T1273" s="140">
        <f t="shared" si="1275"/>
        <v>0</v>
      </c>
      <c r="U1273" s="216"/>
      <c r="V1273" s="212"/>
      <c r="W1273" s="215"/>
      <c r="X1273" s="139">
        <f t="shared" si="1264"/>
        <v>0</v>
      </c>
      <c r="Y1273" s="215"/>
      <c r="Z1273" s="215"/>
      <c r="AA1273" s="140">
        <f t="shared" si="1276"/>
        <v>0</v>
      </c>
      <c r="AB1273" s="216"/>
      <c r="AC1273" s="212"/>
      <c r="AD1273" s="215"/>
      <c r="AE1273" s="139">
        <f t="shared" si="1265"/>
        <v>0</v>
      </c>
      <c r="AF1273" s="215"/>
      <c r="AG1273" s="215"/>
      <c r="AH1273" s="140">
        <f t="shared" si="1277"/>
        <v>0</v>
      </c>
      <c r="AJ1273" s="217"/>
      <c r="AK1273" s="218"/>
      <c r="AL1273" s="219"/>
      <c r="AM1273" s="218"/>
      <c r="AN1273" s="219"/>
      <c r="AO1273" s="218"/>
      <c r="AP1273" s="219"/>
      <c r="AQ1273" s="218"/>
      <c r="AR1273" s="219"/>
      <c r="AS1273" s="218"/>
      <c r="AT1273" s="219"/>
      <c r="AU1273" s="218"/>
      <c r="AV1273" s="114">
        <f t="shared" si="1267"/>
        <v>0</v>
      </c>
      <c r="AW1273" s="113">
        <f t="shared" si="1268"/>
        <v>0</v>
      </c>
      <c r="AX1273" s="210"/>
      <c r="AY1273" s="111">
        <f t="shared" si="1269"/>
        <v>0</v>
      </c>
      <c r="AZ1273" s="113">
        <f t="shared" si="1270"/>
        <v>0</v>
      </c>
      <c r="BA1273" s="114">
        <f t="shared" si="1271"/>
        <v>0</v>
      </c>
      <c r="BB1273" s="113">
        <f t="shared" si="1272"/>
        <v>0</v>
      </c>
      <c r="BC1273" s="113">
        <f t="shared" si="1273"/>
        <v>0</v>
      </c>
      <c r="BD1273" s="117">
        <f t="shared" si="1274"/>
        <v>0</v>
      </c>
    </row>
    <row r="1274" spans="2:56" x14ac:dyDescent="0.3">
      <c r="B1274" s="222" t="s">
        <v>81</v>
      </c>
      <c r="C1274" s="78">
        <f>SUM(C1275)</f>
        <v>0</v>
      </c>
      <c r="D1274" s="79">
        <f>SUM(D1275)</f>
        <v>0</v>
      </c>
      <c r="E1274" s="69">
        <f t="shared" si="1260"/>
        <v>0</v>
      </c>
      <c r="F1274" s="78">
        <f>SUM(F1275)</f>
        <v>0</v>
      </c>
      <c r="G1274" s="79">
        <f>SUM(G1275)</f>
        <v>0</v>
      </c>
      <c r="H1274" s="69">
        <f t="shared" si="1261"/>
        <v>0</v>
      </c>
      <c r="I1274" s="78">
        <f>SUM(I1275)</f>
        <v>0</v>
      </c>
      <c r="J1274" s="79">
        <f>SUM(J1275)</f>
        <v>0</v>
      </c>
      <c r="K1274" s="69">
        <f t="shared" si="1262"/>
        <v>0</v>
      </c>
      <c r="L1274" s="78">
        <f>SUM(L1275)</f>
        <v>0</v>
      </c>
      <c r="M1274" s="80">
        <f>SUM(M1275)</f>
        <v>0</v>
      </c>
      <c r="N1274" s="81">
        <f>SUM(N1275)</f>
        <v>0</v>
      </c>
      <c r="O1274" s="78">
        <f>SUM(O1275)</f>
        <v>0</v>
      </c>
      <c r="P1274" s="81">
        <f>SUM(P1275)</f>
        <v>0</v>
      </c>
      <c r="Q1274" s="148">
        <f t="shared" si="1263"/>
        <v>0</v>
      </c>
      <c r="R1274" s="81">
        <f>SUM(R1275)</f>
        <v>0</v>
      </c>
      <c r="S1274" s="81">
        <f>SUM(S1275)</f>
        <v>0</v>
      </c>
      <c r="T1274" s="149">
        <f t="shared" si="1275"/>
        <v>0</v>
      </c>
      <c r="U1274" s="216"/>
      <c r="V1274" s="78">
        <f>SUM(V1275)</f>
        <v>0</v>
      </c>
      <c r="W1274" s="81">
        <f>SUM(W1275)</f>
        <v>0</v>
      </c>
      <c r="X1274" s="148">
        <f t="shared" si="1264"/>
        <v>0</v>
      </c>
      <c r="Y1274" s="81">
        <f>SUM(Y1275)</f>
        <v>0</v>
      </c>
      <c r="Z1274" s="81">
        <f>SUM(Z1275)</f>
        <v>0</v>
      </c>
      <c r="AA1274" s="149">
        <f t="shared" si="1276"/>
        <v>0</v>
      </c>
      <c r="AB1274" s="216"/>
      <c r="AC1274" s="78">
        <f>SUM(AC1275)</f>
        <v>0</v>
      </c>
      <c r="AD1274" s="81">
        <f>SUM(AD1275)</f>
        <v>0</v>
      </c>
      <c r="AE1274" s="148">
        <f t="shared" si="1265"/>
        <v>0</v>
      </c>
      <c r="AF1274" s="81">
        <f>SUM(AF1275)</f>
        <v>0</v>
      </c>
      <c r="AG1274" s="81">
        <f>SUM(AG1275)</f>
        <v>0</v>
      </c>
      <c r="AH1274" s="149">
        <f t="shared" si="1277"/>
        <v>0</v>
      </c>
      <c r="AJ1274" s="79">
        <f t="shared" ref="AJ1274:AU1274" si="1287">SUM(AJ1275)</f>
        <v>0</v>
      </c>
      <c r="AK1274" s="80">
        <f t="shared" si="1287"/>
        <v>0</v>
      </c>
      <c r="AL1274" s="81">
        <f t="shared" si="1287"/>
        <v>0</v>
      </c>
      <c r="AM1274" s="80">
        <f t="shared" si="1287"/>
        <v>0</v>
      </c>
      <c r="AN1274" s="81">
        <f t="shared" si="1287"/>
        <v>0</v>
      </c>
      <c r="AO1274" s="80">
        <f t="shared" si="1287"/>
        <v>0</v>
      </c>
      <c r="AP1274" s="81">
        <f t="shared" si="1287"/>
        <v>0</v>
      </c>
      <c r="AQ1274" s="80">
        <f t="shared" si="1287"/>
        <v>0</v>
      </c>
      <c r="AR1274" s="81">
        <f t="shared" si="1287"/>
        <v>0</v>
      </c>
      <c r="AS1274" s="80">
        <f t="shared" si="1287"/>
        <v>0</v>
      </c>
      <c r="AT1274" s="81">
        <f t="shared" si="1287"/>
        <v>0</v>
      </c>
      <c r="AU1274" s="80">
        <f t="shared" si="1287"/>
        <v>0</v>
      </c>
      <c r="AV1274" s="81">
        <f t="shared" si="1267"/>
        <v>0</v>
      </c>
      <c r="AW1274" s="80">
        <f t="shared" si="1268"/>
        <v>0</v>
      </c>
      <c r="AX1274" s="210"/>
      <c r="AY1274" s="79">
        <f t="shared" si="1269"/>
        <v>0</v>
      </c>
      <c r="AZ1274" s="80">
        <f t="shared" si="1270"/>
        <v>0</v>
      </c>
      <c r="BA1274" s="81">
        <f t="shared" si="1271"/>
        <v>0</v>
      </c>
      <c r="BB1274" s="80">
        <f t="shared" si="1272"/>
        <v>0</v>
      </c>
      <c r="BC1274" s="80">
        <f t="shared" si="1273"/>
        <v>0</v>
      </c>
      <c r="BD1274" s="86">
        <f t="shared" si="1274"/>
        <v>0</v>
      </c>
    </row>
    <row r="1275" spans="2:56" x14ac:dyDescent="0.3">
      <c r="B1275" s="211" t="s">
        <v>81</v>
      </c>
      <c r="C1275" s="212"/>
      <c r="D1275" s="213"/>
      <c r="E1275" s="144">
        <f t="shared" si="1260"/>
        <v>0</v>
      </c>
      <c r="F1275" s="212"/>
      <c r="G1275" s="213"/>
      <c r="H1275" s="144">
        <f t="shared" si="1261"/>
        <v>0</v>
      </c>
      <c r="I1275" s="212"/>
      <c r="J1275" s="213"/>
      <c r="K1275" s="144">
        <f t="shared" si="1262"/>
        <v>0</v>
      </c>
      <c r="L1275" s="212"/>
      <c r="M1275" s="214"/>
      <c r="N1275" s="215"/>
      <c r="O1275" s="212"/>
      <c r="P1275" s="215"/>
      <c r="Q1275" s="139">
        <f t="shared" si="1263"/>
        <v>0</v>
      </c>
      <c r="R1275" s="215"/>
      <c r="S1275" s="215"/>
      <c r="T1275" s="140">
        <f t="shared" si="1275"/>
        <v>0</v>
      </c>
      <c r="U1275" s="216"/>
      <c r="V1275" s="212"/>
      <c r="W1275" s="215"/>
      <c r="X1275" s="139">
        <f t="shared" si="1264"/>
        <v>0</v>
      </c>
      <c r="Y1275" s="215"/>
      <c r="Z1275" s="215"/>
      <c r="AA1275" s="140">
        <f t="shared" si="1276"/>
        <v>0</v>
      </c>
      <c r="AB1275" s="216"/>
      <c r="AC1275" s="212"/>
      <c r="AD1275" s="215"/>
      <c r="AE1275" s="139">
        <f t="shared" si="1265"/>
        <v>0</v>
      </c>
      <c r="AF1275" s="215"/>
      <c r="AG1275" s="215"/>
      <c r="AH1275" s="140">
        <f t="shared" si="1277"/>
        <v>0</v>
      </c>
      <c r="AJ1275" s="217"/>
      <c r="AK1275" s="218"/>
      <c r="AL1275" s="219"/>
      <c r="AM1275" s="218"/>
      <c r="AN1275" s="219"/>
      <c r="AO1275" s="218"/>
      <c r="AP1275" s="219"/>
      <c r="AQ1275" s="218"/>
      <c r="AR1275" s="219"/>
      <c r="AS1275" s="218"/>
      <c r="AT1275" s="219"/>
      <c r="AU1275" s="218"/>
      <c r="AV1275" s="114">
        <f t="shared" si="1267"/>
        <v>0</v>
      </c>
      <c r="AW1275" s="113">
        <f t="shared" si="1268"/>
        <v>0</v>
      </c>
      <c r="AX1275" s="210"/>
      <c r="AY1275" s="111">
        <f t="shared" si="1269"/>
        <v>0</v>
      </c>
      <c r="AZ1275" s="113">
        <f t="shared" si="1270"/>
        <v>0</v>
      </c>
      <c r="BA1275" s="114">
        <f t="shared" si="1271"/>
        <v>0</v>
      </c>
      <c r="BB1275" s="113">
        <f t="shared" si="1272"/>
        <v>0</v>
      </c>
      <c r="BC1275" s="113">
        <f t="shared" si="1273"/>
        <v>0</v>
      </c>
      <c r="BD1275" s="117">
        <f t="shared" si="1274"/>
        <v>0</v>
      </c>
    </row>
    <row r="1276" spans="2:56" x14ac:dyDescent="0.3">
      <c r="B1276" s="222" t="s">
        <v>82</v>
      </c>
      <c r="C1276" s="78">
        <f>SUM(C1277:C1282)</f>
        <v>0</v>
      </c>
      <c r="D1276" s="79">
        <f>SUM(D1277:D1282)</f>
        <v>0</v>
      </c>
      <c r="E1276" s="69">
        <f t="shared" si="1260"/>
        <v>0</v>
      </c>
      <c r="F1276" s="78">
        <f>SUM(F1277:F1282)</f>
        <v>0</v>
      </c>
      <c r="G1276" s="79">
        <f>SUM(G1277:G1282)</f>
        <v>0</v>
      </c>
      <c r="H1276" s="69">
        <f t="shared" si="1261"/>
        <v>0</v>
      </c>
      <c r="I1276" s="78">
        <f>SUM(I1277:I1282)</f>
        <v>0</v>
      </c>
      <c r="J1276" s="79">
        <f>SUM(J1277:J1282)</f>
        <v>0</v>
      </c>
      <c r="K1276" s="69">
        <f t="shared" si="1262"/>
        <v>0</v>
      </c>
      <c r="L1276" s="78">
        <f>SUM(L1277:L1282)</f>
        <v>0</v>
      </c>
      <c r="M1276" s="80">
        <f>SUM(M1277:M1282)</f>
        <v>0</v>
      </c>
      <c r="N1276" s="81">
        <f>SUM(N1277:N1282)</f>
        <v>0</v>
      </c>
      <c r="O1276" s="78">
        <f>SUM(O1277:O1282)</f>
        <v>0</v>
      </c>
      <c r="P1276" s="81">
        <f>SUM(P1277:P1282)</f>
        <v>0</v>
      </c>
      <c r="Q1276" s="148">
        <f t="shared" si="1263"/>
        <v>0</v>
      </c>
      <c r="R1276" s="81">
        <f>SUM(R1277:R1282)</f>
        <v>0</v>
      </c>
      <c r="S1276" s="81">
        <f>SUM(S1277:S1282)</f>
        <v>0</v>
      </c>
      <c r="T1276" s="149">
        <f t="shared" si="1275"/>
        <v>0</v>
      </c>
      <c r="U1276" s="216"/>
      <c r="V1276" s="78">
        <f>SUM(V1277:V1282)</f>
        <v>0</v>
      </c>
      <c r="W1276" s="81">
        <f>SUM(W1277:W1282)</f>
        <v>0</v>
      </c>
      <c r="X1276" s="148">
        <f t="shared" si="1264"/>
        <v>0</v>
      </c>
      <c r="Y1276" s="81">
        <f>SUM(Y1277:Y1282)</f>
        <v>0</v>
      </c>
      <c r="Z1276" s="81">
        <f>SUM(Z1277:Z1282)</f>
        <v>0</v>
      </c>
      <c r="AA1276" s="149">
        <f t="shared" si="1276"/>
        <v>0</v>
      </c>
      <c r="AB1276" s="216"/>
      <c r="AC1276" s="78">
        <f>SUM(AC1277:AC1282)</f>
        <v>0</v>
      </c>
      <c r="AD1276" s="81">
        <f>SUM(AD1277:AD1282)</f>
        <v>0</v>
      </c>
      <c r="AE1276" s="148">
        <f t="shared" si="1265"/>
        <v>0</v>
      </c>
      <c r="AF1276" s="81">
        <f>SUM(AF1277:AF1282)</f>
        <v>0</v>
      </c>
      <c r="AG1276" s="81">
        <f>SUM(AG1277:AG1282)</f>
        <v>0</v>
      </c>
      <c r="AH1276" s="149">
        <f t="shared" si="1277"/>
        <v>0</v>
      </c>
      <c r="AJ1276" s="79">
        <f t="shared" ref="AJ1276:AU1276" si="1288">SUM(AJ1277:AJ1282)</f>
        <v>0</v>
      </c>
      <c r="AK1276" s="80">
        <f t="shared" si="1288"/>
        <v>0</v>
      </c>
      <c r="AL1276" s="81">
        <f t="shared" si="1288"/>
        <v>0</v>
      </c>
      <c r="AM1276" s="80">
        <f t="shared" si="1288"/>
        <v>0</v>
      </c>
      <c r="AN1276" s="81">
        <f t="shared" si="1288"/>
        <v>0</v>
      </c>
      <c r="AO1276" s="80">
        <f t="shared" si="1288"/>
        <v>0</v>
      </c>
      <c r="AP1276" s="81">
        <f t="shared" si="1288"/>
        <v>0</v>
      </c>
      <c r="AQ1276" s="80">
        <f t="shared" si="1288"/>
        <v>0</v>
      </c>
      <c r="AR1276" s="81">
        <f t="shared" si="1288"/>
        <v>0</v>
      </c>
      <c r="AS1276" s="80">
        <f t="shared" si="1288"/>
        <v>0</v>
      </c>
      <c r="AT1276" s="81">
        <f t="shared" si="1288"/>
        <v>0</v>
      </c>
      <c r="AU1276" s="80">
        <f t="shared" si="1288"/>
        <v>0</v>
      </c>
      <c r="AV1276" s="81">
        <f t="shared" si="1267"/>
        <v>0</v>
      </c>
      <c r="AW1276" s="80">
        <f t="shared" si="1268"/>
        <v>0</v>
      </c>
      <c r="AX1276" s="210"/>
      <c r="AY1276" s="79">
        <f t="shared" si="1269"/>
        <v>0</v>
      </c>
      <c r="AZ1276" s="80">
        <f t="shared" si="1270"/>
        <v>0</v>
      </c>
      <c r="BA1276" s="81">
        <f t="shared" si="1271"/>
        <v>0</v>
      </c>
      <c r="BB1276" s="80">
        <f t="shared" si="1272"/>
        <v>0</v>
      </c>
      <c r="BC1276" s="80">
        <f t="shared" si="1273"/>
        <v>0</v>
      </c>
      <c r="BD1276" s="86">
        <f t="shared" si="1274"/>
        <v>0</v>
      </c>
    </row>
    <row r="1277" spans="2:56" x14ac:dyDescent="0.3">
      <c r="B1277" s="211" t="s">
        <v>83</v>
      </c>
      <c r="C1277" s="212"/>
      <c r="D1277" s="213"/>
      <c r="E1277" s="144">
        <f t="shared" si="1260"/>
        <v>0</v>
      </c>
      <c r="F1277" s="212"/>
      <c r="G1277" s="213"/>
      <c r="H1277" s="144">
        <f t="shared" si="1261"/>
        <v>0</v>
      </c>
      <c r="I1277" s="212"/>
      <c r="J1277" s="213"/>
      <c r="K1277" s="144">
        <f t="shared" si="1262"/>
        <v>0</v>
      </c>
      <c r="L1277" s="212"/>
      <c r="M1277" s="214"/>
      <c r="N1277" s="215"/>
      <c r="O1277" s="212"/>
      <c r="P1277" s="215"/>
      <c r="Q1277" s="139">
        <f t="shared" si="1263"/>
        <v>0</v>
      </c>
      <c r="R1277" s="215"/>
      <c r="S1277" s="215"/>
      <c r="T1277" s="140">
        <f t="shared" si="1275"/>
        <v>0</v>
      </c>
      <c r="U1277" s="216"/>
      <c r="V1277" s="212"/>
      <c r="W1277" s="215"/>
      <c r="X1277" s="139">
        <f t="shared" si="1264"/>
        <v>0</v>
      </c>
      <c r="Y1277" s="215"/>
      <c r="Z1277" s="215"/>
      <c r="AA1277" s="140">
        <f t="shared" si="1276"/>
        <v>0</v>
      </c>
      <c r="AB1277" s="216"/>
      <c r="AC1277" s="212"/>
      <c r="AD1277" s="215"/>
      <c r="AE1277" s="139">
        <f t="shared" si="1265"/>
        <v>0</v>
      </c>
      <c r="AF1277" s="215"/>
      <c r="AG1277" s="215"/>
      <c r="AH1277" s="140">
        <f t="shared" si="1277"/>
        <v>0</v>
      </c>
      <c r="AJ1277" s="217"/>
      <c r="AK1277" s="218"/>
      <c r="AL1277" s="219"/>
      <c r="AM1277" s="218"/>
      <c r="AN1277" s="219"/>
      <c r="AO1277" s="218"/>
      <c r="AP1277" s="219"/>
      <c r="AQ1277" s="218"/>
      <c r="AR1277" s="219"/>
      <c r="AS1277" s="218"/>
      <c r="AT1277" s="219"/>
      <c r="AU1277" s="218"/>
      <c r="AV1277" s="114">
        <f t="shared" si="1267"/>
        <v>0</v>
      </c>
      <c r="AW1277" s="113">
        <f t="shared" si="1268"/>
        <v>0</v>
      </c>
      <c r="AX1277" s="210"/>
      <c r="AY1277" s="111">
        <f t="shared" si="1269"/>
        <v>0</v>
      </c>
      <c r="AZ1277" s="113">
        <f t="shared" si="1270"/>
        <v>0</v>
      </c>
      <c r="BA1277" s="114">
        <f t="shared" si="1271"/>
        <v>0</v>
      </c>
      <c r="BB1277" s="113">
        <f t="shared" si="1272"/>
        <v>0</v>
      </c>
      <c r="BC1277" s="113">
        <f t="shared" si="1273"/>
        <v>0</v>
      </c>
      <c r="BD1277" s="117">
        <f t="shared" si="1274"/>
        <v>0</v>
      </c>
    </row>
    <row r="1278" spans="2:56" x14ac:dyDescent="0.3">
      <c r="B1278" s="211" t="s">
        <v>84</v>
      </c>
      <c r="C1278" s="212"/>
      <c r="D1278" s="213"/>
      <c r="E1278" s="144">
        <f t="shared" si="1260"/>
        <v>0</v>
      </c>
      <c r="F1278" s="212"/>
      <c r="G1278" s="213"/>
      <c r="H1278" s="144">
        <f t="shared" si="1261"/>
        <v>0</v>
      </c>
      <c r="I1278" s="212"/>
      <c r="J1278" s="213"/>
      <c r="K1278" s="144">
        <f t="shared" si="1262"/>
        <v>0</v>
      </c>
      <c r="L1278" s="212"/>
      <c r="M1278" s="214"/>
      <c r="N1278" s="215"/>
      <c r="O1278" s="212"/>
      <c r="P1278" s="215"/>
      <c r="Q1278" s="139">
        <f t="shared" si="1263"/>
        <v>0</v>
      </c>
      <c r="R1278" s="215"/>
      <c r="S1278" s="215"/>
      <c r="T1278" s="140">
        <f t="shared" si="1275"/>
        <v>0</v>
      </c>
      <c r="U1278" s="216"/>
      <c r="V1278" s="212"/>
      <c r="W1278" s="215"/>
      <c r="X1278" s="139">
        <f t="shared" si="1264"/>
        <v>0</v>
      </c>
      <c r="Y1278" s="215"/>
      <c r="Z1278" s="215"/>
      <c r="AA1278" s="140">
        <f t="shared" si="1276"/>
        <v>0</v>
      </c>
      <c r="AB1278" s="216"/>
      <c r="AC1278" s="212"/>
      <c r="AD1278" s="215"/>
      <c r="AE1278" s="139">
        <f t="shared" si="1265"/>
        <v>0</v>
      </c>
      <c r="AF1278" s="215"/>
      <c r="AG1278" s="215"/>
      <c r="AH1278" s="140">
        <f t="shared" si="1277"/>
        <v>0</v>
      </c>
      <c r="AJ1278" s="217"/>
      <c r="AK1278" s="218"/>
      <c r="AL1278" s="219"/>
      <c r="AM1278" s="218"/>
      <c r="AN1278" s="219"/>
      <c r="AO1278" s="218"/>
      <c r="AP1278" s="219"/>
      <c r="AQ1278" s="218"/>
      <c r="AR1278" s="219"/>
      <c r="AS1278" s="218"/>
      <c r="AT1278" s="219"/>
      <c r="AU1278" s="218"/>
      <c r="AV1278" s="114">
        <f t="shared" si="1267"/>
        <v>0</v>
      </c>
      <c r="AW1278" s="113">
        <f t="shared" si="1268"/>
        <v>0</v>
      </c>
      <c r="AX1278" s="210"/>
      <c r="AY1278" s="111">
        <f t="shared" si="1269"/>
        <v>0</v>
      </c>
      <c r="AZ1278" s="113">
        <f t="shared" si="1270"/>
        <v>0</v>
      </c>
      <c r="BA1278" s="114">
        <f t="shared" si="1271"/>
        <v>0</v>
      </c>
      <c r="BB1278" s="113">
        <f t="shared" si="1272"/>
        <v>0</v>
      </c>
      <c r="BC1278" s="113">
        <f t="shared" si="1273"/>
        <v>0</v>
      </c>
      <c r="BD1278" s="117">
        <f t="shared" si="1274"/>
        <v>0</v>
      </c>
    </row>
    <row r="1279" spans="2:56" x14ac:dyDescent="0.3">
      <c r="B1279" s="211" t="s">
        <v>85</v>
      </c>
      <c r="C1279" s="212"/>
      <c r="D1279" s="213"/>
      <c r="E1279" s="144">
        <f t="shared" si="1260"/>
        <v>0</v>
      </c>
      <c r="F1279" s="212"/>
      <c r="G1279" s="213"/>
      <c r="H1279" s="144">
        <f t="shared" si="1261"/>
        <v>0</v>
      </c>
      <c r="I1279" s="212"/>
      <c r="J1279" s="213"/>
      <c r="K1279" s="144">
        <f t="shared" si="1262"/>
        <v>0</v>
      </c>
      <c r="L1279" s="212"/>
      <c r="M1279" s="214"/>
      <c r="N1279" s="215"/>
      <c r="O1279" s="212"/>
      <c r="P1279" s="215"/>
      <c r="Q1279" s="139">
        <f t="shared" si="1263"/>
        <v>0</v>
      </c>
      <c r="R1279" s="215"/>
      <c r="S1279" s="215"/>
      <c r="T1279" s="140">
        <f t="shared" si="1275"/>
        <v>0</v>
      </c>
      <c r="U1279" s="216"/>
      <c r="V1279" s="212"/>
      <c r="W1279" s="215"/>
      <c r="X1279" s="139">
        <f t="shared" si="1264"/>
        <v>0</v>
      </c>
      <c r="Y1279" s="215"/>
      <c r="Z1279" s="215"/>
      <c r="AA1279" s="140">
        <f t="shared" si="1276"/>
        <v>0</v>
      </c>
      <c r="AB1279" s="216"/>
      <c r="AC1279" s="212"/>
      <c r="AD1279" s="215"/>
      <c r="AE1279" s="139">
        <f t="shared" si="1265"/>
        <v>0</v>
      </c>
      <c r="AF1279" s="215"/>
      <c r="AG1279" s="215"/>
      <c r="AH1279" s="140">
        <f t="shared" si="1277"/>
        <v>0</v>
      </c>
      <c r="AJ1279" s="217"/>
      <c r="AK1279" s="218"/>
      <c r="AL1279" s="219"/>
      <c r="AM1279" s="218"/>
      <c r="AN1279" s="219"/>
      <c r="AO1279" s="218"/>
      <c r="AP1279" s="219"/>
      <c r="AQ1279" s="218"/>
      <c r="AR1279" s="219"/>
      <c r="AS1279" s="218"/>
      <c r="AT1279" s="219"/>
      <c r="AU1279" s="218"/>
      <c r="AV1279" s="114">
        <f t="shared" si="1267"/>
        <v>0</v>
      </c>
      <c r="AW1279" s="113">
        <f t="shared" si="1268"/>
        <v>0</v>
      </c>
      <c r="AX1279" s="210"/>
      <c r="AY1279" s="111">
        <f t="shared" si="1269"/>
        <v>0</v>
      </c>
      <c r="AZ1279" s="113">
        <f t="shared" si="1270"/>
        <v>0</v>
      </c>
      <c r="BA1279" s="114">
        <f t="shared" si="1271"/>
        <v>0</v>
      </c>
      <c r="BB1279" s="113">
        <f t="shared" si="1272"/>
        <v>0</v>
      </c>
      <c r="BC1279" s="113">
        <f t="shared" si="1273"/>
        <v>0</v>
      </c>
      <c r="BD1279" s="117">
        <f t="shared" si="1274"/>
        <v>0</v>
      </c>
    </row>
    <row r="1280" spans="2:56" x14ac:dyDescent="0.3">
      <c r="B1280" s="211" t="s">
        <v>86</v>
      </c>
      <c r="C1280" s="212"/>
      <c r="D1280" s="213"/>
      <c r="E1280" s="144">
        <f t="shared" si="1260"/>
        <v>0</v>
      </c>
      <c r="F1280" s="212"/>
      <c r="G1280" s="213"/>
      <c r="H1280" s="144">
        <f t="shared" si="1261"/>
        <v>0</v>
      </c>
      <c r="I1280" s="212"/>
      <c r="J1280" s="213"/>
      <c r="K1280" s="144">
        <f t="shared" si="1262"/>
        <v>0</v>
      </c>
      <c r="L1280" s="212"/>
      <c r="M1280" s="214"/>
      <c r="N1280" s="215"/>
      <c r="O1280" s="212"/>
      <c r="P1280" s="215"/>
      <c r="Q1280" s="139">
        <f t="shared" si="1263"/>
        <v>0</v>
      </c>
      <c r="R1280" s="215"/>
      <c r="S1280" s="215"/>
      <c r="T1280" s="140">
        <f t="shared" si="1275"/>
        <v>0</v>
      </c>
      <c r="U1280" s="216"/>
      <c r="V1280" s="212"/>
      <c r="W1280" s="215"/>
      <c r="X1280" s="139">
        <f t="shared" si="1264"/>
        <v>0</v>
      </c>
      <c r="Y1280" s="215"/>
      <c r="Z1280" s="215"/>
      <c r="AA1280" s="140">
        <f t="shared" si="1276"/>
        <v>0</v>
      </c>
      <c r="AB1280" s="216"/>
      <c r="AC1280" s="212"/>
      <c r="AD1280" s="215"/>
      <c r="AE1280" s="139">
        <f t="shared" si="1265"/>
        <v>0</v>
      </c>
      <c r="AF1280" s="215"/>
      <c r="AG1280" s="215"/>
      <c r="AH1280" s="140">
        <f t="shared" si="1277"/>
        <v>0</v>
      </c>
      <c r="AJ1280" s="217"/>
      <c r="AK1280" s="218"/>
      <c r="AL1280" s="219"/>
      <c r="AM1280" s="218"/>
      <c r="AN1280" s="219"/>
      <c r="AO1280" s="218"/>
      <c r="AP1280" s="219"/>
      <c r="AQ1280" s="218"/>
      <c r="AR1280" s="219"/>
      <c r="AS1280" s="218"/>
      <c r="AT1280" s="219"/>
      <c r="AU1280" s="218"/>
      <c r="AV1280" s="114">
        <f t="shared" si="1267"/>
        <v>0</v>
      </c>
      <c r="AW1280" s="113">
        <f t="shared" si="1268"/>
        <v>0</v>
      </c>
      <c r="AX1280" s="210"/>
      <c r="AY1280" s="111">
        <f t="shared" si="1269"/>
        <v>0</v>
      </c>
      <c r="AZ1280" s="113">
        <f t="shared" si="1270"/>
        <v>0</v>
      </c>
      <c r="BA1280" s="114">
        <f t="shared" si="1271"/>
        <v>0</v>
      </c>
      <c r="BB1280" s="113">
        <f t="shared" si="1272"/>
        <v>0</v>
      </c>
      <c r="BC1280" s="113">
        <f t="shared" si="1273"/>
        <v>0</v>
      </c>
      <c r="BD1280" s="117">
        <f t="shared" si="1274"/>
        <v>0</v>
      </c>
    </row>
    <row r="1281" spans="2:56" x14ac:dyDescent="0.3">
      <c r="B1281" s="211" t="s">
        <v>87</v>
      </c>
      <c r="C1281" s="212"/>
      <c r="D1281" s="213"/>
      <c r="E1281" s="144">
        <f t="shared" si="1260"/>
        <v>0</v>
      </c>
      <c r="F1281" s="212"/>
      <c r="G1281" s="213"/>
      <c r="H1281" s="144">
        <f t="shared" si="1261"/>
        <v>0</v>
      </c>
      <c r="I1281" s="212"/>
      <c r="J1281" s="213"/>
      <c r="K1281" s="144">
        <f t="shared" si="1262"/>
        <v>0</v>
      </c>
      <c r="L1281" s="212"/>
      <c r="M1281" s="214"/>
      <c r="N1281" s="215"/>
      <c r="O1281" s="212"/>
      <c r="P1281" s="215"/>
      <c r="Q1281" s="139">
        <f t="shared" si="1263"/>
        <v>0</v>
      </c>
      <c r="R1281" s="215"/>
      <c r="S1281" s="215"/>
      <c r="T1281" s="140">
        <f t="shared" si="1275"/>
        <v>0</v>
      </c>
      <c r="U1281" s="216"/>
      <c r="V1281" s="212"/>
      <c r="W1281" s="215"/>
      <c r="X1281" s="139">
        <f t="shared" si="1264"/>
        <v>0</v>
      </c>
      <c r="Y1281" s="215"/>
      <c r="Z1281" s="215"/>
      <c r="AA1281" s="140">
        <f t="shared" si="1276"/>
        <v>0</v>
      </c>
      <c r="AB1281" s="216"/>
      <c r="AC1281" s="212"/>
      <c r="AD1281" s="215"/>
      <c r="AE1281" s="139">
        <f t="shared" si="1265"/>
        <v>0</v>
      </c>
      <c r="AF1281" s="215"/>
      <c r="AG1281" s="215"/>
      <c r="AH1281" s="140">
        <f t="shared" si="1277"/>
        <v>0</v>
      </c>
      <c r="AJ1281" s="217"/>
      <c r="AK1281" s="218"/>
      <c r="AL1281" s="219"/>
      <c r="AM1281" s="218"/>
      <c r="AN1281" s="219"/>
      <c r="AO1281" s="218"/>
      <c r="AP1281" s="219"/>
      <c r="AQ1281" s="218"/>
      <c r="AR1281" s="219"/>
      <c r="AS1281" s="218"/>
      <c r="AT1281" s="219"/>
      <c r="AU1281" s="218"/>
      <c r="AV1281" s="114">
        <f t="shared" si="1267"/>
        <v>0</v>
      </c>
      <c r="AW1281" s="113">
        <f t="shared" si="1268"/>
        <v>0</v>
      </c>
      <c r="AX1281" s="210"/>
      <c r="AY1281" s="111">
        <f t="shared" si="1269"/>
        <v>0</v>
      </c>
      <c r="AZ1281" s="113">
        <f t="shared" si="1270"/>
        <v>0</v>
      </c>
      <c r="BA1281" s="114">
        <f t="shared" si="1271"/>
        <v>0</v>
      </c>
      <c r="BB1281" s="113">
        <f t="shared" si="1272"/>
        <v>0</v>
      </c>
      <c r="BC1281" s="113">
        <f t="shared" si="1273"/>
        <v>0</v>
      </c>
      <c r="BD1281" s="117">
        <f t="shared" si="1274"/>
        <v>0</v>
      </c>
    </row>
    <row r="1282" spans="2:56" x14ac:dyDescent="0.3">
      <c r="B1282" s="211" t="s">
        <v>88</v>
      </c>
      <c r="C1282" s="212"/>
      <c r="D1282" s="213"/>
      <c r="E1282" s="144">
        <f t="shared" si="1260"/>
        <v>0</v>
      </c>
      <c r="F1282" s="212"/>
      <c r="G1282" s="213"/>
      <c r="H1282" s="144">
        <f t="shared" si="1261"/>
        <v>0</v>
      </c>
      <c r="I1282" s="212"/>
      <c r="J1282" s="213"/>
      <c r="K1282" s="144">
        <f t="shared" si="1262"/>
        <v>0</v>
      </c>
      <c r="L1282" s="212"/>
      <c r="M1282" s="214"/>
      <c r="N1282" s="215"/>
      <c r="O1282" s="212"/>
      <c r="P1282" s="215"/>
      <c r="Q1282" s="139">
        <f t="shared" si="1263"/>
        <v>0</v>
      </c>
      <c r="R1282" s="215"/>
      <c r="S1282" s="215"/>
      <c r="T1282" s="140">
        <f t="shared" si="1275"/>
        <v>0</v>
      </c>
      <c r="U1282" s="216"/>
      <c r="V1282" s="212"/>
      <c r="W1282" s="215"/>
      <c r="X1282" s="139">
        <f t="shared" si="1264"/>
        <v>0</v>
      </c>
      <c r="Y1282" s="215"/>
      <c r="Z1282" s="215"/>
      <c r="AA1282" s="140">
        <f t="shared" si="1276"/>
        <v>0</v>
      </c>
      <c r="AB1282" s="216"/>
      <c r="AC1282" s="212"/>
      <c r="AD1282" s="215"/>
      <c r="AE1282" s="139">
        <f t="shared" si="1265"/>
        <v>0</v>
      </c>
      <c r="AF1282" s="215"/>
      <c r="AG1282" s="215"/>
      <c r="AH1282" s="140">
        <f t="shared" si="1277"/>
        <v>0</v>
      </c>
      <c r="AJ1282" s="217"/>
      <c r="AK1282" s="218"/>
      <c r="AL1282" s="219"/>
      <c r="AM1282" s="218"/>
      <c r="AN1282" s="219"/>
      <c r="AO1282" s="218"/>
      <c r="AP1282" s="219"/>
      <c r="AQ1282" s="218"/>
      <c r="AR1282" s="219"/>
      <c r="AS1282" s="218"/>
      <c r="AT1282" s="219"/>
      <c r="AU1282" s="218"/>
      <c r="AV1282" s="114">
        <f t="shared" si="1267"/>
        <v>0</v>
      </c>
      <c r="AW1282" s="113">
        <f t="shared" si="1268"/>
        <v>0</v>
      </c>
      <c r="AX1282" s="210"/>
      <c r="AY1282" s="111">
        <f t="shared" si="1269"/>
        <v>0</v>
      </c>
      <c r="AZ1282" s="113">
        <f t="shared" si="1270"/>
        <v>0</v>
      </c>
      <c r="BA1282" s="114">
        <f t="shared" si="1271"/>
        <v>0</v>
      </c>
      <c r="BB1282" s="113">
        <f t="shared" si="1272"/>
        <v>0</v>
      </c>
      <c r="BC1282" s="113">
        <f t="shared" si="1273"/>
        <v>0</v>
      </c>
      <c r="BD1282" s="117">
        <f t="shared" si="1274"/>
        <v>0</v>
      </c>
    </row>
    <row r="1283" spans="2:56" x14ac:dyDescent="0.3">
      <c r="B1283" s="222" t="s">
        <v>89</v>
      </c>
      <c r="C1283" s="78">
        <f>SUM(C1284:C1289)</f>
        <v>0</v>
      </c>
      <c r="D1283" s="79">
        <f>SUM(D1284:D1289)</f>
        <v>0</v>
      </c>
      <c r="E1283" s="69">
        <f t="shared" si="1260"/>
        <v>0</v>
      </c>
      <c r="F1283" s="78">
        <f>SUM(F1284:F1289)</f>
        <v>0</v>
      </c>
      <c r="G1283" s="79">
        <f>SUM(G1284:G1289)</f>
        <v>0</v>
      </c>
      <c r="H1283" s="69">
        <f t="shared" si="1261"/>
        <v>0</v>
      </c>
      <c r="I1283" s="78">
        <f>SUM(I1284:I1289)</f>
        <v>0</v>
      </c>
      <c r="J1283" s="79">
        <f>SUM(J1284:J1289)</f>
        <v>0</v>
      </c>
      <c r="K1283" s="69">
        <f t="shared" si="1262"/>
        <v>0</v>
      </c>
      <c r="L1283" s="78">
        <f>SUM(L1284:L1289)</f>
        <v>0</v>
      </c>
      <c r="M1283" s="80">
        <f>SUM(M1284:M1289)</f>
        <v>0</v>
      </c>
      <c r="N1283" s="81">
        <f>SUM(N1284:N1289)</f>
        <v>0</v>
      </c>
      <c r="O1283" s="78">
        <f>SUM(O1284:O1289)</f>
        <v>0</v>
      </c>
      <c r="P1283" s="81">
        <f>SUM(P1284:P1289)</f>
        <v>0</v>
      </c>
      <c r="Q1283" s="148">
        <f t="shared" si="1263"/>
        <v>0</v>
      </c>
      <c r="R1283" s="81">
        <f>SUM(R1284:R1289)</f>
        <v>0</v>
      </c>
      <c r="S1283" s="81">
        <f>SUM(S1284:S1289)</f>
        <v>0</v>
      </c>
      <c r="T1283" s="149">
        <f t="shared" si="1275"/>
        <v>0</v>
      </c>
      <c r="U1283" s="216"/>
      <c r="V1283" s="78">
        <f>SUM(V1284:V1289)</f>
        <v>0</v>
      </c>
      <c r="W1283" s="81">
        <f>SUM(W1284:W1289)</f>
        <v>0</v>
      </c>
      <c r="X1283" s="148">
        <f t="shared" si="1264"/>
        <v>0</v>
      </c>
      <c r="Y1283" s="81">
        <f>SUM(Y1284:Y1289)</f>
        <v>0</v>
      </c>
      <c r="Z1283" s="81">
        <f>SUM(Z1284:Z1289)</f>
        <v>0</v>
      </c>
      <c r="AA1283" s="149">
        <f t="shared" si="1276"/>
        <v>0</v>
      </c>
      <c r="AB1283" s="216"/>
      <c r="AC1283" s="78">
        <f>SUM(AC1284:AC1289)</f>
        <v>0</v>
      </c>
      <c r="AD1283" s="81">
        <f>SUM(AD1284:AD1289)</f>
        <v>0</v>
      </c>
      <c r="AE1283" s="148">
        <f t="shared" si="1265"/>
        <v>0</v>
      </c>
      <c r="AF1283" s="81">
        <f>SUM(AF1284:AF1289)</f>
        <v>0</v>
      </c>
      <c r="AG1283" s="81">
        <f>SUM(AG1284:AG1289)</f>
        <v>0</v>
      </c>
      <c r="AH1283" s="149">
        <f t="shared" si="1277"/>
        <v>0</v>
      </c>
      <c r="AJ1283" s="79">
        <f t="shared" ref="AJ1283:AU1283" si="1289">SUM(AJ1284:AJ1289)</f>
        <v>0</v>
      </c>
      <c r="AK1283" s="80">
        <f t="shared" si="1289"/>
        <v>0</v>
      </c>
      <c r="AL1283" s="81">
        <f t="shared" si="1289"/>
        <v>0</v>
      </c>
      <c r="AM1283" s="80">
        <f t="shared" si="1289"/>
        <v>0</v>
      </c>
      <c r="AN1283" s="81">
        <f t="shared" si="1289"/>
        <v>0</v>
      </c>
      <c r="AO1283" s="80">
        <f t="shared" si="1289"/>
        <v>0</v>
      </c>
      <c r="AP1283" s="81">
        <f t="shared" si="1289"/>
        <v>0</v>
      </c>
      <c r="AQ1283" s="80">
        <f t="shared" si="1289"/>
        <v>0</v>
      </c>
      <c r="AR1283" s="81">
        <f t="shared" si="1289"/>
        <v>0</v>
      </c>
      <c r="AS1283" s="80">
        <f t="shared" si="1289"/>
        <v>0</v>
      </c>
      <c r="AT1283" s="81">
        <f t="shared" si="1289"/>
        <v>0</v>
      </c>
      <c r="AU1283" s="80">
        <f t="shared" si="1289"/>
        <v>0</v>
      </c>
      <c r="AV1283" s="81">
        <f t="shared" si="1267"/>
        <v>0</v>
      </c>
      <c r="AW1283" s="80">
        <f t="shared" si="1268"/>
        <v>0</v>
      </c>
      <c r="AX1283" s="210"/>
      <c r="AY1283" s="79">
        <f t="shared" si="1269"/>
        <v>0</v>
      </c>
      <c r="AZ1283" s="80">
        <f t="shared" si="1270"/>
        <v>0</v>
      </c>
      <c r="BA1283" s="81">
        <f t="shared" si="1271"/>
        <v>0</v>
      </c>
      <c r="BB1283" s="80">
        <f t="shared" si="1272"/>
        <v>0</v>
      </c>
      <c r="BC1283" s="80">
        <f t="shared" si="1273"/>
        <v>0</v>
      </c>
      <c r="BD1283" s="86">
        <f t="shared" si="1274"/>
        <v>0</v>
      </c>
    </row>
    <row r="1284" spans="2:56" x14ac:dyDescent="0.3">
      <c r="B1284" s="211" t="s">
        <v>90</v>
      </c>
      <c r="C1284" s="212"/>
      <c r="D1284" s="213"/>
      <c r="E1284" s="144">
        <f t="shared" si="1260"/>
        <v>0</v>
      </c>
      <c r="F1284" s="212"/>
      <c r="G1284" s="213"/>
      <c r="H1284" s="144">
        <f t="shared" si="1261"/>
        <v>0</v>
      </c>
      <c r="I1284" s="212"/>
      <c r="J1284" s="213"/>
      <c r="K1284" s="144">
        <f t="shared" si="1262"/>
        <v>0</v>
      </c>
      <c r="L1284" s="212"/>
      <c r="M1284" s="214"/>
      <c r="N1284" s="215"/>
      <c r="O1284" s="212"/>
      <c r="P1284" s="215"/>
      <c r="Q1284" s="139">
        <f t="shared" si="1263"/>
        <v>0</v>
      </c>
      <c r="R1284" s="215"/>
      <c r="S1284" s="215"/>
      <c r="T1284" s="140">
        <f t="shared" si="1275"/>
        <v>0</v>
      </c>
      <c r="U1284" s="216"/>
      <c r="V1284" s="212"/>
      <c r="W1284" s="215"/>
      <c r="X1284" s="139">
        <f t="shared" si="1264"/>
        <v>0</v>
      </c>
      <c r="Y1284" s="215"/>
      <c r="Z1284" s="215"/>
      <c r="AA1284" s="140">
        <f t="shared" si="1276"/>
        <v>0</v>
      </c>
      <c r="AB1284" s="216"/>
      <c r="AC1284" s="212"/>
      <c r="AD1284" s="215"/>
      <c r="AE1284" s="139">
        <f t="shared" si="1265"/>
        <v>0</v>
      </c>
      <c r="AF1284" s="215"/>
      <c r="AG1284" s="215"/>
      <c r="AH1284" s="140">
        <f t="shared" si="1277"/>
        <v>0</v>
      </c>
      <c r="AJ1284" s="217"/>
      <c r="AK1284" s="218"/>
      <c r="AL1284" s="219"/>
      <c r="AM1284" s="218"/>
      <c r="AN1284" s="219"/>
      <c r="AO1284" s="218"/>
      <c r="AP1284" s="219"/>
      <c r="AQ1284" s="218"/>
      <c r="AR1284" s="219"/>
      <c r="AS1284" s="218"/>
      <c r="AT1284" s="219"/>
      <c r="AU1284" s="218"/>
      <c r="AV1284" s="114">
        <f t="shared" si="1267"/>
        <v>0</v>
      </c>
      <c r="AW1284" s="113">
        <f t="shared" si="1268"/>
        <v>0</v>
      </c>
      <c r="AX1284" s="210"/>
      <c r="AY1284" s="111">
        <f t="shared" si="1269"/>
        <v>0</v>
      </c>
      <c r="AZ1284" s="113">
        <f t="shared" si="1270"/>
        <v>0</v>
      </c>
      <c r="BA1284" s="114">
        <f t="shared" si="1271"/>
        <v>0</v>
      </c>
      <c r="BB1284" s="113">
        <f t="shared" si="1272"/>
        <v>0</v>
      </c>
      <c r="BC1284" s="113">
        <f t="shared" si="1273"/>
        <v>0</v>
      </c>
      <c r="BD1284" s="117">
        <f t="shared" si="1274"/>
        <v>0</v>
      </c>
    </row>
    <row r="1285" spans="2:56" x14ac:dyDescent="0.3">
      <c r="B1285" s="211" t="s">
        <v>91</v>
      </c>
      <c r="C1285" s="212"/>
      <c r="D1285" s="213"/>
      <c r="E1285" s="144">
        <f t="shared" si="1260"/>
        <v>0</v>
      </c>
      <c r="F1285" s="212"/>
      <c r="G1285" s="213"/>
      <c r="H1285" s="144">
        <f t="shared" si="1261"/>
        <v>0</v>
      </c>
      <c r="I1285" s="212"/>
      <c r="J1285" s="213"/>
      <c r="K1285" s="144">
        <f t="shared" si="1262"/>
        <v>0</v>
      </c>
      <c r="L1285" s="212"/>
      <c r="M1285" s="214"/>
      <c r="N1285" s="215"/>
      <c r="O1285" s="212"/>
      <c r="P1285" s="215"/>
      <c r="Q1285" s="139">
        <f t="shared" si="1263"/>
        <v>0</v>
      </c>
      <c r="R1285" s="215"/>
      <c r="S1285" s="215"/>
      <c r="T1285" s="140">
        <f t="shared" si="1275"/>
        <v>0</v>
      </c>
      <c r="U1285" s="216"/>
      <c r="V1285" s="212"/>
      <c r="W1285" s="215"/>
      <c r="X1285" s="139">
        <f t="shared" si="1264"/>
        <v>0</v>
      </c>
      <c r="Y1285" s="215"/>
      <c r="Z1285" s="215"/>
      <c r="AA1285" s="140">
        <f t="shared" si="1276"/>
        <v>0</v>
      </c>
      <c r="AB1285" s="216"/>
      <c r="AC1285" s="212"/>
      <c r="AD1285" s="215"/>
      <c r="AE1285" s="139">
        <f t="shared" si="1265"/>
        <v>0</v>
      </c>
      <c r="AF1285" s="215"/>
      <c r="AG1285" s="215"/>
      <c r="AH1285" s="140">
        <f t="shared" si="1277"/>
        <v>0</v>
      </c>
      <c r="AJ1285" s="217"/>
      <c r="AK1285" s="218"/>
      <c r="AL1285" s="219"/>
      <c r="AM1285" s="218"/>
      <c r="AN1285" s="219"/>
      <c r="AO1285" s="218"/>
      <c r="AP1285" s="219"/>
      <c r="AQ1285" s="218"/>
      <c r="AR1285" s="219"/>
      <c r="AS1285" s="218"/>
      <c r="AT1285" s="219"/>
      <c r="AU1285" s="218"/>
      <c r="AV1285" s="114">
        <f t="shared" si="1267"/>
        <v>0</v>
      </c>
      <c r="AW1285" s="113">
        <f t="shared" si="1268"/>
        <v>0</v>
      </c>
      <c r="AX1285" s="210"/>
      <c r="AY1285" s="111">
        <f t="shared" si="1269"/>
        <v>0</v>
      </c>
      <c r="AZ1285" s="113">
        <f t="shared" si="1270"/>
        <v>0</v>
      </c>
      <c r="BA1285" s="114">
        <f t="shared" si="1271"/>
        <v>0</v>
      </c>
      <c r="BB1285" s="113">
        <f t="shared" si="1272"/>
        <v>0</v>
      </c>
      <c r="BC1285" s="113">
        <f t="shared" si="1273"/>
        <v>0</v>
      </c>
      <c r="BD1285" s="117">
        <f t="shared" si="1274"/>
        <v>0</v>
      </c>
    </row>
    <row r="1286" spans="2:56" x14ac:dyDescent="0.3">
      <c r="B1286" s="211" t="s">
        <v>92</v>
      </c>
      <c r="C1286" s="212"/>
      <c r="D1286" s="213"/>
      <c r="E1286" s="144">
        <f t="shared" si="1260"/>
        <v>0</v>
      </c>
      <c r="F1286" s="212"/>
      <c r="G1286" s="213"/>
      <c r="H1286" s="144">
        <f t="shared" si="1261"/>
        <v>0</v>
      </c>
      <c r="I1286" s="212"/>
      <c r="J1286" s="213"/>
      <c r="K1286" s="144">
        <f t="shared" si="1262"/>
        <v>0</v>
      </c>
      <c r="L1286" s="212"/>
      <c r="M1286" s="214"/>
      <c r="N1286" s="215"/>
      <c r="O1286" s="212"/>
      <c r="P1286" s="215"/>
      <c r="Q1286" s="139">
        <f t="shared" si="1263"/>
        <v>0</v>
      </c>
      <c r="R1286" s="215"/>
      <c r="S1286" s="215"/>
      <c r="T1286" s="140">
        <f t="shared" si="1275"/>
        <v>0</v>
      </c>
      <c r="U1286" s="216"/>
      <c r="V1286" s="212"/>
      <c r="W1286" s="215"/>
      <c r="X1286" s="139">
        <f t="shared" si="1264"/>
        <v>0</v>
      </c>
      <c r="Y1286" s="215"/>
      <c r="Z1286" s="215"/>
      <c r="AA1286" s="140">
        <f t="shared" si="1276"/>
        <v>0</v>
      </c>
      <c r="AB1286" s="216"/>
      <c r="AC1286" s="212"/>
      <c r="AD1286" s="215"/>
      <c r="AE1286" s="139">
        <f t="shared" si="1265"/>
        <v>0</v>
      </c>
      <c r="AF1286" s="215"/>
      <c r="AG1286" s="215"/>
      <c r="AH1286" s="140">
        <f t="shared" si="1277"/>
        <v>0</v>
      </c>
      <c r="AJ1286" s="217"/>
      <c r="AK1286" s="218"/>
      <c r="AL1286" s="219"/>
      <c r="AM1286" s="218"/>
      <c r="AN1286" s="219"/>
      <c r="AO1286" s="218"/>
      <c r="AP1286" s="219"/>
      <c r="AQ1286" s="218"/>
      <c r="AR1286" s="219"/>
      <c r="AS1286" s="218"/>
      <c r="AT1286" s="219"/>
      <c r="AU1286" s="218"/>
      <c r="AV1286" s="114">
        <f t="shared" si="1267"/>
        <v>0</v>
      </c>
      <c r="AW1286" s="113">
        <f t="shared" si="1268"/>
        <v>0</v>
      </c>
      <c r="AX1286" s="210"/>
      <c r="AY1286" s="111">
        <f t="shared" si="1269"/>
        <v>0</v>
      </c>
      <c r="AZ1286" s="113">
        <f t="shared" si="1270"/>
        <v>0</v>
      </c>
      <c r="BA1286" s="114">
        <f t="shared" si="1271"/>
        <v>0</v>
      </c>
      <c r="BB1286" s="113">
        <f t="shared" si="1272"/>
        <v>0</v>
      </c>
      <c r="BC1286" s="113">
        <f t="shared" si="1273"/>
        <v>0</v>
      </c>
      <c r="BD1286" s="117">
        <f t="shared" si="1274"/>
        <v>0</v>
      </c>
    </row>
    <row r="1287" spans="2:56" x14ac:dyDescent="0.3">
      <c r="B1287" s="211" t="s">
        <v>93</v>
      </c>
      <c r="C1287" s="212"/>
      <c r="D1287" s="213"/>
      <c r="E1287" s="144">
        <f t="shared" si="1260"/>
        <v>0</v>
      </c>
      <c r="F1287" s="212"/>
      <c r="G1287" s="213"/>
      <c r="H1287" s="144">
        <f t="shared" si="1261"/>
        <v>0</v>
      </c>
      <c r="I1287" s="212"/>
      <c r="J1287" s="213"/>
      <c r="K1287" s="144">
        <f t="shared" si="1262"/>
        <v>0</v>
      </c>
      <c r="L1287" s="212"/>
      <c r="M1287" s="214"/>
      <c r="N1287" s="215"/>
      <c r="O1287" s="212"/>
      <c r="P1287" s="215"/>
      <c r="Q1287" s="139">
        <f t="shared" si="1263"/>
        <v>0</v>
      </c>
      <c r="R1287" s="215"/>
      <c r="S1287" s="215"/>
      <c r="T1287" s="140">
        <f t="shared" si="1275"/>
        <v>0</v>
      </c>
      <c r="U1287" s="216"/>
      <c r="V1287" s="212"/>
      <c r="W1287" s="215"/>
      <c r="X1287" s="139">
        <f t="shared" si="1264"/>
        <v>0</v>
      </c>
      <c r="Y1287" s="215"/>
      <c r="Z1287" s="215"/>
      <c r="AA1287" s="140">
        <f t="shared" si="1276"/>
        <v>0</v>
      </c>
      <c r="AB1287" s="216"/>
      <c r="AC1287" s="212"/>
      <c r="AD1287" s="215"/>
      <c r="AE1287" s="139">
        <f t="shared" si="1265"/>
        <v>0</v>
      </c>
      <c r="AF1287" s="215"/>
      <c r="AG1287" s="215"/>
      <c r="AH1287" s="140">
        <f t="shared" si="1277"/>
        <v>0</v>
      </c>
      <c r="AJ1287" s="217"/>
      <c r="AK1287" s="218"/>
      <c r="AL1287" s="219"/>
      <c r="AM1287" s="218"/>
      <c r="AN1287" s="219"/>
      <c r="AO1287" s="218"/>
      <c r="AP1287" s="219"/>
      <c r="AQ1287" s="218"/>
      <c r="AR1287" s="219"/>
      <c r="AS1287" s="218"/>
      <c r="AT1287" s="219"/>
      <c r="AU1287" s="218"/>
      <c r="AV1287" s="114">
        <f t="shared" si="1267"/>
        <v>0</v>
      </c>
      <c r="AW1287" s="113">
        <f t="shared" si="1268"/>
        <v>0</v>
      </c>
      <c r="AX1287" s="210"/>
      <c r="AY1287" s="111">
        <f t="shared" si="1269"/>
        <v>0</v>
      </c>
      <c r="AZ1287" s="113">
        <f t="shared" si="1270"/>
        <v>0</v>
      </c>
      <c r="BA1287" s="114">
        <f t="shared" si="1271"/>
        <v>0</v>
      </c>
      <c r="BB1287" s="113">
        <f t="shared" si="1272"/>
        <v>0</v>
      </c>
      <c r="BC1287" s="113">
        <f t="shared" si="1273"/>
        <v>0</v>
      </c>
      <c r="BD1287" s="117">
        <f t="shared" si="1274"/>
        <v>0</v>
      </c>
    </row>
    <row r="1288" spans="2:56" x14ac:dyDescent="0.3">
      <c r="B1288" s="211" t="s">
        <v>94</v>
      </c>
      <c r="C1288" s="212"/>
      <c r="D1288" s="213"/>
      <c r="E1288" s="144">
        <f t="shared" si="1260"/>
        <v>0</v>
      </c>
      <c r="F1288" s="212"/>
      <c r="G1288" s="213"/>
      <c r="H1288" s="144">
        <f t="shared" si="1261"/>
        <v>0</v>
      </c>
      <c r="I1288" s="212"/>
      <c r="J1288" s="213"/>
      <c r="K1288" s="144">
        <f t="shared" si="1262"/>
        <v>0</v>
      </c>
      <c r="L1288" s="212"/>
      <c r="M1288" s="214"/>
      <c r="N1288" s="215"/>
      <c r="O1288" s="212"/>
      <c r="P1288" s="215"/>
      <c r="Q1288" s="139">
        <f t="shared" si="1263"/>
        <v>0</v>
      </c>
      <c r="R1288" s="215"/>
      <c r="S1288" s="215"/>
      <c r="T1288" s="140">
        <f t="shared" si="1275"/>
        <v>0</v>
      </c>
      <c r="U1288" s="216"/>
      <c r="V1288" s="212"/>
      <c r="W1288" s="215"/>
      <c r="X1288" s="139">
        <f t="shared" si="1264"/>
        <v>0</v>
      </c>
      <c r="Y1288" s="215"/>
      <c r="Z1288" s="215"/>
      <c r="AA1288" s="140">
        <f t="shared" si="1276"/>
        <v>0</v>
      </c>
      <c r="AB1288" s="216"/>
      <c r="AC1288" s="212"/>
      <c r="AD1288" s="215"/>
      <c r="AE1288" s="139">
        <f t="shared" si="1265"/>
        <v>0</v>
      </c>
      <c r="AF1288" s="215"/>
      <c r="AG1288" s="215"/>
      <c r="AH1288" s="140">
        <f t="shared" si="1277"/>
        <v>0</v>
      </c>
      <c r="AJ1288" s="217"/>
      <c r="AK1288" s="218"/>
      <c r="AL1288" s="219"/>
      <c r="AM1288" s="218"/>
      <c r="AN1288" s="219"/>
      <c r="AO1288" s="218"/>
      <c r="AP1288" s="219"/>
      <c r="AQ1288" s="218"/>
      <c r="AR1288" s="219"/>
      <c r="AS1288" s="218"/>
      <c r="AT1288" s="219"/>
      <c r="AU1288" s="218"/>
      <c r="AV1288" s="114">
        <f t="shared" si="1267"/>
        <v>0</v>
      </c>
      <c r="AW1288" s="113">
        <f t="shared" si="1268"/>
        <v>0</v>
      </c>
      <c r="AX1288" s="210"/>
      <c r="AY1288" s="111">
        <f t="shared" si="1269"/>
        <v>0</v>
      </c>
      <c r="AZ1288" s="113">
        <f t="shared" si="1270"/>
        <v>0</v>
      </c>
      <c r="BA1288" s="114">
        <f t="shared" si="1271"/>
        <v>0</v>
      </c>
      <c r="BB1288" s="113">
        <f t="shared" si="1272"/>
        <v>0</v>
      </c>
      <c r="BC1288" s="113">
        <f t="shared" si="1273"/>
        <v>0</v>
      </c>
      <c r="BD1288" s="117">
        <f t="shared" si="1274"/>
        <v>0</v>
      </c>
    </row>
    <row r="1289" spans="2:56" x14ac:dyDescent="0.3">
      <c r="B1289" s="211" t="s">
        <v>95</v>
      </c>
      <c r="C1289" s="212"/>
      <c r="D1289" s="213"/>
      <c r="E1289" s="144">
        <f t="shared" si="1260"/>
        <v>0</v>
      </c>
      <c r="F1289" s="212"/>
      <c r="G1289" s="213"/>
      <c r="H1289" s="144">
        <f t="shared" si="1261"/>
        <v>0</v>
      </c>
      <c r="I1289" s="212"/>
      <c r="J1289" s="213"/>
      <c r="K1289" s="144">
        <f t="shared" si="1262"/>
        <v>0</v>
      </c>
      <c r="L1289" s="212"/>
      <c r="M1289" s="214"/>
      <c r="N1289" s="215"/>
      <c r="O1289" s="212"/>
      <c r="P1289" s="215"/>
      <c r="Q1289" s="139">
        <f t="shared" si="1263"/>
        <v>0</v>
      </c>
      <c r="R1289" s="215"/>
      <c r="S1289" s="215"/>
      <c r="T1289" s="140">
        <f t="shared" si="1275"/>
        <v>0</v>
      </c>
      <c r="U1289" s="216"/>
      <c r="V1289" s="212"/>
      <c r="W1289" s="215"/>
      <c r="X1289" s="139">
        <f t="shared" si="1264"/>
        <v>0</v>
      </c>
      <c r="Y1289" s="215"/>
      <c r="Z1289" s="215"/>
      <c r="AA1289" s="140">
        <f t="shared" si="1276"/>
        <v>0</v>
      </c>
      <c r="AB1289" s="216"/>
      <c r="AC1289" s="212"/>
      <c r="AD1289" s="215"/>
      <c r="AE1289" s="139">
        <f t="shared" si="1265"/>
        <v>0</v>
      </c>
      <c r="AF1289" s="215"/>
      <c r="AG1289" s="215"/>
      <c r="AH1289" s="140">
        <f t="shared" si="1277"/>
        <v>0</v>
      </c>
      <c r="AJ1289" s="217"/>
      <c r="AK1289" s="218"/>
      <c r="AL1289" s="219"/>
      <c r="AM1289" s="218"/>
      <c r="AN1289" s="219"/>
      <c r="AO1289" s="218"/>
      <c r="AP1289" s="219"/>
      <c r="AQ1289" s="218"/>
      <c r="AR1289" s="219"/>
      <c r="AS1289" s="218"/>
      <c r="AT1289" s="219"/>
      <c r="AU1289" s="218"/>
      <c r="AV1289" s="114">
        <f t="shared" si="1267"/>
        <v>0</v>
      </c>
      <c r="AW1289" s="113">
        <f t="shared" si="1268"/>
        <v>0</v>
      </c>
      <c r="AX1289" s="210"/>
      <c r="AY1289" s="111">
        <f t="shared" si="1269"/>
        <v>0</v>
      </c>
      <c r="AZ1289" s="113">
        <f t="shared" si="1270"/>
        <v>0</v>
      </c>
      <c r="BA1289" s="114">
        <f t="shared" si="1271"/>
        <v>0</v>
      </c>
      <c r="BB1289" s="113">
        <f t="shared" si="1272"/>
        <v>0</v>
      </c>
      <c r="BC1289" s="113">
        <f t="shared" si="1273"/>
        <v>0</v>
      </c>
      <c r="BD1289" s="117">
        <f t="shared" si="1274"/>
        <v>0</v>
      </c>
    </row>
    <row r="1290" spans="2:56" x14ac:dyDescent="0.3">
      <c r="B1290" s="222" t="s">
        <v>96</v>
      </c>
      <c r="C1290" s="78">
        <f>SUM(C1291:C1294)</f>
        <v>0</v>
      </c>
      <c r="D1290" s="79">
        <f>SUM(D1291:D1294)</f>
        <v>0</v>
      </c>
      <c r="E1290" s="69">
        <f t="shared" si="1260"/>
        <v>0</v>
      </c>
      <c r="F1290" s="78">
        <f>SUM(F1291:F1294)</f>
        <v>0</v>
      </c>
      <c r="G1290" s="79">
        <f>SUM(G1291:G1294)</f>
        <v>0</v>
      </c>
      <c r="H1290" s="69">
        <f t="shared" si="1261"/>
        <v>0</v>
      </c>
      <c r="I1290" s="78">
        <f>SUM(I1291:I1294)</f>
        <v>0</v>
      </c>
      <c r="J1290" s="79">
        <f>SUM(J1291:J1294)</f>
        <v>0</v>
      </c>
      <c r="K1290" s="69">
        <f t="shared" si="1262"/>
        <v>0</v>
      </c>
      <c r="L1290" s="78">
        <f>SUM(L1291:L1294)</f>
        <v>0</v>
      </c>
      <c r="M1290" s="80">
        <f>SUM(M1291:M1294)</f>
        <v>0</v>
      </c>
      <c r="N1290" s="81">
        <f>SUM(N1291:N1294)</f>
        <v>0</v>
      </c>
      <c r="O1290" s="78">
        <f>SUM(O1291:O1294)</f>
        <v>0</v>
      </c>
      <c r="P1290" s="81">
        <f>SUM(P1291:P1294)</f>
        <v>0</v>
      </c>
      <c r="Q1290" s="148">
        <f t="shared" si="1263"/>
        <v>0</v>
      </c>
      <c r="R1290" s="81">
        <f>SUM(R1291:R1294)</f>
        <v>0</v>
      </c>
      <c r="S1290" s="81">
        <f>SUM(S1291:S1294)</f>
        <v>0</v>
      </c>
      <c r="T1290" s="149">
        <f t="shared" si="1275"/>
        <v>0</v>
      </c>
      <c r="U1290" s="216"/>
      <c r="V1290" s="78">
        <f>SUM(V1291:V1294)</f>
        <v>0</v>
      </c>
      <c r="W1290" s="81">
        <f>SUM(W1291:W1294)</f>
        <v>0</v>
      </c>
      <c r="X1290" s="148">
        <f t="shared" si="1264"/>
        <v>0</v>
      </c>
      <c r="Y1290" s="81">
        <f>SUM(Y1291:Y1294)</f>
        <v>0</v>
      </c>
      <c r="Z1290" s="81">
        <f>SUM(Z1291:Z1294)</f>
        <v>0</v>
      </c>
      <c r="AA1290" s="149">
        <f t="shared" si="1276"/>
        <v>0</v>
      </c>
      <c r="AB1290" s="216"/>
      <c r="AC1290" s="78">
        <f>SUM(AC1291:AC1294)</f>
        <v>0</v>
      </c>
      <c r="AD1290" s="81">
        <f>SUM(AD1291:AD1294)</f>
        <v>0</v>
      </c>
      <c r="AE1290" s="148">
        <f t="shared" si="1265"/>
        <v>0</v>
      </c>
      <c r="AF1290" s="81">
        <f>SUM(AF1291:AF1294)</f>
        <v>0</v>
      </c>
      <c r="AG1290" s="81">
        <f>SUM(AG1291:AG1294)</f>
        <v>0</v>
      </c>
      <c r="AH1290" s="149">
        <f t="shared" si="1277"/>
        <v>0</v>
      </c>
      <c r="AJ1290" s="79">
        <f t="shared" ref="AJ1290:AU1290" si="1290">SUM(AJ1291:AJ1294)</f>
        <v>0</v>
      </c>
      <c r="AK1290" s="80">
        <f t="shared" si="1290"/>
        <v>0</v>
      </c>
      <c r="AL1290" s="81">
        <f t="shared" si="1290"/>
        <v>0</v>
      </c>
      <c r="AM1290" s="80">
        <f t="shared" si="1290"/>
        <v>0</v>
      </c>
      <c r="AN1290" s="81">
        <f t="shared" si="1290"/>
        <v>0</v>
      </c>
      <c r="AO1290" s="80">
        <f t="shared" si="1290"/>
        <v>0</v>
      </c>
      <c r="AP1290" s="81">
        <f t="shared" si="1290"/>
        <v>0</v>
      </c>
      <c r="AQ1290" s="80">
        <f t="shared" si="1290"/>
        <v>0</v>
      </c>
      <c r="AR1290" s="81">
        <f t="shared" si="1290"/>
        <v>0</v>
      </c>
      <c r="AS1290" s="80">
        <f t="shared" si="1290"/>
        <v>0</v>
      </c>
      <c r="AT1290" s="81">
        <f t="shared" si="1290"/>
        <v>0</v>
      </c>
      <c r="AU1290" s="80">
        <f t="shared" si="1290"/>
        <v>0</v>
      </c>
      <c r="AV1290" s="81">
        <f t="shared" si="1267"/>
        <v>0</v>
      </c>
      <c r="AW1290" s="80">
        <f t="shared" si="1268"/>
        <v>0</v>
      </c>
      <c r="AX1290" s="210"/>
      <c r="AY1290" s="79">
        <f t="shared" si="1269"/>
        <v>0</v>
      </c>
      <c r="AZ1290" s="80">
        <f t="shared" si="1270"/>
        <v>0</v>
      </c>
      <c r="BA1290" s="81">
        <f t="shared" si="1271"/>
        <v>0</v>
      </c>
      <c r="BB1290" s="80">
        <f t="shared" si="1272"/>
        <v>0</v>
      </c>
      <c r="BC1290" s="80">
        <f t="shared" si="1273"/>
        <v>0</v>
      </c>
      <c r="BD1290" s="86">
        <f t="shared" si="1274"/>
        <v>0</v>
      </c>
    </row>
    <row r="1291" spans="2:56" x14ac:dyDescent="0.3">
      <c r="B1291" s="211" t="s">
        <v>97</v>
      </c>
      <c r="C1291" s="212"/>
      <c r="D1291" s="213"/>
      <c r="E1291" s="144">
        <f t="shared" si="1260"/>
        <v>0</v>
      </c>
      <c r="F1291" s="212"/>
      <c r="G1291" s="213"/>
      <c r="H1291" s="144">
        <f t="shared" si="1261"/>
        <v>0</v>
      </c>
      <c r="I1291" s="212"/>
      <c r="J1291" s="213"/>
      <c r="K1291" s="144">
        <f t="shared" si="1262"/>
        <v>0</v>
      </c>
      <c r="L1291" s="212"/>
      <c r="M1291" s="214"/>
      <c r="N1291" s="215"/>
      <c r="O1291" s="212"/>
      <c r="P1291" s="215"/>
      <c r="Q1291" s="139">
        <f t="shared" si="1263"/>
        <v>0</v>
      </c>
      <c r="R1291" s="215"/>
      <c r="S1291" s="215"/>
      <c r="T1291" s="140">
        <f t="shared" si="1275"/>
        <v>0</v>
      </c>
      <c r="U1291" s="216"/>
      <c r="V1291" s="212"/>
      <c r="W1291" s="215"/>
      <c r="X1291" s="139">
        <f t="shared" si="1264"/>
        <v>0</v>
      </c>
      <c r="Y1291" s="215"/>
      <c r="Z1291" s="215"/>
      <c r="AA1291" s="140">
        <f t="shared" si="1276"/>
        <v>0</v>
      </c>
      <c r="AB1291" s="216"/>
      <c r="AC1291" s="212"/>
      <c r="AD1291" s="215"/>
      <c r="AE1291" s="139">
        <f t="shared" si="1265"/>
        <v>0</v>
      </c>
      <c r="AF1291" s="215"/>
      <c r="AG1291" s="215"/>
      <c r="AH1291" s="140">
        <f t="shared" si="1277"/>
        <v>0</v>
      </c>
      <c r="AJ1291" s="217"/>
      <c r="AK1291" s="218"/>
      <c r="AL1291" s="219"/>
      <c r="AM1291" s="218"/>
      <c r="AN1291" s="219"/>
      <c r="AO1291" s="218"/>
      <c r="AP1291" s="219"/>
      <c r="AQ1291" s="218"/>
      <c r="AR1291" s="219"/>
      <c r="AS1291" s="218"/>
      <c r="AT1291" s="219"/>
      <c r="AU1291" s="218"/>
      <c r="AV1291" s="114">
        <f t="shared" si="1267"/>
        <v>0</v>
      </c>
      <c r="AW1291" s="113">
        <f t="shared" si="1268"/>
        <v>0</v>
      </c>
      <c r="AX1291" s="210"/>
      <c r="AY1291" s="111">
        <f t="shared" si="1269"/>
        <v>0</v>
      </c>
      <c r="AZ1291" s="113">
        <f t="shared" si="1270"/>
        <v>0</v>
      </c>
      <c r="BA1291" s="114">
        <f t="shared" si="1271"/>
        <v>0</v>
      </c>
      <c r="BB1291" s="113">
        <f t="shared" si="1272"/>
        <v>0</v>
      </c>
      <c r="BC1291" s="113">
        <f t="shared" si="1273"/>
        <v>0</v>
      </c>
      <c r="BD1291" s="117">
        <f t="shared" si="1274"/>
        <v>0</v>
      </c>
    </row>
    <row r="1292" spans="2:56" x14ac:dyDescent="0.3">
      <c r="B1292" s="211" t="s">
        <v>98</v>
      </c>
      <c r="C1292" s="212"/>
      <c r="D1292" s="213"/>
      <c r="E1292" s="144">
        <f t="shared" si="1260"/>
        <v>0</v>
      </c>
      <c r="F1292" s="212"/>
      <c r="G1292" s="213"/>
      <c r="H1292" s="144">
        <f t="shared" si="1261"/>
        <v>0</v>
      </c>
      <c r="I1292" s="212"/>
      <c r="J1292" s="213"/>
      <c r="K1292" s="144">
        <f t="shared" si="1262"/>
        <v>0</v>
      </c>
      <c r="L1292" s="212"/>
      <c r="M1292" s="214"/>
      <c r="N1292" s="215"/>
      <c r="O1292" s="212"/>
      <c r="P1292" s="215"/>
      <c r="Q1292" s="139">
        <f t="shared" si="1263"/>
        <v>0</v>
      </c>
      <c r="R1292" s="215"/>
      <c r="S1292" s="215"/>
      <c r="T1292" s="140">
        <f t="shared" si="1275"/>
        <v>0</v>
      </c>
      <c r="U1292" s="216"/>
      <c r="V1292" s="212"/>
      <c r="W1292" s="215"/>
      <c r="X1292" s="139">
        <f t="shared" si="1264"/>
        <v>0</v>
      </c>
      <c r="Y1292" s="215"/>
      <c r="Z1292" s="215"/>
      <c r="AA1292" s="140">
        <f t="shared" si="1276"/>
        <v>0</v>
      </c>
      <c r="AB1292" s="216"/>
      <c r="AC1292" s="212"/>
      <c r="AD1292" s="215"/>
      <c r="AE1292" s="139">
        <f t="shared" si="1265"/>
        <v>0</v>
      </c>
      <c r="AF1292" s="215"/>
      <c r="AG1292" s="215"/>
      <c r="AH1292" s="140">
        <f t="shared" si="1277"/>
        <v>0</v>
      </c>
      <c r="AJ1292" s="217"/>
      <c r="AK1292" s="218"/>
      <c r="AL1292" s="219"/>
      <c r="AM1292" s="218"/>
      <c r="AN1292" s="219"/>
      <c r="AO1292" s="218"/>
      <c r="AP1292" s="219"/>
      <c r="AQ1292" s="218"/>
      <c r="AR1292" s="219"/>
      <c r="AS1292" s="218"/>
      <c r="AT1292" s="219"/>
      <c r="AU1292" s="218"/>
      <c r="AV1292" s="114">
        <f t="shared" si="1267"/>
        <v>0</v>
      </c>
      <c r="AW1292" s="113">
        <f t="shared" si="1268"/>
        <v>0</v>
      </c>
      <c r="AX1292" s="210"/>
      <c r="AY1292" s="111">
        <f t="shared" si="1269"/>
        <v>0</v>
      </c>
      <c r="AZ1292" s="113">
        <f t="shared" si="1270"/>
        <v>0</v>
      </c>
      <c r="BA1292" s="114">
        <f t="shared" si="1271"/>
        <v>0</v>
      </c>
      <c r="BB1292" s="113">
        <f t="shared" si="1272"/>
        <v>0</v>
      </c>
      <c r="BC1292" s="113">
        <f t="shared" si="1273"/>
        <v>0</v>
      </c>
      <c r="BD1292" s="117">
        <f t="shared" si="1274"/>
        <v>0</v>
      </c>
    </row>
    <row r="1293" spans="2:56" x14ac:dyDescent="0.3">
      <c r="B1293" s="211" t="s">
        <v>99</v>
      </c>
      <c r="C1293" s="212"/>
      <c r="D1293" s="213"/>
      <c r="E1293" s="144">
        <f t="shared" si="1260"/>
        <v>0</v>
      </c>
      <c r="F1293" s="212"/>
      <c r="G1293" s="213"/>
      <c r="H1293" s="144">
        <f t="shared" si="1261"/>
        <v>0</v>
      </c>
      <c r="I1293" s="212"/>
      <c r="J1293" s="213"/>
      <c r="K1293" s="144">
        <f t="shared" si="1262"/>
        <v>0</v>
      </c>
      <c r="L1293" s="212"/>
      <c r="M1293" s="214"/>
      <c r="N1293" s="215"/>
      <c r="O1293" s="212"/>
      <c r="P1293" s="215"/>
      <c r="Q1293" s="139">
        <f t="shared" si="1263"/>
        <v>0</v>
      </c>
      <c r="R1293" s="215"/>
      <c r="S1293" s="215"/>
      <c r="T1293" s="140">
        <f t="shared" si="1275"/>
        <v>0</v>
      </c>
      <c r="U1293" s="216"/>
      <c r="V1293" s="212"/>
      <c r="W1293" s="215"/>
      <c r="X1293" s="139">
        <f t="shared" si="1264"/>
        <v>0</v>
      </c>
      <c r="Y1293" s="215"/>
      <c r="Z1293" s="215"/>
      <c r="AA1293" s="140">
        <f t="shared" si="1276"/>
        <v>0</v>
      </c>
      <c r="AB1293" s="216"/>
      <c r="AC1293" s="212"/>
      <c r="AD1293" s="215"/>
      <c r="AE1293" s="139">
        <f t="shared" si="1265"/>
        <v>0</v>
      </c>
      <c r="AF1293" s="215"/>
      <c r="AG1293" s="215"/>
      <c r="AH1293" s="140">
        <f t="shared" si="1277"/>
        <v>0</v>
      </c>
      <c r="AJ1293" s="217"/>
      <c r="AK1293" s="218"/>
      <c r="AL1293" s="219"/>
      <c r="AM1293" s="218"/>
      <c r="AN1293" s="219"/>
      <c r="AO1293" s="218"/>
      <c r="AP1293" s="219"/>
      <c r="AQ1293" s="218"/>
      <c r="AR1293" s="219"/>
      <c r="AS1293" s="218"/>
      <c r="AT1293" s="219"/>
      <c r="AU1293" s="218"/>
      <c r="AV1293" s="114">
        <f t="shared" si="1267"/>
        <v>0</v>
      </c>
      <c r="AW1293" s="113">
        <f t="shared" si="1268"/>
        <v>0</v>
      </c>
      <c r="AX1293" s="210"/>
      <c r="AY1293" s="111">
        <f t="shared" si="1269"/>
        <v>0</v>
      </c>
      <c r="AZ1293" s="113">
        <f t="shared" si="1270"/>
        <v>0</v>
      </c>
      <c r="BA1293" s="114">
        <f t="shared" si="1271"/>
        <v>0</v>
      </c>
      <c r="BB1293" s="113">
        <f t="shared" si="1272"/>
        <v>0</v>
      </c>
      <c r="BC1293" s="113">
        <f t="shared" si="1273"/>
        <v>0</v>
      </c>
      <c r="BD1293" s="117">
        <f t="shared" si="1274"/>
        <v>0</v>
      </c>
    </row>
    <row r="1294" spans="2:56" x14ac:dyDescent="0.3">
      <c r="B1294" s="211" t="s">
        <v>100</v>
      </c>
      <c r="C1294" s="212"/>
      <c r="D1294" s="213"/>
      <c r="E1294" s="144">
        <f t="shared" si="1260"/>
        <v>0</v>
      </c>
      <c r="F1294" s="212"/>
      <c r="G1294" s="213"/>
      <c r="H1294" s="144">
        <f t="shared" si="1261"/>
        <v>0</v>
      </c>
      <c r="I1294" s="212"/>
      <c r="J1294" s="213"/>
      <c r="K1294" s="144">
        <f t="shared" si="1262"/>
        <v>0</v>
      </c>
      <c r="L1294" s="212"/>
      <c r="M1294" s="214"/>
      <c r="N1294" s="215"/>
      <c r="O1294" s="212"/>
      <c r="P1294" s="215"/>
      <c r="Q1294" s="139">
        <f t="shared" si="1263"/>
        <v>0</v>
      </c>
      <c r="R1294" s="215"/>
      <c r="S1294" s="215"/>
      <c r="T1294" s="140">
        <f t="shared" si="1275"/>
        <v>0</v>
      </c>
      <c r="U1294" s="216"/>
      <c r="V1294" s="212"/>
      <c r="W1294" s="215"/>
      <c r="X1294" s="139">
        <f t="shared" si="1264"/>
        <v>0</v>
      </c>
      <c r="Y1294" s="215"/>
      <c r="Z1294" s="215"/>
      <c r="AA1294" s="140">
        <f t="shared" si="1276"/>
        <v>0</v>
      </c>
      <c r="AB1294" s="216"/>
      <c r="AC1294" s="212"/>
      <c r="AD1294" s="215"/>
      <c r="AE1294" s="139">
        <f t="shared" si="1265"/>
        <v>0</v>
      </c>
      <c r="AF1294" s="215"/>
      <c r="AG1294" s="215"/>
      <c r="AH1294" s="140">
        <f t="shared" si="1277"/>
        <v>0</v>
      </c>
      <c r="AJ1294" s="217"/>
      <c r="AK1294" s="218"/>
      <c r="AL1294" s="219"/>
      <c r="AM1294" s="218"/>
      <c r="AN1294" s="219"/>
      <c r="AO1294" s="218"/>
      <c r="AP1294" s="219"/>
      <c r="AQ1294" s="218"/>
      <c r="AR1294" s="219"/>
      <c r="AS1294" s="218"/>
      <c r="AT1294" s="219"/>
      <c r="AU1294" s="218"/>
      <c r="AV1294" s="114">
        <f t="shared" si="1267"/>
        <v>0</v>
      </c>
      <c r="AW1294" s="113">
        <f t="shared" si="1268"/>
        <v>0</v>
      </c>
      <c r="AX1294" s="210"/>
      <c r="AY1294" s="111">
        <f t="shared" si="1269"/>
        <v>0</v>
      </c>
      <c r="AZ1294" s="113">
        <f t="shared" si="1270"/>
        <v>0</v>
      </c>
      <c r="BA1294" s="114">
        <f t="shared" si="1271"/>
        <v>0</v>
      </c>
      <c r="BB1294" s="113">
        <f t="shared" si="1272"/>
        <v>0</v>
      </c>
      <c r="BC1294" s="113">
        <f t="shared" si="1273"/>
        <v>0</v>
      </c>
      <c r="BD1294" s="117">
        <f t="shared" si="1274"/>
        <v>0</v>
      </c>
    </row>
    <row r="1295" spans="2:56" x14ac:dyDescent="0.3">
      <c r="B1295" s="222" t="s">
        <v>101</v>
      </c>
      <c r="C1295" s="78">
        <f>SUM(C1296:C1297)</f>
        <v>0</v>
      </c>
      <c r="D1295" s="79">
        <f>SUM(D1296:D1297)</f>
        <v>0</v>
      </c>
      <c r="E1295" s="69">
        <f t="shared" si="1260"/>
        <v>0</v>
      </c>
      <c r="F1295" s="78">
        <f>SUM(F1296:F1297)</f>
        <v>0</v>
      </c>
      <c r="G1295" s="79">
        <f>SUM(G1296:G1297)</f>
        <v>0</v>
      </c>
      <c r="H1295" s="69">
        <f t="shared" si="1261"/>
        <v>0</v>
      </c>
      <c r="I1295" s="78">
        <f>SUM(I1296:I1297)</f>
        <v>0</v>
      </c>
      <c r="J1295" s="79">
        <f>SUM(J1296:J1297)</f>
        <v>0</v>
      </c>
      <c r="K1295" s="69">
        <f t="shared" si="1262"/>
        <v>0</v>
      </c>
      <c r="L1295" s="78">
        <f>SUM(L1296:L1297)</f>
        <v>0</v>
      </c>
      <c r="M1295" s="80">
        <f>SUM(M1296:M1297)</f>
        <v>0</v>
      </c>
      <c r="N1295" s="81">
        <f>SUM(N1296:N1297)</f>
        <v>0</v>
      </c>
      <c r="O1295" s="78">
        <f>SUM(O1296:O1297)</f>
        <v>0</v>
      </c>
      <c r="P1295" s="81">
        <f>SUM(P1296:P1297)</f>
        <v>0</v>
      </c>
      <c r="Q1295" s="148">
        <f t="shared" si="1263"/>
        <v>0</v>
      </c>
      <c r="R1295" s="81">
        <f>SUM(R1296:R1297)</f>
        <v>0</v>
      </c>
      <c r="S1295" s="81">
        <f>SUM(S1296:S1297)</f>
        <v>0</v>
      </c>
      <c r="T1295" s="149">
        <f t="shared" si="1275"/>
        <v>0</v>
      </c>
      <c r="U1295" s="216"/>
      <c r="V1295" s="78">
        <f>SUM(V1296:V1297)</f>
        <v>0</v>
      </c>
      <c r="W1295" s="81">
        <f>SUM(W1296:W1297)</f>
        <v>0</v>
      </c>
      <c r="X1295" s="148">
        <f t="shared" si="1264"/>
        <v>0</v>
      </c>
      <c r="Y1295" s="81">
        <f>SUM(Y1296:Y1297)</f>
        <v>0</v>
      </c>
      <c r="Z1295" s="81">
        <f>SUM(Z1296:Z1297)</f>
        <v>0</v>
      </c>
      <c r="AA1295" s="149">
        <f t="shared" si="1276"/>
        <v>0</v>
      </c>
      <c r="AB1295" s="216"/>
      <c r="AC1295" s="78">
        <f>SUM(AC1296:AC1297)</f>
        <v>0</v>
      </c>
      <c r="AD1295" s="81">
        <f>SUM(AD1296:AD1297)</f>
        <v>0</v>
      </c>
      <c r="AE1295" s="148">
        <f t="shared" si="1265"/>
        <v>0</v>
      </c>
      <c r="AF1295" s="81">
        <f>SUM(AF1296:AF1297)</f>
        <v>0</v>
      </c>
      <c r="AG1295" s="81">
        <f>SUM(AG1296:AG1297)</f>
        <v>0</v>
      </c>
      <c r="AH1295" s="149">
        <f t="shared" si="1277"/>
        <v>0</v>
      </c>
      <c r="AJ1295" s="79">
        <f t="shared" ref="AJ1295:AU1295" si="1291">SUM(AJ1296:AJ1297)</f>
        <v>0</v>
      </c>
      <c r="AK1295" s="80">
        <f t="shared" si="1291"/>
        <v>0</v>
      </c>
      <c r="AL1295" s="81">
        <f t="shared" si="1291"/>
        <v>0</v>
      </c>
      <c r="AM1295" s="80">
        <f t="shared" si="1291"/>
        <v>0</v>
      </c>
      <c r="AN1295" s="81">
        <f t="shared" si="1291"/>
        <v>0</v>
      </c>
      <c r="AO1295" s="80">
        <f t="shared" si="1291"/>
        <v>0</v>
      </c>
      <c r="AP1295" s="81">
        <f t="shared" si="1291"/>
        <v>0</v>
      </c>
      <c r="AQ1295" s="80">
        <f t="shared" si="1291"/>
        <v>0</v>
      </c>
      <c r="AR1295" s="81">
        <f t="shared" si="1291"/>
        <v>0</v>
      </c>
      <c r="AS1295" s="80">
        <f t="shared" si="1291"/>
        <v>0</v>
      </c>
      <c r="AT1295" s="81">
        <f t="shared" si="1291"/>
        <v>0</v>
      </c>
      <c r="AU1295" s="80">
        <f t="shared" si="1291"/>
        <v>0</v>
      </c>
      <c r="AV1295" s="81">
        <f t="shared" si="1267"/>
        <v>0</v>
      </c>
      <c r="AW1295" s="80">
        <f t="shared" si="1268"/>
        <v>0</v>
      </c>
      <c r="AX1295" s="210"/>
      <c r="AY1295" s="79">
        <f t="shared" si="1269"/>
        <v>0</v>
      </c>
      <c r="AZ1295" s="80">
        <f t="shared" si="1270"/>
        <v>0</v>
      </c>
      <c r="BA1295" s="81">
        <f t="shared" si="1271"/>
        <v>0</v>
      </c>
      <c r="BB1295" s="80">
        <f t="shared" si="1272"/>
        <v>0</v>
      </c>
      <c r="BC1295" s="80">
        <f t="shared" si="1273"/>
        <v>0</v>
      </c>
      <c r="BD1295" s="86">
        <f t="shared" si="1274"/>
        <v>0</v>
      </c>
    </row>
    <row r="1296" spans="2:56" x14ac:dyDescent="0.3">
      <c r="B1296" s="211" t="s">
        <v>102</v>
      </c>
      <c r="C1296" s="212"/>
      <c r="D1296" s="213"/>
      <c r="E1296" s="144">
        <f t="shared" si="1260"/>
        <v>0</v>
      </c>
      <c r="F1296" s="212"/>
      <c r="G1296" s="213"/>
      <c r="H1296" s="144">
        <f t="shared" si="1261"/>
        <v>0</v>
      </c>
      <c r="I1296" s="212"/>
      <c r="J1296" s="213"/>
      <c r="K1296" s="144">
        <f t="shared" si="1262"/>
        <v>0</v>
      </c>
      <c r="L1296" s="212"/>
      <c r="M1296" s="214"/>
      <c r="N1296" s="215"/>
      <c r="O1296" s="212"/>
      <c r="P1296" s="215"/>
      <c r="Q1296" s="139">
        <f t="shared" si="1263"/>
        <v>0</v>
      </c>
      <c r="R1296" s="215"/>
      <c r="S1296" s="215"/>
      <c r="T1296" s="140">
        <f t="shared" si="1275"/>
        <v>0</v>
      </c>
      <c r="U1296" s="216"/>
      <c r="V1296" s="212"/>
      <c r="W1296" s="215"/>
      <c r="X1296" s="139">
        <f t="shared" si="1264"/>
        <v>0</v>
      </c>
      <c r="Y1296" s="215"/>
      <c r="Z1296" s="215"/>
      <c r="AA1296" s="140">
        <f t="shared" si="1276"/>
        <v>0</v>
      </c>
      <c r="AB1296" s="216"/>
      <c r="AC1296" s="212"/>
      <c r="AD1296" s="215"/>
      <c r="AE1296" s="139">
        <f t="shared" si="1265"/>
        <v>0</v>
      </c>
      <c r="AF1296" s="215"/>
      <c r="AG1296" s="215"/>
      <c r="AH1296" s="140">
        <f t="shared" si="1277"/>
        <v>0</v>
      </c>
      <c r="AJ1296" s="217"/>
      <c r="AK1296" s="218"/>
      <c r="AL1296" s="219"/>
      <c r="AM1296" s="218"/>
      <c r="AN1296" s="219"/>
      <c r="AO1296" s="218"/>
      <c r="AP1296" s="219"/>
      <c r="AQ1296" s="218"/>
      <c r="AR1296" s="219"/>
      <c r="AS1296" s="218"/>
      <c r="AT1296" s="219"/>
      <c r="AU1296" s="218"/>
      <c r="AV1296" s="114">
        <f t="shared" si="1267"/>
        <v>0</v>
      </c>
      <c r="AW1296" s="113">
        <f t="shared" si="1268"/>
        <v>0</v>
      </c>
      <c r="AX1296" s="210"/>
      <c r="AY1296" s="111">
        <f t="shared" si="1269"/>
        <v>0</v>
      </c>
      <c r="AZ1296" s="113">
        <f t="shared" si="1270"/>
        <v>0</v>
      </c>
      <c r="BA1296" s="114">
        <f t="shared" si="1271"/>
        <v>0</v>
      </c>
      <c r="BB1296" s="113">
        <f t="shared" si="1272"/>
        <v>0</v>
      </c>
      <c r="BC1296" s="113">
        <f t="shared" si="1273"/>
        <v>0</v>
      </c>
      <c r="BD1296" s="117">
        <f t="shared" si="1274"/>
        <v>0</v>
      </c>
    </row>
    <row r="1297" spans="2:56" x14ac:dyDescent="0.3">
      <c r="B1297" s="211" t="s">
        <v>103</v>
      </c>
      <c r="C1297" s="212"/>
      <c r="D1297" s="213"/>
      <c r="E1297" s="144">
        <f t="shared" si="1260"/>
        <v>0</v>
      </c>
      <c r="F1297" s="212"/>
      <c r="G1297" s="213"/>
      <c r="H1297" s="144">
        <f t="shared" si="1261"/>
        <v>0</v>
      </c>
      <c r="I1297" s="212"/>
      <c r="J1297" s="213"/>
      <c r="K1297" s="144">
        <f t="shared" si="1262"/>
        <v>0</v>
      </c>
      <c r="L1297" s="212"/>
      <c r="M1297" s="214"/>
      <c r="N1297" s="215"/>
      <c r="O1297" s="212"/>
      <c r="P1297" s="215"/>
      <c r="Q1297" s="139">
        <f t="shared" si="1263"/>
        <v>0</v>
      </c>
      <c r="R1297" s="215"/>
      <c r="S1297" s="215"/>
      <c r="T1297" s="140">
        <f t="shared" si="1275"/>
        <v>0</v>
      </c>
      <c r="U1297" s="216"/>
      <c r="V1297" s="212"/>
      <c r="W1297" s="215"/>
      <c r="X1297" s="139">
        <f t="shared" si="1264"/>
        <v>0</v>
      </c>
      <c r="Y1297" s="215"/>
      <c r="Z1297" s="215"/>
      <c r="AA1297" s="140">
        <f t="shared" si="1276"/>
        <v>0</v>
      </c>
      <c r="AB1297" s="216"/>
      <c r="AC1297" s="212"/>
      <c r="AD1297" s="215"/>
      <c r="AE1297" s="139">
        <f t="shared" si="1265"/>
        <v>0</v>
      </c>
      <c r="AF1297" s="215"/>
      <c r="AG1297" s="215"/>
      <c r="AH1297" s="140">
        <f t="shared" si="1277"/>
        <v>0</v>
      </c>
      <c r="AJ1297" s="217"/>
      <c r="AK1297" s="218"/>
      <c r="AL1297" s="219"/>
      <c r="AM1297" s="218"/>
      <c r="AN1297" s="219"/>
      <c r="AO1297" s="218"/>
      <c r="AP1297" s="219"/>
      <c r="AQ1297" s="218"/>
      <c r="AR1297" s="219"/>
      <c r="AS1297" s="218"/>
      <c r="AT1297" s="219"/>
      <c r="AU1297" s="218"/>
      <c r="AV1297" s="114">
        <f t="shared" si="1267"/>
        <v>0</v>
      </c>
      <c r="AW1297" s="113">
        <f t="shared" si="1268"/>
        <v>0</v>
      </c>
      <c r="AX1297" s="210"/>
      <c r="AY1297" s="111">
        <f t="shared" si="1269"/>
        <v>0</v>
      </c>
      <c r="AZ1297" s="113">
        <f t="shared" si="1270"/>
        <v>0</v>
      </c>
      <c r="BA1297" s="114">
        <f t="shared" si="1271"/>
        <v>0</v>
      </c>
      <c r="BB1297" s="113">
        <f t="shared" si="1272"/>
        <v>0</v>
      </c>
      <c r="BC1297" s="113">
        <f t="shared" si="1273"/>
        <v>0</v>
      </c>
      <c r="BD1297" s="117">
        <f t="shared" si="1274"/>
        <v>0</v>
      </c>
    </row>
    <row r="1298" spans="2:56" x14ac:dyDescent="0.3">
      <c r="B1298" s="222" t="s">
        <v>104</v>
      </c>
      <c r="C1298" s="78">
        <f>SUM(C1299)</f>
        <v>0</v>
      </c>
      <c r="D1298" s="79">
        <f>SUM(D1299)</f>
        <v>0</v>
      </c>
      <c r="E1298" s="69">
        <f t="shared" si="1260"/>
        <v>0</v>
      </c>
      <c r="F1298" s="78">
        <f>SUM(F1299)</f>
        <v>0</v>
      </c>
      <c r="G1298" s="79">
        <f>SUM(G1299)</f>
        <v>0</v>
      </c>
      <c r="H1298" s="69">
        <f t="shared" si="1261"/>
        <v>0</v>
      </c>
      <c r="I1298" s="78">
        <f>SUM(I1299)</f>
        <v>0</v>
      </c>
      <c r="J1298" s="79">
        <f>SUM(J1299)</f>
        <v>0</v>
      </c>
      <c r="K1298" s="69">
        <f t="shared" si="1262"/>
        <v>0</v>
      </c>
      <c r="L1298" s="78">
        <f>SUM(L1299)</f>
        <v>0</v>
      </c>
      <c r="M1298" s="80">
        <f>SUM(M1299)</f>
        <v>0</v>
      </c>
      <c r="N1298" s="81">
        <f>SUM(N1299)</f>
        <v>0</v>
      </c>
      <c r="O1298" s="78">
        <f>SUM(O1299)</f>
        <v>0</v>
      </c>
      <c r="P1298" s="81">
        <f>SUM(P1299)</f>
        <v>0</v>
      </c>
      <c r="Q1298" s="148">
        <f t="shared" si="1263"/>
        <v>0</v>
      </c>
      <c r="R1298" s="81">
        <f>SUM(R1299)</f>
        <v>0</v>
      </c>
      <c r="S1298" s="81">
        <f>SUM(S1299)</f>
        <v>0</v>
      </c>
      <c r="T1298" s="149">
        <f t="shared" si="1275"/>
        <v>0</v>
      </c>
      <c r="U1298" s="216"/>
      <c r="V1298" s="78">
        <f>SUM(V1299)</f>
        <v>0</v>
      </c>
      <c r="W1298" s="81">
        <f>SUM(W1299)</f>
        <v>0</v>
      </c>
      <c r="X1298" s="148">
        <f t="shared" si="1264"/>
        <v>0</v>
      </c>
      <c r="Y1298" s="81">
        <f>SUM(Y1299)</f>
        <v>0</v>
      </c>
      <c r="Z1298" s="81">
        <f>SUM(Z1299)</f>
        <v>0</v>
      </c>
      <c r="AA1298" s="149">
        <f t="shared" si="1276"/>
        <v>0</v>
      </c>
      <c r="AB1298" s="216"/>
      <c r="AC1298" s="78">
        <f>SUM(AC1299)</f>
        <v>0</v>
      </c>
      <c r="AD1298" s="81">
        <f>SUM(AD1299)</f>
        <v>0</v>
      </c>
      <c r="AE1298" s="148">
        <f t="shared" si="1265"/>
        <v>0</v>
      </c>
      <c r="AF1298" s="81">
        <f>SUM(AF1299)</f>
        <v>0</v>
      </c>
      <c r="AG1298" s="81">
        <f>SUM(AG1299)</f>
        <v>0</v>
      </c>
      <c r="AH1298" s="149">
        <f t="shared" si="1277"/>
        <v>0</v>
      </c>
      <c r="AJ1298" s="79">
        <f t="shared" ref="AJ1298:AU1298" si="1292">SUM(AJ1299)</f>
        <v>0</v>
      </c>
      <c r="AK1298" s="80">
        <f t="shared" si="1292"/>
        <v>0</v>
      </c>
      <c r="AL1298" s="81">
        <f t="shared" si="1292"/>
        <v>0</v>
      </c>
      <c r="AM1298" s="80">
        <f t="shared" si="1292"/>
        <v>0</v>
      </c>
      <c r="AN1298" s="81">
        <f t="shared" si="1292"/>
        <v>0</v>
      </c>
      <c r="AO1298" s="80">
        <f t="shared" si="1292"/>
        <v>0</v>
      </c>
      <c r="AP1298" s="81">
        <f t="shared" si="1292"/>
        <v>0</v>
      </c>
      <c r="AQ1298" s="80">
        <f t="shared" si="1292"/>
        <v>0</v>
      </c>
      <c r="AR1298" s="81">
        <f t="shared" si="1292"/>
        <v>0</v>
      </c>
      <c r="AS1298" s="80">
        <f t="shared" si="1292"/>
        <v>0</v>
      </c>
      <c r="AT1298" s="81">
        <f t="shared" si="1292"/>
        <v>0</v>
      </c>
      <c r="AU1298" s="80">
        <f t="shared" si="1292"/>
        <v>0</v>
      </c>
      <c r="AV1298" s="81">
        <f t="shared" si="1267"/>
        <v>0</v>
      </c>
      <c r="AW1298" s="80">
        <f t="shared" si="1268"/>
        <v>0</v>
      </c>
      <c r="AX1298" s="210"/>
      <c r="AY1298" s="79">
        <f t="shared" si="1269"/>
        <v>0</v>
      </c>
      <c r="AZ1298" s="80">
        <f t="shared" si="1270"/>
        <v>0</v>
      </c>
      <c r="BA1298" s="81">
        <f t="shared" si="1271"/>
        <v>0</v>
      </c>
      <c r="BB1298" s="80">
        <f t="shared" si="1272"/>
        <v>0</v>
      </c>
      <c r="BC1298" s="80">
        <f t="shared" si="1273"/>
        <v>0</v>
      </c>
      <c r="BD1298" s="86">
        <f t="shared" si="1274"/>
        <v>0</v>
      </c>
    </row>
    <row r="1299" spans="2:56" x14ac:dyDescent="0.3">
      <c r="B1299" s="211" t="s">
        <v>105</v>
      </c>
      <c r="C1299" s="212"/>
      <c r="D1299" s="213"/>
      <c r="E1299" s="144">
        <f t="shared" si="1260"/>
        <v>0</v>
      </c>
      <c r="F1299" s="212"/>
      <c r="G1299" s="213"/>
      <c r="H1299" s="144">
        <f t="shared" si="1261"/>
        <v>0</v>
      </c>
      <c r="I1299" s="212"/>
      <c r="J1299" s="213"/>
      <c r="K1299" s="144">
        <f t="shared" si="1262"/>
        <v>0</v>
      </c>
      <c r="L1299" s="212"/>
      <c r="M1299" s="214"/>
      <c r="N1299" s="215"/>
      <c r="O1299" s="212"/>
      <c r="P1299" s="215"/>
      <c r="Q1299" s="139">
        <f t="shared" si="1263"/>
        <v>0</v>
      </c>
      <c r="R1299" s="215"/>
      <c r="S1299" s="215"/>
      <c r="T1299" s="140">
        <f t="shared" si="1275"/>
        <v>0</v>
      </c>
      <c r="U1299" s="216"/>
      <c r="V1299" s="212"/>
      <c r="W1299" s="215"/>
      <c r="X1299" s="139">
        <f t="shared" si="1264"/>
        <v>0</v>
      </c>
      <c r="Y1299" s="215"/>
      <c r="Z1299" s="215"/>
      <c r="AA1299" s="140">
        <f t="shared" si="1276"/>
        <v>0</v>
      </c>
      <c r="AB1299" s="216"/>
      <c r="AC1299" s="212"/>
      <c r="AD1299" s="215"/>
      <c r="AE1299" s="139">
        <f t="shared" si="1265"/>
        <v>0</v>
      </c>
      <c r="AF1299" s="215"/>
      <c r="AG1299" s="215"/>
      <c r="AH1299" s="140">
        <f t="shared" si="1277"/>
        <v>0</v>
      </c>
      <c r="AJ1299" s="217"/>
      <c r="AK1299" s="218"/>
      <c r="AL1299" s="219"/>
      <c r="AM1299" s="218"/>
      <c r="AN1299" s="219"/>
      <c r="AO1299" s="218"/>
      <c r="AP1299" s="219"/>
      <c r="AQ1299" s="218"/>
      <c r="AR1299" s="219"/>
      <c r="AS1299" s="218"/>
      <c r="AT1299" s="219"/>
      <c r="AU1299" s="218"/>
      <c r="AV1299" s="114">
        <f t="shared" si="1267"/>
        <v>0</v>
      </c>
      <c r="AW1299" s="113">
        <f t="shared" si="1268"/>
        <v>0</v>
      </c>
      <c r="AX1299" s="210"/>
      <c r="AY1299" s="111">
        <f t="shared" si="1269"/>
        <v>0</v>
      </c>
      <c r="AZ1299" s="113">
        <f t="shared" si="1270"/>
        <v>0</v>
      </c>
      <c r="BA1299" s="114">
        <f t="shared" si="1271"/>
        <v>0</v>
      </c>
      <c r="BB1299" s="113">
        <f t="shared" si="1272"/>
        <v>0</v>
      </c>
      <c r="BC1299" s="113">
        <f t="shared" si="1273"/>
        <v>0</v>
      </c>
      <c r="BD1299" s="117">
        <f t="shared" si="1274"/>
        <v>0</v>
      </c>
    </row>
    <row r="1300" spans="2:56" x14ac:dyDescent="0.3">
      <c r="B1300" s="222" t="s">
        <v>106</v>
      </c>
      <c r="C1300" s="78">
        <f>SUM(C1301:C1302)</f>
        <v>0</v>
      </c>
      <c r="D1300" s="79">
        <f>SUM(D1301:D1302)</f>
        <v>0</v>
      </c>
      <c r="E1300" s="69">
        <f t="shared" si="1260"/>
        <v>0</v>
      </c>
      <c r="F1300" s="78">
        <f>SUM(F1301:F1302)</f>
        <v>0</v>
      </c>
      <c r="G1300" s="79">
        <f>SUM(G1301:G1302)</f>
        <v>0</v>
      </c>
      <c r="H1300" s="69">
        <f t="shared" si="1261"/>
        <v>0</v>
      </c>
      <c r="I1300" s="78">
        <f>SUM(I1301:I1302)</f>
        <v>0</v>
      </c>
      <c r="J1300" s="79">
        <f>SUM(J1301:J1302)</f>
        <v>0</v>
      </c>
      <c r="K1300" s="69">
        <f t="shared" si="1262"/>
        <v>0</v>
      </c>
      <c r="L1300" s="78">
        <f>SUM(L1301:L1302)</f>
        <v>0</v>
      </c>
      <c r="M1300" s="80">
        <f>SUM(M1301:M1302)</f>
        <v>0</v>
      </c>
      <c r="N1300" s="81">
        <f>SUM(N1301:N1302)</f>
        <v>0</v>
      </c>
      <c r="O1300" s="78">
        <f>SUM(O1301:O1302)</f>
        <v>0</v>
      </c>
      <c r="P1300" s="81">
        <f>SUM(P1301:P1302)</f>
        <v>0</v>
      </c>
      <c r="Q1300" s="148">
        <f t="shared" si="1263"/>
        <v>0</v>
      </c>
      <c r="R1300" s="81">
        <f>SUM(R1301:R1302)</f>
        <v>0</v>
      </c>
      <c r="S1300" s="81">
        <f>SUM(S1301:S1302)</f>
        <v>0</v>
      </c>
      <c r="T1300" s="149">
        <f t="shared" si="1275"/>
        <v>0</v>
      </c>
      <c r="U1300" s="216"/>
      <c r="V1300" s="78">
        <f>SUM(V1301:V1302)</f>
        <v>0</v>
      </c>
      <c r="W1300" s="81">
        <f>SUM(W1301:W1302)</f>
        <v>0</v>
      </c>
      <c r="X1300" s="148">
        <f t="shared" si="1264"/>
        <v>0</v>
      </c>
      <c r="Y1300" s="81">
        <f>SUM(Y1301:Y1302)</f>
        <v>0</v>
      </c>
      <c r="Z1300" s="81">
        <f>SUM(Z1301:Z1302)</f>
        <v>0</v>
      </c>
      <c r="AA1300" s="149">
        <f t="shared" si="1276"/>
        <v>0</v>
      </c>
      <c r="AB1300" s="216"/>
      <c r="AC1300" s="78">
        <f>SUM(AC1301:AC1302)</f>
        <v>0</v>
      </c>
      <c r="AD1300" s="81">
        <f>SUM(AD1301:AD1302)</f>
        <v>0</v>
      </c>
      <c r="AE1300" s="148">
        <f t="shared" si="1265"/>
        <v>0</v>
      </c>
      <c r="AF1300" s="81">
        <f>SUM(AF1301:AF1302)</f>
        <v>0</v>
      </c>
      <c r="AG1300" s="81">
        <f>SUM(AG1301:AG1302)</f>
        <v>0</v>
      </c>
      <c r="AH1300" s="149">
        <f t="shared" si="1277"/>
        <v>0</v>
      </c>
      <c r="AJ1300" s="79">
        <f t="shared" ref="AJ1300:AU1300" si="1293">SUM(AJ1301:AJ1302)</f>
        <v>0</v>
      </c>
      <c r="AK1300" s="80">
        <f t="shared" si="1293"/>
        <v>0</v>
      </c>
      <c r="AL1300" s="81">
        <f t="shared" si="1293"/>
        <v>0</v>
      </c>
      <c r="AM1300" s="80">
        <f t="shared" si="1293"/>
        <v>0</v>
      </c>
      <c r="AN1300" s="81">
        <f t="shared" si="1293"/>
        <v>0</v>
      </c>
      <c r="AO1300" s="80">
        <f t="shared" si="1293"/>
        <v>0</v>
      </c>
      <c r="AP1300" s="81">
        <f t="shared" si="1293"/>
        <v>0</v>
      </c>
      <c r="AQ1300" s="80">
        <f t="shared" si="1293"/>
        <v>0</v>
      </c>
      <c r="AR1300" s="81">
        <f t="shared" si="1293"/>
        <v>0</v>
      </c>
      <c r="AS1300" s="80">
        <f t="shared" si="1293"/>
        <v>0</v>
      </c>
      <c r="AT1300" s="81">
        <f t="shared" si="1293"/>
        <v>0</v>
      </c>
      <c r="AU1300" s="80">
        <f t="shared" si="1293"/>
        <v>0</v>
      </c>
      <c r="AV1300" s="81">
        <f t="shared" si="1267"/>
        <v>0</v>
      </c>
      <c r="AW1300" s="80">
        <f t="shared" si="1268"/>
        <v>0</v>
      </c>
      <c r="AX1300" s="210"/>
      <c r="AY1300" s="79">
        <f t="shared" si="1269"/>
        <v>0</v>
      </c>
      <c r="AZ1300" s="80">
        <f t="shared" si="1270"/>
        <v>0</v>
      </c>
      <c r="BA1300" s="81">
        <f t="shared" si="1271"/>
        <v>0</v>
      </c>
      <c r="BB1300" s="80">
        <f t="shared" si="1272"/>
        <v>0</v>
      </c>
      <c r="BC1300" s="80">
        <f t="shared" si="1273"/>
        <v>0</v>
      </c>
      <c r="BD1300" s="86">
        <f t="shared" si="1274"/>
        <v>0</v>
      </c>
    </row>
    <row r="1301" spans="2:56" x14ac:dyDescent="0.3">
      <c r="B1301" s="211" t="s">
        <v>107</v>
      </c>
      <c r="C1301" s="212"/>
      <c r="D1301" s="213"/>
      <c r="E1301" s="144">
        <f t="shared" si="1260"/>
        <v>0</v>
      </c>
      <c r="F1301" s="212"/>
      <c r="G1301" s="213"/>
      <c r="H1301" s="144">
        <f t="shared" si="1261"/>
        <v>0</v>
      </c>
      <c r="I1301" s="212"/>
      <c r="J1301" s="213"/>
      <c r="K1301" s="144">
        <f t="shared" si="1262"/>
        <v>0</v>
      </c>
      <c r="L1301" s="212"/>
      <c r="M1301" s="214"/>
      <c r="N1301" s="215"/>
      <c r="O1301" s="212"/>
      <c r="P1301" s="215"/>
      <c r="Q1301" s="139">
        <f t="shared" si="1263"/>
        <v>0</v>
      </c>
      <c r="R1301" s="215"/>
      <c r="S1301" s="215"/>
      <c r="T1301" s="140">
        <f t="shared" si="1275"/>
        <v>0</v>
      </c>
      <c r="U1301" s="216"/>
      <c r="V1301" s="212"/>
      <c r="W1301" s="215"/>
      <c r="X1301" s="139">
        <f t="shared" si="1264"/>
        <v>0</v>
      </c>
      <c r="Y1301" s="215"/>
      <c r="Z1301" s="215"/>
      <c r="AA1301" s="140">
        <f t="shared" si="1276"/>
        <v>0</v>
      </c>
      <c r="AB1301" s="216"/>
      <c r="AC1301" s="212"/>
      <c r="AD1301" s="215"/>
      <c r="AE1301" s="139">
        <f t="shared" si="1265"/>
        <v>0</v>
      </c>
      <c r="AF1301" s="215"/>
      <c r="AG1301" s="215"/>
      <c r="AH1301" s="140">
        <f t="shared" si="1277"/>
        <v>0</v>
      </c>
      <c r="AJ1301" s="217"/>
      <c r="AK1301" s="218"/>
      <c r="AL1301" s="219"/>
      <c r="AM1301" s="218"/>
      <c r="AN1301" s="219"/>
      <c r="AO1301" s="218"/>
      <c r="AP1301" s="219"/>
      <c r="AQ1301" s="218"/>
      <c r="AR1301" s="219"/>
      <c r="AS1301" s="218"/>
      <c r="AT1301" s="219"/>
      <c r="AU1301" s="218"/>
      <c r="AV1301" s="114">
        <f t="shared" si="1267"/>
        <v>0</v>
      </c>
      <c r="AW1301" s="113">
        <f t="shared" si="1268"/>
        <v>0</v>
      </c>
      <c r="AX1301" s="210"/>
      <c r="AY1301" s="111">
        <f t="shared" si="1269"/>
        <v>0</v>
      </c>
      <c r="AZ1301" s="113">
        <f t="shared" si="1270"/>
        <v>0</v>
      </c>
      <c r="BA1301" s="114">
        <f t="shared" si="1271"/>
        <v>0</v>
      </c>
      <c r="BB1301" s="113">
        <f t="shared" si="1272"/>
        <v>0</v>
      </c>
      <c r="BC1301" s="113">
        <f t="shared" si="1273"/>
        <v>0</v>
      </c>
      <c r="BD1301" s="117">
        <f t="shared" si="1274"/>
        <v>0</v>
      </c>
    </row>
    <row r="1302" spans="2:56" x14ac:dyDescent="0.3">
      <c r="B1302" s="211" t="s">
        <v>108</v>
      </c>
      <c r="C1302" s="212"/>
      <c r="D1302" s="213"/>
      <c r="E1302" s="144">
        <f t="shared" si="1260"/>
        <v>0</v>
      </c>
      <c r="F1302" s="212"/>
      <c r="G1302" s="213"/>
      <c r="H1302" s="144">
        <f t="shared" si="1261"/>
        <v>0</v>
      </c>
      <c r="I1302" s="212"/>
      <c r="J1302" s="213"/>
      <c r="K1302" s="144">
        <f t="shared" si="1262"/>
        <v>0</v>
      </c>
      <c r="L1302" s="212"/>
      <c r="M1302" s="214"/>
      <c r="N1302" s="215"/>
      <c r="O1302" s="212"/>
      <c r="P1302" s="215"/>
      <c r="Q1302" s="139">
        <f t="shared" si="1263"/>
        <v>0</v>
      </c>
      <c r="R1302" s="215"/>
      <c r="S1302" s="215"/>
      <c r="T1302" s="140">
        <f t="shared" si="1275"/>
        <v>0</v>
      </c>
      <c r="U1302" s="216"/>
      <c r="V1302" s="212"/>
      <c r="W1302" s="215"/>
      <c r="X1302" s="139">
        <f t="shared" si="1264"/>
        <v>0</v>
      </c>
      <c r="Y1302" s="215"/>
      <c r="Z1302" s="215"/>
      <c r="AA1302" s="140">
        <f t="shared" si="1276"/>
        <v>0</v>
      </c>
      <c r="AB1302" s="216"/>
      <c r="AC1302" s="212"/>
      <c r="AD1302" s="215"/>
      <c r="AE1302" s="139">
        <f t="shared" si="1265"/>
        <v>0</v>
      </c>
      <c r="AF1302" s="215"/>
      <c r="AG1302" s="215"/>
      <c r="AH1302" s="140">
        <f t="shared" si="1277"/>
        <v>0</v>
      </c>
      <c r="AJ1302" s="217"/>
      <c r="AK1302" s="218"/>
      <c r="AL1302" s="219"/>
      <c r="AM1302" s="218"/>
      <c r="AN1302" s="219"/>
      <c r="AO1302" s="218"/>
      <c r="AP1302" s="219"/>
      <c r="AQ1302" s="218"/>
      <c r="AR1302" s="219"/>
      <c r="AS1302" s="218"/>
      <c r="AT1302" s="219"/>
      <c r="AU1302" s="218"/>
      <c r="AV1302" s="114">
        <f t="shared" si="1267"/>
        <v>0</v>
      </c>
      <c r="AW1302" s="113">
        <f t="shared" si="1268"/>
        <v>0</v>
      </c>
      <c r="AX1302" s="210"/>
      <c r="AY1302" s="111">
        <f t="shared" si="1269"/>
        <v>0</v>
      </c>
      <c r="AZ1302" s="113">
        <f t="shared" si="1270"/>
        <v>0</v>
      </c>
      <c r="BA1302" s="114">
        <f t="shared" si="1271"/>
        <v>0</v>
      </c>
      <c r="BB1302" s="113">
        <f t="shared" si="1272"/>
        <v>0</v>
      </c>
      <c r="BC1302" s="113">
        <f t="shared" si="1273"/>
        <v>0</v>
      </c>
      <c r="BD1302" s="117">
        <f t="shared" si="1274"/>
        <v>0</v>
      </c>
    </row>
    <row r="1303" spans="2:56" x14ac:dyDescent="0.3">
      <c r="B1303" s="222" t="s">
        <v>109</v>
      </c>
      <c r="C1303" s="78">
        <f>SUM(C1304)</f>
        <v>0</v>
      </c>
      <c r="D1303" s="79">
        <f>SUM(D1304)</f>
        <v>0</v>
      </c>
      <c r="E1303" s="69">
        <f t="shared" si="1260"/>
        <v>0</v>
      </c>
      <c r="F1303" s="78">
        <f>SUM(F1304)</f>
        <v>0</v>
      </c>
      <c r="G1303" s="79">
        <f>SUM(G1304)</f>
        <v>0</v>
      </c>
      <c r="H1303" s="69">
        <f t="shared" si="1261"/>
        <v>0</v>
      </c>
      <c r="I1303" s="78">
        <f>SUM(I1304)</f>
        <v>0</v>
      </c>
      <c r="J1303" s="79">
        <f>SUM(J1304)</f>
        <v>0</v>
      </c>
      <c r="K1303" s="69">
        <f t="shared" si="1262"/>
        <v>0</v>
      </c>
      <c r="L1303" s="78">
        <f>SUM(L1304)</f>
        <v>0</v>
      </c>
      <c r="M1303" s="80">
        <f>SUM(M1304)</f>
        <v>0</v>
      </c>
      <c r="N1303" s="81">
        <f>SUM(N1304)</f>
        <v>0</v>
      </c>
      <c r="O1303" s="78">
        <f>SUM(O1304)</f>
        <v>0</v>
      </c>
      <c r="P1303" s="81">
        <f>SUM(P1304)</f>
        <v>0</v>
      </c>
      <c r="Q1303" s="148">
        <f t="shared" si="1263"/>
        <v>0</v>
      </c>
      <c r="R1303" s="81">
        <f>SUM(R1304)</f>
        <v>0</v>
      </c>
      <c r="S1303" s="81">
        <f>SUM(S1304)</f>
        <v>0</v>
      </c>
      <c r="T1303" s="149">
        <f t="shared" si="1275"/>
        <v>0</v>
      </c>
      <c r="U1303" s="216"/>
      <c r="V1303" s="78">
        <f>SUM(V1304)</f>
        <v>0</v>
      </c>
      <c r="W1303" s="81">
        <f>SUM(W1304)</f>
        <v>0</v>
      </c>
      <c r="X1303" s="148">
        <f t="shared" si="1264"/>
        <v>0</v>
      </c>
      <c r="Y1303" s="81">
        <f>SUM(Y1304)</f>
        <v>0</v>
      </c>
      <c r="Z1303" s="81">
        <f>SUM(Z1304)</f>
        <v>0</v>
      </c>
      <c r="AA1303" s="149">
        <f t="shared" si="1276"/>
        <v>0</v>
      </c>
      <c r="AB1303" s="216"/>
      <c r="AC1303" s="78">
        <f>SUM(AC1304)</f>
        <v>0</v>
      </c>
      <c r="AD1303" s="81">
        <f>SUM(AD1304)</f>
        <v>0</v>
      </c>
      <c r="AE1303" s="148">
        <f t="shared" si="1265"/>
        <v>0</v>
      </c>
      <c r="AF1303" s="81">
        <f>SUM(AF1304)</f>
        <v>0</v>
      </c>
      <c r="AG1303" s="81">
        <f>SUM(AG1304)</f>
        <v>0</v>
      </c>
      <c r="AH1303" s="149">
        <f t="shared" si="1277"/>
        <v>0</v>
      </c>
      <c r="AJ1303" s="79">
        <f t="shared" ref="AJ1303:AU1303" si="1294">SUM(AJ1304)</f>
        <v>0</v>
      </c>
      <c r="AK1303" s="80">
        <f t="shared" si="1294"/>
        <v>0</v>
      </c>
      <c r="AL1303" s="81">
        <f t="shared" si="1294"/>
        <v>0</v>
      </c>
      <c r="AM1303" s="80">
        <f t="shared" si="1294"/>
        <v>0</v>
      </c>
      <c r="AN1303" s="81">
        <f t="shared" si="1294"/>
        <v>0</v>
      </c>
      <c r="AO1303" s="80">
        <f t="shared" si="1294"/>
        <v>0</v>
      </c>
      <c r="AP1303" s="81">
        <f t="shared" si="1294"/>
        <v>0</v>
      </c>
      <c r="AQ1303" s="80">
        <f t="shared" si="1294"/>
        <v>0</v>
      </c>
      <c r="AR1303" s="81">
        <f t="shared" si="1294"/>
        <v>0</v>
      </c>
      <c r="AS1303" s="80">
        <f t="shared" si="1294"/>
        <v>0</v>
      </c>
      <c r="AT1303" s="81">
        <f t="shared" si="1294"/>
        <v>0</v>
      </c>
      <c r="AU1303" s="80">
        <f t="shared" si="1294"/>
        <v>0</v>
      </c>
      <c r="AV1303" s="81">
        <f t="shared" si="1267"/>
        <v>0</v>
      </c>
      <c r="AW1303" s="80">
        <f t="shared" si="1268"/>
        <v>0</v>
      </c>
      <c r="AX1303" s="210"/>
      <c r="AY1303" s="79">
        <f t="shared" si="1269"/>
        <v>0</v>
      </c>
      <c r="AZ1303" s="80">
        <f t="shared" si="1270"/>
        <v>0</v>
      </c>
      <c r="BA1303" s="81">
        <f t="shared" si="1271"/>
        <v>0</v>
      </c>
      <c r="BB1303" s="80">
        <f t="shared" si="1272"/>
        <v>0</v>
      </c>
      <c r="BC1303" s="80">
        <f t="shared" si="1273"/>
        <v>0</v>
      </c>
      <c r="BD1303" s="86">
        <f t="shared" si="1274"/>
        <v>0</v>
      </c>
    </row>
    <row r="1304" spans="2:56" x14ac:dyDescent="0.3">
      <c r="B1304" s="211" t="s">
        <v>110</v>
      </c>
      <c r="C1304" s="212"/>
      <c r="D1304" s="213"/>
      <c r="E1304" s="144">
        <f t="shared" si="1260"/>
        <v>0</v>
      </c>
      <c r="F1304" s="212"/>
      <c r="G1304" s="213"/>
      <c r="H1304" s="144">
        <f t="shared" si="1261"/>
        <v>0</v>
      </c>
      <c r="I1304" s="212"/>
      <c r="J1304" s="213"/>
      <c r="K1304" s="144">
        <f t="shared" si="1262"/>
        <v>0</v>
      </c>
      <c r="L1304" s="212"/>
      <c r="M1304" s="214"/>
      <c r="N1304" s="215"/>
      <c r="O1304" s="212"/>
      <c r="P1304" s="215"/>
      <c r="Q1304" s="139">
        <f t="shared" si="1263"/>
        <v>0</v>
      </c>
      <c r="R1304" s="215"/>
      <c r="S1304" s="215"/>
      <c r="T1304" s="140">
        <f t="shared" si="1275"/>
        <v>0</v>
      </c>
      <c r="U1304" s="216"/>
      <c r="V1304" s="212"/>
      <c r="W1304" s="215"/>
      <c r="X1304" s="139">
        <f t="shared" si="1264"/>
        <v>0</v>
      </c>
      <c r="Y1304" s="215"/>
      <c r="Z1304" s="215"/>
      <c r="AA1304" s="140">
        <f t="shared" si="1276"/>
        <v>0</v>
      </c>
      <c r="AB1304" s="216"/>
      <c r="AC1304" s="212"/>
      <c r="AD1304" s="215"/>
      <c r="AE1304" s="139">
        <f t="shared" si="1265"/>
        <v>0</v>
      </c>
      <c r="AF1304" s="215"/>
      <c r="AG1304" s="215"/>
      <c r="AH1304" s="140">
        <f t="shared" si="1277"/>
        <v>0</v>
      </c>
      <c r="AJ1304" s="217"/>
      <c r="AK1304" s="218"/>
      <c r="AL1304" s="219"/>
      <c r="AM1304" s="218"/>
      <c r="AN1304" s="219"/>
      <c r="AO1304" s="218"/>
      <c r="AP1304" s="219"/>
      <c r="AQ1304" s="218"/>
      <c r="AR1304" s="219"/>
      <c r="AS1304" s="218"/>
      <c r="AT1304" s="219"/>
      <c r="AU1304" s="218"/>
      <c r="AV1304" s="114">
        <f t="shared" si="1267"/>
        <v>0</v>
      </c>
      <c r="AW1304" s="113">
        <f t="shared" si="1268"/>
        <v>0</v>
      </c>
      <c r="AX1304" s="210"/>
      <c r="AY1304" s="111">
        <f t="shared" si="1269"/>
        <v>0</v>
      </c>
      <c r="AZ1304" s="113">
        <f t="shared" si="1270"/>
        <v>0</v>
      </c>
      <c r="BA1304" s="114">
        <f t="shared" si="1271"/>
        <v>0</v>
      </c>
      <c r="BB1304" s="113">
        <f t="shared" si="1272"/>
        <v>0</v>
      </c>
      <c r="BC1304" s="113">
        <f t="shared" si="1273"/>
        <v>0</v>
      </c>
      <c r="BD1304" s="117">
        <f t="shared" si="1274"/>
        <v>0</v>
      </c>
    </row>
    <row r="1305" spans="2:56" x14ac:dyDescent="0.3">
      <c r="B1305" s="222" t="s">
        <v>111</v>
      </c>
      <c r="C1305" s="78">
        <f>SUM(C1306:C1308)</f>
        <v>0</v>
      </c>
      <c r="D1305" s="79">
        <f>SUM(D1306:D1308)</f>
        <v>0</v>
      </c>
      <c r="E1305" s="69">
        <f t="shared" ref="E1305:E1368" si="1295">IFERROR(D1305/C1305,0)</f>
        <v>0</v>
      </c>
      <c r="F1305" s="78">
        <f>SUM(F1306:F1308)</f>
        <v>0</v>
      </c>
      <c r="G1305" s="79">
        <f>SUM(G1306:G1308)</f>
        <v>0</v>
      </c>
      <c r="H1305" s="69">
        <f t="shared" ref="H1305:H1368" si="1296">IFERROR(G1305/F1305,0)</f>
        <v>0</v>
      </c>
      <c r="I1305" s="78">
        <f>SUM(I1306:I1308)</f>
        <v>0</v>
      </c>
      <c r="J1305" s="79">
        <f>SUM(J1306:J1308)</f>
        <v>0</v>
      </c>
      <c r="K1305" s="69">
        <f t="shared" ref="K1305:K1368" si="1297">IFERROR(J1305/I1305,0)</f>
        <v>0</v>
      </c>
      <c r="L1305" s="78">
        <f>SUM(L1306:L1308)</f>
        <v>0</v>
      </c>
      <c r="M1305" s="80">
        <f>SUM(M1306:M1308)</f>
        <v>0</v>
      </c>
      <c r="N1305" s="81">
        <f>SUM(N1306:N1308)</f>
        <v>0</v>
      </c>
      <c r="O1305" s="78">
        <f>SUM(O1306:O1308)</f>
        <v>0</v>
      </c>
      <c r="P1305" s="81">
        <f>SUM(P1306:P1308)</f>
        <v>0</v>
      </c>
      <c r="Q1305" s="148">
        <f t="shared" ref="Q1305:Q1368" si="1298">SUM(O1305:P1305)</f>
        <v>0</v>
      </c>
      <c r="R1305" s="81">
        <f>SUM(R1306:R1308)</f>
        <v>0</v>
      </c>
      <c r="S1305" s="81">
        <f>SUM(S1306:S1308)</f>
        <v>0</v>
      </c>
      <c r="T1305" s="149">
        <f t="shared" si="1275"/>
        <v>0</v>
      </c>
      <c r="U1305" s="216"/>
      <c r="V1305" s="78">
        <f>SUM(V1306:V1308)</f>
        <v>0</v>
      </c>
      <c r="W1305" s="81">
        <f>SUM(W1306:W1308)</f>
        <v>0</v>
      </c>
      <c r="X1305" s="148">
        <f t="shared" ref="X1305:X1368" si="1299">SUM(V1305:W1305)</f>
        <v>0</v>
      </c>
      <c r="Y1305" s="81">
        <f>SUM(Y1306:Y1308)</f>
        <v>0</v>
      </c>
      <c r="Z1305" s="81">
        <f>SUM(Z1306:Z1308)</f>
        <v>0</v>
      </c>
      <c r="AA1305" s="149">
        <f t="shared" si="1276"/>
        <v>0</v>
      </c>
      <c r="AB1305" s="216"/>
      <c r="AC1305" s="78">
        <f>SUM(AC1306:AC1308)</f>
        <v>0</v>
      </c>
      <c r="AD1305" s="81">
        <f>SUM(AD1306:AD1308)</f>
        <v>0</v>
      </c>
      <c r="AE1305" s="148">
        <f t="shared" ref="AE1305:AE1368" si="1300">SUM(AC1305:AD1305)</f>
        <v>0</v>
      </c>
      <c r="AF1305" s="81">
        <f>SUM(AF1306:AF1308)</f>
        <v>0</v>
      </c>
      <c r="AG1305" s="81">
        <f>SUM(AG1306:AG1308)</f>
        <v>0</v>
      </c>
      <c r="AH1305" s="149">
        <f t="shared" si="1277"/>
        <v>0</v>
      </c>
      <c r="AJ1305" s="79">
        <f t="shared" ref="AJ1305:AU1305" si="1301">SUM(AJ1306:AJ1308)</f>
        <v>0</v>
      </c>
      <c r="AK1305" s="80">
        <f t="shared" si="1301"/>
        <v>0</v>
      </c>
      <c r="AL1305" s="81">
        <f t="shared" si="1301"/>
        <v>0</v>
      </c>
      <c r="AM1305" s="80">
        <f t="shared" si="1301"/>
        <v>0</v>
      </c>
      <c r="AN1305" s="81">
        <f t="shared" si="1301"/>
        <v>0</v>
      </c>
      <c r="AO1305" s="80">
        <f t="shared" si="1301"/>
        <v>0</v>
      </c>
      <c r="AP1305" s="81">
        <f t="shared" si="1301"/>
        <v>0</v>
      </c>
      <c r="AQ1305" s="80">
        <f t="shared" si="1301"/>
        <v>0</v>
      </c>
      <c r="AR1305" s="81">
        <f t="shared" si="1301"/>
        <v>0</v>
      </c>
      <c r="AS1305" s="80">
        <f t="shared" si="1301"/>
        <v>0</v>
      </c>
      <c r="AT1305" s="81">
        <f t="shared" si="1301"/>
        <v>0</v>
      </c>
      <c r="AU1305" s="80">
        <f t="shared" si="1301"/>
        <v>0</v>
      </c>
      <c r="AV1305" s="81">
        <f t="shared" ref="AV1305:AV1368" si="1302">SUM(AJ1305:AU1305)</f>
        <v>0</v>
      </c>
      <c r="AW1305" s="80">
        <f t="shared" ref="AW1305:AW1368" si="1303">T1305-AV1305</f>
        <v>0</v>
      </c>
      <c r="AX1305" s="210"/>
      <c r="AY1305" s="79">
        <f t="shared" ref="AY1305:AY1368" si="1304">SUM(AJ1305:AL1305)</f>
        <v>0</v>
      </c>
      <c r="AZ1305" s="80">
        <f t="shared" ref="AZ1305:AZ1368" si="1305">SUM(AM1305:AO1305)</f>
        <v>0</v>
      </c>
      <c r="BA1305" s="81">
        <f t="shared" ref="BA1305:BA1368" si="1306">SUM(AP1305:AR1305)</f>
        <v>0</v>
      </c>
      <c r="BB1305" s="80">
        <f t="shared" ref="BB1305:BB1368" si="1307">SUM(AS1305:AU1305)</f>
        <v>0</v>
      </c>
      <c r="BC1305" s="80">
        <f t="shared" ref="BC1305:BC1368" si="1308">SUM(AY1305,AZ1305,BA1305,BB1305)</f>
        <v>0</v>
      </c>
      <c r="BD1305" s="86">
        <f t="shared" ref="BD1305:BD1368" si="1309">T1305-BC1305</f>
        <v>0</v>
      </c>
    </row>
    <row r="1306" spans="2:56" x14ac:dyDescent="0.3">
      <c r="B1306" s="211" t="s">
        <v>112</v>
      </c>
      <c r="C1306" s="212"/>
      <c r="D1306" s="213"/>
      <c r="E1306" s="144">
        <f t="shared" si="1295"/>
        <v>0</v>
      </c>
      <c r="F1306" s="212"/>
      <c r="G1306" s="213"/>
      <c r="H1306" s="144">
        <f t="shared" si="1296"/>
        <v>0</v>
      </c>
      <c r="I1306" s="212"/>
      <c r="J1306" s="213"/>
      <c r="K1306" s="144">
        <f t="shared" si="1297"/>
        <v>0</v>
      </c>
      <c r="L1306" s="212"/>
      <c r="M1306" s="214"/>
      <c r="N1306" s="215"/>
      <c r="O1306" s="212"/>
      <c r="P1306" s="215"/>
      <c r="Q1306" s="139">
        <f t="shared" si="1298"/>
        <v>0</v>
      </c>
      <c r="R1306" s="215"/>
      <c r="S1306" s="215"/>
      <c r="T1306" s="140">
        <f t="shared" ref="T1306:T1369" si="1310">SUM(Q1306:S1306)</f>
        <v>0</v>
      </c>
      <c r="U1306" s="216"/>
      <c r="V1306" s="212"/>
      <c r="W1306" s="215"/>
      <c r="X1306" s="139">
        <f t="shared" si="1299"/>
        <v>0</v>
      </c>
      <c r="Y1306" s="215"/>
      <c r="Z1306" s="215"/>
      <c r="AA1306" s="140">
        <f t="shared" ref="AA1306:AA1369" si="1311">SUM(X1306:Z1306)</f>
        <v>0</v>
      </c>
      <c r="AB1306" s="216"/>
      <c r="AC1306" s="212"/>
      <c r="AD1306" s="215"/>
      <c r="AE1306" s="139">
        <f t="shared" si="1300"/>
        <v>0</v>
      </c>
      <c r="AF1306" s="215"/>
      <c r="AG1306" s="215"/>
      <c r="AH1306" s="140">
        <f t="shared" ref="AH1306:AH1369" si="1312">SUM(AE1306:AG1306)</f>
        <v>0</v>
      </c>
      <c r="AJ1306" s="217"/>
      <c r="AK1306" s="218"/>
      <c r="AL1306" s="219"/>
      <c r="AM1306" s="218"/>
      <c r="AN1306" s="219"/>
      <c r="AO1306" s="218"/>
      <c r="AP1306" s="219"/>
      <c r="AQ1306" s="218"/>
      <c r="AR1306" s="219"/>
      <c r="AS1306" s="218"/>
      <c r="AT1306" s="219"/>
      <c r="AU1306" s="218"/>
      <c r="AV1306" s="114">
        <f t="shared" si="1302"/>
        <v>0</v>
      </c>
      <c r="AW1306" s="113">
        <f t="shared" si="1303"/>
        <v>0</v>
      </c>
      <c r="AX1306" s="210"/>
      <c r="AY1306" s="111">
        <f t="shared" si="1304"/>
        <v>0</v>
      </c>
      <c r="AZ1306" s="113">
        <f t="shared" si="1305"/>
        <v>0</v>
      </c>
      <c r="BA1306" s="114">
        <f t="shared" si="1306"/>
        <v>0</v>
      </c>
      <c r="BB1306" s="113">
        <f t="shared" si="1307"/>
        <v>0</v>
      </c>
      <c r="BC1306" s="113">
        <f t="shared" si="1308"/>
        <v>0</v>
      </c>
      <c r="BD1306" s="117">
        <f t="shared" si="1309"/>
        <v>0</v>
      </c>
    </row>
    <row r="1307" spans="2:56" x14ac:dyDescent="0.3">
      <c r="B1307" s="211" t="s">
        <v>113</v>
      </c>
      <c r="C1307" s="212"/>
      <c r="D1307" s="213"/>
      <c r="E1307" s="144">
        <f t="shared" si="1295"/>
        <v>0</v>
      </c>
      <c r="F1307" s="212"/>
      <c r="G1307" s="213"/>
      <c r="H1307" s="144">
        <f t="shared" si="1296"/>
        <v>0</v>
      </c>
      <c r="I1307" s="212"/>
      <c r="J1307" s="213"/>
      <c r="K1307" s="144">
        <f t="shared" si="1297"/>
        <v>0</v>
      </c>
      <c r="L1307" s="212"/>
      <c r="M1307" s="214"/>
      <c r="N1307" s="215"/>
      <c r="O1307" s="212"/>
      <c r="P1307" s="215"/>
      <c r="Q1307" s="139">
        <f t="shared" si="1298"/>
        <v>0</v>
      </c>
      <c r="R1307" s="215"/>
      <c r="S1307" s="215"/>
      <c r="T1307" s="140">
        <f t="shared" si="1310"/>
        <v>0</v>
      </c>
      <c r="U1307" s="216"/>
      <c r="V1307" s="212"/>
      <c r="W1307" s="215"/>
      <c r="X1307" s="139">
        <f t="shared" si="1299"/>
        <v>0</v>
      </c>
      <c r="Y1307" s="215"/>
      <c r="Z1307" s="215"/>
      <c r="AA1307" s="140">
        <f t="shared" si="1311"/>
        <v>0</v>
      </c>
      <c r="AB1307" s="216"/>
      <c r="AC1307" s="212"/>
      <c r="AD1307" s="215"/>
      <c r="AE1307" s="139">
        <f t="shared" si="1300"/>
        <v>0</v>
      </c>
      <c r="AF1307" s="215"/>
      <c r="AG1307" s="215"/>
      <c r="AH1307" s="140">
        <f t="shared" si="1312"/>
        <v>0</v>
      </c>
      <c r="AJ1307" s="217"/>
      <c r="AK1307" s="218"/>
      <c r="AL1307" s="219"/>
      <c r="AM1307" s="218"/>
      <c r="AN1307" s="219"/>
      <c r="AO1307" s="218"/>
      <c r="AP1307" s="219"/>
      <c r="AQ1307" s="218"/>
      <c r="AR1307" s="219"/>
      <c r="AS1307" s="218"/>
      <c r="AT1307" s="219"/>
      <c r="AU1307" s="218"/>
      <c r="AV1307" s="114">
        <f t="shared" si="1302"/>
        <v>0</v>
      </c>
      <c r="AW1307" s="113">
        <f t="shared" si="1303"/>
        <v>0</v>
      </c>
      <c r="AX1307" s="210"/>
      <c r="AY1307" s="111">
        <f t="shared" si="1304"/>
        <v>0</v>
      </c>
      <c r="AZ1307" s="113">
        <f t="shared" si="1305"/>
        <v>0</v>
      </c>
      <c r="BA1307" s="114">
        <f t="shared" si="1306"/>
        <v>0</v>
      </c>
      <c r="BB1307" s="113">
        <f t="shared" si="1307"/>
        <v>0</v>
      </c>
      <c r="BC1307" s="113">
        <f t="shared" si="1308"/>
        <v>0</v>
      </c>
      <c r="BD1307" s="117">
        <f t="shared" si="1309"/>
        <v>0</v>
      </c>
    </row>
    <row r="1308" spans="2:56" x14ac:dyDescent="0.3">
      <c r="B1308" s="211" t="s">
        <v>114</v>
      </c>
      <c r="C1308" s="212"/>
      <c r="D1308" s="213"/>
      <c r="E1308" s="144">
        <f t="shared" si="1295"/>
        <v>0</v>
      </c>
      <c r="F1308" s="212"/>
      <c r="G1308" s="213"/>
      <c r="H1308" s="144">
        <f t="shared" si="1296"/>
        <v>0</v>
      </c>
      <c r="I1308" s="212"/>
      <c r="J1308" s="213"/>
      <c r="K1308" s="144">
        <f t="shared" si="1297"/>
        <v>0</v>
      </c>
      <c r="L1308" s="212"/>
      <c r="M1308" s="214"/>
      <c r="N1308" s="215"/>
      <c r="O1308" s="212"/>
      <c r="P1308" s="215"/>
      <c r="Q1308" s="139">
        <f t="shared" si="1298"/>
        <v>0</v>
      </c>
      <c r="R1308" s="215"/>
      <c r="S1308" s="215"/>
      <c r="T1308" s="140">
        <f t="shared" si="1310"/>
        <v>0</v>
      </c>
      <c r="U1308" s="216"/>
      <c r="V1308" s="212"/>
      <c r="W1308" s="215"/>
      <c r="X1308" s="139">
        <f t="shared" si="1299"/>
        <v>0</v>
      </c>
      <c r="Y1308" s="215"/>
      <c r="Z1308" s="215"/>
      <c r="AA1308" s="140">
        <f t="shared" si="1311"/>
        <v>0</v>
      </c>
      <c r="AB1308" s="216"/>
      <c r="AC1308" s="212"/>
      <c r="AD1308" s="215"/>
      <c r="AE1308" s="139">
        <f t="shared" si="1300"/>
        <v>0</v>
      </c>
      <c r="AF1308" s="215"/>
      <c r="AG1308" s="215"/>
      <c r="AH1308" s="140">
        <f t="shared" si="1312"/>
        <v>0</v>
      </c>
      <c r="AJ1308" s="217"/>
      <c r="AK1308" s="218"/>
      <c r="AL1308" s="219"/>
      <c r="AM1308" s="218"/>
      <c r="AN1308" s="219"/>
      <c r="AO1308" s="218"/>
      <c r="AP1308" s="219"/>
      <c r="AQ1308" s="218"/>
      <c r="AR1308" s="219"/>
      <c r="AS1308" s="218"/>
      <c r="AT1308" s="219"/>
      <c r="AU1308" s="218"/>
      <c r="AV1308" s="114">
        <f t="shared" si="1302"/>
        <v>0</v>
      </c>
      <c r="AW1308" s="113">
        <f t="shared" si="1303"/>
        <v>0</v>
      </c>
      <c r="AX1308" s="210"/>
      <c r="AY1308" s="111">
        <f t="shared" si="1304"/>
        <v>0</v>
      </c>
      <c r="AZ1308" s="113">
        <f t="shared" si="1305"/>
        <v>0</v>
      </c>
      <c r="BA1308" s="114">
        <f t="shared" si="1306"/>
        <v>0</v>
      </c>
      <c r="BB1308" s="113">
        <f t="shared" si="1307"/>
        <v>0</v>
      </c>
      <c r="BC1308" s="113">
        <f t="shared" si="1308"/>
        <v>0</v>
      </c>
      <c r="BD1308" s="117">
        <f t="shared" si="1309"/>
        <v>0</v>
      </c>
    </row>
    <row r="1309" spans="2:56" x14ac:dyDescent="0.3">
      <c r="B1309" s="222" t="s">
        <v>115</v>
      </c>
      <c r="C1309" s="78">
        <f>SUM(C1310:C1312)</f>
        <v>0</v>
      </c>
      <c r="D1309" s="79">
        <f>SUM(D1310:D1312)</f>
        <v>0</v>
      </c>
      <c r="E1309" s="69">
        <f t="shared" si="1295"/>
        <v>0</v>
      </c>
      <c r="F1309" s="78">
        <f>SUM(F1310:F1312)</f>
        <v>0</v>
      </c>
      <c r="G1309" s="79">
        <f>SUM(G1310:G1312)</f>
        <v>0</v>
      </c>
      <c r="H1309" s="69">
        <f t="shared" si="1296"/>
        <v>0</v>
      </c>
      <c r="I1309" s="78">
        <f>SUM(I1310:I1312)</f>
        <v>0</v>
      </c>
      <c r="J1309" s="79">
        <f>SUM(J1310:J1312)</f>
        <v>0</v>
      </c>
      <c r="K1309" s="69">
        <f t="shared" si="1297"/>
        <v>0</v>
      </c>
      <c r="L1309" s="78">
        <f>SUM(L1310:L1312)</f>
        <v>0</v>
      </c>
      <c r="M1309" s="80">
        <f>SUM(M1310:M1312)</f>
        <v>0</v>
      </c>
      <c r="N1309" s="81">
        <f>SUM(N1310:N1312)</f>
        <v>0</v>
      </c>
      <c r="O1309" s="78">
        <f>SUM(O1310:O1312)</f>
        <v>0</v>
      </c>
      <c r="P1309" s="81">
        <f>SUM(P1310:P1312)</f>
        <v>0</v>
      </c>
      <c r="Q1309" s="148">
        <f t="shared" si="1298"/>
        <v>0</v>
      </c>
      <c r="R1309" s="81">
        <f>SUM(R1310:R1312)</f>
        <v>0</v>
      </c>
      <c r="S1309" s="81">
        <f>SUM(S1310:S1312)</f>
        <v>0</v>
      </c>
      <c r="T1309" s="149">
        <f t="shared" si="1310"/>
        <v>0</v>
      </c>
      <c r="U1309" s="216"/>
      <c r="V1309" s="78">
        <f>SUM(V1310:V1312)</f>
        <v>0</v>
      </c>
      <c r="W1309" s="81">
        <f>SUM(W1310:W1312)</f>
        <v>0</v>
      </c>
      <c r="X1309" s="148">
        <f t="shared" si="1299"/>
        <v>0</v>
      </c>
      <c r="Y1309" s="81">
        <f>SUM(Y1310:Y1312)</f>
        <v>0</v>
      </c>
      <c r="Z1309" s="81">
        <f>SUM(Z1310:Z1312)</f>
        <v>0</v>
      </c>
      <c r="AA1309" s="149">
        <f t="shared" si="1311"/>
        <v>0</v>
      </c>
      <c r="AB1309" s="216"/>
      <c r="AC1309" s="78">
        <f>SUM(AC1310:AC1312)</f>
        <v>0</v>
      </c>
      <c r="AD1309" s="81">
        <f>SUM(AD1310:AD1312)</f>
        <v>0</v>
      </c>
      <c r="AE1309" s="148">
        <f t="shared" si="1300"/>
        <v>0</v>
      </c>
      <c r="AF1309" s="81">
        <f>SUM(AF1310:AF1312)</f>
        <v>0</v>
      </c>
      <c r="AG1309" s="81">
        <f>SUM(AG1310:AG1312)</f>
        <v>0</v>
      </c>
      <c r="AH1309" s="149">
        <f t="shared" si="1312"/>
        <v>0</v>
      </c>
      <c r="AJ1309" s="79">
        <f t="shared" ref="AJ1309:AU1309" si="1313">SUM(AJ1310:AJ1312)</f>
        <v>0</v>
      </c>
      <c r="AK1309" s="80">
        <f t="shared" si="1313"/>
        <v>0</v>
      </c>
      <c r="AL1309" s="81">
        <f t="shared" si="1313"/>
        <v>0</v>
      </c>
      <c r="AM1309" s="80">
        <f t="shared" si="1313"/>
        <v>0</v>
      </c>
      <c r="AN1309" s="81">
        <f t="shared" si="1313"/>
        <v>0</v>
      </c>
      <c r="AO1309" s="80">
        <f t="shared" si="1313"/>
        <v>0</v>
      </c>
      <c r="AP1309" s="81">
        <f t="shared" si="1313"/>
        <v>0</v>
      </c>
      <c r="AQ1309" s="80">
        <f t="shared" si="1313"/>
        <v>0</v>
      </c>
      <c r="AR1309" s="81">
        <f t="shared" si="1313"/>
        <v>0</v>
      </c>
      <c r="AS1309" s="80">
        <f t="shared" si="1313"/>
        <v>0</v>
      </c>
      <c r="AT1309" s="81">
        <f t="shared" si="1313"/>
        <v>0</v>
      </c>
      <c r="AU1309" s="80">
        <f t="shared" si="1313"/>
        <v>0</v>
      </c>
      <c r="AV1309" s="81">
        <f t="shared" si="1302"/>
        <v>0</v>
      </c>
      <c r="AW1309" s="80">
        <f t="shared" si="1303"/>
        <v>0</v>
      </c>
      <c r="AX1309" s="210"/>
      <c r="AY1309" s="79">
        <f t="shared" si="1304"/>
        <v>0</v>
      </c>
      <c r="AZ1309" s="80">
        <f t="shared" si="1305"/>
        <v>0</v>
      </c>
      <c r="BA1309" s="81">
        <f t="shared" si="1306"/>
        <v>0</v>
      </c>
      <c r="BB1309" s="80">
        <f t="shared" si="1307"/>
        <v>0</v>
      </c>
      <c r="BC1309" s="80">
        <f t="shared" si="1308"/>
        <v>0</v>
      </c>
      <c r="BD1309" s="86">
        <f t="shared" si="1309"/>
        <v>0</v>
      </c>
    </row>
    <row r="1310" spans="2:56" x14ac:dyDescent="0.3">
      <c r="B1310" s="211" t="s">
        <v>116</v>
      </c>
      <c r="C1310" s="212"/>
      <c r="D1310" s="213"/>
      <c r="E1310" s="144">
        <f t="shared" si="1295"/>
        <v>0</v>
      </c>
      <c r="F1310" s="212"/>
      <c r="G1310" s="213"/>
      <c r="H1310" s="144">
        <f t="shared" si="1296"/>
        <v>0</v>
      </c>
      <c r="I1310" s="212"/>
      <c r="J1310" s="213"/>
      <c r="K1310" s="144">
        <f t="shared" si="1297"/>
        <v>0</v>
      </c>
      <c r="L1310" s="212"/>
      <c r="M1310" s="214"/>
      <c r="N1310" s="215"/>
      <c r="O1310" s="212"/>
      <c r="P1310" s="215"/>
      <c r="Q1310" s="139">
        <f t="shared" si="1298"/>
        <v>0</v>
      </c>
      <c r="R1310" s="215"/>
      <c r="S1310" s="215"/>
      <c r="T1310" s="140">
        <f t="shared" si="1310"/>
        <v>0</v>
      </c>
      <c r="U1310" s="216"/>
      <c r="V1310" s="212"/>
      <c r="W1310" s="215"/>
      <c r="X1310" s="139">
        <f t="shared" si="1299"/>
        <v>0</v>
      </c>
      <c r="Y1310" s="215"/>
      <c r="Z1310" s="215"/>
      <c r="AA1310" s="140">
        <f t="shared" si="1311"/>
        <v>0</v>
      </c>
      <c r="AB1310" s="216"/>
      <c r="AC1310" s="212"/>
      <c r="AD1310" s="215"/>
      <c r="AE1310" s="139">
        <f t="shared" si="1300"/>
        <v>0</v>
      </c>
      <c r="AF1310" s="215"/>
      <c r="AG1310" s="215"/>
      <c r="AH1310" s="140">
        <f t="shared" si="1312"/>
        <v>0</v>
      </c>
      <c r="AJ1310" s="217"/>
      <c r="AK1310" s="218"/>
      <c r="AL1310" s="219"/>
      <c r="AM1310" s="218"/>
      <c r="AN1310" s="219"/>
      <c r="AO1310" s="218"/>
      <c r="AP1310" s="219"/>
      <c r="AQ1310" s="218"/>
      <c r="AR1310" s="219"/>
      <c r="AS1310" s="218"/>
      <c r="AT1310" s="219"/>
      <c r="AU1310" s="218"/>
      <c r="AV1310" s="114">
        <f t="shared" si="1302"/>
        <v>0</v>
      </c>
      <c r="AW1310" s="113">
        <f t="shared" si="1303"/>
        <v>0</v>
      </c>
      <c r="AX1310" s="210"/>
      <c r="AY1310" s="111">
        <f t="shared" si="1304"/>
        <v>0</v>
      </c>
      <c r="AZ1310" s="113">
        <f t="shared" si="1305"/>
        <v>0</v>
      </c>
      <c r="BA1310" s="114">
        <f t="shared" si="1306"/>
        <v>0</v>
      </c>
      <c r="BB1310" s="113">
        <f t="shared" si="1307"/>
        <v>0</v>
      </c>
      <c r="BC1310" s="113">
        <f t="shared" si="1308"/>
        <v>0</v>
      </c>
      <c r="BD1310" s="117">
        <f t="shared" si="1309"/>
        <v>0</v>
      </c>
    </row>
    <row r="1311" spans="2:56" x14ac:dyDescent="0.3">
      <c r="B1311" s="211" t="s">
        <v>117</v>
      </c>
      <c r="C1311" s="212"/>
      <c r="D1311" s="213"/>
      <c r="E1311" s="144">
        <f t="shared" si="1295"/>
        <v>0</v>
      </c>
      <c r="F1311" s="212"/>
      <c r="G1311" s="213"/>
      <c r="H1311" s="144">
        <f t="shared" si="1296"/>
        <v>0</v>
      </c>
      <c r="I1311" s="212"/>
      <c r="J1311" s="213"/>
      <c r="K1311" s="144">
        <f t="shared" si="1297"/>
        <v>0</v>
      </c>
      <c r="L1311" s="212"/>
      <c r="M1311" s="214"/>
      <c r="N1311" s="215"/>
      <c r="O1311" s="212"/>
      <c r="P1311" s="215"/>
      <c r="Q1311" s="139">
        <f t="shared" si="1298"/>
        <v>0</v>
      </c>
      <c r="R1311" s="215"/>
      <c r="S1311" s="215"/>
      <c r="T1311" s="140">
        <f t="shared" si="1310"/>
        <v>0</v>
      </c>
      <c r="U1311" s="216"/>
      <c r="V1311" s="212"/>
      <c r="W1311" s="215"/>
      <c r="X1311" s="139">
        <f t="shared" si="1299"/>
        <v>0</v>
      </c>
      <c r="Y1311" s="215"/>
      <c r="Z1311" s="215"/>
      <c r="AA1311" s="140">
        <f t="shared" si="1311"/>
        <v>0</v>
      </c>
      <c r="AB1311" s="216"/>
      <c r="AC1311" s="212"/>
      <c r="AD1311" s="215"/>
      <c r="AE1311" s="139">
        <f t="shared" si="1300"/>
        <v>0</v>
      </c>
      <c r="AF1311" s="215"/>
      <c r="AG1311" s="215"/>
      <c r="AH1311" s="140">
        <f t="shared" si="1312"/>
        <v>0</v>
      </c>
      <c r="AJ1311" s="217"/>
      <c r="AK1311" s="218"/>
      <c r="AL1311" s="219"/>
      <c r="AM1311" s="218"/>
      <c r="AN1311" s="219"/>
      <c r="AO1311" s="218"/>
      <c r="AP1311" s="219"/>
      <c r="AQ1311" s="218"/>
      <c r="AR1311" s="219"/>
      <c r="AS1311" s="218"/>
      <c r="AT1311" s="219"/>
      <c r="AU1311" s="218"/>
      <c r="AV1311" s="114">
        <f t="shared" si="1302"/>
        <v>0</v>
      </c>
      <c r="AW1311" s="113">
        <f t="shared" si="1303"/>
        <v>0</v>
      </c>
      <c r="AX1311" s="210"/>
      <c r="AY1311" s="111">
        <f t="shared" si="1304"/>
        <v>0</v>
      </c>
      <c r="AZ1311" s="113">
        <f t="shared" si="1305"/>
        <v>0</v>
      </c>
      <c r="BA1311" s="114">
        <f t="shared" si="1306"/>
        <v>0</v>
      </c>
      <c r="BB1311" s="113">
        <f t="shared" si="1307"/>
        <v>0</v>
      </c>
      <c r="BC1311" s="113">
        <f t="shared" si="1308"/>
        <v>0</v>
      </c>
      <c r="BD1311" s="117">
        <f t="shared" si="1309"/>
        <v>0</v>
      </c>
    </row>
    <row r="1312" spans="2:56" x14ac:dyDescent="0.3">
      <c r="B1312" s="211" t="s">
        <v>118</v>
      </c>
      <c r="C1312" s="212"/>
      <c r="D1312" s="213"/>
      <c r="E1312" s="144">
        <f t="shared" si="1295"/>
        <v>0</v>
      </c>
      <c r="F1312" s="212"/>
      <c r="G1312" s="213"/>
      <c r="H1312" s="144">
        <f t="shared" si="1296"/>
        <v>0</v>
      </c>
      <c r="I1312" s="212"/>
      <c r="J1312" s="213"/>
      <c r="K1312" s="144">
        <f t="shared" si="1297"/>
        <v>0</v>
      </c>
      <c r="L1312" s="212"/>
      <c r="M1312" s="214"/>
      <c r="N1312" s="215"/>
      <c r="O1312" s="212"/>
      <c r="P1312" s="215"/>
      <c r="Q1312" s="139">
        <f t="shared" si="1298"/>
        <v>0</v>
      </c>
      <c r="R1312" s="215"/>
      <c r="S1312" s="215"/>
      <c r="T1312" s="140">
        <f t="shared" si="1310"/>
        <v>0</v>
      </c>
      <c r="U1312" s="216"/>
      <c r="V1312" s="212"/>
      <c r="W1312" s="215"/>
      <c r="X1312" s="139">
        <f t="shared" si="1299"/>
        <v>0</v>
      </c>
      <c r="Y1312" s="215"/>
      <c r="Z1312" s="215"/>
      <c r="AA1312" s="140">
        <f t="shared" si="1311"/>
        <v>0</v>
      </c>
      <c r="AB1312" s="216"/>
      <c r="AC1312" s="212"/>
      <c r="AD1312" s="215"/>
      <c r="AE1312" s="139">
        <f t="shared" si="1300"/>
        <v>0</v>
      </c>
      <c r="AF1312" s="215"/>
      <c r="AG1312" s="215"/>
      <c r="AH1312" s="140">
        <f t="shared" si="1312"/>
        <v>0</v>
      </c>
      <c r="AJ1312" s="217"/>
      <c r="AK1312" s="218"/>
      <c r="AL1312" s="219"/>
      <c r="AM1312" s="218"/>
      <c r="AN1312" s="219"/>
      <c r="AO1312" s="218"/>
      <c r="AP1312" s="219"/>
      <c r="AQ1312" s="218"/>
      <c r="AR1312" s="219"/>
      <c r="AS1312" s="218"/>
      <c r="AT1312" s="219"/>
      <c r="AU1312" s="218"/>
      <c r="AV1312" s="114">
        <f t="shared" si="1302"/>
        <v>0</v>
      </c>
      <c r="AW1312" s="113">
        <f t="shared" si="1303"/>
        <v>0</v>
      </c>
      <c r="AX1312" s="210"/>
      <c r="AY1312" s="111">
        <f t="shared" si="1304"/>
        <v>0</v>
      </c>
      <c r="AZ1312" s="113">
        <f t="shared" si="1305"/>
        <v>0</v>
      </c>
      <c r="BA1312" s="114">
        <f t="shared" si="1306"/>
        <v>0</v>
      </c>
      <c r="BB1312" s="113">
        <f t="shared" si="1307"/>
        <v>0</v>
      </c>
      <c r="BC1312" s="113">
        <f t="shared" si="1308"/>
        <v>0</v>
      </c>
      <c r="BD1312" s="117">
        <f t="shared" si="1309"/>
        <v>0</v>
      </c>
    </row>
    <row r="1313" spans="2:56" x14ac:dyDescent="0.3">
      <c r="B1313" s="222" t="s">
        <v>119</v>
      </c>
      <c r="C1313" s="78">
        <f>SUM(C1314)</f>
        <v>0</v>
      </c>
      <c r="D1313" s="79">
        <f>SUM(D1314)</f>
        <v>0</v>
      </c>
      <c r="E1313" s="69">
        <f t="shared" si="1295"/>
        <v>0</v>
      </c>
      <c r="F1313" s="78">
        <f>SUM(F1314)</f>
        <v>0</v>
      </c>
      <c r="G1313" s="79">
        <f>SUM(G1314)</f>
        <v>0</v>
      </c>
      <c r="H1313" s="69">
        <f t="shared" si="1296"/>
        <v>0</v>
      </c>
      <c r="I1313" s="78">
        <f>SUM(I1314)</f>
        <v>0</v>
      </c>
      <c r="J1313" s="79">
        <f>SUM(J1314)</f>
        <v>0</v>
      </c>
      <c r="K1313" s="69">
        <f t="shared" si="1297"/>
        <v>0</v>
      </c>
      <c r="L1313" s="78">
        <f>SUM(L1314)</f>
        <v>0</v>
      </c>
      <c r="M1313" s="80">
        <f>SUM(M1314)</f>
        <v>0</v>
      </c>
      <c r="N1313" s="81">
        <f>SUM(N1314)</f>
        <v>0</v>
      </c>
      <c r="O1313" s="78">
        <f>SUM(O1314)</f>
        <v>0</v>
      </c>
      <c r="P1313" s="81">
        <f>SUM(P1314)</f>
        <v>0</v>
      </c>
      <c r="Q1313" s="148">
        <f t="shared" si="1298"/>
        <v>0</v>
      </c>
      <c r="R1313" s="81">
        <f>SUM(R1314)</f>
        <v>0</v>
      </c>
      <c r="S1313" s="81">
        <f>SUM(S1314)</f>
        <v>0</v>
      </c>
      <c r="T1313" s="149">
        <f t="shared" si="1310"/>
        <v>0</v>
      </c>
      <c r="U1313" s="216"/>
      <c r="V1313" s="78">
        <f>SUM(V1314)</f>
        <v>0</v>
      </c>
      <c r="W1313" s="81">
        <f>SUM(W1314)</f>
        <v>0</v>
      </c>
      <c r="X1313" s="148">
        <f t="shared" si="1299"/>
        <v>0</v>
      </c>
      <c r="Y1313" s="81">
        <f>SUM(Y1314)</f>
        <v>0</v>
      </c>
      <c r="Z1313" s="81">
        <f>SUM(Z1314)</f>
        <v>0</v>
      </c>
      <c r="AA1313" s="149">
        <f t="shared" si="1311"/>
        <v>0</v>
      </c>
      <c r="AB1313" s="216"/>
      <c r="AC1313" s="78">
        <f>SUM(AC1314)</f>
        <v>0</v>
      </c>
      <c r="AD1313" s="81">
        <f>SUM(AD1314)</f>
        <v>0</v>
      </c>
      <c r="AE1313" s="148">
        <f t="shared" si="1300"/>
        <v>0</v>
      </c>
      <c r="AF1313" s="81">
        <f>SUM(AF1314)</f>
        <v>0</v>
      </c>
      <c r="AG1313" s="81">
        <f>SUM(AG1314)</f>
        <v>0</v>
      </c>
      <c r="AH1313" s="149">
        <f t="shared" si="1312"/>
        <v>0</v>
      </c>
      <c r="AJ1313" s="79">
        <f t="shared" ref="AJ1313:AU1313" si="1314">SUM(AJ1314)</f>
        <v>0</v>
      </c>
      <c r="AK1313" s="80">
        <f t="shared" si="1314"/>
        <v>0</v>
      </c>
      <c r="AL1313" s="81">
        <f t="shared" si="1314"/>
        <v>0</v>
      </c>
      <c r="AM1313" s="80">
        <f t="shared" si="1314"/>
        <v>0</v>
      </c>
      <c r="AN1313" s="81">
        <f t="shared" si="1314"/>
        <v>0</v>
      </c>
      <c r="AO1313" s="80">
        <f t="shared" si="1314"/>
        <v>0</v>
      </c>
      <c r="AP1313" s="81">
        <f t="shared" si="1314"/>
        <v>0</v>
      </c>
      <c r="AQ1313" s="80">
        <f t="shared" si="1314"/>
        <v>0</v>
      </c>
      <c r="AR1313" s="81">
        <f t="shared" si="1314"/>
        <v>0</v>
      </c>
      <c r="AS1313" s="80">
        <f t="shared" si="1314"/>
        <v>0</v>
      </c>
      <c r="AT1313" s="81">
        <f t="shared" si="1314"/>
        <v>0</v>
      </c>
      <c r="AU1313" s="80">
        <f t="shared" si="1314"/>
        <v>0</v>
      </c>
      <c r="AV1313" s="81">
        <f t="shared" si="1302"/>
        <v>0</v>
      </c>
      <c r="AW1313" s="80">
        <f t="shared" si="1303"/>
        <v>0</v>
      </c>
      <c r="AX1313" s="210"/>
      <c r="AY1313" s="79">
        <f t="shared" si="1304"/>
        <v>0</v>
      </c>
      <c r="AZ1313" s="80">
        <f t="shared" si="1305"/>
        <v>0</v>
      </c>
      <c r="BA1313" s="81">
        <f t="shared" si="1306"/>
        <v>0</v>
      </c>
      <c r="BB1313" s="80">
        <f t="shared" si="1307"/>
        <v>0</v>
      </c>
      <c r="BC1313" s="80">
        <f t="shared" si="1308"/>
        <v>0</v>
      </c>
      <c r="BD1313" s="86">
        <f t="shared" si="1309"/>
        <v>0</v>
      </c>
    </row>
    <row r="1314" spans="2:56" x14ac:dyDescent="0.3">
      <c r="B1314" s="211" t="s">
        <v>120</v>
      </c>
      <c r="C1314" s="212"/>
      <c r="D1314" s="213"/>
      <c r="E1314" s="144">
        <f t="shared" si="1295"/>
        <v>0</v>
      </c>
      <c r="F1314" s="212"/>
      <c r="G1314" s="213"/>
      <c r="H1314" s="144">
        <f t="shared" si="1296"/>
        <v>0</v>
      </c>
      <c r="I1314" s="212"/>
      <c r="J1314" s="213"/>
      <c r="K1314" s="144">
        <f t="shared" si="1297"/>
        <v>0</v>
      </c>
      <c r="L1314" s="212"/>
      <c r="M1314" s="214"/>
      <c r="N1314" s="215"/>
      <c r="O1314" s="212"/>
      <c r="P1314" s="215"/>
      <c r="Q1314" s="139">
        <f t="shared" si="1298"/>
        <v>0</v>
      </c>
      <c r="R1314" s="215"/>
      <c r="S1314" s="215"/>
      <c r="T1314" s="140">
        <f t="shared" si="1310"/>
        <v>0</v>
      </c>
      <c r="U1314" s="216"/>
      <c r="V1314" s="212"/>
      <c r="W1314" s="215"/>
      <c r="X1314" s="139">
        <f t="shared" si="1299"/>
        <v>0</v>
      </c>
      <c r="Y1314" s="215"/>
      <c r="Z1314" s="215"/>
      <c r="AA1314" s="140">
        <f t="shared" si="1311"/>
        <v>0</v>
      </c>
      <c r="AB1314" s="216"/>
      <c r="AC1314" s="212"/>
      <c r="AD1314" s="215"/>
      <c r="AE1314" s="139">
        <f t="shared" si="1300"/>
        <v>0</v>
      </c>
      <c r="AF1314" s="215"/>
      <c r="AG1314" s="215"/>
      <c r="AH1314" s="140">
        <f t="shared" si="1312"/>
        <v>0</v>
      </c>
      <c r="AJ1314" s="217"/>
      <c r="AK1314" s="218"/>
      <c r="AL1314" s="219"/>
      <c r="AM1314" s="218"/>
      <c r="AN1314" s="219"/>
      <c r="AO1314" s="218"/>
      <c r="AP1314" s="219"/>
      <c r="AQ1314" s="218"/>
      <c r="AR1314" s="219"/>
      <c r="AS1314" s="218"/>
      <c r="AT1314" s="219"/>
      <c r="AU1314" s="218"/>
      <c r="AV1314" s="114">
        <f t="shared" si="1302"/>
        <v>0</v>
      </c>
      <c r="AW1314" s="113">
        <f t="shared" si="1303"/>
        <v>0</v>
      </c>
      <c r="AX1314" s="210"/>
      <c r="AY1314" s="111">
        <f t="shared" si="1304"/>
        <v>0</v>
      </c>
      <c r="AZ1314" s="113">
        <f t="shared" si="1305"/>
        <v>0</v>
      </c>
      <c r="BA1314" s="114">
        <f t="shared" si="1306"/>
        <v>0</v>
      </c>
      <c r="BB1314" s="113">
        <f t="shared" si="1307"/>
        <v>0</v>
      </c>
      <c r="BC1314" s="113">
        <f t="shared" si="1308"/>
        <v>0</v>
      </c>
      <c r="BD1314" s="117">
        <f t="shared" si="1309"/>
        <v>0</v>
      </c>
    </row>
    <row r="1315" spans="2:56" x14ac:dyDescent="0.3">
      <c r="B1315" s="222" t="s">
        <v>121</v>
      </c>
      <c r="C1315" s="78">
        <f>SUM(C1316:C1320)</f>
        <v>0</v>
      </c>
      <c r="D1315" s="79">
        <f>SUM(D1316:D1320)</f>
        <v>0</v>
      </c>
      <c r="E1315" s="69">
        <f t="shared" si="1295"/>
        <v>0</v>
      </c>
      <c r="F1315" s="78">
        <f>SUM(F1316:F1320)</f>
        <v>0</v>
      </c>
      <c r="G1315" s="79">
        <f>SUM(G1316:G1320)</f>
        <v>0</v>
      </c>
      <c r="H1315" s="69">
        <f t="shared" si="1296"/>
        <v>0</v>
      </c>
      <c r="I1315" s="78">
        <f>SUM(I1316:I1320)</f>
        <v>0</v>
      </c>
      <c r="J1315" s="79">
        <f>SUM(J1316:J1320)</f>
        <v>0</v>
      </c>
      <c r="K1315" s="69">
        <f t="shared" si="1297"/>
        <v>0</v>
      </c>
      <c r="L1315" s="78">
        <f>SUM(L1316:L1320)</f>
        <v>0</v>
      </c>
      <c r="M1315" s="80">
        <f>SUM(M1316:M1320)</f>
        <v>0</v>
      </c>
      <c r="N1315" s="81">
        <f>SUM(N1316:N1320)</f>
        <v>0</v>
      </c>
      <c r="O1315" s="78">
        <f>SUM(O1316:O1320)</f>
        <v>0</v>
      </c>
      <c r="P1315" s="81">
        <f>SUM(P1316:P1320)</f>
        <v>0</v>
      </c>
      <c r="Q1315" s="148">
        <f t="shared" si="1298"/>
        <v>0</v>
      </c>
      <c r="R1315" s="81">
        <f>SUM(R1316:R1320)</f>
        <v>0</v>
      </c>
      <c r="S1315" s="81">
        <f>SUM(S1316:S1320)</f>
        <v>0</v>
      </c>
      <c r="T1315" s="149">
        <f t="shared" si="1310"/>
        <v>0</v>
      </c>
      <c r="U1315" s="216"/>
      <c r="V1315" s="78">
        <f>SUM(V1316:V1320)</f>
        <v>0</v>
      </c>
      <c r="W1315" s="81">
        <f>SUM(W1316:W1320)</f>
        <v>0</v>
      </c>
      <c r="X1315" s="148">
        <f t="shared" si="1299"/>
        <v>0</v>
      </c>
      <c r="Y1315" s="81">
        <f>SUM(Y1316:Y1320)</f>
        <v>0</v>
      </c>
      <c r="Z1315" s="81">
        <f>SUM(Z1316:Z1320)</f>
        <v>0</v>
      </c>
      <c r="AA1315" s="149">
        <f t="shared" si="1311"/>
        <v>0</v>
      </c>
      <c r="AB1315" s="216"/>
      <c r="AC1315" s="78">
        <f>SUM(AC1316:AC1320)</f>
        <v>0</v>
      </c>
      <c r="AD1315" s="81">
        <f>SUM(AD1316:AD1320)</f>
        <v>0</v>
      </c>
      <c r="AE1315" s="148">
        <f t="shared" si="1300"/>
        <v>0</v>
      </c>
      <c r="AF1315" s="81">
        <f>SUM(AF1316:AF1320)</f>
        <v>0</v>
      </c>
      <c r="AG1315" s="81">
        <f>SUM(AG1316:AG1320)</f>
        <v>0</v>
      </c>
      <c r="AH1315" s="149">
        <f t="shared" si="1312"/>
        <v>0</v>
      </c>
      <c r="AJ1315" s="79">
        <f t="shared" ref="AJ1315:AU1315" si="1315">SUM(AJ1316:AJ1320)</f>
        <v>0</v>
      </c>
      <c r="AK1315" s="80">
        <f t="shared" si="1315"/>
        <v>0</v>
      </c>
      <c r="AL1315" s="81">
        <f t="shared" si="1315"/>
        <v>0</v>
      </c>
      <c r="AM1315" s="80">
        <f t="shared" si="1315"/>
        <v>0</v>
      </c>
      <c r="AN1315" s="81">
        <f t="shared" si="1315"/>
        <v>0</v>
      </c>
      <c r="AO1315" s="80">
        <f t="shared" si="1315"/>
        <v>0</v>
      </c>
      <c r="AP1315" s="81">
        <f t="shared" si="1315"/>
        <v>0</v>
      </c>
      <c r="AQ1315" s="80">
        <f t="shared" si="1315"/>
        <v>0</v>
      </c>
      <c r="AR1315" s="81">
        <f t="shared" si="1315"/>
        <v>0</v>
      </c>
      <c r="AS1315" s="80">
        <f t="shared" si="1315"/>
        <v>0</v>
      </c>
      <c r="AT1315" s="81">
        <f t="shared" si="1315"/>
        <v>0</v>
      </c>
      <c r="AU1315" s="80">
        <f t="shared" si="1315"/>
        <v>0</v>
      </c>
      <c r="AV1315" s="81">
        <f t="shared" si="1302"/>
        <v>0</v>
      </c>
      <c r="AW1315" s="80">
        <f t="shared" si="1303"/>
        <v>0</v>
      </c>
      <c r="AX1315" s="210"/>
      <c r="AY1315" s="79">
        <f t="shared" si="1304"/>
        <v>0</v>
      </c>
      <c r="AZ1315" s="80">
        <f t="shared" si="1305"/>
        <v>0</v>
      </c>
      <c r="BA1315" s="81">
        <f t="shared" si="1306"/>
        <v>0</v>
      </c>
      <c r="BB1315" s="80">
        <f t="shared" si="1307"/>
        <v>0</v>
      </c>
      <c r="BC1315" s="80">
        <f t="shared" si="1308"/>
        <v>0</v>
      </c>
      <c r="BD1315" s="86">
        <f t="shared" si="1309"/>
        <v>0</v>
      </c>
    </row>
    <row r="1316" spans="2:56" x14ac:dyDescent="0.3">
      <c r="B1316" s="211" t="s">
        <v>122</v>
      </c>
      <c r="C1316" s="212"/>
      <c r="D1316" s="213"/>
      <c r="E1316" s="144">
        <f t="shared" si="1295"/>
        <v>0</v>
      </c>
      <c r="F1316" s="212"/>
      <c r="G1316" s="213"/>
      <c r="H1316" s="144">
        <f t="shared" si="1296"/>
        <v>0</v>
      </c>
      <c r="I1316" s="212"/>
      <c r="J1316" s="213"/>
      <c r="K1316" s="144">
        <f t="shared" si="1297"/>
        <v>0</v>
      </c>
      <c r="L1316" s="212"/>
      <c r="M1316" s="214"/>
      <c r="N1316" s="215"/>
      <c r="O1316" s="212"/>
      <c r="P1316" s="215"/>
      <c r="Q1316" s="139">
        <f t="shared" si="1298"/>
        <v>0</v>
      </c>
      <c r="R1316" s="215"/>
      <c r="S1316" s="215"/>
      <c r="T1316" s="140">
        <f t="shared" si="1310"/>
        <v>0</v>
      </c>
      <c r="U1316" s="216"/>
      <c r="V1316" s="212"/>
      <c r="W1316" s="215"/>
      <c r="X1316" s="139">
        <f t="shared" si="1299"/>
        <v>0</v>
      </c>
      <c r="Y1316" s="215"/>
      <c r="Z1316" s="215"/>
      <c r="AA1316" s="140">
        <f t="shared" si="1311"/>
        <v>0</v>
      </c>
      <c r="AB1316" s="216"/>
      <c r="AC1316" s="212"/>
      <c r="AD1316" s="215"/>
      <c r="AE1316" s="139">
        <f t="shared" si="1300"/>
        <v>0</v>
      </c>
      <c r="AF1316" s="215"/>
      <c r="AG1316" s="215"/>
      <c r="AH1316" s="140">
        <f t="shared" si="1312"/>
        <v>0</v>
      </c>
      <c r="AJ1316" s="217"/>
      <c r="AK1316" s="218"/>
      <c r="AL1316" s="219"/>
      <c r="AM1316" s="218"/>
      <c r="AN1316" s="219"/>
      <c r="AO1316" s="218"/>
      <c r="AP1316" s="219"/>
      <c r="AQ1316" s="218"/>
      <c r="AR1316" s="219"/>
      <c r="AS1316" s="218"/>
      <c r="AT1316" s="219"/>
      <c r="AU1316" s="218"/>
      <c r="AV1316" s="114">
        <f t="shared" si="1302"/>
        <v>0</v>
      </c>
      <c r="AW1316" s="113">
        <f t="shared" si="1303"/>
        <v>0</v>
      </c>
      <c r="AX1316" s="210"/>
      <c r="AY1316" s="111">
        <f t="shared" si="1304"/>
        <v>0</v>
      </c>
      <c r="AZ1316" s="113">
        <f t="shared" si="1305"/>
        <v>0</v>
      </c>
      <c r="BA1316" s="114">
        <f t="shared" si="1306"/>
        <v>0</v>
      </c>
      <c r="BB1316" s="113">
        <f t="shared" si="1307"/>
        <v>0</v>
      </c>
      <c r="BC1316" s="113">
        <f t="shared" si="1308"/>
        <v>0</v>
      </c>
      <c r="BD1316" s="117">
        <f t="shared" si="1309"/>
        <v>0</v>
      </c>
    </row>
    <row r="1317" spans="2:56" x14ac:dyDescent="0.3">
      <c r="B1317" s="211" t="s">
        <v>123</v>
      </c>
      <c r="C1317" s="212"/>
      <c r="D1317" s="213"/>
      <c r="E1317" s="144">
        <f t="shared" si="1295"/>
        <v>0</v>
      </c>
      <c r="F1317" s="212"/>
      <c r="G1317" s="213"/>
      <c r="H1317" s="144">
        <f t="shared" si="1296"/>
        <v>0</v>
      </c>
      <c r="I1317" s="212"/>
      <c r="J1317" s="213"/>
      <c r="K1317" s="144">
        <f t="shared" si="1297"/>
        <v>0</v>
      </c>
      <c r="L1317" s="212"/>
      <c r="M1317" s="214"/>
      <c r="N1317" s="215"/>
      <c r="O1317" s="212"/>
      <c r="P1317" s="215"/>
      <c r="Q1317" s="139">
        <f t="shared" si="1298"/>
        <v>0</v>
      </c>
      <c r="R1317" s="215"/>
      <c r="S1317" s="215"/>
      <c r="T1317" s="140">
        <f t="shared" si="1310"/>
        <v>0</v>
      </c>
      <c r="U1317" s="216"/>
      <c r="V1317" s="212"/>
      <c r="W1317" s="215"/>
      <c r="X1317" s="139">
        <f t="shared" si="1299"/>
        <v>0</v>
      </c>
      <c r="Y1317" s="215"/>
      <c r="Z1317" s="215"/>
      <c r="AA1317" s="140">
        <f t="shared" si="1311"/>
        <v>0</v>
      </c>
      <c r="AB1317" s="216"/>
      <c r="AC1317" s="212"/>
      <c r="AD1317" s="215"/>
      <c r="AE1317" s="139">
        <f t="shared" si="1300"/>
        <v>0</v>
      </c>
      <c r="AF1317" s="215"/>
      <c r="AG1317" s="215"/>
      <c r="AH1317" s="140">
        <f t="shared" si="1312"/>
        <v>0</v>
      </c>
      <c r="AJ1317" s="217"/>
      <c r="AK1317" s="218"/>
      <c r="AL1317" s="219"/>
      <c r="AM1317" s="218"/>
      <c r="AN1317" s="219"/>
      <c r="AO1317" s="218"/>
      <c r="AP1317" s="219"/>
      <c r="AQ1317" s="218"/>
      <c r="AR1317" s="219"/>
      <c r="AS1317" s="218"/>
      <c r="AT1317" s="219"/>
      <c r="AU1317" s="218"/>
      <c r="AV1317" s="114">
        <f t="shared" si="1302"/>
        <v>0</v>
      </c>
      <c r="AW1317" s="113">
        <f t="shared" si="1303"/>
        <v>0</v>
      </c>
      <c r="AX1317" s="210"/>
      <c r="AY1317" s="111">
        <f t="shared" si="1304"/>
        <v>0</v>
      </c>
      <c r="AZ1317" s="113">
        <f t="shared" si="1305"/>
        <v>0</v>
      </c>
      <c r="BA1317" s="114">
        <f t="shared" si="1306"/>
        <v>0</v>
      </c>
      <c r="BB1317" s="113">
        <f t="shared" si="1307"/>
        <v>0</v>
      </c>
      <c r="BC1317" s="113">
        <f t="shared" si="1308"/>
        <v>0</v>
      </c>
      <c r="BD1317" s="117">
        <f t="shared" si="1309"/>
        <v>0</v>
      </c>
    </row>
    <row r="1318" spans="2:56" x14ac:dyDescent="0.3">
      <c r="B1318" s="211" t="s">
        <v>124</v>
      </c>
      <c r="C1318" s="212"/>
      <c r="D1318" s="213"/>
      <c r="E1318" s="144">
        <f t="shared" si="1295"/>
        <v>0</v>
      </c>
      <c r="F1318" s="212"/>
      <c r="G1318" s="213"/>
      <c r="H1318" s="144">
        <f t="shared" si="1296"/>
        <v>0</v>
      </c>
      <c r="I1318" s="212"/>
      <c r="J1318" s="213"/>
      <c r="K1318" s="144">
        <f t="shared" si="1297"/>
        <v>0</v>
      </c>
      <c r="L1318" s="212"/>
      <c r="M1318" s="214"/>
      <c r="N1318" s="215"/>
      <c r="O1318" s="212"/>
      <c r="P1318" s="215"/>
      <c r="Q1318" s="139">
        <f t="shared" si="1298"/>
        <v>0</v>
      </c>
      <c r="R1318" s="215"/>
      <c r="S1318" s="215"/>
      <c r="T1318" s="140">
        <f t="shared" si="1310"/>
        <v>0</v>
      </c>
      <c r="U1318" s="216"/>
      <c r="V1318" s="212"/>
      <c r="W1318" s="215"/>
      <c r="X1318" s="139">
        <f t="shared" si="1299"/>
        <v>0</v>
      </c>
      <c r="Y1318" s="215"/>
      <c r="Z1318" s="215"/>
      <c r="AA1318" s="140">
        <f t="shared" si="1311"/>
        <v>0</v>
      </c>
      <c r="AB1318" s="216"/>
      <c r="AC1318" s="212"/>
      <c r="AD1318" s="215"/>
      <c r="AE1318" s="139">
        <f t="shared" si="1300"/>
        <v>0</v>
      </c>
      <c r="AF1318" s="215"/>
      <c r="AG1318" s="215"/>
      <c r="AH1318" s="140">
        <f t="shared" si="1312"/>
        <v>0</v>
      </c>
      <c r="AJ1318" s="217"/>
      <c r="AK1318" s="218"/>
      <c r="AL1318" s="219"/>
      <c r="AM1318" s="218"/>
      <c r="AN1318" s="219"/>
      <c r="AO1318" s="218"/>
      <c r="AP1318" s="219"/>
      <c r="AQ1318" s="218"/>
      <c r="AR1318" s="219"/>
      <c r="AS1318" s="218"/>
      <c r="AT1318" s="219"/>
      <c r="AU1318" s="218"/>
      <c r="AV1318" s="114">
        <f t="shared" si="1302"/>
        <v>0</v>
      </c>
      <c r="AW1318" s="113">
        <f t="shared" si="1303"/>
        <v>0</v>
      </c>
      <c r="AX1318" s="210"/>
      <c r="AY1318" s="111">
        <f t="shared" si="1304"/>
        <v>0</v>
      </c>
      <c r="AZ1318" s="113">
        <f t="shared" si="1305"/>
        <v>0</v>
      </c>
      <c r="BA1318" s="114">
        <f t="shared" si="1306"/>
        <v>0</v>
      </c>
      <c r="BB1318" s="113">
        <f t="shared" si="1307"/>
        <v>0</v>
      </c>
      <c r="BC1318" s="113">
        <f t="shared" si="1308"/>
        <v>0</v>
      </c>
      <c r="BD1318" s="117">
        <f t="shared" si="1309"/>
        <v>0</v>
      </c>
    </row>
    <row r="1319" spans="2:56" x14ac:dyDescent="0.3">
      <c r="B1319" s="211" t="s">
        <v>125</v>
      </c>
      <c r="C1319" s="212"/>
      <c r="D1319" s="213"/>
      <c r="E1319" s="144">
        <f t="shared" si="1295"/>
        <v>0</v>
      </c>
      <c r="F1319" s="212"/>
      <c r="G1319" s="213"/>
      <c r="H1319" s="144">
        <f t="shared" si="1296"/>
        <v>0</v>
      </c>
      <c r="I1319" s="212"/>
      <c r="J1319" s="213"/>
      <c r="K1319" s="144">
        <f t="shared" si="1297"/>
        <v>0</v>
      </c>
      <c r="L1319" s="212"/>
      <c r="M1319" s="214"/>
      <c r="N1319" s="215"/>
      <c r="O1319" s="212"/>
      <c r="P1319" s="215"/>
      <c r="Q1319" s="139">
        <f t="shared" si="1298"/>
        <v>0</v>
      </c>
      <c r="R1319" s="215"/>
      <c r="S1319" s="215"/>
      <c r="T1319" s="140">
        <f t="shared" si="1310"/>
        <v>0</v>
      </c>
      <c r="U1319" s="216"/>
      <c r="V1319" s="212"/>
      <c r="W1319" s="215"/>
      <c r="X1319" s="139">
        <f t="shared" si="1299"/>
        <v>0</v>
      </c>
      <c r="Y1319" s="215"/>
      <c r="Z1319" s="215"/>
      <c r="AA1319" s="140">
        <f t="shared" si="1311"/>
        <v>0</v>
      </c>
      <c r="AB1319" s="216"/>
      <c r="AC1319" s="212"/>
      <c r="AD1319" s="215"/>
      <c r="AE1319" s="139">
        <f t="shared" si="1300"/>
        <v>0</v>
      </c>
      <c r="AF1319" s="215"/>
      <c r="AG1319" s="215"/>
      <c r="AH1319" s="140">
        <f t="shared" si="1312"/>
        <v>0</v>
      </c>
      <c r="AJ1319" s="217"/>
      <c r="AK1319" s="218"/>
      <c r="AL1319" s="219"/>
      <c r="AM1319" s="218"/>
      <c r="AN1319" s="219"/>
      <c r="AO1319" s="218"/>
      <c r="AP1319" s="219"/>
      <c r="AQ1319" s="218"/>
      <c r="AR1319" s="219"/>
      <c r="AS1319" s="218"/>
      <c r="AT1319" s="219"/>
      <c r="AU1319" s="218"/>
      <c r="AV1319" s="114">
        <f t="shared" si="1302"/>
        <v>0</v>
      </c>
      <c r="AW1319" s="113">
        <f t="shared" si="1303"/>
        <v>0</v>
      </c>
      <c r="AX1319" s="210"/>
      <c r="AY1319" s="111">
        <f t="shared" si="1304"/>
        <v>0</v>
      </c>
      <c r="AZ1319" s="113">
        <f t="shared" si="1305"/>
        <v>0</v>
      </c>
      <c r="BA1319" s="114">
        <f t="shared" si="1306"/>
        <v>0</v>
      </c>
      <c r="BB1319" s="113">
        <f t="shared" si="1307"/>
        <v>0</v>
      </c>
      <c r="BC1319" s="113">
        <f t="shared" si="1308"/>
        <v>0</v>
      </c>
      <c r="BD1319" s="117">
        <f t="shared" si="1309"/>
        <v>0</v>
      </c>
    </row>
    <row r="1320" spans="2:56" x14ac:dyDescent="0.3">
      <c r="B1320" s="211" t="s">
        <v>126</v>
      </c>
      <c r="C1320" s="212"/>
      <c r="D1320" s="213"/>
      <c r="E1320" s="144">
        <f t="shared" si="1295"/>
        <v>0</v>
      </c>
      <c r="F1320" s="212"/>
      <c r="G1320" s="213"/>
      <c r="H1320" s="144">
        <f t="shared" si="1296"/>
        <v>0</v>
      </c>
      <c r="I1320" s="212"/>
      <c r="J1320" s="213"/>
      <c r="K1320" s="144">
        <f t="shared" si="1297"/>
        <v>0</v>
      </c>
      <c r="L1320" s="212"/>
      <c r="M1320" s="214"/>
      <c r="N1320" s="215"/>
      <c r="O1320" s="212"/>
      <c r="P1320" s="215"/>
      <c r="Q1320" s="139">
        <f t="shared" si="1298"/>
        <v>0</v>
      </c>
      <c r="R1320" s="215"/>
      <c r="S1320" s="215"/>
      <c r="T1320" s="140">
        <f t="shared" si="1310"/>
        <v>0</v>
      </c>
      <c r="U1320" s="216"/>
      <c r="V1320" s="212"/>
      <c r="W1320" s="215"/>
      <c r="X1320" s="139">
        <f t="shared" si="1299"/>
        <v>0</v>
      </c>
      <c r="Y1320" s="215"/>
      <c r="Z1320" s="215"/>
      <c r="AA1320" s="140">
        <f t="shared" si="1311"/>
        <v>0</v>
      </c>
      <c r="AB1320" s="216"/>
      <c r="AC1320" s="212"/>
      <c r="AD1320" s="215"/>
      <c r="AE1320" s="139">
        <f t="shared" si="1300"/>
        <v>0</v>
      </c>
      <c r="AF1320" s="215"/>
      <c r="AG1320" s="215"/>
      <c r="AH1320" s="140">
        <f t="shared" si="1312"/>
        <v>0</v>
      </c>
      <c r="AJ1320" s="217"/>
      <c r="AK1320" s="218"/>
      <c r="AL1320" s="219"/>
      <c r="AM1320" s="218"/>
      <c r="AN1320" s="219"/>
      <c r="AO1320" s="218"/>
      <c r="AP1320" s="219"/>
      <c r="AQ1320" s="218"/>
      <c r="AR1320" s="219"/>
      <c r="AS1320" s="218"/>
      <c r="AT1320" s="219"/>
      <c r="AU1320" s="218"/>
      <c r="AV1320" s="114">
        <f t="shared" si="1302"/>
        <v>0</v>
      </c>
      <c r="AW1320" s="113">
        <f t="shared" si="1303"/>
        <v>0</v>
      </c>
      <c r="AX1320" s="210"/>
      <c r="AY1320" s="111">
        <f t="shared" si="1304"/>
        <v>0</v>
      </c>
      <c r="AZ1320" s="113">
        <f t="shared" si="1305"/>
        <v>0</v>
      </c>
      <c r="BA1320" s="114">
        <f t="shared" si="1306"/>
        <v>0</v>
      </c>
      <c r="BB1320" s="113">
        <f t="shared" si="1307"/>
        <v>0</v>
      </c>
      <c r="BC1320" s="113">
        <f t="shared" si="1308"/>
        <v>0</v>
      </c>
      <c r="BD1320" s="117">
        <f t="shared" si="1309"/>
        <v>0</v>
      </c>
    </row>
    <row r="1321" spans="2:56" x14ac:dyDescent="0.3">
      <c r="B1321" s="222" t="s">
        <v>127</v>
      </c>
      <c r="C1321" s="78">
        <f>SUM(C1322)</f>
        <v>0</v>
      </c>
      <c r="D1321" s="79">
        <f>SUM(D1322)</f>
        <v>0</v>
      </c>
      <c r="E1321" s="69">
        <f t="shared" si="1295"/>
        <v>0</v>
      </c>
      <c r="F1321" s="78">
        <f>SUM(F1322)</f>
        <v>0</v>
      </c>
      <c r="G1321" s="79">
        <f>SUM(G1322)</f>
        <v>0</v>
      </c>
      <c r="H1321" s="69">
        <f t="shared" si="1296"/>
        <v>0</v>
      </c>
      <c r="I1321" s="78">
        <f>SUM(I1322)</f>
        <v>0</v>
      </c>
      <c r="J1321" s="79">
        <f>SUM(J1322)</f>
        <v>0</v>
      </c>
      <c r="K1321" s="69">
        <f t="shared" si="1297"/>
        <v>0</v>
      </c>
      <c r="L1321" s="78">
        <f>SUM(L1322)</f>
        <v>0</v>
      </c>
      <c r="M1321" s="80">
        <f>SUM(M1322)</f>
        <v>0</v>
      </c>
      <c r="N1321" s="81">
        <f>SUM(N1322)</f>
        <v>0</v>
      </c>
      <c r="O1321" s="78">
        <f>SUM(O1322)</f>
        <v>0</v>
      </c>
      <c r="P1321" s="81">
        <f>SUM(P1322)</f>
        <v>0</v>
      </c>
      <c r="Q1321" s="148">
        <f t="shared" si="1298"/>
        <v>0</v>
      </c>
      <c r="R1321" s="81">
        <f>SUM(R1322)</f>
        <v>0</v>
      </c>
      <c r="S1321" s="81">
        <f>SUM(S1322)</f>
        <v>0</v>
      </c>
      <c r="T1321" s="149">
        <f t="shared" si="1310"/>
        <v>0</v>
      </c>
      <c r="U1321" s="216"/>
      <c r="V1321" s="78">
        <f>SUM(V1322)</f>
        <v>0</v>
      </c>
      <c r="W1321" s="81">
        <f>SUM(W1322)</f>
        <v>0</v>
      </c>
      <c r="X1321" s="148">
        <f t="shared" si="1299"/>
        <v>0</v>
      </c>
      <c r="Y1321" s="81">
        <f>SUM(Y1322)</f>
        <v>0</v>
      </c>
      <c r="Z1321" s="81">
        <f>SUM(Z1322)</f>
        <v>0</v>
      </c>
      <c r="AA1321" s="149">
        <f t="shared" si="1311"/>
        <v>0</v>
      </c>
      <c r="AB1321" s="216"/>
      <c r="AC1321" s="78">
        <f>SUM(AC1322)</f>
        <v>0</v>
      </c>
      <c r="AD1321" s="81">
        <f>SUM(AD1322)</f>
        <v>0</v>
      </c>
      <c r="AE1321" s="148">
        <f t="shared" si="1300"/>
        <v>0</v>
      </c>
      <c r="AF1321" s="81">
        <f>SUM(AF1322)</f>
        <v>0</v>
      </c>
      <c r="AG1321" s="81">
        <f>SUM(AG1322)</f>
        <v>0</v>
      </c>
      <c r="AH1321" s="149">
        <f t="shared" si="1312"/>
        <v>0</v>
      </c>
      <c r="AJ1321" s="79">
        <f t="shared" ref="AJ1321:AU1321" si="1316">SUM(AJ1322)</f>
        <v>0</v>
      </c>
      <c r="AK1321" s="80">
        <f t="shared" si="1316"/>
        <v>0</v>
      </c>
      <c r="AL1321" s="81">
        <f t="shared" si="1316"/>
        <v>0</v>
      </c>
      <c r="AM1321" s="80">
        <f t="shared" si="1316"/>
        <v>0</v>
      </c>
      <c r="AN1321" s="81">
        <f t="shared" si="1316"/>
        <v>0</v>
      </c>
      <c r="AO1321" s="80">
        <f t="shared" si="1316"/>
        <v>0</v>
      </c>
      <c r="AP1321" s="81">
        <f t="shared" si="1316"/>
        <v>0</v>
      </c>
      <c r="AQ1321" s="80">
        <f t="shared" si="1316"/>
        <v>0</v>
      </c>
      <c r="AR1321" s="81">
        <f t="shared" si="1316"/>
        <v>0</v>
      </c>
      <c r="AS1321" s="80">
        <f t="shared" si="1316"/>
        <v>0</v>
      </c>
      <c r="AT1321" s="81">
        <f t="shared" si="1316"/>
        <v>0</v>
      </c>
      <c r="AU1321" s="80">
        <f t="shared" si="1316"/>
        <v>0</v>
      </c>
      <c r="AV1321" s="81">
        <f t="shared" si="1302"/>
        <v>0</v>
      </c>
      <c r="AW1321" s="80">
        <f t="shared" si="1303"/>
        <v>0</v>
      </c>
      <c r="AX1321" s="210"/>
      <c r="AY1321" s="79">
        <f t="shared" si="1304"/>
        <v>0</v>
      </c>
      <c r="AZ1321" s="80">
        <f t="shared" si="1305"/>
        <v>0</v>
      </c>
      <c r="BA1321" s="81">
        <f t="shared" si="1306"/>
        <v>0</v>
      </c>
      <c r="BB1321" s="80">
        <f t="shared" si="1307"/>
        <v>0</v>
      </c>
      <c r="BC1321" s="80">
        <f t="shared" si="1308"/>
        <v>0</v>
      </c>
      <c r="BD1321" s="86">
        <f t="shared" si="1309"/>
        <v>0</v>
      </c>
    </row>
    <row r="1322" spans="2:56" x14ac:dyDescent="0.3">
      <c r="B1322" s="211" t="s">
        <v>105</v>
      </c>
      <c r="C1322" s="212"/>
      <c r="D1322" s="213"/>
      <c r="E1322" s="144">
        <f t="shared" si="1295"/>
        <v>0</v>
      </c>
      <c r="F1322" s="212"/>
      <c r="G1322" s="213"/>
      <c r="H1322" s="144">
        <f t="shared" si="1296"/>
        <v>0</v>
      </c>
      <c r="I1322" s="212"/>
      <c r="J1322" s="213"/>
      <c r="K1322" s="144">
        <f t="shared" si="1297"/>
        <v>0</v>
      </c>
      <c r="L1322" s="212"/>
      <c r="M1322" s="214"/>
      <c r="N1322" s="215"/>
      <c r="O1322" s="212"/>
      <c r="P1322" s="215"/>
      <c r="Q1322" s="139">
        <f t="shared" si="1298"/>
        <v>0</v>
      </c>
      <c r="R1322" s="215"/>
      <c r="S1322" s="215"/>
      <c r="T1322" s="140">
        <f t="shared" si="1310"/>
        <v>0</v>
      </c>
      <c r="U1322" s="216"/>
      <c r="V1322" s="212"/>
      <c r="W1322" s="215"/>
      <c r="X1322" s="139">
        <f t="shared" si="1299"/>
        <v>0</v>
      </c>
      <c r="Y1322" s="215"/>
      <c r="Z1322" s="215"/>
      <c r="AA1322" s="140">
        <f t="shared" si="1311"/>
        <v>0</v>
      </c>
      <c r="AB1322" s="216"/>
      <c r="AC1322" s="212"/>
      <c r="AD1322" s="215"/>
      <c r="AE1322" s="139">
        <f t="shared" si="1300"/>
        <v>0</v>
      </c>
      <c r="AF1322" s="215"/>
      <c r="AG1322" s="215"/>
      <c r="AH1322" s="140">
        <f t="shared" si="1312"/>
        <v>0</v>
      </c>
      <c r="AJ1322" s="217"/>
      <c r="AK1322" s="218"/>
      <c r="AL1322" s="219"/>
      <c r="AM1322" s="218"/>
      <c r="AN1322" s="219"/>
      <c r="AO1322" s="218"/>
      <c r="AP1322" s="219"/>
      <c r="AQ1322" s="218"/>
      <c r="AR1322" s="219"/>
      <c r="AS1322" s="218"/>
      <c r="AT1322" s="219"/>
      <c r="AU1322" s="218"/>
      <c r="AV1322" s="114">
        <f t="shared" si="1302"/>
        <v>0</v>
      </c>
      <c r="AW1322" s="113">
        <f t="shared" si="1303"/>
        <v>0</v>
      </c>
      <c r="AX1322" s="210"/>
      <c r="AY1322" s="111">
        <f t="shared" si="1304"/>
        <v>0</v>
      </c>
      <c r="AZ1322" s="113">
        <f t="shared" si="1305"/>
        <v>0</v>
      </c>
      <c r="BA1322" s="114">
        <f t="shared" si="1306"/>
        <v>0</v>
      </c>
      <c r="BB1322" s="113">
        <f t="shared" si="1307"/>
        <v>0</v>
      </c>
      <c r="BC1322" s="113">
        <f t="shared" si="1308"/>
        <v>0</v>
      </c>
      <c r="BD1322" s="117">
        <f t="shared" si="1309"/>
        <v>0</v>
      </c>
    </row>
    <row r="1323" spans="2:56" x14ac:dyDescent="0.3">
      <c r="B1323" s="222" t="s">
        <v>128</v>
      </c>
      <c r="C1323" s="78">
        <f>SUM(C1324)</f>
        <v>0</v>
      </c>
      <c r="D1323" s="79">
        <f>SUM(D1324)</f>
        <v>0</v>
      </c>
      <c r="E1323" s="69">
        <f t="shared" si="1295"/>
        <v>0</v>
      </c>
      <c r="F1323" s="78">
        <f>SUM(F1324)</f>
        <v>0</v>
      </c>
      <c r="G1323" s="79">
        <f>SUM(G1324)</f>
        <v>0</v>
      </c>
      <c r="H1323" s="69">
        <f t="shared" si="1296"/>
        <v>0</v>
      </c>
      <c r="I1323" s="78">
        <f>SUM(I1324)</f>
        <v>0</v>
      </c>
      <c r="J1323" s="79">
        <f>SUM(J1324)</f>
        <v>0</v>
      </c>
      <c r="K1323" s="69">
        <f t="shared" si="1297"/>
        <v>0</v>
      </c>
      <c r="L1323" s="78">
        <f>SUM(L1324)</f>
        <v>0</v>
      </c>
      <c r="M1323" s="80">
        <f>SUM(M1324)</f>
        <v>0</v>
      </c>
      <c r="N1323" s="81">
        <f>SUM(N1324)</f>
        <v>0</v>
      </c>
      <c r="O1323" s="78">
        <f>SUM(O1324)</f>
        <v>0</v>
      </c>
      <c r="P1323" s="81">
        <f>SUM(P1324)</f>
        <v>0</v>
      </c>
      <c r="Q1323" s="148">
        <f t="shared" si="1298"/>
        <v>0</v>
      </c>
      <c r="R1323" s="81">
        <f>SUM(R1324)</f>
        <v>0</v>
      </c>
      <c r="S1323" s="81">
        <f>SUM(S1324)</f>
        <v>0</v>
      </c>
      <c r="T1323" s="149">
        <f t="shared" si="1310"/>
        <v>0</v>
      </c>
      <c r="U1323" s="216"/>
      <c r="V1323" s="78">
        <f>SUM(V1324)</f>
        <v>0</v>
      </c>
      <c r="W1323" s="81">
        <f>SUM(W1324)</f>
        <v>0</v>
      </c>
      <c r="X1323" s="148">
        <f t="shared" si="1299"/>
        <v>0</v>
      </c>
      <c r="Y1323" s="81">
        <f>SUM(Y1324)</f>
        <v>0</v>
      </c>
      <c r="Z1323" s="81">
        <f>SUM(Z1324)</f>
        <v>0</v>
      </c>
      <c r="AA1323" s="149">
        <f t="shared" si="1311"/>
        <v>0</v>
      </c>
      <c r="AB1323" s="216"/>
      <c r="AC1323" s="78">
        <f>SUM(AC1324)</f>
        <v>0</v>
      </c>
      <c r="AD1323" s="81">
        <f>SUM(AD1324)</f>
        <v>0</v>
      </c>
      <c r="AE1323" s="148">
        <f t="shared" si="1300"/>
        <v>0</v>
      </c>
      <c r="AF1323" s="81">
        <f>SUM(AF1324)</f>
        <v>0</v>
      </c>
      <c r="AG1323" s="81">
        <f>SUM(AG1324)</f>
        <v>0</v>
      </c>
      <c r="AH1323" s="149">
        <f t="shared" si="1312"/>
        <v>0</v>
      </c>
      <c r="AJ1323" s="79">
        <f t="shared" ref="AJ1323:AU1323" si="1317">SUM(AJ1324)</f>
        <v>0</v>
      </c>
      <c r="AK1323" s="80">
        <f t="shared" si="1317"/>
        <v>0</v>
      </c>
      <c r="AL1323" s="81">
        <f t="shared" si="1317"/>
        <v>0</v>
      </c>
      <c r="AM1323" s="80">
        <f t="shared" si="1317"/>
        <v>0</v>
      </c>
      <c r="AN1323" s="81">
        <f t="shared" si="1317"/>
        <v>0</v>
      </c>
      <c r="AO1323" s="80">
        <f t="shared" si="1317"/>
        <v>0</v>
      </c>
      <c r="AP1323" s="81">
        <f t="shared" si="1317"/>
        <v>0</v>
      </c>
      <c r="AQ1323" s="80">
        <f t="shared" si="1317"/>
        <v>0</v>
      </c>
      <c r="AR1323" s="81">
        <f t="shared" si="1317"/>
        <v>0</v>
      </c>
      <c r="AS1323" s="80">
        <f t="shared" si="1317"/>
        <v>0</v>
      </c>
      <c r="AT1323" s="81">
        <f t="shared" si="1317"/>
        <v>0</v>
      </c>
      <c r="AU1323" s="80">
        <f t="shared" si="1317"/>
        <v>0</v>
      </c>
      <c r="AV1323" s="81">
        <f t="shared" si="1302"/>
        <v>0</v>
      </c>
      <c r="AW1323" s="80">
        <f t="shared" si="1303"/>
        <v>0</v>
      </c>
      <c r="AX1323" s="210"/>
      <c r="AY1323" s="79">
        <f t="shared" si="1304"/>
        <v>0</v>
      </c>
      <c r="AZ1323" s="80">
        <f t="shared" si="1305"/>
        <v>0</v>
      </c>
      <c r="BA1323" s="81">
        <f t="shared" si="1306"/>
        <v>0</v>
      </c>
      <c r="BB1323" s="80">
        <f t="shared" si="1307"/>
        <v>0</v>
      </c>
      <c r="BC1323" s="80">
        <f t="shared" si="1308"/>
        <v>0</v>
      </c>
      <c r="BD1323" s="86">
        <f t="shared" si="1309"/>
        <v>0</v>
      </c>
    </row>
    <row r="1324" spans="2:56" x14ac:dyDescent="0.3">
      <c r="B1324" s="211" t="s">
        <v>105</v>
      </c>
      <c r="C1324" s="212"/>
      <c r="D1324" s="213"/>
      <c r="E1324" s="144">
        <f t="shared" si="1295"/>
        <v>0</v>
      </c>
      <c r="F1324" s="212"/>
      <c r="G1324" s="213"/>
      <c r="H1324" s="144">
        <f t="shared" si="1296"/>
        <v>0</v>
      </c>
      <c r="I1324" s="212"/>
      <c r="J1324" s="213"/>
      <c r="K1324" s="144">
        <f t="shared" si="1297"/>
        <v>0</v>
      </c>
      <c r="L1324" s="212"/>
      <c r="M1324" s="214"/>
      <c r="N1324" s="215"/>
      <c r="O1324" s="212"/>
      <c r="P1324" s="215"/>
      <c r="Q1324" s="139">
        <f t="shared" si="1298"/>
        <v>0</v>
      </c>
      <c r="R1324" s="215"/>
      <c r="S1324" s="215"/>
      <c r="T1324" s="140">
        <f t="shared" si="1310"/>
        <v>0</v>
      </c>
      <c r="U1324" s="216"/>
      <c r="V1324" s="212"/>
      <c r="W1324" s="215"/>
      <c r="X1324" s="139">
        <f t="shared" si="1299"/>
        <v>0</v>
      </c>
      <c r="Y1324" s="215"/>
      <c r="Z1324" s="215"/>
      <c r="AA1324" s="140">
        <f t="shared" si="1311"/>
        <v>0</v>
      </c>
      <c r="AB1324" s="216"/>
      <c r="AC1324" s="212"/>
      <c r="AD1324" s="215"/>
      <c r="AE1324" s="139">
        <f t="shared" si="1300"/>
        <v>0</v>
      </c>
      <c r="AF1324" s="215"/>
      <c r="AG1324" s="215"/>
      <c r="AH1324" s="140">
        <f t="shared" si="1312"/>
        <v>0</v>
      </c>
      <c r="AJ1324" s="217"/>
      <c r="AK1324" s="218"/>
      <c r="AL1324" s="219"/>
      <c r="AM1324" s="218"/>
      <c r="AN1324" s="219"/>
      <c r="AO1324" s="218"/>
      <c r="AP1324" s="219"/>
      <c r="AQ1324" s="218"/>
      <c r="AR1324" s="219"/>
      <c r="AS1324" s="218"/>
      <c r="AT1324" s="219"/>
      <c r="AU1324" s="218"/>
      <c r="AV1324" s="114">
        <f t="shared" si="1302"/>
        <v>0</v>
      </c>
      <c r="AW1324" s="113">
        <f t="shared" si="1303"/>
        <v>0</v>
      </c>
      <c r="AX1324" s="210"/>
      <c r="AY1324" s="111">
        <f t="shared" si="1304"/>
        <v>0</v>
      </c>
      <c r="AZ1324" s="113">
        <f t="shared" si="1305"/>
        <v>0</v>
      </c>
      <c r="BA1324" s="114">
        <f t="shared" si="1306"/>
        <v>0</v>
      </c>
      <c r="BB1324" s="113">
        <f t="shared" si="1307"/>
        <v>0</v>
      </c>
      <c r="BC1324" s="113">
        <f t="shared" si="1308"/>
        <v>0</v>
      </c>
      <c r="BD1324" s="117">
        <f t="shared" si="1309"/>
        <v>0</v>
      </c>
    </row>
    <row r="1325" spans="2:56" x14ac:dyDescent="0.3">
      <c r="B1325" s="222" t="s">
        <v>129</v>
      </c>
      <c r="C1325" s="78">
        <f>SUM(C1326)</f>
        <v>0</v>
      </c>
      <c r="D1325" s="79">
        <f>SUM(D1326)</f>
        <v>0</v>
      </c>
      <c r="E1325" s="69">
        <f t="shared" si="1295"/>
        <v>0</v>
      </c>
      <c r="F1325" s="78">
        <f>SUM(F1326)</f>
        <v>0</v>
      </c>
      <c r="G1325" s="79">
        <f>SUM(G1326)</f>
        <v>0</v>
      </c>
      <c r="H1325" s="69">
        <f t="shared" si="1296"/>
        <v>0</v>
      </c>
      <c r="I1325" s="78">
        <f>SUM(I1326)</f>
        <v>0</v>
      </c>
      <c r="J1325" s="79">
        <f>SUM(J1326)</f>
        <v>0</v>
      </c>
      <c r="K1325" s="69">
        <f t="shared" si="1297"/>
        <v>0</v>
      </c>
      <c r="L1325" s="78">
        <f>SUM(L1326)</f>
        <v>0</v>
      </c>
      <c r="M1325" s="80">
        <f>SUM(M1326)</f>
        <v>0</v>
      </c>
      <c r="N1325" s="81">
        <f>SUM(N1326)</f>
        <v>0</v>
      </c>
      <c r="O1325" s="78">
        <f>SUM(O1326)</f>
        <v>0</v>
      </c>
      <c r="P1325" s="81">
        <f>SUM(P1326)</f>
        <v>0</v>
      </c>
      <c r="Q1325" s="148">
        <f t="shared" si="1298"/>
        <v>0</v>
      </c>
      <c r="R1325" s="81">
        <f>SUM(R1326)</f>
        <v>0</v>
      </c>
      <c r="S1325" s="81">
        <f>SUM(S1326)</f>
        <v>0</v>
      </c>
      <c r="T1325" s="149">
        <f t="shared" si="1310"/>
        <v>0</v>
      </c>
      <c r="U1325" s="216"/>
      <c r="V1325" s="78">
        <f>SUM(V1326)</f>
        <v>0</v>
      </c>
      <c r="W1325" s="81">
        <f>SUM(W1326)</f>
        <v>0</v>
      </c>
      <c r="X1325" s="148">
        <f t="shared" si="1299"/>
        <v>0</v>
      </c>
      <c r="Y1325" s="81">
        <f>SUM(Y1326)</f>
        <v>0</v>
      </c>
      <c r="Z1325" s="81">
        <f>SUM(Z1326)</f>
        <v>0</v>
      </c>
      <c r="AA1325" s="149">
        <f t="shared" si="1311"/>
        <v>0</v>
      </c>
      <c r="AB1325" s="216"/>
      <c r="AC1325" s="78">
        <f>SUM(AC1326)</f>
        <v>0</v>
      </c>
      <c r="AD1325" s="81">
        <f>SUM(AD1326)</f>
        <v>0</v>
      </c>
      <c r="AE1325" s="148">
        <f t="shared" si="1300"/>
        <v>0</v>
      </c>
      <c r="AF1325" s="81">
        <f>SUM(AF1326)</f>
        <v>0</v>
      </c>
      <c r="AG1325" s="81">
        <f>SUM(AG1326)</f>
        <v>0</v>
      </c>
      <c r="AH1325" s="149">
        <f t="shared" si="1312"/>
        <v>0</v>
      </c>
      <c r="AJ1325" s="79">
        <f t="shared" ref="AJ1325:AU1325" si="1318">SUM(AJ1326)</f>
        <v>0</v>
      </c>
      <c r="AK1325" s="80">
        <f t="shared" si="1318"/>
        <v>0</v>
      </c>
      <c r="AL1325" s="81">
        <f t="shared" si="1318"/>
        <v>0</v>
      </c>
      <c r="AM1325" s="80">
        <f t="shared" si="1318"/>
        <v>0</v>
      </c>
      <c r="AN1325" s="81">
        <f t="shared" si="1318"/>
        <v>0</v>
      </c>
      <c r="AO1325" s="80">
        <f t="shared" si="1318"/>
        <v>0</v>
      </c>
      <c r="AP1325" s="81">
        <f t="shared" si="1318"/>
        <v>0</v>
      </c>
      <c r="AQ1325" s="80">
        <f t="shared" si="1318"/>
        <v>0</v>
      </c>
      <c r="AR1325" s="81">
        <f t="shared" si="1318"/>
        <v>0</v>
      </c>
      <c r="AS1325" s="80">
        <f t="shared" si="1318"/>
        <v>0</v>
      </c>
      <c r="AT1325" s="81">
        <f t="shared" si="1318"/>
        <v>0</v>
      </c>
      <c r="AU1325" s="80">
        <f t="shared" si="1318"/>
        <v>0</v>
      </c>
      <c r="AV1325" s="81">
        <f t="shared" si="1302"/>
        <v>0</v>
      </c>
      <c r="AW1325" s="80">
        <f t="shared" si="1303"/>
        <v>0</v>
      </c>
      <c r="AX1325" s="210"/>
      <c r="AY1325" s="79">
        <f t="shared" si="1304"/>
        <v>0</v>
      </c>
      <c r="AZ1325" s="80">
        <f t="shared" si="1305"/>
        <v>0</v>
      </c>
      <c r="BA1325" s="81">
        <f t="shared" si="1306"/>
        <v>0</v>
      </c>
      <c r="BB1325" s="80">
        <f t="shared" si="1307"/>
        <v>0</v>
      </c>
      <c r="BC1325" s="80">
        <f t="shared" si="1308"/>
        <v>0</v>
      </c>
      <c r="BD1325" s="86">
        <f t="shared" si="1309"/>
        <v>0</v>
      </c>
    </row>
    <row r="1326" spans="2:56" x14ac:dyDescent="0.3">
      <c r="B1326" s="211" t="s">
        <v>105</v>
      </c>
      <c r="C1326" s="212"/>
      <c r="D1326" s="213"/>
      <c r="E1326" s="144">
        <f t="shared" si="1295"/>
        <v>0</v>
      </c>
      <c r="F1326" s="212"/>
      <c r="G1326" s="213"/>
      <c r="H1326" s="144">
        <f t="shared" si="1296"/>
        <v>0</v>
      </c>
      <c r="I1326" s="212"/>
      <c r="J1326" s="213"/>
      <c r="K1326" s="144">
        <f t="shared" si="1297"/>
        <v>0</v>
      </c>
      <c r="L1326" s="212"/>
      <c r="M1326" s="214"/>
      <c r="N1326" s="215"/>
      <c r="O1326" s="212"/>
      <c r="P1326" s="215"/>
      <c r="Q1326" s="139">
        <f t="shared" si="1298"/>
        <v>0</v>
      </c>
      <c r="R1326" s="215"/>
      <c r="S1326" s="215"/>
      <c r="T1326" s="140">
        <f t="shared" si="1310"/>
        <v>0</v>
      </c>
      <c r="U1326" s="216"/>
      <c r="V1326" s="212"/>
      <c r="W1326" s="215"/>
      <c r="X1326" s="139">
        <f t="shared" si="1299"/>
        <v>0</v>
      </c>
      <c r="Y1326" s="215"/>
      <c r="Z1326" s="215"/>
      <c r="AA1326" s="140">
        <f t="shared" si="1311"/>
        <v>0</v>
      </c>
      <c r="AB1326" s="216"/>
      <c r="AC1326" s="212"/>
      <c r="AD1326" s="215"/>
      <c r="AE1326" s="139">
        <f t="shared" si="1300"/>
        <v>0</v>
      </c>
      <c r="AF1326" s="215"/>
      <c r="AG1326" s="215"/>
      <c r="AH1326" s="140">
        <f t="shared" si="1312"/>
        <v>0</v>
      </c>
      <c r="AJ1326" s="217"/>
      <c r="AK1326" s="218"/>
      <c r="AL1326" s="219"/>
      <c r="AM1326" s="218"/>
      <c r="AN1326" s="219"/>
      <c r="AO1326" s="218"/>
      <c r="AP1326" s="219"/>
      <c r="AQ1326" s="218"/>
      <c r="AR1326" s="219"/>
      <c r="AS1326" s="218"/>
      <c r="AT1326" s="219"/>
      <c r="AU1326" s="218"/>
      <c r="AV1326" s="114">
        <f t="shared" si="1302"/>
        <v>0</v>
      </c>
      <c r="AW1326" s="113">
        <f t="shared" si="1303"/>
        <v>0</v>
      </c>
      <c r="AX1326" s="210"/>
      <c r="AY1326" s="111">
        <f t="shared" si="1304"/>
        <v>0</v>
      </c>
      <c r="AZ1326" s="113">
        <f t="shared" si="1305"/>
        <v>0</v>
      </c>
      <c r="BA1326" s="114">
        <f t="shared" si="1306"/>
        <v>0</v>
      </c>
      <c r="BB1326" s="113">
        <f t="shared" si="1307"/>
        <v>0</v>
      </c>
      <c r="BC1326" s="113">
        <f t="shared" si="1308"/>
        <v>0</v>
      </c>
      <c r="BD1326" s="117">
        <f t="shared" si="1309"/>
        <v>0</v>
      </c>
    </row>
    <row r="1327" spans="2:56" x14ac:dyDescent="0.3">
      <c r="B1327" s="222" t="s">
        <v>130</v>
      </c>
      <c r="C1327" s="78">
        <f>SUM(C1328)</f>
        <v>0</v>
      </c>
      <c r="D1327" s="79">
        <f>SUM(D1328)</f>
        <v>0</v>
      </c>
      <c r="E1327" s="69">
        <f t="shared" si="1295"/>
        <v>0</v>
      </c>
      <c r="F1327" s="78">
        <f>SUM(F1328)</f>
        <v>0</v>
      </c>
      <c r="G1327" s="79">
        <f>SUM(G1328)</f>
        <v>0</v>
      </c>
      <c r="H1327" s="69">
        <f t="shared" si="1296"/>
        <v>0</v>
      </c>
      <c r="I1327" s="78">
        <f>SUM(I1328)</f>
        <v>0</v>
      </c>
      <c r="J1327" s="79">
        <f>SUM(J1328)</f>
        <v>0</v>
      </c>
      <c r="K1327" s="69">
        <f t="shared" si="1297"/>
        <v>0</v>
      </c>
      <c r="L1327" s="78">
        <f>SUM(L1328)</f>
        <v>0</v>
      </c>
      <c r="M1327" s="80">
        <f>SUM(M1328)</f>
        <v>0</v>
      </c>
      <c r="N1327" s="81">
        <f>SUM(N1328)</f>
        <v>0</v>
      </c>
      <c r="O1327" s="78">
        <f>SUM(O1328)</f>
        <v>0</v>
      </c>
      <c r="P1327" s="81">
        <f>SUM(P1328)</f>
        <v>0</v>
      </c>
      <c r="Q1327" s="148">
        <f t="shared" si="1298"/>
        <v>0</v>
      </c>
      <c r="R1327" s="81">
        <f>SUM(R1328)</f>
        <v>0</v>
      </c>
      <c r="S1327" s="81">
        <f>SUM(S1328)</f>
        <v>0</v>
      </c>
      <c r="T1327" s="149">
        <f t="shared" si="1310"/>
        <v>0</v>
      </c>
      <c r="U1327" s="216"/>
      <c r="V1327" s="78">
        <f>SUM(V1328)</f>
        <v>0</v>
      </c>
      <c r="W1327" s="81">
        <f>SUM(W1328)</f>
        <v>0</v>
      </c>
      <c r="X1327" s="148">
        <f t="shared" si="1299"/>
        <v>0</v>
      </c>
      <c r="Y1327" s="81">
        <f>SUM(Y1328)</f>
        <v>0</v>
      </c>
      <c r="Z1327" s="81">
        <f>SUM(Z1328)</f>
        <v>0</v>
      </c>
      <c r="AA1327" s="149">
        <f t="shared" si="1311"/>
        <v>0</v>
      </c>
      <c r="AB1327" s="216"/>
      <c r="AC1327" s="78">
        <f>SUM(AC1328)</f>
        <v>0</v>
      </c>
      <c r="AD1327" s="81">
        <f>SUM(AD1328)</f>
        <v>0</v>
      </c>
      <c r="AE1327" s="148">
        <f t="shared" si="1300"/>
        <v>0</v>
      </c>
      <c r="AF1327" s="81">
        <f>SUM(AF1328)</f>
        <v>0</v>
      </c>
      <c r="AG1327" s="81">
        <f>SUM(AG1328)</f>
        <v>0</v>
      </c>
      <c r="AH1327" s="149">
        <f t="shared" si="1312"/>
        <v>0</v>
      </c>
      <c r="AJ1327" s="79">
        <f t="shared" ref="AJ1327:AU1327" si="1319">SUM(AJ1328)</f>
        <v>0</v>
      </c>
      <c r="AK1327" s="80">
        <f t="shared" si="1319"/>
        <v>0</v>
      </c>
      <c r="AL1327" s="81">
        <f t="shared" si="1319"/>
        <v>0</v>
      </c>
      <c r="AM1327" s="80">
        <f t="shared" si="1319"/>
        <v>0</v>
      </c>
      <c r="AN1327" s="81">
        <f t="shared" si="1319"/>
        <v>0</v>
      </c>
      <c r="AO1327" s="80">
        <f t="shared" si="1319"/>
        <v>0</v>
      </c>
      <c r="AP1327" s="81">
        <f t="shared" si="1319"/>
        <v>0</v>
      </c>
      <c r="AQ1327" s="80">
        <f t="shared" si="1319"/>
        <v>0</v>
      </c>
      <c r="AR1327" s="81">
        <f t="shared" si="1319"/>
        <v>0</v>
      </c>
      <c r="AS1327" s="80">
        <f t="shared" si="1319"/>
        <v>0</v>
      </c>
      <c r="AT1327" s="81">
        <f t="shared" si="1319"/>
        <v>0</v>
      </c>
      <c r="AU1327" s="80">
        <f t="shared" si="1319"/>
        <v>0</v>
      </c>
      <c r="AV1327" s="81">
        <f t="shared" si="1302"/>
        <v>0</v>
      </c>
      <c r="AW1327" s="80">
        <f t="shared" si="1303"/>
        <v>0</v>
      </c>
      <c r="AX1327" s="210"/>
      <c r="AY1327" s="79">
        <f t="shared" si="1304"/>
        <v>0</v>
      </c>
      <c r="AZ1327" s="80">
        <f t="shared" si="1305"/>
        <v>0</v>
      </c>
      <c r="BA1327" s="81">
        <f t="shared" si="1306"/>
        <v>0</v>
      </c>
      <c r="BB1327" s="80">
        <f t="shared" si="1307"/>
        <v>0</v>
      </c>
      <c r="BC1327" s="80">
        <f t="shared" si="1308"/>
        <v>0</v>
      </c>
      <c r="BD1327" s="86">
        <f t="shared" si="1309"/>
        <v>0</v>
      </c>
    </row>
    <row r="1328" spans="2:56" x14ac:dyDescent="0.3">
      <c r="B1328" s="211" t="s">
        <v>105</v>
      </c>
      <c r="C1328" s="212"/>
      <c r="D1328" s="213"/>
      <c r="E1328" s="144">
        <f t="shared" si="1295"/>
        <v>0</v>
      </c>
      <c r="F1328" s="212"/>
      <c r="G1328" s="213"/>
      <c r="H1328" s="144">
        <f t="shared" si="1296"/>
        <v>0</v>
      </c>
      <c r="I1328" s="212"/>
      <c r="J1328" s="213"/>
      <c r="K1328" s="144">
        <f t="shared" si="1297"/>
        <v>0</v>
      </c>
      <c r="L1328" s="212"/>
      <c r="M1328" s="214"/>
      <c r="N1328" s="215"/>
      <c r="O1328" s="212"/>
      <c r="P1328" s="215"/>
      <c r="Q1328" s="139">
        <f t="shared" si="1298"/>
        <v>0</v>
      </c>
      <c r="R1328" s="215"/>
      <c r="S1328" s="215"/>
      <c r="T1328" s="140">
        <f t="shared" si="1310"/>
        <v>0</v>
      </c>
      <c r="U1328" s="216"/>
      <c r="V1328" s="212"/>
      <c r="W1328" s="215"/>
      <c r="X1328" s="139">
        <f t="shared" si="1299"/>
        <v>0</v>
      </c>
      <c r="Y1328" s="215"/>
      <c r="Z1328" s="215"/>
      <c r="AA1328" s="140">
        <f t="shared" si="1311"/>
        <v>0</v>
      </c>
      <c r="AB1328" s="216"/>
      <c r="AC1328" s="212"/>
      <c r="AD1328" s="215"/>
      <c r="AE1328" s="139">
        <f t="shared" si="1300"/>
        <v>0</v>
      </c>
      <c r="AF1328" s="215"/>
      <c r="AG1328" s="215"/>
      <c r="AH1328" s="140">
        <f t="shared" si="1312"/>
        <v>0</v>
      </c>
      <c r="AJ1328" s="217"/>
      <c r="AK1328" s="218"/>
      <c r="AL1328" s="219"/>
      <c r="AM1328" s="218"/>
      <c r="AN1328" s="219"/>
      <c r="AO1328" s="218"/>
      <c r="AP1328" s="219"/>
      <c r="AQ1328" s="218"/>
      <c r="AR1328" s="219"/>
      <c r="AS1328" s="218"/>
      <c r="AT1328" s="219"/>
      <c r="AU1328" s="218"/>
      <c r="AV1328" s="114">
        <f t="shared" si="1302"/>
        <v>0</v>
      </c>
      <c r="AW1328" s="113">
        <f t="shared" si="1303"/>
        <v>0</v>
      </c>
      <c r="AX1328" s="210"/>
      <c r="AY1328" s="111">
        <f t="shared" si="1304"/>
        <v>0</v>
      </c>
      <c r="AZ1328" s="113">
        <f t="shared" si="1305"/>
        <v>0</v>
      </c>
      <c r="BA1328" s="114">
        <f t="shared" si="1306"/>
        <v>0</v>
      </c>
      <c r="BB1328" s="113">
        <f t="shared" si="1307"/>
        <v>0</v>
      </c>
      <c r="BC1328" s="113">
        <f t="shared" si="1308"/>
        <v>0</v>
      </c>
      <c r="BD1328" s="117">
        <f t="shared" si="1309"/>
        <v>0</v>
      </c>
    </row>
    <row r="1329" spans="2:56" x14ac:dyDescent="0.3">
      <c r="B1329" s="222" t="s">
        <v>131</v>
      </c>
      <c r="C1329" s="78">
        <f>SUM(C1330)</f>
        <v>0</v>
      </c>
      <c r="D1329" s="79">
        <f>SUM(D1330)</f>
        <v>0</v>
      </c>
      <c r="E1329" s="69">
        <f t="shared" si="1295"/>
        <v>0</v>
      </c>
      <c r="F1329" s="78">
        <f>SUM(F1330)</f>
        <v>0</v>
      </c>
      <c r="G1329" s="79">
        <f>SUM(G1330)</f>
        <v>0</v>
      </c>
      <c r="H1329" s="69">
        <f t="shared" si="1296"/>
        <v>0</v>
      </c>
      <c r="I1329" s="78">
        <f>SUM(I1330)</f>
        <v>0</v>
      </c>
      <c r="J1329" s="79">
        <f>SUM(J1330)</f>
        <v>0</v>
      </c>
      <c r="K1329" s="69">
        <f t="shared" si="1297"/>
        <v>0</v>
      </c>
      <c r="L1329" s="78">
        <f>SUM(L1330)</f>
        <v>0</v>
      </c>
      <c r="M1329" s="80">
        <f>SUM(M1330)</f>
        <v>0</v>
      </c>
      <c r="N1329" s="81">
        <f>SUM(N1330)</f>
        <v>0</v>
      </c>
      <c r="O1329" s="78">
        <f>SUM(O1330)</f>
        <v>0</v>
      </c>
      <c r="P1329" s="81">
        <f>SUM(P1330)</f>
        <v>0</v>
      </c>
      <c r="Q1329" s="148">
        <f t="shared" si="1298"/>
        <v>0</v>
      </c>
      <c r="R1329" s="81">
        <f>SUM(R1330)</f>
        <v>0</v>
      </c>
      <c r="S1329" s="81">
        <f>SUM(S1330)</f>
        <v>0</v>
      </c>
      <c r="T1329" s="149">
        <f t="shared" si="1310"/>
        <v>0</v>
      </c>
      <c r="U1329" s="216"/>
      <c r="V1329" s="78">
        <f>SUM(V1330)</f>
        <v>0</v>
      </c>
      <c r="W1329" s="81">
        <f>SUM(W1330)</f>
        <v>0</v>
      </c>
      <c r="X1329" s="148">
        <f t="shared" si="1299"/>
        <v>0</v>
      </c>
      <c r="Y1329" s="81">
        <f>SUM(Y1330)</f>
        <v>0</v>
      </c>
      <c r="Z1329" s="81">
        <f>SUM(Z1330)</f>
        <v>0</v>
      </c>
      <c r="AA1329" s="149">
        <f t="shared" si="1311"/>
        <v>0</v>
      </c>
      <c r="AB1329" s="216"/>
      <c r="AC1329" s="78">
        <f>SUM(AC1330)</f>
        <v>0</v>
      </c>
      <c r="AD1329" s="81">
        <f>SUM(AD1330)</f>
        <v>0</v>
      </c>
      <c r="AE1329" s="148">
        <f t="shared" si="1300"/>
        <v>0</v>
      </c>
      <c r="AF1329" s="81">
        <f>SUM(AF1330)</f>
        <v>0</v>
      </c>
      <c r="AG1329" s="81">
        <f>SUM(AG1330)</f>
        <v>0</v>
      </c>
      <c r="AH1329" s="149">
        <f t="shared" si="1312"/>
        <v>0</v>
      </c>
      <c r="AJ1329" s="79">
        <f t="shared" ref="AJ1329:AU1329" si="1320">SUM(AJ1330)</f>
        <v>0</v>
      </c>
      <c r="AK1329" s="80">
        <f t="shared" si="1320"/>
        <v>0</v>
      </c>
      <c r="AL1329" s="81">
        <f t="shared" si="1320"/>
        <v>0</v>
      </c>
      <c r="AM1329" s="80">
        <f t="shared" si="1320"/>
        <v>0</v>
      </c>
      <c r="AN1329" s="81">
        <f t="shared" si="1320"/>
        <v>0</v>
      </c>
      <c r="AO1329" s="80">
        <f t="shared" si="1320"/>
        <v>0</v>
      </c>
      <c r="AP1329" s="81">
        <f t="shared" si="1320"/>
        <v>0</v>
      </c>
      <c r="AQ1329" s="80">
        <f t="shared" si="1320"/>
        <v>0</v>
      </c>
      <c r="AR1329" s="81">
        <f t="shared" si="1320"/>
        <v>0</v>
      </c>
      <c r="AS1329" s="80">
        <f t="shared" si="1320"/>
        <v>0</v>
      </c>
      <c r="AT1329" s="81">
        <f t="shared" si="1320"/>
        <v>0</v>
      </c>
      <c r="AU1329" s="80">
        <f t="shared" si="1320"/>
        <v>0</v>
      </c>
      <c r="AV1329" s="81">
        <f t="shared" si="1302"/>
        <v>0</v>
      </c>
      <c r="AW1329" s="80">
        <f t="shared" si="1303"/>
        <v>0</v>
      </c>
      <c r="AX1329" s="210"/>
      <c r="AY1329" s="79">
        <f t="shared" si="1304"/>
        <v>0</v>
      </c>
      <c r="AZ1329" s="80">
        <f t="shared" si="1305"/>
        <v>0</v>
      </c>
      <c r="BA1329" s="81">
        <f t="shared" si="1306"/>
        <v>0</v>
      </c>
      <c r="BB1329" s="80">
        <f t="shared" si="1307"/>
        <v>0</v>
      </c>
      <c r="BC1329" s="80">
        <f t="shared" si="1308"/>
        <v>0</v>
      </c>
      <c r="BD1329" s="86">
        <f t="shared" si="1309"/>
        <v>0</v>
      </c>
    </row>
    <row r="1330" spans="2:56" x14ac:dyDescent="0.3">
      <c r="B1330" s="211" t="s">
        <v>105</v>
      </c>
      <c r="C1330" s="212"/>
      <c r="D1330" s="213"/>
      <c r="E1330" s="144">
        <f t="shared" si="1295"/>
        <v>0</v>
      </c>
      <c r="F1330" s="212"/>
      <c r="G1330" s="213"/>
      <c r="H1330" s="144">
        <f t="shared" si="1296"/>
        <v>0</v>
      </c>
      <c r="I1330" s="212"/>
      <c r="J1330" s="213"/>
      <c r="K1330" s="144">
        <f t="shared" si="1297"/>
        <v>0</v>
      </c>
      <c r="L1330" s="212"/>
      <c r="M1330" s="214"/>
      <c r="N1330" s="215"/>
      <c r="O1330" s="212"/>
      <c r="P1330" s="215"/>
      <c r="Q1330" s="139">
        <f t="shared" si="1298"/>
        <v>0</v>
      </c>
      <c r="R1330" s="215"/>
      <c r="S1330" s="215"/>
      <c r="T1330" s="140">
        <f t="shared" si="1310"/>
        <v>0</v>
      </c>
      <c r="U1330" s="216"/>
      <c r="V1330" s="212"/>
      <c r="W1330" s="215"/>
      <c r="X1330" s="139">
        <f t="shared" si="1299"/>
        <v>0</v>
      </c>
      <c r="Y1330" s="215"/>
      <c r="Z1330" s="215"/>
      <c r="AA1330" s="140">
        <f t="shared" si="1311"/>
        <v>0</v>
      </c>
      <c r="AB1330" s="216"/>
      <c r="AC1330" s="212"/>
      <c r="AD1330" s="215"/>
      <c r="AE1330" s="139">
        <f t="shared" si="1300"/>
        <v>0</v>
      </c>
      <c r="AF1330" s="215"/>
      <c r="AG1330" s="215"/>
      <c r="AH1330" s="140">
        <f t="shared" si="1312"/>
        <v>0</v>
      </c>
      <c r="AJ1330" s="217"/>
      <c r="AK1330" s="218"/>
      <c r="AL1330" s="219"/>
      <c r="AM1330" s="218"/>
      <c r="AN1330" s="219"/>
      <c r="AO1330" s="218"/>
      <c r="AP1330" s="219"/>
      <c r="AQ1330" s="218"/>
      <c r="AR1330" s="219"/>
      <c r="AS1330" s="218"/>
      <c r="AT1330" s="219"/>
      <c r="AU1330" s="218"/>
      <c r="AV1330" s="114">
        <f t="shared" si="1302"/>
        <v>0</v>
      </c>
      <c r="AW1330" s="113">
        <f t="shared" si="1303"/>
        <v>0</v>
      </c>
      <c r="AX1330" s="210"/>
      <c r="AY1330" s="111">
        <f t="shared" si="1304"/>
        <v>0</v>
      </c>
      <c r="AZ1330" s="113">
        <f t="shared" si="1305"/>
        <v>0</v>
      </c>
      <c r="BA1330" s="114">
        <f t="shared" si="1306"/>
        <v>0</v>
      </c>
      <c r="BB1330" s="113">
        <f t="shared" si="1307"/>
        <v>0</v>
      </c>
      <c r="BC1330" s="113">
        <f t="shared" si="1308"/>
        <v>0</v>
      </c>
      <c r="BD1330" s="117">
        <f t="shared" si="1309"/>
        <v>0</v>
      </c>
    </row>
    <row r="1331" spans="2:56" x14ac:dyDescent="0.3">
      <c r="B1331" s="222" t="s">
        <v>132</v>
      </c>
      <c r="C1331" s="78">
        <f>SUM(C1332)</f>
        <v>0</v>
      </c>
      <c r="D1331" s="79">
        <f>SUM(D1332)</f>
        <v>0</v>
      </c>
      <c r="E1331" s="69">
        <f t="shared" si="1295"/>
        <v>0</v>
      </c>
      <c r="F1331" s="78">
        <f>SUM(F1332)</f>
        <v>0</v>
      </c>
      <c r="G1331" s="79">
        <f>SUM(G1332)</f>
        <v>0</v>
      </c>
      <c r="H1331" s="69">
        <f t="shared" si="1296"/>
        <v>0</v>
      </c>
      <c r="I1331" s="78">
        <f>SUM(I1332)</f>
        <v>0</v>
      </c>
      <c r="J1331" s="79">
        <f>SUM(J1332)</f>
        <v>0</v>
      </c>
      <c r="K1331" s="69">
        <f t="shared" si="1297"/>
        <v>0</v>
      </c>
      <c r="L1331" s="78">
        <f>SUM(L1332)</f>
        <v>0</v>
      </c>
      <c r="M1331" s="80">
        <f>SUM(M1332)</f>
        <v>0</v>
      </c>
      <c r="N1331" s="81">
        <f>SUM(N1332)</f>
        <v>0</v>
      </c>
      <c r="O1331" s="78">
        <f>SUM(O1332)</f>
        <v>0</v>
      </c>
      <c r="P1331" s="81">
        <f>SUM(P1332)</f>
        <v>0</v>
      </c>
      <c r="Q1331" s="148">
        <f t="shared" si="1298"/>
        <v>0</v>
      </c>
      <c r="R1331" s="81">
        <f>SUM(R1332)</f>
        <v>0</v>
      </c>
      <c r="S1331" s="81">
        <f>SUM(S1332)</f>
        <v>0</v>
      </c>
      <c r="T1331" s="149">
        <f t="shared" si="1310"/>
        <v>0</v>
      </c>
      <c r="U1331" s="216"/>
      <c r="V1331" s="78">
        <f>SUM(V1332)</f>
        <v>0</v>
      </c>
      <c r="W1331" s="81">
        <f>SUM(W1332)</f>
        <v>0</v>
      </c>
      <c r="X1331" s="148">
        <f t="shared" si="1299"/>
        <v>0</v>
      </c>
      <c r="Y1331" s="81">
        <f>SUM(Y1332)</f>
        <v>0</v>
      </c>
      <c r="Z1331" s="81">
        <f>SUM(Z1332)</f>
        <v>0</v>
      </c>
      <c r="AA1331" s="149">
        <f t="shared" si="1311"/>
        <v>0</v>
      </c>
      <c r="AB1331" s="216"/>
      <c r="AC1331" s="78">
        <f>SUM(AC1332)</f>
        <v>0</v>
      </c>
      <c r="AD1331" s="81">
        <f>SUM(AD1332)</f>
        <v>0</v>
      </c>
      <c r="AE1331" s="148">
        <f t="shared" si="1300"/>
        <v>0</v>
      </c>
      <c r="AF1331" s="81">
        <f>SUM(AF1332)</f>
        <v>0</v>
      </c>
      <c r="AG1331" s="81">
        <f>SUM(AG1332)</f>
        <v>0</v>
      </c>
      <c r="AH1331" s="149">
        <f t="shared" si="1312"/>
        <v>0</v>
      </c>
      <c r="AJ1331" s="79">
        <f t="shared" ref="AJ1331:AU1331" si="1321">SUM(AJ1332)</f>
        <v>0</v>
      </c>
      <c r="AK1331" s="80">
        <f t="shared" si="1321"/>
        <v>0</v>
      </c>
      <c r="AL1331" s="81">
        <f t="shared" si="1321"/>
        <v>0</v>
      </c>
      <c r="AM1331" s="80">
        <f t="shared" si="1321"/>
        <v>0</v>
      </c>
      <c r="AN1331" s="81">
        <f t="shared" si="1321"/>
        <v>0</v>
      </c>
      <c r="AO1331" s="80">
        <f t="shared" si="1321"/>
        <v>0</v>
      </c>
      <c r="AP1331" s="81">
        <f t="shared" si="1321"/>
        <v>0</v>
      </c>
      <c r="AQ1331" s="80">
        <f t="shared" si="1321"/>
        <v>0</v>
      </c>
      <c r="AR1331" s="81">
        <f t="shared" si="1321"/>
        <v>0</v>
      </c>
      <c r="AS1331" s="80">
        <f t="shared" si="1321"/>
        <v>0</v>
      </c>
      <c r="AT1331" s="81">
        <f t="shared" si="1321"/>
        <v>0</v>
      </c>
      <c r="AU1331" s="80">
        <f t="shared" si="1321"/>
        <v>0</v>
      </c>
      <c r="AV1331" s="81">
        <f t="shared" si="1302"/>
        <v>0</v>
      </c>
      <c r="AW1331" s="80">
        <f t="shared" si="1303"/>
        <v>0</v>
      </c>
      <c r="AX1331" s="210"/>
      <c r="AY1331" s="79">
        <f t="shared" si="1304"/>
        <v>0</v>
      </c>
      <c r="AZ1331" s="80">
        <f t="shared" si="1305"/>
        <v>0</v>
      </c>
      <c r="BA1331" s="81">
        <f t="shared" si="1306"/>
        <v>0</v>
      </c>
      <c r="BB1331" s="80">
        <f t="shared" si="1307"/>
        <v>0</v>
      </c>
      <c r="BC1331" s="80">
        <f t="shared" si="1308"/>
        <v>0</v>
      </c>
      <c r="BD1331" s="86">
        <f t="shared" si="1309"/>
        <v>0</v>
      </c>
    </row>
    <row r="1332" spans="2:56" x14ac:dyDescent="0.3">
      <c r="B1332" s="211" t="s">
        <v>105</v>
      </c>
      <c r="C1332" s="212"/>
      <c r="D1332" s="213"/>
      <c r="E1332" s="144">
        <f t="shared" si="1295"/>
        <v>0</v>
      </c>
      <c r="F1332" s="212"/>
      <c r="G1332" s="213"/>
      <c r="H1332" s="144">
        <f t="shared" si="1296"/>
        <v>0</v>
      </c>
      <c r="I1332" s="212"/>
      <c r="J1332" s="213"/>
      <c r="K1332" s="144">
        <f t="shared" si="1297"/>
        <v>0</v>
      </c>
      <c r="L1332" s="212"/>
      <c r="M1332" s="214"/>
      <c r="N1332" s="215"/>
      <c r="O1332" s="212"/>
      <c r="P1332" s="215"/>
      <c r="Q1332" s="139">
        <f t="shared" si="1298"/>
        <v>0</v>
      </c>
      <c r="R1332" s="215"/>
      <c r="S1332" s="215"/>
      <c r="T1332" s="140">
        <f t="shared" si="1310"/>
        <v>0</v>
      </c>
      <c r="U1332" s="216"/>
      <c r="V1332" s="212"/>
      <c r="W1332" s="215"/>
      <c r="X1332" s="139">
        <f t="shared" si="1299"/>
        <v>0</v>
      </c>
      <c r="Y1332" s="215"/>
      <c r="Z1332" s="215"/>
      <c r="AA1332" s="140">
        <f t="shared" si="1311"/>
        <v>0</v>
      </c>
      <c r="AB1332" s="216"/>
      <c r="AC1332" s="212"/>
      <c r="AD1332" s="215"/>
      <c r="AE1332" s="139">
        <f t="shared" si="1300"/>
        <v>0</v>
      </c>
      <c r="AF1332" s="215"/>
      <c r="AG1332" s="215"/>
      <c r="AH1332" s="140">
        <f t="shared" si="1312"/>
        <v>0</v>
      </c>
      <c r="AJ1332" s="217"/>
      <c r="AK1332" s="218"/>
      <c r="AL1332" s="219"/>
      <c r="AM1332" s="218"/>
      <c r="AN1332" s="219"/>
      <c r="AO1332" s="218"/>
      <c r="AP1332" s="219"/>
      <c r="AQ1332" s="218"/>
      <c r="AR1332" s="219"/>
      <c r="AS1332" s="218"/>
      <c r="AT1332" s="219"/>
      <c r="AU1332" s="218"/>
      <c r="AV1332" s="114">
        <f t="shared" si="1302"/>
        <v>0</v>
      </c>
      <c r="AW1332" s="113">
        <f t="shared" si="1303"/>
        <v>0</v>
      </c>
      <c r="AX1332" s="210"/>
      <c r="AY1332" s="111">
        <f t="shared" si="1304"/>
        <v>0</v>
      </c>
      <c r="AZ1332" s="113">
        <f t="shared" si="1305"/>
        <v>0</v>
      </c>
      <c r="BA1332" s="114">
        <f t="shared" si="1306"/>
        <v>0</v>
      </c>
      <c r="BB1332" s="113">
        <f t="shared" si="1307"/>
        <v>0</v>
      </c>
      <c r="BC1332" s="113">
        <f t="shared" si="1308"/>
        <v>0</v>
      </c>
      <c r="BD1332" s="117">
        <f t="shared" si="1309"/>
        <v>0</v>
      </c>
    </row>
    <row r="1333" spans="2:56" x14ac:dyDescent="0.3">
      <c r="B1333" s="222" t="s">
        <v>133</v>
      </c>
      <c r="C1333" s="78">
        <f>SUM(C1334)</f>
        <v>0</v>
      </c>
      <c r="D1333" s="79">
        <f>SUM(D1334)</f>
        <v>0</v>
      </c>
      <c r="E1333" s="69">
        <f t="shared" si="1295"/>
        <v>0</v>
      </c>
      <c r="F1333" s="78">
        <f>SUM(F1334)</f>
        <v>0</v>
      </c>
      <c r="G1333" s="79">
        <f>SUM(G1334)</f>
        <v>0</v>
      </c>
      <c r="H1333" s="69">
        <f t="shared" si="1296"/>
        <v>0</v>
      </c>
      <c r="I1333" s="78">
        <f>SUM(I1334)</f>
        <v>0</v>
      </c>
      <c r="J1333" s="79">
        <f>SUM(J1334)</f>
        <v>0</v>
      </c>
      <c r="K1333" s="69">
        <f t="shared" si="1297"/>
        <v>0</v>
      </c>
      <c r="L1333" s="78">
        <f>SUM(L1334)</f>
        <v>0</v>
      </c>
      <c r="M1333" s="80">
        <f>SUM(M1334)</f>
        <v>0</v>
      </c>
      <c r="N1333" s="81">
        <f>SUM(N1334)</f>
        <v>0</v>
      </c>
      <c r="O1333" s="78">
        <f>SUM(O1334)</f>
        <v>0</v>
      </c>
      <c r="P1333" s="81">
        <f>SUM(P1334)</f>
        <v>0</v>
      </c>
      <c r="Q1333" s="148">
        <f t="shared" si="1298"/>
        <v>0</v>
      </c>
      <c r="R1333" s="81">
        <f>SUM(R1334)</f>
        <v>0</v>
      </c>
      <c r="S1333" s="81">
        <f>SUM(S1334)</f>
        <v>0</v>
      </c>
      <c r="T1333" s="149">
        <f t="shared" si="1310"/>
        <v>0</v>
      </c>
      <c r="U1333" s="216"/>
      <c r="V1333" s="78">
        <f>SUM(V1334)</f>
        <v>0</v>
      </c>
      <c r="W1333" s="81">
        <f>SUM(W1334)</f>
        <v>0</v>
      </c>
      <c r="X1333" s="148">
        <f t="shared" si="1299"/>
        <v>0</v>
      </c>
      <c r="Y1333" s="81">
        <f>SUM(Y1334)</f>
        <v>0</v>
      </c>
      <c r="Z1333" s="81">
        <f>SUM(Z1334)</f>
        <v>0</v>
      </c>
      <c r="AA1333" s="149">
        <f t="shared" si="1311"/>
        <v>0</v>
      </c>
      <c r="AB1333" s="216"/>
      <c r="AC1333" s="78">
        <f>SUM(AC1334)</f>
        <v>0</v>
      </c>
      <c r="AD1333" s="81">
        <f>SUM(AD1334)</f>
        <v>0</v>
      </c>
      <c r="AE1333" s="148">
        <f t="shared" si="1300"/>
        <v>0</v>
      </c>
      <c r="AF1333" s="81">
        <f>SUM(AF1334)</f>
        <v>0</v>
      </c>
      <c r="AG1333" s="81">
        <f>SUM(AG1334)</f>
        <v>0</v>
      </c>
      <c r="AH1333" s="149">
        <f t="shared" si="1312"/>
        <v>0</v>
      </c>
      <c r="AJ1333" s="79">
        <f t="shared" ref="AJ1333:AU1333" si="1322">SUM(AJ1334)</f>
        <v>0</v>
      </c>
      <c r="AK1333" s="80">
        <f t="shared" si="1322"/>
        <v>0</v>
      </c>
      <c r="AL1333" s="81">
        <f t="shared" si="1322"/>
        <v>0</v>
      </c>
      <c r="AM1333" s="80">
        <f t="shared" si="1322"/>
        <v>0</v>
      </c>
      <c r="AN1333" s="81">
        <f t="shared" si="1322"/>
        <v>0</v>
      </c>
      <c r="AO1333" s="80">
        <f t="shared" si="1322"/>
        <v>0</v>
      </c>
      <c r="AP1333" s="81">
        <f t="shared" si="1322"/>
        <v>0</v>
      </c>
      <c r="AQ1333" s="80">
        <f t="shared" si="1322"/>
        <v>0</v>
      </c>
      <c r="AR1333" s="81">
        <f t="shared" si="1322"/>
        <v>0</v>
      </c>
      <c r="AS1333" s="80">
        <f t="shared" si="1322"/>
        <v>0</v>
      </c>
      <c r="AT1333" s="81">
        <f t="shared" si="1322"/>
        <v>0</v>
      </c>
      <c r="AU1333" s="80">
        <f t="shared" si="1322"/>
        <v>0</v>
      </c>
      <c r="AV1333" s="81">
        <f t="shared" si="1302"/>
        <v>0</v>
      </c>
      <c r="AW1333" s="80">
        <f t="shared" si="1303"/>
        <v>0</v>
      </c>
      <c r="AX1333" s="210"/>
      <c r="AY1333" s="79">
        <f t="shared" si="1304"/>
        <v>0</v>
      </c>
      <c r="AZ1333" s="80">
        <f t="shared" si="1305"/>
        <v>0</v>
      </c>
      <c r="BA1333" s="81">
        <f t="shared" si="1306"/>
        <v>0</v>
      </c>
      <c r="BB1333" s="80">
        <f t="shared" si="1307"/>
        <v>0</v>
      </c>
      <c r="BC1333" s="80">
        <f t="shared" si="1308"/>
        <v>0</v>
      </c>
      <c r="BD1333" s="86">
        <f t="shared" si="1309"/>
        <v>0</v>
      </c>
    </row>
    <row r="1334" spans="2:56" x14ac:dyDescent="0.3">
      <c r="B1334" s="211" t="s">
        <v>105</v>
      </c>
      <c r="C1334" s="212"/>
      <c r="D1334" s="213"/>
      <c r="E1334" s="144">
        <f t="shared" si="1295"/>
        <v>0</v>
      </c>
      <c r="F1334" s="212"/>
      <c r="G1334" s="213"/>
      <c r="H1334" s="144">
        <f t="shared" si="1296"/>
        <v>0</v>
      </c>
      <c r="I1334" s="212"/>
      <c r="J1334" s="213"/>
      <c r="K1334" s="144">
        <f t="shared" si="1297"/>
        <v>0</v>
      </c>
      <c r="L1334" s="212"/>
      <c r="M1334" s="214"/>
      <c r="N1334" s="215"/>
      <c r="O1334" s="212"/>
      <c r="P1334" s="215"/>
      <c r="Q1334" s="139">
        <f t="shared" si="1298"/>
        <v>0</v>
      </c>
      <c r="R1334" s="215"/>
      <c r="S1334" s="215"/>
      <c r="T1334" s="140">
        <f t="shared" si="1310"/>
        <v>0</v>
      </c>
      <c r="U1334" s="216"/>
      <c r="V1334" s="212"/>
      <c r="W1334" s="215"/>
      <c r="X1334" s="139">
        <f t="shared" si="1299"/>
        <v>0</v>
      </c>
      <c r="Y1334" s="215"/>
      <c r="Z1334" s="215"/>
      <c r="AA1334" s="140">
        <f t="shared" si="1311"/>
        <v>0</v>
      </c>
      <c r="AB1334" s="216"/>
      <c r="AC1334" s="212"/>
      <c r="AD1334" s="215"/>
      <c r="AE1334" s="139">
        <f t="shared" si="1300"/>
        <v>0</v>
      </c>
      <c r="AF1334" s="215"/>
      <c r="AG1334" s="215"/>
      <c r="AH1334" s="140">
        <f t="shared" si="1312"/>
        <v>0</v>
      </c>
      <c r="AJ1334" s="217"/>
      <c r="AK1334" s="218"/>
      <c r="AL1334" s="219"/>
      <c r="AM1334" s="218"/>
      <c r="AN1334" s="219"/>
      <c r="AO1334" s="218"/>
      <c r="AP1334" s="219"/>
      <c r="AQ1334" s="218"/>
      <c r="AR1334" s="219"/>
      <c r="AS1334" s="218"/>
      <c r="AT1334" s="219"/>
      <c r="AU1334" s="218"/>
      <c r="AV1334" s="114">
        <f t="shared" si="1302"/>
        <v>0</v>
      </c>
      <c r="AW1334" s="113">
        <f t="shared" si="1303"/>
        <v>0</v>
      </c>
      <c r="AX1334" s="210"/>
      <c r="AY1334" s="111">
        <f t="shared" si="1304"/>
        <v>0</v>
      </c>
      <c r="AZ1334" s="113">
        <f t="shared" si="1305"/>
        <v>0</v>
      </c>
      <c r="BA1334" s="114">
        <f t="shared" si="1306"/>
        <v>0</v>
      </c>
      <c r="BB1334" s="113">
        <f t="shared" si="1307"/>
        <v>0</v>
      </c>
      <c r="BC1334" s="113">
        <f t="shared" si="1308"/>
        <v>0</v>
      </c>
      <c r="BD1334" s="117">
        <f t="shared" si="1309"/>
        <v>0</v>
      </c>
    </row>
    <row r="1335" spans="2:56" x14ac:dyDescent="0.3">
      <c r="B1335" s="222" t="s">
        <v>134</v>
      </c>
      <c r="C1335" s="78">
        <f>SUM(C1336)</f>
        <v>0</v>
      </c>
      <c r="D1335" s="79">
        <f>SUM(D1336)</f>
        <v>0</v>
      </c>
      <c r="E1335" s="69">
        <f t="shared" si="1295"/>
        <v>0</v>
      </c>
      <c r="F1335" s="78">
        <f>SUM(F1336)</f>
        <v>0</v>
      </c>
      <c r="G1335" s="79">
        <f>SUM(G1336)</f>
        <v>0</v>
      </c>
      <c r="H1335" s="69">
        <f t="shared" si="1296"/>
        <v>0</v>
      </c>
      <c r="I1335" s="78">
        <f>SUM(I1336)</f>
        <v>0</v>
      </c>
      <c r="J1335" s="79">
        <f>SUM(J1336)</f>
        <v>0</v>
      </c>
      <c r="K1335" s="69">
        <f t="shared" si="1297"/>
        <v>0</v>
      </c>
      <c r="L1335" s="78">
        <f>SUM(L1336)</f>
        <v>0</v>
      </c>
      <c r="M1335" s="80">
        <f>SUM(M1336)</f>
        <v>0</v>
      </c>
      <c r="N1335" s="81">
        <f>SUM(N1336)</f>
        <v>0</v>
      </c>
      <c r="O1335" s="78">
        <f>SUM(O1336)</f>
        <v>0</v>
      </c>
      <c r="P1335" s="81">
        <f>SUM(P1336)</f>
        <v>0</v>
      </c>
      <c r="Q1335" s="148">
        <f t="shared" si="1298"/>
        <v>0</v>
      </c>
      <c r="R1335" s="81">
        <f>SUM(R1336)</f>
        <v>0</v>
      </c>
      <c r="S1335" s="81">
        <f>SUM(S1336)</f>
        <v>0</v>
      </c>
      <c r="T1335" s="149">
        <f t="shared" si="1310"/>
        <v>0</v>
      </c>
      <c r="U1335" s="216"/>
      <c r="V1335" s="78">
        <f>SUM(V1336)</f>
        <v>0</v>
      </c>
      <c r="W1335" s="81">
        <f>SUM(W1336)</f>
        <v>0</v>
      </c>
      <c r="X1335" s="148">
        <f t="shared" si="1299"/>
        <v>0</v>
      </c>
      <c r="Y1335" s="81">
        <f>SUM(Y1336)</f>
        <v>0</v>
      </c>
      <c r="Z1335" s="81">
        <f>SUM(Z1336)</f>
        <v>0</v>
      </c>
      <c r="AA1335" s="149">
        <f t="shared" si="1311"/>
        <v>0</v>
      </c>
      <c r="AB1335" s="216"/>
      <c r="AC1335" s="78">
        <f>SUM(AC1336)</f>
        <v>0</v>
      </c>
      <c r="AD1335" s="81">
        <f>SUM(AD1336)</f>
        <v>0</v>
      </c>
      <c r="AE1335" s="148">
        <f t="shared" si="1300"/>
        <v>0</v>
      </c>
      <c r="AF1335" s="81">
        <f>SUM(AF1336)</f>
        <v>0</v>
      </c>
      <c r="AG1335" s="81">
        <f>SUM(AG1336)</f>
        <v>0</v>
      </c>
      <c r="AH1335" s="149">
        <f t="shared" si="1312"/>
        <v>0</v>
      </c>
      <c r="AJ1335" s="79">
        <f t="shared" ref="AJ1335:AU1335" si="1323">SUM(AJ1336)</f>
        <v>0</v>
      </c>
      <c r="AK1335" s="80">
        <f t="shared" si="1323"/>
        <v>0</v>
      </c>
      <c r="AL1335" s="81">
        <f t="shared" si="1323"/>
        <v>0</v>
      </c>
      <c r="AM1335" s="80">
        <f t="shared" si="1323"/>
        <v>0</v>
      </c>
      <c r="AN1335" s="81">
        <f t="shared" si="1323"/>
        <v>0</v>
      </c>
      <c r="AO1335" s="80">
        <f t="shared" si="1323"/>
        <v>0</v>
      </c>
      <c r="AP1335" s="81">
        <f t="shared" si="1323"/>
        <v>0</v>
      </c>
      <c r="AQ1335" s="80">
        <f t="shared" si="1323"/>
        <v>0</v>
      </c>
      <c r="AR1335" s="81">
        <f t="shared" si="1323"/>
        <v>0</v>
      </c>
      <c r="AS1335" s="80">
        <f t="shared" si="1323"/>
        <v>0</v>
      </c>
      <c r="AT1335" s="81">
        <f t="shared" si="1323"/>
        <v>0</v>
      </c>
      <c r="AU1335" s="80">
        <f t="shared" si="1323"/>
        <v>0</v>
      </c>
      <c r="AV1335" s="81">
        <f t="shared" si="1302"/>
        <v>0</v>
      </c>
      <c r="AW1335" s="80">
        <f t="shared" si="1303"/>
        <v>0</v>
      </c>
      <c r="AX1335" s="210"/>
      <c r="AY1335" s="79">
        <f t="shared" si="1304"/>
        <v>0</v>
      </c>
      <c r="AZ1335" s="80">
        <f t="shared" si="1305"/>
        <v>0</v>
      </c>
      <c r="BA1335" s="81">
        <f t="shared" si="1306"/>
        <v>0</v>
      </c>
      <c r="BB1335" s="80">
        <f t="shared" si="1307"/>
        <v>0</v>
      </c>
      <c r="BC1335" s="80">
        <f t="shared" si="1308"/>
        <v>0</v>
      </c>
      <c r="BD1335" s="86">
        <f t="shared" si="1309"/>
        <v>0</v>
      </c>
    </row>
    <row r="1336" spans="2:56" x14ac:dyDescent="0.3">
      <c r="B1336" s="211" t="s">
        <v>135</v>
      </c>
      <c r="C1336" s="212"/>
      <c r="D1336" s="213"/>
      <c r="E1336" s="144">
        <f t="shared" si="1295"/>
        <v>0</v>
      </c>
      <c r="F1336" s="212"/>
      <c r="G1336" s="213"/>
      <c r="H1336" s="144">
        <f t="shared" si="1296"/>
        <v>0</v>
      </c>
      <c r="I1336" s="212"/>
      <c r="J1336" s="213"/>
      <c r="K1336" s="144">
        <f t="shared" si="1297"/>
        <v>0</v>
      </c>
      <c r="L1336" s="212"/>
      <c r="M1336" s="214"/>
      <c r="N1336" s="215"/>
      <c r="O1336" s="212"/>
      <c r="P1336" s="215"/>
      <c r="Q1336" s="139">
        <f t="shared" si="1298"/>
        <v>0</v>
      </c>
      <c r="R1336" s="215"/>
      <c r="S1336" s="215"/>
      <c r="T1336" s="140">
        <f t="shared" si="1310"/>
        <v>0</v>
      </c>
      <c r="U1336" s="216"/>
      <c r="V1336" s="212"/>
      <c r="W1336" s="215"/>
      <c r="X1336" s="139">
        <f t="shared" si="1299"/>
        <v>0</v>
      </c>
      <c r="Y1336" s="215"/>
      <c r="Z1336" s="215"/>
      <c r="AA1336" s="140">
        <f t="shared" si="1311"/>
        <v>0</v>
      </c>
      <c r="AB1336" s="216"/>
      <c r="AC1336" s="212"/>
      <c r="AD1336" s="215"/>
      <c r="AE1336" s="139">
        <f t="shared" si="1300"/>
        <v>0</v>
      </c>
      <c r="AF1336" s="215"/>
      <c r="AG1336" s="215"/>
      <c r="AH1336" s="140">
        <f t="shared" si="1312"/>
        <v>0</v>
      </c>
      <c r="AJ1336" s="217"/>
      <c r="AK1336" s="218"/>
      <c r="AL1336" s="219"/>
      <c r="AM1336" s="218"/>
      <c r="AN1336" s="219"/>
      <c r="AO1336" s="218"/>
      <c r="AP1336" s="219"/>
      <c r="AQ1336" s="218"/>
      <c r="AR1336" s="219"/>
      <c r="AS1336" s="218"/>
      <c r="AT1336" s="219"/>
      <c r="AU1336" s="218"/>
      <c r="AV1336" s="114">
        <f t="shared" si="1302"/>
        <v>0</v>
      </c>
      <c r="AW1336" s="113">
        <f t="shared" si="1303"/>
        <v>0</v>
      </c>
      <c r="AX1336" s="210"/>
      <c r="AY1336" s="111">
        <f t="shared" si="1304"/>
        <v>0</v>
      </c>
      <c r="AZ1336" s="113">
        <f t="shared" si="1305"/>
        <v>0</v>
      </c>
      <c r="BA1336" s="114">
        <f t="shared" si="1306"/>
        <v>0</v>
      </c>
      <c r="BB1336" s="113">
        <f t="shared" si="1307"/>
        <v>0</v>
      </c>
      <c r="BC1336" s="113">
        <f t="shared" si="1308"/>
        <v>0</v>
      </c>
      <c r="BD1336" s="117">
        <f t="shared" si="1309"/>
        <v>0</v>
      </c>
    </row>
    <row r="1337" spans="2:56" x14ac:dyDescent="0.3">
      <c r="B1337" s="222" t="s">
        <v>136</v>
      </c>
      <c r="C1337" s="78">
        <f>SUM(C1338)</f>
        <v>0</v>
      </c>
      <c r="D1337" s="79">
        <f>SUM(D1338)</f>
        <v>0</v>
      </c>
      <c r="E1337" s="69">
        <f t="shared" si="1295"/>
        <v>0</v>
      </c>
      <c r="F1337" s="78">
        <f>SUM(F1338)</f>
        <v>0</v>
      </c>
      <c r="G1337" s="79">
        <f>SUM(G1338)</f>
        <v>0</v>
      </c>
      <c r="H1337" s="69">
        <f t="shared" si="1296"/>
        <v>0</v>
      </c>
      <c r="I1337" s="78">
        <f>SUM(I1338)</f>
        <v>0</v>
      </c>
      <c r="J1337" s="79">
        <f>SUM(J1338)</f>
        <v>0</v>
      </c>
      <c r="K1337" s="69">
        <f t="shared" si="1297"/>
        <v>0</v>
      </c>
      <c r="L1337" s="78">
        <f>SUM(L1338)</f>
        <v>0</v>
      </c>
      <c r="M1337" s="80">
        <f>SUM(M1338)</f>
        <v>0</v>
      </c>
      <c r="N1337" s="81">
        <f>SUM(N1338)</f>
        <v>0</v>
      </c>
      <c r="O1337" s="78">
        <f>SUM(O1338)</f>
        <v>0</v>
      </c>
      <c r="P1337" s="81">
        <f>SUM(P1338)</f>
        <v>0</v>
      </c>
      <c r="Q1337" s="148">
        <f t="shared" si="1298"/>
        <v>0</v>
      </c>
      <c r="R1337" s="81">
        <f>SUM(R1338)</f>
        <v>0</v>
      </c>
      <c r="S1337" s="81">
        <f>SUM(S1338)</f>
        <v>0</v>
      </c>
      <c r="T1337" s="149">
        <f t="shared" si="1310"/>
        <v>0</v>
      </c>
      <c r="U1337" s="216"/>
      <c r="V1337" s="78">
        <f>SUM(V1338)</f>
        <v>0</v>
      </c>
      <c r="W1337" s="81">
        <f>SUM(W1338)</f>
        <v>0</v>
      </c>
      <c r="X1337" s="148">
        <f t="shared" si="1299"/>
        <v>0</v>
      </c>
      <c r="Y1337" s="81">
        <f>SUM(Y1338)</f>
        <v>0</v>
      </c>
      <c r="Z1337" s="81">
        <f>SUM(Z1338)</f>
        <v>0</v>
      </c>
      <c r="AA1337" s="149">
        <f t="shared" si="1311"/>
        <v>0</v>
      </c>
      <c r="AB1337" s="216"/>
      <c r="AC1337" s="78">
        <f>SUM(AC1338)</f>
        <v>0</v>
      </c>
      <c r="AD1337" s="81">
        <f>SUM(AD1338)</f>
        <v>0</v>
      </c>
      <c r="AE1337" s="148">
        <f t="shared" si="1300"/>
        <v>0</v>
      </c>
      <c r="AF1337" s="81">
        <f>SUM(AF1338)</f>
        <v>0</v>
      </c>
      <c r="AG1337" s="81">
        <f>SUM(AG1338)</f>
        <v>0</v>
      </c>
      <c r="AH1337" s="149">
        <f t="shared" si="1312"/>
        <v>0</v>
      </c>
      <c r="AJ1337" s="79">
        <f t="shared" ref="AJ1337:AU1337" si="1324">SUM(AJ1338)</f>
        <v>0</v>
      </c>
      <c r="AK1337" s="80">
        <f t="shared" si="1324"/>
        <v>0</v>
      </c>
      <c r="AL1337" s="81">
        <f t="shared" si="1324"/>
        <v>0</v>
      </c>
      <c r="AM1337" s="80">
        <f t="shared" si="1324"/>
        <v>0</v>
      </c>
      <c r="AN1337" s="81">
        <f t="shared" si="1324"/>
        <v>0</v>
      </c>
      <c r="AO1337" s="80">
        <f t="shared" si="1324"/>
        <v>0</v>
      </c>
      <c r="AP1337" s="81">
        <f t="shared" si="1324"/>
        <v>0</v>
      </c>
      <c r="AQ1337" s="80">
        <f t="shared" si="1324"/>
        <v>0</v>
      </c>
      <c r="AR1337" s="81">
        <f t="shared" si="1324"/>
        <v>0</v>
      </c>
      <c r="AS1337" s="80">
        <f t="shared" si="1324"/>
        <v>0</v>
      </c>
      <c r="AT1337" s="81">
        <f t="shared" si="1324"/>
        <v>0</v>
      </c>
      <c r="AU1337" s="80">
        <f t="shared" si="1324"/>
        <v>0</v>
      </c>
      <c r="AV1337" s="81">
        <f t="shared" si="1302"/>
        <v>0</v>
      </c>
      <c r="AW1337" s="80">
        <f t="shared" si="1303"/>
        <v>0</v>
      </c>
      <c r="AX1337" s="210"/>
      <c r="AY1337" s="79">
        <f t="shared" si="1304"/>
        <v>0</v>
      </c>
      <c r="AZ1337" s="80">
        <f t="shared" si="1305"/>
        <v>0</v>
      </c>
      <c r="BA1337" s="81">
        <f t="shared" si="1306"/>
        <v>0</v>
      </c>
      <c r="BB1337" s="80">
        <f t="shared" si="1307"/>
        <v>0</v>
      </c>
      <c r="BC1337" s="80">
        <f t="shared" si="1308"/>
        <v>0</v>
      </c>
      <c r="BD1337" s="86">
        <f t="shared" si="1309"/>
        <v>0</v>
      </c>
    </row>
    <row r="1338" spans="2:56" x14ac:dyDescent="0.3">
      <c r="B1338" s="211" t="s">
        <v>105</v>
      </c>
      <c r="C1338" s="212"/>
      <c r="D1338" s="213"/>
      <c r="E1338" s="144">
        <f t="shared" si="1295"/>
        <v>0</v>
      </c>
      <c r="F1338" s="212"/>
      <c r="G1338" s="213"/>
      <c r="H1338" s="144">
        <f t="shared" si="1296"/>
        <v>0</v>
      </c>
      <c r="I1338" s="212"/>
      <c r="J1338" s="213"/>
      <c r="K1338" s="144">
        <f t="shared" si="1297"/>
        <v>0</v>
      </c>
      <c r="L1338" s="212"/>
      <c r="M1338" s="214"/>
      <c r="N1338" s="215"/>
      <c r="O1338" s="212"/>
      <c r="P1338" s="215"/>
      <c r="Q1338" s="139">
        <f t="shared" si="1298"/>
        <v>0</v>
      </c>
      <c r="R1338" s="215"/>
      <c r="S1338" s="215"/>
      <c r="T1338" s="140">
        <f t="shared" si="1310"/>
        <v>0</v>
      </c>
      <c r="U1338" s="216"/>
      <c r="V1338" s="212"/>
      <c r="W1338" s="215"/>
      <c r="X1338" s="139">
        <f t="shared" si="1299"/>
        <v>0</v>
      </c>
      <c r="Y1338" s="215"/>
      <c r="Z1338" s="215"/>
      <c r="AA1338" s="140">
        <f t="shared" si="1311"/>
        <v>0</v>
      </c>
      <c r="AB1338" s="216"/>
      <c r="AC1338" s="212"/>
      <c r="AD1338" s="215"/>
      <c r="AE1338" s="139">
        <f t="shared" si="1300"/>
        <v>0</v>
      </c>
      <c r="AF1338" s="215"/>
      <c r="AG1338" s="215"/>
      <c r="AH1338" s="140">
        <f t="shared" si="1312"/>
        <v>0</v>
      </c>
      <c r="AJ1338" s="217"/>
      <c r="AK1338" s="218"/>
      <c r="AL1338" s="219"/>
      <c r="AM1338" s="218"/>
      <c r="AN1338" s="219"/>
      <c r="AO1338" s="218"/>
      <c r="AP1338" s="219"/>
      <c r="AQ1338" s="218"/>
      <c r="AR1338" s="219"/>
      <c r="AS1338" s="218"/>
      <c r="AT1338" s="219"/>
      <c r="AU1338" s="218"/>
      <c r="AV1338" s="114">
        <f t="shared" si="1302"/>
        <v>0</v>
      </c>
      <c r="AW1338" s="113">
        <f t="shared" si="1303"/>
        <v>0</v>
      </c>
      <c r="AX1338" s="210"/>
      <c r="AY1338" s="111">
        <f t="shared" si="1304"/>
        <v>0</v>
      </c>
      <c r="AZ1338" s="113">
        <f t="shared" si="1305"/>
        <v>0</v>
      </c>
      <c r="BA1338" s="114">
        <f t="shared" si="1306"/>
        <v>0</v>
      </c>
      <c r="BB1338" s="113">
        <f t="shared" si="1307"/>
        <v>0</v>
      </c>
      <c r="BC1338" s="113">
        <f t="shared" si="1308"/>
        <v>0</v>
      </c>
      <c r="BD1338" s="117">
        <f t="shared" si="1309"/>
        <v>0</v>
      </c>
    </row>
    <row r="1339" spans="2:56" x14ac:dyDescent="0.3">
      <c r="B1339" s="222" t="s">
        <v>137</v>
      </c>
      <c r="C1339" s="78">
        <f>SUM(C1340)</f>
        <v>0</v>
      </c>
      <c r="D1339" s="79">
        <f>SUM(D1340)</f>
        <v>0</v>
      </c>
      <c r="E1339" s="69">
        <f t="shared" si="1295"/>
        <v>0</v>
      </c>
      <c r="F1339" s="78">
        <f>SUM(F1340)</f>
        <v>0</v>
      </c>
      <c r="G1339" s="79">
        <f>SUM(G1340)</f>
        <v>0</v>
      </c>
      <c r="H1339" s="69">
        <f t="shared" si="1296"/>
        <v>0</v>
      </c>
      <c r="I1339" s="78">
        <f>SUM(I1340)</f>
        <v>0</v>
      </c>
      <c r="J1339" s="79">
        <f>SUM(J1340)</f>
        <v>0</v>
      </c>
      <c r="K1339" s="69">
        <f t="shared" si="1297"/>
        <v>0</v>
      </c>
      <c r="L1339" s="78">
        <f>SUM(L1340)</f>
        <v>0</v>
      </c>
      <c r="M1339" s="80">
        <f>SUM(M1340)</f>
        <v>0</v>
      </c>
      <c r="N1339" s="81">
        <f>SUM(N1340)</f>
        <v>0</v>
      </c>
      <c r="O1339" s="78">
        <f>SUM(O1340)</f>
        <v>0</v>
      </c>
      <c r="P1339" s="81">
        <f>SUM(P1340)</f>
        <v>0</v>
      </c>
      <c r="Q1339" s="148">
        <f t="shared" si="1298"/>
        <v>0</v>
      </c>
      <c r="R1339" s="81">
        <f>SUM(R1340)</f>
        <v>0</v>
      </c>
      <c r="S1339" s="81">
        <f>SUM(S1340)</f>
        <v>0</v>
      </c>
      <c r="T1339" s="149">
        <f t="shared" si="1310"/>
        <v>0</v>
      </c>
      <c r="U1339" s="216"/>
      <c r="V1339" s="78">
        <f>SUM(V1340)</f>
        <v>0</v>
      </c>
      <c r="W1339" s="81">
        <f>SUM(W1340)</f>
        <v>0</v>
      </c>
      <c r="X1339" s="148">
        <f t="shared" si="1299"/>
        <v>0</v>
      </c>
      <c r="Y1339" s="81">
        <f>SUM(Y1340)</f>
        <v>0</v>
      </c>
      <c r="Z1339" s="81">
        <f>SUM(Z1340)</f>
        <v>0</v>
      </c>
      <c r="AA1339" s="149">
        <f t="shared" si="1311"/>
        <v>0</v>
      </c>
      <c r="AB1339" s="216"/>
      <c r="AC1339" s="78">
        <f>SUM(AC1340)</f>
        <v>0</v>
      </c>
      <c r="AD1339" s="81">
        <f>SUM(AD1340)</f>
        <v>0</v>
      </c>
      <c r="AE1339" s="148">
        <f t="shared" si="1300"/>
        <v>0</v>
      </c>
      <c r="AF1339" s="81">
        <f>SUM(AF1340)</f>
        <v>0</v>
      </c>
      <c r="AG1339" s="81">
        <f>SUM(AG1340)</f>
        <v>0</v>
      </c>
      <c r="AH1339" s="149">
        <f t="shared" si="1312"/>
        <v>0</v>
      </c>
      <c r="AJ1339" s="79">
        <f t="shared" ref="AJ1339:AU1339" si="1325">SUM(AJ1340)</f>
        <v>0</v>
      </c>
      <c r="AK1339" s="80">
        <f t="shared" si="1325"/>
        <v>0</v>
      </c>
      <c r="AL1339" s="81">
        <f t="shared" si="1325"/>
        <v>0</v>
      </c>
      <c r="AM1339" s="80">
        <f t="shared" si="1325"/>
        <v>0</v>
      </c>
      <c r="AN1339" s="81">
        <f t="shared" si="1325"/>
        <v>0</v>
      </c>
      <c r="AO1339" s="80">
        <f t="shared" si="1325"/>
        <v>0</v>
      </c>
      <c r="AP1339" s="81">
        <f t="shared" si="1325"/>
        <v>0</v>
      </c>
      <c r="AQ1339" s="80">
        <f t="shared" si="1325"/>
        <v>0</v>
      </c>
      <c r="AR1339" s="81">
        <f t="shared" si="1325"/>
        <v>0</v>
      </c>
      <c r="AS1339" s="80">
        <f t="shared" si="1325"/>
        <v>0</v>
      </c>
      <c r="AT1339" s="81">
        <f t="shared" si="1325"/>
        <v>0</v>
      </c>
      <c r="AU1339" s="80">
        <f t="shared" si="1325"/>
        <v>0</v>
      </c>
      <c r="AV1339" s="81">
        <f t="shared" si="1302"/>
        <v>0</v>
      </c>
      <c r="AW1339" s="80">
        <f t="shared" si="1303"/>
        <v>0</v>
      </c>
      <c r="AX1339" s="210"/>
      <c r="AY1339" s="79">
        <f t="shared" si="1304"/>
        <v>0</v>
      </c>
      <c r="AZ1339" s="80">
        <f t="shared" si="1305"/>
        <v>0</v>
      </c>
      <c r="BA1339" s="81">
        <f t="shared" si="1306"/>
        <v>0</v>
      </c>
      <c r="BB1339" s="80">
        <f t="shared" si="1307"/>
        <v>0</v>
      </c>
      <c r="BC1339" s="80">
        <f t="shared" si="1308"/>
        <v>0</v>
      </c>
      <c r="BD1339" s="86">
        <f t="shared" si="1309"/>
        <v>0</v>
      </c>
    </row>
    <row r="1340" spans="2:56" x14ac:dyDescent="0.3">
      <c r="B1340" s="211" t="s">
        <v>105</v>
      </c>
      <c r="C1340" s="212"/>
      <c r="D1340" s="213"/>
      <c r="E1340" s="144">
        <f t="shared" si="1295"/>
        <v>0</v>
      </c>
      <c r="F1340" s="212"/>
      <c r="G1340" s="213"/>
      <c r="H1340" s="144">
        <f t="shared" si="1296"/>
        <v>0</v>
      </c>
      <c r="I1340" s="212"/>
      <c r="J1340" s="213"/>
      <c r="K1340" s="144">
        <f t="shared" si="1297"/>
        <v>0</v>
      </c>
      <c r="L1340" s="212"/>
      <c r="M1340" s="214"/>
      <c r="N1340" s="215"/>
      <c r="O1340" s="212"/>
      <c r="P1340" s="215"/>
      <c r="Q1340" s="139">
        <f t="shared" si="1298"/>
        <v>0</v>
      </c>
      <c r="R1340" s="215"/>
      <c r="S1340" s="215"/>
      <c r="T1340" s="140">
        <f t="shared" si="1310"/>
        <v>0</v>
      </c>
      <c r="U1340" s="216"/>
      <c r="V1340" s="212"/>
      <c r="W1340" s="215"/>
      <c r="X1340" s="139">
        <f t="shared" si="1299"/>
        <v>0</v>
      </c>
      <c r="Y1340" s="215"/>
      <c r="Z1340" s="215"/>
      <c r="AA1340" s="140">
        <f t="shared" si="1311"/>
        <v>0</v>
      </c>
      <c r="AB1340" s="216"/>
      <c r="AC1340" s="212"/>
      <c r="AD1340" s="215"/>
      <c r="AE1340" s="139">
        <f t="shared" si="1300"/>
        <v>0</v>
      </c>
      <c r="AF1340" s="215"/>
      <c r="AG1340" s="215"/>
      <c r="AH1340" s="140">
        <f t="shared" si="1312"/>
        <v>0</v>
      </c>
      <c r="AJ1340" s="217"/>
      <c r="AK1340" s="218"/>
      <c r="AL1340" s="219"/>
      <c r="AM1340" s="218"/>
      <c r="AN1340" s="219"/>
      <c r="AO1340" s="218"/>
      <c r="AP1340" s="219"/>
      <c r="AQ1340" s="218"/>
      <c r="AR1340" s="219"/>
      <c r="AS1340" s="218"/>
      <c r="AT1340" s="219"/>
      <c r="AU1340" s="218"/>
      <c r="AV1340" s="114">
        <f t="shared" si="1302"/>
        <v>0</v>
      </c>
      <c r="AW1340" s="113">
        <f t="shared" si="1303"/>
        <v>0</v>
      </c>
      <c r="AX1340" s="210"/>
      <c r="AY1340" s="111">
        <f t="shared" si="1304"/>
        <v>0</v>
      </c>
      <c r="AZ1340" s="113">
        <f t="shared" si="1305"/>
        <v>0</v>
      </c>
      <c r="BA1340" s="114">
        <f t="shared" si="1306"/>
        <v>0</v>
      </c>
      <c r="BB1340" s="113">
        <f t="shared" si="1307"/>
        <v>0</v>
      </c>
      <c r="BC1340" s="113">
        <f t="shared" si="1308"/>
        <v>0</v>
      </c>
      <c r="BD1340" s="117">
        <f t="shared" si="1309"/>
        <v>0</v>
      </c>
    </row>
    <row r="1341" spans="2:56" x14ac:dyDescent="0.3">
      <c r="B1341" s="222" t="s">
        <v>138</v>
      </c>
      <c r="C1341" s="78">
        <f>SUM(C1342)</f>
        <v>0</v>
      </c>
      <c r="D1341" s="79">
        <f>SUM(D1342)</f>
        <v>0</v>
      </c>
      <c r="E1341" s="69">
        <f t="shared" si="1295"/>
        <v>0</v>
      </c>
      <c r="F1341" s="78">
        <f>SUM(F1342)</f>
        <v>0</v>
      </c>
      <c r="G1341" s="79">
        <f>SUM(G1342)</f>
        <v>0</v>
      </c>
      <c r="H1341" s="69">
        <f t="shared" si="1296"/>
        <v>0</v>
      </c>
      <c r="I1341" s="78">
        <f>SUM(I1342)</f>
        <v>0</v>
      </c>
      <c r="J1341" s="79">
        <f>SUM(J1342)</f>
        <v>0</v>
      </c>
      <c r="K1341" s="69">
        <f t="shared" si="1297"/>
        <v>0</v>
      </c>
      <c r="L1341" s="78">
        <f>SUM(L1342)</f>
        <v>0</v>
      </c>
      <c r="M1341" s="80">
        <f>SUM(M1342)</f>
        <v>0</v>
      </c>
      <c r="N1341" s="81">
        <f>SUM(N1342)</f>
        <v>0</v>
      </c>
      <c r="O1341" s="78">
        <f>SUM(O1342)</f>
        <v>0</v>
      </c>
      <c r="P1341" s="81">
        <f>SUM(P1342)</f>
        <v>0</v>
      </c>
      <c r="Q1341" s="148">
        <f t="shared" si="1298"/>
        <v>0</v>
      </c>
      <c r="R1341" s="81">
        <f>SUM(R1342)</f>
        <v>0</v>
      </c>
      <c r="S1341" s="81">
        <f>SUM(S1342)</f>
        <v>0</v>
      </c>
      <c r="T1341" s="149">
        <f t="shared" si="1310"/>
        <v>0</v>
      </c>
      <c r="U1341" s="216"/>
      <c r="V1341" s="78">
        <f>SUM(V1342)</f>
        <v>0</v>
      </c>
      <c r="W1341" s="81">
        <f>SUM(W1342)</f>
        <v>0</v>
      </c>
      <c r="X1341" s="148">
        <f t="shared" si="1299"/>
        <v>0</v>
      </c>
      <c r="Y1341" s="81">
        <f>SUM(Y1342)</f>
        <v>0</v>
      </c>
      <c r="Z1341" s="81">
        <f>SUM(Z1342)</f>
        <v>0</v>
      </c>
      <c r="AA1341" s="149">
        <f t="shared" si="1311"/>
        <v>0</v>
      </c>
      <c r="AB1341" s="216"/>
      <c r="AC1341" s="78">
        <f>SUM(AC1342)</f>
        <v>0</v>
      </c>
      <c r="AD1341" s="81">
        <f>SUM(AD1342)</f>
        <v>0</v>
      </c>
      <c r="AE1341" s="148">
        <f t="shared" si="1300"/>
        <v>0</v>
      </c>
      <c r="AF1341" s="81">
        <f>SUM(AF1342)</f>
        <v>0</v>
      </c>
      <c r="AG1341" s="81">
        <f>SUM(AG1342)</f>
        <v>0</v>
      </c>
      <c r="AH1341" s="149">
        <f t="shared" si="1312"/>
        <v>0</v>
      </c>
      <c r="AJ1341" s="79">
        <f t="shared" ref="AJ1341:AU1341" si="1326">SUM(AJ1342)</f>
        <v>0</v>
      </c>
      <c r="AK1341" s="80">
        <f t="shared" si="1326"/>
        <v>0</v>
      </c>
      <c r="AL1341" s="81">
        <f t="shared" si="1326"/>
        <v>0</v>
      </c>
      <c r="AM1341" s="80">
        <f t="shared" si="1326"/>
        <v>0</v>
      </c>
      <c r="AN1341" s="81">
        <f t="shared" si="1326"/>
        <v>0</v>
      </c>
      <c r="AO1341" s="80">
        <f t="shared" si="1326"/>
        <v>0</v>
      </c>
      <c r="AP1341" s="81">
        <f t="shared" si="1326"/>
        <v>0</v>
      </c>
      <c r="AQ1341" s="80">
        <f t="shared" si="1326"/>
        <v>0</v>
      </c>
      <c r="AR1341" s="81">
        <f t="shared" si="1326"/>
        <v>0</v>
      </c>
      <c r="AS1341" s="80">
        <f t="shared" si="1326"/>
        <v>0</v>
      </c>
      <c r="AT1341" s="81">
        <f t="shared" si="1326"/>
        <v>0</v>
      </c>
      <c r="AU1341" s="80">
        <f t="shared" si="1326"/>
        <v>0</v>
      </c>
      <c r="AV1341" s="81">
        <f t="shared" si="1302"/>
        <v>0</v>
      </c>
      <c r="AW1341" s="80">
        <f t="shared" si="1303"/>
        <v>0</v>
      </c>
      <c r="AX1341" s="210"/>
      <c r="AY1341" s="79">
        <f t="shared" si="1304"/>
        <v>0</v>
      </c>
      <c r="AZ1341" s="80">
        <f t="shared" si="1305"/>
        <v>0</v>
      </c>
      <c r="BA1341" s="81">
        <f t="shared" si="1306"/>
        <v>0</v>
      </c>
      <c r="BB1341" s="80">
        <f t="shared" si="1307"/>
        <v>0</v>
      </c>
      <c r="BC1341" s="80">
        <f t="shared" si="1308"/>
        <v>0</v>
      </c>
      <c r="BD1341" s="86">
        <f t="shared" si="1309"/>
        <v>0</v>
      </c>
    </row>
    <row r="1342" spans="2:56" x14ac:dyDescent="0.3">
      <c r="B1342" s="211" t="s">
        <v>139</v>
      </c>
      <c r="C1342" s="212"/>
      <c r="D1342" s="213"/>
      <c r="E1342" s="144">
        <f t="shared" si="1295"/>
        <v>0</v>
      </c>
      <c r="F1342" s="212"/>
      <c r="G1342" s="213"/>
      <c r="H1342" s="144">
        <f t="shared" si="1296"/>
        <v>0</v>
      </c>
      <c r="I1342" s="212"/>
      <c r="J1342" s="213"/>
      <c r="K1342" s="144">
        <f t="shared" si="1297"/>
        <v>0</v>
      </c>
      <c r="L1342" s="212"/>
      <c r="M1342" s="214"/>
      <c r="N1342" s="215"/>
      <c r="O1342" s="212"/>
      <c r="P1342" s="215"/>
      <c r="Q1342" s="139">
        <f t="shared" si="1298"/>
        <v>0</v>
      </c>
      <c r="R1342" s="215"/>
      <c r="S1342" s="215"/>
      <c r="T1342" s="140">
        <f t="shared" si="1310"/>
        <v>0</v>
      </c>
      <c r="U1342" s="216"/>
      <c r="V1342" s="212"/>
      <c r="W1342" s="215"/>
      <c r="X1342" s="139">
        <f t="shared" si="1299"/>
        <v>0</v>
      </c>
      <c r="Y1342" s="215"/>
      <c r="Z1342" s="215"/>
      <c r="AA1342" s="140">
        <f t="shared" si="1311"/>
        <v>0</v>
      </c>
      <c r="AB1342" s="216"/>
      <c r="AC1342" s="212"/>
      <c r="AD1342" s="215"/>
      <c r="AE1342" s="139">
        <f t="shared" si="1300"/>
        <v>0</v>
      </c>
      <c r="AF1342" s="215"/>
      <c r="AG1342" s="215"/>
      <c r="AH1342" s="140">
        <f t="shared" si="1312"/>
        <v>0</v>
      </c>
      <c r="AJ1342" s="217"/>
      <c r="AK1342" s="218"/>
      <c r="AL1342" s="219"/>
      <c r="AM1342" s="218"/>
      <c r="AN1342" s="219"/>
      <c r="AO1342" s="218"/>
      <c r="AP1342" s="219"/>
      <c r="AQ1342" s="218"/>
      <c r="AR1342" s="219"/>
      <c r="AS1342" s="218"/>
      <c r="AT1342" s="219"/>
      <c r="AU1342" s="218"/>
      <c r="AV1342" s="114">
        <f t="shared" si="1302"/>
        <v>0</v>
      </c>
      <c r="AW1342" s="113">
        <f t="shared" si="1303"/>
        <v>0</v>
      </c>
      <c r="AX1342" s="210"/>
      <c r="AY1342" s="111">
        <f t="shared" si="1304"/>
        <v>0</v>
      </c>
      <c r="AZ1342" s="113">
        <f t="shared" si="1305"/>
        <v>0</v>
      </c>
      <c r="BA1342" s="114">
        <f t="shared" si="1306"/>
        <v>0</v>
      </c>
      <c r="BB1342" s="113">
        <f t="shared" si="1307"/>
        <v>0</v>
      </c>
      <c r="BC1342" s="113">
        <f t="shared" si="1308"/>
        <v>0</v>
      </c>
      <c r="BD1342" s="117">
        <f t="shared" si="1309"/>
        <v>0</v>
      </c>
    </row>
    <row r="1343" spans="2:56" x14ac:dyDescent="0.3">
      <c r="B1343" s="222" t="s">
        <v>140</v>
      </c>
      <c r="C1343" s="78">
        <f>SUM(C1344:C1352)</f>
        <v>0</v>
      </c>
      <c r="D1343" s="79">
        <f>SUM(D1344:D1352)</f>
        <v>0</v>
      </c>
      <c r="E1343" s="69">
        <f t="shared" si="1295"/>
        <v>0</v>
      </c>
      <c r="F1343" s="78">
        <f>SUM(F1344:F1352)</f>
        <v>0</v>
      </c>
      <c r="G1343" s="79">
        <f>SUM(G1344:G1352)</f>
        <v>0</v>
      </c>
      <c r="H1343" s="69">
        <f t="shared" si="1296"/>
        <v>0</v>
      </c>
      <c r="I1343" s="78">
        <f>SUM(I1344:I1352)</f>
        <v>0</v>
      </c>
      <c r="J1343" s="79">
        <f>SUM(J1344:J1352)</f>
        <v>0</v>
      </c>
      <c r="K1343" s="69">
        <f t="shared" si="1297"/>
        <v>0</v>
      </c>
      <c r="L1343" s="78">
        <f>SUM(L1344:L1352)</f>
        <v>0</v>
      </c>
      <c r="M1343" s="80">
        <f>SUM(M1344:M1352)</f>
        <v>0</v>
      </c>
      <c r="N1343" s="81">
        <f>SUM(N1344:N1352)</f>
        <v>0</v>
      </c>
      <c r="O1343" s="78">
        <f>SUM(O1344:O1352)</f>
        <v>0</v>
      </c>
      <c r="P1343" s="81">
        <f>SUM(P1344:P1352)</f>
        <v>0</v>
      </c>
      <c r="Q1343" s="148">
        <f t="shared" si="1298"/>
        <v>0</v>
      </c>
      <c r="R1343" s="81">
        <f>SUM(R1344:R1352)</f>
        <v>0</v>
      </c>
      <c r="S1343" s="81">
        <f>SUM(S1344:S1352)</f>
        <v>0</v>
      </c>
      <c r="T1343" s="149">
        <f t="shared" si="1310"/>
        <v>0</v>
      </c>
      <c r="U1343" s="216"/>
      <c r="V1343" s="78">
        <f>SUM(V1344:V1352)</f>
        <v>0</v>
      </c>
      <c r="W1343" s="81">
        <f>SUM(W1344:W1352)</f>
        <v>0</v>
      </c>
      <c r="X1343" s="148">
        <f t="shared" si="1299"/>
        <v>0</v>
      </c>
      <c r="Y1343" s="81">
        <f>SUM(Y1344:Y1352)</f>
        <v>0</v>
      </c>
      <c r="Z1343" s="81">
        <f>SUM(Z1344:Z1352)</f>
        <v>0</v>
      </c>
      <c r="AA1343" s="149">
        <f t="shared" si="1311"/>
        <v>0</v>
      </c>
      <c r="AB1343" s="216"/>
      <c r="AC1343" s="78">
        <f>SUM(AC1344:AC1352)</f>
        <v>0</v>
      </c>
      <c r="AD1343" s="81">
        <f>SUM(AD1344:AD1352)</f>
        <v>0</v>
      </c>
      <c r="AE1343" s="148">
        <f t="shared" si="1300"/>
        <v>0</v>
      </c>
      <c r="AF1343" s="81">
        <f>SUM(AF1344:AF1352)</f>
        <v>0</v>
      </c>
      <c r="AG1343" s="81">
        <f>SUM(AG1344:AG1352)</f>
        <v>0</v>
      </c>
      <c r="AH1343" s="149">
        <f t="shared" si="1312"/>
        <v>0</v>
      </c>
      <c r="AJ1343" s="79">
        <f t="shared" ref="AJ1343:AU1343" si="1327">SUM(AJ1344:AJ1352)</f>
        <v>0</v>
      </c>
      <c r="AK1343" s="80">
        <f t="shared" si="1327"/>
        <v>0</v>
      </c>
      <c r="AL1343" s="81">
        <f t="shared" si="1327"/>
        <v>0</v>
      </c>
      <c r="AM1343" s="80">
        <f t="shared" si="1327"/>
        <v>0</v>
      </c>
      <c r="AN1343" s="81">
        <f t="shared" si="1327"/>
        <v>0</v>
      </c>
      <c r="AO1343" s="80">
        <f t="shared" si="1327"/>
        <v>0</v>
      </c>
      <c r="AP1343" s="81">
        <f t="shared" si="1327"/>
        <v>0</v>
      </c>
      <c r="AQ1343" s="80">
        <f t="shared" si="1327"/>
        <v>0</v>
      </c>
      <c r="AR1343" s="81">
        <f t="shared" si="1327"/>
        <v>0</v>
      </c>
      <c r="AS1343" s="80">
        <f t="shared" si="1327"/>
        <v>0</v>
      </c>
      <c r="AT1343" s="81">
        <f t="shared" si="1327"/>
        <v>0</v>
      </c>
      <c r="AU1343" s="80">
        <f t="shared" si="1327"/>
        <v>0</v>
      </c>
      <c r="AV1343" s="81">
        <f t="shared" si="1302"/>
        <v>0</v>
      </c>
      <c r="AW1343" s="80">
        <f t="shared" si="1303"/>
        <v>0</v>
      </c>
      <c r="AX1343" s="210"/>
      <c r="AY1343" s="79">
        <f t="shared" si="1304"/>
        <v>0</v>
      </c>
      <c r="AZ1343" s="80">
        <f t="shared" si="1305"/>
        <v>0</v>
      </c>
      <c r="BA1343" s="81">
        <f t="shared" si="1306"/>
        <v>0</v>
      </c>
      <c r="BB1343" s="80">
        <f t="shared" si="1307"/>
        <v>0</v>
      </c>
      <c r="BC1343" s="80">
        <f t="shared" si="1308"/>
        <v>0</v>
      </c>
      <c r="BD1343" s="86">
        <f t="shared" si="1309"/>
        <v>0</v>
      </c>
    </row>
    <row r="1344" spans="2:56" x14ac:dyDescent="0.3">
      <c r="B1344" s="211" t="s">
        <v>141</v>
      </c>
      <c r="C1344" s="212"/>
      <c r="D1344" s="213"/>
      <c r="E1344" s="144">
        <f t="shared" si="1295"/>
        <v>0</v>
      </c>
      <c r="F1344" s="212"/>
      <c r="G1344" s="213"/>
      <c r="H1344" s="144">
        <f t="shared" si="1296"/>
        <v>0</v>
      </c>
      <c r="I1344" s="212"/>
      <c r="J1344" s="213"/>
      <c r="K1344" s="144">
        <f t="shared" si="1297"/>
        <v>0</v>
      </c>
      <c r="L1344" s="212"/>
      <c r="M1344" s="214"/>
      <c r="N1344" s="215"/>
      <c r="O1344" s="212"/>
      <c r="P1344" s="215"/>
      <c r="Q1344" s="139">
        <f t="shared" si="1298"/>
        <v>0</v>
      </c>
      <c r="R1344" s="215"/>
      <c r="S1344" s="215"/>
      <c r="T1344" s="140">
        <f t="shared" si="1310"/>
        <v>0</v>
      </c>
      <c r="U1344" s="216"/>
      <c r="V1344" s="212"/>
      <c r="W1344" s="215"/>
      <c r="X1344" s="139">
        <f t="shared" si="1299"/>
        <v>0</v>
      </c>
      <c r="Y1344" s="215"/>
      <c r="Z1344" s="215"/>
      <c r="AA1344" s="140">
        <f t="shared" si="1311"/>
        <v>0</v>
      </c>
      <c r="AB1344" s="216"/>
      <c r="AC1344" s="212"/>
      <c r="AD1344" s="215"/>
      <c r="AE1344" s="139">
        <f t="shared" si="1300"/>
        <v>0</v>
      </c>
      <c r="AF1344" s="215"/>
      <c r="AG1344" s="215"/>
      <c r="AH1344" s="140">
        <f t="shared" si="1312"/>
        <v>0</v>
      </c>
      <c r="AJ1344" s="217"/>
      <c r="AK1344" s="218"/>
      <c r="AL1344" s="219"/>
      <c r="AM1344" s="218"/>
      <c r="AN1344" s="219"/>
      <c r="AO1344" s="218"/>
      <c r="AP1344" s="219"/>
      <c r="AQ1344" s="218"/>
      <c r="AR1344" s="219"/>
      <c r="AS1344" s="218"/>
      <c r="AT1344" s="219"/>
      <c r="AU1344" s="218"/>
      <c r="AV1344" s="114">
        <f t="shared" si="1302"/>
        <v>0</v>
      </c>
      <c r="AW1344" s="113">
        <f t="shared" si="1303"/>
        <v>0</v>
      </c>
      <c r="AX1344" s="210"/>
      <c r="AY1344" s="111">
        <f t="shared" si="1304"/>
        <v>0</v>
      </c>
      <c r="AZ1344" s="113">
        <f t="shared" si="1305"/>
        <v>0</v>
      </c>
      <c r="BA1344" s="114">
        <f t="shared" si="1306"/>
        <v>0</v>
      </c>
      <c r="BB1344" s="113">
        <f t="shared" si="1307"/>
        <v>0</v>
      </c>
      <c r="BC1344" s="113">
        <f t="shared" si="1308"/>
        <v>0</v>
      </c>
      <c r="BD1344" s="117">
        <f t="shared" si="1309"/>
        <v>0</v>
      </c>
    </row>
    <row r="1345" spans="2:56" x14ac:dyDescent="0.3">
      <c r="B1345" s="211" t="s">
        <v>142</v>
      </c>
      <c r="C1345" s="212"/>
      <c r="D1345" s="213"/>
      <c r="E1345" s="144">
        <f t="shared" si="1295"/>
        <v>0</v>
      </c>
      <c r="F1345" s="212"/>
      <c r="G1345" s="213"/>
      <c r="H1345" s="144">
        <f t="shared" si="1296"/>
        <v>0</v>
      </c>
      <c r="I1345" s="212"/>
      <c r="J1345" s="213"/>
      <c r="K1345" s="144">
        <f t="shared" si="1297"/>
        <v>0</v>
      </c>
      <c r="L1345" s="212"/>
      <c r="M1345" s="214"/>
      <c r="N1345" s="215"/>
      <c r="O1345" s="212"/>
      <c r="P1345" s="215"/>
      <c r="Q1345" s="139">
        <f t="shared" si="1298"/>
        <v>0</v>
      </c>
      <c r="R1345" s="215"/>
      <c r="S1345" s="215"/>
      <c r="T1345" s="140">
        <f t="shared" si="1310"/>
        <v>0</v>
      </c>
      <c r="U1345" s="216"/>
      <c r="V1345" s="212"/>
      <c r="W1345" s="215"/>
      <c r="X1345" s="139">
        <f t="shared" si="1299"/>
        <v>0</v>
      </c>
      <c r="Y1345" s="215"/>
      <c r="Z1345" s="215"/>
      <c r="AA1345" s="140">
        <f t="shared" si="1311"/>
        <v>0</v>
      </c>
      <c r="AB1345" s="216"/>
      <c r="AC1345" s="212"/>
      <c r="AD1345" s="215"/>
      <c r="AE1345" s="139">
        <f t="shared" si="1300"/>
        <v>0</v>
      </c>
      <c r="AF1345" s="215"/>
      <c r="AG1345" s="215"/>
      <c r="AH1345" s="140">
        <f t="shared" si="1312"/>
        <v>0</v>
      </c>
      <c r="AJ1345" s="217"/>
      <c r="AK1345" s="218"/>
      <c r="AL1345" s="219"/>
      <c r="AM1345" s="218"/>
      <c r="AN1345" s="219"/>
      <c r="AO1345" s="218"/>
      <c r="AP1345" s="219"/>
      <c r="AQ1345" s="218"/>
      <c r="AR1345" s="219"/>
      <c r="AS1345" s="218"/>
      <c r="AT1345" s="219"/>
      <c r="AU1345" s="218"/>
      <c r="AV1345" s="114">
        <f t="shared" si="1302"/>
        <v>0</v>
      </c>
      <c r="AW1345" s="113">
        <f t="shared" si="1303"/>
        <v>0</v>
      </c>
      <c r="AX1345" s="210"/>
      <c r="AY1345" s="111">
        <f t="shared" si="1304"/>
        <v>0</v>
      </c>
      <c r="AZ1345" s="113">
        <f t="shared" si="1305"/>
        <v>0</v>
      </c>
      <c r="BA1345" s="114">
        <f t="shared" si="1306"/>
        <v>0</v>
      </c>
      <c r="BB1345" s="113">
        <f t="shared" si="1307"/>
        <v>0</v>
      </c>
      <c r="BC1345" s="113">
        <f t="shared" si="1308"/>
        <v>0</v>
      </c>
      <c r="BD1345" s="117">
        <f t="shared" si="1309"/>
        <v>0</v>
      </c>
    </row>
    <row r="1346" spans="2:56" x14ac:dyDescent="0.3">
      <c r="B1346" s="211" t="s">
        <v>143</v>
      </c>
      <c r="C1346" s="212"/>
      <c r="D1346" s="213"/>
      <c r="E1346" s="144">
        <f t="shared" si="1295"/>
        <v>0</v>
      </c>
      <c r="F1346" s="212"/>
      <c r="G1346" s="213"/>
      <c r="H1346" s="144">
        <f t="shared" si="1296"/>
        <v>0</v>
      </c>
      <c r="I1346" s="212"/>
      <c r="J1346" s="213"/>
      <c r="K1346" s="144">
        <f t="shared" si="1297"/>
        <v>0</v>
      </c>
      <c r="L1346" s="212"/>
      <c r="M1346" s="214"/>
      <c r="N1346" s="215"/>
      <c r="O1346" s="212"/>
      <c r="P1346" s="215"/>
      <c r="Q1346" s="139">
        <f t="shared" si="1298"/>
        <v>0</v>
      </c>
      <c r="R1346" s="215"/>
      <c r="S1346" s="215"/>
      <c r="T1346" s="140">
        <f t="shared" si="1310"/>
        <v>0</v>
      </c>
      <c r="U1346" s="216"/>
      <c r="V1346" s="212"/>
      <c r="W1346" s="215"/>
      <c r="X1346" s="139">
        <f t="shared" si="1299"/>
        <v>0</v>
      </c>
      <c r="Y1346" s="215"/>
      <c r="Z1346" s="215"/>
      <c r="AA1346" s="140">
        <f t="shared" si="1311"/>
        <v>0</v>
      </c>
      <c r="AB1346" s="216"/>
      <c r="AC1346" s="212"/>
      <c r="AD1346" s="215"/>
      <c r="AE1346" s="139">
        <f t="shared" si="1300"/>
        <v>0</v>
      </c>
      <c r="AF1346" s="215"/>
      <c r="AG1346" s="215"/>
      <c r="AH1346" s="140">
        <f t="shared" si="1312"/>
        <v>0</v>
      </c>
      <c r="AJ1346" s="217"/>
      <c r="AK1346" s="218"/>
      <c r="AL1346" s="219"/>
      <c r="AM1346" s="218"/>
      <c r="AN1346" s="219"/>
      <c r="AO1346" s="218"/>
      <c r="AP1346" s="219"/>
      <c r="AQ1346" s="218"/>
      <c r="AR1346" s="219"/>
      <c r="AS1346" s="218"/>
      <c r="AT1346" s="219"/>
      <c r="AU1346" s="218"/>
      <c r="AV1346" s="114">
        <f t="shared" si="1302"/>
        <v>0</v>
      </c>
      <c r="AW1346" s="113">
        <f t="shared" si="1303"/>
        <v>0</v>
      </c>
      <c r="AX1346" s="210"/>
      <c r="AY1346" s="111">
        <f t="shared" si="1304"/>
        <v>0</v>
      </c>
      <c r="AZ1346" s="113">
        <f t="shared" si="1305"/>
        <v>0</v>
      </c>
      <c r="BA1346" s="114">
        <f t="shared" si="1306"/>
        <v>0</v>
      </c>
      <c r="BB1346" s="113">
        <f t="shared" si="1307"/>
        <v>0</v>
      </c>
      <c r="BC1346" s="113">
        <f t="shared" si="1308"/>
        <v>0</v>
      </c>
      <c r="BD1346" s="117">
        <f t="shared" si="1309"/>
        <v>0</v>
      </c>
    </row>
    <row r="1347" spans="2:56" x14ac:dyDescent="0.3">
      <c r="B1347" s="211" t="s">
        <v>144</v>
      </c>
      <c r="C1347" s="212"/>
      <c r="D1347" s="213"/>
      <c r="E1347" s="144">
        <f t="shared" si="1295"/>
        <v>0</v>
      </c>
      <c r="F1347" s="212"/>
      <c r="G1347" s="213"/>
      <c r="H1347" s="144">
        <f t="shared" si="1296"/>
        <v>0</v>
      </c>
      <c r="I1347" s="212"/>
      <c r="J1347" s="213"/>
      <c r="K1347" s="144">
        <f t="shared" si="1297"/>
        <v>0</v>
      </c>
      <c r="L1347" s="212"/>
      <c r="M1347" s="214"/>
      <c r="N1347" s="215"/>
      <c r="O1347" s="212"/>
      <c r="P1347" s="215"/>
      <c r="Q1347" s="139">
        <f t="shared" si="1298"/>
        <v>0</v>
      </c>
      <c r="R1347" s="215"/>
      <c r="S1347" s="215"/>
      <c r="T1347" s="140">
        <f t="shared" si="1310"/>
        <v>0</v>
      </c>
      <c r="U1347" s="216"/>
      <c r="V1347" s="212"/>
      <c r="W1347" s="215"/>
      <c r="X1347" s="139">
        <f t="shared" si="1299"/>
        <v>0</v>
      </c>
      <c r="Y1347" s="215"/>
      <c r="Z1347" s="215"/>
      <c r="AA1347" s="140">
        <f t="shared" si="1311"/>
        <v>0</v>
      </c>
      <c r="AB1347" s="216"/>
      <c r="AC1347" s="212"/>
      <c r="AD1347" s="215"/>
      <c r="AE1347" s="139">
        <f t="shared" si="1300"/>
        <v>0</v>
      </c>
      <c r="AF1347" s="215"/>
      <c r="AG1347" s="215"/>
      <c r="AH1347" s="140">
        <f t="shared" si="1312"/>
        <v>0</v>
      </c>
      <c r="AJ1347" s="217"/>
      <c r="AK1347" s="218"/>
      <c r="AL1347" s="219"/>
      <c r="AM1347" s="218"/>
      <c r="AN1347" s="219"/>
      <c r="AO1347" s="218"/>
      <c r="AP1347" s="219"/>
      <c r="AQ1347" s="218"/>
      <c r="AR1347" s="219"/>
      <c r="AS1347" s="218"/>
      <c r="AT1347" s="219"/>
      <c r="AU1347" s="218"/>
      <c r="AV1347" s="114">
        <f t="shared" si="1302"/>
        <v>0</v>
      </c>
      <c r="AW1347" s="113">
        <f t="shared" si="1303"/>
        <v>0</v>
      </c>
      <c r="AX1347" s="210"/>
      <c r="AY1347" s="111">
        <f t="shared" si="1304"/>
        <v>0</v>
      </c>
      <c r="AZ1347" s="113">
        <f t="shared" si="1305"/>
        <v>0</v>
      </c>
      <c r="BA1347" s="114">
        <f t="shared" si="1306"/>
        <v>0</v>
      </c>
      <c r="BB1347" s="113">
        <f t="shared" si="1307"/>
        <v>0</v>
      </c>
      <c r="BC1347" s="113">
        <f t="shared" si="1308"/>
        <v>0</v>
      </c>
      <c r="BD1347" s="117">
        <f t="shared" si="1309"/>
        <v>0</v>
      </c>
    </row>
    <row r="1348" spans="2:56" x14ac:dyDescent="0.3">
      <c r="B1348" s="211" t="s">
        <v>145</v>
      </c>
      <c r="C1348" s="212"/>
      <c r="D1348" s="213"/>
      <c r="E1348" s="144">
        <f t="shared" si="1295"/>
        <v>0</v>
      </c>
      <c r="F1348" s="212"/>
      <c r="G1348" s="213"/>
      <c r="H1348" s="144">
        <f t="shared" si="1296"/>
        <v>0</v>
      </c>
      <c r="I1348" s="212"/>
      <c r="J1348" s="213"/>
      <c r="K1348" s="144">
        <f t="shared" si="1297"/>
        <v>0</v>
      </c>
      <c r="L1348" s="212"/>
      <c r="M1348" s="214"/>
      <c r="N1348" s="215"/>
      <c r="O1348" s="212"/>
      <c r="P1348" s="215"/>
      <c r="Q1348" s="139">
        <f t="shared" si="1298"/>
        <v>0</v>
      </c>
      <c r="R1348" s="215"/>
      <c r="S1348" s="215"/>
      <c r="T1348" s="140">
        <f t="shared" si="1310"/>
        <v>0</v>
      </c>
      <c r="U1348" s="216"/>
      <c r="V1348" s="212"/>
      <c r="W1348" s="215"/>
      <c r="X1348" s="139">
        <f t="shared" si="1299"/>
        <v>0</v>
      </c>
      <c r="Y1348" s="215"/>
      <c r="Z1348" s="215"/>
      <c r="AA1348" s="140">
        <f t="shared" si="1311"/>
        <v>0</v>
      </c>
      <c r="AB1348" s="216"/>
      <c r="AC1348" s="212"/>
      <c r="AD1348" s="215"/>
      <c r="AE1348" s="139">
        <f t="shared" si="1300"/>
        <v>0</v>
      </c>
      <c r="AF1348" s="215"/>
      <c r="AG1348" s="215"/>
      <c r="AH1348" s="140">
        <f t="shared" si="1312"/>
        <v>0</v>
      </c>
      <c r="AJ1348" s="217"/>
      <c r="AK1348" s="218"/>
      <c r="AL1348" s="219"/>
      <c r="AM1348" s="218"/>
      <c r="AN1348" s="219"/>
      <c r="AO1348" s="218"/>
      <c r="AP1348" s="219"/>
      <c r="AQ1348" s="218"/>
      <c r="AR1348" s="219"/>
      <c r="AS1348" s="218"/>
      <c r="AT1348" s="219"/>
      <c r="AU1348" s="218"/>
      <c r="AV1348" s="114">
        <f t="shared" si="1302"/>
        <v>0</v>
      </c>
      <c r="AW1348" s="113">
        <f t="shared" si="1303"/>
        <v>0</v>
      </c>
      <c r="AX1348" s="210"/>
      <c r="AY1348" s="111">
        <f t="shared" si="1304"/>
        <v>0</v>
      </c>
      <c r="AZ1348" s="113">
        <f t="shared" si="1305"/>
        <v>0</v>
      </c>
      <c r="BA1348" s="114">
        <f t="shared" si="1306"/>
        <v>0</v>
      </c>
      <c r="BB1348" s="113">
        <f t="shared" si="1307"/>
        <v>0</v>
      </c>
      <c r="BC1348" s="113">
        <f t="shared" si="1308"/>
        <v>0</v>
      </c>
      <c r="BD1348" s="117">
        <f t="shared" si="1309"/>
        <v>0</v>
      </c>
    </row>
    <row r="1349" spans="2:56" x14ac:dyDescent="0.3">
      <c r="B1349" s="211" t="s">
        <v>146</v>
      </c>
      <c r="C1349" s="212"/>
      <c r="D1349" s="213"/>
      <c r="E1349" s="144">
        <f t="shared" si="1295"/>
        <v>0</v>
      </c>
      <c r="F1349" s="212"/>
      <c r="G1349" s="213"/>
      <c r="H1349" s="144">
        <f t="shared" si="1296"/>
        <v>0</v>
      </c>
      <c r="I1349" s="212"/>
      <c r="J1349" s="213"/>
      <c r="K1349" s="144">
        <f t="shared" si="1297"/>
        <v>0</v>
      </c>
      <c r="L1349" s="212"/>
      <c r="M1349" s="214"/>
      <c r="N1349" s="215"/>
      <c r="O1349" s="212"/>
      <c r="P1349" s="215"/>
      <c r="Q1349" s="139">
        <f t="shared" si="1298"/>
        <v>0</v>
      </c>
      <c r="R1349" s="215"/>
      <c r="S1349" s="215"/>
      <c r="T1349" s="140">
        <f t="shared" si="1310"/>
        <v>0</v>
      </c>
      <c r="U1349" s="216"/>
      <c r="V1349" s="212"/>
      <c r="W1349" s="215"/>
      <c r="X1349" s="139">
        <f t="shared" si="1299"/>
        <v>0</v>
      </c>
      <c r="Y1349" s="215"/>
      <c r="Z1349" s="215"/>
      <c r="AA1349" s="140">
        <f t="shared" si="1311"/>
        <v>0</v>
      </c>
      <c r="AB1349" s="216"/>
      <c r="AC1349" s="212"/>
      <c r="AD1349" s="215"/>
      <c r="AE1349" s="139">
        <f t="shared" si="1300"/>
        <v>0</v>
      </c>
      <c r="AF1349" s="215"/>
      <c r="AG1349" s="215"/>
      <c r="AH1349" s="140">
        <f t="shared" si="1312"/>
        <v>0</v>
      </c>
      <c r="AJ1349" s="217"/>
      <c r="AK1349" s="218"/>
      <c r="AL1349" s="219"/>
      <c r="AM1349" s="218"/>
      <c r="AN1349" s="219"/>
      <c r="AO1349" s="218"/>
      <c r="AP1349" s="219"/>
      <c r="AQ1349" s="218"/>
      <c r="AR1349" s="219"/>
      <c r="AS1349" s="218"/>
      <c r="AT1349" s="219"/>
      <c r="AU1349" s="218"/>
      <c r="AV1349" s="114">
        <f t="shared" si="1302"/>
        <v>0</v>
      </c>
      <c r="AW1349" s="113">
        <f t="shared" si="1303"/>
        <v>0</v>
      </c>
      <c r="AX1349" s="210"/>
      <c r="AY1349" s="111">
        <f t="shared" si="1304"/>
        <v>0</v>
      </c>
      <c r="AZ1349" s="113">
        <f t="shared" si="1305"/>
        <v>0</v>
      </c>
      <c r="BA1349" s="114">
        <f t="shared" si="1306"/>
        <v>0</v>
      </c>
      <c r="BB1349" s="113">
        <f t="shared" si="1307"/>
        <v>0</v>
      </c>
      <c r="BC1349" s="113">
        <f t="shared" si="1308"/>
        <v>0</v>
      </c>
      <c r="BD1349" s="117">
        <f t="shared" si="1309"/>
        <v>0</v>
      </c>
    </row>
    <row r="1350" spans="2:56" x14ac:dyDescent="0.3">
      <c r="B1350" s="211" t="s">
        <v>147</v>
      </c>
      <c r="C1350" s="212"/>
      <c r="D1350" s="213"/>
      <c r="E1350" s="144">
        <f t="shared" si="1295"/>
        <v>0</v>
      </c>
      <c r="F1350" s="212"/>
      <c r="G1350" s="213"/>
      <c r="H1350" s="144">
        <f t="shared" si="1296"/>
        <v>0</v>
      </c>
      <c r="I1350" s="212"/>
      <c r="J1350" s="213"/>
      <c r="K1350" s="144">
        <f t="shared" si="1297"/>
        <v>0</v>
      </c>
      <c r="L1350" s="212"/>
      <c r="M1350" s="214"/>
      <c r="N1350" s="215"/>
      <c r="O1350" s="212"/>
      <c r="P1350" s="215"/>
      <c r="Q1350" s="139">
        <f t="shared" si="1298"/>
        <v>0</v>
      </c>
      <c r="R1350" s="215"/>
      <c r="S1350" s="215"/>
      <c r="T1350" s="140">
        <f t="shared" si="1310"/>
        <v>0</v>
      </c>
      <c r="U1350" s="216"/>
      <c r="V1350" s="212"/>
      <c r="W1350" s="215"/>
      <c r="X1350" s="139">
        <f t="shared" si="1299"/>
        <v>0</v>
      </c>
      <c r="Y1350" s="215"/>
      <c r="Z1350" s="215"/>
      <c r="AA1350" s="140">
        <f t="shared" si="1311"/>
        <v>0</v>
      </c>
      <c r="AB1350" s="216"/>
      <c r="AC1350" s="212"/>
      <c r="AD1350" s="215"/>
      <c r="AE1350" s="139">
        <f t="shared" si="1300"/>
        <v>0</v>
      </c>
      <c r="AF1350" s="215"/>
      <c r="AG1350" s="215"/>
      <c r="AH1350" s="140">
        <f t="shared" si="1312"/>
        <v>0</v>
      </c>
      <c r="AJ1350" s="217"/>
      <c r="AK1350" s="218"/>
      <c r="AL1350" s="219"/>
      <c r="AM1350" s="218"/>
      <c r="AN1350" s="219"/>
      <c r="AO1350" s="218"/>
      <c r="AP1350" s="219"/>
      <c r="AQ1350" s="218"/>
      <c r="AR1350" s="219"/>
      <c r="AS1350" s="218"/>
      <c r="AT1350" s="219"/>
      <c r="AU1350" s="218"/>
      <c r="AV1350" s="114">
        <f t="shared" si="1302"/>
        <v>0</v>
      </c>
      <c r="AW1350" s="113">
        <f t="shared" si="1303"/>
        <v>0</v>
      </c>
      <c r="AX1350" s="210"/>
      <c r="AY1350" s="111">
        <f t="shared" si="1304"/>
        <v>0</v>
      </c>
      <c r="AZ1350" s="113">
        <f t="shared" si="1305"/>
        <v>0</v>
      </c>
      <c r="BA1350" s="114">
        <f t="shared" si="1306"/>
        <v>0</v>
      </c>
      <c r="BB1350" s="113">
        <f t="shared" si="1307"/>
        <v>0</v>
      </c>
      <c r="BC1350" s="113">
        <f t="shared" si="1308"/>
        <v>0</v>
      </c>
      <c r="BD1350" s="117">
        <f t="shared" si="1309"/>
        <v>0</v>
      </c>
    </row>
    <row r="1351" spans="2:56" x14ac:dyDescent="0.3">
      <c r="B1351" s="211" t="s">
        <v>148</v>
      </c>
      <c r="C1351" s="212"/>
      <c r="D1351" s="213"/>
      <c r="E1351" s="144">
        <f t="shared" si="1295"/>
        <v>0</v>
      </c>
      <c r="F1351" s="212"/>
      <c r="G1351" s="213"/>
      <c r="H1351" s="144">
        <f t="shared" si="1296"/>
        <v>0</v>
      </c>
      <c r="I1351" s="212"/>
      <c r="J1351" s="213"/>
      <c r="K1351" s="144">
        <f t="shared" si="1297"/>
        <v>0</v>
      </c>
      <c r="L1351" s="212"/>
      <c r="M1351" s="214"/>
      <c r="N1351" s="215"/>
      <c r="O1351" s="212"/>
      <c r="P1351" s="215"/>
      <c r="Q1351" s="139">
        <f t="shared" si="1298"/>
        <v>0</v>
      </c>
      <c r="R1351" s="215"/>
      <c r="S1351" s="215"/>
      <c r="T1351" s="140">
        <f t="shared" si="1310"/>
        <v>0</v>
      </c>
      <c r="U1351" s="216"/>
      <c r="V1351" s="212"/>
      <c r="W1351" s="215"/>
      <c r="X1351" s="139">
        <f t="shared" si="1299"/>
        <v>0</v>
      </c>
      <c r="Y1351" s="215"/>
      <c r="Z1351" s="215"/>
      <c r="AA1351" s="140">
        <f t="shared" si="1311"/>
        <v>0</v>
      </c>
      <c r="AB1351" s="216"/>
      <c r="AC1351" s="212"/>
      <c r="AD1351" s="215"/>
      <c r="AE1351" s="139">
        <f t="shared" si="1300"/>
        <v>0</v>
      </c>
      <c r="AF1351" s="215"/>
      <c r="AG1351" s="215"/>
      <c r="AH1351" s="140">
        <f t="shared" si="1312"/>
        <v>0</v>
      </c>
      <c r="AJ1351" s="217"/>
      <c r="AK1351" s="218"/>
      <c r="AL1351" s="219"/>
      <c r="AM1351" s="218"/>
      <c r="AN1351" s="219"/>
      <c r="AO1351" s="218"/>
      <c r="AP1351" s="219"/>
      <c r="AQ1351" s="218"/>
      <c r="AR1351" s="219"/>
      <c r="AS1351" s="218"/>
      <c r="AT1351" s="219"/>
      <c r="AU1351" s="218"/>
      <c r="AV1351" s="114">
        <f t="shared" si="1302"/>
        <v>0</v>
      </c>
      <c r="AW1351" s="113">
        <f t="shared" si="1303"/>
        <v>0</v>
      </c>
      <c r="AX1351" s="210"/>
      <c r="AY1351" s="111">
        <f t="shared" si="1304"/>
        <v>0</v>
      </c>
      <c r="AZ1351" s="113">
        <f t="shared" si="1305"/>
        <v>0</v>
      </c>
      <c r="BA1351" s="114">
        <f t="shared" si="1306"/>
        <v>0</v>
      </c>
      <c r="BB1351" s="113">
        <f t="shared" si="1307"/>
        <v>0</v>
      </c>
      <c r="BC1351" s="113">
        <f t="shared" si="1308"/>
        <v>0</v>
      </c>
      <c r="BD1351" s="117">
        <f t="shared" si="1309"/>
        <v>0</v>
      </c>
    </row>
    <row r="1352" spans="2:56" x14ac:dyDescent="0.3">
      <c r="B1352" s="211" t="s">
        <v>149</v>
      </c>
      <c r="C1352" s="212"/>
      <c r="D1352" s="213"/>
      <c r="E1352" s="144">
        <f t="shared" si="1295"/>
        <v>0</v>
      </c>
      <c r="F1352" s="212"/>
      <c r="G1352" s="213"/>
      <c r="H1352" s="144">
        <f t="shared" si="1296"/>
        <v>0</v>
      </c>
      <c r="I1352" s="212"/>
      <c r="J1352" s="213"/>
      <c r="K1352" s="144">
        <f t="shared" si="1297"/>
        <v>0</v>
      </c>
      <c r="L1352" s="212"/>
      <c r="M1352" s="214"/>
      <c r="N1352" s="215"/>
      <c r="O1352" s="212"/>
      <c r="P1352" s="215"/>
      <c r="Q1352" s="139">
        <f t="shared" si="1298"/>
        <v>0</v>
      </c>
      <c r="R1352" s="215"/>
      <c r="S1352" s="215"/>
      <c r="T1352" s="140">
        <f t="shared" si="1310"/>
        <v>0</v>
      </c>
      <c r="U1352" s="216"/>
      <c r="V1352" s="212"/>
      <c r="W1352" s="215"/>
      <c r="X1352" s="139">
        <f t="shared" si="1299"/>
        <v>0</v>
      </c>
      <c r="Y1352" s="215"/>
      <c r="Z1352" s="215"/>
      <c r="AA1352" s="140">
        <f t="shared" si="1311"/>
        <v>0</v>
      </c>
      <c r="AB1352" s="216"/>
      <c r="AC1352" s="212"/>
      <c r="AD1352" s="215"/>
      <c r="AE1352" s="139">
        <f t="shared" si="1300"/>
        <v>0</v>
      </c>
      <c r="AF1352" s="215"/>
      <c r="AG1352" s="215"/>
      <c r="AH1352" s="140">
        <f t="shared" si="1312"/>
        <v>0</v>
      </c>
      <c r="AJ1352" s="217"/>
      <c r="AK1352" s="218"/>
      <c r="AL1352" s="219"/>
      <c r="AM1352" s="218"/>
      <c r="AN1352" s="219"/>
      <c r="AO1352" s="218"/>
      <c r="AP1352" s="219"/>
      <c r="AQ1352" s="218"/>
      <c r="AR1352" s="219"/>
      <c r="AS1352" s="218"/>
      <c r="AT1352" s="219"/>
      <c r="AU1352" s="218"/>
      <c r="AV1352" s="114">
        <f t="shared" si="1302"/>
        <v>0</v>
      </c>
      <c r="AW1352" s="113">
        <f t="shared" si="1303"/>
        <v>0</v>
      </c>
      <c r="AX1352" s="210"/>
      <c r="AY1352" s="111">
        <f t="shared" si="1304"/>
        <v>0</v>
      </c>
      <c r="AZ1352" s="113">
        <f t="shared" si="1305"/>
        <v>0</v>
      </c>
      <c r="BA1352" s="114">
        <f t="shared" si="1306"/>
        <v>0</v>
      </c>
      <c r="BB1352" s="113">
        <f t="shared" si="1307"/>
        <v>0</v>
      </c>
      <c r="BC1352" s="113">
        <f t="shared" si="1308"/>
        <v>0</v>
      </c>
      <c r="BD1352" s="117">
        <f t="shared" si="1309"/>
        <v>0</v>
      </c>
    </row>
    <row r="1353" spans="2:56" x14ac:dyDescent="0.3">
      <c r="B1353" s="222" t="s">
        <v>150</v>
      </c>
      <c r="C1353" s="78">
        <f>SUM(C1354:C1360)</f>
        <v>0</v>
      </c>
      <c r="D1353" s="79">
        <f>SUM(D1354:D1360)</f>
        <v>0</v>
      </c>
      <c r="E1353" s="69">
        <f t="shared" si="1295"/>
        <v>0</v>
      </c>
      <c r="F1353" s="78">
        <f>SUM(F1354:F1360)</f>
        <v>0</v>
      </c>
      <c r="G1353" s="79">
        <f>SUM(G1354:G1360)</f>
        <v>0</v>
      </c>
      <c r="H1353" s="69">
        <f t="shared" si="1296"/>
        <v>0</v>
      </c>
      <c r="I1353" s="78">
        <f>SUM(I1354:I1360)</f>
        <v>0</v>
      </c>
      <c r="J1353" s="79">
        <f>SUM(J1354:J1360)</f>
        <v>0</v>
      </c>
      <c r="K1353" s="69">
        <f t="shared" si="1297"/>
        <v>0</v>
      </c>
      <c r="L1353" s="78">
        <f>SUM(L1354:L1360)</f>
        <v>0</v>
      </c>
      <c r="M1353" s="80">
        <f>SUM(M1354:M1360)</f>
        <v>0</v>
      </c>
      <c r="N1353" s="81">
        <f>SUM(N1354:N1360)</f>
        <v>0</v>
      </c>
      <c r="O1353" s="78">
        <f>SUM(O1354:O1360)</f>
        <v>0</v>
      </c>
      <c r="P1353" s="81">
        <f>SUM(P1354:P1360)</f>
        <v>0</v>
      </c>
      <c r="Q1353" s="148">
        <f t="shared" si="1298"/>
        <v>0</v>
      </c>
      <c r="R1353" s="81">
        <f>SUM(R1354:R1360)</f>
        <v>0</v>
      </c>
      <c r="S1353" s="81">
        <f>SUM(S1354:S1360)</f>
        <v>0</v>
      </c>
      <c r="T1353" s="149">
        <f t="shared" si="1310"/>
        <v>0</v>
      </c>
      <c r="U1353" s="216"/>
      <c r="V1353" s="78">
        <f>SUM(V1354:V1360)</f>
        <v>0</v>
      </c>
      <c r="W1353" s="81">
        <f>SUM(W1354:W1360)</f>
        <v>0</v>
      </c>
      <c r="X1353" s="148">
        <f t="shared" si="1299"/>
        <v>0</v>
      </c>
      <c r="Y1353" s="81">
        <f>SUM(Y1354:Y1360)</f>
        <v>0</v>
      </c>
      <c r="Z1353" s="81">
        <f>SUM(Z1354:Z1360)</f>
        <v>0</v>
      </c>
      <c r="AA1353" s="149">
        <f t="shared" si="1311"/>
        <v>0</v>
      </c>
      <c r="AB1353" s="216"/>
      <c r="AC1353" s="78">
        <f>SUM(AC1354:AC1360)</f>
        <v>0</v>
      </c>
      <c r="AD1353" s="81">
        <f>SUM(AD1354:AD1360)</f>
        <v>0</v>
      </c>
      <c r="AE1353" s="148">
        <f t="shared" si="1300"/>
        <v>0</v>
      </c>
      <c r="AF1353" s="81">
        <f>SUM(AF1354:AF1360)</f>
        <v>0</v>
      </c>
      <c r="AG1353" s="81">
        <f>SUM(AG1354:AG1360)</f>
        <v>0</v>
      </c>
      <c r="AH1353" s="149">
        <f t="shared" si="1312"/>
        <v>0</v>
      </c>
      <c r="AJ1353" s="79">
        <f t="shared" ref="AJ1353:AU1353" si="1328">SUM(AJ1354:AJ1360)</f>
        <v>0</v>
      </c>
      <c r="AK1353" s="80">
        <f t="shared" si="1328"/>
        <v>0</v>
      </c>
      <c r="AL1353" s="81">
        <f t="shared" si="1328"/>
        <v>0</v>
      </c>
      <c r="AM1353" s="80">
        <f t="shared" si="1328"/>
        <v>0</v>
      </c>
      <c r="AN1353" s="81">
        <f t="shared" si="1328"/>
        <v>0</v>
      </c>
      <c r="AO1353" s="80">
        <f t="shared" si="1328"/>
        <v>0</v>
      </c>
      <c r="AP1353" s="81">
        <f t="shared" si="1328"/>
        <v>0</v>
      </c>
      <c r="AQ1353" s="80">
        <f t="shared" si="1328"/>
        <v>0</v>
      </c>
      <c r="AR1353" s="81">
        <f t="shared" si="1328"/>
        <v>0</v>
      </c>
      <c r="AS1353" s="80">
        <f t="shared" si="1328"/>
        <v>0</v>
      </c>
      <c r="AT1353" s="81">
        <f t="shared" si="1328"/>
        <v>0</v>
      </c>
      <c r="AU1353" s="80">
        <f t="shared" si="1328"/>
        <v>0</v>
      </c>
      <c r="AV1353" s="81">
        <f t="shared" si="1302"/>
        <v>0</v>
      </c>
      <c r="AW1353" s="80">
        <f t="shared" si="1303"/>
        <v>0</v>
      </c>
      <c r="AX1353" s="210"/>
      <c r="AY1353" s="79">
        <f t="shared" si="1304"/>
        <v>0</v>
      </c>
      <c r="AZ1353" s="80">
        <f t="shared" si="1305"/>
        <v>0</v>
      </c>
      <c r="BA1353" s="81">
        <f t="shared" si="1306"/>
        <v>0</v>
      </c>
      <c r="BB1353" s="80">
        <f t="shared" si="1307"/>
        <v>0</v>
      </c>
      <c r="BC1353" s="80">
        <f t="shared" si="1308"/>
        <v>0</v>
      </c>
      <c r="BD1353" s="86">
        <f t="shared" si="1309"/>
        <v>0</v>
      </c>
    </row>
    <row r="1354" spans="2:56" x14ac:dyDescent="0.3">
      <c r="B1354" s="211" t="s">
        <v>151</v>
      </c>
      <c r="C1354" s="212"/>
      <c r="D1354" s="213"/>
      <c r="E1354" s="144">
        <f t="shared" si="1295"/>
        <v>0</v>
      </c>
      <c r="F1354" s="212"/>
      <c r="G1354" s="213"/>
      <c r="H1354" s="144">
        <f t="shared" si="1296"/>
        <v>0</v>
      </c>
      <c r="I1354" s="212"/>
      <c r="J1354" s="213"/>
      <c r="K1354" s="144">
        <f t="shared" si="1297"/>
        <v>0</v>
      </c>
      <c r="L1354" s="212"/>
      <c r="M1354" s="214"/>
      <c r="N1354" s="215"/>
      <c r="O1354" s="212"/>
      <c r="P1354" s="215"/>
      <c r="Q1354" s="139">
        <f t="shared" si="1298"/>
        <v>0</v>
      </c>
      <c r="R1354" s="215"/>
      <c r="S1354" s="215"/>
      <c r="T1354" s="140">
        <f t="shared" si="1310"/>
        <v>0</v>
      </c>
      <c r="U1354" s="216"/>
      <c r="V1354" s="212"/>
      <c r="W1354" s="215"/>
      <c r="X1354" s="139">
        <f t="shared" si="1299"/>
        <v>0</v>
      </c>
      <c r="Y1354" s="215"/>
      <c r="Z1354" s="215"/>
      <c r="AA1354" s="140">
        <f t="shared" si="1311"/>
        <v>0</v>
      </c>
      <c r="AB1354" s="216"/>
      <c r="AC1354" s="212"/>
      <c r="AD1354" s="215"/>
      <c r="AE1354" s="139">
        <f t="shared" si="1300"/>
        <v>0</v>
      </c>
      <c r="AF1354" s="215"/>
      <c r="AG1354" s="215"/>
      <c r="AH1354" s="140">
        <f t="shared" si="1312"/>
        <v>0</v>
      </c>
      <c r="AJ1354" s="217"/>
      <c r="AK1354" s="218"/>
      <c r="AL1354" s="219"/>
      <c r="AM1354" s="218"/>
      <c r="AN1354" s="219"/>
      <c r="AO1354" s="218"/>
      <c r="AP1354" s="219"/>
      <c r="AQ1354" s="218"/>
      <c r="AR1354" s="219"/>
      <c r="AS1354" s="218"/>
      <c r="AT1354" s="219"/>
      <c r="AU1354" s="218"/>
      <c r="AV1354" s="114">
        <f t="shared" si="1302"/>
        <v>0</v>
      </c>
      <c r="AW1354" s="113">
        <f t="shared" si="1303"/>
        <v>0</v>
      </c>
      <c r="AX1354" s="210"/>
      <c r="AY1354" s="111">
        <f t="shared" si="1304"/>
        <v>0</v>
      </c>
      <c r="AZ1354" s="113">
        <f t="shared" si="1305"/>
        <v>0</v>
      </c>
      <c r="BA1354" s="114">
        <f t="shared" si="1306"/>
        <v>0</v>
      </c>
      <c r="BB1354" s="113">
        <f t="shared" si="1307"/>
        <v>0</v>
      </c>
      <c r="BC1354" s="113">
        <f t="shared" si="1308"/>
        <v>0</v>
      </c>
      <c r="BD1354" s="117">
        <f t="shared" si="1309"/>
        <v>0</v>
      </c>
    </row>
    <row r="1355" spans="2:56" x14ac:dyDescent="0.3">
      <c r="B1355" s="211" t="s">
        <v>152</v>
      </c>
      <c r="C1355" s="212"/>
      <c r="D1355" s="213"/>
      <c r="E1355" s="144">
        <f t="shared" si="1295"/>
        <v>0</v>
      </c>
      <c r="F1355" s="212"/>
      <c r="G1355" s="213"/>
      <c r="H1355" s="144">
        <f t="shared" si="1296"/>
        <v>0</v>
      </c>
      <c r="I1355" s="212"/>
      <c r="J1355" s="213"/>
      <c r="K1355" s="144">
        <f t="shared" si="1297"/>
        <v>0</v>
      </c>
      <c r="L1355" s="212"/>
      <c r="M1355" s="214"/>
      <c r="N1355" s="215"/>
      <c r="O1355" s="212"/>
      <c r="P1355" s="215"/>
      <c r="Q1355" s="139">
        <f t="shared" si="1298"/>
        <v>0</v>
      </c>
      <c r="R1355" s="215"/>
      <c r="S1355" s="215"/>
      <c r="T1355" s="140">
        <f t="shared" si="1310"/>
        <v>0</v>
      </c>
      <c r="U1355" s="216"/>
      <c r="V1355" s="212"/>
      <c r="W1355" s="215"/>
      <c r="X1355" s="139">
        <f t="shared" si="1299"/>
        <v>0</v>
      </c>
      <c r="Y1355" s="215"/>
      <c r="Z1355" s="215"/>
      <c r="AA1355" s="140">
        <f t="shared" si="1311"/>
        <v>0</v>
      </c>
      <c r="AB1355" s="216"/>
      <c r="AC1355" s="212"/>
      <c r="AD1355" s="215"/>
      <c r="AE1355" s="139">
        <f t="shared" si="1300"/>
        <v>0</v>
      </c>
      <c r="AF1355" s="215"/>
      <c r="AG1355" s="215"/>
      <c r="AH1355" s="140">
        <f t="shared" si="1312"/>
        <v>0</v>
      </c>
      <c r="AJ1355" s="217"/>
      <c r="AK1355" s="218"/>
      <c r="AL1355" s="219"/>
      <c r="AM1355" s="218"/>
      <c r="AN1355" s="219"/>
      <c r="AO1355" s="218"/>
      <c r="AP1355" s="219"/>
      <c r="AQ1355" s="218"/>
      <c r="AR1355" s="219"/>
      <c r="AS1355" s="218"/>
      <c r="AT1355" s="219"/>
      <c r="AU1355" s="218"/>
      <c r="AV1355" s="114">
        <f t="shared" si="1302"/>
        <v>0</v>
      </c>
      <c r="AW1355" s="113">
        <f t="shared" si="1303"/>
        <v>0</v>
      </c>
      <c r="AX1355" s="210"/>
      <c r="AY1355" s="111">
        <f t="shared" si="1304"/>
        <v>0</v>
      </c>
      <c r="AZ1355" s="113">
        <f t="shared" si="1305"/>
        <v>0</v>
      </c>
      <c r="BA1355" s="114">
        <f t="shared" si="1306"/>
        <v>0</v>
      </c>
      <c r="BB1355" s="113">
        <f t="shared" si="1307"/>
        <v>0</v>
      </c>
      <c r="BC1355" s="113">
        <f t="shared" si="1308"/>
        <v>0</v>
      </c>
      <c r="BD1355" s="117">
        <f t="shared" si="1309"/>
        <v>0</v>
      </c>
    </row>
    <row r="1356" spans="2:56" x14ac:dyDescent="0.3">
      <c r="B1356" s="211" t="s">
        <v>153</v>
      </c>
      <c r="C1356" s="212"/>
      <c r="D1356" s="213"/>
      <c r="E1356" s="144">
        <f t="shared" si="1295"/>
        <v>0</v>
      </c>
      <c r="F1356" s="212"/>
      <c r="G1356" s="213"/>
      <c r="H1356" s="144">
        <f t="shared" si="1296"/>
        <v>0</v>
      </c>
      <c r="I1356" s="212"/>
      <c r="J1356" s="213"/>
      <c r="K1356" s="144">
        <f t="shared" si="1297"/>
        <v>0</v>
      </c>
      <c r="L1356" s="212"/>
      <c r="M1356" s="214"/>
      <c r="N1356" s="215"/>
      <c r="O1356" s="212"/>
      <c r="P1356" s="215"/>
      <c r="Q1356" s="139">
        <f t="shared" si="1298"/>
        <v>0</v>
      </c>
      <c r="R1356" s="215"/>
      <c r="S1356" s="215"/>
      <c r="T1356" s="140">
        <f t="shared" si="1310"/>
        <v>0</v>
      </c>
      <c r="U1356" s="216"/>
      <c r="V1356" s="212"/>
      <c r="W1356" s="215"/>
      <c r="X1356" s="139">
        <f t="shared" si="1299"/>
        <v>0</v>
      </c>
      <c r="Y1356" s="215"/>
      <c r="Z1356" s="215"/>
      <c r="AA1356" s="140">
        <f t="shared" si="1311"/>
        <v>0</v>
      </c>
      <c r="AB1356" s="216"/>
      <c r="AC1356" s="212"/>
      <c r="AD1356" s="215"/>
      <c r="AE1356" s="139">
        <f t="shared" si="1300"/>
        <v>0</v>
      </c>
      <c r="AF1356" s="215"/>
      <c r="AG1356" s="215"/>
      <c r="AH1356" s="140">
        <f t="shared" si="1312"/>
        <v>0</v>
      </c>
      <c r="AJ1356" s="217"/>
      <c r="AK1356" s="218"/>
      <c r="AL1356" s="219"/>
      <c r="AM1356" s="218"/>
      <c r="AN1356" s="219"/>
      <c r="AO1356" s="218"/>
      <c r="AP1356" s="219"/>
      <c r="AQ1356" s="218"/>
      <c r="AR1356" s="219"/>
      <c r="AS1356" s="218"/>
      <c r="AT1356" s="219"/>
      <c r="AU1356" s="218"/>
      <c r="AV1356" s="114">
        <f t="shared" si="1302"/>
        <v>0</v>
      </c>
      <c r="AW1356" s="113">
        <f t="shared" si="1303"/>
        <v>0</v>
      </c>
      <c r="AX1356" s="210"/>
      <c r="AY1356" s="111">
        <f t="shared" si="1304"/>
        <v>0</v>
      </c>
      <c r="AZ1356" s="113">
        <f t="shared" si="1305"/>
        <v>0</v>
      </c>
      <c r="BA1356" s="114">
        <f t="shared" si="1306"/>
        <v>0</v>
      </c>
      <c r="BB1356" s="113">
        <f t="shared" si="1307"/>
        <v>0</v>
      </c>
      <c r="BC1356" s="113">
        <f t="shared" si="1308"/>
        <v>0</v>
      </c>
      <c r="BD1356" s="117">
        <f t="shared" si="1309"/>
        <v>0</v>
      </c>
    </row>
    <row r="1357" spans="2:56" x14ac:dyDescent="0.3">
      <c r="B1357" s="211" t="s">
        <v>154</v>
      </c>
      <c r="C1357" s="212"/>
      <c r="D1357" s="213"/>
      <c r="E1357" s="144">
        <f t="shared" si="1295"/>
        <v>0</v>
      </c>
      <c r="F1357" s="212"/>
      <c r="G1357" s="213"/>
      <c r="H1357" s="144">
        <f t="shared" si="1296"/>
        <v>0</v>
      </c>
      <c r="I1357" s="212"/>
      <c r="J1357" s="213"/>
      <c r="K1357" s="144">
        <f t="shared" si="1297"/>
        <v>0</v>
      </c>
      <c r="L1357" s="212"/>
      <c r="M1357" s="214"/>
      <c r="N1357" s="215"/>
      <c r="O1357" s="212"/>
      <c r="P1357" s="215"/>
      <c r="Q1357" s="139">
        <f t="shared" si="1298"/>
        <v>0</v>
      </c>
      <c r="R1357" s="215"/>
      <c r="S1357" s="215"/>
      <c r="T1357" s="140">
        <f t="shared" si="1310"/>
        <v>0</v>
      </c>
      <c r="U1357" s="216"/>
      <c r="V1357" s="212"/>
      <c r="W1357" s="215"/>
      <c r="X1357" s="139">
        <f t="shared" si="1299"/>
        <v>0</v>
      </c>
      <c r="Y1357" s="215"/>
      <c r="Z1357" s="215"/>
      <c r="AA1357" s="140">
        <f t="shared" si="1311"/>
        <v>0</v>
      </c>
      <c r="AB1357" s="216"/>
      <c r="AC1357" s="212"/>
      <c r="AD1357" s="215"/>
      <c r="AE1357" s="139">
        <f t="shared" si="1300"/>
        <v>0</v>
      </c>
      <c r="AF1357" s="215"/>
      <c r="AG1357" s="215"/>
      <c r="AH1357" s="140">
        <f t="shared" si="1312"/>
        <v>0</v>
      </c>
      <c r="AJ1357" s="217"/>
      <c r="AK1357" s="218"/>
      <c r="AL1357" s="219"/>
      <c r="AM1357" s="218"/>
      <c r="AN1357" s="219"/>
      <c r="AO1357" s="218"/>
      <c r="AP1357" s="219"/>
      <c r="AQ1357" s="218"/>
      <c r="AR1357" s="219"/>
      <c r="AS1357" s="218"/>
      <c r="AT1357" s="219"/>
      <c r="AU1357" s="218"/>
      <c r="AV1357" s="114">
        <f t="shared" si="1302"/>
        <v>0</v>
      </c>
      <c r="AW1357" s="113">
        <f t="shared" si="1303"/>
        <v>0</v>
      </c>
      <c r="AX1357" s="210"/>
      <c r="AY1357" s="111">
        <f t="shared" si="1304"/>
        <v>0</v>
      </c>
      <c r="AZ1357" s="113">
        <f t="shared" si="1305"/>
        <v>0</v>
      </c>
      <c r="BA1357" s="114">
        <f t="shared" si="1306"/>
        <v>0</v>
      </c>
      <c r="BB1357" s="113">
        <f t="shared" si="1307"/>
        <v>0</v>
      </c>
      <c r="BC1357" s="113">
        <f t="shared" si="1308"/>
        <v>0</v>
      </c>
      <c r="BD1357" s="117">
        <f t="shared" si="1309"/>
        <v>0</v>
      </c>
    </row>
    <row r="1358" spans="2:56" x14ac:dyDescent="0.3">
      <c r="B1358" s="211" t="s">
        <v>155</v>
      </c>
      <c r="C1358" s="212"/>
      <c r="D1358" s="213"/>
      <c r="E1358" s="144">
        <f t="shared" si="1295"/>
        <v>0</v>
      </c>
      <c r="F1358" s="212"/>
      <c r="G1358" s="213"/>
      <c r="H1358" s="144">
        <f t="shared" si="1296"/>
        <v>0</v>
      </c>
      <c r="I1358" s="212"/>
      <c r="J1358" s="213"/>
      <c r="K1358" s="144">
        <f t="shared" si="1297"/>
        <v>0</v>
      </c>
      <c r="L1358" s="212"/>
      <c r="M1358" s="214"/>
      <c r="N1358" s="215"/>
      <c r="O1358" s="212"/>
      <c r="P1358" s="215"/>
      <c r="Q1358" s="139">
        <f t="shared" si="1298"/>
        <v>0</v>
      </c>
      <c r="R1358" s="215"/>
      <c r="S1358" s="215"/>
      <c r="T1358" s="140">
        <f t="shared" si="1310"/>
        <v>0</v>
      </c>
      <c r="U1358" s="216"/>
      <c r="V1358" s="212"/>
      <c r="W1358" s="215"/>
      <c r="X1358" s="139">
        <f t="shared" si="1299"/>
        <v>0</v>
      </c>
      <c r="Y1358" s="215"/>
      <c r="Z1358" s="215"/>
      <c r="AA1358" s="140">
        <f t="shared" si="1311"/>
        <v>0</v>
      </c>
      <c r="AB1358" s="216"/>
      <c r="AC1358" s="212"/>
      <c r="AD1358" s="215"/>
      <c r="AE1358" s="139">
        <f t="shared" si="1300"/>
        <v>0</v>
      </c>
      <c r="AF1358" s="215"/>
      <c r="AG1358" s="215"/>
      <c r="AH1358" s="140">
        <f t="shared" si="1312"/>
        <v>0</v>
      </c>
      <c r="AJ1358" s="217"/>
      <c r="AK1358" s="218"/>
      <c r="AL1358" s="219"/>
      <c r="AM1358" s="218"/>
      <c r="AN1358" s="219"/>
      <c r="AO1358" s="218"/>
      <c r="AP1358" s="219"/>
      <c r="AQ1358" s="218"/>
      <c r="AR1358" s="219"/>
      <c r="AS1358" s="218"/>
      <c r="AT1358" s="219"/>
      <c r="AU1358" s="218"/>
      <c r="AV1358" s="114">
        <f t="shared" si="1302"/>
        <v>0</v>
      </c>
      <c r="AW1358" s="113">
        <f t="shared" si="1303"/>
        <v>0</v>
      </c>
      <c r="AX1358" s="210"/>
      <c r="AY1358" s="111">
        <f t="shared" si="1304"/>
        <v>0</v>
      </c>
      <c r="AZ1358" s="113">
        <f t="shared" si="1305"/>
        <v>0</v>
      </c>
      <c r="BA1358" s="114">
        <f t="shared" si="1306"/>
        <v>0</v>
      </c>
      <c r="BB1358" s="113">
        <f t="shared" si="1307"/>
        <v>0</v>
      </c>
      <c r="BC1358" s="113">
        <f t="shared" si="1308"/>
        <v>0</v>
      </c>
      <c r="BD1358" s="117">
        <f t="shared" si="1309"/>
        <v>0</v>
      </c>
    </row>
    <row r="1359" spans="2:56" x14ac:dyDescent="0.3">
      <c r="B1359" s="211" t="s">
        <v>156</v>
      </c>
      <c r="C1359" s="212"/>
      <c r="D1359" s="213"/>
      <c r="E1359" s="144">
        <f t="shared" si="1295"/>
        <v>0</v>
      </c>
      <c r="F1359" s="212"/>
      <c r="G1359" s="213"/>
      <c r="H1359" s="144">
        <f t="shared" si="1296"/>
        <v>0</v>
      </c>
      <c r="I1359" s="212"/>
      <c r="J1359" s="213"/>
      <c r="K1359" s="144">
        <f t="shared" si="1297"/>
        <v>0</v>
      </c>
      <c r="L1359" s="212"/>
      <c r="M1359" s="214"/>
      <c r="N1359" s="215"/>
      <c r="O1359" s="212"/>
      <c r="P1359" s="215"/>
      <c r="Q1359" s="139">
        <f t="shared" si="1298"/>
        <v>0</v>
      </c>
      <c r="R1359" s="215"/>
      <c r="S1359" s="215"/>
      <c r="T1359" s="140">
        <f t="shared" si="1310"/>
        <v>0</v>
      </c>
      <c r="U1359" s="216"/>
      <c r="V1359" s="212"/>
      <c r="W1359" s="215"/>
      <c r="X1359" s="139">
        <f t="shared" si="1299"/>
        <v>0</v>
      </c>
      <c r="Y1359" s="215"/>
      <c r="Z1359" s="215"/>
      <c r="AA1359" s="140">
        <f t="shared" si="1311"/>
        <v>0</v>
      </c>
      <c r="AB1359" s="216"/>
      <c r="AC1359" s="212"/>
      <c r="AD1359" s="215"/>
      <c r="AE1359" s="139">
        <f t="shared" si="1300"/>
        <v>0</v>
      </c>
      <c r="AF1359" s="215"/>
      <c r="AG1359" s="215"/>
      <c r="AH1359" s="140">
        <f t="shared" si="1312"/>
        <v>0</v>
      </c>
      <c r="AJ1359" s="217"/>
      <c r="AK1359" s="218"/>
      <c r="AL1359" s="219"/>
      <c r="AM1359" s="218"/>
      <c r="AN1359" s="219"/>
      <c r="AO1359" s="218"/>
      <c r="AP1359" s="219"/>
      <c r="AQ1359" s="218"/>
      <c r="AR1359" s="219"/>
      <c r="AS1359" s="218"/>
      <c r="AT1359" s="219"/>
      <c r="AU1359" s="218"/>
      <c r="AV1359" s="114">
        <f t="shared" si="1302"/>
        <v>0</v>
      </c>
      <c r="AW1359" s="113">
        <f t="shared" si="1303"/>
        <v>0</v>
      </c>
      <c r="AX1359" s="210"/>
      <c r="AY1359" s="111">
        <f t="shared" si="1304"/>
        <v>0</v>
      </c>
      <c r="AZ1359" s="113">
        <f t="shared" si="1305"/>
        <v>0</v>
      </c>
      <c r="BA1359" s="114">
        <f t="shared" si="1306"/>
        <v>0</v>
      </c>
      <c r="BB1359" s="113">
        <f t="shared" si="1307"/>
        <v>0</v>
      </c>
      <c r="BC1359" s="113">
        <f t="shared" si="1308"/>
        <v>0</v>
      </c>
      <c r="BD1359" s="117">
        <f t="shared" si="1309"/>
        <v>0</v>
      </c>
    </row>
    <row r="1360" spans="2:56" x14ac:dyDescent="0.3">
      <c r="B1360" s="211" t="s">
        <v>157</v>
      </c>
      <c r="C1360" s="212"/>
      <c r="D1360" s="213"/>
      <c r="E1360" s="144">
        <f t="shared" si="1295"/>
        <v>0</v>
      </c>
      <c r="F1360" s="212"/>
      <c r="G1360" s="213"/>
      <c r="H1360" s="144">
        <f t="shared" si="1296"/>
        <v>0</v>
      </c>
      <c r="I1360" s="212"/>
      <c r="J1360" s="213"/>
      <c r="K1360" s="144">
        <f t="shared" si="1297"/>
        <v>0</v>
      </c>
      <c r="L1360" s="212"/>
      <c r="M1360" s="214"/>
      <c r="N1360" s="215"/>
      <c r="O1360" s="212"/>
      <c r="P1360" s="215"/>
      <c r="Q1360" s="139">
        <f t="shared" si="1298"/>
        <v>0</v>
      </c>
      <c r="R1360" s="215"/>
      <c r="S1360" s="215"/>
      <c r="T1360" s="140">
        <f t="shared" si="1310"/>
        <v>0</v>
      </c>
      <c r="U1360" s="216"/>
      <c r="V1360" s="212"/>
      <c r="W1360" s="215"/>
      <c r="X1360" s="139">
        <f t="shared" si="1299"/>
        <v>0</v>
      </c>
      <c r="Y1360" s="215"/>
      <c r="Z1360" s="215"/>
      <c r="AA1360" s="140">
        <f t="shared" si="1311"/>
        <v>0</v>
      </c>
      <c r="AB1360" s="216"/>
      <c r="AC1360" s="212"/>
      <c r="AD1360" s="215"/>
      <c r="AE1360" s="139">
        <f t="shared" si="1300"/>
        <v>0</v>
      </c>
      <c r="AF1360" s="215"/>
      <c r="AG1360" s="215"/>
      <c r="AH1360" s="140">
        <f t="shared" si="1312"/>
        <v>0</v>
      </c>
      <c r="AJ1360" s="217"/>
      <c r="AK1360" s="218"/>
      <c r="AL1360" s="219"/>
      <c r="AM1360" s="218"/>
      <c r="AN1360" s="219"/>
      <c r="AO1360" s="218"/>
      <c r="AP1360" s="219"/>
      <c r="AQ1360" s="218"/>
      <c r="AR1360" s="219"/>
      <c r="AS1360" s="218"/>
      <c r="AT1360" s="219"/>
      <c r="AU1360" s="218"/>
      <c r="AV1360" s="114">
        <f t="shared" si="1302"/>
        <v>0</v>
      </c>
      <c r="AW1360" s="113">
        <f t="shared" si="1303"/>
        <v>0</v>
      </c>
      <c r="AX1360" s="210"/>
      <c r="AY1360" s="111">
        <f t="shared" si="1304"/>
        <v>0</v>
      </c>
      <c r="AZ1360" s="113">
        <f t="shared" si="1305"/>
        <v>0</v>
      </c>
      <c r="BA1360" s="114">
        <f t="shared" si="1306"/>
        <v>0</v>
      </c>
      <c r="BB1360" s="113">
        <f t="shared" si="1307"/>
        <v>0</v>
      </c>
      <c r="BC1360" s="113">
        <f t="shared" si="1308"/>
        <v>0</v>
      </c>
      <c r="BD1360" s="117">
        <f t="shared" si="1309"/>
        <v>0</v>
      </c>
    </row>
    <row r="1361" spans="2:56" x14ac:dyDescent="0.3">
      <c r="B1361" s="222" t="s">
        <v>158</v>
      </c>
      <c r="C1361" s="78">
        <f>SUM(C1362)</f>
        <v>0</v>
      </c>
      <c r="D1361" s="79">
        <f>SUM(D1362)</f>
        <v>0</v>
      </c>
      <c r="E1361" s="69">
        <f t="shared" si="1295"/>
        <v>0</v>
      </c>
      <c r="F1361" s="78">
        <f>SUM(F1362)</f>
        <v>0</v>
      </c>
      <c r="G1361" s="79">
        <f>SUM(G1362)</f>
        <v>0</v>
      </c>
      <c r="H1361" s="69">
        <f t="shared" si="1296"/>
        <v>0</v>
      </c>
      <c r="I1361" s="78">
        <f>SUM(I1362)</f>
        <v>0</v>
      </c>
      <c r="J1361" s="79">
        <f>SUM(J1362)</f>
        <v>0</v>
      </c>
      <c r="K1361" s="69">
        <f t="shared" si="1297"/>
        <v>0</v>
      </c>
      <c r="L1361" s="78">
        <f>SUM(L1362)</f>
        <v>0</v>
      </c>
      <c r="M1361" s="80">
        <f>SUM(M1362)</f>
        <v>0</v>
      </c>
      <c r="N1361" s="81">
        <f>SUM(N1362)</f>
        <v>0</v>
      </c>
      <c r="O1361" s="78">
        <f>SUM(O1362)</f>
        <v>0</v>
      </c>
      <c r="P1361" s="81">
        <f>SUM(P1362)</f>
        <v>0</v>
      </c>
      <c r="Q1361" s="148">
        <f t="shared" si="1298"/>
        <v>0</v>
      </c>
      <c r="R1361" s="81">
        <f>SUM(R1362)</f>
        <v>0</v>
      </c>
      <c r="S1361" s="81">
        <f>SUM(S1362)</f>
        <v>0</v>
      </c>
      <c r="T1361" s="149">
        <f t="shared" si="1310"/>
        <v>0</v>
      </c>
      <c r="U1361" s="216"/>
      <c r="V1361" s="78">
        <f>SUM(V1362)</f>
        <v>0</v>
      </c>
      <c r="W1361" s="81">
        <f>SUM(W1362)</f>
        <v>0</v>
      </c>
      <c r="X1361" s="148">
        <f t="shared" si="1299"/>
        <v>0</v>
      </c>
      <c r="Y1361" s="81">
        <f>SUM(Y1362)</f>
        <v>0</v>
      </c>
      <c r="Z1361" s="81">
        <f>SUM(Z1362)</f>
        <v>0</v>
      </c>
      <c r="AA1361" s="149">
        <f t="shared" si="1311"/>
        <v>0</v>
      </c>
      <c r="AB1361" s="216"/>
      <c r="AC1361" s="78">
        <f>SUM(AC1362)</f>
        <v>0</v>
      </c>
      <c r="AD1361" s="81">
        <f>SUM(AD1362)</f>
        <v>0</v>
      </c>
      <c r="AE1361" s="148">
        <f t="shared" si="1300"/>
        <v>0</v>
      </c>
      <c r="AF1361" s="81">
        <f>SUM(AF1362)</f>
        <v>0</v>
      </c>
      <c r="AG1361" s="81">
        <f>SUM(AG1362)</f>
        <v>0</v>
      </c>
      <c r="AH1361" s="149">
        <f t="shared" si="1312"/>
        <v>0</v>
      </c>
      <c r="AJ1361" s="79">
        <f t="shared" ref="AJ1361:AU1361" si="1329">SUM(AJ1362)</f>
        <v>0</v>
      </c>
      <c r="AK1361" s="80">
        <f t="shared" si="1329"/>
        <v>0</v>
      </c>
      <c r="AL1361" s="81">
        <f t="shared" si="1329"/>
        <v>0</v>
      </c>
      <c r="AM1361" s="80">
        <f t="shared" si="1329"/>
        <v>0</v>
      </c>
      <c r="AN1361" s="81">
        <f t="shared" si="1329"/>
        <v>0</v>
      </c>
      <c r="AO1361" s="80">
        <f t="shared" si="1329"/>
        <v>0</v>
      </c>
      <c r="AP1361" s="81">
        <f t="shared" si="1329"/>
        <v>0</v>
      </c>
      <c r="AQ1361" s="80">
        <f t="shared" si="1329"/>
        <v>0</v>
      </c>
      <c r="AR1361" s="81">
        <f t="shared" si="1329"/>
        <v>0</v>
      </c>
      <c r="AS1361" s="80">
        <f t="shared" si="1329"/>
        <v>0</v>
      </c>
      <c r="AT1361" s="81">
        <f t="shared" si="1329"/>
        <v>0</v>
      </c>
      <c r="AU1361" s="80">
        <f t="shared" si="1329"/>
        <v>0</v>
      </c>
      <c r="AV1361" s="81">
        <f t="shared" si="1302"/>
        <v>0</v>
      </c>
      <c r="AW1361" s="80">
        <f t="shared" si="1303"/>
        <v>0</v>
      </c>
      <c r="AX1361" s="210"/>
      <c r="AY1361" s="79">
        <f t="shared" si="1304"/>
        <v>0</v>
      </c>
      <c r="AZ1361" s="80">
        <f t="shared" si="1305"/>
        <v>0</v>
      </c>
      <c r="BA1361" s="81">
        <f t="shared" si="1306"/>
        <v>0</v>
      </c>
      <c r="BB1361" s="80">
        <f t="shared" si="1307"/>
        <v>0</v>
      </c>
      <c r="BC1361" s="80">
        <f t="shared" si="1308"/>
        <v>0</v>
      </c>
      <c r="BD1361" s="86">
        <f t="shared" si="1309"/>
        <v>0</v>
      </c>
    </row>
    <row r="1362" spans="2:56" x14ac:dyDescent="0.3">
      <c r="B1362" s="211" t="s">
        <v>159</v>
      </c>
      <c r="C1362" s="212"/>
      <c r="D1362" s="213"/>
      <c r="E1362" s="144">
        <f t="shared" si="1295"/>
        <v>0</v>
      </c>
      <c r="F1362" s="212"/>
      <c r="G1362" s="213"/>
      <c r="H1362" s="144">
        <f t="shared" si="1296"/>
        <v>0</v>
      </c>
      <c r="I1362" s="212"/>
      <c r="J1362" s="213"/>
      <c r="K1362" s="144">
        <f t="shared" si="1297"/>
        <v>0</v>
      </c>
      <c r="L1362" s="212"/>
      <c r="M1362" s="214"/>
      <c r="N1362" s="215"/>
      <c r="O1362" s="212"/>
      <c r="P1362" s="215"/>
      <c r="Q1362" s="139">
        <f t="shared" si="1298"/>
        <v>0</v>
      </c>
      <c r="R1362" s="215"/>
      <c r="S1362" s="215"/>
      <c r="T1362" s="140">
        <f t="shared" si="1310"/>
        <v>0</v>
      </c>
      <c r="U1362" s="216"/>
      <c r="V1362" s="212"/>
      <c r="W1362" s="215"/>
      <c r="X1362" s="139">
        <f t="shared" si="1299"/>
        <v>0</v>
      </c>
      <c r="Y1362" s="215"/>
      <c r="Z1362" s="215"/>
      <c r="AA1362" s="140">
        <f t="shared" si="1311"/>
        <v>0</v>
      </c>
      <c r="AB1362" s="216"/>
      <c r="AC1362" s="212"/>
      <c r="AD1362" s="215"/>
      <c r="AE1362" s="139">
        <f t="shared" si="1300"/>
        <v>0</v>
      </c>
      <c r="AF1362" s="215"/>
      <c r="AG1362" s="215"/>
      <c r="AH1362" s="140">
        <f t="shared" si="1312"/>
        <v>0</v>
      </c>
      <c r="AJ1362" s="217"/>
      <c r="AK1362" s="218"/>
      <c r="AL1362" s="219"/>
      <c r="AM1362" s="218"/>
      <c r="AN1362" s="219"/>
      <c r="AO1362" s="218"/>
      <c r="AP1362" s="219"/>
      <c r="AQ1362" s="218"/>
      <c r="AR1362" s="219"/>
      <c r="AS1362" s="218"/>
      <c r="AT1362" s="219"/>
      <c r="AU1362" s="218"/>
      <c r="AV1362" s="114">
        <f t="shared" si="1302"/>
        <v>0</v>
      </c>
      <c r="AW1362" s="113">
        <f t="shared" si="1303"/>
        <v>0</v>
      </c>
      <c r="AX1362" s="210"/>
      <c r="AY1362" s="111">
        <f t="shared" si="1304"/>
        <v>0</v>
      </c>
      <c r="AZ1362" s="113">
        <f t="shared" si="1305"/>
        <v>0</v>
      </c>
      <c r="BA1362" s="114">
        <f t="shared" si="1306"/>
        <v>0</v>
      </c>
      <c r="BB1362" s="113">
        <f t="shared" si="1307"/>
        <v>0</v>
      </c>
      <c r="BC1362" s="113">
        <f t="shared" si="1308"/>
        <v>0</v>
      </c>
      <c r="BD1362" s="117">
        <f t="shared" si="1309"/>
        <v>0</v>
      </c>
    </row>
    <row r="1363" spans="2:56" x14ac:dyDescent="0.3">
      <c r="B1363" s="222" t="s">
        <v>160</v>
      </c>
      <c r="C1363" s="78">
        <f>SUM(C1364:C1367)</f>
        <v>0</v>
      </c>
      <c r="D1363" s="79">
        <f>SUM(D1364:D1367)</f>
        <v>0</v>
      </c>
      <c r="E1363" s="69">
        <f t="shared" si="1295"/>
        <v>0</v>
      </c>
      <c r="F1363" s="78">
        <f>SUM(F1364:F1367)</f>
        <v>0</v>
      </c>
      <c r="G1363" s="79">
        <f>SUM(G1364:G1367)</f>
        <v>0</v>
      </c>
      <c r="H1363" s="69">
        <f t="shared" si="1296"/>
        <v>0</v>
      </c>
      <c r="I1363" s="78">
        <f>SUM(I1364:I1367)</f>
        <v>0</v>
      </c>
      <c r="J1363" s="79">
        <f>SUM(J1364:J1367)</f>
        <v>0</v>
      </c>
      <c r="K1363" s="69">
        <f t="shared" si="1297"/>
        <v>0</v>
      </c>
      <c r="L1363" s="78">
        <f>SUM(L1364:L1367)</f>
        <v>0</v>
      </c>
      <c r="M1363" s="80">
        <f>SUM(M1364:M1367)</f>
        <v>0</v>
      </c>
      <c r="N1363" s="81">
        <f>SUM(N1364:N1367)</f>
        <v>0</v>
      </c>
      <c r="O1363" s="78">
        <f>SUM(O1364:O1367)</f>
        <v>0</v>
      </c>
      <c r="P1363" s="81">
        <f>SUM(P1364:P1367)</f>
        <v>0</v>
      </c>
      <c r="Q1363" s="148">
        <f t="shared" si="1298"/>
        <v>0</v>
      </c>
      <c r="R1363" s="81">
        <f>SUM(R1364:R1367)</f>
        <v>0</v>
      </c>
      <c r="S1363" s="81">
        <f>SUM(S1364:S1367)</f>
        <v>0</v>
      </c>
      <c r="T1363" s="149">
        <f t="shared" si="1310"/>
        <v>0</v>
      </c>
      <c r="U1363" s="216"/>
      <c r="V1363" s="78">
        <f>SUM(V1364:V1367)</f>
        <v>0</v>
      </c>
      <c r="W1363" s="81">
        <f>SUM(W1364:W1367)</f>
        <v>0</v>
      </c>
      <c r="X1363" s="148">
        <f t="shared" si="1299"/>
        <v>0</v>
      </c>
      <c r="Y1363" s="81">
        <f>SUM(Y1364:Y1367)</f>
        <v>0</v>
      </c>
      <c r="Z1363" s="81">
        <f>SUM(Z1364:Z1367)</f>
        <v>0</v>
      </c>
      <c r="AA1363" s="149">
        <f t="shared" si="1311"/>
        <v>0</v>
      </c>
      <c r="AB1363" s="216"/>
      <c r="AC1363" s="78">
        <f>SUM(AC1364:AC1367)</f>
        <v>0</v>
      </c>
      <c r="AD1363" s="81">
        <f>SUM(AD1364:AD1367)</f>
        <v>0</v>
      </c>
      <c r="AE1363" s="148">
        <f t="shared" si="1300"/>
        <v>0</v>
      </c>
      <c r="AF1363" s="81">
        <f>SUM(AF1364:AF1367)</f>
        <v>0</v>
      </c>
      <c r="AG1363" s="81">
        <f>SUM(AG1364:AG1367)</f>
        <v>0</v>
      </c>
      <c r="AH1363" s="149">
        <f t="shared" si="1312"/>
        <v>0</v>
      </c>
      <c r="AJ1363" s="79">
        <f t="shared" ref="AJ1363:AU1363" si="1330">SUM(AJ1364:AJ1367)</f>
        <v>0</v>
      </c>
      <c r="AK1363" s="80">
        <f t="shared" si="1330"/>
        <v>0</v>
      </c>
      <c r="AL1363" s="81">
        <f t="shared" si="1330"/>
        <v>0</v>
      </c>
      <c r="AM1363" s="80">
        <f t="shared" si="1330"/>
        <v>0</v>
      </c>
      <c r="AN1363" s="81">
        <f t="shared" si="1330"/>
        <v>0</v>
      </c>
      <c r="AO1363" s="80">
        <f t="shared" si="1330"/>
        <v>0</v>
      </c>
      <c r="AP1363" s="81">
        <f t="shared" si="1330"/>
        <v>0</v>
      </c>
      <c r="AQ1363" s="80">
        <f t="shared" si="1330"/>
        <v>0</v>
      </c>
      <c r="AR1363" s="81">
        <f t="shared" si="1330"/>
        <v>0</v>
      </c>
      <c r="AS1363" s="80">
        <f t="shared" si="1330"/>
        <v>0</v>
      </c>
      <c r="AT1363" s="81">
        <f t="shared" si="1330"/>
        <v>0</v>
      </c>
      <c r="AU1363" s="80">
        <f t="shared" si="1330"/>
        <v>0</v>
      </c>
      <c r="AV1363" s="81">
        <f t="shared" si="1302"/>
        <v>0</v>
      </c>
      <c r="AW1363" s="80">
        <f t="shared" si="1303"/>
        <v>0</v>
      </c>
      <c r="AX1363" s="210"/>
      <c r="AY1363" s="79">
        <f t="shared" si="1304"/>
        <v>0</v>
      </c>
      <c r="AZ1363" s="80">
        <f t="shared" si="1305"/>
        <v>0</v>
      </c>
      <c r="BA1363" s="81">
        <f t="shared" si="1306"/>
        <v>0</v>
      </c>
      <c r="BB1363" s="80">
        <f t="shared" si="1307"/>
        <v>0</v>
      </c>
      <c r="BC1363" s="80">
        <f t="shared" si="1308"/>
        <v>0</v>
      </c>
      <c r="BD1363" s="86">
        <f t="shared" si="1309"/>
        <v>0</v>
      </c>
    </row>
    <row r="1364" spans="2:56" x14ac:dyDescent="0.3">
      <c r="B1364" s="211" t="s">
        <v>161</v>
      </c>
      <c r="C1364" s="212"/>
      <c r="D1364" s="213"/>
      <c r="E1364" s="144">
        <f t="shared" si="1295"/>
        <v>0</v>
      </c>
      <c r="F1364" s="212"/>
      <c r="G1364" s="213"/>
      <c r="H1364" s="144">
        <f t="shared" si="1296"/>
        <v>0</v>
      </c>
      <c r="I1364" s="212"/>
      <c r="J1364" s="213"/>
      <c r="K1364" s="144">
        <f t="shared" si="1297"/>
        <v>0</v>
      </c>
      <c r="L1364" s="212"/>
      <c r="M1364" s="214"/>
      <c r="N1364" s="215"/>
      <c r="O1364" s="212"/>
      <c r="P1364" s="215"/>
      <c r="Q1364" s="139">
        <f t="shared" si="1298"/>
        <v>0</v>
      </c>
      <c r="R1364" s="215"/>
      <c r="S1364" s="215"/>
      <c r="T1364" s="140">
        <f t="shared" si="1310"/>
        <v>0</v>
      </c>
      <c r="U1364" s="216"/>
      <c r="V1364" s="212"/>
      <c r="W1364" s="215"/>
      <c r="X1364" s="139">
        <f t="shared" si="1299"/>
        <v>0</v>
      </c>
      <c r="Y1364" s="215"/>
      <c r="Z1364" s="215"/>
      <c r="AA1364" s="140">
        <f t="shared" si="1311"/>
        <v>0</v>
      </c>
      <c r="AB1364" s="216"/>
      <c r="AC1364" s="212"/>
      <c r="AD1364" s="215"/>
      <c r="AE1364" s="139">
        <f t="shared" si="1300"/>
        <v>0</v>
      </c>
      <c r="AF1364" s="215"/>
      <c r="AG1364" s="215"/>
      <c r="AH1364" s="140">
        <f t="shared" si="1312"/>
        <v>0</v>
      </c>
      <c r="AJ1364" s="217"/>
      <c r="AK1364" s="218"/>
      <c r="AL1364" s="219"/>
      <c r="AM1364" s="218"/>
      <c r="AN1364" s="219"/>
      <c r="AO1364" s="218"/>
      <c r="AP1364" s="219"/>
      <c r="AQ1364" s="218"/>
      <c r="AR1364" s="219"/>
      <c r="AS1364" s="218"/>
      <c r="AT1364" s="219"/>
      <c r="AU1364" s="218"/>
      <c r="AV1364" s="114">
        <f t="shared" si="1302"/>
        <v>0</v>
      </c>
      <c r="AW1364" s="113">
        <f t="shared" si="1303"/>
        <v>0</v>
      </c>
      <c r="AX1364" s="210"/>
      <c r="AY1364" s="111">
        <f t="shared" si="1304"/>
        <v>0</v>
      </c>
      <c r="AZ1364" s="113">
        <f t="shared" si="1305"/>
        <v>0</v>
      </c>
      <c r="BA1364" s="114">
        <f t="shared" si="1306"/>
        <v>0</v>
      </c>
      <c r="BB1364" s="113">
        <f t="shared" si="1307"/>
        <v>0</v>
      </c>
      <c r="BC1364" s="113">
        <f t="shared" si="1308"/>
        <v>0</v>
      </c>
      <c r="BD1364" s="117">
        <f t="shared" si="1309"/>
        <v>0</v>
      </c>
    </row>
    <row r="1365" spans="2:56" x14ac:dyDescent="0.3">
      <c r="B1365" s="211" t="s">
        <v>162</v>
      </c>
      <c r="C1365" s="212"/>
      <c r="D1365" s="213"/>
      <c r="E1365" s="144">
        <f t="shared" si="1295"/>
        <v>0</v>
      </c>
      <c r="F1365" s="212"/>
      <c r="G1365" s="213"/>
      <c r="H1365" s="144">
        <f t="shared" si="1296"/>
        <v>0</v>
      </c>
      <c r="I1365" s="212"/>
      <c r="J1365" s="213"/>
      <c r="K1365" s="144">
        <f t="shared" si="1297"/>
        <v>0</v>
      </c>
      <c r="L1365" s="212"/>
      <c r="M1365" s="214"/>
      <c r="N1365" s="215"/>
      <c r="O1365" s="212"/>
      <c r="P1365" s="215"/>
      <c r="Q1365" s="139">
        <f t="shared" si="1298"/>
        <v>0</v>
      </c>
      <c r="R1365" s="215"/>
      <c r="S1365" s="215"/>
      <c r="T1365" s="140">
        <f t="shared" si="1310"/>
        <v>0</v>
      </c>
      <c r="U1365" s="216"/>
      <c r="V1365" s="212"/>
      <c r="W1365" s="215"/>
      <c r="X1365" s="139">
        <f t="shared" si="1299"/>
        <v>0</v>
      </c>
      <c r="Y1365" s="215"/>
      <c r="Z1365" s="215"/>
      <c r="AA1365" s="140">
        <f t="shared" si="1311"/>
        <v>0</v>
      </c>
      <c r="AB1365" s="216"/>
      <c r="AC1365" s="212"/>
      <c r="AD1365" s="215"/>
      <c r="AE1365" s="139">
        <f t="shared" si="1300"/>
        <v>0</v>
      </c>
      <c r="AF1365" s="215"/>
      <c r="AG1365" s="215"/>
      <c r="AH1365" s="140">
        <f t="shared" si="1312"/>
        <v>0</v>
      </c>
      <c r="AJ1365" s="217"/>
      <c r="AK1365" s="218"/>
      <c r="AL1365" s="219"/>
      <c r="AM1365" s="218"/>
      <c r="AN1365" s="219"/>
      <c r="AO1365" s="218"/>
      <c r="AP1365" s="219"/>
      <c r="AQ1365" s="218"/>
      <c r="AR1365" s="219"/>
      <c r="AS1365" s="218"/>
      <c r="AT1365" s="219"/>
      <c r="AU1365" s="218"/>
      <c r="AV1365" s="114">
        <f t="shared" si="1302"/>
        <v>0</v>
      </c>
      <c r="AW1365" s="113">
        <f t="shared" si="1303"/>
        <v>0</v>
      </c>
      <c r="AX1365" s="210"/>
      <c r="AY1365" s="111">
        <f t="shared" si="1304"/>
        <v>0</v>
      </c>
      <c r="AZ1365" s="113">
        <f t="shared" si="1305"/>
        <v>0</v>
      </c>
      <c r="BA1365" s="114">
        <f t="shared" si="1306"/>
        <v>0</v>
      </c>
      <c r="BB1365" s="113">
        <f t="shared" si="1307"/>
        <v>0</v>
      </c>
      <c r="BC1365" s="113">
        <f t="shared" si="1308"/>
        <v>0</v>
      </c>
      <c r="BD1365" s="117">
        <f t="shared" si="1309"/>
        <v>0</v>
      </c>
    </row>
    <row r="1366" spans="2:56" x14ac:dyDescent="0.3">
      <c r="B1366" s="211" t="s">
        <v>163</v>
      </c>
      <c r="C1366" s="212"/>
      <c r="D1366" s="213"/>
      <c r="E1366" s="144">
        <f t="shared" si="1295"/>
        <v>0</v>
      </c>
      <c r="F1366" s="212"/>
      <c r="G1366" s="213"/>
      <c r="H1366" s="144">
        <f t="shared" si="1296"/>
        <v>0</v>
      </c>
      <c r="I1366" s="212"/>
      <c r="J1366" s="213"/>
      <c r="K1366" s="144">
        <f t="shared" si="1297"/>
        <v>0</v>
      </c>
      <c r="L1366" s="212"/>
      <c r="M1366" s="214"/>
      <c r="N1366" s="215"/>
      <c r="O1366" s="212"/>
      <c r="P1366" s="215"/>
      <c r="Q1366" s="139">
        <f t="shared" si="1298"/>
        <v>0</v>
      </c>
      <c r="R1366" s="215"/>
      <c r="S1366" s="215"/>
      <c r="T1366" s="140">
        <f t="shared" si="1310"/>
        <v>0</v>
      </c>
      <c r="U1366" s="216"/>
      <c r="V1366" s="212"/>
      <c r="W1366" s="215"/>
      <c r="X1366" s="139">
        <f t="shared" si="1299"/>
        <v>0</v>
      </c>
      <c r="Y1366" s="215"/>
      <c r="Z1366" s="215"/>
      <c r="AA1366" s="140">
        <f t="shared" si="1311"/>
        <v>0</v>
      </c>
      <c r="AB1366" s="216"/>
      <c r="AC1366" s="212"/>
      <c r="AD1366" s="215"/>
      <c r="AE1366" s="139">
        <f t="shared" si="1300"/>
        <v>0</v>
      </c>
      <c r="AF1366" s="215"/>
      <c r="AG1366" s="215"/>
      <c r="AH1366" s="140">
        <f t="shared" si="1312"/>
        <v>0</v>
      </c>
      <c r="AJ1366" s="217"/>
      <c r="AK1366" s="218"/>
      <c r="AL1366" s="219"/>
      <c r="AM1366" s="218"/>
      <c r="AN1366" s="219"/>
      <c r="AO1366" s="218"/>
      <c r="AP1366" s="219"/>
      <c r="AQ1366" s="218"/>
      <c r="AR1366" s="219"/>
      <c r="AS1366" s="218"/>
      <c r="AT1366" s="219"/>
      <c r="AU1366" s="218"/>
      <c r="AV1366" s="114">
        <f t="shared" si="1302"/>
        <v>0</v>
      </c>
      <c r="AW1366" s="113">
        <f t="shared" si="1303"/>
        <v>0</v>
      </c>
      <c r="AX1366" s="210"/>
      <c r="AY1366" s="111">
        <f t="shared" si="1304"/>
        <v>0</v>
      </c>
      <c r="AZ1366" s="113">
        <f t="shared" si="1305"/>
        <v>0</v>
      </c>
      <c r="BA1366" s="114">
        <f t="shared" si="1306"/>
        <v>0</v>
      </c>
      <c r="BB1366" s="113">
        <f t="shared" si="1307"/>
        <v>0</v>
      </c>
      <c r="BC1366" s="113">
        <f t="shared" si="1308"/>
        <v>0</v>
      </c>
      <c r="BD1366" s="117">
        <f t="shared" si="1309"/>
        <v>0</v>
      </c>
    </row>
    <row r="1367" spans="2:56" x14ac:dyDescent="0.3">
      <c r="B1367" s="211" t="s">
        <v>164</v>
      </c>
      <c r="C1367" s="212"/>
      <c r="D1367" s="213"/>
      <c r="E1367" s="144">
        <f t="shared" si="1295"/>
        <v>0</v>
      </c>
      <c r="F1367" s="212"/>
      <c r="G1367" s="213"/>
      <c r="H1367" s="144">
        <f t="shared" si="1296"/>
        <v>0</v>
      </c>
      <c r="I1367" s="212"/>
      <c r="J1367" s="213"/>
      <c r="K1367" s="144">
        <f t="shared" si="1297"/>
        <v>0</v>
      </c>
      <c r="L1367" s="212"/>
      <c r="M1367" s="214"/>
      <c r="N1367" s="215"/>
      <c r="O1367" s="212"/>
      <c r="P1367" s="215"/>
      <c r="Q1367" s="139">
        <f t="shared" si="1298"/>
        <v>0</v>
      </c>
      <c r="R1367" s="215"/>
      <c r="S1367" s="215"/>
      <c r="T1367" s="140">
        <f t="shared" si="1310"/>
        <v>0</v>
      </c>
      <c r="U1367" s="216"/>
      <c r="V1367" s="212"/>
      <c r="W1367" s="215"/>
      <c r="X1367" s="139">
        <f t="shared" si="1299"/>
        <v>0</v>
      </c>
      <c r="Y1367" s="215"/>
      <c r="Z1367" s="215"/>
      <c r="AA1367" s="140">
        <f t="shared" si="1311"/>
        <v>0</v>
      </c>
      <c r="AB1367" s="216"/>
      <c r="AC1367" s="212"/>
      <c r="AD1367" s="215"/>
      <c r="AE1367" s="139">
        <f t="shared" si="1300"/>
        <v>0</v>
      </c>
      <c r="AF1367" s="215"/>
      <c r="AG1367" s="215"/>
      <c r="AH1367" s="140">
        <f t="shared" si="1312"/>
        <v>0</v>
      </c>
      <c r="AJ1367" s="217"/>
      <c r="AK1367" s="218"/>
      <c r="AL1367" s="219"/>
      <c r="AM1367" s="218"/>
      <c r="AN1367" s="219"/>
      <c r="AO1367" s="218"/>
      <c r="AP1367" s="219"/>
      <c r="AQ1367" s="218"/>
      <c r="AR1367" s="219"/>
      <c r="AS1367" s="218"/>
      <c r="AT1367" s="219"/>
      <c r="AU1367" s="218"/>
      <c r="AV1367" s="114">
        <f t="shared" si="1302"/>
        <v>0</v>
      </c>
      <c r="AW1367" s="113">
        <f t="shared" si="1303"/>
        <v>0</v>
      </c>
      <c r="AX1367" s="210"/>
      <c r="AY1367" s="111">
        <f t="shared" si="1304"/>
        <v>0</v>
      </c>
      <c r="AZ1367" s="113">
        <f t="shared" si="1305"/>
        <v>0</v>
      </c>
      <c r="BA1367" s="114">
        <f t="shared" si="1306"/>
        <v>0</v>
      </c>
      <c r="BB1367" s="113">
        <f t="shared" si="1307"/>
        <v>0</v>
      </c>
      <c r="BC1367" s="113">
        <f t="shared" si="1308"/>
        <v>0</v>
      </c>
      <c r="BD1367" s="117">
        <f t="shared" si="1309"/>
        <v>0</v>
      </c>
    </row>
    <row r="1368" spans="2:56" x14ac:dyDescent="0.3">
      <c r="B1368" s="222" t="s">
        <v>165</v>
      </c>
      <c r="C1368" s="78">
        <f>SUM(C1369)</f>
        <v>0</v>
      </c>
      <c r="D1368" s="79">
        <f>SUM(D1369)</f>
        <v>0</v>
      </c>
      <c r="E1368" s="69">
        <f t="shared" si="1295"/>
        <v>0</v>
      </c>
      <c r="F1368" s="78">
        <f>SUM(F1369)</f>
        <v>0</v>
      </c>
      <c r="G1368" s="79">
        <f>SUM(G1369)</f>
        <v>0</v>
      </c>
      <c r="H1368" s="69">
        <f t="shared" si="1296"/>
        <v>0</v>
      </c>
      <c r="I1368" s="78">
        <f>SUM(I1369)</f>
        <v>0</v>
      </c>
      <c r="J1368" s="79">
        <f>SUM(J1369)</f>
        <v>0</v>
      </c>
      <c r="K1368" s="69">
        <f t="shared" si="1297"/>
        <v>0</v>
      </c>
      <c r="L1368" s="78">
        <f>SUM(L1369)</f>
        <v>0</v>
      </c>
      <c r="M1368" s="80">
        <f>SUM(M1369)</f>
        <v>0</v>
      </c>
      <c r="N1368" s="81">
        <f>SUM(N1369)</f>
        <v>0</v>
      </c>
      <c r="O1368" s="78">
        <f>SUM(O1369)</f>
        <v>0</v>
      </c>
      <c r="P1368" s="81">
        <f>SUM(P1369)</f>
        <v>0</v>
      </c>
      <c r="Q1368" s="148">
        <f t="shared" si="1298"/>
        <v>0</v>
      </c>
      <c r="R1368" s="81">
        <f>SUM(R1369)</f>
        <v>0</v>
      </c>
      <c r="S1368" s="81">
        <f>SUM(S1369)</f>
        <v>0</v>
      </c>
      <c r="T1368" s="149">
        <f t="shared" si="1310"/>
        <v>0</v>
      </c>
      <c r="U1368" s="216"/>
      <c r="V1368" s="78">
        <f>SUM(V1369)</f>
        <v>0</v>
      </c>
      <c r="W1368" s="81">
        <f>SUM(W1369)</f>
        <v>0</v>
      </c>
      <c r="X1368" s="148">
        <f t="shared" si="1299"/>
        <v>0</v>
      </c>
      <c r="Y1368" s="81">
        <f>SUM(Y1369)</f>
        <v>0</v>
      </c>
      <c r="Z1368" s="81">
        <f>SUM(Z1369)</f>
        <v>0</v>
      </c>
      <c r="AA1368" s="149">
        <f t="shared" si="1311"/>
        <v>0</v>
      </c>
      <c r="AB1368" s="216"/>
      <c r="AC1368" s="78">
        <f>SUM(AC1369)</f>
        <v>0</v>
      </c>
      <c r="AD1368" s="81">
        <f>SUM(AD1369)</f>
        <v>0</v>
      </c>
      <c r="AE1368" s="148">
        <f t="shared" si="1300"/>
        <v>0</v>
      </c>
      <c r="AF1368" s="81">
        <f>SUM(AF1369)</f>
        <v>0</v>
      </c>
      <c r="AG1368" s="81">
        <f>SUM(AG1369)</f>
        <v>0</v>
      </c>
      <c r="AH1368" s="149">
        <f t="shared" si="1312"/>
        <v>0</v>
      </c>
      <c r="AJ1368" s="79">
        <f t="shared" ref="AJ1368:AU1368" si="1331">SUM(AJ1369)</f>
        <v>0</v>
      </c>
      <c r="AK1368" s="80">
        <f t="shared" si="1331"/>
        <v>0</v>
      </c>
      <c r="AL1368" s="81">
        <f t="shared" si="1331"/>
        <v>0</v>
      </c>
      <c r="AM1368" s="80">
        <f t="shared" si="1331"/>
        <v>0</v>
      </c>
      <c r="AN1368" s="81">
        <f t="shared" si="1331"/>
        <v>0</v>
      </c>
      <c r="AO1368" s="80">
        <f t="shared" si="1331"/>
        <v>0</v>
      </c>
      <c r="AP1368" s="81">
        <f t="shared" si="1331"/>
        <v>0</v>
      </c>
      <c r="AQ1368" s="80">
        <f t="shared" si="1331"/>
        <v>0</v>
      </c>
      <c r="AR1368" s="81">
        <f t="shared" si="1331"/>
        <v>0</v>
      </c>
      <c r="AS1368" s="80">
        <f t="shared" si="1331"/>
        <v>0</v>
      </c>
      <c r="AT1368" s="81">
        <f t="shared" si="1331"/>
        <v>0</v>
      </c>
      <c r="AU1368" s="80">
        <f t="shared" si="1331"/>
        <v>0</v>
      </c>
      <c r="AV1368" s="81">
        <f t="shared" si="1302"/>
        <v>0</v>
      </c>
      <c r="AW1368" s="80">
        <f t="shared" si="1303"/>
        <v>0</v>
      </c>
      <c r="AX1368" s="210"/>
      <c r="AY1368" s="79">
        <f t="shared" si="1304"/>
        <v>0</v>
      </c>
      <c r="AZ1368" s="80">
        <f t="shared" si="1305"/>
        <v>0</v>
      </c>
      <c r="BA1368" s="81">
        <f t="shared" si="1306"/>
        <v>0</v>
      </c>
      <c r="BB1368" s="80">
        <f t="shared" si="1307"/>
        <v>0</v>
      </c>
      <c r="BC1368" s="80">
        <f t="shared" si="1308"/>
        <v>0</v>
      </c>
      <c r="BD1368" s="86">
        <f t="shared" si="1309"/>
        <v>0</v>
      </c>
    </row>
    <row r="1369" spans="2:56" x14ac:dyDescent="0.3">
      <c r="B1369" s="211" t="s">
        <v>166</v>
      </c>
      <c r="C1369" s="212"/>
      <c r="D1369" s="213"/>
      <c r="E1369" s="144">
        <f t="shared" ref="E1369:E1432" si="1332">IFERROR(D1369/C1369,0)</f>
        <v>0</v>
      </c>
      <c r="F1369" s="212"/>
      <c r="G1369" s="213"/>
      <c r="H1369" s="144">
        <f t="shared" ref="H1369:H1432" si="1333">IFERROR(G1369/F1369,0)</f>
        <v>0</v>
      </c>
      <c r="I1369" s="212"/>
      <c r="J1369" s="213"/>
      <c r="K1369" s="144">
        <f t="shared" ref="K1369:K1432" si="1334">IFERROR(J1369/I1369,0)</f>
        <v>0</v>
      </c>
      <c r="L1369" s="212"/>
      <c r="M1369" s="214"/>
      <c r="N1369" s="215"/>
      <c r="O1369" s="212"/>
      <c r="P1369" s="215"/>
      <c r="Q1369" s="139">
        <f t="shared" ref="Q1369:Q1432" si="1335">SUM(O1369:P1369)</f>
        <v>0</v>
      </c>
      <c r="R1369" s="215"/>
      <c r="S1369" s="215"/>
      <c r="T1369" s="140">
        <f t="shared" si="1310"/>
        <v>0</v>
      </c>
      <c r="U1369" s="216"/>
      <c r="V1369" s="212"/>
      <c r="W1369" s="215"/>
      <c r="X1369" s="139">
        <f t="shared" ref="X1369:X1432" si="1336">SUM(V1369:W1369)</f>
        <v>0</v>
      </c>
      <c r="Y1369" s="215"/>
      <c r="Z1369" s="215"/>
      <c r="AA1369" s="140">
        <f t="shared" si="1311"/>
        <v>0</v>
      </c>
      <c r="AB1369" s="216"/>
      <c r="AC1369" s="212"/>
      <c r="AD1369" s="215"/>
      <c r="AE1369" s="139">
        <f t="shared" ref="AE1369:AE1432" si="1337">SUM(AC1369:AD1369)</f>
        <v>0</v>
      </c>
      <c r="AF1369" s="215"/>
      <c r="AG1369" s="215"/>
      <c r="AH1369" s="140">
        <f t="shared" si="1312"/>
        <v>0</v>
      </c>
      <c r="AJ1369" s="217"/>
      <c r="AK1369" s="218"/>
      <c r="AL1369" s="219"/>
      <c r="AM1369" s="218"/>
      <c r="AN1369" s="219"/>
      <c r="AO1369" s="218"/>
      <c r="AP1369" s="219"/>
      <c r="AQ1369" s="218"/>
      <c r="AR1369" s="219"/>
      <c r="AS1369" s="218"/>
      <c r="AT1369" s="219"/>
      <c r="AU1369" s="218"/>
      <c r="AV1369" s="114">
        <f t="shared" ref="AV1369:AV1432" si="1338">SUM(AJ1369:AU1369)</f>
        <v>0</v>
      </c>
      <c r="AW1369" s="113">
        <f t="shared" ref="AW1369:AW1432" si="1339">T1369-AV1369</f>
        <v>0</v>
      </c>
      <c r="AX1369" s="210"/>
      <c r="AY1369" s="111">
        <f t="shared" ref="AY1369:AY1432" si="1340">SUM(AJ1369:AL1369)</f>
        <v>0</v>
      </c>
      <c r="AZ1369" s="113">
        <f t="shared" ref="AZ1369:AZ1432" si="1341">SUM(AM1369:AO1369)</f>
        <v>0</v>
      </c>
      <c r="BA1369" s="114">
        <f t="shared" ref="BA1369:BA1432" si="1342">SUM(AP1369:AR1369)</f>
        <v>0</v>
      </c>
      <c r="BB1369" s="113">
        <f t="shared" ref="BB1369:BB1432" si="1343">SUM(AS1369:AU1369)</f>
        <v>0</v>
      </c>
      <c r="BC1369" s="113">
        <f t="shared" ref="BC1369:BC1432" si="1344">SUM(AY1369,AZ1369,BA1369,BB1369)</f>
        <v>0</v>
      </c>
      <c r="BD1369" s="117">
        <f t="shared" ref="BD1369:BD1432" si="1345">T1369-BC1369</f>
        <v>0</v>
      </c>
    </row>
    <row r="1370" spans="2:56" x14ac:dyDescent="0.3">
      <c r="B1370" s="222" t="s">
        <v>167</v>
      </c>
      <c r="C1370" s="78">
        <f>SUM(C1371:C1376)</f>
        <v>0</v>
      </c>
      <c r="D1370" s="79">
        <f>SUM(D1371:D1376)</f>
        <v>0</v>
      </c>
      <c r="E1370" s="69">
        <f t="shared" si="1332"/>
        <v>0</v>
      </c>
      <c r="F1370" s="78">
        <f>SUM(F1371:F1376)</f>
        <v>0</v>
      </c>
      <c r="G1370" s="79">
        <f>SUM(G1371:G1376)</f>
        <v>0</v>
      </c>
      <c r="H1370" s="69">
        <f t="shared" si="1333"/>
        <v>0</v>
      </c>
      <c r="I1370" s="78">
        <f>SUM(I1371:I1376)</f>
        <v>0</v>
      </c>
      <c r="J1370" s="79">
        <f>SUM(J1371:J1376)</f>
        <v>0</v>
      </c>
      <c r="K1370" s="69">
        <f t="shared" si="1334"/>
        <v>0</v>
      </c>
      <c r="L1370" s="78">
        <f>SUM(L1371:L1376)</f>
        <v>0</v>
      </c>
      <c r="M1370" s="80">
        <f>SUM(M1371:M1376)</f>
        <v>0</v>
      </c>
      <c r="N1370" s="81">
        <f>SUM(N1371:N1376)</f>
        <v>0</v>
      </c>
      <c r="O1370" s="78">
        <f>SUM(O1371:O1376)</f>
        <v>0</v>
      </c>
      <c r="P1370" s="81">
        <f>SUM(P1371:P1376)</f>
        <v>0</v>
      </c>
      <c r="Q1370" s="148">
        <f t="shared" si="1335"/>
        <v>0</v>
      </c>
      <c r="R1370" s="81">
        <f>SUM(R1371:R1376)</f>
        <v>0</v>
      </c>
      <c r="S1370" s="81">
        <f>SUM(S1371:S1376)</f>
        <v>0</v>
      </c>
      <c r="T1370" s="149">
        <f t="shared" ref="T1370:T1433" si="1346">SUM(Q1370:S1370)</f>
        <v>0</v>
      </c>
      <c r="U1370" s="216"/>
      <c r="V1370" s="78">
        <f>SUM(V1371:V1376)</f>
        <v>0</v>
      </c>
      <c r="W1370" s="81">
        <f>SUM(W1371:W1376)</f>
        <v>0</v>
      </c>
      <c r="X1370" s="148">
        <f t="shared" si="1336"/>
        <v>0</v>
      </c>
      <c r="Y1370" s="81">
        <f>SUM(Y1371:Y1376)</f>
        <v>0</v>
      </c>
      <c r="Z1370" s="81">
        <f>SUM(Z1371:Z1376)</f>
        <v>0</v>
      </c>
      <c r="AA1370" s="149">
        <f t="shared" ref="AA1370:AA1433" si="1347">SUM(X1370:Z1370)</f>
        <v>0</v>
      </c>
      <c r="AB1370" s="216"/>
      <c r="AC1370" s="78">
        <f>SUM(AC1371:AC1376)</f>
        <v>0</v>
      </c>
      <c r="AD1370" s="81">
        <f>SUM(AD1371:AD1376)</f>
        <v>0</v>
      </c>
      <c r="AE1370" s="148">
        <f t="shared" si="1337"/>
        <v>0</v>
      </c>
      <c r="AF1370" s="81">
        <f>SUM(AF1371:AF1376)</f>
        <v>0</v>
      </c>
      <c r="AG1370" s="81">
        <f>SUM(AG1371:AG1376)</f>
        <v>0</v>
      </c>
      <c r="AH1370" s="149">
        <f t="shared" ref="AH1370:AH1433" si="1348">SUM(AE1370:AG1370)</f>
        <v>0</v>
      </c>
      <c r="AJ1370" s="79">
        <f t="shared" ref="AJ1370:AU1370" si="1349">SUM(AJ1371:AJ1376)</f>
        <v>0</v>
      </c>
      <c r="AK1370" s="80">
        <f t="shared" si="1349"/>
        <v>0</v>
      </c>
      <c r="AL1370" s="81">
        <f t="shared" si="1349"/>
        <v>0</v>
      </c>
      <c r="AM1370" s="80">
        <f t="shared" si="1349"/>
        <v>0</v>
      </c>
      <c r="AN1370" s="81">
        <f t="shared" si="1349"/>
        <v>0</v>
      </c>
      <c r="AO1370" s="80">
        <f t="shared" si="1349"/>
        <v>0</v>
      </c>
      <c r="AP1370" s="81">
        <f t="shared" si="1349"/>
        <v>0</v>
      </c>
      <c r="AQ1370" s="80">
        <f t="shared" si="1349"/>
        <v>0</v>
      </c>
      <c r="AR1370" s="81">
        <f t="shared" si="1349"/>
        <v>0</v>
      </c>
      <c r="AS1370" s="80">
        <f t="shared" si="1349"/>
        <v>0</v>
      </c>
      <c r="AT1370" s="81">
        <f t="shared" si="1349"/>
        <v>0</v>
      </c>
      <c r="AU1370" s="80">
        <f t="shared" si="1349"/>
        <v>0</v>
      </c>
      <c r="AV1370" s="81">
        <f t="shared" si="1338"/>
        <v>0</v>
      </c>
      <c r="AW1370" s="80">
        <f t="shared" si="1339"/>
        <v>0</v>
      </c>
      <c r="AX1370" s="210"/>
      <c r="AY1370" s="79">
        <f t="shared" si="1340"/>
        <v>0</v>
      </c>
      <c r="AZ1370" s="80">
        <f t="shared" si="1341"/>
        <v>0</v>
      </c>
      <c r="BA1370" s="81">
        <f t="shared" si="1342"/>
        <v>0</v>
      </c>
      <c r="BB1370" s="80">
        <f t="shared" si="1343"/>
        <v>0</v>
      </c>
      <c r="BC1370" s="80">
        <f t="shared" si="1344"/>
        <v>0</v>
      </c>
      <c r="BD1370" s="86">
        <f t="shared" si="1345"/>
        <v>0</v>
      </c>
    </row>
    <row r="1371" spans="2:56" x14ac:dyDescent="0.3">
      <c r="B1371" s="211" t="s">
        <v>168</v>
      </c>
      <c r="C1371" s="212"/>
      <c r="D1371" s="213"/>
      <c r="E1371" s="144">
        <f t="shared" si="1332"/>
        <v>0</v>
      </c>
      <c r="F1371" s="212"/>
      <c r="G1371" s="213"/>
      <c r="H1371" s="144">
        <f t="shared" si="1333"/>
        <v>0</v>
      </c>
      <c r="I1371" s="212"/>
      <c r="J1371" s="213"/>
      <c r="K1371" s="144">
        <f t="shared" si="1334"/>
        <v>0</v>
      </c>
      <c r="L1371" s="212"/>
      <c r="M1371" s="214"/>
      <c r="N1371" s="215"/>
      <c r="O1371" s="212"/>
      <c r="P1371" s="215"/>
      <c r="Q1371" s="139">
        <f t="shared" si="1335"/>
        <v>0</v>
      </c>
      <c r="R1371" s="215"/>
      <c r="S1371" s="215"/>
      <c r="T1371" s="140">
        <f t="shared" si="1346"/>
        <v>0</v>
      </c>
      <c r="U1371" s="216"/>
      <c r="V1371" s="212"/>
      <c r="W1371" s="215"/>
      <c r="X1371" s="139">
        <f t="shared" si="1336"/>
        <v>0</v>
      </c>
      <c r="Y1371" s="215"/>
      <c r="Z1371" s="215"/>
      <c r="AA1371" s="140">
        <f t="shared" si="1347"/>
        <v>0</v>
      </c>
      <c r="AB1371" s="216"/>
      <c r="AC1371" s="212"/>
      <c r="AD1371" s="215"/>
      <c r="AE1371" s="139">
        <f t="shared" si="1337"/>
        <v>0</v>
      </c>
      <c r="AF1371" s="215"/>
      <c r="AG1371" s="215"/>
      <c r="AH1371" s="140">
        <f t="shared" si="1348"/>
        <v>0</v>
      </c>
      <c r="AJ1371" s="217"/>
      <c r="AK1371" s="218"/>
      <c r="AL1371" s="219"/>
      <c r="AM1371" s="218"/>
      <c r="AN1371" s="219"/>
      <c r="AO1371" s="218"/>
      <c r="AP1371" s="219"/>
      <c r="AQ1371" s="218"/>
      <c r="AR1371" s="219"/>
      <c r="AS1371" s="218"/>
      <c r="AT1371" s="219"/>
      <c r="AU1371" s="218"/>
      <c r="AV1371" s="114">
        <f t="shared" si="1338"/>
        <v>0</v>
      </c>
      <c r="AW1371" s="113">
        <f t="shared" si="1339"/>
        <v>0</v>
      </c>
      <c r="AX1371" s="210"/>
      <c r="AY1371" s="111">
        <f t="shared" si="1340"/>
        <v>0</v>
      </c>
      <c r="AZ1371" s="113">
        <f t="shared" si="1341"/>
        <v>0</v>
      </c>
      <c r="BA1371" s="114">
        <f t="shared" si="1342"/>
        <v>0</v>
      </c>
      <c r="BB1371" s="113">
        <f t="shared" si="1343"/>
        <v>0</v>
      </c>
      <c r="BC1371" s="113">
        <f t="shared" si="1344"/>
        <v>0</v>
      </c>
      <c r="BD1371" s="117">
        <f t="shared" si="1345"/>
        <v>0</v>
      </c>
    </row>
    <row r="1372" spans="2:56" x14ac:dyDescent="0.3">
      <c r="B1372" s="211" t="s">
        <v>169</v>
      </c>
      <c r="C1372" s="212"/>
      <c r="D1372" s="213"/>
      <c r="E1372" s="144">
        <f t="shared" si="1332"/>
        <v>0</v>
      </c>
      <c r="F1372" s="212"/>
      <c r="G1372" s="213"/>
      <c r="H1372" s="144">
        <f t="shared" si="1333"/>
        <v>0</v>
      </c>
      <c r="I1372" s="212"/>
      <c r="J1372" s="213"/>
      <c r="K1372" s="144">
        <f t="shared" si="1334"/>
        <v>0</v>
      </c>
      <c r="L1372" s="212"/>
      <c r="M1372" s="214"/>
      <c r="N1372" s="215"/>
      <c r="O1372" s="212"/>
      <c r="P1372" s="215"/>
      <c r="Q1372" s="139">
        <f t="shared" si="1335"/>
        <v>0</v>
      </c>
      <c r="R1372" s="215"/>
      <c r="S1372" s="215"/>
      <c r="T1372" s="140">
        <f t="shared" si="1346"/>
        <v>0</v>
      </c>
      <c r="U1372" s="216"/>
      <c r="V1372" s="212"/>
      <c r="W1372" s="215"/>
      <c r="X1372" s="139">
        <f t="shared" si="1336"/>
        <v>0</v>
      </c>
      <c r="Y1372" s="215"/>
      <c r="Z1372" s="215"/>
      <c r="AA1372" s="140">
        <f t="shared" si="1347"/>
        <v>0</v>
      </c>
      <c r="AB1372" s="216"/>
      <c r="AC1372" s="212"/>
      <c r="AD1372" s="215"/>
      <c r="AE1372" s="139">
        <f t="shared" si="1337"/>
        <v>0</v>
      </c>
      <c r="AF1372" s="215"/>
      <c r="AG1372" s="215"/>
      <c r="AH1372" s="140">
        <f t="shared" si="1348"/>
        <v>0</v>
      </c>
      <c r="AJ1372" s="217"/>
      <c r="AK1372" s="218"/>
      <c r="AL1372" s="219"/>
      <c r="AM1372" s="218"/>
      <c r="AN1372" s="219"/>
      <c r="AO1372" s="218"/>
      <c r="AP1372" s="219"/>
      <c r="AQ1372" s="218"/>
      <c r="AR1372" s="219"/>
      <c r="AS1372" s="218"/>
      <c r="AT1372" s="219"/>
      <c r="AU1372" s="218"/>
      <c r="AV1372" s="114">
        <f t="shared" si="1338"/>
        <v>0</v>
      </c>
      <c r="AW1372" s="113">
        <f t="shared" si="1339"/>
        <v>0</v>
      </c>
      <c r="AX1372" s="210"/>
      <c r="AY1372" s="111">
        <f t="shared" si="1340"/>
        <v>0</v>
      </c>
      <c r="AZ1372" s="113">
        <f t="shared" si="1341"/>
        <v>0</v>
      </c>
      <c r="BA1372" s="114">
        <f t="shared" si="1342"/>
        <v>0</v>
      </c>
      <c r="BB1372" s="113">
        <f t="shared" si="1343"/>
        <v>0</v>
      </c>
      <c r="BC1372" s="113">
        <f t="shared" si="1344"/>
        <v>0</v>
      </c>
      <c r="BD1372" s="117">
        <f t="shared" si="1345"/>
        <v>0</v>
      </c>
    </row>
    <row r="1373" spans="2:56" x14ac:dyDescent="0.3">
      <c r="B1373" s="211" t="s">
        <v>170</v>
      </c>
      <c r="C1373" s="212"/>
      <c r="D1373" s="213"/>
      <c r="E1373" s="144">
        <f t="shared" si="1332"/>
        <v>0</v>
      </c>
      <c r="F1373" s="212"/>
      <c r="G1373" s="213"/>
      <c r="H1373" s="144">
        <f t="shared" si="1333"/>
        <v>0</v>
      </c>
      <c r="I1373" s="212"/>
      <c r="J1373" s="213"/>
      <c r="K1373" s="144">
        <f t="shared" si="1334"/>
        <v>0</v>
      </c>
      <c r="L1373" s="212"/>
      <c r="M1373" s="214"/>
      <c r="N1373" s="215"/>
      <c r="O1373" s="212"/>
      <c r="P1373" s="215"/>
      <c r="Q1373" s="139">
        <f t="shared" si="1335"/>
        <v>0</v>
      </c>
      <c r="R1373" s="215"/>
      <c r="S1373" s="215"/>
      <c r="T1373" s="140">
        <f t="shared" si="1346"/>
        <v>0</v>
      </c>
      <c r="U1373" s="216"/>
      <c r="V1373" s="212"/>
      <c r="W1373" s="215"/>
      <c r="X1373" s="139">
        <f t="shared" si="1336"/>
        <v>0</v>
      </c>
      <c r="Y1373" s="215"/>
      <c r="Z1373" s="215"/>
      <c r="AA1373" s="140">
        <f t="shared" si="1347"/>
        <v>0</v>
      </c>
      <c r="AB1373" s="216"/>
      <c r="AC1373" s="212"/>
      <c r="AD1373" s="215"/>
      <c r="AE1373" s="139">
        <f t="shared" si="1337"/>
        <v>0</v>
      </c>
      <c r="AF1373" s="215"/>
      <c r="AG1373" s="215"/>
      <c r="AH1373" s="140">
        <f t="shared" si="1348"/>
        <v>0</v>
      </c>
      <c r="AJ1373" s="217"/>
      <c r="AK1373" s="218"/>
      <c r="AL1373" s="219"/>
      <c r="AM1373" s="218"/>
      <c r="AN1373" s="219"/>
      <c r="AO1373" s="218"/>
      <c r="AP1373" s="219"/>
      <c r="AQ1373" s="218"/>
      <c r="AR1373" s="219"/>
      <c r="AS1373" s="218"/>
      <c r="AT1373" s="219"/>
      <c r="AU1373" s="218"/>
      <c r="AV1373" s="114">
        <f t="shared" si="1338"/>
        <v>0</v>
      </c>
      <c r="AW1373" s="113">
        <f t="shared" si="1339"/>
        <v>0</v>
      </c>
      <c r="AX1373" s="210"/>
      <c r="AY1373" s="111">
        <f t="shared" si="1340"/>
        <v>0</v>
      </c>
      <c r="AZ1373" s="113">
        <f t="shared" si="1341"/>
        <v>0</v>
      </c>
      <c r="BA1373" s="114">
        <f t="shared" si="1342"/>
        <v>0</v>
      </c>
      <c r="BB1373" s="113">
        <f t="shared" si="1343"/>
        <v>0</v>
      </c>
      <c r="BC1373" s="113">
        <f t="shared" si="1344"/>
        <v>0</v>
      </c>
      <c r="BD1373" s="117">
        <f t="shared" si="1345"/>
        <v>0</v>
      </c>
    </row>
    <row r="1374" spans="2:56" x14ac:dyDescent="0.3">
      <c r="B1374" s="211" t="s">
        <v>171</v>
      </c>
      <c r="C1374" s="212"/>
      <c r="D1374" s="213"/>
      <c r="E1374" s="144">
        <f t="shared" si="1332"/>
        <v>0</v>
      </c>
      <c r="F1374" s="212"/>
      <c r="G1374" s="213"/>
      <c r="H1374" s="144">
        <f t="shared" si="1333"/>
        <v>0</v>
      </c>
      <c r="I1374" s="212"/>
      <c r="J1374" s="213"/>
      <c r="K1374" s="144">
        <f t="shared" si="1334"/>
        <v>0</v>
      </c>
      <c r="L1374" s="212"/>
      <c r="M1374" s="214"/>
      <c r="N1374" s="215"/>
      <c r="O1374" s="212"/>
      <c r="P1374" s="215"/>
      <c r="Q1374" s="139">
        <f t="shared" si="1335"/>
        <v>0</v>
      </c>
      <c r="R1374" s="215"/>
      <c r="S1374" s="215"/>
      <c r="T1374" s="140">
        <f t="shared" si="1346"/>
        <v>0</v>
      </c>
      <c r="U1374" s="216"/>
      <c r="V1374" s="212"/>
      <c r="W1374" s="215"/>
      <c r="X1374" s="139">
        <f t="shared" si="1336"/>
        <v>0</v>
      </c>
      <c r="Y1374" s="215"/>
      <c r="Z1374" s="215"/>
      <c r="AA1374" s="140">
        <f t="shared" si="1347"/>
        <v>0</v>
      </c>
      <c r="AB1374" s="216"/>
      <c r="AC1374" s="212"/>
      <c r="AD1374" s="215"/>
      <c r="AE1374" s="139">
        <f t="shared" si="1337"/>
        <v>0</v>
      </c>
      <c r="AF1374" s="215"/>
      <c r="AG1374" s="215"/>
      <c r="AH1374" s="140">
        <f t="shared" si="1348"/>
        <v>0</v>
      </c>
      <c r="AJ1374" s="217"/>
      <c r="AK1374" s="218"/>
      <c r="AL1374" s="219"/>
      <c r="AM1374" s="218"/>
      <c r="AN1374" s="219"/>
      <c r="AO1374" s="218"/>
      <c r="AP1374" s="219"/>
      <c r="AQ1374" s="218"/>
      <c r="AR1374" s="219"/>
      <c r="AS1374" s="218"/>
      <c r="AT1374" s="219"/>
      <c r="AU1374" s="218"/>
      <c r="AV1374" s="114">
        <f t="shared" si="1338"/>
        <v>0</v>
      </c>
      <c r="AW1374" s="113">
        <f t="shared" si="1339"/>
        <v>0</v>
      </c>
      <c r="AX1374" s="210"/>
      <c r="AY1374" s="111">
        <f t="shared" si="1340"/>
        <v>0</v>
      </c>
      <c r="AZ1374" s="113">
        <f t="shared" si="1341"/>
        <v>0</v>
      </c>
      <c r="BA1374" s="114">
        <f t="shared" si="1342"/>
        <v>0</v>
      </c>
      <c r="BB1374" s="113">
        <f t="shared" si="1343"/>
        <v>0</v>
      </c>
      <c r="BC1374" s="113">
        <f t="shared" si="1344"/>
        <v>0</v>
      </c>
      <c r="BD1374" s="117">
        <f t="shared" si="1345"/>
        <v>0</v>
      </c>
    </row>
    <row r="1375" spans="2:56" x14ac:dyDescent="0.3">
      <c r="B1375" s="211" t="s">
        <v>172</v>
      </c>
      <c r="C1375" s="212"/>
      <c r="D1375" s="213"/>
      <c r="E1375" s="144">
        <f t="shared" si="1332"/>
        <v>0</v>
      </c>
      <c r="F1375" s="212"/>
      <c r="G1375" s="213"/>
      <c r="H1375" s="144">
        <f t="shared" si="1333"/>
        <v>0</v>
      </c>
      <c r="I1375" s="212"/>
      <c r="J1375" s="213"/>
      <c r="K1375" s="144">
        <f t="shared" si="1334"/>
        <v>0</v>
      </c>
      <c r="L1375" s="212"/>
      <c r="M1375" s="214"/>
      <c r="N1375" s="215"/>
      <c r="O1375" s="212"/>
      <c r="P1375" s="215"/>
      <c r="Q1375" s="139">
        <f t="shared" si="1335"/>
        <v>0</v>
      </c>
      <c r="R1375" s="215"/>
      <c r="S1375" s="215"/>
      <c r="T1375" s="140">
        <f t="shared" si="1346"/>
        <v>0</v>
      </c>
      <c r="U1375" s="216"/>
      <c r="V1375" s="212"/>
      <c r="W1375" s="215"/>
      <c r="X1375" s="139">
        <f t="shared" si="1336"/>
        <v>0</v>
      </c>
      <c r="Y1375" s="215"/>
      <c r="Z1375" s="215"/>
      <c r="AA1375" s="140">
        <f t="shared" si="1347"/>
        <v>0</v>
      </c>
      <c r="AB1375" s="216"/>
      <c r="AC1375" s="212"/>
      <c r="AD1375" s="215"/>
      <c r="AE1375" s="139">
        <f t="shared" si="1337"/>
        <v>0</v>
      </c>
      <c r="AF1375" s="215"/>
      <c r="AG1375" s="215"/>
      <c r="AH1375" s="140">
        <f t="shared" si="1348"/>
        <v>0</v>
      </c>
      <c r="AJ1375" s="217"/>
      <c r="AK1375" s="218"/>
      <c r="AL1375" s="219"/>
      <c r="AM1375" s="218"/>
      <c r="AN1375" s="219"/>
      <c r="AO1375" s="218"/>
      <c r="AP1375" s="219"/>
      <c r="AQ1375" s="218"/>
      <c r="AR1375" s="219"/>
      <c r="AS1375" s="218"/>
      <c r="AT1375" s="219"/>
      <c r="AU1375" s="218"/>
      <c r="AV1375" s="114">
        <f t="shared" si="1338"/>
        <v>0</v>
      </c>
      <c r="AW1375" s="113">
        <f t="shared" si="1339"/>
        <v>0</v>
      </c>
      <c r="AX1375" s="210"/>
      <c r="AY1375" s="111">
        <f t="shared" si="1340"/>
        <v>0</v>
      </c>
      <c r="AZ1375" s="113">
        <f t="shared" si="1341"/>
        <v>0</v>
      </c>
      <c r="BA1375" s="114">
        <f t="shared" si="1342"/>
        <v>0</v>
      </c>
      <c r="BB1375" s="113">
        <f t="shared" si="1343"/>
        <v>0</v>
      </c>
      <c r="BC1375" s="113">
        <f t="shared" si="1344"/>
        <v>0</v>
      </c>
      <c r="BD1375" s="117">
        <f t="shared" si="1345"/>
        <v>0</v>
      </c>
    </row>
    <row r="1376" spans="2:56" x14ac:dyDescent="0.3">
      <c r="B1376" s="211" t="s">
        <v>173</v>
      </c>
      <c r="C1376" s="212"/>
      <c r="D1376" s="213"/>
      <c r="E1376" s="144">
        <f t="shared" si="1332"/>
        <v>0</v>
      </c>
      <c r="F1376" s="212"/>
      <c r="G1376" s="213"/>
      <c r="H1376" s="144">
        <f t="shared" si="1333"/>
        <v>0</v>
      </c>
      <c r="I1376" s="212"/>
      <c r="J1376" s="213"/>
      <c r="K1376" s="144">
        <f t="shared" si="1334"/>
        <v>0</v>
      </c>
      <c r="L1376" s="212"/>
      <c r="M1376" s="214"/>
      <c r="N1376" s="215"/>
      <c r="O1376" s="212"/>
      <c r="P1376" s="215"/>
      <c r="Q1376" s="139">
        <f t="shared" si="1335"/>
        <v>0</v>
      </c>
      <c r="R1376" s="215"/>
      <c r="S1376" s="215"/>
      <c r="T1376" s="140">
        <f t="shared" si="1346"/>
        <v>0</v>
      </c>
      <c r="U1376" s="216"/>
      <c r="V1376" s="212"/>
      <c r="W1376" s="215"/>
      <c r="X1376" s="139">
        <f t="shared" si="1336"/>
        <v>0</v>
      </c>
      <c r="Y1376" s="215"/>
      <c r="Z1376" s="215"/>
      <c r="AA1376" s="140">
        <f t="shared" si="1347"/>
        <v>0</v>
      </c>
      <c r="AB1376" s="216"/>
      <c r="AC1376" s="212"/>
      <c r="AD1376" s="215"/>
      <c r="AE1376" s="139">
        <f t="shared" si="1337"/>
        <v>0</v>
      </c>
      <c r="AF1376" s="215"/>
      <c r="AG1376" s="215"/>
      <c r="AH1376" s="140">
        <f t="shared" si="1348"/>
        <v>0</v>
      </c>
      <c r="AJ1376" s="217"/>
      <c r="AK1376" s="218"/>
      <c r="AL1376" s="219"/>
      <c r="AM1376" s="218"/>
      <c r="AN1376" s="219"/>
      <c r="AO1376" s="218"/>
      <c r="AP1376" s="219"/>
      <c r="AQ1376" s="218"/>
      <c r="AR1376" s="219"/>
      <c r="AS1376" s="218"/>
      <c r="AT1376" s="219"/>
      <c r="AU1376" s="218"/>
      <c r="AV1376" s="114">
        <f t="shared" si="1338"/>
        <v>0</v>
      </c>
      <c r="AW1376" s="113">
        <f t="shared" si="1339"/>
        <v>0</v>
      </c>
      <c r="AX1376" s="210"/>
      <c r="AY1376" s="111">
        <f t="shared" si="1340"/>
        <v>0</v>
      </c>
      <c r="AZ1376" s="113">
        <f t="shared" si="1341"/>
        <v>0</v>
      </c>
      <c r="BA1376" s="114">
        <f t="shared" si="1342"/>
        <v>0</v>
      </c>
      <c r="BB1376" s="113">
        <f t="shared" si="1343"/>
        <v>0</v>
      </c>
      <c r="BC1376" s="113">
        <f t="shared" si="1344"/>
        <v>0</v>
      </c>
      <c r="BD1376" s="117">
        <f t="shared" si="1345"/>
        <v>0</v>
      </c>
    </row>
    <row r="1377" spans="2:56" x14ac:dyDescent="0.3">
      <c r="B1377" s="222" t="s">
        <v>174</v>
      </c>
      <c r="C1377" s="78">
        <f>SUM(C1378)</f>
        <v>0</v>
      </c>
      <c r="D1377" s="79">
        <f>SUM(D1378)</f>
        <v>0</v>
      </c>
      <c r="E1377" s="69">
        <f t="shared" si="1332"/>
        <v>0</v>
      </c>
      <c r="F1377" s="78">
        <f>SUM(F1378)</f>
        <v>0</v>
      </c>
      <c r="G1377" s="79">
        <f>SUM(G1378)</f>
        <v>0</v>
      </c>
      <c r="H1377" s="69">
        <f t="shared" si="1333"/>
        <v>0</v>
      </c>
      <c r="I1377" s="78">
        <f>SUM(I1378)</f>
        <v>0</v>
      </c>
      <c r="J1377" s="79">
        <f>SUM(J1378)</f>
        <v>0</v>
      </c>
      <c r="K1377" s="69">
        <f t="shared" si="1334"/>
        <v>0</v>
      </c>
      <c r="L1377" s="78">
        <f>SUM(L1378)</f>
        <v>0</v>
      </c>
      <c r="M1377" s="80">
        <f>SUM(M1378)</f>
        <v>0</v>
      </c>
      <c r="N1377" s="81">
        <f>SUM(N1378)</f>
        <v>0</v>
      </c>
      <c r="O1377" s="78">
        <f>SUM(O1378)</f>
        <v>0</v>
      </c>
      <c r="P1377" s="81">
        <f>SUM(P1378)</f>
        <v>0</v>
      </c>
      <c r="Q1377" s="148">
        <f t="shared" si="1335"/>
        <v>0</v>
      </c>
      <c r="R1377" s="81">
        <f>SUM(R1378)</f>
        <v>0</v>
      </c>
      <c r="S1377" s="81">
        <f>SUM(S1378)</f>
        <v>0</v>
      </c>
      <c r="T1377" s="149">
        <f t="shared" si="1346"/>
        <v>0</v>
      </c>
      <c r="U1377" s="216"/>
      <c r="V1377" s="78">
        <f>SUM(V1378)</f>
        <v>0</v>
      </c>
      <c r="W1377" s="81">
        <f>SUM(W1378)</f>
        <v>0</v>
      </c>
      <c r="X1377" s="148">
        <f t="shared" si="1336"/>
        <v>0</v>
      </c>
      <c r="Y1377" s="81">
        <f>SUM(Y1378)</f>
        <v>0</v>
      </c>
      <c r="Z1377" s="81">
        <f>SUM(Z1378)</f>
        <v>0</v>
      </c>
      <c r="AA1377" s="149">
        <f t="shared" si="1347"/>
        <v>0</v>
      </c>
      <c r="AB1377" s="216"/>
      <c r="AC1377" s="78">
        <f>SUM(AC1378)</f>
        <v>0</v>
      </c>
      <c r="AD1377" s="81">
        <f>SUM(AD1378)</f>
        <v>0</v>
      </c>
      <c r="AE1377" s="148">
        <f t="shared" si="1337"/>
        <v>0</v>
      </c>
      <c r="AF1377" s="81">
        <f>SUM(AF1378)</f>
        <v>0</v>
      </c>
      <c r="AG1377" s="81">
        <f>SUM(AG1378)</f>
        <v>0</v>
      </c>
      <c r="AH1377" s="149">
        <f t="shared" si="1348"/>
        <v>0</v>
      </c>
      <c r="AJ1377" s="79">
        <f t="shared" ref="AJ1377:AU1377" si="1350">SUM(AJ1378)</f>
        <v>0</v>
      </c>
      <c r="AK1377" s="80">
        <f t="shared" si="1350"/>
        <v>0</v>
      </c>
      <c r="AL1377" s="81">
        <f t="shared" si="1350"/>
        <v>0</v>
      </c>
      <c r="AM1377" s="80">
        <f t="shared" si="1350"/>
        <v>0</v>
      </c>
      <c r="AN1377" s="81">
        <f t="shared" si="1350"/>
        <v>0</v>
      </c>
      <c r="AO1377" s="80">
        <f t="shared" si="1350"/>
        <v>0</v>
      </c>
      <c r="AP1377" s="81">
        <f t="shared" si="1350"/>
        <v>0</v>
      </c>
      <c r="AQ1377" s="80">
        <f t="shared" si="1350"/>
        <v>0</v>
      </c>
      <c r="AR1377" s="81">
        <f t="shared" si="1350"/>
        <v>0</v>
      </c>
      <c r="AS1377" s="80">
        <f t="shared" si="1350"/>
        <v>0</v>
      </c>
      <c r="AT1377" s="81">
        <f t="shared" si="1350"/>
        <v>0</v>
      </c>
      <c r="AU1377" s="80">
        <f t="shared" si="1350"/>
        <v>0</v>
      </c>
      <c r="AV1377" s="81">
        <f t="shared" si="1338"/>
        <v>0</v>
      </c>
      <c r="AW1377" s="80">
        <f t="shared" si="1339"/>
        <v>0</v>
      </c>
      <c r="AX1377" s="210"/>
      <c r="AY1377" s="79">
        <f t="shared" si="1340"/>
        <v>0</v>
      </c>
      <c r="AZ1377" s="80">
        <f t="shared" si="1341"/>
        <v>0</v>
      </c>
      <c r="BA1377" s="81">
        <f t="shared" si="1342"/>
        <v>0</v>
      </c>
      <c r="BB1377" s="80">
        <f t="shared" si="1343"/>
        <v>0</v>
      </c>
      <c r="BC1377" s="80">
        <f t="shared" si="1344"/>
        <v>0</v>
      </c>
      <c r="BD1377" s="86">
        <f t="shared" si="1345"/>
        <v>0</v>
      </c>
    </row>
    <row r="1378" spans="2:56" x14ac:dyDescent="0.3">
      <c r="B1378" s="211" t="s">
        <v>175</v>
      </c>
      <c r="C1378" s="212"/>
      <c r="D1378" s="213"/>
      <c r="E1378" s="144">
        <f t="shared" si="1332"/>
        <v>0</v>
      </c>
      <c r="F1378" s="212"/>
      <c r="G1378" s="213"/>
      <c r="H1378" s="144">
        <f t="shared" si="1333"/>
        <v>0</v>
      </c>
      <c r="I1378" s="212"/>
      <c r="J1378" s="213"/>
      <c r="K1378" s="144">
        <f t="shared" si="1334"/>
        <v>0</v>
      </c>
      <c r="L1378" s="212"/>
      <c r="M1378" s="214"/>
      <c r="N1378" s="215"/>
      <c r="O1378" s="212"/>
      <c r="P1378" s="215"/>
      <c r="Q1378" s="139">
        <f t="shared" si="1335"/>
        <v>0</v>
      </c>
      <c r="R1378" s="215"/>
      <c r="S1378" s="215"/>
      <c r="T1378" s="140">
        <f t="shared" si="1346"/>
        <v>0</v>
      </c>
      <c r="U1378" s="216"/>
      <c r="V1378" s="212"/>
      <c r="W1378" s="215"/>
      <c r="X1378" s="139">
        <f t="shared" si="1336"/>
        <v>0</v>
      </c>
      <c r="Y1378" s="215"/>
      <c r="Z1378" s="215"/>
      <c r="AA1378" s="140">
        <f t="shared" si="1347"/>
        <v>0</v>
      </c>
      <c r="AB1378" s="216"/>
      <c r="AC1378" s="212"/>
      <c r="AD1378" s="215"/>
      <c r="AE1378" s="139">
        <f t="shared" si="1337"/>
        <v>0</v>
      </c>
      <c r="AF1378" s="215"/>
      <c r="AG1378" s="215"/>
      <c r="AH1378" s="140">
        <f t="shared" si="1348"/>
        <v>0</v>
      </c>
      <c r="AJ1378" s="217"/>
      <c r="AK1378" s="218"/>
      <c r="AL1378" s="219"/>
      <c r="AM1378" s="218"/>
      <c r="AN1378" s="219"/>
      <c r="AO1378" s="218"/>
      <c r="AP1378" s="219"/>
      <c r="AQ1378" s="218"/>
      <c r="AR1378" s="219"/>
      <c r="AS1378" s="218"/>
      <c r="AT1378" s="219"/>
      <c r="AU1378" s="218"/>
      <c r="AV1378" s="114">
        <f t="shared" si="1338"/>
        <v>0</v>
      </c>
      <c r="AW1378" s="113">
        <f t="shared" si="1339"/>
        <v>0</v>
      </c>
      <c r="AX1378" s="210"/>
      <c r="AY1378" s="111">
        <f t="shared" si="1340"/>
        <v>0</v>
      </c>
      <c r="AZ1378" s="113">
        <f t="shared" si="1341"/>
        <v>0</v>
      </c>
      <c r="BA1378" s="114">
        <f t="shared" si="1342"/>
        <v>0</v>
      </c>
      <c r="BB1378" s="113">
        <f t="shared" si="1343"/>
        <v>0</v>
      </c>
      <c r="BC1378" s="113">
        <f t="shared" si="1344"/>
        <v>0</v>
      </c>
      <c r="BD1378" s="117">
        <f t="shared" si="1345"/>
        <v>0</v>
      </c>
    </row>
    <row r="1379" spans="2:56" x14ac:dyDescent="0.3">
      <c r="B1379" s="222" t="s">
        <v>176</v>
      </c>
      <c r="C1379" s="78">
        <f>SUM(C1380:C1384)</f>
        <v>0</v>
      </c>
      <c r="D1379" s="79">
        <f>SUM(D1380:D1384)</f>
        <v>0</v>
      </c>
      <c r="E1379" s="69">
        <f t="shared" si="1332"/>
        <v>0</v>
      </c>
      <c r="F1379" s="78">
        <f>SUM(F1380:F1384)</f>
        <v>0</v>
      </c>
      <c r="G1379" s="79">
        <f>SUM(G1380:G1384)</f>
        <v>0</v>
      </c>
      <c r="H1379" s="69">
        <f t="shared" si="1333"/>
        <v>0</v>
      </c>
      <c r="I1379" s="78">
        <f>SUM(I1380:I1384)</f>
        <v>0</v>
      </c>
      <c r="J1379" s="79">
        <f>SUM(J1380:J1384)</f>
        <v>0</v>
      </c>
      <c r="K1379" s="69">
        <f t="shared" si="1334"/>
        <v>0</v>
      </c>
      <c r="L1379" s="78">
        <f>SUM(L1380:L1384)</f>
        <v>0</v>
      </c>
      <c r="M1379" s="80">
        <f>SUM(M1380:M1384)</f>
        <v>0</v>
      </c>
      <c r="N1379" s="81">
        <f>SUM(N1380:N1384)</f>
        <v>0</v>
      </c>
      <c r="O1379" s="78">
        <f>SUM(O1380:O1384)</f>
        <v>0</v>
      </c>
      <c r="P1379" s="81">
        <f>SUM(P1380:P1384)</f>
        <v>0</v>
      </c>
      <c r="Q1379" s="148">
        <f t="shared" si="1335"/>
        <v>0</v>
      </c>
      <c r="R1379" s="81">
        <f>SUM(R1380:R1384)</f>
        <v>0</v>
      </c>
      <c r="S1379" s="81">
        <f>SUM(S1380:S1384)</f>
        <v>0</v>
      </c>
      <c r="T1379" s="149">
        <f t="shared" si="1346"/>
        <v>0</v>
      </c>
      <c r="U1379" s="216"/>
      <c r="V1379" s="78">
        <f>SUM(V1380:V1384)</f>
        <v>0</v>
      </c>
      <c r="W1379" s="81">
        <f>SUM(W1380:W1384)</f>
        <v>0</v>
      </c>
      <c r="X1379" s="148">
        <f t="shared" si="1336"/>
        <v>0</v>
      </c>
      <c r="Y1379" s="81">
        <f>SUM(Y1380:Y1384)</f>
        <v>0</v>
      </c>
      <c r="Z1379" s="81">
        <f>SUM(Z1380:Z1384)</f>
        <v>0</v>
      </c>
      <c r="AA1379" s="149">
        <f t="shared" si="1347"/>
        <v>0</v>
      </c>
      <c r="AB1379" s="216"/>
      <c r="AC1379" s="78">
        <f>SUM(AC1380:AC1384)</f>
        <v>0</v>
      </c>
      <c r="AD1379" s="81">
        <f>SUM(AD1380:AD1384)</f>
        <v>0</v>
      </c>
      <c r="AE1379" s="148">
        <f t="shared" si="1337"/>
        <v>0</v>
      </c>
      <c r="AF1379" s="81">
        <f>SUM(AF1380:AF1384)</f>
        <v>0</v>
      </c>
      <c r="AG1379" s="81">
        <f>SUM(AG1380:AG1384)</f>
        <v>0</v>
      </c>
      <c r="AH1379" s="149">
        <f t="shared" si="1348"/>
        <v>0</v>
      </c>
      <c r="AJ1379" s="79">
        <f t="shared" ref="AJ1379:AU1379" si="1351">SUM(AJ1380:AJ1384)</f>
        <v>0</v>
      </c>
      <c r="AK1379" s="80">
        <f t="shared" si="1351"/>
        <v>0</v>
      </c>
      <c r="AL1379" s="81">
        <f t="shared" si="1351"/>
        <v>0</v>
      </c>
      <c r="AM1379" s="80">
        <f t="shared" si="1351"/>
        <v>0</v>
      </c>
      <c r="AN1379" s="81">
        <f t="shared" si="1351"/>
        <v>0</v>
      </c>
      <c r="AO1379" s="80">
        <f t="shared" si="1351"/>
        <v>0</v>
      </c>
      <c r="AP1379" s="81">
        <f t="shared" si="1351"/>
        <v>0</v>
      </c>
      <c r="AQ1379" s="80">
        <f t="shared" si="1351"/>
        <v>0</v>
      </c>
      <c r="AR1379" s="81">
        <f t="shared" si="1351"/>
        <v>0</v>
      </c>
      <c r="AS1379" s="80">
        <f t="shared" si="1351"/>
        <v>0</v>
      </c>
      <c r="AT1379" s="81">
        <f t="shared" si="1351"/>
        <v>0</v>
      </c>
      <c r="AU1379" s="80">
        <f t="shared" si="1351"/>
        <v>0</v>
      </c>
      <c r="AV1379" s="81">
        <f t="shared" si="1338"/>
        <v>0</v>
      </c>
      <c r="AW1379" s="80">
        <f t="shared" si="1339"/>
        <v>0</v>
      </c>
      <c r="AX1379" s="210"/>
      <c r="AY1379" s="79">
        <f t="shared" si="1340"/>
        <v>0</v>
      </c>
      <c r="AZ1379" s="80">
        <f t="shared" si="1341"/>
        <v>0</v>
      </c>
      <c r="BA1379" s="81">
        <f t="shared" si="1342"/>
        <v>0</v>
      </c>
      <c r="BB1379" s="80">
        <f t="shared" si="1343"/>
        <v>0</v>
      </c>
      <c r="BC1379" s="80">
        <f t="shared" si="1344"/>
        <v>0</v>
      </c>
      <c r="BD1379" s="86">
        <f t="shared" si="1345"/>
        <v>0</v>
      </c>
    </row>
    <row r="1380" spans="2:56" x14ac:dyDescent="0.3">
      <c r="B1380" s="211" t="s">
        <v>177</v>
      </c>
      <c r="C1380" s="212"/>
      <c r="D1380" s="213"/>
      <c r="E1380" s="144">
        <f t="shared" si="1332"/>
        <v>0</v>
      </c>
      <c r="F1380" s="212"/>
      <c r="G1380" s="213"/>
      <c r="H1380" s="144">
        <f t="shared" si="1333"/>
        <v>0</v>
      </c>
      <c r="I1380" s="212"/>
      <c r="J1380" s="213"/>
      <c r="K1380" s="144">
        <f t="shared" si="1334"/>
        <v>0</v>
      </c>
      <c r="L1380" s="212"/>
      <c r="M1380" s="214"/>
      <c r="N1380" s="215"/>
      <c r="O1380" s="212"/>
      <c r="P1380" s="215"/>
      <c r="Q1380" s="139">
        <f t="shared" si="1335"/>
        <v>0</v>
      </c>
      <c r="R1380" s="215"/>
      <c r="S1380" s="215"/>
      <c r="T1380" s="140">
        <f t="shared" si="1346"/>
        <v>0</v>
      </c>
      <c r="U1380" s="216"/>
      <c r="V1380" s="212"/>
      <c r="W1380" s="215"/>
      <c r="X1380" s="139">
        <f t="shared" si="1336"/>
        <v>0</v>
      </c>
      <c r="Y1380" s="215"/>
      <c r="Z1380" s="215"/>
      <c r="AA1380" s="140">
        <f t="shared" si="1347"/>
        <v>0</v>
      </c>
      <c r="AB1380" s="216"/>
      <c r="AC1380" s="212"/>
      <c r="AD1380" s="215"/>
      <c r="AE1380" s="139">
        <f t="shared" si="1337"/>
        <v>0</v>
      </c>
      <c r="AF1380" s="215"/>
      <c r="AG1380" s="215"/>
      <c r="AH1380" s="140">
        <f t="shared" si="1348"/>
        <v>0</v>
      </c>
      <c r="AJ1380" s="217"/>
      <c r="AK1380" s="218"/>
      <c r="AL1380" s="219"/>
      <c r="AM1380" s="218"/>
      <c r="AN1380" s="219"/>
      <c r="AO1380" s="218"/>
      <c r="AP1380" s="219"/>
      <c r="AQ1380" s="218"/>
      <c r="AR1380" s="219"/>
      <c r="AS1380" s="218"/>
      <c r="AT1380" s="219"/>
      <c r="AU1380" s="218"/>
      <c r="AV1380" s="114">
        <f t="shared" si="1338"/>
        <v>0</v>
      </c>
      <c r="AW1380" s="113">
        <f t="shared" si="1339"/>
        <v>0</v>
      </c>
      <c r="AX1380" s="210"/>
      <c r="AY1380" s="111">
        <f t="shared" si="1340"/>
        <v>0</v>
      </c>
      <c r="AZ1380" s="113">
        <f t="shared" si="1341"/>
        <v>0</v>
      </c>
      <c r="BA1380" s="114">
        <f t="shared" si="1342"/>
        <v>0</v>
      </c>
      <c r="BB1380" s="113">
        <f t="shared" si="1343"/>
        <v>0</v>
      </c>
      <c r="BC1380" s="113">
        <f t="shared" si="1344"/>
        <v>0</v>
      </c>
      <c r="BD1380" s="117">
        <f t="shared" si="1345"/>
        <v>0</v>
      </c>
    </row>
    <row r="1381" spans="2:56" x14ac:dyDescent="0.3">
      <c r="B1381" s="211" t="s">
        <v>178</v>
      </c>
      <c r="C1381" s="212"/>
      <c r="D1381" s="213"/>
      <c r="E1381" s="144">
        <f t="shared" si="1332"/>
        <v>0</v>
      </c>
      <c r="F1381" s="212"/>
      <c r="G1381" s="213"/>
      <c r="H1381" s="144">
        <f t="shared" si="1333"/>
        <v>0</v>
      </c>
      <c r="I1381" s="212"/>
      <c r="J1381" s="213"/>
      <c r="K1381" s="144">
        <f t="shared" si="1334"/>
        <v>0</v>
      </c>
      <c r="L1381" s="212"/>
      <c r="M1381" s="214"/>
      <c r="N1381" s="215"/>
      <c r="O1381" s="212"/>
      <c r="P1381" s="215"/>
      <c r="Q1381" s="139">
        <f t="shared" si="1335"/>
        <v>0</v>
      </c>
      <c r="R1381" s="215"/>
      <c r="S1381" s="215"/>
      <c r="T1381" s="140">
        <f t="shared" si="1346"/>
        <v>0</v>
      </c>
      <c r="U1381" s="216"/>
      <c r="V1381" s="212"/>
      <c r="W1381" s="215"/>
      <c r="X1381" s="139">
        <f t="shared" si="1336"/>
        <v>0</v>
      </c>
      <c r="Y1381" s="215"/>
      <c r="Z1381" s="215"/>
      <c r="AA1381" s="140">
        <f t="shared" si="1347"/>
        <v>0</v>
      </c>
      <c r="AB1381" s="216"/>
      <c r="AC1381" s="212"/>
      <c r="AD1381" s="215"/>
      <c r="AE1381" s="139">
        <f t="shared" si="1337"/>
        <v>0</v>
      </c>
      <c r="AF1381" s="215"/>
      <c r="AG1381" s="215"/>
      <c r="AH1381" s="140">
        <f t="shared" si="1348"/>
        <v>0</v>
      </c>
      <c r="AJ1381" s="217"/>
      <c r="AK1381" s="218"/>
      <c r="AL1381" s="219"/>
      <c r="AM1381" s="218"/>
      <c r="AN1381" s="219"/>
      <c r="AO1381" s="218"/>
      <c r="AP1381" s="219"/>
      <c r="AQ1381" s="218"/>
      <c r="AR1381" s="219"/>
      <c r="AS1381" s="218"/>
      <c r="AT1381" s="219"/>
      <c r="AU1381" s="218"/>
      <c r="AV1381" s="114">
        <f t="shared" si="1338"/>
        <v>0</v>
      </c>
      <c r="AW1381" s="113">
        <f t="shared" si="1339"/>
        <v>0</v>
      </c>
      <c r="AX1381" s="210"/>
      <c r="AY1381" s="111">
        <f t="shared" si="1340"/>
        <v>0</v>
      </c>
      <c r="AZ1381" s="113">
        <f t="shared" si="1341"/>
        <v>0</v>
      </c>
      <c r="BA1381" s="114">
        <f t="shared" si="1342"/>
        <v>0</v>
      </c>
      <c r="BB1381" s="113">
        <f t="shared" si="1343"/>
        <v>0</v>
      </c>
      <c r="BC1381" s="113">
        <f t="shared" si="1344"/>
        <v>0</v>
      </c>
      <c r="BD1381" s="117">
        <f t="shared" si="1345"/>
        <v>0</v>
      </c>
    </row>
    <row r="1382" spans="2:56" x14ac:dyDescent="0.3">
      <c r="B1382" s="211" t="s">
        <v>179</v>
      </c>
      <c r="C1382" s="212"/>
      <c r="D1382" s="213"/>
      <c r="E1382" s="144">
        <f t="shared" si="1332"/>
        <v>0</v>
      </c>
      <c r="F1382" s="212"/>
      <c r="G1382" s="213"/>
      <c r="H1382" s="144">
        <f t="shared" si="1333"/>
        <v>0</v>
      </c>
      <c r="I1382" s="212"/>
      <c r="J1382" s="213"/>
      <c r="K1382" s="144">
        <f t="shared" si="1334"/>
        <v>0</v>
      </c>
      <c r="L1382" s="212"/>
      <c r="M1382" s="214"/>
      <c r="N1382" s="215"/>
      <c r="O1382" s="212"/>
      <c r="P1382" s="215"/>
      <c r="Q1382" s="139">
        <f t="shared" si="1335"/>
        <v>0</v>
      </c>
      <c r="R1382" s="215"/>
      <c r="S1382" s="215"/>
      <c r="T1382" s="140">
        <f t="shared" si="1346"/>
        <v>0</v>
      </c>
      <c r="U1382" s="216"/>
      <c r="V1382" s="212"/>
      <c r="W1382" s="215"/>
      <c r="X1382" s="139">
        <f t="shared" si="1336"/>
        <v>0</v>
      </c>
      <c r="Y1382" s="215"/>
      <c r="Z1382" s="215"/>
      <c r="AA1382" s="140">
        <f t="shared" si="1347"/>
        <v>0</v>
      </c>
      <c r="AB1382" s="216"/>
      <c r="AC1382" s="212"/>
      <c r="AD1382" s="215"/>
      <c r="AE1382" s="139">
        <f t="shared" si="1337"/>
        <v>0</v>
      </c>
      <c r="AF1382" s="215"/>
      <c r="AG1382" s="215"/>
      <c r="AH1382" s="140">
        <f t="shared" si="1348"/>
        <v>0</v>
      </c>
      <c r="AJ1382" s="217"/>
      <c r="AK1382" s="218"/>
      <c r="AL1382" s="219"/>
      <c r="AM1382" s="218"/>
      <c r="AN1382" s="219"/>
      <c r="AO1382" s="218"/>
      <c r="AP1382" s="219"/>
      <c r="AQ1382" s="218"/>
      <c r="AR1382" s="219"/>
      <c r="AS1382" s="218"/>
      <c r="AT1382" s="219"/>
      <c r="AU1382" s="218"/>
      <c r="AV1382" s="114">
        <f t="shared" si="1338"/>
        <v>0</v>
      </c>
      <c r="AW1382" s="113">
        <f t="shared" si="1339"/>
        <v>0</v>
      </c>
      <c r="AX1382" s="210"/>
      <c r="AY1382" s="111">
        <f t="shared" si="1340"/>
        <v>0</v>
      </c>
      <c r="AZ1382" s="113">
        <f t="shared" si="1341"/>
        <v>0</v>
      </c>
      <c r="BA1382" s="114">
        <f t="shared" si="1342"/>
        <v>0</v>
      </c>
      <c r="BB1382" s="113">
        <f t="shared" si="1343"/>
        <v>0</v>
      </c>
      <c r="BC1382" s="113">
        <f t="shared" si="1344"/>
        <v>0</v>
      </c>
      <c r="BD1382" s="117">
        <f t="shared" si="1345"/>
        <v>0</v>
      </c>
    </row>
    <row r="1383" spans="2:56" x14ac:dyDescent="0.3">
      <c r="B1383" s="211" t="s">
        <v>180</v>
      </c>
      <c r="C1383" s="212"/>
      <c r="D1383" s="213"/>
      <c r="E1383" s="144">
        <f t="shared" si="1332"/>
        <v>0</v>
      </c>
      <c r="F1383" s="212"/>
      <c r="G1383" s="213"/>
      <c r="H1383" s="144">
        <f t="shared" si="1333"/>
        <v>0</v>
      </c>
      <c r="I1383" s="212"/>
      <c r="J1383" s="213"/>
      <c r="K1383" s="144">
        <f t="shared" si="1334"/>
        <v>0</v>
      </c>
      <c r="L1383" s="212"/>
      <c r="M1383" s="214"/>
      <c r="N1383" s="215"/>
      <c r="O1383" s="212"/>
      <c r="P1383" s="215"/>
      <c r="Q1383" s="139">
        <f t="shared" si="1335"/>
        <v>0</v>
      </c>
      <c r="R1383" s="215"/>
      <c r="S1383" s="215"/>
      <c r="T1383" s="140">
        <f t="shared" si="1346"/>
        <v>0</v>
      </c>
      <c r="U1383" s="216"/>
      <c r="V1383" s="212"/>
      <c r="W1383" s="215"/>
      <c r="X1383" s="139">
        <f t="shared" si="1336"/>
        <v>0</v>
      </c>
      <c r="Y1383" s="215"/>
      <c r="Z1383" s="215"/>
      <c r="AA1383" s="140">
        <f t="shared" si="1347"/>
        <v>0</v>
      </c>
      <c r="AB1383" s="216"/>
      <c r="AC1383" s="212"/>
      <c r="AD1383" s="215"/>
      <c r="AE1383" s="139">
        <f t="shared" si="1337"/>
        <v>0</v>
      </c>
      <c r="AF1383" s="215"/>
      <c r="AG1383" s="215"/>
      <c r="AH1383" s="140">
        <f t="shared" si="1348"/>
        <v>0</v>
      </c>
      <c r="AJ1383" s="217"/>
      <c r="AK1383" s="218"/>
      <c r="AL1383" s="219"/>
      <c r="AM1383" s="218"/>
      <c r="AN1383" s="219"/>
      <c r="AO1383" s="218"/>
      <c r="AP1383" s="219"/>
      <c r="AQ1383" s="218"/>
      <c r="AR1383" s="219"/>
      <c r="AS1383" s="218"/>
      <c r="AT1383" s="219"/>
      <c r="AU1383" s="218"/>
      <c r="AV1383" s="114">
        <f t="shared" si="1338"/>
        <v>0</v>
      </c>
      <c r="AW1383" s="113">
        <f t="shared" si="1339"/>
        <v>0</v>
      </c>
      <c r="AX1383" s="210"/>
      <c r="AY1383" s="111">
        <f t="shared" si="1340"/>
        <v>0</v>
      </c>
      <c r="AZ1383" s="113">
        <f t="shared" si="1341"/>
        <v>0</v>
      </c>
      <c r="BA1383" s="114">
        <f t="shared" si="1342"/>
        <v>0</v>
      </c>
      <c r="BB1383" s="113">
        <f t="shared" si="1343"/>
        <v>0</v>
      </c>
      <c r="BC1383" s="113">
        <f t="shared" si="1344"/>
        <v>0</v>
      </c>
      <c r="BD1383" s="117">
        <f t="shared" si="1345"/>
        <v>0</v>
      </c>
    </row>
    <row r="1384" spans="2:56" x14ac:dyDescent="0.3">
      <c r="B1384" s="211" t="s">
        <v>181</v>
      </c>
      <c r="C1384" s="212"/>
      <c r="D1384" s="213"/>
      <c r="E1384" s="144">
        <f t="shared" si="1332"/>
        <v>0</v>
      </c>
      <c r="F1384" s="212"/>
      <c r="G1384" s="213"/>
      <c r="H1384" s="144">
        <f t="shared" si="1333"/>
        <v>0</v>
      </c>
      <c r="I1384" s="212"/>
      <c r="J1384" s="213"/>
      <c r="K1384" s="144">
        <f t="shared" si="1334"/>
        <v>0</v>
      </c>
      <c r="L1384" s="212"/>
      <c r="M1384" s="214"/>
      <c r="N1384" s="215"/>
      <c r="O1384" s="212"/>
      <c r="P1384" s="215"/>
      <c r="Q1384" s="139">
        <f t="shared" si="1335"/>
        <v>0</v>
      </c>
      <c r="R1384" s="215"/>
      <c r="S1384" s="215"/>
      <c r="T1384" s="140">
        <f t="shared" si="1346"/>
        <v>0</v>
      </c>
      <c r="U1384" s="216"/>
      <c r="V1384" s="212"/>
      <c r="W1384" s="215"/>
      <c r="X1384" s="139">
        <f t="shared" si="1336"/>
        <v>0</v>
      </c>
      <c r="Y1384" s="215"/>
      <c r="Z1384" s="215"/>
      <c r="AA1384" s="140">
        <f t="shared" si="1347"/>
        <v>0</v>
      </c>
      <c r="AB1384" s="216"/>
      <c r="AC1384" s="212"/>
      <c r="AD1384" s="215"/>
      <c r="AE1384" s="139">
        <f t="shared" si="1337"/>
        <v>0</v>
      </c>
      <c r="AF1384" s="215"/>
      <c r="AG1384" s="215"/>
      <c r="AH1384" s="140">
        <f t="shared" si="1348"/>
        <v>0</v>
      </c>
      <c r="AJ1384" s="217"/>
      <c r="AK1384" s="218"/>
      <c r="AL1384" s="219"/>
      <c r="AM1384" s="218"/>
      <c r="AN1384" s="219"/>
      <c r="AO1384" s="218"/>
      <c r="AP1384" s="219"/>
      <c r="AQ1384" s="218"/>
      <c r="AR1384" s="219"/>
      <c r="AS1384" s="218"/>
      <c r="AT1384" s="219"/>
      <c r="AU1384" s="218"/>
      <c r="AV1384" s="114">
        <f t="shared" si="1338"/>
        <v>0</v>
      </c>
      <c r="AW1384" s="113">
        <f t="shared" si="1339"/>
        <v>0</v>
      </c>
      <c r="AX1384" s="210"/>
      <c r="AY1384" s="111">
        <f t="shared" si="1340"/>
        <v>0</v>
      </c>
      <c r="AZ1384" s="113">
        <f t="shared" si="1341"/>
        <v>0</v>
      </c>
      <c r="BA1384" s="114">
        <f t="shared" si="1342"/>
        <v>0</v>
      </c>
      <c r="BB1384" s="113">
        <f t="shared" si="1343"/>
        <v>0</v>
      </c>
      <c r="BC1384" s="113">
        <f t="shared" si="1344"/>
        <v>0</v>
      </c>
      <c r="BD1384" s="117">
        <f t="shared" si="1345"/>
        <v>0</v>
      </c>
    </row>
    <row r="1385" spans="2:56" x14ac:dyDescent="0.3">
      <c r="B1385" s="222" t="s">
        <v>182</v>
      </c>
      <c r="C1385" s="78">
        <f>SUM(C1386)</f>
        <v>0</v>
      </c>
      <c r="D1385" s="79">
        <f>SUM(D1386)</f>
        <v>0</v>
      </c>
      <c r="E1385" s="69">
        <f t="shared" si="1332"/>
        <v>0</v>
      </c>
      <c r="F1385" s="78">
        <f>SUM(F1386)</f>
        <v>0</v>
      </c>
      <c r="G1385" s="79">
        <f>SUM(G1386)</f>
        <v>0</v>
      </c>
      <c r="H1385" s="69">
        <f t="shared" si="1333"/>
        <v>0</v>
      </c>
      <c r="I1385" s="78">
        <f>SUM(I1386)</f>
        <v>0</v>
      </c>
      <c r="J1385" s="79">
        <f>SUM(J1386)</f>
        <v>0</v>
      </c>
      <c r="K1385" s="69">
        <f t="shared" si="1334"/>
        <v>0</v>
      </c>
      <c r="L1385" s="78">
        <f>SUM(L1386)</f>
        <v>0</v>
      </c>
      <c r="M1385" s="80">
        <f>SUM(M1386)</f>
        <v>0</v>
      </c>
      <c r="N1385" s="81">
        <f>SUM(N1386)</f>
        <v>0</v>
      </c>
      <c r="O1385" s="78">
        <f>SUM(O1386)</f>
        <v>0</v>
      </c>
      <c r="P1385" s="81">
        <f>SUM(P1386)</f>
        <v>0</v>
      </c>
      <c r="Q1385" s="148">
        <f t="shared" si="1335"/>
        <v>0</v>
      </c>
      <c r="R1385" s="81">
        <f>SUM(R1386)</f>
        <v>0</v>
      </c>
      <c r="S1385" s="81">
        <f>SUM(S1386)</f>
        <v>0</v>
      </c>
      <c r="T1385" s="149">
        <f t="shared" si="1346"/>
        <v>0</v>
      </c>
      <c r="U1385" s="216"/>
      <c r="V1385" s="78">
        <f>SUM(V1386)</f>
        <v>0</v>
      </c>
      <c r="W1385" s="81">
        <f>SUM(W1386)</f>
        <v>0</v>
      </c>
      <c r="X1385" s="148">
        <f t="shared" si="1336"/>
        <v>0</v>
      </c>
      <c r="Y1385" s="81">
        <f>SUM(Y1386)</f>
        <v>0</v>
      </c>
      <c r="Z1385" s="81">
        <f>SUM(Z1386)</f>
        <v>0</v>
      </c>
      <c r="AA1385" s="149">
        <f t="shared" si="1347"/>
        <v>0</v>
      </c>
      <c r="AB1385" s="216"/>
      <c r="AC1385" s="78">
        <f>SUM(AC1386)</f>
        <v>0</v>
      </c>
      <c r="AD1385" s="81">
        <f>SUM(AD1386)</f>
        <v>0</v>
      </c>
      <c r="AE1385" s="148">
        <f t="shared" si="1337"/>
        <v>0</v>
      </c>
      <c r="AF1385" s="81">
        <f>SUM(AF1386)</f>
        <v>0</v>
      </c>
      <c r="AG1385" s="81">
        <f>SUM(AG1386)</f>
        <v>0</v>
      </c>
      <c r="AH1385" s="149">
        <f t="shared" si="1348"/>
        <v>0</v>
      </c>
      <c r="AJ1385" s="79">
        <f t="shared" ref="AJ1385:AU1385" si="1352">SUM(AJ1386)</f>
        <v>0</v>
      </c>
      <c r="AK1385" s="80">
        <f t="shared" si="1352"/>
        <v>0</v>
      </c>
      <c r="AL1385" s="81">
        <f t="shared" si="1352"/>
        <v>0</v>
      </c>
      <c r="AM1385" s="80">
        <f t="shared" si="1352"/>
        <v>0</v>
      </c>
      <c r="AN1385" s="81">
        <f t="shared" si="1352"/>
        <v>0</v>
      </c>
      <c r="AO1385" s="80">
        <f t="shared" si="1352"/>
        <v>0</v>
      </c>
      <c r="AP1385" s="81">
        <f t="shared" si="1352"/>
        <v>0</v>
      </c>
      <c r="AQ1385" s="80">
        <f t="shared" si="1352"/>
        <v>0</v>
      </c>
      <c r="AR1385" s="81">
        <f t="shared" si="1352"/>
        <v>0</v>
      </c>
      <c r="AS1385" s="80">
        <f t="shared" si="1352"/>
        <v>0</v>
      </c>
      <c r="AT1385" s="81">
        <f t="shared" si="1352"/>
        <v>0</v>
      </c>
      <c r="AU1385" s="80">
        <f t="shared" si="1352"/>
        <v>0</v>
      </c>
      <c r="AV1385" s="81">
        <f t="shared" si="1338"/>
        <v>0</v>
      </c>
      <c r="AW1385" s="80">
        <f t="shared" si="1339"/>
        <v>0</v>
      </c>
      <c r="AX1385" s="210"/>
      <c r="AY1385" s="79">
        <f t="shared" si="1340"/>
        <v>0</v>
      </c>
      <c r="AZ1385" s="80">
        <f t="shared" si="1341"/>
        <v>0</v>
      </c>
      <c r="BA1385" s="81">
        <f t="shared" si="1342"/>
        <v>0</v>
      </c>
      <c r="BB1385" s="80">
        <f t="shared" si="1343"/>
        <v>0</v>
      </c>
      <c r="BC1385" s="80">
        <f t="shared" si="1344"/>
        <v>0</v>
      </c>
      <c r="BD1385" s="86">
        <f t="shared" si="1345"/>
        <v>0</v>
      </c>
    </row>
    <row r="1386" spans="2:56" x14ac:dyDescent="0.3">
      <c r="B1386" s="211" t="s">
        <v>182</v>
      </c>
      <c r="C1386" s="212"/>
      <c r="D1386" s="213"/>
      <c r="E1386" s="144">
        <f t="shared" si="1332"/>
        <v>0</v>
      </c>
      <c r="F1386" s="212"/>
      <c r="G1386" s="213"/>
      <c r="H1386" s="144">
        <f t="shared" si="1333"/>
        <v>0</v>
      </c>
      <c r="I1386" s="212"/>
      <c r="J1386" s="213"/>
      <c r="K1386" s="144">
        <f t="shared" si="1334"/>
        <v>0</v>
      </c>
      <c r="L1386" s="212"/>
      <c r="M1386" s="214"/>
      <c r="N1386" s="215"/>
      <c r="O1386" s="212"/>
      <c r="P1386" s="215"/>
      <c r="Q1386" s="139">
        <f t="shared" si="1335"/>
        <v>0</v>
      </c>
      <c r="R1386" s="215"/>
      <c r="S1386" s="215"/>
      <c r="T1386" s="140">
        <f t="shared" si="1346"/>
        <v>0</v>
      </c>
      <c r="U1386" s="216"/>
      <c r="V1386" s="212"/>
      <c r="W1386" s="215"/>
      <c r="X1386" s="139">
        <f t="shared" si="1336"/>
        <v>0</v>
      </c>
      <c r="Y1386" s="215"/>
      <c r="Z1386" s="215"/>
      <c r="AA1386" s="140">
        <f t="shared" si="1347"/>
        <v>0</v>
      </c>
      <c r="AB1386" s="216"/>
      <c r="AC1386" s="212"/>
      <c r="AD1386" s="215"/>
      <c r="AE1386" s="139">
        <f t="shared" si="1337"/>
        <v>0</v>
      </c>
      <c r="AF1386" s="215"/>
      <c r="AG1386" s="215"/>
      <c r="AH1386" s="140">
        <f t="shared" si="1348"/>
        <v>0</v>
      </c>
      <c r="AJ1386" s="217"/>
      <c r="AK1386" s="218"/>
      <c r="AL1386" s="219"/>
      <c r="AM1386" s="218"/>
      <c r="AN1386" s="219"/>
      <c r="AO1386" s="218"/>
      <c r="AP1386" s="219"/>
      <c r="AQ1386" s="218"/>
      <c r="AR1386" s="219"/>
      <c r="AS1386" s="218"/>
      <c r="AT1386" s="219"/>
      <c r="AU1386" s="218"/>
      <c r="AV1386" s="114">
        <f t="shared" si="1338"/>
        <v>0</v>
      </c>
      <c r="AW1386" s="113">
        <f t="shared" si="1339"/>
        <v>0</v>
      </c>
      <c r="AX1386" s="210"/>
      <c r="AY1386" s="111">
        <f t="shared" si="1340"/>
        <v>0</v>
      </c>
      <c r="AZ1386" s="113">
        <f t="shared" si="1341"/>
        <v>0</v>
      </c>
      <c r="BA1386" s="114">
        <f t="shared" si="1342"/>
        <v>0</v>
      </c>
      <c r="BB1386" s="113">
        <f t="shared" si="1343"/>
        <v>0</v>
      </c>
      <c r="BC1386" s="113">
        <f t="shared" si="1344"/>
        <v>0</v>
      </c>
      <c r="BD1386" s="117">
        <f t="shared" si="1345"/>
        <v>0</v>
      </c>
    </row>
    <row r="1387" spans="2:56" x14ac:dyDescent="0.3">
      <c r="B1387" s="222" t="s">
        <v>183</v>
      </c>
      <c r="C1387" s="78">
        <f>SUM(C1388)</f>
        <v>0</v>
      </c>
      <c r="D1387" s="79">
        <f>SUM(D1388)</f>
        <v>0</v>
      </c>
      <c r="E1387" s="69">
        <f t="shared" si="1332"/>
        <v>0</v>
      </c>
      <c r="F1387" s="78">
        <f>SUM(F1388)</f>
        <v>0</v>
      </c>
      <c r="G1387" s="79">
        <f>SUM(G1388)</f>
        <v>0</v>
      </c>
      <c r="H1387" s="69">
        <f t="shared" si="1333"/>
        <v>0</v>
      </c>
      <c r="I1387" s="78">
        <f>SUM(I1388)</f>
        <v>0</v>
      </c>
      <c r="J1387" s="79">
        <f>SUM(J1388)</f>
        <v>0</v>
      </c>
      <c r="K1387" s="69">
        <f t="shared" si="1334"/>
        <v>0</v>
      </c>
      <c r="L1387" s="78">
        <f>SUM(L1388)</f>
        <v>0</v>
      </c>
      <c r="M1387" s="80">
        <f>SUM(M1388)</f>
        <v>0</v>
      </c>
      <c r="N1387" s="81">
        <f>SUM(N1388)</f>
        <v>0</v>
      </c>
      <c r="O1387" s="78">
        <f>SUM(O1388)</f>
        <v>0</v>
      </c>
      <c r="P1387" s="81">
        <f>SUM(P1388)</f>
        <v>0</v>
      </c>
      <c r="Q1387" s="148">
        <f t="shared" si="1335"/>
        <v>0</v>
      </c>
      <c r="R1387" s="81">
        <f>SUM(R1388)</f>
        <v>0</v>
      </c>
      <c r="S1387" s="81">
        <f>SUM(S1388)</f>
        <v>0</v>
      </c>
      <c r="T1387" s="149">
        <f t="shared" si="1346"/>
        <v>0</v>
      </c>
      <c r="U1387" s="216"/>
      <c r="V1387" s="78">
        <f>SUM(V1388)</f>
        <v>0</v>
      </c>
      <c r="W1387" s="81">
        <f>SUM(W1388)</f>
        <v>0</v>
      </c>
      <c r="X1387" s="148">
        <f t="shared" si="1336"/>
        <v>0</v>
      </c>
      <c r="Y1387" s="81">
        <f>SUM(Y1388)</f>
        <v>0</v>
      </c>
      <c r="Z1387" s="81">
        <f>SUM(Z1388)</f>
        <v>0</v>
      </c>
      <c r="AA1387" s="149">
        <f t="shared" si="1347"/>
        <v>0</v>
      </c>
      <c r="AB1387" s="216"/>
      <c r="AC1387" s="78">
        <f>SUM(AC1388)</f>
        <v>0</v>
      </c>
      <c r="AD1387" s="81">
        <f>SUM(AD1388)</f>
        <v>0</v>
      </c>
      <c r="AE1387" s="148">
        <f t="shared" si="1337"/>
        <v>0</v>
      </c>
      <c r="AF1387" s="81">
        <f>SUM(AF1388)</f>
        <v>0</v>
      </c>
      <c r="AG1387" s="81">
        <f>SUM(AG1388)</f>
        <v>0</v>
      </c>
      <c r="AH1387" s="149">
        <f t="shared" si="1348"/>
        <v>0</v>
      </c>
      <c r="AJ1387" s="79">
        <f t="shared" ref="AJ1387:AU1387" si="1353">SUM(AJ1388)</f>
        <v>0</v>
      </c>
      <c r="AK1387" s="80">
        <f t="shared" si="1353"/>
        <v>0</v>
      </c>
      <c r="AL1387" s="81">
        <f t="shared" si="1353"/>
        <v>0</v>
      </c>
      <c r="AM1387" s="80">
        <f t="shared" si="1353"/>
        <v>0</v>
      </c>
      <c r="AN1387" s="81">
        <f t="shared" si="1353"/>
        <v>0</v>
      </c>
      <c r="AO1387" s="80">
        <f t="shared" si="1353"/>
        <v>0</v>
      </c>
      <c r="AP1387" s="81">
        <f t="shared" si="1353"/>
        <v>0</v>
      </c>
      <c r="AQ1387" s="80">
        <f t="shared" si="1353"/>
        <v>0</v>
      </c>
      <c r="AR1387" s="81">
        <f t="shared" si="1353"/>
        <v>0</v>
      </c>
      <c r="AS1387" s="80">
        <f t="shared" si="1353"/>
        <v>0</v>
      </c>
      <c r="AT1387" s="81">
        <f t="shared" si="1353"/>
        <v>0</v>
      </c>
      <c r="AU1387" s="80">
        <f t="shared" si="1353"/>
        <v>0</v>
      </c>
      <c r="AV1387" s="81">
        <f t="shared" si="1338"/>
        <v>0</v>
      </c>
      <c r="AW1387" s="80">
        <f t="shared" si="1339"/>
        <v>0</v>
      </c>
      <c r="AX1387" s="210"/>
      <c r="AY1387" s="79">
        <f t="shared" si="1340"/>
        <v>0</v>
      </c>
      <c r="AZ1387" s="80">
        <f t="shared" si="1341"/>
        <v>0</v>
      </c>
      <c r="BA1387" s="81">
        <f t="shared" si="1342"/>
        <v>0</v>
      </c>
      <c r="BB1387" s="80">
        <f t="shared" si="1343"/>
        <v>0</v>
      </c>
      <c r="BC1387" s="80">
        <f t="shared" si="1344"/>
        <v>0</v>
      </c>
      <c r="BD1387" s="86">
        <f t="shared" si="1345"/>
        <v>0</v>
      </c>
    </row>
    <row r="1388" spans="2:56" x14ac:dyDescent="0.3">
      <c r="B1388" s="211" t="s">
        <v>184</v>
      </c>
      <c r="C1388" s="212"/>
      <c r="D1388" s="213"/>
      <c r="E1388" s="144">
        <f t="shared" si="1332"/>
        <v>0</v>
      </c>
      <c r="F1388" s="212"/>
      <c r="G1388" s="213"/>
      <c r="H1388" s="144">
        <f t="shared" si="1333"/>
        <v>0</v>
      </c>
      <c r="I1388" s="212"/>
      <c r="J1388" s="213"/>
      <c r="K1388" s="144">
        <f t="shared" si="1334"/>
        <v>0</v>
      </c>
      <c r="L1388" s="212"/>
      <c r="M1388" s="214"/>
      <c r="N1388" s="215"/>
      <c r="O1388" s="212"/>
      <c r="P1388" s="215"/>
      <c r="Q1388" s="139">
        <f t="shared" si="1335"/>
        <v>0</v>
      </c>
      <c r="R1388" s="215"/>
      <c r="S1388" s="215"/>
      <c r="T1388" s="140">
        <f t="shared" si="1346"/>
        <v>0</v>
      </c>
      <c r="U1388" s="216"/>
      <c r="V1388" s="212"/>
      <c r="W1388" s="215"/>
      <c r="X1388" s="139">
        <f t="shared" si="1336"/>
        <v>0</v>
      </c>
      <c r="Y1388" s="215"/>
      <c r="Z1388" s="215"/>
      <c r="AA1388" s="140">
        <f t="shared" si="1347"/>
        <v>0</v>
      </c>
      <c r="AB1388" s="216"/>
      <c r="AC1388" s="212"/>
      <c r="AD1388" s="215"/>
      <c r="AE1388" s="139">
        <f t="shared" si="1337"/>
        <v>0</v>
      </c>
      <c r="AF1388" s="215"/>
      <c r="AG1388" s="215"/>
      <c r="AH1388" s="140">
        <f t="shared" si="1348"/>
        <v>0</v>
      </c>
      <c r="AJ1388" s="217"/>
      <c r="AK1388" s="218"/>
      <c r="AL1388" s="219"/>
      <c r="AM1388" s="218"/>
      <c r="AN1388" s="219"/>
      <c r="AO1388" s="218"/>
      <c r="AP1388" s="219"/>
      <c r="AQ1388" s="218"/>
      <c r="AR1388" s="219"/>
      <c r="AS1388" s="218"/>
      <c r="AT1388" s="219"/>
      <c r="AU1388" s="218"/>
      <c r="AV1388" s="114">
        <f t="shared" si="1338"/>
        <v>0</v>
      </c>
      <c r="AW1388" s="113">
        <f t="shared" si="1339"/>
        <v>0</v>
      </c>
      <c r="AX1388" s="210"/>
      <c r="AY1388" s="111">
        <f t="shared" si="1340"/>
        <v>0</v>
      </c>
      <c r="AZ1388" s="113">
        <f t="shared" si="1341"/>
        <v>0</v>
      </c>
      <c r="BA1388" s="114">
        <f t="shared" si="1342"/>
        <v>0</v>
      </c>
      <c r="BB1388" s="113">
        <f t="shared" si="1343"/>
        <v>0</v>
      </c>
      <c r="BC1388" s="113">
        <f t="shared" si="1344"/>
        <v>0</v>
      </c>
      <c r="BD1388" s="117">
        <f t="shared" si="1345"/>
        <v>0</v>
      </c>
    </row>
    <row r="1389" spans="2:56" x14ac:dyDescent="0.3">
      <c r="B1389" s="221" t="s">
        <v>185</v>
      </c>
      <c r="C1389" s="78">
        <f>SUM(C1390:C1391)</f>
        <v>0</v>
      </c>
      <c r="D1389" s="79">
        <f>SUM(D1390:D1391)</f>
        <v>0</v>
      </c>
      <c r="E1389" s="69">
        <f t="shared" si="1332"/>
        <v>0</v>
      </c>
      <c r="F1389" s="78">
        <f>SUM(F1390:F1391)</f>
        <v>0</v>
      </c>
      <c r="G1389" s="79">
        <f>SUM(G1390:G1391)</f>
        <v>0</v>
      </c>
      <c r="H1389" s="69">
        <f t="shared" si="1333"/>
        <v>0</v>
      </c>
      <c r="I1389" s="78">
        <f>SUM(I1390:I1391)</f>
        <v>0</v>
      </c>
      <c r="J1389" s="79">
        <f>SUM(J1390:J1391)</f>
        <v>0</v>
      </c>
      <c r="K1389" s="69">
        <f t="shared" si="1334"/>
        <v>0</v>
      </c>
      <c r="L1389" s="78">
        <f>SUM(L1390:L1391)</f>
        <v>0</v>
      </c>
      <c r="M1389" s="80">
        <f>SUM(M1390:M1391)</f>
        <v>0</v>
      </c>
      <c r="N1389" s="81">
        <f>SUM(N1390:N1391)</f>
        <v>0</v>
      </c>
      <c r="O1389" s="78">
        <f>SUM(O1390:O1391)</f>
        <v>0</v>
      </c>
      <c r="P1389" s="81">
        <f>SUM(P1390:P1391)</f>
        <v>0</v>
      </c>
      <c r="Q1389" s="148">
        <f t="shared" si="1335"/>
        <v>0</v>
      </c>
      <c r="R1389" s="81">
        <f>SUM(R1390:R1391)</f>
        <v>0</v>
      </c>
      <c r="S1389" s="81">
        <f>SUM(S1390:S1391)</f>
        <v>0</v>
      </c>
      <c r="T1389" s="149">
        <f t="shared" si="1346"/>
        <v>0</v>
      </c>
      <c r="U1389" s="216"/>
      <c r="V1389" s="78">
        <f>SUM(V1390:V1391)</f>
        <v>0</v>
      </c>
      <c r="W1389" s="81">
        <f>SUM(W1390:W1391)</f>
        <v>0</v>
      </c>
      <c r="X1389" s="148">
        <f t="shared" si="1336"/>
        <v>0</v>
      </c>
      <c r="Y1389" s="81">
        <f>SUM(Y1390:Y1391)</f>
        <v>0</v>
      </c>
      <c r="Z1389" s="81">
        <f>SUM(Z1390:Z1391)</f>
        <v>0</v>
      </c>
      <c r="AA1389" s="149">
        <f t="shared" si="1347"/>
        <v>0</v>
      </c>
      <c r="AB1389" s="216"/>
      <c r="AC1389" s="78">
        <f>SUM(AC1390:AC1391)</f>
        <v>0</v>
      </c>
      <c r="AD1389" s="81">
        <f>SUM(AD1390:AD1391)</f>
        <v>0</v>
      </c>
      <c r="AE1389" s="148">
        <f t="shared" si="1337"/>
        <v>0</v>
      </c>
      <c r="AF1389" s="81">
        <f>SUM(AF1390:AF1391)</f>
        <v>0</v>
      </c>
      <c r="AG1389" s="81">
        <f>SUM(AG1390:AG1391)</f>
        <v>0</v>
      </c>
      <c r="AH1389" s="149">
        <f t="shared" si="1348"/>
        <v>0</v>
      </c>
      <c r="AJ1389" s="79">
        <f t="shared" ref="AJ1389:AU1389" si="1354">SUM(AJ1390:AJ1391)</f>
        <v>0</v>
      </c>
      <c r="AK1389" s="80">
        <f t="shared" si="1354"/>
        <v>0</v>
      </c>
      <c r="AL1389" s="81">
        <f t="shared" si="1354"/>
        <v>0</v>
      </c>
      <c r="AM1389" s="80">
        <f t="shared" si="1354"/>
        <v>0</v>
      </c>
      <c r="AN1389" s="81">
        <f t="shared" si="1354"/>
        <v>0</v>
      </c>
      <c r="AO1389" s="80">
        <f t="shared" si="1354"/>
        <v>0</v>
      </c>
      <c r="AP1389" s="81">
        <f t="shared" si="1354"/>
        <v>0</v>
      </c>
      <c r="AQ1389" s="80">
        <f t="shared" si="1354"/>
        <v>0</v>
      </c>
      <c r="AR1389" s="81">
        <f t="shared" si="1354"/>
        <v>0</v>
      </c>
      <c r="AS1389" s="80">
        <f t="shared" si="1354"/>
        <v>0</v>
      </c>
      <c r="AT1389" s="81">
        <f t="shared" si="1354"/>
        <v>0</v>
      </c>
      <c r="AU1389" s="80">
        <f t="shared" si="1354"/>
        <v>0</v>
      </c>
      <c r="AV1389" s="81">
        <f t="shared" si="1338"/>
        <v>0</v>
      </c>
      <c r="AW1389" s="80">
        <f t="shared" si="1339"/>
        <v>0</v>
      </c>
      <c r="AX1389" s="210"/>
      <c r="AY1389" s="79">
        <f t="shared" si="1340"/>
        <v>0</v>
      </c>
      <c r="AZ1389" s="80">
        <f t="shared" si="1341"/>
        <v>0</v>
      </c>
      <c r="BA1389" s="81">
        <f t="shared" si="1342"/>
        <v>0</v>
      </c>
      <c r="BB1389" s="80">
        <f t="shared" si="1343"/>
        <v>0</v>
      </c>
      <c r="BC1389" s="80">
        <f t="shared" si="1344"/>
        <v>0</v>
      </c>
      <c r="BD1389" s="86">
        <f t="shared" si="1345"/>
        <v>0</v>
      </c>
    </row>
    <row r="1390" spans="2:56" x14ac:dyDescent="0.3">
      <c r="B1390" s="223" t="s">
        <v>186</v>
      </c>
      <c r="C1390" s="224"/>
      <c r="D1390" s="225"/>
      <c r="E1390" s="154">
        <f t="shared" si="1332"/>
        <v>0</v>
      </c>
      <c r="F1390" s="224"/>
      <c r="G1390" s="225"/>
      <c r="H1390" s="154">
        <f t="shared" si="1333"/>
        <v>0</v>
      </c>
      <c r="I1390" s="224"/>
      <c r="J1390" s="225"/>
      <c r="K1390" s="154">
        <f t="shared" si="1334"/>
        <v>0</v>
      </c>
      <c r="L1390" s="224"/>
      <c r="M1390" s="226"/>
      <c r="N1390" s="227"/>
      <c r="O1390" s="224"/>
      <c r="P1390" s="227"/>
      <c r="Q1390" s="148">
        <f t="shared" si="1335"/>
        <v>0</v>
      </c>
      <c r="R1390" s="227"/>
      <c r="S1390" s="227"/>
      <c r="T1390" s="149">
        <f t="shared" si="1346"/>
        <v>0</v>
      </c>
      <c r="U1390" s="216"/>
      <c r="V1390" s="224"/>
      <c r="W1390" s="227"/>
      <c r="X1390" s="148">
        <f t="shared" si="1336"/>
        <v>0</v>
      </c>
      <c r="Y1390" s="227"/>
      <c r="Z1390" s="227"/>
      <c r="AA1390" s="149">
        <f t="shared" si="1347"/>
        <v>0</v>
      </c>
      <c r="AB1390" s="216"/>
      <c r="AC1390" s="224"/>
      <c r="AD1390" s="227"/>
      <c r="AE1390" s="148">
        <f t="shared" si="1337"/>
        <v>0</v>
      </c>
      <c r="AF1390" s="227"/>
      <c r="AG1390" s="227"/>
      <c r="AH1390" s="149">
        <f t="shared" si="1348"/>
        <v>0</v>
      </c>
      <c r="AJ1390" s="217"/>
      <c r="AK1390" s="218"/>
      <c r="AL1390" s="219"/>
      <c r="AM1390" s="218"/>
      <c r="AN1390" s="219"/>
      <c r="AO1390" s="218"/>
      <c r="AP1390" s="219"/>
      <c r="AQ1390" s="218"/>
      <c r="AR1390" s="219"/>
      <c r="AS1390" s="218"/>
      <c r="AT1390" s="219"/>
      <c r="AU1390" s="218"/>
      <c r="AV1390" s="81">
        <f t="shared" si="1338"/>
        <v>0</v>
      </c>
      <c r="AW1390" s="80">
        <f t="shared" si="1339"/>
        <v>0</v>
      </c>
      <c r="AX1390" s="210"/>
      <c r="AY1390" s="79">
        <f t="shared" si="1340"/>
        <v>0</v>
      </c>
      <c r="AZ1390" s="80">
        <f t="shared" si="1341"/>
        <v>0</v>
      </c>
      <c r="BA1390" s="81">
        <f t="shared" si="1342"/>
        <v>0</v>
      </c>
      <c r="BB1390" s="80">
        <f t="shared" si="1343"/>
        <v>0</v>
      </c>
      <c r="BC1390" s="80">
        <f t="shared" si="1344"/>
        <v>0</v>
      </c>
      <c r="BD1390" s="86">
        <f t="shared" si="1345"/>
        <v>0</v>
      </c>
    </row>
    <row r="1391" spans="2:56" x14ac:dyDescent="0.3">
      <c r="B1391" s="223" t="s">
        <v>187</v>
      </c>
      <c r="C1391" s="224"/>
      <c r="D1391" s="225"/>
      <c r="E1391" s="154">
        <f t="shared" si="1332"/>
        <v>0</v>
      </c>
      <c r="F1391" s="224"/>
      <c r="G1391" s="225"/>
      <c r="H1391" s="154">
        <f t="shared" si="1333"/>
        <v>0</v>
      </c>
      <c r="I1391" s="224"/>
      <c r="J1391" s="225"/>
      <c r="K1391" s="154">
        <f t="shared" si="1334"/>
        <v>0</v>
      </c>
      <c r="L1391" s="224"/>
      <c r="M1391" s="226"/>
      <c r="N1391" s="227"/>
      <c r="O1391" s="224"/>
      <c r="P1391" s="227"/>
      <c r="Q1391" s="148">
        <f t="shared" si="1335"/>
        <v>0</v>
      </c>
      <c r="R1391" s="227"/>
      <c r="S1391" s="227"/>
      <c r="T1391" s="149">
        <f t="shared" si="1346"/>
        <v>0</v>
      </c>
      <c r="U1391" s="216"/>
      <c r="V1391" s="224"/>
      <c r="W1391" s="227"/>
      <c r="X1391" s="148">
        <f t="shared" si="1336"/>
        <v>0</v>
      </c>
      <c r="Y1391" s="227"/>
      <c r="Z1391" s="227"/>
      <c r="AA1391" s="149">
        <f t="shared" si="1347"/>
        <v>0</v>
      </c>
      <c r="AB1391" s="216"/>
      <c r="AC1391" s="224"/>
      <c r="AD1391" s="227"/>
      <c r="AE1391" s="148">
        <f t="shared" si="1337"/>
        <v>0</v>
      </c>
      <c r="AF1391" s="227"/>
      <c r="AG1391" s="227"/>
      <c r="AH1391" s="149">
        <f t="shared" si="1348"/>
        <v>0</v>
      </c>
      <c r="AJ1391" s="217"/>
      <c r="AK1391" s="218"/>
      <c r="AL1391" s="219"/>
      <c r="AM1391" s="218"/>
      <c r="AN1391" s="219"/>
      <c r="AO1391" s="218"/>
      <c r="AP1391" s="219"/>
      <c r="AQ1391" s="218"/>
      <c r="AR1391" s="219"/>
      <c r="AS1391" s="218"/>
      <c r="AT1391" s="219"/>
      <c r="AU1391" s="218"/>
      <c r="AV1391" s="81">
        <f t="shared" si="1338"/>
        <v>0</v>
      </c>
      <c r="AW1391" s="80">
        <f t="shared" si="1339"/>
        <v>0</v>
      </c>
      <c r="AX1391" s="210"/>
      <c r="AY1391" s="79">
        <f t="shared" si="1340"/>
        <v>0</v>
      </c>
      <c r="AZ1391" s="80">
        <f t="shared" si="1341"/>
        <v>0</v>
      </c>
      <c r="BA1391" s="81">
        <f t="shared" si="1342"/>
        <v>0</v>
      </c>
      <c r="BB1391" s="80">
        <f t="shared" si="1343"/>
        <v>0</v>
      </c>
      <c r="BC1391" s="80">
        <f t="shared" si="1344"/>
        <v>0</v>
      </c>
      <c r="BD1391" s="86">
        <f t="shared" si="1345"/>
        <v>0</v>
      </c>
    </row>
    <row r="1392" spans="2:56" s="108" customFormat="1" x14ac:dyDescent="0.3">
      <c r="B1392" s="228" t="s">
        <v>188</v>
      </c>
      <c r="C1392" s="158">
        <f>SUM(C1393,C1398,C1401,C1402,C1403,C1406,C1407)</f>
        <v>0</v>
      </c>
      <c r="D1392" s="159">
        <f>SUM(D1393,D1398,D1401,D1402,D1403,D1406,D1407)</f>
        <v>0</v>
      </c>
      <c r="E1392" s="160">
        <f t="shared" si="1332"/>
        <v>0</v>
      </c>
      <c r="F1392" s="158">
        <f>SUM(F1393,F1398,F1401,F1402,F1403,F1406,F1407)</f>
        <v>0</v>
      </c>
      <c r="G1392" s="159">
        <f>SUM(G1393,G1398,G1401,G1402,G1403,G1406,G1407)</f>
        <v>0</v>
      </c>
      <c r="H1392" s="160">
        <f t="shared" si="1333"/>
        <v>0</v>
      </c>
      <c r="I1392" s="158">
        <f>SUM(I1393,I1398,I1401,I1402,I1403,I1406,I1407)</f>
        <v>0</v>
      </c>
      <c r="J1392" s="159">
        <f>SUM(J1393,J1398,J1401,J1402,J1403,J1406,J1407)</f>
        <v>0</v>
      </c>
      <c r="K1392" s="160">
        <f t="shared" si="1334"/>
        <v>0</v>
      </c>
      <c r="L1392" s="158">
        <f>SUM(L1393,L1398,L1401,L1402,L1403,L1406,L1407)</f>
        <v>0</v>
      </c>
      <c r="M1392" s="161">
        <f>SUM(M1393,M1398,M1401,M1402,M1403,M1406,M1407)</f>
        <v>0</v>
      </c>
      <c r="N1392" s="162">
        <f>SUM(N1393,N1398,N1401,N1402,N1403,N1406,N1407)</f>
        <v>0</v>
      </c>
      <c r="O1392" s="158">
        <f>SUM(O1393,O1398,O1401,O1402,O1403,O1406,O1407)</f>
        <v>0</v>
      </c>
      <c r="P1392" s="162">
        <f>SUM(P1393,P1398,P1401,P1402,P1403,P1406,P1407)</f>
        <v>0</v>
      </c>
      <c r="Q1392" s="163">
        <f t="shared" si="1335"/>
        <v>0</v>
      </c>
      <c r="R1392" s="164">
        <f>SUM(R1393,R1398,R1401,R1402,R1403,R1406,R1407)</f>
        <v>0</v>
      </c>
      <c r="S1392" s="164">
        <f>SUM(S1393,S1398,S1401,S1402,S1403,S1406,S1407)</f>
        <v>0</v>
      </c>
      <c r="T1392" s="165">
        <f t="shared" si="1346"/>
        <v>0</v>
      </c>
      <c r="U1392" s="229"/>
      <c r="V1392" s="158">
        <f>SUM(V1393,V1398,V1401,V1402,V1403,V1406,V1407)</f>
        <v>0</v>
      </c>
      <c r="W1392" s="162">
        <f>SUM(W1393,W1398,W1401,W1402,W1403,W1406,W1407)</f>
        <v>0</v>
      </c>
      <c r="X1392" s="163">
        <f t="shared" si="1336"/>
        <v>0</v>
      </c>
      <c r="Y1392" s="164">
        <f>SUM(Y1393,Y1398,Y1401,Y1402,Y1403,Y1406,Y1407)</f>
        <v>0</v>
      </c>
      <c r="Z1392" s="164">
        <f>SUM(Z1393,Z1398,Z1401,Z1402,Z1403,Z1406,Z1407)</f>
        <v>0</v>
      </c>
      <c r="AA1392" s="165">
        <f t="shared" si="1347"/>
        <v>0</v>
      </c>
      <c r="AB1392" s="229"/>
      <c r="AC1392" s="158">
        <f>SUM(AC1393,AC1398,AC1401,AC1402,AC1403,AC1406,AC1407)</f>
        <v>0</v>
      </c>
      <c r="AD1392" s="162">
        <f>SUM(AD1393,AD1398,AD1401,AD1402,AD1403,AD1406,AD1407)</f>
        <v>0</v>
      </c>
      <c r="AE1392" s="163">
        <f t="shared" si="1337"/>
        <v>0</v>
      </c>
      <c r="AF1392" s="164">
        <f>SUM(AF1393,AF1398,AF1401,AF1402,AF1403,AF1406,AF1407)</f>
        <v>0</v>
      </c>
      <c r="AG1392" s="164">
        <f>SUM(AG1393,AG1398,AG1401,AG1402,AG1403,AG1406,AG1407)</f>
        <v>0</v>
      </c>
      <c r="AH1392" s="165">
        <f t="shared" si="1348"/>
        <v>0</v>
      </c>
      <c r="AJ1392" s="159">
        <f t="shared" ref="AJ1392:AU1392" si="1355">SUM(AJ1393,AJ1398,AJ1401,AJ1402,AJ1403,AJ1406,AJ1407)</f>
        <v>0</v>
      </c>
      <c r="AK1392" s="161">
        <f t="shared" si="1355"/>
        <v>0</v>
      </c>
      <c r="AL1392" s="162">
        <f t="shared" si="1355"/>
        <v>0</v>
      </c>
      <c r="AM1392" s="161">
        <f t="shared" si="1355"/>
        <v>0</v>
      </c>
      <c r="AN1392" s="162">
        <f t="shared" si="1355"/>
        <v>0</v>
      </c>
      <c r="AO1392" s="161">
        <f t="shared" si="1355"/>
        <v>0</v>
      </c>
      <c r="AP1392" s="162">
        <f t="shared" si="1355"/>
        <v>0</v>
      </c>
      <c r="AQ1392" s="161">
        <f t="shared" si="1355"/>
        <v>0</v>
      </c>
      <c r="AR1392" s="162">
        <f t="shared" si="1355"/>
        <v>0</v>
      </c>
      <c r="AS1392" s="161">
        <f t="shared" si="1355"/>
        <v>0</v>
      </c>
      <c r="AT1392" s="162">
        <f t="shared" si="1355"/>
        <v>0</v>
      </c>
      <c r="AU1392" s="161">
        <f t="shared" si="1355"/>
        <v>0</v>
      </c>
      <c r="AV1392" s="162">
        <f t="shared" si="1338"/>
        <v>0</v>
      </c>
      <c r="AW1392" s="161">
        <f t="shared" si="1339"/>
        <v>0</v>
      </c>
      <c r="AX1392" s="230"/>
      <c r="AY1392" s="159">
        <f t="shared" si="1340"/>
        <v>0</v>
      </c>
      <c r="AZ1392" s="161">
        <f t="shared" si="1341"/>
        <v>0</v>
      </c>
      <c r="BA1392" s="162">
        <f t="shared" si="1342"/>
        <v>0</v>
      </c>
      <c r="BB1392" s="161">
        <f t="shared" si="1343"/>
        <v>0</v>
      </c>
      <c r="BC1392" s="161">
        <f t="shared" si="1344"/>
        <v>0</v>
      </c>
      <c r="BD1392" s="167">
        <f t="shared" si="1345"/>
        <v>0</v>
      </c>
    </row>
    <row r="1393" spans="2:56" x14ac:dyDescent="0.3">
      <c r="B1393" s="221" t="s">
        <v>189</v>
      </c>
      <c r="C1393" s="78">
        <f>SUM(C1394,C1396)</f>
        <v>0</v>
      </c>
      <c r="D1393" s="79">
        <f>SUM(D1394,D1396)</f>
        <v>0</v>
      </c>
      <c r="E1393" s="69">
        <f t="shared" si="1332"/>
        <v>0</v>
      </c>
      <c r="F1393" s="78">
        <f>SUM(F1394,F1396)</f>
        <v>0</v>
      </c>
      <c r="G1393" s="79">
        <f>SUM(G1394,G1396)</f>
        <v>0</v>
      </c>
      <c r="H1393" s="69">
        <f t="shared" si="1333"/>
        <v>0</v>
      </c>
      <c r="I1393" s="78">
        <f>SUM(I1394,I1396)</f>
        <v>0</v>
      </c>
      <c r="J1393" s="79">
        <f>SUM(J1394,J1396)</f>
        <v>0</v>
      </c>
      <c r="K1393" s="69">
        <f t="shared" si="1334"/>
        <v>0</v>
      </c>
      <c r="L1393" s="78">
        <f>SUM(L1394,L1396)</f>
        <v>0</v>
      </c>
      <c r="M1393" s="80">
        <f>SUM(M1394,M1396)</f>
        <v>0</v>
      </c>
      <c r="N1393" s="81">
        <f>SUM(N1394,N1396)</f>
        <v>0</v>
      </c>
      <c r="O1393" s="78">
        <f>SUM(O1394,O1396)</f>
        <v>0</v>
      </c>
      <c r="P1393" s="81">
        <f>SUM(P1394,P1396)</f>
        <v>0</v>
      </c>
      <c r="Q1393" s="168">
        <f t="shared" si="1335"/>
        <v>0</v>
      </c>
      <c r="R1393" s="82">
        <f>SUM(R1394,R1396)</f>
        <v>0</v>
      </c>
      <c r="S1393" s="82">
        <f>SUM(S1394,S1396)</f>
        <v>0</v>
      </c>
      <c r="T1393" s="169">
        <f t="shared" si="1346"/>
        <v>0</v>
      </c>
      <c r="U1393" s="231"/>
      <c r="V1393" s="78">
        <f>SUM(V1394,V1396)</f>
        <v>0</v>
      </c>
      <c r="W1393" s="81">
        <f>SUM(W1394,W1396)</f>
        <v>0</v>
      </c>
      <c r="X1393" s="168">
        <f t="shared" si="1336"/>
        <v>0</v>
      </c>
      <c r="Y1393" s="82">
        <f>SUM(Y1394,Y1396)</f>
        <v>0</v>
      </c>
      <c r="Z1393" s="82">
        <f>SUM(Z1394,Z1396)</f>
        <v>0</v>
      </c>
      <c r="AA1393" s="169">
        <f t="shared" si="1347"/>
        <v>0</v>
      </c>
      <c r="AB1393" s="231"/>
      <c r="AC1393" s="78">
        <f>SUM(AC1394,AC1396)</f>
        <v>0</v>
      </c>
      <c r="AD1393" s="81">
        <f>SUM(AD1394,AD1396)</f>
        <v>0</v>
      </c>
      <c r="AE1393" s="168">
        <f t="shared" si="1337"/>
        <v>0</v>
      </c>
      <c r="AF1393" s="82">
        <f>SUM(AF1394,AF1396)</f>
        <v>0</v>
      </c>
      <c r="AG1393" s="82">
        <f>SUM(AG1394,AG1396)</f>
        <v>0</v>
      </c>
      <c r="AH1393" s="169">
        <f t="shared" si="1348"/>
        <v>0</v>
      </c>
      <c r="AJ1393" s="79">
        <f t="shared" ref="AJ1393:AU1393" si="1356">SUM(AJ1394,AJ1396)</f>
        <v>0</v>
      </c>
      <c r="AK1393" s="80">
        <f t="shared" si="1356"/>
        <v>0</v>
      </c>
      <c r="AL1393" s="81">
        <f t="shared" si="1356"/>
        <v>0</v>
      </c>
      <c r="AM1393" s="80">
        <f t="shared" si="1356"/>
        <v>0</v>
      </c>
      <c r="AN1393" s="81">
        <f t="shared" si="1356"/>
        <v>0</v>
      </c>
      <c r="AO1393" s="80">
        <f t="shared" si="1356"/>
        <v>0</v>
      </c>
      <c r="AP1393" s="81">
        <f t="shared" si="1356"/>
        <v>0</v>
      </c>
      <c r="AQ1393" s="80">
        <f t="shared" si="1356"/>
        <v>0</v>
      </c>
      <c r="AR1393" s="81">
        <f t="shared" si="1356"/>
        <v>0</v>
      </c>
      <c r="AS1393" s="80">
        <f t="shared" si="1356"/>
        <v>0</v>
      </c>
      <c r="AT1393" s="81">
        <f t="shared" si="1356"/>
        <v>0</v>
      </c>
      <c r="AU1393" s="80">
        <f t="shared" si="1356"/>
        <v>0</v>
      </c>
      <c r="AV1393" s="81">
        <f t="shared" si="1338"/>
        <v>0</v>
      </c>
      <c r="AW1393" s="80">
        <f t="shared" si="1339"/>
        <v>0</v>
      </c>
      <c r="AX1393" s="210"/>
      <c r="AY1393" s="79">
        <f t="shared" si="1340"/>
        <v>0</v>
      </c>
      <c r="AZ1393" s="80">
        <f t="shared" si="1341"/>
        <v>0</v>
      </c>
      <c r="BA1393" s="81">
        <f t="shared" si="1342"/>
        <v>0</v>
      </c>
      <c r="BB1393" s="80">
        <f t="shared" si="1343"/>
        <v>0</v>
      </c>
      <c r="BC1393" s="80">
        <f t="shared" si="1344"/>
        <v>0</v>
      </c>
      <c r="BD1393" s="86">
        <f t="shared" si="1345"/>
        <v>0</v>
      </c>
    </row>
    <row r="1394" spans="2:56" x14ac:dyDescent="0.3">
      <c r="B1394" s="222" t="s">
        <v>190</v>
      </c>
      <c r="C1394" s="78">
        <f>SUM(C1395)</f>
        <v>0</v>
      </c>
      <c r="D1394" s="79">
        <f>SUM(D1395)</f>
        <v>0</v>
      </c>
      <c r="E1394" s="69">
        <f t="shared" si="1332"/>
        <v>0</v>
      </c>
      <c r="F1394" s="78">
        <f>SUM(F1395)</f>
        <v>0</v>
      </c>
      <c r="G1394" s="79">
        <f>SUM(G1395)</f>
        <v>0</v>
      </c>
      <c r="H1394" s="69">
        <f t="shared" si="1333"/>
        <v>0</v>
      </c>
      <c r="I1394" s="78">
        <f>SUM(I1395)</f>
        <v>0</v>
      </c>
      <c r="J1394" s="79">
        <f>SUM(J1395)</f>
        <v>0</v>
      </c>
      <c r="K1394" s="69">
        <f t="shared" si="1334"/>
        <v>0</v>
      </c>
      <c r="L1394" s="78">
        <f>SUM(L1395)</f>
        <v>0</v>
      </c>
      <c r="M1394" s="80">
        <f>SUM(M1395)</f>
        <v>0</v>
      </c>
      <c r="N1394" s="81">
        <f>SUM(N1395)</f>
        <v>0</v>
      </c>
      <c r="O1394" s="78">
        <f>SUM(O1395)</f>
        <v>0</v>
      </c>
      <c r="P1394" s="81">
        <f>SUM(P1395)</f>
        <v>0</v>
      </c>
      <c r="Q1394" s="168">
        <f t="shared" si="1335"/>
        <v>0</v>
      </c>
      <c r="R1394" s="82">
        <f>SUM(R1395)</f>
        <v>0</v>
      </c>
      <c r="S1394" s="82">
        <f>SUM(S1395)</f>
        <v>0</v>
      </c>
      <c r="T1394" s="169">
        <f t="shared" si="1346"/>
        <v>0</v>
      </c>
      <c r="U1394" s="231"/>
      <c r="V1394" s="78">
        <f>SUM(V1395)</f>
        <v>0</v>
      </c>
      <c r="W1394" s="81">
        <f>SUM(W1395)</f>
        <v>0</v>
      </c>
      <c r="X1394" s="168">
        <f t="shared" si="1336"/>
        <v>0</v>
      </c>
      <c r="Y1394" s="82">
        <f>SUM(Y1395)</f>
        <v>0</v>
      </c>
      <c r="Z1394" s="82">
        <f>SUM(Z1395)</f>
        <v>0</v>
      </c>
      <c r="AA1394" s="169">
        <f t="shared" si="1347"/>
        <v>0</v>
      </c>
      <c r="AB1394" s="231"/>
      <c r="AC1394" s="78">
        <f>SUM(AC1395)</f>
        <v>0</v>
      </c>
      <c r="AD1394" s="81">
        <f>SUM(AD1395)</f>
        <v>0</v>
      </c>
      <c r="AE1394" s="168">
        <f t="shared" si="1337"/>
        <v>0</v>
      </c>
      <c r="AF1394" s="82">
        <f>SUM(AF1395)</f>
        <v>0</v>
      </c>
      <c r="AG1394" s="82">
        <f>SUM(AG1395)</f>
        <v>0</v>
      </c>
      <c r="AH1394" s="169">
        <f t="shared" si="1348"/>
        <v>0</v>
      </c>
      <c r="AJ1394" s="79">
        <f t="shared" ref="AJ1394:AU1394" si="1357">SUM(AJ1395)</f>
        <v>0</v>
      </c>
      <c r="AK1394" s="80">
        <f t="shared" si="1357"/>
        <v>0</v>
      </c>
      <c r="AL1394" s="81">
        <f t="shared" si="1357"/>
        <v>0</v>
      </c>
      <c r="AM1394" s="80">
        <f t="shared" si="1357"/>
        <v>0</v>
      </c>
      <c r="AN1394" s="81">
        <f t="shared" si="1357"/>
        <v>0</v>
      </c>
      <c r="AO1394" s="80">
        <f t="shared" si="1357"/>
        <v>0</v>
      </c>
      <c r="AP1394" s="81">
        <f t="shared" si="1357"/>
        <v>0</v>
      </c>
      <c r="AQ1394" s="80">
        <f t="shared" si="1357"/>
        <v>0</v>
      </c>
      <c r="AR1394" s="81">
        <f t="shared" si="1357"/>
        <v>0</v>
      </c>
      <c r="AS1394" s="80">
        <f t="shared" si="1357"/>
        <v>0</v>
      </c>
      <c r="AT1394" s="81">
        <f t="shared" si="1357"/>
        <v>0</v>
      </c>
      <c r="AU1394" s="80">
        <f t="shared" si="1357"/>
        <v>0</v>
      </c>
      <c r="AV1394" s="81">
        <f t="shared" si="1338"/>
        <v>0</v>
      </c>
      <c r="AW1394" s="80">
        <f t="shared" si="1339"/>
        <v>0</v>
      </c>
      <c r="AX1394" s="210"/>
      <c r="AY1394" s="79">
        <f t="shared" si="1340"/>
        <v>0</v>
      </c>
      <c r="AZ1394" s="80">
        <f t="shared" si="1341"/>
        <v>0</v>
      </c>
      <c r="BA1394" s="81">
        <f t="shared" si="1342"/>
        <v>0</v>
      </c>
      <c r="BB1394" s="80">
        <f t="shared" si="1343"/>
        <v>0</v>
      </c>
      <c r="BC1394" s="80">
        <f t="shared" si="1344"/>
        <v>0</v>
      </c>
      <c r="BD1394" s="86">
        <f t="shared" si="1345"/>
        <v>0</v>
      </c>
    </row>
    <row r="1395" spans="2:56" x14ac:dyDescent="0.3">
      <c r="B1395" s="223" t="s">
        <v>191</v>
      </c>
      <c r="C1395" s="224"/>
      <c r="D1395" s="225"/>
      <c r="E1395" s="154">
        <f t="shared" si="1332"/>
        <v>0</v>
      </c>
      <c r="F1395" s="224"/>
      <c r="G1395" s="225"/>
      <c r="H1395" s="154">
        <f t="shared" si="1333"/>
        <v>0</v>
      </c>
      <c r="I1395" s="224"/>
      <c r="J1395" s="225"/>
      <c r="K1395" s="154">
        <f t="shared" si="1334"/>
        <v>0</v>
      </c>
      <c r="L1395" s="224"/>
      <c r="M1395" s="226"/>
      <c r="N1395" s="227"/>
      <c r="O1395" s="224"/>
      <c r="P1395" s="227"/>
      <c r="Q1395" s="148">
        <f t="shared" si="1335"/>
        <v>0</v>
      </c>
      <c r="R1395" s="227"/>
      <c r="S1395" s="227"/>
      <c r="T1395" s="149">
        <f t="shared" si="1346"/>
        <v>0</v>
      </c>
      <c r="U1395" s="216"/>
      <c r="V1395" s="224"/>
      <c r="W1395" s="227"/>
      <c r="X1395" s="148">
        <f t="shared" si="1336"/>
        <v>0</v>
      </c>
      <c r="Y1395" s="227"/>
      <c r="Z1395" s="227"/>
      <c r="AA1395" s="149">
        <f t="shared" si="1347"/>
        <v>0</v>
      </c>
      <c r="AB1395" s="216"/>
      <c r="AC1395" s="224"/>
      <c r="AD1395" s="227"/>
      <c r="AE1395" s="148">
        <f t="shared" si="1337"/>
        <v>0</v>
      </c>
      <c r="AF1395" s="227"/>
      <c r="AG1395" s="227"/>
      <c r="AH1395" s="149">
        <f t="shared" si="1348"/>
        <v>0</v>
      </c>
      <c r="AJ1395" s="217"/>
      <c r="AK1395" s="218"/>
      <c r="AL1395" s="219"/>
      <c r="AM1395" s="218"/>
      <c r="AN1395" s="219"/>
      <c r="AO1395" s="218"/>
      <c r="AP1395" s="219"/>
      <c r="AQ1395" s="218"/>
      <c r="AR1395" s="219"/>
      <c r="AS1395" s="218"/>
      <c r="AT1395" s="219"/>
      <c r="AU1395" s="218"/>
      <c r="AV1395" s="81">
        <f t="shared" si="1338"/>
        <v>0</v>
      </c>
      <c r="AW1395" s="80">
        <f t="shared" si="1339"/>
        <v>0</v>
      </c>
      <c r="AX1395" s="210"/>
      <c r="AY1395" s="79">
        <f t="shared" si="1340"/>
        <v>0</v>
      </c>
      <c r="AZ1395" s="80">
        <f t="shared" si="1341"/>
        <v>0</v>
      </c>
      <c r="BA1395" s="81">
        <f t="shared" si="1342"/>
        <v>0</v>
      </c>
      <c r="BB1395" s="80">
        <f t="shared" si="1343"/>
        <v>0</v>
      </c>
      <c r="BC1395" s="80">
        <f t="shared" si="1344"/>
        <v>0</v>
      </c>
      <c r="BD1395" s="86">
        <f t="shared" si="1345"/>
        <v>0</v>
      </c>
    </row>
    <row r="1396" spans="2:56" x14ac:dyDescent="0.3">
      <c r="B1396" s="222" t="s">
        <v>192</v>
      </c>
      <c r="C1396" s="78">
        <f>SUM(C1397)</f>
        <v>0</v>
      </c>
      <c r="D1396" s="79">
        <f>SUM(D1397)</f>
        <v>0</v>
      </c>
      <c r="E1396" s="69">
        <f t="shared" si="1332"/>
        <v>0</v>
      </c>
      <c r="F1396" s="78">
        <f>SUM(F1397)</f>
        <v>0</v>
      </c>
      <c r="G1396" s="79">
        <f>SUM(G1397)</f>
        <v>0</v>
      </c>
      <c r="H1396" s="69">
        <f t="shared" si="1333"/>
        <v>0</v>
      </c>
      <c r="I1396" s="78">
        <f>SUM(I1397)</f>
        <v>0</v>
      </c>
      <c r="J1396" s="79">
        <f>SUM(J1397)</f>
        <v>0</v>
      </c>
      <c r="K1396" s="69">
        <f t="shared" si="1334"/>
        <v>0</v>
      </c>
      <c r="L1396" s="78">
        <f>SUM(L1397)</f>
        <v>0</v>
      </c>
      <c r="M1396" s="80">
        <f>SUM(M1397)</f>
        <v>0</v>
      </c>
      <c r="N1396" s="81">
        <f>SUM(N1397)</f>
        <v>0</v>
      </c>
      <c r="O1396" s="78">
        <f>SUM(O1397)</f>
        <v>0</v>
      </c>
      <c r="P1396" s="81">
        <f>SUM(P1397)</f>
        <v>0</v>
      </c>
      <c r="Q1396" s="168">
        <f t="shared" si="1335"/>
        <v>0</v>
      </c>
      <c r="R1396" s="82">
        <f>SUM(R1397)</f>
        <v>0</v>
      </c>
      <c r="S1396" s="82">
        <f>SUM(S1397)</f>
        <v>0</v>
      </c>
      <c r="T1396" s="169">
        <f t="shared" si="1346"/>
        <v>0</v>
      </c>
      <c r="U1396" s="231"/>
      <c r="V1396" s="78">
        <f>SUM(V1397)</f>
        <v>0</v>
      </c>
      <c r="W1396" s="81">
        <f>SUM(W1397)</f>
        <v>0</v>
      </c>
      <c r="X1396" s="168">
        <f t="shared" si="1336"/>
        <v>0</v>
      </c>
      <c r="Y1396" s="82">
        <f>SUM(Y1397)</f>
        <v>0</v>
      </c>
      <c r="Z1396" s="82">
        <f>SUM(Z1397)</f>
        <v>0</v>
      </c>
      <c r="AA1396" s="169">
        <f t="shared" si="1347"/>
        <v>0</v>
      </c>
      <c r="AB1396" s="231"/>
      <c r="AC1396" s="78">
        <f>SUM(AC1397)</f>
        <v>0</v>
      </c>
      <c r="AD1396" s="81">
        <f>SUM(AD1397)</f>
        <v>0</v>
      </c>
      <c r="AE1396" s="168">
        <f t="shared" si="1337"/>
        <v>0</v>
      </c>
      <c r="AF1396" s="82">
        <f>SUM(AF1397)</f>
        <v>0</v>
      </c>
      <c r="AG1396" s="82">
        <f>SUM(AG1397)</f>
        <v>0</v>
      </c>
      <c r="AH1396" s="169">
        <f t="shared" si="1348"/>
        <v>0</v>
      </c>
      <c r="AJ1396" s="79">
        <f t="shared" ref="AJ1396:AU1396" si="1358">SUM(AJ1397)</f>
        <v>0</v>
      </c>
      <c r="AK1396" s="80">
        <f t="shared" si="1358"/>
        <v>0</v>
      </c>
      <c r="AL1396" s="81">
        <f t="shared" si="1358"/>
        <v>0</v>
      </c>
      <c r="AM1396" s="80">
        <f t="shared" si="1358"/>
        <v>0</v>
      </c>
      <c r="AN1396" s="81">
        <f t="shared" si="1358"/>
        <v>0</v>
      </c>
      <c r="AO1396" s="80">
        <f t="shared" si="1358"/>
        <v>0</v>
      </c>
      <c r="AP1396" s="81">
        <f t="shared" si="1358"/>
        <v>0</v>
      </c>
      <c r="AQ1396" s="80">
        <f t="shared" si="1358"/>
        <v>0</v>
      </c>
      <c r="AR1396" s="81">
        <f t="shared" si="1358"/>
        <v>0</v>
      </c>
      <c r="AS1396" s="80">
        <f t="shared" si="1358"/>
        <v>0</v>
      </c>
      <c r="AT1396" s="81">
        <f t="shared" si="1358"/>
        <v>0</v>
      </c>
      <c r="AU1396" s="80">
        <f t="shared" si="1358"/>
        <v>0</v>
      </c>
      <c r="AV1396" s="81">
        <f t="shared" si="1338"/>
        <v>0</v>
      </c>
      <c r="AW1396" s="80">
        <f t="shared" si="1339"/>
        <v>0</v>
      </c>
      <c r="AX1396" s="210"/>
      <c r="AY1396" s="79">
        <f t="shared" si="1340"/>
        <v>0</v>
      </c>
      <c r="AZ1396" s="80">
        <f t="shared" si="1341"/>
        <v>0</v>
      </c>
      <c r="BA1396" s="81">
        <f t="shared" si="1342"/>
        <v>0</v>
      </c>
      <c r="BB1396" s="80">
        <f t="shared" si="1343"/>
        <v>0</v>
      </c>
      <c r="BC1396" s="80">
        <f t="shared" si="1344"/>
        <v>0</v>
      </c>
      <c r="BD1396" s="86">
        <f t="shared" si="1345"/>
        <v>0</v>
      </c>
    </row>
    <row r="1397" spans="2:56" x14ac:dyDescent="0.3">
      <c r="B1397" s="223" t="s">
        <v>191</v>
      </c>
      <c r="C1397" s="224"/>
      <c r="D1397" s="225"/>
      <c r="E1397" s="154">
        <f t="shared" si="1332"/>
        <v>0</v>
      </c>
      <c r="F1397" s="224"/>
      <c r="G1397" s="225"/>
      <c r="H1397" s="154">
        <f t="shared" si="1333"/>
        <v>0</v>
      </c>
      <c r="I1397" s="224"/>
      <c r="J1397" s="225"/>
      <c r="K1397" s="154">
        <f t="shared" si="1334"/>
        <v>0</v>
      </c>
      <c r="L1397" s="224"/>
      <c r="M1397" s="226"/>
      <c r="N1397" s="227"/>
      <c r="O1397" s="224"/>
      <c r="P1397" s="227"/>
      <c r="Q1397" s="148">
        <f t="shared" si="1335"/>
        <v>0</v>
      </c>
      <c r="R1397" s="227"/>
      <c r="S1397" s="227"/>
      <c r="T1397" s="149">
        <f t="shared" si="1346"/>
        <v>0</v>
      </c>
      <c r="U1397" s="216"/>
      <c r="V1397" s="224"/>
      <c r="W1397" s="227"/>
      <c r="X1397" s="148">
        <f t="shared" si="1336"/>
        <v>0</v>
      </c>
      <c r="Y1397" s="227"/>
      <c r="Z1397" s="227"/>
      <c r="AA1397" s="149">
        <f t="shared" si="1347"/>
        <v>0</v>
      </c>
      <c r="AB1397" s="216"/>
      <c r="AC1397" s="224"/>
      <c r="AD1397" s="227"/>
      <c r="AE1397" s="148">
        <f t="shared" si="1337"/>
        <v>0</v>
      </c>
      <c r="AF1397" s="227"/>
      <c r="AG1397" s="227"/>
      <c r="AH1397" s="149">
        <f t="shared" si="1348"/>
        <v>0</v>
      </c>
      <c r="AJ1397" s="217"/>
      <c r="AK1397" s="218"/>
      <c r="AL1397" s="219"/>
      <c r="AM1397" s="218"/>
      <c r="AN1397" s="219"/>
      <c r="AO1397" s="218"/>
      <c r="AP1397" s="219"/>
      <c r="AQ1397" s="218"/>
      <c r="AR1397" s="219"/>
      <c r="AS1397" s="218"/>
      <c r="AT1397" s="219"/>
      <c r="AU1397" s="218"/>
      <c r="AV1397" s="81">
        <f t="shared" si="1338"/>
        <v>0</v>
      </c>
      <c r="AW1397" s="80">
        <f t="shared" si="1339"/>
        <v>0</v>
      </c>
      <c r="AX1397" s="210"/>
      <c r="AY1397" s="79">
        <f t="shared" si="1340"/>
        <v>0</v>
      </c>
      <c r="AZ1397" s="80">
        <f t="shared" si="1341"/>
        <v>0</v>
      </c>
      <c r="BA1397" s="81">
        <f t="shared" si="1342"/>
        <v>0</v>
      </c>
      <c r="BB1397" s="80">
        <f t="shared" si="1343"/>
        <v>0</v>
      </c>
      <c r="BC1397" s="80">
        <f t="shared" si="1344"/>
        <v>0</v>
      </c>
      <c r="BD1397" s="86">
        <f t="shared" si="1345"/>
        <v>0</v>
      </c>
    </row>
    <row r="1398" spans="2:56" x14ac:dyDescent="0.3">
      <c r="B1398" s="221" t="s">
        <v>193</v>
      </c>
      <c r="C1398" s="78">
        <f>SUM(C1399,C1400)</f>
        <v>0</v>
      </c>
      <c r="D1398" s="79">
        <f>SUM(D1399,D1400)</f>
        <v>0</v>
      </c>
      <c r="E1398" s="69">
        <f t="shared" si="1332"/>
        <v>0</v>
      </c>
      <c r="F1398" s="78">
        <f>SUM(F1399,F1400)</f>
        <v>0</v>
      </c>
      <c r="G1398" s="79">
        <f>SUM(G1399,G1400)</f>
        <v>0</v>
      </c>
      <c r="H1398" s="69">
        <f t="shared" si="1333"/>
        <v>0</v>
      </c>
      <c r="I1398" s="78">
        <f>SUM(I1399,I1400)</f>
        <v>0</v>
      </c>
      <c r="J1398" s="79">
        <f>SUM(J1399,J1400)</f>
        <v>0</v>
      </c>
      <c r="K1398" s="69">
        <f t="shared" si="1334"/>
        <v>0</v>
      </c>
      <c r="L1398" s="78">
        <f>SUM(L1399,L1400)</f>
        <v>0</v>
      </c>
      <c r="M1398" s="80">
        <f>SUM(M1399,M1400)</f>
        <v>0</v>
      </c>
      <c r="N1398" s="81">
        <f>SUM(N1399,N1400)</f>
        <v>0</v>
      </c>
      <c r="O1398" s="78">
        <f>SUM(O1399,O1400)</f>
        <v>0</v>
      </c>
      <c r="P1398" s="81">
        <f>SUM(P1399,P1400)</f>
        <v>0</v>
      </c>
      <c r="Q1398" s="168">
        <f t="shared" si="1335"/>
        <v>0</v>
      </c>
      <c r="R1398" s="82">
        <f>SUM(R1399,R1400)</f>
        <v>0</v>
      </c>
      <c r="S1398" s="82">
        <f>SUM(S1399,S1400)</f>
        <v>0</v>
      </c>
      <c r="T1398" s="169">
        <f t="shared" si="1346"/>
        <v>0</v>
      </c>
      <c r="U1398" s="231"/>
      <c r="V1398" s="78">
        <f>SUM(V1399,V1400)</f>
        <v>0</v>
      </c>
      <c r="W1398" s="81">
        <f>SUM(W1399,W1400)</f>
        <v>0</v>
      </c>
      <c r="X1398" s="168">
        <f t="shared" si="1336"/>
        <v>0</v>
      </c>
      <c r="Y1398" s="82">
        <f>SUM(Y1399,Y1400)</f>
        <v>0</v>
      </c>
      <c r="Z1398" s="82">
        <f>SUM(Z1399,Z1400)</f>
        <v>0</v>
      </c>
      <c r="AA1398" s="169">
        <f t="shared" si="1347"/>
        <v>0</v>
      </c>
      <c r="AB1398" s="231"/>
      <c r="AC1398" s="78">
        <f>SUM(AC1399,AC1400)</f>
        <v>0</v>
      </c>
      <c r="AD1398" s="81">
        <f>SUM(AD1399,AD1400)</f>
        <v>0</v>
      </c>
      <c r="AE1398" s="168">
        <f t="shared" si="1337"/>
        <v>0</v>
      </c>
      <c r="AF1398" s="82">
        <f>SUM(AF1399,AF1400)</f>
        <v>0</v>
      </c>
      <c r="AG1398" s="82">
        <f>SUM(AG1399,AG1400)</f>
        <v>0</v>
      </c>
      <c r="AH1398" s="169">
        <f t="shared" si="1348"/>
        <v>0</v>
      </c>
      <c r="AJ1398" s="79">
        <f t="shared" ref="AJ1398:AU1398" si="1359">SUM(AJ1399,AJ1400)</f>
        <v>0</v>
      </c>
      <c r="AK1398" s="80">
        <f t="shared" si="1359"/>
        <v>0</v>
      </c>
      <c r="AL1398" s="81">
        <f t="shared" si="1359"/>
        <v>0</v>
      </c>
      <c r="AM1398" s="80">
        <f t="shared" si="1359"/>
        <v>0</v>
      </c>
      <c r="AN1398" s="81">
        <f t="shared" si="1359"/>
        <v>0</v>
      </c>
      <c r="AO1398" s="80">
        <f t="shared" si="1359"/>
        <v>0</v>
      </c>
      <c r="AP1398" s="81">
        <f t="shared" si="1359"/>
        <v>0</v>
      </c>
      <c r="AQ1398" s="80">
        <f t="shared" si="1359"/>
        <v>0</v>
      </c>
      <c r="AR1398" s="81">
        <f t="shared" si="1359"/>
        <v>0</v>
      </c>
      <c r="AS1398" s="80">
        <f t="shared" si="1359"/>
        <v>0</v>
      </c>
      <c r="AT1398" s="81">
        <f t="shared" si="1359"/>
        <v>0</v>
      </c>
      <c r="AU1398" s="80">
        <f t="shared" si="1359"/>
        <v>0</v>
      </c>
      <c r="AV1398" s="81">
        <f t="shared" si="1338"/>
        <v>0</v>
      </c>
      <c r="AW1398" s="80">
        <f t="shared" si="1339"/>
        <v>0</v>
      </c>
      <c r="AX1398" s="210"/>
      <c r="AY1398" s="79">
        <f t="shared" si="1340"/>
        <v>0</v>
      </c>
      <c r="AZ1398" s="80">
        <f t="shared" si="1341"/>
        <v>0</v>
      </c>
      <c r="BA1398" s="81">
        <f t="shared" si="1342"/>
        <v>0</v>
      </c>
      <c r="BB1398" s="80">
        <f t="shared" si="1343"/>
        <v>0</v>
      </c>
      <c r="BC1398" s="80">
        <f t="shared" si="1344"/>
        <v>0</v>
      </c>
      <c r="BD1398" s="86">
        <f t="shared" si="1345"/>
        <v>0</v>
      </c>
    </row>
    <row r="1399" spans="2:56" x14ac:dyDescent="0.3">
      <c r="B1399" s="222" t="s">
        <v>194</v>
      </c>
      <c r="C1399" s="232"/>
      <c r="D1399" s="233"/>
      <c r="E1399" s="69">
        <f t="shared" si="1332"/>
        <v>0</v>
      </c>
      <c r="F1399" s="232"/>
      <c r="G1399" s="233"/>
      <c r="H1399" s="69">
        <f t="shared" si="1333"/>
        <v>0</v>
      </c>
      <c r="I1399" s="232"/>
      <c r="J1399" s="233"/>
      <c r="K1399" s="69">
        <f t="shared" si="1334"/>
        <v>0</v>
      </c>
      <c r="L1399" s="232"/>
      <c r="M1399" s="234"/>
      <c r="N1399" s="235"/>
      <c r="O1399" s="232"/>
      <c r="P1399" s="235"/>
      <c r="Q1399" s="168">
        <f t="shared" si="1335"/>
        <v>0</v>
      </c>
      <c r="R1399" s="236"/>
      <c r="S1399" s="236"/>
      <c r="T1399" s="169">
        <f t="shared" si="1346"/>
        <v>0</v>
      </c>
      <c r="U1399" s="231"/>
      <c r="V1399" s="232"/>
      <c r="W1399" s="235"/>
      <c r="X1399" s="168">
        <f t="shared" si="1336"/>
        <v>0</v>
      </c>
      <c r="Y1399" s="236"/>
      <c r="Z1399" s="236"/>
      <c r="AA1399" s="169">
        <f t="shared" si="1347"/>
        <v>0</v>
      </c>
      <c r="AB1399" s="231"/>
      <c r="AC1399" s="232"/>
      <c r="AD1399" s="235"/>
      <c r="AE1399" s="168">
        <f t="shared" si="1337"/>
        <v>0</v>
      </c>
      <c r="AF1399" s="236"/>
      <c r="AG1399" s="236"/>
      <c r="AH1399" s="169">
        <f t="shared" si="1348"/>
        <v>0</v>
      </c>
      <c r="AJ1399" s="217"/>
      <c r="AK1399" s="218"/>
      <c r="AL1399" s="219"/>
      <c r="AM1399" s="218"/>
      <c r="AN1399" s="219"/>
      <c r="AO1399" s="218"/>
      <c r="AP1399" s="219"/>
      <c r="AQ1399" s="218"/>
      <c r="AR1399" s="219"/>
      <c r="AS1399" s="218"/>
      <c r="AT1399" s="219"/>
      <c r="AU1399" s="218"/>
      <c r="AV1399" s="81">
        <f t="shared" si="1338"/>
        <v>0</v>
      </c>
      <c r="AW1399" s="80">
        <f t="shared" si="1339"/>
        <v>0</v>
      </c>
      <c r="AX1399" s="210"/>
      <c r="AY1399" s="79">
        <f t="shared" si="1340"/>
        <v>0</v>
      </c>
      <c r="AZ1399" s="80">
        <f t="shared" si="1341"/>
        <v>0</v>
      </c>
      <c r="BA1399" s="81">
        <f t="shared" si="1342"/>
        <v>0</v>
      </c>
      <c r="BB1399" s="80">
        <f t="shared" si="1343"/>
        <v>0</v>
      </c>
      <c r="BC1399" s="80">
        <f t="shared" si="1344"/>
        <v>0</v>
      </c>
      <c r="BD1399" s="86">
        <f t="shared" si="1345"/>
        <v>0</v>
      </c>
    </row>
    <row r="1400" spans="2:56" x14ac:dyDescent="0.3">
      <c r="B1400" s="222" t="s">
        <v>195</v>
      </c>
      <c r="C1400" s="232"/>
      <c r="D1400" s="233"/>
      <c r="E1400" s="69">
        <f t="shared" si="1332"/>
        <v>0</v>
      </c>
      <c r="F1400" s="232"/>
      <c r="G1400" s="233"/>
      <c r="H1400" s="69">
        <f t="shared" si="1333"/>
        <v>0</v>
      </c>
      <c r="I1400" s="232"/>
      <c r="J1400" s="233"/>
      <c r="K1400" s="69">
        <f t="shared" si="1334"/>
        <v>0</v>
      </c>
      <c r="L1400" s="232"/>
      <c r="M1400" s="234"/>
      <c r="N1400" s="235"/>
      <c r="O1400" s="232"/>
      <c r="P1400" s="235"/>
      <c r="Q1400" s="168">
        <f t="shared" si="1335"/>
        <v>0</v>
      </c>
      <c r="R1400" s="236"/>
      <c r="S1400" s="236"/>
      <c r="T1400" s="169">
        <f t="shared" si="1346"/>
        <v>0</v>
      </c>
      <c r="U1400" s="231"/>
      <c r="V1400" s="232"/>
      <c r="W1400" s="235"/>
      <c r="X1400" s="168">
        <f t="shared" si="1336"/>
        <v>0</v>
      </c>
      <c r="Y1400" s="236"/>
      <c r="Z1400" s="236"/>
      <c r="AA1400" s="169">
        <f t="shared" si="1347"/>
        <v>0</v>
      </c>
      <c r="AB1400" s="231"/>
      <c r="AC1400" s="232"/>
      <c r="AD1400" s="235"/>
      <c r="AE1400" s="168">
        <f t="shared" si="1337"/>
        <v>0</v>
      </c>
      <c r="AF1400" s="236"/>
      <c r="AG1400" s="236"/>
      <c r="AH1400" s="169">
        <f t="shared" si="1348"/>
        <v>0</v>
      </c>
      <c r="AJ1400" s="217"/>
      <c r="AK1400" s="218"/>
      <c r="AL1400" s="219"/>
      <c r="AM1400" s="218"/>
      <c r="AN1400" s="219"/>
      <c r="AO1400" s="218"/>
      <c r="AP1400" s="219"/>
      <c r="AQ1400" s="218"/>
      <c r="AR1400" s="219"/>
      <c r="AS1400" s="218"/>
      <c r="AT1400" s="219"/>
      <c r="AU1400" s="218"/>
      <c r="AV1400" s="81">
        <f t="shared" si="1338"/>
        <v>0</v>
      </c>
      <c r="AW1400" s="80">
        <f t="shared" si="1339"/>
        <v>0</v>
      </c>
      <c r="AX1400" s="210"/>
      <c r="AY1400" s="79">
        <f t="shared" si="1340"/>
        <v>0</v>
      </c>
      <c r="AZ1400" s="80">
        <f t="shared" si="1341"/>
        <v>0</v>
      </c>
      <c r="BA1400" s="81">
        <f t="shared" si="1342"/>
        <v>0</v>
      </c>
      <c r="BB1400" s="80">
        <f t="shared" si="1343"/>
        <v>0</v>
      </c>
      <c r="BC1400" s="80">
        <f t="shared" si="1344"/>
        <v>0</v>
      </c>
      <c r="BD1400" s="86">
        <f t="shared" si="1345"/>
        <v>0</v>
      </c>
    </row>
    <row r="1401" spans="2:56" x14ac:dyDescent="0.3">
      <c r="B1401" s="221" t="s">
        <v>196</v>
      </c>
      <c r="C1401" s="232"/>
      <c r="D1401" s="233"/>
      <c r="E1401" s="69">
        <f t="shared" si="1332"/>
        <v>0</v>
      </c>
      <c r="F1401" s="232"/>
      <c r="G1401" s="233"/>
      <c r="H1401" s="69">
        <f t="shared" si="1333"/>
        <v>0</v>
      </c>
      <c r="I1401" s="232"/>
      <c r="J1401" s="233"/>
      <c r="K1401" s="69">
        <f t="shared" si="1334"/>
        <v>0</v>
      </c>
      <c r="L1401" s="232"/>
      <c r="M1401" s="234"/>
      <c r="N1401" s="235"/>
      <c r="O1401" s="232"/>
      <c r="P1401" s="235"/>
      <c r="Q1401" s="168">
        <f t="shared" si="1335"/>
        <v>0</v>
      </c>
      <c r="R1401" s="236"/>
      <c r="S1401" s="236"/>
      <c r="T1401" s="169">
        <f t="shared" si="1346"/>
        <v>0</v>
      </c>
      <c r="U1401" s="231"/>
      <c r="V1401" s="232"/>
      <c r="W1401" s="235"/>
      <c r="X1401" s="168">
        <f t="shared" si="1336"/>
        <v>0</v>
      </c>
      <c r="Y1401" s="236"/>
      <c r="Z1401" s="236"/>
      <c r="AA1401" s="169">
        <f t="shared" si="1347"/>
        <v>0</v>
      </c>
      <c r="AB1401" s="231"/>
      <c r="AC1401" s="232"/>
      <c r="AD1401" s="235"/>
      <c r="AE1401" s="168">
        <f t="shared" si="1337"/>
        <v>0</v>
      </c>
      <c r="AF1401" s="236"/>
      <c r="AG1401" s="236"/>
      <c r="AH1401" s="169">
        <f t="shared" si="1348"/>
        <v>0</v>
      </c>
      <c r="AJ1401" s="217"/>
      <c r="AK1401" s="218"/>
      <c r="AL1401" s="219"/>
      <c r="AM1401" s="218"/>
      <c r="AN1401" s="219"/>
      <c r="AO1401" s="218"/>
      <c r="AP1401" s="219"/>
      <c r="AQ1401" s="218"/>
      <c r="AR1401" s="219"/>
      <c r="AS1401" s="218"/>
      <c r="AT1401" s="219"/>
      <c r="AU1401" s="218"/>
      <c r="AV1401" s="81">
        <f t="shared" si="1338"/>
        <v>0</v>
      </c>
      <c r="AW1401" s="80">
        <f t="shared" si="1339"/>
        <v>0</v>
      </c>
      <c r="AX1401" s="210"/>
      <c r="AY1401" s="79">
        <f t="shared" si="1340"/>
        <v>0</v>
      </c>
      <c r="AZ1401" s="80">
        <f t="shared" si="1341"/>
        <v>0</v>
      </c>
      <c r="BA1401" s="81">
        <f t="shared" si="1342"/>
        <v>0</v>
      </c>
      <c r="BB1401" s="80">
        <f t="shared" si="1343"/>
        <v>0</v>
      </c>
      <c r="BC1401" s="80">
        <f t="shared" si="1344"/>
        <v>0</v>
      </c>
      <c r="BD1401" s="86">
        <f t="shared" si="1345"/>
        <v>0</v>
      </c>
    </row>
    <row r="1402" spans="2:56" x14ac:dyDescent="0.3">
      <c r="B1402" s="221" t="s">
        <v>197</v>
      </c>
      <c r="C1402" s="232"/>
      <c r="D1402" s="233"/>
      <c r="E1402" s="69">
        <f t="shared" si="1332"/>
        <v>0</v>
      </c>
      <c r="F1402" s="232"/>
      <c r="G1402" s="233"/>
      <c r="H1402" s="69">
        <f t="shared" si="1333"/>
        <v>0</v>
      </c>
      <c r="I1402" s="232"/>
      <c r="J1402" s="233"/>
      <c r="K1402" s="69">
        <f t="shared" si="1334"/>
        <v>0</v>
      </c>
      <c r="L1402" s="232"/>
      <c r="M1402" s="234"/>
      <c r="N1402" s="235"/>
      <c r="O1402" s="232"/>
      <c r="P1402" s="235"/>
      <c r="Q1402" s="168">
        <f t="shared" si="1335"/>
        <v>0</v>
      </c>
      <c r="R1402" s="236"/>
      <c r="S1402" s="236"/>
      <c r="T1402" s="169">
        <f t="shared" si="1346"/>
        <v>0</v>
      </c>
      <c r="U1402" s="231"/>
      <c r="V1402" s="232"/>
      <c r="W1402" s="235"/>
      <c r="X1402" s="168">
        <f t="shared" si="1336"/>
        <v>0</v>
      </c>
      <c r="Y1402" s="236"/>
      <c r="Z1402" s="236"/>
      <c r="AA1402" s="169">
        <f t="shared" si="1347"/>
        <v>0</v>
      </c>
      <c r="AB1402" s="231"/>
      <c r="AC1402" s="232"/>
      <c r="AD1402" s="235"/>
      <c r="AE1402" s="168">
        <f t="shared" si="1337"/>
        <v>0</v>
      </c>
      <c r="AF1402" s="236"/>
      <c r="AG1402" s="236"/>
      <c r="AH1402" s="169">
        <f t="shared" si="1348"/>
        <v>0</v>
      </c>
      <c r="AJ1402" s="217"/>
      <c r="AK1402" s="218"/>
      <c r="AL1402" s="219"/>
      <c r="AM1402" s="218"/>
      <c r="AN1402" s="219"/>
      <c r="AO1402" s="218"/>
      <c r="AP1402" s="219"/>
      <c r="AQ1402" s="218"/>
      <c r="AR1402" s="219"/>
      <c r="AS1402" s="218"/>
      <c r="AT1402" s="219"/>
      <c r="AU1402" s="218"/>
      <c r="AV1402" s="81">
        <f t="shared" si="1338"/>
        <v>0</v>
      </c>
      <c r="AW1402" s="80">
        <f t="shared" si="1339"/>
        <v>0</v>
      </c>
      <c r="AX1402" s="210"/>
      <c r="AY1402" s="79">
        <f t="shared" si="1340"/>
        <v>0</v>
      </c>
      <c r="AZ1402" s="80">
        <f t="shared" si="1341"/>
        <v>0</v>
      </c>
      <c r="BA1402" s="81">
        <f t="shared" si="1342"/>
        <v>0</v>
      </c>
      <c r="BB1402" s="80">
        <f t="shared" si="1343"/>
        <v>0</v>
      </c>
      <c r="BC1402" s="80">
        <f t="shared" si="1344"/>
        <v>0</v>
      </c>
      <c r="BD1402" s="86">
        <f t="shared" si="1345"/>
        <v>0</v>
      </c>
    </row>
    <row r="1403" spans="2:56" x14ac:dyDescent="0.3">
      <c r="B1403" s="221" t="s">
        <v>198</v>
      </c>
      <c r="C1403" s="78">
        <f>SUM(C1404,C1405)</f>
        <v>0</v>
      </c>
      <c r="D1403" s="79">
        <f>SUM(D1404,D1405)</f>
        <v>0</v>
      </c>
      <c r="E1403" s="69">
        <f t="shared" si="1332"/>
        <v>0</v>
      </c>
      <c r="F1403" s="78">
        <f>SUM(F1404,F1405)</f>
        <v>0</v>
      </c>
      <c r="G1403" s="79">
        <f>SUM(G1404,G1405)</f>
        <v>0</v>
      </c>
      <c r="H1403" s="69">
        <f t="shared" si="1333"/>
        <v>0</v>
      </c>
      <c r="I1403" s="78">
        <f>SUM(I1404,I1405)</f>
        <v>0</v>
      </c>
      <c r="J1403" s="79">
        <f>SUM(J1404,J1405)</f>
        <v>0</v>
      </c>
      <c r="K1403" s="69">
        <f t="shared" si="1334"/>
        <v>0</v>
      </c>
      <c r="L1403" s="78">
        <f>SUM(L1404,L1405)</f>
        <v>0</v>
      </c>
      <c r="M1403" s="80">
        <f>SUM(M1404,M1405)</f>
        <v>0</v>
      </c>
      <c r="N1403" s="81">
        <f>SUM(N1404,N1405)</f>
        <v>0</v>
      </c>
      <c r="O1403" s="78">
        <f>SUM(O1404,O1405)</f>
        <v>0</v>
      </c>
      <c r="P1403" s="81">
        <f>SUM(P1404,P1405)</f>
        <v>0</v>
      </c>
      <c r="Q1403" s="168">
        <f t="shared" si="1335"/>
        <v>0</v>
      </c>
      <c r="R1403" s="82">
        <f>SUM(R1404,R1405)</f>
        <v>0</v>
      </c>
      <c r="S1403" s="82">
        <f>SUM(S1404,S1405)</f>
        <v>0</v>
      </c>
      <c r="T1403" s="169">
        <f t="shared" si="1346"/>
        <v>0</v>
      </c>
      <c r="U1403" s="231"/>
      <c r="V1403" s="78">
        <f>SUM(V1404,V1405)</f>
        <v>0</v>
      </c>
      <c r="W1403" s="81">
        <f>SUM(W1404,W1405)</f>
        <v>0</v>
      </c>
      <c r="X1403" s="168">
        <f t="shared" si="1336"/>
        <v>0</v>
      </c>
      <c r="Y1403" s="82">
        <f>SUM(Y1404,Y1405)</f>
        <v>0</v>
      </c>
      <c r="Z1403" s="82">
        <f>SUM(Z1404,Z1405)</f>
        <v>0</v>
      </c>
      <c r="AA1403" s="169">
        <f t="shared" si="1347"/>
        <v>0</v>
      </c>
      <c r="AB1403" s="231"/>
      <c r="AC1403" s="78">
        <f>SUM(AC1404,AC1405)</f>
        <v>0</v>
      </c>
      <c r="AD1403" s="81">
        <f>SUM(AD1404,AD1405)</f>
        <v>0</v>
      </c>
      <c r="AE1403" s="168">
        <f t="shared" si="1337"/>
        <v>0</v>
      </c>
      <c r="AF1403" s="82">
        <f>SUM(AF1404,AF1405)</f>
        <v>0</v>
      </c>
      <c r="AG1403" s="82">
        <f>SUM(AG1404,AG1405)</f>
        <v>0</v>
      </c>
      <c r="AH1403" s="169">
        <f t="shared" si="1348"/>
        <v>0</v>
      </c>
      <c r="AJ1403" s="79">
        <f t="shared" ref="AJ1403:AU1403" si="1360">SUM(AJ1404,AJ1405)</f>
        <v>0</v>
      </c>
      <c r="AK1403" s="80">
        <f t="shared" si="1360"/>
        <v>0</v>
      </c>
      <c r="AL1403" s="81">
        <f t="shared" si="1360"/>
        <v>0</v>
      </c>
      <c r="AM1403" s="80">
        <f t="shared" si="1360"/>
        <v>0</v>
      </c>
      <c r="AN1403" s="81">
        <f t="shared" si="1360"/>
        <v>0</v>
      </c>
      <c r="AO1403" s="80">
        <f t="shared" si="1360"/>
        <v>0</v>
      </c>
      <c r="AP1403" s="81">
        <f t="shared" si="1360"/>
        <v>0</v>
      </c>
      <c r="AQ1403" s="80">
        <f t="shared" si="1360"/>
        <v>0</v>
      </c>
      <c r="AR1403" s="81">
        <f t="shared" si="1360"/>
        <v>0</v>
      </c>
      <c r="AS1403" s="80">
        <f t="shared" si="1360"/>
        <v>0</v>
      </c>
      <c r="AT1403" s="81">
        <f t="shared" si="1360"/>
        <v>0</v>
      </c>
      <c r="AU1403" s="80">
        <f t="shared" si="1360"/>
        <v>0</v>
      </c>
      <c r="AV1403" s="81">
        <f t="shared" si="1338"/>
        <v>0</v>
      </c>
      <c r="AW1403" s="80">
        <f t="shared" si="1339"/>
        <v>0</v>
      </c>
      <c r="AX1403" s="210"/>
      <c r="AY1403" s="79">
        <f t="shared" si="1340"/>
        <v>0</v>
      </c>
      <c r="AZ1403" s="80">
        <f t="shared" si="1341"/>
        <v>0</v>
      </c>
      <c r="BA1403" s="81">
        <f t="shared" si="1342"/>
        <v>0</v>
      </c>
      <c r="BB1403" s="80">
        <f t="shared" si="1343"/>
        <v>0</v>
      </c>
      <c r="BC1403" s="80">
        <f t="shared" si="1344"/>
        <v>0</v>
      </c>
      <c r="BD1403" s="86">
        <f t="shared" si="1345"/>
        <v>0</v>
      </c>
    </row>
    <row r="1404" spans="2:56" x14ac:dyDescent="0.3">
      <c r="B1404" s="222" t="s">
        <v>199</v>
      </c>
      <c r="C1404" s="232"/>
      <c r="D1404" s="233"/>
      <c r="E1404" s="69">
        <f t="shared" si="1332"/>
        <v>0</v>
      </c>
      <c r="F1404" s="232"/>
      <c r="G1404" s="233"/>
      <c r="H1404" s="69">
        <f t="shared" si="1333"/>
        <v>0</v>
      </c>
      <c r="I1404" s="232"/>
      <c r="J1404" s="233"/>
      <c r="K1404" s="69">
        <f t="shared" si="1334"/>
        <v>0</v>
      </c>
      <c r="L1404" s="232"/>
      <c r="M1404" s="234"/>
      <c r="N1404" s="235"/>
      <c r="O1404" s="232"/>
      <c r="P1404" s="235"/>
      <c r="Q1404" s="168">
        <f t="shared" si="1335"/>
        <v>0</v>
      </c>
      <c r="R1404" s="236"/>
      <c r="S1404" s="236"/>
      <c r="T1404" s="169">
        <f t="shared" si="1346"/>
        <v>0</v>
      </c>
      <c r="U1404" s="231"/>
      <c r="V1404" s="232"/>
      <c r="W1404" s="235"/>
      <c r="X1404" s="168">
        <f t="shared" si="1336"/>
        <v>0</v>
      </c>
      <c r="Y1404" s="236"/>
      <c r="Z1404" s="236"/>
      <c r="AA1404" s="169">
        <f t="shared" si="1347"/>
        <v>0</v>
      </c>
      <c r="AB1404" s="231"/>
      <c r="AC1404" s="232"/>
      <c r="AD1404" s="235"/>
      <c r="AE1404" s="168">
        <f t="shared" si="1337"/>
        <v>0</v>
      </c>
      <c r="AF1404" s="236"/>
      <c r="AG1404" s="236"/>
      <c r="AH1404" s="169">
        <f t="shared" si="1348"/>
        <v>0</v>
      </c>
      <c r="AJ1404" s="217"/>
      <c r="AK1404" s="218"/>
      <c r="AL1404" s="219"/>
      <c r="AM1404" s="218"/>
      <c r="AN1404" s="219"/>
      <c r="AO1404" s="218"/>
      <c r="AP1404" s="219"/>
      <c r="AQ1404" s="218"/>
      <c r="AR1404" s="219"/>
      <c r="AS1404" s="218"/>
      <c r="AT1404" s="219"/>
      <c r="AU1404" s="218"/>
      <c r="AV1404" s="81">
        <f t="shared" si="1338"/>
        <v>0</v>
      </c>
      <c r="AW1404" s="80">
        <f t="shared" si="1339"/>
        <v>0</v>
      </c>
      <c r="AX1404" s="210"/>
      <c r="AY1404" s="79">
        <f t="shared" si="1340"/>
        <v>0</v>
      </c>
      <c r="AZ1404" s="80">
        <f t="shared" si="1341"/>
        <v>0</v>
      </c>
      <c r="BA1404" s="81">
        <f t="shared" si="1342"/>
        <v>0</v>
      </c>
      <c r="BB1404" s="80">
        <f t="shared" si="1343"/>
        <v>0</v>
      </c>
      <c r="BC1404" s="80">
        <f t="shared" si="1344"/>
        <v>0</v>
      </c>
      <c r="BD1404" s="86">
        <f t="shared" si="1345"/>
        <v>0</v>
      </c>
    </row>
    <row r="1405" spans="2:56" x14ac:dyDescent="0.3">
      <c r="B1405" s="222" t="s">
        <v>200</v>
      </c>
      <c r="C1405" s="232"/>
      <c r="D1405" s="233"/>
      <c r="E1405" s="69">
        <f t="shared" si="1332"/>
        <v>0</v>
      </c>
      <c r="F1405" s="232"/>
      <c r="G1405" s="233"/>
      <c r="H1405" s="69">
        <f t="shared" si="1333"/>
        <v>0</v>
      </c>
      <c r="I1405" s="232"/>
      <c r="J1405" s="233"/>
      <c r="K1405" s="69">
        <f t="shared" si="1334"/>
        <v>0</v>
      </c>
      <c r="L1405" s="232"/>
      <c r="M1405" s="234"/>
      <c r="N1405" s="235"/>
      <c r="O1405" s="232"/>
      <c r="P1405" s="235"/>
      <c r="Q1405" s="168">
        <f t="shared" si="1335"/>
        <v>0</v>
      </c>
      <c r="R1405" s="236"/>
      <c r="S1405" s="236"/>
      <c r="T1405" s="169">
        <f t="shared" si="1346"/>
        <v>0</v>
      </c>
      <c r="U1405" s="231"/>
      <c r="V1405" s="232"/>
      <c r="W1405" s="235"/>
      <c r="X1405" s="168">
        <f t="shared" si="1336"/>
        <v>0</v>
      </c>
      <c r="Y1405" s="236"/>
      <c r="Z1405" s="236"/>
      <c r="AA1405" s="169">
        <f t="shared" si="1347"/>
        <v>0</v>
      </c>
      <c r="AB1405" s="231"/>
      <c r="AC1405" s="232"/>
      <c r="AD1405" s="235"/>
      <c r="AE1405" s="168">
        <f t="shared" si="1337"/>
        <v>0</v>
      </c>
      <c r="AF1405" s="236"/>
      <c r="AG1405" s="236"/>
      <c r="AH1405" s="169">
        <f t="shared" si="1348"/>
        <v>0</v>
      </c>
      <c r="AJ1405" s="217"/>
      <c r="AK1405" s="218"/>
      <c r="AL1405" s="219"/>
      <c r="AM1405" s="218"/>
      <c r="AN1405" s="219"/>
      <c r="AO1405" s="218"/>
      <c r="AP1405" s="219"/>
      <c r="AQ1405" s="218"/>
      <c r="AR1405" s="219"/>
      <c r="AS1405" s="218"/>
      <c r="AT1405" s="219"/>
      <c r="AU1405" s="218"/>
      <c r="AV1405" s="81">
        <f t="shared" si="1338"/>
        <v>0</v>
      </c>
      <c r="AW1405" s="80">
        <f t="shared" si="1339"/>
        <v>0</v>
      </c>
      <c r="AX1405" s="210"/>
      <c r="AY1405" s="79">
        <f t="shared" si="1340"/>
        <v>0</v>
      </c>
      <c r="AZ1405" s="80">
        <f t="shared" si="1341"/>
        <v>0</v>
      </c>
      <c r="BA1405" s="81">
        <f t="shared" si="1342"/>
        <v>0</v>
      </c>
      <c r="BB1405" s="80">
        <f t="shared" si="1343"/>
        <v>0</v>
      </c>
      <c r="BC1405" s="80">
        <f t="shared" si="1344"/>
        <v>0</v>
      </c>
      <c r="BD1405" s="86">
        <f t="shared" si="1345"/>
        <v>0</v>
      </c>
    </row>
    <row r="1406" spans="2:56" x14ac:dyDescent="0.3">
      <c r="B1406" s="221" t="s">
        <v>201</v>
      </c>
      <c r="C1406" s="232"/>
      <c r="D1406" s="233"/>
      <c r="E1406" s="69">
        <f t="shared" si="1332"/>
        <v>0</v>
      </c>
      <c r="F1406" s="232"/>
      <c r="G1406" s="233"/>
      <c r="H1406" s="69">
        <f t="shared" si="1333"/>
        <v>0</v>
      </c>
      <c r="I1406" s="232"/>
      <c r="J1406" s="233"/>
      <c r="K1406" s="69">
        <f t="shared" si="1334"/>
        <v>0</v>
      </c>
      <c r="L1406" s="232"/>
      <c r="M1406" s="234"/>
      <c r="N1406" s="235"/>
      <c r="O1406" s="232"/>
      <c r="P1406" s="235"/>
      <c r="Q1406" s="168">
        <f t="shared" si="1335"/>
        <v>0</v>
      </c>
      <c r="R1406" s="236"/>
      <c r="S1406" s="236"/>
      <c r="T1406" s="169">
        <f t="shared" si="1346"/>
        <v>0</v>
      </c>
      <c r="U1406" s="231"/>
      <c r="V1406" s="232"/>
      <c r="W1406" s="235"/>
      <c r="X1406" s="168">
        <f t="shared" si="1336"/>
        <v>0</v>
      </c>
      <c r="Y1406" s="236"/>
      <c r="Z1406" s="236"/>
      <c r="AA1406" s="169">
        <f t="shared" si="1347"/>
        <v>0</v>
      </c>
      <c r="AB1406" s="231"/>
      <c r="AC1406" s="232"/>
      <c r="AD1406" s="235"/>
      <c r="AE1406" s="168">
        <f t="shared" si="1337"/>
        <v>0</v>
      </c>
      <c r="AF1406" s="236"/>
      <c r="AG1406" s="236"/>
      <c r="AH1406" s="169">
        <f t="shared" si="1348"/>
        <v>0</v>
      </c>
      <c r="AJ1406" s="217"/>
      <c r="AK1406" s="218"/>
      <c r="AL1406" s="219"/>
      <c r="AM1406" s="218"/>
      <c r="AN1406" s="219"/>
      <c r="AO1406" s="218"/>
      <c r="AP1406" s="219"/>
      <c r="AQ1406" s="218"/>
      <c r="AR1406" s="219"/>
      <c r="AS1406" s="218"/>
      <c r="AT1406" s="219"/>
      <c r="AU1406" s="218"/>
      <c r="AV1406" s="81">
        <f t="shared" si="1338"/>
        <v>0</v>
      </c>
      <c r="AW1406" s="80">
        <f t="shared" si="1339"/>
        <v>0</v>
      </c>
      <c r="AX1406" s="210"/>
      <c r="AY1406" s="79">
        <f t="shared" si="1340"/>
        <v>0</v>
      </c>
      <c r="AZ1406" s="80">
        <f t="shared" si="1341"/>
        <v>0</v>
      </c>
      <c r="BA1406" s="81">
        <f t="shared" si="1342"/>
        <v>0</v>
      </c>
      <c r="BB1406" s="80">
        <f t="shared" si="1343"/>
        <v>0</v>
      </c>
      <c r="BC1406" s="80">
        <f t="shared" si="1344"/>
        <v>0</v>
      </c>
      <c r="BD1406" s="86">
        <f t="shared" si="1345"/>
        <v>0</v>
      </c>
    </row>
    <row r="1407" spans="2:56" x14ac:dyDescent="0.3">
      <c r="B1407" s="221" t="s">
        <v>202</v>
      </c>
      <c r="C1407" s="78">
        <f>SUM(C1408,C1412)</f>
        <v>0</v>
      </c>
      <c r="D1407" s="79">
        <f>SUM(D1408,D1412)</f>
        <v>0</v>
      </c>
      <c r="E1407" s="69">
        <f t="shared" si="1332"/>
        <v>0</v>
      </c>
      <c r="F1407" s="78">
        <f>SUM(F1408,F1412)</f>
        <v>0</v>
      </c>
      <c r="G1407" s="79">
        <f>SUM(G1408,G1412)</f>
        <v>0</v>
      </c>
      <c r="H1407" s="69">
        <f t="shared" si="1333"/>
        <v>0</v>
      </c>
      <c r="I1407" s="78">
        <f>SUM(I1408,I1412)</f>
        <v>0</v>
      </c>
      <c r="J1407" s="79">
        <f>SUM(J1408,J1412)</f>
        <v>0</v>
      </c>
      <c r="K1407" s="69">
        <f t="shared" si="1334"/>
        <v>0</v>
      </c>
      <c r="L1407" s="78">
        <f>SUM(L1408,L1412)</f>
        <v>0</v>
      </c>
      <c r="M1407" s="80">
        <f>SUM(M1408,M1412)</f>
        <v>0</v>
      </c>
      <c r="N1407" s="81">
        <f>SUM(N1408,N1412)</f>
        <v>0</v>
      </c>
      <c r="O1407" s="78">
        <f>SUM(O1408,O1412)</f>
        <v>0</v>
      </c>
      <c r="P1407" s="81">
        <f>SUM(P1408,P1412)</f>
        <v>0</v>
      </c>
      <c r="Q1407" s="168">
        <f t="shared" si="1335"/>
        <v>0</v>
      </c>
      <c r="R1407" s="82">
        <f>SUM(R1408,R1412)</f>
        <v>0</v>
      </c>
      <c r="S1407" s="82">
        <f>SUM(S1408,S1412)</f>
        <v>0</v>
      </c>
      <c r="T1407" s="169">
        <f t="shared" si="1346"/>
        <v>0</v>
      </c>
      <c r="U1407" s="231"/>
      <c r="V1407" s="78">
        <f>SUM(V1408,V1412)</f>
        <v>0</v>
      </c>
      <c r="W1407" s="81">
        <f>SUM(W1408,W1412)</f>
        <v>0</v>
      </c>
      <c r="X1407" s="168">
        <f t="shared" si="1336"/>
        <v>0</v>
      </c>
      <c r="Y1407" s="82">
        <f>SUM(Y1408,Y1412)</f>
        <v>0</v>
      </c>
      <c r="Z1407" s="82">
        <f>SUM(Z1408,Z1412)</f>
        <v>0</v>
      </c>
      <c r="AA1407" s="169">
        <f t="shared" si="1347"/>
        <v>0</v>
      </c>
      <c r="AB1407" s="231"/>
      <c r="AC1407" s="78">
        <f>SUM(AC1408,AC1412)</f>
        <v>0</v>
      </c>
      <c r="AD1407" s="81">
        <f>SUM(AD1408,AD1412)</f>
        <v>0</v>
      </c>
      <c r="AE1407" s="168">
        <f t="shared" si="1337"/>
        <v>0</v>
      </c>
      <c r="AF1407" s="82">
        <f>SUM(AF1408,AF1412)</f>
        <v>0</v>
      </c>
      <c r="AG1407" s="82">
        <f>SUM(AG1408,AG1412)</f>
        <v>0</v>
      </c>
      <c r="AH1407" s="169">
        <f t="shared" si="1348"/>
        <v>0</v>
      </c>
      <c r="AJ1407" s="79">
        <f t="shared" ref="AJ1407:AU1407" si="1361">SUM(AJ1408,AJ1412)</f>
        <v>0</v>
      </c>
      <c r="AK1407" s="80">
        <f t="shared" si="1361"/>
        <v>0</v>
      </c>
      <c r="AL1407" s="81">
        <f t="shared" si="1361"/>
        <v>0</v>
      </c>
      <c r="AM1407" s="80">
        <f t="shared" si="1361"/>
        <v>0</v>
      </c>
      <c r="AN1407" s="81">
        <f t="shared" si="1361"/>
        <v>0</v>
      </c>
      <c r="AO1407" s="80">
        <f t="shared" si="1361"/>
        <v>0</v>
      </c>
      <c r="AP1407" s="81">
        <f t="shared" si="1361"/>
        <v>0</v>
      </c>
      <c r="AQ1407" s="80">
        <f t="shared" si="1361"/>
        <v>0</v>
      </c>
      <c r="AR1407" s="81">
        <f t="shared" si="1361"/>
        <v>0</v>
      </c>
      <c r="AS1407" s="80">
        <f t="shared" si="1361"/>
        <v>0</v>
      </c>
      <c r="AT1407" s="81">
        <f t="shared" si="1361"/>
        <v>0</v>
      </c>
      <c r="AU1407" s="80">
        <f t="shared" si="1361"/>
        <v>0</v>
      </c>
      <c r="AV1407" s="81">
        <f t="shared" si="1338"/>
        <v>0</v>
      </c>
      <c r="AW1407" s="80">
        <f t="shared" si="1339"/>
        <v>0</v>
      </c>
      <c r="AX1407" s="210"/>
      <c r="AY1407" s="79">
        <f t="shared" si="1340"/>
        <v>0</v>
      </c>
      <c r="AZ1407" s="80">
        <f t="shared" si="1341"/>
        <v>0</v>
      </c>
      <c r="BA1407" s="81">
        <f t="shared" si="1342"/>
        <v>0</v>
      </c>
      <c r="BB1407" s="80">
        <f t="shared" si="1343"/>
        <v>0</v>
      </c>
      <c r="BC1407" s="80">
        <f t="shared" si="1344"/>
        <v>0</v>
      </c>
      <c r="BD1407" s="86">
        <f t="shared" si="1345"/>
        <v>0</v>
      </c>
    </row>
    <row r="1408" spans="2:56" x14ac:dyDescent="0.3">
      <c r="B1408" s="222" t="s">
        <v>203</v>
      </c>
      <c r="C1408" s="78">
        <f>SUM(C1409:C1411)</f>
        <v>0</v>
      </c>
      <c r="D1408" s="79">
        <f>SUM(D1409:D1411)</f>
        <v>0</v>
      </c>
      <c r="E1408" s="69">
        <f t="shared" si="1332"/>
        <v>0</v>
      </c>
      <c r="F1408" s="78">
        <f>SUM(F1409:F1411)</f>
        <v>0</v>
      </c>
      <c r="G1408" s="79">
        <f>SUM(G1409:G1411)</f>
        <v>0</v>
      </c>
      <c r="H1408" s="69">
        <f t="shared" si="1333"/>
        <v>0</v>
      </c>
      <c r="I1408" s="78">
        <f>SUM(I1409:I1411)</f>
        <v>0</v>
      </c>
      <c r="J1408" s="79">
        <f>SUM(J1409:J1411)</f>
        <v>0</v>
      </c>
      <c r="K1408" s="69">
        <f t="shared" si="1334"/>
        <v>0</v>
      </c>
      <c r="L1408" s="78">
        <f>SUM(L1409:L1411)</f>
        <v>0</v>
      </c>
      <c r="M1408" s="80">
        <f>SUM(M1409:M1411)</f>
        <v>0</v>
      </c>
      <c r="N1408" s="81">
        <f>SUM(N1409:N1411)</f>
        <v>0</v>
      </c>
      <c r="O1408" s="78">
        <f>SUM(O1409:O1411)</f>
        <v>0</v>
      </c>
      <c r="P1408" s="81">
        <f>SUM(P1409:P1411)</f>
        <v>0</v>
      </c>
      <c r="Q1408" s="168">
        <f t="shared" si="1335"/>
        <v>0</v>
      </c>
      <c r="R1408" s="82">
        <f>SUM(R1409:R1411)</f>
        <v>0</v>
      </c>
      <c r="S1408" s="82">
        <f>SUM(S1409:S1411)</f>
        <v>0</v>
      </c>
      <c r="T1408" s="169">
        <f t="shared" si="1346"/>
        <v>0</v>
      </c>
      <c r="U1408" s="231"/>
      <c r="V1408" s="78">
        <f>SUM(V1409:V1411)</f>
        <v>0</v>
      </c>
      <c r="W1408" s="81">
        <f>SUM(W1409:W1411)</f>
        <v>0</v>
      </c>
      <c r="X1408" s="168">
        <f t="shared" si="1336"/>
        <v>0</v>
      </c>
      <c r="Y1408" s="82">
        <f>SUM(Y1409:Y1411)</f>
        <v>0</v>
      </c>
      <c r="Z1408" s="82">
        <f>SUM(Z1409:Z1411)</f>
        <v>0</v>
      </c>
      <c r="AA1408" s="169">
        <f t="shared" si="1347"/>
        <v>0</v>
      </c>
      <c r="AB1408" s="231"/>
      <c r="AC1408" s="78">
        <f>SUM(AC1409:AC1411)</f>
        <v>0</v>
      </c>
      <c r="AD1408" s="81">
        <f>SUM(AD1409:AD1411)</f>
        <v>0</v>
      </c>
      <c r="AE1408" s="168">
        <f t="shared" si="1337"/>
        <v>0</v>
      </c>
      <c r="AF1408" s="82">
        <f>SUM(AF1409:AF1411)</f>
        <v>0</v>
      </c>
      <c r="AG1408" s="82">
        <f>SUM(AG1409:AG1411)</f>
        <v>0</v>
      </c>
      <c r="AH1408" s="169">
        <f t="shared" si="1348"/>
        <v>0</v>
      </c>
      <c r="AJ1408" s="79">
        <f t="shared" ref="AJ1408:AU1408" si="1362">SUM(AJ1409:AJ1411)</f>
        <v>0</v>
      </c>
      <c r="AK1408" s="80">
        <f t="shared" si="1362"/>
        <v>0</v>
      </c>
      <c r="AL1408" s="81">
        <f t="shared" si="1362"/>
        <v>0</v>
      </c>
      <c r="AM1408" s="80">
        <f t="shared" si="1362"/>
        <v>0</v>
      </c>
      <c r="AN1408" s="81">
        <f t="shared" si="1362"/>
        <v>0</v>
      </c>
      <c r="AO1408" s="80">
        <f t="shared" si="1362"/>
        <v>0</v>
      </c>
      <c r="AP1408" s="81">
        <f t="shared" si="1362"/>
        <v>0</v>
      </c>
      <c r="AQ1408" s="80">
        <f t="shared" si="1362"/>
        <v>0</v>
      </c>
      <c r="AR1408" s="81">
        <f t="shared" si="1362"/>
        <v>0</v>
      </c>
      <c r="AS1408" s="80">
        <f t="shared" si="1362"/>
        <v>0</v>
      </c>
      <c r="AT1408" s="81">
        <f t="shared" si="1362"/>
        <v>0</v>
      </c>
      <c r="AU1408" s="80">
        <f t="shared" si="1362"/>
        <v>0</v>
      </c>
      <c r="AV1408" s="81">
        <f t="shared" si="1338"/>
        <v>0</v>
      </c>
      <c r="AW1408" s="80">
        <f t="shared" si="1339"/>
        <v>0</v>
      </c>
      <c r="AX1408" s="210"/>
      <c r="AY1408" s="79">
        <f t="shared" si="1340"/>
        <v>0</v>
      </c>
      <c r="AZ1408" s="80">
        <f t="shared" si="1341"/>
        <v>0</v>
      </c>
      <c r="BA1408" s="81">
        <f t="shared" si="1342"/>
        <v>0</v>
      </c>
      <c r="BB1408" s="80">
        <f t="shared" si="1343"/>
        <v>0</v>
      </c>
      <c r="BC1408" s="80">
        <f t="shared" si="1344"/>
        <v>0</v>
      </c>
      <c r="BD1408" s="86">
        <f t="shared" si="1345"/>
        <v>0</v>
      </c>
    </row>
    <row r="1409" spans="2:56" x14ac:dyDescent="0.3">
      <c r="B1409" s="237" t="s">
        <v>204</v>
      </c>
      <c r="C1409" s="224"/>
      <c r="D1409" s="225"/>
      <c r="E1409" s="154">
        <f t="shared" si="1332"/>
        <v>0</v>
      </c>
      <c r="F1409" s="224"/>
      <c r="G1409" s="225"/>
      <c r="H1409" s="154">
        <f t="shared" si="1333"/>
        <v>0</v>
      </c>
      <c r="I1409" s="224"/>
      <c r="J1409" s="225"/>
      <c r="K1409" s="154">
        <f t="shared" si="1334"/>
        <v>0</v>
      </c>
      <c r="L1409" s="224"/>
      <c r="M1409" s="226"/>
      <c r="N1409" s="227"/>
      <c r="O1409" s="224"/>
      <c r="P1409" s="227"/>
      <c r="Q1409" s="148">
        <f t="shared" si="1335"/>
        <v>0</v>
      </c>
      <c r="R1409" s="227"/>
      <c r="S1409" s="227"/>
      <c r="T1409" s="149">
        <f t="shared" si="1346"/>
        <v>0</v>
      </c>
      <c r="U1409" s="216"/>
      <c r="V1409" s="224"/>
      <c r="W1409" s="227"/>
      <c r="X1409" s="148">
        <f t="shared" si="1336"/>
        <v>0</v>
      </c>
      <c r="Y1409" s="227"/>
      <c r="Z1409" s="227"/>
      <c r="AA1409" s="149">
        <f t="shared" si="1347"/>
        <v>0</v>
      </c>
      <c r="AB1409" s="216"/>
      <c r="AC1409" s="224"/>
      <c r="AD1409" s="227"/>
      <c r="AE1409" s="148">
        <f t="shared" si="1337"/>
        <v>0</v>
      </c>
      <c r="AF1409" s="227"/>
      <c r="AG1409" s="227"/>
      <c r="AH1409" s="149">
        <f t="shared" si="1348"/>
        <v>0</v>
      </c>
      <c r="AJ1409" s="217"/>
      <c r="AK1409" s="218"/>
      <c r="AL1409" s="219"/>
      <c r="AM1409" s="218"/>
      <c r="AN1409" s="219"/>
      <c r="AO1409" s="218"/>
      <c r="AP1409" s="219"/>
      <c r="AQ1409" s="218"/>
      <c r="AR1409" s="219"/>
      <c r="AS1409" s="218"/>
      <c r="AT1409" s="219"/>
      <c r="AU1409" s="218"/>
      <c r="AV1409" s="81">
        <f t="shared" si="1338"/>
        <v>0</v>
      </c>
      <c r="AW1409" s="80">
        <f t="shared" si="1339"/>
        <v>0</v>
      </c>
      <c r="AX1409" s="210"/>
      <c r="AY1409" s="79">
        <f t="shared" si="1340"/>
        <v>0</v>
      </c>
      <c r="AZ1409" s="80">
        <f t="shared" si="1341"/>
        <v>0</v>
      </c>
      <c r="BA1409" s="81">
        <f t="shared" si="1342"/>
        <v>0</v>
      </c>
      <c r="BB1409" s="80">
        <f t="shared" si="1343"/>
        <v>0</v>
      </c>
      <c r="BC1409" s="80">
        <f t="shared" si="1344"/>
        <v>0</v>
      </c>
      <c r="BD1409" s="86">
        <f t="shared" si="1345"/>
        <v>0</v>
      </c>
    </row>
    <row r="1410" spans="2:56" x14ac:dyDescent="0.3">
      <c r="B1410" s="237" t="s">
        <v>205</v>
      </c>
      <c r="C1410" s="224"/>
      <c r="D1410" s="225"/>
      <c r="E1410" s="154">
        <f t="shared" si="1332"/>
        <v>0</v>
      </c>
      <c r="F1410" s="224"/>
      <c r="G1410" s="225"/>
      <c r="H1410" s="154">
        <f t="shared" si="1333"/>
        <v>0</v>
      </c>
      <c r="I1410" s="224"/>
      <c r="J1410" s="225"/>
      <c r="K1410" s="154">
        <f t="shared" si="1334"/>
        <v>0</v>
      </c>
      <c r="L1410" s="224"/>
      <c r="M1410" s="226"/>
      <c r="N1410" s="227"/>
      <c r="O1410" s="224"/>
      <c r="P1410" s="227"/>
      <c r="Q1410" s="148">
        <f t="shared" si="1335"/>
        <v>0</v>
      </c>
      <c r="R1410" s="227"/>
      <c r="S1410" s="227"/>
      <c r="T1410" s="149">
        <f t="shared" si="1346"/>
        <v>0</v>
      </c>
      <c r="U1410" s="216"/>
      <c r="V1410" s="224"/>
      <c r="W1410" s="227"/>
      <c r="X1410" s="148">
        <f t="shared" si="1336"/>
        <v>0</v>
      </c>
      <c r="Y1410" s="227"/>
      <c r="Z1410" s="227"/>
      <c r="AA1410" s="149">
        <f t="shared" si="1347"/>
        <v>0</v>
      </c>
      <c r="AB1410" s="216"/>
      <c r="AC1410" s="224"/>
      <c r="AD1410" s="227"/>
      <c r="AE1410" s="148">
        <f t="shared" si="1337"/>
        <v>0</v>
      </c>
      <c r="AF1410" s="227"/>
      <c r="AG1410" s="227"/>
      <c r="AH1410" s="149">
        <f t="shared" si="1348"/>
        <v>0</v>
      </c>
      <c r="AJ1410" s="217"/>
      <c r="AK1410" s="218"/>
      <c r="AL1410" s="219"/>
      <c r="AM1410" s="218"/>
      <c r="AN1410" s="219"/>
      <c r="AO1410" s="218"/>
      <c r="AP1410" s="219"/>
      <c r="AQ1410" s="218"/>
      <c r="AR1410" s="219"/>
      <c r="AS1410" s="218"/>
      <c r="AT1410" s="219"/>
      <c r="AU1410" s="218"/>
      <c r="AV1410" s="81">
        <f t="shared" si="1338"/>
        <v>0</v>
      </c>
      <c r="AW1410" s="80">
        <f t="shared" si="1339"/>
        <v>0</v>
      </c>
      <c r="AX1410" s="210"/>
      <c r="AY1410" s="79">
        <f t="shared" si="1340"/>
        <v>0</v>
      </c>
      <c r="AZ1410" s="80">
        <f t="shared" si="1341"/>
        <v>0</v>
      </c>
      <c r="BA1410" s="81">
        <f t="shared" si="1342"/>
        <v>0</v>
      </c>
      <c r="BB1410" s="80">
        <f t="shared" si="1343"/>
        <v>0</v>
      </c>
      <c r="BC1410" s="80">
        <f t="shared" si="1344"/>
        <v>0</v>
      </c>
      <c r="BD1410" s="86">
        <f t="shared" si="1345"/>
        <v>0</v>
      </c>
    </row>
    <row r="1411" spans="2:56" x14ac:dyDescent="0.3">
      <c r="B1411" s="237" t="s">
        <v>206</v>
      </c>
      <c r="C1411" s="224"/>
      <c r="D1411" s="225"/>
      <c r="E1411" s="154">
        <f t="shared" si="1332"/>
        <v>0</v>
      </c>
      <c r="F1411" s="224"/>
      <c r="G1411" s="225"/>
      <c r="H1411" s="154">
        <f t="shared" si="1333"/>
        <v>0</v>
      </c>
      <c r="I1411" s="224"/>
      <c r="J1411" s="225"/>
      <c r="K1411" s="154">
        <f t="shared" si="1334"/>
        <v>0</v>
      </c>
      <c r="L1411" s="224"/>
      <c r="M1411" s="226"/>
      <c r="N1411" s="227"/>
      <c r="O1411" s="224"/>
      <c r="P1411" s="227"/>
      <c r="Q1411" s="148">
        <f t="shared" si="1335"/>
        <v>0</v>
      </c>
      <c r="R1411" s="227"/>
      <c r="S1411" s="227"/>
      <c r="T1411" s="149">
        <f t="shared" si="1346"/>
        <v>0</v>
      </c>
      <c r="U1411" s="216"/>
      <c r="V1411" s="224"/>
      <c r="W1411" s="227"/>
      <c r="X1411" s="148">
        <f t="shared" si="1336"/>
        <v>0</v>
      </c>
      <c r="Y1411" s="227"/>
      <c r="Z1411" s="227"/>
      <c r="AA1411" s="149">
        <f t="shared" si="1347"/>
        <v>0</v>
      </c>
      <c r="AB1411" s="216"/>
      <c r="AC1411" s="224"/>
      <c r="AD1411" s="227"/>
      <c r="AE1411" s="148">
        <f t="shared" si="1337"/>
        <v>0</v>
      </c>
      <c r="AF1411" s="227"/>
      <c r="AG1411" s="227"/>
      <c r="AH1411" s="149">
        <f t="shared" si="1348"/>
        <v>0</v>
      </c>
      <c r="AJ1411" s="217"/>
      <c r="AK1411" s="218"/>
      <c r="AL1411" s="219"/>
      <c r="AM1411" s="218"/>
      <c r="AN1411" s="219"/>
      <c r="AO1411" s="218"/>
      <c r="AP1411" s="219"/>
      <c r="AQ1411" s="218"/>
      <c r="AR1411" s="219"/>
      <c r="AS1411" s="218"/>
      <c r="AT1411" s="219"/>
      <c r="AU1411" s="218"/>
      <c r="AV1411" s="81">
        <f t="shared" si="1338"/>
        <v>0</v>
      </c>
      <c r="AW1411" s="80">
        <f t="shared" si="1339"/>
        <v>0</v>
      </c>
      <c r="AX1411" s="210"/>
      <c r="AY1411" s="79">
        <f t="shared" si="1340"/>
        <v>0</v>
      </c>
      <c r="AZ1411" s="80">
        <f t="shared" si="1341"/>
        <v>0</v>
      </c>
      <c r="BA1411" s="81">
        <f t="shared" si="1342"/>
        <v>0</v>
      </c>
      <c r="BB1411" s="80">
        <f t="shared" si="1343"/>
        <v>0</v>
      </c>
      <c r="BC1411" s="80">
        <f t="shared" si="1344"/>
        <v>0</v>
      </c>
      <c r="BD1411" s="86">
        <f t="shared" si="1345"/>
        <v>0</v>
      </c>
    </row>
    <row r="1412" spans="2:56" x14ac:dyDescent="0.3">
      <c r="B1412" s="222" t="s">
        <v>207</v>
      </c>
      <c r="C1412" s="78">
        <f>SUM(C1413)</f>
        <v>0</v>
      </c>
      <c r="D1412" s="79">
        <f>SUM(D1413)</f>
        <v>0</v>
      </c>
      <c r="E1412" s="69">
        <f t="shared" si="1332"/>
        <v>0</v>
      </c>
      <c r="F1412" s="78">
        <f>SUM(F1413)</f>
        <v>0</v>
      </c>
      <c r="G1412" s="79">
        <f>SUM(G1413)</f>
        <v>0</v>
      </c>
      <c r="H1412" s="69">
        <f t="shared" si="1333"/>
        <v>0</v>
      </c>
      <c r="I1412" s="78">
        <f>SUM(I1413)</f>
        <v>0</v>
      </c>
      <c r="J1412" s="79">
        <f>SUM(J1413)</f>
        <v>0</v>
      </c>
      <c r="K1412" s="69">
        <f t="shared" si="1334"/>
        <v>0</v>
      </c>
      <c r="L1412" s="78">
        <f>SUM(L1413)</f>
        <v>0</v>
      </c>
      <c r="M1412" s="80">
        <f>SUM(M1413)</f>
        <v>0</v>
      </c>
      <c r="N1412" s="81">
        <f>SUM(N1413)</f>
        <v>0</v>
      </c>
      <c r="O1412" s="78">
        <f>SUM(O1413)</f>
        <v>0</v>
      </c>
      <c r="P1412" s="81">
        <f>SUM(P1413)</f>
        <v>0</v>
      </c>
      <c r="Q1412" s="168">
        <f t="shared" si="1335"/>
        <v>0</v>
      </c>
      <c r="R1412" s="82">
        <f>SUM(R1413)</f>
        <v>0</v>
      </c>
      <c r="S1412" s="82">
        <f>SUM(S1413)</f>
        <v>0</v>
      </c>
      <c r="T1412" s="169">
        <f t="shared" si="1346"/>
        <v>0</v>
      </c>
      <c r="U1412" s="231"/>
      <c r="V1412" s="78">
        <f>SUM(V1413)</f>
        <v>0</v>
      </c>
      <c r="W1412" s="81">
        <f>SUM(W1413)</f>
        <v>0</v>
      </c>
      <c r="X1412" s="168">
        <f t="shared" si="1336"/>
        <v>0</v>
      </c>
      <c r="Y1412" s="82">
        <f>SUM(Y1413)</f>
        <v>0</v>
      </c>
      <c r="Z1412" s="82">
        <f>SUM(Z1413)</f>
        <v>0</v>
      </c>
      <c r="AA1412" s="169">
        <f t="shared" si="1347"/>
        <v>0</v>
      </c>
      <c r="AB1412" s="231"/>
      <c r="AC1412" s="78">
        <f>SUM(AC1413)</f>
        <v>0</v>
      </c>
      <c r="AD1412" s="81">
        <f>SUM(AD1413)</f>
        <v>0</v>
      </c>
      <c r="AE1412" s="168">
        <f t="shared" si="1337"/>
        <v>0</v>
      </c>
      <c r="AF1412" s="82">
        <f>SUM(AF1413)</f>
        <v>0</v>
      </c>
      <c r="AG1412" s="82">
        <f>SUM(AG1413)</f>
        <v>0</v>
      </c>
      <c r="AH1412" s="169">
        <f t="shared" si="1348"/>
        <v>0</v>
      </c>
      <c r="AJ1412" s="79">
        <f t="shared" ref="AJ1412:AU1412" si="1363">SUM(AJ1413)</f>
        <v>0</v>
      </c>
      <c r="AK1412" s="80">
        <f t="shared" si="1363"/>
        <v>0</v>
      </c>
      <c r="AL1412" s="81">
        <f t="shared" si="1363"/>
        <v>0</v>
      </c>
      <c r="AM1412" s="80">
        <f t="shared" si="1363"/>
        <v>0</v>
      </c>
      <c r="AN1412" s="81">
        <f t="shared" si="1363"/>
        <v>0</v>
      </c>
      <c r="AO1412" s="80">
        <f t="shared" si="1363"/>
        <v>0</v>
      </c>
      <c r="AP1412" s="81">
        <f t="shared" si="1363"/>
        <v>0</v>
      </c>
      <c r="AQ1412" s="80">
        <f t="shared" si="1363"/>
        <v>0</v>
      </c>
      <c r="AR1412" s="81">
        <f t="shared" si="1363"/>
        <v>0</v>
      </c>
      <c r="AS1412" s="80">
        <f t="shared" si="1363"/>
        <v>0</v>
      </c>
      <c r="AT1412" s="81">
        <f t="shared" si="1363"/>
        <v>0</v>
      </c>
      <c r="AU1412" s="80">
        <f t="shared" si="1363"/>
        <v>0</v>
      </c>
      <c r="AV1412" s="81">
        <f t="shared" si="1338"/>
        <v>0</v>
      </c>
      <c r="AW1412" s="80">
        <f t="shared" si="1339"/>
        <v>0</v>
      </c>
      <c r="AX1412" s="210"/>
      <c r="AY1412" s="79">
        <f t="shared" si="1340"/>
        <v>0</v>
      </c>
      <c r="AZ1412" s="80">
        <f t="shared" si="1341"/>
        <v>0</v>
      </c>
      <c r="BA1412" s="81">
        <f t="shared" si="1342"/>
        <v>0</v>
      </c>
      <c r="BB1412" s="80">
        <f t="shared" si="1343"/>
        <v>0</v>
      </c>
      <c r="BC1412" s="80">
        <f t="shared" si="1344"/>
        <v>0</v>
      </c>
      <c r="BD1412" s="86">
        <f t="shared" si="1345"/>
        <v>0</v>
      </c>
    </row>
    <row r="1413" spans="2:56" x14ac:dyDescent="0.3">
      <c r="B1413" s="237" t="s">
        <v>105</v>
      </c>
      <c r="C1413" s="224"/>
      <c r="D1413" s="225"/>
      <c r="E1413" s="154">
        <f t="shared" si="1332"/>
        <v>0</v>
      </c>
      <c r="F1413" s="224"/>
      <c r="G1413" s="225"/>
      <c r="H1413" s="154">
        <f t="shared" si="1333"/>
        <v>0</v>
      </c>
      <c r="I1413" s="224"/>
      <c r="J1413" s="225"/>
      <c r="K1413" s="154">
        <f t="shared" si="1334"/>
        <v>0</v>
      </c>
      <c r="L1413" s="224"/>
      <c r="M1413" s="226"/>
      <c r="N1413" s="227"/>
      <c r="O1413" s="224"/>
      <c r="P1413" s="227"/>
      <c r="Q1413" s="148">
        <f t="shared" si="1335"/>
        <v>0</v>
      </c>
      <c r="R1413" s="227"/>
      <c r="S1413" s="227"/>
      <c r="T1413" s="149">
        <f t="shared" si="1346"/>
        <v>0</v>
      </c>
      <c r="U1413" s="216"/>
      <c r="V1413" s="224"/>
      <c r="W1413" s="227"/>
      <c r="X1413" s="148">
        <f t="shared" si="1336"/>
        <v>0</v>
      </c>
      <c r="Y1413" s="227"/>
      <c r="Z1413" s="227"/>
      <c r="AA1413" s="149">
        <f t="shared" si="1347"/>
        <v>0</v>
      </c>
      <c r="AB1413" s="216"/>
      <c r="AC1413" s="224"/>
      <c r="AD1413" s="227"/>
      <c r="AE1413" s="148">
        <f t="shared" si="1337"/>
        <v>0</v>
      </c>
      <c r="AF1413" s="227"/>
      <c r="AG1413" s="227"/>
      <c r="AH1413" s="149">
        <f t="shared" si="1348"/>
        <v>0</v>
      </c>
      <c r="AJ1413" s="217"/>
      <c r="AK1413" s="218"/>
      <c r="AL1413" s="219"/>
      <c r="AM1413" s="218"/>
      <c r="AN1413" s="219"/>
      <c r="AO1413" s="218"/>
      <c r="AP1413" s="219"/>
      <c r="AQ1413" s="218"/>
      <c r="AR1413" s="219"/>
      <c r="AS1413" s="218"/>
      <c r="AT1413" s="219"/>
      <c r="AU1413" s="218"/>
      <c r="AV1413" s="81">
        <f t="shared" si="1338"/>
        <v>0</v>
      </c>
      <c r="AW1413" s="80">
        <f t="shared" si="1339"/>
        <v>0</v>
      </c>
      <c r="AX1413" s="210"/>
      <c r="AY1413" s="79">
        <f t="shared" si="1340"/>
        <v>0</v>
      </c>
      <c r="AZ1413" s="80">
        <f t="shared" si="1341"/>
        <v>0</v>
      </c>
      <c r="BA1413" s="81">
        <f t="shared" si="1342"/>
        <v>0</v>
      </c>
      <c r="BB1413" s="80">
        <f t="shared" si="1343"/>
        <v>0</v>
      </c>
      <c r="BC1413" s="80">
        <f t="shared" si="1344"/>
        <v>0</v>
      </c>
      <c r="BD1413" s="86">
        <f t="shared" si="1345"/>
        <v>0</v>
      </c>
    </row>
    <row r="1414" spans="2:56" s="108" customFormat="1" x14ac:dyDescent="0.3">
      <c r="B1414" s="228" t="s">
        <v>208</v>
      </c>
      <c r="C1414" s="158">
        <f>SUM(C1415,C1421,C1434,C1435,C1436,C1437,C1438)</f>
        <v>0</v>
      </c>
      <c r="D1414" s="159">
        <f>SUM(D1415,D1421,D1434,D1435,D1436,D1437,D1438)</f>
        <v>0</v>
      </c>
      <c r="E1414" s="160">
        <f t="shared" si="1332"/>
        <v>0</v>
      </c>
      <c r="F1414" s="158">
        <f>SUM(F1415,F1421,F1434,F1435,F1436,F1437,F1438)</f>
        <v>0</v>
      </c>
      <c r="G1414" s="159">
        <f>SUM(G1415,G1421,G1434,G1435,G1436,G1437,G1438)</f>
        <v>0</v>
      </c>
      <c r="H1414" s="160">
        <f t="shared" si="1333"/>
        <v>0</v>
      </c>
      <c r="I1414" s="158">
        <f>SUM(I1415,I1421,I1434,I1435,I1436,I1437,I1438)</f>
        <v>0</v>
      </c>
      <c r="J1414" s="159">
        <f>SUM(J1415,J1421,J1434,J1435,J1436,J1437,J1438)</f>
        <v>0</v>
      </c>
      <c r="K1414" s="160">
        <f t="shared" si="1334"/>
        <v>0</v>
      </c>
      <c r="L1414" s="158">
        <f>SUM(L1415,L1421,L1434,L1435,L1436,L1437,L1438)</f>
        <v>0</v>
      </c>
      <c r="M1414" s="161">
        <f>SUM(M1415,M1421,M1434,M1435,M1436,M1437,M1438)</f>
        <v>0</v>
      </c>
      <c r="N1414" s="162">
        <f>SUM(N1415,N1421,N1434,N1435,N1436,N1437,N1438)</f>
        <v>0</v>
      </c>
      <c r="O1414" s="158">
        <f>SUM(O1415,O1421,O1434,O1435,O1436,O1437,O1438)</f>
        <v>0</v>
      </c>
      <c r="P1414" s="162">
        <f>SUM(P1415,P1421,P1434,P1435,P1436,P1437,P1438)</f>
        <v>0</v>
      </c>
      <c r="Q1414" s="163">
        <f t="shared" si="1335"/>
        <v>0</v>
      </c>
      <c r="R1414" s="164">
        <f>SUM(R1415,R1421,R1434,R1435,R1436,R1437,R1438)</f>
        <v>0</v>
      </c>
      <c r="S1414" s="164">
        <f>SUM(S1415,S1421,S1434,S1435,S1436,S1437,S1438)</f>
        <v>0</v>
      </c>
      <c r="T1414" s="165">
        <f t="shared" si="1346"/>
        <v>0</v>
      </c>
      <c r="U1414" s="229"/>
      <c r="V1414" s="158">
        <f>SUM(V1415,V1421,V1434,V1435,V1436,V1437,V1438)</f>
        <v>0</v>
      </c>
      <c r="W1414" s="162">
        <f>SUM(W1415,W1421,W1434,W1435,W1436,W1437,W1438)</f>
        <v>0</v>
      </c>
      <c r="X1414" s="163">
        <f t="shared" si="1336"/>
        <v>0</v>
      </c>
      <c r="Y1414" s="164">
        <f>SUM(Y1415,Y1421,Y1434,Y1435,Y1436,Y1437,Y1438)</f>
        <v>0</v>
      </c>
      <c r="Z1414" s="164">
        <f>SUM(Z1415,Z1421,Z1434,Z1435,Z1436,Z1437,Z1438)</f>
        <v>0</v>
      </c>
      <c r="AA1414" s="165">
        <f t="shared" si="1347"/>
        <v>0</v>
      </c>
      <c r="AB1414" s="229"/>
      <c r="AC1414" s="158">
        <f>SUM(AC1415,AC1421,AC1434,AC1435,AC1436,AC1437,AC1438)</f>
        <v>0</v>
      </c>
      <c r="AD1414" s="162">
        <f>SUM(AD1415,AD1421,AD1434,AD1435,AD1436,AD1437,AD1438)</f>
        <v>0</v>
      </c>
      <c r="AE1414" s="163">
        <f t="shared" si="1337"/>
        <v>0</v>
      </c>
      <c r="AF1414" s="164">
        <f>SUM(AF1415,AF1421,AF1434,AF1435,AF1436,AF1437,AF1438)</f>
        <v>0</v>
      </c>
      <c r="AG1414" s="164">
        <f>SUM(AG1415,AG1421,AG1434,AG1435,AG1436,AG1437,AG1438)</f>
        <v>0</v>
      </c>
      <c r="AH1414" s="165">
        <f t="shared" si="1348"/>
        <v>0</v>
      </c>
      <c r="AJ1414" s="159">
        <f t="shared" ref="AJ1414:AU1414" si="1364">SUM(AJ1415,AJ1421,AJ1434,AJ1435,AJ1436,AJ1437,AJ1438)</f>
        <v>0</v>
      </c>
      <c r="AK1414" s="161">
        <f t="shared" si="1364"/>
        <v>0</v>
      </c>
      <c r="AL1414" s="162">
        <f t="shared" si="1364"/>
        <v>0</v>
      </c>
      <c r="AM1414" s="161">
        <f t="shared" si="1364"/>
        <v>0</v>
      </c>
      <c r="AN1414" s="162">
        <f t="shared" si="1364"/>
        <v>0</v>
      </c>
      <c r="AO1414" s="161">
        <f t="shared" si="1364"/>
        <v>0</v>
      </c>
      <c r="AP1414" s="162">
        <f t="shared" si="1364"/>
        <v>0</v>
      </c>
      <c r="AQ1414" s="161">
        <f t="shared" si="1364"/>
        <v>0</v>
      </c>
      <c r="AR1414" s="162">
        <f t="shared" si="1364"/>
        <v>0</v>
      </c>
      <c r="AS1414" s="161">
        <f t="shared" si="1364"/>
        <v>0</v>
      </c>
      <c r="AT1414" s="162">
        <f t="shared" si="1364"/>
        <v>0</v>
      </c>
      <c r="AU1414" s="161">
        <f t="shared" si="1364"/>
        <v>0</v>
      </c>
      <c r="AV1414" s="162">
        <f t="shared" si="1338"/>
        <v>0</v>
      </c>
      <c r="AW1414" s="161">
        <f t="shared" si="1339"/>
        <v>0</v>
      </c>
      <c r="AX1414" s="230"/>
      <c r="AY1414" s="159">
        <f t="shared" si="1340"/>
        <v>0</v>
      </c>
      <c r="AZ1414" s="161">
        <f t="shared" si="1341"/>
        <v>0</v>
      </c>
      <c r="BA1414" s="162">
        <f t="shared" si="1342"/>
        <v>0</v>
      </c>
      <c r="BB1414" s="161">
        <f t="shared" si="1343"/>
        <v>0</v>
      </c>
      <c r="BC1414" s="161">
        <f t="shared" si="1344"/>
        <v>0</v>
      </c>
      <c r="BD1414" s="167">
        <f t="shared" si="1345"/>
        <v>0</v>
      </c>
    </row>
    <row r="1415" spans="2:56" x14ac:dyDescent="0.3">
      <c r="B1415" s="221" t="s">
        <v>209</v>
      </c>
      <c r="C1415" s="89">
        <f>SUM(C1416,C1419)</f>
        <v>0</v>
      </c>
      <c r="D1415" s="90">
        <f>SUM(D1416,D1419)</f>
        <v>0</v>
      </c>
      <c r="E1415" s="91">
        <f t="shared" si="1332"/>
        <v>0</v>
      </c>
      <c r="F1415" s="89">
        <f>SUM(F1416,F1419)</f>
        <v>0</v>
      </c>
      <c r="G1415" s="90">
        <f>SUM(G1416,G1419)</f>
        <v>0</v>
      </c>
      <c r="H1415" s="91">
        <f t="shared" si="1333"/>
        <v>0</v>
      </c>
      <c r="I1415" s="89">
        <f>SUM(I1416,I1419)</f>
        <v>0</v>
      </c>
      <c r="J1415" s="90">
        <f>SUM(J1416,J1419)</f>
        <v>0</v>
      </c>
      <c r="K1415" s="91">
        <f t="shared" si="1334"/>
        <v>0</v>
      </c>
      <c r="L1415" s="89">
        <f>SUM(L1416,L1419)</f>
        <v>0</v>
      </c>
      <c r="M1415" s="92">
        <f>SUM(M1416,M1419)</f>
        <v>0</v>
      </c>
      <c r="N1415" s="93">
        <f>SUM(N1416,N1419)</f>
        <v>0</v>
      </c>
      <c r="O1415" s="89">
        <f>SUM(O1416,O1419)</f>
        <v>0</v>
      </c>
      <c r="P1415" s="93">
        <f>SUM(P1416,P1419)</f>
        <v>0</v>
      </c>
      <c r="Q1415" s="171">
        <f t="shared" si="1335"/>
        <v>0</v>
      </c>
      <c r="R1415" s="94">
        <f>SUM(R1416,R1419)</f>
        <v>0</v>
      </c>
      <c r="S1415" s="94">
        <f>SUM(S1416,S1419)</f>
        <v>0</v>
      </c>
      <c r="T1415" s="172">
        <f t="shared" si="1346"/>
        <v>0</v>
      </c>
      <c r="U1415" s="231"/>
      <c r="V1415" s="89">
        <f>SUM(V1416,V1419)</f>
        <v>0</v>
      </c>
      <c r="W1415" s="93">
        <f>SUM(W1416,W1419)</f>
        <v>0</v>
      </c>
      <c r="X1415" s="171">
        <f t="shared" si="1336"/>
        <v>0</v>
      </c>
      <c r="Y1415" s="94">
        <f>SUM(Y1416,Y1419)</f>
        <v>0</v>
      </c>
      <c r="Z1415" s="94">
        <f>SUM(Z1416,Z1419)</f>
        <v>0</v>
      </c>
      <c r="AA1415" s="172">
        <f t="shared" si="1347"/>
        <v>0</v>
      </c>
      <c r="AB1415" s="231"/>
      <c r="AC1415" s="89">
        <f>SUM(AC1416,AC1419)</f>
        <v>0</v>
      </c>
      <c r="AD1415" s="93">
        <f>SUM(AD1416,AD1419)</f>
        <v>0</v>
      </c>
      <c r="AE1415" s="171">
        <f t="shared" si="1337"/>
        <v>0</v>
      </c>
      <c r="AF1415" s="94">
        <f>SUM(AF1416,AF1419)</f>
        <v>0</v>
      </c>
      <c r="AG1415" s="94">
        <f>SUM(AG1416,AG1419)</f>
        <v>0</v>
      </c>
      <c r="AH1415" s="172">
        <f t="shared" si="1348"/>
        <v>0</v>
      </c>
      <c r="AJ1415" s="90">
        <f t="shared" ref="AJ1415:AU1415" si="1365">SUM(AJ1416,AJ1419)</f>
        <v>0</v>
      </c>
      <c r="AK1415" s="92">
        <f t="shared" si="1365"/>
        <v>0</v>
      </c>
      <c r="AL1415" s="93">
        <f t="shared" si="1365"/>
        <v>0</v>
      </c>
      <c r="AM1415" s="92">
        <f t="shared" si="1365"/>
        <v>0</v>
      </c>
      <c r="AN1415" s="93">
        <f t="shared" si="1365"/>
        <v>0</v>
      </c>
      <c r="AO1415" s="92">
        <f t="shared" si="1365"/>
        <v>0</v>
      </c>
      <c r="AP1415" s="93">
        <f t="shared" si="1365"/>
        <v>0</v>
      </c>
      <c r="AQ1415" s="92">
        <f t="shared" si="1365"/>
        <v>0</v>
      </c>
      <c r="AR1415" s="93">
        <f t="shared" si="1365"/>
        <v>0</v>
      </c>
      <c r="AS1415" s="92">
        <f t="shared" si="1365"/>
        <v>0</v>
      </c>
      <c r="AT1415" s="93">
        <f t="shared" si="1365"/>
        <v>0</v>
      </c>
      <c r="AU1415" s="92">
        <f t="shared" si="1365"/>
        <v>0</v>
      </c>
      <c r="AV1415" s="93">
        <f t="shared" si="1338"/>
        <v>0</v>
      </c>
      <c r="AW1415" s="92">
        <f t="shared" si="1339"/>
        <v>0</v>
      </c>
      <c r="AX1415" s="210"/>
      <c r="AY1415" s="90">
        <f t="shared" si="1340"/>
        <v>0</v>
      </c>
      <c r="AZ1415" s="92">
        <f t="shared" si="1341"/>
        <v>0</v>
      </c>
      <c r="BA1415" s="93">
        <f t="shared" si="1342"/>
        <v>0</v>
      </c>
      <c r="BB1415" s="92">
        <f t="shared" si="1343"/>
        <v>0</v>
      </c>
      <c r="BC1415" s="92">
        <f t="shared" si="1344"/>
        <v>0</v>
      </c>
      <c r="BD1415" s="96">
        <f t="shared" si="1345"/>
        <v>0</v>
      </c>
    </row>
    <row r="1416" spans="2:56" x14ac:dyDescent="0.3">
      <c r="B1416" s="222" t="s">
        <v>210</v>
      </c>
      <c r="C1416" s="89">
        <f>SUM(C1417:C1418)</f>
        <v>0</v>
      </c>
      <c r="D1416" s="90">
        <f>SUM(D1417:D1418)</f>
        <v>0</v>
      </c>
      <c r="E1416" s="91">
        <f t="shared" si="1332"/>
        <v>0</v>
      </c>
      <c r="F1416" s="89">
        <f>SUM(F1417:F1418)</f>
        <v>0</v>
      </c>
      <c r="G1416" s="90">
        <f>SUM(G1417:G1418)</f>
        <v>0</v>
      </c>
      <c r="H1416" s="91">
        <f t="shared" si="1333"/>
        <v>0</v>
      </c>
      <c r="I1416" s="89">
        <f>SUM(I1417:I1418)</f>
        <v>0</v>
      </c>
      <c r="J1416" s="90">
        <f>SUM(J1417:J1418)</f>
        <v>0</v>
      </c>
      <c r="K1416" s="91">
        <f t="shared" si="1334"/>
        <v>0</v>
      </c>
      <c r="L1416" s="89">
        <f>SUM(L1417:L1418)</f>
        <v>0</v>
      </c>
      <c r="M1416" s="92">
        <f>SUM(M1417:M1418)</f>
        <v>0</v>
      </c>
      <c r="N1416" s="93">
        <f>SUM(N1417:N1418)</f>
        <v>0</v>
      </c>
      <c r="O1416" s="89">
        <f>SUM(O1417:O1418)</f>
        <v>0</v>
      </c>
      <c r="P1416" s="93">
        <f>SUM(P1417:P1418)</f>
        <v>0</v>
      </c>
      <c r="Q1416" s="171">
        <f t="shared" si="1335"/>
        <v>0</v>
      </c>
      <c r="R1416" s="94">
        <f>SUM(R1417:R1418)</f>
        <v>0</v>
      </c>
      <c r="S1416" s="94">
        <f>SUM(S1417:S1418)</f>
        <v>0</v>
      </c>
      <c r="T1416" s="172">
        <f t="shared" si="1346"/>
        <v>0</v>
      </c>
      <c r="U1416" s="231"/>
      <c r="V1416" s="89">
        <f>SUM(V1417:V1418)</f>
        <v>0</v>
      </c>
      <c r="W1416" s="93">
        <f>SUM(W1417:W1418)</f>
        <v>0</v>
      </c>
      <c r="X1416" s="171">
        <f t="shared" si="1336"/>
        <v>0</v>
      </c>
      <c r="Y1416" s="94">
        <f>SUM(Y1417:Y1418)</f>
        <v>0</v>
      </c>
      <c r="Z1416" s="94">
        <f>SUM(Z1417:Z1418)</f>
        <v>0</v>
      </c>
      <c r="AA1416" s="172">
        <f t="shared" si="1347"/>
        <v>0</v>
      </c>
      <c r="AB1416" s="231"/>
      <c r="AC1416" s="89">
        <f>SUM(AC1417:AC1418)</f>
        <v>0</v>
      </c>
      <c r="AD1416" s="93">
        <f>SUM(AD1417:AD1418)</f>
        <v>0</v>
      </c>
      <c r="AE1416" s="171">
        <f t="shared" si="1337"/>
        <v>0</v>
      </c>
      <c r="AF1416" s="94">
        <f>SUM(AF1417:AF1418)</f>
        <v>0</v>
      </c>
      <c r="AG1416" s="94">
        <f>SUM(AG1417:AG1418)</f>
        <v>0</v>
      </c>
      <c r="AH1416" s="172">
        <f t="shared" si="1348"/>
        <v>0</v>
      </c>
      <c r="AJ1416" s="90">
        <f t="shared" ref="AJ1416:AU1416" si="1366">SUM(AJ1417:AJ1418)</f>
        <v>0</v>
      </c>
      <c r="AK1416" s="92">
        <f t="shared" si="1366"/>
        <v>0</v>
      </c>
      <c r="AL1416" s="93">
        <f t="shared" si="1366"/>
        <v>0</v>
      </c>
      <c r="AM1416" s="92">
        <f t="shared" si="1366"/>
        <v>0</v>
      </c>
      <c r="AN1416" s="93">
        <f t="shared" si="1366"/>
        <v>0</v>
      </c>
      <c r="AO1416" s="92">
        <f t="shared" si="1366"/>
        <v>0</v>
      </c>
      <c r="AP1416" s="93">
        <f t="shared" si="1366"/>
        <v>0</v>
      </c>
      <c r="AQ1416" s="92">
        <f t="shared" si="1366"/>
        <v>0</v>
      </c>
      <c r="AR1416" s="93">
        <f t="shared" si="1366"/>
        <v>0</v>
      </c>
      <c r="AS1416" s="92">
        <f t="shared" si="1366"/>
        <v>0</v>
      </c>
      <c r="AT1416" s="93">
        <f t="shared" si="1366"/>
        <v>0</v>
      </c>
      <c r="AU1416" s="92">
        <f t="shared" si="1366"/>
        <v>0</v>
      </c>
      <c r="AV1416" s="93">
        <f t="shared" si="1338"/>
        <v>0</v>
      </c>
      <c r="AW1416" s="92">
        <f t="shared" si="1339"/>
        <v>0</v>
      </c>
      <c r="AX1416" s="210"/>
      <c r="AY1416" s="90">
        <f t="shared" si="1340"/>
        <v>0</v>
      </c>
      <c r="AZ1416" s="92">
        <f t="shared" si="1341"/>
        <v>0</v>
      </c>
      <c r="BA1416" s="93">
        <f t="shared" si="1342"/>
        <v>0</v>
      </c>
      <c r="BB1416" s="92">
        <f t="shared" si="1343"/>
        <v>0</v>
      </c>
      <c r="BC1416" s="92">
        <f t="shared" si="1344"/>
        <v>0</v>
      </c>
      <c r="BD1416" s="96">
        <f t="shared" si="1345"/>
        <v>0</v>
      </c>
    </row>
    <row r="1417" spans="2:56" x14ac:dyDescent="0.3">
      <c r="B1417" s="237" t="s">
        <v>211</v>
      </c>
      <c r="C1417" s="224"/>
      <c r="D1417" s="225"/>
      <c r="E1417" s="154">
        <f t="shared" si="1332"/>
        <v>0</v>
      </c>
      <c r="F1417" s="224"/>
      <c r="G1417" s="225"/>
      <c r="H1417" s="154">
        <f t="shared" si="1333"/>
        <v>0</v>
      </c>
      <c r="I1417" s="224"/>
      <c r="J1417" s="225"/>
      <c r="K1417" s="154">
        <f t="shared" si="1334"/>
        <v>0</v>
      </c>
      <c r="L1417" s="224"/>
      <c r="M1417" s="226"/>
      <c r="N1417" s="227"/>
      <c r="O1417" s="224"/>
      <c r="P1417" s="227"/>
      <c r="Q1417" s="148">
        <f t="shared" si="1335"/>
        <v>0</v>
      </c>
      <c r="R1417" s="227"/>
      <c r="S1417" s="227"/>
      <c r="T1417" s="149">
        <f t="shared" si="1346"/>
        <v>0</v>
      </c>
      <c r="U1417" s="216"/>
      <c r="V1417" s="224"/>
      <c r="W1417" s="227"/>
      <c r="X1417" s="148">
        <f t="shared" si="1336"/>
        <v>0</v>
      </c>
      <c r="Y1417" s="227"/>
      <c r="Z1417" s="227"/>
      <c r="AA1417" s="149">
        <f t="shared" si="1347"/>
        <v>0</v>
      </c>
      <c r="AB1417" s="216"/>
      <c r="AC1417" s="224"/>
      <c r="AD1417" s="227"/>
      <c r="AE1417" s="148">
        <f t="shared" si="1337"/>
        <v>0</v>
      </c>
      <c r="AF1417" s="227"/>
      <c r="AG1417" s="227"/>
      <c r="AH1417" s="149">
        <f t="shared" si="1348"/>
        <v>0</v>
      </c>
      <c r="AJ1417" s="217"/>
      <c r="AK1417" s="218"/>
      <c r="AL1417" s="219"/>
      <c r="AM1417" s="218"/>
      <c r="AN1417" s="219"/>
      <c r="AO1417" s="218"/>
      <c r="AP1417" s="219"/>
      <c r="AQ1417" s="218"/>
      <c r="AR1417" s="219"/>
      <c r="AS1417" s="218"/>
      <c r="AT1417" s="219"/>
      <c r="AU1417" s="218"/>
      <c r="AV1417" s="81">
        <f t="shared" si="1338"/>
        <v>0</v>
      </c>
      <c r="AW1417" s="80">
        <f t="shared" si="1339"/>
        <v>0</v>
      </c>
      <c r="AX1417" s="210"/>
      <c r="AY1417" s="79">
        <f t="shared" si="1340"/>
        <v>0</v>
      </c>
      <c r="AZ1417" s="80">
        <f t="shared" si="1341"/>
        <v>0</v>
      </c>
      <c r="BA1417" s="81">
        <f t="shared" si="1342"/>
        <v>0</v>
      </c>
      <c r="BB1417" s="80">
        <f t="shared" si="1343"/>
        <v>0</v>
      </c>
      <c r="BC1417" s="80">
        <f t="shared" si="1344"/>
        <v>0</v>
      </c>
      <c r="BD1417" s="86">
        <f t="shared" si="1345"/>
        <v>0</v>
      </c>
    </row>
    <row r="1418" spans="2:56" x14ac:dyDescent="0.3">
      <c r="B1418" s="237" t="s">
        <v>212</v>
      </c>
      <c r="C1418" s="224"/>
      <c r="D1418" s="225"/>
      <c r="E1418" s="154">
        <f t="shared" si="1332"/>
        <v>0</v>
      </c>
      <c r="F1418" s="224"/>
      <c r="G1418" s="225"/>
      <c r="H1418" s="154">
        <f t="shared" si="1333"/>
        <v>0</v>
      </c>
      <c r="I1418" s="224"/>
      <c r="J1418" s="225"/>
      <c r="K1418" s="154">
        <f t="shared" si="1334"/>
        <v>0</v>
      </c>
      <c r="L1418" s="224"/>
      <c r="M1418" s="226"/>
      <c r="N1418" s="227"/>
      <c r="O1418" s="224"/>
      <c r="P1418" s="227"/>
      <c r="Q1418" s="148">
        <f t="shared" si="1335"/>
        <v>0</v>
      </c>
      <c r="R1418" s="227"/>
      <c r="S1418" s="227"/>
      <c r="T1418" s="149">
        <f t="shared" si="1346"/>
        <v>0</v>
      </c>
      <c r="U1418" s="216"/>
      <c r="V1418" s="224"/>
      <c r="W1418" s="227"/>
      <c r="X1418" s="148">
        <f t="shared" si="1336"/>
        <v>0</v>
      </c>
      <c r="Y1418" s="227"/>
      <c r="Z1418" s="227"/>
      <c r="AA1418" s="149">
        <f t="shared" si="1347"/>
        <v>0</v>
      </c>
      <c r="AB1418" s="216"/>
      <c r="AC1418" s="224"/>
      <c r="AD1418" s="227"/>
      <c r="AE1418" s="148">
        <f t="shared" si="1337"/>
        <v>0</v>
      </c>
      <c r="AF1418" s="227"/>
      <c r="AG1418" s="227"/>
      <c r="AH1418" s="149">
        <f t="shared" si="1348"/>
        <v>0</v>
      </c>
      <c r="AJ1418" s="217"/>
      <c r="AK1418" s="218"/>
      <c r="AL1418" s="219"/>
      <c r="AM1418" s="218"/>
      <c r="AN1418" s="219"/>
      <c r="AO1418" s="218"/>
      <c r="AP1418" s="219"/>
      <c r="AQ1418" s="218"/>
      <c r="AR1418" s="219"/>
      <c r="AS1418" s="218"/>
      <c r="AT1418" s="219"/>
      <c r="AU1418" s="218"/>
      <c r="AV1418" s="81">
        <f t="shared" si="1338"/>
        <v>0</v>
      </c>
      <c r="AW1418" s="80">
        <f t="shared" si="1339"/>
        <v>0</v>
      </c>
      <c r="AX1418" s="210"/>
      <c r="AY1418" s="79">
        <f t="shared" si="1340"/>
        <v>0</v>
      </c>
      <c r="AZ1418" s="80">
        <f t="shared" si="1341"/>
        <v>0</v>
      </c>
      <c r="BA1418" s="81">
        <f t="shared" si="1342"/>
        <v>0</v>
      </c>
      <c r="BB1418" s="80">
        <f t="shared" si="1343"/>
        <v>0</v>
      </c>
      <c r="BC1418" s="80">
        <f t="shared" si="1344"/>
        <v>0</v>
      </c>
      <c r="BD1418" s="86">
        <f t="shared" si="1345"/>
        <v>0</v>
      </c>
    </row>
    <row r="1419" spans="2:56" x14ac:dyDescent="0.3">
      <c r="B1419" s="222" t="s">
        <v>213</v>
      </c>
      <c r="C1419" s="89">
        <f>SUM(C1420)</f>
        <v>0</v>
      </c>
      <c r="D1419" s="90">
        <f>SUM(D1420)</f>
        <v>0</v>
      </c>
      <c r="E1419" s="91">
        <f t="shared" si="1332"/>
        <v>0</v>
      </c>
      <c r="F1419" s="89">
        <f>SUM(F1420)</f>
        <v>0</v>
      </c>
      <c r="G1419" s="90">
        <f>SUM(G1420)</f>
        <v>0</v>
      </c>
      <c r="H1419" s="91">
        <f t="shared" si="1333"/>
        <v>0</v>
      </c>
      <c r="I1419" s="89">
        <f>SUM(I1420)</f>
        <v>0</v>
      </c>
      <c r="J1419" s="90">
        <f>SUM(J1420)</f>
        <v>0</v>
      </c>
      <c r="K1419" s="91">
        <f t="shared" si="1334"/>
        <v>0</v>
      </c>
      <c r="L1419" s="89">
        <f>SUM(L1420)</f>
        <v>0</v>
      </c>
      <c r="M1419" s="92">
        <f>SUM(M1420)</f>
        <v>0</v>
      </c>
      <c r="N1419" s="93">
        <f>SUM(N1420)</f>
        <v>0</v>
      </c>
      <c r="O1419" s="89">
        <f>SUM(O1420)</f>
        <v>0</v>
      </c>
      <c r="P1419" s="93">
        <f>SUM(P1420)</f>
        <v>0</v>
      </c>
      <c r="Q1419" s="171">
        <f t="shared" si="1335"/>
        <v>0</v>
      </c>
      <c r="R1419" s="94">
        <f>SUM(R1420)</f>
        <v>0</v>
      </c>
      <c r="S1419" s="94">
        <f>SUM(S1420)</f>
        <v>0</v>
      </c>
      <c r="T1419" s="172">
        <f t="shared" si="1346"/>
        <v>0</v>
      </c>
      <c r="U1419" s="231"/>
      <c r="V1419" s="89">
        <f>SUM(V1420)</f>
        <v>0</v>
      </c>
      <c r="W1419" s="93">
        <f>SUM(W1420)</f>
        <v>0</v>
      </c>
      <c r="X1419" s="171">
        <f t="shared" si="1336"/>
        <v>0</v>
      </c>
      <c r="Y1419" s="94">
        <f>SUM(Y1420)</f>
        <v>0</v>
      </c>
      <c r="Z1419" s="94">
        <f>SUM(Z1420)</f>
        <v>0</v>
      </c>
      <c r="AA1419" s="172">
        <f t="shared" si="1347"/>
        <v>0</v>
      </c>
      <c r="AB1419" s="231"/>
      <c r="AC1419" s="89">
        <f>SUM(AC1420)</f>
        <v>0</v>
      </c>
      <c r="AD1419" s="93">
        <f>SUM(AD1420)</f>
        <v>0</v>
      </c>
      <c r="AE1419" s="171">
        <f t="shared" si="1337"/>
        <v>0</v>
      </c>
      <c r="AF1419" s="94">
        <f>SUM(AF1420)</f>
        <v>0</v>
      </c>
      <c r="AG1419" s="94">
        <f>SUM(AG1420)</f>
        <v>0</v>
      </c>
      <c r="AH1419" s="172">
        <f t="shared" si="1348"/>
        <v>0</v>
      </c>
      <c r="AJ1419" s="90">
        <f t="shared" ref="AJ1419:AU1419" si="1367">SUM(AJ1420)</f>
        <v>0</v>
      </c>
      <c r="AK1419" s="92">
        <f t="shared" si="1367"/>
        <v>0</v>
      </c>
      <c r="AL1419" s="93">
        <f t="shared" si="1367"/>
        <v>0</v>
      </c>
      <c r="AM1419" s="92">
        <f t="shared" si="1367"/>
        <v>0</v>
      </c>
      <c r="AN1419" s="93">
        <f t="shared" si="1367"/>
        <v>0</v>
      </c>
      <c r="AO1419" s="92">
        <f t="shared" si="1367"/>
        <v>0</v>
      </c>
      <c r="AP1419" s="93">
        <f t="shared" si="1367"/>
        <v>0</v>
      </c>
      <c r="AQ1419" s="92">
        <f t="shared" si="1367"/>
        <v>0</v>
      </c>
      <c r="AR1419" s="93">
        <f t="shared" si="1367"/>
        <v>0</v>
      </c>
      <c r="AS1419" s="92">
        <f t="shared" si="1367"/>
        <v>0</v>
      </c>
      <c r="AT1419" s="93">
        <f t="shared" si="1367"/>
        <v>0</v>
      </c>
      <c r="AU1419" s="92">
        <f t="shared" si="1367"/>
        <v>0</v>
      </c>
      <c r="AV1419" s="93">
        <f t="shared" si="1338"/>
        <v>0</v>
      </c>
      <c r="AW1419" s="92">
        <f t="shared" si="1339"/>
        <v>0</v>
      </c>
      <c r="AX1419" s="210"/>
      <c r="AY1419" s="90">
        <f t="shared" si="1340"/>
        <v>0</v>
      </c>
      <c r="AZ1419" s="92">
        <f t="shared" si="1341"/>
        <v>0</v>
      </c>
      <c r="BA1419" s="93">
        <f t="shared" si="1342"/>
        <v>0</v>
      </c>
      <c r="BB1419" s="92">
        <f t="shared" si="1343"/>
        <v>0</v>
      </c>
      <c r="BC1419" s="92">
        <f t="shared" si="1344"/>
        <v>0</v>
      </c>
      <c r="BD1419" s="96">
        <f t="shared" si="1345"/>
        <v>0</v>
      </c>
    </row>
    <row r="1420" spans="2:56" x14ac:dyDescent="0.3">
      <c r="B1420" s="237" t="s">
        <v>105</v>
      </c>
      <c r="C1420" s="224"/>
      <c r="D1420" s="225"/>
      <c r="E1420" s="154">
        <f t="shared" si="1332"/>
        <v>0</v>
      </c>
      <c r="F1420" s="224"/>
      <c r="G1420" s="225"/>
      <c r="H1420" s="154">
        <f t="shared" si="1333"/>
        <v>0</v>
      </c>
      <c r="I1420" s="224"/>
      <c r="J1420" s="225"/>
      <c r="K1420" s="154">
        <f t="shared" si="1334"/>
        <v>0</v>
      </c>
      <c r="L1420" s="224"/>
      <c r="M1420" s="226"/>
      <c r="N1420" s="227"/>
      <c r="O1420" s="224"/>
      <c r="P1420" s="227"/>
      <c r="Q1420" s="148">
        <f t="shared" si="1335"/>
        <v>0</v>
      </c>
      <c r="R1420" s="227"/>
      <c r="S1420" s="227"/>
      <c r="T1420" s="149">
        <f t="shared" si="1346"/>
        <v>0</v>
      </c>
      <c r="U1420" s="216"/>
      <c r="V1420" s="224"/>
      <c r="W1420" s="227"/>
      <c r="X1420" s="148">
        <f t="shared" si="1336"/>
        <v>0</v>
      </c>
      <c r="Y1420" s="227"/>
      <c r="Z1420" s="227"/>
      <c r="AA1420" s="149">
        <f t="shared" si="1347"/>
        <v>0</v>
      </c>
      <c r="AB1420" s="216"/>
      <c r="AC1420" s="224"/>
      <c r="AD1420" s="227"/>
      <c r="AE1420" s="148">
        <f t="shared" si="1337"/>
        <v>0</v>
      </c>
      <c r="AF1420" s="227"/>
      <c r="AG1420" s="227"/>
      <c r="AH1420" s="149">
        <f t="shared" si="1348"/>
        <v>0</v>
      </c>
      <c r="AJ1420" s="217"/>
      <c r="AK1420" s="218"/>
      <c r="AL1420" s="219"/>
      <c r="AM1420" s="218"/>
      <c r="AN1420" s="219"/>
      <c r="AO1420" s="218"/>
      <c r="AP1420" s="219"/>
      <c r="AQ1420" s="218"/>
      <c r="AR1420" s="219"/>
      <c r="AS1420" s="218"/>
      <c r="AT1420" s="219"/>
      <c r="AU1420" s="218"/>
      <c r="AV1420" s="81">
        <f t="shared" si="1338"/>
        <v>0</v>
      </c>
      <c r="AW1420" s="80">
        <f t="shared" si="1339"/>
        <v>0</v>
      </c>
      <c r="AX1420" s="210"/>
      <c r="AY1420" s="79">
        <f t="shared" si="1340"/>
        <v>0</v>
      </c>
      <c r="AZ1420" s="80">
        <f t="shared" si="1341"/>
        <v>0</v>
      </c>
      <c r="BA1420" s="81">
        <f t="shared" si="1342"/>
        <v>0</v>
      </c>
      <c r="BB1420" s="80">
        <f t="shared" si="1343"/>
        <v>0</v>
      </c>
      <c r="BC1420" s="80">
        <f t="shared" si="1344"/>
        <v>0</v>
      </c>
      <c r="BD1420" s="86">
        <f t="shared" si="1345"/>
        <v>0</v>
      </c>
    </row>
    <row r="1421" spans="2:56" x14ac:dyDescent="0.3">
      <c r="B1421" s="221" t="s">
        <v>214</v>
      </c>
      <c r="C1421" s="89">
        <f>SUM(C1422,C1426)</f>
        <v>0</v>
      </c>
      <c r="D1421" s="90">
        <f>SUM(D1422,D1426)</f>
        <v>0</v>
      </c>
      <c r="E1421" s="91">
        <f t="shared" si="1332"/>
        <v>0</v>
      </c>
      <c r="F1421" s="89">
        <f>SUM(F1422,F1426)</f>
        <v>0</v>
      </c>
      <c r="G1421" s="90">
        <f>SUM(G1422,G1426)</f>
        <v>0</v>
      </c>
      <c r="H1421" s="91">
        <f t="shared" si="1333"/>
        <v>0</v>
      </c>
      <c r="I1421" s="89">
        <f>SUM(I1422,I1426)</f>
        <v>0</v>
      </c>
      <c r="J1421" s="90">
        <f>SUM(J1422,J1426)</f>
        <v>0</v>
      </c>
      <c r="K1421" s="91">
        <f t="shared" si="1334"/>
        <v>0</v>
      </c>
      <c r="L1421" s="89">
        <f>SUM(L1422,L1426)</f>
        <v>0</v>
      </c>
      <c r="M1421" s="92">
        <f>SUM(M1422,M1426)</f>
        <v>0</v>
      </c>
      <c r="N1421" s="93">
        <f>SUM(N1422,N1426)</f>
        <v>0</v>
      </c>
      <c r="O1421" s="89">
        <f>SUM(O1422,O1426)</f>
        <v>0</v>
      </c>
      <c r="P1421" s="93">
        <f>SUM(P1422,P1426)</f>
        <v>0</v>
      </c>
      <c r="Q1421" s="171">
        <f t="shared" si="1335"/>
        <v>0</v>
      </c>
      <c r="R1421" s="94">
        <f>SUM(R1422,R1426)</f>
        <v>0</v>
      </c>
      <c r="S1421" s="94">
        <f>SUM(S1422,S1426)</f>
        <v>0</v>
      </c>
      <c r="T1421" s="172">
        <f t="shared" si="1346"/>
        <v>0</v>
      </c>
      <c r="U1421" s="231"/>
      <c r="V1421" s="89">
        <f>SUM(V1422,V1426)</f>
        <v>0</v>
      </c>
      <c r="W1421" s="93">
        <f>SUM(W1422,W1426)</f>
        <v>0</v>
      </c>
      <c r="X1421" s="171">
        <f t="shared" si="1336"/>
        <v>0</v>
      </c>
      <c r="Y1421" s="94">
        <f>SUM(Y1422,Y1426)</f>
        <v>0</v>
      </c>
      <c r="Z1421" s="94">
        <f>SUM(Z1422,Z1426)</f>
        <v>0</v>
      </c>
      <c r="AA1421" s="172">
        <f t="shared" si="1347"/>
        <v>0</v>
      </c>
      <c r="AB1421" s="231"/>
      <c r="AC1421" s="89">
        <f>SUM(AC1422,AC1426)</f>
        <v>0</v>
      </c>
      <c r="AD1421" s="93">
        <f>SUM(AD1422,AD1426)</f>
        <v>0</v>
      </c>
      <c r="AE1421" s="171">
        <f t="shared" si="1337"/>
        <v>0</v>
      </c>
      <c r="AF1421" s="94">
        <f>SUM(AF1422,AF1426)</f>
        <v>0</v>
      </c>
      <c r="AG1421" s="94">
        <f>SUM(AG1422,AG1426)</f>
        <v>0</v>
      </c>
      <c r="AH1421" s="172">
        <f t="shared" si="1348"/>
        <v>0</v>
      </c>
      <c r="AJ1421" s="90">
        <f t="shared" ref="AJ1421:AU1421" si="1368">SUM(AJ1422,AJ1426)</f>
        <v>0</v>
      </c>
      <c r="AK1421" s="92">
        <f t="shared" si="1368"/>
        <v>0</v>
      </c>
      <c r="AL1421" s="93">
        <f t="shared" si="1368"/>
        <v>0</v>
      </c>
      <c r="AM1421" s="92">
        <f t="shared" si="1368"/>
        <v>0</v>
      </c>
      <c r="AN1421" s="93">
        <f t="shared" si="1368"/>
        <v>0</v>
      </c>
      <c r="AO1421" s="92">
        <f t="shared" si="1368"/>
        <v>0</v>
      </c>
      <c r="AP1421" s="93">
        <f t="shared" si="1368"/>
        <v>0</v>
      </c>
      <c r="AQ1421" s="92">
        <f t="shared" si="1368"/>
        <v>0</v>
      </c>
      <c r="AR1421" s="93">
        <f t="shared" si="1368"/>
        <v>0</v>
      </c>
      <c r="AS1421" s="92">
        <f t="shared" si="1368"/>
        <v>0</v>
      </c>
      <c r="AT1421" s="93">
        <f t="shared" si="1368"/>
        <v>0</v>
      </c>
      <c r="AU1421" s="92">
        <f t="shared" si="1368"/>
        <v>0</v>
      </c>
      <c r="AV1421" s="93">
        <f t="shared" si="1338"/>
        <v>0</v>
      </c>
      <c r="AW1421" s="92">
        <f t="shared" si="1339"/>
        <v>0</v>
      </c>
      <c r="AX1421" s="210"/>
      <c r="AY1421" s="90">
        <f t="shared" si="1340"/>
        <v>0</v>
      </c>
      <c r="AZ1421" s="92">
        <f t="shared" si="1341"/>
        <v>0</v>
      </c>
      <c r="BA1421" s="93">
        <f t="shared" si="1342"/>
        <v>0</v>
      </c>
      <c r="BB1421" s="92">
        <f t="shared" si="1343"/>
        <v>0</v>
      </c>
      <c r="BC1421" s="92">
        <f t="shared" si="1344"/>
        <v>0</v>
      </c>
      <c r="BD1421" s="96">
        <f t="shared" si="1345"/>
        <v>0</v>
      </c>
    </row>
    <row r="1422" spans="2:56" x14ac:dyDescent="0.3">
      <c r="B1422" s="222" t="s">
        <v>215</v>
      </c>
      <c r="C1422" s="89">
        <f>SUM(C1423:C1425)</f>
        <v>0</v>
      </c>
      <c r="D1422" s="90">
        <f>SUM(D1423:D1425)</f>
        <v>0</v>
      </c>
      <c r="E1422" s="91">
        <f t="shared" si="1332"/>
        <v>0</v>
      </c>
      <c r="F1422" s="89">
        <f>SUM(F1423:F1425)</f>
        <v>0</v>
      </c>
      <c r="G1422" s="90">
        <f>SUM(G1423:G1425)</f>
        <v>0</v>
      </c>
      <c r="H1422" s="91">
        <f t="shared" si="1333"/>
        <v>0</v>
      </c>
      <c r="I1422" s="89">
        <f>SUM(I1423:I1425)</f>
        <v>0</v>
      </c>
      <c r="J1422" s="90">
        <f>SUM(J1423:J1425)</f>
        <v>0</v>
      </c>
      <c r="K1422" s="91">
        <f t="shared" si="1334"/>
        <v>0</v>
      </c>
      <c r="L1422" s="89">
        <f>SUM(L1423:L1425)</f>
        <v>0</v>
      </c>
      <c r="M1422" s="92">
        <f>SUM(M1423:M1425)</f>
        <v>0</v>
      </c>
      <c r="N1422" s="93">
        <f>SUM(N1423:N1425)</f>
        <v>0</v>
      </c>
      <c r="O1422" s="89">
        <f>SUM(O1423:O1425)</f>
        <v>0</v>
      </c>
      <c r="P1422" s="93">
        <f>SUM(P1423:P1425)</f>
        <v>0</v>
      </c>
      <c r="Q1422" s="171">
        <f t="shared" si="1335"/>
        <v>0</v>
      </c>
      <c r="R1422" s="94">
        <f>SUM(R1423:R1425)</f>
        <v>0</v>
      </c>
      <c r="S1422" s="94">
        <f>SUM(S1423:S1425)</f>
        <v>0</v>
      </c>
      <c r="T1422" s="172">
        <f t="shared" si="1346"/>
        <v>0</v>
      </c>
      <c r="U1422" s="231"/>
      <c r="V1422" s="89">
        <f>SUM(V1423:V1425)</f>
        <v>0</v>
      </c>
      <c r="W1422" s="93">
        <f>SUM(W1423:W1425)</f>
        <v>0</v>
      </c>
      <c r="X1422" s="171">
        <f t="shared" si="1336"/>
        <v>0</v>
      </c>
      <c r="Y1422" s="94">
        <f>SUM(Y1423:Y1425)</f>
        <v>0</v>
      </c>
      <c r="Z1422" s="94">
        <f>SUM(Z1423:Z1425)</f>
        <v>0</v>
      </c>
      <c r="AA1422" s="172">
        <f t="shared" si="1347"/>
        <v>0</v>
      </c>
      <c r="AB1422" s="231"/>
      <c r="AC1422" s="89">
        <f>SUM(AC1423:AC1425)</f>
        <v>0</v>
      </c>
      <c r="AD1422" s="93">
        <f>SUM(AD1423:AD1425)</f>
        <v>0</v>
      </c>
      <c r="AE1422" s="171">
        <f t="shared" si="1337"/>
        <v>0</v>
      </c>
      <c r="AF1422" s="94">
        <f>SUM(AF1423:AF1425)</f>
        <v>0</v>
      </c>
      <c r="AG1422" s="94">
        <f>SUM(AG1423:AG1425)</f>
        <v>0</v>
      </c>
      <c r="AH1422" s="172">
        <f t="shared" si="1348"/>
        <v>0</v>
      </c>
      <c r="AJ1422" s="90">
        <f t="shared" ref="AJ1422:AU1422" si="1369">SUM(AJ1423:AJ1425)</f>
        <v>0</v>
      </c>
      <c r="AK1422" s="92">
        <f t="shared" si="1369"/>
        <v>0</v>
      </c>
      <c r="AL1422" s="93">
        <f t="shared" si="1369"/>
        <v>0</v>
      </c>
      <c r="AM1422" s="92">
        <f t="shared" si="1369"/>
        <v>0</v>
      </c>
      <c r="AN1422" s="93">
        <f t="shared" si="1369"/>
        <v>0</v>
      </c>
      <c r="AO1422" s="92">
        <f t="shared" si="1369"/>
        <v>0</v>
      </c>
      <c r="AP1422" s="93">
        <f t="shared" si="1369"/>
        <v>0</v>
      </c>
      <c r="AQ1422" s="92">
        <f t="shared" si="1369"/>
        <v>0</v>
      </c>
      <c r="AR1422" s="93">
        <f t="shared" si="1369"/>
        <v>0</v>
      </c>
      <c r="AS1422" s="92">
        <f t="shared" si="1369"/>
        <v>0</v>
      </c>
      <c r="AT1422" s="93">
        <f t="shared" si="1369"/>
        <v>0</v>
      </c>
      <c r="AU1422" s="92">
        <f t="shared" si="1369"/>
        <v>0</v>
      </c>
      <c r="AV1422" s="93">
        <f t="shared" si="1338"/>
        <v>0</v>
      </c>
      <c r="AW1422" s="92">
        <f t="shared" si="1339"/>
        <v>0</v>
      </c>
      <c r="AX1422" s="210"/>
      <c r="AY1422" s="90">
        <f t="shared" si="1340"/>
        <v>0</v>
      </c>
      <c r="AZ1422" s="92">
        <f t="shared" si="1341"/>
        <v>0</v>
      </c>
      <c r="BA1422" s="93">
        <f t="shared" si="1342"/>
        <v>0</v>
      </c>
      <c r="BB1422" s="92">
        <f t="shared" si="1343"/>
        <v>0</v>
      </c>
      <c r="BC1422" s="92">
        <f t="shared" si="1344"/>
        <v>0</v>
      </c>
      <c r="BD1422" s="96">
        <f t="shared" si="1345"/>
        <v>0</v>
      </c>
    </row>
    <row r="1423" spans="2:56" x14ac:dyDescent="0.3">
      <c r="B1423" s="237" t="s">
        <v>216</v>
      </c>
      <c r="C1423" s="224"/>
      <c r="D1423" s="225"/>
      <c r="E1423" s="154">
        <f t="shared" si="1332"/>
        <v>0</v>
      </c>
      <c r="F1423" s="224"/>
      <c r="G1423" s="225"/>
      <c r="H1423" s="154">
        <f t="shared" si="1333"/>
        <v>0</v>
      </c>
      <c r="I1423" s="224"/>
      <c r="J1423" s="225"/>
      <c r="K1423" s="154">
        <f t="shared" si="1334"/>
        <v>0</v>
      </c>
      <c r="L1423" s="224"/>
      <c r="M1423" s="226"/>
      <c r="N1423" s="227"/>
      <c r="O1423" s="224"/>
      <c r="P1423" s="227"/>
      <c r="Q1423" s="148">
        <f t="shared" si="1335"/>
        <v>0</v>
      </c>
      <c r="R1423" s="227"/>
      <c r="S1423" s="227"/>
      <c r="T1423" s="149">
        <f t="shared" si="1346"/>
        <v>0</v>
      </c>
      <c r="U1423" s="216"/>
      <c r="V1423" s="224"/>
      <c r="W1423" s="227"/>
      <c r="X1423" s="148">
        <f t="shared" si="1336"/>
        <v>0</v>
      </c>
      <c r="Y1423" s="227"/>
      <c r="Z1423" s="227"/>
      <c r="AA1423" s="149">
        <f t="shared" si="1347"/>
        <v>0</v>
      </c>
      <c r="AB1423" s="216"/>
      <c r="AC1423" s="224"/>
      <c r="AD1423" s="227"/>
      <c r="AE1423" s="148">
        <f t="shared" si="1337"/>
        <v>0</v>
      </c>
      <c r="AF1423" s="227"/>
      <c r="AG1423" s="227"/>
      <c r="AH1423" s="149">
        <f t="shared" si="1348"/>
        <v>0</v>
      </c>
      <c r="AJ1423" s="217"/>
      <c r="AK1423" s="218"/>
      <c r="AL1423" s="219"/>
      <c r="AM1423" s="218"/>
      <c r="AN1423" s="219"/>
      <c r="AO1423" s="218"/>
      <c r="AP1423" s="219"/>
      <c r="AQ1423" s="218"/>
      <c r="AR1423" s="219"/>
      <c r="AS1423" s="218"/>
      <c r="AT1423" s="219"/>
      <c r="AU1423" s="218"/>
      <c r="AV1423" s="81">
        <f t="shared" si="1338"/>
        <v>0</v>
      </c>
      <c r="AW1423" s="80">
        <f t="shared" si="1339"/>
        <v>0</v>
      </c>
      <c r="AX1423" s="210"/>
      <c r="AY1423" s="79">
        <f t="shared" si="1340"/>
        <v>0</v>
      </c>
      <c r="AZ1423" s="80">
        <f t="shared" si="1341"/>
        <v>0</v>
      </c>
      <c r="BA1423" s="81">
        <f t="shared" si="1342"/>
        <v>0</v>
      </c>
      <c r="BB1423" s="80">
        <f t="shared" si="1343"/>
        <v>0</v>
      </c>
      <c r="BC1423" s="80">
        <f t="shared" si="1344"/>
        <v>0</v>
      </c>
      <c r="BD1423" s="86">
        <f t="shared" si="1345"/>
        <v>0</v>
      </c>
    </row>
    <row r="1424" spans="2:56" x14ac:dyDescent="0.3">
      <c r="B1424" s="237" t="s">
        <v>217</v>
      </c>
      <c r="C1424" s="224"/>
      <c r="D1424" s="225"/>
      <c r="E1424" s="154">
        <f t="shared" si="1332"/>
        <v>0</v>
      </c>
      <c r="F1424" s="224"/>
      <c r="G1424" s="225"/>
      <c r="H1424" s="154">
        <f t="shared" si="1333"/>
        <v>0</v>
      </c>
      <c r="I1424" s="224"/>
      <c r="J1424" s="225"/>
      <c r="K1424" s="154">
        <f t="shared" si="1334"/>
        <v>0</v>
      </c>
      <c r="L1424" s="224"/>
      <c r="M1424" s="226"/>
      <c r="N1424" s="227"/>
      <c r="O1424" s="224"/>
      <c r="P1424" s="227"/>
      <c r="Q1424" s="148">
        <f t="shared" si="1335"/>
        <v>0</v>
      </c>
      <c r="R1424" s="227"/>
      <c r="S1424" s="227"/>
      <c r="T1424" s="149">
        <f t="shared" si="1346"/>
        <v>0</v>
      </c>
      <c r="U1424" s="216"/>
      <c r="V1424" s="224"/>
      <c r="W1424" s="227"/>
      <c r="X1424" s="148">
        <f t="shared" si="1336"/>
        <v>0</v>
      </c>
      <c r="Y1424" s="227"/>
      <c r="Z1424" s="227"/>
      <c r="AA1424" s="149">
        <f t="shared" si="1347"/>
        <v>0</v>
      </c>
      <c r="AB1424" s="216"/>
      <c r="AC1424" s="224"/>
      <c r="AD1424" s="227"/>
      <c r="AE1424" s="148">
        <f t="shared" si="1337"/>
        <v>0</v>
      </c>
      <c r="AF1424" s="227"/>
      <c r="AG1424" s="227"/>
      <c r="AH1424" s="149">
        <f t="shared" si="1348"/>
        <v>0</v>
      </c>
      <c r="AJ1424" s="217"/>
      <c r="AK1424" s="218"/>
      <c r="AL1424" s="219"/>
      <c r="AM1424" s="218"/>
      <c r="AN1424" s="219"/>
      <c r="AO1424" s="218"/>
      <c r="AP1424" s="219"/>
      <c r="AQ1424" s="218"/>
      <c r="AR1424" s="219"/>
      <c r="AS1424" s="218"/>
      <c r="AT1424" s="219"/>
      <c r="AU1424" s="218"/>
      <c r="AV1424" s="81">
        <f t="shared" si="1338"/>
        <v>0</v>
      </c>
      <c r="AW1424" s="80">
        <f t="shared" si="1339"/>
        <v>0</v>
      </c>
      <c r="AX1424" s="210"/>
      <c r="AY1424" s="79">
        <f t="shared" si="1340"/>
        <v>0</v>
      </c>
      <c r="AZ1424" s="80">
        <f t="shared" si="1341"/>
        <v>0</v>
      </c>
      <c r="BA1424" s="81">
        <f t="shared" si="1342"/>
        <v>0</v>
      </c>
      <c r="BB1424" s="80">
        <f t="shared" si="1343"/>
        <v>0</v>
      </c>
      <c r="BC1424" s="80">
        <f t="shared" si="1344"/>
        <v>0</v>
      </c>
      <c r="BD1424" s="86">
        <f t="shared" si="1345"/>
        <v>0</v>
      </c>
    </row>
    <row r="1425" spans="2:56" x14ac:dyDescent="0.3">
      <c r="B1425" s="237" t="s">
        <v>218</v>
      </c>
      <c r="C1425" s="224"/>
      <c r="D1425" s="225"/>
      <c r="E1425" s="154">
        <f t="shared" si="1332"/>
        <v>0</v>
      </c>
      <c r="F1425" s="224"/>
      <c r="G1425" s="225"/>
      <c r="H1425" s="154">
        <f t="shared" si="1333"/>
        <v>0</v>
      </c>
      <c r="I1425" s="224"/>
      <c r="J1425" s="225"/>
      <c r="K1425" s="154">
        <f t="shared" si="1334"/>
        <v>0</v>
      </c>
      <c r="L1425" s="224"/>
      <c r="M1425" s="226"/>
      <c r="N1425" s="227"/>
      <c r="O1425" s="224"/>
      <c r="P1425" s="227"/>
      <c r="Q1425" s="148">
        <f t="shared" si="1335"/>
        <v>0</v>
      </c>
      <c r="R1425" s="227"/>
      <c r="S1425" s="227"/>
      <c r="T1425" s="149">
        <f t="shared" si="1346"/>
        <v>0</v>
      </c>
      <c r="U1425" s="216"/>
      <c r="V1425" s="224"/>
      <c r="W1425" s="227"/>
      <c r="X1425" s="148">
        <f t="shared" si="1336"/>
        <v>0</v>
      </c>
      <c r="Y1425" s="227"/>
      <c r="Z1425" s="227"/>
      <c r="AA1425" s="149">
        <f t="shared" si="1347"/>
        <v>0</v>
      </c>
      <c r="AB1425" s="216"/>
      <c r="AC1425" s="224"/>
      <c r="AD1425" s="227"/>
      <c r="AE1425" s="148">
        <f t="shared" si="1337"/>
        <v>0</v>
      </c>
      <c r="AF1425" s="227"/>
      <c r="AG1425" s="227"/>
      <c r="AH1425" s="149">
        <f t="shared" si="1348"/>
        <v>0</v>
      </c>
      <c r="AJ1425" s="217"/>
      <c r="AK1425" s="218"/>
      <c r="AL1425" s="219"/>
      <c r="AM1425" s="218"/>
      <c r="AN1425" s="219"/>
      <c r="AO1425" s="218"/>
      <c r="AP1425" s="219"/>
      <c r="AQ1425" s="218"/>
      <c r="AR1425" s="219"/>
      <c r="AS1425" s="218"/>
      <c r="AT1425" s="219"/>
      <c r="AU1425" s="218"/>
      <c r="AV1425" s="81">
        <f t="shared" si="1338"/>
        <v>0</v>
      </c>
      <c r="AW1425" s="80">
        <f t="shared" si="1339"/>
        <v>0</v>
      </c>
      <c r="AX1425" s="210"/>
      <c r="AY1425" s="79">
        <f t="shared" si="1340"/>
        <v>0</v>
      </c>
      <c r="AZ1425" s="80">
        <f t="shared" si="1341"/>
        <v>0</v>
      </c>
      <c r="BA1425" s="81">
        <f t="shared" si="1342"/>
        <v>0</v>
      </c>
      <c r="BB1425" s="80">
        <f t="shared" si="1343"/>
        <v>0</v>
      </c>
      <c r="BC1425" s="80">
        <f t="shared" si="1344"/>
        <v>0</v>
      </c>
      <c r="BD1425" s="86">
        <f t="shared" si="1345"/>
        <v>0</v>
      </c>
    </row>
    <row r="1426" spans="2:56" x14ac:dyDescent="0.3">
      <c r="B1426" s="222" t="s">
        <v>219</v>
      </c>
      <c r="C1426" s="89">
        <f>SUM(C1427:C1433)</f>
        <v>0</v>
      </c>
      <c r="D1426" s="90">
        <f>SUM(D1427:D1433)</f>
        <v>0</v>
      </c>
      <c r="E1426" s="91">
        <f t="shared" si="1332"/>
        <v>0</v>
      </c>
      <c r="F1426" s="89">
        <f>SUM(F1427:F1433)</f>
        <v>0</v>
      </c>
      <c r="G1426" s="90">
        <f>SUM(G1427:G1433)</f>
        <v>0</v>
      </c>
      <c r="H1426" s="91">
        <f t="shared" si="1333"/>
        <v>0</v>
      </c>
      <c r="I1426" s="89">
        <f>SUM(I1427:I1433)</f>
        <v>0</v>
      </c>
      <c r="J1426" s="90">
        <f>SUM(J1427:J1433)</f>
        <v>0</v>
      </c>
      <c r="K1426" s="91">
        <f t="shared" si="1334"/>
        <v>0</v>
      </c>
      <c r="L1426" s="89">
        <f>SUM(L1427:L1433)</f>
        <v>0</v>
      </c>
      <c r="M1426" s="92">
        <f>SUM(M1427:M1433)</f>
        <v>0</v>
      </c>
      <c r="N1426" s="93">
        <f>SUM(N1427:N1433)</f>
        <v>0</v>
      </c>
      <c r="O1426" s="89">
        <f>SUM(O1427:O1433)</f>
        <v>0</v>
      </c>
      <c r="P1426" s="93">
        <f>SUM(P1427:P1433)</f>
        <v>0</v>
      </c>
      <c r="Q1426" s="171">
        <f t="shared" si="1335"/>
        <v>0</v>
      </c>
      <c r="R1426" s="94">
        <f>SUM(R1427:R1433)</f>
        <v>0</v>
      </c>
      <c r="S1426" s="94">
        <f>SUM(S1427:S1433)</f>
        <v>0</v>
      </c>
      <c r="T1426" s="172">
        <f t="shared" si="1346"/>
        <v>0</v>
      </c>
      <c r="U1426" s="231"/>
      <c r="V1426" s="89">
        <f>SUM(V1427:V1433)</f>
        <v>0</v>
      </c>
      <c r="W1426" s="93">
        <f>SUM(W1427:W1433)</f>
        <v>0</v>
      </c>
      <c r="X1426" s="171">
        <f t="shared" si="1336"/>
        <v>0</v>
      </c>
      <c r="Y1426" s="94">
        <f>SUM(Y1427:Y1433)</f>
        <v>0</v>
      </c>
      <c r="Z1426" s="94">
        <f>SUM(Z1427:Z1433)</f>
        <v>0</v>
      </c>
      <c r="AA1426" s="172">
        <f t="shared" si="1347"/>
        <v>0</v>
      </c>
      <c r="AB1426" s="231"/>
      <c r="AC1426" s="89">
        <f>SUM(AC1427:AC1433)</f>
        <v>0</v>
      </c>
      <c r="AD1426" s="93">
        <f>SUM(AD1427:AD1433)</f>
        <v>0</v>
      </c>
      <c r="AE1426" s="171">
        <f t="shared" si="1337"/>
        <v>0</v>
      </c>
      <c r="AF1426" s="94">
        <f>SUM(AF1427:AF1433)</f>
        <v>0</v>
      </c>
      <c r="AG1426" s="94">
        <f>SUM(AG1427:AG1433)</f>
        <v>0</v>
      </c>
      <c r="AH1426" s="172">
        <f t="shared" si="1348"/>
        <v>0</v>
      </c>
      <c r="AJ1426" s="90">
        <f t="shared" ref="AJ1426:AU1426" si="1370">SUM(AJ1427:AJ1433)</f>
        <v>0</v>
      </c>
      <c r="AK1426" s="92">
        <f t="shared" si="1370"/>
        <v>0</v>
      </c>
      <c r="AL1426" s="93">
        <f t="shared" si="1370"/>
        <v>0</v>
      </c>
      <c r="AM1426" s="92">
        <f t="shared" si="1370"/>
        <v>0</v>
      </c>
      <c r="AN1426" s="93">
        <f t="shared" si="1370"/>
        <v>0</v>
      </c>
      <c r="AO1426" s="92">
        <f t="shared" si="1370"/>
        <v>0</v>
      </c>
      <c r="AP1426" s="93">
        <f t="shared" si="1370"/>
        <v>0</v>
      </c>
      <c r="AQ1426" s="92">
        <f t="shared" si="1370"/>
        <v>0</v>
      </c>
      <c r="AR1426" s="93">
        <f t="shared" si="1370"/>
        <v>0</v>
      </c>
      <c r="AS1426" s="92">
        <f t="shared" si="1370"/>
        <v>0</v>
      </c>
      <c r="AT1426" s="93">
        <f t="shared" si="1370"/>
        <v>0</v>
      </c>
      <c r="AU1426" s="92">
        <f t="shared" si="1370"/>
        <v>0</v>
      </c>
      <c r="AV1426" s="93">
        <f t="shared" si="1338"/>
        <v>0</v>
      </c>
      <c r="AW1426" s="92">
        <f t="shared" si="1339"/>
        <v>0</v>
      </c>
      <c r="AX1426" s="210"/>
      <c r="AY1426" s="90">
        <f t="shared" si="1340"/>
        <v>0</v>
      </c>
      <c r="AZ1426" s="92">
        <f t="shared" si="1341"/>
        <v>0</v>
      </c>
      <c r="BA1426" s="93">
        <f t="shared" si="1342"/>
        <v>0</v>
      </c>
      <c r="BB1426" s="92">
        <f t="shared" si="1343"/>
        <v>0</v>
      </c>
      <c r="BC1426" s="92">
        <f t="shared" si="1344"/>
        <v>0</v>
      </c>
      <c r="BD1426" s="96">
        <f t="shared" si="1345"/>
        <v>0</v>
      </c>
    </row>
    <row r="1427" spans="2:56" x14ac:dyDescent="0.3">
      <c r="B1427" s="237" t="s">
        <v>220</v>
      </c>
      <c r="C1427" s="224"/>
      <c r="D1427" s="225"/>
      <c r="E1427" s="154">
        <f t="shared" si="1332"/>
        <v>0</v>
      </c>
      <c r="F1427" s="224"/>
      <c r="G1427" s="225"/>
      <c r="H1427" s="154">
        <f t="shared" si="1333"/>
        <v>0</v>
      </c>
      <c r="I1427" s="224"/>
      <c r="J1427" s="225"/>
      <c r="K1427" s="154">
        <f t="shared" si="1334"/>
        <v>0</v>
      </c>
      <c r="L1427" s="224"/>
      <c r="M1427" s="226"/>
      <c r="N1427" s="227"/>
      <c r="O1427" s="224"/>
      <c r="P1427" s="227"/>
      <c r="Q1427" s="148">
        <f t="shared" si="1335"/>
        <v>0</v>
      </c>
      <c r="R1427" s="227"/>
      <c r="S1427" s="227"/>
      <c r="T1427" s="149">
        <f t="shared" si="1346"/>
        <v>0</v>
      </c>
      <c r="U1427" s="216"/>
      <c r="V1427" s="224"/>
      <c r="W1427" s="227"/>
      <c r="X1427" s="148">
        <f t="shared" si="1336"/>
        <v>0</v>
      </c>
      <c r="Y1427" s="227"/>
      <c r="Z1427" s="227"/>
      <c r="AA1427" s="149">
        <f t="shared" si="1347"/>
        <v>0</v>
      </c>
      <c r="AB1427" s="216"/>
      <c r="AC1427" s="224"/>
      <c r="AD1427" s="227"/>
      <c r="AE1427" s="148">
        <f t="shared" si="1337"/>
        <v>0</v>
      </c>
      <c r="AF1427" s="227"/>
      <c r="AG1427" s="227"/>
      <c r="AH1427" s="149">
        <f t="shared" si="1348"/>
        <v>0</v>
      </c>
      <c r="AJ1427" s="217"/>
      <c r="AK1427" s="218"/>
      <c r="AL1427" s="219"/>
      <c r="AM1427" s="218"/>
      <c r="AN1427" s="219"/>
      <c r="AO1427" s="218"/>
      <c r="AP1427" s="219"/>
      <c r="AQ1427" s="218"/>
      <c r="AR1427" s="219"/>
      <c r="AS1427" s="218"/>
      <c r="AT1427" s="219"/>
      <c r="AU1427" s="218"/>
      <c r="AV1427" s="81">
        <f t="shared" si="1338"/>
        <v>0</v>
      </c>
      <c r="AW1427" s="80">
        <f t="shared" si="1339"/>
        <v>0</v>
      </c>
      <c r="AX1427" s="210"/>
      <c r="AY1427" s="79">
        <f t="shared" si="1340"/>
        <v>0</v>
      </c>
      <c r="AZ1427" s="80">
        <f t="shared" si="1341"/>
        <v>0</v>
      </c>
      <c r="BA1427" s="81">
        <f t="shared" si="1342"/>
        <v>0</v>
      </c>
      <c r="BB1427" s="80">
        <f t="shared" si="1343"/>
        <v>0</v>
      </c>
      <c r="BC1427" s="80">
        <f t="shared" si="1344"/>
        <v>0</v>
      </c>
      <c r="BD1427" s="86">
        <f t="shared" si="1345"/>
        <v>0</v>
      </c>
    </row>
    <row r="1428" spans="2:56" x14ac:dyDescent="0.3">
      <c r="B1428" s="237" t="s">
        <v>221</v>
      </c>
      <c r="C1428" s="224"/>
      <c r="D1428" s="225"/>
      <c r="E1428" s="154">
        <f t="shared" si="1332"/>
        <v>0</v>
      </c>
      <c r="F1428" s="224"/>
      <c r="G1428" s="225"/>
      <c r="H1428" s="154">
        <f t="shared" si="1333"/>
        <v>0</v>
      </c>
      <c r="I1428" s="224"/>
      <c r="J1428" s="225"/>
      <c r="K1428" s="154">
        <f t="shared" si="1334"/>
        <v>0</v>
      </c>
      <c r="L1428" s="224"/>
      <c r="M1428" s="226"/>
      <c r="N1428" s="227"/>
      <c r="O1428" s="224"/>
      <c r="P1428" s="227"/>
      <c r="Q1428" s="148">
        <f t="shared" si="1335"/>
        <v>0</v>
      </c>
      <c r="R1428" s="227"/>
      <c r="S1428" s="227"/>
      <c r="T1428" s="149">
        <f t="shared" si="1346"/>
        <v>0</v>
      </c>
      <c r="U1428" s="216"/>
      <c r="V1428" s="224"/>
      <c r="W1428" s="227"/>
      <c r="X1428" s="148">
        <f t="shared" si="1336"/>
        <v>0</v>
      </c>
      <c r="Y1428" s="227"/>
      <c r="Z1428" s="227"/>
      <c r="AA1428" s="149">
        <f t="shared" si="1347"/>
        <v>0</v>
      </c>
      <c r="AB1428" s="216"/>
      <c r="AC1428" s="224"/>
      <c r="AD1428" s="227"/>
      <c r="AE1428" s="148">
        <f t="shared" si="1337"/>
        <v>0</v>
      </c>
      <c r="AF1428" s="227"/>
      <c r="AG1428" s="227"/>
      <c r="AH1428" s="149">
        <f t="shared" si="1348"/>
        <v>0</v>
      </c>
      <c r="AJ1428" s="217"/>
      <c r="AK1428" s="218"/>
      <c r="AL1428" s="219"/>
      <c r="AM1428" s="218"/>
      <c r="AN1428" s="219"/>
      <c r="AO1428" s="218"/>
      <c r="AP1428" s="219"/>
      <c r="AQ1428" s="218"/>
      <c r="AR1428" s="219"/>
      <c r="AS1428" s="218"/>
      <c r="AT1428" s="219"/>
      <c r="AU1428" s="218"/>
      <c r="AV1428" s="81">
        <f t="shared" si="1338"/>
        <v>0</v>
      </c>
      <c r="AW1428" s="80">
        <f t="shared" si="1339"/>
        <v>0</v>
      </c>
      <c r="AX1428" s="210"/>
      <c r="AY1428" s="79">
        <f t="shared" si="1340"/>
        <v>0</v>
      </c>
      <c r="AZ1428" s="80">
        <f t="shared" si="1341"/>
        <v>0</v>
      </c>
      <c r="BA1428" s="81">
        <f t="shared" si="1342"/>
        <v>0</v>
      </c>
      <c r="BB1428" s="80">
        <f t="shared" si="1343"/>
        <v>0</v>
      </c>
      <c r="BC1428" s="80">
        <f t="shared" si="1344"/>
        <v>0</v>
      </c>
      <c r="BD1428" s="86">
        <f t="shared" si="1345"/>
        <v>0</v>
      </c>
    </row>
    <row r="1429" spans="2:56" x14ac:dyDescent="0.3">
      <c r="B1429" s="237" t="s">
        <v>222</v>
      </c>
      <c r="C1429" s="224"/>
      <c r="D1429" s="225"/>
      <c r="E1429" s="154">
        <f t="shared" si="1332"/>
        <v>0</v>
      </c>
      <c r="F1429" s="224"/>
      <c r="G1429" s="225"/>
      <c r="H1429" s="154">
        <f t="shared" si="1333"/>
        <v>0</v>
      </c>
      <c r="I1429" s="224"/>
      <c r="J1429" s="225"/>
      <c r="K1429" s="154">
        <f t="shared" si="1334"/>
        <v>0</v>
      </c>
      <c r="L1429" s="224"/>
      <c r="M1429" s="226"/>
      <c r="N1429" s="227"/>
      <c r="O1429" s="224"/>
      <c r="P1429" s="227"/>
      <c r="Q1429" s="148">
        <f t="shared" si="1335"/>
        <v>0</v>
      </c>
      <c r="R1429" s="227"/>
      <c r="S1429" s="227"/>
      <c r="T1429" s="149">
        <f t="shared" si="1346"/>
        <v>0</v>
      </c>
      <c r="U1429" s="216"/>
      <c r="V1429" s="224"/>
      <c r="W1429" s="227"/>
      <c r="X1429" s="148">
        <f t="shared" si="1336"/>
        <v>0</v>
      </c>
      <c r="Y1429" s="227"/>
      <c r="Z1429" s="227"/>
      <c r="AA1429" s="149">
        <f t="shared" si="1347"/>
        <v>0</v>
      </c>
      <c r="AB1429" s="216"/>
      <c r="AC1429" s="224"/>
      <c r="AD1429" s="227"/>
      <c r="AE1429" s="148">
        <f t="shared" si="1337"/>
        <v>0</v>
      </c>
      <c r="AF1429" s="227"/>
      <c r="AG1429" s="227"/>
      <c r="AH1429" s="149">
        <f t="shared" si="1348"/>
        <v>0</v>
      </c>
      <c r="AJ1429" s="217"/>
      <c r="AK1429" s="218"/>
      <c r="AL1429" s="219"/>
      <c r="AM1429" s="218"/>
      <c r="AN1429" s="219"/>
      <c r="AO1429" s="218"/>
      <c r="AP1429" s="219"/>
      <c r="AQ1429" s="218"/>
      <c r="AR1429" s="219"/>
      <c r="AS1429" s="218"/>
      <c r="AT1429" s="219"/>
      <c r="AU1429" s="218"/>
      <c r="AV1429" s="81">
        <f t="shared" si="1338"/>
        <v>0</v>
      </c>
      <c r="AW1429" s="80">
        <f t="shared" si="1339"/>
        <v>0</v>
      </c>
      <c r="AX1429" s="210"/>
      <c r="AY1429" s="79">
        <f t="shared" si="1340"/>
        <v>0</v>
      </c>
      <c r="AZ1429" s="80">
        <f t="shared" si="1341"/>
        <v>0</v>
      </c>
      <c r="BA1429" s="81">
        <f t="shared" si="1342"/>
        <v>0</v>
      </c>
      <c r="BB1429" s="80">
        <f t="shared" si="1343"/>
        <v>0</v>
      </c>
      <c r="BC1429" s="80">
        <f t="shared" si="1344"/>
        <v>0</v>
      </c>
      <c r="BD1429" s="86">
        <f t="shared" si="1345"/>
        <v>0</v>
      </c>
    </row>
    <row r="1430" spans="2:56" x14ac:dyDescent="0.3">
      <c r="B1430" s="237" t="s">
        <v>223</v>
      </c>
      <c r="C1430" s="224"/>
      <c r="D1430" s="225"/>
      <c r="E1430" s="154">
        <f t="shared" si="1332"/>
        <v>0</v>
      </c>
      <c r="F1430" s="224"/>
      <c r="G1430" s="225"/>
      <c r="H1430" s="154">
        <f t="shared" si="1333"/>
        <v>0</v>
      </c>
      <c r="I1430" s="224"/>
      <c r="J1430" s="225"/>
      <c r="K1430" s="154">
        <f t="shared" si="1334"/>
        <v>0</v>
      </c>
      <c r="L1430" s="224"/>
      <c r="M1430" s="226"/>
      <c r="N1430" s="227"/>
      <c r="O1430" s="224"/>
      <c r="P1430" s="227"/>
      <c r="Q1430" s="148">
        <f t="shared" si="1335"/>
        <v>0</v>
      </c>
      <c r="R1430" s="227"/>
      <c r="S1430" s="227"/>
      <c r="T1430" s="149">
        <f t="shared" si="1346"/>
        <v>0</v>
      </c>
      <c r="U1430" s="216"/>
      <c r="V1430" s="224"/>
      <c r="W1430" s="227"/>
      <c r="X1430" s="148">
        <f t="shared" si="1336"/>
        <v>0</v>
      </c>
      <c r="Y1430" s="227"/>
      <c r="Z1430" s="227"/>
      <c r="AA1430" s="149">
        <f t="shared" si="1347"/>
        <v>0</v>
      </c>
      <c r="AB1430" s="216"/>
      <c r="AC1430" s="224"/>
      <c r="AD1430" s="227"/>
      <c r="AE1430" s="148">
        <f t="shared" si="1337"/>
        <v>0</v>
      </c>
      <c r="AF1430" s="227"/>
      <c r="AG1430" s="227"/>
      <c r="AH1430" s="149">
        <f t="shared" si="1348"/>
        <v>0</v>
      </c>
      <c r="AJ1430" s="217"/>
      <c r="AK1430" s="218"/>
      <c r="AL1430" s="219"/>
      <c r="AM1430" s="218"/>
      <c r="AN1430" s="219"/>
      <c r="AO1430" s="218"/>
      <c r="AP1430" s="219"/>
      <c r="AQ1430" s="218"/>
      <c r="AR1430" s="219"/>
      <c r="AS1430" s="218"/>
      <c r="AT1430" s="219"/>
      <c r="AU1430" s="218"/>
      <c r="AV1430" s="81">
        <f t="shared" si="1338"/>
        <v>0</v>
      </c>
      <c r="AW1430" s="80">
        <f t="shared" si="1339"/>
        <v>0</v>
      </c>
      <c r="AX1430" s="210"/>
      <c r="AY1430" s="79">
        <f t="shared" si="1340"/>
        <v>0</v>
      </c>
      <c r="AZ1430" s="80">
        <f t="shared" si="1341"/>
        <v>0</v>
      </c>
      <c r="BA1430" s="81">
        <f t="shared" si="1342"/>
        <v>0</v>
      </c>
      <c r="BB1430" s="80">
        <f t="shared" si="1343"/>
        <v>0</v>
      </c>
      <c r="BC1430" s="80">
        <f t="shared" si="1344"/>
        <v>0</v>
      </c>
      <c r="BD1430" s="86">
        <f t="shared" si="1345"/>
        <v>0</v>
      </c>
    </row>
    <row r="1431" spans="2:56" x14ac:dyDescent="0.3">
      <c r="B1431" s="237" t="s">
        <v>224</v>
      </c>
      <c r="C1431" s="224"/>
      <c r="D1431" s="225"/>
      <c r="E1431" s="154">
        <f t="shared" si="1332"/>
        <v>0</v>
      </c>
      <c r="F1431" s="224"/>
      <c r="G1431" s="225"/>
      <c r="H1431" s="154">
        <f t="shared" si="1333"/>
        <v>0</v>
      </c>
      <c r="I1431" s="224"/>
      <c r="J1431" s="225"/>
      <c r="K1431" s="154">
        <f t="shared" si="1334"/>
        <v>0</v>
      </c>
      <c r="L1431" s="224"/>
      <c r="M1431" s="226"/>
      <c r="N1431" s="227"/>
      <c r="O1431" s="224"/>
      <c r="P1431" s="227"/>
      <c r="Q1431" s="148">
        <f t="shared" si="1335"/>
        <v>0</v>
      </c>
      <c r="R1431" s="227"/>
      <c r="S1431" s="227"/>
      <c r="T1431" s="149">
        <f t="shared" si="1346"/>
        <v>0</v>
      </c>
      <c r="U1431" s="216"/>
      <c r="V1431" s="224"/>
      <c r="W1431" s="227"/>
      <c r="X1431" s="148">
        <f t="shared" si="1336"/>
        <v>0</v>
      </c>
      <c r="Y1431" s="227"/>
      <c r="Z1431" s="227"/>
      <c r="AA1431" s="149">
        <f t="shared" si="1347"/>
        <v>0</v>
      </c>
      <c r="AB1431" s="216"/>
      <c r="AC1431" s="224"/>
      <c r="AD1431" s="227"/>
      <c r="AE1431" s="148">
        <f t="shared" si="1337"/>
        <v>0</v>
      </c>
      <c r="AF1431" s="227"/>
      <c r="AG1431" s="227"/>
      <c r="AH1431" s="149">
        <f t="shared" si="1348"/>
        <v>0</v>
      </c>
      <c r="AJ1431" s="217"/>
      <c r="AK1431" s="218"/>
      <c r="AL1431" s="219"/>
      <c r="AM1431" s="218"/>
      <c r="AN1431" s="219"/>
      <c r="AO1431" s="218"/>
      <c r="AP1431" s="219"/>
      <c r="AQ1431" s="218"/>
      <c r="AR1431" s="219"/>
      <c r="AS1431" s="218"/>
      <c r="AT1431" s="219"/>
      <c r="AU1431" s="218"/>
      <c r="AV1431" s="81">
        <f t="shared" si="1338"/>
        <v>0</v>
      </c>
      <c r="AW1431" s="80">
        <f t="shared" si="1339"/>
        <v>0</v>
      </c>
      <c r="AX1431" s="210"/>
      <c r="AY1431" s="79">
        <f t="shared" si="1340"/>
        <v>0</v>
      </c>
      <c r="AZ1431" s="80">
        <f t="shared" si="1341"/>
        <v>0</v>
      </c>
      <c r="BA1431" s="81">
        <f t="shared" si="1342"/>
        <v>0</v>
      </c>
      <c r="BB1431" s="80">
        <f t="shared" si="1343"/>
        <v>0</v>
      </c>
      <c r="BC1431" s="80">
        <f t="shared" si="1344"/>
        <v>0</v>
      </c>
      <c r="BD1431" s="86">
        <f t="shared" si="1345"/>
        <v>0</v>
      </c>
    </row>
    <row r="1432" spans="2:56" x14ac:dyDescent="0.3">
      <c r="B1432" s="237" t="s">
        <v>225</v>
      </c>
      <c r="C1432" s="224"/>
      <c r="D1432" s="225"/>
      <c r="E1432" s="154">
        <f t="shared" si="1332"/>
        <v>0</v>
      </c>
      <c r="F1432" s="224"/>
      <c r="G1432" s="225"/>
      <c r="H1432" s="154">
        <f t="shared" si="1333"/>
        <v>0</v>
      </c>
      <c r="I1432" s="224"/>
      <c r="J1432" s="225"/>
      <c r="K1432" s="154">
        <f t="shared" si="1334"/>
        <v>0</v>
      </c>
      <c r="L1432" s="224"/>
      <c r="M1432" s="226"/>
      <c r="N1432" s="227"/>
      <c r="O1432" s="224"/>
      <c r="P1432" s="227"/>
      <c r="Q1432" s="148">
        <f t="shared" si="1335"/>
        <v>0</v>
      </c>
      <c r="R1432" s="227"/>
      <c r="S1432" s="227"/>
      <c r="T1432" s="149">
        <f t="shared" si="1346"/>
        <v>0</v>
      </c>
      <c r="U1432" s="216"/>
      <c r="V1432" s="224"/>
      <c r="W1432" s="227"/>
      <c r="X1432" s="148">
        <f t="shared" si="1336"/>
        <v>0</v>
      </c>
      <c r="Y1432" s="227"/>
      <c r="Z1432" s="227"/>
      <c r="AA1432" s="149">
        <f t="shared" si="1347"/>
        <v>0</v>
      </c>
      <c r="AB1432" s="216"/>
      <c r="AC1432" s="224"/>
      <c r="AD1432" s="227"/>
      <c r="AE1432" s="148">
        <f t="shared" si="1337"/>
        <v>0</v>
      </c>
      <c r="AF1432" s="227"/>
      <c r="AG1432" s="227"/>
      <c r="AH1432" s="149">
        <f t="shared" si="1348"/>
        <v>0</v>
      </c>
      <c r="AJ1432" s="217"/>
      <c r="AK1432" s="218"/>
      <c r="AL1432" s="219"/>
      <c r="AM1432" s="218"/>
      <c r="AN1432" s="219"/>
      <c r="AO1432" s="218"/>
      <c r="AP1432" s="219"/>
      <c r="AQ1432" s="218"/>
      <c r="AR1432" s="219"/>
      <c r="AS1432" s="218"/>
      <c r="AT1432" s="219"/>
      <c r="AU1432" s="218"/>
      <c r="AV1432" s="81">
        <f t="shared" si="1338"/>
        <v>0</v>
      </c>
      <c r="AW1432" s="80">
        <f t="shared" si="1339"/>
        <v>0</v>
      </c>
      <c r="AX1432" s="210"/>
      <c r="AY1432" s="79">
        <f t="shared" si="1340"/>
        <v>0</v>
      </c>
      <c r="AZ1432" s="80">
        <f t="shared" si="1341"/>
        <v>0</v>
      </c>
      <c r="BA1432" s="81">
        <f t="shared" si="1342"/>
        <v>0</v>
      </c>
      <c r="BB1432" s="80">
        <f t="shared" si="1343"/>
        <v>0</v>
      </c>
      <c r="BC1432" s="80">
        <f t="shared" si="1344"/>
        <v>0</v>
      </c>
      <c r="BD1432" s="86">
        <f t="shared" si="1345"/>
        <v>0</v>
      </c>
    </row>
    <row r="1433" spans="2:56" x14ac:dyDescent="0.3">
      <c r="B1433" s="237" t="s">
        <v>226</v>
      </c>
      <c r="C1433" s="224"/>
      <c r="D1433" s="225"/>
      <c r="E1433" s="154">
        <f t="shared" ref="E1433:E1438" si="1371">IFERROR(D1433/C1433,0)</f>
        <v>0</v>
      </c>
      <c r="F1433" s="224"/>
      <c r="G1433" s="225"/>
      <c r="H1433" s="154">
        <f t="shared" ref="H1433:H1438" si="1372">IFERROR(G1433/F1433,0)</f>
        <v>0</v>
      </c>
      <c r="I1433" s="224"/>
      <c r="J1433" s="225"/>
      <c r="K1433" s="154">
        <f t="shared" ref="K1433:K1438" si="1373">IFERROR(J1433/I1433,0)</f>
        <v>0</v>
      </c>
      <c r="L1433" s="224"/>
      <c r="M1433" s="226"/>
      <c r="N1433" s="227"/>
      <c r="O1433" s="224"/>
      <c r="P1433" s="227"/>
      <c r="Q1433" s="148">
        <f t="shared" ref="Q1433:Q1443" si="1374">SUM(O1433:P1433)</f>
        <v>0</v>
      </c>
      <c r="R1433" s="227"/>
      <c r="S1433" s="227"/>
      <c r="T1433" s="149">
        <f t="shared" si="1346"/>
        <v>0</v>
      </c>
      <c r="U1433" s="216"/>
      <c r="V1433" s="224"/>
      <c r="W1433" s="227"/>
      <c r="X1433" s="148">
        <f t="shared" ref="X1433:X1443" si="1375">SUM(V1433:W1433)</f>
        <v>0</v>
      </c>
      <c r="Y1433" s="227"/>
      <c r="Z1433" s="227"/>
      <c r="AA1433" s="149">
        <f t="shared" si="1347"/>
        <v>0</v>
      </c>
      <c r="AB1433" s="216"/>
      <c r="AC1433" s="224"/>
      <c r="AD1433" s="227"/>
      <c r="AE1433" s="148">
        <f t="shared" ref="AE1433:AE1443" si="1376">SUM(AC1433:AD1433)</f>
        <v>0</v>
      </c>
      <c r="AF1433" s="227"/>
      <c r="AG1433" s="227"/>
      <c r="AH1433" s="149">
        <f t="shared" si="1348"/>
        <v>0</v>
      </c>
      <c r="AJ1433" s="217"/>
      <c r="AK1433" s="218"/>
      <c r="AL1433" s="219"/>
      <c r="AM1433" s="218"/>
      <c r="AN1433" s="219"/>
      <c r="AO1433" s="218"/>
      <c r="AP1433" s="219"/>
      <c r="AQ1433" s="218"/>
      <c r="AR1433" s="219"/>
      <c r="AS1433" s="218"/>
      <c r="AT1433" s="219"/>
      <c r="AU1433" s="218"/>
      <c r="AV1433" s="81">
        <f t="shared" ref="AV1433:AV1443" si="1377">SUM(AJ1433:AU1433)</f>
        <v>0</v>
      </c>
      <c r="AW1433" s="80">
        <f t="shared" ref="AW1433:AW1438" si="1378">T1433-AV1433</f>
        <v>0</v>
      </c>
      <c r="AX1433" s="210"/>
      <c r="AY1433" s="79">
        <f t="shared" ref="AY1433:AY1438" si="1379">SUM(AJ1433:AL1433)</f>
        <v>0</v>
      </c>
      <c r="AZ1433" s="80">
        <f t="shared" ref="AZ1433:AZ1438" si="1380">SUM(AM1433:AO1433)</f>
        <v>0</v>
      </c>
      <c r="BA1433" s="81">
        <f t="shared" ref="BA1433:BA1438" si="1381">SUM(AP1433:AR1433)</f>
        <v>0</v>
      </c>
      <c r="BB1433" s="80">
        <f t="shared" ref="BB1433:BB1438" si="1382">SUM(AS1433:AU1433)</f>
        <v>0</v>
      </c>
      <c r="BC1433" s="80">
        <f t="shared" ref="BC1433:BC1443" si="1383">SUM(AY1433,AZ1433,BA1433,BB1433)</f>
        <v>0</v>
      </c>
      <c r="BD1433" s="86">
        <f t="shared" ref="BD1433:BD1438" si="1384">T1433-BC1433</f>
        <v>0</v>
      </c>
    </row>
    <row r="1434" spans="2:56" x14ac:dyDescent="0.3">
      <c r="B1434" s="221" t="s">
        <v>227</v>
      </c>
      <c r="C1434" s="238"/>
      <c r="D1434" s="239"/>
      <c r="E1434" s="91">
        <f t="shared" si="1371"/>
        <v>0</v>
      </c>
      <c r="F1434" s="238"/>
      <c r="G1434" s="239"/>
      <c r="H1434" s="91">
        <f t="shared" si="1372"/>
        <v>0</v>
      </c>
      <c r="I1434" s="238"/>
      <c r="J1434" s="239"/>
      <c r="K1434" s="91">
        <f t="shared" si="1373"/>
        <v>0</v>
      </c>
      <c r="L1434" s="238"/>
      <c r="M1434" s="240"/>
      <c r="N1434" s="241"/>
      <c r="O1434" s="238"/>
      <c r="P1434" s="241"/>
      <c r="Q1434" s="171">
        <f t="shared" si="1374"/>
        <v>0</v>
      </c>
      <c r="R1434" s="242"/>
      <c r="S1434" s="242"/>
      <c r="T1434" s="172">
        <f t="shared" ref="T1434:T1443" si="1385">SUM(Q1434:S1434)</f>
        <v>0</v>
      </c>
      <c r="U1434" s="231"/>
      <c r="V1434" s="238"/>
      <c r="W1434" s="241"/>
      <c r="X1434" s="171">
        <f t="shared" si="1375"/>
        <v>0</v>
      </c>
      <c r="Y1434" s="242"/>
      <c r="Z1434" s="242"/>
      <c r="AA1434" s="172">
        <f t="shared" ref="AA1434:AA1443" si="1386">SUM(X1434:Z1434)</f>
        <v>0</v>
      </c>
      <c r="AB1434" s="231"/>
      <c r="AC1434" s="238"/>
      <c r="AD1434" s="241"/>
      <c r="AE1434" s="171">
        <f t="shared" si="1376"/>
        <v>0</v>
      </c>
      <c r="AF1434" s="242"/>
      <c r="AG1434" s="242"/>
      <c r="AH1434" s="172">
        <f t="shared" ref="AH1434:AH1443" si="1387">SUM(AE1434:AG1434)</f>
        <v>0</v>
      </c>
      <c r="AJ1434" s="217"/>
      <c r="AK1434" s="218"/>
      <c r="AL1434" s="219"/>
      <c r="AM1434" s="218"/>
      <c r="AN1434" s="219"/>
      <c r="AO1434" s="218"/>
      <c r="AP1434" s="219"/>
      <c r="AQ1434" s="218"/>
      <c r="AR1434" s="219"/>
      <c r="AS1434" s="218"/>
      <c r="AT1434" s="219"/>
      <c r="AU1434" s="218"/>
      <c r="AV1434" s="93">
        <f t="shared" si="1377"/>
        <v>0</v>
      </c>
      <c r="AW1434" s="92">
        <f t="shared" si="1378"/>
        <v>0</v>
      </c>
      <c r="AX1434" s="210"/>
      <c r="AY1434" s="90">
        <f t="shared" si="1379"/>
        <v>0</v>
      </c>
      <c r="AZ1434" s="92">
        <f t="shared" si="1380"/>
        <v>0</v>
      </c>
      <c r="BA1434" s="93">
        <f t="shared" si="1381"/>
        <v>0</v>
      </c>
      <c r="BB1434" s="92">
        <f t="shared" si="1382"/>
        <v>0</v>
      </c>
      <c r="BC1434" s="92">
        <f t="shared" si="1383"/>
        <v>0</v>
      </c>
      <c r="BD1434" s="96">
        <f t="shared" si="1384"/>
        <v>0</v>
      </c>
    </row>
    <row r="1435" spans="2:56" x14ac:dyDescent="0.3">
      <c r="B1435" s="221" t="s">
        <v>228</v>
      </c>
      <c r="C1435" s="238"/>
      <c r="D1435" s="239"/>
      <c r="E1435" s="91">
        <f t="shared" si="1371"/>
        <v>0</v>
      </c>
      <c r="F1435" s="238"/>
      <c r="G1435" s="239"/>
      <c r="H1435" s="91">
        <f t="shared" si="1372"/>
        <v>0</v>
      </c>
      <c r="I1435" s="238"/>
      <c r="J1435" s="239"/>
      <c r="K1435" s="91">
        <f t="shared" si="1373"/>
        <v>0</v>
      </c>
      <c r="L1435" s="238"/>
      <c r="M1435" s="240"/>
      <c r="N1435" s="241"/>
      <c r="O1435" s="238"/>
      <c r="P1435" s="241"/>
      <c r="Q1435" s="171">
        <f t="shared" si="1374"/>
        <v>0</v>
      </c>
      <c r="R1435" s="242"/>
      <c r="S1435" s="242"/>
      <c r="T1435" s="172">
        <f t="shared" si="1385"/>
        <v>0</v>
      </c>
      <c r="U1435" s="231"/>
      <c r="V1435" s="238"/>
      <c r="W1435" s="241"/>
      <c r="X1435" s="171">
        <f t="shared" si="1375"/>
        <v>0</v>
      </c>
      <c r="Y1435" s="242"/>
      <c r="Z1435" s="242"/>
      <c r="AA1435" s="172">
        <f t="shared" si="1386"/>
        <v>0</v>
      </c>
      <c r="AB1435" s="231"/>
      <c r="AC1435" s="238"/>
      <c r="AD1435" s="241"/>
      <c r="AE1435" s="171">
        <f t="shared" si="1376"/>
        <v>0</v>
      </c>
      <c r="AF1435" s="242"/>
      <c r="AG1435" s="242"/>
      <c r="AH1435" s="172">
        <f t="shared" si="1387"/>
        <v>0</v>
      </c>
      <c r="AJ1435" s="217"/>
      <c r="AK1435" s="218"/>
      <c r="AL1435" s="219"/>
      <c r="AM1435" s="218"/>
      <c r="AN1435" s="219"/>
      <c r="AO1435" s="218"/>
      <c r="AP1435" s="219"/>
      <c r="AQ1435" s="218"/>
      <c r="AR1435" s="219"/>
      <c r="AS1435" s="218"/>
      <c r="AT1435" s="219"/>
      <c r="AU1435" s="218"/>
      <c r="AV1435" s="93">
        <f t="shared" si="1377"/>
        <v>0</v>
      </c>
      <c r="AW1435" s="92">
        <f t="shared" si="1378"/>
        <v>0</v>
      </c>
      <c r="AX1435" s="210"/>
      <c r="AY1435" s="90">
        <f t="shared" si="1379"/>
        <v>0</v>
      </c>
      <c r="AZ1435" s="92">
        <f t="shared" si="1380"/>
        <v>0</v>
      </c>
      <c r="BA1435" s="93">
        <f t="shared" si="1381"/>
        <v>0</v>
      </c>
      <c r="BB1435" s="92">
        <f t="shared" si="1382"/>
        <v>0</v>
      </c>
      <c r="BC1435" s="92">
        <f t="shared" si="1383"/>
        <v>0</v>
      </c>
      <c r="BD1435" s="96">
        <f t="shared" si="1384"/>
        <v>0</v>
      </c>
    </row>
    <row r="1436" spans="2:56" x14ac:dyDescent="0.3">
      <c r="B1436" s="221" t="s">
        <v>229</v>
      </c>
      <c r="C1436" s="238"/>
      <c r="D1436" s="239"/>
      <c r="E1436" s="91">
        <f t="shared" si="1371"/>
        <v>0</v>
      </c>
      <c r="F1436" s="238"/>
      <c r="G1436" s="239"/>
      <c r="H1436" s="91">
        <f t="shared" si="1372"/>
        <v>0</v>
      </c>
      <c r="I1436" s="238"/>
      <c r="J1436" s="239"/>
      <c r="K1436" s="91">
        <f t="shared" si="1373"/>
        <v>0</v>
      </c>
      <c r="L1436" s="238"/>
      <c r="M1436" s="240"/>
      <c r="N1436" s="241"/>
      <c r="O1436" s="238"/>
      <c r="P1436" s="241"/>
      <c r="Q1436" s="171">
        <f t="shared" si="1374"/>
        <v>0</v>
      </c>
      <c r="R1436" s="242"/>
      <c r="S1436" s="242"/>
      <c r="T1436" s="172">
        <f t="shared" si="1385"/>
        <v>0</v>
      </c>
      <c r="U1436" s="231"/>
      <c r="V1436" s="238"/>
      <c r="W1436" s="241"/>
      <c r="X1436" s="171">
        <f t="shared" si="1375"/>
        <v>0</v>
      </c>
      <c r="Y1436" s="242"/>
      <c r="Z1436" s="242"/>
      <c r="AA1436" s="172">
        <f t="shared" si="1386"/>
        <v>0</v>
      </c>
      <c r="AB1436" s="231"/>
      <c r="AC1436" s="238"/>
      <c r="AD1436" s="241"/>
      <c r="AE1436" s="171">
        <f t="shared" si="1376"/>
        <v>0</v>
      </c>
      <c r="AF1436" s="242"/>
      <c r="AG1436" s="242"/>
      <c r="AH1436" s="172">
        <f t="shared" si="1387"/>
        <v>0</v>
      </c>
      <c r="AJ1436" s="217"/>
      <c r="AK1436" s="218"/>
      <c r="AL1436" s="219"/>
      <c r="AM1436" s="218"/>
      <c r="AN1436" s="219"/>
      <c r="AO1436" s="218"/>
      <c r="AP1436" s="219"/>
      <c r="AQ1436" s="218"/>
      <c r="AR1436" s="219"/>
      <c r="AS1436" s="218"/>
      <c r="AT1436" s="219"/>
      <c r="AU1436" s="218"/>
      <c r="AV1436" s="93">
        <f t="shared" si="1377"/>
        <v>0</v>
      </c>
      <c r="AW1436" s="92">
        <f t="shared" si="1378"/>
        <v>0</v>
      </c>
      <c r="AX1436" s="210"/>
      <c r="AY1436" s="90">
        <f t="shared" si="1379"/>
        <v>0</v>
      </c>
      <c r="AZ1436" s="92">
        <f t="shared" si="1380"/>
        <v>0</v>
      </c>
      <c r="BA1436" s="93">
        <f t="shared" si="1381"/>
        <v>0</v>
      </c>
      <c r="BB1436" s="92">
        <f t="shared" si="1382"/>
        <v>0</v>
      </c>
      <c r="BC1436" s="92">
        <f t="shared" si="1383"/>
        <v>0</v>
      </c>
      <c r="BD1436" s="96">
        <f t="shared" si="1384"/>
        <v>0</v>
      </c>
    </row>
    <row r="1437" spans="2:56" x14ac:dyDescent="0.3">
      <c r="B1437" s="221" t="s">
        <v>230</v>
      </c>
      <c r="C1437" s="238"/>
      <c r="D1437" s="239"/>
      <c r="E1437" s="91">
        <f t="shared" si="1371"/>
        <v>0</v>
      </c>
      <c r="F1437" s="238"/>
      <c r="G1437" s="239"/>
      <c r="H1437" s="91">
        <f t="shared" si="1372"/>
        <v>0</v>
      </c>
      <c r="I1437" s="238"/>
      <c r="J1437" s="239"/>
      <c r="K1437" s="91">
        <f t="shared" si="1373"/>
        <v>0</v>
      </c>
      <c r="L1437" s="238"/>
      <c r="M1437" s="240"/>
      <c r="N1437" s="241"/>
      <c r="O1437" s="238"/>
      <c r="P1437" s="241"/>
      <c r="Q1437" s="171">
        <f t="shared" si="1374"/>
        <v>0</v>
      </c>
      <c r="R1437" s="242"/>
      <c r="S1437" s="242"/>
      <c r="T1437" s="172">
        <f t="shared" si="1385"/>
        <v>0</v>
      </c>
      <c r="U1437" s="231"/>
      <c r="V1437" s="238"/>
      <c r="W1437" s="241"/>
      <c r="X1437" s="171">
        <f t="shared" si="1375"/>
        <v>0</v>
      </c>
      <c r="Y1437" s="242"/>
      <c r="Z1437" s="242"/>
      <c r="AA1437" s="172">
        <f t="shared" si="1386"/>
        <v>0</v>
      </c>
      <c r="AB1437" s="231"/>
      <c r="AC1437" s="238"/>
      <c r="AD1437" s="241"/>
      <c r="AE1437" s="171">
        <f t="shared" si="1376"/>
        <v>0</v>
      </c>
      <c r="AF1437" s="242"/>
      <c r="AG1437" s="242"/>
      <c r="AH1437" s="172">
        <f t="shared" si="1387"/>
        <v>0</v>
      </c>
      <c r="AJ1437" s="217"/>
      <c r="AK1437" s="218"/>
      <c r="AL1437" s="219"/>
      <c r="AM1437" s="218"/>
      <c r="AN1437" s="219"/>
      <c r="AO1437" s="218"/>
      <c r="AP1437" s="219"/>
      <c r="AQ1437" s="218"/>
      <c r="AR1437" s="219"/>
      <c r="AS1437" s="218"/>
      <c r="AT1437" s="219"/>
      <c r="AU1437" s="218"/>
      <c r="AV1437" s="93">
        <f t="shared" si="1377"/>
        <v>0</v>
      </c>
      <c r="AW1437" s="92">
        <f t="shared" si="1378"/>
        <v>0</v>
      </c>
      <c r="AX1437" s="210"/>
      <c r="AY1437" s="90">
        <f t="shared" si="1379"/>
        <v>0</v>
      </c>
      <c r="AZ1437" s="92">
        <f t="shared" si="1380"/>
        <v>0</v>
      </c>
      <c r="BA1437" s="93">
        <f t="shared" si="1381"/>
        <v>0</v>
      </c>
      <c r="BB1437" s="92">
        <f t="shared" si="1382"/>
        <v>0</v>
      </c>
      <c r="BC1437" s="92">
        <f t="shared" si="1383"/>
        <v>0</v>
      </c>
      <c r="BD1437" s="96">
        <f t="shared" si="1384"/>
        <v>0</v>
      </c>
    </row>
    <row r="1438" spans="2:56" x14ac:dyDescent="0.3">
      <c r="B1438" s="221" t="s">
        <v>231</v>
      </c>
      <c r="C1438" s="238"/>
      <c r="D1438" s="239"/>
      <c r="E1438" s="91">
        <f t="shared" si="1371"/>
        <v>0</v>
      </c>
      <c r="F1438" s="238"/>
      <c r="G1438" s="239"/>
      <c r="H1438" s="91">
        <f t="shared" si="1372"/>
        <v>0</v>
      </c>
      <c r="I1438" s="238"/>
      <c r="J1438" s="239"/>
      <c r="K1438" s="91">
        <f t="shared" si="1373"/>
        <v>0</v>
      </c>
      <c r="L1438" s="238"/>
      <c r="M1438" s="240"/>
      <c r="N1438" s="241"/>
      <c r="O1438" s="238"/>
      <c r="P1438" s="241"/>
      <c r="Q1438" s="171">
        <f t="shared" si="1374"/>
        <v>0</v>
      </c>
      <c r="R1438" s="242"/>
      <c r="S1438" s="242"/>
      <c r="T1438" s="172">
        <f t="shared" si="1385"/>
        <v>0</v>
      </c>
      <c r="U1438" s="231"/>
      <c r="V1438" s="238"/>
      <c r="W1438" s="241"/>
      <c r="X1438" s="171">
        <f t="shared" si="1375"/>
        <v>0</v>
      </c>
      <c r="Y1438" s="242"/>
      <c r="Z1438" s="242"/>
      <c r="AA1438" s="172">
        <f t="shared" si="1386"/>
        <v>0</v>
      </c>
      <c r="AB1438" s="231"/>
      <c r="AC1438" s="238"/>
      <c r="AD1438" s="241"/>
      <c r="AE1438" s="171">
        <f t="shared" si="1376"/>
        <v>0</v>
      </c>
      <c r="AF1438" s="242"/>
      <c r="AG1438" s="242"/>
      <c r="AH1438" s="172">
        <f t="shared" si="1387"/>
        <v>0</v>
      </c>
      <c r="AJ1438" s="217"/>
      <c r="AK1438" s="218"/>
      <c r="AL1438" s="219"/>
      <c r="AM1438" s="218"/>
      <c r="AN1438" s="219"/>
      <c r="AO1438" s="218"/>
      <c r="AP1438" s="219"/>
      <c r="AQ1438" s="218"/>
      <c r="AR1438" s="219"/>
      <c r="AS1438" s="218"/>
      <c r="AT1438" s="219"/>
      <c r="AU1438" s="218"/>
      <c r="AV1438" s="93">
        <f t="shared" si="1377"/>
        <v>0</v>
      </c>
      <c r="AW1438" s="92">
        <f t="shared" si="1378"/>
        <v>0</v>
      </c>
      <c r="AX1438" s="210"/>
      <c r="AY1438" s="90">
        <f t="shared" si="1379"/>
        <v>0</v>
      </c>
      <c r="AZ1438" s="92">
        <f t="shared" si="1380"/>
        <v>0</v>
      </c>
      <c r="BA1438" s="93">
        <f t="shared" si="1381"/>
        <v>0</v>
      </c>
      <c r="BB1438" s="92">
        <f t="shared" si="1382"/>
        <v>0</v>
      </c>
      <c r="BC1438" s="92">
        <f t="shared" si="1383"/>
        <v>0</v>
      </c>
      <c r="BD1438" s="96">
        <f t="shared" si="1384"/>
        <v>0</v>
      </c>
    </row>
    <row r="1439" spans="2:56" x14ac:dyDescent="0.3">
      <c r="B1439" s="243" t="s">
        <v>232</v>
      </c>
      <c r="C1439" s="238"/>
      <c r="D1439" s="239"/>
      <c r="E1439" s="244"/>
      <c r="F1439" s="238"/>
      <c r="G1439" s="239"/>
      <c r="H1439" s="244"/>
      <c r="I1439" s="238"/>
      <c r="J1439" s="239"/>
      <c r="K1439" s="244"/>
      <c r="L1439" s="238"/>
      <c r="M1439" s="240"/>
      <c r="N1439" s="241"/>
      <c r="O1439" s="238"/>
      <c r="P1439" s="241"/>
      <c r="Q1439" s="171"/>
      <c r="R1439" s="242"/>
      <c r="S1439" s="242"/>
      <c r="T1439" s="172"/>
      <c r="U1439" s="231"/>
      <c r="V1439" s="238"/>
      <c r="W1439" s="241"/>
      <c r="X1439" s="171"/>
      <c r="Y1439" s="242"/>
      <c r="Z1439" s="242"/>
      <c r="AA1439" s="172"/>
      <c r="AB1439" s="231"/>
      <c r="AC1439" s="238"/>
      <c r="AD1439" s="241"/>
      <c r="AE1439" s="171"/>
      <c r="AF1439" s="242"/>
      <c r="AG1439" s="242"/>
      <c r="AH1439" s="172"/>
      <c r="AJ1439" s="239"/>
      <c r="AK1439" s="240"/>
      <c r="AL1439" s="241"/>
      <c r="AM1439" s="240"/>
      <c r="AN1439" s="241"/>
      <c r="AO1439" s="240"/>
      <c r="AP1439" s="241"/>
      <c r="AQ1439" s="240"/>
      <c r="AR1439" s="241"/>
      <c r="AS1439" s="240"/>
      <c r="AT1439" s="241"/>
      <c r="AU1439" s="240"/>
      <c r="AV1439" s="93"/>
      <c r="AW1439" s="92"/>
      <c r="AX1439" s="210"/>
      <c r="AY1439" s="90"/>
      <c r="AZ1439" s="92"/>
      <c r="BA1439" s="93"/>
      <c r="BB1439" s="92"/>
      <c r="BC1439" s="92"/>
      <c r="BD1439" s="96"/>
    </row>
    <row r="1440" spans="2:56" x14ac:dyDescent="0.3">
      <c r="B1440" s="245" t="s">
        <v>233</v>
      </c>
      <c r="C1440" s="238"/>
      <c r="D1440" s="239"/>
      <c r="E1440" s="91">
        <f>IFERROR(D1440/C1440,0)</f>
        <v>0</v>
      </c>
      <c r="F1440" s="238"/>
      <c r="G1440" s="239"/>
      <c r="H1440" s="91">
        <f>IFERROR(G1440/F1440,0)</f>
        <v>0</v>
      </c>
      <c r="I1440" s="238"/>
      <c r="J1440" s="239"/>
      <c r="K1440" s="91">
        <f>IFERROR(J1440/I1440,0)</f>
        <v>0</v>
      </c>
      <c r="L1440" s="238"/>
      <c r="M1440" s="240"/>
      <c r="N1440" s="241"/>
      <c r="O1440" s="238"/>
      <c r="P1440" s="241"/>
      <c r="Q1440" s="171">
        <f t="shared" si="1374"/>
        <v>0</v>
      </c>
      <c r="R1440" s="242"/>
      <c r="S1440" s="242"/>
      <c r="T1440" s="172">
        <f t="shared" si="1385"/>
        <v>0</v>
      </c>
      <c r="U1440" s="231"/>
      <c r="V1440" s="238"/>
      <c r="W1440" s="241"/>
      <c r="X1440" s="171">
        <f t="shared" si="1375"/>
        <v>0</v>
      </c>
      <c r="Y1440" s="242"/>
      <c r="Z1440" s="242"/>
      <c r="AA1440" s="172">
        <f t="shared" si="1386"/>
        <v>0</v>
      </c>
      <c r="AB1440" s="231"/>
      <c r="AC1440" s="238"/>
      <c r="AD1440" s="241"/>
      <c r="AE1440" s="171">
        <f t="shared" si="1376"/>
        <v>0</v>
      </c>
      <c r="AF1440" s="242"/>
      <c r="AG1440" s="242"/>
      <c r="AH1440" s="172">
        <f t="shared" si="1387"/>
        <v>0</v>
      </c>
      <c r="AJ1440" s="239"/>
      <c r="AK1440" s="240"/>
      <c r="AL1440" s="241"/>
      <c r="AM1440" s="240"/>
      <c r="AN1440" s="241"/>
      <c r="AO1440" s="240"/>
      <c r="AP1440" s="241"/>
      <c r="AQ1440" s="240"/>
      <c r="AR1440" s="241"/>
      <c r="AS1440" s="240"/>
      <c r="AT1440" s="241"/>
      <c r="AU1440" s="240"/>
      <c r="AV1440" s="93">
        <f t="shared" si="1377"/>
        <v>0</v>
      </c>
      <c r="AW1440" s="92">
        <f>T1440-AV1440</f>
        <v>0</v>
      </c>
      <c r="AX1440" s="210"/>
      <c r="AY1440" s="90">
        <f>SUM(AJ1440:AL1440)</f>
        <v>0</v>
      </c>
      <c r="AZ1440" s="92">
        <f>SUM(AM1440:AO1440)</f>
        <v>0</v>
      </c>
      <c r="BA1440" s="93">
        <f>SUM(AP1440:AR1440)</f>
        <v>0</v>
      </c>
      <c r="BB1440" s="92">
        <f>SUM(AS1440:AU1440)</f>
        <v>0</v>
      </c>
      <c r="BC1440" s="92">
        <f t="shared" si="1383"/>
        <v>0</v>
      </c>
      <c r="BD1440" s="96">
        <f>T1440-BC1440</f>
        <v>0</v>
      </c>
    </row>
    <row r="1441" spans="2:56" x14ac:dyDescent="0.3">
      <c r="B1441" s="245" t="s">
        <v>234</v>
      </c>
      <c r="C1441" s="238"/>
      <c r="D1441" s="239"/>
      <c r="E1441" s="91">
        <f>IFERROR(D1441/C1441,0)</f>
        <v>0</v>
      </c>
      <c r="F1441" s="238"/>
      <c r="G1441" s="239"/>
      <c r="H1441" s="91">
        <f>IFERROR(G1441/F1441,0)</f>
        <v>0</v>
      </c>
      <c r="I1441" s="238"/>
      <c r="J1441" s="239"/>
      <c r="K1441" s="91">
        <f>IFERROR(J1441/I1441,0)</f>
        <v>0</v>
      </c>
      <c r="L1441" s="238"/>
      <c r="M1441" s="240"/>
      <c r="N1441" s="241"/>
      <c r="O1441" s="238"/>
      <c r="P1441" s="241"/>
      <c r="Q1441" s="171">
        <f t="shared" si="1374"/>
        <v>0</v>
      </c>
      <c r="R1441" s="242"/>
      <c r="S1441" s="242"/>
      <c r="T1441" s="172">
        <f t="shared" si="1385"/>
        <v>0</v>
      </c>
      <c r="U1441" s="231"/>
      <c r="V1441" s="238"/>
      <c r="W1441" s="241"/>
      <c r="X1441" s="171">
        <f t="shared" si="1375"/>
        <v>0</v>
      </c>
      <c r="Y1441" s="242"/>
      <c r="Z1441" s="242"/>
      <c r="AA1441" s="172">
        <f t="shared" si="1386"/>
        <v>0</v>
      </c>
      <c r="AB1441" s="231"/>
      <c r="AC1441" s="238"/>
      <c r="AD1441" s="241"/>
      <c r="AE1441" s="171">
        <f t="shared" si="1376"/>
        <v>0</v>
      </c>
      <c r="AF1441" s="242"/>
      <c r="AG1441" s="242"/>
      <c r="AH1441" s="172">
        <f t="shared" si="1387"/>
        <v>0</v>
      </c>
      <c r="AJ1441" s="239"/>
      <c r="AK1441" s="240"/>
      <c r="AL1441" s="241"/>
      <c r="AM1441" s="240"/>
      <c r="AN1441" s="241"/>
      <c r="AO1441" s="240"/>
      <c r="AP1441" s="241"/>
      <c r="AQ1441" s="240"/>
      <c r="AR1441" s="241"/>
      <c r="AS1441" s="240"/>
      <c r="AT1441" s="241"/>
      <c r="AU1441" s="240"/>
      <c r="AV1441" s="93">
        <f t="shared" si="1377"/>
        <v>0</v>
      </c>
      <c r="AW1441" s="92">
        <f>T1441-AV1441</f>
        <v>0</v>
      </c>
      <c r="AX1441" s="210"/>
      <c r="AY1441" s="90">
        <f>SUM(AJ1441:AL1441)</f>
        <v>0</v>
      </c>
      <c r="AZ1441" s="92">
        <f>SUM(AM1441:AO1441)</f>
        <v>0</v>
      </c>
      <c r="BA1441" s="93">
        <f>SUM(AP1441:AR1441)</f>
        <v>0</v>
      </c>
      <c r="BB1441" s="92">
        <f>SUM(AS1441:AU1441)</f>
        <v>0</v>
      </c>
      <c r="BC1441" s="92">
        <f t="shared" si="1383"/>
        <v>0</v>
      </c>
      <c r="BD1441" s="96">
        <f>T1441-BC1441</f>
        <v>0</v>
      </c>
    </row>
    <row r="1442" spans="2:56" s="108" customFormat="1" ht="13.2" thickBot="1" x14ac:dyDescent="0.35">
      <c r="B1442" s="246" t="s">
        <v>235</v>
      </c>
      <c r="C1442" s="247"/>
      <c r="D1442" s="248"/>
      <c r="E1442" s="178">
        <f>IFERROR(D1442/C1442,0)</f>
        <v>0</v>
      </c>
      <c r="F1442" s="247"/>
      <c r="G1442" s="248"/>
      <c r="H1442" s="178">
        <f>IFERROR(G1442/F1442,0)</f>
        <v>0</v>
      </c>
      <c r="I1442" s="247"/>
      <c r="J1442" s="248"/>
      <c r="K1442" s="178">
        <f>IFERROR(J1442/I1442,0)</f>
        <v>0</v>
      </c>
      <c r="L1442" s="247"/>
      <c r="M1442" s="249"/>
      <c r="N1442" s="250"/>
      <c r="O1442" s="247"/>
      <c r="P1442" s="250"/>
      <c r="Q1442" s="181">
        <f t="shared" si="1374"/>
        <v>0</v>
      </c>
      <c r="R1442" s="251"/>
      <c r="S1442" s="251"/>
      <c r="T1442" s="183">
        <f t="shared" si="1385"/>
        <v>0</v>
      </c>
      <c r="U1442" s="229"/>
      <c r="V1442" s="247"/>
      <c r="W1442" s="250"/>
      <c r="X1442" s="181">
        <f t="shared" si="1375"/>
        <v>0</v>
      </c>
      <c r="Y1442" s="251"/>
      <c r="Z1442" s="251"/>
      <c r="AA1442" s="183">
        <f t="shared" si="1386"/>
        <v>0</v>
      </c>
      <c r="AB1442" s="229"/>
      <c r="AC1442" s="247"/>
      <c r="AD1442" s="250"/>
      <c r="AE1442" s="181">
        <f t="shared" si="1376"/>
        <v>0</v>
      </c>
      <c r="AF1442" s="251"/>
      <c r="AG1442" s="251"/>
      <c r="AH1442" s="183">
        <f t="shared" si="1387"/>
        <v>0</v>
      </c>
      <c r="AJ1442" s="252"/>
      <c r="AK1442" s="253"/>
      <c r="AL1442" s="254"/>
      <c r="AM1442" s="253"/>
      <c r="AN1442" s="254"/>
      <c r="AO1442" s="253"/>
      <c r="AP1442" s="254"/>
      <c r="AQ1442" s="253"/>
      <c r="AR1442" s="254"/>
      <c r="AS1442" s="253"/>
      <c r="AT1442" s="254"/>
      <c r="AU1442" s="253"/>
      <c r="AV1442" s="180">
        <f t="shared" si="1377"/>
        <v>0</v>
      </c>
      <c r="AW1442" s="179">
        <f>T1442-AV1442</f>
        <v>0</v>
      </c>
      <c r="AX1442" s="230"/>
      <c r="AY1442" s="177">
        <f>SUM(AJ1442:AL1442)</f>
        <v>0</v>
      </c>
      <c r="AZ1442" s="179">
        <f>SUM(AM1442:AO1442)</f>
        <v>0</v>
      </c>
      <c r="BA1442" s="180">
        <f>SUM(AP1442:AR1442)</f>
        <v>0</v>
      </c>
      <c r="BB1442" s="179">
        <f>SUM(AS1442:AU1442)</f>
        <v>0</v>
      </c>
      <c r="BC1442" s="179">
        <f t="shared" si="1383"/>
        <v>0</v>
      </c>
      <c r="BD1442" s="184">
        <f>T1442-BC1442</f>
        <v>0</v>
      </c>
    </row>
    <row r="1443" spans="2:56" ht="13.2" thickBot="1" x14ac:dyDescent="0.35">
      <c r="B1443" s="255" t="s">
        <v>236</v>
      </c>
      <c r="C1443" s="119">
        <f>SUM(C1241,C1392,C1414,C1442)</f>
        <v>0</v>
      </c>
      <c r="D1443" s="120">
        <f>SUM(D1241,D1392,D1414,D1442)</f>
        <v>0</v>
      </c>
      <c r="E1443" s="121">
        <f>IFERROR(D1443/C1443,0)</f>
        <v>0</v>
      </c>
      <c r="F1443" s="119">
        <f>SUM(F1241,F1392,F1414,F1442)</f>
        <v>0</v>
      </c>
      <c r="G1443" s="120">
        <f>SUM(G1241,G1392,G1414,G1442)</f>
        <v>0</v>
      </c>
      <c r="H1443" s="121">
        <f>IFERROR(G1443/F1443,0)</f>
        <v>0</v>
      </c>
      <c r="I1443" s="119">
        <f>SUM(I1241,I1392,I1414,I1442)</f>
        <v>0</v>
      </c>
      <c r="J1443" s="120">
        <f>SUM(J1241,J1392,J1414,J1442)</f>
        <v>0</v>
      </c>
      <c r="K1443" s="121">
        <f>IFERROR(J1443/I1443,0)</f>
        <v>0</v>
      </c>
      <c r="L1443" s="119">
        <f>SUM(L1241,L1392,L1414,L1442)</f>
        <v>0</v>
      </c>
      <c r="M1443" s="122">
        <f>SUM(M1241,M1392,M1414,M1442)</f>
        <v>0</v>
      </c>
      <c r="N1443" s="123">
        <f>SUM(N1241,N1392,N1414,N1442)</f>
        <v>0</v>
      </c>
      <c r="O1443" s="119">
        <f>SUM(O1241,O1392,O1414,O1442)</f>
        <v>0</v>
      </c>
      <c r="P1443" s="123">
        <f>SUM(P1241,P1392,P1414,P1442)</f>
        <v>0</v>
      </c>
      <c r="Q1443" s="186">
        <f t="shared" si="1374"/>
        <v>0</v>
      </c>
      <c r="R1443" s="123">
        <f>SUM(R1241,R1392,R1414,R1442)</f>
        <v>0</v>
      </c>
      <c r="S1443" s="123">
        <f>SUM(S1241,S1392,S1414,S1442)</f>
        <v>0</v>
      </c>
      <c r="T1443" s="187">
        <f t="shared" si="1385"/>
        <v>0</v>
      </c>
      <c r="U1443" s="256"/>
      <c r="V1443" s="119">
        <f>SUM(V1241,V1392,V1414,V1442)</f>
        <v>0</v>
      </c>
      <c r="W1443" s="123">
        <f>SUM(W1241,W1392,W1414,W1442)</f>
        <v>0</v>
      </c>
      <c r="X1443" s="186">
        <f t="shared" si="1375"/>
        <v>0</v>
      </c>
      <c r="Y1443" s="123">
        <f>SUM(Y1241,Y1392,Y1414,Y1442)</f>
        <v>0</v>
      </c>
      <c r="Z1443" s="123">
        <f>SUM(Z1241,Z1392,Z1414,Z1442)</f>
        <v>0</v>
      </c>
      <c r="AA1443" s="187">
        <f t="shared" si="1386"/>
        <v>0</v>
      </c>
      <c r="AB1443" s="256"/>
      <c r="AC1443" s="119">
        <f>SUM(AC1241,AC1392,AC1414,AC1442)</f>
        <v>0</v>
      </c>
      <c r="AD1443" s="123">
        <f>SUM(AD1241,AD1392,AD1414,AD1442)</f>
        <v>0</v>
      </c>
      <c r="AE1443" s="186">
        <f t="shared" si="1376"/>
        <v>0</v>
      </c>
      <c r="AF1443" s="123">
        <f>SUM(AF1241,AF1392,AF1414,AF1442)</f>
        <v>0</v>
      </c>
      <c r="AG1443" s="123">
        <f>SUM(AG1241,AG1392,AG1414,AG1442)</f>
        <v>0</v>
      </c>
      <c r="AH1443" s="187">
        <f t="shared" si="1387"/>
        <v>0</v>
      </c>
      <c r="AJ1443" s="120">
        <f t="shared" ref="AJ1443:AU1443" si="1388">SUM(AJ1241,AJ1392,AJ1414,AJ1442)</f>
        <v>0</v>
      </c>
      <c r="AK1443" s="122">
        <f t="shared" si="1388"/>
        <v>0</v>
      </c>
      <c r="AL1443" s="123">
        <f t="shared" si="1388"/>
        <v>0</v>
      </c>
      <c r="AM1443" s="122">
        <f t="shared" si="1388"/>
        <v>0</v>
      </c>
      <c r="AN1443" s="123">
        <f t="shared" si="1388"/>
        <v>0</v>
      </c>
      <c r="AO1443" s="122">
        <f t="shared" si="1388"/>
        <v>0</v>
      </c>
      <c r="AP1443" s="123">
        <f t="shared" si="1388"/>
        <v>0</v>
      </c>
      <c r="AQ1443" s="122">
        <f t="shared" si="1388"/>
        <v>0</v>
      </c>
      <c r="AR1443" s="123">
        <f t="shared" si="1388"/>
        <v>0</v>
      </c>
      <c r="AS1443" s="122">
        <f t="shared" si="1388"/>
        <v>0</v>
      </c>
      <c r="AT1443" s="123">
        <f t="shared" si="1388"/>
        <v>0</v>
      </c>
      <c r="AU1443" s="122">
        <f t="shared" si="1388"/>
        <v>0</v>
      </c>
      <c r="AV1443" s="123">
        <f t="shared" si="1377"/>
        <v>0</v>
      </c>
      <c r="AW1443" s="122">
        <f>T1443-AV1443</f>
        <v>0</v>
      </c>
      <c r="AX1443" s="210"/>
      <c r="AY1443" s="120">
        <f>SUM(AJ1443:AL1443)</f>
        <v>0</v>
      </c>
      <c r="AZ1443" s="122">
        <f>SUM(AM1443:AO1443)</f>
        <v>0</v>
      </c>
      <c r="BA1443" s="123">
        <f>SUM(AP1443:AR1443)</f>
        <v>0</v>
      </c>
      <c r="BB1443" s="122">
        <f>SUM(AS1443:AU1443)</f>
        <v>0</v>
      </c>
      <c r="BC1443" s="122">
        <f t="shared" si="1383"/>
        <v>0</v>
      </c>
      <c r="BD1443" s="127">
        <f>T1443-BC1443</f>
        <v>0</v>
      </c>
    </row>
    <row r="1444" spans="2:56" ht="13.2" thickBot="1" x14ac:dyDescent="0.35">
      <c r="B1444" s="270" t="s">
        <v>244</v>
      </c>
      <c r="C1444" s="271"/>
      <c r="D1444" s="272"/>
      <c r="E1444" s="260"/>
      <c r="F1444" s="271"/>
      <c r="G1444" s="272"/>
      <c r="H1444" s="260"/>
      <c r="I1444" s="271"/>
      <c r="J1444" s="272"/>
      <c r="K1444" s="260"/>
      <c r="L1444" s="271"/>
      <c r="M1444" s="273"/>
      <c r="N1444" s="274"/>
      <c r="O1444" s="271"/>
      <c r="P1444" s="262"/>
      <c r="Q1444" s="204"/>
      <c r="R1444" s="262"/>
      <c r="S1444" s="262"/>
      <c r="T1444" s="205"/>
      <c r="U1444" s="256"/>
      <c r="V1444" s="258"/>
      <c r="W1444" s="262"/>
      <c r="X1444" s="204"/>
      <c r="Y1444" s="262"/>
      <c r="Z1444" s="262"/>
      <c r="AA1444" s="205"/>
      <c r="AB1444" s="256"/>
      <c r="AC1444" s="258"/>
      <c r="AD1444" s="262"/>
      <c r="AE1444" s="204"/>
      <c r="AF1444" s="262"/>
      <c r="AG1444" s="262"/>
      <c r="AH1444" s="205"/>
      <c r="AJ1444" s="275"/>
      <c r="AK1444" s="276"/>
      <c r="AL1444" s="256"/>
      <c r="AM1444" s="276"/>
      <c r="AN1444" s="256"/>
      <c r="AO1444" s="276"/>
      <c r="AP1444" s="256"/>
      <c r="AQ1444" s="276"/>
      <c r="AR1444" s="256"/>
      <c r="AS1444" s="276"/>
      <c r="AT1444" s="256"/>
      <c r="AU1444" s="276"/>
      <c r="AV1444" s="85"/>
      <c r="AW1444" s="277"/>
      <c r="AX1444" s="210"/>
      <c r="AY1444" s="278"/>
      <c r="AZ1444" s="277"/>
      <c r="BA1444" s="85"/>
      <c r="BB1444" s="277"/>
      <c r="BC1444" s="277"/>
      <c r="BD1444" s="279"/>
    </row>
    <row r="1445" spans="2:56" ht="13.2" thickBot="1" x14ac:dyDescent="0.35">
      <c r="B1445" s="268" t="s">
        <v>49</v>
      </c>
      <c r="C1445" s="119">
        <f>SUM(C1446,C1462,C1593)</f>
        <v>0</v>
      </c>
      <c r="D1445" s="120">
        <f>SUM(D1446,D1462,D1593)</f>
        <v>0</v>
      </c>
      <c r="E1445" s="121">
        <f t="shared" ref="E1445:E1508" si="1389">IFERROR(D1445/C1445,0)</f>
        <v>0</v>
      </c>
      <c r="F1445" s="119">
        <f>SUM(F1446,F1462,F1593)</f>
        <v>0</v>
      </c>
      <c r="G1445" s="120">
        <f>SUM(G1446,G1462,G1593)</f>
        <v>0</v>
      </c>
      <c r="H1445" s="121">
        <f t="shared" ref="H1445:H1508" si="1390">IFERROR(G1445/F1445,0)</f>
        <v>0</v>
      </c>
      <c r="I1445" s="119">
        <f>SUM(I1446,I1462,I1593)</f>
        <v>0</v>
      </c>
      <c r="J1445" s="120">
        <f>SUM(J1446,J1462,J1593)</f>
        <v>0</v>
      </c>
      <c r="K1445" s="121">
        <f t="shared" ref="K1445:K1508" si="1391">IFERROR(J1445/I1445,0)</f>
        <v>0</v>
      </c>
      <c r="L1445" s="119">
        <f>SUM(L1446,L1462,L1593)</f>
        <v>0</v>
      </c>
      <c r="M1445" s="122">
        <f>SUM(M1446,M1462,M1593)</f>
        <v>0</v>
      </c>
      <c r="N1445" s="123">
        <f>SUM(N1446,N1462,N1593)</f>
        <v>0</v>
      </c>
      <c r="O1445" s="119">
        <f>SUM(O1446,O1462,O1593)</f>
        <v>0</v>
      </c>
      <c r="P1445" s="123">
        <f>SUM(P1446,P1462,P1593)</f>
        <v>0</v>
      </c>
      <c r="Q1445" s="124">
        <f t="shared" ref="Q1445:Q1508" si="1392">SUM(O1445:P1445)</f>
        <v>0</v>
      </c>
      <c r="R1445" s="125">
        <f>SUM(R1446,R1462,R1593)</f>
        <v>0</v>
      </c>
      <c r="S1445" s="125">
        <f>SUM(S1446,S1462,S1593)</f>
        <v>0</v>
      </c>
      <c r="T1445" s="126">
        <f>SUM(Q1445:S1445)</f>
        <v>0</v>
      </c>
      <c r="U1445" s="231"/>
      <c r="V1445" s="119">
        <f>SUM(V1446,V1462,V1593)</f>
        <v>0</v>
      </c>
      <c r="W1445" s="123">
        <f>SUM(W1446,W1462,W1593)</f>
        <v>0</v>
      </c>
      <c r="X1445" s="124">
        <f t="shared" ref="X1445:X1508" si="1393">SUM(V1445:W1445)</f>
        <v>0</v>
      </c>
      <c r="Y1445" s="125">
        <f>SUM(Y1446,Y1462,Y1593)</f>
        <v>0</v>
      </c>
      <c r="Z1445" s="125">
        <f>SUM(Z1446,Z1462,Z1593)</f>
        <v>0</v>
      </c>
      <c r="AA1445" s="126">
        <f>SUM(X1445:Z1445)</f>
        <v>0</v>
      </c>
      <c r="AB1445" s="231"/>
      <c r="AC1445" s="119">
        <f>SUM(AC1446,AC1462,AC1593)</f>
        <v>0</v>
      </c>
      <c r="AD1445" s="123">
        <f>SUM(AD1446,AD1462,AD1593)</f>
        <v>0</v>
      </c>
      <c r="AE1445" s="124">
        <f t="shared" ref="AE1445:AE1508" si="1394">SUM(AC1445:AD1445)</f>
        <v>0</v>
      </c>
      <c r="AF1445" s="123">
        <f>SUM(AF1446,AF1462,AF1593)</f>
        <v>0</v>
      </c>
      <c r="AG1445" s="123">
        <f>SUM(AG1446,AG1462,AG1593)</f>
        <v>0</v>
      </c>
      <c r="AH1445" s="126">
        <f>SUM(AE1445:AG1445)</f>
        <v>0</v>
      </c>
      <c r="AJ1445" s="120">
        <f t="shared" ref="AJ1445:AU1445" si="1395">SUM(AJ1446,AJ1462,AJ1593)</f>
        <v>0</v>
      </c>
      <c r="AK1445" s="122">
        <f t="shared" si="1395"/>
        <v>0</v>
      </c>
      <c r="AL1445" s="123">
        <f t="shared" si="1395"/>
        <v>0</v>
      </c>
      <c r="AM1445" s="122">
        <f t="shared" si="1395"/>
        <v>0</v>
      </c>
      <c r="AN1445" s="123">
        <f t="shared" si="1395"/>
        <v>0</v>
      </c>
      <c r="AO1445" s="122">
        <f t="shared" si="1395"/>
        <v>0</v>
      </c>
      <c r="AP1445" s="123">
        <f t="shared" si="1395"/>
        <v>0</v>
      </c>
      <c r="AQ1445" s="122">
        <f t="shared" si="1395"/>
        <v>0</v>
      </c>
      <c r="AR1445" s="123">
        <f t="shared" si="1395"/>
        <v>0</v>
      </c>
      <c r="AS1445" s="122">
        <f t="shared" si="1395"/>
        <v>0</v>
      </c>
      <c r="AT1445" s="123">
        <f t="shared" si="1395"/>
        <v>0</v>
      </c>
      <c r="AU1445" s="122">
        <f t="shared" si="1395"/>
        <v>0</v>
      </c>
      <c r="AV1445" s="123">
        <f t="shared" ref="AV1445:AV1508" si="1396">SUM(AJ1445:AU1445)</f>
        <v>0</v>
      </c>
      <c r="AW1445" s="122">
        <f t="shared" ref="AW1445:AW1508" si="1397">T1445-AV1445</f>
        <v>0</v>
      </c>
      <c r="AX1445" s="210"/>
      <c r="AY1445" s="120">
        <f t="shared" ref="AY1445:AY1508" si="1398">SUM(AJ1445:AL1445)</f>
        <v>0</v>
      </c>
      <c r="AZ1445" s="122">
        <f t="shared" ref="AZ1445:AZ1508" si="1399">SUM(AM1445:AO1445)</f>
        <v>0</v>
      </c>
      <c r="BA1445" s="123">
        <f t="shared" ref="BA1445:BA1508" si="1400">SUM(AP1445:AR1445)</f>
        <v>0</v>
      </c>
      <c r="BB1445" s="122">
        <f t="shared" ref="BB1445:BB1508" si="1401">SUM(AS1445:AU1445)</f>
        <v>0</v>
      </c>
      <c r="BC1445" s="122">
        <f t="shared" ref="BC1445:BC1508" si="1402">SUM(AY1445,AZ1445,BA1445,BB1445)</f>
        <v>0</v>
      </c>
      <c r="BD1445" s="127">
        <f t="shared" ref="BD1445:BD1508" si="1403">T1445-BC1445</f>
        <v>0</v>
      </c>
    </row>
    <row r="1446" spans="2:56" x14ac:dyDescent="0.3">
      <c r="B1446" s="269" t="s">
        <v>50</v>
      </c>
      <c r="C1446" s="129">
        <f>SUM(C1447,C1457)</f>
        <v>0</v>
      </c>
      <c r="D1446" s="130">
        <f>SUM(D1447,D1457)</f>
        <v>0</v>
      </c>
      <c r="E1446" s="131">
        <f t="shared" si="1389"/>
        <v>0</v>
      </c>
      <c r="F1446" s="129">
        <f>SUM(F1447,F1457)</f>
        <v>0</v>
      </c>
      <c r="G1446" s="130">
        <f>SUM(G1447,G1457)</f>
        <v>0</v>
      </c>
      <c r="H1446" s="131">
        <f t="shared" si="1390"/>
        <v>0</v>
      </c>
      <c r="I1446" s="129">
        <f>SUM(I1447,I1457)</f>
        <v>0</v>
      </c>
      <c r="J1446" s="130">
        <f>SUM(J1447,J1457)</f>
        <v>0</v>
      </c>
      <c r="K1446" s="131">
        <f t="shared" si="1391"/>
        <v>0</v>
      </c>
      <c r="L1446" s="129">
        <f>SUM(L1447,L1457)</f>
        <v>0</v>
      </c>
      <c r="M1446" s="132">
        <f>SUM(M1447,M1457)</f>
        <v>0</v>
      </c>
      <c r="N1446" s="133">
        <f>SUM(N1447,N1457)</f>
        <v>0</v>
      </c>
      <c r="O1446" s="129">
        <f>SUM(O1447,O1457)</f>
        <v>0</v>
      </c>
      <c r="P1446" s="133">
        <f>SUM(P1447,P1457)</f>
        <v>0</v>
      </c>
      <c r="Q1446" s="134">
        <f t="shared" si="1392"/>
        <v>0</v>
      </c>
      <c r="R1446" s="133">
        <f>SUM(R1447,R1457)</f>
        <v>0</v>
      </c>
      <c r="S1446" s="133">
        <f>SUM(S1447,S1457)</f>
        <v>0</v>
      </c>
      <c r="T1446" s="135">
        <f t="shared" ref="T1446:T1509" si="1404">SUM(Q1446:S1446)</f>
        <v>0</v>
      </c>
      <c r="U1446" s="216"/>
      <c r="V1446" s="129">
        <f>SUM(V1447,V1457)</f>
        <v>0</v>
      </c>
      <c r="W1446" s="133">
        <f>SUM(W1447,W1457)</f>
        <v>0</v>
      </c>
      <c r="X1446" s="134">
        <f t="shared" si="1393"/>
        <v>0</v>
      </c>
      <c r="Y1446" s="133">
        <f>SUM(Y1447,Y1457)</f>
        <v>0</v>
      </c>
      <c r="Z1446" s="133">
        <f>SUM(Z1447,Z1457)</f>
        <v>0</v>
      </c>
      <c r="AA1446" s="135">
        <f t="shared" ref="AA1446:AA1509" si="1405">SUM(X1446:Z1446)</f>
        <v>0</v>
      </c>
      <c r="AB1446" s="216"/>
      <c r="AC1446" s="129">
        <f>SUM(AC1447,AC1457)</f>
        <v>0</v>
      </c>
      <c r="AD1446" s="133">
        <f>SUM(AD1447,AD1457)</f>
        <v>0</v>
      </c>
      <c r="AE1446" s="134">
        <f t="shared" si="1394"/>
        <v>0</v>
      </c>
      <c r="AF1446" s="133">
        <f>SUM(AF1447,AF1457)</f>
        <v>0</v>
      </c>
      <c r="AG1446" s="133">
        <f>SUM(AG1447,AG1457)</f>
        <v>0</v>
      </c>
      <c r="AH1446" s="135">
        <f t="shared" ref="AH1446:AH1509" si="1406">SUM(AE1446:AG1446)</f>
        <v>0</v>
      </c>
      <c r="AJ1446" s="130">
        <f t="shared" ref="AJ1446:AU1446" si="1407">SUM(AJ1447,AJ1457)</f>
        <v>0</v>
      </c>
      <c r="AK1446" s="132">
        <f t="shared" si="1407"/>
        <v>0</v>
      </c>
      <c r="AL1446" s="133">
        <f t="shared" si="1407"/>
        <v>0</v>
      </c>
      <c r="AM1446" s="132">
        <f t="shared" si="1407"/>
        <v>0</v>
      </c>
      <c r="AN1446" s="133">
        <f t="shared" si="1407"/>
        <v>0</v>
      </c>
      <c r="AO1446" s="132">
        <f t="shared" si="1407"/>
        <v>0</v>
      </c>
      <c r="AP1446" s="133">
        <f t="shared" si="1407"/>
        <v>0</v>
      </c>
      <c r="AQ1446" s="132">
        <f t="shared" si="1407"/>
        <v>0</v>
      </c>
      <c r="AR1446" s="133">
        <f t="shared" si="1407"/>
        <v>0</v>
      </c>
      <c r="AS1446" s="132">
        <f t="shared" si="1407"/>
        <v>0</v>
      </c>
      <c r="AT1446" s="133">
        <f t="shared" si="1407"/>
        <v>0</v>
      </c>
      <c r="AU1446" s="132">
        <f t="shared" si="1407"/>
        <v>0</v>
      </c>
      <c r="AV1446" s="133">
        <f t="shared" si="1396"/>
        <v>0</v>
      </c>
      <c r="AW1446" s="132">
        <f t="shared" si="1397"/>
        <v>0</v>
      </c>
      <c r="AX1446" s="210"/>
      <c r="AY1446" s="130">
        <f t="shared" si="1398"/>
        <v>0</v>
      </c>
      <c r="AZ1446" s="132">
        <f t="shared" si="1399"/>
        <v>0</v>
      </c>
      <c r="BA1446" s="133">
        <f t="shared" si="1400"/>
        <v>0</v>
      </c>
      <c r="BB1446" s="132">
        <f t="shared" si="1401"/>
        <v>0</v>
      </c>
      <c r="BC1446" s="132">
        <f t="shared" si="1402"/>
        <v>0</v>
      </c>
      <c r="BD1446" s="137">
        <f t="shared" si="1403"/>
        <v>0</v>
      </c>
    </row>
    <row r="1447" spans="2:56" x14ac:dyDescent="0.3">
      <c r="B1447" s="220" t="s">
        <v>51</v>
      </c>
      <c r="C1447" s="110">
        <f>SUM(C1448:C1456)</f>
        <v>0</v>
      </c>
      <c r="D1447" s="111">
        <f>SUM(D1448:D1456)</f>
        <v>0</v>
      </c>
      <c r="E1447" s="112">
        <f t="shared" si="1389"/>
        <v>0</v>
      </c>
      <c r="F1447" s="110">
        <f>SUM(F1448:F1456)</f>
        <v>0</v>
      </c>
      <c r="G1447" s="111">
        <f>SUM(G1448:G1456)</f>
        <v>0</v>
      </c>
      <c r="H1447" s="112">
        <f t="shared" si="1390"/>
        <v>0</v>
      </c>
      <c r="I1447" s="110">
        <f>SUM(I1448:I1456)</f>
        <v>0</v>
      </c>
      <c r="J1447" s="111">
        <f>SUM(J1448:J1456)</f>
        <v>0</v>
      </c>
      <c r="K1447" s="112">
        <f t="shared" si="1391"/>
        <v>0</v>
      </c>
      <c r="L1447" s="110">
        <f>SUM(L1448:L1456)</f>
        <v>0</v>
      </c>
      <c r="M1447" s="113">
        <f>SUM(M1448:M1456)</f>
        <v>0</v>
      </c>
      <c r="N1447" s="114">
        <f>SUM(N1448:N1456)</f>
        <v>0</v>
      </c>
      <c r="O1447" s="110">
        <f>SUM(O1448:O1456)</f>
        <v>0</v>
      </c>
      <c r="P1447" s="114">
        <f>SUM(P1448:P1456)</f>
        <v>0</v>
      </c>
      <c r="Q1447" s="139">
        <f t="shared" si="1392"/>
        <v>0</v>
      </c>
      <c r="R1447" s="114">
        <f>SUM(R1448:R1456)</f>
        <v>0</v>
      </c>
      <c r="S1447" s="114">
        <f>SUM(S1448:S1456)</f>
        <v>0</v>
      </c>
      <c r="T1447" s="140">
        <f t="shared" si="1404"/>
        <v>0</v>
      </c>
      <c r="U1447" s="216"/>
      <c r="V1447" s="110">
        <f>SUM(V1448:V1456)</f>
        <v>0</v>
      </c>
      <c r="W1447" s="114">
        <f>SUM(W1448:W1456)</f>
        <v>0</v>
      </c>
      <c r="X1447" s="139">
        <f t="shared" si="1393"/>
        <v>0</v>
      </c>
      <c r="Y1447" s="114">
        <f>SUM(Y1448:Y1456)</f>
        <v>0</v>
      </c>
      <c r="Z1447" s="114">
        <f>SUM(Z1448:Z1456)</f>
        <v>0</v>
      </c>
      <c r="AA1447" s="140">
        <f t="shared" si="1405"/>
        <v>0</v>
      </c>
      <c r="AB1447" s="216"/>
      <c r="AC1447" s="110">
        <f>SUM(AC1448:AC1456)</f>
        <v>0</v>
      </c>
      <c r="AD1447" s="114">
        <f>SUM(AD1448:AD1456)</f>
        <v>0</v>
      </c>
      <c r="AE1447" s="139">
        <f t="shared" si="1394"/>
        <v>0</v>
      </c>
      <c r="AF1447" s="114">
        <f>SUM(AF1448:AF1456)</f>
        <v>0</v>
      </c>
      <c r="AG1447" s="114">
        <f>SUM(AG1448:AG1456)</f>
        <v>0</v>
      </c>
      <c r="AH1447" s="140">
        <f t="shared" si="1406"/>
        <v>0</v>
      </c>
      <c r="AJ1447" s="111">
        <f t="shared" ref="AJ1447:AU1447" si="1408">SUM(AJ1448:AJ1456)</f>
        <v>0</v>
      </c>
      <c r="AK1447" s="113">
        <f t="shared" si="1408"/>
        <v>0</v>
      </c>
      <c r="AL1447" s="114">
        <f t="shared" si="1408"/>
        <v>0</v>
      </c>
      <c r="AM1447" s="113">
        <f t="shared" si="1408"/>
        <v>0</v>
      </c>
      <c r="AN1447" s="114">
        <f t="shared" si="1408"/>
        <v>0</v>
      </c>
      <c r="AO1447" s="113">
        <f t="shared" si="1408"/>
        <v>0</v>
      </c>
      <c r="AP1447" s="114">
        <f t="shared" si="1408"/>
        <v>0</v>
      </c>
      <c r="AQ1447" s="113">
        <f t="shared" si="1408"/>
        <v>0</v>
      </c>
      <c r="AR1447" s="114">
        <f t="shared" si="1408"/>
        <v>0</v>
      </c>
      <c r="AS1447" s="113">
        <f t="shared" si="1408"/>
        <v>0</v>
      </c>
      <c r="AT1447" s="114">
        <f t="shared" si="1408"/>
        <v>0</v>
      </c>
      <c r="AU1447" s="113">
        <f t="shared" si="1408"/>
        <v>0</v>
      </c>
      <c r="AV1447" s="114">
        <f t="shared" si="1396"/>
        <v>0</v>
      </c>
      <c r="AW1447" s="113">
        <f t="shared" si="1397"/>
        <v>0</v>
      </c>
      <c r="AX1447" s="210"/>
      <c r="AY1447" s="111">
        <f t="shared" si="1398"/>
        <v>0</v>
      </c>
      <c r="AZ1447" s="113">
        <f t="shared" si="1399"/>
        <v>0</v>
      </c>
      <c r="BA1447" s="114">
        <f t="shared" si="1400"/>
        <v>0</v>
      </c>
      <c r="BB1447" s="113">
        <f t="shared" si="1401"/>
        <v>0</v>
      </c>
      <c r="BC1447" s="113">
        <f t="shared" si="1402"/>
        <v>0</v>
      </c>
      <c r="BD1447" s="117">
        <f t="shared" si="1403"/>
        <v>0</v>
      </c>
    </row>
    <row r="1448" spans="2:56" x14ac:dyDescent="0.3">
      <c r="B1448" s="211" t="s">
        <v>52</v>
      </c>
      <c r="C1448" s="212"/>
      <c r="D1448" s="213"/>
      <c r="E1448" s="144">
        <f t="shared" si="1389"/>
        <v>0</v>
      </c>
      <c r="F1448" s="212"/>
      <c r="G1448" s="213"/>
      <c r="H1448" s="144">
        <f t="shared" si="1390"/>
        <v>0</v>
      </c>
      <c r="I1448" s="212"/>
      <c r="J1448" s="213"/>
      <c r="K1448" s="144">
        <f t="shared" si="1391"/>
        <v>0</v>
      </c>
      <c r="L1448" s="212"/>
      <c r="M1448" s="214"/>
      <c r="N1448" s="215"/>
      <c r="O1448" s="212"/>
      <c r="P1448" s="215"/>
      <c r="Q1448" s="139">
        <f t="shared" si="1392"/>
        <v>0</v>
      </c>
      <c r="R1448" s="215"/>
      <c r="S1448" s="215"/>
      <c r="T1448" s="140">
        <f t="shared" si="1404"/>
        <v>0</v>
      </c>
      <c r="U1448" s="216"/>
      <c r="V1448" s="212"/>
      <c r="W1448" s="215"/>
      <c r="X1448" s="139">
        <f t="shared" si="1393"/>
        <v>0</v>
      </c>
      <c r="Y1448" s="215"/>
      <c r="Z1448" s="215"/>
      <c r="AA1448" s="140">
        <f t="shared" si="1405"/>
        <v>0</v>
      </c>
      <c r="AB1448" s="216"/>
      <c r="AC1448" s="212"/>
      <c r="AD1448" s="215"/>
      <c r="AE1448" s="139">
        <f t="shared" si="1394"/>
        <v>0</v>
      </c>
      <c r="AF1448" s="215"/>
      <c r="AG1448" s="215"/>
      <c r="AH1448" s="140">
        <f t="shared" si="1406"/>
        <v>0</v>
      </c>
      <c r="AJ1448" s="217"/>
      <c r="AK1448" s="218"/>
      <c r="AL1448" s="219"/>
      <c r="AM1448" s="218"/>
      <c r="AN1448" s="219"/>
      <c r="AO1448" s="218"/>
      <c r="AP1448" s="219"/>
      <c r="AQ1448" s="218"/>
      <c r="AR1448" s="219"/>
      <c r="AS1448" s="218"/>
      <c r="AT1448" s="219"/>
      <c r="AU1448" s="218"/>
      <c r="AV1448" s="114">
        <f t="shared" si="1396"/>
        <v>0</v>
      </c>
      <c r="AW1448" s="113">
        <f t="shared" si="1397"/>
        <v>0</v>
      </c>
      <c r="AX1448" s="210"/>
      <c r="AY1448" s="111">
        <f t="shared" si="1398"/>
        <v>0</v>
      </c>
      <c r="AZ1448" s="113">
        <f t="shared" si="1399"/>
        <v>0</v>
      </c>
      <c r="BA1448" s="114">
        <f t="shared" si="1400"/>
        <v>0</v>
      </c>
      <c r="BB1448" s="113">
        <f t="shared" si="1401"/>
        <v>0</v>
      </c>
      <c r="BC1448" s="113">
        <f t="shared" si="1402"/>
        <v>0</v>
      </c>
      <c r="BD1448" s="117">
        <f t="shared" si="1403"/>
        <v>0</v>
      </c>
    </row>
    <row r="1449" spans="2:56" x14ac:dyDescent="0.3">
      <c r="B1449" s="211" t="s">
        <v>53</v>
      </c>
      <c r="C1449" s="212"/>
      <c r="D1449" s="213"/>
      <c r="E1449" s="144">
        <f t="shared" si="1389"/>
        <v>0</v>
      </c>
      <c r="F1449" s="212"/>
      <c r="G1449" s="213"/>
      <c r="H1449" s="144">
        <f t="shared" si="1390"/>
        <v>0</v>
      </c>
      <c r="I1449" s="212"/>
      <c r="J1449" s="213"/>
      <c r="K1449" s="144">
        <f t="shared" si="1391"/>
        <v>0</v>
      </c>
      <c r="L1449" s="212"/>
      <c r="M1449" s="214"/>
      <c r="N1449" s="215"/>
      <c r="O1449" s="212"/>
      <c r="P1449" s="215"/>
      <c r="Q1449" s="139">
        <f t="shared" si="1392"/>
        <v>0</v>
      </c>
      <c r="R1449" s="215"/>
      <c r="S1449" s="215"/>
      <c r="T1449" s="140">
        <f t="shared" si="1404"/>
        <v>0</v>
      </c>
      <c r="U1449" s="216"/>
      <c r="V1449" s="212"/>
      <c r="W1449" s="215"/>
      <c r="X1449" s="139">
        <f t="shared" si="1393"/>
        <v>0</v>
      </c>
      <c r="Y1449" s="215"/>
      <c r="Z1449" s="215"/>
      <c r="AA1449" s="140">
        <f t="shared" si="1405"/>
        <v>0</v>
      </c>
      <c r="AB1449" s="216"/>
      <c r="AC1449" s="212"/>
      <c r="AD1449" s="215"/>
      <c r="AE1449" s="139">
        <f t="shared" si="1394"/>
        <v>0</v>
      </c>
      <c r="AF1449" s="215"/>
      <c r="AG1449" s="215"/>
      <c r="AH1449" s="140">
        <f t="shared" si="1406"/>
        <v>0</v>
      </c>
      <c r="AJ1449" s="217"/>
      <c r="AK1449" s="218"/>
      <c r="AL1449" s="219"/>
      <c r="AM1449" s="218"/>
      <c r="AN1449" s="219"/>
      <c r="AO1449" s="218"/>
      <c r="AP1449" s="219"/>
      <c r="AQ1449" s="218"/>
      <c r="AR1449" s="219"/>
      <c r="AS1449" s="218"/>
      <c r="AT1449" s="219"/>
      <c r="AU1449" s="218"/>
      <c r="AV1449" s="114">
        <f t="shared" si="1396"/>
        <v>0</v>
      </c>
      <c r="AW1449" s="113">
        <f t="shared" si="1397"/>
        <v>0</v>
      </c>
      <c r="AX1449" s="210"/>
      <c r="AY1449" s="111">
        <f t="shared" si="1398"/>
        <v>0</v>
      </c>
      <c r="AZ1449" s="113">
        <f t="shared" si="1399"/>
        <v>0</v>
      </c>
      <c r="BA1449" s="114">
        <f t="shared" si="1400"/>
        <v>0</v>
      </c>
      <c r="BB1449" s="113">
        <f t="shared" si="1401"/>
        <v>0</v>
      </c>
      <c r="BC1449" s="113">
        <f t="shared" si="1402"/>
        <v>0</v>
      </c>
      <c r="BD1449" s="117">
        <f t="shared" si="1403"/>
        <v>0</v>
      </c>
    </row>
    <row r="1450" spans="2:56" x14ac:dyDescent="0.3">
      <c r="B1450" s="211" t="s">
        <v>54</v>
      </c>
      <c r="C1450" s="212"/>
      <c r="D1450" s="213"/>
      <c r="E1450" s="144">
        <f t="shared" si="1389"/>
        <v>0</v>
      </c>
      <c r="F1450" s="212"/>
      <c r="G1450" s="213"/>
      <c r="H1450" s="144">
        <f t="shared" si="1390"/>
        <v>0</v>
      </c>
      <c r="I1450" s="212"/>
      <c r="J1450" s="213"/>
      <c r="K1450" s="144">
        <f t="shared" si="1391"/>
        <v>0</v>
      </c>
      <c r="L1450" s="212"/>
      <c r="M1450" s="214"/>
      <c r="N1450" s="215"/>
      <c r="O1450" s="212"/>
      <c r="P1450" s="215"/>
      <c r="Q1450" s="139">
        <f t="shared" si="1392"/>
        <v>0</v>
      </c>
      <c r="R1450" s="215"/>
      <c r="S1450" s="215"/>
      <c r="T1450" s="140">
        <f t="shared" si="1404"/>
        <v>0</v>
      </c>
      <c r="U1450" s="216"/>
      <c r="V1450" s="212"/>
      <c r="W1450" s="215"/>
      <c r="X1450" s="139">
        <f t="shared" si="1393"/>
        <v>0</v>
      </c>
      <c r="Y1450" s="215"/>
      <c r="Z1450" s="215"/>
      <c r="AA1450" s="140">
        <f t="shared" si="1405"/>
        <v>0</v>
      </c>
      <c r="AB1450" s="216"/>
      <c r="AC1450" s="212"/>
      <c r="AD1450" s="215"/>
      <c r="AE1450" s="139">
        <f t="shared" si="1394"/>
        <v>0</v>
      </c>
      <c r="AF1450" s="215"/>
      <c r="AG1450" s="215"/>
      <c r="AH1450" s="140">
        <f t="shared" si="1406"/>
        <v>0</v>
      </c>
      <c r="AJ1450" s="217"/>
      <c r="AK1450" s="218"/>
      <c r="AL1450" s="219"/>
      <c r="AM1450" s="218"/>
      <c r="AN1450" s="219"/>
      <c r="AO1450" s="218"/>
      <c r="AP1450" s="219"/>
      <c r="AQ1450" s="218"/>
      <c r="AR1450" s="219"/>
      <c r="AS1450" s="218"/>
      <c r="AT1450" s="219"/>
      <c r="AU1450" s="218"/>
      <c r="AV1450" s="114">
        <f t="shared" si="1396"/>
        <v>0</v>
      </c>
      <c r="AW1450" s="113">
        <f t="shared" si="1397"/>
        <v>0</v>
      </c>
      <c r="AX1450" s="210"/>
      <c r="AY1450" s="111">
        <f t="shared" si="1398"/>
        <v>0</v>
      </c>
      <c r="AZ1450" s="113">
        <f t="shared" si="1399"/>
        <v>0</v>
      </c>
      <c r="BA1450" s="114">
        <f t="shared" si="1400"/>
        <v>0</v>
      </c>
      <c r="BB1450" s="113">
        <f t="shared" si="1401"/>
        <v>0</v>
      </c>
      <c r="BC1450" s="113">
        <f t="shared" si="1402"/>
        <v>0</v>
      </c>
      <c r="BD1450" s="117">
        <f t="shared" si="1403"/>
        <v>0</v>
      </c>
    </row>
    <row r="1451" spans="2:56" x14ac:dyDescent="0.3">
      <c r="B1451" s="211" t="s">
        <v>55</v>
      </c>
      <c r="C1451" s="212"/>
      <c r="D1451" s="213"/>
      <c r="E1451" s="144">
        <f t="shared" si="1389"/>
        <v>0</v>
      </c>
      <c r="F1451" s="212"/>
      <c r="G1451" s="213"/>
      <c r="H1451" s="144">
        <f t="shared" si="1390"/>
        <v>0</v>
      </c>
      <c r="I1451" s="212"/>
      <c r="J1451" s="213"/>
      <c r="K1451" s="144">
        <f t="shared" si="1391"/>
        <v>0</v>
      </c>
      <c r="L1451" s="212"/>
      <c r="M1451" s="214"/>
      <c r="N1451" s="215"/>
      <c r="O1451" s="212"/>
      <c r="P1451" s="215"/>
      <c r="Q1451" s="139">
        <f t="shared" si="1392"/>
        <v>0</v>
      </c>
      <c r="R1451" s="215"/>
      <c r="S1451" s="215"/>
      <c r="T1451" s="140">
        <f t="shared" si="1404"/>
        <v>0</v>
      </c>
      <c r="U1451" s="216"/>
      <c r="V1451" s="212"/>
      <c r="W1451" s="215"/>
      <c r="X1451" s="139">
        <f t="shared" si="1393"/>
        <v>0</v>
      </c>
      <c r="Y1451" s="215"/>
      <c r="Z1451" s="215"/>
      <c r="AA1451" s="140">
        <f t="shared" si="1405"/>
        <v>0</v>
      </c>
      <c r="AB1451" s="216"/>
      <c r="AC1451" s="212"/>
      <c r="AD1451" s="215"/>
      <c r="AE1451" s="139">
        <f t="shared" si="1394"/>
        <v>0</v>
      </c>
      <c r="AF1451" s="215"/>
      <c r="AG1451" s="215"/>
      <c r="AH1451" s="140">
        <f t="shared" si="1406"/>
        <v>0</v>
      </c>
      <c r="AJ1451" s="217"/>
      <c r="AK1451" s="218"/>
      <c r="AL1451" s="219"/>
      <c r="AM1451" s="218"/>
      <c r="AN1451" s="219"/>
      <c r="AO1451" s="218"/>
      <c r="AP1451" s="219"/>
      <c r="AQ1451" s="218"/>
      <c r="AR1451" s="219"/>
      <c r="AS1451" s="218"/>
      <c r="AT1451" s="219"/>
      <c r="AU1451" s="218"/>
      <c r="AV1451" s="114">
        <f t="shared" si="1396"/>
        <v>0</v>
      </c>
      <c r="AW1451" s="113">
        <f t="shared" si="1397"/>
        <v>0</v>
      </c>
      <c r="AX1451" s="210"/>
      <c r="AY1451" s="111">
        <f t="shared" si="1398"/>
        <v>0</v>
      </c>
      <c r="AZ1451" s="113">
        <f t="shared" si="1399"/>
        <v>0</v>
      </c>
      <c r="BA1451" s="114">
        <f t="shared" si="1400"/>
        <v>0</v>
      </c>
      <c r="BB1451" s="113">
        <f t="shared" si="1401"/>
        <v>0</v>
      </c>
      <c r="BC1451" s="113">
        <f t="shared" si="1402"/>
        <v>0</v>
      </c>
      <c r="BD1451" s="117">
        <f t="shared" si="1403"/>
        <v>0</v>
      </c>
    </row>
    <row r="1452" spans="2:56" x14ac:dyDescent="0.3">
      <c r="B1452" s="211" t="s">
        <v>56</v>
      </c>
      <c r="C1452" s="212"/>
      <c r="D1452" s="213"/>
      <c r="E1452" s="144">
        <f t="shared" si="1389"/>
        <v>0</v>
      </c>
      <c r="F1452" s="212"/>
      <c r="G1452" s="213"/>
      <c r="H1452" s="144">
        <f t="shared" si="1390"/>
        <v>0</v>
      </c>
      <c r="I1452" s="212"/>
      <c r="J1452" s="213"/>
      <c r="K1452" s="144">
        <f t="shared" si="1391"/>
        <v>0</v>
      </c>
      <c r="L1452" s="212"/>
      <c r="M1452" s="214"/>
      <c r="N1452" s="215"/>
      <c r="O1452" s="212"/>
      <c r="P1452" s="215"/>
      <c r="Q1452" s="139">
        <f t="shared" si="1392"/>
        <v>0</v>
      </c>
      <c r="R1452" s="215"/>
      <c r="S1452" s="215"/>
      <c r="T1452" s="140">
        <f t="shared" si="1404"/>
        <v>0</v>
      </c>
      <c r="U1452" s="216"/>
      <c r="V1452" s="212"/>
      <c r="W1452" s="215"/>
      <c r="X1452" s="139">
        <f t="shared" si="1393"/>
        <v>0</v>
      </c>
      <c r="Y1452" s="215"/>
      <c r="Z1452" s="215"/>
      <c r="AA1452" s="140">
        <f t="shared" si="1405"/>
        <v>0</v>
      </c>
      <c r="AB1452" s="216"/>
      <c r="AC1452" s="212"/>
      <c r="AD1452" s="215"/>
      <c r="AE1452" s="139">
        <f t="shared" si="1394"/>
        <v>0</v>
      </c>
      <c r="AF1452" s="215"/>
      <c r="AG1452" s="215"/>
      <c r="AH1452" s="140">
        <f t="shared" si="1406"/>
        <v>0</v>
      </c>
      <c r="AJ1452" s="217"/>
      <c r="AK1452" s="218"/>
      <c r="AL1452" s="219"/>
      <c r="AM1452" s="218"/>
      <c r="AN1452" s="219"/>
      <c r="AO1452" s="218"/>
      <c r="AP1452" s="219"/>
      <c r="AQ1452" s="218"/>
      <c r="AR1452" s="219"/>
      <c r="AS1452" s="218"/>
      <c r="AT1452" s="219"/>
      <c r="AU1452" s="218"/>
      <c r="AV1452" s="114">
        <f t="shared" si="1396"/>
        <v>0</v>
      </c>
      <c r="AW1452" s="113">
        <f t="shared" si="1397"/>
        <v>0</v>
      </c>
      <c r="AX1452" s="210"/>
      <c r="AY1452" s="111">
        <f t="shared" si="1398"/>
        <v>0</v>
      </c>
      <c r="AZ1452" s="113">
        <f t="shared" si="1399"/>
        <v>0</v>
      </c>
      <c r="BA1452" s="114">
        <f t="shared" si="1400"/>
        <v>0</v>
      </c>
      <c r="BB1452" s="113">
        <f t="shared" si="1401"/>
        <v>0</v>
      </c>
      <c r="BC1452" s="113">
        <f t="shared" si="1402"/>
        <v>0</v>
      </c>
      <c r="BD1452" s="117">
        <f t="shared" si="1403"/>
        <v>0</v>
      </c>
    </row>
    <row r="1453" spans="2:56" x14ac:dyDescent="0.3">
      <c r="B1453" s="211" t="s">
        <v>57</v>
      </c>
      <c r="C1453" s="212"/>
      <c r="D1453" s="213"/>
      <c r="E1453" s="144">
        <f t="shared" si="1389"/>
        <v>0</v>
      </c>
      <c r="F1453" s="212"/>
      <c r="G1453" s="213"/>
      <c r="H1453" s="144">
        <f t="shared" si="1390"/>
        <v>0</v>
      </c>
      <c r="I1453" s="212"/>
      <c r="J1453" s="213"/>
      <c r="K1453" s="144">
        <f t="shared" si="1391"/>
        <v>0</v>
      </c>
      <c r="L1453" s="212"/>
      <c r="M1453" s="214"/>
      <c r="N1453" s="215"/>
      <c r="O1453" s="212"/>
      <c r="P1453" s="215"/>
      <c r="Q1453" s="139">
        <f t="shared" si="1392"/>
        <v>0</v>
      </c>
      <c r="R1453" s="215"/>
      <c r="S1453" s="215"/>
      <c r="T1453" s="140">
        <f t="shared" si="1404"/>
        <v>0</v>
      </c>
      <c r="U1453" s="216"/>
      <c r="V1453" s="212"/>
      <c r="W1453" s="215"/>
      <c r="X1453" s="139">
        <f t="shared" si="1393"/>
        <v>0</v>
      </c>
      <c r="Y1453" s="215"/>
      <c r="Z1453" s="215"/>
      <c r="AA1453" s="140">
        <f t="shared" si="1405"/>
        <v>0</v>
      </c>
      <c r="AB1453" s="216"/>
      <c r="AC1453" s="212"/>
      <c r="AD1453" s="215"/>
      <c r="AE1453" s="139">
        <f t="shared" si="1394"/>
        <v>0</v>
      </c>
      <c r="AF1453" s="215"/>
      <c r="AG1453" s="215"/>
      <c r="AH1453" s="140">
        <f t="shared" si="1406"/>
        <v>0</v>
      </c>
      <c r="AJ1453" s="217"/>
      <c r="AK1453" s="218"/>
      <c r="AL1453" s="219"/>
      <c r="AM1453" s="218"/>
      <c r="AN1453" s="219"/>
      <c r="AO1453" s="218"/>
      <c r="AP1453" s="219"/>
      <c r="AQ1453" s="218"/>
      <c r="AR1453" s="219"/>
      <c r="AS1453" s="218"/>
      <c r="AT1453" s="219"/>
      <c r="AU1453" s="218"/>
      <c r="AV1453" s="114">
        <f t="shared" si="1396"/>
        <v>0</v>
      </c>
      <c r="AW1453" s="113">
        <f t="shared" si="1397"/>
        <v>0</v>
      </c>
      <c r="AX1453" s="210"/>
      <c r="AY1453" s="111">
        <f t="shared" si="1398"/>
        <v>0</v>
      </c>
      <c r="AZ1453" s="113">
        <f t="shared" si="1399"/>
        <v>0</v>
      </c>
      <c r="BA1453" s="114">
        <f t="shared" si="1400"/>
        <v>0</v>
      </c>
      <c r="BB1453" s="113">
        <f t="shared" si="1401"/>
        <v>0</v>
      </c>
      <c r="BC1453" s="113">
        <f t="shared" si="1402"/>
        <v>0</v>
      </c>
      <c r="BD1453" s="117">
        <f t="shared" si="1403"/>
        <v>0</v>
      </c>
    </row>
    <row r="1454" spans="2:56" x14ac:dyDescent="0.3">
      <c r="B1454" s="211" t="s">
        <v>58</v>
      </c>
      <c r="C1454" s="212"/>
      <c r="D1454" s="213"/>
      <c r="E1454" s="144">
        <f t="shared" si="1389"/>
        <v>0</v>
      </c>
      <c r="F1454" s="212"/>
      <c r="G1454" s="213"/>
      <c r="H1454" s="144">
        <f t="shared" si="1390"/>
        <v>0</v>
      </c>
      <c r="I1454" s="212"/>
      <c r="J1454" s="213"/>
      <c r="K1454" s="144">
        <f t="shared" si="1391"/>
        <v>0</v>
      </c>
      <c r="L1454" s="212"/>
      <c r="M1454" s="214"/>
      <c r="N1454" s="215"/>
      <c r="O1454" s="212"/>
      <c r="P1454" s="215"/>
      <c r="Q1454" s="139">
        <f t="shared" si="1392"/>
        <v>0</v>
      </c>
      <c r="R1454" s="215"/>
      <c r="S1454" s="215"/>
      <c r="T1454" s="140">
        <f t="shared" si="1404"/>
        <v>0</v>
      </c>
      <c r="U1454" s="216"/>
      <c r="V1454" s="212"/>
      <c r="W1454" s="215"/>
      <c r="X1454" s="139">
        <f t="shared" si="1393"/>
        <v>0</v>
      </c>
      <c r="Y1454" s="215"/>
      <c r="Z1454" s="215"/>
      <c r="AA1454" s="140">
        <f t="shared" si="1405"/>
        <v>0</v>
      </c>
      <c r="AB1454" s="216"/>
      <c r="AC1454" s="212"/>
      <c r="AD1454" s="215"/>
      <c r="AE1454" s="139">
        <f t="shared" si="1394"/>
        <v>0</v>
      </c>
      <c r="AF1454" s="215"/>
      <c r="AG1454" s="215"/>
      <c r="AH1454" s="140">
        <f t="shared" si="1406"/>
        <v>0</v>
      </c>
      <c r="AJ1454" s="217"/>
      <c r="AK1454" s="218"/>
      <c r="AL1454" s="219"/>
      <c r="AM1454" s="218"/>
      <c r="AN1454" s="219"/>
      <c r="AO1454" s="218"/>
      <c r="AP1454" s="219"/>
      <c r="AQ1454" s="218"/>
      <c r="AR1454" s="219"/>
      <c r="AS1454" s="218"/>
      <c r="AT1454" s="219"/>
      <c r="AU1454" s="218"/>
      <c r="AV1454" s="114">
        <f t="shared" si="1396"/>
        <v>0</v>
      </c>
      <c r="AW1454" s="113">
        <f t="shared" si="1397"/>
        <v>0</v>
      </c>
      <c r="AX1454" s="210"/>
      <c r="AY1454" s="111">
        <f t="shared" si="1398"/>
        <v>0</v>
      </c>
      <c r="AZ1454" s="113">
        <f t="shared" si="1399"/>
        <v>0</v>
      </c>
      <c r="BA1454" s="114">
        <f t="shared" si="1400"/>
        <v>0</v>
      </c>
      <c r="BB1454" s="113">
        <f t="shared" si="1401"/>
        <v>0</v>
      </c>
      <c r="BC1454" s="113">
        <f t="shared" si="1402"/>
        <v>0</v>
      </c>
      <c r="BD1454" s="117">
        <f t="shared" si="1403"/>
        <v>0</v>
      </c>
    </row>
    <row r="1455" spans="2:56" x14ac:dyDescent="0.3">
      <c r="B1455" s="211" t="s">
        <v>59</v>
      </c>
      <c r="C1455" s="212"/>
      <c r="D1455" s="213"/>
      <c r="E1455" s="144">
        <f t="shared" si="1389"/>
        <v>0</v>
      </c>
      <c r="F1455" s="212"/>
      <c r="G1455" s="213"/>
      <c r="H1455" s="144">
        <f t="shared" si="1390"/>
        <v>0</v>
      </c>
      <c r="I1455" s="212"/>
      <c r="J1455" s="213"/>
      <c r="K1455" s="144">
        <f t="shared" si="1391"/>
        <v>0</v>
      </c>
      <c r="L1455" s="212"/>
      <c r="M1455" s="214"/>
      <c r="N1455" s="215"/>
      <c r="O1455" s="212"/>
      <c r="P1455" s="215"/>
      <c r="Q1455" s="139">
        <f t="shared" si="1392"/>
        <v>0</v>
      </c>
      <c r="R1455" s="215"/>
      <c r="S1455" s="215"/>
      <c r="T1455" s="140">
        <f t="shared" si="1404"/>
        <v>0</v>
      </c>
      <c r="U1455" s="216"/>
      <c r="V1455" s="212"/>
      <c r="W1455" s="215"/>
      <c r="X1455" s="139">
        <f t="shared" si="1393"/>
        <v>0</v>
      </c>
      <c r="Y1455" s="215"/>
      <c r="Z1455" s="215"/>
      <c r="AA1455" s="140">
        <f t="shared" si="1405"/>
        <v>0</v>
      </c>
      <c r="AB1455" s="216"/>
      <c r="AC1455" s="212"/>
      <c r="AD1455" s="215"/>
      <c r="AE1455" s="139">
        <f t="shared" si="1394"/>
        <v>0</v>
      </c>
      <c r="AF1455" s="215"/>
      <c r="AG1455" s="215"/>
      <c r="AH1455" s="140">
        <f t="shared" si="1406"/>
        <v>0</v>
      </c>
      <c r="AJ1455" s="217"/>
      <c r="AK1455" s="218"/>
      <c r="AL1455" s="219"/>
      <c r="AM1455" s="218"/>
      <c r="AN1455" s="219"/>
      <c r="AO1455" s="218"/>
      <c r="AP1455" s="219"/>
      <c r="AQ1455" s="218"/>
      <c r="AR1455" s="219"/>
      <c r="AS1455" s="218"/>
      <c r="AT1455" s="219"/>
      <c r="AU1455" s="218"/>
      <c r="AV1455" s="114">
        <f t="shared" si="1396"/>
        <v>0</v>
      </c>
      <c r="AW1455" s="113">
        <f t="shared" si="1397"/>
        <v>0</v>
      </c>
      <c r="AX1455" s="210"/>
      <c r="AY1455" s="111">
        <f t="shared" si="1398"/>
        <v>0</v>
      </c>
      <c r="AZ1455" s="113">
        <f t="shared" si="1399"/>
        <v>0</v>
      </c>
      <c r="BA1455" s="114">
        <f t="shared" si="1400"/>
        <v>0</v>
      </c>
      <c r="BB1455" s="113">
        <f t="shared" si="1401"/>
        <v>0</v>
      </c>
      <c r="BC1455" s="113">
        <f t="shared" si="1402"/>
        <v>0</v>
      </c>
      <c r="BD1455" s="117">
        <f t="shared" si="1403"/>
        <v>0</v>
      </c>
    </row>
    <row r="1456" spans="2:56" x14ac:dyDescent="0.3">
      <c r="B1456" s="211" t="s">
        <v>60</v>
      </c>
      <c r="C1456" s="212"/>
      <c r="D1456" s="213"/>
      <c r="E1456" s="144">
        <f t="shared" si="1389"/>
        <v>0</v>
      </c>
      <c r="F1456" s="212"/>
      <c r="G1456" s="213"/>
      <c r="H1456" s="144">
        <f t="shared" si="1390"/>
        <v>0</v>
      </c>
      <c r="I1456" s="212"/>
      <c r="J1456" s="213"/>
      <c r="K1456" s="144">
        <f t="shared" si="1391"/>
        <v>0</v>
      </c>
      <c r="L1456" s="212"/>
      <c r="M1456" s="214"/>
      <c r="N1456" s="215"/>
      <c r="O1456" s="212"/>
      <c r="P1456" s="215"/>
      <c r="Q1456" s="139">
        <f t="shared" si="1392"/>
        <v>0</v>
      </c>
      <c r="R1456" s="215"/>
      <c r="S1456" s="215"/>
      <c r="T1456" s="140">
        <f t="shared" si="1404"/>
        <v>0</v>
      </c>
      <c r="U1456" s="216"/>
      <c r="V1456" s="212"/>
      <c r="W1456" s="215"/>
      <c r="X1456" s="139">
        <f t="shared" si="1393"/>
        <v>0</v>
      </c>
      <c r="Y1456" s="215"/>
      <c r="Z1456" s="215"/>
      <c r="AA1456" s="140">
        <f t="shared" si="1405"/>
        <v>0</v>
      </c>
      <c r="AB1456" s="216"/>
      <c r="AC1456" s="212"/>
      <c r="AD1456" s="215"/>
      <c r="AE1456" s="139">
        <f t="shared" si="1394"/>
        <v>0</v>
      </c>
      <c r="AF1456" s="215"/>
      <c r="AG1456" s="215"/>
      <c r="AH1456" s="140">
        <f t="shared" si="1406"/>
        <v>0</v>
      </c>
      <c r="AJ1456" s="217"/>
      <c r="AK1456" s="218"/>
      <c r="AL1456" s="219"/>
      <c r="AM1456" s="218"/>
      <c r="AN1456" s="219"/>
      <c r="AO1456" s="218"/>
      <c r="AP1456" s="219"/>
      <c r="AQ1456" s="218"/>
      <c r="AR1456" s="219"/>
      <c r="AS1456" s="218"/>
      <c r="AT1456" s="219"/>
      <c r="AU1456" s="218"/>
      <c r="AV1456" s="114">
        <f t="shared" si="1396"/>
        <v>0</v>
      </c>
      <c r="AW1456" s="113">
        <f t="shared" si="1397"/>
        <v>0</v>
      </c>
      <c r="AX1456" s="210"/>
      <c r="AY1456" s="111">
        <f t="shared" si="1398"/>
        <v>0</v>
      </c>
      <c r="AZ1456" s="113">
        <f t="shared" si="1399"/>
        <v>0</v>
      </c>
      <c r="BA1456" s="114">
        <f t="shared" si="1400"/>
        <v>0</v>
      </c>
      <c r="BB1456" s="113">
        <f t="shared" si="1401"/>
        <v>0</v>
      </c>
      <c r="BC1456" s="113">
        <f t="shared" si="1402"/>
        <v>0</v>
      </c>
      <c r="BD1456" s="117">
        <f t="shared" si="1403"/>
        <v>0</v>
      </c>
    </row>
    <row r="1457" spans="2:56" x14ac:dyDescent="0.3">
      <c r="B1457" s="220" t="s">
        <v>61</v>
      </c>
      <c r="C1457" s="110">
        <f>SUM(C1458:C1461)</f>
        <v>0</v>
      </c>
      <c r="D1457" s="111">
        <f>SUM(D1458:D1461)</f>
        <v>0</v>
      </c>
      <c r="E1457" s="112">
        <f t="shared" si="1389"/>
        <v>0</v>
      </c>
      <c r="F1457" s="110">
        <f>SUM(F1458:F1461)</f>
        <v>0</v>
      </c>
      <c r="G1457" s="111">
        <f>SUM(G1458:G1461)</f>
        <v>0</v>
      </c>
      <c r="H1457" s="112">
        <f t="shared" si="1390"/>
        <v>0</v>
      </c>
      <c r="I1457" s="110">
        <f>SUM(I1458:I1461)</f>
        <v>0</v>
      </c>
      <c r="J1457" s="111">
        <f>SUM(J1458:J1461)</f>
        <v>0</v>
      </c>
      <c r="K1457" s="112">
        <f t="shared" si="1391"/>
        <v>0</v>
      </c>
      <c r="L1457" s="110">
        <f>SUM(L1458:L1461)</f>
        <v>0</v>
      </c>
      <c r="M1457" s="113">
        <f>SUM(M1458:M1461)</f>
        <v>0</v>
      </c>
      <c r="N1457" s="114">
        <f>SUM(N1458:N1461)</f>
        <v>0</v>
      </c>
      <c r="O1457" s="110">
        <f>SUM(O1458:O1461)</f>
        <v>0</v>
      </c>
      <c r="P1457" s="114">
        <f>SUM(P1458:P1461)</f>
        <v>0</v>
      </c>
      <c r="Q1457" s="139">
        <f t="shared" si="1392"/>
        <v>0</v>
      </c>
      <c r="R1457" s="114">
        <f>SUM(R1458:R1461)</f>
        <v>0</v>
      </c>
      <c r="S1457" s="114">
        <f>SUM(S1458:S1461)</f>
        <v>0</v>
      </c>
      <c r="T1457" s="140">
        <f t="shared" si="1404"/>
        <v>0</v>
      </c>
      <c r="U1457" s="216"/>
      <c r="V1457" s="110">
        <f>SUM(V1458:V1461)</f>
        <v>0</v>
      </c>
      <c r="W1457" s="114">
        <f>SUM(W1458:W1461)</f>
        <v>0</v>
      </c>
      <c r="X1457" s="139">
        <f t="shared" si="1393"/>
        <v>0</v>
      </c>
      <c r="Y1457" s="114">
        <f>SUM(Y1458:Y1461)</f>
        <v>0</v>
      </c>
      <c r="Z1457" s="114">
        <f>SUM(Z1458:Z1461)</f>
        <v>0</v>
      </c>
      <c r="AA1457" s="140">
        <f t="shared" si="1405"/>
        <v>0</v>
      </c>
      <c r="AB1457" s="216"/>
      <c r="AC1457" s="110">
        <f>SUM(AC1458:AC1461)</f>
        <v>0</v>
      </c>
      <c r="AD1457" s="114">
        <f>SUM(AD1458:AD1461)</f>
        <v>0</v>
      </c>
      <c r="AE1457" s="139">
        <f t="shared" si="1394"/>
        <v>0</v>
      </c>
      <c r="AF1457" s="114">
        <f>SUM(AF1458:AF1461)</f>
        <v>0</v>
      </c>
      <c r="AG1457" s="114">
        <f>SUM(AG1458:AG1461)</f>
        <v>0</v>
      </c>
      <c r="AH1457" s="140">
        <f t="shared" si="1406"/>
        <v>0</v>
      </c>
      <c r="AJ1457" s="111">
        <f t="shared" ref="AJ1457:AU1457" si="1409">SUM(AJ1458:AJ1461)</f>
        <v>0</v>
      </c>
      <c r="AK1457" s="113">
        <f t="shared" si="1409"/>
        <v>0</v>
      </c>
      <c r="AL1457" s="114">
        <f t="shared" si="1409"/>
        <v>0</v>
      </c>
      <c r="AM1457" s="113">
        <f t="shared" si="1409"/>
        <v>0</v>
      </c>
      <c r="AN1457" s="114">
        <f t="shared" si="1409"/>
        <v>0</v>
      </c>
      <c r="AO1457" s="113">
        <f t="shared" si="1409"/>
        <v>0</v>
      </c>
      <c r="AP1457" s="114">
        <f t="shared" si="1409"/>
        <v>0</v>
      </c>
      <c r="AQ1457" s="113">
        <f t="shared" si="1409"/>
        <v>0</v>
      </c>
      <c r="AR1457" s="114">
        <f t="shared" si="1409"/>
        <v>0</v>
      </c>
      <c r="AS1457" s="113">
        <f t="shared" si="1409"/>
        <v>0</v>
      </c>
      <c r="AT1457" s="114">
        <f t="shared" si="1409"/>
        <v>0</v>
      </c>
      <c r="AU1457" s="113">
        <f t="shared" si="1409"/>
        <v>0</v>
      </c>
      <c r="AV1457" s="114">
        <f t="shared" si="1396"/>
        <v>0</v>
      </c>
      <c r="AW1457" s="113">
        <f t="shared" si="1397"/>
        <v>0</v>
      </c>
      <c r="AX1457" s="210"/>
      <c r="AY1457" s="111">
        <f t="shared" si="1398"/>
        <v>0</v>
      </c>
      <c r="AZ1457" s="113">
        <f t="shared" si="1399"/>
        <v>0</v>
      </c>
      <c r="BA1457" s="114">
        <f t="shared" si="1400"/>
        <v>0</v>
      </c>
      <c r="BB1457" s="113">
        <f t="shared" si="1401"/>
        <v>0</v>
      </c>
      <c r="BC1457" s="113">
        <f t="shared" si="1402"/>
        <v>0</v>
      </c>
      <c r="BD1457" s="117">
        <f t="shared" si="1403"/>
        <v>0</v>
      </c>
    </row>
    <row r="1458" spans="2:56" x14ac:dyDescent="0.3">
      <c r="B1458" s="211" t="s">
        <v>62</v>
      </c>
      <c r="C1458" s="212"/>
      <c r="D1458" s="213"/>
      <c r="E1458" s="144">
        <f t="shared" si="1389"/>
        <v>0</v>
      </c>
      <c r="F1458" s="212"/>
      <c r="G1458" s="213"/>
      <c r="H1458" s="144">
        <f t="shared" si="1390"/>
        <v>0</v>
      </c>
      <c r="I1458" s="212"/>
      <c r="J1458" s="213"/>
      <c r="K1458" s="144">
        <f t="shared" si="1391"/>
        <v>0</v>
      </c>
      <c r="L1458" s="212"/>
      <c r="M1458" s="214"/>
      <c r="N1458" s="215"/>
      <c r="O1458" s="212"/>
      <c r="P1458" s="215"/>
      <c r="Q1458" s="139">
        <f t="shared" si="1392"/>
        <v>0</v>
      </c>
      <c r="R1458" s="215"/>
      <c r="S1458" s="215"/>
      <c r="T1458" s="140">
        <f t="shared" si="1404"/>
        <v>0</v>
      </c>
      <c r="U1458" s="216"/>
      <c r="V1458" s="212"/>
      <c r="W1458" s="215"/>
      <c r="X1458" s="139">
        <f t="shared" si="1393"/>
        <v>0</v>
      </c>
      <c r="Y1458" s="215"/>
      <c r="Z1458" s="215"/>
      <c r="AA1458" s="140">
        <f t="shared" si="1405"/>
        <v>0</v>
      </c>
      <c r="AB1458" s="216"/>
      <c r="AC1458" s="212"/>
      <c r="AD1458" s="215"/>
      <c r="AE1458" s="139">
        <f t="shared" si="1394"/>
        <v>0</v>
      </c>
      <c r="AF1458" s="215"/>
      <c r="AG1458" s="215"/>
      <c r="AH1458" s="140">
        <f t="shared" si="1406"/>
        <v>0</v>
      </c>
      <c r="AJ1458" s="217"/>
      <c r="AK1458" s="218"/>
      <c r="AL1458" s="219"/>
      <c r="AM1458" s="218"/>
      <c r="AN1458" s="219"/>
      <c r="AO1458" s="218"/>
      <c r="AP1458" s="219"/>
      <c r="AQ1458" s="218"/>
      <c r="AR1458" s="219"/>
      <c r="AS1458" s="218"/>
      <c r="AT1458" s="219"/>
      <c r="AU1458" s="218"/>
      <c r="AV1458" s="114">
        <f t="shared" si="1396"/>
        <v>0</v>
      </c>
      <c r="AW1458" s="113">
        <f t="shared" si="1397"/>
        <v>0</v>
      </c>
      <c r="AX1458" s="210"/>
      <c r="AY1458" s="111">
        <f t="shared" si="1398"/>
        <v>0</v>
      </c>
      <c r="AZ1458" s="113">
        <f t="shared" si="1399"/>
        <v>0</v>
      </c>
      <c r="BA1458" s="114">
        <f t="shared" si="1400"/>
        <v>0</v>
      </c>
      <c r="BB1458" s="113">
        <f t="shared" si="1401"/>
        <v>0</v>
      </c>
      <c r="BC1458" s="113">
        <f t="shared" si="1402"/>
        <v>0</v>
      </c>
      <c r="BD1458" s="117">
        <f t="shared" si="1403"/>
        <v>0</v>
      </c>
    </row>
    <row r="1459" spans="2:56" x14ac:dyDescent="0.3">
      <c r="B1459" s="211" t="s">
        <v>63</v>
      </c>
      <c r="C1459" s="212"/>
      <c r="D1459" s="213"/>
      <c r="E1459" s="144">
        <f t="shared" si="1389"/>
        <v>0</v>
      </c>
      <c r="F1459" s="212"/>
      <c r="G1459" s="213"/>
      <c r="H1459" s="144">
        <f t="shared" si="1390"/>
        <v>0</v>
      </c>
      <c r="I1459" s="212"/>
      <c r="J1459" s="213"/>
      <c r="K1459" s="144">
        <f t="shared" si="1391"/>
        <v>0</v>
      </c>
      <c r="L1459" s="212"/>
      <c r="M1459" s="214"/>
      <c r="N1459" s="215"/>
      <c r="O1459" s="212"/>
      <c r="P1459" s="215"/>
      <c r="Q1459" s="139">
        <f t="shared" si="1392"/>
        <v>0</v>
      </c>
      <c r="R1459" s="215"/>
      <c r="S1459" s="215"/>
      <c r="T1459" s="140">
        <f t="shared" si="1404"/>
        <v>0</v>
      </c>
      <c r="U1459" s="216"/>
      <c r="V1459" s="212"/>
      <c r="W1459" s="215"/>
      <c r="X1459" s="139">
        <f t="shared" si="1393"/>
        <v>0</v>
      </c>
      <c r="Y1459" s="215"/>
      <c r="Z1459" s="215"/>
      <c r="AA1459" s="140">
        <f t="shared" si="1405"/>
        <v>0</v>
      </c>
      <c r="AB1459" s="216"/>
      <c r="AC1459" s="212"/>
      <c r="AD1459" s="215"/>
      <c r="AE1459" s="139">
        <f t="shared" si="1394"/>
        <v>0</v>
      </c>
      <c r="AF1459" s="215"/>
      <c r="AG1459" s="215"/>
      <c r="AH1459" s="140">
        <f t="shared" si="1406"/>
        <v>0</v>
      </c>
      <c r="AJ1459" s="217"/>
      <c r="AK1459" s="218"/>
      <c r="AL1459" s="219"/>
      <c r="AM1459" s="218"/>
      <c r="AN1459" s="219"/>
      <c r="AO1459" s="218"/>
      <c r="AP1459" s="219"/>
      <c r="AQ1459" s="218"/>
      <c r="AR1459" s="219"/>
      <c r="AS1459" s="218"/>
      <c r="AT1459" s="219"/>
      <c r="AU1459" s="218"/>
      <c r="AV1459" s="114">
        <f t="shared" si="1396"/>
        <v>0</v>
      </c>
      <c r="AW1459" s="113">
        <f t="shared" si="1397"/>
        <v>0</v>
      </c>
      <c r="AX1459" s="210"/>
      <c r="AY1459" s="111">
        <f t="shared" si="1398"/>
        <v>0</v>
      </c>
      <c r="AZ1459" s="113">
        <f t="shared" si="1399"/>
        <v>0</v>
      </c>
      <c r="BA1459" s="114">
        <f t="shared" si="1400"/>
        <v>0</v>
      </c>
      <c r="BB1459" s="113">
        <f t="shared" si="1401"/>
        <v>0</v>
      </c>
      <c r="BC1459" s="113">
        <f t="shared" si="1402"/>
        <v>0</v>
      </c>
      <c r="BD1459" s="117">
        <f t="shared" si="1403"/>
        <v>0</v>
      </c>
    </row>
    <row r="1460" spans="2:56" x14ac:dyDescent="0.3">
      <c r="B1460" s="211" t="s">
        <v>64</v>
      </c>
      <c r="C1460" s="212"/>
      <c r="D1460" s="213"/>
      <c r="E1460" s="144">
        <f t="shared" si="1389"/>
        <v>0</v>
      </c>
      <c r="F1460" s="212"/>
      <c r="G1460" s="213"/>
      <c r="H1460" s="144">
        <f t="shared" si="1390"/>
        <v>0</v>
      </c>
      <c r="I1460" s="212"/>
      <c r="J1460" s="213"/>
      <c r="K1460" s="144">
        <f t="shared" si="1391"/>
        <v>0</v>
      </c>
      <c r="L1460" s="212"/>
      <c r="M1460" s="214"/>
      <c r="N1460" s="215"/>
      <c r="O1460" s="212"/>
      <c r="P1460" s="215"/>
      <c r="Q1460" s="139">
        <f t="shared" si="1392"/>
        <v>0</v>
      </c>
      <c r="R1460" s="215"/>
      <c r="S1460" s="215"/>
      <c r="T1460" s="140">
        <f t="shared" si="1404"/>
        <v>0</v>
      </c>
      <c r="U1460" s="216"/>
      <c r="V1460" s="212"/>
      <c r="W1460" s="215"/>
      <c r="X1460" s="139">
        <f t="shared" si="1393"/>
        <v>0</v>
      </c>
      <c r="Y1460" s="215"/>
      <c r="Z1460" s="215"/>
      <c r="AA1460" s="140">
        <f t="shared" si="1405"/>
        <v>0</v>
      </c>
      <c r="AB1460" s="216"/>
      <c r="AC1460" s="212"/>
      <c r="AD1460" s="215"/>
      <c r="AE1460" s="139">
        <f t="shared" si="1394"/>
        <v>0</v>
      </c>
      <c r="AF1460" s="215"/>
      <c r="AG1460" s="215"/>
      <c r="AH1460" s="140">
        <f t="shared" si="1406"/>
        <v>0</v>
      </c>
      <c r="AJ1460" s="217"/>
      <c r="AK1460" s="218"/>
      <c r="AL1460" s="219"/>
      <c r="AM1460" s="218"/>
      <c r="AN1460" s="219"/>
      <c r="AO1460" s="218"/>
      <c r="AP1460" s="219"/>
      <c r="AQ1460" s="218"/>
      <c r="AR1460" s="219"/>
      <c r="AS1460" s="218"/>
      <c r="AT1460" s="219"/>
      <c r="AU1460" s="218"/>
      <c r="AV1460" s="114">
        <f t="shared" si="1396"/>
        <v>0</v>
      </c>
      <c r="AW1460" s="113">
        <f t="shared" si="1397"/>
        <v>0</v>
      </c>
      <c r="AX1460" s="210"/>
      <c r="AY1460" s="111">
        <f t="shared" si="1398"/>
        <v>0</v>
      </c>
      <c r="AZ1460" s="113">
        <f t="shared" si="1399"/>
        <v>0</v>
      </c>
      <c r="BA1460" s="114">
        <f t="shared" si="1400"/>
        <v>0</v>
      </c>
      <c r="BB1460" s="113">
        <f t="shared" si="1401"/>
        <v>0</v>
      </c>
      <c r="BC1460" s="113">
        <f t="shared" si="1402"/>
        <v>0</v>
      </c>
      <c r="BD1460" s="117">
        <f t="shared" si="1403"/>
        <v>0</v>
      </c>
    </row>
    <row r="1461" spans="2:56" x14ac:dyDescent="0.3">
      <c r="B1461" s="211" t="s">
        <v>65</v>
      </c>
      <c r="C1461" s="212"/>
      <c r="D1461" s="213"/>
      <c r="E1461" s="144">
        <f t="shared" si="1389"/>
        <v>0</v>
      </c>
      <c r="F1461" s="212"/>
      <c r="G1461" s="213"/>
      <c r="H1461" s="144">
        <f t="shared" si="1390"/>
        <v>0</v>
      </c>
      <c r="I1461" s="212"/>
      <c r="J1461" s="213"/>
      <c r="K1461" s="144">
        <f t="shared" si="1391"/>
        <v>0</v>
      </c>
      <c r="L1461" s="212"/>
      <c r="M1461" s="214"/>
      <c r="N1461" s="215"/>
      <c r="O1461" s="212"/>
      <c r="P1461" s="215"/>
      <c r="Q1461" s="139">
        <f t="shared" si="1392"/>
        <v>0</v>
      </c>
      <c r="R1461" s="215"/>
      <c r="S1461" s="215"/>
      <c r="T1461" s="140">
        <f t="shared" si="1404"/>
        <v>0</v>
      </c>
      <c r="U1461" s="216"/>
      <c r="V1461" s="212"/>
      <c r="W1461" s="215"/>
      <c r="X1461" s="139">
        <f t="shared" si="1393"/>
        <v>0</v>
      </c>
      <c r="Y1461" s="215"/>
      <c r="Z1461" s="215"/>
      <c r="AA1461" s="140">
        <f t="shared" si="1405"/>
        <v>0</v>
      </c>
      <c r="AB1461" s="216"/>
      <c r="AC1461" s="212"/>
      <c r="AD1461" s="215"/>
      <c r="AE1461" s="139">
        <f t="shared" si="1394"/>
        <v>0</v>
      </c>
      <c r="AF1461" s="215"/>
      <c r="AG1461" s="215"/>
      <c r="AH1461" s="140">
        <f t="shared" si="1406"/>
        <v>0</v>
      </c>
      <c r="AJ1461" s="217"/>
      <c r="AK1461" s="218"/>
      <c r="AL1461" s="219"/>
      <c r="AM1461" s="218"/>
      <c r="AN1461" s="219"/>
      <c r="AO1461" s="218"/>
      <c r="AP1461" s="219"/>
      <c r="AQ1461" s="218"/>
      <c r="AR1461" s="219"/>
      <c r="AS1461" s="218"/>
      <c r="AT1461" s="219"/>
      <c r="AU1461" s="218"/>
      <c r="AV1461" s="114">
        <f t="shared" si="1396"/>
        <v>0</v>
      </c>
      <c r="AW1461" s="113">
        <f t="shared" si="1397"/>
        <v>0</v>
      </c>
      <c r="AX1461" s="210"/>
      <c r="AY1461" s="111">
        <f t="shared" si="1398"/>
        <v>0</v>
      </c>
      <c r="AZ1461" s="113">
        <f t="shared" si="1399"/>
        <v>0</v>
      </c>
      <c r="BA1461" s="114">
        <f t="shared" si="1400"/>
        <v>0</v>
      </c>
      <c r="BB1461" s="113">
        <f t="shared" si="1401"/>
        <v>0</v>
      </c>
      <c r="BC1461" s="113">
        <f t="shared" si="1402"/>
        <v>0</v>
      </c>
      <c r="BD1461" s="117">
        <f t="shared" si="1403"/>
        <v>0</v>
      </c>
    </row>
    <row r="1462" spans="2:56" x14ac:dyDescent="0.3">
      <c r="B1462" s="221" t="s">
        <v>66</v>
      </c>
      <c r="C1462" s="78">
        <f>SUM(C1463,C1465,C1469,C1474,C1476,C1478,C1480,C1487,C1494,C1499,C1502,C1504,C1507,C1509,C1513,C1517,C1519,C1525,C1527,C1529,C1531,C1533,C1535,C1537,C1539,C1541,C1543,C1545,C1547,C1557,C1565,C1567,C1572,C1574,C1581,C1583,C1589,C1591)</f>
        <v>0</v>
      </c>
      <c r="D1462" s="79">
        <f>SUM(D1463,D1465,D1469,D1474,D1476,D1478,D1480,D1487,D1494,D1499,D1502,D1504,D1507,D1509,D1513,D1517,D1519,D1525,D1527,D1529,D1531,D1533,D1535,D1537,D1539,D1541,D1543,D1545,D1547,D1557,D1565,D1567,D1572,D1574,D1581,D1583,D1589,D1591)</f>
        <v>0</v>
      </c>
      <c r="E1462" s="69">
        <f t="shared" si="1389"/>
        <v>0</v>
      </c>
      <c r="F1462" s="78">
        <f>SUM(F1463,F1465,F1469,F1474,F1476,F1478,F1480,F1487,F1494,F1499,F1502,F1504,F1507,F1509,F1513,F1517,F1519,F1525,F1527,F1529,F1531,F1533,F1535,F1537,F1539,F1541,F1543,F1545,F1547,F1557,F1565,F1567,F1572,F1574,F1581,F1583,F1589,F1591)</f>
        <v>0</v>
      </c>
      <c r="G1462" s="79">
        <f>SUM(G1463,G1465,G1469,G1474,G1476,G1478,G1480,G1487,G1494,G1499,G1502,G1504,G1507,G1509,G1513,G1517,G1519,G1525,G1527,G1529,G1531,G1533,G1535,G1537,G1539,G1541,G1543,G1545,G1547,G1557,G1565,G1567,G1572,G1574,G1581,G1583,G1589,G1591)</f>
        <v>0</v>
      </c>
      <c r="H1462" s="69">
        <f t="shared" si="1390"/>
        <v>0</v>
      </c>
      <c r="I1462" s="78">
        <f>SUM(I1463,I1465,I1469,I1474,I1476,I1478,I1480,I1487,I1494,I1499,I1502,I1504,I1507,I1509,I1513,I1517,I1519,I1525,I1527,I1529,I1531,I1533,I1535,I1537,I1539,I1541,I1543,I1545,I1547,I1557,I1565,I1567,I1572,I1574,I1581,I1583,I1589,I1591)</f>
        <v>0</v>
      </c>
      <c r="J1462" s="79">
        <f>SUM(J1463,J1465,J1469,J1474,J1476,J1478,J1480,J1487,J1494,J1499,J1502,J1504,J1507,J1509,J1513,J1517,J1519,J1525,J1527,J1529,J1531,J1533,J1535,J1537,J1539,J1541,J1543,J1545,J1547,J1557,J1565,J1567,J1572,J1574,J1581,J1583,J1589,J1591)</f>
        <v>0</v>
      </c>
      <c r="K1462" s="69">
        <f t="shared" si="1391"/>
        <v>0</v>
      </c>
      <c r="L1462" s="78">
        <f>SUM(L1463,L1465,L1469,L1474,L1476,L1478,L1480,L1487,L1494,L1499,L1502,L1504,L1507,L1509,L1513,L1517,L1519,L1525,L1527,L1529,L1531,L1533,L1535,L1537,L1539,L1541,L1543,L1545,L1547,L1557,L1565,L1567,L1572,L1574,L1581,L1583,L1589,L1591)</f>
        <v>0</v>
      </c>
      <c r="M1462" s="80">
        <f>SUM(M1463,M1465,M1469,M1474,M1476,M1478,M1480,M1487,M1494,M1499,M1502,M1504,M1507,M1509,M1513,M1517,M1519,M1525,M1527,M1529,M1531,M1533,M1535,M1537,M1539,M1541,M1543,M1545,M1547,M1557,M1565,M1567,M1572,M1574,M1581,M1583,M1589,M1591)</f>
        <v>0</v>
      </c>
      <c r="N1462" s="81">
        <f>SUM(N1463,N1465,N1469,N1474,N1476,N1478,N1480,N1487,N1494,N1499,N1502,N1504,N1507,N1509,N1513,N1517,N1519,N1525,N1527,N1529,N1531,N1533,N1535,N1537,N1539,N1541,N1543,N1545,N1547,N1557,N1565,N1567,N1572,N1574,N1581,N1583,N1589,N1591)</f>
        <v>0</v>
      </c>
      <c r="O1462" s="78">
        <f>SUM(O1463,O1465,O1469,O1474,O1476,O1478,O1480,O1487,O1494,O1499,O1502,O1504,O1507,O1509,O1513,O1517,O1519,O1525,O1527,O1529,O1531,O1533,O1535,O1537,O1539,O1541,O1543,O1545,O1547,O1557,O1565,O1567,O1572,O1574,O1581,O1583,O1589,O1591)</f>
        <v>0</v>
      </c>
      <c r="P1462" s="81">
        <f>SUM(P1463,P1465,P1469,P1474,P1476,P1478,P1480,P1487,P1494,P1499,P1502,P1504,P1507,P1509,P1513,P1517,P1519,P1525,P1527,P1529,P1531,P1533,P1535,P1537,P1539,P1541,P1543,P1545,P1547,P1557,P1565,P1567,P1572,P1574,P1581,P1583,P1589,P1591)</f>
        <v>0</v>
      </c>
      <c r="Q1462" s="148">
        <f t="shared" si="1392"/>
        <v>0</v>
      </c>
      <c r="R1462" s="81">
        <f>SUM(R1463,R1465,R1469,R1474,R1476,R1478,R1480,R1487,R1494,R1499,R1502,R1504,R1507,R1509,R1513,R1517,R1519,R1525,R1527,R1529,R1531,R1533,R1535,R1537,R1539,R1541,R1543,R1545,R1547,R1557,R1565,R1567,R1572,R1574,R1581,R1583,R1589,R1591)</f>
        <v>0</v>
      </c>
      <c r="S1462" s="81">
        <f>SUM(S1463,S1465,S1469,S1474,S1476,S1478,S1480,S1487,S1494,S1499,S1502,S1504,S1507,S1509,S1513,S1517,S1519,S1525,S1527,S1529,S1531,S1533,S1535,S1537,S1539,S1541,S1543,S1545,S1547,S1557,S1565,S1567,S1572,S1574,S1581,S1583,S1589,S1591)</f>
        <v>0</v>
      </c>
      <c r="T1462" s="149">
        <f t="shared" si="1404"/>
        <v>0</v>
      </c>
      <c r="U1462" s="216"/>
      <c r="V1462" s="78">
        <f>SUM(V1463,V1465,V1469,V1474,V1476,V1478,V1480,V1487,V1494,V1499,V1502,V1504,V1507,V1509,V1513,V1517,V1519,V1525,V1527,V1529,V1531,V1533,V1535,V1537,V1539,V1541,V1543,V1545,V1547,V1557,V1565,V1567,V1572,V1574,V1581,V1583,V1589,V1591)</f>
        <v>0</v>
      </c>
      <c r="W1462" s="81">
        <f>SUM(W1463,W1465,W1469,W1474,W1476,W1478,W1480,W1487,W1494,W1499,W1502,W1504,W1507,W1509,W1513,W1517,W1519,W1525,W1527,W1529,W1531,W1533,W1535,W1537,W1539,W1541,W1543,W1545,W1547,W1557,W1565,W1567,W1572,W1574,W1581,W1583,W1589,W1591)</f>
        <v>0</v>
      </c>
      <c r="X1462" s="148">
        <f t="shared" si="1393"/>
        <v>0</v>
      </c>
      <c r="Y1462" s="81">
        <f>SUM(Y1463,Y1465,Y1469,Y1474,Y1476,Y1478,Y1480,Y1487,Y1494,Y1499,Y1502,Y1504,Y1507,Y1509,Y1513,Y1517,Y1519,Y1525,Y1527,Y1529,Y1531,Y1533,Y1535,Y1537,Y1539,Y1541,Y1543,Y1545,Y1547,Y1557,Y1565,Y1567,Y1572,Y1574,Y1581,Y1583,Y1589,Y1591)</f>
        <v>0</v>
      </c>
      <c r="Z1462" s="81">
        <f>SUM(Z1463,Z1465,Z1469,Z1474,Z1476,Z1478,Z1480,Z1487,Z1494,Z1499,Z1502,Z1504,Z1507,Z1509,Z1513,Z1517,Z1519,Z1525,Z1527,Z1529,Z1531,Z1533,Z1535,Z1537,Z1539,Z1541,Z1543,Z1545,Z1547,Z1557,Z1565,Z1567,Z1572,Z1574,Z1581,Z1583,Z1589,Z1591)</f>
        <v>0</v>
      </c>
      <c r="AA1462" s="149">
        <f t="shared" si="1405"/>
        <v>0</v>
      </c>
      <c r="AB1462" s="216"/>
      <c r="AC1462" s="78">
        <f>SUM(AC1463,AC1465,AC1469,AC1474,AC1476,AC1478,AC1480,AC1487,AC1494,AC1499,AC1502,AC1504,AC1507,AC1509,AC1513,AC1517,AC1519,AC1525,AC1527,AC1529,AC1531,AC1533,AC1535,AC1537,AC1539,AC1541,AC1543,AC1545,AC1547,AC1557,AC1565,AC1567,AC1572,AC1574,AC1581,AC1583,AC1589,AC1591)</f>
        <v>0</v>
      </c>
      <c r="AD1462" s="81">
        <f>SUM(AD1463,AD1465,AD1469,AD1474,AD1476,AD1478,AD1480,AD1487,AD1494,AD1499,AD1502,AD1504,AD1507,AD1509,AD1513,AD1517,AD1519,AD1525,AD1527,AD1529,AD1531,AD1533,AD1535,AD1537,AD1539,AD1541,AD1543,AD1545,AD1547,AD1557,AD1565,AD1567,AD1572,AD1574,AD1581,AD1583,AD1589,AD1591)</f>
        <v>0</v>
      </c>
      <c r="AE1462" s="148">
        <f t="shared" si="1394"/>
        <v>0</v>
      </c>
      <c r="AF1462" s="81">
        <f>SUM(AF1463,AF1465,AF1469,AF1474,AF1476,AF1478,AF1480,AF1487,AF1494,AF1499,AF1502,AF1504,AF1507,AF1509,AF1513,AF1517,AF1519,AF1525,AF1527,AF1529,AF1531,AF1533,AF1535,AF1537,AF1539,AF1541,AF1543,AF1545,AF1547,AF1557,AF1565,AF1567,AF1572,AF1574,AF1581,AF1583,AF1589,AF1591)</f>
        <v>0</v>
      </c>
      <c r="AG1462" s="81">
        <f>SUM(AG1463,AG1465,AG1469,AG1474,AG1476,AG1478,AG1480,AG1487,AG1494,AG1499,AG1502,AG1504,AG1507,AG1509,AG1513,AG1517,AG1519,AG1525,AG1527,AG1529,AG1531,AG1533,AG1535,AG1537,AG1539,AG1541,AG1543,AG1545,AG1547,AG1557,AG1565,AG1567,AG1572,AG1574,AG1581,AG1583,AG1589,AG1591)</f>
        <v>0</v>
      </c>
      <c r="AH1462" s="149">
        <f t="shared" si="1406"/>
        <v>0</v>
      </c>
      <c r="AJ1462" s="79">
        <f t="shared" ref="AJ1462:AU1462" si="1410">SUM(AJ1463,AJ1465,AJ1469,AJ1474,AJ1476,AJ1478,AJ1480,AJ1487,AJ1494,AJ1499,AJ1502,AJ1504,AJ1507,AJ1509,AJ1513,AJ1517,AJ1519,AJ1525,AJ1527,AJ1529,AJ1531,AJ1533,AJ1535,AJ1537,AJ1539,AJ1541,AJ1543,AJ1545,AJ1547,AJ1557,AJ1565,AJ1567,AJ1572,AJ1574,AJ1581,AJ1583,AJ1589,AJ1591)</f>
        <v>0</v>
      </c>
      <c r="AK1462" s="80">
        <f t="shared" si="1410"/>
        <v>0</v>
      </c>
      <c r="AL1462" s="81">
        <f t="shared" si="1410"/>
        <v>0</v>
      </c>
      <c r="AM1462" s="80">
        <f t="shared" si="1410"/>
        <v>0</v>
      </c>
      <c r="AN1462" s="81">
        <f t="shared" si="1410"/>
        <v>0</v>
      </c>
      <c r="AO1462" s="80">
        <f t="shared" si="1410"/>
        <v>0</v>
      </c>
      <c r="AP1462" s="81">
        <f t="shared" si="1410"/>
        <v>0</v>
      </c>
      <c r="AQ1462" s="80">
        <f t="shared" si="1410"/>
        <v>0</v>
      </c>
      <c r="AR1462" s="81">
        <f t="shared" si="1410"/>
        <v>0</v>
      </c>
      <c r="AS1462" s="80">
        <f t="shared" si="1410"/>
        <v>0</v>
      </c>
      <c r="AT1462" s="81">
        <f t="shared" si="1410"/>
        <v>0</v>
      </c>
      <c r="AU1462" s="80">
        <f t="shared" si="1410"/>
        <v>0</v>
      </c>
      <c r="AV1462" s="81">
        <f t="shared" si="1396"/>
        <v>0</v>
      </c>
      <c r="AW1462" s="80">
        <f t="shared" si="1397"/>
        <v>0</v>
      </c>
      <c r="AX1462" s="210"/>
      <c r="AY1462" s="79">
        <f t="shared" si="1398"/>
        <v>0</v>
      </c>
      <c r="AZ1462" s="80">
        <f t="shared" si="1399"/>
        <v>0</v>
      </c>
      <c r="BA1462" s="81">
        <f t="shared" si="1400"/>
        <v>0</v>
      </c>
      <c r="BB1462" s="80">
        <f t="shared" si="1401"/>
        <v>0</v>
      </c>
      <c r="BC1462" s="80">
        <f t="shared" si="1402"/>
        <v>0</v>
      </c>
      <c r="BD1462" s="86">
        <f t="shared" si="1403"/>
        <v>0</v>
      </c>
    </row>
    <row r="1463" spans="2:56" x14ac:dyDescent="0.3">
      <c r="B1463" s="222" t="s">
        <v>67</v>
      </c>
      <c r="C1463" s="78">
        <f>SUM(C1464)</f>
        <v>0</v>
      </c>
      <c r="D1463" s="79">
        <f>SUM(D1464)</f>
        <v>0</v>
      </c>
      <c r="E1463" s="69">
        <f t="shared" si="1389"/>
        <v>0</v>
      </c>
      <c r="F1463" s="78">
        <f>SUM(F1464)</f>
        <v>0</v>
      </c>
      <c r="G1463" s="79">
        <f>SUM(G1464)</f>
        <v>0</v>
      </c>
      <c r="H1463" s="69">
        <f t="shared" si="1390"/>
        <v>0</v>
      </c>
      <c r="I1463" s="78">
        <f>SUM(I1464)</f>
        <v>0</v>
      </c>
      <c r="J1463" s="79">
        <f>SUM(J1464)</f>
        <v>0</v>
      </c>
      <c r="K1463" s="69">
        <f t="shared" si="1391"/>
        <v>0</v>
      </c>
      <c r="L1463" s="78">
        <f>SUM(L1464)</f>
        <v>0</v>
      </c>
      <c r="M1463" s="80">
        <f>SUM(M1464)</f>
        <v>0</v>
      </c>
      <c r="N1463" s="81">
        <f>SUM(N1464)</f>
        <v>0</v>
      </c>
      <c r="O1463" s="78">
        <f>SUM(O1464)</f>
        <v>0</v>
      </c>
      <c r="P1463" s="81">
        <f>SUM(P1464)</f>
        <v>0</v>
      </c>
      <c r="Q1463" s="148">
        <f t="shared" si="1392"/>
        <v>0</v>
      </c>
      <c r="R1463" s="81">
        <f>SUM(R1464)</f>
        <v>0</v>
      </c>
      <c r="S1463" s="81">
        <f>SUM(S1464)</f>
        <v>0</v>
      </c>
      <c r="T1463" s="149">
        <f t="shared" si="1404"/>
        <v>0</v>
      </c>
      <c r="U1463" s="216"/>
      <c r="V1463" s="78">
        <f>SUM(V1464)</f>
        <v>0</v>
      </c>
      <c r="W1463" s="81">
        <f>SUM(W1464)</f>
        <v>0</v>
      </c>
      <c r="X1463" s="148">
        <f t="shared" si="1393"/>
        <v>0</v>
      </c>
      <c r="Y1463" s="81">
        <f>SUM(Y1464)</f>
        <v>0</v>
      </c>
      <c r="Z1463" s="81">
        <f>SUM(Z1464)</f>
        <v>0</v>
      </c>
      <c r="AA1463" s="149">
        <f t="shared" si="1405"/>
        <v>0</v>
      </c>
      <c r="AB1463" s="216"/>
      <c r="AC1463" s="78">
        <f>SUM(AC1464)</f>
        <v>0</v>
      </c>
      <c r="AD1463" s="81">
        <f>SUM(AD1464)</f>
        <v>0</v>
      </c>
      <c r="AE1463" s="148">
        <f t="shared" si="1394"/>
        <v>0</v>
      </c>
      <c r="AF1463" s="81">
        <f>SUM(AF1464)</f>
        <v>0</v>
      </c>
      <c r="AG1463" s="81">
        <f>SUM(AG1464)</f>
        <v>0</v>
      </c>
      <c r="AH1463" s="149">
        <f t="shared" si="1406"/>
        <v>0</v>
      </c>
      <c r="AJ1463" s="79">
        <f t="shared" ref="AJ1463:AU1463" si="1411">SUM(AJ1464)</f>
        <v>0</v>
      </c>
      <c r="AK1463" s="80">
        <f t="shared" si="1411"/>
        <v>0</v>
      </c>
      <c r="AL1463" s="81">
        <f t="shared" si="1411"/>
        <v>0</v>
      </c>
      <c r="AM1463" s="80">
        <f t="shared" si="1411"/>
        <v>0</v>
      </c>
      <c r="AN1463" s="81">
        <f t="shared" si="1411"/>
        <v>0</v>
      </c>
      <c r="AO1463" s="80">
        <f t="shared" si="1411"/>
        <v>0</v>
      </c>
      <c r="AP1463" s="81">
        <f t="shared" si="1411"/>
        <v>0</v>
      </c>
      <c r="AQ1463" s="80">
        <f t="shared" si="1411"/>
        <v>0</v>
      </c>
      <c r="AR1463" s="81">
        <f t="shared" si="1411"/>
        <v>0</v>
      </c>
      <c r="AS1463" s="80">
        <f t="shared" si="1411"/>
        <v>0</v>
      </c>
      <c r="AT1463" s="81">
        <f t="shared" si="1411"/>
        <v>0</v>
      </c>
      <c r="AU1463" s="80">
        <f t="shared" si="1411"/>
        <v>0</v>
      </c>
      <c r="AV1463" s="81">
        <f t="shared" si="1396"/>
        <v>0</v>
      </c>
      <c r="AW1463" s="80">
        <f t="shared" si="1397"/>
        <v>0</v>
      </c>
      <c r="AX1463" s="210"/>
      <c r="AY1463" s="79">
        <f t="shared" si="1398"/>
        <v>0</v>
      </c>
      <c r="AZ1463" s="80">
        <f t="shared" si="1399"/>
        <v>0</v>
      </c>
      <c r="BA1463" s="81">
        <f t="shared" si="1400"/>
        <v>0</v>
      </c>
      <c r="BB1463" s="80">
        <f t="shared" si="1401"/>
        <v>0</v>
      </c>
      <c r="BC1463" s="80">
        <f t="shared" si="1402"/>
        <v>0</v>
      </c>
      <c r="BD1463" s="86">
        <f t="shared" si="1403"/>
        <v>0</v>
      </c>
    </row>
    <row r="1464" spans="2:56" x14ac:dyDescent="0.3">
      <c r="B1464" s="211" t="s">
        <v>68</v>
      </c>
      <c r="C1464" s="212"/>
      <c r="D1464" s="213"/>
      <c r="E1464" s="144">
        <f t="shared" si="1389"/>
        <v>0</v>
      </c>
      <c r="F1464" s="212"/>
      <c r="G1464" s="213"/>
      <c r="H1464" s="144">
        <f t="shared" si="1390"/>
        <v>0</v>
      </c>
      <c r="I1464" s="212"/>
      <c r="J1464" s="213"/>
      <c r="K1464" s="144">
        <f t="shared" si="1391"/>
        <v>0</v>
      </c>
      <c r="L1464" s="212"/>
      <c r="M1464" s="214"/>
      <c r="N1464" s="215"/>
      <c r="O1464" s="212"/>
      <c r="P1464" s="215"/>
      <c r="Q1464" s="139">
        <f t="shared" si="1392"/>
        <v>0</v>
      </c>
      <c r="R1464" s="215"/>
      <c r="S1464" s="215"/>
      <c r="T1464" s="140">
        <f t="shared" si="1404"/>
        <v>0</v>
      </c>
      <c r="U1464" s="216"/>
      <c r="V1464" s="212"/>
      <c r="W1464" s="215"/>
      <c r="X1464" s="139">
        <f t="shared" si="1393"/>
        <v>0</v>
      </c>
      <c r="Y1464" s="215"/>
      <c r="Z1464" s="215"/>
      <c r="AA1464" s="140">
        <f t="shared" si="1405"/>
        <v>0</v>
      </c>
      <c r="AB1464" s="216"/>
      <c r="AC1464" s="212"/>
      <c r="AD1464" s="215"/>
      <c r="AE1464" s="139">
        <f t="shared" si="1394"/>
        <v>0</v>
      </c>
      <c r="AF1464" s="215"/>
      <c r="AG1464" s="215"/>
      <c r="AH1464" s="140">
        <f t="shared" si="1406"/>
        <v>0</v>
      </c>
      <c r="AJ1464" s="217"/>
      <c r="AK1464" s="218"/>
      <c r="AL1464" s="219"/>
      <c r="AM1464" s="218"/>
      <c r="AN1464" s="219"/>
      <c r="AO1464" s="218"/>
      <c r="AP1464" s="219"/>
      <c r="AQ1464" s="218"/>
      <c r="AR1464" s="219"/>
      <c r="AS1464" s="218"/>
      <c r="AT1464" s="219"/>
      <c r="AU1464" s="218"/>
      <c r="AV1464" s="114">
        <f t="shared" si="1396"/>
        <v>0</v>
      </c>
      <c r="AW1464" s="113">
        <f t="shared" si="1397"/>
        <v>0</v>
      </c>
      <c r="AX1464" s="210"/>
      <c r="AY1464" s="111">
        <f t="shared" si="1398"/>
        <v>0</v>
      </c>
      <c r="AZ1464" s="113">
        <f t="shared" si="1399"/>
        <v>0</v>
      </c>
      <c r="BA1464" s="114">
        <f t="shared" si="1400"/>
        <v>0</v>
      </c>
      <c r="BB1464" s="113">
        <f t="shared" si="1401"/>
        <v>0</v>
      </c>
      <c r="BC1464" s="113">
        <f t="shared" si="1402"/>
        <v>0</v>
      </c>
      <c r="BD1464" s="117">
        <f t="shared" si="1403"/>
        <v>0</v>
      </c>
    </row>
    <row r="1465" spans="2:56" x14ac:dyDescent="0.3">
      <c r="B1465" s="222" t="s">
        <v>69</v>
      </c>
      <c r="C1465" s="78">
        <f>SUM(C1466:C1468)</f>
        <v>0</v>
      </c>
      <c r="D1465" s="79">
        <f>SUM(D1466:D1468)</f>
        <v>0</v>
      </c>
      <c r="E1465" s="69">
        <f t="shared" si="1389"/>
        <v>0</v>
      </c>
      <c r="F1465" s="78">
        <f>SUM(F1466:F1468)</f>
        <v>0</v>
      </c>
      <c r="G1465" s="79">
        <f>SUM(G1466:G1468)</f>
        <v>0</v>
      </c>
      <c r="H1465" s="69">
        <f t="shared" si="1390"/>
        <v>0</v>
      </c>
      <c r="I1465" s="78">
        <f>SUM(I1466:I1468)</f>
        <v>0</v>
      </c>
      <c r="J1465" s="79">
        <f>SUM(J1466:J1468)</f>
        <v>0</v>
      </c>
      <c r="K1465" s="69">
        <f t="shared" si="1391"/>
        <v>0</v>
      </c>
      <c r="L1465" s="78">
        <f>SUM(L1466:L1468)</f>
        <v>0</v>
      </c>
      <c r="M1465" s="80">
        <f>SUM(M1466:M1468)</f>
        <v>0</v>
      </c>
      <c r="N1465" s="81">
        <f>SUM(N1466:N1468)</f>
        <v>0</v>
      </c>
      <c r="O1465" s="78">
        <f>SUM(O1466:O1468)</f>
        <v>0</v>
      </c>
      <c r="P1465" s="81">
        <f>SUM(P1466:P1468)</f>
        <v>0</v>
      </c>
      <c r="Q1465" s="148">
        <f t="shared" si="1392"/>
        <v>0</v>
      </c>
      <c r="R1465" s="81">
        <f>SUM(R1466:R1468)</f>
        <v>0</v>
      </c>
      <c r="S1465" s="81">
        <f>SUM(S1466:S1468)</f>
        <v>0</v>
      </c>
      <c r="T1465" s="149">
        <f t="shared" si="1404"/>
        <v>0</v>
      </c>
      <c r="U1465" s="216"/>
      <c r="V1465" s="78">
        <f>SUM(V1466:V1468)</f>
        <v>0</v>
      </c>
      <c r="W1465" s="81">
        <f>SUM(W1466:W1468)</f>
        <v>0</v>
      </c>
      <c r="X1465" s="148">
        <f t="shared" si="1393"/>
        <v>0</v>
      </c>
      <c r="Y1465" s="81">
        <f>SUM(Y1466:Y1468)</f>
        <v>0</v>
      </c>
      <c r="Z1465" s="81">
        <f>SUM(Z1466:Z1468)</f>
        <v>0</v>
      </c>
      <c r="AA1465" s="149">
        <f t="shared" si="1405"/>
        <v>0</v>
      </c>
      <c r="AB1465" s="216"/>
      <c r="AC1465" s="78">
        <f>SUM(AC1466:AC1468)</f>
        <v>0</v>
      </c>
      <c r="AD1465" s="81">
        <f>SUM(AD1466:AD1468)</f>
        <v>0</v>
      </c>
      <c r="AE1465" s="148">
        <f t="shared" si="1394"/>
        <v>0</v>
      </c>
      <c r="AF1465" s="81">
        <f>SUM(AF1466:AF1468)</f>
        <v>0</v>
      </c>
      <c r="AG1465" s="81">
        <f>SUM(AG1466:AG1468)</f>
        <v>0</v>
      </c>
      <c r="AH1465" s="149">
        <f t="shared" si="1406"/>
        <v>0</v>
      </c>
      <c r="AJ1465" s="79">
        <f t="shared" ref="AJ1465:AU1465" si="1412">SUM(AJ1466:AJ1468)</f>
        <v>0</v>
      </c>
      <c r="AK1465" s="80">
        <f t="shared" si="1412"/>
        <v>0</v>
      </c>
      <c r="AL1465" s="81">
        <f t="shared" si="1412"/>
        <v>0</v>
      </c>
      <c r="AM1465" s="80">
        <f t="shared" si="1412"/>
        <v>0</v>
      </c>
      <c r="AN1465" s="81">
        <f t="shared" si="1412"/>
        <v>0</v>
      </c>
      <c r="AO1465" s="80">
        <f t="shared" si="1412"/>
        <v>0</v>
      </c>
      <c r="AP1465" s="81">
        <f t="shared" si="1412"/>
        <v>0</v>
      </c>
      <c r="AQ1465" s="80">
        <f t="shared" si="1412"/>
        <v>0</v>
      </c>
      <c r="AR1465" s="81">
        <f t="shared" si="1412"/>
        <v>0</v>
      </c>
      <c r="AS1465" s="80">
        <f t="shared" si="1412"/>
        <v>0</v>
      </c>
      <c r="AT1465" s="81">
        <f t="shared" si="1412"/>
        <v>0</v>
      </c>
      <c r="AU1465" s="80">
        <f t="shared" si="1412"/>
        <v>0</v>
      </c>
      <c r="AV1465" s="81">
        <f t="shared" si="1396"/>
        <v>0</v>
      </c>
      <c r="AW1465" s="80">
        <f t="shared" si="1397"/>
        <v>0</v>
      </c>
      <c r="AX1465" s="210"/>
      <c r="AY1465" s="79">
        <f t="shared" si="1398"/>
        <v>0</v>
      </c>
      <c r="AZ1465" s="80">
        <f t="shared" si="1399"/>
        <v>0</v>
      </c>
      <c r="BA1465" s="81">
        <f t="shared" si="1400"/>
        <v>0</v>
      </c>
      <c r="BB1465" s="80">
        <f t="shared" si="1401"/>
        <v>0</v>
      </c>
      <c r="BC1465" s="80">
        <f t="shared" si="1402"/>
        <v>0</v>
      </c>
      <c r="BD1465" s="86">
        <f t="shared" si="1403"/>
        <v>0</v>
      </c>
    </row>
    <row r="1466" spans="2:56" x14ac:dyDescent="0.3">
      <c r="B1466" s="211" t="s">
        <v>70</v>
      </c>
      <c r="C1466" s="212"/>
      <c r="D1466" s="213"/>
      <c r="E1466" s="144">
        <f t="shared" si="1389"/>
        <v>0</v>
      </c>
      <c r="F1466" s="212"/>
      <c r="G1466" s="213"/>
      <c r="H1466" s="144">
        <f t="shared" si="1390"/>
        <v>0</v>
      </c>
      <c r="I1466" s="212"/>
      <c r="J1466" s="213"/>
      <c r="K1466" s="144">
        <f t="shared" si="1391"/>
        <v>0</v>
      </c>
      <c r="L1466" s="212"/>
      <c r="M1466" s="214"/>
      <c r="N1466" s="215"/>
      <c r="O1466" s="212"/>
      <c r="P1466" s="215"/>
      <c r="Q1466" s="139">
        <f t="shared" si="1392"/>
        <v>0</v>
      </c>
      <c r="R1466" s="215"/>
      <c r="S1466" s="215"/>
      <c r="T1466" s="140">
        <f t="shared" si="1404"/>
        <v>0</v>
      </c>
      <c r="U1466" s="216"/>
      <c r="V1466" s="212"/>
      <c r="W1466" s="215"/>
      <c r="X1466" s="139">
        <f t="shared" si="1393"/>
        <v>0</v>
      </c>
      <c r="Y1466" s="215"/>
      <c r="Z1466" s="215"/>
      <c r="AA1466" s="140">
        <f t="shared" si="1405"/>
        <v>0</v>
      </c>
      <c r="AB1466" s="216"/>
      <c r="AC1466" s="212"/>
      <c r="AD1466" s="215"/>
      <c r="AE1466" s="139">
        <f t="shared" si="1394"/>
        <v>0</v>
      </c>
      <c r="AF1466" s="215"/>
      <c r="AG1466" s="215"/>
      <c r="AH1466" s="140">
        <f t="shared" si="1406"/>
        <v>0</v>
      </c>
      <c r="AJ1466" s="217"/>
      <c r="AK1466" s="218"/>
      <c r="AL1466" s="219"/>
      <c r="AM1466" s="218"/>
      <c r="AN1466" s="219"/>
      <c r="AO1466" s="218"/>
      <c r="AP1466" s="219"/>
      <c r="AQ1466" s="218"/>
      <c r="AR1466" s="219"/>
      <c r="AS1466" s="218"/>
      <c r="AT1466" s="219"/>
      <c r="AU1466" s="218"/>
      <c r="AV1466" s="114">
        <f t="shared" si="1396"/>
        <v>0</v>
      </c>
      <c r="AW1466" s="113">
        <f t="shared" si="1397"/>
        <v>0</v>
      </c>
      <c r="AX1466" s="210"/>
      <c r="AY1466" s="111">
        <f t="shared" si="1398"/>
        <v>0</v>
      </c>
      <c r="AZ1466" s="113">
        <f t="shared" si="1399"/>
        <v>0</v>
      </c>
      <c r="BA1466" s="114">
        <f t="shared" si="1400"/>
        <v>0</v>
      </c>
      <c r="BB1466" s="113">
        <f t="shared" si="1401"/>
        <v>0</v>
      </c>
      <c r="BC1466" s="113">
        <f t="shared" si="1402"/>
        <v>0</v>
      </c>
      <c r="BD1466" s="117">
        <f t="shared" si="1403"/>
        <v>0</v>
      </c>
    </row>
    <row r="1467" spans="2:56" x14ac:dyDescent="0.3">
      <c r="B1467" s="211" t="s">
        <v>71</v>
      </c>
      <c r="C1467" s="212"/>
      <c r="D1467" s="213"/>
      <c r="E1467" s="144">
        <f t="shared" si="1389"/>
        <v>0</v>
      </c>
      <c r="F1467" s="212"/>
      <c r="G1467" s="213"/>
      <c r="H1467" s="144">
        <f t="shared" si="1390"/>
        <v>0</v>
      </c>
      <c r="I1467" s="212"/>
      <c r="J1467" s="213"/>
      <c r="K1467" s="144">
        <f t="shared" si="1391"/>
        <v>0</v>
      </c>
      <c r="L1467" s="212"/>
      <c r="M1467" s="214"/>
      <c r="N1467" s="215"/>
      <c r="O1467" s="212"/>
      <c r="P1467" s="215"/>
      <c r="Q1467" s="139">
        <f t="shared" si="1392"/>
        <v>0</v>
      </c>
      <c r="R1467" s="215"/>
      <c r="S1467" s="215"/>
      <c r="T1467" s="140">
        <f t="shared" si="1404"/>
        <v>0</v>
      </c>
      <c r="U1467" s="216"/>
      <c r="V1467" s="212"/>
      <c r="W1467" s="215"/>
      <c r="X1467" s="139">
        <f t="shared" si="1393"/>
        <v>0</v>
      </c>
      <c r="Y1467" s="215"/>
      <c r="Z1467" s="215"/>
      <c r="AA1467" s="140">
        <f t="shared" si="1405"/>
        <v>0</v>
      </c>
      <c r="AB1467" s="216"/>
      <c r="AC1467" s="212"/>
      <c r="AD1467" s="215"/>
      <c r="AE1467" s="139">
        <f t="shared" si="1394"/>
        <v>0</v>
      </c>
      <c r="AF1467" s="215"/>
      <c r="AG1467" s="215"/>
      <c r="AH1467" s="140">
        <f t="shared" si="1406"/>
        <v>0</v>
      </c>
      <c r="AJ1467" s="217"/>
      <c r="AK1467" s="218"/>
      <c r="AL1467" s="219"/>
      <c r="AM1467" s="218"/>
      <c r="AN1467" s="219"/>
      <c r="AO1467" s="218"/>
      <c r="AP1467" s="219"/>
      <c r="AQ1467" s="218"/>
      <c r="AR1467" s="219"/>
      <c r="AS1467" s="218"/>
      <c r="AT1467" s="219"/>
      <c r="AU1467" s="218"/>
      <c r="AV1467" s="114">
        <f t="shared" si="1396"/>
        <v>0</v>
      </c>
      <c r="AW1467" s="113">
        <f t="shared" si="1397"/>
        <v>0</v>
      </c>
      <c r="AX1467" s="210"/>
      <c r="AY1467" s="111">
        <f t="shared" si="1398"/>
        <v>0</v>
      </c>
      <c r="AZ1467" s="113">
        <f t="shared" si="1399"/>
        <v>0</v>
      </c>
      <c r="BA1467" s="114">
        <f t="shared" si="1400"/>
        <v>0</v>
      </c>
      <c r="BB1467" s="113">
        <f t="shared" si="1401"/>
        <v>0</v>
      </c>
      <c r="BC1467" s="113">
        <f t="shared" si="1402"/>
        <v>0</v>
      </c>
      <c r="BD1467" s="117">
        <f t="shared" si="1403"/>
        <v>0</v>
      </c>
    </row>
    <row r="1468" spans="2:56" x14ac:dyDescent="0.3">
      <c r="B1468" s="211" t="s">
        <v>72</v>
      </c>
      <c r="C1468" s="212"/>
      <c r="D1468" s="213"/>
      <c r="E1468" s="144">
        <f t="shared" si="1389"/>
        <v>0</v>
      </c>
      <c r="F1468" s="212"/>
      <c r="G1468" s="213"/>
      <c r="H1468" s="144">
        <f t="shared" si="1390"/>
        <v>0</v>
      </c>
      <c r="I1468" s="212"/>
      <c r="J1468" s="213"/>
      <c r="K1468" s="144">
        <f t="shared" si="1391"/>
        <v>0</v>
      </c>
      <c r="L1468" s="212"/>
      <c r="M1468" s="214"/>
      <c r="N1468" s="215"/>
      <c r="O1468" s="212"/>
      <c r="P1468" s="215"/>
      <c r="Q1468" s="139">
        <f t="shared" si="1392"/>
        <v>0</v>
      </c>
      <c r="R1468" s="215"/>
      <c r="S1468" s="215"/>
      <c r="T1468" s="140">
        <f t="shared" si="1404"/>
        <v>0</v>
      </c>
      <c r="U1468" s="216"/>
      <c r="V1468" s="212"/>
      <c r="W1468" s="215"/>
      <c r="X1468" s="139">
        <f t="shared" si="1393"/>
        <v>0</v>
      </c>
      <c r="Y1468" s="215"/>
      <c r="Z1468" s="215"/>
      <c r="AA1468" s="140">
        <f t="shared" si="1405"/>
        <v>0</v>
      </c>
      <c r="AB1468" s="216"/>
      <c r="AC1468" s="212"/>
      <c r="AD1468" s="215"/>
      <c r="AE1468" s="139">
        <f t="shared" si="1394"/>
        <v>0</v>
      </c>
      <c r="AF1468" s="215"/>
      <c r="AG1468" s="215"/>
      <c r="AH1468" s="140">
        <f t="shared" si="1406"/>
        <v>0</v>
      </c>
      <c r="AJ1468" s="217"/>
      <c r="AK1468" s="218"/>
      <c r="AL1468" s="219"/>
      <c r="AM1468" s="218"/>
      <c r="AN1468" s="219"/>
      <c r="AO1468" s="218"/>
      <c r="AP1468" s="219"/>
      <c r="AQ1468" s="218"/>
      <c r="AR1468" s="219"/>
      <c r="AS1468" s="218"/>
      <c r="AT1468" s="219"/>
      <c r="AU1468" s="218"/>
      <c r="AV1468" s="114">
        <f t="shared" si="1396"/>
        <v>0</v>
      </c>
      <c r="AW1468" s="113">
        <f t="shared" si="1397"/>
        <v>0</v>
      </c>
      <c r="AX1468" s="210"/>
      <c r="AY1468" s="111">
        <f t="shared" si="1398"/>
        <v>0</v>
      </c>
      <c r="AZ1468" s="113">
        <f t="shared" si="1399"/>
        <v>0</v>
      </c>
      <c r="BA1468" s="114">
        <f t="shared" si="1400"/>
        <v>0</v>
      </c>
      <c r="BB1468" s="113">
        <f t="shared" si="1401"/>
        <v>0</v>
      </c>
      <c r="BC1468" s="113">
        <f t="shared" si="1402"/>
        <v>0</v>
      </c>
      <c r="BD1468" s="117">
        <f t="shared" si="1403"/>
        <v>0</v>
      </c>
    </row>
    <row r="1469" spans="2:56" x14ac:dyDescent="0.3">
      <c r="B1469" s="222" t="s">
        <v>73</v>
      </c>
      <c r="C1469" s="78">
        <f>SUM(C1470:C1473)</f>
        <v>0</v>
      </c>
      <c r="D1469" s="79">
        <f>SUM(D1470:D1473)</f>
        <v>0</v>
      </c>
      <c r="E1469" s="69">
        <f t="shared" si="1389"/>
        <v>0</v>
      </c>
      <c r="F1469" s="78">
        <f>SUM(F1470:F1473)</f>
        <v>0</v>
      </c>
      <c r="G1469" s="79">
        <f>SUM(G1470:G1473)</f>
        <v>0</v>
      </c>
      <c r="H1469" s="69">
        <f t="shared" si="1390"/>
        <v>0</v>
      </c>
      <c r="I1469" s="78">
        <f>SUM(I1470:I1473)</f>
        <v>0</v>
      </c>
      <c r="J1469" s="79">
        <f>SUM(J1470:J1473)</f>
        <v>0</v>
      </c>
      <c r="K1469" s="69">
        <f t="shared" si="1391"/>
        <v>0</v>
      </c>
      <c r="L1469" s="78">
        <f>SUM(L1470:L1473)</f>
        <v>0</v>
      </c>
      <c r="M1469" s="80">
        <f>SUM(M1470:M1473)</f>
        <v>0</v>
      </c>
      <c r="N1469" s="81">
        <f>SUM(N1470:N1473)</f>
        <v>0</v>
      </c>
      <c r="O1469" s="78">
        <f>SUM(O1470:O1473)</f>
        <v>0</v>
      </c>
      <c r="P1469" s="81">
        <f>SUM(P1470:P1473)</f>
        <v>0</v>
      </c>
      <c r="Q1469" s="148">
        <f t="shared" si="1392"/>
        <v>0</v>
      </c>
      <c r="R1469" s="81">
        <f>SUM(R1470:R1473)</f>
        <v>0</v>
      </c>
      <c r="S1469" s="81">
        <f>SUM(S1470:S1473)</f>
        <v>0</v>
      </c>
      <c r="T1469" s="149">
        <f t="shared" si="1404"/>
        <v>0</v>
      </c>
      <c r="U1469" s="216"/>
      <c r="V1469" s="78">
        <f>SUM(V1470:V1473)</f>
        <v>0</v>
      </c>
      <c r="W1469" s="81">
        <f>SUM(W1470:W1473)</f>
        <v>0</v>
      </c>
      <c r="X1469" s="148">
        <f t="shared" si="1393"/>
        <v>0</v>
      </c>
      <c r="Y1469" s="81">
        <f>SUM(Y1470:Y1473)</f>
        <v>0</v>
      </c>
      <c r="Z1469" s="81">
        <f>SUM(Z1470:Z1473)</f>
        <v>0</v>
      </c>
      <c r="AA1469" s="149">
        <f t="shared" si="1405"/>
        <v>0</v>
      </c>
      <c r="AB1469" s="216"/>
      <c r="AC1469" s="78">
        <f>SUM(AC1470:AC1473)</f>
        <v>0</v>
      </c>
      <c r="AD1469" s="81">
        <f>SUM(AD1470:AD1473)</f>
        <v>0</v>
      </c>
      <c r="AE1469" s="148">
        <f t="shared" si="1394"/>
        <v>0</v>
      </c>
      <c r="AF1469" s="81">
        <f>SUM(AF1470:AF1473)</f>
        <v>0</v>
      </c>
      <c r="AG1469" s="81">
        <f>SUM(AG1470:AG1473)</f>
        <v>0</v>
      </c>
      <c r="AH1469" s="149">
        <f t="shared" si="1406"/>
        <v>0</v>
      </c>
      <c r="AJ1469" s="79">
        <f t="shared" ref="AJ1469:AU1469" si="1413">SUM(AJ1470:AJ1473)</f>
        <v>0</v>
      </c>
      <c r="AK1469" s="80">
        <f t="shared" si="1413"/>
        <v>0</v>
      </c>
      <c r="AL1469" s="81">
        <f t="shared" si="1413"/>
        <v>0</v>
      </c>
      <c r="AM1469" s="80">
        <f t="shared" si="1413"/>
        <v>0</v>
      </c>
      <c r="AN1469" s="81">
        <f t="shared" si="1413"/>
        <v>0</v>
      </c>
      <c r="AO1469" s="80">
        <f t="shared" si="1413"/>
        <v>0</v>
      </c>
      <c r="AP1469" s="81">
        <f t="shared" si="1413"/>
        <v>0</v>
      </c>
      <c r="AQ1469" s="80">
        <f t="shared" si="1413"/>
        <v>0</v>
      </c>
      <c r="AR1469" s="81">
        <f t="shared" si="1413"/>
        <v>0</v>
      </c>
      <c r="AS1469" s="80">
        <f t="shared" si="1413"/>
        <v>0</v>
      </c>
      <c r="AT1469" s="81">
        <f t="shared" si="1413"/>
        <v>0</v>
      </c>
      <c r="AU1469" s="80">
        <f t="shared" si="1413"/>
        <v>0</v>
      </c>
      <c r="AV1469" s="81">
        <f t="shared" si="1396"/>
        <v>0</v>
      </c>
      <c r="AW1469" s="80">
        <f t="shared" si="1397"/>
        <v>0</v>
      </c>
      <c r="AX1469" s="210"/>
      <c r="AY1469" s="79">
        <f t="shared" si="1398"/>
        <v>0</v>
      </c>
      <c r="AZ1469" s="80">
        <f t="shared" si="1399"/>
        <v>0</v>
      </c>
      <c r="BA1469" s="81">
        <f t="shared" si="1400"/>
        <v>0</v>
      </c>
      <c r="BB1469" s="80">
        <f t="shared" si="1401"/>
        <v>0</v>
      </c>
      <c r="BC1469" s="80">
        <f t="shared" si="1402"/>
        <v>0</v>
      </c>
      <c r="BD1469" s="86">
        <f t="shared" si="1403"/>
        <v>0</v>
      </c>
    </row>
    <row r="1470" spans="2:56" x14ac:dyDescent="0.3">
      <c r="B1470" s="211" t="s">
        <v>74</v>
      </c>
      <c r="C1470" s="212"/>
      <c r="D1470" s="213"/>
      <c r="E1470" s="144">
        <f t="shared" si="1389"/>
        <v>0</v>
      </c>
      <c r="F1470" s="212"/>
      <c r="G1470" s="213"/>
      <c r="H1470" s="144">
        <f t="shared" si="1390"/>
        <v>0</v>
      </c>
      <c r="I1470" s="212"/>
      <c r="J1470" s="213"/>
      <c r="K1470" s="144">
        <f t="shared" si="1391"/>
        <v>0</v>
      </c>
      <c r="L1470" s="212"/>
      <c r="M1470" s="214"/>
      <c r="N1470" s="215"/>
      <c r="O1470" s="212"/>
      <c r="P1470" s="215"/>
      <c r="Q1470" s="139">
        <f t="shared" si="1392"/>
        <v>0</v>
      </c>
      <c r="R1470" s="215"/>
      <c r="S1470" s="215"/>
      <c r="T1470" s="140">
        <f t="shared" si="1404"/>
        <v>0</v>
      </c>
      <c r="U1470" s="216"/>
      <c r="V1470" s="212"/>
      <c r="W1470" s="215"/>
      <c r="X1470" s="139">
        <f t="shared" si="1393"/>
        <v>0</v>
      </c>
      <c r="Y1470" s="215"/>
      <c r="Z1470" s="215"/>
      <c r="AA1470" s="140">
        <f t="shared" si="1405"/>
        <v>0</v>
      </c>
      <c r="AB1470" s="216"/>
      <c r="AC1470" s="212"/>
      <c r="AD1470" s="215"/>
      <c r="AE1470" s="139">
        <f t="shared" si="1394"/>
        <v>0</v>
      </c>
      <c r="AF1470" s="215"/>
      <c r="AG1470" s="215"/>
      <c r="AH1470" s="140">
        <f t="shared" si="1406"/>
        <v>0</v>
      </c>
      <c r="AJ1470" s="217"/>
      <c r="AK1470" s="218"/>
      <c r="AL1470" s="219"/>
      <c r="AM1470" s="218"/>
      <c r="AN1470" s="219"/>
      <c r="AO1470" s="218"/>
      <c r="AP1470" s="219"/>
      <c r="AQ1470" s="218"/>
      <c r="AR1470" s="219"/>
      <c r="AS1470" s="218"/>
      <c r="AT1470" s="219"/>
      <c r="AU1470" s="218"/>
      <c r="AV1470" s="114">
        <f t="shared" si="1396"/>
        <v>0</v>
      </c>
      <c r="AW1470" s="113">
        <f t="shared" si="1397"/>
        <v>0</v>
      </c>
      <c r="AX1470" s="210"/>
      <c r="AY1470" s="111">
        <f t="shared" si="1398"/>
        <v>0</v>
      </c>
      <c r="AZ1470" s="113">
        <f t="shared" si="1399"/>
        <v>0</v>
      </c>
      <c r="BA1470" s="114">
        <f t="shared" si="1400"/>
        <v>0</v>
      </c>
      <c r="BB1470" s="113">
        <f t="shared" si="1401"/>
        <v>0</v>
      </c>
      <c r="BC1470" s="113">
        <f t="shared" si="1402"/>
        <v>0</v>
      </c>
      <c r="BD1470" s="117">
        <f t="shared" si="1403"/>
        <v>0</v>
      </c>
    </row>
    <row r="1471" spans="2:56" x14ac:dyDescent="0.3">
      <c r="B1471" s="211" t="s">
        <v>75</v>
      </c>
      <c r="C1471" s="212"/>
      <c r="D1471" s="213"/>
      <c r="E1471" s="144">
        <f t="shared" si="1389"/>
        <v>0</v>
      </c>
      <c r="F1471" s="212"/>
      <c r="G1471" s="213"/>
      <c r="H1471" s="144">
        <f t="shared" si="1390"/>
        <v>0</v>
      </c>
      <c r="I1471" s="212"/>
      <c r="J1471" s="213"/>
      <c r="K1471" s="144">
        <f t="shared" si="1391"/>
        <v>0</v>
      </c>
      <c r="L1471" s="212"/>
      <c r="M1471" s="214"/>
      <c r="N1471" s="215"/>
      <c r="O1471" s="212"/>
      <c r="P1471" s="215"/>
      <c r="Q1471" s="139">
        <f t="shared" si="1392"/>
        <v>0</v>
      </c>
      <c r="R1471" s="215"/>
      <c r="S1471" s="215"/>
      <c r="T1471" s="140">
        <f t="shared" si="1404"/>
        <v>0</v>
      </c>
      <c r="U1471" s="216"/>
      <c r="V1471" s="212"/>
      <c r="W1471" s="215"/>
      <c r="X1471" s="139">
        <f t="shared" si="1393"/>
        <v>0</v>
      </c>
      <c r="Y1471" s="215"/>
      <c r="Z1471" s="215"/>
      <c r="AA1471" s="140">
        <f t="shared" si="1405"/>
        <v>0</v>
      </c>
      <c r="AB1471" s="216"/>
      <c r="AC1471" s="212"/>
      <c r="AD1471" s="215"/>
      <c r="AE1471" s="139">
        <f t="shared" si="1394"/>
        <v>0</v>
      </c>
      <c r="AF1471" s="215"/>
      <c r="AG1471" s="215"/>
      <c r="AH1471" s="140">
        <f t="shared" si="1406"/>
        <v>0</v>
      </c>
      <c r="AJ1471" s="217"/>
      <c r="AK1471" s="218"/>
      <c r="AL1471" s="219"/>
      <c r="AM1471" s="218"/>
      <c r="AN1471" s="219"/>
      <c r="AO1471" s="218"/>
      <c r="AP1471" s="219"/>
      <c r="AQ1471" s="218"/>
      <c r="AR1471" s="219"/>
      <c r="AS1471" s="218"/>
      <c r="AT1471" s="219"/>
      <c r="AU1471" s="218"/>
      <c r="AV1471" s="114">
        <f t="shared" si="1396"/>
        <v>0</v>
      </c>
      <c r="AW1471" s="113">
        <f t="shared" si="1397"/>
        <v>0</v>
      </c>
      <c r="AX1471" s="210"/>
      <c r="AY1471" s="111">
        <f t="shared" si="1398"/>
        <v>0</v>
      </c>
      <c r="AZ1471" s="113">
        <f t="shared" si="1399"/>
        <v>0</v>
      </c>
      <c r="BA1471" s="114">
        <f t="shared" si="1400"/>
        <v>0</v>
      </c>
      <c r="BB1471" s="113">
        <f t="shared" si="1401"/>
        <v>0</v>
      </c>
      <c r="BC1471" s="113">
        <f t="shared" si="1402"/>
        <v>0</v>
      </c>
      <c r="BD1471" s="117">
        <f t="shared" si="1403"/>
        <v>0</v>
      </c>
    </row>
    <row r="1472" spans="2:56" x14ac:dyDescent="0.3">
      <c r="B1472" s="211" t="s">
        <v>76</v>
      </c>
      <c r="C1472" s="212"/>
      <c r="D1472" s="213"/>
      <c r="E1472" s="144">
        <f t="shared" si="1389"/>
        <v>0</v>
      </c>
      <c r="F1472" s="212"/>
      <c r="G1472" s="213"/>
      <c r="H1472" s="144">
        <f t="shared" si="1390"/>
        <v>0</v>
      </c>
      <c r="I1472" s="212"/>
      <c r="J1472" s="213"/>
      <c r="K1472" s="144">
        <f t="shared" si="1391"/>
        <v>0</v>
      </c>
      <c r="L1472" s="212"/>
      <c r="M1472" s="214"/>
      <c r="N1472" s="215"/>
      <c r="O1472" s="212"/>
      <c r="P1472" s="215"/>
      <c r="Q1472" s="139">
        <f t="shared" si="1392"/>
        <v>0</v>
      </c>
      <c r="R1472" s="215"/>
      <c r="S1472" s="215"/>
      <c r="T1472" s="140">
        <f t="shared" si="1404"/>
        <v>0</v>
      </c>
      <c r="U1472" s="216"/>
      <c r="V1472" s="212"/>
      <c r="W1472" s="215"/>
      <c r="X1472" s="139">
        <f t="shared" si="1393"/>
        <v>0</v>
      </c>
      <c r="Y1472" s="215"/>
      <c r="Z1472" s="215"/>
      <c r="AA1472" s="140">
        <f t="shared" si="1405"/>
        <v>0</v>
      </c>
      <c r="AB1472" s="216"/>
      <c r="AC1472" s="212"/>
      <c r="AD1472" s="215"/>
      <c r="AE1472" s="139">
        <f t="shared" si="1394"/>
        <v>0</v>
      </c>
      <c r="AF1472" s="215"/>
      <c r="AG1472" s="215"/>
      <c r="AH1472" s="140">
        <f t="shared" si="1406"/>
        <v>0</v>
      </c>
      <c r="AJ1472" s="217"/>
      <c r="AK1472" s="218"/>
      <c r="AL1472" s="219"/>
      <c r="AM1472" s="218"/>
      <c r="AN1472" s="219"/>
      <c r="AO1472" s="218"/>
      <c r="AP1472" s="219"/>
      <c r="AQ1472" s="218"/>
      <c r="AR1472" s="219"/>
      <c r="AS1472" s="218"/>
      <c r="AT1472" s="219"/>
      <c r="AU1472" s="218"/>
      <c r="AV1472" s="114">
        <f t="shared" si="1396"/>
        <v>0</v>
      </c>
      <c r="AW1472" s="113">
        <f t="shared" si="1397"/>
        <v>0</v>
      </c>
      <c r="AX1472" s="210"/>
      <c r="AY1472" s="111">
        <f t="shared" si="1398"/>
        <v>0</v>
      </c>
      <c r="AZ1472" s="113">
        <f t="shared" si="1399"/>
        <v>0</v>
      </c>
      <c r="BA1472" s="114">
        <f t="shared" si="1400"/>
        <v>0</v>
      </c>
      <c r="BB1472" s="113">
        <f t="shared" si="1401"/>
        <v>0</v>
      </c>
      <c r="BC1472" s="113">
        <f t="shared" si="1402"/>
        <v>0</v>
      </c>
      <c r="BD1472" s="117">
        <f t="shared" si="1403"/>
        <v>0</v>
      </c>
    </row>
    <row r="1473" spans="2:56" x14ac:dyDescent="0.3">
      <c r="B1473" s="211" t="s">
        <v>77</v>
      </c>
      <c r="C1473" s="212"/>
      <c r="D1473" s="213"/>
      <c r="E1473" s="144">
        <f t="shared" si="1389"/>
        <v>0</v>
      </c>
      <c r="F1473" s="212"/>
      <c r="G1473" s="213"/>
      <c r="H1473" s="144">
        <f t="shared" si="1390"/>
        <v>0</v>
      </c>
      <c r="I1473" s="212"/>
      <c r="J1473" s="213"/>
      <c r="K1473" s="144">
        <f t="shared" si="1391"/>
        <v>0</v>
      </c>
      <c r="L1473" s="212"/>
      <c r="M1473" s="214"/>
      <c r="N1473" s="215"/>
      <c r="O1473" s="212"/>
      <c r="P1473" s="215"/>
      <c r="Q1473" s="139">
        <f t="shared" si="1392"/>
        <v>0</v>
      </c>
      <c r="R1473" s="215"/>
      <c r="S1473" s="215"/>
      <c r="T1473" s="140">
        <f t="shared" si="1404"/>
        <v>0</v>
      </c>
      <c r="U1473" s="216"/>
      <c r="V1473" s="212"/>
      <c r="W1473" s="215"/>
      <c r="X1473" s="139">
        <f t="shared" si="1393"/>
        <v>0</v>
      </c>
      <c r="Y1473" s="215"/>
      <c r="Z1473" s="215"/>
      <c r="AA1473" s="140">
        <f t="shared" si="1405"/>
        <v>0</v>
      </c>
      <c r="AB1473" s="216"/>
      <c r="AC1473" s="212"/>
      <c r="AD1473" s="215"/>
      <c r="AE1473" s="139">
        <f t="shared" si="1394"/>
        <v>0</v>
      </c>
      <c r="AF1473" s="215"/>
      <c r="AG1473" s="215"/>
      <c r="AH1473" s="140">
        <f t="shared" si="1406"/>
        <v>0</v>
      </c>
      <c r="AJ1473" s="217"/>
      <c r="AK1473" s="218"/>
      <c r="AL1473" s="219"/>
      <c r="AM1473" s="218"/>
      <c r="AN1473" s="219"/>
      <c r="AO1473" s="218"/>
      <c r="AP1473" s="219"/>
      <c r="AQ1473" s="218"/>
      <c r="AR1473" s="219"/>
      <c r="AS1473" s="218"/>
      <c r="AT1473" s="219"/>
      <c r="AU1473" s="218"/>
      <c r="AV1473" s="114">
        <f t="shared" si="1396"/>
        <v>0</v>
      </c>
      <c r="AW1473" s="113">
        <f t="shared" si="1397"/>
        <v>0</v>
      </c>
      <c r="AX1473" s="210"/>
      <c r="AY1473" s="111">
        <f t="shared" si="1398"/>
        <v>0</v>
      </c>
      <c r="AZ1473" s="113">
        <f t="shared" si="1399"/>
        <v>0</v>
      </c>
      <c r="BA1473" s="114">
        <f t="shared" si="1400"/>
        <v>0</v>
      </c>
      <c r="BB1473" s="113">
        <f t="shared" si="1401"/>
        <v>0</v>
      </c>
      <c r="BC1473" s="113">
        <f t="shared" si="1402"/>
        <v>0</v>
      </c>
      <c r="BD1473" s="117">
        <f t="shared" si="1403"/>
        <v>0</v>
      </c>
    </row>
    <row r="1474" spans="2:56" x14ac:dyDescent="0.3">
      <c r="B1474" s="222" t="s">
        <v>78</v>
      </c>
      <c r="C1474" s="78">
        <f>SUM(C1475)</f>
        <v>0</v>
      </c>
      <c r="D1474" s="79">
        <f>SUM(D1475)</f>
        <v>0</v>
      </c>
      <c r="E1474" s="69">
        <f t="shared" si="1389"/>
        <v>0</v>
      </c>
      <c r="F1474" s="78">
        <f>SUM(F1475)</f>
        <v>0</v>
      </c>
      <c r="G1474" s="79">
        <f>SUM(G1475)</f>
        <v>0</v>
      </c>
      <c r="H1474" s="69">
        <f t="shared" si="1390"/>
        <v>0</v>
      </c>
      <c r="I1474" s="78">
        <f>SUM(I1475)</f>
        <v>0</v>
      </c>
      <c r="J1474" s="79">
        <f>SUM(J1475)</f>
        <v>0</v>
      </c>
      <c r="K1474" s="69">
        <f t="shared" si="1391"/>
        <v>0</v>
      </c>
      <c r="L1474" s="78">
        <f>SUM(L1475)</f>
        <v>0</v>
      </c>
      <c r="M1474" s="80">
        <f>SUM(M1475)</f>
        <v>0</v>
      </c>
      <c r="N1474" s="81">
        <f>SUM(N1475)</f>
        <v>0</v>
      </c>
      <c r="O1474" s="78">
        <f>SUM(O1475)</f>
        <v>0</v>
      </c>
      <c r="P1474" s="81">
        <f>SUM(P1475)</f>
        <v>0</v>
      </c>
      <c r="Q1474" s="148">
        <f t="shared" si="1392"/>
        <v>0</v>
      </c>
      <c r="R1474" s="81">
        <f>SUM(R1475)</f>
        <v>0</v>
      </c>
      <c r="S1474" s="81">
        <f>SUM(S1475)</f>
        <v>0</v>
      </c>
      <c r="T1474" s="149">
        <f t="shared" si="1404"/>
        <v>0</v>
      </c>
      <c r="U1474" s="216"/>
      <c r="V1474" s="78">
        <f>SUM(V1475)</f>
        <v>0</v>
      </c>
      <c r="W1474" s="81">
        <f>SUM(W1475)</f>
        <v>0</v>
      </c>
      <c r="X1474" s="148">
        <f t="shared" si="1393"/>
        <v>0</v>
      </c>
      <c r="Y1474" s="81">
        <f>SUM(Y1475)</f>
        <v>0</v>
      </c>
      <c r="Z1474" s="81">
        <f>SUM(Z1475)</f>
        <v>0</v>
      </c>
      <c r="AA1474" s="149">
        <f t="shared" si="1405"/>
        <v>0</v>
      </c>
      <c r="AB1474" s="216"/>
      <c r="AC1474" s="78">
        <f>SUM(AC1475)</f>
        <v>0</v>
      </c>
      <c r="AD1474" s="81">
        <f>SUM(AD1475)</f>
        <v>0</v>
      </c>
      <c r="AE1474" s="148">
        <f t="shared" si="1394"/>
        <v>0</v>
      </c>
      <c r="AF1474" s="81">
        <f>SUM(AF1475)</f>
        <v>0</v>
      </c>
      <c r="AG1474" s="81">
        <f>SUM(AG1475)</f>
        <v>0</v>
      </c>
      <c r="AH1474" s="149">
        <f t="shared" si="1406"/>
        <v>0</v>
      </c>
      <c r="AJ1474" s="79">
        <f t="shared" ref="AJ1474:AU1474" si="1414">SUM(AJ1475)</f>
        <v>0</v>
      </c>
      <c r="AK1474" s="80">
        <f t="shared" si="1414"/>
        <v>0</v>
      </c>
      <c r="AL1474" s="81">
        <f t="shared" si="1414"/>
        <v>0</v>
      </c>
      <c r="AM1474" s="80">
        <f t="shared" si="1414"/>
        <v>0</v>
      </c>
      <c r="AN1474" s="81">
        <f t="shared" si="1414"/>
        <v>0</v>
      </c>
      <c r="AO1474" s="80">
        <f t="shared" si="1414"/>
        <v>0</v>
      </c>
      <c r="AP1474" s="81">
        <f t="shared" si="1414"/>
        <v>0</v>
      </c>
      <c r="AQ1474" s="80">
        <f t="shared" si="1414"/>
        <v>0</v>
      </c>
      <c r="AR1474" s="81">
        <f t="shared" si="1414"/>
        <v>0</v>
      </c>
      <c r="AS1474" s="80">
        <f t="shared" si="1414"/>
        <v>0</v>
      </c>
      <c r="AT1474" s="81">
        <f t="shared" si="1414"/>
        <v>0</v>
      </c>
      <c r="AU1474" s="80">
        <f t="shared" si="1414"/>
        <v>0</v>
      </c>
      <c r="AV1474" s="81">
        <f t="shared" si="1396"/>
        <v>0</v>
      </c>
      <c r="AW1474" s="80">
        <f t="shared" si="1397"/>
        <v>0</v>
      </c>
      <c r="AX1474" s="210"/>
      <c r="AY1474" s="79">
        <f t="shared" si="1398"/>
        <v>0</v>
      </c>
      <c r="AZ1474" s="80">
        <f t="shared" si="1399"/>
        <v>0</v>
      </c>
      <c r="BA1474" s="81">
        <f t="shared" si="1400"/>
        <v>0</v>
      </c>
      <c r="BB1474" s="80">
        <f t="shared" si="1401"/>
        <v>0</v>
      </c>
      <c r="BC1474" s="80">
        <f t="shared" si="1402"/>
        <v>0</v>
      </c>
      <c r="BD1474" s="86">
        <f t="shared" si="1403"/>
        <v>0</v>
      </c>
    </row>
    <row r="1475" spans="2:56" x14ac:dyDescent="0.3">
      <c r="B1475" s="211" t="s">
        <v>79</v>
      </c>
      <c r="C1475" s="212"/>
      <c r="D1475" s="213"/>
      <c r="E1475" s="144">
        <f t="shared" si="1389"/>
        <v>0</v>
      </c>
      <c r="F1475" s="212"/>
      <c r="G1475" s="213"/>
      <c r="H1475" s="144">
        <f t="shared" si="1390"/>
        <v>0</v>
      </c>
      <c r="I1475" s="212"/>
      <c r="J1475" s="213"/>
      <c r="K1475" s="144">
        <f t="shared" si="1391"/>
        <v>0</v>
      </c>
      <c r="L1475" s="212"/>
      <c r="M1475" s="214"/>
      <c r="N1475" s="215"/>
      <c r="O1475" s="212"/>
      <c r="P1475" s="215"/>
      <c r="Q1475" s="139">
        <f t="shared" si="1392"/>
        <v>0</v>
      </c>
      <c r="R1475" s="215"/>
      <c r="S1475" s="215"/>
      <c r="T1475" s="140">
        <f t="shared" si="1404"/>
        <v>0</v>
      </c>
      <c r="U1475" s="216"/>
      <c r="V1475" s="212"/>
      <c r="W1475" s="215"/>
      <c r="X1475" s="139">
        <f t="shared" si="1393"/>
        <v>0</v>
      </c>
      <c r="Y1475" s="215"/>
      <c r="Z1475" s="215"/>
      <c r="AA1475" s="140">
        <f t="shared" si="1405"/>
        <v>0</v>
      </c>
      <c r="AB1475" s="216"/>
      <c r="AC1475" s="212"/>
      <c r="AD1475" s="215"/>
      <c r="AE1475" s="139">
        <f t="shared" si="1394"/>
        <v>0</v>
      </c>
      <c r="AF1475" s="215"/>
      <c r="AG1475" s="215"/>
      <c r="AH1475" s="140">
        <f t="shared" si="1406"/>
        <v>0</v>
      </c>
      <c r="AJ1475" s="217"/>
      <c r="AK1475" s="218"/>
      <c r="AL1475" s="219"/>
      <c r="AM1475" s="218"/>
      <c r="AN1475" s="219"/>
      <c r="AO1475" s="218"/>
      <c r="AP1475" s="219"/>
      <c r="AQ1475" s="218"/>
      <c r="AR1475" s="219"/>
      <c r="AS1475" s="218"/>
      <c r="AT1475" s="219"/>
      <c r="AU1475" s="218"/>
      <c r="AV1475" s="114">
        <f t="shared" si="1396"/>
        <v>0</v>
      </c>
      <c r="AW1475" s="113">
        <f t="shared" si="1397"/>
        <v>0</v>
      </c>
      <c r="AX1475" s="210"/>
      <c r="AY1475" s="111">
        <f t="shared" si="1398"/>
        <v>0</v>
      </c>
      <c r="AZ1475" s="113">
        <f t="shared" si="1399"/>
        <v>0</v>
      </c>
      <c r="BA1475" s="114">
        <f t="shared" si="1400"/>
        <v>0</v>
      </c>
      <c r="BB1475" s="113">
        <f t="shared" si="1401"/>
        <v>0</v>
      </c>
      <c r="BC1475" s="113">
        <f t="shared" si="1402"/>
        <v>0</v>
      </c>
      <c r="BD1475" s="117">
        <f t="shared" si="1403"/>
        <v>0</v>
      </c>
    </row>
    <row r="1476" spans="2:56" x14ac:dyDescent="0.3">
      <c r="B1476" s="222" t="s">
        <v>80</v>
      </c>
      <c r="C1476" s="78">
        <f>SUM(C1477)</f>
        <v>0</v>
      </c>
      <c r="D1476" s="79">
        <f>SUM(D1477)</f>
        <v>0</v>
      </c>
      <c r="E1476" s="69">
        <f t="shared" si="1389"/>
        <v>0</v>
      </c>
      <c r="F1476" s="78">
        <f>SUM(F1477)</f>
        <v>0</v>
      </c>
      <c r="G1476" s="79">
        <f>SUM(G1477)</f>
        <v>0</v>
      </c>
      <c r="H1476" s="69">
        <f t="shared" si="1390"/>
        <v>0</v>
      </c>
      <c r="I1476" s="78">
        <f>SUM(I1477)</f>
        <v>0</v>
      </c>
      <c r="J1476" s="79">
        <f>SUM(J1477)</f>
        <v>0</v>
      </c>
      <c r="K1476" s="69">
        <f t="shared" si="1391"/>
        <v>0</v>
      </c>
      <c r="L1476" s="78">
        <f>SUM(L1477)</f>
        <v>0</v>
      </c>
      <c r="M1476" s="80">
        <f>SUM(M1477)</f>
        <v>0</v>
      </c>
      <c r="N1476" s="81">
        <f>SUM(N1477)</f>
        <v>0</v>
      </c>
      <c r="O1476" s="78">
        <f>SUM(O1477)</f>
        <v>0</v>
      </c>
      <c r="P1476" s="81">
        <f>SUM(P1477)</f>
        <v>0</v>
      </c>
      <c r="Q1476" s="148">
        <f t="shared" si="1392"/>
        <v>0</v>
      </c>
      <c r="R1476" s="81">
        <f>SUM(R1477)</f>
        <v>0</v>
      </c>
      <c r="S1476" s="81">
        <f>SUM(S1477)</f>
        <v>0</v>
      </c>
      <c r="T1476" s="149">
        <f t="shared" si="1404"/>
        <v>0</v>
      </c>
      <c r="U1476" s="216"/>
      <c r="V1476" s="78">
        <f>SUM(V1477)</f>
        <v>0</v>
      </c>
      <c r="W1476" s="81">
        <f>SUM(W1477)</f>
        <v>0</v>
      </c>
      <c r="X1476" s="148">
        <f t="shared" si="1393"/>
        <v>0</v>
      </c>
      <c r="Y1476" s="81">
        <f>SUM(Y1477)</f>
        <v>0</v>
      </c>
      <c r="Z1476" s="81">
        <f>SUM(Z1477)</f>
        <v>0</v>
      </c>
      <c r="AA1476" s="149">
        <f t="shared" si="1405"/>
        <v>0</v>
      </c>
      <c r="AB1476" s="216"/>
      <c r="AC1476" s="78">
        <f>SUM(AC1477)</f>
        <v>0</v>
      </c>
      <c r="AD1476" s="81">
        <f>SUM(AD1477)</f>
        <v>0</v>
      </c>
      <c r="AE1476" s="148">
        <f t="shared" si="1394"/>
        <v>0</v>
      </c>
      <c r="AF1476" s="81">
        <f>SUM(AF1477)</f>
        <v>0</v>
      </c>
      <c r="AG1476" s="81">
        <f>SUM(AG1477)</f>
        <v>0</v>
      </c>
      <c r="AH1476" s="149">
        <f t="shared" si="1406"/>
        <v>0</v>
      </c>
      <c r="AJ1476" s="79">
        <f t="shared" ref="AJ1476:AU1476" si="1415">SUM(AJ1477)</f>
        <v>0</v>
      </c>
      <c r="AK1476" s="80">
        <f t="shared" si="1415"/>
        <v>0</v>
      </c>
      <c r="AL1476" s="81">
        <f t="shared" si="1415"/>
        <v>0</v>
      </c>
      <c r="AM1476" s="80">
        <f t="shared" si="1415"/>
        <v>0</v>
      </c>
      <c r="AN1476" s="81">
        <f t="shared" si="1415"/>
        <v>0</v>
      </c>
      <c r="AO1476" s="80">
        <f t="shared" si="1415"/>
        <v>0</v>
      </c>
      <c r="AP1476" s="81">
        <f t="shared" si="1415"/>
        <v>0</v>
      </c>
      <c r="AQ1476" s="80">
        <f t="shared" si="1415"/>
        <v>0</v>
      </c>
      <c r="AR1476" s="81">
        <f t="shared" si="1415"/>
        <v>0</v>
      </c>
      <c r="AS1476" s="80">
        <f t="shared" si="1415"/>
        <v>0</v>
      </c>
      <c r="AT1476" s="81">
        <f t="shared" si="1415"/>
        <v>0</v>
      </c>
      <c r="AU1476" s="80">
        <f t="shared" si="1415"/>
        <v>0</v>
      </c>
      <c r="AV1476" s="81">
        <f t="shared" si="1396"/>
        <v>0</v>
      </c>
      <c r="AW1476" s="80">
        <f t="shared" si="1397"/>
        <v>0</v>
      </c>
      <c r="AX1476" s="210"/>
      <c r="AY1476" s="79">
        <f t="shared" si="1398"/>
        <v>0</v>
      </c>
      <c r="AZ1476" s="80">
        <f t="shared" si="1399"/>
        <v>0</v>
      </c>
      <c r="BA1476" s="81">
        <f t="shared" si="1400"/>
        <v>0</v>
      </c>
      <c r="BB1476" s="80">
        <f t="shared" si="1401"/>
        <v>0</v>
      </c>
      <c r="BC1476" s="80">
        <f t="shared" si="1402"/>
        <v>0</v>
      </c>
      <c r="BD1476" s="86">
        <f t="shared" si="1403"/>
        <v>0</v>
      </c>
    </row>
    <row r="1477" spans="2:56" x14ac:dyDescent="0.3">
      <c r="B1477" s="211" t="s">
        <v>80</v>
      </c>
      <c r="C1477" s="212"/>
      <c r="D1477" s="213"/>
      <c r="E1477" s="144">
        <f t="shared" si="1389"/>
        <v>0</v>
      </c>
      <c r="F1477" s="212"/>
      <c r="G1477" s="213"/>
      <c r="H1477" s="144">
        <f t="shared" si="1390"/>
        <v>0</v>
      </c>
      <c r="I1477" s="212"/>
      <c r="J1477" s="213"/>
      <c r="K1477" s="144">
        <f t="shared" si="1391"/>
        <v>0</v>
      </c>
      <c r="L1477" s="212"/>
      <c r="M1477" s="214"/>
      <c r="N1477" s="215"/>
      <c r="O1477" s="212"/>
      <c r="P1477" s="215"/>
      <c r="Q1477" s="139">
        <f t="shared" si="1392"/>
        <v>0</v>
      </c>
      <c r="R1477" s="215"/>
      <c r="S1477" s="215"/>
      <c r="T1477" s="140">
        <f t="shared" si="1404"/>
        <v>0</v>
      </c>
      <c r="U1477" s="216"/>
      <c r="V1477" s="212"/>
      <c r="W1477" s="215"/>
      <c r="X1477" s="139">
        <f t="shared" si="1393"/>
        <v>0</v>
      </c>
      <c r="Y1477" s="215"/>
      <c r="Z1477" s="215"/>
      <c r="AA1477" s="140">
        <f t="shared" si="1405"/>
        <v>0</v>
      </c>
      <c r="AB1477" s="216"/>
      <c r="AC1477" s="212"/>
      <c r="AD1477" s="215"/>
      <c r="AE1477" s="139">
        <f t="shared" si="1394"/>
        <v>0</v>
      </c>
      <c r="AF1477" s="215"/>
      <c r="AG1477" s="215"/>
      <c r="AH1477" s="140">
        <f t="shared" si="1406"/>
        <v>0</v>
      </c>
      <c r="AJ1477" s="217"/>
      <c r="AK1477" s="218"/>
      <c r="AL1477" s="219"/>
      <c r="AM1477" s="218"/>
      <c r="AN1477" s="219"/>
      <c r="AO1477" s="218"/>
      <c r="AP1477" s="219"/>
      <c r="AQ1477" s="218"/>
      <c r="AR1477" s="219"/>
      <c r="AS1477" s="218"/>
      <c r="AT1477" s="219"/>
      <c r="AU1477" s="218"/>
      <c r="AV1477" s="114">
        <f t="shared" si="1396"/>
        <v>0</v>
      </c>
      <c r="AW1477" s="113">
        <f t="shared" si="1397"/>
        <v>0</v>
      </c>
      <c r="AX1477" s="210"/>
      <c r="AY1477" s="111">
        <f t="shared" si="1398"/>
        <v>0</v>
      </c>
      <c r="AZ1477" s="113">
        <f t="shared" si="1399"/>
        <v>0</v>
      </c>
      <c r="BA1477" s="114">
        <f t="shared" si="1400"/>
        <v>0</v>
      </c>
      <c r="BB1477" s="113">
        <f t="shared" si="1401"/>
        <v>0</v>
      </c>
      <c r="BC1477" s="113">
        <f t="shared" si="1402"/>
        <v>0</v>
      </c>
      <c r="BD1477" s="117">
        <f t="shared" si="1403"/>
        <v>0</v>
      </c>
    </row>
    <row r="1478" spans="2:56" x14ac:dyDescent="0.3">
      <c r="B1478" s="222" t="s">
        <v>81</v>
      </c>
      <c r="C1478" s="78">
        <f>SUM(C1479)</f>
        <v>0</v>
      </c>
      <c r="D1478" s="79">
        <f>SUM(D1479)</f>
        <v>0</v>
      </c>
      <c r="E1478" s="69">
        <f t="shared" si="1389"/>
        <v>0</v>
      </c>
      <c r="F1478" s="78">
        <f>SUM(F1479)</f>
        <v>0</v>
      </c>
      <c r="G1478" s="79">
        <f>SUM(G1479)</f>
        <v>0</v>
      </c>
      <c r="H1478" s="69">
        <f t="shared" si="1390"/>
        <v>0</v>
      </c>
      <c r="I1478" s="78">
        <f>SUM(I1479)</f>
        <v>0</v>
      </c>
      <c r="J1478" s="79">
        <f>SUM(J1479)</f>
        <v>0</v>
      </c>
      <c r="K1478" s="69">
        <f t="shared" si="1391"/>
        <v>0</v>
      </c>
      <c r="L1478" s="78">
        <f>SUM(L1479)</f>
        <v>0</v>
      </c>
      <c r="M1478" s="80">
        <f>SUM(M1479)</f>
        <v>0</v>
      </c>
      <c r="N1478" s="81">
        <f>SUM(N1479)</f>
        <v>0</v>
      </c>
      <c r="O1478" s="78">
        <f>SUM(O1479)</f>
        <v>0</v>
      </c>
      <c r="P1478" s="81">
        <f>SUM(P1479)</f>
        <v>0</v>
      </c>
      <c r="Q1478" s="148">
        <f t="shared" si="1392"/>
        <v>0</v>
      </c>
      <c r="R1478" s="81">
        <f>SUM(R1479)</f>
        <v>0</v>
      </c>
      <c r="S1478" s="81">
        <f>SUM(S1479)</f>
        <v>0</v>
      </c>
      <c r="T1478" s="149">
        <f t="shared" si="1404"/>
        <v>0</v>
      </c>
      <c r="U1478" s="216"/>
      <c r="V1478" s="78">
        <f>SUM(V1479)</f>
        <v>0</v>
      </c>
      <c r="W1478" s="81">
        <f>SUM(W1479)</f>
        <v>0</v>
      </c>
      <c r="X1478" s="148">
        <f t="shared" si="1393"/>
        <v>0</v>
      </c>
      <c r="Y1478" s="81">
        <f>SUM(Y1479)</f>
        <v>0</v>
      </c>
      <c r="Z1478" s="81">
        <f>SUM(Z1479)</f>
        <v>0</v>
      </c>
      <c r="AA1478" s="149">
        <f t="shared" si="1405"/>
        <v>0</v>
      </c>
      <c r="AB1478" s="216"/>
      <c r="AC1478" s="78">
        <f>SUM(AC1479)</f>
        <v>0</v>
      </c>
      <c r="AD1478" s="81">
        <f>SUM(AD1479)</f>
        <v>0</v>
      </c>
      <c r="AE1478" s="148">
        <f t="shared" si="1394"/>
        <v>0</v>
      </c>
      <c r="AF1478" s="81">
        <f>SUM(AF1479)</f>
        <v>0</v>
      </c>
      <c r="AG1478" s="81">
        <f>SUM(AG1479)</f>
        <v>0</v>
      </c>
      <c r="AH1478" s="149">
        <f t="shared" si="1406"/>
        <v>0</v>
      </c>
      <c r="AJ1478" s="79">
        <f t="shared" ref="AJ1478:AU1478" si="1416">SUM(AJ1479)</f>
        <v>0</v>
      </c>
      <c r="AK1478" s="80">
        <f t="shared" si="1416"/>
        <v>0</v>
      </c>
      <c r="AL1478" s="81">
        <f t="shared" si="1416"/>
        <v>0</v>
      </c>
      <c r="AM1478" s="80">
        <f t="shared" si="1416"/>
        <v>0</v>
      </c>
      <c r="AN1478" s="81">
        <f t="shared" si="1416"/>
        <v>0</v>
      </c>
      <c r="AO1478" s="80">
        <f t="shared" si="1416"/>
        <v>0</v>
      </c>
      <c r="AP1478" s="81">
        <f t="shared" si="1416"/>
        <v>0</v>
      </c>
      <c r="AQ1478" s="80">
        <f t="shared" si="1416"/>
        <v>0</v>
      </c>
      <c r="AR1478" s="81">
        <f t="shared" si="1416"/>
        <v>0</v>
      </c>
      <c r="AS1478" s="80">
        <f t="shared" si="1416"/>
        <v>0</v>
      </c>
      <c r="AT1478" s="81">
        <f t="shared" si="1416"/>
        <v>0</v>
      </c>
      <c r="AU1478" s="80">
        <f t="shared" si="1416"/>
        <v>0</v>
      </c>
      <c r="AV1478" s="81">
        <f t="shared" si="1396"/>
        <v>0</v>
      </c>
      <c r="AW1478" s="80">
        <f t="shared" si="1397"/>
        <v>0</v>
      </c>
      <c r="AX1478" s="210"/>
      <c r="AY1478" s="79">
        <f t="shared" si="1398"/>
        <v>0</v>
      </c>
      <c r="AZ1478" s="80">
        <f t="shared" si="1399"/>
        <v>0</v>
      </c>
      <c r="BA1478" s="81">
        <f t="shared" si="1400"/>
        <v>0</v>
      </c>
      <c r="BB1478" s="80">
        <f t="shared" si="1401"/>
        <v>0</v>
      </c>
      <c r="BC1478" s="80">
        <f t="shared" si="1402"/>
        <v>0</v>
      </c>
      <c r="BD1478" s="86">
        <f t="shared" si="1403"/>
        <v>0</v>
      </c>
    </row>
    <row r="1479" spans="2:56" x14ac:dyDescent="0.3">
      <c r="B1479" s="211" t="s">
        <v>81</v>
      </c>
      <c r="C1479" s="212"/>
      <c r="D1479" s="213"/>
      <c r="E1479" s="144">
        <f t="shared" si="1389"/>
        <v>0</v>
      </c>
      <c r="F1479" s="212"/>
      <c r="G1479" s="213"/>
      <c r="H1479" s="144">
        <f t="shared" si="1390"/>
        <v>0</v>
      </c>
      <c r="I1479" s="212"/>
      <c r="J1479" s="213"/>
      <c r="K1479" s="144">
        <f t="shared" si="1391"/>
        <v>0</v>
      </c>
      <c r="L1479" s="212"/>
      <c r="M1479" s="214"/>
      <c r="N1479" s="215"/>
      <c r="O1479" s="212"/>
      <c r="P1479" s="215"/>
      <c r="Q1479" s="139">
        <f t="shared" si="1392"/>
        <v>0</v>
      </c>
      <c r="R1479" s="215"/>
      <c r="S1479" s="215"/>
      <c r="T1479" s="140">
        <f t="shared" si="1404"/>
        <v>0</v>
      </c>
      <c r="U1479" s="216"/>
      <c r="V1479" s="212"/>
      <c r="W1479" s="215"/>
      <c r="X1479" s="139">
        <f t="shared" si="1393"/>
        <v>0</v>
      </c>
      <c r="Y1479" s="215"/>
      <c r="Z1479" s="215"/>
      <c r="AA1479" s="140">
        <f t="shared" si="1405"/>
        <v>0</v>
      </c>
      <c r="AB1479" s="216"/>
      <c r="AC1479" s="212"/>
      <c r="AD1479" s="215"/>
      <c r="AE1479" s="139">
        <f t="shared" si="1394"/>
        <v>0</v>
      </c>
      <c r="AF1479" s="215"/>
      <c r="AG1479" s="215"/>
      <c r="AH1479" s="140">
        <f t="shared" si="1406"/>
        <v>0</v>
      </c>
      <c r="AJ1479" s="217"/>
      <c r="AK1479" s="218"/>
      <c r="AL1479" s="219"/>
      <c r="AM1479" s="218"/>
      <c r="AN1479" s="219"/>
      <c r="AO1479" s="218"/>
      <c r="AP1479" s="219"/>
      <c r="AQ1479" s="218"/>
      <c r="AR1479" s="219"/>
      <c r="AS1479" s="218"/>
      <c r="AT1479" s="219"/>
      <c r="AU1479" s="218"/>
      <c r="AV1479" s="114">
        <f t="shared" si="1396"/>
        <v>0</v>
      </c>
      <c r="AW1479" s="113">
        <f t="shared" si="1397"/>
        <v>0</v>
      </c>
      <c r="AX1479" s="210"/>
      <c r="AY1479" s="111">
        <f t="shared" si="1398"/>
        <v>0</v>
      </c>
      <c r="AZ1479" s="113">
        <f t="shared" si="1399"/>
        <v>0</v>
      </c>
      <c r="BA1479" s="114">
        <f t="shared" si="1400"/>
        <v>0</v>
      </c>
      <c r="BB1479" s="113">
        <f t="shared" si="1401"/>
        <v>0</v>
      </c>
      <c r="BC1479" s="113">
        <f t="shared" si="1402"/>
        <v>0</v>
      </c>
      <c r="BD1479" s="117">
        <f t="shared" si="1403"/>
        <v>0</v>
      </c>
    </row>
    <row r="1480" spans="2:56" x14ac:dyDescent="0.3">
      <c r="B1480" s="222" t="s">
        <v>82</v>
      </c>
      <c r="C1480" s="78">
        <f>SUM(C1481:C1486)</f>
        <v>0</v>
      </c>
      <c r="D1480" s="79">
        <f>SUM(D1481:D1486)</f>
        <v>0</v>
      </c>
      <c r="E1480" s="69">
        <f t="shared" si="1389"/>
        <v>0</v>
      </c>
      <c r="F1480" s="78">
        <f>SUM(F1481:F1486)</f>
        <v>0</v>
      </c>
      <c r="G1480" s="79">
        <f>SUM(G1481:G1486)</f>
        <v>0</v>
      </c>
      <c r="H1480" s="69">
        <f t="shared" si="1390"/>
        <v>0</v>
      </c>
      <c r="I1480" s="78">
        <f>SUM(I1481:I1486)</f>
        <v>0</v>
      </c>
      <c r="J1480" s="79">
        <f>SUM(J1481:J1486)</f>
        <v>0</v>
      </c>
      <c r="K1480" s="69">
        <f t="shared" si="1391"/>
        <v>0</v>
      </c>
      <c r="L1480" s="78">
        <f>SUM(L1481:L1486)</f>
        <v>0</v>
      </c>
      <c r="M1480" s="80">
        <f>SUM(M1481:M1486)</f>
        <v>0</v>
      </c>
      <c r="N1480" s="81">
        <f>SUM(N1481:N1486)</f>
        <v>0</v>
      </c>
      <c r="O1480" s="78">
        <f>SUM(O1481:O1486)</f>
        <v>0</v>
      </c>
      <c r="P1480" s="81">
        <f>SUM(P1481:P1486)</f>
        <v>0</v>
      </c>
      <c r="Q1480" s="148">
        <f t="shared" si="1392"/>
        <v>0</v>
      </c>
      <c r="R1480" s="81">
        <f>SUM(R1481:R1486)</f>
        <v>0</v>
      </c>
      <c r="S1480" s="81">
        <f>SUM(S1481:S1486)</f>
        <v>0</v>
      </c>
      <c r="T1480" s="149">
        <f t="shared" si="1404"/>
        <v>0</v>
      </c>
      <c r="U1480" s="216"/>
      <c r="V1480" s="78">
        <f>SUM(V1481:V1486)</f>
        <v>0</v>
      </c>
      <c r="W1480" s="81">
        <f>SUM(W1481:W1486)</f>
        <v>0</v>
      </c>
      <c r="X1480" s="148">
        <f t="shared" si="1393"/>
        <v>0</v>
      </c>
      <c r="Y1480" s="81">
        <f>SUM(Y1481:Y1486)</f>
        <v>0</v>
      </c>
      <c r="Z1480" s="81">
        <f>SUM(Z1481:Z1486)</f>
        <v>0</v>
      </c>
      <c r="AA1480" s="149">
        <f t="shared" si="1405"/>
        <v>0</v>
      </c>
      <c r="AB1480" s="216"/>
      <c r="AC1480" s="78">
        <f>SUM(AC1481:AC1486)</f>
        <v>0</v>
      </c>
      <c r="AD1480" s="81">
        <f>SUM(AD1481:AD1486)</f>
        <v>0</v>
      </c>
      <c r="AE1480" s="148">
        <f t="shared" si="1394"/>
        <v>0</v>
      </c>
      <c r="AF1480" s="81">
        <f>SUM(AF1481:AF1486)</f>
        <v>0</v>
      </c>
      <c r="AG1480" s="81">
        <f>SUM(AG1481:AG1486)</f>
        <v>0</v>
      </c>
      <c r="AH1480" s="149">
        <f t="shared" si="1406"/>
        <v>0</v>
      </c>
      <c r="AJ1480" s="79">
        <f t="shared" ref="AJ1480:AU1480" si="1417">SUM(AJ1481:AJ1486)</f>
        <v>0</v>
      </c>
      <c r="AK1480" s="80">
        <f t="shared" si="1417"/>
        <v>0</v>
      </c>
      <c r="AL1480" s="81">
        <f t="shared" si="1417"/>
        <v>0</v>
      </c>
      <c r="AM1480" s="80">
        <f t="shared" si="1417"/>
        <v>0</v>
      </c>
      <c r="AN1480" s="81">
        <f t="shared" si="1417"/>
        <v>0</v>
      </c>
      <c r="AO1480" s="80">
        <f t="shared" si="1417"/>
        <v>0</v>
      </c>
      <c r="AP1480" s="81">
        <f t="shared" si="1417"/>
        <v>0</v>
      </c>
      <c r="AQ1480" s="80">
        <f t="shared" si="1417"/>
        <v>0</v>
      </c>
      <c r="AR1480" s="81">
        <f t="shared" si="1417"/>
        <v>0</v>
      </c>
      <c r="AS1480" s="80">
        <f t="shared" si="1417"/>
        <v>0</v>
      </c>
      <c r="AT1480" s="81">
        <f t="shared" si="1417"/>
        <v>0</v>
      </c>
      <c r="AU1480" s="80">
        <f t="shared" si="1417"/>
        <v>0</v>
      </c>
      <c r="AV1480" s="81">
        <f t="shared" si="1396"/>
        <v>0</v>
      </c>
      <c r="AW1480" s="80">
        <f t="shared" si="1397"/>
        <v>0</v>
      </c>
      <c r="AX1480" s="210"/>
      <c r="AY1480" s="79">
        <f t="shared" si="1398"/>
        <v>0</v>
      </c>
      <c r="AZ1480" s="80">
        <f t="shared" si="1399"/>
        <v>0</v>
      </c>
      <c r="BA1480" s="81">
        <f t="shared" si="1400"/>
        <v>0</v>
      </c>
      <c r="BB1480" s="80">
        <f t="shared" si="1401"/>
        <v>0</v>
      </c>
      <c r="BC1480" s="80">
        <f t="shared" si="1402"/>
        <v>0</v>
      </c>
      <c r="BD1480" s="86">
        <f t="shared" si="1403"/>
        <v>0</v>
      </c>
    </row>
    <row r="1481" spans="2:56" x14ac:dyDescent="0.3">
      <c r="B1481" s="211" t="s">
        <v>83</v>
      </c>
      <c r="C1481" s="212"/>
      <c r="D1481" s="213"/>
      <c r="E1481" s="144">
        <f t="shared" si="1389"/>
        <v>0</v>
      </c>
      <c r="F1481" s="212"/>
      <c r="G1481" s="213"/>
      <c r="H1481" s="144">
        <f t="shared" si="1390"/>
        <v>0</v>
      </c>
      <c r="I1481" s="212"/>
      <c r="J1481" s="213"/>
      <c r="K1481" s="144">
        <f t="shared" si="1391"/>
        <v>0</v>
      </c>
      <c r="L1481" s="212"/>
      <c r="M1481" s="214"/>
      <c r="N1481" s="215"/>
      <c r="O1481" s="212"/>
      <c r="P1481" s="215"/>
      <c r="Q1481" s="139">
        <f t="shared" si="1392"/>
        <v>0</v>
      </c>
      <c r="R1481" s="215"/>
      <c r="S1481" s="215"/>
      <c r="T1481" s="140">
        <f t="shared" si="1404"/>
        <v>0</v>
      </c>
      <c r="U1481" s="216"/>
      <c r="V1481" s="212"/>
      <c r="W1481" s="215"/>
      <c r="X1481" s="139">
        <f t="shared" si="1393"/>
        <v>0</v>
      </c>
      <c r="Y1481" s="215"/>
      <c r="Z1481" s="215"/>
      <c r="AA1481" s="140">
        <f t="shared" si="1405"/>
        <v>0</v>
      </c>
      <c r="AB1481" s="216"/>
      <c r="AC1481" s="212"/>
      <c r="AD1481" s="215"/>
      <c r="AE1481" s="139">
        <f t="shared" si="1394"/>
        <v>0</v>
      </c>
      <c r="AF1481" s="215"/>
      <c r="AG1481" s="215"/>
      <c r="AH1481" s="140">
        <f t="shared" si="1406"/>
        <v>0</v>
      </c>
      <c r="AJ1481" s="217"/>
      <c r="AK1481" s="218"/>
      <c r="AL1481" s="219"/>
      <c r="AM1481" s="218"/>
      <c r="AN1481" s="219"/>
      <c r="AO1481" s="218"/>
      <c r="AP1481" s="219"/>
      <c r="AQ1481" s="218"/>
      <c r="AR1481" s="219"/>
      <c r="AS1481" s="218"/>
      <c r="AT1481" s="219"/>
      <c r="AU1481" s="218"/>
      <c r="AV1481" s="114">
        <f t="shared" si="1396"/>
        <v>0</v>
      </c>
      <c r="AW1481" s="113">
        <f t="shared" si="1397"/>
        <v>0</v>
      </c>
      <c r="AX1481" s="210"/>
      <c r="AY1481" s="111">
        <f t="shared" si="1398"/>
        <v>0</v>
      </c>
      <c r="AZ1481" s="113">
        <f t="shared" si="1399"/>
        <v>0</v>
      </c>
      <c r="BA1481" s="114">
        <f t="shared" si="1400"/>
        <v>0</v>
      </c>
      <c r="BB1481" s="113">
        <f t="shared" si="1401"/>
        <v>0</v>
      </c>
      <c r="BC1481" s="113">
        <f t="shared" si="1402"/>
        <v>0</v>
      </c>
      <c r="BD1481" s="117">
        <f t="shared" si="1403"/>
        <v>0</v>
      </c>
    </row>
    <row r="1482" spans="2:56" x14ac:dyDescent="0.3">
      <c r="B1482" s="211" t="s">
        <v>84</v>
      </c>
      <c r="C1482" s="212"/>
      <c r="D1482" s="213"/>
      <c r="E1482" s="144">
        <f t="shared" si="1389"/>
        <v>0</v>
      </c>
      <c r="F1482" s="212"/>
      <c r="G1482" s="213"/>
      <c r="H1482" s="144">
        <f t="shared" si="1390"/>
        <v>0</v>
      </c>
      <c r="I1482" s="212"/>
      <c r="J1482" s="213"/>
      <c r="K1482" s="144">
        <f t="shared" si="1391"/>
        <v>0</v>
      </c>
      <c r="L1482" s="212"/>
      <c r="M1482" s="214"/>
      <c r="N1482" s="215"/>
      <c r="O1482" s="212"/>
      <c r="P1482" s="215"/>
      <c r="Q1482" s="139">
        <f t="shared" si="1392"/>
        <v>0</v>
      </c>
      <c r="R1482" s="215"/>
      <c r="S1482" s="215"/>
      <c r="T1482" s="140">
        <f t="shared" si="1404"/>
        <v>0</v>
      </c>
      <c r="U1482" s="216"/>
      <c r="V1482" s="212"/>
      <c r="W1482" s="215"/>
      <c r="X1482" s="139">
        <f t="shared" si="1393"/>
        <v>0</v>
      </c>
      <c r="Y1482" s="215"/>
      <c r="Z1482" s="215"/>
      <c r="AA1482" s="140">
        <f t="shared" si="1405"/>
        <v>0</v>
      </c>
      <c r="AB1482" s="216"/>
      <c r="AC1482" s="212"/>
      <c r="AD1482" s="215"/>
      <c r="AE1482" s="139">
        <f t="shared" si="1394"/>
        <v>0</v>
      </c>
      <c r="AF1482" s="215"/>
      <c r="AG1482" s="215"/>
      <c r="AH1482" s="140">
        <f t="shared" si="1406"/>
        <v>0</v>
      </c>
      <c r="AJ1482" s="217"/>
      <c r="AK1482" s="218"/>
      <c r="AL1482" s="219"/>
      <c r="AM1482" s="218"/>
      <c r="AN1482" s="219"/>
      <c r="AO1482" s="218"/>
      <c r="AP1482" s="219"/>
      <c r="AQ1482" s="218"/>
      <c r="AR1482" s="219"/>
      <c r="AS1482" s="218"/>
      <c r="AT1482" s="219"/>
      <c r="AU1482" s="218"/>
      <c r="AV1482" s="114">
        <f t="shared" si="1396"/>
        <v>0</v>
      </c>
      <c r="AW1482" s="113">
        <f t="shared" si="1397"/>
        <v>0</v>
      </c>
      <c r="AX1482" s="210"/>
      <c r="AY1482" s="111">
        <f t="shared" si="1398"/>
        <v>0</v>
      </c>
      <c r="AZ1482" s="113">
        <f t="shared" si="1399"/>
        <v>0</v>
      </c>
      <c r="BA1482" s="114">
        <f t="shared" si="1400"/>
        <v>0</v>
      </c>
      <c r="BB1482" s="113">
        <f t="shared" si="1401"/>
        <v>0</v>
      </c>
      <c r="BC1482" s="113">
        <f t="shared" si="1402"/>
        <v>0</v>
      </c>
      <c r="BD1482" s="117">
        <f t="shared" si="1403"/>
        <v>0</v>
      </c>
    </row>
    <row r="1483" spans="2:56" x14ac:dyDescent="0.3">
      <c r="B1483" s="211" t="s">
        <v>85</v>
      </c>
      <c r="C1483" s="212"/>
      <c r="D1483" s="213"/>
      <c r="E1483" s="144">
        <f t="shared" si="1389"/>
        <v>0</v>
      </c>
      <c r="F1483" s="212"/>
      <c r="G1483" s="213"/>
      <c r="H1483" s="144">
        <f t="shared" si="1390"/>
        <v>0</v>
      </c>
      <c r="I1483" s="212"/>
      <c r="J1483" s="213"/>
      <c r="K1483" s="144">
        <f t="shared" si="1391"/>
        <v>0</v>
      </c>
      <c r="L1483" s="212"/>
      <c r="M1483" s="214"/>
      <c r="N1483" s="215"/>
      <c r="O1483" s="212"/>
      <c r="P1483" s="215"/>
      <c r="Q1483" s="139">
        <f t="shared" si="1392"/>
        <v>0</v>
      </c>
      <c r="R1483" s="215"/>
      <c r="S1483" s="215"/>
      <c r="T1483" s="140">
        <f t="shared" si="1404"/>
        <v>0</v>
      </c>
      <c r="U1483" s="216"/>
      <c r="V1483" s="212"/>
      <c r="W1483" s="215"/>
      <c r="X1483" s="139">
        <f t="shared" si="1393"/>
        <v>0</v>
      </c>
      <c r="Y1483" s="215"/>
      <c r="Z1483" s="215"/>
      <c r="AA1483" s="140">
        <f t="shared" si="1405"/>
        <v>0</v>
      </c>
      <c r="AB1483" s="216"/>
      <c r="AC1483" s="212"/>
      <c r="AD1483" s="215"/>
      <c r="AE1483" s="139">
        <f t="shared" si="1394"/>
        <v>0</v>
      </c>
      <c r="AF1483" s="215"/>
      <c r="AG1483" s="215"/>
      <c r="AH1483" s="140">
        <f t="shared" si="1406"/>
        <v>0</v>
      </c>
      <c r="AJ1483" s="217"/>
      <c r="AK1483" s="218"/>
      <c r="AL1483" s="219"/>
      <c r="AM1483" s="218"/>
      <c r="AN1483" s="219"/>
      <c r="AO1483" s="218"/>
      <c r="AP1483" s="219"/>
      <c r="AQ1483" s="218"/>
      <c r="AR1483" s="219"/>
      <c r="AS1483" s="218"/>
      <c r="AT1483" s="219"/>
      <c r="AU1483" s="218"/>
      <c r="AV1483" s="114">
        <f t="shared" si="1396"/>
        <v>0</v>
      </c>
      <c r="AW1483" s="113">
        <f t="shared" si="1397"/>
        <v>0</v>
      </c>
      <c r="AX1483" s="210"/>
      <c r="AY1483" s="111">
        <f t="shared" si="1398"/>
        <v>0</v>
      </c>
      <c r="AZ1483" s="113">
        <f t="shared" si="1399"/>
        <v>0</v>
      </c>
      <c r="BA1483" s="114">
        <f t="shared" si="1400"/>
        <v>0</v>
      </c>
      <c r="BB1483" s="113">
        <f t="shared" si="1401"/>
        <v>0</v>
      </c>
      <c r="BC1483" s="113">
        <f t="shared" si="1402"/>
        <v>0</v>
      </c>
      <c r="BD1483" s="117">
        <f t="shared" si="1403"/>
        <v>0</v>
      </c>
    </row>
    <row r="1484" spans="2:56" x14ac:dyDescent="0.3">
      <c r="B1484" s="211" t="s">
        <v>86</v>
      </c>
      <c r="C1484" s="212"/>
      <c r="D1484" s="213"/>
      <c r="E1484" s="144">
        <f t="shared" si="1389"/>
        <v>0</v>
      </c>
      <c r="F1484" s="212"/>
      <c r="G1484" s="213"/>
      <c r="H1484" s="144">
        <f t="shared" si="1390"/>
        <v>0</v>
      </c>
      <c r="I1484" s="212"/>
      <c r="J1484" s="213"/>
      <c r="K1484" s="144">
        <f t="shared" si="1391"/>
        <v>0</v>
      </c>
      <c r="L1484" s="212"/>
      <c r="M1484" s="214"/>
      <c r="N1484" s="215"/>
      <c r="O1484" s="212"/>
      <c r="P1484" s="215"/>
      <c r="Q1484" s="139">
        <f t="shared" si="1392"/>
        <v>0</v>
      </c>
      <c r="R1484" s="215"/>
      <c r="S1484" s="215"/>
      <c r="T1484" s="140">
        <f t="shared" si="1404"/>
        <v>0</v>
      </c>
      <c r="U1484" s="216"/>
      <c r="V1484" s="212"/>
      <c r="W1484" s="215"/>
      <c r="X1484" s="139">
        <f t="shared" si="1393"/>
        <v>0</v>
      </c>
      <c r="Y1484" s="215"/>
      <c r="Z1484" s="215"/>
      <c r="AA1484" s="140">
        <f t="shared" si="1405"/>
        <v>0</v>
      </c>
      <c r="AB1484" s="216"/>
      <c r="AC1484" s="212"/>
      <c r="AD1484" s="215"/>
      <c r="AE1484" s="139">
        <f t="shared" si="1394"/>
        <v>0</v>
      </c>
      <c r="AF1484" s="215"/>
      <c r="AG1484" s="215"/>
      <c r="AH1484" s="140">
        <f t="shared" si="1406"/>
        <v>0</v>
      </c>
      <c r="AJ1484" s="217"/>
      <c r="AK1484" s="218"/>
      <c r="AL1484" s="219"/>
      <c r="AM1484" s="218"/>
      <c r="AN1484" s="219"/>
      <c r="AO1484" s="218"/>
      <c r="AP1484" s="219"/>
      <c r="AQ1484" s="218"/>
      <c r="AR1484" s="219"/>
      <c r="AS1484" s="218"/>
      <c r="AT1484" s="219"/>
      <c r="AU1484" s="218"/>
      <c r="AV1484" s="114">
        <f t="shared" si="1396"/>
        <v>0</v>
      </c>
      <c r="AW1484" s="113">
        <f t="shared" si="1397"/>
        <v>0</v>
      </c>
      <c r="AX1484" s="210"/>
      <c r="AY1484" s="111">
        <f t="shared" si="1398"/>
        <v>0</v>
      </c>
      <c r="AZ1484" s="113">
        <f t="shared" si="1399"/>
        <v>0</v>
      </c>
      <c r="BA1484" s="114">
        <f t="shared" si="1400"/>
        <v>0</v>
      </c>
      <c r="BB1484" s="113">
        <f t="shared" si="1401"/>
        <v>0</v>
      </c>
      <c r="BC1484" s="113">
        <f t="shared" si="1402"/>
        <v>0</v>
      </c>
      <c r="BD1484" s="117">
        <f t="shared" si="1403"/>
        <v>0</v>
      </c>
    </row>
    <row r="1485" spans="2:56" x14ac:dyDescent="0.3">
      <c r="B1485" s="211" t="s">
        <v>87</v>
      </c>
      <c r="C1485" s="212"/>
      <c r="D1485" s="213"/>
      <c r="E1485" s="144">
        <f t="shared" si="1389"/>
        <v>0</v>
      </c>
      <c r="F1485" s="212"/>
      <c r="G1485" s="213"/>
      <c r="H1485" s="144">
        <f t="shared" si="1390"/>
        <v>0</v>
      </c>
      <c r="I1485" s="212"/>
      <c r="J1485" s="213"/>
      <c r="K1485" s="144">
        <f t="shared" si="1391"/>
        <v>0</v>
      </c>
      <c r="L1485" s="212"/>
      <c r="M1485" s="214"/>
      <c r="N1485" s="215"/>
      <c r="O1485" s="212"/>
      <c r="P1485" s="215"/>
      <c r="Q1485" s="139">
        <f t="shared" si="1392"/>
        <v>0</v>
      </c>
      <c r="R1485" s="215"/>
      <c r="S1485" s="215"/>
      <c r="T1485" s="140">
        <f t="shared" si="1404"/>
        <v>0</v>
      </c>
      <c r="U1485" s="216"/>
      <c r="V1485" s="212"/>
      <c r="W1485" s="215"/>
      <c r="X1485" s="139">
        <f t="shared" si="1393"/>
        <v>0</v>
      </c>
      <c r="Y1485" s="215"/>
      <c r="Z1485" s="215"/>
      <c r="AA1485" s="140">
        <f t="shared" si="1405"/>
        <v>0</v>
      </c>
      <c r="AB1485" s="216"/>
      <c r="AC1485" s="212"/>
      <c r="AD1485" s="215"/>
      <c r="AE1485" s="139">
        <f t="shared" si="1394"/>
        <v>0</v>
      </c>
      <c r="AF1485" s="215"/>
      <c r="AG1485" s="215"/>
      <c r="AH1485" s="140">
        <f t="shared" si="1406"/>
        <v>0</v>
      </c>
      <c r="AJ1485" s="217"/>
      <c r="AK1485" s="218"/>
      <c r="AL1485" s="219"/>
      <c r="AM1485" s="218"/>
      <c r="AN1485" s="219"/>
      <c r="AO1485" s="218"/>
      <c r="AP1485" s="219"/>
      <c r="AQ1485" s="218"/>
      <c r="AR1485" s="219"/>
      <c r="AS1485" s="218"/>
      <c r="AT1485" s="219"/>
      <c r="AU1485" s="218"/>
      <c r="AV1485" s="114">
        <f t="shared" si="1396"/>
        <v>0</v>
      </c>
      <c r="AW1485" s="113">
        <f t="shared" si="1397"/>
        <v>0</v>
      </c>
      <c r="AX1485" s="210"/>
      <c r="AY1485" s="111">
        <f t="shared" si="1398"/>
        <v>0</v>
      </c>
      <c r="AZ1485" s="113">
        <f t="shared" si="1399"/>
        <v>0</v>
      </c>
      <c r="BA1485" s="114">
        <f t="shared" si="1400"/>
        <v>0</v>
      </c>
      <c r="BB1485" s="113">
        <f t="shared" si="1401"/>
        <v>0</v>
      </c>
      <c r="BC1485" s="113">
        <f t="shared" si="1402"/>
        <v>0</v>
      </c>
      <c r="BD1485" s="117">
        <f t="shared" si="1403"/>
        <v>0</v>
      </c>
    </row>
    <row r="1486" spans="2:56" x14ac:dyDescent="0.3">
      <c r="B1486" s="211" t="s">
        <v>88</v>
      </c>
      <c r="C1486" s="212"/>
      <c r="D1486" s="213"/>
      <c r="E1486" s="144">
        <f t="shared" si="1389"/>
        <v>0</v>
      </c>
      <c r="F1486" s="212"/>
      <c r="G1486" s="213"/>
      <c r="H1486" s="144">
        <f t="shared" si="1390"/>
        <v>0</v>
      </c>
      <c r="I1486" s="212"/>
      <c r="J1486" s="213"/>
      <c r="K1486" s="144">
        <f t="shared" si="1391"/>
        <v>0</v>
      </c>
      <c r="L1486" s="212"/>
      <c r="M1486" s="214"/>
      <c r="N1486" s="215"/>
      <c r="O1486" s="212"/>
      <c r="P1486" s="215"/>
      <c r="Q1486" s="139">
        <f t="shared" si="1392"/>
        <v>0</v>
      </c>
      <c r="R1486" s="215"/>
      <c r="S1486" s="215"/>
      <c r="T1486" s="140">
        <f t="shared" si="1404"/>
        <v>0</v>
      </c>
      <c r="U1486" s="216"/>
      <c r="V1486" s="212"/>
      <c r="W1486" s="215"/>
      <c r="X1486" s="139">
        <f t="shared" si="1393"/>
        <v>0</v>
      </c>
      <c r="Y1486" s="215"/>
      <c r="Z1486" s="215"/>
      <c r="AA1486" s="140">
        <f t="shared" si="1405"/>
        <v>0</v>
      </c>
      <c r="AB1486" s="216"/>
      <c r="AC1486" s="212"/>
      <c r="AD1486" s="215"/>
      <c r="AE1486" s="139">
        <f t="shared" si="1394"/>
        <v>0</v>
      </c>
      <c r="AF1486" s="215"/>
      <c r="AG1486" s="215"/>
      <c r="AH1486" s="140">
        <f t="shared" si="1406"/>
        <v>0</v>
      </c>
      <c r="AJ1486" s="217"/>
      <c r="AK1486" s="218"/>
      <c r="AL1486" s="219"/>
      <c r="AM1486" s="218"/>
      <c r="AN1486" s="219"/>
      <c r="AO1486" s="218"/>
      <c r="AP1486" s="219"/>
      <c r="AQ1486" s="218"/>
      <c r="AR1486" s="219"/>
      <c r="AS1486" s="218"/>
      <c r="AT1486" s="219"/>
      <c r="AU1486" s="218"/>
      <c r="AV1486" s="114">
        <f t="shared" si="1396"/>
        <v>0</v>
      </c>
      <c r="AW1486" s="113">
        <f t="shared" si="1397"/>
        <v>0</v>
      </c>
      <c r="AX1486" s="210"/>
      <c r="AY1486" s="111">
        <f t="shared" si="1398"/>
        <v>0</v>
      </c>
      <c r="AZ1486" s="113">
        <f t="shared" si="1399"/>
        <v>0</v>
      </c>
      <c r="BA1486" s="114">
        <f t="shared" si="1400"/>
        <v>0</v>
      </c>
      <c r="BB1486" s="113">
        <f t="shared" si="1401"/>
        <v>0</v>
      </c>
      <c r="BC1486" s="113">
        <f t="shared" si="1402"/>
        <v>0</v>
      </c>
      <c r="BD1486" s="117">
        <f t="shared" si="1403"/>
        <v>0</v>
      </c>
    </row>
    <row r="1487" spans="2:56" x14ac:dyDescent="0.3">
      <c r="B1487" s="222" t="s">
        <v>89</v>
      </c>
      <c r="C1487" s="78">
        <f>SUM(C1488:C1493)</f>
        <v>0</v>
      </c>
      <c r="D1487" s="79">
        <f>SUM(D1488:D1493)</f>
        <v>0</v>
      </c>
      <c r="E1487" s="69">
        <f t="shared" si="1389"/>
        <v>0</v>
      </c>
      <c r="F1487" s="78">
        <f>SUM(F1488:F1493)</f>
        <v>0</v>
      </c>
      <c r="G1487" s="79">
        <f>SUM(G1488:G1493)</f>
        <v>0</v>
      </c>
      <c r="H1487" s="69">
        <f t="shared" si="1390"/>
        <v>0</v>
      </c>
      <c r="I1487" s="78">
        <f>SUM(I1488:I1493)</f>
        <v>0</v>
      </c>
      <c r="J1487" s="79">
        <f>SUM(J1488:J1493)</f>
        <v>0</v>
      </c>
      <c r="K1487" s="69">
        <f t="shared" si="1391"/>
        <v>0</v>
      </c>
      <c r="L1487" s="78">
        <f>SUM(L1488:L1493)</f>
        <v>0</v>
      </c>
      <c r="M1487" s="80">
        <f>SUM(M1488:M1493)</f>
        <v>0</v>
      </c>
      <c r="N1487" s="81">
        <f>SUM(N1488:N1493)</f>
        <v>0</v>
      </c>
      <c r="O1487" s="78">
        <f>SUM(O1488:O1493)</f>
        <v>0</v>
      </c>
      <c r="P1487" s="81">
        <f>SUM(P1488:P1493)</f>
        <v>0</v>
      </c>
      <c r="Q1487" s="148">
        <f t="shared" si="1392"/>
        <v>0</v>
      </c>
      <c r="R1487" s="81">
        <f>SUM(R1488:R1493)</f>
        <v>0</v>
      </c>
      <c r="S1487" s="81">
        <f>SUM(S1488:S1493)</f>
        <v>0</v>
      </c>
      <c r="T1487" s="149">
        <f t="shared" si="1404"/>
        <v>0</v>
      </c>
      <c r="U1487" s="216"/>
      <c r="V1487" s="78">
        <f>SUM(V1488:V1493)</f>
        <v>0</v>
      </c>
      <c r="W1487" s="81">
        <f>SUM(W1488:W1493)</f>
        <v>0</v>
      </c>
      <c r="X1487" s="148">
        <f t="shared" si="1393"/>
        <v>0</v>
      </c>
      <c r="Y1487" s="81">
        <f>SUM(Y1488:Y1493)</f>
        <v>0</v>
      </c>
      <c r="Z1487" s="81">
        <f>SUM(Z1488:Z1493)</f>
        <v>0</v>
      </c>
      <c r="AA1487" s="149">
        <f t="shared" si="1405"/>
        <v>0</v>
      </c>
      <c r="AB1487" s="216"/>
      <c r="AC1487" s="78">
        <f>SUM(AC1488:AC1493)</f>
        <v>0</v>
      </c>
      <c r="AD1487" s="81">
        <f>SUM(AD1488:AD1493)</f>
        <v>0</v>
      </c>
      <c r="AE1487" s="148">
        <f t="shared" si="1394"/>
        <v>0</v>
      </c>
      <c r="AF1487" s="81">
        <f>SUM(AF1488:AF1493)</f>
        <v>0</v>
      </c>
      <c r="AG1487" s="81">
        <f>SUM(AG1488:AG1493)</f>
        <v>0</v>
      </c>
      <c r="AH1487" s="149">
        <f t="shared" si="1406"/>
        <v>0</v>
      </c>
      <c r="AJ1487" s="79">
        <f t="shared" ref="AJ1487:AU1487" si="1418">SUM(AJ1488:AJ1493)</f>
        <v>0</v>
      </c>
      <c r="AK1487" s="80">
        <f t="shared" si="1418"/>
        <v>0</v>
      </c>
      <c r="AL1487" s="81">
        <f t="shared" si="1418"/>
        <v>0</v>
      </c>
      <c r="AM1487" s="80">
        <f t="shared" si="1418"/>
        <v>0</v>
      </c>
      <c r="AN1487" s="81">
        <f t="shared" si="1418"/>
        <v>0</v>
      </c>
      <c r="AO1487" s="80">
        <f t="shared" si="1418"/>
        <v>0</v>
      </c>
      <c r="AP1487" s="81">
        <f t="shared" si="1418"/>
        <v>0</v>
      </c>
      <c r="AQ1487" s="80">
        <f t="shared" si="1418"/>
        <v>0</v>
      </c>
      <c r="AR1487" s="81">
        <f t="shared" si="1418"/>
        <v>0</v>
      </c>
      <c r="AS1487" s="80">
        <f t="shared" si="1418"/>
        <v>0</v>
      </c>
      <c r="AT1487" s="81">
        <f t="shared" si="1418"/>
        <v>0</v>
      </c>
      <c r="AU1487" s="80">
        <f t="shared" si="1418"/>
        <v>0</v>
      </c>
      <c r="AV1487" s="81">
        <f t="shared" si="1396"/>
        <v>0</v>
      </c>
      <c r="AW1487" s="80">
        <f t="shared" si="1397"/>
        <v>0</v>
      </c>
      <c r="AX1487" s="210"/>
      <c r="AY1487" s="79">
        <f t="shared" si="1398"/>
        <v>0</v>
      </c>
      <c r="AZ1487" s="80">
        <f t="shared" si="1399"/>
        <v>0</v>
      </c>
      <c r="BA1487" s="81">
        <f t="shared" si="1400"/>
        <v>0</v>
      </c>
      <c r="BB1487" s="80">
        <f t="shared" si="1401"/>
        <v>0</v>
      </c>
      <c r="BC1487" s="80">
        <f t="shared" si="1402"/>
        <v>0</v>
      </c>
      <c r="BD1487" s="86">
        <f t="shared" si="1403"/>
        <v>0</v>
      </c>
    </row>
    <row r="1488" spans="2:56" x14ac:dyDescent="0.3">
      <c r="B1488" s="211" t="s">
        <v>90</v>
      </c>
      <c r="C1488" s="212"/>
      <c r="D1488" s="213"/>
      <c r="E1488" s="144">
        <f t="shared" si="1389"/>
        <v>0</v>
      </c>
      <c r="F1488" s="212"/>
      <c r="G1488" s="213"/>
      <c r="H1488" s="144">
        <f t="shared" si="1390"/>
        <v>0</v>
      </c>
      <c r="I1488" s="212"/>
      <c r="J1488" s="213"/>
      <c r="K1488" s="144">
        <f t="shared" si="1391"/>
        <v>0</v>
      </c>
      <c r="L1488" s="212"/>
      <c r="M1488" s="214"/>
      <c r="N1488" s="215"/>
      <c r="O1488" s="212"/>
      <c r="P1488" s="215"/>
      <c r="Q1488" s="139">
        <f t="shared" si="1392"/>
        <v>0</v>
      </c>
      <c r="R1488" s="215"/>
      <c r="S1488" s="215"/>
      <c r="T1488" s="140">
        <f t="shared" si="1404"/>
        <v>0</v>
      </c>
      <c r="U1488" s="216"/>
      <c r="V1488" s="212"/>
      <c r="W1488" s="215"/>
      <c r="X1488" s="139">
        <f t="shared" si="1393"/>
        <v>0</v>
      </c>
      <c r="Y1488" s="215"/>
      <c r="Z1488" s="215"/>
      <c r="AA1488" s="140">
        <f t="shared" si="1405"/>
        <v>0</v>
      </c>
      <c r="AB1488" s="216"/>
      <c r="AC1488" s="212"/>
      <c r="AD1488" s="215"/>
      <c r="AE1488" s="139">
        <f t="shared" si="1394"/>
        <v>0</v>
      </c>
      <c r="AF1488" s="215"/>
      <c r="AG1488" s="215"/>
      <c r="AH1488" s="140">
        <f t="shared" si="1406"/>
        <v>0</v>
      </c>
      <c r="AJ1488" s="217"/>
      <c r="AK1488" s="218"/>
      <c r="AL1488" s="219"/>
      <c r="AM1488" s="218"/>
      <c r="AN1488" s="219"/>
      <c r="AO1488" s="218"/>
      <c r="AP1488" s="219"/>
      <c r="AQ1488" s="218"/>
      <c r="AR1488" s="219"/>
      <c r="AS1488" s="218"/>
      <c r="AT1488" s="219"/>
      <c r="AU1488" s="218"/>
      <c r="AV1488" s="114">
        <f t="shared" si="1396"/>
        <v>0</v>
      </c>
      <c r="AW1488" s="113">
        <f t="shared" si="1397"/>
        <v>0</v>
      </c>
      <c r="AX1488" s="210"/>
      <c r="AY1488" s="111">
        <f t="shared" si="1398"/>
        <v>0</v>
      </c>
      <c r="AZ1488" s="113">
        <f t="shared" si="1399"/>
        <v>0</v>
      </c>
      <c r="BA1488" s="114">
        <f t="shared" si="1400"/>
        <v>0</v>
      </c>
      <c r="BB1488" s="113">
        <f t="shared" si="1401"/>
        <v>0</v>
      </c>
      <c r="BC1488" s="113">
        <f t="shared" si="1402"/>
        <v>0</v>
      </c>
      <c r="BD1488" s="117">
        <f t="shared" si="1403"/>
        <v>0</v>
      </c>
    </row>
    <row r="1489" spans="2:56" x14ac:dyDescent="0.3">
      <c r="B1489" s="211" t="s">
        <v>91</v>
      </c>
      <c r="C1489" s="212"/>
      <c r="D1489" s="213"/>
      <c r="E1489" s="144">
        <f t="shared" si="1389"/>
        <v>0</v>
      </c>
      <c r="F1489" s="212"/>
      <c r="G1489" s="213"/>
      <c r="H1489" s="144">
        <f t="shared" si="1390"/>
        <v>0</v>
      </c>
      <c r="I1489" s="212"/>
      <c r="J1489" s="213"/>
      <c r="K1489" s="144">
        <f t="shared" si="1391"/>
        <v>0</v>
      </c>
      <c r="L1489" s="212"/>
      <c r="M1489" s="214"/>
      <c r="N1489" s="215"/>
      <c r="O1489" s="212"/>
      <c r="P1489" s="215"/>
      <c r="Q1489" s="139">
        <f t="shared" si="1392"/>
        <v>0</v>
      </c>
      <c r="R1489" s="215"/>
      <c r="S1489" s="215"/>
      <c r="T1489" s="140">
        <f t="shared" si="1404"/>
        <v>0</v>
      </c>
      <c r="U1489" s="216"/>
      <c r="V1489" s="212"/>
      <c r="W1489" s="215"/>
      <c r="X1489" s="139">
        <f t="shared" si="1393"/>
        <v>0</v>
      </c>
      <c r="Y1489" s="215"/>
      <c r="Z1489" s="215"/>
      <c r="AA1489" s="140">
        <f t="shared" si="1405"/>
        <v>0</v>
      </c>
      <c r="AB1489" s="216"/>
      <c r="AC1489" s="212"/>
      <c r="AD1489" s="215"/>
      <c r="AE1489" s="139">
        <f t="shared" si="1394"/>
        <v>0</v>
      </c>
      <c r="AF1489" s="215"/>
      <c r="AG1489" s="215"/>
      <c r="AH1489" s="140">
        <f t="shared" si="1406"/>
        <v>0</v>
      </c>
      <c r="AJ1489" s="217"/>
      <c r="AK1489" s="218"/>
      <c r="AL1489" s="219"/>
      <c r="AM1489" s="218"/>
      <c r="AN1489" s="219"/>
      <c r="AO1489" s="218"/>
      <c r="AP1489" s="219"/>
      <c r="AQ1489" s="218"/>
      <c r="AR1489" s="219"/>
      <c r="AS1489" s="218"/>
      <c r="AT1489" s="219"/>
      <c r="AU1489" s="218"/>
      <c r="AV1489" s="114">
        <f t="shared" si="1396"/>
        <v>0</v>
      </c>
      <c r="AW1489" s="113">
        <f t="shared" si="1397"/>
        <v>0</v>
      </c>
      <c r="AX1489" s="210"/>
      <c r="AY1489" s="111">
        <f t="shared" si="1398"/>
        <v>0</v>
      </c>
      <c r="AZ1489" s="113">
        <f t="shared" si="1399"/>
        <v>0</v>
      </c>
      <c r="BA1489" s="114">
        <f t="shared" si="1400"/>
        <v>0</v>
      </c>
      <c r="BB1489" s="113">
        <f t="shared" si="1401"/>
        <v>0</v>
      </c>
      <c r="BC1489" s="113">
        <f t="shared" si="1402"/>
        <v>0</v>
      </c>
      <c r="BD1489" s="117">
        <f t="shared" si="1403"/>
        <v>0</v>
      </c>
    </row>
    <row r="1490" spans="2:56" x14ac:dyDescent="0.3">
      <c r="B1490" s="211" t="s">
        <v>92</v>
      </c>
      <c r="C1490" s="212"/>
      <c r="D1490" s="213"/>
      <c r="E1490" s="144">
        <f t="shared" si="1389"/>
        <v>0</v>
      </c>
      <c r="F1490" s="212"/>
      <c r="G1490" s="213"/>
      <c r="H1490" s="144">
        <f t="shared" si="1390"/>
        <v>0</v>
      </c>
      <c r="I1490" s="212"/>
      <c r="J1490" s="213"/>
      <c r="K1490" s="144">
        <f t="shared" si="1391"/>
        <v>0</v>
      </c>
      <c r="L1490" s="212"/>
      <c r="M1490" s="214"/>
      <c r="N1490" s="215"/>
      <c r="O1490" s="212"/>
      <c r="P1490" s="215"/>
      <c r="Q1490" s="139">
        <f t="shared" si="1392"/>
        <v>0</v>
      </c>
      <c r="R1490" s="215"/>
      <c r="S1490" s="215"/>
      <c r="T1490" s="140">
        <f t="shared" si="1404"/>
        <v>0</v>
      </c>
      <c r="U1490" s="216"/>
      <c r="V1490" s="212"/>
      <c r="W1490" s="215"/>
      <c r="X1490" s="139">
        <f t="shared" si="1393"/>
        <v>0</v>
      </c>
      <c r="Y1490" s="215"/>
      <c r="Z1490" s="215"/>
      <c r="AA1490" s="140">
        <f t="shared" si="1405"/>
        <v>0</v>
      </c>
      <c r="AB1490" s="216"/>
      <c r="AC1490" s="212"/>
      <c r="AD1490" s="215"/>
      <c r="AE1490" s="139">
        <f t="shared" si="1394"/>
        <v>0</v>
      </c>
      <c r="AF1490" s="215"/>
      <c r="AG1490" s="215"/>
      <c r="AH1490" s="140">
        <f t="shared" si="1406"/>
        <v>0</v>
      </c>
      <c r="AJ1490" s="217"/>
      <c r="AK1490" s="218"/>
      <c r="AL1490" s="219"/>
      <c r="AM1490" s="218"/>
      <c r="AN1490" s="219"/>
      <c r="AO1490" s="218"/>
      <c r="AP1490" s="219"/>
      <c r="AQ1490" s="218"/>
      <c r="AR1490" s="219"/>
      <c r="AS1490" s="218"/>
      <c r="AT1490" s="219"/>
      <c r="AU1490" s="218"/>
      <c r="AV1490" s="114">
        <f t="shared" si="1396"/>
        <v>0</v>
      </c>
      <c r="AW1490" s="113">
        <f t="shared" si="1397"/>
        <v>0</v>
      </c>
      <c r="AX1490" s="210"/>
      <c r="AY1490" s="111">
        <f t="shared" si="1398"/>
        <v>0</v>
      </c>
      <c r="AZ1490" s="113">
        <f t="shared" si="1399"/>
        <v>0</v>
      </c>
      <c r="BA1490" s="114">
        <f t="shared" si="1400"/>
        <v>0</v>
      </c>
      <c r="BB1490" s="113">
        <f t="shared" si="1401"/>
        <v>0</v>
      </c>
      <c r="BC1490" s="113">
        <f t="shared" si="1402"/>
        <v>0</v>
      </c>
      <c r="BD1490" s="117">
        <f t="shared" si="1403"/>
        <v>0</v>
      </c>
    </row>
    <row r="1491" spans="2:56" x14ac:dyDescent="0.3">
      <c r="B1491" s="211" t="s">
        <v>93</v>
      </c>
      <c r="C1491" s="212"/>
      <c r="D1491" s="213"/>
      <c r="E1491" s="144">
        <f t="shared" si="1389"/>
        <v>0</v>
      </c>
      <c r="F1491" s="212"/>
      <c r="G1491" s="213"/>
      <c r="H1491" s="144">
        <f t="shared" si="1390"/>
        <v>0</v>
      </c>
      <c r="I1491" s="212"/>
      <c r="J1491" s="213"/>
      <c r="K1491" s="144">
        <f t="shared" si="1391"/>
        <v>0</v>
      </c>
      <c r="L1491" s="212"/>
      <c r="M1491" s="214"/>
      <c r="N1491" s="215"/>
      <c r="O1491" s="212"/>
      <c r="P1491" s="215"/>
      <c r="Q1491" s="139">
        <f t="shared" si="1392"/>
        <v>0</v>
      </c>
      <c r="R1491" s="215"/>
      <c r="S1491" s="215"/>
      <c r="T1491" s="140">
        <f t="shared" si="1404"/>
        <v>0</v>
      </c>
      <c r="U1491" s="216"/>
      <c r="V1491" s="212"/>
      <c r="W1491" s="215"/>
      <c r="X1491" s="139">
        <f t="shared" si="1393"/>
        <v>0</v>
      </c>
      <c r="Y1491" s="215"/>
      <c r="Z1491" s="215"/>
      <c r="AA1491" s="140">
        <f t="shared" si="1405"/>
        <v>0</v>
      </c>
      <c r="AB1491" s="216"/>
      <c r="AC1491" s="212"/>
      <c r="AD1491" s="215"/>
      <c r="AE1491" s="139">
        <f t="shared" si="1394"/>
        <v>0</v>
      </c>
      <c r="AF1491" s="215"/>
      <c r="AG1491" s="215"/>
      <c r="AH1491" s="140">
        <f t="shared" si="1406"/>
        <v>0</v>
      </c>
      <c r="AJ1491" s="217"/>
      <c r="AK1491" s="218"/>
      <c r="AL1491" s="219"/>
      <c r="AM1491" s="218"/>
      <c r="AN1491" s="219"/>
      <c r="AO1491" s="218"/>
      <c r="AP1491" s="219"/>
      <c r="AQ1491" s="218"/>
      <c r="AR1491" s="219"/>
      <c r="AS1491" s="218"/>
      <c r="AT1491" s="219"/>
      <c r="AU1491" s="218"/>
      <c r="AV1491" s="114">
        <f t="shared" si="1396"/>
        <v>0</v>
      </c>
      <c r="AW1491" s="113">
        <f t="shared" si="1397"/>
        <v>0</v>
      </c>
      <c r="AX1491" s="210"/>
      <c r="AY1491" s="111">
        <f t="shared" si="1398"/>
        <v>0</v>
      </c>
      <c r="AZ1491" s="113">
        <f t="shared" si="1399"/>
        <v>0</v>
      </c>
      <c r="BA1491" s="114">
        <f t="shared" si="1400"/>
        <v>0</v>
      </c>
      <c r="BB1491" s="113">
        <f t="shared" si="1401"/>
        <v>0</v>
      </c>
      <c r="BC1491" s="113">
        <f t="shared" si="1402"/>
        <v>0</v>
      </c>
      <c r="BD1491" s="117">
        <f t="shared" si="1403"/>
        <v>0</v>
      </c>
    </row>
    <row r="1492" spans="2:56" x14ac:dyDescent="0.3">
      <c r="B1492" s="211" t="s">
        <v>94</v>
      </c>
      <c r="C1492" s="212"/>
      <c r="D1492" s="213"/>
      <c r="E1492" s="144">
        <f t="shared" si="1389"/>
        <v>0</v>
      </c>
      <c r="F1492" s="212"/>
      <c r="G1492" s="213"/>
      <c r="H1492" s="144">
        <f t="shared" si="1390"/>
        <v>0</v>
      </c>
      <c r="I1492" s="212"/>
      <c r="J1492" s="213"/>
      <c r="K1492" s="144">
        <f t="shared" si="1391"/>
        <v>0</v>
      </c>
      <c r="L1492" s="212"/>
      <c r="M1492" s="214"/>
      <c r="N1492" s="215"/>
      <c r="O1492" s="212"/>
      <c r="P1492" s="215"/>
      <c r="Q1492" s="139">
        <f t="shared" si="1392"/>
        <v>0</v>
      </c>
      <c r="R1492" s="215"/>
      <c r="S1492" s="215"/>
      <c r="T1492" s="140">
        <f t="shared" si="1404"/>
        <v>0</v>
      </c>
      <c r="U1492" s="216"/>
      <c r="V1492" s="212"/>
      <c r="W1492" s="215"/>
      <c r="X1492" s="139">
        <f t="shared" si="1393"/>
        <v>0</v>
      </c>
      <c r="Y1492" s="215"/>
      <c r="Z1492" s="215"/>
      <c r="AA1492" s="140">
        <f t="shared" si="1405"/>
        <v>0</v>
      </c>
      <c r="AB1492" s="216"/>
      <c r="AC1492" s="212"/>
      <c r="AD1492" s="215"/>
      <c r="AE1492" s="139">
        <f t="shared" si="1394"/>
        <v>0</v>
      </c>
      <c r="AF1492" s="215"/>
      <c r="AG1492" s="215"/>
      <c r="AH1492" s="140">
        <f t="shared" si="1406"/>
        <v>0</v>
      </c>
      <c r="AJ1492" s="217"/>
      <c r="AK1492" s="218"/>
      <c r="AL1492" s="219"/>
      <c r="AM1492" s="218"/>
      <c r="AN1492" s="219"/>
      <c r="AO1492" s="218"/>
      <c r="AP1492" s="219"/>
      <c r="AQ1492" s="218"/>
      <c r="AR1492" s="219"/>
      <c r="AS1492" s="218"/>
      <c r="AT1492" s="219"/>
      <c r="AU1492" s="218"/>
      <c r="AV1492" s="114">
        <f t="shared" si="1396"/>
        <v>0</v>
      </c>
      <c r="AW1492" s="113">
        <f t="shared" si="1397"/>
        <v>0</v>
      </c>
      <c r="AX1492" s="210"/>
      <c r="AY1492" s="111">
        <f t="shared" si="1398"/>
        <v>0</v>
      </c>
      <c r="AZ1492" s="113">
        <f t="shared" si="1399"/>
        <v>0</v>
      </c>
      <c r="BA1492" s="114">
        <f t="shared" si="1400"/>
        <v>0</v>
      </c>
      <c r="BB1492" s="113">
        <f t="shared" si="1401"/>
        <v>0</v>
      </c>
      <c r="BC1492" s="113">
        <f t="shared" si="1402"/>
        <v>0</v>
      </c>
      <c r="BD1492" s="117">
        <f t="shared" si="1403"/>
        <v>0</v>
      </c>
    </row>
    <row r="1493" spans="2:56" x14ac:dyDescent="0.3">
      <c r="B1493" s="211" t="s">
        <v>95</v>
      </c>
      <c r="C1493" s="212"/>
      <c r="D1493" s="213"/>
      <c r="E1493" s="144">
        <f t="shared" si="1389"/>
        <v>0</v>
      </c>
      <c r="F1493" s="212"/>
      <c r="G1493" s="213"/>
      <c r="H1493" s="144">
        <f t="shared" si="1390"/>
        <v>0</v>
      </c>
      <c r="I1493" s="212"/>
      <c r="J1493" s="213"/>
      <c r="K1493" s="144">
        <f t="shared" si="1391"/>
        <v>0</v>
      </c>
      <c r="L1493" s="212"/>
      <c r="M1493" s="214"/>
      <c r="N1493" s="215"/>
      <c r="O1493" s="212"/>
      <c r="P1493" s="215"/>
      <c r="Q1493" s="139">
        <f t="shared" si="1392"/>
        <v>0</v>
      </c>
      <c r="R1493" s="215"/>
      <c r="S1493" s="215"/>
      <c r="T1493" s="140">
        <f t="shared" si="1404"/>
        <v>0</v>
      </c>
      <c r="U1493" s="216"/>
      <c r="V1493" s="212"/>
      <c r="W1493" s="215"/>
      <c r="X1493" s="139">
        <f t="shared" si="1393"/>
        <v>0</v>
      </c>
      <c r="Y1493" s="215"/>
      <c r="Z1493" s="215"/>
      <c r="AA1493" s="140">
        <f t="shared" si="1405"/>
        <v>0</v>
      </c>
      <c r="AB1493" s="216"/>
      <c r="AC1493" s="212"/>
      <c r="AD1493" s="215"/>
      <c r="AE1493" s="139">
        <f t="shared" si="1394"/>
        <v>0</v>
      </c>
      <c r="AF1493" s="215"/>
      <c r="AG1493" s="215"/>
      <c r="AH1493" s="140">
        <f t="shared" si="1406"/>
        <v>0</v>
      </c>
      <c r="AJ1493" s="217"/>
      <c r="AK1493" s="218"/>
      <c r="AL1493" s="219"/>
      <c r="AM1493" s="218"/>
      <c r="AN1493" s="219"/>
      <c r="AO1493" s="218"/>
      <c r="AP1493" s="219"/>
      <c r="AQ1493" s="218"/>
      <c r="AR1493" s="219"/>
      <c r="AS1493" s="218"/>
      <c r="AT1493" s="219"/>
      <c r="AU1493" s="218"/>
      <c r="AV1493" s="114">
        <f t="shared" si="1396"/>
        <v>0</v>
      </c>
      <c r="AW1493" s="113">
        <f t="shared" si="1397"/>
        <v>0</v>
      </c>
      <c r="AX1493" s="210"/>
      <c r="AY1493" s="111">
        <f t="shared" si="1398"/>
        <v>0</v>
      </c>
      <c r="AZ1493" s="113">
        <f t="shared" si="1399"/>
        <v>0</v>
      </c>
      <c r="BA1493" s="114">
        <f t="shared" si="1400"/>
        <v>0</v>
      </c>
      <c r="BB1493" s="113">
        <f t="shared" si="1401"/>
        <v>0</v>
      </c>
      <c r="BC1493" s="113">
        <f t="shared" si="1402"/>
        <v>0</v>
      </c>
      <c r="BD1493" s="117">
        <f t="shared" si="1403"/>
        <v>0</v>
      </c>
    </row>
    <row r="1494" spans="2:56" x14ac:dyDescent="0.3">
      <c r="B1494" s="222" t="s">
        <v>96</v>
      </c>
      <c r="C1494" s="78">
        <f>SUM(C1495:C1498)</f>
        <v>0</v>
      </c>
      <c r="D1494" s="79">
        <f>SUM(D1495:D1498)</f>
        <v>0</v>
      </c>
      <c r="E1494" s="69">
        <f t="shared" si="1389"/>
        <v>0</v>
      </c>
      <c r="F1494" s="78">
        <f>SUM(F1495:F1498)</f>
        <v>0</v>
      </c>
      <c r="G1494" s="79">
        <f>SUM(G1495:G1498)</f>
        <v>0</v>
      </c>
      <c r="H1494" s="69">
        <f t="shared" si="1390"/>
        <v>0</v>
      </c>
      <c r="I1494" s="78">
        <f>SUM(I1495:I1498)</f>
        <v>0</v>
      </c>
      <c r="J1494" s="79">
        <f>SUM(J1495:J1498)</f>
        <v>0</v>
      </c>
      <c r="K1494" s="69">
        <f t="shared" si="1391"/>
        <v>0</v>
      </c>
      <c r="L1494" s="78">
        <f>SUM(L1495:L1498)</f>
        <v>0</v>
      </c>
      <c r="M1494" s="80">
        <f>SUM(M1495:M1498)</f>
        <v>0</v>
      </c>
      <c r="N1494" s="81">
        <f>SUM(N1495:N1498)</f>
        <v>0</v>
      </c>
      <c r="O1494" s="78">
        <f>SUM(O1495:O1498)</f>
        <v>0</v>
      </c>
      <c r="P1494" s="81">
        <f>SUM(P1495:P1498)</f>
        <v>0</v>
      </c>
      <c r="Q1494" s="148">
        <f t="shared" si="1392"/>
        <v>0</v>
      </c>
      <c r="R1494" s="81">
        <f>SUM(R1495:R1498)</f>
        <v>0</v>
      </c>
      <c r="S1494" s="81">
        <f>SUM(S1495:S1498)</f>
        <v>0</v>
      </c>
      <c r="T1494" s="149">
        <f t="shared" si="1404"/>
        <v>0</v>
      </c>
      <c r="U1494" s="216"/>
      <c r="V1494" s="78">
        <f>SUM(V1495:V1498)</f>
        <v>0</v>
      </c>
      <c r="W1494" s="81">
        <f>SUM(W1495:W1498)</f>
        <v>0</v>
      </c>
      <c r="X1494" s="148">
        <f t="shared" si="1393"/>
        <v>0</v>
      </c>
      <c r="Y1494" s="81">
        <f>SUM(Y1495:Y1498)</f>
        <v>0</v>
      </c>
      <c r="Z1494" s="81">
        <f>SUM(Z1495:Z1498)</f>
        <v>0</v>
      </c>
      <c r="AA1494" s="149">
        <f t="shared" si="1405"/>
        <v>0</v>
      </c>
      <c r="AB1494" s="216"/>
      <c r="AC1494" s="78">
        <f>SUM(AC1495:AC1498)</f>
        <v>0</v>
      </c>
      <c r="AD1494" s="81">
        <f>SUM(AD1495:AD1498)</f>
        <v>0</v>
      </c>
      <c r="AE1494" s="148">
        <f t="shared" si="1394"/>
        <v>0</v>
      </c>
      <c r="AF1494" s="81">
        <f>SUM(AF1495:AF1498)</f>
        <v>0</v>
      </c>
      <c r="AG1494" s="81">
        <f>SUM(AG1495:AG1498)</f>
        <v>0</v>
      </c>
      <c r="AH1494" s="149">
        <f t="shared" si="1406"/>
        <v>0</v>
      </c>
      <c r="AJ1494" s="79">
        <f t="shared" ref="AJ1494:AU1494" si="1419">SUM(AJ1495:AJ1498)</f>
        <v>0</v>
      </c>
      <c r="AK1494" s="80">
        <f t="shared" si="1419"/>
        <v>0</v>
      </c>
      <c r="AL1494" s="81">
        <f t="shared" si="1419"/>
        <v>0</v>
      </c>
      <c r="AM1494" s="80">
        <f t="shared" si="1419"/>
        <v>0</v>
      </c>
      <c r="AN1494" s="81">
        <f t="shared" si="1419"/>
        <v>0</v>
      </c>
      <c r="AO1494" s="80">
        <f t="shared" si="1419"/>
        <v>0</v>
      </c>
      <c r="AP1494" s="81">
        <f t="shared" si="1419"/>
        <v>0</v>
      </c>
      <c r="AQ1494" s="80">
        <f t="shared" si="1419"/>
        <v>0</v>
      </c>
      <c r="AR1494" s="81">
        <f t="shared" si="1419"/>
        <v>0</v>
      </c>
      <c r="AS1494" s="80">
        <f t="shared" si="1419"/>
        <v>0</v>
      </c>
      <c r="AT1494" s="81">
        <f t="shared" si="1419"/>
        <v>0</v>
      </c>
      <c r="AU1494" s="80">
        <f t="shared" si="1419"/>
        <v>0</v>
      </c>
      <c r="AV1494" s="81">
        <f t="shared" si="1396"/>
        <v>0</v>
      </c>
      <c r="AW1494" s="80">
        <f t="shared" si="1397"/>
        <v>0</v>
      </c>
      <c r="AX1494" s="210"/>
      <c r="AY1494" s="79">
        <f t="shared" si="1398"/>
        <v>0</v>
      </c>
      <c r="AZ1494" s="80">
        <f t="shared" si="1399"/>
        <v>0</v>
      </c>
      <c r="BA1494" s="81">
        <f t="shared" si="1400"/>
        <v>0</v>
      </c>
      <c r="BB1494" s="80">
        <f t="shared" si="1401"/>
        <v>0</v>
      </c>
      <c r="BC1494" s="80">
        <f t="shared" si="1402"/>
        <v>0</v>
      </c>
      <c r="BD1494" s="86">
        <f t="shared" si="1403"/>
        <v>0</v>
      </c>
    </row>
    <row r="1495" spans="2:56" x14ac:dyDescent="0.3">
      <c r="B1495" s="211" t="s">
        <v>97</v>
      </c>
      <c r="C1495" s="212"/>
      <c r="D1495" s="213"/>
      <c r="E1495" s="144">
        <f t="shared" si="1389"/>
        <v>0</v>
      </c>
      <c r="F1495" s="212"/>
      <c r="G1495" s="213"/>
      <c r="H1495" s="144">
        <f t="shared" si="1390"/>
        <v>0</v>
      </c>
      <c r="I1495" s="212"/>
      <c r="J1495" s="213"/>
      <c r="K1495" s="144">
        <f t="shared" si="1391"/>
        <v>0</v>
      </c>
      <c r="L1495" s="212"/>
      <c r="M1495" s="214"/>
      <c r="N1495" s="215"/>
      <c r="O1495" s="212"/>
      <c r="P1495" s="215"/>
      <c r="Q1495" s="139">
        <f t="shared" si="1392"/>
        <v>0</v>
      </c>
      <c r="R1495" s="215"/>
      <c r="S1495" s="215"/>
      <c r="T1495" s="140">
        <f t="shared" si="1404"/>
        <v>0</v>
      </c>
      <c r="U1495" s="216"/>
      <c r="V1495" s="212"/>
      <c r="W1495" s="215"/>
      <c r="X1495" s="139">
        <f t="shared" si="1393"/>
        <v>0</v>
      </c>
      <c r="Y1495" s="215"/>
      <c r="Z1495" s="215"/>
      <c r="AA1495" s="140">
        <f t="shared" si="1405"/>
        <v>0</v>
      </c>
      <c r="AB1495" s="216"/>
      <c r="AC1495" s="212"/>
      <c r="AD1495" s="215"/>
      <c r="AE1495" s="139">
        <f t="shared" si="1394"/>
        <v>0</v>
      </c>
      <c r="AF1495" s="215"/>
      <c r="AG1495" s="215"/>
      <c r="AH1495" s="140">
        <f t="shared" si="1406"/>
        <v>0</v>
      </c>
      <c r="AJ1495" s="217"/>
      <c r="AK1495" s="218"/>
      <c r="AL1495" s="219"/>
      <c r="AM1495" s="218"/>
      <c r="AN1495" s="219"/>
      <c r="AO1495" s="218"/>
      <c r="AP1495" s="219"/>
      <c r="AQ1495" s="218"/>
      <c r="AR1495" s="219"/>
      <c r="AS1495" s="218"/>
      <c r="AT1495" s="219"/>
      <c r="AU1495" s="218"/>
      <c r="AV1495" s="114">
        <f t="shared" si="1396"/>
        <v>0</v>
      </c>
      <c r="AW1495" s="113">
        <f t="shared" si="1397"/>
        <v>0</v>
      </c>
      <c r="AX1495" s="210"/>
      <c r="AY1495" s="111">
        <f t="shared" si="1398"/>
        <v>0</v>
      </c>
      <c r="AZ1495" s="113">
        <f t="shared" si="1399"/>
        <v>0</v>
      </c>
      <c r="BA1495" s="114">
        <f t="shared" si="1400"/>
        <v>0</v>
      </c>
      <c r="BB1495" s="113">
        <f t="shared" si="1401"/>
        <v>0</v>
      </c>
      <c r="BC1495" s="113">
        <f t="shared" si="1402"/>
        <v>0</v>
      </c>
      <c r="BD1495" s="117">
        <f t="shared" si="1403"/>
        <v>0</v>
      </c>
    </row>
    <row r="1496" spans="2:56" x14ac:dyDescent="0.3">
      <c r="B1496" s="211" t="s">
        <v>98</v>
      </c>
      <c r="C1496" s="212"/>
      <c r="D1496" s="213"/>
      <c r="E1496" s="144">
        <f t="shared" si="1389"/>
        <v>0</v>
      </c>
      <c r="F1496" s="212"/>
      <c r="G1496" s="213"/>
      <c r="H1496" s="144">
        <f t="shared" si="1390"/>
        <v>0</v>
      </c>
      <c r="I1496" s="212"/>
      <c r="J1496" s="213"/>
      <c r="K1496" s="144">
        <f t="shared" si="1391"/>
        <v>0</v>
      </c>
      <c r="L1496" s="212"/>
      <c r="M1496" s="214"/>
      <c r="N1496" s="215"/>
      <c r="O1496" s="212"/>
      <c r="P1496" s="215"/>
      <c r="Q1496" s="139">
        <f t="shared" si="1392"/>
        <v>0</v>
      </c>
      <c r="R1496" s="215"/>
      <c r="S1496" s="215"/>
      <c r="T1496" s="140">
        <f t="shared" si="1404"/>
        <v>0</v>
      </c>
      <c r="U1496" s="216"/>
      <c r="V1496" s="212"/>
      <c r="W1496" s="215"/>
      <c r="X1496" s="139">
        <f t="shared" si="1393"/>
        <v>0</v>
      </c>
      <c r="Y1496" s="215"/>
      <c r="Z1496" s="215"/>
      <c r="AA1496" s="140">
        <f t="shared" si="1405"/>
        <v>0</v>
      </c>
      <c r="AB1496" s="216"/>
      <c r="AC1496" s="212"/>
      <c r="AD1496" s="215"/>
      <c r="AE1496" s="139">
        <f t="shared" si="1394"/>
        <v>0</v>
      </c>
      <c r="AF1496" s="215"/>
      <c r="AG1496" s="215"/>
      <c r="AH1496" s="140">
        <f t="shared" si="1406"/>
        <v>0</v>
      </c>
      <c r="AJ1496" s="217"/>
      <c r="AK1496" s="218"/>
      <c r="AL1496" s="219"/>
      <c r="AM1496" s="218"/>
      <c r="AN1496" s="219"/>
      <c r="AO1496" s="218"/>
      <c r="AP1496" s="219"/>
      <c r="AQ1496" s="218"/>
      <c r="AR1496" s="219"/>
      <c r="AS1496" s="218"/>
      <c r="AT1496" s="219"/>
      <c r="AU1496" s="218"/>
      <c r="AV1496" s="114">
        <f t="shared" si="1396"/>
        <v>0</v>
      </c>
      <c r="AW1496" s="113">
        <f t="shared" si="1397"/>
        <v>0</v>
      </c>
      <c r="AX1496" s="210"/>
      <c r="AY1496" s="111">
        <f t="shared" si="1398"/>
        <v>0</v>
      </c>
      <c r="AZ1496" s="113">
        <f t="shared" si="1399"/>
        <v>0</v>
      </c>
      <c r="BA1496" s="114">
        <f t="shared" si="1400"/>
        <v>0</v>
      </c>
      <c r="BB1496" s="113">
        <f t="shared" si="1401"/>
        <v>0</v>
      </c>
      <c r="BC1496" s="113">
        <f t="shared" si="1402"/>
        <v>0</v>
      </c>
      <c r="BD1496" s="117">
        <f t="shared" si="1403"/>
        <v>0</v>
      </c>
    </row>
    <row r="1497" spans="2:56" x14ac:dyDescent="0.3">
      <c r="B1497" s="211" t="s">
        <v>99</v>
      </c>
      <c r="C1497" s="212"/>
      <c r="D1497" s="213"/>
      <c r="E1497" s="144">
        <f t="shared" si="1389"/>
        <v>0</v>
      </c>
      <c r="F1497" s="212"/>
      <c r="G1497" s="213"/>
      <c r="H1497" s="144">
        <f t="shared" si="1390"/>
        <v>0</v>
      </c>
      <c r="I1497" s="212"/>
      <c r="J1497" s="213"/>
      <c r="K1497" s="144">
        <f t="shared" si="1391"/>
        <v>0</v>
      </c>
      <c r="L1497" s="212"/>
      <c r="M1497" s="214"/>
      <c r="N1497" s="215"/>
      <c r="O1497" s="212"/>
      <c r="P1497" s="215"/>
      <c r="Q1497" s="139">
        <f t="shared" si="1392"/>
        <v>0</v>
      </c>
      <c r="R1497" s="215"/>
      <c r="S1497" s="215"/>
      <c r="T1497" s="140">
        <f t="shared" si="1404"/>
        <v>0</v>
      </c>
      <c r="U1497" s="216"/>
      <c r="V1497" s="212"/>
      <c r="W1497" s="215"/>
      <c r="X1497" s="139">
        <f t="shared" si="1393"/>
        <v>0</v>
      </c>
      <c r="Y1497" s="215"/>
      <c r="Z1497" s="215"/>
      <c r="AA1497" s="140">
        <f t="shared" si="1405"/>
        <v>0</v>
      </c>
      <c r="AB1497" s="216"/>
      <c r="AC1497" s="212"/>
      <c r="AD1497" s="215"/>
      <c r="AE1497" s="139">
        <f t="shared" si="1394"/>
        <v>0</v>
      </c>
      <c r="AF1497" s="215"/>
      <c r="AG1497" s="215"/>
      <c r="AH1497" s="140">
        <f t="shared" si="1406"/>
        <v>0</v>
      </c>
      <c r="AJ1497" s="217"/>
      <c r="AK1497" s="218"/>
      <c r="AL1497" s="219"/>
      <c r="AM1497" s="218"/>
      <c r="AN1497" s="219"/>
      <c r="AO1497" s="218"/>
      <c r="AP1497" s="219"/>
      <c r="AQ1497" s="218"/>
      <c r="AR1497" s="219"/>
      <c r="AS1497" s="218"/>
      <c r="AT1497" s="219"/>
      <c r="AU1497" s="218"/>
      <c r="AV1497" s="114">
        <f t="shared" si="1396"/>
        <v>0</v>
      </c>
      <c r="AW1497" s="113">
        <f t="shared" si="1397"/>
        <v>0</v>
      </c>
      <c r="AX1497" s="210"/>
      <c r="AY1497" s="111">
        <f t="shared" si="1398"/>
        <v>0</v>
      </c>
      <c r="AZ1497" s="113">
        <f t="shared" si="1399"/>
        <v>0</v>
      </c>
      <c r="BA1497" s="114">
        <f t="shared" si="1400"/>
        <v>0</v>
      </c>
      <c r="BB1497" s="113">
        <f t="shared" si="1401"/>
        <v>0</v>
      </c>
      <c r="BC1497" s="113">
        <f t="shared" si="1402"/>
        <v>0</v>
      </c>
      <c r="BD1497" s="117">
        <f t="shared" si="1403"/>
        <v>0</v>
      </c>
    </row>
    <row r="1498" spans="2:56" x14ac:dyDescent="0.3">
      <c r="B1498" s="211" t="s">
        <v>100</v>
      </c>
      <c r="C1498" s="212"/>
      <c r="D1498" s="213"/>
      <c r="E1498" s="144">
        <f t="shared" si="1389"/>
        <v>0</v>
      </c>
      <c r="F1498" s="212"/>
      <c r="G1498" s="213"/>
      <c r="H1498" s="144">
        <f t="shared" si="1390"/>
        <v>0</v>
      </c>
      <c r="I1498" s="212"/>
      <c r="J1498" s="213"/>
      <c r="K1498" s="144">
        <f t="shared" si="1391"/>
        <v>0</v>
      </c>
      <c r="L1498" s="212"/>
      <c r="M1498" s="214"/>
      <c r="N1498" s="215"/>
      <c r="O1498" s="212"/>
      <c r="P1498" s="215"/>
      <c r="Q1498" s="139">
        <f t="shared" si="1392"/>
        <v>0</v>
      </c>
      <c r="R1498" s="215"/>
      <c r="S1498" s="215"/>
      <c r="T1498" s="140">
        <f t="shared" si="1404"/>
        <v>0</v>
      </c>
      <c r="U1498" s="216"/>
      <c r="V1498" s="212"/>
      <c r="W1498" s="215"/>
      <c r="X1498" s="139">
        <f t="shared" si="1393"/>
        <v>0</v>
      </c>
      <c r="Y1498" s="215"/>
      <c r="Z1498" s="215"/>
      <c r="AA1498" s="140">
        <f t="shared" si="1405"/>
        <v>0</v>
      </c>
      <c r="AB1498" s="216"/>
      <c r="AC1498" s="212"/>
      <c r="AD1498" s="215"/>
      <c r="AE1498" s="139">
        <f t="shared" si="1394"/>
        <v>0</v>
      </c>
      <c r="AF1498" s="215"/>
      <c r="AG1498" s="215"/>
      <c r="AH1498" s="140">
        <f t="shared" si="1406"/>
        <v>0</v>
      </c>
      <c r="AJ1498" s="217"/>
      <c r="AK1498" s="218"/>
      <c r="AL1498" s="219"/>
      <c r="AM1498" s="218"/>
      <c r="AN1498" s="219"/>
      <c r="AO1498" s="218"/>
      <c r="AP1498" s="219"/>
      <c r="AQ1498" s="218"/>
      <c r="AR1498" s="219"/>
      <c r="AS1498" s="218"/>
      <c r="AT1498" s="219"/>
      <c r="AU1498" s="218"/>
      <c r="AV1498" s="114">
        <f t="shared" si="1396"/>
        <v>0</v>
      </c>
      <c r="AW1498" s="113">
        <f t="shared" si="1397"/>
        <v>0</v>
      </c>
      <c r="AX1498" s="210"/>
      <c r="AY1498" s="111">
        <f t="shared" si="1398"/>
        <v>0</v>
      </c>
      <c r="AZ1498" s="113">
        <f t="shared" si="1399"/>
        <v>0</v>
      </c>
      <c r="BA1498" s="114">
        <f t="shared" si="1400"/>
        <v>0</v>
      </c>
      <c r="BB1498" s="113">
        <f t="shared" si="1401"/>
        <v>0</v>
      </c>
      <c r="BC1498" s="113">
        <f t="shared" si="1402"/>
        <v>0</v>
      </c>
      <c r="BD1498" s="117">
        <f t="shared" si="1403"/>
        <v>0</v>
      </c>
    </row>
    <row r="1499" spans="2:56" x14ac:dyDescent="0.3">
      <c r="B1499" s="222" t="s">
        <v>101</v>
      </c>
      <c r="C1499" s="78">
        <f>SUM(C1500:C1501)</f>
        <v>0</v>
      </c>
      <c r="D1499" s="79">
        <f>SUM(D1500:D1501)</f>
        <v>0</v>
      </c>
      <c r="E1499" s="69">
        <f t="shared" si="1389"/>
        <v>0</v>
      </c>
      <c r="F1499" s="78">
        <f>SUM(F1500:F1501)</f>
        <v>0</v>
      </c>
      <c r="G1499" s="79">
        <f>SUM(G1500:G1501)</f>
        <v>0</v>
      </c>
      <c r="H1499" s="69">
        <f t="shared" si="1390"/>
        <v>0</v>
      </c>
      <c r="I1499" s="78">
        <f>SUM(I1500:I1501)</f>
        <v>0</v>
      </c>
      <c r="J1499" s="79">
        <f>SUM(J1500:J1501)</f>
        <v>0</v>
      </c>
      <c r="K1499" s="69">
        <f t="shared" si="1391"/>
        <v>0</v>
      </c>
      <c r="L1499" s="78">
        <f>SUM(L1500:L1501)</f>
        <v>0</v>
      </c>
      <c r="M1499" s="80">
        <f>SUM(M1500:M1501)</f>
        <v>0</v>
      </c>
      <c r="N1499" s="81">
        <f>SUM(N1500:N1501)</f>
        <v>0</v>
      </c>
      <c r="O1499" s="78">
        <f>SUM(O1500:O1501)</f>
        <v>0</v>
      </c>
      <c r="P1499" s="81">
        <f>SUM(P1500:P1501)</f>
        <v>0</v>
      </c>
      <c r="Q1499" s="148">
        <f t="shared" si="1392"/>
        <v>0</v>
      </c>
      <c r="R1499" s="81">
        <f>SUM(R1500:R1501)</f>
        <v>0</v>
      </c>
      <c r="S1499" s="81">
        <f>SUM(S1500:S1501)</f>
        <v>0</v>
      </c>
      <c r="T1499" s="149">
        <f t="shared" si="1404"/>
        <v>0</v>
      </c>
      <c r="U1499" s="216"/>
      <c r="V1499" s="78">
        <f>SUM(V1500:V1501)</f>
        <v>0</v>
      </c>
      <c r="W1499" s="81">
        <f>SUM(W1500:W1501)</f>
        <v>0</v>
      </c>
      <c r="X1499" s="148">
        <f t="shared" si="1393"/>
        <v>0</v>
      </c>
      <c r="Y1499" s="81">
        <f>SUM(Y1500:Y1501)</f>
        <v>0</v>
      </c>
      <c r="Z1499" s="81">
        <f>SUM(Z1500:Z1501)</f>
        <v>0</v>
      </c>
      <c r="AA1499" s="149">
        <f t="shared" si="1405"/>
        <v>0</v>
      </c>
      <c r="AB1499" s="216"/>
      <c r="AC1499" s="78">
        <f>SUM(AC1500:AC1501)</f>
        <v>0</v>
      </c>
      <c r="AD1499" s="81">
        <f>SUM(AD1500:AD1501)</f>
        <v>0</v>
      </c>
      <c r="AE1499" s="148">
        <f t="shared" si="1394"/>
        <v>0</v>
      </c>
      <c r="AF1499" s="81">
        <f>SUM(AF1500:AF1501)</f>
        <v>0</v>
      </c>
      <c r="AG1499" s="81">
        <f>SUM(AG1500:AG1501)</f>
        <v>0</v>
      </c>
      <c r="AH1499" s="149">
        <f t="shared" si="1406"/>
        <v>0</v>
      </c>
      <c r="AJ1499" s="79">
        <f t="shared" ref="AJ1499:AU1499" si="1420">SUM(AJ1500:AJ1501)</f>
        <v>0</v>
      </c>
      <c r="AK1499" s="80">
        <f t="shared" si="1420"/>
        <v>0</v>
      </c>
      <c r="AL1499" s="81">
        <f t="shared" si="1420"/>
        <v>0</v>
      </c>
      <c r="AM1499" s="80">
        <f t="shared" si="1420"/>
        <v>0</v>
      </c>
      <c r="AN1499" s="81">
        <f t="shared" si="1420"/>
        <v>0</v>
      </c>
      <c r="AO1499" s="80">
        <f t="shared" si="1420"/>
        <v>0</v>
      </c>
      <c r="AP1499" s="81">
        <f t="shared" si="1420"/>
        <v>0</v>
      </c>
      <c r="AQ1499" s="80">
        <f t="shared" si="1420"/>
        <v>0</v>
      </c>
      <c r="AR1499" s="81">
        <f t="shared" si="1420"/>
        <v>0</v>
      </c>
      <c r="AS1499" s="80">
        <f t="shared" si="1420"/>
        <v>0</v>
      </c>
      <c r="AT1499" s="81">
        <f t="shared" si="1420"/>
        <v>0</v>
      </c>
      <c r="AU1499" s="80">
        <f t="shared" si="1420"/>
        <v>0</v>
      </c>
      <c r="AV1499" s="81">
        <f t="shared" si="1396"/>
        <v>0</v>
      </c>
      <c r="AW1499" s="80">
        <f t="shared" si="1397"/>
        <v>0</v>
      </c>
      <c r="AX1499" s="210"/>
      <c r="AY1499" s="79">
        <f t="shared" si="1398"/>
        <v>0</v>
      </c>
      <c r="AZ1499" s="80">
        <f t="shared" si="1399"/>
        <v>0</v>
      </c>
      <c r="BA1499" s="81">
        <f t="shared" si="1400"/>
        <v>0</v>
      </c>
      <c r="BB1499" s="80">
        <f t="shared" si="1401"/>
        <v>0</v>
      </c>
      <c r="BC1499" s="80">
        <f t="shared" si="1402"/>
        <v>0</v>
      </c>
      <c r="BD1499" s="86">
        <f t="shared" si="1403"/>
        <v>0</v>
      </c>
    </row>
    <row r="1500" spans="2:56" x14ac:dyDescent="0.3">
      <c r="B1500" s="211" t="s">
        <v>102</v>
      </c>
      <c r="C1500" s="212"/>
      <c r="D1500" s="213"/>
      <c r="E1500" s="144">
        <f t="shared" si="1389"/>
        <v>0</v>
      </c>
      <c r="F1500" s="212"/>
      <c r="G1500" s="213"/>
      <c r="H1500" s="144">
        <f t="shared" si="1390"/>
        <v>0</v>
      </c>
      <c r="I1500" s="212"/>
      <c r="J1500" s="213"/>
      <c r="K1500" s="144">
        <f t="shared" si="1391"/>
        <v>0</v>
      </c>
      <c r="L1500" s="212"/>
      <c r="M1500" s="214"/>
      <c r="N1500" s="215"/>
      <c r="O1500" s="212"/>
      <c r="P1500" s="215"/>
      <c r="Q1500" s="139">
        <f t="shared" si="1392"/>
        <v>0</v>
      </c>
      <c r="R1500" s="215"/>
      <c r="S1500" s="215"/>
      <c r="T1500" s="140">
        <f t="shared" si="1404"/>
        <v>0</v>
      </c>
      <c r="U1500" s="216"/>
      <c r="V1500" s="212"/>
      <c r="W1500" s="215"/>
      <c r="X1500" s="139">
        <f t="shared" si="1393"/>
        <v>0</v>
      </c>
      <c r="Y1500" s="215"/>
      <c r="Z1500" s="215"/>
      <c r="AA1500" s="140">
        <f t="shared" si="1405"/>
        <v>0</v>
      </c>
      <c r="AB1500" s="216"/>
      <c r="AC1500" s="212"/>
      <c r="AD1500" s="215"/>
      <c r="AE1500" s="139">
        <f t="shared" si="1394"/>
        <v>0</v>
      </c>
      <c r="AF1500" s="215"/>
      <c r="AG1500" s="215"/>
      <c r="AH1500" s="140">
        <f t="shared" si="1406"/>
        <v>0</v>
      </c>
      <c r="AJ1500" s="217"/>
      <c r="AK1500" s="218"/>
      <c r="AL1500" s="219"/>
      <c r="AM1500" s="218"/>
      <c r="AN1500" s="219"/>
      <c r="AO1500" s="218"/>
      <c r="AP1500" s="219"/>
      <c r="AQ1500" s="218"/>
      <c r="AR1500" s="219"/>
      <c r="AS1500" s="218"/>
      <c r="AT1500" s="219"/>
      <c r="AU1500" s="218"/>
      <c r="AV1500" s="114">
        <f t="shared" si="1396"/>
        <v>0</v>
      </c>
      <c r="AW1500" s="113">
        <f t="shared" si="1397"/>
        <v>0</v>
      </c>
      <c r="AX1500" s="210"/>
      <c r="AY1500" s="111">
        <f t="shared" si="1398"/>
        <v>0</v>
      </c>
      <c r="AZ1500" s="113">
        <f t="shared" si="1399"/>
        <v>0</v>
      </c>
      <c r="BA1500" s="114">
        <f t="shared" si="1400"/>
        <v>0</v>
      </c>
      <c r="BB1500" s="113">
        <f t="shared" si="1401"/>
        <v>0</v>
      </c>
      <c r="BC1500" s="113">
        <f t="shared" si="1402"/>
        <v>0</v>
      </c>
      <c r="BD1500" s="117">
        <f t="shared" si="1403"/>
        <v>0</v>
      </c>
    </row>
    <row r="1501" spans="2:56" x14ac:dyDescent="0.3">
      <c r="B1501" s="211" t="s">
        <v>103</v>
      </c>
      <c r="C1501" s="212"/>
      <c r="D1501" s="213"/>
      <c r="E1501" s="144">
        <f t="shared" si="1389"/>
        <v>0</v>
      </c>
      <c r="F1501" s="212"/>
      <c r="G1501" s="213"/>
      <c r="H1501" s="144">
        <f t="shared" si="1390"/>
        <v>0</v>
      </c>
      <c r="I1501" s="212"/>
      <c r="J1501" s="213"/>
      <c r="K1501" s="144">
        <f t="shared" si="1391"/>
        <v>0</v>
      </c>
      <c r="L1501" s="212"/>
      <c r="M1501" s="214"/>
      <c r="N1501" s="215"/>
      <c r="O1501" s="212"/>
      <c r="P1501" s="215"/>
      <c r="Q1501" s="139">
        <f t="shared" si="1392"/>
        <v>0</v>
      </c>
      <c r="R1501" s="215"/>
      <c r="S1501" s="215"/>
      <c r="T1501" s="140">
        <f t="shared" si="1404"/>
        <v>0</v>
      </c>
      <c r="U1501" s="216"/>
      <c r="V1501" s="212"/>
      <c r="W1501" s="215"/>
      <c r="X1501" s="139">
        <f t="shared" si="1393"/>
        <v>0</v>
      </c>
      <c r="Y1501" s="215"/>
      <c r="Z1501" s="215"/>
      <c r="AA1501" s="140">
        <f t="shared" si="1405"/>
        <v>0</v>
      </c>
      <c r="AB1501" s="216"/>
      <c r="AC1501" s="212"/>
      <c r="AD1501" s="215"/>
      <c r="AE1501" s="139">
        <f t="shared" si="1394"/>
        <v>0</v>
      </c>
      <c r="AF1501" s="215"/>
      <c r="AG1501" s="215"/>
      <c r="AH1501" s="140">
        <f t="shared" si="1406"/>
        <v>0</v>
      </c>
      <c r="AJ1501" s="217"/>
      <c r="AK1501" s="218"/>
      <c r="AL1501" s="219"/>
      <c r="AM1501" s="218"/>
      <c r="AN1501" s="219"/>
      <c r="AO1501" s="218"/>
      <c r="AP1501" s="219"/>
      <c r="AQ1501" s="218"/>
      <c r="AR1501" s="219"/>
      <c r="AS1501" s="218"/>
      <c r="AT1501" s="219"/>
      <c r="AU1501" s="218"/>
      <c r="AV1501" s="114">
        <f t="shared" si="1396"/>
        <v>0</v>
      </c>
      <c r="AW1501" s="113">
        <f t="shared" si="1397"/>
        <v>0</v>
      </c>
      <c r="AX1501" s="210"/>
      <c r="AY1501" s="111">
        <f t="shared" si="1398"/>
        <v>0</v>
      </c>
      <c r="AZ1501" s="113">
        <f t="shared" si="1399"/>
        <v>0</v>
      </c>
      <c r="BA1501" s="114">
        <f t="shared" si="1400"/>
        <v>0</v>
      </c>
      <c r="BB1501" s="113">
        <f t="shared" si="1401"/>
        <v>0</v>
      </c>
      <c r="BC1501" s="113">
        <f t="shared" si="1402"/>
        <v>0</v>
      </c>
      <c r="BD1501" s="117">
        <f t="shared" si="1403"/>
        <v>0</v>
      </c>
    </row>
    <row r="1502" spans="2:56" x14ac:dyDescent="0.3">
      <c r="B1502" s="222" t="s">
        <v>104</v>
      </c>
      <c r="C1502" s="78">
        <f>SUM(C1503)</f>
        <v>0</v>
      </c>
      <c r="D1502" s="79">
        <f>SUM(D1503)</f>
        <v>0</v>
      </c>
      <c r="E1502" s="69">
        <f t="shared" si="1389"/>
        <v>0</v>
      </c>
      <c r="F1502" s="78">
        <f>SUM(F1503)</f>
        <v>0</v>
      </c>
      <c r="G1502" s="79">
        <f>SUM(G1503)</f>
        <v>0</v>
      </c>
      <c r="H1502" s="69">
        <f t="shared" si="1390"/>
        <v>0</v>
      </c>
      <c r="I1502" s="78">
        <f>SUM(I1503)</f>
        <v>0</v>
      </c>
      <c r="J1502" s="79">
        <f>SUM(J1503)</f>
        <v>0</v>
      </c>
      <c r="K1502" s="69">
        <f t="shared" si="1391"/>
        <v>0</v>
      </c>
      <c r="L1502" s="78">
        <f>SUM(L1503)</f>
        <v>0</v>
      </c>
      <c r="M1502" s="80">
        <f>SUM(M1503)</f>
        <v>0</v>
      </c>
      <c r="N1502" s="81">
        <f>SUM(N1503)</f>
        <v>0</v>
      </c>
      <c r="O1502" s="78">
        <f>SUM(O1503)</f>
        <v>0</v>
      </c>
      <c r="P1502" s="81">
        <f>SUM(P1503)</f>
        <v>0</v>
      </c>
      <c r="Q1502" s="148">
        <f t="shared" si="1392"/>
        <v>0</v>
      </c>
      <c r="R1502" s="81">
        <f>SUM(R1503)</f>
        <v>0</v>
      </c>
      <c r="S1502" s="81">
        <f>SUM(S1503)</f>
        <v>0</v>
      </c>
      <c r="T1502" s="149">
        <f t="shared" si="1404"/>
        <v>0</v>
      </c>
      <c r="U1502" s="216"/>
      <c r="V1502" s="78">
        <f>SUM(V1503)</f>
        <v>0</v>
      </c>
      <c r="W1502" s="81">
        <f>SUM(W1503)</f>
        <v>0</v>
      </c>
      <c r="X1502" s="148">
        <f t="shared" si="1393"/>
        <v>0</v>
      </c>
      <c r="Y1502" s="81">
        <f>SUM(Y1503)</f>
        <v>0</v>
      </c>
      <c r="Z1502" s="81">
        <f>SUM(Z1503)</f>
        <v>0</v>
      </c>
      <c r="AA1502" s="149">
        <f t="shared" si="1405"/>
        <v>0</v>
      </c>
      <c r="AB1502" s="216"/>
      <c r="AC1502" s="78">
        <f>SUM(AC1503)</f>
        <v>0</v>
      </c>
      <c r="AD1502" s="81">
        <f>SUM(AD1503)</f>
        <v>0</v>
      </c>
      <c r="AE1502" s="148">
        <f t="shared" si="1394"/>
        <v>0</v>
      </c>
      <c r="AF1502" s="81">
        <f>SUM(AF1503)</f>
        <v>0</v>
      </c>
      <c r="AG1502" s="81">
        <f>SUM(AG1503)</f>
        <v>0</v>
      </c>
      <c r="AH1502" s="149">
        <f t="shared" si="1406"/>
        <v>0</v>
      </c>
      <c r="AJ1502" s="79">
        <f t="shared" ref="AJ1502:AU1502" si="1421">SUM(AJ1503)</f>
        <v>0</v>
      </c>
      <c r="AK1502" s="80">
        <f t="shared" si="1421"/>
        <v>0</v>
      </c>
      <c r="AL1502" s="81">
        <f t="shared" si="1421"/>
        <v>0</v>
      </c>
      <c r="AM1502" s="80">
        <f t="shared" si="1421"/>
        <v>0</v>
      </c>
      <c r="AN1502" s="81">
        <f t="shared" si="1421"/>
        <v>0</v>
      </c>
      <c r="AO1502" s="80">
        <f t="shared" si="1421"/>
        <v>0</v>
      </c>
      <c r="AP1502" s="81">
        <f t="shared" si="1421"/>
        <v>0</v>
      </c>
      <c r="AQ1502" s="80">
        <f t="shared" si="1421"/>
        <v>0</v>
      </c>
      <c r="AR1502" s="81">
        <f t="shared" si="1421"/>
        <v>0</v>
      </c>
      <c r="AS1502" s="80">
        <f t="shared" si="1421"/>
        <v>0</v>
      </c>
      <c r="AT1502" s="81">
        <f t="shared" si="1421"/>
        <v>0</v>
      </c>
      <c r="AU1502" s="80">
        <f t="shared" si="1421"/>
        <v>0</v>
      </c>
      <c r="AV1502" s="81">
        <f t="shared" si="1396"/>
        <v>0</v>
      </c>
      <c r="AW1502" s="80">
        <f t="shared" si="1397"/>
        <v>0</v>
      </c>
      <c r="AX1502" s="210"/>
      <c r="AY1502" s="79">
        <f t="shared" si="1398"/>
        <v>0</v>
      </c>
      <c r="AZ1502" s="80">
        <f t="shared" si="1399"/>
        <v>0</v>
      </c>
      <c r="BA1502" s="81">
        <f t="shared" si="1400"/>
        <v>0</v>
      </c>
      <c r="BB1502" s="80">
        <f t="shared" si="1401"/>
        <v>0</v>
      </c>
      <c r="BC1502" s="80">
        <f t="shared" si="1402"/>
        <v>0</v>
      </c>
      <c r="BD1502" s="86">
        <f t="shared" si="1403"/>
        <v>0</v>
      </c>
    </row>
    <row r="1503" spans="2:56" x14ac:dyDescent="0.3">
      <c r="B1503" s="211" t="s">
        <v>105</v>
      </c>
      <c r="C1503" s="212"/>
      <c r="D1503" s="213"/>
      <c r="E1503" s="144">
        <f t="shared" si="1389"/>
        <v>0</v>
      </c>
      <c r="F1503" s="212"/>
      <c r="G1503" s="213"/>
      <c r="H1503" s="144">
        <f t="shared" si="1390"/>
        <v>0</v>
      </c>
      <c r="I1503" s="212"/>
      <c r="J1503" s="213"/>
      <c r="K1503" s="144">
        <f t="shared" si="1391"/>
        <v>0</v>
      </c>
      <c r="L1503" s="212"/>
      <c r="M1503" s="214"/>
      <c r="N1503" s="215"/>
      <c r="O1503" s="212"/>
      <c r="P1503" s="215"/>
      <c r="Q1503" s="139">
        <f t="shared" si="1392"/>
        <v>0</v>
      </c>
      <c r="R1503" s="215"/>
      <c r="S1503" s="215"/>
      <c r="T1503" s="140">
        <f t="shared" si="1404"/>
        <v>0</v>
      </c>
      <c r="U1503" s="216"/>
      <c r="V1503" s="212"/>
      <c r="W1503" s="215"/>
      <c r="X1503" s="139">
        <f t="shared" si="1393"/>
        <v>0</v>
      </c>
      <c r="Y1503" s="215"/>
      <c r="Z1503" s="215"/>
      <c r="AA1503" s="140">
        <f t="shared" si="1405"/>
        <v>0</v>
      </c>
      <c r="AB1503" s="216"/>
      <c r="AC1503" s="212"/>
      <c r="AD1503" s="215"/>
      <c r="AE1503" s="139">
        <f t="shared" si="1394"/>
        <v>0</v>
      </c>
      <c r="AF1503" s="215"/>
      <c r="AG1503" s="215"/>
      <c r="AH1503" s="140">
        <f t="shared" si="1406"/>
        <v>0</v>
      </c>
      <c r="AJ1503" s="217"/>
      <c r="AK1503" s="218"/>
      <c r="AL1503" s="219"/>
      <c r="AM1503" s="218"/>
      <c r="AN1503" s="219"/>
      <c r="AO1503" s="218"/>
      <c r="AP1503" s="219"/>
      <c r="AQ1503" s="218"/>
      <c r="AR1503" s="219"/>
      <c r="AS1503" s="218"/>
      <c r="AT1503" s="219"/>
      <c r="AU1503" s="218"/>
      <c r="AV1503" s="114">
        <f t="shared" si="1396"/>
        <v>0</v>
      </c>
      <c r="AW1503" s="113">
        <f t="shared" si="1397"/>
        <v>0</v>
      </c>
      <c r="AX1503" s="210"/>
      <c r="AY1503" s="111">
        <f t="shared" si="1398"/>
        <v>0</v>
      </c>
      <c r="AZ1503" s="113">
        <f t="shared" si="1399"/>
        <v>0</v>
      </c>
      <c r="BA1503" s="114">
        <f t="shared" si="1400"/>
        <v>0</v>
      </c>
      <c r="BB1503" s="113">
        <f t="shared" si="1401"/>
        <v>0</v>
      </c>
      <c r="BC1503" s="113">
        <f t="shared" si="1402"/>
        <v>0</v>
      </c>
      <c r="BD1503" s="117">
        <f t="shared" si="1403"/>
        <v>0</v>
      </c>
    </row>
    <row r="1504" spans="2:56" x14ac:dyDescent="0.3">
      <c r="B1504" s="222" t="s">
        <v>106</v>
      </c>
      <c r="C1504" s="78">
        <f>SUM(C1505:C1506)</f>
        <v>0</v>
      </c>
      <c r="D1504" s="79">
        <f>SUM(D1505:D1506)</f>
        <v>0</v>
      </c>
      <c r="E1504" s="69">
        <f t="shared" si="1389"/>
        <v>0</v>
      </c>
      <c r="F1504" s="78">
        <f>SUM(F1505:F1506)</f>
        <v>0</v>
      </c>
      <c r="G1504" s="79">
        <f>SUM(G1505:G1506)</f>
        <v>0</v>
      </c>
      <c r="H1504" s="69">
        <f t="shared" si="1390"/>
        <v>0</v>
      </c>
      <c r="I1504" s="78">
        <f>SUM(I1505:I1506)</f>
        <v>0</v>
      </c>
      <c r="J1504" s="79">
        <f>SUM(J1505:J1506)</f>
        <v>0</v>
      </c>
      <c r="K1504" s="69">
        <f t="shared" si="1391"/>
        <v>0</v>
      </c>
      <c r="L1504" s="78">
        <f>SUM(L1505:L1506)</f>
        <v>0</v>
      </c>
      <c r="M1504" s="80">
        <f>SUM(M1505:M1506)</f>
        <v>0</v>
      </c>
      <c r="N1504" s="81">
        <f>SUM(N1505:N1506)</f>
        <v>0</v>
      </c>
      <c r="O1504" s="78">
        <f>SUM(O1505:O1506)</f>
        <v>0</v>
      </c>
      <c r="P1504" s="81">
        <f>SUM(P1505:P1506)</f>
        <v>0</v>
      </c>
      <c r="Q1504" s="148">
        <f t="shared" si="1392"/>
        <v>0</v>
      </c>
      <c r="R1504" s="81">
        <f>SUM(R1505:R1506)</f>
        <v>0</v>
      </c>
      <c r="S1504" s="81">
        <f>SUM(S1505:S1506)</f>
        <v>0</v>
      </c>
      <c r="T1504" s="149">
        <f t="shared" si="1404"/>
        <v>0</v>
      </c>
      <c r="U1504" s="216"/>
      <c r="V1504" s="78">
        <f>SUM(V1505:V1506)</f>
        <v>0</v>
      </c>
      <c r="W1504" s="81">
        <f>SUM(W1505:W1506)</f>
        <v>0</v>
      </c>
      <c r="X1504" s="148">
        <f t="shared" si="1393"/>
        <v>0</v>
      </c>
      <c r="Y1504" s="81">
        <f>SUM(Y1505:Y1506)</f>
        <v>0</v>
      </c>
      <c r="Z1504" s="81">
        <f>SUM(Z1505:Z1506)</f>
        <v>0</v>
      </c>
      <c r="AA1504" s="149">
        <f t="shared" si="1405"/>
        <v>0</v>
      </c>
      <c r="AB1504" s="216"/>
      <c r="AC1504" s="78">
        <f>SUM(AC1505:AC1506)</f>
        <v>0</v>
      </c>
      <c r="AD1504" s="81">
        <f>SUM(AD1505:AD1506)</f>
        <v>0</v>
      </c>
      <c r="AE1504" s="148">
        <f t="shared" si="1394"/>
        <v>0</v>
      </c>
      <c r="AF1504" s="81">
        <f>SUM(AF1505:AF1506)</f>
        <v>0</v>
      </c>
      <c r="AG1504" s="81">
        <f>SUM(AG1505:AG1506)</f>
        <v>0</v>
      </c>
      <c r="AH1504" s="149">
        <f t="shared" si="1406"/>
        <v>0</v>
      </c>
      <c r="AJ1504" s="79">
        <f t="shared" ref="AJ1504:AU1504" si="1422">SUM(AJ1505:AJ1506)</f>
        <v>0</v>
      </c>
      <c r="AK1504" s="80">
        <f t="shared" si="1422"/>
        <v>0</v>
      </c>
      <c r="AL1504" s="81">
        <f t="shared" si="1422"/>
        <v>0</v>
      </c>
      <c r="AM1504" s="80">
        <f t="shared" si="1422"/>
        <v>0</v>
      </c>
      <c r="AN1504" s="81">
        <f t="shared" si="1422"/>
        <v>0</v>
      </c>
      <c r="AO1504" s="80">
        <f t="shared" si="1422"/>
        <v>0</v>
      </c>
      <c r="AP1504" s="81">
        <f t="shared" si="1422"/>
        <v>0</v>
      </c>
      <c r="AQ1504" s="80">
        <f t="shared" si="1422"/>
        <v>0</v>
      </c>
      <c r="AR1504" s="81">
        <f t="shared" si="1422"/>
        <v>0</v>
      </c>
      <c r="AS1504" s="80">
        <f t="shared" si="1422"/>
        <v>0</v>
      </c>
      <c r="AT1504" s="81">
        <f t="shared" si="1422"/>
        <v>0</v>
      </c>
      <c r="AU1504" s="80">
        <f t="shared" si="1422"/>
        <v>0</v>
      </c>
      <c r="AV1504" s="81">
        <f t="shared" si="1396"/>
        <v>0</v>
      </c>
      <c r="AW1504" s="80">
        <f t="shared" si="1397"/>
        <v>0</v>
      </c>
      <c r="AX1504" s="210"/>
      <c r="AY1504" s="79">
        <f t="shared" si="1398"/>
        <v>0</v>
      </c>
      <c r="AZ1504" s="80">
        <f t="shared" si="1399"/>
        <v>0</v>
      </c>
      <c r="BA1504" s="81">
        <f t="shared" si="1400"/>
        <v>0</v>
      </c>
      <c r="BB1504" s="80">
        <f t="shared" si="1401"/>
        <v>0</v>
      </c>
      <c r="BC1504" s="80">
        <f t="shared" si="1402"/>
        <v>0</v>
      </c>
      <c r="BD1504" s="86">
        <f t="shared" si="1403"/>
        <v>0</v>
      </c>
    </row>
    <row r="1505" spans="2:56" x14ac:dyDescent="0.3">
      <c r="B1505" s="211" t="s">
        <v>107</v>
      </c>
      <c r="C1505" s="212"/>
      <c r="D1505" s="213"/>
      <c r="E1505" s="144">
        <f t="shared" si="1389"/>
        <v>0</v>
      </c>
      <c r="F1505" s="212"/>
      <c r="G1505" s="213"/>
      <c r="H1505" s="144">
        <f t="shared" si="1390"/>
        <v>0</v>
      </c>
      <c r="I1505" s="212"/>
      <c r="J1505" s="213"/>
      <c r="K1505" s="144">
        <f t="shared" si="1391"/>
        <v>0</v>
      </c>
      <c r="L1505" s="212"/>
      <c r="M1505" s="214"/>
      <c r="N1505" s="215"/>
      <c r="O1505" s="212"/>
      <c r="P1505" s="215"/>
      <c r="Q1505" s="139">
        <f t="shared" si="1392"/>
        <v>0</v>
      </c>
      <c r="R1505" s="215"/>
      <c r="S1505" s="215"/>
      <c r="T1505" s="140">
        <f t="shared" si="1404"/>
        <v>0</v>
      </c>
      <c r="U1505" s="216"/>
      <c r="V1505" s="212"/>
      <c r="W1505" s="215"/>
      <c r="X1505" s="139">
        <f t="shared" si="1393"/>
        <v>0</v>
      </c>
      <c r="Y1505" s="215"/>
      <c r="Z1505" s="215"/>
      <c r="AA1505" s="140">
        <f t="shared" si="1405"/>
        <v>0</v>
      </c>
      <c r="AB1505" s="216"/>
      <c r="AC1505" s="212"/>
      <c r="AD1505" s="215"/>
      <c r="AE1505" s="139">
        <f t="shared" si="1394"/>
        <v>0</v>
      </c>
      <c r="AF1505" s="215"/>
      <c r="AG1505" s="215"/>
      <c r="AH1505" s="140">
        <f t="shared" si="1406"/>
        <v>0</v>
      </c>
      <c r="AJ1505" s="217"/>
      <c r="AK1505" s="218"/>
      <c r="AL1505" s="219"/>
      <c r="AM1505" s="218"/>
      <c r="AN1505" s="219"/>
      <c r="AO1505" s="218"/>
      <c r="AP1505" s="219"/>
      <c r="AQ1505" s="218"/>
      <c r="AR1505" s="219"/>
      <c r="AS1505" s="218"/>
      <c r="AT1505" s="219"/>
      <c r="AU1505" s="218"/>
      <c r="AV1505" s="114">
        <f t="shared" si="1396"/>
        <v>0</v>
      </c>
      <c r="AW1505" s="113">
        <f t="shared" si="1397"/>
        <v>0</v>
      </c>
      <c r="AX1505" s="210"/>
      <c r="AY1505" s="111">
        <f t="shared" si="1398"/>
        <v>0</v>
      </c>
      <c r="AZ1505" s="113">
        <f t="shared" si="1399"/>
        <v>0</v>
      </c>
      <c r="BA1505" s="114">
        <f t="shared" si="1400"/>
        <v>0</v>
      </c>
      <c r="BB1505" s="113">
        <f t="shared" si="1401"/>
        <v>0</v>
      </c>
      <c r="BC1505" s="113">
        <f t="shared" si="1402"/>
        <v>0</v>
      </c>
      <c r="BD1505" s="117">
        <f t="shared" si="1403"/>
        <v>0</v>
      </c>
    </row>
    <row r="1506" spans="2:56" x14ac:dyDescent="0.3">
      <c r="B1506" s="211" t="s">
        <v>108</v>
      </c>
      <c r="C1506" s="212"/>
      <c r="D1506" s="213"/>
      <c r="E1506" s="144">
        <f t="shared" si="1389"/>
        <v>0</v>
      </c>
      <c r="F1506" s="212"/>
      <c r="G1506" s="213"/>
      <c r="H1506" s="144">
        <f t="shared" si="1390"/>
        <v>0</v>
      </c>
      <c r="I1506" s="212"/>
      <c r="J1506" s="213"/>
      <c r="K1506" s="144">
        <f t="shared" si="1391"/>
        <v>0</v>
      </c>
      <c r="L1506" s="212"/>
      <c r="M1506" s="214"/>
      <c r="N1506" s="215"/>
      <c r="O1506" s="212"/>
      <c r="P1506" s="215"/>
      <c r="Q1506" s="139">
        <f t="shared" si="1392"/>
        <v>0</v>
      </c>
      <c r="R1506" s="215"/>
      <c r="S1506" s="215"/>
      <c r="T1506" s="140">
        <f t="shared" si="1404"/>
        <v>0</v>
      </c>
      <c r="U1506" s="216"/>
      <c r="V1506" s="212"/>
      <c r="W1506" s="215"/>
      <c r="X1506" s="139">
        <f t="shared" si="1393"/>
        <v>0</v>
      </c>
      <c r="Y1506" s="215"/>
      <c r="Z1506" s="215"/>
      <c r="AA1506" s="140">
        <f t="shared" si="1405"/>
        <v>0</v>
      </c>
      <c r="AB1506" s="216"/>
      <c r="AC1506" s="212"/>
      <c r="AD1506" s="215"/>
      <c r="AE1506" s="139">
        <f t="shared" si="1394"/>
        <v>0</v>
      </c>
      <c r="AF1506" s="215"/>
      <c r="AG1506" s="215"/>
      <c r="AH1506" s="140">
        <f t="shared" si="1406"/>
        <v>0</v>
      </c>
      <c r="AJ1506" s="217"/>
      <c r="AK1506" s="218"/>
      <c r="AL1506" s="219"/>
      <c r="AM1506" s="218"/>
      <c r="AN1506" s="219"/>
      <c r="AO1506" s="218"/>
      <c r="AP1506" s="219"/>
      <c r="AQ1506" s="218"/>
      <c r="AR1506" s="219"/>
      <c r="AS1506" s="218"/>
      <c r="AT1506" s="219"/>
      <c r="AU1506" s="218"/>
      <c r="AV1506" s="114">
        <f t="shared" si="1396"/>
        <v>0</v>
      </c>
      <c r="AW1506" s="113">
        <f t="shared" si="1397"/>
        <v>0</v>
      </c>
      <c r="AX1506" s="210"/>
      <c r="AY1506" s="111">
        <f t="shared" si="1398"/>
        <v>0</v>
      </c>
      <c r="AZ1506" s="113">
        <f t="shared" si="1399"/>
        <v>0</v>
      </c>
      <c r="BA1506" s="114">
        <f t="shared" si="1400"/>
        <v>0</v>
      </c>
      <c r="BB1506" s="113">
        <f t="shared" si="1401"/>
        <v>0</v>
      </c>
      <c r="BC1506" s="113">
        <f t="shared" si="1402"/>
        <v>0</v>
      </c>
      <c r="BD1506" s="117">
        <f t="shared" si="1403"/>
        <v>0</v>
      </c>
    </row>
    <row r="1507" spans="2:56" x14ac:dyDescent="0.3">
      <c r="B1507" s="222" t="s">
        <v>109</v>
      </c>
      <c r="C1507" s="78">
        <f>SUM(C1508)</f>
        <v>0</v>
      </c>
      <c r="D1507" s="79">
        <f>SUM(D1508)</f>
        <v>0</v>
      </c>
      <c r="E1507" s="69">
        <f t="shared" si="1389"/>
        <v>0</v>
      </c>
      <c r="F1507" s="78">
        <f>SUM(F1508)</f>
        <v>0</v>
      </c>
      <c r="G1507" s="79">
        <f>SUM(G1508)</f>
        <v>0</v>
      </c>
      <c r="H1507" s="69">
        <f t="shared" si="1390"/>
        <v>0</v>
      </c>
      <c r="I1507" s="78">
        <f>SUM(I1508)</f>
        <v>0</v>
      </c>
      <c r="J1507" s="79">
        <f>SUM(J1508)</f>
        <v>0</v>
      </c>
      <c r="K1507" s="69">
        <f t="shared" si="1391"/>
        <v>0</v>
      </c>
      <c r="L1507" s="78">
        <f>SUM(L1508)</f>
        <v>0</v>
      </c>
      <c r="M1507" s="80">
        <f>SUM(M1508)</f>
        <v>0</v>
      </c>
      <c r="N1507" s="81">
        <f>SUM(N1508)</f>
        <v>0</v>
      </c>
      <c r="O1507" s="78">
        <f>SUM(O1508)</f>
        <v>0</v>
      </c>
      <c r="P1507" s="81">
        <f>SUM(P1508)</f>
        <v>0</v>
      </c>
      <c r="Q1507" s="148">
        <f t="shared" si="1392"/>
        <v>0</v>
      </c>
      <c r="R1507" s="81">
        <f>SUM(R1508)</f>
        <v>0</v>
      </c>
      <c r="S1507" s="81">
        <f>SUM(S1508)</f>
        <v>0</v>
      </c>
      <c r="T1507" s="149">
        <f t="shared" si="1404"/>
        <v>0</v>
      </c>
      <c r="U1507" s="216"/>
      <c r="V1507" s="78">
        <f>SUM(V1508)</f>
        <v>0</v>
      </c>
      <c r="W1507" s="81">
        <f>SUM(W1508)</f>
        <v>0</v>
      </c>
      <c r="X1507" s="148">
        <f t="shared" si="1393"/>
        <v>0</v>
      </c>
      <c r="Y1507" s="81">
        <f>SUM(Y1508)</f>
        <v>0</v>
      </c>
      <c r="Z1507" s="81">
        <f>SUM(Z1508)</f>
        <v>0</v>
      </c>
      <c r="AA1507" s="149">
        <f t="shared" si="1405"/>
        <v>0</v>
      </c>
      <c r="AB1507" s="216"/>
      <c r="AC1507" s="78">
        <f>SUM(AC1508)</f>
        <v>0</v>
      </c>
      <c r="AD1507" s="81">
        <f>SUM(AD1508)</f>
        <v>0</v>
      </c>
      <c r="AE1507" s="148">
        <f t="shared" si="1394"/>
        <v>0</v>
      </c>
      <c r="AF1507" s="81">
        <f>SUM(AF1508)</f>
        <v>0</v>
      </c>
      <c r="AG1507" s="81">
        <f>SUM(AG1508)</f>
        <v>0</v>
      </c>
      <c r="AH1507" s="149">
        <f t="shared" si="1406"/>
        <v>0</v>
      </c>
      <c r="AJ1507" s="79">
        <f t="shared" ref="AJ1507:AU1507" si="1423">SUM(AJ1508)</f>
        <v>0</v>
      </c>
      <c r="AK1507" s="80">
        <f t="shared" si="1423"/>
        <v>0</v>
      </c>
      <c r="AL1507" s="81">
        <f t="shared" si="1423"/>
        <v>0</v>
      </c>
      <c r="AM1507" s="80">
        <f t="shared" si="1423"/>
        <v>0</v>
      </c>
      <c r="AN1507" s="81">
        <f t="shared" si="1423"/>
        <v>0</v>
      </c>
      <c r="AO1507" s="80">
        <f t="shared" si="1423"/>
        <v>0</v>
      </c>
      <c r="AP1507" s="81">
        <f t="shared" si="1423"/>
        <v>0</v>
      </c>
      <c r="AQ1507" s="80">
        <f t="shared" si="1423"/>
        <v>0</v>
      </c>
      <c r="AR1507" s="81">
        <f t="shared" si="1423"/>
        <v>0</v>
      </c>
      <c r="AS1507" s="80">
        <f t="shared" si="1423"/>
        <v>0</v>
      </c>
      <c r="AT1507" s="81">
        <f t="shared" si="1423"/>
        <v>0</v>
      </c>
      <c r="AU1507" s="80">
        <f t="shared" si="1423"/>
        <v>0</v>
      </c>
      <c r="AV1507" s="81">
        <f t="shared" si="1396"/>
        <v>0</v>
      </c>
      <c r="AW1507" s="80">
        <f t="shared" si="1397"/>
        <v>0</v>
      </c>
      <c r="AX1507" s="210"/>
      <c r="AY1507" s="79">
        <f t="shared" si="1398"/>
        <v>0</v>
      </c>
      <c r="AZ1507" s="80">
        <f t="shared" si="1399"/>
        <v>0</v>
      </c>
      <c r="BA1507" s="81">
        <f t="shared" si="1400"/>
        <v>0</v>
      </c>
      <c r="BB1507" s="80">
        <f t="shared" si="1401"/>
        <v>0</v>
      </c>
      <c r="BC1507" s="80">
        <f t="shared" si="1402"/>
        <v>0</v>
      </c>
      <c r="BD1507" s="86">
        <f t="shared" si="1403"/>
        <v>0</v>
      </c>
    </row>
    <row r="1508" spans="2:56" x14ac:dyDescent="0.3">
      <c r="B1508" s="211" t="s">
        <v>110</v>
      </c>
      <c r="C1508" s="212"/>
      <c r="D1508" s="213"/>
      <c r="E1508" s="144">
        <f t="shared" si="1389"/>
        <v>0</v>
      </c>
      <c r="F1508" s="212"/>
      <c r="G1508" s="213"/>
      <c r="H1508" s="144">
        <f t="shared" si="1390"/>
        <v>0</v>
      </c>
      <c r="I1508" s="212"/>
      <c r="J1508" s="213"/>
      <c r="K1508" s="144">
        <f t="shared" si="1391"/>
        <v>0</v>
      </c>
      <c r="L1508" s="212"/>
      <c r="M1508" s="214"/>
      <c r="N1508" s="215"/>
      <c r="O1508" s="212"/>
      <c r="P1508" s="215"/>
      <c r="Q1508" s="139">
        <f t="shared" si="1392"/>
        <v>0</v>
      </c>
      <c r="R1508" s="215"/>
      <c r="S1508" s="215"/>
      <c r="T1508" s="140">
        <f t="shared" si="1404"/>
        <v>0</v>
      </c>
      <c r="U1508" s="216"/>
      <c r="V1508" s="212"/>
      <c r="W1508" s="215"/>
      <c r="X1508" s="139">
        <f t="shared" si="1393"/>
        <v>0</v>
      </c>
      <c r="Y1508" s="215"/>
      <c r="Z1508" s="215"/>
      <c r="AA1508" s="140">
        <f t="shared" si="1405"/>
        <v>0</v>
      </c>
      <c r="AB1508" s="216"/>
      <c r="AC1508" s="212"/>
      <c r="AD1508" s="215"/>
      <c r="AE1508" s="139">
        <f t="shared" si="1394"/>
        <v>0</v>
      </c>
      <c r="AF1508" s="215"/>
      <c r="AG1508" s="215"/>
      <c r="AH1508" s="140">
        <f t="shared" si="1406"/>
        <v>0</v>
      </c>
      <c r="AJ1508" s="217"/>
      <c r="AK1508" s="218"/>
      <c r="AL1508" s="219"/>
      <c r="AM1508" s="218"/>
      <c r="AN1508" s="219"/>
      <c r="AO1508" s="218"/>
      <c r="AP1508" s="219"/>
      <c r="AQ1508" s="218"/>
      <c r="AR1508" s="219"/>
      <c r="AS1508" s="218"/>
      <c r="AT1508" s="219"/>
      <c r="AU1508" s="218"/>
      <c r="AV1508" s="114">
        <f t="shared" si="1396"/>
        <v>0</v>
      </c>
      <c r="AW1508" s="113">
        <f t="shared" si="1397"/>
        <v>0</v>
      </c>
      <c r="AX1508" s="210"/>
      <c r="AY1508" s="111">
        <f t="shared" si="1398"/>
        <v>0</v>
      </c>
      <c r="AZ1508" s="113">
        <f t="shared" si="1399"/>
        <v>0</v>
      </c>
      <c r="BA1508" s="114">
        <f t="shared" si="1400"/>
        <v>0</v>
      </c>
      <c r="BB1508" s="113">
        <f t="shared" si="1401"/>
        <v>0</v>
      </c>
      <c r="BC1508" s="113">
        <f t="shared" si="1402"/>
        <v>0</v>
      </c>
      <c r="BD1508" s="117">
        <f t="shared" si="1403"/>
        <v>0</v>
      </c>
    </row>
    <row r="1509" spans="2:56" x14ac:dyDescent="0.3">
      <c r="B1509" s="222" t="s">
        <v>111</v>
      </c>
      <c r="C1509" s="78">
        <f>SUM(C1510:C1512)</f>
        <v>0</v>
      </c>
      <c r="D1509" s="79">
        <f>SUM(D1510:D1512)</f>
        <v>0</v>
      </c>
      <c r="E1509" s="69">
        <f t="shared" ref="E1509:E1572" si="1424">IFERROR(D1509/C1509,0)</f>
        <v>0</v>
      </c>
      <c r="F1509" s="78">
        <f>SUM(F1510:F1512)</f>
        <v>0</v>
      </c>
      <c r="G1509" s="79">
        <f>SUM(G1510:G1512)</f>
        <v>0</v>
      </c>
      <c r="H1509" s="69">
        <f t="shared" ref="H1509:H1572" si="1425">IFERROR(G1509/F1509,0)</f>
        <v>0</v>
      </c>
      <c r="I1509" s="78">
        <f>SUM(I1510:I1512)</f>
        <v>0</v>
      </c>
      <c r="J1509" s="79">
        <f>SUM(J1510:J1512)</f>
        <v>0</v>
      </c>
      <c r="K1509" s="69">
        <f t="shared" ref="K1509:K1572" si="1426">IFERROR(J1509/I1509,0)</f>
        <v>0</v>
      </c>
      <c r="L1509" s="78">
        <f>SUM(L1510:L1512)</f>
        <v>0</v>
      </c>
      <c r="M1509" s="80">
        <f>SUM(M1510:M1512)</f>
        <v>0</v>
      </c>
      <c r="N1509" s="81">
        <f>SUM(N1510:N1512)</f>
        <v>0</v>
      </c>
      <c r="O1509" s="78">
        <f>SUM(O1510:O1512)</f>
        <v>0</v>
      </c>
      <c r="P1509" s="81">
        <f>SUM(P1510:P1512)</f>
        <v>0</v>
      </c>
      <c r="Q1509" s="148">
        <f t="shared" ref="Q1509:Q1572" si="1427">SUM(O1509:P1509)</f>
        <v>0</v>
      </c>
      <c r="R1509" s="81">
        <f>SUM(R1510:R1512)</f>
        <v>0</v>
      </c>
      <c r="S1509" s="81">
        <f>SUM(S1510:S1512)</f>
        <v>0</v>
      </c>
      <c r="T1509" s="149">
        <f t="shared" si="1404"/>
        <v>0</v>
      </c>
      <c r="U1509" s="216"/>
      <c r="V1509" s="78">
        <f>SUM(V1510:V1512)</f>
        <v>0</v>
      </c>
      <c r="W1509" s="81">
        <f>SUM(W1510:W1512)</f>
        <v>0</v>
      </c>
      <c r="X1509" s="148">
        <f t="shared" ref="X1509:X1572" si="1428">SUM(V1509:W1509)</f>
        <v>0</v>
      </c>
      <c r="Y1509" s="81">
        <f>SUM(Y1510:Y1512)</f>
        <v>0</v>
      </c>
      <c r="Z1509" s="81">
        <f>SUM(Z1510:Z1512)</f>
        <v>0</v>
      </c>
      <c r="AA1509" s="149">
        <f t="shared" si="1405"/>
        <v>0</v>
      </c>
      <c r="AB1509" s="216"/>
      <c r="AC1509" s="78">
        <f>SUM(AC1510:AC1512)</f>
        <v>0</v>
      </c>
      <c r="AD1509" s="81">
        <f>SUM(AD1510:AD1512)</f>
        <v>0</v>
      </c>
      <c r="AE1509" s="148">
        <f t="shared" ref="AE1509:AE1572" si="1429">SUM(AC1509:AD1509)</f>
        <v>0</v>
      </c>
      <c r="AF1509" s="81">
        <f>SUM(AF1510:AF1512)</f>
        <v>0</v>
      </c>
      <c r="AG1509" s="81">
        <f>SUM(AG1510:AG1512)</f>
        <v>0</v>
      </c>
      <c r="AH1509" s="149">
        <f t="shared" si="1406"/>
        <v>0</v>
      </c>
      <c r="AJ1509" s="79">
        <f t="shared" ref="AJ1509:AU1509" si="1430">SUM(AJ1510:AJ1512)</f>
        <v>0</v>
      </c>
      <c r="AK1509" s="80">
        <f t="shared" si="1430"/>
        <v>0</v>
      </c>
      <c r="AL1509" s="81">
        <f t="shared" si="1430"/>
        <v>0</v>
      </c>
      <c r="AM1509" s="80">
        <f t="shared" si="1430"/>
        <v>0</v>
      </c>
      <c r="AN1509" s="81">
        <f t="shared" si="1430"/>
        <v>0</v>
      </c>
      <c r="AO1509" s="80">
        <f t="shared" si="1430"/>
        <v>0</v>
      </c>
      <c r="AP1509" s="81">
        <f t="shared" si="1430"/>
        <v>0</v>
      </c>
      <c r="AQ1509" s="80">
        <f t="shared" si="1430"/>
        <v>0</v>
      </c>
      <c r="AR1509" s="81">
        <f t="shared" si="1430"/>
        <v>0</v>
      </c>
      <c r="AS1509" s="80">
        <f t="shared" si="1430"/>
        <v>0</v>
      </c>
      <c r="AT1509" s="81">
        <f t="shared" si="1430"/>
        <v>0</v>
      </c>
      <c r="AU1509" s="80">
        <f t="shared" si="1430"/>
        <v>0</v>
      </c>
      <c r="AV1509" s="81">
        <f t="shared" ref="AV1509:AV1572" si="1431">SUM(AJ1509:AU1509)</f>
        <v>0</v>
      </c>
      <c r="AW1509" s="80">
        <f t="shared" ref="AW1509:AW1572" si="1432">T1509-AV1509</f>
        <v>0</v>
      </c>
      <c r="AX1509" s="210"/>
      <c r="AY1509" s="79">
        <f t="shared" ref="AY1509:AY1572" si="1433">SUM(AJ1509:AL1509)</f>
        <v>0</v>
      </c>
      <c r="AZ1509" s="80">
        <f t="shared" ref="AZ1509:AZ1572" si="1434">SUM(AM1509:AO1509)</f>
        <v>0</v>
      </c>
      <c r="BA1509" s="81">
        <f t="shared" ref="BA1509:BA1572" si="1435">SUM(AP1509:AR1509)</f>
        <v>0</v>
      </c>
      <c r="BB1509" s="80">
        <f t="shared" ref="BB1509:BB1572" si="1436">SUM(AS1509:AU1509)</f>
        <v>0</v>
      </c>
      <c r="BC1509" s="80">
        <f t="shared" ref="BC1509:BC1572" si="1437">SUM(AY1509,AZ1509,BA1509,BB1509)</f>
        <v>0</v>
      </c>
      <c r="BD1509" s="86">
        <f t="shared" ref="BD1509:BD1572" si="1438">T1509-BC1509</f>
        <v>0</v>
      </c>
    </row>
    <row r="1510" spans="2:56" x14ac:dyDescent="0.3">
      <c r="B1510" s="211" t="s">
        <v>112</v>
      </c>
      <c r="C1510" s="212"/>
      <c r="D1510" s="213"/>
      <c r="E1510" s="144">
        <f t="shared" si="1424"/>
        <v>0</v>
      </c>
      <c r="F1510" s="212"/>
      <c r="G1510" s="213"/>
      <c r="H1510" s="144">
        <f t="shared" si="1425"/>
        <v>0</v>
      </c>
      <c r="I1510" s="212"/>
      <c r="J1510" s="213"/>
      <c r="K1510" s="144">
        <f t="shared" si="1426"/>
        <v>0</v>
      </c>
      <c r="L1510" s="212"/>
      <c r="M1510" s="214"/>
      <c r="N1510" s="215"/>
      <c r="O1510" s="212"/>
      <c r="P1510" s="215"/>
      <c r="Q1510" s="139">
        <f t="shared" si="1427"/>
        <v>0</v>
      </c>
      <c r="R1510" s="215"/>
      <c r="S1510" s="215"/>
      <c r="T1510" s="140">
        <f t="shared" ref="T1510:T1573" si="1439">SUM(Q1510:S1510)</f>
        <v>0</v>
      </c>
      <c r="U1510" s="216"/>
      <c r="V1510" s="212"/>
      <c r="W1510" s="215"/>
      <c r="X1510" s="139">
        <f t="shared" si="1428"/>
        <v>0</v>
      </c>
      <c r="Y1510" s="215"/>
      <c r="Z1510" s="215"/>
      <c r="AA1510" s="140">
        <f t="shared" ref="AA1510:AA1573" si="1440">SUM(X1510:Z1510)</f>
        <v>0</v>
      </c>
      <c r="AB1510" s="216"/>
      <c r="AC1510" s="212"/>
      <c r="AD1510" s="215"/>
      <c r="AE1510" s="139">
        <f t="shared" si="1429"/>
        <v>0</v>
      </c>
      <c r="AF1510" s="215"/>
      <c r="AG1510" s="215"/>
      <c r="AH1510" s="140">
        <f t="shared" ref="AH1510:AH1573" si="1441">SUM(AE1510:AG1510)</f>
        <v>0</v>
      </c>
      <c r="AJ1510" s="217"/>
      <c r="AK1510" s="218"/>
      <c r="AL1510" s="219"/>
      <c r="AM1510" s="218"/>
      <c r="AN1510" s="219"/>
      <c r="AO1510" s="218"/>
      <c r="AP1510" s="219"/>
      <c r="AQ1510" s="218"/>
      <c r="AR1510" s="219"/>
      <c r="AS1510" s="218"/>
      <c r="AT1510" s="219"/>
      <c r="AU1510" s="218"/>
      <c r="AV1510" s="114">
        <f t="shared" si="1431"/>
        <v>0</v>
      </c>
      <c r="AW1510" s="113">
        <f t="shared" si="1432"/>
        <v>0</v>
      </c>
      <c r="AX1510" s="210"/>
      <c r="AY1510" s="111">
        <f t="shared" si="1433"/>
        <v>0</v>
      </c>
      <c r="AZ1510" s="113">
        <f t="shared" si="1434"/>
        <v>0</v>
      </c>
      <c r="BA1510" s="114">
        <f t="shared" si="1435"/>
        <v>0</v>
      </c>
      <c r="BB1510" s="113">
        <f t="shared" si="1436"/>
        <v>0</v>
      </c>
      <c r="BC1510" s="113">
        <f t="shared" si="1437"/>
        <v>0</v>
      </c>
      <c r="BD1510" s="117">
        <f t="shared" si="1438"/>
        <v>0</v>
      </c>
    </row>
    <row r="1511" spans="2:56" x14ac:dyDescent="0.3">
      <c r="B1511" s="211" t="s">
        <v>113</v>
      </c>
      <c r="C1511" s="212"/>
      <c r="D1511" s="213"/>
      <c r="E1511" s="144">
        <f t="shared" si="1424"/>
        <v>0</v>
      </c>
      <c r="F1511" s="212"/>
      <c r="G1511" s="213"/>
      <c r="H1511" s="144">
        <f t="shared" si="1425"/>
        <v>0</v>
      </c>
      <c r="I1511" s="212"/>
      <c r="J1511" s="213"/>
      <c r="K1511" s="144">
        <f t="shared" si="1426"/>
        <v>0</v>
      </c>
      <c r="L1511" s="212"/>
      <c r="M1511" s="214"/>
      <c r="N1511" s="215"/>
      <c r="O1511" s="212"/>
      <c r="P1511" s="215"/>
      <c r="Q1511" s="139">
        <f t="shared" si="1427"/>
        <v>0</v>
      </c>
      <c r="R1511" s="215"/>
      <c r="S1511" s="215"/>
      <c r="T1511" s="140">
        <f t="shared" si="1439"/>
        <v>0</v>
      </c>
      <c r="U1511" s="216"/>
      <c r="V1511" s="212"/>
      <c r="W1511" s="215"/>
      <c r="X1511" s="139">
        <f t="shared" si="1428"/>
        <v>0</v>
      </c>
      <c r="Y1511" s="215"/>
      <c r="Z1511" s="215"/>
      <c r="AA1511" s="140">
        <f t="shared" si="1440"/>
        <v>0</v>
      </c>
      <c r="AB1511" s="216"/>
      <c r="AC1511" s="212"/>
      <c r="AD1511" s="215"/>
      <c r="AE1511" s="139">
        <f t="shared" si="1429"/>
        <v>0</v>
      </c>
      <c r="AF1511" s="215"/>
      <c r="AG1511" s="215"/>
      <c r="AH1511" s="140">
        <f t="shared" si="1441"/>
        <v>0</v>
      </c>
      <c r="AJ1511" s="217"/>
      <c r="AK1511" s="218"/>
      <c r="AL1511" s="219"/>
      <c r="AM1511" s="218"/>
      <c r="AN1511" s="219"/>
      <c r="AO1511" s="218"/>
      <c r="AP1511" s="219"/>
      <c r="AQ1511" s="218"/>
      <c r="AR1511" s="219"/>
      <c r="AS1511" s="218"/>
      <c r="AT1511" s="219"/>
      <c r="AU1511" s="218"/>
      <c r="AV1511" s="114">
        <f t="shared" si="1431"/>
        <v>0</v>
      </c>
      <c r="AW1511" s="113">
        <f t="shared" si="1432"/>
        <v>0</v>
      </c>
      <c r="AX1511" s="210"/>
      <c r="AY1511" s="111">
        <f t="shared" si="1433"/>
        <v>0</v>
      </c>
      <c r="AZ1511" s="113">
        <f t="shared" si="1434"/>
        <v>0</v>
      </c>
      <c r="BA1511" s="114">
        <f t="shared" si="1435"/>
        <v>0</v>
      </c>
      <c r="BB1511" s="113">
        <f t="shared" si="1436"/>
        <v>0</v>
      </c>
      <c r="BC1511" s="113">
        <f t="shared" si="1437"/>
        <v>0</v>
      </c>
      <c r="BD1511" s="117">
        <f t="shared" si="1438"/>
        <v>0</v>
      </c>
    </row>
    <row r="1512" spans="2:56" x14ac:dyDescent="0.3">
      <c r="B1512" s="211" t="s">
        <v>114</v>
      </c>
      <c r="C1512" s="212"/>
      <c r="D1512" s="213"/>
      <c r="E1512" s="144">
        <f t="shared" si="1424"/>
        <v>0</v>
      </c>
      <c r="F1512" s="212"/>
      <c r="G1512" s="213"/>
      <c r="H1512" s="144">
        <f t="shared" si="1425"/>
        <v>0</v>
      </c>
      <c r="I1512" s="212"/>
      <c r="J1512" s="213"/>
      <c r="K1512" s="144">
        <f t="shared" si="1426"/>
        <v>0</v>
      </c>
      <c r="L1512" s="212"/>
      <c r="M1512" s="214"/>
      <c r="N1512" s="215"/>
      <c r="O1512" s="212"/>
      <c r="P1512" s="215"/>
      <c r="Q1512" s="139">
        <f t="shared" si="1427"/>
        <v>0</v>
      </c>
      <c r="R1512" s="215"/>
      <c r="S1512" s="215"/>
      <c r="T1512" s="140">
        <f t="shared" si="1439"/>
        <v>0</v>
      </c>
      <c r="U1512" s="216"/>
      <c r="V1512" s="212"/>
      <c r="W1512" s="215"/>
      <c r="X1512" s="139">
        <f t="shared" si="1428"/>
        <v>0</v>
      </c>
      <c r="Y1512" s="215"/>
      <c r="Z1512" s="215"/>
      <c r="AA1512" s="140">
        <f t="shared" si="1440"/>
        <v>0</v>
      </c>
      <c r="AB1512" s="216"/>
      <c r="AC1512" s="212"/>
      <c r="AD1512" s="215"/>
      <c r="AE1512" s="139">
        <f t="shared" si="1429"/>
        <v>0</v>
      </c>
      <c r="AF1512" s="215"/>
      <c r="AG1512" s="215"/>
      <c r="AH1512" s="140">
        <f t="shared" si="1441"/>
        <v>0</v>
      </c>
      <c r="AJ1512" s="217"/>
      <c r="AK1512" s="218"/>
      <c r="AL1512" s="219"/>
      <c r="AM1512" s="218"/>
      <c r="AN1512" s="219"/>
      <c r="AO1512" s="218"/>
      <c r="AP1512" s="219"/>
      <c r="AQ1512" s="218"/>
      <c r="AR1512" s="219"/>
      <c r="AS1512" s="218"/>
      <c r="AT1512" s="219"/>
      <c r="AU1512" s="218"/>
      <c r="AV1512" s="114">
        <f t="shared" si="1431"/>
        <v>0</v>
      </c>
      <c r="AW1512" s="113">
        <f t="shared" si="1432"/>
        <v>0</v>
      </c>
      <c r="AX1512" s="210"/>
      <c r="AY1512" s="111">
        <f t="shared" si="1433"/>
        <v>0</v>
      </c>
      <c r="AZ1512" s="113">
        <f t="shared" si="1434"/>
        <v>0</v>
      </c>
      <c r="BA1512" s="114">
        <f t="shared" si="1435"/>
        <v>0</v>
      </c>
      <c r="BB1512" s="113">
        <f t="shared" si="1436"/>
        <v>0</v>
      </c>
      <c r="BC1512" s="113">
        <f t="shared" si="1437"/>
        <v>0</v>
      </c>
      <c r="BD1512" s="117">
        <f t="shared" si="1438"/>
        <v>0</v>
      </c>
    </row>
    <row r="1513" spans="2:56" x14ac:dyDescent="0.3">
      <c r="B1513" s="222" t="s">
        <v>115</v>
      </c>
      <c r="C1513" s="78">
        <f>SUM(C1514:C1516)</f>
        <v>0</v>
      </c>
      <c r="D1513" s="79">
        <f>SUM(D1514:D1516)</f>
        <v>0</v>
      </c>
      <c r="E1513" s="69">
        <f t="shared" si="1424"/>
        <v>0</v>
      </c>
      <c r="F1513" s="78">
        <f>SUM(F1514:F1516)</f>
        <v>0</v>
      </c>
      <c r="G1513" s="79">
        <f>SUM(G1514:G1516)</f>
        <v>0</v>
      </c>
      <c r="H1513" s="69">
        <f t="shared" si="1425"/>
        <v>0</v>
      </c>
      <c r="I1513" s="78">
        <f>SUM(I1514:I1516)</f>
        <v>0</v>
      </c>
      <c r="J1513" s="79">
        <f>SUM(J1514:J1516)</f>
        <v>0</v>
      </c>
      <c r="K1513" s="69">
        <f t="shared" si="1426"/>
        <v>0</v>
      </c>
      <c r="L1513" s="78">
        <f>SUM(L1514:L1516)</f>
        <v>0</v>
      </c>
      <c r="M1513" s="80">
        <f>SUM(M1514:M1516)</f>
        <v>0</v>
      </c>
      <c r="N1513" s="81">
        <f>SUM(N1514:N1516)</f>
        <v>0</v>
      </c>
      <c r="O1513" s="78">
        <f>SUM(O1514:O1516)</f>
        <v>0</v>
      </c>
      <c r="P1513" s="81">
        <f>SUM(P1514:P1516)</f>
        <v>0</v>
      </c>
      <c r="Q1513" s="148">
        <f t="shared" si="1427"/>
        <v>0</v>
      </c>
      <c r="R1513" s="81">
        <f>SUM(R1514:R1516)</f>
        <v>0</v>
      </c>
      <c r="S1513" s="81">
        <f>SUM(S1514:S1516)</f>
        <v>0</v>
      </c>
      <c r="T1513" s="149">
        <f t="shared" si="1439"/>
        <v>0</v>
      </c>
      <c r="U1513" s="216"/>
      <c r="V1513" s="78">
        <f>SUM(V1514:V1516)</f>
        <v>0</v>
      </c>
      <c r="W1513" s="81">
        <f>SUM(W1514:W1516)</f>
        <v>0</v>
      </c>
      <c r="X1513" s="148">
        <f t="shared" si="1428"/>
        <v>0</v>
      </c>
      <c r="Y1513" s="81">
        <f>SUM(Y1514:Y1516)</f>
        <v>0</v>
      </c>
      <c r="Z1513" s="81">
        <f>SUM(Z1514:Z1516)</f>
        <v>0</v>
      </c>
      <c r="AA1513" s="149">
        <f t="shared" si="1440"/>
        <v>0</v>
      </c>
      <c r="AB1513" s="216"/>
      <c r="AC1513" s="78">
        <f>SUM(AC1514:AC1516)</f>
        <v>0</v>
      </c>
      <c r="AD1513" s="81">
        <f>SUM(AD1514:AD1516)</f>
        <v>0</v>
      </c>
      <c r="AE1513" s="148">
        <f t="shared" si="1429"/>
        <v>0</v>
      </c>
      <c r="AF1513" s="81">
        <f>SUM(AF1514:AF1516)</f>
        <v>0</v>
      </c>
      <c r="AG1513" s="81">
        <f>SUM(AG1514:AG1516)</f>
        <v>0</v>
      </c>
      <c r="AH1513" s="149">
        <f t="shared" si="1441"/>
        <v>0</v>
      </c>
      <c r="AJ1513" s="79">
        <f t="shared" ref="AJ1513:AU1513" si="1442">SUM(AJ1514:AJ1516)</f>
        <v>0</v>
      </c>
      <c r="AK1513" s="80">
        <f t="shared" si="1442"/>
        <v>0</v>
      </c>
      <c r="AL1513" s="81">
        <f t="shared" si="1442"/>
        <v>0</v>
      </c>
      <c r="AM1513" s="80">
        <f t="shared" si="1442"/>
        <v>0</v>
      </c>
      <c r="AN1513" s="81">
        <f t="shared" si="1442"/>
        <v>0</v>
      </c>
      <c r="AO1513" s="80">
        <f t="shared" si="1442"/>
        <v>0</v>
      </c>
      <c r="AP1513" s="81">
        <f t="shared" si="1442"/>
        <v>0</v>
      </c>
      <c r="AQ1513" s="80">
        <f t="shared" si="1442"/>
        <v>0</v>
      </c>
      <c r="AR1513" s="81">
        <f t="shared" si="1442"/>
        <v>0</v>
      </c>
      <c r="AS1513" s="80">
        <f t="shared" si="1442"/>
        <v>0</v>
      </c>
      <c r="AT1513" s="81">
        <f t="shared" si="1442"/>
        <v>0</v>
      </c>
      <c r="AU1513" s="80">
        <f t="shared" si="1442"/>
        <v>0</v>
      </c>
      <c r="AV1513" s="81">
        <f t="shared" si="1431"/>
        <v>0</v>
      </c>
      <c r="AW1513" s="80">
        <f t="shared" si="1432"/>
        <v>0</v>
      </c>
      <c r="AX1513" s="210"/>
      <c r="AY1513" s="79">
        <f t="shared" si="1433"/>
        <v>0</v>
      </c>
      <c r="AZ1513" s="80">
        <f t="shared" si="1434"/>
        <v>0</v>
      </c>
      <c r="BA1513" s="81">
        <f t="shared" si="1435"/>
        <v>0</v>
      </c>
      <c r="BB1513" s="80">
        <f t="shared" si="1436"/>
        <v>0</v>
      </c>
      <c r="BC1513" s="80">
        <f t="shared" si="1437"/>
        <v>0</v>
      </c>
      <c r="BD1513" s="86">
        <f t="shared" si="1438"/>
        <v>0</v>
      </c>
    </row>
    <row r="1514" spans="2:56" x14ac:dyDescent="0.3">
      <c r="B1514" s="211" t="s">
        <v>116</v>
      </c>
      <c r="C1514" s="212"/>
      <c r="D1514" s="213"/>
      <c r="E1514" s="144">
        <f t="shared" si="1424"/>
        <v>0</v>
      </c>
      <c r="F1514" s="212"/>
      <c r="G1514" s="213"/>
      <c r="H1514" s="144">
        <f t="shared" si="1425"/>
        <v>0</v>
      </c>
      <c r="I1514" s="212"/>
      <c r="J1514" s="213"/>
      <c r="K1514" s="144">
        <f t="shared" si="1426"/>
        <v>0</v>
      </c>
      <c r="L1514" s="212"/>
      <c r="M1514" s="214"/>
      <c r="N1514" s="215"/>
      <c r="O1514" s="212"/>
      <c r="P1514" s="215"/>
      <c r="Q1514" s="139">
        <f t="shared" si="1427"/>
        <v>0</v>
      </c>
      <c r="R1514" s="215"/>
      <c r="S1514" s="215"/>
      <c r="T1514" s="140">
        <f t="shared" si="1439"/>
        <v>0</v>
      </c>
      <c r="U1514" s="216"/>
      <c r="V1514" s="212"/>
      <c r="W1514" s="215"/>
      <c r="X1514" s="139">
        <f t="shared" si="1428"/>
        <v>0</v>
      </c>
      <c r="Y1514" s="215"/>
      <c r="Z1514" s="215"/>
      <c r="AA1514" s="140">
        <f t="shared" si="1440"/>
        <v>0</v>
      </c>
      <c r="AB1514" s="216"/>
      <c r="AC1514" s="212"/>
      <c r="AD1514" s="215"/>
      <c r="AE1514" s="139">
        <f t="shared" si="1429"/>
        <v>0</v>
      </c>
      <c r="AF1514" s="215"/>
      <c r="AG1514" s="215"/>
      <c r="AH1514" s="140">
        <f t="shared" si="1441"/>
        <v>0</v>
      </c>
      <c r="AJ1514" s="217"/>
      <c r="AK1514" s="218"/>
      <c r="AL1514" s="219"/>
      <c r="AM1514" s="218"/>
      <c r="AN1514" s="219"/>
      <c r="AO1514" s="218"/>
      <c r="AP1514" s="219"/>
      <c r="AQ1514" s="218"/>
      <c r="AR1514" s="219"/>
      <c r="AS1514" s="218"/>
      <c r="AT1514" s="219"/>
      <c r="AU1514" s="218"/>
      <c r="AV1514" s="114">
        <f t="shared" si="1431"/>
        <v>0</v>
      </c>
      <c r="AW1514" s="113">
        <f t="shared" si="1432"/>
        <v>0</v>
      </c>
      <c r="AX1514" s="210"/>
      <c r="AY1514" s="111">
        <f t="shared" si="1433"/>
        <v>0</v>
      </c>
      <c r="AZ1514" s="113">
        <f t="shared" si="1434"/>
        <v>0</v>
      </c>
      <c r="BA1514" s="114">
        <f t="shared" si="1435"/>
        <v>0</v>
      </c>
      <c r="BB1514" s="113">
        <f t="shared" si="1436"/>
        <v>0</v>
      </c>
      <c r="BC1514" s="113">
        <f t="shared" si="1437"/>
        <v>0</v>
      </c>
      <c r="BD1514" s="117">
        <f t="shared" si="1438"/>
        <v>0</v>
      </c>
    </row>
    <row r="1515" spans="2:56" x14ac:dyDescent="0.3">
      <c r="B1515" s="211" t="s">
        <v>117</v>
      </c>
      <c r="C1515" s="212"/>
      <c r="D1515" s="213"/>
      <c r="E1515" s="144">
        <f t="shared" si="1424"/>
        <v>0</v>
      </c>
      <c r="F1515" s="212"/>
      <c r="G1515" s="213"/>
      <c r="H1515" s="144">
        <f t="shared" si="1425"/>
        <v>0</v>
      </c>
      <c r="I1515" s="212"/>
      <c r="J1515" s="213"/>
      <c r="K1515" s="144">
        <f t="shared" si="1426"/>
        <v>0</v>
      </c>
      <c r="L1515" s="212"/>
      <c r="M1515" s="214"/>
      <c r="N1515" s="215"/>
      <c r="O1515" s="212"/>
      <c r="P1515" s="215"/>
      <c r="Q1515" s="139">
        <f t="shared" si="1427"/>
        <v>0</v>
      </c>
      <c r="R1515" s="215"/>
      <c r="S1515" s="215"/>
      <c r="T1515" s="140">
        <f t="shared" si="1439"/>
        <v>0</v>
      </c>
      <c r="U1515" s="216"/>
      <c r="V1515" s="212"/>
      <c r="W1515" s="215"/>
      <c r="X1515" s="139">
        <f t="shared" si="1428"/>
        <v>0</v>
      </c>
      <c r="Y1515" s="215"/>
      <c r="Z1515" s="215"/>
      <c r="AA1515" s="140">
        <f t="shared" si="1440"/>
        <v>0</v>
      </c>
      <c r="AB1515" s="216"/>
      <c r="AC1515" s="212"/>
      <c r="AD1515" s="215"/>
      <c r="AE1515" s="139">
        <f t="shared" si="1429"/>
        <v>0</v>
      </c>
      <c r="AF1515" s="215"/>
      <c r="AG1515" s="215"/>
      <c r="AH1515" s="140">
        <f t="shared" si="1441"/>
        <v>0</v>
      </c>
      <c r="AJ1515" s="217"/>
      <c r="AK1515" s="218"/>
      <c r="AL1515" s="219"/>
      <c r="AM1515" s="218"/>
      <c r="AN1515" s="219"/>
      <c r="AO1515" s="218"/>
      <c r="AP1515" s="219"/>
      <c r="AQ1515" s="218"/>
      <c r="AR1515" s="219"/>
      <c r="AS1515" s="218"/>
      <c r="AT1515" s="219"/>
      <c r="AU1515" s="218"/>
      <c r="AV1515" s="114">
        <f t="shared" si="1431"/>
        <v>0</v>
      </c>
      <c r="AW1515" s="113">
        <f t="shared" si="1432"/>
        <v>0</v>
      </c>
      <c r="AX1515" s="210"/>
      <c r="AY1515" s="111">
        <f t="shared" si="1433"/>
        <v>0</v>
      </c>
      <c r="AZ1515" s="113">
        <f t="shared" si="1434"/>
        <v>0</v>
      </c>
      <c r="BA1515" s="114">
        <f t="shared" si="1435"/>
        <v>0</v>
      </c>
      <c r="BB1515" s="113">
        <f t="shared" si="1436"/>
        <v>0</v>
      </c>
      <c r="BC1515" s="113">
        <f t="shared" si="1437"/>
        <v>0</v>
      </c>
      <c r="BD1515" s="117">
        <f t="shared" si="1438"/>
        <v>0</v>
      </c>
    </row>
    <row r="1516" spans="2:56" x14ac:dyDescent="0.3">
      <c r="B1516" s="211" t="s">
        <v>118</v>
      </c>
      <c r="C1516" s="212"/>
      <c r="D1516" s="213"/>
      <c r="E1516" s="144">
        <f t="shared" si="1424"/>
        <v>0</v>
      </c>
      <c r="F1516" s="212"/>
      <c r="G1516" s="213"/>
      <c r="H1516" s="144">
        <f t="shared" si="1425"/>
        <v>0</v>
      </c>
      <c r="I1516" s="212"/>
      <c r="J1516" s="213"/>
      <c r="K1516" s="144">
        <f t="shared" si="1426"/>
        <v>0</v>
      </c>
      <c r="L1516" s="212"/>
      <c r="M1516" s="214"/>
      <c r="N1516" s="215"/>
      <c r="O1516" s="212"/>
      <c r="P1516" s="215"/>
      <c r="Q1516" s="139">
        <f t="shared" si="1427"/>
        <v>0</v>
      </c>
      <c r="R1516" s="215"/>
      <c r="S1516" s="215"/>
      <c r="T1516" s="140">
        <f t="shared" si="1439"/>
        <v>0</v>
      </c>
      <c r="U1516" s="216"/>
      <c r="V1516" s="212"/>
      <c r="W1516" s="215"/>
      <c r="X1516" s="139">
        <f t="shared" si="1428"/>
        <v>0</v>
      </c>
      <c r="Y1516" s="215"/>
      <c r="Z1516" s="215"/>
      <c r="AA1516" s="140">
        <f t="shared" si="1440"/>
        <v>0</v>
      </c>
      <c r="AB1516" s="216"/>
      <c r="AC1516" s="212"/>
      <c r="AD1516" s="215"/>
      <c r="AE1516" s="139">
        <f t="shared" si="1429"/>
        <v>0</v>
      </c>
      <c r="AF1516" s="215"/>
      <c r="AG1516" s="215"/>
      <c r="AH1516" s="140">
        <f t="shared" si="1441"/>
        <v>0</v>
      </c>
      <c r="AJ1516" s="217"/>
      <c r="AK1516" s="218"/>
      <c r="AL1516" s="219"/>
      <c r="AM1516" s="218"/>
      <c r="AN1516" s="219"/>
      <c r="AO1516" s="218"/>
      <c r="AP1516" s="219"/>
      <c r="AQ1516" s="218"/>
      <c r="AR1516" s="219"/>
      <c r="AS1516" s="218"/>
      <c r="AT1516" s="219"/>
      <c r="AU1516" s="218"/>
      <c r="AV1516" s="114">
        <f t="shared" si="1431"/>
        <v>0</v>
      </c>
      <c r="AW1516" s="113">
        <f t="shared" si="1432"/>
        <v>0</v>
      </c>
      <c r="AX1516" s="210"/>
      <c r="AY1516" s="111">
        <f t="shared" si="1433"/>
        <v>0</v>
      </c>
      <c r="AZ1516" s="113">
        <f t="shared" si="1434"/>
        <v>0</v>
      </c>
      <c r="BA1516" s="114">
        <f t="shared" si="1435"/>
        <v>0</v>
      </c>
      <c r="BB1516" s="113">
        <f t="shared" si="1436"/>
        <v>0</v>
      </c>
      <c r="BC1516" s="113">
        <f t="shared" si="1437"/>
        <v>0</v>
      </c>
      <c r="BD1516" s="117">
        <f t="shared" si="1438"/>
        <v>0</v>
      </c>
    </row>
    <row r="1517" spans="2:56" x14ac:dyDescent="0.3">
      <c r="B1517" s="222" t="s">
        <v>119</v>
      </c>
      <c r="C1517" s="78">
        <f>SUM(C1518)</f>
        <v>0</v>
      </c>
      <c r="D1517" s="79">
        <f>SUM(D1518)</f>
        <v>0</v>
      </c>
      <c r="E1517" s="69">
        <f t="shared" si="1424"/>
        <v>0</v>
      </c>
      <c r="F1517" s="78">
        <f>SUM(F1518)</f>
        <v>0</v>
      </c>
      <c r="G1517" s="79">
        <f>SUM(G1518)</f>
        <v>0</v>
      </c>
      <c r="H1517" s="69">
        <f t="shared" si="1425"/>
        <v>0</v>
      </c>
      <c r="I1517" s="78">
        <f>SUM(I1518)</f>
        <v>0</v>
      </c>
      <c r="J1517" s="79">
        <f>SUM(J1518)</f>
        <v>0</v>
      </c>
      <c r="K1517" s="69">
        <f t="shared" si="1426"/>
        <v>0</v>
      </c>
      <c r="L1517" s="78">
        <f>SUM(L1518)</f>
        <v>0</v>
      </c>
      <c r="M1517" s="80">
        <f>SUM(M1518)</f>
        <v>0</v>
      </c>
      <c r="N1517" s="81">
        <f>SUM(N1518)</f>
        <v>0</v>
      </c>
      <c r="O1517" s="78">
        <f>SUM(O1518)</f>
        <v>0</v>
      </c>
      <c r="P1517" s="81">
        <f>SUM(P1518)</f>
        <v>0</v>
      </c>
      <c r="Q1517" s="148">
        <f t="shared" si="1427"/>
        <v>0</v>
      </c>
      <c r="R1517" s="81">
        <f>SUM(R1518)</f>
        <v>0</v>
      </c>
      <c r="S1517" s="81">
        <f>SUM(S1518)</f>
        <v>0</v>
      </c>
      <c r="T1517" s="149">
        <f t="shared" si="1439"/>
        <v>0</v>
      </c>
      <c r="U1517" s="216"/>
      <c r="V1517" s="78">
        <f>SUM(V1518)</f>
        <v>0</v>
      </c>
      <c r="W1517" s="81">
        <f>SUM(W1518)</f>
        <v>0</v>
      </c>
      <c r="X1517" s="148">
        <f t="shared" si="1428"/>
        <v>0</v>
      </c>
      <c r="Y1517" s="81">
        <f>SUM(Y1518)</f>
        <v>0</v>
      </c>
      <c r="Z1517" s="81">
        <f>SUM(Z1518)</f>
        <v>0</v>
      </c>
      <c r="AA1517" s="149">
        <f t="shared" si="1440"/>
        <v>0</v>
      </c>
      <c r="AB1517" s="216"/>
      <c r="AC1517" s="78">
        <f>SUM(AC1518)</f>
        <v>0</v>
      </c>
      <c r="AD1517" s="81">
        <f>SUM(AD1518)</f>
        <v>0</v>
      </c>
      <c r="AE1517" s="148">
        <f t="shared" si="1429"/>
        <v>0</v>
      </c>
      <c r="AF1517" s="81">
        <f>SUM(AF1518)</f>
        <v>0</v>
      </c>
      <c r="AG1517" s="81">
        <f>SUM(AG1518)</f>
        <v>0</v>
      </c>
      <c r="AH1517" s="149">
        <f t="shared" si="1441"/>
        <v>0</v>
      </c>
      <c r="AJ1517" s="79">
        <f t="shared" ref="AJ1517:AU1517" si="1443">SUM(AJ1518)</f>
        <v>0</v>
      </c>
      <c r="AK1517" s="80">
        <f t="shared" si="1443"/>
        <v>0</v>
      </c>
      <c r="AL1517" s="81">
        <f t="shared" si="1443"/>
        <v>0</v>
      </c>
      <c r="AM1517" s="80">
        <f t="shared" si="1443"/>
        <v>0</v>
      </c>
      <c r="AN1517" s="81">
        <f t="shared" si="1443"/>
        <v>0</v>
      </c>
      <c r="AO1517" s="80">
        <f t="shared" si="1443"/>
        <v>0</v>
      </c>
      <c r="AP1517" s="81">
        <f t="shared" si="1443"/>
        <v>0</v>
      </c>
      <c r="AQ1517" s="80">
        <f t="shared" si="1443"/>
        <v>0</v>
      </c>
      <c r="AR1517" s="81">
        <f t="shared" si="1443"/>
        <v>0</v>
      </c>
      <c r="AS1517" s="80">
        <f t="shared" si="1443"/>
        <v>0</v>
      </c>
      <c r="AT1517" s="81">
        <f t="shared" si="1443"/>
        <v>0</v>
      </c>
      <c r="AU1517" s="80">
        <f t="shared" si="1443"/>
        <v>0</v>
      </c>
      <c r="AV1517" s="81">
        <f t="shared" si="1431"/>
        <v>0</v>
      </c>
      <c r="AW1517" s="80">
        <f t="shared" si="1432"/>
        <v>0</v>
      </c>
      <c r="AX1517" s="210"/>
      <c r="AY1517" s="79">
        <f t="shared" si="1433"/>
        <v>0</v>
      </c>
      <c r="AZ1517" s="80">
        <f t="shared" si="1434"/>
        <v>0</v>
      </c>
      <c r="BA1517" s="81">
        <f t="shared" si="1435"/>
        <v>0</v>
      </c>
      <c r="BB1517" s="80">
        <f t="shared" si="1436"/>
        <v>0</v>
      </c>
      <c r="BC1517" s="80">
        <f t="shared" si="1437"/>
        <v>0</v>
      </c>
      <c r="BD1517" s="86">
        <f t="shared" si="1438"/>
        <v>0</v>
      </c>
    </row>
    <row r="1518" spans="2:56" x14ac:dyDescent="0.3">
      <c r="B1518" s="211" t="s">
        <v>120</v>
      </c>
      <c r="C1518" s="212"/>
      <c r="D1518" s="213"/>
      <c r="E1518" s="144">
        <f t="shared" si="1424"/>
        <v>0</v>
      </c>
      <c r="F1518" s="212"/>
      <c r="G1518" s="213"/>
      <c r="H1518" s="144">
        <f t="shared" si="1425"/>
        <v>0</v>
      </c>
      <c r="I1518" s="212"/>
      <c r="J1518" s="213"/>
      <c r="K1518" s="144">
        <f t="shared" si="1426"/>
        <v>0</v>
      </c>
      <c r="L1518" s="212"/>
      <c r="M1518" s="214"/>
      <c r="N1518" s="215"/>
      <c r="O1518" s="212"/>
      <c r="P1518" s="215"/>
      <c r="Q1518" s="139">
        <f t="shared" si="1427"/>
        <v>0</v>
      </c>
      <c r="R1518" s="215"/>
      <c r="S1518" s="215"/>
      <c r="T1518" s="140">
        <f t="shared" si="1439"/>
        <v>0</v>
      </c>
      <c r="U1518" s="216"/>
      <c r="V1518" s="212"/>
      <c r="W1518" s="215"/>
      <c r="X1518" s="139">
        <f t="shared" si="1428"/>
        <v>0</v>
      </c>
      <c r="Y1518" s="215"/>
      <c r="Z1518" s="215"/>
      <c r="AA1518" s="140">
        <f t="shared" si="1440"/>
        <v>0</v>
      </c>
      <c r="AB1518" s="216"/>
      <c r="AC1518" s="212"/>
      <c r="AD1518" s="215"/>
      <c r="AE1518" s="139">
        <f t="shared" si="1429"/>
        <v>0</v>
      </c>
      <c r="AF1518" s="215"/>
      <c r="AG1518" s="215"/>
      <c r="AH1518" s="140">
        <f t="shared" si="1441"/>
        <v>0</v>
      </c>
      <c r="AJ1518" s="217"/>
      <c r="AK1518" s="218"/>
      <c r="AL1518" s="219"/>
      <c r="AM1518" s="218"/>
      <c r="AN1518" s="219"/>
      <c r="AO1518" s="218"/>
      <c r="AP1518" s="219"/>
      <c r="AQ1518" s="218"/>
      <c r="AR1518" s="219"/>
      <c r="AS1518" s="218"/>
      <c r="AT1518" s="219"/>
      <c r="AU1518" s="218"/>
      <c r="AV1518" s="114">
        <f t="shared" si="1431"/>
        <v>0</v>
      </c>
      <c r="AW1518" s="113">
        <f t="shared" si="1432"/>
        <v>0</v>
      </c>
      <c r="AX1518" s="210"/>
      <c r="AY1518" s="111">
        <f t="shared" si="1433"/>
        <v>0</v>
      </c>
      <c r="AZ1518" s="113">
        <f t="shared" si="1434"/>
        <v>0</v>
      </c>
      <c r="BA1518" s="114">
        <f t="shared" si="1435"/>
        <v>0</v>
      </c>
      <c r="BB1518" s="113">
        <f t="shared" si="1436"/>
        <v>0</v>
      </c>
      <c r="BC1518" s="113">
        <f t="shared" si="1437"/>
        <v>0</v>
      </c>
      <c r="BD1518" s="117">
        <f t="shared" si="1438"/>
        <v>0</v>
      </c>
    </row>
    <row r="1519" spans="2:56" x14ac:dyDescent="0.3">
      <c r="B1519" s="222" t="s">
        <v>121</v>
      </c>
      <c r="C1519" s="78">
        <f>SUM(C1520:C1524)</f>
        <v>0</v>
      </c>
      <c r="D1519" s="79">
        <f>SUM(D1520:D1524)</f>
        <v>0</v>
      </c>
      <c r="E1519" s="69">
        <f t="shared" si="1424"/>
        <v>0</v>
      </c>
      <c r="F1519" s="78">
        <f>SUM(F1520:F1524)</f>
        <v>0</v>
      </c>
      <c r="G1519" s="79">
        <f>SUM(G1520:G1524)</f>
        <v>0</v>
      </c>
      <c r="H1519" s="69">
        <f t="shared" si="1425"/>
        <v>0</v>
      </c>
      <c r="I1519" s="78">
        <f>SUM(I1520:I1524)</f>
        <v>0</v>
      </c>
      <c r="J1519" s="79">
        <f>SUM(J1520:J1524)</f>
        <v>0</v>
      </c>
      <c r="K1519" s="69">
        <f t="shared" si="1426"/>
        <v>0</v>
      </c>
      <c r="L1519" s="78">
        <f>SUM(L1520:L1524)</f>
        <v>0</v>
      </c>
      <c r="M1519" s="80">
        <f>SUM(M1520:M1524)</f>
        <v>0</v>
      </c>
      <c r="N1519" s="81">
        <f>SUM(N1520:N1524)</f>
        <v>0</v>
      </c>
      <c r="O1519" s="78">
        <f>SUM(O1520:O1524)</f>
        <v>0</v>
      </c>
      <c r="P1519" s="81">
        <f>SUM(P1520:P1524)</f>
        <v>0</v>
      </c>
      <c r="Q1519" s="148">
        <f t="shared" si="1427"/>
        <v>0</v>
      </c>
      <c r="R1519" s="81">
        <f>SUM(R1520:R1524)</f>
        <v>0</v>
      </c>
      <c r="S1519" s="81">
        <f>SUM(S1520:S1524)</f>
        <v>0</v>
      </c>
      <c r="T1519" s="149">
        <f t="shared" si="1439"/>
        <v>0</v>
      </c>
      <c r="U1519" s="216"/>
      <c r="V1519" s="78">
        <f>SUM(V1520:V1524)</f>
        <v>0</v>
      </c>
      <c r="W1519" s="81">
        <f>SUM(W1520:W1524)</f>
        <v>0</v>
      </c>
      <c r="X1519" s="148">
        <f t="shared" si="1428"/>
        <v>0</v>
      </c>
      <c r="Y1519" s="81">
        <f>SUM(Y1520:Y1524)</f>
        <v>0</v>
      </c>
      <c r="Z1519" s="81">
        <f>SUM(Z1520:Z1524)</f>
        <v>0</v>
      </c>
      <c r="AA1519" s="149">
        <f t="shared" si="1440"/>
        <v>0</v>
      </c>
      <c r="AB1519" s="216"/>
      <c r="AC1519" s="78">
        <f>SUM(AC1520:AC1524)</f>
        <v>0</v>
      </c>
      <c r="AD1519" s="81">
        <f>SUM(AD1520:AD1524)</f>
        <v>0</v>
      </c>
      <c r="AE1519" s="148">
        <f t="shared" si="1429"/>
        <v>0</v>
      </c>
      <c r="AF1519" s="81">
        <f>SUM(AF1520:AF1524)</f>
        <v>0</v>
      </c>
      <c r="AG1519" s="81">
        <f>SUM(AG1520:AG1524)</f>
        <v>0</v>
      </c>
      <c r="AH1519" s="149">
        <f t="shared" si="1441"/>
        <v>0</v>
      </c>
      <c r="AJ1519" s="79">
        <f t="shared" ref="AJ1519:AU1519" si="1444">SUM(AJ1520:AJ1524)</f>
        <v>0</v>
      </c>
      <c r="AK1519" s="80">
        <f t="shared" si="1444"/>
        <v>0</v>
      </c>
      <c r="AL1519" s="81">
        <f t="shared" si="1444"/>
        <v>0</v>
      </c>
      <c r="AM1519" s="80">
        <f t="shared" si="1444"/>
        <v>0</v>
      </c>
      <c r="AN1519" s="81">
        <f t="shared" si="1444"/>
        <v>0</v>
      </c>
      <c r="AO1519" s="80">
        <f t="shared" si="1444"/>
        <v>0</v>
      </c>
      <c r="AP1519" s="81">
        <f t="shared" si="1444"/>
        <v>0</v>
      </c>
      <c r="AQ1519" s="80">
        <f t="shared" si="1444"/>
        <v>0</v>
      </c>
      <c r="AR1519" s="81">
        <f t="shared" si="1444"/>
        <v>0</v>
      </c>
      <c r="AS1519" s="80">
        <f t="shared" si="1444"/>
        <v>0</v>
      </c>
      <c r="AT1519" s="81">
        <f t="shared" si="1444"/>
        <v>0</v>
      </c>
      <c r="AU1519" s="80">
        <f t="shared" si="1444"/>
        <v>0</v>
      </c>
      <c r="AV1519" s="81">
        <f t="shared" si="1431"/>
        <v>0</v>
      </c>
      <c r="AW1519" s="80">
        <f t="shared" si="1432"/>
        <v>0</v>
      </c>
      <c r="AX1519" s="210"/>
      <c r="AY1519" s="79">
        <f t="shared" si="1433"/>
        <v>0</v>
      </c>
      <c r="AZ1519" s="80">
        <f t="shared" si="1434"/>
        <v>0</v>
      </c>
      <c r="BA1519" s="81">
        <f t="shared" si="1435"/>
        <v>0</v>
      </c>
      <c r="BB1519" s="80">
        <f t="shared" si="1436"/>
        <v>0</v>
      </c>
      <c r="BC1519" s="80">
        <f t="shared" si="1437"/>
        <v>0</v>
      </c>
      <c r="BD1519" s="86">
        <f t="shared" si="1438"/>
        <v>0</v>
      </c>
    </row>
    <row r="1520" spans="2:56" x14ac:dyDescent="0.3">
      <c r="B1520" s="211" t="s">
        <v>122</v>
      </c>
      <c r="C1520" s="212"/>
      <c r="D1520" s="213"/>
      <c r="E1520" s="144">
        <f t="shared" si="1424"/>
        <v>0</v>
      </c>
      <c r="F1520" s="212"/>
      <c r="G1520" s="213"/>
      <c r="H1520" s="144">
        <f t="shared" si="1425"/>
        <v>0</v>
      </c>
      <c r="I1520" s="212"/>
      <c r="J1520" s="213"/>
      <c r="K1520" s="144">
        <f t="shared" si="1426"/>
        <v>0</v>
      </c>
      <c r="L1520" s="212"/>
      <c r="M1520" s="214"/>
      <c r="N1520" s="215"/>
      <c r="O1520" s="212"/>
      <c r="P1520" s="215"/>
      <c r="Q1520" s="139">
        <f t="shared" si="1427"/>
        <v>0</v>
      </c>
      <c r="R1520" s="215"/>
      <c r="S1520" s="215"/>
      <c r="T1520" s="140">
        <f t="shared" si="1439"/>
        <v>0</v>
      </c>
      <c r="U1520" s="216"/>
      <c r="V1520" s="212"/>
      <c r="W1520" s="215"/>
      <c r="X1520" s="139">
        <f t="shared" si="1428"/>
        <v>0</v>
      </c>
      <c r="Y1520" s="215"/>
      <c r="Z1520" s="215"/>
      <c r="AA1520" s="140">
        <f t="shared" si="1440"/>
        <v>0</v>
      </c>
      <c r="AB1520" s="216"/>
      <c r="AC1520" s="212"/>
      <c r="AD1520" s="215"/>
      <c r="AE1520" s="139">
        <f t="shared" si="1429"/>
        <v>0</v>
      </c>
      <c r="AF1520" s="215"/>
      <c r="AG1520" s="215"/>
      <c r="AH1520" s="140">
        <f t="shared" si="1441"/>
        <v>0</v>
      </c>
      <c r="AJ1520" s="217"/>
      <c r="AK1520" s="218"/>
      <c r="AL1520" s="219"/>
      <c r="AM1520" s="218"/>
      <c r="AN1520" s="219"/>
      <c r="AO1520" s="218"/>
      <c r="AP1520" s="219"/>
      <c r="AQ1520" s="218"/>
      <c r="AR1520" s="219"/>
      <c r="AS1520" s="218"/>
      <c r="AT1520" s="219"/>
      <c r="AU1520" s="218"/>
      <c r="AV1520" s="114">
        <f t="shared" si="1431"/>
        <v>0</v>
      </c>
      <c r="AW1520" s="113">
        <f t="shared" si="1432"/>
        <v>0</v>
      </c>
      <c r="AX1520" s="210"/>
      <c r="AY1520" s="111">
        <f t="shared" si="1433"/>
        <v>0</v>
      </c>
      <c r="AZ1520" s="113">
        <f t="shared" si="1434"/>
        <v>0</v>
      </c>
      <c r="BA1520" s="114">
        <f t="shared" si="1435"/>
        <v>0</v>
      </c>
      <c r="BB1520" s="113">
        <f t="shared" si="1436"/>
        <v>0</v>
      </c>
      <c r="BC1520" s="113">
        <f t="shared" si="1437"/>
        <v>0</v>
      </c>
      <c r="BD1520" s="117">
        <f t="shared" si="1438"/>
        <v>0</v>
      </c>
    </row>
    <row r="1521" spans="2:56" x14ac:dyDescent="0.3">
      <c r="B1521" s="211" t="s">
        <v>123</v>
      </c>
      <c r="C1521" s="212"/>
      <c r="D1521" s="213"/>
      <c r="E1521" s="144">
        <f t="shared" si="1424"/>
        <v>0</v>
      </c>
      <c r="F1521" s="212"/>
      <c r="G1521" s="213"/>
      <c r="H1521" s="144">
        <f t="shared" si="1425"/>
        <v>0</v>
      </c>
      <c r="I1521" s="212"/>
      <c r="J1521" s="213"/>
      <c r="K1521" s="144">
        <f t="shared" si="1426"/>
        <v>0</v>
      </c>
      <c r="L1521" s="212"/>
      <c r="M1521" s="214"/>
      <c r="N1521" s="215"/>
      <c r="O1521" s="212"/>
      <c r="P1521" s="215"/>
      <c r="Q1521" s="139">
        <f t="shared" si="1427"/>
        <v>0</v>
      </c>
      <c r="R1521" s="215"/>
      <c r="S1521" s="215"/>
      <c r="T1521" s="140">
        <f t="shared" si="1439"/>
        <v>0</v>
      </c>
      <c r="U1521" s="216"/>
      <c r="V1521" s="212"/>
      <c r="W1521" s="215"/>
      <c r="X1521" s="139">
        <f t="shared" si="1428"/>
        <v>0</v>
      </c>
      <c r="Y1521" s="215"/>
      <c r="Z1521" s="215"/>
      <c r="AA1521" s="140">
        <f t="shared" si="1440"/>
        <v>0</v>
      </c>
      <c r="AB1521" s="216"/>
      <c r="AC1521" s="212"/>
      <c r="AD1521" s="215"/>
      <c r="AE1521" s="139">
        <f t="shared" si="1429"/>
        <v>0</v>
      </c>
      <c r="AF1521" s="215"/>
      <c r="AG1521" s="215"/>
      <c r="AH1521" s="140">
        <f t="shared" si="1441"/>
        <v>0</v>
      </c>
      <c r="AJ1521" s="217"/>
      <c r="AK1521" s="218"/>
      <c r="AL1521" s="219"/>
      <c r="AM1521" s="218"/>
      <c r="AN1521" s="219"/>
      <c r="AO1521" s="218"/>
      <c r="AP1521" s="219"/>
      <c r="AQ1521" s="218"/>
      <c r="AR1521" s="219"/>
      <c r="AS1521" s="218"/>
      <c r="AT1521" s="219"/>
      <c r="AU1521" s="218"/>
      <c r="AV1521" s="114">
        <f t="shared" si="1431"/>
        <v>0</v>
      </c>
      <c r="AW1521" s="113">
        <f t="shared" si="1432"/>
        <v>0</v>
      </c>
      <c r="AX1521" s="210"/>
      <c r="AY1521" s="111">
        <f t="shared" si="1433"/>
        <v>0</v>
      </c>
      <c r="AZ1521" s="113">
        <f t="shared" si="1434"/>
        <v>0</v>
      </c>
      <c r="BA1521" s="114">
        <f t="shared" si="1435"/>
        <v>0</v>
      </c>
      <c r="BB1521" s="113">
        <f t="shared" si="1436"/>
        <v>0</v>
      </c>
      <c r="BC1521" s="113">
        <f t="shared" si="1437"/>
        <v>0</v>
      </c>
      <c r="BD1521" s="117">
        <f t="shared" si="1438"/>
        <v>0</v>
      </c>
    </row>
    <row r="1522" spans="2:56" x14ac:dyDescent="0.3">
      <c r="B1522" s="211" t="s">
        <v>124</v>
      </c>
      <c r="C1522" s="212"/>
      <c r="D1522" s="213"/>
      <c r="E1522" s="144">
        <f t="shared" si="1424"/>
        <v>0</v>
      </c>
      <c r="F1522" s="212"/>
      <c r="G1522" s="213"/>
      <c r="H1522" s="144">
        <f t="shared" si="1425"/>
        <v>0</v>
      </c>
      <c r="I1522" s="212"/>
      <c r="J1522" s="213"/>
      <c r="K1522" s="144">
        <f t="shared" si="1426"/>
        <v>0</v>
      </c>
      <c r="L1522" s="212"/>
      <c r="M1522" s="214"/>
      <c r="N1522" s="215"/>
      <c r="O1522" s="212"/>
      <c r="P1522" s="215"/>
      <c r="Q1522" s="139">
        <f t="shared" si="1427"/>
        <v>0</v>
      </c>
      <c r="R1522" s="215"/>
      <c r="S1522" s="215"/>
      <c r="T1522" s="140">
        <f t="shared" si="1439"/>
        <v>0</v>
      </c>
      <c r="U1522" s="216"/>
      <c r="V1522" s="212"/>
      <c r="W1522" s="215"/>
      <c r="X1522" s="139">
        <f t="shared" si="1428"/>
        <v>0</v>
      </c>
      <c r="Y1522" s="215"/>
      <c r="Z1522" s="215"/>
      <c r="AA1522" s="140">
        <f t="shared" si="1440"/>
        <v>0</v>
      </c>
      <c r="AB1522" s="216"/>
      <c r="AC1522" s="212"/>
      <c r="AD1522" s="215"/>
      <c r="AE1522" s="139">
        <f t="shared" si="1429"/>
        <v>0</v>
      </c>
      <c r="AF1522" s="215"/>
      <c r="AG1522" s="215"/>
      <c r="AH1522" s="140">
        <f t="shared" si="1441"/>
        <v>0</v>
      </c>
      <c r="AJ1522" s="217"/>
      <c r="AK1522" s="218"/>
      <c r="AL1522" s="219"/>
      <c r="AM1522" s="218"/>
      <c r="AN1522" s="219"/>
      <c r="AO1522" s="218"/>
      <c r="AP1522" s="219"/>
      <c r="AQ1522" s="218"/>
      <c r="AR1522" s="219"/>
      <c r="AS1522" s="218"/>
      <c r="AT1522" s="219"/>
      <c r="AU1522" s="218"/>
      <c r="AV1522" s="114">
        <f t="shared" si="1431"/>
        <v>0</v>
      </c>
      <c r="AW1522" s="113">
        <f t="shared" si="1432"/>
        <v>0</v>
      </c>
      <c r="AX1522" s="210"/>
      <c r="AY1522" s="111">
        <f t="shared" si="1433"/>
        <v>0</v>
      </c>
      <c r="AZ1522" s="113">
        <f t="shared" si="1434"/>
        <v>0</v>
      </c>
      <c r="BA1522" s="114">
        <f t="shared" si="1435"/>
        <v>0</v>
      </c>
      <c r="BB1522" s="113">
        <f t="shared" si="1436"/>
        <v>0</v>
      </c>
      <c r="BC1522" s="113">
        <f t="shared" si="1437"/>
        <v>0</v>
      </c>
      <c r="BD1522" s="117">
        <f t="shared" si="1438"/>
        <v>0</v>
      </c>
    </row>
    <row r="1523" spans="2:56" x14ac:dyDescent="0.3">
      <c r="B1523" s="211" t="s">
        <v>125</v>
      </c>
      <c r="C1523" s="212"/>
      <c r="D1523" s="213"/>
      <c r="E1523" s="144">
        <f t="shared" si="1424"/>
        <v>0</v>
      </c>
      <c r="F1523" s="212"/>
      <c r="G1523" s="213"/>
      <c r="H1523" s="144">
        <f t="shared" si="1425"/>
        <v>0</v>
      </c>
      <c r="I1523" s="212"/>
      <c r="J1523" s="213"/>
      <c r="K1523" s="144">
        <f t="shared" si="1426"/>
        <v>0</v>
      </c>
      <c r="L1523" s="212"/>
      <c r="M1523" s="214"/>
      <c r="N1523" s="215"/>
      <c r="O1523" s="212"/>
      <c r="P1523" s="215"/>
      <c r="Q1523" s="139">
        <f t="shared" si="1427"/>
        <v>0</v>
      </c>
      <c r="R1523" s="215"/>
      <c r="S1523" s="215"/>
      <c r="T1523" s="140">
        <f t="shared" si="1439"/>
        <v>0</v>
      </c>
      <c r="U1523" s="216"/>
      <c r="V1523" s="212"/>
      <c r="W1523" s="215"/>
      <c r="X1523" s="139">
        <f t="shared" si="1428"/>
        <v>0</v>
      </c>
      <c r="Y1523" s="215"/>
      <c r="Z1523" s="215"/>
      <c r="AA1523" s="140">
        <f t="shared" si="1440"/>
        <v>0</v>
      </c>
      <c r="AB1523" s="216"/>
      <c r="AC1523" s="212"/>
      <c r="AD1523" s="215"/>
      <c r="AE1523" s="139">
        <f t="shared" si="1429"/>
        <v>0</v>
      </c>
      <c r="AF1523" s="215"/>
      <c r="AG1523" s="215"/>
      <c r="AH1523" s="140">
        <f t="shared" si="1441"/>
        <v>0</v>
      </c>
      <c r="AJ1523" s="217"/>
      <c r="AK1523" s="218"/>
      <c r="AL1523" s="219"/>
      <c r="AM1523" s="218"/>
      <c r="AN1523" s="219"/>
      <c r="AO1523" s="218"/>
      <c r="AP1523" s="219"/>
      <c r="AQ1523" s="218"/>
      <c r="AR1523" s="219"/>
      <c r="AS1523" s="218"/>
      <c r="AT1523" s="219"/>
      <c r="AU1523" s="218"/>
      <c r="AV1523" s="114">
        <f t="shared" si="1431"/>
        <v>0</v>
      </c>
      <c r="AW1523" s="113">
        <f t="shared" si="1432"/>
        <v>0</v>
      </c>
      <c r="AX1523" s="210"/>
      <c r="AY1523" s="111">
        <f t="shared" si="1433"/>
        <v>0</v>
      </c>
      <c r="AZ1523" s="113">
        <f t="shared" si="1434"/>
        <v>0</v>
      </c>
      <c r="BA1523" s="114">
        <f t="shared" si="1435"/>
        <v>0</v>
      </c>
      <c r="BB1523" s="113">
        <f t="shared" si="1436"/>
        <v>0</v>
      </c>
      <c r="BC1523" s="113">
        <f t="shared" si="1437"/>
        <v>0</v>
      </c>
      <c r="BD1523" s="117">
        <f t="shared" si="1438"/>
        <v>0</v>
      </c>
    </row>
    <row r="1524" spans="2:56" x14ac:dyDescent="0.3">
      <c r="B1524" s="211" t="s">
        <v>126</v>
      </c>
      <c r="C1524" s="212"/>
      <c r="D1524" s="213"/>
      <c r="E1524" s="144">
        <f t="shared" si="1424"/>
        <v>0</v>
      </c>
      <c r="F1524" s="212"/>
      <c r="G1524" s="213"/>
      <c r="H1524" s="144">
        <f t="shared" si="1425"/>
        <v>0</v>
      </c>
      <c r="I1524" s="212"/>
      <c r="J1524" s="213"/>
      <c r="K1524" s="144">
        <f t="shared" si="1426"/>
        <v>0</v>
      </c>
      <c r="L1524" s="212"/>
      <c r="M1524" s="214"/>
      <c r="N1524" s="215"/>
      <c r="O1524" s="212"/>
      <c r="P1524" s="215"/>
      <c r="Q1524" s="139">
        <f t="shared" si="1427"/>
        <v>0</v>
      </c>
      <c r="R1524" s="215"/>
      <c r="S1524" s="215"/>
      <c r="T1524" s="140">
        <f t="shared" si="1439"/>
        <v>0</v>
      </c>
      <c r="U1524" s="216"/>
      <c r="V1524" s="212"/>
      <c r="W1524" s="215"/>
      <c r="X1524" s="139">
        <f t="shared" si="1428"/>
        <v>0</v>
      </c>
      <c r="Y1524" s="215"/>
      <c r="Z1524" s="215"/>
      <c r="AA1524" s="140">
        <f t="shared" si="1440"/>
        <v>0</v>
      </c>
      <c r="AB1524" s="216"/>
      <c r="AC1524" s="212"/>
      <c r="AD1524" s="215"/>
      <c r="AE1524" s="139">
        <f t="shared" si="1429"/>
        <v>0</v>
      </c>
      <c r="AF1524" s="215"/>
      <c r="AG1524" s="215"/>
      <c r="AH1524" s="140">
        <f t="shared" si="1441"/>
        <v>0</v>
      </c>
      <c r="AJ1524" s="217"/>
      <c r="AK1524" s="218"/>
      <c r="AL1524" s="219"/>
      <c r="AM1524" s="218"/>
      <c r="AN1524" s="219"/>
      <c r="AO1524" s="218"/>
      <c r="AP1524" s="219"/>
      <c r="AQ1524" s="218"/>
      <c r="AR1524" s="219"/>
      <c r="AS1524" s="218"/>
      <c r="AT1524" s="219"/>
      <c r="AU1524" s="218"/>
      <c r="AV1524" s="114">
        <f t="shared" si="1431"/>
        <v>0</v>
      </c>
      <c r="AW1524" s="113">
        <f t="shared" si="1432"/>
        <v>0</v>
      </c>
      <c r="AX1524" s="210"/>
      <c r="AY1524" s="111">
        <f t="shared" si="1433"/>
        <v>0</v>
      </c>
      <c r="AZ1524" s="113">
        <f t="shared" si="1434"/>
        <v>0</v>
      </c>
      <c r="BA1524" s="114">
        <f t="shared" si="1435"/>
        <v>0</v>
      </c>
      <c r="BB1524" s="113">
        <f t="shared" si="1436"/>
        <v>0</v>
      </c>
      <c r="BC1524" s="113">
        <f t="shared" si="1437"/>
        <v>0</v>
      </c>
      <c r="BD1524" s="117">
        <f t="shared" si="1438"/>
        <v>0</v>
      </c>
    </row>
    <row r="1525" spans="2:56" x14ac:dyDescent="0.3">
      <c r="B1525" s="222" t="s">
        <v>127</v>
      </c>
      <c r="C1525" s="78">
        <f>SUM(C1526)</f>
        <v>0</v>
      </c>
      <c r="D1525" s="79">
        <f>SUM(D1526)</f>
        <v>0</v>
      </c>
      <c r="E1525" s="69">
        <f t="shared" si="1424"/>
        <v>0</v>
      </c>
      <c r="F1525" s="78">
        <f>SUM(F1526)</f>
        <v>0</v>
      </c>
      <c r="G1525" s="79">
        <f>SUM(G1526)</f>
        <v>0</v>
      </c>
      <c r="H1525" s="69">
        <f t="shared" si="1425"/>
        <v>0</v>
      </c>
      <c r="I1525" s="78">
        <f>SUM(I1526)</f>
        <v>0</v>
      </c>
      <c r="J1525" s="79">
        <f>SUM(J1526)</f>
        <v>0</v>
      </c>
      <c r="K1525" s="69">
        <f t="shared" si="1426"/>
        <v>0</v>
      </c>
      <c r="L1525" s="78">
        <f>SUM(L1526)</f>
        <v>0</v>
      </c>
      <c r="M1525" s="80">
        <f>SUM(M1526)</f>
        <v>0</v>
      </c>
      <c r="N1525" s="81">
        <f>SUM(N1526)</f>
        <v>0</v>
      </c>
      <c r="O1525" s="78">
        <f>SUM(O1526)</f>
        <v>0</v>
      </c>
      <c r="P1525" s="81">
        <f>SUM(P1526)</f>
        <v>0</v>
      </c>
      <c r="Q1525" s="148">
        <f t="shared" si="1427"/>
        <v>0</v>
      </c>
      <c r="R1525" s="81">
        <f>SUM(R1526)</f>
        <v>0</v>
      </c>
      <c r="S1525" s="81">
        <f>SUM(S1526)</f>
        <v>0</v>
      </c>
      <c r="T1525" s="149">
        <f t="shared" si="1439"/>
        <v>0</v>
      </c>
      <c r="U1525" s="216"/>
      <c r="V1525" s="78">
        <f>SUM(V1526)</f>
        <v>0</v>
      </c>
      <c r="W1525" s="81">
        <f>SUM(W1526)</f>
        <v>0</v>
      </c>
      <c r="X1525" s="148">
        <f t="shared" si="1428"/>
        <v>0</v>
      </c>
      <c r="Y1525" s="81">
        <f>SUM(Y1526)</f>
        <v>0</v>
      </c>
      <c r="Z1525" s="81">
        <f>SUM(Z1526)</f>
        <v>0</v>
      </c>
      <c r="AA1525" s="149">
        <f t="shared" si="1440"/>
        <v>0</v>
      </c>
      <c r="AB1525" s="216"/>
      <c r="AC1525" s="78">
        <f>SUM(AC1526)</f>
        <v>0</v>
      </c>
      <c r="AD1525" s="81">
        <f>SUM(AD1526)</f>
        <v>0</v>
      </c>
      <c r="AE1525" s="148">
        <f t="shared" si="1429"/>
        <v>0</v>
      </c>
      <c r="AF1525" s="81">
        <f>SUM(AF1526)</f>
        <v>0</v>
      </c>
      <c r="AG1525" s="81">
        <f>SUM(AG1526)</f>
        <v>0</v>
      </c>
      <c r="AH1525" s="149">
        <f t="shared" si="1441"/>
        <v>0</v>
      </c>
      <c r="AJ1525" s="79">
        <f t="shared" ref="AJ1525:AU1525" si="1445">SUM(AJ1526)</f>
        <v>0</v>
      </c>
      <c r="AK1525" s="80">
        <f t="shared" si="1445"/>
        <v>0</v>
      </c>
      <c r="AL1525" s="81">
        <f t="shared" si="1445"/>
        <v>0</v>
      </c>
      <c r="AM1525" s="80">
        <f t="shared" si="1445"/>
        <v>0</v>
      </c>
      <c r="AN1525" s="81">
        <f t="shared" si="1445"/>
        <v>0</v>
      </c>
      <c r="AO1525" s="80">
        <f t="shared" si="1445"/>
        <v>0</v>
      </c>
      <c r="AP1525" s="81">
        <f t="shared" si="1445"/>
        <v>0</v>
      </c>
      <c r="AQ1525" s="80">
        <f t="shared" si="1445"/>
        <v>0</v>
      </c>
      <c r="AR1525" s="81">
        <f t="shared" si="1445"/>
        <v>0</v>
      </c>
      <c r="AS1525" s="80">
        <f t="shared" si="1445"/>
        <v>0</v>
      </c>
      <c r="AT1525" s="81">
        <f t="shared" si="1445"/>
        <v>0</v>
      </c>
      <c r="AU1525" s="80">
        <f t="shared" si="1445"/>
        <v>0</v>
      </c>
      <c r="AV1525" s="81">
        <f t="shared" si="1431"/>
        <v>0</v>
      </c>
      <c r="AW1525" s="80">
        <f t="shared" si="1432"/>
        <v>0</v>
      </c>
      <c r="AX1525" s="210"/>
      <c r="AY1525" s="79">
        <f t="shared" si="1433"/>
        <v>0</v>
      </c>
      <c r="AZ1525" s="80">
        <f t="shared" si="1434"/>
        <v>0</v>
      </c>
      <c r="BA1525" s="81">
        <f t="shared" si="1435"/>
        <v>0</v>
      </c>
      <c r="BB1525" s="80">
        <f t="shared" si="1436"/>
        <v>0</v>
      </c>
      <c r="BC1525" s="80">
        <f t="shared" si="1437"/>
        <v>0</v>
      </c>
      <c r="BD1525" s="86">
        <f t="shared" si="1438"/>
        <v>0</v>
      </c>
    </row>
    <row r="1526" spans="2:56" x14ac:dyDescent="0.3">
      <c r="B1526" s="211" t="s">
        <v>105</v>
      </c>
      <c r="C1526" s="212"/>
      <c r="D1526" s="213"/>
      <c r="E1526" s="144">
        <f t="shared" si="1424"/>
        <v>0</v>
      </c>
      <c r="F1526" s="212"/>
      <c r="G1526" s="213"/>
      <c r="H1526" s="144">
        <f t="shared" si="1425"/>
        <v>0</v>
      </c>
      <c r="I1526" s="212"/>
      <c r="J1526" s="213"/>
      <c r="K1526" s="144">
        <f t="shared" si="1426"/>
        <v>0</v>
      </c>
      <c r="L1526" s="212"/>
      <c r="M1526" s="214"/>
      <c r="N1526" s="215"/>
      <c r="O1526" s="212"/>
      <c r="P1526" s="215"/>
      <c r="Q1526" s="139">
        <f t="shared" si="1427"/>
        <v>0</v>
      </c>
      <c r="R1526" s="215"/>
      <c r="S1526" s="215"/>
      <c r="T1526" s="140">
        <f t="shared" si="1439"/>
        <v>0</v>
      </c>
      <c r="U1526" s="216"/>
      <c r="V1526" s="212"/>
      <c r="W1526" s="215"/>
      <c r="X1526" s="139">
        <f t="shared" si="1428"/>
        <v>0</v>
      </c>
      <c r="Y1526" s="215"/>
      <c r="Z1526" s="215"/>
      <c r="AA1526" s="140">
        <f t="shared" si="1440"/>
        <v>0</v>
      </c>
      <c r="AB1526" s="216"/>
      <c r="AC1526" s="212"/>
      <c r="AD1526" s="215"/>
      <c r="AE1526" s="139">
        <f t="shared" si="1429"/>
        <v>0</v>
      </c>
      <c r="AF1526" s="215"/>
      <c r="AG1526" s="215"/>
      <c r="AH1526" s="140">
        <f t="shared" si="1441"/>
        <v>0</v>
      </c>
      <c r="AJ1526" s="217"/>
      <c r="AK1526" s="218"/>
      <c r="AL1526" s="219"/>
      <c r="AM1526" s="218"/>
      <c r="AN1526" s="219"/>
      <c r="AO1526" s="218"/>
      <c r="AP1526" s="219"/>
      <c r="AQ1526" s="218"/>
      <c r="AR1526" s="219"/>
      <c r="AS1526" s="218"/>
      <c r="AT1526" s="219"/>
      <c r="AU1526" s="218"/>
      <c r="AV1526" s="114">
        <f t="shared" si="1431"/>
        <v>0</v>
      </c>
      <c r="AW1526" s="113">
        <f t="shared" si="1432"/>
        <v>0</v>
      </c>
      <c r="AX1526" s="210"/>
      <c r="AY1526" s="111">
        <f t="shared" si="1433"/>
        <v>0</v>
      </c>
      <c r="AZ1526" s="113">
        <f t="shared" si="1434"/>
        <v>0</v>
      </c>
      <c r="BA1526" s="114">
        <f t="shared" si="1435"/>
        <v>0</v>
      </c>
      <c r="BB1526" s="113">
        <f t="shared" si="1436"/>
        <v>0</v>
      </c>
      <c r="BC1526" s="113">
        <f t="shared" si="1437"/>
        <v>0</v>
      </c>
      <c r="BD1526" s="117">
        <f t="shared" si="1438"/>
        <v>0</v>
      </c>
    </row>
    <row r="1527" spans="2:56" x14ac:dyDescent="0.3">
      <c r="B1527" s="222" t="s">
        <v>128</v>
      </c>
      <c r="C1527" s="78">
        <f>SUM(C1528)</f>
        <v>0</v>
      </c>
      <c r="D1527" s="79">
        <f>SUM(D1528)</f>
        <v>0</v>
      </c>
      <c r="E1527" s="69">
        <f t="shared" si="1424"/>
        <v>0</v>
      </c>
      <c r="F1527" s="78">
        <f>SUM(F1528)</f>
        <v>0</v>
      </c>
      <c r="G1527" s="79">
        <f>SUM(G1528)</f>
        <v>0</v>
      </c>
      <c r="H1527" s="69">
        <f t="shared" si="1425"/>
        <v>0</v>
      </c>
      <c r="I1527" s="78">
        <f>SUM(I1528)</f>
        <v>0</v>
      </c>
      <c r="J1527" s="79">
        <f>SUM(J1528)</f>
        <v>0</v>
      </c>
      <c r="K1527" s="69">
        <f t="shared" si="1426"/>
        <v>0</v>
      </c>
      <c r="L1527" s="78">
        <f>SUM(L1528)</f>
        <v>0</v>
      </c>
      <c r="M1527" s="80">
        <f>SUM(M1528)</f>
        <v>0</v>
      </c>
      <c r="N1527" s="81">
        <f>SUM(N1528)</f>
        <v>0</v>
      </c>
      <c r="O1527" s="78">
        <f>SUM(O1528)</f>
        <v>0</v>
      </c>
      <c r="P1527" s="81">
        <f>SUM(P1528)</f>
        <v>0</v>
      </c>
      <c r="Q1527" s="148">
        <f t="shared" si="1427"/>
        <v>0</v>
      </c>
      <c r="R1527" s="81">
        <f>SUM(R1528)</f>
        <v>0</v>
      </c>
      <c r="S1527" s="81">
        <f>SUM(S1528)</f>
        <v>0</v>
      </c>
      <c r="T1527" s="149">
        <f t="shared" si="1439"/>
        <v>0</v>
      </c>
      <c r="U1527" s="216"/>
      <c r="V1527" s="78">
        <f>SUM(V1528)</f>
        <v>0</v>
      </c>
      <c r="W1527" s="81">
        <f>SUM(W1528)</f>
        <v>0</v>
      </c>
      <c r="X1527" s="148">
        <f t="shared" si="1428"/>
        <v>0</v>
      </c>
      <c r="Y1527" s="81">
        <f>SUM(Y1528)</f>
        <v>0</v>
      </c>
      <c r="Z1527" s="81">
        <f>SUM(Z1528)</f>
        <v>0</v>
      </c>
      <c r="AA1527" s="149">
        <f t="shared" si="1440"/>
        <v>0</v>
      </c>
      <c r="AB1527" s="216"/>
      <c r="AC1527" s="78">
        <f>SUM(AC1528)</f>
        <v>0</v>
      </c>
      <c r="AD1527" s="81">
        <f>SUM(AD1528)</f>
        <v>0</v>
      </c>
      <c r="AE1527" s="148">
        <f t="shared" si="1429"/>
        <v>0</v>
      </c>
      <c r="AF1527" s="81">
        <f>SUM(AF1528)</f>
        <v>0</v>
      </c>
      <c r="AG1527" s="81">
        <f>SUM(AG1528)</f>
        <v>0</v>
      </c>
      <c r="AH1527" s="149">
        <f t="shared" si="1441"/>
        <v>0</v>
      </c>
      <c r="AJ1527" s="79">
        <f t="shared" ref="AJ1527:AU1527" si="1446">SUM(AJ1528)</f>
        <v>0</v>
      </c>
      <c r="AK1527" s="80">
        <f t="shared" si="1446"/>
        <v>0</v>
      </c>
      <c r="AL1527" s="81">
        <f t="shared" si="1446"/>
        <v>0</v>
      </c>
      <c r="AM1527" s="80">
        <f t="shared" si="1446"/>
        <v>0</v>
      </c>
      <c r="AN1527" s="81">
        <f t="shared" si="1446"/>
        <v>0</v>
      </c>
      <c r="AO1527" s="80">
        <f t="shared" si="1446"/>
        <v>0</v>
      </c>
      <c r="AP1527" s="81">
        <f t="shared" si="1446"/>
        <v>0</v>
      </c>
      <c r="AQ1527" s="80">
        <f t="shared" si="1446"/>
        <v>0</v>
      </c>
      <c r="AR1527" s="81">
        <f t="shared" si="1446"/>
        <v>0</v>
      </c>
      <c r="AS1527" s="80">
        <f t="shared" si="1446"/>
        <v>0</v>
      </c>
      <c r="AT1527" s="81">
        <f t="shared" si="1446"/>
        <v>0</v>
      </c>
      <c r="AU1527" s="80">
        <f t="shared" si="1446"/>
        <v>0</v>
      </c>
      <c r="AV1527" s="81">
        <f t="shared" si="1431"/>
        <v>0</v>
      </c>
      <c r="AW1527" s="80">
        <f t="shared" si="1432"/>
        <v>0</v>
      </c>
      <c r="AX1527" s="210"/>
      <c r="AY1527" s="79">
        <f t="shared" si="1433"/>
        <v>0</v>
      </c>
      <c r="AZ1527" s="80">
        <f t="shared" si="1434"/>
        <v>0</v>
      </c>
      <c r="BA1527" s="81">
        <f t="shared" si="1435"/>
        <v>0</v>
      </c>
      <c r="BB1527" s="80">
        <f t="shared" si="1436"/>
        <v>0</v>
      </c>
      <c r="BC1527" s="80">
        <f t="shared" si="1437"/>
        <v>0</v>
      </c>
      <c r="BD1527" s="86">
        <f t="shared" si="1438"/>
        <v>0</v>
      </c>
    </row>
    <row r="1528" spans="2:56" x14ac:dyDescent="0.3">
      <c r="B1528" s="211" t="s">
        <v>105</v>
      </c>
      <c r="C1528" s="212"/>
      <c r="D1528" s="213"/>
      <c r="E1528" s="144">
        <f t="shared" si="1424"/>
        <v>0</v>
      </c>
      <c r="F1528" s="212"/>
      <c r="G1528" s="213"/>
      <c r="H1528" s="144">
        <f t="shared" si="1425"/>
        <v>0</v>
      </c>
      <c r="I1528" s="212"/>
      <c r="J1528" s="213"/>
      <c r="K1528" s="144">
        <f t="shared" si="1426"/>
        <v>0</v>
      </c>
      <c r="L1528" s="212"/>
      <c r="M1528" s="214"/>
      <c r="N1528" s="215"/>
      <c r="O1528" s="212"/>
      <c r="P1528" s="215"/>
      <c r="Q1528" s="139">
        <f t="shared" si="1427"/>
        <v>0</v>
      </c>
      <c r="R1528" s="215"/>
      <c r="S1528" s="215"/>
      <c r="T1528" s="140">
        <f t="shared" si="1439"/>
        <v>0</v>
      </c>
      <c r="U1528" s="216"/>
      <c r="V1528" s="212"/>
      <c r="W1528" s="215"/>
      <c r="X1528" s="139">
        <f t="shared" si="1428"/>
        <v>0</v>
      </c>
      <c r="Y1528" s="215"/>
      <c r="Z1528" s="215"/>
      <c r="AA1528" s="140">
        <f t="shared" si="1440"/>
        <v>0</v>
      </c>
      <c r="AB1528" s="216"/>
      <c r="AC1528" s="212"/>
      <c r="AD1528" s="215"/>
      <c r="AE1528" s="139">
        <f t="shared" si="1429"/>
        <v>0</v>
      </c>
      <c r="AF1528" s="215"/>
      <c r="AG1528" s="215"/>
      <c r="AH1528" s="140">
        <f t="shared" si="1441"/>
        <v>0</v>
      </c>
      <c r="AJ1528" s="217"/>
      <c r="AK1528" s="218"/>
      <c r="AL1528" s="219"/>
      <c r="AM1528" s="218"/>
      <c r="AN1528" s="219"/>
      <c r="AO1528" s="218"/>
      <c r="AP1528" s="219"/>
      <c r="AQ1528" s="218"/>
      <c r="AR1528" s="219"/>
      <c r="AS1528" s="218"/>
      <c r="AT1528" s="219"/>
      <c r="AU1528" s="218"/>
      <c r="AV1528" s="114">
        <f t="shared" si="1431"/>
        <v>0</v>
      </c>
      <c r="AW1528" s="113">
        <f t="shared" si="1432"/>
        <v>0</v>
      </c>
      <c r="AX1528" s="210"/>
      <c r="AY1528" s="111">
        <f t="shared" si="1433"/>
        <v>0</v>
      </c>
      <c r="AZ1528" s="113">
        <f t="shared" si="1434"/>
        <v>0</v>
      </c>
      <c r="BA1528" s="114">
        <f t="shared" si="1435"/>
        <v>0</v>
      </c>
      <c r="BB1528" s="113">
        <f t="shared" si="1436"/>
        <v>0</v>
      </c>
      <c r="BC1528" s="113">
        <f t="shared" si="1437"/>
        <v>0</v>
      </c>
      <c r="BD1528" s="117">
        <f t="shared" si="1438"/>
        <v>0</v>
      </c>
    </row>
    <row r="1529" spans="2:56" x14ac:dyDescent="0.3">
      <c r="B1529" s="222" t="s">
        <v>129</v>
      </c>
      <c r="C1529" s="78">
        <f>SUM(C1530)</f>
        <v>0</v>
      </c>
      <c r="D1529" s="79">
        <f>SUM(D1530)</f>
        <v>0</v>
      </c>
      <c r="E1529" s="69">
        <f t="shared" si="1424"/>
        <v>0</v>
      </c>
      <c r="F1529" s="78">
        <f>SUM(F1530)</f>
        <v>0</v>
      </c>
      <c r="G1529" s="79">
        <f>SUM(G1530)</f>
        <v>0</v>
      </c>
      <c r="H1529" s="69">
        <f t="shared" si="1425"/>
        <v>0</v>
      </c>
      <c r="I1529" s="78">
        <f>SUM(I1530)</f>
        <v>0</v>
      </c>
      <c r="J1529" s="79">
        <f>SUM(J1530)</f>
        <v>0</v>
      </c>
      <c r="K1529" s="69">
        <f t="shared" si="1426"/>
        <v>0</v>
      </c>
      <c r="L1529" s="78">
        <f>SUM(L1530)</f>
        <v>0</v>
      </c>
      <c r="M1529" s="80">
        <f>SUM(M1530)</f>
        <v>0</v>
      </c>
      <c r="N1529" s="81">
        <f>SUM(N1530)</f>
        <v>0</v>
      </c>
      <c r="O1529" s="78">
        <f>SUM(O1530)</f>
        <v>0</v>
      </c>
      <c r="P1529" s="81">
        <f>SUM(P1530)</f>
        <v>0</v>
      </c>
      <c r="Q1529" s="148">
        <f t="shared" si="1427"/>
        <v>0</v>
      </c>
      <c r="R1529" s="81">
        <f>SUM(R1530)</f>
        <v>0</v>
      </c>
      <c r="S1529" s="81">
        <f>SUM(S1530)</f>
        <v>0</v>
      </c>
      <c r="T1529" s="149">
        <f t="shared" si="1439"/>
        <v>0</v>
      </c>
      <c r="U1529" s="216"/>
      <c r="V1529" s="78">
        <f>SUM(V1530)</f>
        <v>0</v>
      </c>
      <c r="W1529" s="81">
        <f>SUM(W1530)</f>
        <v>0</v>
      </c>
      <c r="X1529" s="148">
        <f t="shared" si="1428"/>
        <v>0</v>
      </c>
      <c r="Y1529" s="81">
        <f>SUM(Y1530)</f>
        <v>0</v>
      </c>
      <c r="Z1529" s="81">
        <f>SUM(Z1530)</f>
        <v>0</v>
      </c>
      <c r="AA1529" s="149">
        <f t="shared" si="1440"/>
        <v>0</v>
      </c>
      <c r="AB1529" s="216"/>
      <c r="AC1529" s="78">
        <f>SUM(AC1530)</f>
        <v>0</v>
      </c>
      <c r="AD1529" s="81">
        <f>SUM(AD1530)</f>
        <v>0</v>
      </c>
      <c r="AE1529" s="148">
        <f t="shared" si="1429"/>
        <v>0</v>
      </c>
      <c r="AF1529" s="81">
        <f>SUM(AF1530)</f>
        <v>0</v>
      </c>
      <c r="AG1529" s="81">
        <f>SUM(AG1530)</f>
        <v>0</v>
      </c>
      <c r="AH1529" s="149">
        <f t="shared" si="1441"/>
        <v>0</v>
      </c>
      <c r="AJ1529" s="79">
        <f t="shared" ref="AJ1529:AU1529" si="1447">SUM(AJ1530)</f>
        <v>0</v>
      </c>
      <c r="AK1529" s="80">
        <f t="shared" si="1447"/>
        <v>0</v>
      </c>
      <c r="AL1529" s="81">
        <f t="shared" si="1447"/>
        <v>0</v>
      </c>
      <c r="AM1529" s="80">
        <f t="shared" si="1447"/>
        <v>0</v>
      </c>
      <c r="AN1529" s="81">
        <f t="shared" si="1447"/>
        <v>0</v>
      </c>
      <c r="AO1529" s="80">
        <f t="shared" si="1447"/>
        <v>0</v>
      </c>
      <c r="AP1529" s="81">
        <f t="shared" si="1447"/>
        <v>0</v>
      </c>
      <c r="AQ1529" s="80">
        <f t="shared" si="1447"/>
        <v>0</v>
      </c>
      <c r="AR1529" s="81">
        <f t="shared" si="1447"/>
        <v>0</v>
      </c>
      <c r="AS1529" s="80">
        <f t="shared" si="1447"/>
        <v>0</v>
      </c>
      <c r="AT1529" s="81">
        <f t="shared" si="1447"/>
        <v>0</v>
      </c>
      <c r="AU1529" s="80">
        <f t="shared" si="1447"/>
        <v>0</v>
      </c>
      <c r="AV1529" s="81">
        <f t="shared" si="1431"/>
        <v>0</v>
      </c>
      <c r="AW1529" s="80">
        <f t="shared" si="1432"/>
        <v>0</v>
      </c>
      <c r="AX1529" s="210"/>
      <c r="AY1529" s="79">
        <f t="shared" si="1433"/>
        <v>0</v>
      </c>
      <c r="AZ1529" s="80">
        <f t="shared" si="1434"/>
        <v>0</v>
      </c>
      <c r="BA1529" s="81">
        <f t="shared" si="1435"/>
        <v>0</v>
      </c>
      <c r="BB1529" s="80">
        <f t="shared" si="1436"/>
        <v>0</v>
      </c>
      <c r="BC1529" s="80">
        <f t="shared" si="1437"/>
        <v>0</v>
      </c>
      <c r="BD1529" s="86">
        <f t="shared" si="1438"/>
        <v>0</v>
      </c>
    </row>
    <row r="1530" spans="2:56" x14ac:dyDescent="0.3">
      <c r="B1530" s="211" t="s">
        <v>105</v>
      </c>
      <c r="C1530" s="212"/>
      <c r="D1530" s="213"/>
      <c r="E1530" s="144">
        <f t="shared" si="1424"/>
        <v>0</v>
      </c>
      <c r="F1530" s="212"/>
      <c r="G1530" s="213"/>
      <c r="H1530" s="144">
        <f t="shared" si="1425"/>
        <v>0</v>
      </c>
      <c r="I1530" s="212"/>
      <c r="J1530" s="213"/>
      <c r="K1530" s="144">
        <f t="shared" si="1426"/>
        <v>0</v>
      </c>
      <c r="L1530" s="212"/>
      <c r="M1530" s="214"/>
      <c r="N1530" s="215"/>
      <c r="O1530" s="212"/>
      <c r="P1530" s="215"/>
      <c r="Q1530" s="139">
        <f t="shared" si="1427"/>
        <v>0</v>
      </c>
      <c r="R1530" s="215"/>
      <c r="S1530" s="215"/>
      <c r="T1530" s="140">
        <f t="shared" si="1439"/>
        <v>0</v>
      </c>
      <c r="U1530" s="216"/>
      <c r="V1530" s="212"/>
      <c r="W1530" s="215"/>
      <c r="X1530" s="139">
        <f t="shared" si="1428"/>
        <v>0</v>
      </c>
      <c r="Y1530" s="215"/>
      <c r="Z1530" s="215"/>
      <c r="AA1530" s="140">
        <f t="shared" si="1440"/>
        <v>0</v>
      </c>
      <c r="AB1530" s="216"/>
      <c r="AC1530" s="212"/>
      <c r="AD1530" s="215"/>
      <c r="AE1530" s="139">
        <f t="shared" si="1429"/>
        <v>0</v>
      </c>
      <c r="AF1530" s="215"/>
      <c r="AG1530" s="215"/>
      <c r="AH1530" s="140">
        <f t="shared" si="1441"/>
        <v>0</v>
      </c>
      <c r="AJ1530" s="217"/>
      <c r="AK1530" s="218"/>
      <c r="AL1530" s="219"/>
      <c r="AM1530" s="218"/>
      <c r="AN1530" s="219"/>
      <c r="AO1530" s="218"/>
      <c r="AP1530" s="219"/>
      <c r="AQ1530" s="218"/>
      <c r="AR1530" s="219"/>
      <c r="AS1530" s="218"/>
      <c r="AT1530" s="219"/>
      <c r="AU1530" s="218"/>
      <c r="AV1530" s="114">
        <f t="shared" si="1431"/>
        <v>0</v>
      </c>
      <c r="AW1530" s="113">
        <f t="shared" si="1432"/>
        <v>0</v>
      </c>
      <c r="AX1530" s="210"/>
      <c r="AY1530" s="111">
        <f t="shared" si="1433"/>
        <v>0</v>
      </c>
      <c r="AZ1530" s="113">
        <f t="shared" si="1434"/>
        <v>0</v>
      </c>
      <c r="BA1530" s="114">
        <f t="shared" si="1435"/>
        <v>0</v>
      </c>
      <c r="BB1530" s="113">
        <f t="shared" si="1436"/>
        <v>0</v>
      </c>
      <c r="BC1530" s="113">
        <f t="shared" si="1437"/>
        <v>0</v>
      </c>
      <c r="BD1530" s="117">
        <f t="shared" si="1438"/>
        <v>0</v>
      </c>
    </row>
    <row r="1531" spans="2:56" x14ac:dyDescent="0.3">
      <c r="B1531" s="222" t="s">
        <v>130</v>
      </c>
      <c r="C1531" s="78">
        <f>SUM(C1532)</f>
        <v>0</v>
      </c>
      <c r="D1531" s="79">
        <f>SUM(D1532)</f>
        <v>0</v>
      </c>
      <c r="E1531" s="69">
        <f t="shared" si="1424"/>
        <v>0</v>
      </c>
      <c r="F1531" s="78">
        <f>SUM(F1532)</f>
        <v>0</v>
      </c>
      <c r="G1531" s="79">
        <f>SUM(G1532)</f>
        <v>0</v>
      </c>
      <c r="H1531" s="69">
        <f t="shared" si="1425"/>
        <v>0</v>
      </c>
      <c r="I1531" s="78">
        <f>SUM(I1532)</f>
        <v>0</v>
      </c>
      <c r="J1531" s="79">
        <f>SUM(J1532)</f>
        <v>0</v>
      </c>
      <c r="K1531" s="69">
        <f t="shared" si="1426"/>
        <v>0</v>
      </c>
      <c r="L1531" s="78">
        <f>SUM(L1532)</f>
        <v>0</v>
      </c>
      <c r="M1531" s="80">
        <f>SUM(M1532)</f>
        <v>0</v>
      </c>
      <c r="N1531" s="81">
        <f>SUM(N1532)</f>
        <v>0</v>
      </c>
      <c r="O1531" s="78">
        <f>SUM(O1532)</f>
        <v>0</v>
      </c>
      <c r="P1531" s="81">
        <f>SUM(P1532)</f>
        <v>0</v>
      </c>
      <c r="Q1531" s="148">
        <f t="shared" si="1427"/>
        <v>0</v>
      </c>
      <c r="R1531" s="81">
        <f>SUM(R1532)</f>
        <v>0</v>
      </c>
      <c r="S1531" s="81">
        <f>SUM(S1532)</f>
        <v>0</v>
      </c>
      <c r="T1531" s="149">
        <f t="shared" si="1439"/>
        <v>0</v>
      </c>
      <c r="U1531" s="216"/>
      <c r="V1531" s="78">
        <f>SUM(V1532)</f>
        <v>0</v>
      </c>
      <c r="W1531" s="81">
        <f>SUM(W1532)</f>
        <v>0</v>
      </c>
      <c r="X1531" s="148">
        <f t="shared" si="1428"/>
        <v>0</v>
      </c>
      <c r="Y1531" s="81">
        <f>SUM(Y1532)</f>
        <v>0</v>
      </c>
      <c r="Z1531" s="81">
        <f>SUM(Z1532)</f>
        <v>0</v>
      </c>
      <c r="AA1531" s="149">
        <f t="shared" si="1440"/>
        <v>0</v>
      </c>
      <c r="AB1531" s="216"/>
      <c r="AC1531" s="78">
        <f>SUM(AC1532)</f>
        <v>0</v>
      </c>
      <c r="AD1531" s="81">
        <f>SUM(AD1532)</f>
        <v>0</v>
      </c>
      <c r="AE1531" s="148">
        <f t="shared" si="1429"/>
        <v>0</v>
      </c>
      <c r="AF1531" s="81">
        <f>SUM(AF1532)</f>
        <v>0</v>
      </c>
      <c r="AG1531" s="81">
        <f>SUM(AG1532)</f>
        <v>0</v>
      </c>
      <c r="AH1531" s="149">
        <f t="shared" si="1441"/>
        <v>0</v>
      </c>
      <c r="AJ1531" s="79">
        <f t="shared" ref="AJ1531:AU1531" si="1448">SUM(AJ1532)</f>
        <v>0</v>
      </c>
      <c r="AK1531" s="80">
        <f t="shared" si="1448"/>
        <v>0</v>
      </c>
      <c r="AL1531" s="81">
        <f t="shared" si="1448"/>
        <v>0</v>
      </c>
      <c r="AM1531" s="80">
        <f t="shared" si="1448"/>
        <v>0</v>
      </c>
      <c r="AN1531" s="81">
        <f t="shared" si="1448"/>
        <v>0</v>
      </c>
      <c r="AO1531" s="80">
        <f t="shared" si="1448"/>
        <v>0</v>
      </c>
      <c r="AP1531" s="81">
        <f t="shared" si="1448"/>
        <v>0</v>
      </c>
      <c r="AQ1531" s="80">
        <f t="shared" si="1448"/>
        <v>0</v>
      </c>
      <c r="AR1531" s="81">
        <f t="shared" si="1448"/>
        <v>0</v>
      </c>
      <c r="AS1531" s="80">
        <f t="shared" si="1448"/>
        <v>0</v>
      </c>
      <c r="AT1531" s="81">
        <f t="shared" si="1448"/>
        <v>0</v>
      </c>
      <c r="AU1531" s="80">
        <f t="shared" si="1448"/>
        <v>0</v>
      </c>
      <c r="AV1531" s="81">
        <f t="shared" si="1431"/>
        <v>0</v>
      </c>
      <c r="AW1531" s="80">
        <f t="shared" si="1432"/>
        <v>0</v>
      </c>
      <c r="AX1531" s="210"/>
      <c r="AY1531" s="79">
        <f t="shared" si="1433"/>
        <v>0</v>
      </c>
      <c r="AZ1531" s="80">
        <f t="shared" si="1434"/>
        <v>0</v>
      </c>
      <c r="BA1531" s="81">
        <f t="shared" si="1435"/>
        <v>0</v>
      </c>
      <c r="BB1531" s="80">
        <f t="shared" si="1436"/>
        <v>0</v>
      </c>
      <c r="BC1531" s="80">
        <f t="shared" si="1437"/>
        <v>0</v>
      </c>
      <c r="BD1531" s="86">
        <f t="shared" si="1438"/>
        <v>0</v>
      </c>
    </row>
    <row r="1532" spans="2:56" x14ac:dyDescent="0.3">
      <c r="B1532" s="211" t="s">
        <v>105</v>
      </c>
      <c r="C1532" s="212"/>
      <c r="D1532" s="213"/>
      <c r="E1532" s="144">
        <f t="shared" si="1424"/>
        <v>0</v>
      </c>
      <c r="F1532" s="212"/>
      <c r="G1532" s="213"/>
      <c r="H1532" s="144">
        <f t="shared" si="1425"/>
        <v>0</v>
      </c>
      <c r="I1532" s="212"/>
      <c r="J1532" s="213"/>
      <c r="K1532" s="144">
        <f t="shared" si="1426"/>
        <v>0</v>
      </c>
      <c r="L1532" s="212"/>
      <c r="M1532" s="214"/>
      <c r="N1532" s="215"/>
      <c r="O1532" s="212"/>
      <c r="P1532" s="215"/>
      <c r="Q1532" s="139">
        <f t="shared" si="1427"/>
        <v>0</v>
      </c>
      <c r="R1532" s="215"/>
      <c r="S1532" s="215"/>
      <c r="T1532" s="140">
        <f t="shared" si="1439"/>
        <v>0</v>
      </c>
      <c r="U1532" s="216"/>
      <c r="V1532" s="212"/>
      <c r="W1532" s="215"/>
      <c r="X1532" s="139">
        <f t="shared" si="1428"/>
        <v>0</v>
      </c>
      <c r="Y1532" s="215"/>
      <c r="Z1532" s="215"/>
      <c r="AA1532" s="140">
        <f t="shared" si="1440"/>
        <v>0</v>
      </c>
      <c r="AB1532" s="216"/>
      <c r="AC1532" s="212"/>
      <c r="AD1532" s="215"/>
      <c r="AE1532" s="139">
        <f t="shared" si="1429"/>
        <v>0</v>
      </c>
      <c r="AF1532" s="215"/>
      <c r="AG1532" s="215"/>
      <c r="AH1532" s="140">
        <f t="shared" si="1441"/>
        <v>0</v>
      </c>
      <c r="AJ1532" s="217"/>
      <c r="AK1532" s="218"/>
      <c r="AL1532" s="219"/>
      <c r="AM1532" s="218"/>
      <c r="AN1532" s="219"/>
      <c r="AO1532" s="218"/>
      <c r="AP1532" s="219"/>
      <c r="AQ1532" s="218"/>
      <c r="AR1532" s="219"/>
      <c r="AS1532" s="218"/>
      <c r="AT1532" s="219"/>
      <c r="AU1532" s="218"/>
      <c r="AV1532" s="114">
        <f t="shared" si="1431"/>
        <v>0</v>
      </c>
      <c r="AW1532" s="113">
        <f t="shared" si="1432"/>
        <v>0</v>
      </c>
      <c r="AX1532" s="210"/>
      <c r="AY1532" s="111">
        <f t="shared" si="1433"/>
        <v>0</v>
      </c>
      <c r="AZ1532" s="113">
        <f t="shared" si="1434"/>
        <v>0</v>
      </c>
      <c r="BA1532" s="114">
        <f t="shared" si="1435"/>
        <v>0</v>
      </c>
      <c r="BB1532" s="113">
        <f t="shared" si="1436"/>
        <v>0</v>
      </c>
      <c r="BC1532" s="113">
        <f t="shared" si="1437"/>
        <v>0</v>
      </c>
      <c r="BD1532" s="117">
        <f t="shared" si="1438"/>
        <v>0</v>
      </c>
    </row>
    <row r="1533" spans="2:56" x14ac:dyDescent="0.3">
      <c r="B1533" s="222" t="s">
        <v>131</v>
      </c>
      <c r="C1533" s="78">
        <f>SUM(C1534)</f>
        <v>0</v>
      </c>
      <c r="D1533" s="79">
        <f>SUM(D1534)</f>
        <v>0</v>
      </c>
      <c r="E1533" s="69">
        <f t="shared" si="1424"/>
        <v>0</v>
      </c>
      <c r="F1533" s="78">
        <f>SUM(F1534)</f>
        <v>0</v>
      </c>
      <c r="G1533" s="79">
        <f>SUM(G1534)</f>
        <v>0</v>
      </c>
      <c r="H1533" s="69">
        <f t="shared" si="1425"/>
        <v>0</v>
      </c>
      <c r="I1533" s="78">
        <f>SUM(I1534)</f>
        <v>0</v>
      </c>
      <c r="J1533" s="79">
        <f>SUM(J1534)</f>
        <v>0</v>
      </c>
      <c r="K1533" s="69">
        <f t="shared" si="1426"/>
        <v>0</v>
      </c>
      <c r="L1533" s="78">
        <f>SUM(L1534)</f>
        <v>0</v>
      </c>
      <c r="M1533" s="80">
        <f>SUM(M1534)</f>
        <v>0</v>
      </c>
      <c r="N1533" s="81">
        <f>SUM(N1534)</f>
        <v>0</v>
      </c>
      <c r="O1533" s="78">
        <f>SUM(O1534)</f>
        <v>0</v>
      </c>
      <c r="P1533" s="81">
        <f>SUM(P1534)</f>
        <v>0</v>
      </c>
      <c r="Q1533" s="148">
        <f t="shared" si="1427"/>
        <v>0</v>
      </c>
      <c r="R1533" s="81">
        <f>SUM(R1534)</f>
        <v>0</v>
      </c>
      <c r="S1533" s="81">
        <f>SUM(S1534)</f>
        <v>0</v>
      </c>
      <c r="T1533" s="149">
        <f t="shared" si="1439"/>
        <v>0</v>
      </c>
      <c r="U1533" s="216"/>
      <c r="V1533" s="78">
        <f>SUM(V1534)</f>
        <v>0</v>
      </c>
      <c r="W1533" s="81">
        <f>SUM(W1534)</f>
        <v>0</v>
      </c>
      <c r="X1533" s="148">
        <f t="shared" si="1428"/>
        <v>0</v>
      </c>
      <c r="Y1533" s="81">
        <f>SUM(Y1534)</f>
        <v>0</v>
      </c>
      <c r="Z1533" s="81">
        <f>SUM(Z1534)</f>
        <v>0</v>
      </c>
      <c r="AA1533" s="149">
        <f t="shared" si="1440"/>
        <v>0</v>
      </c>
      <c r="AB1533" s="216"/>
      <c r="AC1533" s="78">
        <f>SUM(AC1534)</f>
        <v>0</v>
      </c>
      <c r="AD1533" s="81">
        <f>SUM(AD1534)</f>
        <v>0</v>
      </c>
      <c r="AE1533" s="148">
        <f t="shared" si="1429"/>
        <v>0</v>
      </c>
      <c r="AF1533" s="81">
        <f>SUM(AF1534)</f>
        <v>0</v>
      </c>
      <c r="AG1533" s="81">
        <f>SUM(AG1534)</f>
        <v>0</v>
      </c>
      <c r="AH1533" s="149">
        <f t="shared" si="1441"/>
        <v>0</v>
      </c>
      <c r="AJ1533" s="79">
        <f t="shared" ref="AJ1533:AU1533" si="1449">SUM(AJ1534)</f>
        <v>0</v>
      </c>
      <c r="AK1533" s="80">
        <f t="shared" si="1449"/>
        <v>0</v>
      </c>
      <c r="AL1533" s="81">
        <f t="shared" si="1449"/>
        <v>0</v>
      </c>
      <c r="AM1533" s="80">
        <f t="shared" si="1449"/>
        <v>0</v>
      </c>
      <c r="AN1533" s="81">
        <f t="shared" si="1449"/>
        <v>0</v>
      </c>
      <c r="AO1533" s="80">
        <f t="shared" si="1449"/>
        <v>0</v>
      </c>
      <c r="AP1533" s="81">
        <f t="shared" si="1449"/>
        <v>0</v>
      </c>
      <c r="AQ1533" s="80">
        <f t="shared" si="1449"/>
        <v>0</v>
      </c>
      <c r="AR1533" s="81">
        <f t="shared" si="1449"/>
        <v>0</v>
      </c>
      <c r="AS1533" s="80">
        <f t="shared" si="1449"/>
        <v>0</v>
      </c>
      <c r="AT1533" s="81">
        <f t="shared" si="1449"/>
        <v>0</v>
      </c>
      <c r="AU1533" s="80">
        <f t="shared" si="1449"/>
        <v>0</v>
      </c>
      <c r="AV1533" s="81">
        <f t="shared" si="1431"/>
        <v>0</v>
      </c>
      <c r="AW1533" s="80">
        <f t="shared" si="1432"/>
        <v>0</v>
      </c>
      <c r="AX1533" s="210"/>
      <c r="AY1533" s="79">
        <f t="shared" si="1433"/>
        <v>0</v>
      </c>
      <c r="AZ1533" s="80">
        <f t="shared" si="1434"/>
        <v>0</v>
      </c>
      <c r="BA1533" s="81">
        <f t="shared" si="1435"/>
        <v>0</v>
      </c>
      <c r="BB1533" s="80">
        <f t="shared" si="1436"/>
        <v>0</v>
      </c>
      <c r="BC1533" s="80">
        <f t="shared" si="1437"/>
        <v>0</v>
      </c>
      <c r="BD1533" s="86">
        <f t="shared" si="1438"/>
        <v>0</v>
      </c>
    </row>
    <row r="1534" spans="2:56" x14ac:dyDescent="0.3">
      <c r="B1534" s="211" t="s">
        <v>105</v>
      </c>
      <c r="C1534" s="212"/>
      <c r="D1534" s="213"/>
      <c r="E1534" s="144">
        <f t="shared" si="1424"/>
        <v>0</v>
      </c>
      <c r="F1534" s="212"/>
      <c r="G1534" s="213"/>
      <c r="H1534" s="144">
        <f t="shared" si="1425"/>
        <v>0</v>
      </c>
      <c r="I1534" s="212"/>
      <c r="J1534" s="213"/>
      <c r="K1534" s="144">
        <f t="shared" si="1426"/>
        <v>0</v>
      </c>
      <c r="L1534" s="212"/>
      <c r="M1534" s="214"/>
      <c r="N1534" s="215"/>
      <c r="O1534" s="212"/>
      <c r="P1534" s="215"/>
      <c r="Q1534" s="139">
        <f t="shared" si="1427"/>
        <v>0</v>
      </c>
      <c r="R1534" s="215"/>
      <c r="S1534" s="215"/>
      <c r="T1534" s="140">
        <f t="shared" si="1439"/>
        <v>0</v>
      </c>
      <c r="U1534" s="216"/>
      <c r="V1534" s="212"/>
      <c r="W1534" s="215"/>
      <c r="X1534" s="139">
        <f t="shared" si="1428"/>
        <v>0</v>
      </c>
      <c r="Y1534" s="215"/>
      <c r="Z1534" s="215"/>
      <c r="AA1534" s="140">
        <f t="shared" si="1440"/>
        <v>0</v>
      </c>
      <c r="AB1534" s="216"/>
      <c r="AC1534" s="212"/>
      <c r="AD1534" s="215"/>
      <c r="AE1534" s="139">
        <f t="shared" si="1429"/>
        <v>0</v>
      </c>
      <c r="AF1534" s="215"/>
      <c r="AG1534" s="215"/>
      <c r="AH1534" s="140">
        <f t="shared" si="1441"/>
        <v>0</v>
      </c>
      <c r="AJ1534" s="217"/>
      <c r="AK1534" s="218"/>
      <c r="AL1534" s="219"/>
      <c r="AM1534" s="218"/>
      <c r="AN1534" s="219"/>
      <c r="AO1534" s="218"/>
      <c r="AP1534" s="219"/>
      <c r="AQ1534" s="218"/>
      <c r="AR1534" s="219"/>
      <c r="AS1534" s="218"/>
      <c r="AT1534" s="219"/>
      <c r="AU1534" s="218"/>
      <c r="AV1534" s="114">
        <f t="shared" si="1431"/>
        <v>0</v>
      </c>
      <c r="AW1534" s="113">
        <f t="shared" si="1432"/>
        <v>0</v>
      </c>
      <c r="AX1534" s="210"/>
      <c r="AY1534" s="111">
        <f t="shared" si="1433"/>
        <v>0</v>
      </c>
      <c r="AZ1534" s="113">
        <f t="shared" si="1434"/>
        <v>0</v>
      </c>
      <c r="BA1534" s="114">
        <f t="shared" si="1435"/>
        <v>0</v>
      </c>
      <c r="BB1534" s="113">
        <f t="shared" si="1436"/>
        <v>0</v>
      </c>
      <c r="BC1534" s="113">
        <f t="shared" si="1437"/>
        <v>0</v>
      </c>
      <c r="BD1534" s="117">
        <f t="shared" si="1438"/>
        <v>0</v>
      </c>
    </row>
    <row r="1535" spans="2:56" x14ac:dyDescent="0.3">
      <c r="B1535" s="222" t="s">
        <v>132</v>
      </c>
      <c r="C1535" s="78">
        <f>SUM(C1536)</f>
        <v>0</v>
      </c>
      <c r="D1535" s="79">
        <f>SUM(D1536)</f>
        <v>0</v>
      </c>
      <c r="E1535" s="69">
        <f t="shared" si="1424"/>
        <v>0</v>
      </c>
      <c r="F1535" s="78">
        <f>SUM(F1536)</f>
        <v>0</v>
      </c>
      <c r="G1535" s="79">
        <f>SUM(G1536)</f>
        <v>0</v>
      </c>
      <c r="H1535" s="69">
        <f t="shared" si="1425"/>
        <v>0</v>
      </c>
      <c r="I1535" s="78">
        <f>SUM(I1536)</f>
        <v>0</v>
      </c>
      <c r="J1535" s="79">
        <f>SUM(J1536)</f>
        <v>0</v>
      </c>
      <c r="K1535" s="69">
        <f t="shared" si="1426"/>
        <v>0</v>
      </c>
      <c r="L1535" s="78">
        <f>SUM(L1536)</f>
        <v>0</v>
      </c>
      <c r="M1535" s="80">
        <f>SUM(M1536)</f>
        <v>0</v>
      </c>
      <c r="N1535" s="81">
        <f>SUM(N1536)</f>
        <v>0</v>
      </c>
      <c r="O1535" s="78">
        <f>SUM(O1536)</f>
        <v>0</v>
      </c>
      <c r="P1535" s="81">
        <f>SUM(P1536)</f>
        <v>0</v>
      </c>
      <c r="Q1535" s="148">
        <f t="shared" si="1427"/>
        <v>0</v>
      </c>
      <c r="R1535" s="81">
        <f>SUM(R1536)</f>
        <v>0</v>
      </c>
      <c r="S1535" s="81">
        <f>SUM(S1536)</f>
        <v>0</v>
      </c>
      <c r="T1535" s="149">
        <f t="shared" si="1439"/>
        <v>0</v>
      </c>
      <c r="U1535" s="216"/>
      <c r="V1535" s="78">
        <f>SUM(V1536)</f>
        <v>0</v>
      </c>
      <c r="W1535" s="81">
        <f>SUM(W1536)</f>
        <v>0</v>
      </c>
      <c r="X1535" s="148">
        <f t="shared" si="1428"/>
        <v>0</v>
      </c>
      <c r="Y1535" s="81">
        <f>SUM(Y1536)</f>
        <v>0</v>
      </c>
      <c r="Z1535" s="81">
        <f>SUM(Z1536)</f>
        <v>0</v>
      </c>
      <c r="AA1535" s="149">
        <f t="shared" si="1440"/>
        <v>0</v>
      </c>
      <c r="AB1535" s="216"/>
      <c r="AC1535" s="78">
        <f>SUM(AC1536)</f>
        <v>0</v>
      </c>
      <c r="AD1535" s="81">
        <f>SUM(AD1536)</f>
        <v>0</v>
      </c>
      <c r="AE1535" s="148">
        <f t="shared" si="1429"/>
        <v>0</v>
      </c>
      <c r="AF1535" s="81">
        <f>SUM(AF1536)</f>
        <v>0</v>
      </c>
      <c r="AG1535" s="81">
        <f>SUM(AG1536)</f>
        <v>0</v>
      </c>
      <c r="AH1535" s="149">
        <f t="shared" si="1441"/>
        <v>0</v>
      </c>
      <c r="AJ1535" s="79">
        <f t="shared" ref="AJ1535:AU1535" si="1450">SUM(AJ1536)</f>
        <v>0</v>
      </c>
      <c r="AK1535" s="80">
        <f t="shared" si="1450"/>
        <v>0</v>
      </c>
      <c r="AL1535" s="81">
        <f t="shared" si="1450"/>
        <v>0</v>
      </c>
      <c r="AM1535" s="80">
        <f t="shared" si="1450"/>
        <v>0</v>
      </c>
      <c r="AN1535" s="81">
        <f t="shared" si="1450"/>
        <v>0</v>
      </c>
      <c r="AO1535" s="80">
        <f t="shared" si="1450"/>
        <v>0</v>
      </c>
      <c r="AP1535" s="81">
        <f t="shared" si="1450"/>
        <v>0</v>
      </c>
      <c r="AQ1535" s="80">
        <f t="shared" si="1450"/>
        <v>0</v>
      </c>
      <c r="AR1535" s="81">
        <f t="shared" si="1450"/>
        <v>0</v>
      </c>
      <c r="AS1535" s="80">
        <f t="shared" si="1450"/>
        <v>0</v>
      </c>
      <c r="AT1535" s="81">
        <f t="shared" si="1450"/>
        <v>0</v>
      </c>
      <c r="AU1535" s="80">
        <f t="shared" si="1450"/>
        <v>0</v>
      </c>
      <c r="AV1535" s="81">
        <f t="shared" si="1431"/>
        <v>0</v>
      </c>
      <c r="AW1535" s="80">
        <f t="shared" si="1432"/>
        <v>0</v>
      </c>
      <c r="AX1535" s="210"/>
      <c r="AY1535" s="79">
        <f t="shared" si="1433"/>
        <v>0</v>
      </c>
      <c r="AZ1535" s="80">
        <f t="shared" si="1434"/>
        <v>0</v>
      </c>
      <c r="BA1535" s="81">
        <f t="shared" si="1435"/>
        <v>0</v>
      </c>
      <c r="BB1535" s="80">
        <f t="shared" si="1436"/>
        <v>0</v>
      </c>
      <c r="BC1535" s="80">
        <f t="shared" si="1437"/>
        <v>0</v>
      </c>
      <c r="BD1535" s="86">
        <f t="shared" si="1438"/>
        <v>0</v>
      </c>
    </row>
    <row r="1536" spans="2:56" x14ac:dyDescent="0.3">
      <c r="B1536" s="211" t="s">
        <v>105</v>
      </c>
      <c r="C1536" s="212"/>
      <c r="D1536" s="213"/>
      <c r="E1536" s="144">
        <f t="shared" si="1424"/>
        <v>0</v>
      </c>
      <c r="F1536" s="212"/>
      <c r="G1536" s="213"/>
      <c r="H1536" s="144">
        <f t="shared" si="1425"/>
        <v>0</v>
      </c>
      <c r="I1536" s="212"/>
      <c r="J1536" s="213"/>
      <c r="K1536" s="144">
        <f t="shared" si="1426"/>
        <v>0</v>
      </c>
      <c r="L1536" s="212"/>
      <c r="M1536" s="214"/>
      <c r="N1536" s="215"/>
      <c r="O1536" s="212"/>
      <c r="P1536" s="215"/>
      <c r="Q1536" s="139">
        <f t="shared" si="1427"/>
        <v>0</v>
      </c>
      <c r="R1536" s="215"/>
      <c r="S1536" s="215"/>
      <c r="T1536" s="140">
        <f t="shared" si="1439"/>
        <v>0</v>
      </c>
      <c r="U1536" s="216"/>
      <c r="V1536" s="212"/>
      <c r="W1536" s="215"/>
      <c r="X1536" s="139">
        <f t="shared" si="1428"/>
        <v>0</v>
      </c>
      <c r="Y1536" s="215"/>
      <c r="Z1536" s="215"/>
      <c r="AA1536" s="140">
        <f t="shared" si="1440"/>
        <v>0</v>
      </c>
      <c r="AB1536" s="216"/>
      <c r="AC1536" s="212"/>
      <c r="AD1536" s="215"/>
      <c r="AE1536" s="139">
        <f t="shared" si="1429"/>
        <v>0</v>
      </c>
      <c r="AF1536" s="215"/>
      <c r="AG1536" s="215"/>
      <c r="AH1536" s="140">
        <f t="shared" si="1441"/>
        <v>0</v>
      </c>
      <c r="AJ1536" s="217"/>
      <c r="AK1536" s="218"/>
      <c r="AL1536" s="219"/>
      <c r="AM1536" s="218"/>
      <c r="AN1536" s="219"/>
      <c r="AO1536" s="218"/>
      <c r="AP1536" s="219"/>
      <c r="AQ1536" s="218"/>
      <c r="AR1536" s="219"/>
      <c r="AS1536" s="218"/>
      <c r="AT1536" s="219"/>
      <c r="AU1536" s="218"/>
      <c r="AV1536" s="114">
        <f t="shared" si="1431"/>
        <v>0</v>
      </c>
      <c r="AW1536" s="113">
        <f t="shared" si="1432"/>
        <v>0</v>
      </c>
      <c r="AX1536" s="210"/>
      <c r="AY1536" s="111">
        <f t="shared" si="1433"/>
        <v>0</v>
      </c>
      <c r="AZ1536" s="113">
        <f t="shared" si="1434"/>
        <v>0</v>
      </c>
      <c r="BA1536" s="114">
        <f t="shared" si="1435"/>
        <v>0</v>
      </c>
      <c r="BB1536" s="113">
        <f t="shared" si="1436"/>
        <v>0</v>
      </c>
      <c r="BC1536" s="113">
        <f t="shared" si="1437"/>
        <v>0</v>
      </c>
      <c r="BD1536" s="117">
        <f t="shared" si="1438"/>
        <v>0</v>
      </c>
    </row>
    <row r="1537" spans="2:56" x14ac:dyDescent="0.3">
      <c r="B1537" s="222" t="s">
        <v>133</v>
      </c>
      <c r="C1537" s="78">
        <f>SUM(C1538)</f>
        <v>0</v>
      </c>
      <c r="D1537" s="79">
        <f>SUM(D1538)</f>
        <v>0</v>
      </c>
      <c r="E1537" s="69">
        <f t="shared" si="1424"/>
        <v>0</v>
      </c>
      <c r="F1537" s="78">
        <f>SUM(F1538)</f>
        <v>0</v>
      </c>
      <c r="G1537" s="79">
        <f>SUM(G1538)</f>
        <v>0</v>
      </c>
      <c r="H1537" s="69">
        <f t="shared" si="1425"/>
        <v>0</v>
      </c>
      <c r="I1537" s="78">
        <f>SUM(I1538)</f>
        <v>0</v>
      </c>
      <c r="J1537" s="79">
        <f>SUM(J1538)</f>
        <v>0</v>
      </c>
      <c r="K1537" s="69">
        <f t="shared" si="1426"/>
        <v>0</v>
      </c>
      <c r="L1537" s="78">
        <f>SUM(L1538)</f>
        <v>0</v>
      </c>
      <c r="M1537" s="80">
        <f>SUM(M1538)</f>
        <v>0</v>
      </c>
      <c r="N1537" s="81">
        <f>SUM(N1538)</f>
        <v>0</v>
      </c>
      <c r="O1537" s="78">
        <f>SUM(O1538)</f>
        <v>0</v>
      </c>
      <c r="P1537" s="81">
        <f>SUM(P1538)</f>
        <v>0</v>
      </c>
      <c r="Q1537" s="148">
        <f t="shared" si="1427"/>
        <v>0</v>
      </c>
      <c r="R1537" s="81">
        <f>SUM(R1538)</f>
        <v>0</v>
      </c>
      <c r="S1537" s="81">
        <f>SUM(S1538)</f>
        <v>0</v>
      </c>
      <c r="T1537" s="149">
        <f t="shared" si="1439"/>
        <v>0</v>
      </c>
      <c r="U1537" s="216"/>
      <c r="V1537" s="78">
        <f>SUM(V1538)</f>
        <v>0</v>
      </c>
      <c r="W1537" s="81">
        <f>SUM(W1538)</f>
        <v>0</v>
      </c>
      <c r="X1537" s="148">
        <f t="shared" si="1428"/>
        <v>0</v>
      </c>
      <c r="Y1537" s="81">
        <f>SUM(Y1538)</f>
        <v>0</v>
      </c>
      <c r="Z1537" s="81">
        <f>SUM(Z1538)</f>
        <v>0</v>
      </c>
      <c r="AA1537" s="149">
        <f t="shared" si="1440"/>
        <v>0</v>
      </c>
      <c r="AB1537" s="216"/>
      <c r="AC1537" s="78">
        <f>SUM(AC1538)</f>
        <v>0</v>
      </c>
      <c r="AD1537" s="81">
        <f>SUM(AD1538)</f>
        <v>0</v>
      </c>
      <c r="AE1537" s="148">
        <f t="shared" si="1429"/>
        <v>0</v>
      </c>
      <c r="AF1537" s="81">
        <f>SUM(AF1538)</f>
        <v>0</v>
      </c>
      <c r="AG1537" s="81">
        <f>SUM(AG1538)</f>
        <v>0</v>
      </c>
      <c r="AH1537" s="149">
        <f t="shared" si="1441"/>
        <v>0</v>
      </c>
      <c r="AJ1537" s="79">
        <f t="shared" ref="AJ1537:AU1537" si="1451">SUM(AJ1538)</f>
        <v>0</v>
      </c>
      <c r="AK1537" s="80">
        <f t="shared" si="1451"/>
        <v>0</v>
      </c>
      <c r="AL1537" s="81">
        <f t="shared" si="1451"/>
        <v>0</v>
      </c>
      <c r="AM1537" s="80">
        <f t="shared" si="1451"/>
        <v>0</v>
      </c>
      <c r="AN1537" s="81">
        <f t="shared" si="1451"/>
        <v>0</v>
      </c>
      <c r="AO1537" s="80">
        <f t="shared" si="1451"/>
        <v>0</v>
      </c>
      <c r="AP1537" s="81">
        <f t="shared" si="1451"/>
        <v>0</v>
      </c>
      <c r="AQ1537" s="80">
        <f t="shared" si="1451"/>
        <v>0</v>
      </c>
      <c r="AR1537" s="81">
        <f t="shared" si="1451"/>
        <v>0</v>
      </c>
      <c r="AS1537" s="80">
        <f t="shared" si="1451"/>
        <v>0</v>
      </c>
      <c r="AT1537" s="81">
        <f t="shared" si="1451"/>
        <v>0</v>
      </c>
      <c r="AU1537" s="80">
        <f t="shared" si="1451"/>
        <v>0</v>
      </c>
      <c r="AV1537" s="81">
        <f t="shared" si="1431"/>
        <v>0</v>
      </c>
      <c r="AW1537" s="80">
        <f t="shared" si="1432"/>
        <v>0</v>
      </c>
      <c r="AX1537" s="210"/>
      <c r="AY1537" s="79">
        <f t="shared" si="1433"/>
        <v>0</v>
      </c>
      <c r="AZ1537" s="80">
        <f t="shared" si="1434"/>
        <v>0</v>
      </c>
      <c r="BA1537" s="81">
        <f t="shared" si="1435"/>
        <v>0</v>
      </c>
      <c r="BB1537" s="80">
        <f t="shared" si="1436"/>
        <v>0</v>
      </c>
      <c r="BC1537" s="80">
        <f t="shared" si="1437"/>
        <v>0</v>
      </c>
      <c r="BD1537" s="86">
        <f t="shared" si="1438"/>
        <v>0</v>
      </c>
    </row>
    <row r="1538" spans="2:56" x14ac:dyDescent="0.3">
      <c r="B1538" s="211" t="s">
        <v>105</v>
      </c>
      <c r="C1538" s="212"/>
      <c r="D1538" s="213"/>
      <c r="E1538" s="144">
        <f t="shared" si="1424"/>
        <v>0</v>
      </c>
      <c r="F1538" s="212"/>
      <c r="G1538" s="213"/>
      <c r="H1538" s="144">
        <f t="shared" si="1425"/>
        <v>0</v>
      </c>
      <c r="I1538" s="212"/>
      <c r="J1538" s="213"/>
      <c r="K1538" s="144">
        <f t="shared" si="1426"/>
        <v>0</v>
      </c>
      <c r="L1538" s="212"/>
      <c r="M1538" s="214"/>
      <c r="N1538" s="215"/>
      <c r="O1538" s="212"/>
      <c r="P1538" s="215"/>
      <c r="Q1538" s="139">
        <f t="shared" si="1427"/>
        <v>0</v>
      </c>
      <c r="R1538" s="215"/>
      <c r="S1538" s="215"/>
      <c r="T1538" s="140">
        <f t="shared" si="1439"/>
        <v>0</v>
      </c>
      <c r="U1538" s="216"/>
      <c r="V1538" s="212"/>
      <c r="W1538" s="215"/>
      <c r="X1538" s="139">
        <f t="shared" si="1428"/>
        <v>0</v>
      </c>
      <c r="Y1538" s="215"/>
      <c r="Z1538" s="215"/>
      <c r="AA1538" s="140">
        <f t="shared" si="1440"/>
        <v>0</v>
      </c>
      <c r="AB1538" s="216"/>
      <c r="AC1538" s="212"/>
      <c r="AD1538" s="215"/>
      <c r="AE1538" s="139">
        <f t="shared" si="1429"/>
        <v>0</v>
      </c>
      <c r="AF1538" s="215"/>
      <c r="AG1538" s="215"/>
      <c r="AH1538" s="140">
        <f t="shared" si="1441"/>
        <v>0</v>
      </c>
      <c r="AJ1538" s="217"/>
      <c r="AK1538" s="218"/>
      <c r="AL1538" s="219"/>
      <c r="AM1538" s="218"/>
      <c r="AN1538" s="219"/>
      <c r="AO1538" s="218"/>
      <c r="AP1538" s="219"/>
      <c r="AQ1538" s="218"/>
      <c r="AR1538" s="219"/>
      <c r="AS1538" s="218"/>
      <c r="AT1538" s="219"/>
      <c r="AU1538" s="218"/>
      <c r="AV1538" s="114">
        <f t="shared" si="1431"/>
        <v>0</v>
      </c>
      <c r="AW1538" s="113">
        <f t="shared" si="1432"/>
        <v>0</v>
      </c>
      <c r="AX1538" s="210"/>
      <c r="AY1538" s="111">
        <f t="shared" si="1433"/>
        <v>0</v>
      </c>
      <c r="AZ1538" s="113">
        <f t="shared" si="1434"/>
        <v>0</v>
      </c>
      <c r="BA1538" s="114">
        <f t="shared" si="1435"/>
        <v>0</v>
      </c>
      <c r="BB1538" s="113">
        <f t="shared" si="1436"/>
        <v>0</v>
      </c>
      <c r="BC1538" s="113">
        <f t="shared" si="1437"/>
        <v>0</v>
      </c>
      <c r="BD1538" s="117">
        <f t="shared" si="1438"/>
        <v>0</v>
      </c>
    </row>
    <row r="1539" spans="2:56" x14ac:dyDescent="0.3">
      <c r="B1539" s="222" t="s">
        <v>134</v>
      </c>
      <c r="C1539" s="78">
        <f>SUM(C1540)</f>
        <v>0</v>
      </c>
      <c r="D1539" s="79">
        <f>SUM(D1540)</f>
        <v>0</v>
      </c>
      <c r="E1539" s="69">
        <f t="shared" si="1424"/>
        <v>0</v>
      </c>
      <c r="F1539" s="78">
        <f>SUM(F1540)</f>
        <v>0</v>
      </c>
      <c r="G1539" s="79">
        <f>SUM(G1540)</f>
        <v>0</v>
      </c>
      <c r="H1539" s="69">
        <f t="shared" si="1425"/>
        <v>0</v>
      </c>
      <c r="I1539" s="78">
        <f>SUM(I1540)</f>
        <v>0</v>
      </c>
      <c r="J1539" s="79">
        <f>SUM(J1540)</f>
        <v>0</v>
      </c>
      <c r="K1539" s="69">
        <f t="shared" si="1426"/>
        <v>0</v>
      </c>
      <c r="L1539" s="78">
        <f>SUM(L1540)</f>
        <v>0</v>
      </c>
      <c r="M1539" s="80">
        <f>SUM(M1540)</f>
        <v>0</v>
      </c>
      <c r="N1539" s="81">
        <f>SUM(N1540)</f>
        <v>0</v>
      </c>
      <c r="O1539" s="78">
        <f>SUM(O1540)</f>
        <v>0</v>
      </c>
      <c r="P1539" s="81">
        <f>SUM(P1540)</f>
        <v>0</v>
      </c>
      <c r="Q1539" s="148">
        <f t="shared" si="1427"/>
        <v>0</v>
      </c>
      <c r="R1539" s="81">
        <f>SUM(R1540)</f>
        <v>0</v>
      </c>
      <c r="S1539" s="81">
        <f>SUM(S1540)</f>
        <v>0</v>
      </c>
      <c r="T1539" s="149">
        <f t="shared" si="1439"/>
        <v>0</v>
      </c>
      <c r="U1539" s="216"/>
      <c r="V1539" s="78">
        <f>SUM(V1540)</f>
        <v>0</v>
      </c>
      <c r="W1539" s="81">
        <f>SUM(W1540)</f>
        <v>0</v>
      </c>
      <c r="X1539" s="148">
        <f t="shared" si="1428"/>
        <v>0</v>
      </c>
      <c r="Y1539" s="81">
        <f>SUM(Y1540)</f>
        <v>0</v>
      </c>
      <c r="Z1539" s="81">
        <f>SUM(Z1540)</f>
        <v>0</v>
      </c>
      <c r="AA1539" s="149">
        <f t="shared" si="1440"/>
        <v>0</v>
      </c>
      <c r="AB1539" s="216"/>
      <c r="AC1539" s="78">
        <f>SUM(AC1540)</f>
        <v>0</v>
      </c>
      <c r="AD1539" s="81">
        <f>SUM(AD1540)</f>
        <v>0</v>
      </c>
      <c r="AE1539" s="148">
        <f t="shared" si="1429"/>
        <v>0</v>
      </c>
      <c r="AF1539" s="81">
        <f>SUM(AF1540)</f>
        <v>0</v>
      </c>
      <c r="AG1539" s="81">
        <f>SUM(AG1540)</f>
        <v>0</v>
      </c>
      <c r="AH1539" s="149">
        <f t="shared" si="1441"/>
        <v>0</v>
      </c>
      <c r="AJ1539" s="79">
        <f t="shared" ref="AJ1539:AU1539" si="1452">SUM(AJ1540)</f>
        <v>0</v>
      </c>
      <c r="AK1539" s="80">
        <f t="shared" si="1452"/>
        <v>0</v>
      </c>
      <c r="AL1539" s="81">
        <f t="shared" si="1452"/>
        <v>0</v>
      </c>
      <c r="AM1539" s="80">
        <f t="shared" si="1452"/>
        <v>0</v>
      </c>
      <c r="AN1539" s="81">
        <f t="shared" si="1452"/>
        <v>0</v>
      </c>
      <c r="AO1539" s="80">
        <f t="shared" si="1452"/>
        <v>0</v>
      </c>
      <c r="AP1539" s="81">
        <f t="shared" si="1452"/>
        <v>0</v>
      </c>
      <c r="AQ1539" s="80">
        <f t="shared" si="1452"/>
        <v>0</v>
      </c>
      <c r="AR1539" s="81">
        <f t="shared" si="1452"/>
        <v>0</v>
      </c>
      <c r="AS1539" s="80">
        <f t="shared" si="1452"/>
        <v>0</v>
      </c>
      <c r="AT1539" s="81">
        <f t="shared" si="1452"/>
        <v>0</v>
      </c>
      <c r="AU1539" s="80">
        <f t="shared" si="1452"/>
        <v>0</v>
      </c>
      <c r="AV1539" s="81">
        <f t="shared" si="1431"/>
        <v>0</v>
      </c>
      <c r="AW1539" s="80">
        <f t="shared" si="1432"/>
        <v>0</v>
      </c>
      <c r="AX1539" s="210"/>
      <c r="AY1539" s="79">
        <f t="shared" si="1433"/>
        <v>0</v>
      </c>
      <c r="AZ1539" s="80">
        <f t="shared" si="1434"/>
        <v>0</v>
      </c>
      <c r="BA1539" s="81">
        <f t="shared" si="1435"/>
        <v>0</v>
      </c>
      <c r="BB1539" s="80">
        <f t="shared" si="1436"/>
        <v>0</v>
      </c>
      <c r="BC1539" s="80">
        <f t="shared" si="1437"/>
        <v>0</v>
      </c>
      <c r="BD1539" s="86">
        <f t="shared" si="1438"/>
        <v>0</v>
      </c>
    </row>
    <row r="1540" spans="2:56" x14ac:dyDescent="0.3">
      <c r="B1540" s="211" t="s">
        <v>135</v>
      </c>
      <c r="C1540" s="212"/>
      <c r="D1540" s="213"/>
      <c r="E1540" s="144">
        <f t="shared" si="1424"/>
        <v>0</v>
      </c>
      <c r="F1540" s="212"/>
      <c r="G1540" s="213"/>
      <c r="H1540" s="144">
        <f t="shared" si="1425"/>
        <v>0</v>
      </c>
      <c r="I1540" s="212"/>
      <c r="J1540" s="213"/>
      <c r="K1540" s="144">
        <f t="shared" si="1426"/>
        <v>0</v>
      </c>
      <c r="L1540" s="212"/>
      <c r="M1540" s="214"/>
      <c r="N1540" s="215"/>
      <c r="O1540" s="212"/>
      <c r="P1540" s="215"/>
      <c r="Q1540" s="139">
        <f t="shared" si="1427"/>
        <v>0</v>
      </c>
      <c r="R1540" s="215"/>
      <c r="S1540" s="215"/>
      <c r="T1540" s="140">
        <f t="shared" si="1439"/>
        <v>0</v>
      </c>
      <c r="U1540" s="216"/>
      <c r="V1540" s="212"/>
      <c r="W1540" s="215"/>
      <c r="X1540" s="139">
        <f t="shared" si="1428"/>
        <v>0</v>
      </c>
      <c r="Y1540" s="215"/>
      <c r="Z1540" s="215"/>
      <c r="AA1540" s="140">
        <f t="shared" si="1440"/>
        <v>0</v>
      </c>
      <c r="AB1540" s="216"/>
      <c r="AC1540" s="212"/>
      <c r="AD1540" s="215"/>
      <c r="AE1540" s="139">
        <f t="shared" si="1429"/>
        <v>0</v>
      </c>
      <c r="AF1540" s="215"/>
      <c r="AG1540" s="215"/>
      <c r="AH1540" s="140">
        <f t="shared" si="1441"/>
        <v>0</v>
      </c>
      <c r="AJ1540" s="217"/>
      <c r="AK1540" s="218"/>
      <c r="AL1540" s="219"/>
      <c r="AM1540" s="218"/>
      <c r="AN1540" s="219"/>
      <c r="AO1540" s="218"/>
      <c r="AP1540" s="219"/>
      <c r="AQ1540" s="218"/>
      <c r="AR1540" s="219"/>
      <c r="AS1540" s="218"/>
      <c r="AT1540" s="219"/>
      <c r="AU1540" s="218"/>
      <c r="AV1540" s="114">
        <f t="shared" si="1431"/>
        <v>0</v>
      </c>
      <c r="AW1540" s="113">
        <f t="shared" si="1432"/>
        <v>0</v>
      </c>
      <c r="AX1540" s="210"/>
      <c r="AY1540" s="111">
        <f t="shared" si="1433"/>
        <v>0</v>
      </c>
      <c r="AZ1540" s="113">
        <f t="shared" si="1434"/>
        <v>0</v>
      </c>
      <c r="BA1540" s="114">
        <f t="shared" si="1435"/>
        <v>0</v>
      </c>
      <c r="BB1540" s="113">
        <f t="shared" si="1436"/>
        <v>0</v>
      </c>
      <c r="BC1540" s="113">
        <f t="shared" si="1437"/>
        <v>0</v>
      </c>
      <c r="BD1540" s="117">
        <f t="shared" si="1438"/>
        <v>0</v>
      </c>
    </row>
    <row r="1541" spans="2:56" x14ac:dyDescent="0.3">
      <c r="B1541" s="222" t="s">
        <v>136</v>
      </c>
      <c r="C1541" s="78">
        <f>SUM(C1542)</f>
        <v>0</v>
      </c>
      <c r="D1541" s="79">
        <f>SUM(D1542)</f>
        <v>0</v>
      </c>
      <c r="E1541" s="69">
        <f t="shared" si="1424"/>
        <v>0</v>
      </c>
      <c r="F1541" s="78">
        <f>SUM(F1542)</f>
        <v>0</v>
      </c>
      <c r="G1541" s="79">
        <f>SUM(G1542)</f>
        <v>0</v>
      </c>
      <c r="H1541" s="69">
        <f t="shared" si="1425"/>
        <v>0</v>
      </c>
      <c r="I1541" s="78">
        <f>SUM(I1542)</f>
        <v>0</v>
      </c>
      <c r="J1541" s="79">
        <f>SUM(J1542)</f>
        <v>0</v>
      </c>
      <c r="K1541" s="69">
        <f t="shared" si="1426"/>
        <v>0</v>
      </c>
      <c r="L1541" s="78">
        <f>SUM(L1542)</f>
        <v>0</v>
      </c>
      <c r="M1541" s="80">
        <f>SUM(M1542)</f>
        <v>0</v>
      </c>
      <c r="N1541" s="81">
        <f>SUM(N1542)</f>
        <v>0</v>
      </c>
      <c r="O1541" s="78">
        <f>SUM(O1542)</f>
        <v>0</v>
      </c>
      <c r="P1541" s="81">
        <f>SUM(P1542)</f>
        <v>0</v>
      </c>
      <c r="Q1541" s="148">
        <f t="shared" si="1427"/>
        <v>0</v>
      </c>
      <c r="R1541" s="81">
        <f>SUM(R1542)</f>
        <v>0</v>
      </c>
      <c r="S1541" s="81">
        <f>SUM(S1542)</f>
        <v>0</v>
      </c>
      <c r="T1541" s="149">
        <f t="shared" si="1439"/>
        <v>0</v>
      </c>
      <c r="U1541" s="216"/>
      <c r="V1541" s="78">
        <f>SUM(V1542)</f>
        <v>0</v>
      </c>
      <c r="W1541" s="81">
        <f>SUM(W1542)</f>
        <v>0</v>
      </c>
      <c r="X1541" s="148">
        <f t="shared" si="1428"/>
        <v>0</v>
      </c>
      <c r="Y1541" s="81">
        <f>SUM(Y1542)</f>
        <v>0</v>
      </c>
      <c r="Z1541" s="81">
        <f>SUM(Z1542)</f>
        <v>0</v>
      </c>
      <c r="AA1541" s="149">
        <f t="shared" si="1440"/>
        <v>0</v>
      </c>
      <c r="AB1541" s="216"/>
      <c r="AC1541" s="78">
        <f>SUM(AC1542)</f>
        <v>0</v>
      </c>
      <c r="AD1541" s="81">
        <f>SUM(AD1542)</f>
        <v>0</v>
      </c>
      <c r="AE1541" s="148">
        <f t="shared" si="1429"/>
        <v>0</v>
      </c>
      <c r="AF1541" s="81">
        <f>SUM(AF1542)</f>
        <v>0</v>
      </c>
      <c r="AG1541" s="81">
        <f>SUM(AG1542)</f>
        <v>0</v>
      </c>
      <c r="AH1541" s="149">
        <f t="shared" si="1441"/>
        <v>0</v>
      </c>
      <c r="AJ1541" s="79">
        <f t="shared" ref="AJ1541:AU1541" si="1453">SUM(AJ1542)</f>
        <v>0</v>
      </c>
      <c r="AK1541" s="80">
        <f t="shared" si="1453"/>
        <v>0</v>
      </c>
      <c r="AL1541" s="81">
        <f t="shared" si="1453"/>
        <v>0</v>
      </c>
      <c r="AM1541" s="80">
        <f t="shared" si="1453"/>
        <v>0</v>
      </c>
      <c r="AN1541" s="81">
        <f t="shared" si="1453"/>
        <v>0</v>
      </c>
      <c r="AO1541" s="80">
        <f t="shared" si="1453"/>
        <v>0</v>
      </c>
      <c r="AP1541" s="81">
        <f t="shared" si="1453"/>
        <v>0</v>
      </c>
      <c r="AQ1541" s="80">
        <f t="shared" si="1453"/>
        <v>0</v>
      </c>
      <c r="AR1541" s="81">
        <f t="shared" si="1453"/>
        <v>0</v>
      </c>
      <c r="AS1541" s="80">
        <f t="shared" si="1453"/>
        <v>0</v>
      </c>
      <c r="AT1541" s="81">
        <f t="shared" si="1453"/>
        <v>0</v>
      </c>
      <c r="AU1541" s="80">
        <f t="shared" si="1453"/>
        <v>0</v>
      </c>
      <c r="AV1541" s="81">
        <f t="shared" si="1431"/>
        <v>0</v>
      </c>
      <c r="AW1541" s="80">
        <f t="shared" si="1432"/>
        <v>0</v>
      </c>
      <c r="AX1541" s="210"/>
      <c r="AY1541" s="79">
        <f t="shared" si="1433"/>
        <v>0</v>
      </c>
      <c r="AZ1541" s="80">
        <f t="shared" si="1434"/>
        <v>0</v>
      </c>
      <c r="BA1541" s="81">
        <f t="shared" si="1435"/>
        <v>0</v>
      </c>
      <c r="BB1541" s="80">
        <f t="shared" si="1436"/>
        <v>0</v>
      </c>
      <c r="BC1541" s="80">
        <f t="shared" si="1437"/>
        <v>0</v>
      </c>
      <c r="BD1541" s="86">
        <f t="shared" si="1438"/>
        <v>0</v>
      </c>
    </row>
    <row r="1542" spans="2:56" x14ac:dyDescent="0.3">
      <c r="B1542" s="211" t="s">
        <v>105</v>
      </c>
      <c r="C1542" s="212"/>
      <c r="D1542" s="213"/>
      <c r="E1542" s="144">
        <f t="shared" si="1424"/>
        <v>0</v>
      </c>
      <c r="F1542" s="212"/>
      <c r="G1542" s="213"/>
      <c r="H1542" s="144">
        <f t="shared" si="1425"/>
        <v>0</v>
      </c>
      <c r="I1542" s="212"/>
      <c r="J1542" s="213"/>
      <c r="K1542" s="144">
        <f t="shared" si="1426"/>
        <v>0</v>
      </c>
      <c r="L1542" s="212"/>
      <c r="M1542" s="214"/>
      <c r="N1542" s="215"/>
      <c r="O1542" s="212"/>
      <c r="P1542" s="215"/>
      <c r="Q1542" s="139">
        <f t="shared" si="1427"/>
        <v>0</v>
      </c>
      <c r="R1542" s="215"/>
      <c r="S1542" s="215"/>
      <c r="T1542" s="140">
        <f t="shared" si="1439"/>
        <v>0</v>
      </c>
      <c r="U1542" s="216"/>
      <c r="V1542" s="212"/>
      <c r="W1542" s="215"/>
      <c r="X1542" s="139">
        <f t="shared" si="1428"/>
        <v>0</v>
      </c>
      <c r="Y1542" s="215"/>
      <c r="Z1542" s="215"/>
      <c r="AA1542" s="140">
        <f t="shared" si="1440"/>
        <v>0</v>
      </c>
      <c r="AB1542" s="216"/>
      <c r="AC1542" s="212"/>
      <c r="AD1542" s="215"/>
      <c r="AE1542" s="139">
        <f t="shared" si="1429"/>
        <v>0</v>
      </c>
      <c r="AF1542" s="215"/>
      <c r="AG1542" s="215"/>
      <c r="AH1542" s="140">
        <f t="shared" si="1441"/>
        <v>0</v>
      </c>
      <c r="AJ1542" s="217"/>
      <c r="AK1542" s="218"/>
      <c r="AL1542" s="219"/>
      <c r="AM1542" s="218"/>
      <c r="AN1542" s="219"/>
      <c r="AO1542" s="218"/>
      <c r="AP1542" s="219"/>
      <c r="AQ1542" s="218"/>
      <c r="AR1542" s="219"/>
      <c r="AS1542" s="218"/>
      <c r="AT1542" s="219"/>
      <c r="AU1542" s="218"/>
      <c r="AV1542" s="114">
        <f t="shared" si="1431"/>
        <v>0</v>
      </c>
      <c r="AW1542" s="113">
        <f t="shared" si="1432"/>
        <v>0</v>
      </c>
      <c r="AX1542" s="210"/>
      <c r="AY1542" s="111">
        <f t="shared" si="1433"/>
        <v>0</v>
      </c>
      <c r="AZ1542" s="113">
        <f t="shared" si="1434"/>
        <v>0</v>
      </c>
      <c r="BA1542" s="114">
        <f t="shared" si="1435"/>
        <v>0</v>
      </c>
      <c r="BB1542" s="113">
        <f t="shared" si="1436"/>
        <v>0</v>
      </c>
      <c r="BC1542" s="113">
        <f t="shared" si="1437"/>
        <v>0</v>
      </c>
      <c r="BD1542" s="117">
        <f t="shared" si="1438"/>
        <v>0</v>
      </c>
    </row>
    <row r="1543" spans="2:56" x14ac:dyDescent="0.3">
      <c r="B1543" s="222" t="s">
        <v>137</v>
      </c>
      <c r="C1543" s="78">
        <f>SUM(C1544)</f>
        <v>0</v>
      </c>
      <c r="D1543" s="79">
        <f>SUM(D1544)</f>
        <v>0</v>
      </c>
      <c r="E1543" s="69">
        <f t="shared" si="1424"/>
        <v>0</v>
      </c>
      <c r="F1543" s="78">
        <f>SUM(F1544)</f>
        <v>0</v>
      </c>
      <c r="G1543" s="79">
        <f>SUM(G1544)</f>
        <v>0</v>
      </c>
      <c r="H1543" s="69">
        <f t="shared" si="1425"/>
        <v>0</v>
      </c>
      <c r="I1543" s="78">
        <f>SUM(I1544)</f>
        <v>0</v>
      </c>
      <c r="J1543" s="79">
        <f>SUM(J1544)</f>
        <v>0</v>
      </c>
      <c r="K1543" s="69">
        <f t="shared" si="1426"/>
        <v>0</v>
      </c>
      <c r="L1543" s="78">
        <f>SUM(L1544)</f>
        <v>0</v>
      </c>
      <c r="M1543" s="80">
        <f>SUM(M1544)</f>
        <v>0</v>
      </c>
      <c r="N1543" s="81">
        <f>SUM(N1544)</f>
        <v>0</v>
      </c>
      <c r="O1543" s="78">
        <f>SUM(O1544)</f>
        <v>0</v>
      </c>
      <c r="P1543" s="81">
        <f>SUM(P1544)</f>
        <v>0</v>
      </c>
      <c r="Q1543" s="148">
        <f t="shared" si="1427"/>
        <v>0</v>
      </c>
      <c r="R1543" s="81">
        <f>SUM(R1544)</f>
        <v>0</v>
      </c>
      <c r="S1543" s="81">
        <f>SUM(S1544)</f>
        <v>0</v>
      </c>
      <c r="T1543" s="149">
        <f t="shared" si="1439"/>
        <v>0</v>
      </c>
      <c r="U1543" s="216"/>
      <c r="V1543" s="78">
        <f>SUM(V1544)</f>
        <v>0</v>
      </c>
      <c r="W1543" s="81">
        <f>SUM(W1544)</f>
        <v>0</v>
      </c>
      <c r="X1543" s="148">
        <f t="shared" si="1428"/>
        <v>0</v>
      </c>
      <c r="Y1543" s="81">
        <f>SUM(Y1544)</f>
        <v>0</v>
      </c>
      <c r="Z1543" s="81">
        <f>SUM(Z1544)</f>
        <v>0</v>
      </c>
      <c r="AA1543" s="149">
        <f t="shared" si="1440"/>
        <v>0</v>
      </c>
      <c r="AB1543" s="216"/>
      <c r="AC1543" s="78">
        <f>SUM(AC1544)</f>
        <v>0</v>
      </c>
      <c r="AD1543" s="81">
        <f>SUM(AD1544)</f>
        <v>0</v>
      </c>
      <c r="AE1543" s="148">
        <f t="shared" si="1429"/>
        <v>0</v>
      </c>
      <c r="AF1543" s="81">
        <f>SUM(AF1544)</f>
        <v>0</v>
      </c>
      <c r="AG1543" s="81">
        <f>SUM(AG1544)</f>
        <v>0</v>
      </c>
      <c r="AH1543" s="149">
        <f t="shared" si="1441"/>
        <v>0</v>
      </c>
      <c r="AJ1543" s="79">
        <f t="shared" ref="AJ1543:AU1543" si="1454">SUM(AJ1544)</f>
        <v>0</v>
      </c>
      <c r="AK1543" s="80">
        <f t="shared" si="1454"/>
        <v>0</v>
      </c>
      <c r="AL1543" s="81">
        <f t="shared" si="1454"/>
        <v>0</v>
      </c>
      <c r="AM1543" s="80">
        <f t="shared" si="1454"/>
        <v>0</v>
      </c>
      <c r="AN1543" s="81">
        <f t="shared" si="1454"/>
        <v>0</v>
      </c>
      <c r="AO1543" s="80">
        <f t="shared" si="1454"/>
        <v>0</v>
      </c>
      <c r="AP1543" s="81">
        <f t="shared" si="1454"/>
        <v>0</v>
      </c>
      <c r="AQ1543" s="80">
        <f t="shared" si="1454"/>
        <v>0</v>
      </c>
      <c r="AR1543" s="81">
        <f t="shared" si="1454"/>
        <v>0</v>
      </c>
      <c r="AS1543" s="80">
        <f t="shared" si="1454"/>
        <v>0</v>
      </c>
      <c r="AT1543" s="81">
        <f t="shared" si="1454"/>
        <v>0</v>
      </c>
      <c r="AU1543" s="80">
        <f t="shared" si="1454"/>
        <v>0</v>
      </c>
      <c r="AV1543" s="81">
        <f t="shared" si="1431"/>
        <v>0</v>
      </c>
      <c r="AW1543" s="80">
        <f t="shared" si="1432"/>
        <v>0</v>
      </c>
      <c r="AX1543" s="210"/>
      <c r="AY1543" s="79">
        <f t="shared" si="1433"/>
        <v>0</v>
      </c>
      <c r="AZ1543" s="80">
        <f t="shared" si="1434"/>
        <v>0</v>
      </c>
      <c r="BA1543" s="81">
        <f t="shared" si="1435"/>
        <v>0</v>
      </c>
      <c r="BB1543" s="80">
        <f t="shared" si="1436"/>
        <v>0</v>
      </c>
      <c r="BC1543" s="80">
        <f t="shared" si="1437"/>
        <v>0</v>
      </c>
      <c r="BD1543" s="86">
        <f t="shared" si="1438"/>
        <v>0</v>
      </c>
    </row>
    <row r="1544" spans="2:56" x14ac:dyDescent="0.3">
      <c r="B1544" s="211" t="s">
        <v>105</v>
      </c>
      <c r="C1544" s="212"/>
      <c r="D1544" s="213"/>
      <c r="E1544" s="144">
        <f t="shared" si="1424"/>
        <v>0</v>
      </c>
      <c r="F1544" s="212"/>
      <c r="G1544" s="213"/>
      <c r="H1544" s="144">
        <f t="shared" si="1425"/>
        <v>0</v>
      </c>
      <c r="I1544" s="212"/>
      <c r="J1544" s="213"/>
      <c r="K1544" s="144">
        <f t="shared" si="1426"/>
        <v>0</v>
      </c>
      <c r="L1544" s="212"/>
      <c r="M1544" s="214"/>
      <c r="N1544" s="215"/>
      <c r="O1544" s="212"/>
      <c r="P1544" s="215"/>
      <c r="Q1544" s="139">
        <f t="shared" si="1427"/>
        <v>0</v>
      </c>
      <c r="R1544" s="215"/>
      <c r="S1544" s="215"/>
      <c r="T1544" s="140">
        <f t="shared" si="1439"/>
        <v>0</v>
      </c>
      <c r="U1544" s="216"/>
      <c r="V1544" s="212"/>
      <c r="W1544" s="215"/>
      <c r="X1544" s="139">
        <f t="shared" si="1428"/>
        <v>0</v>
      </c>
      <c r="Y1544" s="215"/>
      <c r="Z1544" s="215"/>
      <c r="AA1544" s="140">
        <f t="shared" si="1440"/>
        <v>0</v>
      </c>
      <c r="AB1544" s="216"/>
      <c r="AC1544" s="212"/>
      <c r="AD1544" s="215"/>
      <c r="AE1544" s="139">
        <f t="shared" si="1429"/>
        <v>0</v>
      </c>
      <c r="AF1544" s="215"/>
      <c r="AG1544" s="215"/>
      <c r="AH1544" s="140">
        <f t="shared" si="1441"/>
        <v>0</v>
      </c>
      <c r="AJ1544" s="217"/>
      <c r="AK1544" s="218"/>
      <c r="AL1544" s="219"/>
      <c r="AM1544" s="218"/>
      <c r="AN1544" s="219"/>
      <c r="AO1544" s="218"/>
      <c r="AP1544" s="219"/>
      <c r="AQ1544" s="218"/>
      <c r="AR1544" s="219"/>
      <c r="AS1544" s="218"/>
      <c r="AT1544" s="219"/>
      <c r="AU1544" s="218"/>
      <c r="AV1544" s="114">
        <f t="shared" si="1431"/>
        <v>0</v>
      </c>
      <c r="AW1544" s="113">
        <f t="shared" si="1432"/>
        <v>0</v>
      </c>
      <c r="AX1544" s="210"/>
      <c r="AY1544" s="111">
        <f t="shared" si="1433"/>
        <v>0</v>
      </c>
      <c r="AZ1544" s="113">
        <f t="shared" si="1434"/>
        <v>0</v>
      </c>
      <c r="BA1544" s="114">
        <f t="shared" si="1435"/>
        <v>0</v>
      </c>
      <c r="BB1544" s="113">
        <f t="shared" si="1436"/>
        <v>0</v>
      </c>
      <c r="BC1544" s="113">
        <f t="shared" si="1437"/>
        <v>0</v>
      </c>
      <c r="BD1544" s="117">
        <f t="shared" si="1438"/>
        <v>0</v>
      </c>
    </row>
    <row r="1545" spans="2:56" x14ac:dyDescent="0.3">
      <c r="B1545" s="222" t="s">
        <v>138</v>
      </c>
      <c r="C1545" s="78">
        <f>SUM(C1546)</f>
        <v>0</v>
      </c>
      <c r="D1545" s="79">
        <f>SUM(D1546)</f>
        <v>0</v>
      </c>
      <c r="E1545" s="69">
        <f t="shared" si="1424"/>
        <v>0</v>
      </c>
      <c r="F1545" s="78">
        <f>SUM(F1546)</f>
        <v>0</v>
      </c>
      <c r="G1545" s="79">
        <f>SUM(G1546)</f>
        <v>0</v>
      </c>
      <c r="H1545" s="69">
        <f t="shared" si="1425"/>
        <v>0</v>
      </c>
      <c r="I1545" s="78">
        <f>SUM(I1546)</f>
        <v>0</v>
      </c>
      <c r="J1545" s="79">
        <f>SUM(J1546)</f>
        <v>0</v>
      </c>
      <c r="K1545" s="69">
        <f t="shared" si="1426"/>
        <v>0</v>
      </c>
      <c r="L1545" s="78">
        <f>SUM(L1546)</f>
        <v>0</v>
      </c>
      <c r="M1545" s="80">
        <f>SUM(M1546)</f>
        <v>0</v>
      </c>
      <c r="N1545" s="81">
        <f>SUM(N1546)</f>
        <v>0</v>
      </c>
      <c r="O1545" s="78">
        <f>SUM(O1546)</f>
        <v>0</v>
      </c>
      <c r="P1545" s="81">
        <f>SUM(P1546)</f>
        <v>0</v>
      </c>
      <c r="Q1545" s="148">
        <f t="shared" si="1427"/>
        <v>0</v>
      </c>
      <c r="R1545" s="81">
        <f>SUM(R1546)</f>
        <v>0</v>
      </c>
      <c r="S1545" s="81">
        <f>SUM(S1546)</f>
        <v>0</v>
      </c>
      <c r="T1545" s="149">
        <f t="shared" si="1439"/>
        <v>0</v>
      </c>
      <c r="U1545" s="216"/>
      <c r="V1545" s="78">
        <f>SUM(V1546)</f>
        <v>0</v>
      </c>
      <c r="W1545" s="81">
        <f>SUM(W1546)</f>
        <v>0</v>
      </c>
      <c r="X1545" s="148">
        <f t="shared" si="1428"/>
        <v>0</v>
      </c>
      <c r="Y1545" s="81">
        <f>SUM(Y1546)</f>
        <v>0</v>
      </c>
      <c r="Z1545" s="81">
        <f>SUM(Z1546)</f>
        <v>0</v>
      </c>
      <c r="AA1545" s="149">
        <f t="shared" si="1440"/>
        <v>0</v>
      </c>
      <c r="AB1545" s="216"/>
      <c r="AC1545" s="78">
        <f>SUM(AC1546)</f>
        <v>0</v>
      </c>
      <c r="AD1545" s="81">
        <f>SUM(AD1546)</f>
        <v>0</v>
      </c>
      <c r="AE1545" s="148">
        <f t="shared" si="1429"/>
        <v>0</v>
      </c>
      <c r="AF1545" s="81">
        <f>SUM(AF1546)</f>
        <v>0</v>
      </c>
      <c r="AG1545" s="81">
        <f>SUM(AG1546)</f>
        <v>0</v>
      </c>
      <c r="AH1545" s="149">
        <f t="shared" si="1441"/>
        <v>0</v>
      </c>
      <c r="AJ1545" s="79">
        <f t="shared" ref="AJ1545:AU1545" si="1455">SUM(AJ1546)</f>
        <v>0</v>
      </c>
      <c r="AK1545" s="80">
        <f t="shared" si="1455"/>
        <v>0</v>
      </c>
      <c r="AL1545" s="81">
        <f t="shared" si="1455"/>
        <v>0</v>
      </c>
      <c r="AM1545" s="80">
        <f t="shared" si="1455"/>
        <v>0</v>
      </c>
      <c r="AN1545" s="81">
        <f t="shared" si="1455"/>
        <v>0</v>
      </c>
      <c r="AO1545" s="80">
        <f t="shared" si="1455"/>
        <v>0</v>
      </c>
      <c r="AP1545" s="81">
        <f t="shared" si="1455"/>
        <v>0</v>
      </c>
      <c r="AQ1545" s="80">
        <f t="shared" si="1455"/>
        <v>0</v>
      </c>
      <c r="AR1545" s="81">
        <f t="shared" si="1455"/>
        <v>0</v>
      </c>
      <c r="AS1545" s="80">
        <f t="shared" si="1455"/>
        <v>0</v>
      </c>
      <c r="AT1545" s="81">
        <f t="shared" si="1455"/>
        <v>0</v>
      </c>
      <c r="AU1545" s="80">
        <f t="shared" si="1455"/>
        <v>0</v>
      </c>
      <c r="AV1545" s="81">
        <f t="shared" si="1431"/>
        <v>0</v>
      </c>
      <c r="AW1545" s="80">
        <f t="shared" si="1432"/>
        <v>0</v>
      </c>
      <c r="AX1545" s="210"/>
      <c r="AY1545" s="79">
        <f t="shared" si="1433"/>
        <v>0</v>
      </c>
      <c r="AZ1545" s="80">
        <f t="shared" si="1434"/>
        <v>0</v>
      </c>
      <c r="BA1545" s="81">
        <f t="shared" si="1435"/>
        <v>0</v>
      </c>
      <c r="BB1545" s="80">
        <f t="shared" si="1436"/>
        <v>0</v>
      </c>
      <c r="BC1545" s="80">
        <f t="shared" si="1437"/>
        <v>0</v>
      </c>
      <c r="BD1545" s="86">
        <f t="shared" si="1438"/>
        <v>0</v>
      </c>
    </row>
    <row r="1546" spans="2:56" x14ac:dyDescent="0.3">
      <c r="B1546" s="211" t="s">
        <v>139</v>
      </c>
      <c r="C1546" s="212"/>
      <c r="D1546" s="213"/>
      <c r="E1546" s="144">
        <f t="shared" si="1424"/>
        <v>0</v>
      </c>
      <c r="F1546" s="212"/>
      <c r="G1546" s="213"/>
      <c r="H1546" s="144">
        <f t="shared" si="1425"/>
        <v>0</v>
      </c>
      <c r="I1546" s="212"/>
      <c r="J1546" s="213"/>
      <c r="K1546" s="144">
        <f t="shared" si="1426"/>
        <v>0</v>
      </c>
      <c r="L1546" s="212"/>
      <c r="M1546" s="214"/>
      <c r="N1546" s="215"/>
      <c r="O1546" s="212"/>
      <c r="P1546" s="215"/>
      <c r="Q1546" s="139">
        <f t="shared" si="1427"/>
        <v>0</v>
      </c>
      <c r="R1546" s="215"/>
      <c r="S1546" s="215"/>
      <c r="T1546" s="140">
        <f t="shared" si="1439"/>
        <v>0</v>
      </c>
      <c r="U1546" s="216"/>
      <c r="V1546" s="212"/>
      <c r="W1546" s="215"/>
      <c r="X1546" s="139">
        <f t="shared" si="1428"/>
        <v>0</v>
      </c>
      <c r="Y1546" s="215"/>
      <c r="Z1546" s="215"/>
      <c r="AA1546" s="140">
        <f t="shared" si="1440"/>
        <v>0</v>
      </c>
      <c r="AB1546" s="216"/>
      <c r="AC1546" s="212"/>
      <c r="AD1546" s="215"/>
      <c r="AE1546" s="139">
        <f t="shared" si="1429"/>
        <v>0</v>
      </c>
      <c r="AF1546" s="215"/>
      <c r="AG1546" s="215"/>
      <c r="AH1546" s="140">
        <f t="shared" si="1441"/>
        <v>0</v>
      </c>
      <c r="AJ1546" s="217"/>
      <c r="AK1546" s="218"/>
      <c r="AL1546" s="219"/>
      <c r="AM1546" s="218"/>
      <c r="AN1546" s="219"/>
      <c r="AO1546" s="218"/>
      <c r="AP1546" s="219"/>
      <c r="AQ1546" s="218"/>
      <c r="AR1546" s="219"/>
      <c r="AS1546" s="218"/>
      <c r="AT1546" s="219"/>
      <c r="AU1546" s="218"/>
      <c r="AV1546" s="114">
        <f t="shared" si="1431"/>
        <v>0</v>
      </c>
      <c r="AW1546" s="113">
        <f t="shared" si="1432"/>
        <v>0</v>
      </c>
      <c r="AX1546" s="210"/>
      <c r="AY1546" s="111">
        <f t="shared" si="1433"/>
        <v>0</v>
      </c>
      <c r="AZ1546" s="113">
        <f t="shared" si="1434"/>
        <v>0</v>
      </c>
      <c r="BA1546" s="114">
        <f t="shared" si="1435"/>
        <v>0</v>
      </c>
      <c r="BB1546" s="113">
        <f t="shared" si="1436"/>
        <v>0</v>
      </c>
      <c r="BC1546" s="113">
        <f t="shared" si="1437"/>
        <v>0</v>
      </c>
      <c r="BD1546" s="117">
        <f t="shared" si="1438"/>
        <v>0</v>
      </c>
    </row>
    <row r="1547" spans="2:56" x14ac:dyDescent="0.3">
      <c r="B1547" s="222" t="s">
        <v>140</v>
      </c>
      <c r="C1547" s="78">
        <f>SUM(C1548:C1556)</f>
        <v>0</v>
      </c>
      <c r="D1547" s="79">
        <f>SUM(D1548:D1556)</f>
        <v>0</v>
      </c>
      <c r="E1547" s="69">
        <f t="shared" si="1424"/>
        <v>0</v>
      </c>
      <c r="F1547" s="78">
        <f>SUM(F1548:F1556)</f>
        <v>0</v>
      </c>
      <c r="G1547" s="79">
        <f>SUM(G1548:G1556)</f>
        <v>0</v>
      </c>
      <c r="H1547" s="69">
        <f t="shared" si="1425"/>
        <v>0</v>
      </c>
      <c r="I1547" s="78">
        <f>SUM(I1548:I1556)</f>
        <v>0</v>
      </c>
      <c r="J1547" s="79">
        <f>SUM(J1548:J1556)</f>
        <v>0</v>
      </c>
      <c r="K1547" s="69">
        <f t="shared" si="1426"/>
        <v>0</v>
      </c>
      <c r="L1547" s="78">
        <f>SUM(L1548:L1556)</f>
        <v>0</v>
      </c>
      <c r="M1547" s="80">
        <f>SUM(M1548:M1556)</f>
        <v>0</v>
      </c>
      <c r="N1547" s="81">
        <f>SUM(N1548:N1556)</f>
        <v>0</v>
      </c>
      <c r="O1547" s="78">
        <f>SUM(O1548:O1556)</f>
        <v>0</v>
      </c>
      <c r="P1547" s="81">
        <f>SUM(P1548:P1556)</f>
        <v>0</v>
      </c>
      <c r="Q1547" s="148">
        <f t="shared" si="1427"/>
        <v>0</v>
      </c>
      <c r="R1547" s="81">
        <f>SUM(R1548:R1556)</f>
        <v>0</v>
      </c>
      <c r="S1547" s="81">
        <f>SUM(S1548:S1556)</f>
        <v>0</v>
      </c>
      <c r="T1547" s="149">
        <f t="shared" si="1439"/>
        <v>0</v>
      </c>
      <c r="U1547" s="216"/>
      <c r="V1547" s="78">
        <f>SUM(V1548:V1556)</f>
        <v>0</v>
      </c>
      <c r="W1547" s="81">
        <f>SUM(W1548:W1556)</f>
        <v>0</v>
      </c>
      <c r="X1547" s="148">
        <f t="shared" si="1428"/>
        <v>0</v>
      </c>
      <c r="Y1547" s="81">
        <f>SUM(Y1548:Y1556)</f>
        <v>0</v>
      </c>
      <c r="Z1547" s="81">
        <f>SUM(Z1548:Z1556)</f>
        <v>0</v>
      </c>
      <c r="AA1547" s="149">
        <f t="shared" si="1440"/>
        <v>0</v>
      </c>
      <c r="AB1547" s="216"/>
      <c r="AC1547" s="78">
        <f>SUM(AC1548:AC1556)</f>
        <v>0</v>
      </c>
      <c r="AD1547" s="81">
        <f>SUM(AD1548:AD1556)</f>
        <v>0</v>
      </c>
      <c r="AE1547" s="148">
        <f t="shared" si="1429"/>
        <v>0</v>
      </c>
      <c r="AF1547" s="81">
        <f>SUM(AF1548:AF1556)</f>
        <v>0</v>
      </c>
      <c r="AG1547" s="81">
        <f>SUM(AG1548:AG1556)</f>
        <v>0</v>
      </c>
      <c r="AH1547" s="149">
        <f t="shared" si="1441"/>
        <v>0</v>
      </c>
      <c r="AJ1547" s="79">
        <f t="shared" ref="AJ1547:AU1547" si="1456">SUM(AJ1548:AJ1556)</f>
        <v>0</v>
      </c>
      <c r="AK1547" s="80">
        <f t="shared" si="1456"/>
        <v>0</v>
      </c>
      <c r="AL1547" s="81">
        <f t="shared" si="1456"/>
        <v>0</v>
      </c>
      <c r="AM1547" s="80">
        <f t="shared" si="1456"/>
        <v>0</v>
      </c>
      <c r="AN1547" s="81">
        <f t="shared" si="1456"/>
        <v>0</v>
      </c>
      <c r="AO1547" s="80">
        <f t="shared" si="1456"/>
        <v>0</v>
      </c>
      <c r="AP1547" s="81">
        <f t="shared" si="1456"/>
        <v>0</v>
      </c>
      <c r="AQ1547" s="80">
        <f t="shared" si="1456"/>
        <v>0</v>
      </c>
      <c r="AR1547" s="81">
        <f t="shared" si="1456"/>
        <v>0</v>
      </c>
      <c r="AS1547" s="80">
        <f t="shared" si="1456"/>
        <v>0</v>
      </c>
      <c r="AT1547" s="81">
        <f t="shared" si="1456"/>
        <v>0</v>
      </c>
      <c r="AU1547" s="80">
        <f t="shared" si="1456"/>
        <v>0</v>
      </c>
      <c r="AV1547" s="81">
        <f t="shared" si="1431"/>
        <v>0</v>
      </c>
      <c r="AW1547" s="80">
        <f t="shared" si="1432"/>
        <v>0</v>
      </c>
      <c r="AX1547" s="210"/>
      <c r="AY1547" s="79">
        <f t="shared" si="1433"/>
        <v>0</v>
      </c>
      <c r="AZ1547" s="80">
        <f t="shared" si="1434"/>
        <v>0</v>
      </c>
      <c r="BA1547" s="81">
        <f t="shared" si="1435"/>
        <v>0</v>
      </c>
      <c r="BB1547" s="80">
        <f t="shared" si="1436"/>
        <v>0</v>
      </c>
      <c r="BC1547" s="80">
        <f t="shared" si="1437"/>
        <v>0</v>
      </c>
      <c r="BD1547" s="86">
        <f t="shared" si="1438"/>
        <v>0</v>
      </c>
    </row>
    <row r="1548" spans="2:56" x14ac:dyDescent="0.3">
      <c r="B1548" s="211" t="s">
        <v>141</v>
      </c>
      <c r="C1548" s="212"/>
      <c r="D1548" s="213"/>
      <c r="E1548" s="144">
        <f t="shared" si="1424"/>
        <v>0</v>
      </c>
      <c r="F1548" s="212"/>
      <c r="G1548" s="213"/>
      <c r="H1548" s="144">
        <f t="shared" si="1425"/>
        <v>0</v>
      </c>
      <c r="I1548" s="212"/>
      <c r="J1548" s="213"/>
      <c r="K1548" s="144">
        <f t="shared" si="1426"/>
        <v>0</v>
      </c>
      <c r="L1548" s="212"/>
      <c r="M1548" s="214"/>
      <c r="N1548" s="215"/>
      <c r="O1548" s="212"/>
      <c r="P1548" s="215"/>
      <c r="Q1548" s="139">
        <f t="shared" si="1427"/>
        <v>0</v>
      </c>
      <c r="R1548" s="215"/>
      <c r="S1548" s="215"/>
      <c r="T1548" s="140">
        <f t="shared" si="1439"/>
        <v>0</v>
      </c>
      <c r="U1548" s="216"/>
      <c r="V1548" s="212"/>
      <c r="W1548" s="215"/>
      <c r="X1548" s="139">
        <f t="shared" si="1428"/>
        <v>0</v>
      </c>
      <c r="Y1548" s="215"/>
      <c r="Z1548" s="215"/>
      <c r="AA1548" s="140">
        <f t="shared" si="1440"/>
        <v>0</v>
      </c>
      <c r="AB1548" s="216"/>
      <c r="AC1548" s="212"/>
      <c r="AD1548" s="215"/>
      <c r="AE1548" s="139">
        <f t="shared" si="1429"/>
        <v>0</v>
      </c>
      <c r="AF1548" s="215"/>
      <c r="AG1548" s="215"/>
      <c r="AH1548" s="140">
        <f t="shared" si="1441"/>
        <v>0</v>
      </c>
      <c r="AJ1548" s="217"/>
      <c r="AK1548" s="218"/>
      <c r="AL1548" s="219"/>
      <c r="AM1548" s="218"/>
      <c r="AN1548" s="219"/>
      <c r="AO1548" s="218"/>
      <c r="AP1548" s="219"/>
      <c r="AQ1548" s="218"/>
      <c r="AR1548" s="219"/>
      <c r="AS1548" s="218"/>
      <c r="AT1548" s="219"/>
      <c r="AU1548" s="218"/>
      <c r="AV1548" s="114">
        <f t="shared" si="1431"/>
        <v>0</v>
      </c>
      <c r="AW1548" s="113">
        <f t="shared" si="1432"/>
        <v>0</v>
      </c>
      <c r="AX1548" s="210"/>
      <c r="AY1548" s="111">
        <f t="shared" si="1433"/>
        <v>0</v>
      </c>
      <c r="AZ1548" s="113">
        <f t="shared" si="1434"/>
        <v>0</v>
      </c>
      <c r="BA1548" s="114">
        <f t="shared" si="1435"/>
        <v>0</v>
      </c>
      <c r="BB1548" s="113">
        <f t="shared" si="1436"/>
        <v>0</v>
      </c>
      <c r="BC1548" s="113">
        <f t="shared" si="1437"/>
        <v>0</v>
      </c>
      <c r="BD1548" s="117">
        <f t="shared" si="1438"/>
        <v>0</v>
      </c>
    </row>
    <row r="1549" spans="2:56" x14ac:dyDescent="0.3">
      <c r="B1549" s="211" t="s">
        <v>142</v>
      </c>
      <c r="C1549" s="212"/>
      <c r="D1549" s="213"/>
      <c r="E1549" s="144">
        <f t="shared" si="1424"/>
        <v>0</v>
      </c>
      <c r="F1549" s="212"/>
      <c r="G1549" s="213"/>
      <c r="H1549" s="144">
        <f t="shared" si="1425"/>
        <v>0</v>
      </c>
      <c r="I1549" s="212"/>
      <c r="J1549" s="213"/>
      <c r="K1549" s="144">
        <f t="shared" si="1426"/>
        <v>0</v>
      </c>
      <c r="L1549" s="212"/>
      <c r="M1549" s="214"/>
      <c r="N1549" s="215"/>
      <c r="O1549" s="212"/>
      <c r="P1549" s="215"/>
      <c r="Q1549" s="139">
        <f t="shared" si="1427"/>
        <v>0</v>
      </c>
      <c r="R1549" s="215"/>
      <c r="S1549" s="215"/>
      <c r="T1549" s="140">
        <f t="shared" si="1439"/>
        <v>0</v>
      </c>
      <c r="U1549" s="216"/>
      <c r="V1549" s="212"/>
      <c r="W1549" s="215"/>
      <c r="X1549" s="139">
        <f t="shared" si="1428"/>
        <v>0</v>
      </c>
      <c r="Y1549" s="215"/>
      <c r="Z1549" s="215"/>
      <c r="AA1549" s="140">
        <f t="shared" si="1440"/>
        <v>0</v>
      </c>
      <c r="AB1549" s="216"/>
      <c r="AC1549" s="212"/>
      <c r="AD1549" s="215"/>
      <c r="AE1549" s="139">
        <f t="shared" si="1429"/>
        <v>0</v>
      </c>
      <c r="AF1549" s="215"/>
      <c r="AG1549" s="215"/>
      <c r="AH1549" s="140">
        <f t="shared" si="1441"/>
        <v>0</v>
      </c>
      <c r="AJ1549" s="217"/>
      <c r="AK1549" s="218"/>
      <c r="AL1549" s="219"/>
      <c r="AM1549" s="218"/>
      <c r="AN1549" s="219"/>
      <c r="AO1549" s="218"/>
      <c r="AP1549" s="219"/>
      <c r="AQ1549" s="218"/>
      <c r="AR1549" s="219"/>
      <c r="AS1549" s="218"/>
      <c r="AT1549" s="219"/>
      <c r="AU1549" s="218"/>
      <c r="AV1549" s="114">
        <f t="shared" si="1431"/>
        <v>0</v>
      </c>
      <c r="AW1549" s="113">
        <f t="shared" si="1432"/>
        <v>0</v>
      </c>
      <c r="AX1549" s="210"/>
      <c r="AY1549" s="111">
        <f t="shared" si="1433"/>
        <v>0</v>
      </c>
      <c r="AZ1549" s="113">
        <f t="shared" si="1434"/>
        <v>0</v>
      </c>
      <c r="BA1549" s="114">
        <f t="shared" si="1435"/>
        <v>0</v>
      </c>
      <c r="BB1549" s="113">
        <f t="shared" si="1436"/>
        <v>0</v>
      </c>
      <c r="BC1549" s="113">
        <f t="shared" si="1437"/>
        <v>0</v>
      </c>
      <c r="BD1549" s="117">
        <f t="shared" si="1438"/>
        <v>0</v>
      </c>
    </row>
    <row r="1550" spans="2:56" x14ac:dyDescent="0.3">
      <c r="B1550" s="211" t="s">
        <v>143</v>
      </c>
      <c r="C1550" s="212"/>
      <c r="D1550" s="213"/>
      <c r="E1550" s="144">
        <f t="shared" si="1424"/>
        <v>0</v>
      </c>
      <c r="F1550" s="212"/>
      <c r="G1550" s="213"/>
      <c r="H1550" s="144">
        <f t="shared" si="1425"/>
        <v>0</v>
      </c>
      <c r="I1550" s="212"/>
      <c r="J1550" s="213"/>
      <c r="K1550" s="144">
        <f t="shared" si="1426"/>
        <v>0</v>
      </c>
      <c r="L1550" s="212"/>
      <c r="M1550" s="214"/>
      <c r="N1550" s="215"/>
      <c r="O1550" s="212"/>
      <c r="P1550" s="215"/>
      <c r="Q1550" s="139">
        <f t="shared" si="1427"/>
        <v>0</v>
      </c>
      <c r="R1550" s="215"/>
      <c r="S1550" s="215"/>
      <c r="T1550" s="140">
        <f t="shared" si="1439"/>
        <v>0</v>
      </c>
      <c r="U1550" s="216"/>
      <c r="V1550" s="212"/>
      <c r="W1550" s="215"/>
      <c r="X1550" s="139">
        <f t="shared" si="1428"/>
        <v>0</v>
      </c>
      <c r="Y1550" s="215"/>
      <c r="Z1550" s="215"/>
      <c r="AA1550" s="140">
        <f t="shared" si="1440"/>
        <v>0</v>
      </c>
      <c r="AB1550" s="216"/>
      <c r="AC1550" s="212"/>
      <c r="AD1550" s="215"/>
      <c r="AE1550" s="139">
        <f t="shared" si="1429"/>
        <v>0</v>
      </c>
      <c r="AF1550" s="215"/>
      <c r="AG1550" s="215"/>
      <c r="AH1550" s="140">
        <f t="shared" si="1441"/>
        <v>0</v>
      </c>
      <c r="AJ1550" s="217"/>
      <c r="AK1550" s="218"/>
      <c r="AL1550" s="219"/>
      <c r="AM1550" s="218"/>
      <c r="AN1550" s="219"/>
      <c r="AO1550" s="218"/>
      <c r="AP1550" s="219"/>
      <c r="AQ1550" s="218"/>
      <c r="AR1550" s="219"/>
      <c r="AS1550" s="218"/>
      <c r="AT1550" s="219"/>
      <c r="AU1550" s="218"/>
      <c r="AV1550" s="114">
        <f t="shared" si="1431"/>
        <v>0</v>
      </c>
      <c r="AW1550" s="113">
        <f t="shared" si="1432"/>
        <v>0</v>
      </c>
      <c r="AX1550" s="210"/>
      <c r="AY1550" s="111">
        <f t="shared" si="1433"/>
        <v>0</v>
      </c>
      <c r="AZ1550" s="113">
        <f t="shared" si="1434"/>
        <v>0</v>
      </c>
      <c r="BA1550" s="114">
        <f t="shared" si="1435"/>
        <v>0</v>
      </c>
      <c r="BB1550" s="113">
        <f t="shared" si="1436"/>
        <v>0</v>
      </c>
      <c r="BC1550" s="113">
        <f t="shared" si="1437"/>
        <v>0</v>
      </c>
      <c r="BD1550" s="117">
        <f t="shared" si="1438"/>
        <v>0</v>
      </c>
    </row>
    <row r="1551" spans="2:56" x14ac:dyDescent="0.3">
      <c r="B1551" s="211" t="s">
        <v>144</v>
      </c>
      <c r="C1551" s="212"/>
      <c r="D1551" s="213"/>
      <c r="E1551" s="144">
        <f t="shared" si="1424"/>
        <v>0</v>
      </c>
      <c r="F1551" s="212"/>
      <c r="G1551" s="213"/>
      <c r="H1551" s="144">
        <f t="shared" si="1425"/>
        <v>0</v>
      </c>
      <c r="I1551" s="212"/>
      <c r="J1551" s="213"/>
      <c r="K1551" s="144">
        <f t="shared" si="1426"/>
        <v>0</v>
      </c>
      <c r="L1551" s="212"/>
      <c r="M1551" s="214"/>
      <c r="N1551" s="215"/>
      <c r="O1551" s="212"/>
      <c r="P1551" s="215"/>
      <c r="Q1551" s="139">
        <f t="shared" si="1427"/>
        <v>0</v>
      </c>
      <c r="R1551" s="215"/>
      <c r="S1551" s="215"/>
      <c r="T1551" s="140">
        <f t="shared" si="1439"/>
        <v>0</v>
      </c>
      <c r="U1551" s="216"/>
      <c r="V1551" s="212"/>
      <c r="W1551" s="215"/>
      <c r="X1551" s="139">
        <f t="shared" si="1428"/>
        <v>0</v>
      </c>
      <c r="Y1551" s="215"/>
      <c r="Z1551" s="215"/>
      <c r="AA1551" s="140">
        <f t="shared" si="1440"/>
        <v>0</v>
      </c>
      <c r="AB1551" s="216"/>
      <c r="AC1551" s="212"/>
      <c r="AD1551" s="215"/>
      <c r="AE1551" s="139">
        <f t="shared" si="1429"/>
        <v>0</v>
      </c>
      <c r="AF1551" s="215"/>
      <c r="AG1551" s="215"/>
      <c r="AH1551" s="140">
        <f t="shared" si="1441"/>
        <v>0</v>
      </c>
      <c r="AJ1551" s="217"/>
      <c r="AK1551" s="218"/>
      <c r="AL1551" s="219"/>
      <c r="AM1551" s="218"/>
      <c r="AN1551" s="219"/>
      <c r="AO1551" s="218"/>
      <c r="AP1551" s="219"/>
      <c r="AQ1551" s="218"/>
      <c r="AR1551" s="219"/>
      <c r="AS1551" s="218"/>
      <c r="AT1551" s="219"/>
      <c r="AU1551" s="218"/>
      <c r="AV1551" s="114">
        <f t="shared" si="1431"/>
        <v>0</v>
      </c>
      <c r="AW1551" s="113">
        <f t="shared" si="1432"/>
        <v>0</v>
      </c>
      <c r="AX1551" s="210"/>
      <c r="AY1551" s="111">
        <f t="shared" si="1433"/>
        <v>0</v>
      </c>
      <c r="AZ1551" s="113">
        <f t="shared" si="1434"/>
        <v>0</v>
      </c>
      <c r="BA1551" s="114">
        <f t="shared" si="1435"/>
        <v>0</v>
      </c>
      <c r="BB1551" s="113">
        <f t="shared" si="1436"/>
        <v>0</v>
      </c>
      <c r="BC1551" s="113">
        <f t="shared" si="1437"/>
        <v>0</v>
      </c>
      <c r="BD1551" s="117">
        <f t="shared" si="1438"/>
        <v>0</v>
      </c>
    </row>
    <row r="1552" spans="2:56" x14ac:dyDescent="0.3">
      <c r="B1552" s="211" t="s">
        <v>145</v>
      </c>
      <c r="C1552" s="212"/>
      <c r="D1552" s="213"/>
      <c r="E1552" s="144">
        <f t="shared" si="1424"/>
        <v>0</v>
      </c>
      <c r="F1552" s="212"/>
      <c r="G1552" s="213"/>
      <c r="H1552" s="144">
        <f t="shared" si="1425"/>
        <v>0</v>
      </c>
      <c r="I1552" s="212"/>
      <c r="J1552" s="213"/>
      <c r="K1552" s="144">
        <f t="shared" si="1426"/>
        <v>0</v>
      </c>
      <c r="L1552" s="212"/>
      <c r="M1552" s="214"/>
      <c r="N1552" s="215"/>
      <c r="O1552" s="212"/>
      <c r="P1552" s="215"/>
      <c r="Q1552" s="139">
        <f t="shared" si="1427"/>
        <v>0</v>
      </c>
      <c r="R1552" s="215"/>
      <c r="S1552" s="215"/>
      <c r="T1552" s="140">
        <f t="shared" si="1439"/>
        <v>0</v>
      </c>
      <c r="U1552" s="216"/>
      <c r="V1552" s="212"/>
      <c r="W1552" s="215"/>
      <c r="X1552" s="139">
        <f t="shared" si="1428"/>
        <v>0</v>
      </c>
      <c r="Y1552" s="215"/>
      <c r="Z1552" s="215"/>
      <c r="AA1552" s="140">
        <f t="shared" si="1440"/>
        <v>0</v>
      </c>
      <c r="AB1552" s="216"/>
      <c r="AC1552" s="212"/>
      <c r="AD1552" s="215"/>
      <c r="AE1552" s="139">
        <f t="shared" si="1429"/>
        <v>0</v>
      </c>
      <c r="AF1552" s="215"/>
      <c r="AG1552" s="215"/>
      <c r="AH1552" s="140">
        <f t="shared" si="1441"/>
        <v>0</v>
      </c>
      <c r="AJ1552" s="217"/>
      <c r="AK1552" s="218"/>
      <c r="AL1552" s="219"/>
      <c r="AM1552" s="218"/>
      <c r="AN1552" s="219"/>
      <c r="AO1552" s="218"/>
      <c r="AP1552" s="219"/>
      <c r="AQ1552" s="218"/>
      <c r="AR1552" s="219"/>
      <c r="AS1552" s="218"/>
      <c r="AT1552" s="219"/>
      <c r="AU1552" s="218"/>
      <c r="AV1552" s="114">
        <f t="shared" si="1431"/>
        <v>0</v>
      </c>
      <c r="AW1552" s="113">
        <f t="shared" si="1432"/>
        <v>0</v>
      </c>
      <c r="AX1552" s="210"/>
      <c r="AY1552" s="111">
        <f t="shared" si="1433"/>
        <v>0</v>
      </c>
      <c r="AZ1552" s="113">
        <f t="shared" si="1434"/>
        <v>0</v>
      </c>
      <c r="BA1552" s="114">
        <f t="shared" si="1435"/>
        <v>0</v>
      </c>
      <c r="BB1552" s="113">
        <f t="shared" si="1436"/>
        <v>0</v>
      </c>
      <c r="BC1552" s="113">
        <f t="shared" si="1437"/>
        <v>0</v>
      </c>
      <c r="BD1552" s="117">
        <f t="shared" si="1438"/>
        <v>0</v>
      </c>
    </row>
    <row r="1553" spans="2:56" x14ac:dyDescent="0.3">
      <c r="B1553" s="211" t="s">
        <v>146</v>
      </c>
      <c r="C1553" s="212"/>
      <c r="D1553" s="213"/>
      <c r="E1553" s="144">
        <f t="shared" si="1424"/>
        <v>0</v>
      </c>
      <c r="F1553" s="212"/>
      <c r="G1553" s="213"/>
      <c r="H1553" s="144">
        <f t="shared" si="1425"/>
        <v>0</v>
      </c>
      <c r="I1553" s="212"/>
      <c r="J1553" s="213"/>
      <c r="K1553" s="144">
        <f t="shared" si="1426"/>
        <v>0</v>
      </c>
      <c r="L1553" s="212"/>
      <c r="M1553" s="214"/>
      <c r="N1553" s="215"/>
      <c r="O1553" s="212"/>
      <c r="P1553" s="215"/>
      <c r="Q1553" s="139">
        <f t="shared" si="1427"/>
        <v>0</v>
      </c>
      <c r="R1553" s="215"/>
      <c r="S1553" s="215"/>
      <c r="T1553" s="140">
        <f t="shared" si="1439"/>
        <v>0</v>
      </c>
      <c r="U1553" s="216"/>
      <c r="V1553" s="212"/>
      <c r="W1553" s="215"/>
      <c r="X1553" s="139">
        <f t="shared" si="1428"/>
        <v>0</v>
      </c>
      <c r="Y1553" s="215"/>
      <c r="Z1553" s="215"/>
      <c r="AA1553" s="140">
        <f t="shared" si="1440"/>
        <v>0</v>
      </c>
      <c r="AB1553" s="216"/>
      <c r="AC1553" s="212"/>
      <c r="AD1553" s="215"/>
      <c r="AE1553" s="139">
        <f t="shared" si="1429"/>
        <v>0</v>
      </c>
      <c r="AF1553" s="215"/>
      <c r="AG1553" s="215"/>
      <c r="AH1553" s="140">
        <f t="shared" si="1441"/>
        <v>0</v>
      </c>
      <c r="AJ1553" s="217"/>
      <c r="AK1553" s="218"/>
      <c r="AL1553" s="219"/>
      <c r="AM1553" s="218"/>
      <c r="AN1553" s="219"/>
      <c r="AO1553" s="218"/>
      <c r="AP1553" s="219"/>
      <c r="AQ1553" s="218"/>
      <c r="AR1553" s="219"/>
      <c r="AS1553" s="218"/>
      <c r="AT1553" s="219"/>
      <c r="AU1553" s="218"/>
      <c r="AV1553" s="114">
        <f t="shared" si="1431"/>
        <v>0</v>
      </c>
      <c r="AW1553" s="113">
        <f t="shared" si="1432"/>
        <v>0</v>
      </c>
      <c r="AX1553" s="210"/>
      <c r="AY1553" s="111">
        <f t="shared" si="1433"/>
        <v>0</v>
      </c>
      <c r="AZ1553" s="113">
        <f t="shared" si="1434"/>
        <v>0</v>
      </c>
      <c r="BA1553" s="114">
        <f t="shared" si="1435"/>
        <v>0</v>
      </c>
      <c r="BB1553" s="113">
        <f t="shared" si="1436"/>
        <v>0</v>
      </c>
      <c r="BC1553" s="113">
        <f t="shared" si="1437"/>
        <v>0</v>
      </c>
      <c r="BD1553" s="117">
        <f t="shared" si="1438"/>
        <v>0</v>
      </c>
    </row>
    <row r="1554" spans="2:56" x14ac:dyDescent="0.3">
      <c r="B1554" s="211" t="s">
        <v>147</v>
      </c>
      <c r="C1554" s="212"/>
      <c r="D1554" s="213"/>
      <c r="E1554" s="144">
        <f t="shared" si="1424"/>
        <v>0</v>
      </c>
      <c r="F1554" s="212"/>
      <c r="G1554" s="213"/>
      <c r="H1554" s="144">
        <f t="shared" si="1425"/>
        <v>0</v>
      </c>
      <c r="I1554" s="212"/>
      <c r="J1554" s="213"/>
      <c r="K1554" s="144">
        <f t="shared" si="1426"/>
        <v>0</v>
      </c>
      <c r="L1554" s="212"/>
      <c r="M1554" s="214"/>
      <c r="N1554" s="215"/>
      <c r="O1554" s="212"/>
      <c r="P1554" s="215"/>
      <c r="Q1554" s="139">
        <f t="shared" si="1427"/>
        <v>0</v>
      </c>
      <c r="R1554" s="215"/>
      <c r="S1554" s="215"/>
      <c r="T1554" s="140">
        <f t="shared" si="1439"/>
        <v>0</v>
      </c>
      <c r="U1554" s="216"/>
      <c r="V1554" s="212"/>
      <c r="W1554" s="215"/>
      <c r="X1554" s="139">
        <f t="shared" si="1428"/>
        <v>0</v>
      </c>
      <c r="Y1554" s="215"/>
      <c r="Z1554" s="215"/>
      <c r="AA1554" s="140">
        <f t="shared" si="1440"/>
        <v>0</v>
      </c>
      <c r="AB1554" s="216"/>
      <c r="AC1554" s="212"/>
      <c r="AD1554" s="215"/>
      <c r="AE1554" s="139">
        <f t="shared" si="1429"/>
        <v>0</v>
      </c>
      <c r="AF1554" s="215"/>
      <c r="AG1554" s="215"/>
      <c r="AH1554" s="140">
        <f t="shared" si="1441"/>
        <v>0</v>
      </c>
      <c r="AJ1554" s="217"/>
      <c r="AK1554" s="218"/>
      <c r="AL1554" s="219"/>
      <c r="AM1554" s="218"/>
      <c r="AN1554" s="219"/>
      <c r="AO1554" s="218"/>
      <c r="AP1554" s="219"/>
      <c r="AQ1554" s="218"/>
      <c r="AR1554" s="219"/>
      <c r="AS1554" s="218"/>
      <c r="AT1554" s="219"/>
      <c r="AU1554" s="218"/>
      <c r="AV1554" s="114">
        <f t="shared" si="1431"/>
        <v>0</v>
      </c>
      <c r="AW1554" s="113">
        <f t="shared" si="1432"/>
        <v>0</v>
      </c>
      <c r="AX1554" s="210"/>
      <c r="AY1554" s="111">
        <f t="shared" si="1433"/>
        <v>0</v>
      </c>
      <c r="AZ1554" s="113">
        <f t="shared" si="1434"/>
        <v>0</v>
      </c>
      <c r="BA1554" s="114">
        <f t="shared" si="1435"/>
        <v>0</v>
      </c>
      <c r="BB1554" s="113">
        <f t="shared" si="1436"/>
        <v>0</v>
      </c>
      <c r="BC1554" s="113">
        <f t="shared" si="1437"/>
        <v>0</v>
      </c>
      <c r="BD1554" s="117">
        <f t="shared" si="1438"/>
        <v>0</v>
      </c>
    </row>
    <row r="1555" spans="2:56" x14ac:dyDescent="0.3">
      <c r="B1555" s="211" t="s">
        <v>148</v>
      </c>
      <c r="C1555" s="212"/>
      <c r="D1555" s="213"/>
      <c r="E1555" s="144">
        <f t="shared" si="1424"/>
        <v>0</v>
      </c>
      <c r="F1555" s="212"/>
      <c r="G1555" s="213"/>
      <c r="H1555" s="144">
        <f t="shared" si="1425"/>
        <v>0</v>
      </c>
      <c r="I1555" s="212"/>
      <c r="J1555" s="213"/>
      <c r="K1555" s="144">
        <f t="shared" si="1426"/>
        <v>0</v>
      </c>
      <c r="L1555" s="212"/>
      <c r="M1555" s="214"/>
      <c r="N1555" s="215"/>
      <c r="O1555" s="212"/>
      <c r="P1555" s="215"/>
      <c r="Q1555" s="139">
        <f t="shared" si="1427"/>
        <v>0</v>
      </c>
      <c r="R1555" s="215"/>
      <c r="S1555" s="215"/>
      <c r="T1555" s="140">
        <f t="shared" si="1439"/>
        <v>0</v>
      </c>
      <c r="U1555" s="216"/>
      <c r="V1555" s="212"/>
      <c r="W1555" s="215"/>
      <c r="X1555" s="139">
        <f t="shared" si="1428"/>
        <v>0</v>
      </c>
      <c r="Y1555" s="215"/>
      <c r="Z1555" s="215"/>
      <c r="AA1555" s="140">
        <f t="shared" si="1440"/>
        <v>0</v>
      </c>
      <c r="AB1555" s="216"/>
      <c r="AC1555" s="212"/>
      <c r="AD1555" s="215"/>
      <c r="AE1555" s="139">
        <f t="shared" si="1429"/>
        <v>0</v>
      </c>
      <c r="AF1555" s="215"/>
      <c r="AG1555" s="215"/>
      <c r="AH1555" s="140">
        <f t="shared" si="1441"/>
        <v>0</v>
      </c>
      <c r="AJ1555" s="217"/>
      <c r="AK1555" s="218"/>
      <c r="AL1555" s="219"/>
      <c r="AM1555" s="218"/>
      <c r="AN1555" s="219"/>
      <c r="AO1555" s="218"/>
      <c r="AP1555" s="219"/>
      <c r="AQ1555" s="218"/>
      <c r="AR1555" s="219"/>
      <c r="AS1555" s="218"/>
      <c r="AT1555" s="219"/>
      <c r="AU1555" s="218"/>
      <c r="AV1555" s="114">
        <f t="shared" si="1431"/>
        <v>0</v>
      </c>
      <c r="AW1555" s="113">
        <f t="shared" si="1432"/>
        <v>0</v>
      </c>
      <c r="AX1555" s="210"/>
      <c r="AY1555" s="111">
        <f t="shared" si="1433"/>
        <v>0</v>
      </c>
      <c r="AZ1555" s="113">
        <f t="shared" si="1434"/>
        <v>0</v>
      </c>
      <c r="BA1555" s="114">
        <f t="shared" si="1435"/>
        <v>0</v>
      </c>
      <c r="BB1555" s="113">
        <f t="shared" si="1436"/>
        <v>0</v>
      </c>
      <c r="BC1555" s="113">
        <f t="shared" si="1437"/>
        <v>0</v>
      </c>
      <c r="BD1555" s="117">
        <f t="shared" si="1438"/>
        <v>0</v>
      </c>
    </row>
    <row r="1556" spans="2:56" x14ac:dyDescent="0.3">
      <c r="B1556" s="211" t="s">
        <v>149</v>
      </c>
      <c r="C1556" s="212"/>
      <c r="D1556" s="213"/>
      <c r="E1556" s="144">
        <f t="shared" si="1424"/>
        <v>0</v>
      </c>
      <c r="F1556" s="212"/>
      <c r="G1556" s="213"/>
      <c r="H1556" s="144">
        <f t="shared" si="1425"/>
        <v>0</v>
      </c>
      <c r="I1556" s="212"/>
      <c r="J1556" s="213"/>
      <c r="K1556" s="144">
        <f t="shared" si="1426"/>
        <v>0</v>
      </c>
      <c r="L1556" s="212"/>
      <c r="M1556" s="214"/>
      <c r="N1556" s="215"/>
      <c r="O1556" s="212"/>
      <c r="P1556" s="215"/>
      <c r="Q1556" s="139">
        <f t="shared" si="1427"/>
        <v>0</v>
      </c>
      <c r="R1556" s="215"/>
      <c r="S1556" s="215"/>
      <c r="T1556" s="140">
        <f t="shared" si="1439"/>
        <v>0</v>
      </c>
      <c r="U1556" s="216"/>
      <c r="V1556" s="212"/>
      <c r="W1556" s="215"/>
      <c r="X1556" s="139">
        <f t="shared" si="1428"/>
        <v>0</v>
      </c>
      <c r="Y1556" s="215"/>
      <c r="Z1556" s="215"/>
      <c r="AA1556" s="140">
        <f t="shared" si="1440"/>
        <v>0</v>
      </c>
      <c r="AB1556" s="216"/>
      <c r="AC1556" s="212"/>
      <c r="AD1556" s="215"/>
      <c r="AE1556" s="139">
        <f t="shared" si="1429"/>
        <v>0</v>
      </c>
      <c r="AF1556" s="215"/>
      <c r="AG1556" s="215"/>
      <c r="AH1556" s="140">
        <f t="shared" si="1441"/>
        <v>0</v>
      </c>
      <c r="AJ1556" s="217"/>
      <c r="AK1556" s="218"/>
      <c r="AL1556" s="219"/>
      <c r="AM1556" s="218"/>
      <c r="AN1556" s="219"/>
      <c r="AO1556" s="218"/>
      <c r="AP1556" s="219"/>
      <c r="AQ1556" s="218"/>
      <c r="AR1556" s="219"/>
      <c r="AS1556" s="218"/>
      <c r="AT1556" s="219"/>
      <c r="AU1556" s="218"/>
      <c r="AV1556" s="114">
        <f t="shared" si="1431"/>
        <v>0</v>
      </c>
      <c r="AW1556" s="113">
        <f t="shared" si="1432"/>
        <v>0</v>
      </c>
      <c r="AX1556" s="210"/>
      <c r="AY1556" s="111">
        <f t="shared" si="1433"/>
        <v>0</v>
      </c>
      <c r="AZ1556" s="113">
        <f t="shared" si="1434"/>
        <v>0</v>
      </c>
      <c r="BA1556" s="114">
        <f t="shared" si="1435"/>
        <v>0</v>
      </c>
      <c r="BB1556" s="113">
        <f t="shared" si="1436"/>
        <v>0</v>
      </c>
      <c r="BC1556" s="113">
        <f t="shared" si="1437"/>
        <v>0</v>
      </c>
      <c r="BD1556" s="117">
        <f t="shared" si="1438"/>
        <v>0</v>
      </c>
    </row>
    <row r="1557" spans="2:56" x14ac:dyDescent="0.3">
      <c r="B1557" s="222" t="s">
        <v>150</v>
      </c>
      <c r="C1557" s="78">
        <f>SUM(C1558:C1564)</f>
        <v>0</v>
      </c>
      <c r="D1557" s="79">
        <f>SUM(D1558:D1564)</f>
        <v>0</v>
      </c>
      <c r="E1557" s="69">
        <f t="shared" si="1424"/>
        <v>0</v>
      </c>
      <c r="F1557" s="78">
        <f>SUM(F1558:F1564)</f>
        <v>0</v>
      </c>
      <c r="G1557" s="79">
        <f>SUM(G1558:G1564)</f>
        <v>0</v>
      </c>
      <c r="H1557" s="69">
        <f t="shared" si="1425"/>
        <v>0</v>
      </c>
      <c r="I1557" s="78">
        <f>SUM(I1558:I1564)</f>
        <v>0</v>
      </c>
      <c r="J1557" s="79">
        <f>SUM(J1558:J1564)</f>
        <v>0</v>
      </c>
      <c r="K1557" s="69">
        <f t="shared" si="1426"/>
        <v>0</v>
      </c>
      <c r="L1557" s="78">
        <f>SUM(L1558:L1564)</f>
        <v>0</v>
      </c>
      <c r="M1557" s="80">
        <f>SUM(M1558:M1564)</f>
        <v>0</v>
      </c>
      <c r="N1557" s="81">
        <f>SUM(N1558:N1564)</f>
        <v>0</v>
      </c>
      <c r="O1557" s="78">
        <f>SUM(O1558:O1564)</f>
        <v>0</v>
      </c>
      <c r="P1557" s="81">
        <f>SUM(P1558:P1564)</f>
        <v>0</v>
      </c>
      <c r="Q1557" s="148">
        <f t="shared" si="1427"/>
        <v>0</v>
      </c>
      <c r="R1557" s="81">
        <f>SUM(R1558:R1564)</f>
        <v>0</v>
      </c>
      <c r="S1557" s="81">
        <f>SUM(S1558:S1564)</f>
        <v>0</v>
      </c>
      <c r="T1557" s="149">
        <f t="shared" si="1439"/>
        <v>0</v>
      </c>
      <c r="U1557" s="216"/>
      <c r="V1557" s="78">
        <f>SUM(V1558:V1564)</f>
        <v>0</v>
      </c>
      <c r="W1557" s="81">
        <f>SUM(W1558:W1564)</f>
        <v>0</v>
      </c>
      <c r="X1557" s="148">
        <f t="shared" si="1428"/>
        <v>0</v>
      </c>
      <c r="Y1557" s="81">
        <f>SUM(Y1558:Y1564)</f>
        <v>0</v>
      </c>
      <c r="Z1557" s="81">
        <f>SUM(Z1558:Z1564)</f>
        <v>0</v>
      </c>
      <c r="AA1557" s="149">
        <f t="shared" si="1440"/>
        <v>0</v>
      </c>
      <c r="AB1557" s="216"/>
      <c r="AC1557" s="78">
        <f>SUM(AC1558:AC1564)</f>
        <v>0</v>
      </c>
      <c r="AD1557" s="81">
        <f>SUM(AD1558:AD1564)</f>
        <v>0</v>
      </c>
      <c r="AE1557" s="148">
        <f t="shared" si="1429"/>
        <v>0</v>
      </c>
      <c r="AF1557" s="81">
        <f>SUM(AF1558:AF1564)</f>
        <v>0</v>
      </c>
      <c r="AG1557" s="81">
        <f>SUM(AG1558:AG1564)</f>
        <v>0</v>
      </c>
      <c r="AH1557" s="149">
        <f t="shared" si="1441"/>
        <v>0</v>
      </c>
      <c r="AJ1557" s="79">
        <f t="shared" ref="AJ1557:AU1557" si="1457">SUM(AJ1558:AJ1564)</f>
        <v>0</v>
      </c>
      <c r="AK1557" s="80">
        <f t="shared" si="1457"/>
        <v>0</v>
      </c>
      <c r="AL1557" s="81">
        <f t="shared" si="1457"/>
        <v>0</v>
      </c>
      <c r="AM1557" s="80">
        <f t="shared" si="1457"/>
        <v>0</v>
      </c>
      <c r="AN1557" s="81">
        <f t="shared" si="1457"/>
        <v>0</v>
      </c>
      <c r="AO1557" s="80">
        <f t="shared" si="1457"/>
        <v>0</v>
      </c>
      <c r="AP1557" s="81">
        <f t="shared" si="1457"/>
        <v>0</v>
      </c>
      <c r="AQ1557" s="80">
        <f t="shared" si="1457"/>
        <v>0</v>
      </c>
      <c r="AR1557" s="81">
        <f t="shared" si="1457"/>
        <v>0</v>
      </c>
      <c r="AS1557" s="80">
        <f t="shared" si="1457"/>
        <v>0</v>
      </c>
      <c r="AT1557" s="81">
        <f t="shared" si="1457"/>
        <v>0</v>
      </c>
      <c r="AU1557" s="80">
        <f t="shared" si="1457"/>
        <v>0</v>
      </c>
      <c r="AV1557" s="81">
        <f t="shared" si="1431"/>
        <v>0</v>
      </c>
      <c r="AW1557" s="80">
        <f t="shared" si="1432"/>
        <v>0</v>
      </c>
      <c r="AX1557" s="210"/>
      <c r="AY1557" s="79">
        <f t="shared" si="1433"/>
        <v>0</v>
      </c>
      <c r="AZ1557" s="80">
        <f t="shared" si="1434"/>
        <v>0</v>
      </c>
      <c r="BA1557" s="81">
        <f t="shared" si="1435"/>
        <v>0</v>
      </c>
      <c r="BB1557" s="80">
        <f t="shared" si="1436"/>
        <v>0</v>
      </c>
      <c r="BC1557" s="80">
        <f t="shared" si="1437"/>
        <v>0</v>
      </c>
      <c r="BD1557" s="86">
        <f t="shared" si="1438"/>
        <v>0</v>
      </c>
    </row>
    <row r="1558" spans="2:56" x14ac:dyDescent="0.3">
      <c r="B1558" s="211" t="s">
        <v>151</v>
      </c>
      <c r="C1558" s="212"/>
      <c r="D1558" s="213"/>
      <c r="E1558" s="144">
        <f t="shared" si="1424"/>
        <v>0</v>
      </c>
      <c r="F1558" s="212"/>
      <c r="G1558" s="213"/>
      <c r="H1558" s="144">
        <f t="shared" si="1425"/>
        <v>0</v>
      </c>
      <c r="I1558" s="212"/>
      <c r="J1558" s="213"/>
      <c r="K1558" s="144">
        <f t="shared" si="1426"/>
        <v>0</v>
      </c>
      <c r="L1558" s="212"/>
      <c r="M1558" s="214"/>
      <c r="N1558" s="215"/>
      <c r="O1558" s="212"/>
      <c r="P1558" s="215"/>
      <c r="Q1558" s="139">
        <f t="shared" si="1427"/>
        <v>0</v>
      </c>
      <c r="R1558" s="215"/>
      <c r="S1558" s="215"/>
      <c r="T1558" s="140">
        <f t="shared" si="1439"/>
        <v>0</v>
      </c>
      <c r="U1558" s="216"/>
      <c r="V1558" s="212"/>
      <c r="W1558" s="215"/>
      <c r="X1558" s="139">
        <f t="shared" si="1428"/>
        <v>0</v>
      </c>
      <c r="Y1558" s="215"/>
      <c r="Z1558" s="215"/>
      <c r="AA1558" s="140">
        <f t="shared" si="1440"/>
        <v>0</v>
      </c>
      <c r="AB1558" s="216"/>
      <c r="AC1558" s="212"/>
      <c r="AD1558" s="215"/>
      <c r="AE1558" s="139">
        <f t="shared" si="1429"/>
        <v>0</v>
      </c>
      <c r="AF1558" s="215"/>
      <c r="AG1558" s="215"/>
      <c r="AH1558" s="140">
        <f t="shared" si="1441"/>
        <v>0</v>
      </c>
      <c r="AJ1558" s="217"/>
      <c r="AK1558" s="218"/>
      <c r="AL1558" s="219"/>
      <c r="AM1558" s="218"/>
      <c r="AN1558" s="219"/>
      <c r="AO1558" s="218"/>
      <c r="AP1558" s="219"/>
      <c r="AQ1558" s="218"/>
      <c r="AR1558" s="219"/>
      <c r="AS1558" s="218"/>
      <c r="AT1558" s="219"/>
      <c r="AU1558" s="218"/>
      <c r="AV1558" s="114">
        <f t="shared" si="1431"/>
        <v>0</v>
      </c>
      <c r="AW1558" s="113">
        <f t="shared" si="1432"/>
        <v>0</v>
      </c>
      <c r="AX1558" s="210"/>
      <c r="AY1558" s="111">
        <f t="shared" si="1433"/>
        <v>0</v>
      </c>
      <c r="AZ1558" s="113">
        <f t="shared" si="1434"/>
        <v>0</v>
      </c>
      <c r="BA1558" s="114">
        <f t="shared" si="1435"/>
        <v>0</v>
      </c>
      <c r="BB1558" s="113">
        <f t="shared" si="1436"/>
        <v>0</v>
      </c>
      <c r="BC1558" s="113">
        <f t="shared" si="1437"/>
        <v>0</v>
      </c>
      <c r="BD1558" s="117">
        <f t="shared" si="1438"/>
        <v>0</v>
      </c>
    </row>
    <row r="1559" spans="2:56" x14ac:dyDescent="0.3">
      <c r="B1559" s="211" t="s">
        <v>152</v>
      </c>
      <c r="C1559" s="212"/>
      <c r="D1559" s="213"/>
      <c r="E1559" s="144">
        <f t="shared" si="1424"/>
        <v>0</v>
      </c>
      <c r="F1559" s="212"/>
      <c r="G1559" s="213"/>
      <c r="H1559" s="144">
        <f t="shared" si="1425"/>
        <v>0</v>
      </c>
      <c r="I1559" s="212"/>
      <c r="J1559" s="213"/>
      <c r="K1559" s="144">
        <f t="shared" si="1426"/>
        <v>0</v>
      </c>
      <c r="L1559" s="212"/>
      <c r="M1559" s="214"/>
      <c r="N1559" s="215"/>
      <c r="O1559" s="212"/>
      <c r="P1559" s="215"/>
      <c r="Q1559" s="139">
        <f t="shared" si="1427"/>
        <v>0</v>
      </c>
      <c r="R1559" s="215"/>
      <c r="S1559" s="215"/>
      <c r="T1559" s="140">
        <f t="shared" si="1439"/>
        <v>0</v>
      </c>
      <c r="U1559" s="216"/>
      <c r="V1559" s="212"/>
      <c r="W1559" s="215"/>
      <c r="X1559" s="139">
        <f t="shared" si="1428"/>
        <v>0</v>
      </c>
      <c r="Y1559" s="215"/>
      <c r="Z1559" s="215"/>
      <c r="AA1559" s="140">
        <f t="shared" si="1440"/>
        <v>0</v>
      </c>
      <c r="AB1559" s="216"/>
      <c r="AC1559" s="212"/>
      <c r="AD1559" s="215"/>
      <c r="AE1559" s="139">
        <f t="shared" si="1429"/>
        <v>0</v>
      </c>
      <c r="AF1559" s="215"/>
      <c r="AG1559" s="215"/>
      <c r="AH1559" s="140">
        <f t="shared" si="1441"/>
        <v>0</v>
      </c>
      <c r="AJ1559" s="217"/>
      <c r="AK1559" s="218"/>
      <c r="AL1559" s="219"/>
      <c r="AM1559" s="218"/>
      <c r="AN1559" s="219"/>
      <c r="AO1559" s="218"/>
      <c r="AP1559" s="219"/>
      <c r="AQ1559" s="218"/>
      <c r="AR1559" s="219"/>
      <c r="AS1559" s="218"/>
      <c r="AT1559" s="219"/>
      <c r="AU1559" s="218"/>
      <c r="AV1559" s="114">
        <f t="shared" si="1431"/>
        <v>0</v>
      </c>
      <c r="AW1559" s="113">
        <f t="shared" si="1432"/>
        <v>0</v>
      </c>
      <c r="AX1559" s="210"/>
      <c r="AY1559" s="111">
        <f t="shared" si="1433"/>
        <v>0</v>
      </c>
      <c r="AZ1559" s="113">
        <f t="shared" si="1434"/>
        <v>0</v>
      </c>
      <c r="BA1559" s="114">
        <f t="shared" si="1435"/>
        <v>0</v>
      </c>
      <c r="BB1559" s="113">
        <f t="shared" si="1436"/>
        <v>0</v>
      </c>
      <c r="BC1559" s="113">
        <f t="shared" si="1437"/>
        <v>0</v>
      </c>
      <c r="BD1559" s="117">
        <f t="shared" si="1438"/>
        <v>0</v>
      </c>
    </row>
    <row r="1560" spans="2:56" x14ac:dyDescent="0.3">
      <c r="B1560" s="211" t="s">
        <v>153</v>
      </c>
      <c r="C1560" s="212"/>
      <c r="D1560" s="213"/>
      <c r="E1560" s="144">
        <f t="shared" si="1424"/>
        <v>0</v>
      </c>
      <c r="F1560" s="212"/>
      <c r="G1560" s="213"/>
      <c r="H1560" s="144">
        <f t="shared" si="1425"/>
        <v>0</v>
      </c>
      <c r="I1560" s="212"/>
      <c r="J1560" s="213"/>
      <c r="K1560" s="144">
        <f t="shared" si="1426"/>
        <v>0</v>
      </c>
      <c r="L1560" s="212"/>
      <c r="M1560" s="214"/>
      <c r="N1560" s="215"/>
      <c r="O1560" s="212"/>
      <c r="P1560" s="215"/>
      <c r="Q1560" s="139">
        <f t="shared" si="1427"/>
        <v>0</v>
      </c>
      <c r="R1560" s="215"/>
      <c r="S1560" s="215"/>
      <c r="T1560" s="140">
        <f t="shared" si="1439"/>
        <v>0</v>
      </c>
      <c r="U1560" s="216"/>
      <c r="V1560" s="212"/>
      <c r="W1560" s="215"/>
      <c r="X1560" s="139">
        <f t="shared" si="1428"/>
        <v>0</v>
      </c>
      <c r="Y1560" s="215"/>
      <c r="Z1560" s="215"/>
      <c r="AA1560" s="140">
        <f t="shared" si="1440"/>
        <v>0</v>
      </c>
      <c r="AB1560" s="216"/>
      <c r="AC1560" s="212"/>
      <c r="AD1560" s="215"/>
      <c r="AE1560" s="139">
        <f t="shared" si="1429"/>
        <v>0</v>
      </c>
      <c r="AF1560" s="215"/>
      <c r="AG1560" s="215"/>
      <c r="AH1560" s="140">
        <f t="shared" si="1441"/>
        <v>0</v>
      </c>
      <c r="AJ1560" s="217"/>
      <c r="AK1560" s="218"/>
      <c r="AL1560" s="219"/>
      <c r="AM1560" s="218"/>
      <c r="AN1560" s="219"/>
      <c r="AO1560" s="218"/>
      <c r="AP1560" s="219"/>
      <c r="AQ1560" s="218"/>
      <c r="AR1560" s="219"/>
      <c r="AS1560" s="218"/>
      <c r="AT1560" s="219"/>
      <c r="AU1560" s="218"/>
      <c r="AV1560" s="114">
        <f t="shared" si="1431"/>
        <v>0</v>
      </c>
      <c r="AW1560" s="113">
        <f t="shared" si="1432"/>
        <v>0</v>
      </c>
      <c r="AX1560" s="210"/>
      <c r="AY1560" s="111">
        <f t="shared" si="1433"/>
        <v>0</v>
      </c>
      <c r="AZ1560" s="113">
        <f t="shared" si="1434"/>
        <v>0</v>
      </c>
      <c r="BA1560" s="114">
        <f t="shared" si="1435"/>
        <v>0</v>
      </c>
      <c r="BB1560" s="113">
        <f t="shared" si="1436"/>
        <v>0</v>
      </c>
      <c r="BC1560" s="113">
        <f t="shared" si="1437"/>
        <v>0</v>
      </c>
      <c r="BD1560" s="117">
        <f t="shared" si="1438"/>
        <v>0</v>
      </c>
    </row>
    <row r="1561" spans="2:56" x14ac:dyDescent="0.3">
      <c r="B1561" s="211" t="s">
        <v>154</v>
      </c>
      <c r="C1561" s="212"/>
      <c r="D1561" s="213"/>
      <c r="E1561" s="144">
        <f t="shared" si="1424"/>
        <v>0</v>
      </c>
      <c r="F1561" s="212"/>
      <c r="G1561" s="213"/>
      <c r="H1561" s="144">
        <f t="shared" si="1425"/>
        <v>0</v>
      </c>
      <c r="I1561" s="212"/>
      <c r="J1561" s="213"/>
      <c r="K1561" s="144">
        <f t="shared" si="1426"/>
        <v>0</v>
      </c>
      <c r="L1561" s="212"/>
      <c r="M1561" s="214"/>
      <c r="N1561" s="215"/>
      <c r="O1561" s="212"/>
      <c r="P1561" s="215"/>
      <c r="Q1561" s="139">
        <f t="shared" si="1427"/>
        <v>0</v>
      </c>
      <c r="R1561" s="215"/>
      <c r="S1561" s="215"/>
      <c r="T1561" s="140">
        <f t="shared" si="1439"/>
        <v>0</v>
      </c>
      <c r="U1561" s="216"/>
      <c r="V1561" s="212"/>
      <c r="W1561" s="215"/>
      <c r="X1561" s="139">
        <f t="shared" si="1428"/>
        <v>0</v>
      </c>
      <c r="Y1561" s="215"/>
      <c r="Z1561" s="215"/>
      <c r="AA1561" s="140">
        <f t="shared" si="1440"/>
        <v>0</v>
      </c>
      <c r="AB1561" s="216"/>
      <c r="AC1561" s="212"/>
      <c r="AD1561" s="215"/>
      <c r="AE1561" s="139">
        <f t="shared" si="1429"/>
        <v>0</v>
      </c>
      <c r="AF1561" s="215"/>
      <c r="AG1561" s="215"/>
      <c r="AH1561" s="140">
        <f t="shared" si="1441"/>
        <v>0</v>
      </c>
      <c r="AJ1561" s="217"/>
      <c r="AK1561" s="218"/>
      <c r="AL1561" s="219"/>
      <c r="AM1561" s="218"/>
      <c r="AN1561" s="219"/>
      <c r="AO1561" s="218"/>
      <c r="AP1561" s="219"/>
      <c r="AQ1561" s="218"/>
      <c r="AR1561" s="219"/>
      <c r="AS1561" s="218"/>
      <c r="AT1561" s="219"/>
      <c r="AU1561" s="218"/>
      <c r="AV1561" s="114">
        <f t="shared" si="1431"/>
        <v>0</v>
      </c>
      <c r="AW1561" s="113">
        <f t="shared" si="1432"/>
        <v>0</v>
      </c>
      <c r="AX1561" s="210"/>
      <c r="AY1561" s="111">
        <f t="shared" si="1433"/>
        <v>0</v>
      </c>
      <c r="AZ1561" s="113">
        <f t="shared" si="1434"/>
        <v>0</v>
      </c>
      <c r="BA1561" s="114">
        <f t="shared" si="1435"/>
        <v>0</v>
      </c>
      <c r="BB1561" s="113">
        <f t="shared" si="1436"/>
        <v>0</v>
      </c>
      <c r="BC1561" s="113">
        <f t="shared" si="1437"/>
        <v>0</v>
      </c>
      <c r="BD1561" s="117">
        <f t="shared" si="1438"/>
        <v>0</v>
      </c>
    </row>
    <row r="1562" spans="2:56" x14ac:dyDescent="0.3">
      <c r="B1562" s="211" t="s">
        <v>155</v>
      </c>
      <c r="C1562" s="212"/>
      <c r="D1562" s="213"/>
      <c r="E1562" s="144">
        <f t="shared" si="1424"/>
        <v>0</v>
      </c>
      <c r="F1562" s="212"/>
      <c r="G1562" s="213"/>
      <c r="H1562" s="144">
        <f t="shared" si="1425"/>
        <v>0</v>
      </c>
      <c r="I1562" s="212"/>
      <c r="J1562" s="213"/>
      <c r="K1562" s="144">
        <f t="shared" si="1426"/>
        <v>0</v>
      </c>
      <c r="L1562" s="212"/>
      <c r="M1562" s="214"/>
      <c r="N1562" s="215"/>
      <c r="O1562" s="212"/>
      <c r="P1562" s="215"/>
      <c r="Q1562" s="139">
        <f t="shared" si="1427"/>
        <v>0</v>
      </c>
      <c r="R1562" s="215"/>
      <c r="S1562" s="215"/>
      <c r="T1562" s="140">
        <f t="shared" si="1439"/>
        <v>0</v>
      </c>
      <c r="U1562" s="216"/>
      <c r="V1562" s="212"/>
      <c r="W1562" s="215"/>
      <c r="X1562" s="139">
        <f t="shared" si="1428"/>
        <v>0</v>
      </c>
      <c r="Y1562" s="215"/>
      <c r="Z1562" s="215"/>
      <c r="AA1562" s="140">
        <f t="shared" si="1440"/>
        <v>0</v>
      </c>
      <c r="AB1562" s="216"/>
      <c r="AC1562" s="212"/>
      <c r="AD1562" s="215"/>
      <c r="AE1562" s="139">
        <f t="shared" si="1429"/>
        <v>0</v>
      </c>
      <c r="AF1562" s="215"/>
      <c r="AG1562" s="215"/>
      <c r="AH1562" s="140">
        <f t="shared" si="1441"/>
        <v>0</v>
      </c>
      <c r="AJ1562" s="217"/>
      <c r="AK1562" s="218"/>
      <c r="AL1562" s="219"/>
      <c r="AM1562" s="218"/>
      <c r="AN1562" s="219"/>
      <c r="AO1562" s="218"/>
      <c r="AP1562" s="219"/>
      <c r="AQ1562" s="218"/>
      <c r="AR1562" s="219"/>
      <c r="AS1562" s="218"/>
      <c r="AT1562" s="219"/>
      <c r="AU1562" s="218"/>
      <c r="AV1562" s="114">
        <f t="shared" si="1431"/>
        <v>0</v>
      </c>
      <c r="AW1562" s="113">
        <f t="shared" si="1432"/>
        <v>0</v>
      </c>
      <c r="AX1562" s="210"/>
      <c r="AY1562" s="111">
        <f t="shared" si="1433"/>
        <v>0</v>
      </c>
      <c r="AZ1562" s="113">
        <f t="shared" si="1434"/>
        <v>0</v>
      </c>
      <c r="BA1562" s="114">
        <f t="shared" si="1435"/>
        <v>0</v>
      </c>
      <c r="BB1562" s="113">
        <f t="shared" si="1436"/>
        <v>0</v>
      </c>
      <c r="BC1562" s="113">
        <f t="shared" si="1437"/>
        <v>0</v>
      </c>
      <c r="BD1562" s="117">
        <f t="shared" si="1438"/>
        <v>0</v>
      </c>
    </row>
    <row r="1563" spans="2:56" x14ac:dyDescent="0.3">
      <c r="B1563" s="211" t="s">
        <v>156</v>
      </c>
      <c r="C1563" s="212"/>
      <c r="D1563" s="213"/>
      <c r="E1563" s="144">
        <f t="shared" si="1424"/>
        <v>0</v>
      </c>
      <c r="F1563" s="212"/>
      <c r="G1563" s="213"/>
      <c r="H1563" s="144">
        <f t="shared" si="1425"/>
        <v>0</v>
      </c>
      <c r="I1563" s="212"/>
      <c r="J1563" s="213"/>
      <c r="K1563" s="144">
        <f t="shared" si="1426"/>
        <v>0</v>
      </c>
      <c r="L1563" s="212"/>
      <c r="M1563" s="214"/>
      <c r="N1563" s="215"/>
      <c r="O1563" s="212"/>
      <c r="P1563" s="215"/>
      <c r="Q1563" s="139">
        <f t="shared" si="1427"/>
        <v>0</v>
      </c>
      <c r="R1563" s="215"/>
      <c r="S1563" s="215"/>
      <c r="T1563" s="140">
        <f t="shared" si="1439"/>
        <v>0</v>
      </c>
      <c r="U1563" s="216"/>
      <c r="V1563" s="212"/>
      <c r="W1563" s="215"/>
      <c r="X1563" s="139">
        <f t="shared" si="1428"/>
        <v>0</v>
      </c>
      <c r="Y1563" s="215"/>
      <c r="Z1563" s="215"/>
      <c r="AA1563" s="140">
        <f t="shared" si="1440"/>
        <v>0</v>
      </c>
      <c r="AB1563" s="216"/>
      <c r="AC1563" s="212"/>
      <c r="AD1563" s="215"/>
      <c r="AE1563" s="139">
        <f t="shared" si="1429"/>
        <v>0</v>
      </c>
      <c r="AF1563" s="215"/>
      <c r="AG1563" s="215"/>
      <c r="AH1563" s="140">
        <f t="shared" si="1441"/>
        <v>0</v>
      </c>
      <c r="AJ1563" s="217"/>
      <c r="AK1563" s="218"/>
      <c r="AL1563" s="219"/>
      <c r="AM1563" s="218"/>
      <c r="AN1563" s="219"/>
      <c r="AO1563" s="218"/>
      <c r="AP1563" s="219"/>
      <c r="AQ1563" s="218"/>
      <c r="AR1563" s="219"/>
      <c r="AS1563" s="218"/>
      <c r="AT1563" s="219"/>
      <c r="AU1563" s="218"/>
      <c r="AV1563" s="114">
        <f t="shared" si="1431"/>
        <v>0</v>
      </c>
      <c r="AW1563" s="113">
        <f t="shared" si="1432"/>
        <v>0</v>
      </c>
      <c r="AX1563" s="210"/>
      <c r="AY1563" s="111">
        <f t="shared" si="1433"/>
        <v>0</v>
      </c>
      <c r="AZ1563" s="113">
        <f t="shared" si="1434"/>
        <v>0</v>
      </c>
      <c r="BA1563" s="114">
        <f t="shared" si="1435"/>
        <v>0</v>
      </c>
      <c r="BB1563" s="113">
        <f t="shared" si="1436"/>
        <v>0</v>
      </c>
      <c r="BC1563" s="113">
        <f t="shared" si="1437"/>
        <v>0</v>
      </c>
      <c r="BD1563" s="117">
        <f t="shared" si="1438"/>
        <v>0</v>
      </c>
    </row>
    <row r="1564" spans="2:56" x14ac:dyDescent="0.3">
      <c r="B1564" s="211" t="s">
        <v>157</v>
      </c>
      <c r="C1564" s="212"/>
      <c r="D1564" s="213"/>
      <c r="E1564" s="144">
        <f t="shared" si="1424"/>
        <v>0</v>
      </c>
      <c r="F1564" s="212"/>
      <c r="G1564" s="213"/>
      <c r="H1564" s="144">
        <f t="shared" si="1425"/>
        <v>0</v>
      </c>
      <c r="I1564" s="212"/>
      <c r="J1564" s="213"/>
      <c r="K1564" s="144">
        <f t="shared" si="1426"/>
        <v>0</v>
      </c>
      <c r="L1564" s="212"/>
      <c r="M1564" s="214"/>
      <c r="N1564" s="215"/>
      <c r="O1564" s="212"/>
      <c r="P1564" s="215"/>
      <c r="Q1564" s="139">
        <f t="shared" si="1427"/>
        <v>0</v>
      </c>
      <c r="R1564" s="215"/>
      <c r="S1564" s="215"/>
      <c r="T1564" s="140">
        <f t="shared" si="1439"/>
        <v>0</v>
      </c>
      <c r="U1564" s="216"/>
      <c r="V1564" s="212"/>
      <c r="W1564" s="215"/>
      <c r="X1564" s="139">
        <f t="shared" si="1428"/>
        <v>0</v>
      </c>
      <c r="Y1564" s="215"/>
      <c r="Z1564" s="215"/>
      <c r="AA1564" s="140">
        <f t="shared" si="1440"/>
        <v>0</v>
      </c>
      <c r="AB1564" s="216"/>
      <c r="AC1564" s="212"/>
      <c r="AD1564" s="215"/>
      <c r="AE1564" s="139">
        <f t="shared" si="1429"/>
        <v>0</v>
      </c>
      <c r="AF1564" s="215"/>
      <c r="AG1564" s="215"/>
      <c r="AH1564" s="140">
        <f t="shared" si="1441"/>
        <v>0</v>
      </c>
      <c r="AJ1564" s="217"/>
      <c r="AK1564" s="218"/>
      <c r="AL1564" s="219"/>
      <c r="AM1564" s="218"/>
      <c r="AN1564" s="219"/>
      <c r="AO1564" s="218"/>
      <c r="AP1564" s="219"/>
      <c r="AQ1564" s="218"/>
      <c r="AR1564" s="219"/>
      <c r="AS1564" s="218"/>
      <c r="AT1564" s="219"/>
      <c r="AU1564" s="218"/>
      <c r="AV1564" s="114">
        <f t="shared" si="1431"/>
        <v>0</v>
      </c>
      <c r="AW1564" s="113">
        <f t="shared" si="1432"/>
        <v>0</v>
      </c>
      <c r="AX1564" s="210"/>
      <c r="AY1564" s="111">
        <f t="shared" si="1433"/>
        <v>0</v>
      </c>
      <c r="AZ1564" s="113">
        <f t="shared" si="1434"/>
        <v>0</v>
      </c>
      <c r="BA1564" s="114">
        <f t="shared" si="1435"/>
        <v>0</v>
      </c>
      <c r="BB1564" s="113">
        <f t="shared" si="1436"/>
        <v>0</v>
      </c>
      <c r="BC1564" s="113">
        <f t="shared" si="1437"/>
        <v>0</v>
      </c>
      <c r="BD1564" s="117">
        <f t="shared" si="1438"/>
        <v>0</v>
      </c>
    </row>
    <row r="1565" spans="2:56" x14ac:dyDescent="0.3">
      <c r="B1565" s="222" t="s">
        <v>158</v>
      </c>
      <c r="C1565" s="78">
        <f>SUM(C1566)</f>
        <v>0</v>
      </c>
      <c r="D1565" s="79">
        <f>SUM(D1566)</f>
        <v>0</v>
      </c>
      <c r="E1565" s="69">
        <f t="shared" si="1424"/>
        <v>0</v>
      </c>
      <c r="F1565" s="78">
        <f>SUM(F1566)</f>
        <v>0</v>
      </c>
      <c r="G1565" s="79">
        <f>SUM(G1566)</f>
        <v>0</v>
      </c>
      <c r="H1565" s="69">
        <f t="shared" si="1425"/>
        <v>0</v>
      </c>
      <c r="I1565" s="78">
        <f>SUM(I1566)</f>
        <v>0</v>
      </c>
      <c r="J1565" s="79">
        <f>SUM(J1566)</f>
        <v>0</v>
      </c>
      <c r="K1565" s="69">
        <f t="shared" si="1426"/>
        <v>0</v>
      </c>
      <c r="L1565" s="78">
        <f>SUM(L1566)</f>
        <v>0</v>
      </c>
      <c r="M1565" s="80">
        <f>SUM(M1566)</f>
        <v>0</v>
      </c>
      <c r="N1565" s="81">
        <f>SUM(N1566)</f>
        <v>0</v>
      </c>
      <c r="O1565" s="78">
        <f>SUM(O1566)</f>
        <v>0</v>
      </c>
      <c r="P1565" s="81">
        <f>SUM(P1566)</f>
        <v>0</v>
      </c>
      <c r="Q1565" s="148">
        <f t="shared" si="1427"/>
        <v>0</v>
      </c>
      <c r="R1565" s="81">
        <f>SUM(R1566)</f>
        <v>0</v>
      </c>
      <c r="S1565" s="81">
        <f>SUM(S1566)</f>
        <v>0</v>
      </c>
      <c r="T1565" s="149">
        <f t="shared" si="1439"/>
        <v>0</v>
      </c>
      <c r="U1565" s="216"/>
      <c r="V1565" s="78">
        <f>SUM(V1566)</f>
        <v>0</v>
      </c>
      <c r="W1565" s="81">
        <f>SUM(W1566)</f>
        <v>0</v>
      </c>
      <c r="X1565" s="148">
        <f t="shared" si="1428"/>
        <v>0</v>
      </c>
      <c r="Y1565" s="81">
        <f>SUM(Y1566)</f>
        <v>0</v>
      </c>
      <c r="Z1565" s="81">
        <f>SUM(Z1566)</f>
        <v>0</v>
      </c>
      <c r="AA1565" s="149">
        <f t="shared" si="1440"/>
        <v>0</v>
      </c>
      <c r="AB1565" s="216"/>
      <c r="AC1565" s="78">
        <f>SUM(AC1566)</f>
        <v>0</v>
      </c>
      <c r="AD1565" s="81">
        <f>SUM(AD1566)</f>
        <v>0</v>
      </c>
      <c r="AE1565" s="148">
        <f t="shared" si="1429"/>
        <v>0</v>
      </c>
      <c r="AF1565" s="81">
        <f>SUM(AF1566)</f>
        <v>0</v>
      </c>
      <c r="AG1565" s="81">
        <f>SUM(AG1566)</f>
        <v>0</v>
      </c>
      <c r="AH1565" s="149">
        <f t="shared" si="1441"/>
        <v>0</v>
      </c>
      <c r="AJ1565" s="79">
        <f t="shared" ref="AJ1565:AU1565" si="1458">SUM(AJ1566)</f>
        <v>0</v>
      </c>
      <c r="AK1565" s="80">
        <f t="shared" si="1458"/>
        <v>0</v>
      </c>
      <c r="AL1565" s="81">
        <f t="shared" si="1458"/>
        <v>0</v>
      </c>
      <c r="AM1565" s="80">
        <f t="shared" si="1458"/>
        <v>0</v>
      </c>
      <c r="AN1565" s="81">
        <f t="shared" si="1458"/>
        <v>0</v>
      </c>
      <c r="AO1565" s="80">
        <f t="shared" si="1458"/>
        <v>0</v>
      </c>
      <c r="AP1565" s="81">
        <f t="shared" si="1458"/>
        <v>0</v>
      </c>
      <c r="AQ1565" s="80">
        <f t="shared" si="1458"/>
        <v>0</v>
      </c>
      <c r="AR1565" s="81">
        <f t="shared" si="1458"/>
        <v>0</v>
      </c>
      <c r="AS1565" s="80">
        <f t="shared" si="1458"/>
        <v>0</v>
      </c>
      <c r="AT1565" s="81">
        <f t="shared" si="1458"/>
        <v>0</v>
      </c>
      <c r="AU1565" s="80">
        <f t="shared" si="1458"/>
        <v>0</v>
      </c>
      <c r="AV1565" s="81">
        <f t="shared" si="1431"/>
        <v>0</v>
      </c>
      <c r="AW1565" s="80">
        <f t="shared" si="1432"/>
        <v>0</v>
      </c>
      <c r="AX1565" s="210"/>
      <c r="AY1565" s="79">
        <f t="shared" si="1433"/>
        <v>0</v>
      </c>
      <c r="AZ1565" s="80">
        <f t="shared" si="1434"/>
        <v>0</v>
      </c>
      <c r="BA1565" s="81">
        <f t="shared" si="1435"/>
        <v>0</v>
      </c>
      <c r="BB1565" s="80">
        <f t="shared" si="1436"/>
        <v>0</v>
      </c>
      <c r="BC1565" s="80">
        <f t="shared" si="1437"/>
        <v>0</v>
      </c>
      <c r="BD1565" s="86">
        <f t="shared" si="1438"/>
        <v>0</v>
      </c>
    </row>
    <row r="1566" spans="2:56" x14ac:dyDescent="0.3">
      <c r="B1566" s="211" t="s">
        <v>159</v>
      </c>
      <c r="C1566" s="212"/>
      <c r="D1566" s="213"/>
      <c r="E1566" s="144">
        <f t="shared" si="1424"/>
        <v>0</v>
      </c>
      <c r="F1566" s="212"/>
      <c r="G1566" s="213"/>
      <c r="H1566" s="144">
        <f t="shared" si="1425"/>
        <v>0</v>
      </c>
      <c r="I1566" s="212"/>
      <c r="J1566" s="213"/>
      <c r="K1566" s="144">
        <f t="shared" si="1426"/>
        <v>0</v>
      </c>
      <c r="L1566" s="212"/>
      <c r="M1566" s="214"/>
      <c r="N1566" s="215"/>
      <c r="O1566" s="212"/>
      <c r="P1566" s="215"/>
      <c r="Q1566" s="139">
        <f t="shared" si="1427"/>
        <v>0</v>
      </c>
      <c r="R1566" s="215"/>
      <c r="S1566" s="215"/>
      <c r="T1566" s="140">
        <f t="shared" si="1439"/>
        <v>0</v>
      </c>
      <c r="U1566" s="216"/>
      <c r="V1566" s="212"/>
      <c r="W1566" s="215"/>
      <c r="X1566" s="139">
        <f t="shared" si="1428"/>
        <v>0</v>
      </c>
      <c r="Y1566" s="215"/>
      <c r="Z1566" s="215"/>
      <c r="AA1566" s="140">
        <f t="shared" si="1440"/>
        <v>0</v>
      </c>
      <c r="AB1566" s="216"/>
      <c r="AC1566" s="212"/>
      <c r="AD1566" s="215"/>
      <c r="AE1566" s="139">
        <f t="shared" si="1429"/>
        <v>0</v>
      </c>
      <c r="AF1566" s="215"/>
      <c r="AG1566" s="215"/>
      <c r="AH1566" s="140">
        <f t="shared" si="1441"/>
        <v>0</v>
      </c>
      <c r="AJ1566" s="217"/>
      <c r="AK1566" s="218"/>
      <c r="AL1566" s="219"/>
      <c r="AM1566" s="218"/>
      <c r="AN1566" s="219"/>
      <c r="AO1566" s="218"/>
      <c r="AP1566" s="219"/>
      <c r="AQ1566" s="218"/>
      <c r="AR1566" s="219"/>
      <c r="AS1566" s="218"/>
      <c r="AT1566" s="219"/>
      <c r="AU1566" s="218"/>
      <c r="AV1566" s="114">
        <f t="shared" si="1431"/>
        <v>0</v>
      </c>
      <c r="AW1566" s="113">
        <f t="shared" si="1432"/>
        <v>0</v>
      </c>
      <c r="AX1566" s="210"/>
      <c r="AY1566" s="111">
        <f t="shared" si="1433"/>
        <v>0</v>
      </c>
      <c r="AZ1566" s="113">
        <f t="shared" si="1434"/>
        <v>0</v>
      </c>
      <c r="BA1566" s="114">
        <f t="shared" si="1435"/>
        <v>0</v>
      </c>
      <c r="BB1566" s="113">
        <f t="shared" si="1436"/>
        <v>0</v>
      </c>
      <c r="BC1566" s="113">
        <f t="shared" si="1437"/>
        <v>0</v>
      </c>
      <c r="BD1566" s="117">
        <f t="shared" si="1438"/>
        <v>0</v>
      </c>
    </row>
    <row r="1567" spans="2:56" x14ac:dyDescent="0.3">
      <c r="B1567" s="222" t="s">
        <v>160</v>
      </c>
      <c r="C1567" s="78">
        <f>SUM(C1568:C1571)</f>
        <v>0</v>
      </c>
      <c r="D1567" s="79">
        <f>SUM(D1568:D1571)</f>
        <v>0</v>
      </c>
      <c r="E1567" s="69">
        <f t="shared" si="1424"/>
        <v>0</v>
      </c>
      <c r="F1567" s="78">
        <f>SUM(F1568:F1571)</f>
        <v>0</v>
      </c>
      <c r="G1567" s="79">
        <f>SUM(G1568:G1571)</f>
        <v>0</v>
      </c>
      <c r="H1567" s="69">
        <f t="shared" si="1425"/>
        <v>0</v>
      </c>
      <c r="I1567" s="78">
        <f>SUM(I1568:I1571)</f>
        <v>0</v>
      </c>
      <c r="J1567" s="79">
        <f>SUM(J1568:J1571)</f>
        <v>0</v>
      </c>
      <c r="K1567" s="69">
        <f t="shared" si="1426"/>
        <v>0</v>
      </c>
      <c r="L1567" s="78">
        <f>SUM(L1568:L1571)</f>
        <v>0</v>
      </c>
      <c r="M1567" s="80">
        <f>SUM(M1568:M1571)</f>
        <v>0</v>
      </c>
      <c r="N1567" s="81">
        <f>SUM(N1568:N1571)</f>
        <v>0</v>
      </c>
      <c r="O1567" s="78">
        <f>SUM(O1568:O1571)</f>
        <v>0</v>
      </c>
      <c r="P1567" s="81">
        <f>SUM(P1568:P1571)</f>
        <v>0</v>
      </c>
      <c r="Q1567" s="148">
        <f t="shared" si="1427"/>
        <v>0</v>
      </c>
      <c r="R1567" s="81">
        <f>SUM(R1568:R1571)</f>
        <v>0</v>
      </c>
      <c r="S1567" s="81">
        <f>SUM(S1568:S1571)</f>
        <v>0</v>
      </c>
      <c r="T1567" s="149">
        <f t="shared" si="1439"/>
        <v>0</v>
      </c>
      <c r="U1567" s="216"/>
      <c r="V1567" s="78">
        <f>SUM(V1568:V1571)</f>
        <v>0</v>
      </c>
      <c r="W1567" s="81">
        <f>SUM(W1568:W1571)</f>
        <v>0</v>
      </c>
      <c r="X1567" s="148">
        <f t="shared" si="1428"/>
        <v>0</v>
      </c>
      <c r="Y1567" s="81">
        <f>SUM(Y1568:Y1571)</f>
        <v>0</v>
      </c>
      <c r="Z1567" s="81">
        <f>SUM(Z1568:Z1571)</f>
        <v>0</v>
      </c>
      <c r="AA1567" s="149">
        <f t="shared" si="1440"/>
        <v>0</v>
      </c>
      <c r="AB1567" s="216"/>
      <c r="AC1567" s="78">
        <f>SUM(AC1568:AC1571)</f>
        <v>0</v>
      </c>
      <c r="AD1567" s="81">
        <f>SUM(AD1568:AD1571)</f>
        <v>0</v>
      </c>
      <c r="AE1567" s="148">
        <f t="shared" si="1429"/>
        <v>0</v>
      </c>
      <c r="AF1567" s="81">
        <f>SUM(AF1568:AF1571)</f>
        <v>0</v>
      </c>
      <c r="AG1567" s="81">
        <f>SUM(AG1568:AG1571)</f>
        <v>0</v>
      </c>
      <c r="AH1567" s="149">
        <f t="shared" si="1441"/>
        <v>0</v>
      </c>
      <c r="AJ1567" s="79">
        <f t="shared" ref="AJ1567:AU1567" si="1459">SUM(AJ1568:AJ1571)</f>
        <v>0</v>
      </c>
      <c r="AK1567" s="80">
        <f t="shared" si="1459"/>
        <v>0</v>
      </c>
      <c r="AL1567" s="81">
        <f t="shared" si="1459"/>
        <v>0</v>
      </c>
      <c r="AM1567" s="80">
        <f t="shared" si="1459"/>
        <v>0</v>
      </c>
      <c r="AN1567" s="81">
        <f t="shared" si="1459"/>
        <v>0</v>
      </c>
      <c r="AO1567" s="80">
        <f t="shared" si="1459"/>
        <v>0</v>
      </c>
      <c r="AP1567" s="81">
        <f t="shared" si="1459"/>
        <v>0</v>
      </c>
      <c r="AQ1567" s="80">
        <f t="shared" si="1459"/>
        <v>0</v>
      </c>
      <c r="AR1567" s="81">
        <f t="shared" si="1459"/>
        <v>0</v>
      </c>
      <c r="AS1567" s="80">
        <f t="shared" si="1459"/>
        <v>0</v>
      </c>
      <c r="AT1567" s="81">
        <f t="shared" si="1459"/>
        <v>0</v>
      </c>
      <c r="AU1567" s="80">
        <f t="shared" si="1459"/>
        <v>0</v>
      </c>
      <c r="AV1567" s="81">
        <f t="shared" si="1431"/>
        <v>0</v>
      </c>
      <c r="AW1567" s="80">
        <f t="shared" si="1432"/>
        <v>0</v>
      </c>
      <c r="AX1567" s="210"/>
      <c r="AY1567" s="79">
        <f t="shared" si="1433"/>
        <v>0</v>
      </c>
      <c r="AZ1567" s="80">
        <f t="shared" si="1434"/>
        <v>0</v>
      </c>
      <c r="BA1567" s="81">
        <f t="shared" si="1435"/>
        <v>0</v>
      </c>
      <c r="BB1567" s="80">
        <f t="shared" si="1436"/>
        <v>0</v>
      </c>
      <c r="BC1567" s="80">
        <f t="shared" si="1437"/>
        <v>0</v>
      </c>
      <c r="BD1567" s="86">
        <f t="shared" si="1438"/>
        <v>0</v>
      </c>
    </row>
    <row r="1568" spans="2:56" x14ac:dyDescent="0.3">
      <c r="B1568" s="211" t="s">
        <v>161</v>
      </c>
      <c r="C1568" s="212"/>
      <c r="D1568" s="213"/>
      <c r="E1568" s="144">
        <f t="shared" si="1424"/>
        <v>0</v>
      </c>
      <c r="F1568" s="212"/>
      <c r="G1568" s="213"/>
      <c r="H1568" s="144">
        <f t="shared" si="1425"/>
        <v>0</v>
      </c>
      <c r="I1568" s="212"/>
      <c r="J1568" s="213"/>
      <c r="K1568" s="144">
        <f t="shared" si="1426"/>
        <v>0</v>
      </c>
      <c r="L1568" s="212"/>
      <c r="M1568" s="214"/>
      <c r="N1568" s="215"/>
      <c r="O1568" s="212"/>
      <c r="P1568" s="215"/>
      <c r="Q1568" s="139">
        <f t="shared" si="1427"/>
        <v>0</v>
      </c>
      <c r="R1568" s="215"/>
      <c r="S1568" s="215"/>
      <c r="T1568" s="140">
        <f t="shared" si="1439"/>
        <v>0</v>
      </c>
      <c r="U1568" s="216"/>
      <c r="V1568" s="212"/>
      <c r="W1568" s="215"/>
      <c r="X1568" s="139">
        <f t="shared" si="1428"/>
        <v>0</v>
      </c>
      <c r="Y1568" s="215"/>
      <c r="Z1568" s="215"/>
      <c r="AA1568" s="140">
        <f t="shared" si="1440"/>
        <v>0</v>
      </c>
      <c r="AB1568" s="216"/>
      <c r="AC1568" s="212"/>
      <c r="AD1568" s="215"/>
      <c r="AE1568" s="139">
        <f t="shared" si="1429"/>
        <v>0</v>
      </c>
      <c r="AF1568" s="215"/>
      <c r="AG1568" s="215"/>
      <c r="AH1568" s="140">
        <f t="shared" si="1441"/>
        <v>0</v>
      </c>
      <c r="AJ1568" s="217"/>
      <c r="AK1568" s="218"/>
      <c r="AL1568" s="219"/>
      <c r="AM1568" s="218"/>
      <c r="AN1568" s="219"/>
      <c r="AO1568" s="218"/>
      <c r="AP1568" s="219"/>
      <c r="AQ1568" s="218"/>
      <c r="AR1568" s="219"/>
      <c r="AS1568" s="218"/>
      <c r="AT1568" s="219"/>
      <c r="AU1568" s="218"/>
      <c r="AV1568" s="114">
        <f t="shared" si="1431"/>
        <v>0</v>
      </c>
      <c r="AW1568" s="113">
        <f t="shared" si="1432"/>
        <v>0</v>
      </c>
      <c r="AX1568" s="210"/>
      <c r="AY1568" s="111">
        <f t="shared" si="1433"/>
        <v>0</v>
      </c>
      <c r="AZ1568" s="113">
        <f t="shared" si="1434"/>
        <v>0</v>
      </c>
      <c r="BA1568" s="114">
        <f t="shared" si="1435"/>
        <v>0</v>
      </c>
      <c r="BB1568" s="113">
        <f t="shared" si="1436"/>
        <v>0</v>
      </c>
      <c r="BC1568" s="113">
        <f t="shared" si="1437"/>
        <v>0</v>
      </c>
      <c r="BD1568" s="117">
        <f t="shared" si="1438"/>
        <v>0</v>
      </c>
    </row>
    <row r="1569" spans="2:56" x14ac:dyDescent="0.3">
      <c r="B1569" s="211" t="s">
        <v>162</v>
      </c>
      <c r="C1569" s="212"/>
      <c r="D1569" s="213"/>
      <c r="E1569" s="144">
        <f t="shared" si="1424"/>
        <v>0</v>
      </c>
      <c r="F1569" s="212"/>
      <c r="G1569" s="213"/>
      <c r="H1569" s="144">
        <f t="shared" si="1425"/>
        <v>0</v>
      </c>
      <c r="I1569" s="212"/>
      <c r="J1569" s="213"/>
      <c r="K1569" s="144">
        <f t="shared" si="1426"/>
        <v>0</v>
      </c>
      <c r="L1569" s="212"/>
      <c r="M1569" s="214"/>
      <c r="N1569" s="215"/>
      <c r="O1569" s="212"/>
      <c r="P1569" s="215"/>
      <c r="Q1569" s="139">
        <f t="shared" si="1427"/>
        <v>0</v>
      </c>
      <c r="R1569" s="215"/>
      <c r="S1569" s="215"/>
      <c r="T1569" s="140">
        <f t="shared" si="1439"/>
        <v>0</v>
      </c>
      <c r="U1569" s="216"/>
      <c r="V1569" s="212"/>
      <c r="W1569" s="215"/>
      <c r="X1569" s="139">
        <f t="shared" si="1428"/>
        <v>0</v>
      </c>
      <c r="Y1569" s="215"/>
      <c r="Z1569" s="215"/>
      <c r="AA1569" s="140">
        <f t="shared" si="1440"/>
        <v>0</v>
      </c>
      <c r="AB1569" s="216"/>
      <c r="AC1569" s="212"/>
      <c r="AD1569" s="215"/>
      <c r="AE1569" s="139">
        <f t="shared" si="1429"/>
        <v>0</v>
      </c>
      <c r="AF1569" s="215"/>
      <c r="AG1569" s="215"/>
      <c r="AH1569" s="140">
        <f t="shared" si="1441"/>
        <v>0</v>
      </c>
      <c r="AJ1569" s="217"/>
      <c r="AK1569" s="218"/>
      <c r="AL1569" s="219"/>
      <c r="AM1569" s="218"/>
      <c r="AN1569" s="219"/>
      <c r="AO1569" s="218"/>
      <c r="AP1569" s="219"/>
      <c r="AQ1569" s="218"/>
      <c r="AR1569" s="219"/>
      <c r="AS1569" s="218"/>
      <c r="AT1569" s="219"/>
      <c r="AU1569" s="218"/>
      <c r="AV1569" s="114">
        <f t="shared" si="1431"/>
        <v>0</v>
      </c>
      <c r="AW1569" s="113">
        <f t="shared" si="1432"/>
        <v>0</v>
      </c>
      <c r="AX1569" s="210"/>
      <c r="AY1569" s="111">
        <f t="shared" si="1433"/>
        <v>0</v>
      </c>
      <c r="AZ1569" s="113">
        <f t="shared" si="1434"/>
        <v>0</v>
      </c>
      <c r="BA1569" s="114">
        <f t="shared" si="1435"/>
        <v>0</v>
      </c>
      <c r="BB1569" s="113">
        <f t="shared" si="1436"/>
        <v>0</v>
      </c>
      <c r="BC1569" s="113">
        <f t="shared" si="1437"/>
        <v>0</v>
      </c>
      <c r="BD1569" s="117">
        <f t="shared" si="1438"/>
        <v>0</v>
      </c>
    </row>
    <row r="1570" spans="2:56" x14ac:dyDescent="0.3">
      <c r="B1570" s="211" t="s">
        <v>163</v>
      </c>
      <c r="C1570" s="212"/>
      <c r="D1570" s="213"/>
      <c r="E1570" s="144">
        <f t="shared" si="1424"/>
        <v>0</v>
      </c>
      <c r="F1570" s="212"/>
      <c r="G1570" s="213"/>
      <c r="H1570" s="144">
        <f t="shared" si="1425"/>
        <v>0</v>
      </c>
      <c r="I1570" s="212"/>
      <c r="J1570" s="213"/>
      <c r="K1570" s="144">
        <f t="shared" si="1426"/>
        <v>0</v>
      </c>
      <c r="L1570" s="212"/>
      <c r="M1570" s="214"/>
      <c r="N1570" s="215"/>
      <c r="O1570" s="212"/>
      <c r="P1570" s="215"/>
      <c r="Q1570" s="139">
        <f t="shared" si="1427"/>
        <v>0</v>
      </c>
      <c r="R1570" s="215"/>
      <c r="S1570" s="215"/>
      <c r="T1570" s="140">
        <f t="shared" si="1439"/>
        <v>0</v>
      </c>
      <c r="U1570" s="216"/>
      <c r="V1570" s="212"/>
      <c r="W1570" s="215"/>
      <c r="X1570" s="139">
        <f t="shared" si="1428"/>
        <v>0</v>
      </c>
      <c r="Y1570" s="215"/>
      <c r="Z1570" s="215"/>
      <c r="AA1570" s="140">
        <f t="shared" si="1440"/>
        <v>0</v>
      </c>
      <c r="AB1570" s="216"/>
      <c r="AC1570" s="212"/>
      <c r="AD1570" s="215"/>
      <c r="AE1570" s="139">
        <f t="shared" si="1429"/>
        <v>0</v>
      </c>
      <c r="AF1570" s="215"/>
      <c r="AG1570" s="215"/>
      <c r="AH1570" s="140">
        <f t="shared" si="1441"/>
        <v>0</v>
      </c>
      <c r="AJ1570" s="217"/>
      <c r="AK1570" s="218"/>
      <c r="AL1570" s="219"/>
      <c r="AM1570" s="218"/>
      <c r="AN1570" s="219"/>
      <c r="AO1570" s="218"/>
      <c r="AP1570" s="219"/>
      <c r="AQ1570" s="218"/>
      <c r="AR1570" s="219"/>
      <c r="AS1570" s="218"/>
      <c r="AT1570" s="219"/>
      <c r="AU1570" s="218"/>
      <c r="AV1570" s="114">
        <f t="shared" si="1431"/>
        <v>0</v>
      </c>
      <c r="AW1570" s="113">
        <f t="shared" si="1432"/>
        <v>0</v>
      </c>
      <c r="AX1570" s="210"/>
      <c r="AY1570" s="111">
        <f t="shared" si="1433"/>
        <v>0</v>
      </c>
      <c r="AZ1570" s="113">
        <f t="shared" si="1434"/>
        <v>0</v>
      </c>
      <c r="BA1570" s="114">
        <f t="shared" si="1435"/>
        <v>0</v>
      </c>
      <c r="BB1570" s="113">
        <f t="shared" si="1436"/>
        <v>0</v>
      </c>
      <c r="BC1570" s="113">
        <f t="shared" si="1437"/>
        <v>0</v>
      </c>
      <c r="BD1570" s="117">
        <f t="shared" si="1438"/>
        <v>0</v>
      </c>
    </row>
    <row r="1571" spans="2:56" x14ac:dyDescent="0.3">
      <c r="B1571" s="211" t="s">
        <v>164</v>
      </c>
      <c r="C1571" s="212"/>
      <c r="D1571" s="213"/>
      <c r="E1571" s="144">
        <f t="shared" si="1424"/>
        <v>0</v>
      </c>
      <c r="F1571" s="212"/>
      <c r="G1571" s="213"/>
      <c r="H1571" s="144">
        <f t="shared" si="1425"/>
        <v>0</v>
      </c>
      <c r="I1571" s="212"/>
      <c r="J1571" s="213"/>
      <c r="K1571" s="144">
        <f t="shared" si="1426"/>
        <v>0</v>
      </c>
      <c r="L1571" s="212"/>
      <c r="M1571" s="214"/>
      <c r="N1571" s="215"/>
      <c r="O1571" s="212"/>
      <c r="P1571" s="215"/>
      <c r="Q1571" s="139">
        <f t="shared" si="1427"/>
        <v>0</v>
      </c>
      <c r="R1571" s="215"/>
      <c r="S1571" s="215"/>
      <c r="T1571" s="140">
        <f t="shared" si="1439"/>
        <v>0</v>
      </c>
      <c r="U1571" s="216"/>
      <c r="V1571" s="212"/>
      <c r="W1571" s="215"/>
      <c r="X1571" s="139">
        <f t="shared" si="1428"/>
        <v>0</v>
      </c>
      <c r="Y1571" s="215"/>
      <c r="Z1571" s="215"/>
      <c r="AA1571" s="140">
        <f t="shared" si="1440"/>
        <v>0</v>
      </c>
      <c r="AB1571" s="216"/>
      <c r="AC1571" s="212"/>
      <c r="AD1571" s="215"/>
      <c r="AE1571" s="139">
        <f t="shared" si="1429"/>
        <v>0</v>
      </c>
      <c r="AF1571" s="215"/>
      <c r="AG1571" s="215"/>
      <c r="AH1571" s="140">
        <f t="shared" si="1441"/>
        <v>0</v>
      </c>
      <c r="AJ1571" s="217"/>
      <c r="AK1571" s="218"/>
      <c r="AL1571" s="219"/>
      <c r="AM1571" s="218"/>
      <c r="AN1571" s="219"/>
      <c r="AO1571" s="218"/>
      <c r="AP1571" s="219"/>
      <c r="AQ1571" s="218"/>
      <c r="AR1571" s="219"/>
      <c r="AS1571" s="218"/>
      <c r="AT1571" s="219"/>
      <c r="AU1571" s="218"/>
      <c r="AV1571" s="114">
        <f t="shared" si="1431"/>
        <v>0</v>
      </c>
      <c r="AW1571" s="113">
        <f t="shared" si="1432"/>
        <v>0</v>
      </c>
      <c r="AX1571" s="210"/>
      <c r="AY1571" s="111">
        <f t="shared" si="1433"/>
        <v>0</v>
      </c>
      <c r="AZ1571" s="113">
        <f t="shared" si="1434"/>
        <v>0</v>
      </c>
      <c r="BA1571" s="114">
        <f t="shared" si="1435"/>
        <v>0</v>
      </c>
      <c r="BB1571" s="113">
        <f t="shared" si="1436"/>
        <v>0</v>
      </c>
      <c r="BC1571" s="113">
        <f t="shared" si="1437"/>
        <v>0</v>
      </c>
      <c r="BD1571" s="117">
        <f t="shared" si="1438"/>
        <v>0</v>
      </c>
    </row>
    <row r="1572" spans="2:56" x14ac:dyDescent="0.3">
      <c r="B1572" s="222" t="s">
        <v>165</v>
      </c>
      <c r="C1572" s="78">
        <f>SUM(C1573)</f>
        <v>0</v>
      </c>
      <c r="D1572" s="79">
        <f>SUM(D1573)</f>
        <v>0</v>
      </c>
      <c r="E1572" s="69">
        <f t="shared" si="1424"/>
        <v>0</v>
      </c>
      <c r="F1572" s="78">
        <f>SUM(F1573)</f>
        <v>0</v>
      </c>
      <c r="G1572" s="79">
        <f>SUM(G1573)</f>
        <v>0</v>
      </c>
      <c r="H1572" s="69">
        <f t="shared" si="1425"/>
        <v>0</v>
      </c>
      <c r="I1572" s="78">
        <f>SUM(I1573)</f>
        <v>0</v>
      </c>
      <c r="J1572" s="79">
        <f>SUM(J1573)</f>
        <v>0</v>
      </c>
      <c r="K1572" s="69">
        <f t="shared" si="1426"/>
        <v>0</v>
      </c>
      <c r="L1572" s="78">
        <f>SUM(L1573)</f>
        <v>0</v>
      </c>
      <c r="M1572" s="80">
        <f>SUM(M1573)</f>
        <v>0</v>
      </c>
      <c r="N1572" s="81">
        <f>SUM(N1573)</f>
        <v>0</v>
      </c>
      <c r="O1572" s="78">
        <f>SUM(O1573)</f>
        <v>0</v>
      </c>
      <c r="P1572" s="81">
        <f>SUM(P1573)</f>
        <v>0</v>
      </c>
      <c r="Q1572" s="148">
        <f t="shared" si="1427"/>
        <v>0</v>
      </c>
      <c r="R1572" s="81">
        <f>SUM(R1573)</f>
        <v>0</v>
      </c>
      <c r="S1572" s="81">
        <f>SUM(S1573)</f>
        <v>0</v>
      </c>
      <c r="T1572" s="149">
        <f t="shared" si="1439"/>
        <v>0</v>
      </c>
      <c r="U1572" s="216"/>
      <c r="V1572" s="78">
        <f>SUM(V1573)</f>
        <v>0</v>
      </c>
      <c r="W1572" s="81">
        <f>SUM(W1573)</f>
        <v>0</v>
      </c>
      <c r="X1572" s="148">
        <f t="shared" si="1428"/>
        <v>0</v>
      </c>
      <c r="Y1572" s="81">
        <f>SUM(Y1573)</f>
        <v>0</v>
      </c>
      <c r="Z1572" s="81">
        <f>SUM(Z1573)</f>
        <v>0</v>
      </c>
      <c r="AA1572" s="149">
        <f t="shared" si="1440"/>
        <v>0</v>
      </c>
      <c r="AB1572" s="216"/>
      <c r="AC1572" s="78">
        <f>SUM(AC1573)</f>
        <v>0</v>
      </c>
      <c r="AD1572" s="81">
        <f>SUM(AD1573)</f>
        <v>0</v>
      </c>
      <c r="AE1572" s="148">
        <f t="shared" si="1429"/>
        <v>0</v>
      </c>
      <c r="AF1572" s="81">
        <f>SUM(AF1573)</f>
        <v>0</v>
      </c>
      <c r="AG1572" s="81">
        <f>SUM(AG1573)</f>
        <v>0</v>
      </c>
      <c r="AH1572" s="149">
        <f t="shared" si="1441"/>
        <v>0</v>
      </c>
      <c r="AJ1572" s="79">
        <f t="shared" ref="AJ1572:AU1572" si="1460">SUM(AJ1573)</f>
        <v>0</v>
      </c>
      <c r="AK1572" s="80">
        <f t="shared" si="1460"/>
        <v>0</v>
      </c>
      <c r="AL1572" s="81">
        <f t="shared" si="1460"/>
        <v>0</v>
      </c>
      <c r="AM1572" s="80">
        <f t="shared" si="1460"/>
        <v>0</v>
      </c>
      <c r="AN1572" s="81">
        <f t="shared" si="1460"/>
        <v>0</v>
      </c>
      <c r="AO1572" s="80">
        <f t="shared" si="1460"/>
        <v>0</v>
      </c>
      <c r="AP1572" s="81">
        <f t="shared" si="1460"/>
        <v>0</v>
      </c>
      <c r="AQ1572" s="80">
        <f t="shared" si="1460"/>
        <v>0</v>
      </c>
      <c r="AR1572" s="81">
        <f t="shared" si="1460"/>
        <v>0</v>
      </c>
      <c r="AS1572" s="80">
        <f t="shared" si="1460"/>
        <v>0</v>
      </c>
      <c r="AT1572" s="81">
        <f t="shared" si="1460"/>
        <v>0</v>
      </c>
      <c r="AU1572" s="80">
        <f t="shared" si="1460"/>
        <v>0</v>
      </c>
      <c r="AV1572" s="81">
        <f t="shared" si="1431"/>
        <v>0</v>
      </c>
      <c r="AW1572" s="80">
        <f t="shared" si="1432"/>
        <v>0</v>
      </c>
      <c r="AX1572" s="210"/>
      <c r="AY1572" s="79">
        <f t="shared" si="1433"/>
        <v>0</v>
      </c>
      <c r="AZ1572" s="80">
        <f t="shared" si="1434"/>
        <v>0</v>
      </c>
      <c r="BA1572" s="81">
        <f t="shared" si="1435"/>
        <v>0</v>
      </c>
      <c r="BB1572" s="80">
        <f t="shared" si="1436"/>
        <v>0</v>
      </c>
      <c r="BC1572" s="80">
        <f t="shared" si="1437"/>
        <v>0</v>
      </c>
      <c r="BD1572" s="86">
        <f t="shared" si="1438"/>
        <v>0</v>
      </c>
    </row>
    <row r="1573" spans="2:56" x14ac:dyDescent="0.3">
      <c r="B1573" s="211" t="s">
        <v>166</v>
      </c>
      <c r="C1573" s="212"/>
      <c r="D1573" s="213"/>
      <c r="E1573" s="144">
        <f t="shared" ref="E1573:E1636" si="1461">IFERROR(D1573/C1573,0)</f>
        <v>0</v>
      </c>
      <c r="F1573" s="212"/>
      <c r="G1573" s="213"/>
      <c r="H1573" s="144">
        <f t="shared" ref="H1573:H1636" si="1462">IFERROR(G1573/F1573,0)</f>
        <v>0</v>
      </c>
      <c r="I1573" s="212"/>
      <c r="J1573" s="213"/>
      <c r="K1573" s="144">
        <f t="shared" ref="K1573:K1636" si="1463">IFERROR(J1573/I1573,0)</f>
        <v>0</v>
      </c>
      <c r="L1573" s="212"/>
      <c r="M1573" s="214"/>
      <c r="N1573" s="215"/>
      <c r="O1573" s="212"/>
      <c r="P1573" s="215"/>
      <c r="Q1573" s="139">
        <f t="shared" ref="Q1573:Q1636" si="1464">SUM(O1573:P1573)</f>
        <v>0</v>
      </c>
      <c r="R1573" s="215"/>
      <c r="S1573" s="215"/>
      <c r="T1573" s="140">
        <f t="shared" si="1439"/>
        <v>0</v>
      </c>
      <c r="U1573" s="216"/>
      <c r="V1573" s="212"/>
      <c r="W1573" s="215"/>
      <c r="X1573" s="139">
        <f t="shared" ref="X1573:X1636" si="1465">SUM(V1573:W1573)</f>
        <v>0</v>
      </c>
      <c r="Y1573" s="215"/>
      <c r="Z1573" s="215"/>
      <c r="AA1573" s="140">
        <f t="shared" si="1440"/>
        <v>0</v>
      </c>
      <c r="AB1573" s="216"/>
      <c r="AC1573" s="212"/>
      <c r="AD1573" s="215"/>
      <c r="AE1573" s="139">
        <f t="shared" ref="AE1573:AE1636" si="1466">SUM(AC1573:AD1573)</f>
        <v>0</v>
      </c>
      <c r="AF1573" s="215"/>
      <c r="AG1573" s="215"/>
      <c r="AH1573" s="140">
        <f t="shared" si="1441"/>
        <v>0</v>
      </c>
      <c r="AJ1573" s="217"/>
      <c r="AK1573" s="218"/>
      <c r="AL1573" s="219"/>
      <c r="AM1573" s="218"/>
      <c r="AN1573" s="219"/>
      <c r="AO1573" s="218"/>
      <c r="AP1573" s="219"/>
      <c r="AQ1573" s="218"/>
      <c r="AR1573" s="219"/>
      <c r="AS1573" s="218"/>
      <c r="AT1573" s="219"/>
      <c r="AU1573" s="218"/>
      <c r="AV1573" s="114">
        <f t="shared" ref="AV1573:AV1636" si="1467">SUM(AJ1573:AU1573)</f>
        <v>0</v>
      </c>
      <c r="AW1573" s="113">
        <f t="shared" ref="AW1573:AW1636" si="1468">T1573-AV1573</f>
        <v>0</v>
      </c>
      <c r="AX1573" s="210"/>
      <c r="AY1573" s="111">
        <f t="shared" ref="AY1573:AY1636" si="1469">SUM(AJ1573:AL1573)</f>
        <v>0</v>
      </c>
      <c r="AZ1573" s="113">
        <f t="shared" ref="AZ1573:AZ1636" si="1470">SUM(AM1573:AO1573)</f>
        <v>0</v>
      </c>
      <c r="BA1573" s="114">
        <f t="shared" ref="BA1573:BA1636" si="1471">SUM(AP1573:AR1573)</f>
        <v>0</v>
      </c>
      <c r="BB1573" s="113">
        <f t="shared" ref="BB1573:BB1636" si="1472">SUM(AS1573:AU1573)</f>
        <v>0</v>
      </c>
      <c r="BC1573" s="113">
        <f t="shared" ref="BC1573:BC1636" si="1473">SUM(AY1573,AZ1573,BA1573,BB1573)</f>
        <v>0</v>
      </c>
      <c r="BD1573" s="117">
        <f t="shared" ref="BD1573:BD1636" si="1474">T1573-BC1573</f>
        <v>0</v>
      </c>
    </row>
    <row r="1574" spans="2:56" x14ac:dyDescent="0.3">
      <c r="B1574" s="222" t="s">
        <v>167</v>
      </c>
      <c r="C1574" s="78">
        <f>SUM(C1575:C1580)</f>
        <v>0</v>
      </c>
      <c r="D1574" s="79">
        <f>SUM(D1575:D1580)</f>
        <v>0</v>
      </c>
      <c r="E1574" s="69">
        <f t="shared" si="1461"/>
        <v>0</v>
      </c>
      <c r="F1574" s="78">
        <f>SUM(F1575:F1580)</f>
        <v>0</v>
      </c>
      <c r="G1574" s="79">
        <f>SUM(G1575:G1580)</f>
        <v>0</v>
      </c>
      <c r="H1574" s="69">
        <f t="shared" si="1462"/>
        <v>0</v>
      </c>
      <c r="I1574" s="78">
        <f>SUM(I1575:I1580)</f>
        <v>0</v>
      </c>
      <c r="J1574" s="79">
        <f>SUM(J1575:J1580)</f>
        <v>0</v>
      </c>
      <c r="K1574" s="69">
        <f t="shared" si="1463"/>
        <v>0</v>
      </c>
      <c r="L1574" s="78">
        <f>SUM(L1575:L1580)</f>
        <v>0</v>
      </c>
      <c r="M1574" s="80">
        <f>SUM(M1575:M1580)</f>
        <v>0</v>
      </c>
      <c r="N1574" s="81">
        <f>SUM(N1575:N1580)</f>
        <v>0</v>
      </c>
      <c r="O1574" s="78">
        <f>SUM(O1575:O1580)</f>
        <v>0</v>
      </c>
      <c r="P1574" s="81">
        <f>SUM(P1575:P1580)</f>
        <v>0</v>
      </c>
      <c r="Q1574" s="148">
        <f t="shared" si="1464"/>
        <v>0</v>
      </c>
      <c r="R1574" s="81">
        <f>SUM(R1575:R1580)</f>
        <v>0</v>
      </c>
      <c r="S1574" s="81">
        <f>SUM(S1575:S1580)</f>
        <v>0</v>
      </c>
      <c r="T1574" s="149">
        <f t="shared" ref="T1574:T1637" si="1475">SUM(Q1574:S1574)</f>
        <v>0</v>
      </c>
      <c r="U1574" s="216"/>
      <c r="V1574" s="78">
        <f>SUM(V1575:V1580)</f>
        <v>0</v>
      </c>
      <c r="W1574" s="81">
        <f>SUM(W1575:W1580)</f>
        <v>0</v>
      </c>
      <c r="X1574" s="148">
        <f t="shared" si="1465"/>
        <v>0</v>
      </c>
      <c r="Y1574" s="81">
        <f>SUM(Y1575:Y1580)</f>
        <v>0</v>
      </c>
      <c r="Z1574" s="81">
        <f>SUM(Z1575:Z1580)</f>
        <v>0</v>
      </c>
      <c r="AA1574" s="149">
        <f t="shared" ref="AA1574:AA1637" si="1476">SUM(X1574:Z1574)</f>
        <v>0</v>
      </c>
      <c r="AB1574" s="216"/>
      <c r="AC1574" s="78">
        <f>SUM(AC1575:AC1580)</f>
        <v>0</v>
      </c>
      <c r="AD1574" s="81">
        <f>SUM(AD1575:AD1580)</f>
        <v>0</v>
      </c>
      <c r="AE1574" s="148">
        <f t="shared" si="1466"/>
        <v>0</v>
      </c>
      <c r="AF1574" s="81">
        <f>SUM(AF1575:AF1580)</f>
        <v>0</v>
      </c>
      <c r="AG1574" s="81">
        <f>SUM(AG1575:AG1580)</f>
        <v>0</v>
      </c>
      <c r="AH1574" s="149">
        <f t="shared" ref="AH1574:AH1637" si="1477">SUM(AE1574:AG1574)</f>
        <v>0</v>
      </c>
      <c r="AJ1574" s="79">
        <f t="shared" ref="AJ1574:AU1574" si="1478">SUM(AJ1575:AJ1580)</f>
        <v>0</v>
      </c>
      <c r="AK1574" s="80">
        <f t="shared" si="1478"/>
        <v>0</v>
      </c>
      <c r="AL1574" s="81">
        <f t="shared" si="1478"/>
        <v>0</v>
      </c>
      <c r="AM1574" s="80">
        <f t="shared" si="1478"/>
        <v>0</v>
      </c>
      <c r="AN1574" s="81">
        <f t="shared" si="1478"/>
        <v>0</v>
      </c>
      <c r="AO1574" s="80">
        <f t="shared" si="1478"/>
        <v>0</v>
      </c>
      <c r="AP1574" s="81">
        <f t="shared" si="1478"/>
        <v>0</v>
      </c>
      <c r="AQ1574" s="80">
        <f t="shared" si="1478"/>
        <v>0</v>
      </c>
      <c r="AR1574" s="81">
        <f t="shared" si="1478"/>
        <v>0</v>
      </c>
      <c r="AS1574" s="80">
        <f t="shared" si="1478"/>
        <v>0</v>
      </c>
      <c r="AT1574" s="81">
        <f t="shared" si="1478"/>
        <v>0</v>
      </c>
      <c r="AU1574" s="80">
        <f t="shared" si="1478"/>
        <v>0</v>
      </c>
      <c r="AV1574" s="81">
        <f t="shared" si="1467"/>
        <v>0</v>
      </c>
      <c r="AW1574" s="80">
        <f t="shared" si="1468"/>
        <v>0</v>
      </c>
      <c r="AX1574" s="210"/>
      <c r="AY1574" s="79">
        <f t="shared" si="1469"/>
        <v>0</v>
      </c>
      <c r="AZ1574" s="80">
        <f t="shared" si="1470"/>
        <v>0</v>
      </c>
      <c r="BA1574" s="81">
        <f t="shared" si="1471"/>
        <v>0</v>
      </c>
      <c r="BB1574" s="80">
        <f t="shared" si="1472"/>
        <v>0</v>
      </c>
      <c r="BC1574" s="80">
        <f t="shared" si="1473"/>
        <v>0</v>
      </c>
      <c r="BD1574" s="86">
        <f t="shared" si="1474"/>
        <v>0</v>
      </c>
    </row>
    <row r="1575" spans="2:56" x14ac:dyDescent="0.3">
      <c r="B1575" s="211" t="s">
        <v>168</v>
      </c>
      <c r="C1575" s="212"/>
      <c r="D1575" s="213"/>
      <c r="E1575" s="144">
        <f t="shared" si="1461"/>
        <v>0</v>
      </c>
      <c r="F1575" s="212"/>
      <c r="G1575" s="213"/>
      <c r="H1575" s="144">
        <f t="shared" si="1462"/>
        <v>0</v>
      </c>
      <c r="I1575" s="212"/>
      <c r="J1575" s="213"/>
      <c r="K1575" s="144">
        <f t="shared" si="1463"/>
        <v>0</v>
      </c>
      <c r="L1575" s="212"/>
      <c r="M1575" s="214"/>
      <c r="N1575" s="215"/>
      <c r="O1575" s="212"/>
      <c r="P1575" s="215"/>
      <c r="Q1575" s="139">
        <f t="shared" si="1464"/>
        <v>0</v>
      </c>
      <c r="R1575" s="215"/>
      <c r="S1575" s="215"/>
      <c r="T1575" s="140">
        <f t="shared" si="1475"/>
        <v>0</v>
      </c>
      <c r="U1575" s="216"/>
      <c r="V1575" s="212"/>
      <c r="W1575" s="215"/>
      <c r="X1575" s="139">
        <f t="shared" si="1465"/>
        <v>0</v>
      </c>
      <c r="Y1575" s="215"/>
      <c r="Z1575" s="215"/>
      <c r="AA1575" s="140">
        <f t="shared" si="1476"/>
        <v>0</v>
      </c>
      <c r="AB1575" s="216"/>
      <c r="AC1575" s="212"/>
      <c r="AD1575" s="215"/>
      <c r="AE1575" s="139">
        <f t="shared" si="1466"/>
        <v>0</v>
      </c>
      <c r="AF1575" s="215"/>
      <c r="AG1575" s="215"/>
      <c r="AH1575" s="140">
        <f t="shared" si="1477"/>
        <v>0</v>
      </c>
      <c r="AJ1575" s="217"/>
      <c r="AK1575" s="218"/>
      <c r="AL1575" s="219"/>
      <c r="AM1575" s="218"/>
      <c r="AN1575" s="219"/>
      <c r="AO1575" s="218"/>
      <c r="AP1575" s="219"/>
      <c r="AQ1575" s="218"/>
      <c r="AR1575" s="219"/>
      <c r="AS1575" s="218"/>
      <c r="AT1575" s="219"/>
      <c r="AU1575" s="218"/>
      <c r="AV1575" s="114">
        <f t="shared" si="1467"/>
        <v>0</v>
      </c>
      <c r="AW1575" s="113">
        <f t="shared" si="1468"/>
        <v>0</v>
      </c>
      <c r="AX1575" s="210"/>
      <c r="AY1575" s="111">
        <f t="shared" si="1469"/>
        <v>0</v>
      </c>
      <c r="AZ1575" s="113">
        <f t="shared" si="1470"/>
        <v>0</v>
      </c>
      <c r="BA1575" s="114">
        <f t="shared" si="1471"/>
        <v>0</v>
      </c>
      <c r="BB1575" s="113">
        <f t="shared" si="1472"/>
        <v>0</v>
      </c>
      <c r="BC1575" s="113">
        <f t="shared" si="1473"/>
        <v>0</v>
      </c>
      <c r="BD1575" s="117">
        <f t="shared" si="1474"/>
        <v>0</v>
      </c>
    </row>
    <row r="1576" spans="2:56" x14ac:dyDescent="0.3">
      <c r="B1576" s="211" t="s">
        <v>169</v>
      </c>
      <c r="C1576" s="212"/>
      <c r="D1576" s="213"/>
      <c r="E1576" s="144">
        <f t="shared" si="1461"/>
        <v>0</v>
      </c>
      <c r="F1576" s="212"/>
      <c r="G1576" s="213"/>
      <c r="H1576" s="144">
        <f t="shared" si="1462"/>
        <v>0</v>
      </c>
      <c r="I1576" s="212"/>
      <c r="J1576" s="213"/>
      <c r="K1576" s="144">
        <f t="shared" si="1463"/>
        <v>0</v>
      </c>
      <c r="L1576" s="212"/>
      <c r="M1576" s="214"/>
      <c r="N1576" s="215"/>
      <c r="O1576" s="212"/>
      <c r="P1576" s="215"/>
      <c r="Q1576" s="139">
        <f t="shared" si="1464"/>
        <v>0</v>
      </c>
      <c r="R1576" s="215"/>
      <c r="S1576" s="215"/>
      <c r="T1576" s="140">
        <f t="shared" si="1475"/>
        <v>0</v>
      </c>
      <c r="U1576" s="216"/>
      <c r="V1576" s="212"/>
      <c r="W1576" s="215"/>
      <c r="X1576" s="139">
        <f t="shared" si="1465"/>
        <v>0</v>
      </c>
      <c r="Y1576" s="215"/>
      <c r="Z1576" s="215"/>
      <c r="AA1576" s="140">
        <f t="shared" si="1476"/>
        <v>0</v>
      </c>
      <c r="AB1576" s="216"/>
      <c r="AC1576" s="212"/>
      <c r="AD1576" s="215"/>
      <c r="AE1576" s="139">
        <f t="shared" si="1466"/>
        <v>0</v>
      </c>
      <c r="AF1576" s="215"/>
      <c r="AG1576" s="215"/>
      <c r="AH1576" s="140">
        <f t="shared" si="1477"/>
        <v>0</v>
      </c>
      <c r="AJ1576" s="217"/>
      <c r="AK1576" s="218"/>
      <c r="AL1576" s="219"/>
      <c r="AM1576" s="218"/>
      <c r="AN1576" s="219"/>
      <c r="AO1576" s="218"/>
      <c r="AP1576" s="219"/>
      <c r="AQ1576" s="218"/>
      <c r="AR1576" s="219"/>
      <c r="AS1576" s="218"/>
      <c r="AT1576" s="219"/>
      <c r="AU1576" s="218"/>
      <c r="AV1576" s="114">
        <f t="shared" si="1467"/>
        <v>0</v>
      </c>
      <c r="AW1576" s="113">
        <f t="shared" si="1468"/>
        <v>0</v>
      </c>
      <c r="AX1576" s="210"/>
      <c r="AY1576" s="111">
        <f t="shared" si="1469"/>
        <v>0</v>
      </c>
      <c r="AZ1576" s="113">
        <f t="shared" si="1470"/>
        <v>0</v>
      </c>
      <c r="BA1576" s="114">
        <f t="shared" si="1471"/>
        <v>0</v>
      </c>
      <c r="BB1576" s="113">
        <f t="shared" si="1472"/>
        <v>0</v>
      </c>
      <c r="BC1576" s="113">
        <f t="shared" si="1473"/>
        <v>0</v>
      </c>
      <c r="BD1576" s="117">
        <f t="shared" si="1474"/>
        <v>0</v>
      </c>
    </row>
    <row r="1577" spans="2:56" x14ac:dyDescent="0.3">
      <c r="B1577" s="211" t="s">
        <v>170</v>
      </c>
      <c r="C1577" s="212"/>
      <c r="D1577" s="213"/>
      <c r="E1577" s="144">
        <f t="shared" si="1461"/>
        <v>0</v>
      </c>
      <c r="F1577" s="212"/>
      <c r="G1577" s="213"/>
      <c r="H1577" s="144">
        <f t="shared" si="1462"/>
        <v>0</v>
      </c>
      <c r="I1577" s="212"/>
      <c r="J1577" s="213"/>
      <c r="K1577" s="144">
        <f t="shared" si="1463"/>
        <v>0</v>
      </c>
      <c r="L1577" s="212"/>
      <c r="M1577" s="214"/>
      <c r="N1577" s="215"/>
      <c r="O1577" s="212"/>
      <c r="P1577" s="215"/>
      <c r="Q1577" s="139">
        <f t="shared" si="1464"/>
        <v>0</v>
      </c>
      <c r="R1577" s="215"/>
      <c r="S1577" s="215"/>
      <c r="T1577" s="140">
        <f t="shared" si="1475"/>
        <v>0</v>
      </c>
      <c r="U1577" s="216"/>
      <c r="V1577" s="212"/>
      <c r="W1577" s="215"/>
      <c r="X1577" s="139">
        <f t="shared" si="1465"/>
        <v>0</v>
      </c>
      <c r="Y1577" s="215"/>
      <c r="Z1577" s="215"/>
      <c r="AA1577" s="140">
        <f t="shared" si="1476"/>
        <v>0</v>
      </c>
      <c r="AB1577" s="216"/>
      <c r="AC1577" s="212"/>
      <c r="AD1577" s="215"/>
      <c r="AE1577" s="139">
        <f t="shared" si="1466"/>
        <v>0</v>
      </c>
      <c r="AF1577" s="215"/>
      <c r="AG1577" s="215"/>
      <c r="AH1577" s="140">
        <f t="shared" si="1477"/>
        <v>0</v>
      </c>
      <c r="AJ1577" s="217"/>
      <c r="AK1577" s="218"/>
      <c r="AL1577" s="219"/>
      <c r="AM1577" s="218"/>
      <c r="AN1577" s="219"/>
      <c r="AO1577" s="218"/>
      <c r="AP1577" s="219"/>
      <c r="AQ1577" s="218"/>
      <c r="AR1577" s="219"/>
      <c r="AS1577" s="218"/>
      <c r="AT1577" s="219"/>
      <c r="AU1577" s="218"/>
      <c r="AV1577" s="114">
        <f t="shared" si="1467"/>
        <v>0</v>
      </c>
      <c r="AW1577" s="113">
        <f t="shared" si="1468"/>
        <v>0</v>
      </c>
      <c r="AX1577" s="210"/>
      <c r="AY1577" s="111">
        <f t="shared" si="1469"/>
        <v>0</v>
      </c>
      <c r="AZ1577" s="113">
        <f t="shared" si="1470"/>
        <v>0</v>
      </c>
      <c r="BA1577" s="114">
        <f t="shared" si="1471"/>
        <v>0</v>
      </c>
      <c r="BB1577" s="113">
        <f t="shared" si="1472"/>
        <v>0</v>
      </c>
      <c r="BC1577" s="113">
        <f t="shared" si="1473"/>
        <v>0</v>
      </c>
      <c r="BD1577" s="117">
        <f t="shared" si="1474"/>
        <v>0</v>
      </c>
    </row>
    <row r="1578" spans="2:56" x14ac:dyDescent="0.3">
      <c r="B1578" s="211" t="s">
        <v>171</v>
      </c>
      <c r="C1578" s="212"/>
      <c r="D1578" s="213"/>
      <c r="E1578" s="144">
        <f t="shared" si="1461"/>
        <v>0</v>
      </c>
      <c r="F1578" s="212"/>
      <c r="G1578" s="213"/>
      <c r="H1578" s="144">
        <f t="shared" si="1462"/>
        <v>0</v>
      </c>
      <c r="I1578" s="212"/>
      <c r="J1578" s="213"/>
      <c r="K1578" s="144">
        <f t="shared" si="1463"/>
        <v>0</v>
      </c>
      <c r="L1578" s="212"/>
      <c r="M1578" s="214"/>
      <c r="N1578" s="215"/>
      <c r="O1578" s="212"/>
      <c r="P1578" s="215"/>
      <c r="Q1578" s="139">
        <f t="shared" si="1464"/>
        <v>0</v>
      </c>
      <c r="R1578" s="215"/>
      <c r="S1578" s="215"/>
      <c r="T1578" s="140">
        <f t="shared" si="1475"/>
        <v>0</v>
      </c>
      <c r="U1578" s="216"/>
      <c r="V1578" s="212"/>
      <c r="W1578" s="215"/>
      <c r="X1578" s="139">
        <f t="shared" si="1465"/>
        <v>0</v>
      </c>
      <c r="Y1578" s="215"/>
      <c r="Z1578" s="215"/>
      <c r="AA1578" s="140">
        <f t="shared" si="1476"/>
        <v>0</v>
      </c>
      <c r="AB1578" s="216"/>
      <c r="AC1578" s="212"/>
      <c r="AD1578" s="215"/>
      <c r="AE1578" s="139">
        <f t="shared" si="1466"/>
        <v>0</v>
      </c>
      <c r="AF1578" s="215"/>
      <c r="AG1578" s="215"/>
      <c r="AH1578" s="140">
        <f t="shared" si="1477"/>
        <v>0</v>
      </c>
      <c r="AJ1578" s="217"/>
      <c r="AK1578" s="218"/>
      <c r="AL1578" s="219"/>
      <c r="AM1578" s="218"/>
      <c r="AN1578" s="219"/>
      <c r="AO1578" s="218"/>
      <c r="AP1578" s="219"/>
      <c r="AQ1578" s="218"/>
      <c r="AR1578" s="219"/>
      <c r="AS1578" s="218"/>
      <c r="AT1578" s="219"/>
      <c r="AU1578" s="218"/>
      <c r="AV1578" s="114">
        <f t="shared" si="1467"/>
        <v>0</v>
      </c>
      <c r="AW1578" s="113">
        <f t="shared" si="1468"/>
        <v>0</v>
      </c>
      <c r="AX1578" s="210"/>
      <c r="AY1578" s="111">
        <f t="shared" si="1469"/>
        <v>0</v>
      </c>
      <c r="AZ1578" s="113">
        <f t="shared" si="1470"/>
        <v>0</v>
      </c>
      <c r="BA1578" s="114">
        <f t="shared" si="1471"/>
        <v>0</v>
      </c>
      <c r="BB1578" s="113">
        <f t="shared" si="1472"/>
        <v>0</v>
      </c>
      <c r="BC1578" s="113">
        <f t="shared" si="1473"/>
        <v>0</v>
      </c>
      <c r="BD1578" s="117">
        <f t="shared" si="1474"/>
        <v>0</v>
      </c>
    </row>
    <row r="1579" spans="2:56" x14ac:dyDescent="0.3">
      <c r="B1579" s="211" t="s">
        <v>172</v>
      </c>
      <c r="C1579" s="212"/>
      <c r="D1579" s="213"/>
      <c r="E1579" s="144">
        <f t="shared" si="1461"/>
        <v>0</v>
      </c>
      <c r="F1579" s="212"/>
      <c r="G1579" s="213"/>
      <c r="H1579" s="144">
        <f t="shared" si="1462"/>
        <v>0</v>
      </c>
      <c r="I1579" s="212"/>
      <c r="J1579" s="213"/>
      <c r="K1579" s="144">
        <f t="shared" si="1463"/>
        <v>0</v>
      </c>
      <c r="L1579" s="212"/>
      <c r="M1579" s="214"/>
      <c r="N1579" s="215"/>
      <c r="O1579" s="212"/>
      <c r="P1579" s="215"/>
      <c r="Q1579" s="139">
        <f t="shared" si="1464"/>
        <v>0</v>
      </c>
      <c r="R1579" s="215"/>
      <c r="S1579" s="215"/>
      <c r="T1579" s="140">
        <f t="shared" si="1475"/>
        <v>0</v>
      </c>
      <c r="U1579" s="216"/>
      <c r="V1579" s="212"/>
      <c r="W1579" s="215"/>
      <c r="X1579" s="139">
        <f t="shared" si="1465"/>
        <v>0</v>
      </c>
      <c r="Y1579" s="215"/>
      <c r="Z1579" s="215"/>
      <c r="AA1579" s="140">
        <f t="shared" si="1476"/>
        <v>0</v>
      </c>
      <c r="AB1579" s="216"/>
      <c r="AC1579" s="212"/>
      <c r="AD1579" s="215"/>
      <c r="AE1579" s="139">
        <f t="shared" si="1466"/>
        <v>0</v>
      </c>
      <c r="AF1579" s="215"/>
      <c r="AG1579" s="215"/>
      <c r="AH1579" s="140">
        <f t="shared" si="1477"/>
        <v>0</v>
      </c>
      <c r="AJ1579" s="217"/>
      <c r="AK1579" s="218"/>
      <c r="AL1579" s="219"/>
      <c r="AM1579" s="218"/>
      <c r="AN1579" s="219"/>
      <c r="AO1579" s="218"/>
      <c r="AP1579" s="219"/>
      <c r="AQ1579" s="218"/>
      <c r="AR1579" s="219"/>
      <c r="AS1579" s="218"/>
      <c r="AT1579" s="219"/>
      <c r="AU1579" s="218"/>
      <c r="AV1579" s="114">
        <f t="shared" si="1467"/>
        <v>0</v>
      </c>
      <c r="AW1579" s="113">
        <f t="shared" si="1468"/>
        <v>0</v>
      </c>
      <c r="AX1579" s="210"/>
      <c r="AY1579" s="111">
        <f t="shared" si="1469"/>
        <v>0</v>
      </c>
      <c r="AZ1579" s="113">
        <f t="shared" si="1470"/>
        <v>0</v>
      </c>
      <c r="BA1579" s="114">
        <f t="shared" si="1471"/>
        <v>0</v>
      </c>
      <c r="BB1579" s="113">
        <f t="shared" si="1472"/>
        <v>0</v>
      </c>
      <c r="BC1579" s="113">
        <f t="shared" si="1473"/>
        <v>0</v>
      </c>
      <c r="BD1579" s="117">
        <f t="shared" si="1474"/>
        <v>0</v>
      </c>
    </row>
    <row r="1580" spans="2:56" x14ac:dyDescent="0.3">
      <c r="B1580" s="211" t="s">
        <v>173</v>
      </c>
      <c r="C1580" s="212"/>
      <c r="D1580" s="213"/>
      <c r="E1580" s="144">
        <f t="shared" si="1461"/>
        <v>0</v>
      </c>
      <c r="F1580" s="212"/>
      <c r="G1580" s="213"/>
      <c r="H1580" s="144">
        <f t="shared" si="1462"/>
        <v>0</v>
      </c>
      <c r="I1580" s="212"/>
      <c r="J1580" s="213"/>
      <c r="K1580" s="144">
        <f t="shared" si="1463"/>
        <v>0</v>
      </c>
      <c r="L1580" s="212"/>
      <c r="M1580" s="214"/>
      <c r="N1580" s="215"/>
      <c r="O1580" s="212"/>
      <c r="P1580" s="215"/>
      <c r="Q1580" s="139">
        <f t="shared" si="1464"/>
        <v>0</v>
      </c>
      <c r="R1580" s="215"/>
      <c r="S1580" s="215"/>
      <c r="T1580" s="140">
        <f t="shared" si="1475"/>
        <v>0</v>
      </c>
      <c r="U1580" s="216"/>
      <c r="V1580" s="212"/>
      <c r="W1580" s="215"/>
      <c r="X1580" s="139">
        <f t="shared" si="1465"/>
        <v>0</v>
      </c>
      <c r="Y1580" s="215"/>
      <c r="Z1580" s="215"/>
      <c r="AA1580" s="140">
        <f t="shared" si="1476"/>
        <v>0</v>
      </c>
      <c r="AB1580" s="216"/>
      <c r="AC1580" s="212"/>
      <c r="AD1580" s="215"/>
      <c r="AE1580" s="139">
        <f t="shared" si="1466"/>
        <v>0</v>
      </c>
      <c r="AF1580" s="215"/>
      <c r="AG1580" s="215"/>
      <c r="AH1580" s="140">
        <f t="shared" si="1477"/>
        <v>0</v>
      </c>
      <c r="AJ1580" s="217"/>
      <c r="AK1580" s="218"/>
      <c r="AL1580" s="219"/>
      <c r="AM1580" s="218"/>
      <c r="AN1580" s="219"/>
      <c r="AO1580" s="218"/>
      <c r="AP1580" s="219"/>
      <c r="AQ1580" s="218"/>
      <c r="AR1580" s="219"/>
      <c r="AS1580" s="218"/>
      <c r="AT1580" s="219"/>
      <c r="AU1580" s="218"/>
      <c r="AV1580" s="114">
        <f t="shared" si="1467"/>
        <v>0</v>
      </c>
      <c r="AW1580" s="113">
        <f t="shared" si="1468"/>
        <v>0</v>
      </c>
      <c r="AX1580" s="210"/>
      <c r="AY1580" s="111">
        <f t="shared" si="1469"/>
        <v>0</v>
      </c>
      <c r="AZ1580" s="113">
        <f t="shared" si="1470"/>
        <v>0</v>
      </c>
      <c r="BA1580" s="114">
        <f t="shared" si="1471"/>
        <v>0</v>
      </c>
      <c r="BB1580" s="113">
        <f t="shared" si="1472"/>
        <v>0</v>
      </c>
      <c r="BC1580" s="113">
        <f t="shared" si="1473"/>
        <v>0</v>
      </c>
      <c r="BD1580" s="117">
        <f t="shared" si="1474"/>
        <v>0</v>
      </c>
    </row>
    <row r="1581" spans="2:56" x14ac:dyDescent="0.3">
      <c r="B1581" s="222" t="s">
        <v>174</v>
      </c>
      <c r="C1581" s="78">
        <f>SUM(C1582)</f>
        <v>0</v>
      </c>
      <c r="D1581" s="79">
        <f>SUM(D1582)</f>
        <v>0</v>
      </c>
      <c r="E1581" s="69">
        <f t="shared" si="1461"/>
        <v>0</v>
      </c>
      <c r="F1581" s="78">
        <f>SUM(F1582)</f>
        <v>0</v>
      </c>
      <c r="G1581" s="79">
        <f>SUM(G1582)</f>
        <v>0</v>
      </c>
      <c r="H1581" s="69">
        <f t="shared" si="1462"/>
        <v>0</v>
      </c>
      <c r="I1581" s="78">
        <f>SUM(I1582)</f>
        <v>0</v>
      </c>
      <c r="J1581" s="79">
        <f>SUM(J1582)</f>
        <v>0</v>
      </c>
      <c r="K1581" s="69">
        <f t="shared" si="1463"/>
        <v>0</v>
      </c>
      <c r="L1581" s="78">
        <f>SUM(L1582)</f>
        <v>0</v>
      </c>
      <c r="M1581" s="80">
        <f>SUM(M1582)</f>
        <v>0</v>
      </c>
      <c r="N1581" s="81">
        <f>SUM(N1582)</f>
        <v>0</v>
      </c>
      <c r="O1581" s="78">
        <f>SUM(O1582)</f>
        <v>0</v>
      </c>
      <c r="P1581" s="81">
        <f>SUM(P1582)</f>
        <v>0</v>
      </c>
      <c r="Q1581" s="148">
        <f t="shared" si="1464"/>
        <v>0</v>
      </c>
      <c r="R1581" s="81">
        <f>SUM(R1582)</f>
        <v>0</v>
      </c>
      <c r="S1581" s="81">
        <f>SUM(S1582)</f>
        <v>0</v>
      </c>
      <c r="T1581" s="149">
        <f t="shared" si="1475"/>
        <v>0</v>
      </c>
      <c r="U1581" s="216"/>
      <c r="V1581" s="78">
        <f>SUM(V1582)</f>
        <v>0</v>
      </c>
      <c r="W1581" s="81">
        <f>SUM(W1582)</f>
        <v>0</v>
      </c>
      <c r="X1581" s="148">
        <f t="shared" si="1465"/>
        <v>0</v>
      </c>
      <c r="Y1581" s="81">
        <f>SUM(Y1582)</f>
        <v>0</v>
      </c>
      <c r="Z1581" s="81">
        <f>SUM(Z1582)</f>
        <v>0</v>
      </c>
      <c r="AA1581" s="149">
        <f t="shared" si="1476"/>
        <v>0</v>
      </c>
      <c r="AB1581" s="216"/>
      <c r="AC1581" s="78">
        <f>SUM(AC1582)</f>
        <v>0</v>
      </c>
      <c r="AD1581" s="81">
        <f>SUM(AD1582)</f>
        <v>0</v>
      </c>
      <c r="AE1581" s="148">
        <f t="shared" si="1466"/>
        <v>0</v>
      </c>
      <c r="AF1581" s="81">
        <f>SUM(AF1582)</f>
        <v>0</v>
      </c>
      <c r="AG1581" s="81">
        <f>SUM(AG1582)</f>
        <v>0</v>
      </c>
      <c r="AH1581" s="149">
        <f t="shared" si="1477"/>
        <v>0</v>
      </c>
      <c r="AJ1581" s="79">
        <f t="shared" ref="AJ1581:AU1581" si="1479">SUM(AJ1582)</f>
        <v>0</v>
      </c>
      <c r="AK1581" s="80">
        <f t="shared" si="1479"/>
        <v>0</v>
      </c>
      <c r="AL1581" s="81">
        <f t="shared" si="1479"/>
        <v>0</v>
      </c>
      <c r="AM1581" s="80">
        <f t="shared" si="1479"/>
        <v>0</v>
      </c>
      <c r="AN1581" s="81">
        <f t="shared" si="1479"/>
        <v>0</v>
      </c>
      <c r="AO1581" s="80">
        <f t="shared" si="1479"/>
        <v>0</v>
      </c>
      <c r="AP1581" s="81">
        <f t="shared" si="1479"/>
        <v>0</v>
      </c>
      <c r="AQ1581" s="80">
        <f t="shared" si="1479"/>
        <v>0</v>
      </c>
      <c r="AR1581" s="81">
        <f t="shared" si="1479"/>
        <v>0</v>
      </c>
      <c r="AS1581" s="80">
        <f t="shared" si="1479"/>
        <v>0</v>
      </c>
      <c r="AT1581" s="81">
        <f t="shared" si="1479"/>
        <v>0</v>
      </c>
      <c r="AU1581" s="80">
        <f t="shared" si="1479"/>
        <v>0</v>
      </c>
      <c r="AV1581" s="81">
        <f t="shared" si="1467"/>
        <v>0</v>
      </c>
      <c r="AW1581" s="80">
        <f t="shared" si="1468"/>
        <v>0</v>
      </c>
      <c r="AX1581" s="210"/>
      <c r="AY1581" s="79">
        <f t="shared" si="1469"/>
        <v>0</v>
      </c>
      <c r="AZ1581" s="80">
        <f t="shared" si="1470"/>
        <v>0</v>
      </c>
      <c r="BA1581" s="81">
        <f t="shared" si="1471"/>
        <v>0</v>
      </c>
      <c r="BB1581" s="80">
        <f t="shared" si="1472"/>
        <v>0</v>
      </c>
      <c r="BC1581" s="80">
        <f t="shared" si="1473"/>
        <v>0</v>
      </c>
      <c r="BD1581" s="86">
        <f t="shared" si="1474"/>
        <v>0</v>
      </c>
    </row>
    <row r="1582" spans="2:56" x14ac:dyDescent="0.3">
      <c r="B1582" s="211" t="s">
        <v>175</v>
      </c>
      <c r="C1582" s="212"/>
      <c r="D1582" s="213"/>
      <c r="E1582" s="144">
        <f t="shared" si="1461"/>
        <v>0</v>
      </c>
      <c r="F1582" s="212"/>
      <c r="G1582" s="213"/>
      <c r="H1582" s="144">
        <f t="shared" si="1462"/>
        <v>0</v>
      </c>
      <c r="I1582" s="212"/>
      <c r="J1582" s="213"/>
      <c r="K1582" s="144">
        <f t="shared" si="1463"/>
        <v>0</v>
      </c>
      <c r="L1582" s="212"/>
      <c r="M1582" s="214"/>
      <c r="N1582" s="215"/>
      <c r="O1582" s="212"/>
      <c r="P1582" s="215"/>
      <c r="Q1582" s="139">
        <f t="shared" si="1464"/>
        <v>0</v>
      </c>
      <c r="R1582" s="215"/>
      <c r="S1582" s="215"/>
      <c r="T1582" s="140">
        <f t="shared" si="1475"/>
        <v>0</v>
      </c>
      <c r="U1582" s="216"/>
      <c r="V1582" s="212"/>
      <c r="W1582" s="215"/>
      <c r="X1582" s="139">
        <f t="shared" si="1465"/>
        <v>0</v>
      </c>
      <c r="Y1582" s="215"/>
      <c r="Z1582" s="215"/>
      <c r="AA1582" s="140">
        <f t="shared" si="1476"/>
        <v>0</v>
      </c>
      <c r="AB1582" s="216"/>
      <c r="AC1582" s="212"/>
      <c r="AD1582" s="215"/>
      <c r="AE1582" s="139">
        <f t="shared" si="1466"/>
        <v>0</v>
      </c>
      <c r="AF1582" s="215"/>
      <c r="AG1582" s="215"/>
      <c r="AH1582" s="140">
        <f t="shared" si="1477"/>
        <v>0</v>
      </c>
      <c r="AJ1582" s="217"/>
      <c r="AK1582" s="218"/>
      <c r="AL1582" s="219"/>
      <c r="AM1582" s="218"/>
      <c r="AN1582" s="219"/>
      <c r="AO1582" s="218"/>
      <c r="AP1582" s="219"/>
      <c r="AQ1582" s="218"/>
      <c r="AR1582" s="219"/>
      <c r="AS1582" s="218"/>
      <c r="AT1582" s="219"/>
      <c r="AU1582" s="218"/>
      <c r="AV1582" s="114">
        <f t="shared" si="1467"/>
        <v>0</v>
      </c>
      <c r="AW1582" s="113">
        <f t="shared" si="1468"/>
        <v>0</v>
      </c>
      <c r="AX1582" s="210"/>
      <c r="AY1582" s="111">
        <f t="shared" si="1469"/>
        <v>0</v>
      </c>
      <c r="AZ1582" s="113">
        <f t="shared" si="1470"/>
        <v>0</v>
      </c>
      <c r="BA1582" s="114">
        <f t="shared" si="1471"/>
        <v>0</v>
      </c>
      <c r="BB1582" s="113">
        <f t="shared" si="1472"/>
        <v>0</v>
      </c>
      <c r="BC1582" s="113">
        <f t="shared" si="1473"/>
        <v>0</v>
      </c>
      <c r="BD1582" s="117">
        <f t="shared" si="1474"/>
        <v>0</v>
      </c>
    </row>
    <row r="1583" spans="2:56" x14ac:dyDescent="0.3">
      <c r="B1583" s="222" t="s">
        <v>176</v>
      </c>
      <c r="C1583" s="78">
        <f>SUM(C1584:C1588)</f>
        <v>0</v>
      </c>
      <c r="D1583" s="79">
        <f>SUM(D1584:D1588)</f>
        <v>0</v>
      </c>
      <c r="E1583" s="69">
        <f t="shared" si="1461"/>
        <v>0</v>
      </c>
      <c r="F1583" s="78">
        <f>SUM(F1584:F1588)</f>
        <v>0</v>
      </c>
      <c r="G1583" s="79">
        <f>SUM(G1584:G1588)</f>
        <v>0</v>
      </c>
      <c r="H1583" s="69">
        <f t="shared" si="1462"/>
        <v>0</v>
      </c>
      <c r="I1583" s="78">
        <f>SUM(I1584:I1588)</f>
        <v>0</v>
      </c>
      <c r="J1583" s="79">
        <f>SUM(J1584:J1588)</f>
        <v>0</v>
      </c>
      <c r="K1583" s="69">
        <f t="shared" si="1463"/>
        <v>0</v>
      </c>
      <c r="L1583" s="78">
        <f>SUM(L1584:L1588)</f>
        <v>0</v>
      </c>
      <c r="M1583" s="80">
        <f>SUM(M1584:M1588)</f>
        <v>0</v>
      </c>
      <c r="N1583" s="81">
        <f>SUM(N1584:N1588)</f>
        <v>0</v>
      </c>
      <c r="O1583" s="78">
        <f>SUM(O1584:O1588)</f>
        <v>0</v>
      </c>
      <c r="P1583" s="81">
        <f>SUM(P1584:P1588)</f>
        <v>0</v>
      </c>
      <c r="Q1583" s="148">
        <f t="shared" si="1464"/>
        <v>0</v>
      </c>
      <c r="R1583" s="81">
        <f>SUM(R1584:R1588)</f>
        <v>0</v>
      </c>
      <c r="S1583" s="81">
        <f>SUM(S1584:S1588)</f>
        <v>0</v>
      </c>
      <c r="T1583" s="149">
        <f t="shared" si="1475"/>
        <v>0</v>
      </c>
      <c r="U1583" s="216"/>
      <c r="V1583" s="78">
        <f>SUM(V1584:V1588)</f>
        <v>0</v>
      </c>
      <c r="W1583" s="81">
        <f>SUM(W1584:W1588)</f>
        <v>0</v>
      </c>
      <c r="X1583" s="148">
        <f t="shared" si="1465"/>
        <v>0</v>
      </c>
      <c r="Y1583" s="81">
        <f>SUM(Y1584:Y1588)</f>
        <v>0</v>
      </c>
      <c r="Z1583" s="81">
        <f>SUM(Z1584:Z1588)</f>
        <v>0</v>
      </c>
      <c r="AA1583" s="149">
        <f t="shared" si="1476"/>
        <v>0</v>
      </c>
      <c r="AB1583" s="216"/>
      <c r="AC1583" s="78">
        <f>SUM(AC1584:AC1588)</f>
        <v>0</v>
      </c>
      <c r="AD1583" s="81">
        <f>SUM(AD1584:AD1588)</f>
        <v>0</v>
      </c>
      <c r="AE1583" s="148">
        <f t="shared" si="1466"/>
        <v>0</v>
      </c>
      <c r="AF1583" s="81">
        <f>SUM(AF1584:AF1588)</f>
        <v>0</v>
      </c>
      <c r="AG1583" s="81">
        <f>SUM(AG1584:AG1588)</f>
        <v>0</v>
      </c>
      <c r="AH1583" s="149">
        <f t="shared" si="1477"/>
        <v>0</v>
      </c>
      <c r="AJ1583" s="79">
        <f t="shared" ref="AJ1583:AU1583" si="1480">SUM(AJ1584:AJ1588)</f>
        <v>0</v>
      </c>
      <c r="AK1583" s="80">
        <f t="shared" si="1480"/>
        <v>0</v>
      </c>
      <c r="AL1583" s="81">
        <f t="shared" si="1480"/>
        <v>0</v>
      </c>
      <c r="AM1583" s="80">
        <f t="shared" si="1480"/>
        <v>0</v>
      </c>
      <c r="AN1583" s="81">
        <f t="shared" si="1480"/>
        <v>0</v>
      </c>
      <c r="AO1583" s="80">
        <f t="shared" si="1480"/>
        <v>0</v>
      </c>
      <c r="AP1583" s="81">
        <f t="shared" si="1480"/>
        <v>0</v>
      </c>
      <c r="AQ1583" s="80">
        <f t="shared" si="1480"/>
        <v>0</v>
      </c>
      <c r="AR1583" s="81">
        <f t="shared" si="1480"/>
        <v>0</v>
      </c>
      <c r="AS1583" s="80">
        <f t="shared" si="1480"/>
        <v>0</v>
      </c>
      <c r="AT1583" s="81">
        <f t="shared" si="1480"/>
        <v>0</v>
      </c>
      <c r="AU1583" s="80">
        <f t="shared" si="1480"/>
        <v>0</v>
      </c>
      <c r="AV1583" s="81">
        <f t="shared" si="1467"/>
        <v>0</v>
      </c>
      <c r="AW1583" s="80">
        <f t="shared" si="1468"/>
        <v>0</v>
      </c>
      <c r="AX1583" s="210"/>
      <c r="AY1583" s="79">
        <f t="shared" si="1469"/>
        <v>0</v>
      </c>
      <c r="AZ1583" s="80">
        <f t="shared" si="1470"/>
        <v>0</v>
      </c>
      <c r="BA1583" s="81">
        <f t="shared" si="1471"/>
        <v>0</v>
      </c>
      <c r="BB1583" s="80">
        <f t="shared" si="1472"/>
        <v>0</v>
      </c>
      <c r="BC1583" s="80">
        <f t="shared" si="1473"/>
        <v>0</v>
      </c>
      <c r="BD1583" s="86">
        <f t="shared" si="1474"/>
        <v>0</v>
      </c>
    </row>
    <row r="1584" spans="2:56" x14ac:dyDescent="0.3">
      <c r="B1584" s="211" t="s">
        <v>177</v>
      </c>
      <c r="C1584" s="212"/>
      <c r="D1584" s="213"/>
      <c r="E1584" s="144">
        <f t="shared" si="1461"/>
        <v>0</v>
      </c>
      <c r="F1584" s="212"/>
      <c r="G1584" s="213"/>
      <c r="H1584" s="144">
        <f t="shared" si="1462"/>
        <v>0</v>
      </c>
      <c r="I1584" s="212"/>
      <c r="J1584" s="213"/>
      <c r="K1584" s="144">
        <f t="shared" si="1463"/>
        <v>0</v>
      </c>
      <c r="L1584" s="212"/>
      <c r="M1584" s="214"/>
      <c r="N1584" s="215"/>
      <c r="O1584" s="212"/>
      <c r="P1584" s="215"/>
      <c r="Q1584" s="139">
        <f t="shared" si="1464"/>
        <v>0</v>
      </c>
      <c r="R1584" s="215"/>
      <c r="S1584" s="215"/>
      <c r="T1584" s="140">
        <f t="shared" si="1475"/>
        <v>0</v>
      </c>
      <c r="U1584" s="216"/>
      <c r="V1584" s="212"/>
      <c r="W1584" s="215"/>
      <c r="X1584" s="139">
        <f t="shared" si="1465"/>
        <v>0</v>
      </c>
      <c r="Y1584" s="215"/>
      <c r="Z1584" s="215"/>
      <c r="AA1584" s="140">
        <f t="shared" si="1476"/>
        <v>0</v>
      </c>
      <c r="AB1584" s="216"/>
      <c r="AC1584" s="212"/>
      <c r="AD1584" s="215"/>
      <c r="AE1584" s="139">
        <f t="shared" si="1466"/>
        <v>0</v>
      </c>
      <c r="AF1584" s="215"/>
      <c r="AG1584" s="215"/>
      <c r="AH1584" s="140">
        <f t="shared" si="1477"/>
        <v>0</v>
      </c>
      <c r="AJ1584" s="217"/>
      <c r="AK1584" s="218"/>
      <c r="AL1584" s="219"/>
      <c r="AM1584" s="218"/>
      <c r="AN1584" s="219"/>
      <c r="AO1584" s="218"/>
      <c r="AP1584" s="219"/>
      <c r="AQ1584" s="218"/>
      <c r="AR1584" s="219"/>
      <c r="AS1584" s="218"/>
      <c r="AT1584" s="219"/>
      <c r="AU1584" s="218"/>
      <c r="AV1584" s="114">
        <f t="shared" si="1467"/>
        <v>0</v>
      </c>
      <c r="AW1584" s="113">
        <f t="shared" si="1468"/>
        <v>0</v>
      </c>
      <c r="AX1584" s="210"/>
      <c r="AY1584" s="111">
        <f t="shared" si="1469"/>
        <v>0</v>
      </c>
      <c r="AZ1584" s="113">
        <f t="shared" si="1470"/>
        <v>0</v>
      </c>
      <c r="BA1584" s="114">
        <f t="shared" si="1471"/>
        <v>0</v>
      </c>
      <c r="BB1584" s="113">
        <f t="shared" si="1472"/>
        <v>0</v>
      </c>
      <c r="BC1584" s="113">
        <f t="shared" si="1473"/>
        <v>0</v>
      </c>
      <c r="BD1584" s="117">
        <f t="shared" si="1474"/>
        <v>0</v>
      </c>
    </row>
    <row r="1585" spans="2:56" x14ac:dyDescent="0.3">
      <c r="B1585" s="211" t="s">
        <v>178</v>
      </c>
      <c r="C1585" s="212"/>
      <c r="D1585" s="213"/>
      <c r="E1585" s="144">
        <f t="shared" si="1461"/>
        <v>0</v>
      </c>
      <c r="F1585" s="212"/>
      <c r="G1585" s="213"/>
      <c r="H1585" s="144">
        <f t="shared" si="1462"/>
        <v>0</v>
      </c>
      <c r="I1585" s="212"/>
      <c r="J1585" s="213"/>
      <c r="K1585" s="144">
        <f t="shared" si="1463"/>
        <v>0</v>
      </c>
      <c r="L1585" s="212"/>
      <c r="M1585" s="214"/>
      <c r="N1585" s="215"/>
      <c r="O1585" s="212"/>
      <c r="P1585" s="215"/>
      <c r="Q1585" s="139">
        <f t="shared" si="1464"/>
        <v>0</v>
      </c>
      <c r="R1585" s="215"/>
      <c r="S1585" s="215"/>
      <c r="T1585" s="140">
        <f t="shared" si="1475"/>
        <v>0</v>
      </c>
      <c r="U1585" s="216"/>
      <c r="V1585" s="212"/>
      <c r="W1585" s="215"/>
      <c r="X1585" s="139">
        <f t="shared" si="1465"/>
        <v>0</v>
      </c>
      <c r="Y1585" s="215"/>
      <c r="Z1585" s="215"/>
      <c r="AA1585" s="140">
        <f t="shared" si="1476"/>
        <v>0</v>
      </c>
      <c r="AB1585" s="216"/>
      <c r="AC1585" s="212"/>
      <c r="AD1585" s="215"/>
      <c r="AE1585" s="139">
        <f t="shared" si="1466"/>
        <v>0</v>
      </c>
      <c r="AF1585" s="215"/>
      <c r="AG1585" s="215"/>
      <c r="AH1585" s="140">
        <f t="shared" si="1477"/>
        <v>0</v>
      </c>
      <c r="AJ1585" s="217"/>
      <c r="AK1585" s="218"/>
      <c r="AL1585" s="219"/>
      <c r="AM1585" s="218"/>
      <c r="AN1585" s="219"/>
      <c r="AO1585" s="218"/>
      <c r="AP1585" s="219"/>
      <c r="AQ1585" s="218"/>
      <c r="AR1585" s="219"/>
      <c r="AS1585" s="218"/>
      <c r="AT1585" s="219"/>
      <c r="AU1585" s="218"/>
      <c r="AV1585" s="114">
        <f t="shared" si="1467"/>
        <v>0</v>
      </c>
      <c r="AW1585" s="113">
        <f t="shared" si="1468"/>
        <v>0</v>
      </c>
      <c r="AX1585" s="210"/>
      <c r="AY1585" s="111">
        <f t="shared" si="1469"/>
        <v>0</v>
      </c>
      <c r="AZ1585" s="113">
        <f t="shared" si="1470"/>
        <v>0</v>
      </c>
      <c r="BA1585" s="114">
        <f t="shared" si="1471"/>
        <v>0</v>
      </c>
      <c r="BB1585" s="113">
        <f t="shared" si="1472"/>
        <v>0</v>
      </c>
      <c r="BC1585" s="113">
        <f t="shared" si="1473"/>
        <v>0</v>
      </c>
      <c r="BD1585" s="117">
        <f t="shared" si="1474"/>
        <v>0</v>
      </c>
    </row>
    <row r="1586" spans="2:56" x14ac:dyDescent="0.3">
      <c r="B1586" s="211" t="s">
        <v>179</v>
      </c>
      <c r="C1586" s="212"/>
      <c r="D1586" s="213"/>
      <c r="E1586" s="144">
        <f t="shared" si="1461"/>
        <v>0</v>
      </c>
      <c r="F1586" s="212"/>
      <c r="G1586" s="213"/>
      <c r="H1586" s="144">
        <f t="shared" si="1462"/>
        <v>0</v>
      </c>
      <c r="I1586" s="212"/>
      <c r="J1586" s="213"/>
      <c r="K1586" s="144">
        <f t="shared" si="1463"/>
        <v>0</v>
      </c>
      <c r="L1586" s="212"/>
      <c r="M1586" s="214"/>
      <c r="N1586" s="215"/>
      <c r="O1586" s="212"/>
      <c r="P1586" s="215"/>
      <c r="Q1586" s="139">
        <f t="shared" si="1464"/>
        <v>0</v>
      </c>
      <c r="R1586" s="215"/>
      <c r="S1586" s="215"/>
      <c r="T1586" s="140">
        <f t="shared" si="1475"/>
        <v>0</v>
      </c>
      <c r="U1586" s="216"/>
      <c r="V1586" s="212"/>
      <c r="W1586" s="215"/>
      <c r="X1586" s="139">
        <f t="shared" si="1465"/>
        <v>0</v>
      </c>
      <c r="Y1586" s="215"/>
      <c r="Z1586" s="215"/>
      <c r="AA1586" s="140">
        <f t="shared" si="1476"/>
        <v>0</v>
      </c>
      <c r="AB1586" s="216"/>
      <c r="AC1586" s="212"/>
      <c r="AD1586" s="215"/>
      <c r="AE1586" s="139">
        <f t="shared" si="1466"/>
        <v>0</v>
      </c>
      <c r="AF1586" s="215"/>
      <c r="AG1586" s="215"/>
      <c r="AH1586" s="140">
        <f t="shared" si="1477"/>
        <v>0</v>
      </c>
      <c r="AJ1586" s="217"/>
      <c r="AK1586" s="218"/>
      <c r="AL1586" s="219"/>
      <c r="AM1586" s="218"/>
      <c r="AN1586" s="219"/>
      <c r="AO1586" s="218"/>
      <c r="AP1586" s="219"/>
      <c r="AQ1586" s="218"/>
      <c r="AR1586" s="219"/>
      <c r="AS1586" s="218"/>
      <c r="AT1586" s="219"/>
      <c r="AU1586" s="218"/>
      <c r="AV1586" s="114">
        <f t="shared" si="1467"/>
        <v>0</v>
      </c>
      <c r="AW1586" s="113">
        <f t="shared" si="1468"/>
        <v>0</v>
      </c>
      <c r="AX1586" s="210"/>
      <c r="AY1586" s="111">
        <f t="shared" si="1469"/>
        <v>0</v>
      </c>
      <c r="AZ1586" s="113">
        <f t="shared" si="1470"/>
        <v>0</v>
      </c>
      <c r="BA1586" s="114">
        <f t="shared" si="1471"/>
        <v>0</v>
      </c>
      <c r="BB1586" s="113">
        <f t="shared" si="1472"/>
        <v>0</v>
      </c>
      <c r="BC1586" s="113">
        <f t="shared" si="1473"/>
        <v>0</v>
      </c>
      <c r="BD1586" s="117">
        <f t="shared" si="1474"/>
        <v>0</v>
      </c>
    </row>
    <row r="1587" spans="2:56" x14ac:dyDescent="0.3">
      <c r="B1587" s="211" t="s">
        <v>180</v>
      </c>
      <c r="C1587" s="212"/>
      <c r="D1587" s="213"/>
      <c r="E1587" s="144">
        <f t="shared" si="1461"/>
        <v>0</v>
      </c>
      <c r="F1587" s="212"/>
      <c r="G1587" s="213"/>
      <c r="H1587" s="144">
        <f t="shared" si="1462"/>
        <v>0</v>
      </c>
      <c r="I1587" s="212"/>
      <c r="J1587" s="213"/>
      <c r="K1587" s="144">
        <f t="shared" si="1463"/>
        <v>0</v>
      </c>
      <c r="L1587" s="212"/>
      <c r="M1587" s="214"/>
      <c r="N1587" s="215"/>
      <c r="O1587" s="212"/>
      <c r="P1587" s="215"/>
      <c r="Q1587" s="139">
        <f t="shared" si="1464"/>
        <v>0</v>
      </c>
      <c r="R1587" s="215"/>
      <c r="S1587" s="215"/>
      <c r="T1587" s="140">
        <f t="shared" si="1475"/>
        <v>0</v>
      </c>
      <c r="U1587" s="216"/>
      <c r="V1587" s="212"/>
      <c r="W1587" s="215"/>
      <c r="X1587" s="139">
        <f t="shared" si="1465"/>
        <v>0</v>
      </c>
      <c r="Y1587" s="215"/>
      <c r="Z1587" s="215"/>
      <c r="AA1587" s="140">
        <f t="shared" si="1476"/>
        <v>0</v>
      </c>
      <c r="AB1587" s="216"/>
      <c r="AC1587" s="212"/>
      <c r="AD1587" s="215"/>
      <c r="AE1587" s="139">
        <f t="shared" si="1466"/>
        <v>0</v>
      </c>
      <c r="AF1587" s="215"/>
      <c r="AG1587" s="215"/>
      <c r="AH1587" s="140">
        <f t="shared" si="1477"/>
        <v>0</v>
      </c>
      <c r="AJ1587" s="217"/>
      <c r="AK1587" s="218"/>
      <c r="AL1587" s="219"/>
      <c r="AM1587" s="218"/>
      <c r="AN1587" s="219"/>
      <c r="AO1587" s="218"/>
      <c r="AP1587" s="219"/>
      <c r="AQ1587" s="218"/>
      <c r="AR1587" s="219"/>
      <c r="AS1587" s="218"/>
      <c r="AT1587" s="219"/>
      <c r="AU1587" s="218"/>
      <c r="AV1587" s="114">
        <f t="shared" si="1467"/>
        <v>0</v>
      </c>
      <c r="AW1587" s="113">
        <f t="shared" si="1468"/>
        <v>0</v>
      </c>
      <c r="AX1587" s="210"/>
      <c r="AY1587" s="111">
        <f t="shared" si="1469"/>
        <v>0</v>
      </c>
      <c r="AZ1587" s="113">
        <f t="shared" si="1470"/>
        <v>0</v>
      </c>
      <c r="BA1587" s="114">
        <f t="shared" si="1471"/>
        <v>0</v>
      </c>
      <c r="BB1587" s="113">
        <f t="shared" si="1472"/>
        <v>0</v>
      </c>
      <c r="BC1587" s="113">
        <f t="shared" si="1473"/>
        <v>0</v>
      </c>
      <c r="BD1587" s="117">
        <f t="shared" si="1474"/>
        <v>0</v>
      </c>
    </row>
    <row r="1588" spans="2:56" x14ac:dyDescent="0.3">
      <c r="B1588" s="211" t="s">
        <v>181</v>
      </c>
      <c r="C1588" s="212"/>
      <c r="D1588" s="213"/>
      <c r="E1588" s="144">
        <f t="shared" si="1461"/>
        <v>0</v>
      </c>
      <c r="F1588" s="212"/>
      <c r="G1588" s="213"/>
      <c r="H1588" s="144">
        <f t="shared" si="1462"/>
        <v>0</v>
      </c>
      <c r="I1588" s="212"/>
      <c r="J1588" s="213"/>
      <c r="K1588" s="144">
        <f t="shared" si="1463"/>
        <v>0</v>
      </c>
      <c r="L1588" s="212"/>
      <c r="M1588" s="214"/>
      <c r="N1588" s="215"/>
      <c r="O1588" s="212"/>
      <c r="P1588" s="215"/>
      <c r="Q1588" s="139">
        <f t="shared" si="1464"/>
        <v>0</v>
      </c>
      <c r="R1588" s="215"/>
      <c r="S1588" s="215"/>
      <c r="T1588" s="140">
        <f t="shared" si="1475"/>
        <v>0</v>
      </c>
      <c r="U1588" s="216"/>
      <c r="V1588" s="212"/>
      <c r="W1588" s="215"/>
      <c r="X1588" s="139">
        <f t="shared" si="1465"/>
        <v>0</v>
      </c>
      <c r="Y1588" s="215"/>
      <c r="Z1588" s="215"/>
      <c r="AA1588" s="140">
        <f t="shared" si="1476"/>
        <v>0</v>
      </c>
      <c r="AB1588" s="216"/>
      <c r="AC1588" s="212"/>
      <c r="AD1588" s="215"/>
      <c r="AE1588" s="139">
        <f t="shared" si="1466"/>
        <v>0</v>
      </c>
      <c r="AF1588" s="215"/>
      <c r="AG1588" s="215"/>
      <c r="AH1588" s="140">
        <f t="shared" si="1477"/>
        <v>0</v>
      </c>
      <c r="AJ1588" s="217"/>
      <c r="AK1588" s="218"/>
      <c r="AL1588" s="219"/>
      <c r="AM1588" s="218"/>
      <c r="AN1588" s="219"/>
      <c r="AO1588" s="218"/>
      <c r="AP1588" s="219"/>
      <c r="AQ1588" s="218"/>
      <c r="AR1588" s="219"/>
      <c r="AS1588" s="218"/>
      <c r="AT1588" s="219"/>
      <c r="AU1588" s="218"/>
      <c r="AV1588" s="114">
        <f t="shared" si="1467"/>
        <v>0</v>
      </c>
      <c r="AW1588" s="113">
        <f t="shared" si="1468"/>
        <v>0</v>
      </c>
      <c r="AX1588" s="210"/>
      <c r="AY1588" s="111">
        <f t="shared" si="1469"/>
        <v>0</v>
      </c>
      <c r="AZ1588" s="113">
        <f t="shared" si="1470"/>
        <v>0</v>
      </c>
      <c r="BA1588" s="114">
        <f t="shared" si="1471"/>
        <v>0</v>
      </c>
      <c r="BB1588" s="113">
        <f t="shared" si="1472"/>
        <v>0</v>
      </c>
      <c r="BC1588" s="113">
        <f t="shared" si="1473"/>
        <v>0</v>
      </c>
      <c r="BD1588" s="117">
        <f t="shared" si="1474"/>
        <v>0</v>
      </c>
    </row>
    <row r="1589" spans="2:56" x14ac:dyDescent="0.3">
      <c r="B1589" s="222" t="s">
        <v>182</v>
      </c>
      <c r="C1589" s="78">
        <f>SUM(C1590)</f>
        <v>0</v>
      </c>
      <c r="D1589" s="79">
        <f>SUM(D1590)</f>
        <v>0</v>
      </c>
      <c r="E1589" s="69">
        <f t="shared" si="1461"/>
        <v>0</v>
      </c>
      <c r="F1589" s="78">
        <f>SUM(F1590)</f>
        <v>0</v>
      </c>
      <c r="G1589" s="79">
        <f>SUM(G1590)</f>
        <v>0</v>
      </c>
      <c r="H1589" s="69">
        <f t="shared" si="1462"/>
        <v>0</v>
      </c>
      <c r="I1589" s="78">
        <f>SUM(I1590)</f>
        <v>0</v>
      </c>
      <c r="J1589" s="79">
        <f>SUM(J1590)</f>
        <v>0</v>
      </c>
      <c r="K1589" s="69">
        <f t="shared" si="1463"/>
        <v>0</v>
      </c>
      <c r="L1589" s="78">
        <f>SUM(L1590)</f>
        <v>0</v>
      </c>
      <c r="M1589" s="80">
        <f>SUM(M1590)</f>
        <v>0</v>
      </c>
      <c r="N1589" s="81">
        <f>SUM(N1590)</f>
        <v>0</v>
      </c>
      <c r="O1589" s="78">
        <f>SUM(O1590)</f>
        <v>0</v>
      </c>
      <c r="P1589" s="81">
        <f>SUM(P1590)</f>
        <v>0</v>
      </c>
      <c r="Q1589" s="148">
        <f t="shared" si="1464"/>
        <v>0</v>
      </c>
      <c r="R1589" s="81">
        <f>SUM(R1590)</f>
        <v>0</v>
      </c>
      <c r="S1589" s="81">
        <f>SUM(S1590)</f>
        <v>0</v>
      </c>
      <c r="T1589" s="149">
        <f t="shared" si="1475"/>
        <v>0</v>
      </c>
      <c r="U1589" s="216"/>
      <c r="V1589" s="78">
        <f>SUM(V1590)</f>
        <v>0</v>
      </c>
      <c r="W1589" s="81">
        <f>SUM(W1590)</f>
        <v>0</v>
      </c>
      <c r="X1589" s="148">
        <f t="shared" si="1465"/>
        <v>0</v>
      </c>
      <c r="Y1589" s="81">
        <f>SUM(Y1590)</f>
        <v>0</v>
      </c>
      <c r="Z1589" s="81">
        <f>SUM(Z1590)</f>
        <v>0</v>
      </c>
      <c r="AA1589" s="149">
        <f t="shared" si="1476"/>
        <v>0</v>
      </c>
      <c r="AB1589" s="216"/>
      <c r="AC1589" s="78">
        <f>SUM(AC1590)</f>
        <v>0</v>
      </c>
      <c r="AD1589" s="81">
        <f>SUM(AD1590)</f>
        <v>0</v>
      </c>
      <c r="AE1589" s="148">
        <f t="shared" si="1466"/>
        <v>0</v>
      </c>
      <c r="AF1589" s="81">
        <f>SUM(AF1590)</f>
        <v>0</v>
      </c>
      <c r="AG1589" s="81">
        <f>SUM(AG1590)</f>
        <v>0</v>
      </c>
      <c r="AH1589" s="149">
        <f t="shared" si="1477"/>
        <v>0</v>
      </c>
      <c r="AJ1589" s="79">
        <f t="shared" ref="AJ1589:AU1589" si="1481">SUM(AJ1590)</f>
        <v>0</v>
      </c>
      <c r="AK1589" s="80">
        <f t="shared" si="1481"/>
        <v>0</v>
      </c>
      <c r="AL1589" s="81">
        <f t="shared" si="1481"/>
        <v>0</v>
      </c>
      <c r="AM1589" s="80">
        <f t="shared" si="1481"/>
        <v>0</v>
      </c>
      <c r="AN1589" s="81">
        <f t="shared" si="1481"/>
        <v>0</v>
      </c>
      <c r="AO1589" s="80">
        <f t="shared" si="1481"/>
        <v>0</v>
      </c>
      <c r="AP1589" s="81">
        <f t="shared" si="1481"/>
        <v>0</v>
      </c>
      <c r="AQ1589" s="80">
        <f t="shared" si="1481"/>
        <v>0</v>
      </c>
      <c r="AR1589" s="81">
        <f t="shared" si="1481"/>
        <v>0</v>
      </c>
      <c r="AS1589" s="80">
        <f t="shared" si="1481"/>
        <v>0</v>
      </c>
      <c r="AT1589" s="81">
        <f t="shared" si="1481"/>
        <v>0</v>
      </c>
      <c r="AU1589" s="80">
        <f t="shared" si="1481"/>
        <v>0</v>
      </c>
      <c r="AV1589" s="81">
        <f t="shared" si="1467"/>
        <v>0</v>
      </c>
      <c r="AW1589" s="80">
        <f t="shared" si="1468"/>
        <v>0</v>
      </c>
      <c r="AX1589" s="210"/>
      <c r="AY1589" s="79">
        <f t="shared" si="1469"/>
        <v>0</v>
      </c>
      <c r="AZ1589" s="80">
        <f t="shared" si="1470"/>
        <v>0</v>
      </c>
      <c r="BA1589" s="81">
        <f t="shared" si="1471"/>
        <v>0</v>
      </c>
      <c r="BB1589" s="80">
        <f t="shared" si="1472"/>
        <v>0</v>
      </c>
      <c r="BC1589" s="80">
        <f t="shared" si="1473"/>
        <v>0</v>
      </c>
      <c r="BD1589" s="86">
        <f t="shared" si="1474"/>
        <v>0</v>
      </c>
    </row>
    <row r="1590" spans="2:56" x14ac:dyDescent="0.3">
      <c r="B1590" s="211" t="s">
        <v>182</v>
      </c>
      <c r="C1590" s="212"/>
      <c r="D1590" s="213"/>
      <c r="E1590" s="144">
        <f t="shared" si="1461"/>
        <v>0</v>
      </c>
      <c r="F1590" s="212"/>
      <c r="G1590" s="213"/>
      <c r="H1590" s="144">
        <f t="shared" si="1462"/>
        <v>0</v>
      </c>
      <c r="I1590" s="212"/>
      <c r="J1590" s="213"/>
      <c r="K1590" s="144">
        <f t="shared" si="1463"/>
        <v>0</v>
      </c>
      <c r="L1590" s="212"/>
      <c r="M1590" s="214"/>
      <c r="N1590" s="215"/>
      <c r="O1590" s="212"/>
      <c r="P1590" s="215"/>
      <c r="Q1590" s="139">
        <f t="shared" si="1464"/>
        <v>0</v>
      </c>
      <c r="R1590" s="215"/>
      <c r="S1590" s="215"/>
      <c r="T1590" s="140">
        <f t="shared" si="1475"/>
        <v>0</v>
      </c>
      <c r="U1590" s="216"/>
      <c r="V1590" s="212"/>
      <c r="W1590" s="215"/>
      <c r="X1590" s="139">
        <f t="shared" si="1465"/>
        <v>0</v>
      </c>
      <c r="Y1590" s="215"/>
      <c r="Z1590" s="215"/>
      <c r="AA1590" s="140">
        <f t="shared" si="1476"/>
        <v>0</v>
      </c>
      <c r="AB1590" s="216"/>
      <c r="AC1590" s="212"/>
      <c r="AD1590" s="215"/>
      <c r="AE1590" s="139">
        <f t="shared" si="1466"/>
        <v>0</v>
      </c>
      <c r="AF1590" s="215"/>
      <c r="AG1590" s="215"/>
      <c r="AH1590" s="140">
        <f t="shared" si="1477"/>
        <v>0</v>
      </c>
      <c r="AJ1590" s="217"/>
      <c r="AK1590" s="218"/>
      <c r="AL1590" s="219"/>
      <c r="AM1590" s="218"/>
      <c r="AN1590" s="219"/>
      <c r="AO1590" s="218"/>
      <c r="AP1590" s="219"/>
      <c r="AQ1590" s="218"/>
      <c r="AR1590" s="219"/>
      <c r="AS1590" s="218"/>
      <c r="AT1590" s="219"/>
      <c r="AU1590" s="218"/>
      <c r="AV1590" s="114">
        <f t="shared" si="1467"/>
        <v>0</v>
      </c>
      <c r="AW1590" s="113">
        <f t="shared" si="1468"/>
        <v>0</v>
      </c>
      <c r="AX1590" s="210"/>
      <c r="AY1590" s="111">
        <f t="shared" si="1469"/>
        <v>0</v>
      </c>
      <c r="AZ1590" s="113">
        <f t="shared" si="1470"/>
        <v>0</v>
      </c>
      <c r="BA1590" s="114">
        <f t="shared" si="1471"/>
        <v>0</v>
      </c>
      <c r="BB1590" s="113">
        <f t="shared" si="1472"/>
        <v>0</v>
      </c>
      <c r="BC1590" s="113">
        <f t="shared" si="1473"/>
        <v>0</v>
      </c>
      <c r="BD1590" s="117">
        <f t="shared" si="1474"/>
        <v>0</v>
      </c>
    </row>
    <row r="1591" spans="2:56" x14ac:dyDescent="0.3">
      <c r="B1591" s="222" t="s">
        <v>183</v>
      </c>
      <c r="C1591" s="78">
        <f>SUM(C1592)</f>
        <v>0</v>
      </c>
      <c r="D1591" s="79">
        <f>SUM(D1592)</f>
        <v>0</v>
      </c>
      <c r="E1591" s="69">
        <f t="shared" si="1461"/>
        <v>0</v>
      </c>
      <c r="F1591" s="78">
        <f>SUM(F1592)</f>
        <v>0</v>
      </c>
      <c r="G1591" s="79">
        <f>SUM(G1592)</f>
        <v>0</v>
      </c>
      <c r="H1591" s="69">
        <f t="shared" si="1462"/>
        <v>0</v>
      </c>
      <c r="I1591" s="78">
        <f>SUM(I1592)</f>
        <v>0</v>
      </c>
      <c r="J1591" s="79">
        <f>SUM(J1592)</f>
        <v>0</v>
      </c>
      <c r="K1591" s="69">
        <f t="shared" si="1463"/>
        <v>0</v>
      </c>
      <c r="L1591" s="78">
        <f>SUM(L1592)</f>
        <v>0</v>
      </c>
      <c r="M1591" s="80">
        <f>SUM(M1592)</f>
        <v>0</v>
      </c>
      <c r="N1591" s="81">
        <f>SUM(N1592)</f>
        <v>0</v>
      </c>
      <c r="O1591" s="78">
        <f>SUM(O1592)</f>
        <v>0</v>
      </c>
      <c r="P1591" s="81">
        <f>SUM(P1592)</f>
        <v>0</v>
      </c>
      <c r="Q1591" s="148">
        <f t="shared" si="1464"/>
        <v>0</v>
      </c>
      <c r="R1591" s="81">
        <f>SUM(R1592)</f>
        <v>0</v>
      </c>
      <c r="S1591" s="81">
        <f>SUM(S1592)</f>
        <v>0</v>
      </c>
      <c r="T1591" s="149">
        <f t="shared" si="1475"/>
        <v>0</v>
      </c>
      <c r="U1591" s="216"/>
      <c r="V1591" s="78">
        <f>SUM(V1592)</f>
        <v>0</v>
      </c>
      <c r="W1591" s="81">
        <f>SUM(W1592)</f>
        <v>0</v>
      </c>
      <c r="X1591" s="148">
        <f t="shared" si="1465"/>
        <v>0</v>
      </c>
      <c r="Y1591" s="81">
        <f>SUM(Y1592)</f>
        <v>0</v>
      </c>
      <c r="Z1591" s="81">
        <f>SUM(Z1592)</f>
        <v>0</v>
      </c>
      <c r="AA1591" s="149">
        <f t="shared" si="1476"/>
        <v>0</v>
      </c>
      <c r="AB1591" s="216"/>
      <c r="AC1591" s="78">
        <f>SUM(AC1592)</f>
        <v>0</v>
      </c>
      <c r="AD1591" s="81">
        <f>SUM(AD1592)</f>
        <v>0</v>
      </c>
      <c r="AE1591" s="148">
        <f t="shared" si="1466"/>
        <v>0</v>
      </c>
      <c r="AF1591" s="81">
        <f>SUM(AF1592)</f>
        <v>0</v>
      </c>
      <c r="AG1591" s="81">
        <f>SUM(AG1592)</f>
        <v>0</v>
      </c>
      <c r="AH1591" s="149">
        <f t="shared" si="1477"/>
        <v>0</v>
      </c>
      <c r="AJ1591" s="79">
        <f t="shared" ref="AJ1591:AU1591" si="1482">SUM(AJ1592)</f>
        <v>0</v>
      </c>
      <c r="AK1591" s="80">
        <f t="shared" si="1482"/>
        <v>0</v>
      </c>
      <c r="AL1591" s="81">
        <f t="shared" si="1482"/>
        <v>0</v>
      </c>
      <c r="AM1591" s="80">
        <f t="shared" si="1482"/>
        <v>0</v>
      </c>
      <c r="AN1591" s="81">
        <f t="shared" si="1482"/>
        <v>0</v>
      </c>
      <c r="AO1591" s="80">
        <f t="shared" si="1482"/>
        <v>0</v>
      </c>
      <c r="AP1591" s="81">
        <f t="shared" si="1482"/>
        <v>0</v>
      </c>
      <c r="AQ1591" s="80">
        <f t="shared" si="1482"/>
        <v>0</v>
      </c>
      <c r="AR1591" s="81">
        <f t="shared" si="1482"/>
        <v>0</v>
      </c>
      <c r="AS1591" s="80">
        <f t="shared" si="1482"/>
        <v>0</v>
      </c>
      <c r="AT1591" s="81">
        <f t="shared" si="1482"/>
        <v>0</v>
      </c>
      <c r="AU1591" s="80">
        <f t="shared" si="1482"/>
        <v>0</v>
      </c>
      <c r="AV1591" s="81">
        <f t="shared" si="1467"/>
        <v>0</v>
      </c>
      <c r="AW1591" s="80">
        <f t="shared" si="1468"/>
        <v>0</v>
      </c>
      <c r="AX1591" s="210"/>
      <c r="AY1591" s="79">
        <f t="shared" si="1469"/>
        <v>0</v>
      </c>
      <c r="AZ1591" s="80">
        <f t="shared" si="1470"/>
        <v>0</v>
      </c>
      <c r="BA1591" s="81">
        <f t="shared" si="1471"/>
        <v>0</v>
      </c>
      <c r="BB1591" s="80">
        <f t="shared" si="1472"/>
        <v>0</v>
      </c>
      <c r="BC1591" s="80">
        <f t="shared" si="1473"/>
        <v>0</v>
      </c>
      <c r="BD1591" s="86">
        <f t="shared" si="1474"/>
        <v>0</v>
      </c>
    </row>
    <row r="1592" spans="2:56" x14ac:dyDescent="0.3">
      <c r="B1592" s="211" t="s">
        <v>184</v>
      </c>
      <c r="C1592" s="212"/>
      <c r="D1592" s="213"/>
      <c r="E1592" s="144">
        <f t="shared" si="1461"/>
        <v>0</v>
      </c>
      <c r="F1592" s="212"/>
      <c r="G1592" s="213"/>
      <c r="H1592" s="144">
        <f t="shared" si="1462"/>
        <v>0</v>
      </c>
      <c r="I1592" s="212"/>
      <c r="J1592" s="213"/>
      <c r="K1592" s="144">
        <f t="shared" si="1463"/>
        <v>0</v>
      </c>
      <c r="L1592" s="212"/>
      <c r="M1592" s="214"/>
      <c r="N1592" s="215"/>
      <c r="O1592" s="212"/>
      <c r="P1592" s="215"/>
      <c r="Q1592" s="139">
        <f t="shared" si="1464"/>
        <v>0</v>
      </c>
      <c r="R1592" s="215"/>
      <c r="S1592" s="215"/>
      <c r="T1592" s="140">
        <f t="shared" si="1475"/>
        <v>0</v>
      </c>
      <c r="U1592" s="216"/>
      <c r="V1592" s="212"/>
      <c r="W1592" s="215"/>
      <c r="X1592" s="139">
        <f t="shared" si="1465"/>
        <v>0</v>
      </c>
      <c r="Y1592" s="215"/>
      <c r="Z1592" s="215"/>
      <c r="AA1592" s="140">
        <f t="shared" si="1476"/>
        <v>0</v>
      </c>
      <c r="AB1592" s="216"/>
      <c r="AC1592" s="212"/>
      <c r="AD1592" s="215"/>
      <c r="AE1592" s="139">
        <f t="shared" si="1466"/>
        <v>0</v>
      </c>
      <c r="AF1592" s="215"/>
      <c r="AG1592" s="215"/>
      <c r="AH1592" s="140">
        <f t="shared" si="1477"/>
        <v>0</v>
      </c>
      <c r="AJ1592" s="217"/>
      <c r="AK1592" s="218"/>
      <c r="AL1592" s="219"/>
      <c r="AM1592" s="218"/>
      <c r="AN1592" s="219"/>
      <c r="AO1592" s="218"/>
      <c r="AP1592" s="219"/>
      <c r="AQ1592" s="218"/>
      <c r="AR1592" s="219"/>
      <c r="AS1592" s="218"/>
      <c r="AT1592" s="219"/>
      <c r="AU1592" s="218"/>
      <c r="AV1592" s="114">
        <f t="shared" si="1467"/>
        <v>0</v>
      </c>
      <c r="AW1592" s="113">
        <f t="shared" si="1468"/>
        <v>0</v>
      </c>
      <c r="AX1592" s="210"/>
      <c r="AY1592" s="111">
        <f t="shared" si="1469"/>
        <v>0</v>
      </c>
      <c r="AZ1592" s="113">
        <f t="shared" si="1470"/>
        <v>0</v>
      </c>
      <c r="BA1592" s="114">
        <f t="shared" si="1471"/>
        <v>0</v>
      </c>
      <c r="BB1592" s="113">
        <f t="shared" si="1472"/>
        <v>0</v>
      </c>
      <c r="BC1592" s="113">
        <f t="shared" si="1473"/>
        <v>0</v>
      </c>
      <c r="BD1592" s="117">
        <f t="shared" si="1474"/>
        <v>0</v>
      </c>
    </row>
    <row r="1593" spans="2:56" x14ac:dyDescent="0.3">
      <c r="B1593" s="221" t="s">
        <v>185</v>
      </c>
      <c r="C1593" s="78">
        <f>SUM(C1594:C1595)</f>
        <v>0</v>
      </c>
      <c r="D1593" s="79">
        <f>SUM(D1594:D1595)</f>
        <v>0</v>
      </c>
      <c r="E1593" s="69">
        <f t="shared" si="1461"/>
        <v>0</v>
      </c>
      <c r="F1593" s="78">
        <f>SUM(F1594:F1595)</f>
        <v>0</v>
      </c>
      <c r="G1593" s="79">
        <f>SUM(G1594:G1595)</f>
        <v>0</v>
      </c>
      <c r="H1593" s="69">
        <f t="shared" si="1462"/>
        <v>0</v>
      </c>
      <c r="I1593" s="78">
        <f>SUM(I1594:I1595)</f>
        <v>0</v>
      </c>
      <c r="J1593" s="79">
        <f>SUM(J1594:J1595)</f>
        <v>0</v>
      </c>
      <c r="K1593" s="69">
        <f t="shared" si="1463"/>
        <v>0</v>
      </c>
      <c r="L1593" s="78">
        <f>SUM(L1594:L1595)</f>
        <v>0</v>
      </c>
      <c r="M1593" s="80">
        <f>SUM(M1594:M1595)</f>
        <v>0</v>
      </c>
      <c r="N1593" s="81">
        <f>SUM(N1594:N1595)</f>
        <v>0</v>
      </c>
      <c r="O1593" s="78">
        <f>SUM(O1594:O1595)</f>
        <v>0</v>
      </c>
      <c r="P1593" s="81">
        <f>SUM(P1594:P1595)</f>
        <v>0</v>
      </c>
      <c r="Q1593" s="148">
        <f t="shared" si="1464"/>
        <v>0</v>
      </c>
      <c r="R1593" s="81">
        <f>SUM(R1594:R1595)</f>
        <v>0</v>
      </c>
      <c r="S1593" s="81">
        <f>SUM(S1594:S1595)</f>
        <v>0</v>
      </c>
      <c r="T1593" s="149">
        <f t="shared" si="1475"/>
        <v>0</v>
      </c>
      <c r="U1593" s="216"/>
      <c r="V1593" s="78">
        <f>SUM(V1594:V1595)</f>
        <v>0</v>
      </c>
      <c r="W1593" s="81">
        <f>SUM(W1594:W1595)</f>
        <v>0</v>
      </c>
      <c r="X1593" s="148">
        <f t="shared" si="1465"/>
        <v>0</v>
      </c>
      <c r="Y1593" s="81">
        <f>SUM(Y1594:Y1595)</f>
        <v>0</v>
      </c>
      <c r="Z1593" s="81">
        <f>SUM(Z1594:Z1595)</f>
        <v>0</v>
      </c>
      <c r="AA1593" s="149">
        <f t="shared" si="1476"/>
        <v>0</v>
      </c>
      <c r="AB1593" s="216"/>
      <c r="AC1593" s="78">
        <f>SUM(AC1594:AC1595)</f>
        <v>0</v>
      </c>
      <c r="AD1593" s="81">
        <f>SUM(AD1594:AD1595)</f>
        <v>0</v>
      </c>
      <c r="AE1593" s="148">
        <f t="shared" si="1466"/>
        <v>0</v>
      </c>
      <c r="AF1593" s="81">
        <f>SUM(AF1594:AF1595)</f>
        <v>0</v>
      </c>
      <c r="AG1593" s="81">
        <f>SUM(AG1594:AG1595)</f>
        <v>0</v>
      </c>
      <c r="AH1593" s="149">
        <f t="shared" si="1477"/>
        <v>0</v>
      </c>
      <c r="AJ1593" s="79">
        <f t="shared" ref="AJ1593:AU1593" si="1483">SUM(AJ1594:AJ1595)</f>
        <v>0</v>
      </c>
      <c r="AK1593" s="80">
        <f t="shared" si="1483"/>
        <v>0</v>
      </c>
      <c r="AL1593" s="81">
        <f t="shared" si="1483"/>
        <v>0</v>
      </c>
      <c r="AM1593" s="80">
        <f t="shared" si="1483"/>
        <v>0</v>
      </c>
      <c r="AN1593" s="81">
        <f t="shared" si="1483"/>
        <v>0</v>
      </c>
      <c r="AO1593" s="80">
        <f t="shared" si="1483"/>
        <v>0</v>
      </c>
      <c r="AP1593" s="81">
        <f t="shared" si="1483"/>
        <v>0</v>
      </c>
      <c r="AQ1593" s="80">
        <f t="shared" si="1483"/>
        <v>0</v>
      </c>
      <c r="AR1593" s="81">
        <f t="shared" si="1483"/>
        <v>0</v>
      </c>
      <c r="AS1593" s="80">
        <f t="shared" si="1483"/>
        <v>0</v>
      </c>
      <c r="AT1593" s="81">
        <f t="shared" si="1483"/>
        <v>0</v>
      </c>
      <c r="AU1593" s="80">
        <f t="shared" si="1483"/>
        <v>0</v>
      </c>
      <c r="AV1593" s="81">
        <f t="shared" si="1467"/>
        <v>0</v>
      </c>
      <c r="AW1593" s="80">
        <f t="shared" si="1468"/>
        <v>0</v>
      </c>
      <c r="AX1593" s="210"/>
      <c r="AY1593" s="79">
        <f t="shared" si="1469"/>
        <v>0</v>
      </c>
      <c r="AZ1593" s="80">
        <f t="shared" si="1470"/>
        <v>0</v>
      </c>
      <c r="BA1593" s="81">
        <f t="shared" si="1471"/>
        <v>0</v>
      </c>
      <c r="BB1593" s="80">
        <f t="shared" si="1472"/>
        <v>0</v>
      </c>
      <c r="BC1593" s="80">
        <f t="shared" si="1473"/>
        <v>0</v>
      </c>
      <c r="BD1593" s="86">
        <f t="shared" si="1474"/>
        <v>0</v>
      </c>
    </row>
    <row r="1594" spans="2:56" x14ac:dyDescent="0.3">
      <c r="B1594" s="223" t="s">
        <v>186</v>
      </c>
      <c r="C1594" s="224"/>
      <c r="D1594" s="225"/>
      <c r="E1594" s="154">
        <f t="shared" si="1461"/>
        <v>0</v>
      </c>
      <c r="F1594" s="224"/>
      <c r="G1594" s="225"/>
      <c r="H1594" s="154">
        <f t="shared" si="1462"/>
        <v>0</v>
      </c>
      <c r="I1594" s="224"/>
      <c r="J1594" s="225"/>
      <c r="K1594" s="154">
        <f t="shared" si="1463"/>
        <v>0</v>
      </c>
      <c r="L1594" s="224"/>
      <c r="M1594" s="226"/>
      <c r="N1594" s="227"/>
      <c r="O1594" s="224"/>
      <c r="P1594" s="227"/>
      <c r="Q1594" s="148">
        <f t="shared" si="1464"/>
        <v>0</v>
      </c>
      <c r="R1594" s="227"/>
      <c r="S1594" s="227"/>
      <c r="T1594" s="149">
        <f t="shared" si="1475"/>
        <v>0</v>
      </c>
      <c r="U1594" s="216"/>
      <c r="V1594" s="224"/>
      <c r="W1594" s="227"/>
      <c r="X1594" s="148">
        <f t="shared" si="1465"/>
        <v>0</v>
      </c>
      <c r="Y1594" s="227"/>
      <c r="Z1594" s="227"/>
      <c r="AA1594" s="149">
        <f t="shared" si="1476"/>
        <v>0</v>
      </c>
      <c r="AB1594" s="216"/>
      <c r="AC1594" s="224"/>
      <c r="AD1594" s="227"/>
      <c r="AE1594" s="148">
        <f t="shared" si="1466"/>
        <v>0</v>
      </c>
      <c r="AF1594" s="227"/>
      <c r="AG1594" s="227"/>
      <c r="AH1594" s="149">
        <f t="shared" si="1477"/>
        <v>0</v>
      </c>
      <c r="AJ1594" s="217"/>
      <c r="AK1594" s="218"/>
      <c r="AL1594" s="219"/>
      <c r="AM1594" s="218"/>
      <c r="AN1594" s="219"/>
      <c r="AO1594" s="218"/>
      <c r="AP1594" s="219"/>
      <c r="AQ1594" s="218"/>
      <c r="AR1594" s="219"/>
      <c r="AS1594" s="218"/>
      <c r="AT1594" s="219"/>
      <c r="AU1594" s="218"/>
      <c r="AV1594" s="81">
        <f t="shared" si="1467"/>
        <v>0</v>
      </c>
      <c r="AW1594" s="80">
        <f t="shared" si="1468"/>
        <v>0</v>
      </c>
      <c r="AX1594" s="210"/>
      <c r="AY1594" s="79">
        <f t="shared" si="1469"/>
        <v>0</v>
      </c>
      <c r="AZ1594" s="80">
        <f t="shared" si="1470"/>
        <v>0</v>
      </c>
      <c r="BA1594" s="81">
        <f t="shared" si="1471"/>
        <v>0</v>
      </c>
      <c r="BB1594" s="80">
        <f t="shared" si="1472"/>
        <v>0</v>
      </c>
      <c r="BC1594" s="80">
        <f t="shared" si="1473"/>
        <v>0</v>
      </c>
      <c r="BD1594" s="86">
        <f t="shared" si="1474"/>
        <v>0</v>
      </c>
    </row>
    <row r="1595" spans="2:56" x14ac:dyDescent="0.3">
      <c r="B1595" s="223" t="s">
        <v>187</v>
      </c>
      <c r="C1595" s="224"/>
      <c r="D1595" s="225"/>
      <c r="E1595" s="154">
        <f t="shared" si="1461"/>
        <v>0</v>
      </c>
      <c r="F1595" s="224"/>
      <c r="G1595" s="225"/>
      <c r="H1595" s="154">
        <f t="shared" si="1462"/>
        <v>0</v>
      </c>
      <c r="I1595" s="224"/>
      <c r="J1595" s="225"/>
      <c r="K1595" s="154">
        <f t="shared" si="1463"/>
        <v>0</v>
      </c>
      <c r="L1595" s="224"/>
      <c r="M1595" s="226"/>
      <c r="N1595" s="227"/>
      <c r="O1595" s="224"/>
      <c r="P1595" s="227"/>
      <c r="Q1595" s="148">
        <f t="shared" si="1464"/>
        <v>0</v>
      </c>
      <c r="R1595" s="227"/>
      <c r="S1595" s="227"/>
      <c r="T1595" s="149">
        <f t="shared" si="1475"/>
        <v>0</v>
      </c>
      <c r="U1595" s="216"/>
      <c r="V1595" s="224"/>
      <c r="W1595" s="227"/>
      <c r="X1595" s="148">
        <f t="shared" si="1465"/>
        <v>0</v>
      </c>
      <c r="Y1595" s="227"/>
      <c r="Z1595" s="227"/>
      <c r="AA1595" s="149">
        <f t="shared" si="1476"/>
        <v>0</v>
      </c>
      <c r="AB1595" s="216"/>
      <c r="AC1595" s="224"/>
      <c r="AD1595" s="227"/>
      <c r="AE1595" s="148">
        <f t="shared" si="1466"/>
        <v>0</v>
      </c>
      <c r="AF1595" s="227"/>
      <c r="AG1595" s="227"/>
      <c r="AH1595" s="149">
        <f t="shared" si="1477"/>
        <v>0</v>
      </c>
      <c r="AJ1595" s="217"/>
      <c r="AK1595" s="218"/>
      <c r="AL1595" s="219"/>
      <c r="AM1595" s="218"/>
      <c r="AN1595" s="219"/>
      <c r="AO1595" s="218"/>
      <c r="AP1595" s="219"/>
      <c r="AQ1595" s="218"/>
      <c r="AR1595" s="219"/>
      <c r="AS1595" s="218"/>
      <c r="AT1595" s="219"/>
      <c r="AU1595" s="218"/>
      <c r="AV1595" s="81">
        <f t="shared" si="1467"/>
        <v>0</v>
      </c>
      <c r="AW1595" s="80">
        <f t="shared" si="1468"/>
        <v>0</v>
      </c>
      <c r="AX1595" s="210"/>
      <c r="AY1595" s="79">
        <f t="shared" si="1469"/>
        <v>0</v>
      </c>
      <c r="AZ1595" s="80">
        <f t="shared" si="1470"/>
        <v>0</v>
      </c>
      <c r="BA1595" s="81">
        <f t="shared" si="1471"/>
        <v>0</v>
      </c>
      <c r="BB1595" s="80">
        <f t="shared" si="1472"/>
        <v>0</v>
      </c>
      <c r="BC1595" s="80">
        <f t="shared" si="1473"/>
        <v>0</v>
      </c>
      <c r="BD1595" s="86">
        <f t="shared" si="1474"/>
        <v>0</v>
      </c>
    </row>
    <row r="1596" spans="2:56" s="108" customFormat="1" x14ac:dyDescent="0.3">
      <c r="B1596" s="228" t="s">
        <v>188</v>
      </c>
      <c r="C1596" s="158">
        <f>SUM(C1597,C1602,C1605,C1606,C1607,C1610,C1611)</f>
        <v>0</v>
      </c>
      <c r="D1596" s="159">
        <f>SUM(D1597,D1602,D1605,D1606,D1607,D1610,D1611)</f>
        <v>0</v>
      </c>
      <c r="E1596" s="160">
        <f t="shared" si="1461"/>
        <v>0</v>
      </c>
      <c r="F1596" s="158">
        <f>SUM(F1597,F1602,F1605,F1606,F1607,F1610,F1611)</f>
        <v>0</v>
      </c>
      <c r="G1596" s="159">
        <f>SUM(G1597,G1602,G1605,G1606,G1607,G1610,G1611)</f>
        <v>0</v>
      </c>
      <c r="H1596" s="160">
        <f t="shared" si="1462"/>
        <v>0</v>
      </c>
      <c r="I1596" s="158">
        <f>SUM(I1597,I1602,I1605,I1606,I1607,I1610,I1611)</f>
        <v>0</v>
      </c>
      <c r="J1596" s="159">
        <f>SUM(J1597,J1602,J1605,J1606,J1607,J1610,J1611)</f>
        <v>0</v>
      </c>
      <c r="K1596" s="160">
        <f t="shared" si="1463"/>
        <v>0</v>
      </c>
      <c r="L1596" s="158">
        <f>SUM(L1597,L1602,L1605,L1606,L1607,L1610,L1611)</f>
        <v>0</v>
      </c>
      <c r="M1596" s="161">
        <f>SUM(M1597,M1602,M1605,M1606,M1607,M1610,M1611)</f>
        <v>0</v>
      </c>
      <c r="N1596" s="162">
        <f>SUM(N1597,N1602,N1605,N1606,N1607,N1610,N1611)</f>
        <v>0</v>
      </c>
      <c r="O1596" s="158">
        <f>SUM(O1597,O1602,O1605,O1606,O1607,O1610,O1611)</f>
        <v>0</v>
      </c>
      <c r="P1596" s="162">
        <f>SUM(P1597,P1602,P1605,P1606,P1607,P1610,P1611)</f>
        <v>0</v>
      </c>
      <c r="Q1596" s="163">
        <f t="shared" si="1464"/>
        <v>0</v>
      </c>
      <c r="R1596" s="164">
        <f>SUM(R1597,R1602,R1605,R1606,R1607,R1610,R1611)</f>
        <v>0</v>
      </c>
      <c r="S1596" s="164">
        <f>SUM(S1597,S1602,S1605,S1606,S1607,S1610,S1611)</f>
        <v>0</v>
      </c>
      <c r="T1596" s="165">
        <f t="shared" si="1475"/>
        <v>0</v>
      </c>
      <c r="U1596" s="229"/>
      <c r="V1596" s="158">
        <f>SUM(V1597,V1602,V1605,V1606,V1607,V1610,V1611)</f>
        <v>0</v>
      </c>
      <c r="W1596" s="162">
        <f>SUM(W1597,W1602,W1605,W1606,W1607,W1610,W1611)</f>
        <v>0</v>
      </c>
      <c r="X1596" s="163">
        <f t="shared" si="1465"/>
        <v>0</v>
      </c>
      <c r="Y1596" s="164">
        <f>SUM(Y1597,Y1602,Y1605,Y1606,Y1607,Y1610,Y1611)</f>
        <v>0</v>
      </c>
      <c r="Z1596" s="164">
        <f>SUM(Z1597,Z1602,Z1605,Z1606,Z1607,Z1610,Z1611)</f>
        <v>0</v>
      </c>
      <c r="AA1596" s="165">
        <f t="shared" si="1476"/>
        <v>0</v>
      </c>
      <c r="AB1596" s="229"/>
      <c r="AC1596" s="158">
        <f>SUM(AC1597,AC1602,AC1605,AC1606,AC1607,AC1610,AC1611)</f>
        <v>0</v>
      </c>
      <c r="AD1596" s="162">
        <f>SUM(AD1597,AD1602,AD1605,AD1606,AD1607,AD1610,AD1611)</f>
        <v>0</v>
      </c>
      <c r="AE1596" s="163">
        <f t="shared" si="1466"/>
        <v>0</v>
      </c>
      <c r="AF1596" s="164">
        <f>SUM(AF1597,AF1602,AF1605,AF1606,AF1607,AF1610,AF1611)</f>
        <v>0</v>
      </c>
      <c r="AG1596" s="164">
        <f>SUM(AG1597,AG1602,AG1605,AG1606,AG1607,AG1610,AG1611)</f>
        <v>0</v>
      </c>
      <c r="AH1596" s="165">
        <f t="shared" si="1477"/>
        <v>0</v>
      </c>
      <c r="AJ1596" s="159">
        <f t="shared" ref="AJ1596:AU1596" si="1484">SUM(AJ1597,AJ1602,AJ1605,AJ1606,AJ1607,AJ1610,AJ1611)</f>
        <v>0</v>
      </c>
      <c r="AK1596" s="161">
        <f t="shared" si="1484"/>
        <v>0</v>
      </c>
      <c r="AL1596" s="162">
        <f t="shared" si="1484"/>
        <v>0</v>
      </c>
      <c r="AM1596" s="161">
        <f t="shared" si="1484"/>
        <v>0</v>
      </c>
      <c r="AN1596" s="162">
        <f t="shared" si="1484"/>
        <v>0</v>
      </c>
      <c r="AO1596" s="161">
        <f t="shared" si="1484"/>
        <v>0</v>
      </c>
      <c r="AP1596" s="162">
        <f t="shared" si="1484"/>
        <v>0</v>
      </c>
      <c r="AQ1596" s="161">
        <f t="shared" si="1484"/>
        <v>0</v>
      </c>
      <c r="AR1596" s="162">
        <f t="shared" si="1484"/>
        <v>0</v>
      </c>
      <c r="AS1596" s="161">
        <f t="shared" si="1484"/>
        <v>0</v>
      </c>
      <c r="AT1596" s="162">
        <f t="shared" si="1484"/>
        <v>0</v>
      </c>
      <c r="AU1596" s="161">
        <f t="shared" si="1484"/>
        <v>0</v>
      </c>
      <c r="AV1596" s="162">
        <f t="shared" si="1467"/>
        <v>0</v>
      </c>
      <c r="AW1596" s="161">
        <f t="shared" si="1468"/>
        <v>0</v>
      </c>
      <c r="AX1596" s="230"/>
      <c r="AY1596" s="159">
        <f t="shared" si="1469"/>
        <v>0</v>
      </c>
      <c r="AZ1596" s="161">
        <f t="shared" si="1470"/>
        <v>0</v>
      </c>
      <c r="BA1596" s="162">
        <f t="shared" si="1471"/>
        <v>0</v>
      </c>
      <c r="BB1596" s="161">
        <f t="shared" si="1472"/>
        <v>0</v>
      </c>
      <c r="BC1596" s="161">
        <f t="shared" si="1473"/>
        <v>0</v>
      </c>
      <c r="BD1596" s="167">
        <f t="shared" si="1474"/>
        <v>0</v>
      </c>
    </row>
    <row r="1597" spans="2:56" x14ac:dyDescent="0.3">
      <c r="B1597" s="221" t="s">
        <v>189</v>
      </c>
      <c r="C1597" s="78">
        <f>SUM(C1598,C1600)</f>
        <v>0</v>
      </c>
      <c r="D1597" s="79">
        <f>SUM(D1598,D1600)</f>
        <v>0</v>
      </c>
      <c r="E1597" s="69">
        <f t="shared" si="1461"/>
        <v>0</v>
      </c>
      <c r="F1597" s="78">
        <f>SUM(F1598,F1600)</f>
        <v>0</v>
      </c>
      <c r="G1597" s="79">
        <f>SUM(G1598,G1600)</f>
        <v>0</v>
      </c>
      <c r="H1597" s="69">
        <f t="shared" si="1462"/>
        <v>0</v>
      </c>
      <c r="I1597" s="78">
        <f>SUM(I1598,I1600)</f>
        <v>0</v>
      </c>
      <c r="J1597" s="79">
        <f>SUM(J1598,J1600)</f>
        <v>0</v>
      </c>
      <c r="K1597" s="69">
        <f t="shared" si="1463"/>
        <v>0</v>
      </c>
      <c r="L1597" s="78">
        <f>SUM(L1598,L1600)</f>
        <v>0</v>
      </c>
      <c r="M1597" s="80">
        <f>SUM(M1598,M1600)</f>
        <v>0</v>
      </c>
      <c r="N1597" s="81">
        <f>SUM(N1598,N1600)</f>
        <v>0</v>
      </c>
      <c r="O1597" s="78">
        <f>SUM(O1598,O1600)</f>
        <v>0</v>
      </c>
      <c r="P1597" s="81">
        <f>SUM(P1598,P1600)</f>
        <v>0</v>
      </c>
      <c r="Q1597" s="168">
        <f t="shared" si="1464"/>
        <v>0</v>
      </c>
      <c r="R1597" s="82">
        <f>SUM(R1598,R1600)</f>
        <v>0</v>
      </c>
      <c r="S1597" s="82">
        <f>SUM(S1598,S1600)</f>
        <v>0</v>
      </c>
      <c r="T1597" s="169">
        <f t="shared" si="1475"/>
        <v>0</v>
      </c>
      <c r="U1597" s="231"/>
      <c r="V1597" s="78">
        <f>SUM(V1598,V1600)</f>
        <v>0</v>
      </c>
      <c r="W1597" s="81">
        <f>SUM(W1598,W1600)</f>
        <v>0</v>
      </c>
      <c r="X1597" s="168">
        <f t="shared" si="1465"/>
        <v>0</v>
      </c>
      <c r="Y1597" s="82">
        <f>SUM(Y1598,Y1600)</f>
        <v>0</v>
      </c>
      <c r="Z1597" s="82">
        <f>SUM(Z1598,Z1600)</f>
        <v>0</v>
      </c>
      <c r="AA1597" s="169">
        <f t="shared" si="1476"/>
        <v>0</v>
      </c>
      <c r="AB1597" s="231"/>
      <c r="AC1597" s="78">
        <f>SUM(AC1598,AC1600)</f>
        <v>0</v>
      </c>
      <c r="AD1597" s="81">
        <f>SUM(AD1598,AD1600)</f>
        <v>0</v>
      </c>
      <c r="AE1597" s="168">
        <f t="shared" si="1466"/>
        <v>0</v>
      </c>
      <c r="AF1597" s="82">
        <f>SUM(AF1598,AF1600)</f>
        <v>0</v>
      </c>
      <c r="AG1597" s="82">
        <f>SUM(AG1598,AG1600)</f>
        <v>0</v>
      </c>
      <c r="AH1597" s="169">
        <f t="shared" si="1477"/>
        <v>0</v>
      </c>
      <c r="AJ1597" s="79">
        <f t="shared" ref="AJ1597:AU1597" si="1485">SUM(AJ1598,AJ1600)</f>
        <v>0</v>
      </c>
      <c r="AK1597" s="80">
        <f t="shared" si="1485"/>
        <v>0</v>
      </c>
      <c r="AL1597" s="81">
        <f t="shared" si="1485"/>
        <v>0</v>
      </c>
      <c r="AM1597" s="80">
        <f t="shared" si="1485"/>
        <v>0</v>
      </c>
      <c r="AN1597" s="81">
        <f t="shared" si="1485"/>
        <v>0</v>
      </c>
      <c r="AO1597" s="80">
        <f t="shared" si="1485"/>
        <v>0</v>
      </c>
      <c r="AP1597" s="81">
        <f t="shared" si="1485"/>
        <v>0</v>
      </c>
      <c r="AQ1597" s="80">
        <f t="shared" si="1485"/>
        <v>0</v>
      </c>
      <c r="AR1597" s="81">
        <f t="shared" si="1485"/>
        <v>0</v>
      </c>
      <c r="AS1597" s="80">
        <f t="shared" si="1485"/>
        <v>0</v>
      </c>
      <c r="AT1597" s="81">
        <f t="shared" si="1485"/>
        <v>0</v>
      </c>
      <c r="AU1597" s="80">
        <f t="shared" si="1485"/>
        <v>0</v>
      </c>
      <c r="AV1597" s="81">
        <f t="shared" si="1467"/>
        <v>0</v>
      </c>
      <c r="AW1597" s="80">
        <f t="shared" si="1468"/>
        <v>0</v>
      </c>
      <c r="AX1597" s="210"/>
      <c r="AY1597" s="79">
        <f t="shared" si="1469"/>
        <v>0</v>
      </c>
      <c r="AZ1597" s="80">
        <f t="shared" si="1470"/>
        <v>0</v>
      </c>
      <c r="BA1597" s="81">
        <f t="shared" si="1471"/>
        <v>0</v>
      </c>
      <c r="BB1597" s="80">
        <f t="shared" si="1472"/>
        <v>0</v>
      </c>
      <c r="BC1597" s="80">
        <f t="shared" si="1473"/>
        <v>0</v>
      </c>
      <c r="BD1597" s="86">
        <f t="shared" si="1474"/>
        <v>0</v>
      </c>
    </row>
    <row r="1598" spans="2:56" x14ac:dyDescent="0.3">
      <c r="B1598" s="222" t="s">
        <v>190</v>
      </c>
      <c r="C1598" s="78">
        <f>SUM(C1599)</f>
        <v>0</v>
      </c>
      <c r="D1598" s="79">
        <f>SUM(D1599)</f>
        <v>0</v>
      </c>
      <c r="E1598" s="69">
        <f t="shared" si="1461"/>
        <v>0</v>
      </c>
      <c r="F1598" s="78">
        <f>SUM(F1599)</f>
        <v>0</v>
      </c>
      <c r="G1598" s="79">
        <f>SUM(G1599)</f>
        <v>0</v>
      </c>
      <c r="H1598" s="69">
        <f t="shared" si="1462"/>
        <v>0</v>
      </c>
      <c r="I1598" s="78">
        <f>SUM(I1599)</f>
        <v>0</v>
      </c>
      <c r="J1598" s="79">
        <f>SUM(J1599)</f>
        <v>0</v>
      </c>
      <c r="K1598" s="69">
        <f t="shared" si="1463"/>
        <v>0</v>
      </c>
      <c r="L1598" s="78">
        <f>SUM(L1599)</f>
        <v>0</v>
      </c>
      <c r="M1598" s="80">
        <f>SUM(M1599)</f>
        <v>0</v>
      </c>
      <c r="N1598" s="81">
        <f>SUM(N1599)</f>
        <v>0</v>
      </c>
      <c r="O1598" s="78">
        <f>SUM(O1599)</f>
        <v>0</v>
      </c>
      <c r="P1598" s="81">
        <f>SUM(P1599)</f>
        <v>0</v>
      </c>
      <c r="Q1598" s="168">
        <f t="shared" si="1464"/>
        <v>0</v>
      </c>
      <c r="R1598" s="82">
        <f>SUM(R1599)</f>
        <v>0</v>
      </c>
      <c r="S1598" s="82">
        <f>SUM(S1599)</f>
        <v>0</v>
      </c>
      <c r="T1598" s="169">
        <f t="shared" si="1475"/>
        <v>0</v>
      </c>
      <c r="U1598" s="231"/>
      <c r="V1598" s="78">
        <f>SUM(V1599)</f>
        <v>0</v>
      </c>
      <c r="W1598" s="81">
        <f>SUM(W1599)</f>
        <v>0</v>
      </c>
      <c r="X1598" s="168">
        <f t="shared" si="1465"/>
        <v>0</v>
      </c>
      <c r="Y1598" s="82">
        <f>SUM(Y1599)</f>
        <v>0</v>
      </c>
      <c r="Z1598" s="82">
        <f>SUM(Z1599)</f>
        <v>0</v>
      </c>
      <c r="AA1598" s="169">
        <f t="shared" si="1476"/>
        <v>0</v>
      </c>
      <c r="AB1598" s="231"/>
      <c r="AC1598" s="78">
        <f>SUM(AC1599)</f>
        <v>0</v>
      </c>
      <c r="AD1598" s="81">
        <f>SUM(AD1599)</f>
        <v>0</v>
      </c>
      <c r="AE1598" s="168">
        <f t="shared" si="1466"/>
        <v>0</v>
      </c>
      <c r="AF1598" s="82">
        <f>SUM(AF1599)</f>
        <v>0</v>
      </c>
      <c r="AG1598" s="82">
        <f>SUM(AG1599)</f>
        <v>0</v>
      </c>
      <c r="AH1598" s="169">
        <f t="shared" si="1477"/>
        <v>0</v>
      </c>
      <c r="AJ1598" s="79">
        <f t="shared" ref="AJ1598:AU1598" si="1486">SUM(AJ1599)</f>
        <v>0</v>
      </c>
      <c r="AK1598" s="80">
        <f t="shared" si="1486"/>
        <v>0</v>
      </c>
      <c r="AL1598" s="81">
        <f t="shared" si="1486"/>
        <v>0</v>
      </c>
      <c r="AM1598" s="80">
        <f t="shared" si="1486"/>
        <v>0</v>
      </c>
      <c r="AN1598" s="81">
        <f t="shared" si="1486"/>
        <v>0</v>
      </c>
      <c r="AO1598" s="80">
        <f t="shared" si="1486"/>
        <v>0</v>
      </c>
      <c r="AP1598" s="81">
        <f t="shared" si="1486"/>
        <v>0</v>
      </c>
      <c r="AQ1598" s="80">
        <f t="shared" si="1486"/>
        <v>0</v>
      </c>
      <c r="AR1598" s="81">
        <f t="shared" si="1486"/>
        <v>0</v>
      </c>
      <c r="AS1598" s="80">
        <f t="shared" si="1486"/>
        <v>0</v>
      </c>
      <c r="AT1598" s="81">
        <f t="shared" si="1486"/>
        <v>0</v>
      </c>
      <c r="AU1598" s="80">
        <f t="shared" si="1486"/>
        <v>0</v>
      </c>
      <c r="AV1598" s="81">
        <f t="shared" si="1467"/>
        <v>0</v>
      </c>
      <c r="AW1598" s="80">
        <f t="shared" si="1468"/>
        <v>0</v>
      </c>
      <c r="AX1598" s="210"/>
      <c r="AY1598" s="79">
        <f t="shared" si="1469"/>
        <v>0</v>
      </c>
      <c r="AZ1598" s="80">
        <f t="shared" si="1470"/>
        <v>0</v>
      </c>
      <c r="BA1598" s="81">
        <f t="shared" si="1471"/>
        <v>0</v>
      </c>
      <c r="BB1598" s="80">
        <f t="shared" si="1472"/>
        <v>0</v>
      </c>
      <c r="BC1598" s="80">
        <f t="shared" si="1473"/>
        <v>0</v>
      </c>
      <c r="BD1598" s="86">
        <f t="shared" si="1474"/>
        <v>0</v>
      </c>
    </row>
    <row r="1599" spans="2:56" x14ac:dyDescent="0.3">
      <c r="B1599" s="223" t="s">
        <v>191</v>
      </c>
      <c r="C1599" s="224"/>
      <c r="D1599" s="225"/>
      <c r="E1599" s="154">
        <f t="shared" si="1461"/>
        <v>0</v>
      </c>
      <c r="F1599" s="224"/>
      <c r="G1599" s="225"/>
      <c r="H1599" s="154">
        <f t="shared" si="1462"/>
        <v>0</v>
      </c>
      <c r="I1599" s="224"/>
      <c r="J1599" s="225"/>
      <c r="K1599" s="154">
        <f t="shared" si="1463"/>
        <v>0</v>
      </c>
      <c r="L1599" s="224"/>
      <c r="M1599" s="226"/>
      <c r="N1599" s="227"/>
      <c r="O1599" s="224"/>
      <c r="P1599" s="227"/>
      <c r="Q1599" s="148">
        <f t="shared" si="1464"/>
        <v>0</v>
      </c>
      <c r="R1599" s="227"/>
      <c r="S1599" s="227"/>
      <c r="T1599" s="149">
        <f t="shared" si="1475"/>
        <v>0</v>
      </c>
      <c r="U1599" s="216"/>
      <c r="V1599" s="224"/>
      <c r="W1599" s="227"/>
      <c r="X1599" s="148">
        <f t="shared" si="1465"/>
        <v>0</v>
      </c>
      <c r="Y1599" s="227"/>
      <c r="Z1599" s="227"/>
      <c r="AA1599" s="149">
        <f t="shared" si="1476"/>
        <v>0</v>
      </c>
      <c r="AB1599" s="216"/>
      <c r="AC1599" s="224"/>
      <c r="AD1599" s="227"/>
      <c r="AE1599" s="148">
        <f t="shared" si="1466"/>
        <v>0</v>
      </c>
      <c r="AF1599" s="227"/>
      <c r="AG1599" s="227"/>
      <c r="AH1599" s="149">
        <f t="shared" si="1477"/>
        <v>0</v>
      </c>
      <c r="AJ1599" s="217"/>
      <c r="AK1599" s="218"/>
      <c r="AL1599" s="219"/>
      <c r="AM1599" s="218"/>
      <c r="AN1599" s="219"/>
      <c r="AO1599" s="218"/>
      <c r="AP1599" s="219"/>
      <c r="AQ1599" s="218"/>
      <c r="AR1599" s="219"/>
      <c r="AS1599" s="218"/>
      <c r="AT1599" s="219"/>
      <c r="AU1599" s="218"/>
      <c r="AV1599" s="81">
        <f t="shared" si="1467"/>
        <v>0</v>
      </c>
      <c r="AW1599" s="80">
        <f t="shared" si="1468"/>
        <v>0</v>
      </c>
      <c r="AX1599" s="210"/>
      <c r="AY1599" s="79">
        <f t="shared" si="1469"/>
        <v>0</v>
      </c>
      <c r="AZ1599" s="80">
        <f t="shared" si="1470"/>
        <v>0</v>
      </c>
      <c r="BA1599" s="81">
        <f t="shared" si="1471"/>
        <v>0</v>
      </c>
      <c r="BB1599" s="80">
        <f t="shared" si="1472"/>
        <v>0</v>
      </c>
      <c r="BC1599" s="80">
        <f t="shared" si="1473"/>
        <v>0</v>
      </c>
      <c r="BD1599" s="86">
        <f t="shared" si="1474"/>
        <v>0</v>
      </c>
    </row>
    <row r="1600" spans="2:56" x14ac:dyDescent="0.3">
      <c r="B1600" s="222" t="s">
        <v>192</v>
      </c>
      <c r="C1600" s="78">
        <f>SUM(C1601)</f>
        <v>0</v>
      </c>
      <c r="D1600" s="79">
        <f>SUM(D1601)</f>
        <v>0</v>
      </c>
      <c r="E1600" s="69">
        <f t="shared" si="1461"/>
        <v>0</v>
      </c>
      <c r="F1600" s="78">
        <f>SUM(F1601)</f>
        <v>0</v>
      </c>
      <c r="G1600" s="79">
        <f>SUM(G1601)</f>
        <v>0</v>
      </c>
      <c r="H1600" s="69">
        <f t="shared" si="1462"/>
        <v>0</v>
      </c>
      <c r="I1600" s="78">
        <f>SUM(I1601)</f>
        <v>0</v>
      </c>
      <c r="J1600" s="79">
        <f>SUM(J1601)</f>
        <v>0</v>
      </c>
      <c r="K1600" s="69">
        <f t="shared" si="1463"/>
        <v>0</v>
      </c>
      <c r="L1600" s="78">
        <f>SUM(L1601)</f>
        <v>0</v>
      </c>
      <c r="M1600" s="80">
        <f>SUM(M1601)</f>
        <v>0</v>
      </c>
      <c r="N1600" s="81">
        <f>SUM(N1601)</f>
        <v>0</v>
      </c>
      <c r="O1600" s="78">
        <f>SUM(O1601)</f>
        <v>0</v>
      </c>
      <c r="P1600" s="81">
        <f>SUM(P1601)</f>
        <v>0</v>
      </c>
      <c r="Q1600" s="168">
        <f t="shared" si="1464"/>
        <v>0</v>
      </c>
      <c r="R1600" s="82">
        <f>SUM(R1601)</f>
        <v>0</v>
      </c>
      <c r="S1600" s="82">
        <f>SUM(S1601)</f>
        <v>0</v>
      </c>
      <c r="T1600" s="169">
        <f t="shared" si="1475"/>
        <v>0</v>
      </c>
      <c r="U1600" s="231"/>
      <c r="V1600" s="78">
        <f>SUM(V1601)</f>
        <v>0</v>
      </c>
      <c r="W1600" s="81">
        <f>SUM(W1601)</f>
        <v>0</v>
      </c>
      <c r="X1600" s="168">
        <f t="shared" si="1465"/>
        <v>0</v>
      </c>
      <c r="Y1600" s="82">
        <f>SUM(Y1601)</f>
        <v>0</v>
      </c>
      <c r="Z1600" s="82">
        <f>SUM(Z1601)</f>
        <v>0</v>
      </c>
      <c r="AA1600" s="169">
        <f t="shared" si="1476"/>
        <v>0</v>
      </c>
      <c r="AB1600" s="231"/>
      <c r="AC1600" s="78">
        <f>SUM(AC1601)</f>
        <v>0</v>
      </c>
      <c r="AD1600" s="81">
        <f>SUM(AD1601)</f>
        <v>0</v>
      </c>
      <c r="AE1600" s="168">
        <f t="shared" si="1466"/>
        <v>0</v>
      </c>
      <c r="AF1600" s="82">
        <f>SUM(AF1601)</f>
        <v>0</v>
      </c>
      <c r="AG1600" s="82">
        <f>SUM(AG1601)</f>
        <v>0</v>
      </c>
      <c r="AH1600" s="169">
        <f t="shared" si="1477"/>
        <v>0</v>
      </c>
      <c r="AJ1600" s="79">
        <f t="shared" ref="AJ1600:AU1600" si="1487">SUM(AJ1601)</f>
        <v>0</v>
      </c>
      <c r="AK1600" s="80">
        <f t="shared" si="1487"/>
        <v>0</v>
      </c>
      <c r="AL1600" s="81">
        <f t="shared" si="1487"/>
        <v>0</v>
      </c>
      <c r="AM1600" s="80">
        <f t="shared" si="1487"/>
        <v>0</v>
      </c>
      <c r="AN1600" s="81">
        <f t="shared" si="1487"/>
        <v>0</v>
      </c>
      <c r="AO1600" s="80">
        <f t="shared" si="1487"/>
        <v>0</v>
      </c>
      <c r="AP1600" s="81">
        <f t="shared" si="1487"/>
        <v>0</v>
      </c>
      <c r="AQ1600" s="80">
        <f t="shared" si="1487"/>
        <v>0</v>
      </c>
      <c r="AR1600" s="81">
        <f t="shared" si="1487"/>
        <v>0</v>
      </c>
      <c r="AS1600" s="80">
        <f t="shared" si="1487"/>
        <v>0</v>
      </c>
      <c r="AT1600" s="81">
        <f t="shared" si="1487"/>
        <v>0</v>
      </c>
      <c r="AU1600" s="80">
        <f t="shared" si="1487"/>
        <v>0</v>
      </c>
      <c r="AV1600" s="81">
        <f t="shared" si="1467"/>
        <v>0</v>
      </c>
      <c r="AW1600" s="80">
        <f t="shared" si="1468"/>
        <v>0</v>
      </c>
      <c r="AX1600" s="210"/>
      <c r="AY1600" s="79">
        <f t="shared" si="1469"/>
        <v>0</v>
      </c>
      <c r="AZ1600" s="80">
        <f t="shared" si="1470"/>
        <v>0</v>
      </c>
      <c r="BA1600" s="81">
        <f t="shared" si="1471"/>
        <v>0</v>
      </c>
      <c r="BB1600" s="80">
        <f t="shared" si="1472"/>
        <v>0</v>
      </c>
      <c r="BC1600" s="80">
        <f t="shared" si="1473"/>
        <v>0</v>
      </c>
      <c r="BD1600" s="86">
        <f t="shared" si="1474"/>
        <v>0</v>
      </c>
    </row>
    <row r="1601" spans="2:56" x14ac:dyDescent="0.3">
      <c r="B1601" s="223" t="s">
        <v>191</v>
      </c>
      <c r="C1601" s="224"/>
      <c r="D1601" s="225"/>
      <c r="E1601" s="154">
        <f t="shared" si="1461"/>
        <v>0</v>
      </c>
      <c r="F1601" s="224"/>
      <c r="G1601" s="225"/>
      <c r="H1601" s="154">
        <f t="shared" si="1462"/>
        <v>0</v>
      </c>
      <c r="I1601" s="224"/>
      <c r="J1601" s="225"/>
      <c r="K1601" s="154">
        <f t="shared" si="1463"/>
        <v>0</v>
      </c>
      <c r="L1601" s="224"/>
      <c r="M1601" s="226"/>
      <c r="N1601" s="227"/>
      <c r="O1601" s="224"/>
      <c r="P1601" s="227"/>
      <c r="Q1601" s="148">
        <f t="shared" si="1464"/>
        <v>0</v>
      </c>
      <c r="R1601" s="227"/>
      <c r="S1601" s="227"/>
      <c r="T1601" s="149">
        <f t="shared" si="1475"/>
        <v>0</v>
      </c>
      <c r="U1601" s="216"/>
      <c r="V1601" s="224"/>
      <c r="W1601" s="227"/>
      <c r="X1601" s="148">
        <f t="shared" si="1465"/>
        <v>0</v>
      </c>
      <c r="Y1601" s="227"/>
      <c r="Z1601" s="227"/>
      <c r="AA1601" s="149">
        <f t="shared" si="1476"/>
        <v>0</v>
      </c>
      <c r="AB1601" s="216"/>
      <c r="AC1601" s="224"/>
      <c r="AD1601" s="227"/>
      <c r="AE1601" s="148">
        <f t="shared" si="1466"/>
        <v>0</v>
      </c>
      <c r="AF1601" s="227"/>
      <c r="AG1601" s="227"/>
      <c r="AH1601" s="149">
        <f t="shared" si="1477"/>
        <v>0</v>
      </c>
      <c r="AJ1601" s="217"/>
      <c r="AK1601" s="218"/>
      <c r="AL1601" s="219"/>
      <c r="AM1601" s="218"/>
      <c r="AN1601" s="219"/>
      <c r="AO1601" s="218"/>
      <c r="AP1601" s="219"/>
      <c r="AQ1601" s="218"/>
      <c r="AR1601" s="219"/>
      <c r="AS1601" s="218"/>
      <c r="AT1601" s="219"/>
      <c r="AU1601" s="218"/>
      <c r="AV1601" s="81">
        <f t="shared" si="1467"/>
        <v>0</v>
      </c>
      <c r="AW1601" s="80">
        <f t="shared" si="1468"/>
        <v>0</v>
      </c>
      <c r="AX1601" s="210"/>
      <c r="AY1601" s="79">
        <f t="shared" si="1469"/>
        <v>0</v>
      </c>
      <c r="AZ1601" s="80">
        <f t="shared" si="1470"/>
        <v>0</v>
      </c>
      <c r="BA1601" s="81">
        <f t="shared" si="1471"/>
        <v>0</v>
      </c>
      <c r="BB1601" s="80">
        <f t="shared" si="1472"/>
        <v>0</v>
      </c>
      <c r="BC1601" s="80">
        <f t="shared" si="1473"/>
        <v>0</v>
      </c>
      <c r="BD1601" s="86">
        <f t="shared" si="1474"/>
        <v>0</v>
      </c>
    </row>
    <row r="1602" spans="2:56" x14ac:dyDescent="0.3">
      <c r="B1602" s="221" t="s">
        <v>193</v>
      </c>
      <c r="C1602" s="78">
        <f>SUM(C1603,C1604)</f>
        <v>0</v>
      </c>
      <c r="D1602" s="79">
        <f>SUM(D1603,D1604)</f>
        <v>0</v>
      </c>
      <c r="E1602" s="69">
        <f t="shared" si="1461"/>
        <v>0</v>
      </c>
      <c r="F1602" s="78">
        <f>SUM(F1603,F1604)</f>
        <v>0</v>
      </c>
      <c r="G1602" s="79">
        <f>SUM(G1603,G1604)</f>
        <v>0</v>
      </c>
      <c r="H1602" s="69">
        <f t="shared" si="1462"/>
        <v>0</v>
      </c>
      <c r="I1602" s="78">
        <f>SUM(I1603,I1604)</f>
        <v>0</v>
      </c>
      <c r="J1602" s="79">
        <f>SUM(J1603,J1604)</f>
        <v>0</v>
      </c>
      <c r="K1602" s="69">
        <f t="shared" si="1463"/>
        <v>0</v>
      </c>
      <c r="L1602" s="78">
        <f>SUM(L1603,L1604)</f>
        <v>0</v>
      </c>
      <c r="M1602" s="80">
        <f>SUM(M1603,M1604)</f>
        <v>0</v>
      </c>
      <c r="N1602" s="81">
        <f>SUM(N1603,N1604)</f>
        <v>0</v>
      </c>
      <c r="O1602" s="78">
        <f>SUM(O1603,O1604)</f>
        <v>0</v>
      </c>
      <c r="P1602" s="81">
        <f>SUM(P1603,P1604)</f>
        <v>0</v>
      </c>
      <c r="Q1602" s="168">
        <f t="shared" si="1464"/>
        <v>0</v>
      </c>
      <c r="R1602" s="82">
        <f>SUM(R1603,R1604)</f>
        <v>0</v>
      </c>
      <c r="S1602" s="82">
        <f>SUM(S1603,S1604)</f>
        <v>0</v>
      </c>
      <c r="T1602" s="169">
        <f t="shared" si="1475"/>
        <v>0</v>
      </c>
      <c r="U1602" s="231"/>
      <c r="V1602" s="78">
        <f>SUM(V1603,V1604)</f>
        <v>0</v>
      </c>
      <c r="W1602" s="81">
        <f>SUM(W1603,W1604)</f>
        <v>0</v>
      </c>
      <c r="X1602" s="168">
        <f t="shared" si="1465"/>
        <v>0</v>
      </c>
      <c r="Y1602" s="82">
        <f>SUM(Y1603,Y1604)</f>
        <v>0</v>
      </c>
      <c r="Z1602" s="82">
        <f>SUM(Z1603,Z1604)</f>
        <v>0</v>
      </c>
      <c r="AA1602" s="169">
        <f t="shared" si="1476"/>
        <v>0</v>
      </c>
      <c r="AB1602" s="231"/>
      <c r="AC1602" s="78">
        <f>SUM(AC1603,AC1604)</f>
        <v>0</v>
      </c>
      <c r="AD1602" s="81">
        <f>SUM(AD1603,AD1604)</f>
        <v>0</v>
      </c>
      <c r="AE1602" s="168">
        <f t="shared" si="1466"/>
        <v>0</v>
      </c>
      <c r="AF1602" s="82">
        <f>SUM(AF1603,AF1604)</f>
        <v>0</v>
      </c>
      <c r="AG1602" s="82">
        <f>SUM(AG1603,AG1604)</f>
        <v>0</v>
      </c>
      <c r="AH1602" s="169">
        <f t="shared" si="1477"/>
        <v>0</v>
      </c>
      <c r="AJ1602" s="79">
        <f t="shared" ref="AJ1602:AU1602" si="1488">SUM(AJ1603,AJ1604)</f>
        <v>0</v>
      </c>
      <c r="AK1602" s="80">
        <f t="shared" si="1488"/>
        <v>0</v>
      </c>
      <c r="AL1602" s="81">
        <f t="shared" si="1488"/>
        <v>0</v>
      </c>
      <c r="AM1602" s="80">
        <f t="shared" si="1488"/>
        <v>0</v>
      </c>
      <c r="AN1602" s="81">
        <f t="shared" si="1488"/>
        <v>0</v>
      </c>
      <c r="AO1602" s="80">
        <f t="shared" si="1488"/>
        <v>0</v>
      </c>
      <c r="AP1602" s="81">
        <f t="shared" si="1488"/>
        <v>0</v>
      </c>
      <c r="AQ1602" s="80">
        <f t="shared" si="1488"/>
        <v>0</v>
      </c>
      <c r="AR1602" s="81">
        <f t="shared" si="1488"/>
        <v>0</v>
      </c>
      <c r="AS1602" s="80">
        <f t="shared" si="1488"/>
        <v>0</v>
      </c>
      <c r="AT1602" s="81">
        <f t="shared" si="1488"/>
        <v>0</v>
      </c>
      <c r="AU1602" s="80">
        <f t="shared" si="1488"/>
        <v>0</v>
      </c>
      <c r="AV1602" s="81">
        <f t="shared" si="1467"/>
        <v>0</v>
      </c>
      <c r="AW1602" s="80">
        <f t="shared" si="1468"/>
        <v>0</v>
      </c>
      <c r="AX1602" s="210"/>
      <c r="AY1602" s="79">
        <f t="shared" si="1469"/>
        <v>0</v>
      </c>
      <c r="AZ1602" s="80">
        <f t="shared" si="1470"/>
        <v>0</v>
      </c>
      <c r="BA1602" s="81">
        <f t="shared" si="1471"/>
        <v>0</v>
      </c>
      <c r="BB1602" s="80">
        <f t="shared" si="1472"/>
        <v>0</v>
      </c>
      <c r="BC1602" s="80">
        <f t="shared" si="1473"/>
        <v>0</v>
      </c>
      <c r="BD1602" s="86">
        <f t="shared" si="1474"/>
        <v>0</v>
      </c>
    </row>
    <row r="1603" spans="2:56" x14ac:dyDescent="0.3">
      <c r="B1603" s="222" t="s">
        <v>194</v>
      </c>
      <c r="C1603" s="232"/>
      <c r="D1603" s="233"/>
      <c r="E1603" s="69">
        <f t="shared" si="1461"/>
        <v>0</v>
      </c>
      <c r="F1603" s="232"/>
      <c r="G1603" s="233"/>
      <c r="H1603" s="69">
        <f t="shared" si="1462"/>
        <v>0</v>
      </c>
      <c r="I1603" s="232"/>
      <c r="J1603" s="233"/>
      <c r="K1603" s="69">
        <f t="shared" si="1463"/>
        <v>0</v>
      </c>
      <c r="L1603" s="232"/>
      <c r="M1603" s="234"/>
      <c r="N1603" s="235"/>
      <c r="O1603" s="232"/>
      <c r="P1603" s="235"/>
      <c r="Q1603" s="168">
        <f t="shared" si="1464"/>
        <v>0</v>
      </c>
      <c r="R1603" s="236"/>
      <c r="S1603" s="236"/>
      <c r="T1603" s="169">
        <f t="shared" si="1475"/>
        <v>0</v>
      </c>
      <c r="U1603" s="231"/>
      <c r="V1603" s="232"/>
      <c r="W1603" s="235"/>
      <c r="X1603" s="168">
        <f t="shared" si="1465"/>
        <v>0</v>
      </c>
      <c r="Y1603" s="236"/>
      <c r="Z1603" s="236"/>
      <c r="AA1603" s="169">
        <f t="shared" si="1476"/>
        <v>0</v>
      </c>
      <c r="AB1603" s="231"/>
      <c r="AC1603" s="232"/>
      <c r="AD1603" s="235"/>
      <c r="AE1603" s="168">
        <f t="shared" si="1466"/>
        <v>0</v>
      </c>
      <c r="AF1603" s="236"/>
      <c r="AG1603" s="236"/>
      <c r="AH1603" s="169">
        <f t="shared" si="1477"/>
        <v>0</v>
      </c>
      <c r="AJ1603" s="217"/>
      <c r="AK1603" s="218"/>
      <c r="AL1603" s="219"/>
      <c r="AM1603" s="218"/>
      <c r="AN1603" s="219"/>
      <c r="AO1603" s="218"/>
      <c r="AP1603" s="219"/>
      <c r="AQ1603" s="218"/>
      <c r="AR1603" s="219"/>
      <c r="AS1603" s="218"/>
      <c r="AT1603" s="219"/>
      <c r="AU1603" s="218"/>
      <c r="AV1603" s="81">
        <f t="shared" si="1467"/>
        <v>0</v>
      </c>
      <c r="AW1603" s="80">
        <f t="shared" si="1468"/>
        <v>0</v>
      </c>
      <c r="AX1603" s="210"/>
      <c r="AY1603" s="79">
        <f t="shared" si="1469"/>
        <v>0</v>
      </c>
      <c r="AZ1603" s="80">
        <f t="shared" si="1470"/>
        <v>0</v>
      </c>
      <c r="BA1603" s="81">
        <f t="shared" si="1471"/>
        <v>0</v>
      </c>
      <c r="BB1603" s="80">
        <f t="shared" si="1472"/>
        <v>0</v>
      </c>
      <c r="BC1603" s="80">
        <f t="shared" si="1473"/>
        <v>0</v>
      </c>
      <c r="BD1603" s="86">
        <f t="shared" si="1474"/>
        <v>0</v>
      </c>
    </row>
    <row r="1604" spans="2:56" x14ac:dyDescent="0.3">
      <c r="B1604" s="222" t="s">
        <v>195</v>
      </c>
      <c r="C1604" s="232"/>
      <c r="D1604" s="233"/>
      <c r="E1604" s="69">
        <f t="shared" si="1461"/>
        <v>0</v>
      </c>
      <c r="F1604" s="232"/>
      <c r="G1604" s="233"/>
      <c r="H1604" s="69">
        <f t="shared" si="1462"/>
        <v>0</v>
      </c>
      <c r="I1604" s="232"/>
      <c r="J1604" s="233"/>
      <c r="K1604" s="69">
        <f t="shared" si="1463"/>
        <v>0</v>
      </c>
      <c r="L1604" s="232"/>
      <c r="M1604" s="234"/>
      <c r="N1604" s="235"/>
      <c r="O1604" s="232"/>
      <c r="P1604" s="235"/>
      <c r="Q1604" s="168">
        <f t="shared" si="1464"/>
        <v>0</v>
      </c>
      <c r="R1604" s="236"/>
      <c r="S1604" s="236"/>
      <c r="T1604" s="169">
        <f t="shared" si="1475"/>
        <v>0</v>
      </c>
      <c r="U1604" s="231"/>
      <c r="V1604" s="232"/>
      <c r="W1604" s="235"/>
      <c r="X1604" s="168">
        <f t="shared" si="1465"/>
        <v>0</v>
      </c>
      <c r="Y1604" s="236"/>
      <c r="Z1604" s="236"/>
      <c r="AA1604" s="169">
        <f t="shared" si="1476"/>
        <v>0</v>
      </c>
      <c r="AB1604" s="231"/>
      <c r="AC1604" s="232"/>
      <c r="AD1604" s="235"/>
      <c r="AE1604" s="168">
        <f t="shared" si="1466"/>
        <v>0</v>
      </c>
      <c r="AF1604" s="236"/>
      <c r="AG1604" s="236"/>
      <c r="AH1604" s="169">
        <f t="shared" si="1477"/>
        <v>0</v>
      </c>
      <c r="AJ1604" s="217"/>
      <c r="AK1604" s="218"/>
      <c r="AL1604" s="219"/>
      <c r="AM1604" s="218"/>
      <c r="AN1604" s="219"/>
      <c r="AO1604" s="218"/>
      <c r="AP1604" s="219"/>
      <c r="AQ1604" s="218"/>
      <c r="AR1604" s="219"/>
      <c r="AS1604" s="218"/>
      <c r="AT1604" s="219"/>
      <c r="AU1604" s="218"/>
      <c r="AV1604" s="81">
        <f t="shared" si="1467"/>
        <v>0</v>
      </c>
      <c r="AW1604" s="80">
        <f t="shared" si="1468"/>
        <v>0</v>
      </c>
      <c r="AX1604" s="210"/>
      <c r="AY1604" s="79">
        <f t="shared" si="1469"/>
        <v>0</v>
      </c>
      <c r="AZ1604" s="80">
        <f t="shared" si="1470"/>
        <v>0</v>
      </c>
      <c r="BA1604" s="81">
        <f t="shared" si="1471"/>
        <v>0</v>
      </c>
      <c r="BB1604" s="80">
        <f t="shared" si="1472"/>
        <v>0</v>
      </c>
      <c r="BC1604" s="80">
        <f t="shared" si="1473"/>
        <v>0</v>
      </c>
      <c r="BD1604" s="86">
        <f t="shared" si="1474"/>
        <v>0</v>
      </c>
    </row>
    <row r="1605" spans="2:56" x14ac:dyDescent="0.3">
      <c r="B1605" s="221" t="s">
        <v>196</v>
      </c>
      <c r="C1605" s="232"/>
      <c r="D1605" s="233"/>
      <c r="E1605" s="69">
        <f t="shared" si="1461"/>
        <v>0</v>
      </c>
      <c r="F1605" s="232"/>
      <c r="G1605" s="233"/>
      <c r="H1605" s="69">
        <f t="shared" si="1462"/>
        <v>0</v>
      </c>
      <c r="I1605" s="232"/>
      <c r="J1605" s="233"/>
      <c r="K1605" s="69">
        <f t="shared" si="1463"/>
        <v>0</v>
      </c>
      <c r="L1605" s="232"/>
      <c r="M1605" s="234"/>
      <c r="N1605" s="235"/>
      <c r="O1605" s="232"/>
      <c r="P1605" s="235"/>
      <c r="Q1605" s="168">
        <f t="shared" si="1464"/>
        <v>0</v>
      </c>
      <c r="R1605" s="236"/>
      <c r="S1605" s="236"/>
      <c r="T1605" s="169">
        <f t="shared" si="1475"/>
        <v>0</v>
      </c>
      <c r="U1605" s="231"/>
      <c r="V1605" s="232"/>
      <c r="W1605" s="235"/>
      <c r="X1605" s="168">
        <f t="shared" si="1465"/>
        <v>0</v>
      </c>
      <c r="Y1605" s="236"/>
      <c r="Z1605" s="236"/>
      <c r="AA1605" s="169">
        <f t="shared" si="1476"/>
        <v>0</v>
      </c>
      <c r="AB1605" s="231"/>
      <c r="AC1605" s="232"/>
      <c r="AD1605" s="235"/>
      <c r="AE1605" s="168">
        <f t="shared" si="1466"/>
        <v>0</v>
      </c>
      <c r="AF1605" s="236"/>
      <c r="AG1605" s="236"/>
      <c r="AH1605" s="169">
        <f t="shared" si="1477"/>
        <v>0</v>
      </c>
      <c r="AJ1605" s="217"/>
      <c r="AK1605" s="218"/>
      <c r="AL1605" s="219"/>
      <c r="AM1605" s="218"/>
      <c r="AN1605" s="219"/>
      <c r="AO1605" s="218"/>
      <c r="AP1605" s="219"/>
      <c r="AQ1605" s="218"/>
      <c r="AR1605" s="219"/>
      <c r="AS1605" s="218"/>
      <c r="AT1605" s="219"/>
      <c r="AU1605" s="218"/>
      <c r="AV1605" s="81">
        <f t="shared" si="1467"/>
        <v>0</v>
      </c>
      <c r="AW1605" s="80">
        <f t="shared" si="1468"/>
        <v>0</v>
      </c>
      <c r="AX1605" s="210"/>
      <c r="AY1605" s="79">
        <f t="shared" si="1469"/>
        <v>0</v>
      </c>
      <c r="AZ1605" s="80">
        <f t="shared" si="1470"/>
        <v>0</v>
      </c>
      <c r="BA1605" s="81">
        <f t="shared" si="1471"/>
        <v>0</v>
      </c>
      <c r="BB1605" s="80">
        <f t="shared" si="1472"/>
        <v>0</v>
      </c>
      <c r="BC1605" s="80">
        <f t="shared" si="1473"/>
        <v>0</v>
      </c>
      <c r="BD1605" s="86">
        <f t="shared" si="1474"/>
        <v>0</v>
      </c>
    </row>
    <row r="1606" spans="2:56" x14ac:dyDescent="0.3">
      <c r="B1606" s="221" t="s">
        <v>197</v>
      </c>
      <c r="C1606" s="232"/>
      <c r="D1606" s="233"/>
      <c r="E1606" s="69">
        <f t="shared" si="1461"/>
        <v>0</v>
      </c>
      <c r="F1606" s="232"/>
      <c r="G1606" s="233"/>
      <c r="H1606" s="69">
        <f t="shared" si="1462"/>
        <v>0</v>
      </c>
      <c r="I1606" s="232"/>
      <c r="J1606" s="233"/>
      <c r="K1606" s="69">
        <f t="shared" si="1463"/>
        <v>0</v>
      </c>
      <c r="L1606" s="232"/>
      <c r="M1606" s="234"/>
      <c r="N1606" s="235"/>
      <c r="O1606" s="232"/>
      <c r="P1606" s="235"/>
      <c r="Q1606" s="168">
        <f t="shared" si="1464"/>
        <v>0</v>
      </c>
      <c r="R1606" s="236"/>
      <c r="S1606" s="236"/>
      <c r="T1606" s="169">
        <f t="shared" si="1475"/>
        <v>0</v>
      </c>
      <c r="U1606" s="231"/>
      <c r="V1606" s="232"/>
      <c r="W1606" s="235"/>
      <c r="X1606" s="168">
        <f t="shared" si="1465"/>
        <v>0</v>
      </c>
      <c r="Y1606" s="236"/>
      <c r="Z1606" s="236"/>
      <c r="AA1606" s="169">
        <f t="shared" si="1476"/>
        <v>0</v>
      </c>
      <c r="AB1606" s="231"/>
      <c r="AC1606" s="232"/>
      <c r="AD1606" s="235"/>
      <c r="AE1606" s="168">
        <f t="shared" si="1466"/>
        <v>0</v>
      </c>
      <c r="AF1606" s="236"/>
      <c r="AG1606" s="236"/>
      <c r="AH1606" s="169">
        <f t="shared" si="1477"/>
        <v>0</v>
      </c>
      <c r="AJ1606" s="217"/>
      <c r="AK1606" s="218"/>
      <c r="AL1606" s="219"/>
      <c r="AM1606" s="218"/>
      <c r="AN1606" s="219"/>
      <c r="AO1606" s="218"/>
      <c r="AP1606" s="219"/>
      <c r="AQ1606" s="218"/>
      <c r="AR1606" s="219"/>
      <c r="AS1606" s="218"/>
      <c r="AT1606" s="219"/>
      <c r="AU1606" s="218"/>
      <c r="AV1606" s="81">
        <f t="shared" si="1467"/>
        <v>0</v>
      </c>
      <c r="AW1606" s="80">
        <f t="shared" si="1468"/>
        <v>0</v>
      </c>
      <c r="AX1606" s="210"/>
      <c r="AY1606" s="79">
        <f t="shared" si="1469"/>
        <v>0</v>
      </c>
      <c r="AZ1606" s="80">
        <f t="shared" si="1470"/>
        <v>0</v>
      </c>
      <c r="BA1606" s="81">
        <f t="shared" si="1471"/>
        <v>0</v>
      </c>
      <c r="BB1606" s="80">
        <f t="shared" si="1472"/>
        <v>0</v>
      </c>
      <c r="BC1606" s="80">
        <f t="shared" si="1473"/>
        <v>0</v>
      </c>
      <c r="BD1606" s="86">
        <f t="shared" si="1474"/>
        <v>0</v>
      </c>
    </row>
    <row r="1607" spans="2:56" x14ac:dyDescent="0.3">
      <c r="B1607" s="221" t="s">
        <v>198</v>
      </c>
      <c r="C1607" s="78">
        <f>SUM(C1608,C1609)</f>
        <v>0</v>
      </c>
      <c r="D1607" s="79">
        <f>SUM(D1608,D1609)</f>
        <v>0</v>
      </c>
      <c r="E1607" s="69">
        <f t="shared" si="1461"/>
        <v>0</v>
      </c>
      <c r="F1607" s="78">
        <f>SUM(F1608,F1609)</f>
        <v>0</v>
      </c>
      <c r="G1607" s="79">
        <f>SUM(G1608,G1609)</f>
        <v>0</v>
      </c>
      <c r="H1607" s="69">
        <f t="shared" si="1462"/>
        <v>0</v>
      </c>
      <c r="I1607" s="78">
        <f>SUM(I1608,I1609)</f>
        <v>0</v>
      </c>
      <c r="J1607" s="79">
        <f>SUM(J1608,J1609)</f>
        <v>0</v>
      </c>
      <c r="K1607" s="69">
        <f t="shared" si="1463"/>
        <v>0</v>
      </c>
      <c r="L1607" s="78">
        <f>SUM(L1608,L1609)</f>
        <v>0</v>
      </c>
      <c r="M1607" s="80">
        <f>SUM(M1608,M1609)</f>
        <v>0</v>
      </c>
      <c r="N1607" s="81">
        <f>SUM(N1608,N1609)</f>
        <v>0</v>
      </c>
      <c r="O1607" s="78">
        <f>SUM(O1608,O1609)</f>
        <v>0</v>
      </c>
      <c r="P1607" s="81">
        <f>SUM(P1608,P1609)</f>
        <v>0</v>
      </c>
      <c r="Q1607" s="168">
        <f t="shared" si="1464"/>
        <v>0</v>
      </c>
      <c r="R1607" s="82">
        <f>SUM(R1608,R1609)</f>
        <v>0</v>
      </c>
      <c r="S1607" s="82">
        <f>SUM(S1608,S1609)</f>
        <v>0</v>
      </c>
      <c r="T1607" s="169">
        <f t="shared" si="1475"/>
        <v>0</v>
      </c>
      <c r="U1607" s="231"/>
      <c r="V1607" s="78">
        <f>SUM(V1608,V1609)</f>
        <v>0</v>
      </c>
      <c r="W1607" s="81">
        <f>SUM(W1608,W1609)</f>
        <v>0</v>
      </c>
      <c r="X1607" s="168">
        <f t="shared" si="1465"/>
        <v>0</v>
      </c>
      <c r="Y1607" s="82">
        <f>SUM(Y1608,Y1609)</f>
        <v>0</v>
      </c>
      <c r="Z1607" s="82">
        <f>SUM(Z1608,Z1609)</f>
        <v>0</v>
      </c>
      <c r="AA1607" s="169">
        <f t="shared" si="1476"/>
        <v>0</v>
      </c>
      <c r="AB1607" s="231"/>
      <c r="AC1607" s="78">
        <f>SUM(AC1608,AC1609)</f>
        <v>0</v>
      </c>
      <c r="AD1607" s="81">
        <f>SUM(AD1608,AD1609)</f>
        <v>0</v>
      </c>
      <c r="AE1607" s="168">
        <f t="shared" si="1466"/>
        <v>0</v>
      </c>
      <c r="AF1607" s="82">
        <f>SUM(AF1608,AF1609)</f>
        <v>0</v>
      </c>
      <c r="AG1607" s="82">
        <f>SUM(AG1608,AG1609)</f>
        <v>0</v>
      </c>
      <c r="AH1607" s="169">
        <f t="shared" si="1477"/>
        <v>0</v>
      </c>
      <c r="AJ1607" s="79">
        <f t="shared" ref="AJ1607:AU1607" si="1489">SUM(AJ1608,AJ1609)</f>
        <v>0</v>
      </c>
      <c r="AK1607" s="80">
        <f t="shared" si="1489"/>
        <v>0</v>
      </c>
      <c r="AL1607" s="81">
        <f t="shared" si="1489"/>
        <v>0</v>
      </c>
      <c r="AM1607" s="80">
        <f t="shared" si="1489"/>
        <v>0</v>
      </c>
      <c r="AN1607" s="81">
        <f t="shared" si="1489"/>
        <v>0</v>
      </c>
      <c r="AO1607" s="80">
        <f t="shared" si="1489"/>
        <v>0</v>
      </c>
      <c r="AP1607" s="81">
        <f t="shared" si="1489"/>
        <v>0</v>
      </c>
      <c r="AQ1607" s="80">
        <f t="shared" si="1489"/>
        <v>0</v>
      </c>
      <c r="AR1607" s="81">
        <f t="shared" si="1489"/>
        <v>0</v>
      </c>
      <c r="AS1607" s="80">
        <f t="shared" si="1489"/>
        <v>0</v>
      </c>
      <c r="AT1607" s="81">
        <f t="shared" si="1489"/>
        <v>0</v>
      </c>
      <c r="AU1607" s="80">
        <f t="shared" si="1489"/>
        <v>0</v>
      </c>
      <c r="AV1607" s="81">
        <f t="shared" si="1467"/>
        <v>0</v>
      </c>
      <c r="AW1607" s="80">
        <f t="shared" si="1468"/>
        <v>0</v>
      </c>
      <c r="AX1607" s="210"/>
      <c r="AY1607" s="79">
        <f t="shared" si="1469"/>
        <v>0</v>
      </c>
      <c r="AZ1607" s="80">
        <f t="shared" si="1470"/>
        <v>0</v>
      </c>
      <c r="BA1607" s="81">
        <f t="shared" si="1471"/>
        <v>0</v>
      </c>
      <c r="BB1607" s="80">
        <f t="shared" si="1472"/>
        <v>0</v>
      </c>
      <c r="BC1607" s="80">
        <f t="shared" si="1473"/>
        <v>0</v>
      </c>
      <c r="BD1607" s="86">
        <f t="shared" si="1474"/>
        <v>0</v>
      </c>
    </row>
    <row r="1608" spans="2:56" x14ac:dyDescent="0.3">
      <c r="B1608" s="222" t="s">
        <v>199</v>
      </c>
      <c r="C1608" s="232"/>
      <c r="D1608" s="233"/>
      <c r="E1608" s="69">
        <f t="shared" si="1461"/>
        <v>0</v>
      </c>
      <c r="F1608" s="232"/>
      <c r="G1608" s="233"/>
      <c r="H1608" s="69">
        <f t="shared" si="1462"/>
        <v>0</v>
      </c>
      <c r="I1608" s="232"/>
      <c r="J1608" s="233"/>
      <c r="K1608" s="69">
        <f t="shared" si="1463"/>
        <v>0</v>
      </c>
      <c r="L1608" s="232"/>
      <c r="M1608" s="234"/>
      <c r="N1608" s="235"/>
      <c r="O1608" s="232"/>
      <c r="P1608" s="235"/>
      <c r="Q1608" s="168">
        <f t="shared" si="1464"/>
        <v>0</v>
      </c>
      <c r="R1608" s="236"/>
      <c r="S1608" s="236"/>
      <c r="T1608" s="169">
        <f t="shared" si="1475"/>
        <v>0</v>
      </c>
      <c r="U1608" s="231"/>
      <c r="V1608" s="232"/>
      <c r="W1608" s="235"/>
      <c r="X1608" s="168">
        <f t="shared" si="1465"/>
        <v>0</v>
      </c>
      <c r="Y1608" s="236"/>
      <c r="Z1608" s="236"/>
      <c r="AA1608" s="169">
        <f t="shared" si="1476"/>
        <v>0</v>
      </c>
      <c r="AB1608" s="231"/>
      <c r="AC1608" s="232"/>
      <c r="AD1608" s="235"/>
      <c r="AE1608" s="168">
        <f t="shared" si="1466"/>
        <v>0</v>
      </c>
      <c r="AF1608" s="236"/>
      <c r="AG1608" s="236"/>
      <c r="AH1608" s="169">
        <f t="shared" si="1477"/>
        <v>0</v>
      </c>
      <c r="AJ1608" s="217"/>
      <c r="AK1608" s="218"/>
      <c r="AL1608" s="219"/>
      <c r="AM1608" s="218"/>
      <c r="AN1608" s="219"/>
      <c r="AO1608" s="218"/>
      <c r="AP1608" s="219"/>
      <c r="AQ1608" s="218"/>
      <c r="AR1608" s="219"/>
      <c r="AS1608" s="218"/>
      <c r="AT1608" s="219"/>
      <c r="AU1608" s="218"/>
      <c r="AV1608" s="81">
        <f t="shared" si="1467"/>
        <v>0</v>
      </c>
      <c r="AW1608" s="80">
        <f t="shared" si="1468"/>
        <v>0</v>
      </c>
      <c r="AX1608" s="210"/>
      <c r="AY1608" s="79">
        <f t="shared" si="1469"/>
        <v>0</v>
      </c>
      <c r="AZ1608" s="80">
        <f t="shared" si="1470"/>
        <v>0</v>
      </c>
      <c r="BA1608" s="81">
        <f t="shared" si="1471"/>
        <v>0</v>
      </c>
      <c r="BB1608" s="80">
        <f t="shared" si="1472"/>
        <v>0</v>
      </c>
      <c r="BC1608" s="80">
        <f t="shared" si="1473"/>
        <v>0</v>
      </c>
      <c r="BD1608" s="86">
        <f t="shared" si="1474"/>
        <v>0</v>
      </c>
    </row>
    <row r="1609" spans="2:56" x14ac:dyDescent="0.3">
      <c r="B1609" s="222" t="s">
        <v>200</v>
      </c>
      <c r="C1609" s="232"/>
      <c r="D1609" s="233"/>
      <c r="E1609" s="69">
        <f t="shared" si="1461"/>
        <v>0</v>
      </c>
      <c r="F1609" s="232"/>
      <c r="G1609" s="233"/>
      <c r="H1609" s="69">
        <f t="shared" si="1462"/>
        <v>0</v>
      </c>
      <c r="I1609" s="232"/>
      <c r="J1609" s="233"/>
      <c r="K1609" s="69">
        <f t="shared" si="1463"/>
        <v>0</v>
      </c>
      <c r="L1609" s="232"/>
      <c r="M1609" s="234"/>
      <c r="N1609" s="235"/>
      <c r="O1609" s="232"/>
      <c r="P1609" s="235"/>
      <c r="Q1609" s="168">
        <f t="shared" si="1464"/>
        <v>0</v>
      </c>
      <c r="R1609" s="236"/>
      <c r="S1609" s="236"/>
      <c r="T1609" s="169">
        <f t="shared" si="1475"/>
        <v>0</v>
      </c>
      <c r="U1609" s="231"/>
      <c r="V1609" s="232"/>
      <c r="W1609" s="235"/>
      <c r="X1609" s="168">
        <f t="shared" si="1465"/>
        <v>0</v>
      </c>
      <c r="Y1609" s="236"/>
      <c r="Z1609" s="236"/>
      <c r="AA1609" s="169">
        <f t="shared" si="1476"/>
        <v>0</v>
      </c>
      <c r="AB1609" s="231"/>
      <c r="AC1609" s="232"/>
      <c r="AD1609" s="235"/>
      <c r="AE1609" s="168">
        <f t="shared" si="1466"/>
        <v>0</v>
      </c>
      <c r="AF1609" s="236"/>
      <c r="AG1609" s="236"/>
      <c r="AH1609" s="169">
        <f t="shared" si="1477"/>
        <v>0</v>
      </c>
      <c r="AJ1609" s="217"/>
      <c r="AK1609" s="218"/>
      <c r="AL1609" s="219"/>
      <c r="AM1609" s="218"/>
      <c r="AN1609" s="219"/>
      <c r="AO1609" s="218"/>
      <c r="AP1609" s="219"/>
      <c r="AQ1609" s="218"/>
      <c r="AR1609" s="219"/>
      <c r="AS1609" s="218"/>
      <c r="AT1609" s="219"/>
      <c r="AU1609" s="218"/>
      <c r="AV1609" s="81">
        <f t="shared" si="1467"/>
        <v>0</v>
      </c>
      <c r="AW1609" s="80">
        <f t="shared" si="1468"/>
        <v>0</v>
      </c>
      <c r="AX1609" s="210"/>
      <c r="AY1609" s="79">
        <f t="shared" si="1469"/>
        <v>0</v>
      </c>
      <c r="AZ1609" s="80">
        <f t="shared" si="1470"/>
        <v>0</v>
      </c>
      <c r="BA1609" s="81">
        <f t="shared" si="1471"/>
        <v>0</v>
      </c>
      <c r="BB1609" s="80">
        <f t="shared" si="1472"/>
        <v>0</v>
      </c>
      <c r="BC1609" s="80">
        <f t="shared" si="1473"/>
        <v>0</v>
      </c>
      <c r="BD1609" s="86">
        <f t="shared" si="1474"/>
        <v>0</v>
      </c>
    </row>
    <row r="1610" spans="2:56" x14ac:dyDescent="0.3">
      <c r="B1610" s="221" t="s">
        <v>201</v>
      </c>
      <c r="C1610" s="232"/>
      <c r="D1610" s="233"/>
      <c r="E1610" s="69">
        <f t="shared" si="1461"/>
        <v>0</v>
      </c>
      <c r="F1610" s="232"/>
      <c r="G1610" s="233"/>
      <c r="H1610" s="69">
        <f t="shared" si="1462"/>
        <v>0</v>
      </c>
      <c r="I1610" s="232"/>
      <c r="J1610" s="233"/>
      <c r="K1610" s="69">
        <f t="shared" si="1463"/>
        <v>0</v>
      </c>
      <c r="L1610" s="232"/>
      <c r="M1610" s="234"/>
      <c r="N1610" s="235"/>
      <c r="O1610" s="232"/>
      <c r="P1610" s="235"/>
      <c r="Q1610" s="168">
        <f t="shared" si="1464"/>
        <v>0</v>
      </c>
      <c r="R1610" s="236"/>
      <c r="S1610" s="236"/>
      <c r="T1610" s="169">
        <f t="shared" si="1475"/>
        <v>0</v>
      </c>
      <c r="U1610" s="231"/>
      <c r="V1610" s="232"/>
      <c r="W1610" s="235"/>
      <c r="X1610" s="168">
        <f t="shared" si="1465"/>
        <v>0</v>
      </c>
      <c r="Y1610" s="236"/>
      <c r="Z1610" s="236"/>
      <c r="AA1610" s="169">
        <f t="shared" si="1476"/>
        <v>0</v>
      </c>
      <c r="AB1610" s="231"/>
      <c r="AC1610" s="232"/>
      <c r="AD1610" s="235"/>
      <c r="AE1610" s="168">
        <f t="shared" si="1466"/>
        <v>0</v>
      </c>
      <c r="AF1610" s="236"/>
      <c r="AG1610" s="236"/>
      <c r="AH1610" s="169">
        <f t="shared" si="1477"/>
        <v>0</v>
      </c>
      <c r="AJ1610" s="217"/>
      <c r="AK1610" s="218"/>
      <c r="AL1610" s="219"/>
      <c r="AM1610" s="218"/>
      <c r="AN1610" s="219"/>
      <c r="AO1610" s="218"/>
      <c r="AP1610" s="219"/>
      <c r="AQ1610" s="218"/>
      <c r="AR1610" s="219"/>
      <c r="AS1610" s="218"/>
      <c r="AT1610" s="219"/>
      <c r="AU1610" s="218"/>
      <c r="AV1610" s="81">
        <f t="shared" si="1467"/>
        <v>0</v>
      </c>
      <c r="AW1610" s="80">
        <f t="shared" si="1468"/>
        <v>0</v>
      </c>
      <c r="AX1610" s="210"/>
      <c r="AY1610" s="79">
        <f t="shared" si="1469"/>
        <v>0</v>
      </c>
      <c r="AZ1610" s="80">
        <f t="shared" si="1470"/>
        <v>0</v>
      </c>
      <c r="BA1610" s="81">
        <f t="shared" si="1471"/>
        <v>0</v>
      </c>
      <c r="BB1610" s="80">
        <f t="shared" si="1472"/>
        <v>0</v>
      </c>
      <c r="BC1610" s="80">
        <f t="shared" si="1473"/>
        <v>0</v>
      </c>
      <c r="BD1610" s="86">
        <f t="shared" si="1474"/>
        <v>0</v>
      </c>
    </row>
    <row r="1611" spans="2:56" x14ac:dyDescent="0.3">
      <c r="B1611" s="221" t="s">
        <v>202</v>
      </c>
      <c r="C1611" s="78">
        <f>SUM(C1612,C1616)</f>
        <v>0</v>
      </c>
      <c r="D1611" s="79">
        <f>SUM(D1612,D1616)</f>
        <v>0</v>
      </c>
      <c r="E1611" s="69">
        <f t="shared" si="1461"/>
        <v>0</v>
      </c>
      <c r="F1611" s="78">
        <f>SUM(F1612,F1616)</f>
        <v>0</v>
      </c>
      <c r="G1611" s="79">
        <f>SUM(G1612,G1616)</f>
        <v>0</v>
      </c>
      <c r="H1611" s="69">
        <f t="shared" si="1462"/>
        <v>0</v>
      </c>
      <c r="I1611" s="78">
        <f>SUM(I1612,I1616)</f>
        <v>0</v>
      </c>
      <c r="J1611" s="79">
        <f>SUM(J1612,J1616)</f>
        <v>0</v>
      </c>
      <c r="K1611" s="69">
        <f t="shared" si="1463"/>
        <v>0</v>
      </c>
      <c r="L1611" s="78">
        <f>SUM(L1612,L1616)</f>
        <v>0</v>
      </c>
      <c r="M1611" s="80">
        <f>SUM(M1612,M1616)</f>
        <v>0</v>
      </c>
      <c r="N1611" s="81">
        <f>SUM(N1612,N1616)</f>
        <v>0</v>
      </c>
      <c r="O1611" s="78">
        <f>SUM(O1612,O1616)</f>
        <v>0</v>
      </c>
      <c r="P1611" s="81">
        <f>SUM(P1612,P1616)</f>
        <v>0</v>
      </c>
      <c r="Q1611" s="168">
        <f t="shared" si="1464"/>
        <v>0</v>
      </c>
      <c r="R1611" s="82">
        <f>SUM(R1612,R1616)</f>
        <v>0</v>
      </c>
      <c r="S1611" s="82">
        <f>SUM(S1612,S1616)</f>
        <v>0</v>
      </c>
      <c r="T1611" s="169">
        <f t="shared" si="1475"/>
        <v>0</v>
      </c>
      <c r="U1611" s="231"/>
      <c r="V1611" s="78">
        <f>SUM(V1612,V1616)</f>
        <v>0</v>
      </c>
      <c r="W1611" s="81">
        <f>SUM(W1612,W1616)</f>
        <v>0</v>
      </c>
      <c r="X1611" s="168">
        <f t="shared" si="1465"/>
        <v>0</v>
      </c>
      <c r="Y1611" s="82">
        <f>SUM(Y1612,Y1616)</f>
        <v>0</v>
      </c>
      <c r="Z1611" s="82">
        <f>SUM(Z1612,Z1616)</f>
        <v>0</v>
      </c>
      <c r="AA1611" s="169">
        <f t="shared" si="1476"/>
        <v>0</v>
      </c>
      <c r="AB1611" s="231"/>
      <c r="AC1611" s="78">
        <f>SUM(AC1612,AC1616)</f>
        <v>0</v>
      </c>
      <c r="AD1611" s="81">
        <f>SUM(AD1612,AD1616)</f>
        <v>0</v>
      </c>
      <c r="AE1611" s="168">
        <f t="shared" si="1466"/>
        <v>0</v>
      </c>
      <c r="AF1611" s="82">
        <f>SUM(AF1612,AF1616)</f>
        <v>0</v>
      </c>
      <c r="AG1611" s="82">
        <f>SUM(AG1612,AG1616)</f>
        <v>0</v>
      </c>
      <c r="AH1611" s="169">
        <f t="shared" si="1477"/>
        <v>0</v>
      </c>
      <c r="AJ1611" s="79">
        <f t="shared" ref="AJ1611:AU1611" si="1490">SUM(AJ1612,AJ1616)</f>
        <v>0</v>
      </c>
      <c r="AK1611" s="80">
        <f t="shared" si="1490"/>
        <v>0</v>
      </c>
      <c r="AL1611" s="81">
        <f t="shared" si="1490"/>
        <v>0</v>
      </c>
      <c r="AM1611" s="80">
        <f t="shared" si="1490"/>
        <v>0</v>
      </c>
      <c r="AN1611" s="81">
        <f t="shared" si="1490"/>
        <v>0</v>
      </c>
      <c r="AO1611" s="80">
        <f t="shared" si="1490"/>
        <v>0</v>
      </c>
      <c r="AP1611" s="81">
        <f t="shared" si="1490"/>
        <v>0</v>
      </c>
      <c r="AQ1611" s="80">
        <f t="shared" si="1490"/>
        <v>0</v>
      </c>
      <c r="AR1611" s="81">
        <f t="shared" si="1490"/>
        <v>0</v>
      </c>
      <c r="AS1611" s="80">
        <f t="shared" si="1490"/>
        <v>0</v>
      </c>
      <c r="AT1611" s="81">
        <f t="shared" si="1490"/>
        <v>0</v>
      </c>
      <c r="AU1611" s="80">
        <f t="shared" si="1490"/>
        <v>0</v>
      </c>
      <c r="AV1611" s="81">
        <f t="shared" si="1467"/>
        <v>0</v>
      </c>
      <c r="AW1611" s="80">
        <f t="shared" si="1468"/>
        <v>0</v>
      </c>
      <c r="AX1611" s="210"/>
      <c r="AY1611" s="79">
        <f t="shared" si="1469"/>
        <v>0</v>
      </c>
      <c r="AZ1611" s="80">
        <f t="shared" si="1470"/>
        <v>0</v>
      </c>
      <c r="BA1611" s="81">
        <f t="shared" si="1471"/>
        <v>0</v>
      </c>
      <c r="BB1611" s="80">
        <f t="shared" si="1472"/>
        <v>0</v>
      </c>
      <c r="BC1611" s="80">
        <f t="shared" si="1473"/>
        <v>0</v>
      </c>
      <c r="BD1611" s="86">
        <f t="shared" si="1474"/>
        <v>0</v>
      </c>
    </row>
    <row r="1612" spans="2:56" x14ac:dyDescent="0.3">
      <c r="B1612" s="222" t="s">
        <v>203</v>
      </c>
      <c r="C1612" s="78">
        <f>SUM(C1613:C1615)</f>
        <v>0</v>
      </c>
      <c r="D1612" s="79">
        <f>SUM(D1613:D1615)</f>
        <v>0</v>
      </c>
      <c r="E1612" s="69">
        <f t="shared" si="1461"/>
        <v>0</v>
      </c>
      <c r="F1612" s="78">
        <f>SUM(F1613:F1615)</f>
        <v>0</v>
      </c>
      <c r="G1612" s="79">
        <f>SUM(G1613:G1615)</f>
        <v>0</v>
      </c>
      <c r="H1612" s="69">
        <f t="shared" si="1462"/>
        <v>0</v>
      </c>
      <c r="I1612" s="78">
        <f>SUM(I1613:I1615)</f>
        <v>0</v>
      </c>
      <c r="J1612" s="79">
        <f>SUM(J1613:J1615)</f>
        <v>0</v>
      </c>
      <c r="K1612" s="69">
        <f t="shared" si="1463"/>
        <v>0</v>
      </c>
      <c r="L1612" s="78">
        <f>SUM(L1613:L1615)</f>
        <v>0</v>
      </c>
      <c r="M1612" s="80">
        <f>SUM(M1613:M1615)</f>
        <v>0</v>
      </c>
      <c r="N1612" s="81">
        <f>SUM(N1613:N1615)</f>
        <v>0</v>
      </c>
      <c r="O1612" s="78">
        <f>SUM(O1613:O1615)</f>
        <v>0</v>
      </c>
      <c r="P1612" s="81">
        <f>SUM(P1613:P1615)</f>
        <v>0</v>
      </c>
      <c r="Q1612" s="168">
        <f t="shared" si="1464"/>
        <v>0</v>
      </c>
      <c r="R1612" s="82">
        <f>SUM(R1613:R1615)</f>
        <v>0</v>
      </c>
      <c r="S1612" s="82">
        <f>SUM(S1613:S1615)</f>
        <v>0</v>
      </c>
      <c r="T1612" s="169">
        <f t="shared" si="1475"/>
        <v>0</v>
      </c>
      <c r="U1612" s="231"/>
      <c r="V1612" s="78">
        <f>SUM(V1613:V1615)</f>
        <v>0</v>
      </c>
      <c r="W1612" s="81">
        <f>SUM(W1613:W1615)</f>
        <v>0</v>
      </c>
      <c r="X1612" s="168">
        <f t="shared" si="1465"/>
        <v>0</v>
      </c>
      <c r="Y1612" s="82">
        <f>SUM(Y1613:Y1615)</f>
        <v>0</v>
      </c>
      <c r="Z1612" s="82">
        <f>SUM(Z1613:Z1615)</f>
        <v>0</v>
      </c>
      <c r="AA1612" s="169">
        <f t="shared" si="1476"/>
        <v>0</v>
      </c>
      <c r="AB1612" s="231"/>
      <c r="AC1612" s="78">
        <f>SUM(AC1613:AC1615)</f>
        <v>0</v>
      </c>
      <c r="AD1612" s="81">
        <f>SUM(AD1613:AD1615)</f>
        <v>0</v>
      </c>
      <c r="AE1612" s="168">
        <f t="shared" si="1466"/>
        <v>0</v>
      </c>
      <c r="AF1612" s="82">
        <f>SUM(AF1613:AF1615)</f>
        <v>0</v>
      </c>
      <c r="AG1612" s="82">
        <f>SUM(AG1613:AG1615)</f>
        <v>0</v>
      </c>
      <c r="AH1612" s="169">
        <f t="shared" si="1477"/>
        <v>0</v>
      </c>
      <c r="AJ1612" s="79">
        <f t="shared" ref="AJ1612:AU1612" si="1491">SUM(AJ1613:AJ1615)</f>
        <v>0</v>
      </c>
      <c r="AK1612" s="80">
        <f t="shared" si="1491"/>
        <v>0</v>
      </c>
      <c r="AL1612" s="81">
        <f t="shared" si="1491"/>
        <v>0</v>
      </c>
      <c r="AM1612" s="80">
        <f t="shared" si="1491"/>
        <v>0</v>
      </c>
      <c r="AN1612" s="81">
        <f t="shared" si="1491"/>
        <v>0</v>
      </c>
      <c r="AO1612" s="80">
        <f t="shared" si="1491"/>
        <v>0</v>
      </c>
      <c r="AP1612" s="81">
        <f t="shared" si="1491"/>
        <v>0</v>
      </c>
      <c r="AQ1612" s="80">
        <f t="shared" si="1491"/>
        <v>0</v>
      </c>
      <c r="AR1612" s="81">
        <f t="shared" si="1491"/>
        <v>0</v>
      </c>
      <c r="AS1612" s="80">
        <f t="shared" si="1491"/>
        <v>0</v>
      </c>
      <c r="AT1612" s="81">
        <f t="shared" si="1491"/>
        <v>0</v>
      </c>
      <c r="AU1612" s="80">
        <f t="shared" si="1491"/>
        <v>0</v>
      </c>
      <c r="AV1612" s="81">
        <f t="shared" si="1467"/>
        <v>0</v>
      </c>
      <c r="AW1612" s="80">
        <f t="shared" si="1468"/>
        <v>0</v>
      </c>
      <c r="AX1612" s="210"/>
      <c r="AY1612" s="79">
        <f t="shared" si="1469"/>
        <v>0</v>
      </c>
      <c r="AZ1612" s="80">
        <f t="shared" si="1470"/>
        <v>0</v>
      </c>
      <c r="BA1612" s="81">
        <f t="shared" si="1471"/>
        <v>0</v>
      </c>
      <c r="BB1612" s="80">
        <f t="shared" si="1472"/>
        <v>0</v>
      </c>
      <c r="BC1612" s="80">
        <f t="shared" si="1473"/>
        <v>0</v>
      </c>
      <c r="BD1612" s="86">
        <f t="shared" si="1474"/>
        <v>0</v>
      </c>
    </row>
    <row r="1613" spans="2:56" x14ac:dyDescent="0.3">
      <c r="B1613" s="237" t="s">
        <v>204</v>
      </c>
      <c r="C1613" s="224"/>
      <c r="D1613" s="225"/>
      <c r="E1613" s="154">
        <f t="shared" si="1461"/>
        <v>0</v>
      </c>
      <c r="F1613" s="224"/>
      <c r="G1613" s="225"/>
      <c r="H1613" s="154">
        <f t="shared" si="1462"/>
        <v>0</v>
      </c>
      <c r="I1613" s="224"/>
      <c r="J1613" s="225"/>
      <c r="K1613" s="154">
        <f t="shared" si="1463"/>
        <v>0</v>
      </c>
      <c r="L1613" s="224"/>
      <c r="M1613" s="226"/>
      <c r="N1613" s="227"/>
      <c r="O1613" s="224"/>
      <c r="P1613" s="227"/>
      <c r="Q1613" s="148">
        <f t="shared" si="1464"/>
        <v>0</v>
      </c>
      <c r="R1613" s="227"/>
      <c r="S1613" s="227"/>
      <c r="T1613" s="149">
        <f t="shared" si="1475"/>
        <v>0</v>
      </c>
      <c r="U1613" s="216"/>
      <c r="V1613" s="224"/>
      <c r="W1613" s="227"/>
      <c r="X1613" s="148">
        <f t="shared" si="1465"/>
        <v>0</v>
      </c>
      <c r="Y1613" s="227"/>
      <c r="Z1613" s="227"/>
      <c r="AA1613" s="149">
        <f t="shared" si="1476"/>
        <v>0</v>
      </c>
      <c r="AB1613" s="216"/>
      <c r="AC1613" s="224"/>
      <c r="AD1613" s="227"/>
      <c r="AE1613" s="148">
        <f t="shared" si="1466"/>
        <v>0</v>
      </c>
      <c r="AF1613" s="227"/>
      <c r="AG1613" s="227"/>
      <c r="AH1613" s="149">
        <f t="shared" si="1477"/>
        <v>0</v>
      </c>
      <c r="AJ1613" s="217"/>
      <c r="AK1613" s="218"/>
      <c r="AL1613" s="219"/>
      <c r="AM1613" s="218"/>
      <c r="AN1613" s="219"/>
      <c r="AO1613" s="218"/>
      <c r="AP1613" s="219"/>
      <c r="AQ1613" s="218"/>
      <c r="AR1613" s="219"/>
      <c r="AS1613" s="218"/>
      <c r="AT1613" s="219"/>
      <c r="AU1613" s="218"/>
      <c r="AV1613" s="81">
        <f t="shared" si="1467"/>
        <v>0</v>
      </c>
      <c r="AW1613" s="80">
        <f t="shared" si="1468"/>
        <v>0</v>
      </c>
      <c r="AX1613" s="210"/>
      <c r="AY1613" s="79">
        <f t="shared" si="1469"/>
        <v>0</v>
      </c>
      <c r="AZ1613" s="80">
        <f t="shared" si="1470"/>
        <v>0</v>
      </c>
      <c r="BA1613" s="81">
        <f t="shared" si="1471"/>
        <v>0</v>
      </c>
      <c r="BB1613" s="80">
        <f t="shared" si="1472"/>
        <v>0</v>
      </c>
      <c r="BC1613" s="80">
        <f t="shared" si="1473"/>
        <v>0</v>
      </c>
      <c r="BD1613" s="86">
        <f t="shared" si="1474"/>
        <v>0</v>
      </c>
    </row>
    <row r="1614" spans="2:56" x14ac:dyDescent="0.3">
      <c r="B1614" s="237" t="s">
        <v>205</v>
      </c>
      <c r="C1614" s="224"/>
      <c r="D1614" s="225"/>
      <c r="E1614" s="154">
        <f t="shared" si="1461"/>
        <v>0</v>
      </c>
      <c r="F1614" s="224"/>
      <c r="G1614" s="225"/>
      <c r="H1614" s="154">
        <f t="shared" si="1462"/>
        <v>0</v>
      </c>
      <c r="I1614" s="224"/>
      <c r="J1614" s="225"/>
      <c r="K1614" s="154">
        <f t="shared" si="1463"/>
        <v>0</v>
      </c>
      <c r="L1614" s="224"/>
      <c r="M1614" s="226"/>
      <c r="N1614" s="227"/>
      <c r="O1614" s="224"/>
      <c r="P1614" s="227"/>
      <c r="Q1614" s="148">
        <f t="shared" si="1464"/>
        <v>0</v>
      </c>
      <c r="R1614" s="227"/>
      <c r="S1614" s="227"/>
      <c r="T1614" s="149">
        <f t="shared" si="1475"/>
        <v>0</v>
      </c>
      <c r="U1614" s="216"/>
      <c r="V1614" s="224"/>
      <c r="W1614" s="227"/>
      <c r="X1614" s="148">
        <f t="shared" si="1465"/>
        <v>0</v>
      </c>
      <c r="Y1614" s="227"/>
      <c r="Z1614" s="227"/>
      <c r="AA1614" s="149">
        <f t="shared" si="1476"/>
        <v>0</v>
      </c>
      <c r="AB1614" s="216"/>
      <c r="AC1614" s="224"/>
      <c r="AD1614" s="227"/>
      <c r="AE1614" s="148">
        <f t="shared" si="1466"/>
        <v>0</v>
      </c>
      <c r="AF1614" s="227"/>
      <c r="AG1614" s="227"/>
      <c r="AH1614" s="149">
        <f t="shared" si="1477"/>
        <v>0</v>
      </c>
      <c r="AJ1614" s="217"/>
      <c r="AK1614" s="218"/>
      <c r="AL1614" s="219"/>
      <c r="AM1614" s="218"/>
      <c r="AN1614" s="219"/>
      <c r="AO1614" s="218"/>
      <c r="AP1614" s="219"/>
      <c r="AQ1614" s="218"/>
      <c r="AR1614" s="219"/>
      <c r="AS1614" s="218"/>
      <c r="AT1614" s="219"/>
      <c r="AU1614" s="218"/>
      <c r="AV1614" s="81">
        <f t="shared" si="1467"/>
        <v>0</v>
      </c>
      <c r="AW1614" s="80">
        <f t="shared" si="1468"/>
        <v>0</v>
      </c>
      <c r="AX1614" s="210"/>
      <c r="AY1614" s="79">
        <f t="shared" si="1469"/>
        <v>0</v>
      </c>
      <c r="AZ1614" s="80">
        <f t="shared" si="1470"/>
        <v>0</v>
      </c>
      <c r="BA1614" s="81">
        <f t="shared" si="1471"/>
        <v>0</v>
      </c>
      <c r="BB1614" s="80">
        <f t="shared" si="1472"/>
        <v>0</v>
      </c>
      <c r="BC1614" s="80">
        <f t="shared" si="1473"/>
        <v>0</v>
      </c>
      <c r="BD1614" s="86">
        <f t="shared" si="1474"/>
        <v>0</v>
      </c>
    </row>
    <row r="1615" spans="2:56" x14ac:dyDescent="0.3">
      <c r="B1615" s="237" t="s">
        <v>206</v>
      </c>
      <c r="C1615" s="224"/>
      <c r="D1615" s="225"/>
      <c r="E1615" s="154">
        <f t="shared" si="1461"/>
        <v>0</v>
      </c>
      <c r="F1615" s="224"/>
      <c r="G1615" s="225"/>
      <c r="H1615" s="154">
        <f t="shared" si="1462"/>
        <v>0</v>
      </c>
      <c r="I1615" s="224"/>
      <c r="J1615" s="225"/>
      <c r="K1615" s="154">
        <f t="shared" si="1463"/>
        <v>0</v>
      </c>
      <c r="L1615" s="224"/>
      <c r="M1615" s="226"/>
      <c r="N1615" s="227"/>
      <c r="O1615" s="224"/>
      <c r="P1615" s="227"/>
      <c r="Q1615" s="148">
        <f t="shared" si="1464"/>
        <v>0</v>
      </c>
      <c r="R1615" s="227"/>
      <c r="S1615" s="227"/>
      <c r="T1615" s="149">
        <f t="shared" si="1475"/>
        <v>0</v>
      </c>
      <c r="U1615" s="216"/>
      <c r="V1615" s="224"/>
      <c r="W1615" s="227"/>
      <c r="X1615" s="148">
        <f t="shared" si="1465"/>
        <v>0</v>
      </c>
      <c r="Y1615" s="227"/>
      <c r="Z1615" s="227"/>
      <c r="AA1615" s="149">
        <f t="shared" si="1476"/>
        <v>0</v>
      </c>
      <c r="AB1615" s="216"/>
      <c r="AC1615" s="224"/>
      <c r="AD1615" s="227"/>
      <c r="AE1615" s="148">
        <f t="shared" si="1466"/>
        <v>0</v>
      </c>
      <c r="AF1615" s="227"/>
      <c r="AG1615" s="227"/>
      <c r="AH1615" s="149">
        <f t="shared" si="1477"/>
        <v>0</v>
      </c>
      <c r="AJ1615" s="217"/>
      <c r="AK1615" s="218"/>
      <c r="AL1615" s="219"/>
      <c r="AM1615" s="218"/>
      <c r="AN1615" s="219"/>
      <c r="AO1615" s="218"/>
      <c r="AP1615" s="219"/>
      <c r="AQ1615" s="218"/>
      <c r="AR1615" s="219"/>
      <c r="AS1615" s="218"/>
      <c r="AT1615" s="219"/>
      <c r="AU1615" s="218"/>
      <c r="AV1615" s="81">
        <f t="shared" si="1467"/>
        <v>0</v>
      </c>
      <c r="AW1615" s="80">
        <f t="shared" si="1468"/>
        <v>0</v>
      </c>
      <c r="AX1615" s="210"/>
      <c r="AY1615" s="79">
        <f t="shared" si="1469"/>
        <v>0</v>
      </c>
      <c r="AZ1615" s="80">
        <f t="shared" si="1470"/>
        <v>0</v>
      </c>
      <c r="BA1615" s="81">
        <f t="shared" si="1471"/>
        <v>0</v>
      </c>
      <c r="BB1615" s="80">
        <f t="shared" si="1472"/>
        <v>0</v>
      </c>
      <c r="BC1615" s="80">
        <f t="shared" si="1473"/>
        <v>0</v>
      </c>
      <c r="BD1615" s="86">
        <f t="shared" si="1474"/>
        <v>0</v>
      </c>
    </row>
    <row r="1616" spans="2:56" x14ac:dyDescent="0.3">
      <c r="B1616" s="222" t="s">
        <v>207</v>
      </c>
      <c r="C1616" s="78">
        <f>SUM(C1617)</f>
        <v>0</v>
      </c>
      <c r="D1616" s="79">
        <f>SUM(D1617)</f>
        <v>0</v>
      </c>
      <c r="E1616" s="69">
        <f t="shared" si="1461"/>
        <v>0</v>
      </c>
      <c r="F1616" s="78">
        <f>SUM(F1617)</f>
        <v>0</v>
      </c>
      <c r="G1616" s="79">
        <f>SUM(G1617)</f>
        <v>0</v>
      </c>
      <c r="H1616" s="69">
        <f t="shared" si="1462"/>
        <v>0</v>
      </c>
      <c r="I1616" s="78">
        <f>SUM(I1617)</f>
        <v>0</v>
      </c>
      <c r="J1616" s="79">
        <f>SUM(J1617)</f>
        <v>0</v>
      </c>
      <c r="K1616" s="69">
        <f t="shared" si="1463"/>
        <v>0</v>
      </c>
      <c r="L1616" s="78">
        <f>SUM(L1617)</f>
        <v>0</v>
      </c>
      <c r="M1616" s="80">
        <f>SUM(M1617)</f>
        <v>0</v>
      </c>
      <c r="N1616" s="81">
        <f>SUM(N1617)</f>
        <v>0</v>
      </c>
      <c r="O1616" s="78">
        <f>SUM(O1617)</f>
        <v>0</v>
      </c>
      <c r="P1616" s="81">
        <f>SUM(P1617)</f>
        <v>0</v>
      </c>
      <c r="Q1616" s="168">
        <f t="shared" si="1464"/>
        <v>0</v>
      </c>
      <c r="R1616" s="82">
        <f>SUM(R1617)</f>
        <v>0</v>
      </c>
      <c r="S1616" s="82">
        <f>SUM(S1617)</f>
        <v>0</v>
      </c>
      <c r="T1616" s="169">
        <f t="shared" si="1475"/>
        <v>0</v>
      </c>
      <c r="U1616" s="231"/>
      <c r="V1616" s="78">
        <f>SUM(V1617)</f>
        <v>0</v>
      </c>
      <c r="W1616" s="81">
        <f>SUM(W1617)</f>
        <v>0</v>
      </c>
      <c r="X1616" s="168">
        <f t="shared" si="1465"/>
        <v>0</v>
      </c>
      <c r="Y1616" s="82">
        <f>SUM(Y1617)</f>
        <v>0</v>
      </c>
      <c r="Z1616" s="82">
        <f>SUM(Z1617)</f>
        <v>0</v>
      </c>
      <c r="AA1616" s="169">
        <f t="shared" si="1476"/>
        <v>0</v>
      </c>
      <c r="AB1616" s="231"/>
      <c r="AC1616" s="78">
        <f>SUM(AC1617)</f>
        <v>0</v>
      </c>
      <c r="AD1616" s="81">
        <f>SUM(AD1617)</f>
        <v>0</v>
      </c>
      <c r="AE1616" s="168">
        <f t="shared" si="1466"/>
        <v>0</v>
      </c>
      <c r="AF1616" s="82">
        <f>SUM(AF1617)</f>
        <v>0</v>
      </c>
      <c r="AG1616" s="82">
        <f>SUM(AG1617)</f>
        <v>0</v>
      </c>
      <c r="AH1616" s="169">
        <f t="shared" si="1477"/>
        <v>0</v>
      </c>
      <c r="AJ1616" s="79">
        <f t="shared" ref="AJ1616:AU1616" si="1492">SUM(AJ1617)</f>
        <v>0</v>
      </c>
      <c r="AK1616" s="80">
        <f t="shared" si="1492"/>
        <v>0</v>
      </c>
      <c r="AL1616" s="81">
        <f t="shared" si="1492"/>
        <v>0</v>
      </c>
      <c r="AM1616" s="80">
        <f t="shared" si="1492"/>
        <v>0</v>
      </c>
      <c r="AN1616" s="81">
        <f t="shared" si="1492"/>
        <v>0</v>
      </c>
      <c r="AO1616" s="80">
        <f t="shared" si="1492"/>
        <v>0</v>
      </c>
      <c r="AP1616" s="81">
        <f t="shared" si="1492"/>
        <v>0</v>
      </c>
      <c r="AQ1616" s="80">
        <f t="shared" si="1492"/>
        <v>0</v>
      </c>
      <c r="AR1616" s="81">
        <f t="shared" si="1492"/>
        <v>0</v>
      </c>
      <c r="AS1616" s="80">
        <f t="shared" si="1492"/>
        <v>0</v>
      </c>
      <c r="AT1616" s="81">
        <f t="shared" si="1492"/>
        <v>0</v>
      </c>
      <c r="AU1616" s="80">
        <f t="shared" si="1492"/>
        <v>0</v>
      </c>
      <c r="AV1616" s="81">
        <f t="shared" si="1467"/>
        <v>0</v>
      </c>
      <c r="AW1616" s="80">
        <f t="shared" si="1468"/>
        <v>0</v>
      </c>
      <c r="AX1616" s="210"/>
      <c r="AY1616" s="79">
        <f t="shared" si="1469"/>
        <v>0</v>
      </c>
      <c r="AZ1616" s="80">
        <f t="shared" si="1470"/>
        <v>0</v>
      </c>
      <c r="BA1616" s="81">
        <f t="shared" si="1471"/>
        <v>0</v>
      </c>
      <c r="BB1616" s="80">
        <f t="shared" si="1472"/>
        <v>0</v>
      </c>
      <c r="BC1616" s="80">
        <f t="shared" si="1473"/>
        <v>0</v>
      </c>
      <c r="BD1616" s="86">
        <f t="shared" si="1474"/>
        <v>0</v>
      </c>
    </row>
    <row r="1617" spans="2:56" x14ac:dyDescent="0.3">
      <c r="B1617" s="237" t="s">
        <v>105</v>
      </c>
      <c r="C1617" s="224"/>
      <c r="D1617" s="225"/>
      <c r="E1617" s="154">
        <f t="shared" si="1461"/>
        <v>0</v>
      </c>
      <c r="F1617" s="224"/>
      <c r="G1617" s="225"/>
      <c r="H1617" s="154">
        <f t="shared" si="1462"/>
        <v>0</v>
      </c>
      <c r="I1617" s="224"/>
      <c r="J1617" s="225"/>
      <c r="K1617" s="154">
        <f t="shared" si="1463"/>
        <v>0</v>
      </c>
      <c r="L1617" s="224"/>
      <c r="M1617" s="226"/>
      <c r="N1617" s="227"/>
      <c r="O1617" s="224"/>
      <c r="P1617" s="227"/>
      <c r="Q1617" s="148">
        <f t="shared" si="1464"/>
        <v>0</v>
      </c>
      <c r="R1617" s="227"/>
      <c r="S1617" s="227"/>
      <c r="T1617" s="149">
        <f t="shared" si="1475"/>
        <v>0</v>
      </c>
      <c r="U1617" s="216"/>
      <c r="V1617" s="224"/>
      <c r="W1617" s="227"/>
      <c r="X1617" s="148">
        <f t="shared" si="1465"/>
        <v>0</v>
      </c>
      <c r="Y1617" s="227"/>
      <c r="Z1617" s="227"/>
      <c r="AA1617" s="149">
        <f t="shared" si="1476"/>
        <v>0</v>
      </c>
      <c r="AB1617" s="216"/>
      <c r="AC1617" s="224"/>
      <c r="AD1617" s="227"/>
      <c r="AE1617" s="148">
        <f t="shared" si="1466"/>
        <v>0</v>
      </c>
      <c r="AF1617" s="227"/>
      <c r="AG1617" s="227"/>
      <c r="AH1617" s="149">
        <f t="shared" si="1477"/>
        <v>0</v>
      </c>
      <c r="AJ1617" s="217"/>
      <c r="AK1617" s="218"/>
      <c r="AL1617" s="219"/>
      <c r="AM1617" s="218"/>
      <c r="AN1617" s="219"/>
      <c r="AO1617" s="218"/>
      <c r="AP1617" s="219"/>
      <c r="AQ1617" s="218"/>
      <c r="AR1617" s="219"/>
      <c r="AS1617" s="218"/>
      <c r="AT1617" s="219"/>
      <c r="AU1617" s="218"/>
      <c r="AV1617" s="81">
        <f t="shared" si="1467"/>
        <v>0</v>
      </c>
      <c r="AW1617" s="80">
        <f t="shared" si="1468"/>
        <v>0</v>
      </c>
      <c r="AX1617" s="210"/>
      <c r="AY1617" s="79">
        <f t="shared" si="1469"/>
        <v>0</v>
      </c>
      <c r="AZ1617" s="80">
        <f t="shared" si="1470"/>
        <v>0</v>
      </c>
      <c r="BA1617" s="81">
        <f t="shared" si="1471"/>
        <v>0</v>
      </c>
      <c r="BB1617" s="80">
        <f t="shared" si="1472"/>
        <v>0</v>
      </c>
      <c r="BC1617" s="80">
        <f t="shared" si="1473"/>
        <v>0</v>
      </c>
      <c r="BD1617" s="86">
        <f t="shared" si="1474"/>
        <v>0</v>
      </c>
    </row>
    <row r="1618" spans="2:56" s="108" customFormat="1" x14ac:dyDescent="0.3">
      <c r="B1618" s="228" t="s">
        <v>208</v>
      </c>
      <c r="C1618" s="158">
        <f>SUM(C1619,C1625,C1638,C1639,C1640,C1641,C1642)</f>
        <v>0</v>
      </c>
      <c r="D1618" s="159">
        <f>SUM(D1619,D1625,D1638,D1639,D1640,D1641,D1642)</f>
        <v>0</v>
      </c>
      <c r="E1618" s="160">
        <f t="shared" si="1461"/>
        <v>0</v>
      </c>
      <c r="F1618" s="158">
        <f>SUM(F1619,F1625,F1638,F1639,F1640,F1641,F1642)</f>
        <v>0</v>
      </c>
      <c r="G1618" s="159">
        <f>SUM(G1619,G1625,G1638,G1639,G1640,G1641,G1642)</f>
        <v>0</v>
      </c>
      <c r="H1618" s="160">
        <f t="shared" si="1462"/>
        <v>0</v>
      </c>
      <c r="I1618" s="158">
        <f>SUM(I1619,I1625,I1638,I1639,I1640,I1641,I1642)</f>
        <v>0</v>
      </c>
      <c r="J1618" s="159">
        <f>SUM(J1619,J1625,J1638,J1639,J1640,J1641,J1642)</f>
        <v>0</v>
      </c>
      <c r="K1618" s="160">
        <f t="shared" si="1463"/>
        <v>0</v>
      </c>
      <c r="L1618" s="158">
        <f>SUM(L1619,L1625,L1638,L1639,L1640,L1641,L1642)</f>
        <v>0</v>
      </c>
      <c r="M1618" s="161">
        <f>SUM(M1619,M1625,M1638,M1639,M1640,M1641,M1642)</f>
        <v>0</v>
      </c>
      <c r="N1618" s="162">
        <f>SUM(N1619,N1625,N1638,N1639,N1640,N1641,N1642)</f>
        <v>0</v>
      </c>
      <c r="O1618" s="158">
        <f>SUM(O1619,O1625,O1638,O1639,O1640,O1641,O1642)</f>
        <v>0</v>
      </c>
      <c r="P1618" s="162">
        <f>SUM(P1619,P1625,P1638,P1639,P1640,P1641,P1642)</f>
        <v>0</v>
      </c>
      <c r="Q1618" s="163">
        <f t="shared" si="1464"/>
        <v>0</v>
      </c>
      <c r="R1618" s="164">
        <f>SUM(R1619,R1625,R1638,R1639,R1640,R1641,R1642)</f>
        <v>0</v>
      </c>
      <c r="S1618" s="164">
        <f>SUM(S1619,S1625,S1638,S1639,S1640,S1641,S1642)</f>
        <v>0</v>
      </c>
      <c r="T1618" s="165">
        <f t="shared" si="1475"/>
        <v>0</v>
      </c>
      <c r="U1618" s="229"/>
      <c r="V1618" s="158">
        <f>SUM(V1619,V1625,V1638,V1639,V1640,V1641,V1642)</f>
        <v>0</v>
      </c>
      <c r="W1618" s="162">
        <f>SUM(W1619,W1625,W1638,W1639,W1640,W1641,W1642)</f>
        <v>0</v>
      </c>
      <c r="X1618" s="163">
        <f t="shared" si="1465"/>
        <v>0</v>
      </c>
      <c r="Y1618" s="164">
        <f>SUM(Y1619,Y1625,Y1638,Y1639,Y1640,Y1641,Y1642)</f>
        <v>0</v>
      </c>
      <c r="Z1618" s="164">
        <f>SUM(Z1619,Z1625,Z1638,Z1639,Z1640,Z1641,Z1642)</f>
        <v>0</v>
      </c>
      <c r="AA1618" s="165">
        <f t="shared" si="1476"/>
        <v>0</v>
      </c>
      <c r="AB1618" s="229"/>
      <c r="AC1618" s="158">
        <f>SUM(AC1619,AC1625,AC1638,AC1639,AC1640,AC1641,AC1642)</f>
        <v>0</v>
      </c>
      <c r="AD1618" s="162">
        <f>SUM(AD1619,AD1625,AD1638,AD1639,AD1640,AD1641,AD1642)</f>
        <v>0</v>
      </c>
      <c r="AE1618" s="163">
        <f t="shared" si="1466"/>
        <v>0</v>
      </c>
      <c r="AF1618" s="164">
        <f>SUM(AF1619,AF1625,AF1638,AF1639,AF1640,AF1641,AF1642)</f>
        <v>0</v>
      </c>
      <c r="AG1618" s="164">
        <f>SUM(AG1619,AG1625,AG1638,AG1639,AG1640,AG1641,AG1642)</f>
        <v>0</v>
      </c>
      <c r="AH1618" s="165">
        <f t="shared" si="1477"/>
        <v>0</v>
      </c>
      <c r="AJ1618" s="159">
        <f t="shared" ref="AJ1618:AU1618" si="1493">SUM(AJ1619,AJ1625,AJ1638,AJ1639,AJ1640,AJ1641,AJ1642)</f>
        <v>0</v>
      </c>
      <c r="AK1618" s="161">
        <f t="shared" si="1493"/>
        <v>0</v>
      </c>
      <c r="AL1618" s="162">
        <f t="shared" si="1493"/>
        <v>0</v>
      </c>
      <c r="AM1618" s="161">
        <f t="shared" si="1493"/>
        <v>0</v>
      </c>
      <c r="AN1618" s="162">
        <f t="shared" si="1493"/>
        <v>0</v>
      </c>
      <c r="AO1618" s="161">
        <f t="shared" si="1493"/>
        <v>0</v>
      </c>
      <c r="AP1618" s="162">
        <f t="shared" si="1493"/>
        <v>0</v>
      </c>
      <c r="AQ1618" s="161">
        <f t="shared" si="1493"/>
        <v>0</v>
      </c>
      <c r="AR1618" s="162">
        <f t="shared" si="1493"/>
        <v>0</v>
      </c>
      <c r="AS1618" s="161">
        <f t="shared" si="1493"/>
        <v>0</v>
      </c>
      <c r="AT1618" s="162">
        <f t="shared" si="1493"/>
        <v>0</v>
      </c>
      <c r="AU1618" s="161">
        <f t="shared" si="1493"/>
        <v>0</v>
      </c>
      <c r="AV1618" s="162">
        <f t="shared" si="1467"/>
        <v>0</v>
      </c>
      <c r="AW1618" s="161">
        <f t="shared" si="1468"/>
        <v>0</v>
      </c>
      <c r="AX1618" s="230"/>
      <c r="AY1618" s="159">
        <f t="shared" si="1469"/>
        <v>0</v>
      </c>
      <c r="AZ1618" s="161">
        <f t="shared" si="1470"/>
        <v>0</v>
      </c>
      <c r="BA1618" s="162">
        <f t="shared" si="1471"/>
        <v>0</v>
      </c>
      <c r="BB1618" s="161">
        <f t="shared" si="1472"/>
        <v>0</v>
      </c>
      <c r="BC1618" s="161">
        <f t="shared" si="1473"/>
        <v>0</v>
      </c>
      <c r="BD1618" s="167">
        <f t="shared" si="1474"/>
        <v>0</v>
      </c>
    </row>
    <row r="1619" spans="2:56" x14ac:dyDescent="0.3">
      <c r="B1619" s="221" t="s">
        <v>209</v>
      </c>
      <c r="C1619" s="89">
        <f>SUM(C1620,C1623)</f>
        <v>0</v>
      </c>
      <c r="D1619" s="90">
        <f>SUM(D1620,D1623)</f>
        <v>0</v>
      </c>
      <c r="E1619" s="91">
        <f t="shared" si="1461"/>
        <v>0</v>
      </c>
      <c r="F1619" s="89">
        <f>SUM(F1620,F1623)</f>
        <v>0</v>
      </c>
      <c r="G1619" s="90">
        <f>SUM(G1620,G1623)</f>
        <v>0</v>
      </c>
      <c r="H1619" s="91">
        <f t="shared" si="1462"/>
        <v>0</v>
      </c>
      <c r="I1619" s="89">
        <f>SUM(I1620,I1623)</f>
        <v>0</v>
      </c>
      <c r="J1619" s="90">
        <f>SUM(J1620,J1623)</f>
        <v>0</v>
      </c>
      <c r="K1619" s="91">
        <f t="shared" si="1463"/>
        <v>0</v>
      </c>
      <c r="L1619" s="89">
        <f>SUM(L1620,L1623)</f>
        <v>0</v>
      </c>
      <c r="M1619" s="92">
        <f>SUM(M1620,M1623)</f>
        <v>0</v>
      </c>
      <c r="N1619" s="93">
        <f>SUM(N1620,N1623)</f>
        <v>0</v>
      </c>
      <c r="O1619" s="89">
        <f>SUM(O1620,O1623)</f>
        <v>0</v>
      </c>
      <c r="P1619" s="93">
        <f>SUM(P1620,P1623)</f>
        <v>0</v>
      </c>
      <c r="Q1619" s="171">
        <f t="shared" si="1464"/>
        <v>0</v>
      </c>
      <c r="R1619" s="94">
        <f>SUM(R1620,R1623)</f>
        <v>0</v>
      </c>
      <c r="S1619" s="94">
        <f>SUM(S1620,S1623)</f>
        <v>0</v>
      </c>
      <c r="T1619" s="172">
        <f t="shared" si="1475"/>
        <v>0</v>
      </c>
      <c r="U1619" s="231"/>
      <c r="V1619" s="89">
        <f>SUM(V1620,V1623)</f>
        <v>0</v>
      </c>
      <c r="W1619" s="93">
        <f>SUM(W1620,W1623)</f>
        <v>0</v>
      </c>
      <c r="X1619" s="171">
        <f t="shared" si="1465"/>
        <v>0</v>
      </c>
      <c r="Y1619" s="94">
        <f>SUM(Y1620,Y1623)</f>
        <v>0</v>
      </c>
      <c r="Z1619" s="94">
        <f>SUM(Z1620,Z1623)</f>
        <v>0</v>
      </c>
      <c r="AA1619" s="172">
        <f t="shared" si="1476"/>
        <v>0</v>
      </c>
      <c r="AB1619" s="231"/>
      <c r="AC1619" s="89">
        <f>SUM(AC1620,AC1623)</f>
        <v>0</v>
      </c>
      <c r="AD1619" s="93">
        <f>SUM(AD1620,AD1623)</f>
        <v>0</v>
      </c>
      <c r="AE1619" s="171">
        <f t="shared" si="1466"/>
        <v>0</v>
      </c>
      <c r="AF1619" s="94">
        <f>SUM(AF1620,AF1623)</f>
        <v>0</v>
      </c>
      <c r="AG1619" s="94">
        <f>SUM(AG1620,AG1623)</f>
        <v>0</v>
      </c>
      <c r="AH1619" s="172">
        <f t="shared" si="1477"/>
        <v>0</v>
      </c>
      <c r="AJ1619" s="90">
        <f t="shared" ref="AJ1619:AU1619" si="1494">SUM(AJ1620,AJ1623)</f>
        <v>0</v>
      </c>
      <c r="AK1619" s="92">
        <f t="shared" si="1494"/>
        <v>0</v>
      </c>
      <c r="AL1619" s="93">
        <f t="shared" si="1494"/>
        <v>0</v>
      </c>
      <c r="AM1619" s="92">
        <f t="shared" si="1494"/>
        <v>0</v>
      </c>
      <c r="AN1619" s="93">
        <f t="shared" si="1494"/>
        <v>0</v>
      </c>
      <c r="AO1619" s="92">
        <f t="shared" si="1494"/>
        <v>0</v>
      </c>
      <c r="AP1619" s="93">
        <f t="shared" si="1494"/>
        <v>0</v>
      </c>
      <c r="AQ1619" s="92">
        <f t="shared" si="1494"/>
        <v>0</v>
      </c>
      <c r="AR1619" s="93">
        <f t="shared" si="1494"/>
        <v>0</v>
      </c>
      <c r="AS1619" s="92">
        <f t="shared" si="1494"/>
        <v>0</v>
      </c>
      <c r="AT1619" s="93">
        <f t="shared" si="1494"/>
        <v>0</v>
      </c>
      <c r="AU1619" s="92">
        <f t="shared" si="1494"/>
        <v>0</v>
      </c>
      <c r="AV1619" s="93">
        <f t="shared" si="1467"/>
        <v>0</v>
      </c>
      <c r="AW1619" s="92">
        <f t="shared" si="1468"/>
        <v>0</v>
      </c>
      <c r="AX1619" s="210"/>
      <c r="AY1619" s="90">
        <f t="shared" si="1469"/>
        <v>0</v>
      </c>
      <c r="AZ1619" s="92">
        <f t="shared" si="1470"/>
        <v>0</v>
      </c>
      <c r="BA1619" s="93">
        <f t="shared" si="1471"/>
        <v>0</v>
      </c>
      <c r="BB1619" s="92">
        <f t="shared" si="1472"/>
        <v>0</v>
      </c>
      <c r="BC1619" s="92">
        <f t="shared" si="1473"/>
        <v>0</v>
      </c>
      <c r="BD1619" s="96">
        <f t="shared" si="1474"/>
        <v>0</v>
      </c>
    </row>
    <row r="1620" spans="2:56" x14ac:dyDescent="0.3">
      <c r="B1620" s="222" t="s">
        <v>210</v>
      </c>
      <c r="C1620" s="89">
        <f>SUM(C1621:C1622)</f>
        <v>0</v>
      </c>
      <c r="D1620" s="90">
        <f>SUM(D1621:D1622)</f>
        <v>0</v>
      </c>
      <c r="E1620" s="91">
        <f t="shared" si="1461"/>
        <v>0</v>
      </c>
      <c r="F1620" s="89">
        <f>SUM(F1621:F1622)</f>
        <v>0</v>
      </c>
      <c r="G1620" s="90">
        <f>SUM(G1621:G1622)</f>
        <v>0</v>
      </c>
      <c r="H1620" s="91">
        <f t="shared" si="1462"/>
        <v>0</v>
      </c>
      <c r="I1620" s="89">
        <f>SUM(I1621:I1622)</f>
        <v>0</v>
      </c>
      <c r="J1620" s="90">
        <f>SUM(J1621:J1622)</f>
        <v>0</v>
      </c>
      <c r="K1620" s="91">
        <f t="shared" si="1463"/>
        <v>0</v>
      </c>
      <c r="L1620" s="89">
        <f>SUM(L1621:L1622)</f>
        <v>0</v>
      </c>
      <c r="M1620" s="92">
        <f>SUM(M1621:M1622)</f>
        <v>0</v>
      </c>
      <c r="N1620" s="93">
        <f>SUM(N1621:N1622)</f>
        <v>0</v>
      </c>
      <c r="O1620" s="89">
        <f>SUM(O1621:O1622)</f>
        <v>0</v>
      </c>
      <c r="P1620" s="93">
        <f>SUM(P1621:P1622)</f>
        <v>0</v>
      </c>
      <c r="Q1620" s="171">
        <f t="shared" si="1464"/>
        <v>0</v>
      </c>
      <c r="R1620" s="94">
        <f>SUM(R1621:R1622)</f>
        <v>0</v>
      </c>
      <c r="S1620" s="94">
        <f>SUM(S1621:S1622)</f>
        <v>0</v>
      </c>
      <c r="T1620" s="172">
        <f t="shared" si="1475"/>
        <v>0</v>
      </c>
      <c r="U1620" s="231"/>
      <c r="V1620" s="89">
        <f>SUM(V1621:V1622)</f>
        <v>0</v>
      </c>
      <c r="W1620" s="93">
        <f>SUM(W1621:W1622)</f>
        <v>0</v>
      </c>
      <c r="X1620" s="171">
        <f t="shared" si="1465"/>
        <v>0</v>
      </c>
      <c r="Y1620" s="94">
        <f>SUM(Y1621:Y1622)</f>
        <v>0</v>
      </c>
      <c r="Z1620" s="94">
        <f>SUM(Z1621:Z1622)</f>
        <v>0</v>
      </c>
      <c r="AA1620" s="172">
        <f t="shared" si="1476"/>
        <v>0</v>
      </c>
      <c r="AB1620" s="231"/>
      <c r="AC1620" s="89">
        <f>SUM(AC1621:AC1622)</f>
        <v>0</v>
      </c>
      <c r="AD1620" s="93">
        <f>SUM(AD1621:AD1622)</f>
        <v>0</v>
      </c>
      <c r="AE1620" s="171">
        <f t="shared" si="1466"/>
        <v>0</v>
      </c>
      <c r="AF1620" s="94">
        <f>SUM(AF1621:AF1622)</f>
        <v>0</v>
      </c>
      <c r="AG1620" s="94">
        <f>SUM(AG1621:AG1622)</f>
        <v>0</v>
      </c>
      <c r="AH1620" s="172">
        <f t="shared" si="1477"/>
        <v>0</v>
      </c>
      <c r="AJ1620" s="90">
        <f t="shared" ref="AJ1620:AU1620" si="1495">SUM(AJ1621:AJ1622)</f>
        <v>0</v>
      </c>
      <c r="AK1620" s="92">
        <f t="shared" si="1495"/>
        <v>0</v>
      </c>
      <c r="AL1620" s="93">
        <f t="shared" si="1495"/>
        <v>0</v>
      </c>
      <c r="AM1620" s="92">
        <f t="shared" si="1495"/>
        <v>0</v>
      </c>
      <c r="AN1620" s="93">
        <f t="shared" si="1495"/>
        <v>0</v>
      </c>
      <c r="AO1620" s="92">
        <f t="shared" si="1495"/>
        <v>0</v>
      </c>
      <c r="AP1620" s="93">
        <f t="shared" si="1495"/>
        <v>0</v>
      </c>
      <c r="AQ1620" s="92">
        <f t="shared" si="1495"/>
        <v>0</v>
      </c>
      <c r="AR1620" s="93">
        <f t="shared" si="1495"/>
        <v>0</v>
      </c>
      <c r="AS1620" s="92">
        <f t="shared" si="1495"/>
        <v>0</v>
      </c>
      <c r="AT1620" s="93">
        <f t="shared" si="1495"/>
        <v>0</v>
      </c>
      <c r="AU1620" s="92">
        <f t="shared" si="1495"/>
        <v>0</v>
      </c>
      <c r="AV1620" s="93">
        <f t="shared" si="1467"/>
        <v>0</v>
      </c>
      <c r="AW1620" s="92">
        <f t="shared" si="1468"/>
        <v>0</v>
      </c>
      <c r="AX1620" s="210"/>
      <c r="AY1620" s="90">
        <f t="shared" si="1469"/>
        <v>0</v>
      </c>
      <c r="AZ1620" s="92">
        <f t="shared" si="1470"/>
        <v>0</v>
      </c>
      <c r="BA1620" s="93">
        <f t="shared" si="1471"/>
        <v>0</v>
      </c>
      <c r="BB1620" s="92">
        <f t="shared" si="1472"/>
        <v>0</v>
      </c>
      <c r="BC1620" s="92">
        <f t="shared" si="1473"/>
        <v>0</v>
      </c>
      <c r="BD1620" s="96">
        <f t="shared" si="1474"/>
        <v>0</v>
      </c>
    </row>
    <row r="1621" spans="2:56" x14ac:dyDescent="0.3">
      <c r="B1621" s="237" t="s">
        <v>211</v>
      </c>
      <c r="C1621" s="224"/>
      <c r="D1621" s="225"/>
      <c r="E1621" s="154">
        <f t="shared" si="1461"/>
        <v>0</v>
      </c>
      <c r="F1621" s="224"/>
      <c r="G1621" s="225"/>
      <c r="H1621" s="154">
        <f t="shared" si="1462"/>
        <v>0</v>
      </c>
      <c r="I1621" s="224"/>
      <c r="J1621" s="225"/>
      <c r="K1621" s="154">
        <f t="shared" si="1463"/>
        <v>0</v>
      </c>
      <c r="L1621" s="224"/>
      <c r="M1621" s="226"/>
      <c r="N1621" s="227"/>
      <c r="O1621" s="224"/>
      <c r="P1621" s="227"/>
      <c r="Q1621" s="148">
        <f t="shared" si="1464"/>
        <v>0</v>
      </c>
      <c r="R1621" s="227"/>
      <c r="S1621" s="227"/>
      <c r="T1621" s="149">
        <f t="shared" si="1475"/>
        <v>0</v>
      </c>
      <c r="U1621" s="216"/>
      <c r="V1621" s="224"/>
      <c r="W1621" s="227"/>
      <c r="X1621" s="148">
        <f t="shared" si="1465"/>
        <v>0</v>
      </c>
      <c r="Y1621" s="227"/>
      <c r="Z1621" s="227"/>
      <c r="AA1621" s="149">
        <f t="shared" si="1476"/>
        <v>0</v>
      </c>
      <c r="AB1621" s="216"/>
      <c r="AC1621" s="224"/>
      <c r="AD1621" s="227"/>
      <c r="AE1621" s="148">
        <f t="shared" si="1466"/>
        <v>0</v>
      </c>
      <c r="AF1621" s="227"/>
      <c r="AG1621" s="227"/>
      <c r="AH1621" s="149">
        <f t="shared" si="1477"/>
        <v>0</v>
      </c>
      <c r="AJ1621" s="217"/>
      <c r="AK1621" s="218"/>
      <c r="AL1621" s="219"/>
      <c r="AM1621" s="218"/>
      <c r="AN1621" s="219"/>
      <c r="AO1621" s="218"/>
      <c r="AP1621" s="219"/>
      <c r="AQ1621" s="218"/>
      <c r="AR1621" s="219"/>
      <c r="AS1621" s="218"/>
      <c r="AT1621" s="219"/>
      <c r="AU1621" s="218"/>
      <c r="AV1621" s="81">
        <f t="shared" si="1467"/>
        <v>0</v>
      </c>
      <c r="AW1621" s="80">
        <f t="shared" si="1468"/>
        <v>0</v>
      </c>
      <c r="AX1621" s="210"/>
      <c r="AY1621" s="79">
        <f t="shared" si="1469"/>
        <v>0</v>
      </c>
      <c r="AZ1621" s="80">
        <f t="shared" si="1470"/>
        <v>0</v>
      </c>
      <c r="BA1621" s="81">
        <f t="shared" si="1471"/>
        <v>0</v>
      </c>
      <c r="BB1621" s="80">
        <f t="shared" si="1472"/>
        <v>0</v>
      </c>
      <c r="BC1621" s="80">
        <f t="shared" si="1473"/>
        <v>0</v>
      </c>
      <c r="BD1621" s="86">
        <f t="shared" si="1474"/>
        <v>0</v>
      </c>
    </row>
    <row r="1622" spans="2:56" x14ac:dyDescent="0.3">
      <c r="B1622" s="237" t="s">
        <v>212</v>
      </c>
      <c r="C1622" s="224"/>
      <c r="D1622" s="225"/>
      <c r="E1622" s="154">
        <f t="shared" si="1461"/>
        <v>0</v>
      </c>
      <c r="F1622" s="224"/>
      <c r="G1622" s="225"/>
      <c r="H1622" s="154">
        <f t="shared" si="1462"/>
        <v>0</v>
      </c>
      <c r="I1622" s="224"/>
      <c r="J1622" s="225"/>
      <c r="K1622" s="154">
        <f t="shared" si="1463"/>
        <v>0</v>
      </c>
      <c r="L1622" s="224"/>
      <c r="M1622" s="226"/>
      <c r="N1622" s="227"/>
      <c r="O1622" s="224"/>
      <c r="P1622" s="227"/>
      <c r="Q1622" s="148">
        <f t="shared" si="1464"/>
        <v>0</v>
      </c>
      <c r="R1622" s="227"/>
      <c r="S1622" s="227"/>
      <c r="T1622" s="149">
        <f t="shared" si="1475"/>
        <v>0</v>
      </c>
      <c r="U1622" s="216"/>
      <c r="V1622" s="224"/>
      <c r="W1622" s="227"/>
      <c r="X1622" s="148">
        <f t="shared" si="1465"/>
        <v>0</v>
      </c>
      <c r="Y1622" s="227"/>
      <c r="Z1622" s="227"/>
      <c r="AA1622" s="149">
        <f t="shared" si="1476"/>
        <v>0</v>
      </c>
      <c r="AB1622" s="216"/>
      <c r="AC1622" s="224"/>
      <c r="AD1622" s="227"/>
      <c r="AE1622" s="148">
        <f t="shared" si="1466"/>
        <v>0</v>
      </c>
      <c r="AF1622" s="227"/>
      <c r="AG1622" s="227"/>
      <c r="AH1622" s="149">
        <f t="shared" si="1477"/>
        <v>0</v>
      </c>
      <c r="AJ1622" s="217"/>
      <c r="AK1622" s="218"/>
      <c r="AL1622" s="219"/>
      <c r="AM1622" s="218"/>
      <c r="AN1622" s="219"/>
      <c r="AO1622" s="218"/>
      <c r="AP1622" s="219"/>
      <c r="AQ1622" s="218"/>
      <c r="AR1622" s="219"/>
      <c r="AS1622" s="218"/>
      <c r="AT1622" s="219"/>
      <c r="AU1622" s="218"/>
      <c r="AV1622" s="81">
        <f t="shared" si="1467"/>
        <v>0</v>
      </c>
      <c r="AW1622" s="80">
        <f t="shared" si="1468"/>
        <v>0</v>
      </c>
      <c r="AX1622" s="210"/>
      <c r="AY1622" s="79">
        <f t="shared" si="1469"/>
        <v>0</v>
      </c>
      <c r="AZ1622" s="80">
        <f t="shared" si="1470"/>
        <v>0</v>
      </c>
      <c r="BA1622" s="81">
        <f t="shared" si="1471"/>
        <v>0</v>
      </c>
      <c r="BB1622" s="80">
        <f t="shared" si="1472"/>
        <v>0</v>
      </c>
      <c r="BC1622" s="80">
        <f t="shared" si="1473"/>
        <v>0</v>
      </c>
      <c r="BD1622" s="86">
        <f t="shared" si="1474"/>
        <v>0</v>
      </c>
    </row>
    <row r="1623" spans="2:56" x14ac:dyDescent="0.3">
      <c r="B1623" s="222" t="s">
        <v>213</v>
      </c>
      <c r="C1623" s="89">
        <f>SUM(C1624)</f>
        <v>0</v>
      </c>
      <c r="D1623" s="90">
        <f>SUM(D1624)</f>
        <v>0</v>
      </c>
      <c r="E1623" s="91">
        <f t="shared" si="1461"/>
        <v>0</v>
      </c>
      <c r="F1623" s="89">
        <f>SUM(F1624)</f>
        <v>0</v>
      </c>
      <c r="G1623" s="90">
        <f>SUM(G1624)</f>
        <v>0</v>
      </c>
      <c r="H1623" s="91">
        <f t="shared" si="1462"/>
        <v>0</v>
      </c>
      <c r="I1623" s="89">
        <f>SUM(I1624)</f>
        <v>0</v>
      </c>
      <c r="J1623" s="90">
        <f>SUM(J1624)</f>
        <v>0</v>
      </c>
      <c r="K1623" s="91">
        <f t="shared" si="1463"/>
        <v>0</v>
      </c>
      <c r="L1623" s="89">
        <f>SUM(L1624)</f>
        <v>0</v>
      </c>
      <c r="M1623" s="92">
        <f>SUM(M1624)</f>
        <v>0</v>
      </c>
      <c r="N1623" s="93">
        <f>SUM(N1624)</f>
        <v>0</v>
      </c>
      <c r="O1623" s="89">
        <f>SUM(O1624)</f>
        <v>0</v>
      </c>
      <c r="P1623" s="93">
        <f>SUM(P1624)</f>
        <v>0</v>
      </c>
      <c r="Q1623" s="171">
        <f t="shared" si="1464"/>
        <v>0</v>
      </c>
      <c r="R1623" s="94">
        <f>SUM(R1624)</f>
        <v>0</v>
      </c>
      <c r="S1623" s="94">
        <f>SUM(S1624)</f>
        <v>0</v>
      </c>
      <c r="T1623" s="172">
        <f t="shared" si="1475"/>
        <v>0</v>
      </c>
      <c r="U1623" s="231"/>
      <c r="V1623" s="89">
        <f>SUM(V1624)</f>
        <v>0</v>
      </c>
      <c r="W1623" s="93">
        <f>SUM(W1624)</f>
        <v>0</v>
      </c>
      <c r="X1623" s="171">
        <f t="shared" si="1465"/>
        <v>0</v>
      </c>
      <c r="Y1623" s="94">
        <f>SUM(Y1624)</f>
        <v>0</v>
      </c>
      <c r="Z1623" s="94">
        <f>SUM(Z1624)</f>
        <v>0</v>
      </c>
      <c r="AA1623" s="172">
        <f t="shared" si="1476"/>
        <v>0</v>
      </c>
      <c r="AB1623" s="231"/>
      <c r="AC1623" s="89">
        <f>SUM(AC1624)</f>
        <v>0</v>
      </c>
      <c r="AD1623" s="93">
        <f>SUM(AD1624)</f>
        <v>0</v>
      </c>
      <c r="AE1623" s="171">
        <f t="shared" si="1466"/>
        <v>0</v>
      </c>
      <c r="AF1623" s="94">
        <f>SUM(AF1624)</f>
        <v>0</v>
      </c>
      <c r="AG1623" s="94">
        <f>SUM(AG1624)</f>
        <v>0</v>
      </c>
      <c r="AH1623" s="172">
        <f t="shared" si="1477"/>
        <v>0</v>
      </c>
      <c r="AJ1623" s="90">
        <f t="shared" ref="AJ1623:AU1623" si="1496">SUM(AJ1624)</f>
        <v>0</v>
      </c>
      <c r="AK1623" s="92">
        <f t="shared" si="1496"/>
        <v>0</v>
      </c>
      <c r="AL1623" s="93">
        <f t="shared" si="1496"/>
        <v>0</v>
      </c>
      <c r="AM1623" s="92">
        <f t="shared" si="1496"/>
        <v>0</v>
      </c>
      <c r="AN1623" s="93">
        <f t="shared" si="1496"/>
        <v>0</v>
      </c>
      <c r="AO1623" s="92">
        <f t="shared" si="1496"/>
        <v>0</v>
      </c>
      <c r="AP1623" s="93">
        <f t="shared" si="1496"/>
        <v>0</v>
      </c>
      <c r="AQ1623" s="92">
        <f t="shared" si="1496"/>
        <v>0</v>
      </c>
      <c r="AR1623" s="93">
        <f t="shared" si="1496"/>
        <v>0</v>
      </c>
      <c r="AS1623" s="92">
        <f t="shared" si="1496"/>
        <v>0</v>
      </c>
      <c r="AT1623" s="93">
        <f t="shared" si="1496"/>
        <v>0</v>
      </c>
      <c r="AU1623" s="92">
        <f t="shared" si="1496"/>
        <v>0</v>
      </c>
      <c r="AV1623" s="93">
        <f t="shared" si="1467"/>
        <v>0</v>
      </c>
      <c r="AW1623" s="92">
        <f t="shared" si="1468"/>
        <v>0</v>
      </c>
      <c r="AX1623" s="210"/>
      <c r="AY1623" s="90">
        <f t="shared" si="1469"/>
        <v>0</v>
      </c>
      <c r="AZ1623" s="92">
        <f t="shared" si="1470"/>
        <v>0</v>
      </c>
      <c r="BA1623" s="93">
        <f t="shared" si="1471"/>
        <v>0</v>
      </c>
      <c r="BB1623" s="92">
        <f t="shared" si="1472"/>
        <v>0</v>
      </c>
      <c r="BC1623" s="92">
        <f t="shared" si="1473"/>
        <v>0</v>
      </c>
      <c r="BD1623" s="96">
        <f t="shared" si="1474"/>
        <v>0</v>
      </c>
    </row>
    <row r="1624" spans="2:56" x14ac:dyDescent="0.3">
      <c r="B1624" s="237" t="s">
        <v>105</v>
      </c>
      <c r="C1624" s="224"/>
      <c r="D1624" s="225"/>
      <c r="E1624" s="154">
        <f t="shared" si="1461"/>
        <v>0</v>
      </c>
      <c r="F1624" s="224"/>
      <c r="G1624" s="225"/>
      <c r="H1624" s="154">
        <f t="shared" si="1462"/>
        <v>0</v>
      </c>
      <c r="I1624" s="224"/>
      <c r="J1624" s="225"/>
      <c r="K1624" s="154">
        <f t="shared" si="1463"/>
        <v>0</v>
      </c>
      <c r="L1624" s="224"/>
      <c r="M1624" s="226"/>
      <c r="N1624" s="227"/>
      <c r="O1624" s="224"/>
      <c r="P1624" s="227"/>
      <c r="Q1624" s="148">
        <f t="shared" si="1464"/>
        <v>0</v>
      </c>
      <c r="R1624" s="227"/>
      <c r="S1624" s="227"/>
      <c r="T1624" s="149">
        <f t="shared" si="1475"/>
        <v>0</v>
      </c>
      <c r="U1624" s="216"/>
      <c r="V1624" s="224"/>
      <c r="W1624" s="227"/>
      <c r="X1624" s="148">
        <f t="shared" si="1465"/>
        <v>0</v>
      </c>
      <c r="Y1624" s="227"/>
      <c r="Z1624" s="227"/>
      <c r="AA1624" s="149">
        <f t="shared" si="1476"/>
        <v>0</v>
      </c>
      <c r="AB1624" s="216"/>
      <c r="AC1624" s="224"/>
      <c r="AD1624" s="227"/>
      <c r="AE1624" s="148">
        <f t="shared" si="1466"/>
        <v>0</v>
      </c>
      <c r="AF1624" s="227"/>
      <c r="AG1624" s="227"/>
      <c r="AH1624" s="149">
        <f t="shared" si="1477"/>
        <v>0</v>
      </c>
      <c r="AJ1624" s="217"/>
      <c r="AK1624" s="218"/>
      <c r="AL1624" s="219"/>
      <c r="AM1624" s="218"/>
      <c r="AN1624" s="219"/>
      <c r="AO1624" s="218"/>
      <c r="AP1624" s="219"/>
      <c r="AQ1624" s="218"/>
      <c r="AR1624" s="219"/>
      <c r="AS1624" s="218"/>
      <c r="AT1624" s="219"/>
      <c r="AU1624" s="218"/>
      <c r="AV1624" s="81">
        <f t="shared" si="1467"/>
        <v>0</v>
      </c>
      <c r="AW1624" s="80">
        <f t="shared" si="1468"/>
        <v>0</v>
      </c>
      <c r="AX1624" s="210"/>
      <c r="AY1624" s="79">
        <f t="shared" si="1469"/>
        <v>0</v>
      </c>
      <c r="AZ1624" s="80">
        <f t="shared" si="1470"/>
        <v>0</v>
      </c>
      <c r="BA1624" s="81">
        <f t="shared" si="1471"/>
        <v>0</v>
      </c>
      <c r="BB1624" s="80">
        <f t="shared" si="1472"/>
        <v>0</v>
      </c>
      <c r="BC1624" s="80">
        <f t="shared" si="1473"/>
        <v>0</v>
      </c>
      <c r="BD1624" s="86">
        <f t="shared" si="1474"/>
        <v>0</v>
      </c>
    </row>
    <row r="1625" spans="2:56" x14ac:dyDescent="0.3">
      <c r="B1625" s="221" t="s">
        <v>214</v>
      </c>
      <c r="C1625" s="89">
        <f>SUM(C1626,C1630)</f>
        <v>0</v>
      </c>
      <c r="D1625" s="90">
        <f>SUM(D1626,D1630)</f>
        <v>0</v>
      </c>
      <c r="E1625" s="91">
        <f t="shared" si="1461"/>
        <v>0</v>
      </c>
      <c r="F1625" s="89">
        <f>SUM(F1626,F1630)</f>
        <v>0</v>
      </c>
      <c r="G1625" s="90">
        <f>SUM(G1626,G1630)</f>
        <v>0</v>
      </c>
      <c r="H1625" s="91">
        <f t="shared" si="1462"/>
        <v>0</v>
      </c>
      <c r="I1625" s="89">
        <f>SUM(I1626,I1630)</f>
        <v>0</v>
      </c>
      <c r="J1625" s="90">
        <f>SUM(J1626,J1630)</f>
        <v>0</v>
      </c>
      <c r="K1625" s="91">
        <f t="shared" si="1463"/>
        <v>0</v>
      </c>
      <c r="L1625" s="89">
        <f>SUM(L1626,L1630)</f>
        <v>0</v>
      </c>
      <c r="M1625" s="92">
        <f>SUM(M1626,M1630)</f>
        <v>0</v>
      </c>
      <c r="N1625" s="93">
        <f>SUM(N1626,N1630)</f>
        <v>0</v>
      </c>
      <c r="O1625" s="89">
        <f>SUM(O1626,O1630)</f>
        <v>0</v>
      </c>
      <c r="P1625" s="93">
        <f>SUM(P1626,P1630)</f>
        <v>0</v>
      </c>
      <c r="Q1625" s="171">
        <f t="shared" si="1464"/>
        <v>0</v>
      </c>
      <c r="R1625" s="94">
        <f>SUM(R1626,R1630)</f>
        <v>0</v>
      </c>
      <c r="S1625" s="94">
        <f>SUM(S1626,S1630)</f>
        <v>0</v>
      </c>
      <c r="T1625" s="172">
        <f t="shared" si="1475"/>
        <v>0</v>
      </c>
      <c r="U1625" s="231"/>
      <c r="V1625" s="89">
        <f>SUM(V1626,V1630)</f>
        <v>0</v>
      </c>
      <c r="W1625" s="93">
        <f>SUM(W1626,W1630)</f>
        <v>0</v>
      </c>
      <c r="X1625" s="171">
        <f t="shared" si="1465"/>
        <v>0</v>
      </c>
      <c r="Y1625" s="94">
        <f>SUM(Y1626,Y1630)</f>
        <v>0</v>
      </c>
      <c r="Z1625" s="94">
        <f>SUM(Z1626,Z1630)</f>
        <v>0</v>
      </c>
      <c r="AA1625" s="172">
        <f t="shared" si="1476"/>
        <v>0</v>
      </c>
      <c r="AB1625" s="231"/>
      <c r="AC1625" s="89">
        <f>SUM(AC1626,AC1630)</f>
        <v>0</v>
      </c>
      <c r="AD1625" s="93">
        <f>SUM(AD1626,AD1630)</f>
        <v>0</v>
      </c>
      <c r="AE1625" s="171">
        <f t="shared" si="1466"/>
        <v>0</v>
      </c>
      <c r="AF1625" s="94">
        <f>SUM(AF1626,AF1630)</f>
        <v>0</v>
      </c>
      <c r="AG1625" s="94">
        <f>SUM(AG1626,AG1630)</f>
        <v>0</v>
      </c>
      <c r="AH1625" s="172">
        <f t="shared" si="1477"/>
        <v>0</v>
      </c>
      <c r="AJ1625" s="90">
        <f t="shared" ref="AJ1625:AU1625" si="1497">SUM(AJ1626,AJ1630)</f>
        <v>0</v>
      </c>
      <c r="AK1625" s="92">
        <f t="shared" si="1497"/>
        <v>0</v>
      </c>
      <c r="AL1625" s="93">
        <f t="shared" si="1497"/>
        <v>0</v>
      </c>
      <c r="AM1625" s="92">
        <f t="shared" si="1497"/>
        <v>0</v>
      </c>
      <c r="AN1625" s="93">
        <f t="shared" si="1497"/>
        <v>0</v>
      </c>
      <c r="AO1625" s="92">
        <f t="shared" si="1497"/>
        <v>0</v>
      </c>
      <c r="AP1625" s="93">
        <f t="shared" si="1497"/>
        <v>0</v>
      </c>
      <c r="AQ1625" s="92">
        <f t="shared" si="1497"/>
        <v>0</v>
      </c>
      <c r="AR1625" s="93">
        <f t="shared" si="1497"/>
        <v>0</v>
      </c>
      <c r="AS1625" s="92">
        <f t="shared" si="1497"/>
        <v>0</v>
      </c>
      <c r="AT1625" s="93">
        <f t="shared" si="1497"/>
        <v>0</v>
      </c>
      <c r="AU1625" s="92">
        <f t="shared" si="1497"/>
        <v>0</v>
      </c>
      <c r="AV1625" s="93">
        <f t="shared" si="1467"/>
        <v>0</v>
      </c>
      <c r="AW1625" s="92">
        <f t="shared" si="1468"/>
        <v>0</v>
      </c>
      <c r="AX1625" s="210"/>
      <c r="AY1625" s="90">
        <f t="shared" si="1469"/>
        <v>0</v>
      </c>
      <c r="AZ1625" s="92">
        <f t="shared" si="1470"/>
        <v>0</v>
      </c>
      <c r="BA1625" s="93">
        <f t="shared" si="1471"/>
        <v>0</v>
      </c>
      <c r="BB1625" s="92">
        <f t="shared" si="1472"/>
        <v>0</v>
      </c>
      <c r="BC1625" s="92">
        <f t="shared" si="1473"/>
        <v>0</v>
      </c>
      <c r="BD1625" s="96">
        <f t="shared" si="1474"/>
        <v>0</v>
      </c>
    </row>
    <row r="1626" spans="2:56" x14ac:dyDescent="0.3">
      <c r="B1626" s="222" t="s">
        <v>215</v>
      </c>
      <c r="C1626" s="89">
        <f>SUM(C1627:C1629)</f>
        <v>0</v>
      </c>
      <c r="D1626" s="90">
        <f>SUM(D1627:D1629)</f>
        <v>0</v>
      </c>
      <c r="E1626" s="91">
        <f t="shared" si="1461"/>
        <v>0</v>
      </c>
      <c r="F1626" s="89">
        <f>SUM(F1627:F1629)</f>
        <v>0</v>
      </c>
      <c r="G1626" s="90">
        <f>SUM(G1627:G1629)</f>
        <v>0</v>
      </c>
      <c r="H1626" s="91">
        <f t="shared" si="1462"/>
        <v>0</v>
      </c>
      <c r="I1626" s="89">
        <f>SUM(I1627:I1629)</f>
        <v>0</v>
      </c>
      <c r="J1626" s="90">
        <f>SUM(J1627:J1629)</f>
        <v>0</v>
      </c>
      <c r="K1626" s="91">
        <f t="shared" si="1463"/>
        <v>0</v>
      </c>
      <c r="L1626" s="89">
        <f>SUM(L1627:L1629)</f>
        <v>0</v>
      </c>
      <c r="M1626" s="92">
        <f>SUM(M1627:M1629)</f>
        <v>0</v>
      </c>
      <c r="N1626" s="93">
        <f>SUM(N1627:N1629)</f>
        <v>0</v>
      </c>
      <c r="O1626" s="89">
        <f>SUM(O1627:O1629)</f>
        <v>0</v>
      </c>
      <c r="P1626" s="93">
        <f>SUM(P1627:P1629)</f>
        <v>0</v>
      </c>
      <c r="Q1626" s="171">
        <f t="shared" si="1464"/>
        <v>0</v>
      </c>
      <c r="R1626" s="94">
        <f>SUM(R1627:R1629)</f>
        <v>0</v>
      </c>
      <c r="S1626" s="94">
        <f>SUM(S1627:S1629)</f>
        <v>0</v>
      </c>
      <c r="T1626" s="172">
        <f t="shared" si="1475"/>
        <v>0</v>
      </c>
      <c r="U1626" s="231"/>
      <c r="V1626" s="89">
        <f>SUM(V1627:V1629)</f>
        <v>0</v>
      </c>
      <c r="W1626" s="93">
        <f>SUM(W1627:W1629)</f>
        <v>0</v>
      </c>
      <c r="X1626" s="171">
        <f t="shared" si="1465"/>
        <v>0</v>
      </c>
      <c r="Y1626" s="94">
        <f>SUM(Y1627:Y1629)</f>
        <v>0</v>
      </c>
      <c r="Z1626" s="94">
        <f>SUM(Z1627:Z1629)</f>
        <v>0</v>
      </c>
      <c r="AA1626" s="172">
        <f t="shared" si="1476"/>
        <v>0</v>
      </c>
      <c r="AB1626" s="231"/>
      <c r="AC1626" s="89">
        <f>SUM(AC1627:AC1629)</f>
        <v>0</v>
      </c>
      <c r="AD1626" s="93">
        <f>SUM(AD1627:AD1629)</f>
        <v>0</v>
      </c>
      <c r="AE1626" s="171">
        <f t="shared" si="1466"/>
        <v>0</v>
      </c>
      <c r="AF1626" s="94">
        <f>SUM(AF1627:AF1629)</f>
        <v>0</v>
      </c>
      <c r="AG1626" s="94">
        <f>SUM(AG1627:AG1629)</f>
        <v>0</v>
      </c>
      <c r="AH1626" s="172">
        <f t="shared" si="1477"/>
        <v>0</v>
      </c>
      <c r="AJ1626" s="90">
        <f t="shared" ref="AJ1626:AU1626" si="1498">SUM(AJ1627:AJ1629)</f>
        <v>0</v>
      </c>
      <c r="AK1626" s="92">
        <f t="shared" si="1498"/>
        <v>0</v>
      </c>
      <c r="AL1626" s="93">
        <f t="shared" si="1498"/>
        <v>0</v>
      </c>
      <c r="AM1626" s="92">
        <f t="shared" si="1498"/>
        <v>0</v>
      </c>
      <c r="AN1626" s="93">
        <f t="shared" si="1498"/>
        <v>0</v>
      </c>
      <c r="AO1626" s="92">
        <f t="shared" si="1498"/>
        <v>0</v>
      </c>
      <c r="AP1626" s="93">
        <f t="shared" si="1498"/>
        <v>0</v>
      </c>
      <c r="AQ1626" s="92">
        <f t="shared" si="1498"/>
        <v>0</v>
      </c>
      <c r="AR1626" s="93">
        <f t="shared" si="1498"/>
        <v>0</v>
      </c>
      <c r="AS1626" s="92">
        <f t="shared" si="1498"/>
        <v>0</v>
      </c>
      <c r="AT1626" s="93">
        <f t="shared" si="1498"/>
        <v>0</v>
      </c>
      <c r="AU1626" s="92">
        <f t="shared" si="1498"/>
        <v>0</v>
      </c>
      <c r="AV1626" s="93">
        <f t="shared" si="1467"/>
        <v>0</v>
      </c>
      <c r="AW1626" s="92">
        <f t="shared" si="1468"/>
        <v>0</v>
      </c>
      <c r="AX1626" s="210"/>
      <c r="AY1626" s="90">
        <f t="shared" si="1469"/>
        <v>0</v>
      </c>
      <c r="AZ1626" s="92">
        <f t="shared" si="1470"/>
        <v>0</v>
      </c>
      <c r="BA1626" s="93">
        <f t="shared" si="1471"/>
        <v>0</v>
      </c>
      <c r="BB1626" s="92">
        <f t="shared" si="1472"/>
        <v>0</v>
      </c>
      <c r="BC1626" s="92">
        <f t="shared" si="1473"/>
        <v>0</v>
      </c>
      <c r="BD1626" s="96">
        <f t="shared" si="1474"/>
        <v>0</v>
      </c>
    </row>
    <row r="1627" spans="2:56" x14ac:dyDescent="0.3">
      <c r="B1627" s="237" t="s">
        <v>216</v>
      </c>
      <c r="C1627" s="224"/>
      <c r="D1627" s="225"/>
      <c r="E1627" s="154">
        <f t="shared" si="1461"/>
        <v>0</v>
      </c>
      <c r="F1627" s="224"/>
      <c r="G1627" s="225"/>
      <c r="H1627" s="154">
        <f t="shared" si="1462"/>
        <v>0</v>
      </c>
      <c r="I1627" s="224"/>
      <c r="J1627" s="225"/>
      <c r="K1627" s="154">
        <f t="shared" si="1463"/>
        <v>0</v>
      </c>
      <c r="L1627" s="224"/>
      <c r="M1627" s="226"/>
      <c r="N1627" s="227"/>
      <c r="O1627" s="224"/>
      <c r="P1627" s="227"/>
      <c r="Q1627" s="148">
        <f t="shared" si="1464"/>
        <v>0</v>
      </c>
      <c r="R1627" s="227"/>
      <c r="S1627" s="227"/>
      <c r="T1627" s="149">
        <f t="shared" si="1475"/>
        <v>0</v>
      </c>
      <c r="U1627" s="216"/>
      <c r="V1627" s="224"/>
      <c r="W1627" s="227"/>
      <c r="X1627" s="148">
        <f t="shared" si="1465"/>
        <v>0</v>
      </c>
      <c r="Y1627" s="227"/>
      <c r="Z1627" s="227"/>
      <c r="AA1627" s="149">
        <f t="shared" si="1476"/>
        <v>0</v>
      </c>
      <c r="AB1627" s="216"/>
      <c r="AC1627" s="224"/>
      <c r="AD1627" s="227"/>
      <c r="AE1627" s="148">
        <f t="shared" si="1466"/>
        <v>0</v>
      </c>
      <c r="AF1627" s="227"/>
      <c r="AG1627" s="227"/>
      <c r="AH1627" s="149">
        <f t="shared" si="1477"/>
        <v>0</v>
      </c>
      <c r="AJ1627" s="217"/>
      <c r="AK1627" s="218"/>
      <c r="AL1627" s="219"/>
      <c r="AM1627" s="218"/>
      <c r="AN1627" s="219"/>
      <c r="AO1627" s="218"/>
      <c r="AP1627" s="219"/>
      <c r="AQ1627" s="218"/>
      <c r="AR1627" s="219"/>
      <c r="AS1627" s="218"/>
      <c r="AT1627" s="219"/>
      <c r="AU1627" s="218"/>
      <c r="AV1627" s="81">
        <f t="shared" si="1467"/>
        <v>0</v>
      </c>
      <c r="AW1627" s="80">
        <f t="shared" si="1468"/>
        <v>0</v>
      </c>
      <c r="AX1627" s="210"/>
      <c r="AY1627" s="79">
        <f t="shared" si="1469"/>
        <v>0</v>
      </c>
      <c r="AZ1627" s="80">
        <f t="shared" si="1470"/>
        <v>0</v>
      </c>
      <c r="BA1627" s="81">
        <f t="shared" si="1471"/>
        <v>0</v>
      </c>
      <c r="BB1627" s="80">
        <f t="shared" si="1472"/>
        <v>0</v>
      </c>
      <c r="BC1627" s="80">
        <f t="shared" si="1473"/>
        <v>0</v>
      </c>
      <c r="BD1627" s="86">
        <f t="shared" si="1474"/>
        <v>0</v>
      </c>
    </row>
    <row r="1628" spans="2:56" x14ac:dyDescent="0.3">
      <c r="B1628" s="237" t="s">
        <v>217</v>
      </c>
      <c r="C1628" s="224"/>
      <c r="D1628" s="225"/>
      <c r="E1628" s="154">
        <f t="shared" si="1461"/>
        <v>0</v>
      </c>
      <c r="F1628" s="224"/>
      <c r="G1628" s="225"/>
      <c r="H1628" s="154">
        <f t="shared" si="1462"/>
        <v>0</v>
      </c>
      <c r="I1628" s="224"/>
      <c r="J1628" s="225"/>
      <c r="K1628" s="154">
        <f t="shared" si="1463"/>
        <v>0</v>
      </c>
      <c r="L1628" s="224"/>
      <c r="M1628" s="226"/>
      <c r="N1628" s="227"/>
      <c r="O1628" s="224"/>
      <c r="P1628" s="227"/>
      <c r="Q1628" s="148">
        <f t="shared" si="1464"/>
        <v>0</v>
      </c>
      <c r="R1628" s="227"/>
      <c r="S1628" s="227"/>
      <c r="T1628" s="149">
        <f t="shared" si="1475"/>
        <v>0</v>
      </c>
      <c r="U1628" s="216"/>
      <c r="V1628" s="224"/>
      <c r="W1628" s="227"/>
      <c r="X1628" s="148">
        <f t="shared" si="1465"/>
        <v>0</v>
      </c>
      <c r="Y1628" s="227"/>
      <c r="Z1628" s="227"/>
      <c r="AA1628" s="149">
        <f t="shared" si="1476"/>
        <v>0</v>
      </c>
      <c r="AB1628" s="216"/>
      <c r="AC1628" s="224"/>
      <c r="AD1628" s="227"/>
      <c r="AE1628" s="148">
        <f t="shared" si="1466"/>
        <v>0</v>
      </c>
      <c r="AF1628" s="227"/>
      <c r="AG1628" s="227"/>
      <c r="AH1628" s="149">
        <f t="shared" si="1477"/>
        <v>0</v>
      </c>
      <c r="AJ1628" s="217"/>
      <c r="AK1628" s="218"/>
      <c r="AL1628" s="219"/>
      <c r="AM1628" s="218"/>
      <c r="AN1628" s="219"/>
      <c r="AO1628" s="218"/>
      <c r="AP1628" s="219"/>
      <c r="AQ1628" s="218"/>
      <c r="AR1628" s="219"/>
      <c r="AS1628" s="218"/>
      <c r="AT1628" s="219"/>
      <c r="AU1628" s="218"/>
      <c r="AV1628" s="81">
        <f t="shared" si="1467"/>
        <v>0</v>
      </c>
      <c r="AW1628" s="80">
        <f t="shared" si="1468"/>
        <v>0</v>
      </c>
      <c r="AX1628" s="210"/>
      <c r="AY1628" s="79">
        <f t="shared" si="1469"/>
        <v>0</v>
      </c>
      <c r="AZ1628" s="80">
        <f t="shared" si="1470"/>
        <v>0</v>
      </c>
      <c r="BA1628" s="81">
        <f t="shared" si="1471"/>
        <v>0</v>
      </c>
      <c r="BB1628" s="80">
        <f t="shared" si="1472"/>
        <v>0</v>
      </c>
      <c r="BC1628" s="80">
        <f t="shared" si="1473"/>
        <v>0</v>
      </c>
      <c r="BD1628" s="86">
        <f t="shared" si="1474"/>
        <v>0</v>
      </c>
    </row>
    <row r="1629" spans="2:56" x14ac:dyDescent="0.3">
      <c r="B1629" s="237" t="s">
        <v>218</v>
      </c>
      <c r="C1629" s="224"/>
      <c r="D1629" s="225"/>
      <c r="E1629" s="154">
        <f t="shared" si="1461"/>
        <v>0</v>
      </c>
      <c r="F1629" s="224"/>
      <c r="G1629" s="225"/>
      <c r="H1629" s="154">
        <f t="shared" si="1462"/>
        <v>0</v>
      </c>
      <c r="I1629" s="224"/>
      <c r="J1629" s="225"/>
      <c r="K1629" s="154">
        <f t="shared" si="1463"/>
        <v>0</v>
      </c>
      <c r="L1629" s="224"/>
      <c r="M1629" s="226"/>
      <c r="N1629" s="227"/>
      <c r="O1629" s="224"/>
      <c r="P1629" s="227"/>
      <c r="Q1629" s="148">
        <f t="shared" si="1464"/>
        <v>0</v>
      </c>
      <c r="R1629" s="227"/>
      <c r="S1629" s="227"/>
      <c r="T1629" s="149">
        <f t="shared" si="1475"/>
        <v>0</v>
      </c>
      <c r="U1629" s="216"/>
      <c r="V1629" s="224"/>
      <c r="W1629" s="227"/>
      <c r="X1629" s="148">
        <f t="shared" si="1465"/>
        <v>0</v>
      </c>
      <c r="Y1629" s="227"/>
      <c r="Z1629" s="227"/>
      <c r="AA1629" s="149">
        <f t="shared" si="1476"/>
        <v>0</v>
      </c>
      <c r="AB1629" s="216"/>
      <c r="AC1629" s="224"/>
      <c r="AD1629" s="227"/>
      <c r="AE1629" s="148">
        <f t="shared" si="1466"/>
        <v>0</v>
      </c>
      <c r="AF1629" s="227"/>
      <c r="AG1629" s="227"/>
      <c r="AH1629" s="149">
        <f t="shared" si="1477"/>
        <v>0</v>
      </c>
      <c r="AJ1629" s="217"/>
      <c r="AK1629" s="218"/>
      <c r="AL1629" s="219"/>
      <c r="AM1629" s="218"/>
      <c r="AN1629" s="219"/>
      <c r="AO1629" s="218"/>
      <c r="AP1629" s="219"/>
      <c r="AQ1629" s="218"/>
      <c r="AR1629" s="219"/>
      <c r="AS1629" s="218"/>
      <c r="AT1629" s="219"/>
      <c r="AU1629" s="218"/>
      <c r="AV1629" s="81">
        <f t="shared" si="1467"/>
        <v>0</v>
      </c>
      <c r="AW1629" s="80">
        <f t="shared" si="1468"/>
        <v>0</v>
      </c>
      <c r="AX1629" s="210"/>
      <c r="AY1629" s="79">
        <f t="shared" si="1469"/>
        <v>0</v>
      </c>
      <c r="AZ1629" s="80">
        <f t="shared" si="1470"/>
        <v>0</v>
      </c>
      <c r="BA1629" s="81">
        <f t="shared" si="1471"/>
        <v>0</v>
      </c>
      <c r="BB1629" s="80">
        <f t="shared" si="1472"/>
        <v>0</v>
      </c>
      <c r="BC1629" s="80">
        <f t="shared" si="1473"/>
        <v>0</v>
      </c>
      <c r="BD1629" s="86">
        <f t="shared" si="1474"/>
        <v>0</v>
      </c>
    </row>
    <row r="1630" spans="2:56" x14ac:dyDescent="0.3">
      <c r="B1630" s="222" t="s">
        <v>219</v>
      </c>
      <c r="C1630" s="89">
        <f>SUM(C1631:C1637)</f>
        <v>0</v>
      </c>
      <c r="D1630" s="90">
        <f>SUM(D1631:D1637)</f>
        <v>0</v>
      </c>
      <c r="E1630" s="91">
        <f t="shared" si="1461"/>
        <v>0</v>
      </c>
      <c r="F1630" s="89">
        <f>SUM(F1631:F1637)</f>
        <v>0</v>
      </c>
      <c r="G1630" s="90">
        <f>SUM(G1631:G1637)</f>
        <v>0</v>
      </c>
      <c r="H1630" s="91">
        <f t="shared" si="1462"/>
        <v>0</v>
      </c>
      <c r="I1630" s="89">
        <f>SUM(I1631:I1637)</f>
        <v>0</v>
      </c>
      <c r="J1630" s="90">
        <f>SUM(J1631:J1637)</f>
        <v>0</v>
      </c>
      <c r="K1630" s="91">
        <f t="shared" si="1463"/>
        <v>0</v>
      </c>
      <c r="L1630" s="89">
        <f>SUM(L1631:L1637)</f>
        <v>0</v>
      </c>
      <c r="M1630" s="92">
        <f>SUM(M1631:M1637)</f>
        <v>0</v>
      </c>
      <c r="N1630" s="93">
        <f>SUM(N1631:N1637)</f>
        <v>0</v>
      </c>
      <c r="O1630" s="89">
        <f>SUM(O1631:O1637)</f>
        <v>0</v>
      </c>
      <c r="P1630" s="93">
        <f>SUM(P1631:P1637)</f>
        <v>0</v>
      </c>
      <c r="Q1630" s="171">
        <f t="shared" si="1464"/>
        <v>0</v>
      </c>
      <c r="R1630" s="94">
        <f>SUM(R1631:R1637)</f>
        <v>0</v>
      </c>
      <c r="S1630" s="94">
        <f>SUM(S1631:S1637)</f>
        <v>0</v>
      </c>
      <c r="T1630" s="172">
        <f t="shared" si="1475"/>
        <v>0</v>
      </c>
      <c r="U1630" s="231"/>
      <c r="V1630" s="89">
        <f>SUM(V1631:V1637)</f>
        <v>0</v>
      </c>
      <c r="W1630" s="93">
        <f>SUM(W1631:W1637)</f>
        <v>0</v>
      </c>
      <c r="X1630" s="171">
        <f t="shared" si="1465"/>
        <v>0</v>
      </c>
      <c r="Y1630" s="94">
        <f>SUM(Y1631:Y1637)</f>
        <v>0</v>
      </c>
      <c r="Z1630" s="94">
        <f>SUM(Z1631:Z1637)</f>
        <v>0</v>
      </c>
      <c r="AA1630" s="172">
        <f t="shared" si="1476"/>
        <v>0</v>
      </c>
      <c r="AB1630" s="231"/>
      <c r="AC1630" s="89">
        <f>SUM(AC1631:AC1637)</f>
        <v>0</v>
      </c>
      <c r="AD1630" s="93">
        <f>SUM(AD1631:AD1637)</f>
        <v>0</v>
      </c>
      <c r="AE1630" s="171">
        <f t="shared" si="1466"/>
        <v>0</v>
      </c>
      <c r="AF1630" s="94">
        <f>SUM(AF1631:AF1637)</f>
        <v>0</v>
      </c>
      <c r="AG1630" s="94">
        <f>SUM(AG1631:AG1637)</f>
        <v>0</v>
      </c>
      <c r="AH1630" s="172">
        <f t="shared" si="1477"/>
        <v>0</v>
      </c>
      <c r="AJ1630" s="90">
        <f t="shared" ref="AJ1630:AU1630" si="1499">SUM(AJ1631:AJ1637)</f>
        <v>0</v>
      </c>
      <c r="AK1630" s="92">
        <f t="shared" si="1499"/>
        <v>0</v>
      </c>
      <c r="AL1630" s="93">
        <f t="shared" si="1499"/>
        <v>0</v>
      </c>
      <c r="AM1630" s="92">
        <f t="shared" si="1499"/>
        <v>0</v>
      </c>
      <c r="AN1630" s="93">
        <f t="shared" si="1499"/>
        <v>0</v>
      </c>
      <c r="AO1630" s="92">
        <f t="shared" si="1499"/>
        <v>0</v>
      </c>
      <c r="AP1630" s="93">
        <f t="shared" si="1499"/>
        <v>0</v>
      </c>
      <c r="AQ1630" s="92">
        <f t="shared" si="1499"/>
        <v>0</v>
      </c>
      <c r="AR1630" s="93">
        <f t="shared" si="1499"/>
        <v>0</v>
      </c>
      <c r="AS1630" s="92">
        <f t="shared" si="1499"/>
        <v>0</v>
      </c>
      <c r="AT1630" s="93">
        <f t="shared" si="1499"/>
        <v>0</v>
      </c>
      <c r="AU1630" s="92">
        <f t="shared" si="1499"/>
        <v>0</v>
      </c>
      <c r="AV1630" s="93">
        <f t="shared" si="1467"/>
        <v>0</v>
      </c>
      <c r="AW1630" s="92">
        <f t="shared" si="1468"/>
        <v>0</v>
      </c>
      <c r="AX1630" s="210"/>
      <c r="AY1630" s="90">
        <f t="shared" si="1469"/>
        <v>0</v>
      </c>
      <c r="AZ1630" s="92">
        <f t="shared" si="1470"/>
        <v>0</v>
      </c>
      <c r="BA1630" s="93">
        <f t="shared" si="1471"/>
        <v>0</v>
      </c>
      <c r="BB1630" s="92">
        <f t="shared" si="1472"/>
        <v>0</v>
      </c>
      <c r="BC1630" s="92">
        <f t="shared" si="1473"/>
        <v>0</v>
      </c>
      <c r="BD1630" s="96">
        <f t="shared" si="1474"/>
        <v>0</v>
      </c>
    </row>
    <row r="1631" spans="2:56" x14ac:dyDescent="0.3">
      <c r="B1631" s="237" t="s">
        <v>220</v>
      </c>
      <c r="C1631" s="224"/>
      <c r="D1631" s="225"/>
      <c r="E1631" s="154">
        <f t="shared" si="1461"/>
        <v>0</v>
      </c>
      <c r="F1631" s="224"/>
      <c r="G1631" s="225"/>
      <c r="H1631" s="154">
        <f t="shared" si="1462"/>
        <v>0</v>
      </c>
      <c r="I1631" s="224"/>
      <c r="J1631" s="225"/>
      <c r="K1631" s="154">
        <f t="shared" si="1463"/>
        <v>0</v>
      </c>
      <c r="L1631" s="224"/>
      <c r="M1631" s="226"/>
      <c r="N1631" s="227"/>
      <c r="O1631" s="224"/>
      <c r="P1631" s="227"/>
      <c r="Q1631" s="148">
        <f t="shared" si="1464"/>
        <v>0</v>
      </c>
      <c r="R1631" s="227"/>
      <c r="S1631" s="227"/>
      <c r="T1631" s="149">
        <f t="shared" si="1475"/>
        <v>0</v>
      </c>
      <c r="U1631" s="216"/>
      <c r="V1631" s="224"/>
      <c r="W1631" s="227"/>
      <c r="X1631" s="148">
        <f t="shared" si="1465"/>
        <v>0</v>
      </c>
      <c r="Y1631" s="227"/>
      <c r="Z1631" s="227"/>
      <c r="AA1631" s="149">
        <f t="shared" si="1476"/>
        <v>0</v>
      </c>
      <c r="AB1631" s="216"/>
      <c r="AC1631" s="224"/>
      <c r="AD1631" s="227"/>
      <c r="AE1631" s="148">
        <f t="shared" si="1466"/>
        <v>0</v>
      </c>
      <c r="AF1631" s="227"/>
      <c r="AG1631" s="227"/>
      <c r="AH1631" s="149">
        <f t="shared" si="1477"/>
        <v>0</v>
      </c>
      <c r="AJ1631" s="217"/>
      <c r="AK1631" s="218"/>
      <c r="AL1631" s="219"/>
      <c r="AM1631" s="218"/>
      <c r="AN1631" s="219"/>
      <c r="AO1631" s="218"/>
      <c r="AP1631" s="219"/>
      <c r="AQ1631" s="218"/>
      <c r="AR1631" s="219"/>
      <c r="AS1631" s="218"/>
      <c r="AT1631" s="219"/>
      <c r="AU1631" s="218"/>
      <c r="AV1631" s="81">
        <f t="shared" si="1467"/>
        <v>0</v>
      </c>
      <c r="AW1631" s="80">
        <f t="shared" si="1468"/>
        <v>0</v>
      </c>
      <c r="AX1631" s="210"/>
      <c r="AY1631" s="79">
        <f t="shared" si="1469"/>
        <v>0</v>
      </c>
      <c r="AZ1631" s="80">
        <f t="shared" si="1470"/>
        <v>0</v>
      </c>
      <c r="BA1631" s="81">
        <f t="shared" si="1471"/>
        <v>0</v>
      </c>
      <c r="BB1631" s="80">
        <f t="shared" si="1472"/>
        <v>0</v>
      </c>
      <c r="BC1631" s="80">
        <f t="shared" si="1473"/>
        <v>0</v>
      </c>
      <c r="BD1631" s="86">
        <f t="shared" si="1474"/>
        <v>0</v>
      </c>
    </row>
    <row r="1632" spans="2:56" x14ac:dyDescent="0.3">
      <c r="B1632" s="237" t="s">
        <v>221</v>
      </c>
      <c r="C1632" s="224"/>
      <c r="D1632" s="225"/>
      <c r="E1632" s="154">
        <f t="shared" si="1461"/>
        <v>0</v>
      </c>
      <c r="F1632" s="224"/>
      <c r="G1632" s="225"/>
      <c r="H1632" s="154">
        <f t="shared" si="1462"/>
        <v>0</v>
      </c>
      <c r="I1632" s="224"/>
      <c r="J1632" s="225"/>
      <c r="K1632" s="154">
        <f t="shared" si="1463"/>
        <v>0</v>
      </c>
      <c r="L1632" s="224"/>
      <c r="M1632" s="226"/>
      <c r="N1632" s="227"/>
      <c r="O1632" s="224"/>
      <c r="P1632" s="227"/>
      <c r="Q1632" s="148">
        <f t="shared" si="1464"/>
        <v>0</v>
      </c>
      <c r="R1632" s="227"/>
      <c r="S1632" s="227"/>
      <c r="T1632" s="149">
        <f t="shared" si="1475"/>
        <v>0</v>
      </c>
      <c r="U1632" s="216"/>
      <c r="V1632" s="224"/>
      <c r="W1632" s="227"/>
      <c r="X1632" s="148">
        <f t="shared" si="1465"/>
        <v>0</v>
      </c>
      <c r="Y1632" s="227"/>
      <c r="Z1632" s="227"/>
      <c r="AA1632" s="149">
        <f t="shared" si="1476"/>
        <v>0</v>
      </c>
      <c r="AB1632" s="216"/>
      <c r="AC1632" s="224"/>
      <c r="AD1632" s="227"/>
      <c r="AE1632" s="148">
        <f t="shared" si="1466"/>
        <v>0</v>
      </c>
      <c r="AF1632" s="227"/>
      <c r="AG1632" s="227"/>
      <c r="AH1632" s="149">
        <f t="shared" si="1477"/>
        <v>0</v>
      </c>
      <c r="AJ1632" s="217"/>
      <c r="AK1632" s="218"/>
      <c r="AL1632" s="219"/>
      <c r="AM1632" s="218"/>
      <c r="AN1632" s="219"/>
      <c r="AO1632" s="218"/>
      <c r="AP1632" s="219"/>
      <c r="AQ1632" s="218"/>
      <c r="AR1632" s="219"/>
      <c r="AS1632" s="218"/>
      <c r="AT1632" s="219"/>
      <c r="AU1632" s="218"/>
      <c r="AV1632" s="81">
        <f t="shared" si="1467"/>
        <v>0</v>
      </c>
      <c r="AW1632" s="80">
        <f t="shared" si="1468"/>
        <v>0</v>
      </c>
      <c r="AX1632" s="210"/>
      <c r="AY1632" s="79">
        <f t="shared" si="1469"/>
        <v>0</v>
      </c>
      <c r="AZ1632" s="80">
        <f t="shared" si="1470"/>
        <v>0</v>
      </c>
      <c r="BA1632" s="81">
        <f t="shared" si="1471"/>
        <v>0</v>
      </c>
      <c r="BB1632" s="80">
        <f t="shared" si="1472"/>
        <v>0</v>
      </c>
      <c r="BC1632" s="80">
        <f t="shared" si="1473"/>
        <v>0</v>
      </c>
      <c r="BD1632" s="86">
        <f t="shared" si="1474"/>
        <v>0</v>
      </c>
    </row>
    <row r="1633" spans="2:56" x14ac:dyDescent="0.3">
      <c r="B1633" s="237" t="s">
        <v>222</v>
      </c>
      <c r="C1633" s="224"/>
      <c r="D1633" s="225"/>
      <c r="E1633" s="154">
        <f t="shared" si="1461"/>
        <v>0</v>
      </c>
      <c r="F1633" s="224"/>
      <c r="G1633" s="225"/>
      <c r="H1633" s="154">
        <f t="shared" si="1462"/>
        <v>0</v>
      </c>
      <c r="I1633" s="224"/>
      <c r="J1633" s="225"/>
      <c r="K1633" s="154">
        <f t="shared" si="1463"/>
        <v>0</v>
      </c>
      <c r="L1633" s="224"/>
      <c r="M1633" s="226"/>
      <c r="N1633" s="227"/>
      <c r="O1633" s="224"/>
      <c r="P1633" s="227"/>
      <c r="Q1633" s="148">
        <f t="shared" si="1464"/>
        <v>0</v>
      </c>
      <c r="R1633" s="227"/>
      <c r="S1633" s="227"/>
      <c r="T1633" s="149">
        <f t="shared" si="1475"/>
        <v>0</v>
      </c>
      <c r="U1633" s="216"/>
      <c r="V1633" s="224"/>
      <c r="W1633" s="227"/>
      <c r="X1633" s="148">
        <f t="shared" si="1465"/>
        <v>0</v>
      </c>
      <c r="Y1633" s="227"/>
      <c r="Z1633" s="227"/>
      <c r="AA1633" s="149">
        <f t="shared" si="1476"/>
        <v>0</v>
      </c>
      <c r="AB1633" s="216"/>
      <c r="AC1633" s="224"/>
      <c r="AD1633" s="227"/>
      <c r="AE1633" s="148">
        <f t="shared" si="1466"/>
        <v>0</v>
      </c>
      <c r="AF1633" s="227"/>
      <c r="AG1633" s="227"/>
      <c r="AH1633" s="149">
        <f t="shared" si="1477"/>
        <v>0</v>
      </c>
      <c r="AJ1633" s="217"/>
      <c r="AK1633" s="218"/>
      <c r="AL1633" s="219"/>
      <c r="AM1633" s="218"/>
      <c r="AN1633" s="219"/>
      <c r="AO1633" s="218"/>
      <c r="AP1633" s="219"/>
      <c r="AQ1633" s="218"/>
      <c r="AR1633" s="219"/>
      <c r="AS1633" s="218"/>
      <c r="AT1633" s="219"/>
      <c r="AU1633" s="218"/>
      <c r="AV1633" s="81">
        <f t="shared" si="1467"/>
        <v>0</v>
      </c>
      <c r="AW1633" s="80">
        <f t="shared" si="1468"/>
        <v>0</v>
      </c>
      <c r="AX1633" s="210"/>
      <c r="AY1633" s="79">
        <f t="shared" si="1469"/>
        <v>0</v>
      </c>
      <c r="AZ1633" s="80">
        <f t="shared" si="1470"/>
        <v>0</v>
      </c>
      <c r="BA1633" s="81">
        <f t="shared" si="1471"/>
        <v>0</v>
      </c>
      <c r="BB1633" s="80">
        <f t="shared" si="1472"/>
        <v>0</v>
      </c>
      <c r="BC1633" s="80">
        <f t="shared" si="1473"/>
        <v>0</v>
      </c>
      <c r="BD1633" s="86">
        <f t="shared" si="1474"/>
        <v>0</v>
      </c>
    </row>
    <row r="1634" spans="2:56" x14ac:dyDescent="0.3">
      <c r="B1634" s="237" t="s">
        <v>223</v>
      </c>
      <c r="C1634" s="224"/>
      <c r="D1634" s="225"/>
      <c r="E1634" s="154">
        <f t="shared" si="1461"/>
        <v>0</v>
      </c>
      <c r="F1634" s="224"/>
      <c r="G1634" s="225"/>
      <c r="H1634" s="154">
        <f t="shared" si="1462"/>
        <v>0</v>
      </c>
      <c r="I1634" s="224"/>
      <c r="J1634" s="225"/>
      <c r="K1634" s="154">
        <f t="shared" si="1463"/>
        <v>0</v>
      </c>
      <c r="L1634" s="224"/>
      <c r="M1634" s="226"/>
      <c r="N1634" s="227"/>
      <c r="O1634" s="224"/>
      <c r="P1634" s="227"/>
      <c r="Q1634" s="148">
        <f t="shared" si="1464"/>
        <v>0</v>
      </c>
      <c r="R1634" s="227"/>
      <c r="S1634" s="227"/>
      <c r="T1634" s="149">
        <f t="shared" si="1475"/>
        <v>0</v>
      </c>
      <c r="U1634" s="216"/>
      <c r="V1634" s="224"/>
      <c r="W1634" s="227"/>
      <c r="X1634" s="148">
        <f t="shared" si="1465"/>
        <v>0</v>
      </c>
      <c r="Y1634" s="227"/>
      <c r="Z1634" s="227"/>
      <c r="AA1634" s="149">
        <f t="shared" si="1476"/>
        <v>0</v>
      </c>
      <c r="AB1634" s="216"/>
      <c r="AC1634" s="224"/>
      <c r="AD1634" s="227"/>
      <c r="AE1634" s="148">
        <f t="shared" si="1466"/>
        <v>0</v>
      </c>
      <c r="AF1634" s="227"/>
      <c r="AG1634" s="227"/>
      <c r="AH1634" s="149">
        <f t="shared" si="1477"/>
        <v>0</v>
      </c>
      <c r="AJ1634" s="217"/>
      <c r="AK1634" s="218"/>
      <c r="AL1634" s="219"/>
      <c r="AM1634" s="218"/>
      <c r="AN1634" s="219"/>
      <c r="AO1634" s="218"/>
      <c r="AP1634" s="219"/>
      <c r="AQ1634" s="218"/>
      <c r="AR1634" s="219"/>
      <c r="AS1634" s="218"/>
      <c r="AT1634" s="219"/>
      <c r="AU1634" s="218"/>
      <c r="AV1634" s="81">
        <f t="shared" si="1467"/>
        <v>0</v>
      </c>
      <c r="AW1634" s="80">
        <f t="shared" si="1468"/>
        <v>0</v>
      </c>
      <c r="AX1634" s="210"/>
      <c r="AY1634" s="79">
        <f t="shared" si="1469"/>
        <v>0</v>
      </c>
      <c r="AZ1634" s="80">
        <f t="shared" si="1470"/>
        <v>0</v>
      </c>
      <c r="BA1634" s="81">
        <f t="shared" si="1471"/>
        <v>0</v>
      </c>
      <c r="BB1634" s="80">
        <f t="shared" si="1472"/>
        <v>0</v>
      </c>
      <c r="BC1634" s="80">
        <f t="shared" si="1473"/>
        <v>0</v>
      </c>
      <c r="BD1634" s="86">
        <f t="shared" si="1474"/>
        <v>0</v>
      </c>
    </row>
    <row r="1635" spans="2:56" x14ac:dyDescent="0.3">
      <c r="B1635" s="237" t="s">
        <v>224</v>
      </c>
      <c r="C1635" s="224"/>
      <c r="D1635" s="225"/>
      <c r="E1635" s="154">
        <f t="shared" si="1461"/>
        <v>0</v>
      </c>
      <c r="F1635" s="224"/>
      <c r="G1635" s="225"/>
      <c r="H1635" s="154">
        <f t="shared" si="1462"/>
        <v>0</v>
      </c>
      <c r="I1635" s="224"/>
      <c r="J1635" s="225"/>
      <c r="K1635" s="154">
        <f t="shared" si="1463"/>
        <v>0</v>
      </c>
      <c r="L1635" s="224"/>
      <c r="M1635" s="226"/>
      <c r="N1635" s="227"/>
      <c r="O1635" s="224"/>
      <c r="P1635" s="227"/>
      <c r="Q1635" s="148">
        <f t="shared" si="1464"/>
        <v>0</v>
      </c>
      <c r="R1635" s="227"/>
      <c r="S1635" s="227"/>
      <c r="T1635" s="149">
        <f t="shared" si="1475"/>
        <v>0</v>
      </c>
      <c r="U1635" s="216"/>
      <c r="V1635" s="224"/>
      <c r="W1635" s="227"/>
      <c r="X1635" s="148">
        <f t="shared" si="1465"/>
        <v>0</v>
      </c>
      <c r="Y1635" s="227"/>
      <c r="Z1635" s="227"/>
      <c r="AA1635" s="149">
        <f t="shared" si="1476"/>
        <v>0</v>
      </c>
      <c r="AB1635" s="216"/>
      <c r="AC1635" s="224"/>
      <c r="AD1635" s="227"/>
      <c r="AE1635" s="148">
        <f t="shared" si="1466"/>
        <v>0</v>
      </c>
      <c r="AF1635" s="227"/>
      <c r="AG1635" s="227"/>
      <c r="AH1635" s="149">
        <f t="shared" si="1477"/>
        <v>0</v>
      </c>
      <c r="AJ1635" s="217"/>
      <c r="AK1635" s="218"/>
      <c r="AL1635" s="219"/>
      <c r="AM1635" s="218"/>
      <c r="AN1635" s="219"/>
      <c r="AO1635" s="218"/>
      <c r="AP1635" s="219"/>
      <c r="AQ1635" s="218"/>
      <c r="AR1635" s="219"/>
      <c r="AS1635" s="218"/>
      <c r="AT1635" s="219"/>
      <c r="AU1635" s="218"/>
      <c r="AV1635" s="81">
        <f t="shared" si="1467"/>
        <v>0</v>
      </c>
      <c r="AW1635" s="80">
        <f t="shared" si="1468"/>
        <v>0</v>
      </c>
      <c r="AX1635" s="210"/>
      <c r="AY1635" s="79">
        <f t="shared" si="1469"/>
        <v>0</v>
      </c>
      <c r="AZ1635" s="80">
        <f t="shared" si="1470"/>
        <v>0</v>
      </c>
      <c r="BA1635" s="81">
        <f t="shared" si="1471"/>
        <v>0</v>
      </c>
      <c r="BB1635" s="80">
        <f t="shared" si="1472"/>
        <v>0</v>
      </c>
      <c r="BC1635" s="80">
        <f t="shared" si="1473"/>
        <v>0</v>
      </c>
      <c r="BD1635" s="86">
        <f t="shared" si="1474"/>
        <v>0</v>
      </c>
    </row>
    <row r="1636" spans="2:56" x14ac:dyDescent="0.3">
      <c r="B1636" s="237" t="s">
        <v>225</v>
      </c>
      <c r="C1636" s="224"/>
      <c r="D1636" s="225"/>
      <c r="E1636" s="154">
        <f t="shared" si="1461"/>
        <v>0</v>
      </c>
      <c r="F1636" s="224"/>
      <c r="G1636" s="225"/>
      <c r="H1636" s="154">
        <f t="shared" si="1462"/>
        <v>0</v>
      </c>
      <c r="I1636" s="224"/>
      <c r="J1636" s="225"/>
      <c r="K1636" s="154">
        <f t="shared" si="1463"/>
        <v>0</v>
      </c>
      <c r="L1636" s="224"/>
      <c r="M1636" s="226"/>
      <c r="N1636" s="227"/>
      <c r="O1636" s="224"/>
      <c r="P1636" s="227"/>
      <c r="Q1636" s="148">
        <f t="shared" si="1464"/>
        <v>0</v>
      </c>
      <c r="R1636" s="227"/>
      <c r="S1636" s="227"/>
      <c r="T1636" s="149">
        <f t="shared" si="1475"/>
        <v>0</v>
      </c>
      <c r="U1636" s="216"/>
      <c r="V1636" s="224"/>
      <c r="W1636" s="227"/>
      <c r="X1636" s="148">
        <f t="shared" si="1465"/>
        <v>0</v>
      </c>
      <c r="Y1636" s="227"/>
      <c r="Z1636" s="227"/>
      <c r="AA1636" s="149">
        <f t="shared" si="1476"/>
        <v>0</v>
      </c>
      <c r="AB1636" s="216"/>
      <c r="AC1636" s="224"/>
      <c r="AD1636" s="227"/>
      <c r="AE1636" s="148">
        <f t="shared" si="1466"/>
        <v>0</v>
      </c>
      <c r="AF1636" s="227"/>
      <c r="AG1636" s="227"/>
      <c r="AH1636" s="149">
        <f t="shared" si="1477"/>
        <v>0</v>
      </c>
      <c r="AJ1636" s="217"/>
      <c r="AK1636" s="218"/>
      <c r="AL1636" s="219"/>
      <c r="AM1636" s="218"/>
      <c r="AN1636" s="219"/>
      <c r="AO1636" s="218"/>
      <c r="AP1636" s="219"/>
      <c r="AQ1636" s="218"/>
      <c r="AR1636" s="219"/>
      <c r="AS1636" s="218"/>
      <c r="AT1636" s="219"/>
      <c r="AU1636" s="218"/>
      <c r="AV1636" s="81">
        <f t="shared" si="1467"/>
        <v>0</v>
      </c>
      <c r="AW1636" s="80">
        <f t="shared" si="1468"/>
        <v>0</v>
      </c>
      <c r="AX1636" s="210"/>
      <c r="AY1636" s="79">
        <f t="shared" si="1469"/>
        <v>0</v>
      </c>
      <c r="AZ1636" s="80">
        <f t="shared" si="1470"/>
        <v>0</v>
      </c>
      <c r="BA1636" s="81">
        <f t="shared" si="1471"/>
        <v>0</v>
      </c>
      <c r="BB1636" s="80">
        <f t="shared" si="1472"/>
        <v>0</v>
      </c>
      <c r="BC1636" s="80">
        <f t="shared" si="1473"/>
        <v>0</v>
      </c>
      <c r="BD1636" s="86">
        <f t="shared" si="1474"/>
        <v>0</v>
      </c>
    </row>
    <row r="1637" spans="2:56" x14ac:dyDescent="0.3">
      <c r="B1637" s="237" t="s">
        <v>226</v>
      </c>
      <c r="C1637" s="224"/>
      <c r="D1637" s="225"/>
      <c r="E1637" s="154">
        <f t="shared" ref="E1637:E1642" si="1500">IFERROR(D1637/C1637,0)</f>
        <v>0</v>
      </c>
      <c r="F1637" s="224"/>
      <c r="G1637" s="225"/>
      <c r="H1637" s="154">
        <f t="shared" ref="H1637:H1642" si="1501">IFERROR(G1637/F1637,0)</f>
        <v>0</v>
      </c>
      <c r="I1637" s="224"/>
      <c r="J1637" s="225"/>
      <c r="K1637" s="154">
        <f t="shared" ref="K1637:K1642" si="1502">IFERROR(J1637/I1637,0)</f>
        <v>0</v>
      </c>
      <c r="L1637" s="224"/>
      <c r="M1637" s="226"/>
      <c r="N1637" s="227"/>
      <c r="O1637" s="224"/>
      <c r="P1637" s="227"/>
      <c r="Q1637" s="148">
        <f t="shared" ref="Q1637:Q1647" si="1503">SUM(O1637:P1637)</f>
        <v>0</v>
      </c>
      <c r="R1637" s="227"/>
      <c r="S1637" s="227"/>
      <c r="T1637" s="149">
        <f t="shared" si="1475"/>
        <v>0</v>
      </c>
      <c r="U1637" s="216"/>
      <c r="V1637" s="224"/>
      <c r="W1637" s="227"/>
      <c r="X1637" s="148">
        <f t="shared" ref="X1637:X1647" si="1504">SUM(V1637:W1637)</f>
        <v>0</v>
      </c>
      <c r="Y1637" s="227"/>
      <c r="Z1637" s="227"/>
      <c r="AA1637" s="149">
        <f t="shared" si="1476"/>
        <v>0</v>
      </c>
      <c r="AB1637" s="216"/>
      <c r="AC1637" s="224"/>
      <c r="AD1637" s="227"/>
      <c r="AE1637" s="148">
        <f t="shared" ref="AE1637:AE1647" si="1505">SUM(AC1637:AD1637)</f>
        <v>0</v>
      </c>
      <c r="AF1637" s="227"/>
      <c r="AG1637" s="227"/>
      <c r="AH1637" s="149">
        <f t="shared" si="1477"/>
        <v>0</v>
      </c>
      <c r="AJ1637" s="217"/>
      <c r="AK1637" s="218"/>
      <c r="AL1637" s="219"/>
      <c r="AM1637" s="218"/>
      <c r="AN1637" s="219"/>
      <c r="AO1637" s="218"/>
      <c r="AP1637" s="219"/>
      <c r="AQ1637" s="218"/>
      <c r="AR1637" s="219"/>
      <c r="AS1637" s="218"/>
      <c r="AT1637" s="219"/>
      <c r="AU1637" s="218"/>
      <c r="AV1637" s="81">
        <f t="shared" ref="AV1637:AV1642" si="1506">SUM(AJ1637:AU1637)</f>
        <v>0</v>
      </c>
      <c r="AW1637" s="80">
        <f t="shared" ref="AW1637:AW1642" si="1507">T1637-AV1637</f>
        <v>0</v>
      </c>
      <c r="AX1637" s="210"/>
      <c r="AY1637" s="79">
        <f t="shared" ref="AY1637:AY1642" si="1508">SUM(AJ1637:AL1637)</f>
        <v>0</v>
      </c>
      <c r="AZ1637" s="80">
        <f t="shared" ref="AZ1637:AZ1642" si="1509">SUM(AM1637:AO1637)</f>
        <v>0</v>
      </c>
      <c r="BA1637" s="81">
        <f t="shared" ref="BA1637:BA1642" si="1510">SUM(AP1637:AR1637)</f>
        <v>0</v>
      </c>
      <c r="BB1637" s="80">
        <f t="shared" ref="BB1637:BB1642" si="1511">SUM(AS1637:AU1637)</f>
        <v>0</v>
      </c>
      <c r="BC1637" s="80">
        <f t="shared" ref="BC1637:BC1647" si="1512">SUM(AY1637,AZ1637,BA1637,BB1637)</f>
        <v>0</v>
      </c>
      <c r="BD1637" s="86">
        <f t="shared" ref="BD1637:BD1642" si="1513">T1637-BC1637</f>
        <v>0</v>
      </c>
    </row>
    <row r="1638" spans="2:56" x14ac:dyDescent="0.3">
      <c r="B1638" s="221" t="s">
        <v>227</v>
      </c>
      <c r="C1638" s="238"/>
      <c r="D1638" s="239"/>
      <c r="E1638" s="91">
        <f t="shared" si="1500"/>
        <v>0</v>
      </c>
      <c r="F1638" s="238"/>
      <c r="G1638" s="239"/>
      <c r="H1638" s="91">
        <f t="shared" si="1501"/>
        <v>0</v>
      </c>
      <c r="I1638" s="238"/>
      <c r="J1638" s="239"/>
      <c r="K1638" s="91">
        <f t="shared" si="1502"/>
        <v>0</v>
      </c>
      <c r="L1638" s="238"/>
      <c r="M1638" s="240"/>
      <c r="N1638" s="241"/>
      <c r="O1638" s="238"/>
      <c r="P1638" s="241"/>
      <c r="Q1638" s="171">
        <f t="shared" si="1503"/>
        <v>0</v>
      </c>
      <c r="R1638" s="242"/>
      <c r="S1638" s="242"/>
      <c r="T1638" s="172">
        <f t="shared" ref="T1638:T1647" si="1514">SUM(Q1638:S1638)</f>
        <v>0</v>
      </c>
      <c r="U1638" s="231"/>
      <c r="V1638" s="238"/>
      <c r="W1638" s="241"/>
      <c r="X1638" s="171">
        <f t="shared" si="1504"/>
        <v>0</v>
      </c>
      <c r="Y1638" s="242"/>
      <c r="Z1638" s="242"/>
      <c r="AA1638" s="172">
        <f t="shared" ref="AA1638:AA1647" si="1515">SUM(X1638:Z1638)</f>
        <v>0</v>
      </c>
      <c r="AB1638" s="231"/>
      <c r="AC1638" s="238"/>
      <c r="AD1638" s="241"/>
      <c r="AE1638" s="171">
        <f t="shared" si="1505"/>
        <v>0</v>
      </c>
      <c r="AF1638" s="242"/>
      <c r="AG1638" s="242"/>
      <c r="AH1638" s="172">
        <f t="shared" ref="AH1638:AH1647" si="1516">SUM(AE1638:AG1638)</f>
        <v>0</v>
      </c>
      <c r="AJ1638" s="217"/>
      <c r="AK1638" s="218"/>
      <c r="AL1638" s="219"/>
      <c r="AM1638" s="218"/>
      <c r="AN1638" s="219"/>
      <c r="AO1638" s="218"/>
      <c r="AP1638" s="219"/>
      <c r="AQ1638" s="218"/>
      <c r="AR1638" s="219"/>
      <c r="AS1638" s="218"/>
      <c r="AT1638" s="219"/>
      <c r="AU1638" s="218"/>
      <c r="AV1638" s="93">
        <f t="shared" si="1506"/>
        <v>0</v>
      </c>
      <c r="AW1638" s="92">
        <f t="shared" si="1507"/>
        <v>0</v>
      </c>
      <c r="AX1638" s="210"/>
      <c r="AY1638" s="90">
        <f t="shared" si="1508"/>
        <v>0</v>
      </c>
      <c r="AZ1638" s="92">
        <f t="shared" si="1509"/>
        <v>0</v>
      </c>
      <c r="BA1638" s="93">
        <f t="shared" si="1510"/>
        <v>0</v>
      </c>
      <c r="BB1638" s="92">
        <f t="shared" si="1511"/>
        <v>0</v>
      </c>
      <c r="BC1638" s="92">
        <f t="shared" si="1512"/>
        <v>0</v>
      </c>
      <c r="BD1638" s="96">
        <f t="shared" si="1513"/>
        <v>0</v>
      </c>
    </row>
    <row r="1639" spans="2:56" x14ac:dyDescent="0.3">
      <c r="B1639" s="221" t="s">
        <v>228</v>
      </c>
      <c r="C1639" s="238"/>
      <c r="D1639" s="239"/>
      <c r="E1639" s="91">
        <f t="shared" si="1500"/>
        <v>0</v>
      </c>
      <c r="F1639" s="238"/>
      <c r="G1639" s="239"/>
      <c r="H1639" s="91">
        <f t="shared" si="1501"/>
        <v>0</v>
      </c>
      <c r="I1639" s="238"/>
      <c r="J1639" s="239"/>
      <c r="K1639" s="91">
        <f t="shared" si="1502"/>
        <v>0</v>
      </c>
      <c r="L1639" s="238"/>
      <c r="M1639" s="240"/>
      <c r="N1639" s="241"/>
      <c r="O1639" s="238"/>
      <c r="P1639" s="241"/>
      <c r="Q1639" s="171">
        <f t="shared" si="1503"/>
        <v>0</v>
      </c>
      <c r="R1639" s="242"/>
      <c r="S1639" s="242"/>
      <c r="T1639" s="172">
        <f t="shared" si="1514"/>
        <v>0</v>
      </c>
      <c r="U1639" s="231"/>
      <c r="V1639" s="238"/>
      <c r="W1639" s="241"/>
      <c r="X1639" s="171">
        <f t="shared" si="1504"/>
        <v>0</v>
      </c>
      <c r="Y1639" s="242"/>
      <c r="Z1639" s="242"/>
      <c r="AA1639" s="172">
        <f t="shared" si="1515"/>
        <v>0</v>
      </c>
      <c r="AB1639" s="231"/>
      <c r="AC1639" s="238"/>
      <c r="AD1639" s="241"/>
      <c r="AE1639" s="171">
        <f t="shared" si="1505"/>
        <v>0</v>
      </c>
      <c r="AF1639" s="242"/>
      <c r="AG1639" s="242"/>
      <c r="AH1639" s="172">
        <f t="shared" si="1516"/>
        <v>0</v>
      </c>
      <c r="AJ1639" s="217"/>
      <c r="AK1639" s="218"/>
      <c r="AL1639" s="219"/>
      <c r="AM1639" s="218"/>
      <c r="AN1639" s="219"/>
      <c r="AO1639" s="218"/>
      <c r="AP1639" s="219"/>
      <c r="AQ1639" s="218"/>
      <c r="AR1639" s="219"/>
      <c r="AS1639" s="218"/>
      <c r="AT1639" s="219"/>
      <c r="AU1639" s="218"/>
      <c r="AV1639" s="93">
        <f t="shared" si="1506"/>
        <v>0</v>
      </c>
      <c r="AW1639" s="92">
        <f t="shared" si="1507"/>
        <v>0</v>
      </c>
      <c r="AX1639" s="210"/>
      <c r="AY1639" s="90">
        <f t="shared" si="1508"/>
        <v>0</v>
      </c>
      <c r="AZ1639" s="92">
        <f t="shared" si="1509"/>
        <v>0</v>
      </c>
      <c r="BA1639" s="93">
        <f t="shared" si="1510"/>
        <v>0</v>
      </c>
      <c r="BB1639" s="92">
        <f t="shared" si="1511"/>
        <v>0</v>
      </c>
      <c r="BC1639" s="92">
        <f t="shared" si="1512"/>
        <v>0</v>
      </c>
      <c r="BD1639" s="96">
        <f t="shared" si="1513"/>
        <v>0</v>
      </c>
    </row>
    <row r="1640" spans="2:56" x14ac:dyDescent="0.3">
      <c r="B1640" s="221" t="s">
        <v>229</v>
      </c>
      <c r="C1640" s="238"/>
      <c r="D1640" s="239"/>
      <c r="E1640" s="91">
        <f t="shared" si="1500"/>
        <v>0</v>
      </c>
      <c r="F1640" s="238"/>
      <c r="G1640" s="239"/>
      <c r="H1640" s="91">
        <f t="shared" si="1501"/>
        <v>0</v>
      </c>
      <c r="I1640" s="238"/>
      <c r="J1640" s="239"/>
      <c r="K1640" s="91">
        <f t="shared" si="1502"/>
        <v>0</v>
      </c>
      <c r="L1640" s="238"/>
      <c r="M1640" s="240"/>
      <c r="N1640" s="241"/>
      <c r="O1640" s="238"/>
      <c r="P1640" s="241"/>
      <c r="Q1640" s="171">
        <f t="shared" si="1503"/>
        <v>0</v>
      </c>
      <c r="R1640" s="242"/>
      <c r="S1640" s="242"/>
      <c r="T1640" s="172">
        <f t="shared" si="1514"/>
        <v>0</v>
      </c>
      <c r="U1640" s="231"/>
      <c r="V1640" s="238"/>
      <c r="W1640" s="241"/>
      <c r="X1640" s="171">
        <f t="shared" si="1504"/>
        <v>0</v>
      </c>
      <c r="Y1640" s="242"/>
      <c r="Z1640" s="242"/>
      <c r="AA1640" s="172">
        <f t="shared" si="1515"/>
        <v>0</v>
      </c>
      <c r="AB1640" s="231"/>
      <c r="AC1640" s="238"/>
      <c r="AD1640" s="241"/>
      <c r="AE1640" s="171">
        <f t="shared" si="1505"/>
        <v>0</v>
      </c>
      <c r="AF1640" s="242"/>
      <c r="AG1640" s="242"/>
      <c r="AH1640" s="172">
        <f t="shared" si="1516"/>
        <v>0</v>
      </c>
      <c r="AJ1640" s="217"/>
      <c r="AK1640" s="218"/>
      <c r="AL1640" s="219"/>
      <c r="AM1640" s="218"/>
      <c r="AN1640" s="219"/>
      <c r="AO1640" s="218"/>
      <c r="AP1640" s="219"/>
      <c r="AQ1640" s="218"/>
      <c r="AR1640" s="219"/>
      <c r="AS1640" s="218"/>
      <c r="AT1640" s="219"/>
      <c r="AU1640" s="218"/>
      <c r="AV1640" s="93">
        <f t="shared" si="1506"/>
        <v>0</v>
      </c>
      <c r="AW1640" s="92">
        <f t="shared" si="1507"/>
        <v>0</v>
      </c>
      <c r="AX1640" s="210"/>
      <c r="AY1640" s="90">
        <f t="shared" si="1508"/>
        <v>0</v>
      </c>
      <c r="AZ1640" s="92">
        <f t="shared" si="1509"/>
        <v>0</v>
      </c>
      <c r="BA1640" s="93">
        <f t="shared" si="1510"/>
        <v>0</v>
      </c>
      <c r="BB1640" s="92">
        <f t="shared" si="1511"/>
        <v>0</v>
      </c>
      <c r="BC1640" s="92">
        <f t="shared" si="1512"/>
        <v>0</v>
      </c>
      <c r="BD1640" s="96">
        <f t="shared" si="1513"/>
        <v>0</v>
      </c>
    </row>
    <row r="1641" spans="2:56" x14ac:dyDescent="0.3">
      <c r="B1641" s="221" t="s">
        <v>230</v>
      </c>
      <c r="C1641" s="238"/>
      <c r="D1641" s="239"/>
      <c r="E1641" s="91">
        <f t="shared" si="1500"/>
        <v>0</v>
      </c>
      <c r="F1641" s="238"/>
      <c r="G1641" s="239"/>
      <c r="H1641" s="91">
        <f t="shared" si="1501"/>
        <v>0</v>
      </c>
      <c r="I1641" s="238"/>
      <c r="J1641" s="239"/>
      <c r="K1641" s="91">
        <f t="shared" si="1502"/>
        <v>0</v>
      </c>
      <c r="L1641" s="238"/>
      <c r="M1641" s="240"/>
      <c r="N1641" s="241"/>
      <c r="O1641" s="238"/>
      <c r="P1641" s="241"/>
      <c r="Q1641" s="171">
        <f t="shared" si="1503"/>
        <v>0</v>
      </c>
      <c r="R1641" s="242"/>
      <c r="S1641" s="242"/>
      <c r="T1641" s="172">
        <f t="shared" si="1514"/>
        <v>0</v>
      </c>
      <c r="U1641" s="231"/>
      <c r="V1641" s="238"/>
      <c r="W1641" s="241"/>
      <c r="X1641" s="171">
        <f t="shared" si="1504"/>
        <v>0</v>
      </c>
      <c r="Y1641" s="242"/>
      <c r="Z1641" s="242"/>
      <c r="AA1641" s="172">
        <f t="shared" si="1515"/>
        <v>0</v>
      </c>
      <c r="AB1641" s="231"/>
      <c r="AC1641" s="238"/>
      <c r="AD1641" s="241"/>
      <c r="AE1641" s="171">
        <f t="shared" si="1505"/>
        <v>0</v>
      </c>
      <c r="AF1641" s="242"/>
      <c r="AG1641" s="242"/>
      <c r="AH1641" s="172">
        <f t="shared" si="1516"/>
        <v>0</v>
      </c>
      <c r="AJ1641" s="217"/>
      <c r="AK1641" s="218"/>
      <c r="AL1641" s="219"/>
      <c r="AM1641" s="218"/>
      <c r="AN1641" s="219"/>
      <c r="AO1641" s="218"/>
      <c r="AP1641" s="219"/>
      <c r="AQ1641" s="218"/>
      <c r="AR1641" s="219"/>
      <c r="AS1641" s="218"/>
      <c r="AT1641" s="219"/>
      <c r="AU1641" s="218"/>
      <c r="AV1641" s="93">
        <f t="shared" si="1506"/>
        <v>0</v>
      </c>
      <c r="AW1641" s="92">
        <f t="shared" si="1507"/>
        <v>0</v>
      </c>
      <c r="AX1641" s="210"/>
      <c r="AY1641" s="90">
        <f t="shared" si="1508"/>
        <v>0</v>
      </c>
      <c r="AZ1641" s="92">
        <f t="shared" si="1509"/>
        <v>0</v>
      </c>
      <c r="BA1641" s="93">
        <f t="shared" si="1510"/>
        <v>0</v>
      </c>
      <c r="BB1641" s="92">
        <f t="shared" si="1511"/>
        <v>0</v>
      </c>
      <c r="BC1641" s="92">
        <f t="shared" si="1512"/>
        <v>0</v>
      </c>
      <c r="BD1641" s="96">
        <f t="shared" si="1513"/>
        <v>0</v>
      </c>
    </row>
    <row r="1642" spans="2:56" x14ac:dyDescent="0.3">
      <c r="B1642" s="221" t="s">
        <v>231</v>
      </c>
      <c r="C1642" s="238"/>
      <c r="D1642" s="239"/>
      <c r="E1642" s="91">
        <f t="shared" si="1500"/>
        <v>0</v>
      </c>
      <c r="F1642" s="238"/>
      <c r="G1642" s="239"/>
      <c r="H1642" s="91">
        <f t="shared" si="1501"/>
        <v>0</v>
      </c>
      <c r="I1642" s="238"/>
      <c r="J1642" s="239"/>
      <c r="K1642" s="91">
        <f t="shared" si="1502"/>
        <v>0</v>
      </c>
      <c r="L1642" s="238"/>
      <c r="M1642" s="240"/>
      <c r="N1642" s="241"/>
      <c r="O1642" s="238"/>
      <c r="P1642" s="241"/>
      <c r="Q1642" s="171">
        <f t="shared" si="1503"/>
        <v>0</v>
      </c>
      <c r="R1642" s="242"/>
      <c r="S1642" s="242"/>
      <c r="T1642" s="172">
        <f t="shared" si="1514"/>
        <v>0</v>
      </c>
      <c r="U1642" s="231"/>
      <c r="V1642" s="238"/>
      <c r="W1642" s="241"/>
      <c r="X1642" s="171">
        <f t="shared" si="1504"/>
        <v>0</v>
      </c>
      <c r="Y1642" s="242"/>
      <c r="Z1642" s="242"/>
      <c r="AA1642" s="172">
        <f t="shared" si="1515"/>
        <v>0</v>
      </c>
      <c r="AB1642" s="231"/>
      <c r="AC1642" s="238"/>
      <c r="AD1642" s="241"/>
      <c r="AE1642" s="171">
        <f t="shared" si="1505"/>
        <v>0</v>
      </c>
      <c r="AF1642" s="242"/>
      <c r="AG1642" s="242"/>
      <c r="AH1642" s="172">
        <f t="shared" si="1516"/>
        <v>0</v>
      </c>
      <c r="AJ1642" s="217"/>
      <c r="AK1642" s="218"/>
      <c r="AL1642" s="219"/>
      <c r="AM1642" s="218"/>
      <c r="AN1642" s="219"/>
      <c r="AO1642" s="218"/>
      <c r="AP1642" s="219"/>
      <c r="AQ1642" s="218"/>
      <c r="AR1642" s="219"/>
      <c r="AS1642" s="218"/>
      <c r="AT1642" s="219"/>
      <c r="AU1642" s="218"/>
      <c r="AV1642" s="93">
        <f t="shared" si="1506"/>
        <v>0</v>
      </c>
      <c r="AW1642" s="92">
        <f t="shared" si="1507"/>
        <v>0</v>
      </c>
      <c r="AX1642" s="210"/>
      <c r="AY1642" s="90">
        <f t="shared" si="1508"/>
        <v>0</v>
      </c>
      <c r="AZ1642" s="92">
        <f t="shared" si="1509"/>
        <v>0</v>
      </c>
      <c r="BA1642" s="93">
        <f t="shared" si="1510"/>
        <v>0</v>
      </c>
      <c r="BB1642" s="92">
        <f t="shared" si="1511"/>
        <v>0</v>
      </c>
      <c r="BC1642" s="92">
        <f t="shared" si="1512"/>
        <v>0</v>
      </c>
      <c r="BD1642" s="96">
        <f t="shared" si="1513"/>
        <v>0</v>
      </c>
    </row>
    <row r="1643" spans="2:56" x14ac:dyDescent="0.3">
      <c r="B1643" s="243" t="s">
        <v>232</v>
      </c>
      <c r="C1643" s="238"/>
      <c r="D1643" s="239"/>
      <c r="E1643" s="244"/>
      <c r="F1643" s="238"/>
      <c r="G1643" s="239"/>
      <c r="H1643" s="244"/>
      <c r="I1643" s="238"/>
      <c r="J1643" s="239"/>
      <c r="K1643" s="244"/>
      <c r="L1643" s="238"/>
      <c r="M1643" s="240"/>
      <c r="N1643" s="241"/>
      <c r="O1643" s="238"/>
      <c r="P1643" s="241"/>
      <c r="Q1643" s="171"/>
      <c r="R1643" s="242"/>
      <c r="S1643" s="242"/>
      <c r="T1643" s="172"/>
      <c r="U1643" s="231"/>
      <c r="V1643" s="238"/>
      <c r="W1643" s="241"/>
      <c r="X1643" s="171"/>
      <c r="Y1643" s="242"/>
      <c r="Z1643" s="242"/>
      <c r="AA1643" s="172"/>
      <c r="AB1643" s="231"/>
      <c r="AC1643" s="238"/>
      <c r="AD1643" s="241"/>
      <c r="AE1643" s="171"/>
      <c r="AF1643" s="242"/>
      <c r="AG1643" s="242"/>
      <c r="AH1643" s="172"/>
      <c r="AJ1643" s="239"/>
      <c r="AK1643" s="240"/>
      <c r="AL1643" s="241"/>
      <c r="AM1643" s="240"/>
      <c r="AN1643" s="241"/>
      <c r="AO1643" s="240"/>
      <c r="AP1643" s="241"/>
      <c r="AQ1643" s="240"/>
      <c r="AR1643" s="241"/>
      <c r="AS1643" s="240"/>
      <c r="AT1643" s="241"/>
      <c r="AU1643" s="240"/>
      <c r="AV1643" s="93"/>
      <c r="AW1643" s="92"/>
      <c r="AX1643" s="210"/>
      <c r="AY1643" s="90"/>
      <c r="AZ1643" s="92"/>
      <c r="BA1643" s="93"/>
      <c r="BB1643" s="92"/>
      <c r="BC1643" s="92"/>
      <c r="BD1643" s="96"/>
    </row>
    <row r="1644" spans="2:56" x14ac:dyDescent="0.3">
      <c r="B1644" s="245" t="s">
        <v>233</v>
      </c>
      <c r="C1644" s="238"/>
      <c r="D1644" s="239"/>
      <c r="E1644" s="91">
        <f>IFERROR(D1644/C1644,0)</f>
        <v>0</v>
      </c>
      <c r="F1644" s="238"/>
      <c r="G1644" s="239"/>
      <c r="H1644" s="91">
        <f>IFERROR(G1644/F1644,0)</f>
        <v>0</v>
      </c>
      <c r="I1644" s="238"/>
      <c r="J1644" s="239"/>
      <c r="K1644" s="91">
        <f>IFERROR(J1644/I1644,0)</f>
        <v>0</v>
      </c>
      <c r="L1644" s="238"/>
      <c r="M1644" s="240"/>
      <c r="N1644" s="241"/>
      <c r="O1644" s="238"/>
      <c r="P1644" s="241"/>
      <c r="Q1644" s="171">
        <f t="shared" si="1503"/>
        <v>0</v>
      </c>
      <c r="R1644" s="242"/>
      <c r="S1644" s="242"/>
      <c r="T1644" s="172">
        <f t="shared" si="1514"/>
        <v>0</v>
      </c>
      <c r="U1644" s="231"/>
      <c r="V1644" s="238"/>
      <c r="W1644" s="241"/>
      <c r="X1644" s="171">
        <f t="shared" si="1504"/>
        <v>0</v>
      </c>
      <c r="Y1644" s="242"/>
      <c r="Z1644" s="242"/>
      <c r="AA1644" s="172">
        <f t="shared" si="1515"/>
        <v>0</v>
      </c>
      <c r="AB1644" s="231"/>
      <c r="AC1644" s="238"/>
      <c r="AD1644" s="241"/>
      <c r="AE1644" s="171">
        <f t="shared" si="1505"/>
        <v>0</v>
      </c>
      <c r="AF1644" s="242"/>
      <c r="AG1644" s="242"/>
      <c r="AH1644" s="172">
        <f t="shared" si="1516"/>
        <v>0</v>
      </c>
      <c r="AJ1644" s="239"/>
      <c r="AK1644" s="240"/>
      <c r="AL1644" s="241"/>
      <c r="AM1644" s="240"/>
      <c r="AN1644" s="241"/>
      <c r="AO1644" s="240"/>
      <c r="AP1644" s="241"/>
      <c r="AQ1644" s="240"/>
      <c r="AR1644" s="241"/>
      <c r="AS1644" s="240"/>
      <c r="AT1644" s="241"/>
      <c r="AU1644" s="240"/>
      <c r="AV1644" s="93">
        <f>SUM(AJ1644:AU1644)</f>
        <v>0</v>
      </c>
      <c r="AW1644" s="92">
        <f>T1644-AV1644</f>
        <v>0</v>
      </c>
      <c r="AX1644" s="210"/>
      <c r="AY1644" s="90">
        <f>SUM(AJ1644:AL1644)</f>
        <v>0</v>
      </c>
      <c r="AZ1644" s="92">
        <f>SUM(AM1644:AO1644)</f>
        <v>0</v>
      </c>
      <c r="BA1644" s="93">
        <f>SUM(AP1644:AR1644)</f>
        <v>0</v>
      </c>
      <c r="BB1644" s="92">
        <f>SUM(AS1644:AU1644)</f>
        <v>0</v>
      </c>
      <c r="BC1644" s="92">
        <f t="shared" si="1512"/>
        <v>0</v>
      </c>
      <c r="BD1644" s="96">
        <f>T1644-BC1644</f>
        <v>0</v>
      </c>
    </row>
    <row r="1645" spans="2:56" x14ac:dyDescent="0.3">
      <c r="B1645" s="245" t="s">
        <v>234</v>
      </c>
      <c r="C1645" s="238"/>
      <c r="D1645" s="239"/>
      <c r="E1645" s="91">
        <f>IFERROR(D1645/C1645,0)</f>
        <v>0</v>
      </c>
      <c r="F1645" s="238"/>
      <c r="G1645" s="239"/>
      <c r="H1645" s="91">
        <f>IFERROR(G1645/F1645,0)</f>
        <v>0</v>
      </c>
      <c r="I1645" s="238"/>
      <c r="J1645" s="239"/>
      <c r="K1645" s="91">
        <f>IFERROR(J1645/I1645,0)</f>
        <v>0</v>
      </c>
      <c r="L1645" s="238"/>
      <c r="M1645" s="240"/>
      <c r="N1645" s="241"/>
      <c r="O1645" s="238"/>
      <c r="P1645" s="241"/>
      <c r="Q1645" s="171">
        <f t="shared" si="1503"/>
        <v>0</v>
      </c>
      <c r="R1645" s="242"/>
      <c r="S1645" s="242"/>
      <c r="T1645" s="172">
        <f t="shared" si="1514"/>
        <v>0</v>
      </c>
      <c r="U1645" s="231"/>
      <c r="V1645" s="238"/>
      <c r="W1645" s="241"/>
      <c r="X1645" s="171">
        <f t="shared" si="1504"/>
        <v>0</v>
      </c>
      <c r="Y1645" s="242"/>
      <c r="Z1645" s="242"/>
      <c r="AA1645" s="172">
        <f t="shared" si="1515"/>
        <v>0</v>
      </c>
      <c r="AB1645" s="231"/>
      <c r="AC1645" s="238"/>
      <c r="AD1645" s="241"/>
      <c r="AE1645" s="171">
        <f t="shared" si="1505"/>
        <v>0</v>
      </c>
      <c r="AF1645" s="242"/>
      <c r="AG1645" s="242"/>
      <c r="AH1645" s="172">
        <f t="shared" si="1516"/>
        <v>0</v>
      </c>
      <c r="AJ1645" s="239"/>
      <c r="AK1645" s="240"/>
      <c r="AL1645" s="241"/>
      <c r="AM1645" s="240"/>
      <c r="AN1645" s="241"/>
      <c r="AO1645" s="240"/>
      <c r="AP1645" s="241"/>
      <c r="AQ1645" s="240"/>
      <c r="AR1645" s="241"/>
      <c r="AS1645" s="240"/>
      <c r="AT1645" s="241"/>
      <c r="AU1645" s="240"/>
      <c r="AV1645" s="93">
        <f>SUM(AJ1645:AU1645)</f>
        <v>0</v>
      </c>
      <c r="AW1645" s="92">
        <f>T1645-AV1645</f>
        <v>0</v>
      </c>
      <c r="AX1645" s="210"/>
      <c r="AY1645" s="90">
        <f>SUM(AJ1645:AL1645)</f>
        <v>0</v>
      </c>
      <c r="AZ1645" s="92">
        <f>SUM(AM1645:AO1645)</f>
        <v>0</v>
      </c>
      <c r="BA1645" s="93">
        <f>SUM(AP1645:AR1645)</f>
        <v>0</v>
      </c>
      <c r="BB1645" s="92">
        <f>SUM(AS1645:AU1645)</f>
        <v>0</v>
      </c>
      <c r="BC1645" s="92">
        <f t="shared" si="1512"/>
        <v>0</v>
      </c>
      <c r="BD1645" s="96">
        <f>T1645-BC1645</f>
        <v>0</v>
      </c>
    </row>
    <row r="1646" spans="2:56" s="108" customFormat="1" ht="13.2" thickBot="1" x14ac:dyDescent="0.35">
      <c r="B1646" s="246" t="s">
        <v>235</v>
      </c>
      <c r="C1646" s="247"/>
      <c r="D1646" s="248"/>
      <c r="E1646" s="178">
        <f>IFERROR(D1646/C1646,0)</f>
        <v>0</v>
      </c>
      <c r="F1646" s="247"/>
      <c r="G1646" s="248"/>
      <c r="H1646" s="178">
        <f>IFERROR(G1646/F1646,0)</f>
        <v>0</v>
      </c>
      <c r="I1646" s="247"/>
      <c r="J1646" s="248"/>
      <c r="K1646" s="178">
        <f>IFERROR(J1646/I1646,0)</f>
        <v>0</v>
      </c>
      <c r="L1646" s="247"/>
      <c r="M1646" s="249"/>
      <c r="N1646" s="250"/>
      <c r="O1646" s="247"/>
      <c r="P1646" s="250"/>
      <c r="Q1646" s="181">
        <f t="shared" si="1503"/>
        <v>0</v>
      </c>
      <c r="R1646" s="251"/>
      <c r="S1646" s="251"/>
      <c r="T1646" s="183">
        <f t="shared" si="1514"/>
        <v>0</v>
      </c>
      <c r="U1646" s="229"/>
      <c r="V1646" s="247"/>
      <c r="W1646" s="250"/>
      <c r="X1646" s="181">
        <f t="shared" si="1504"/>
        <v>0</v>
      </c>
      <c r="Y1646" s="251"/>
      <c r="Z1646" s="251"/>
      <c r="AA1646" s="183">
        <f t="shared" si="1515"/>
        <v>0</v>
      </c>
      <c r="AB1646" s="229"/>
      <c r="AC1646" s="247"/>
      <c r="AD1646" s="250"/>
      <c r="AE1646" s="181">
        <f t="shared" si="1505"/>
        <v>0</v>
      </c>
      <c r="AF1646" s="251"/>
      <c r="AG1646" s="251"/>
      <c r="AH1646" s="183">
        <f t="shared" si="1516"/>
        <v>0</v>
      </c>
      <c r="AJ1646" s="252"/>
      <c r="AK1646" s="253"/>
      <c r="AL1646" s="254"/>
      <c r="AM1646" s="253"/>
      <c r="AN1646" s="254"/>
      <c r="AO1646" s="253"/>
      <c r="AP1646" s="254"/>
      <c r="AQ1646" s="253"/>
      <c r="AR1646" s="254"/>
      <c r="AS1646" s="253"/>
      <c r="AT1646" s="254"/>
      <c r="AU1646" s="253"/>
      <c r="AV1646" s="180">
        <f>SUM(AJ1646:AU1646)</f>
        <v>0</v>
      </c>
      <c r="AW1646" s="179">
        <f>T1646-AV1646</f>
        <v>0</v>
      </c>
      <c r="AX1646" s="230"/>
      <c r="AY1646" s="177">
        <f>SUM(AJ1646:AL1646)</f>
        <v>0</v>
      </c>
      <c r="AZ1646" s="179">
        <f>SUM(AM1646:AO1646)</f>
        <v>0</v>
      </c>
      <c r="BA1646" s="180">
        <f>SUM(AP1646:AR1646)</f>
        <v>0</v>
      </c>
      <c r="BB1646" s="179">
        <f>SUM(AS1646:AU1646)</f>
        <v>0</v>
      </c>
      <c r="BC1646" s="179">
        <f t="shared" si="1512"/>
        <v>0</v>
      </c>
      <c r="BD1646" s="184">
        <f>T1646-BC1646</f>
        <v>0</v>
      </c>
    </row>
    <row r="1647" spans="2:56" ht="13.2" thickBot="1" x14ac:dyDescent="0.35">
      <c r="B1647" s="255" t="s">
        <v>236</v>
      </c>
      <c r="C1647" s="119">
        <f>SUM(C1445,C1596,C1618,C1646)</f>
        <v>0</v>
      </c>
      <c r="D1647" s="120">
        <f>SUM(D1445,D1596,D1618,D1646)</f>
        <v>0</v>
      </c>
      <c r="E1647" s="121">
        <f>IFERROR(D1647/C1647,0)</f>
        <v>0</v>
      </c>
      <c r="F1647" s="119">
        <f>SUM(F1445,F1596,F1618,F1646)</f>
        <v>0</v>
      </c>
      <c r="G1647" s="120">
        <f>SUM(G1445,G1596,G1618,G1646)</f>
        <v>0</v>
      </c>
      <c r="H1647" s="121">
        <f>IFERROR(G1647/F1647,0)</f>
        <v>0</v>
      </c>
      <c r="I1647" s="119">
        <f>SUM(I1445,I1596,I1618,I1646)</f>
        <v>0</v>
      </c>
      <c r="J1647" s="120">
        <f>SUM(J1445,J1596,J1618,J1646)</f>
        <v>0</v>
      </c>
      <c r="K1647" s="121">
        <f>IFERROR(J1647/I1647,0)</f>
        <v>0</v>
      </c>
      <c r="L1647" s="119">
        <f>SUM(L1445,L1596,L1618,L1646)</f>
        <v>0</v>
      </c>
      <c r="M1647" s="122">
        <f>SUM(M1445,M1596,M1618,M1646)</f>
        <v>0</v>
      </c>
      <c r="N1647" s="123">
        <f>SUM(N1445,N1596,N1618,N1646)</f>
        <v>0</v>
      </c>
      <c r="O1647" s="119">
        <f>SUM(O1445,O1596,O1618,O1646)</f>
        <v>0</v>
      </c>
      <c r="P1647" s="123">
        <f>SUM(P1445,P1596,P1618,P1646)</f>
        <v>0</v>
      </c>
      <c r="Q1647" s="186">
        <f t="shared" si="1503"/>
        <v>0</v>
      </c>
      <c r="R1647" s="123">
        <f>SUM(R1445,R1596,R1618,R1646)</f>
        <v>0</v>
      </c>
      <c r="S1647" s="123">
        <f>SUM(S1445,S1596,S1618,S1646)</f>
        <v>0</v>
      </c>
      <c r="T1647" s="187">
        <f t="shared" si="1514"/>
        <v>0</v>
      </c>
      <c r="U1647" s="256"/>
      <c r="V1647" s="119">
        <f>SUM(V1445,V1596,V1618,V1646)</f>
        <v>0</v>
      </c>
      <c r="W1647" s="123">
        <f>SUM(W1445,W1596,W1618,W1646)</f>
        <v>0</v>
      </c>
      <c r="X1647" s="186">
        <f t="shared" si="1504"/>
        <v>0</v>
      </c>
      <c r="Y1647" s="123">
        <f>SUM(Y1445,Y1596,Y1618,Y1646)</f>
        <v>0</v>
      </c>
      <c r="Z1647" s="123">
        <f>SUM(Z1445,Z1596,Z1618,Z1646)</f>
        <v>0</v>
      </c>
      <c r="AA1647" s="187">
        <f t="shared" si="1515"/>
        <v>0</v>
      </c>
      <c r="AB1647" s="256"/>
      <c r="AC1647" s="119">
        <f>SUM(AC1445,AC1596,AC1618,AC1646)</f>
        <v>0</v>
      </c>
      <c r="AD1647" s="123">
        <f>SUM(AD1445,AD1596,AD1618,AD1646)</f>
        <v>0</v>
      </c>
      <c r="AE1647" s="186">
        <f t="shared" si="1505"/>
        <v>0</v>
      </c>
      <c r="AF1647" s="123">
        <f>SUM(AF1445,AF1596,AF1618,AF1646)</f>
        <v>0</v>
      </c>
      <c r="AG1647" s="123">
        <f>SUM(AG1445,AG1596,AG1618,AG1646)</f>
        <v>0</v>
      </c>
      <c r="AH1647" s="187">
        <f t="shared" si="1516"/>
        <v>0</v>
      </c>
      <c r="AJ1647" s="120">
        <f t="shared" ref="AJ1647:AU1647" si="1517">SUM(AJ1445,AJ1596,AJ1618,AJ1646)</f>
        <v>0</v>
      </c>
      <c r="AK1647" s="122">
        <f t="shared" si="1517"/>
        <v>0</v>
      </c>
      <c r="AL1647" s="123">
        <f t="shared" si="1517"/>
        <v>0</v>
      </c>
      <c r="AM1647" s="122">
        <f t="shared" si="1517"/>
        <v>0</v>
      </c>
      <c r="AN1647" s="123">
        <f t="shared" si="1517"/>
        <v>0</v>
      </c>
      <c r="AO1647" s="122">
        <f t="shared" si="1517"/>
        <v>0</v>
      </c>
      <c r="AP1647" s="123">
        <f t="shared" si="1517"/>
        <v>0</v>
      </c>
      <c r="AQ1647" s="122">
        <f t="shared" si="1517"/>
        <v>0</v>
      </c>
      <c r="AR1647" s="123">
        <f t="shared" si="1517"/>
        <v>0</v>
      </c>
      <c r="AS1647" s="122">
        <f t="shared" si="1517"/>
        <v>0</v>
      </c>
      <c r="AT1647" s="123">
        <f t="shared" si="1517"/>
        <v>0</v>
      </c>
      <c r="AU1647" s="122">
        <f t="shared" si="1517"/>
        <v>0</v>
      </c>
      <c r="AV1647" s="123">
        <f>SUM(AJ1647:AU1647)</f>
        <v>0</v>
      </c>
      <c r="AW1647" s="122">
        <f>T1647-AV1647</f>
        <v>0</v>
      </c>
      <c r="AX1647" s="210"/>
      <c r="AY1647" s="120">
        <f>SUM(AJ1647:AL1647)</f>
        <v>0</v>
      </c>
      <c r="AZ1647" s="122">
        <f>SUM(AM1647:AO1647)</f>
        <v>0</v>
      </c>
      <c r="BA1647" s="123">
        <f>SUM(AP1647:AR1647)</f>
        <v>0</v>
      </c>
      <c r="BB1647" s="122">
        <f>SUM(AS1647:AU1647)</f>
        <v>0</v>
      </c>
      <c r="BC1647" s="122">
        <f t="shared" si="1512"/>
        <v>0</v>
      </c>
      <c r="BD1647" s="127">
        <f>T1647-BC1647</f>
        <v>0</v>
      </c>
    </row>
    <row r="1648" spans="2:56" ht="13.2" thickBot="1" x14ac:dyDescent="0.35">
      <c r="B1648" s="270" t="s">
        <v>245</v>
      </c>
      <c r="C1648" s="271"/>
      <c r="D1648" s="272"/>
      <c r="E1648" s="260"/>
      <c r="F1648" s="271"/>
      <c r="G1648" s="272"/>
      <c r="H1648" s="260"/>
      <c r="I1648" s="271"/>
      <c r="J1648" s="272"/>
      <c r="K1648" s="260"/>
      <c r="L1648" s="271"/>
      <c r="M1648" s="273"/>
      <c r="N1648" s="274"/>
      <c r="O1648" s="271"/>
      <c r="P1648" s="262"/>
      <c r="Q1648" s="204"/>
      <c r="R1648" s="262"/>
      <c r="S1648" s="262"/>
      <c r="T1648" s="205"/>
      <c r="U1648" s="256"/>
      <c r="V1648" s="258"/>
      <c r="W1648" s="262"/>
      <c r="X1648" s="204"/>
      <c r="Y1648" s="262"/>
      <c r="Z1648" s="262"/>
      <c r="AA1648" s="205"/>
      <c r="AB1648" s="256"/>
      <c r="AC1648" s="258"/>
      <c r="AD1648" s="262"/>
      <c r="AE1648" s="204"/>
      <c r="AF1648" s="262"/>
      <c r="AG1648" s="262"/>
      <c r="AH1648" s="205"/>
      <c r="AJ1648" s="275"/>
      <c r="AK1648" s="276"/>
      <c r="AL1648" s="256"/>
      <c r="AM1648" s="276"/>
      <c r="AN1648" s="256"/>
      <c r="AO1648" s="276"/>
      <c r="AP1648" s="256"/>
      <c r="AQ1648" s="276"/>
      <c r="AR1648" s="256"/>
      <c r="AS1648" s="276"/>
      <c r="AT1648" s="256"/>
      <c r="AU1648" s="276"/>
      <c r="AV1648" s="85"/>
      <c r="AW1648" s="277"/>
      <c r="AX1648" s="210"/>
      <c r="AY1648" s="278"/>
      <c r="AZ1648" s="277"/>
      <c r="BA1648" s="85"/>
      <c r="BB1648" s="277"/>
      <c r="BC1648" s="277"/>
      <c r="BD1648" s="279"/>
    </row>
    <row r="1649" spans="2:56" ht="13.2" thickBot="1" x14ac:dyDescent="0.35">
      <c r="B1649" s="268" t="s">
        <v>49</v>
      </c>
      <c r="C1649" s="119">
        <f>SUM(C1650,C1666,C1797)</f>
        <v>0</v>
      </c>
      <c r="D1649" s="120">
        <f>SUM(D1650,D1666,D1797)</f>
        <v>0</v>
      </c>
      <c r="E1649" s="121">
        <f t="shared" ref="E1649:E1712" si="1518">IFERROR(D1649/C1649,0)</f>
        <v>0</v>
      </c>
      <c r="F1649" s="119">
        <f>SUM(F1650,F1666,F1797)</f>
        <v>0</v>
      </c>
      <c r="G1649" s="120">
        <f>SUM(G1650,G1666,G1797)</f>
        <v>0</v>
      </c>
      <c r="H1649" s="121">
        <f t="shared" ref="H1649:H1712" si="1519">IFERROR(G1649/F1649,0)</f>
        <v>0</v>
      </c>
      <c r="I1649" s="119">
        <f>SUM(I1650,I1666,I1797)</f>
        <v>0</v>
      </c>
      <c r="J1649" s="120">
        <f>SUM(J1650,J1666,J1797)</f>
        <v>0</v>
      </c>
      <c r="K1649" s="121">
        <f t="shared" ref="K1649:K1712" si="1520">IFERROR(J1649/I1649,0)</f>
        <v>0</v>
      </c>
      <c r="L1649" s="119">
        <f>SUM(L1650,L1666,L1797)</f>
        <v>0</v>
      </c>
      <c r="M1649" s="122">
        <f>SUM(M1650,M1666,M1797)</f>
        <v>0</v>
      </c>
      <c r="N1649" s="123">
        <f>SUM(N1650,N1666,N1797)</f>
        <v>0</v>
      </c>
      <c r="O1649" s="119">
        <f>SUM(O1650,O1666,O1797)</f>
        <v>0</v>
      </c>
      <c r="P1649" s="123">
        <f>SUM(P1650,P1666,P1797)</f>
        <v>0</v>
      </c>
      <c r="Q1649" s="124">
        <f t="shared" ref="Q1649:Q1712" si="1521">SUM(O1649:P1649)</f>
        <v>0</v>
      </c>
      <c r="R1649" s="125">
        <f>SUM(R1650,R1666,R1797)</f>
        <v>0</v>
      </c>
      <c r="S1649" s="125">
        <f>SUM(S1650,S1666,S1797)</f>
        <v>0</v>
      </c>
      <c r="T1649" s="126">
        <f>SUM(Q1649:S1649)</f>
        <v>0</v>
      </c>
      <c r="U1649" s="231"/>
      <c r="V1649" s="119">
        <f>SUM(V1650,V1666,V1797)</f>
        <v>0</v>
      </c>
      <c r="W1649" s="123">
        <f>SUM(W1650,W1666,W1797)</f>
        <v>0</v>
      </c>
      <c r="X1649" s="124">
        <f t="shared" ref="X1649:X1712" si="1522">SUM(V1649:W1649)</f>
        <v>0</v>
      </c>
      <c r="Y1649" s="125">
        <f>SUM(Y1650,Y1666,Y1797)</f>
        <v>0</v>
      </c>
      <c r="Z1649" s="125">
        <f>SUM(Z1650,Z1666,Z1797)</f>
        <v>0</v>
      </c>
      <c r="AA1649" s="126">
        <f>SUM(X1649:Z1649)</f>
        <v>0</v>
      </c>
      <c r="AB1649" s="231"/>
      <c r="AC1649" s="119">
        <f>SUM(AC1650,AC1666,AC1797)</f>
        <v>0</v>
      </c>
      <c r="AD1649" s="123">
        <f>SUM(AD1650,AD1666,AD1797)</f>
        <v>0</v>
      </c>
      <c r="AE1649" s="124">
        <f t="shared" ref="AE1649:AE1712" si="1523">SUM(AC1649:AD1649)</f>
        <v>0</v>
      </c>
      <c r="AF1649" s="123">
        <f>SUM(AF1650,AF1666,AF1797)</f>
        <v>0</v>
      </c>
      <c r="AG1649" s="123">
        <f>SUM(AG1650,AG1666,AG1797)</f>
        <v>0</v>
      </c>
      <c r="AH1649" s="126">
        <f>SUM(AE1649:AG1649)</f>
        <v>0</v>
      </c>
      <c r="AJ1649" s="120">
        <f t="shared" ref="AJ1649:AU1649" si="1524">SUM(AJ1650,AJ1666,AJ1797)</f>
        <v>0</v>
      </c>
      <c r="AK1649" s="122">
        <f t="shared" si="1524"/>
        <v>0</v>
      </c>
      <c r="AL1649" s="123">
        <f t="shared" si="1524"/>
        <v>0</v>
      </c>
      <c r="AM1649" s="122">
        <f t="shared" si="1524"/>
        <v>0</v>
      </c>
      <c r="AN1649" s="123">
        <f t="shared" si="1524"/>
        <v>0</v>
      </c>
      <c r="AO1649" s="122">
        <f t="shared" si="1524"/>
        <v>0</v>
      </c>
      <c r="AP1649" s="123">
        <f t="shared" si="1524"/>
        <v>0</v>
      </c>
      <c r="AQ1649" s="122">
        <f t="shared" si="1524"/>
        <v>0</v>
      </c>
      <c r="AR1649" s="123">
        <f t="shared" si="1524"/>
        <v>0</v>
      </c>
      <c r="AS1649" s="122">
        <f t="shared" si="1524"/>
        <v>0</v>
      </c>
      <c r="AT1649" s="123">
        <f t="shared" si="1524"/>
        <v>0</v>
      </c>
      <c r="AU1649" s="122">
        <f t="shared" si="1524"/>
        <v>0</v>
      </c>
      <c r="AV1649" s="123">
        <f t="shared" ref="AV1649:AV1712" si="1525">SUM(AJ1649:AU1649)</f>
        <v>0</v>
      </c>
      <c r="AW1649" s="122">
        <f t="shared" ref="AW1649:AW1712" si="1526">T1649-AV1649</f>
        <v>0</v>
      </c>
      <c r="AX1649" s="210"/>
      <c r="AY1649" s="120">
        <f t="shared" ref="AY1649:AY1712" si="1527">SUM(AJ1649:AL1649)</f>
        <v>0</v>
      </c>
      <c r="AZ1649" s="122">
        <f t="shared" ref="AZ1649:AZ1712" si="1528">SUM(AM1649:AO1649)</f>
        <v>0</v>
      </c>
      <c r="BA1649" s="123">
        <f t="shared" ref="BA1649:BA1712" si="1529">SUM(AP1649:AR1649)</f>
        <v>0</v>
      </c>
      <c r="BB1649" s="122">
        <f t="shared" ref="BB1649:BB1712" si="1530">SUM(AS1649:AU1649)</f>
        <v>0</v>
      </c>
      <c r="BC1649" s="122">
        <f t="shared" ref="BC1649:BC1712" si="1531">SUM(AY1649,AZ1649,BA1649,BB1649)</f>
        <v>0</v>
      </c>
      <c r="BD1649" s="127">
        <f t="shared" ref="BD1649:BD1712" si="1532">T1649-BC1649</f>
        <v>0</v>
      </c>
    </row>
    <row r="1650" spans="2:56" x14ac:dyDescent="0.3">
      <c r="B1650" s="269" t="s">
        <v>50</v>
      </c>
      <c r="C1650" s="129">
        <f>SUM(C1651,C1661)</f>
        <v>0</v>
      </c>
      <c r="D1650" s="130">
        <f>SUM(D1651,D1661)</f>
        <v>0</v>
      </c>
      <c r="E1650" s="131">
        <f t="shared" si="1518"/>
        <v>0</v>
      </c>
      <c r="F1650" s="129">
        <f>SUM(F1651,F1661)</f>
        <v>0</v>
      </c>
      <c r="G1650" s="130">
        <f>SUM(G1651,G1661)</f>
        <v>0</v>
      </c>
      <c r="H1650" s="131">
        <f t="shared" si="1519"/>
        <v>0</v>
      </c>
      <c r="I1650" s="129">
        <f>SUM(I1651,I1661)</f>
        <v>0</v>
      </c>
      <c r="J1650" s="130">
        <f>SUM(J1651,J1661)</f>
        <v>0</v>
      </c>
      <c r="K1650" s="131">
        <f t="shared" si="1520"/>
        <v>0</v>
      </c>
      <c r="L1650" s="129">
        <f>SUM(L1651,L1661)</f>
        <v>0</v>
      </c>
      <c r="M1650" s="132">
        <f>SUM(M1651,M1661)</f>
        <v>0</v>
      </c>
      <c r="N1650" s="133">
        <f>SUM(N1651,N1661)</f>
        <v>0</v>
      </c>
      <c r="O1650" s="129">
        <f>SUM(O1651,O1661)</f>
        <v>0</v>
      </c>
      <c r="P1650" s="133">
        <f>SUM(P1651,P1661)</f>
        <v>0</v>
      </c>
      <c r="Q1650" s="134">
        <f t="shared" si="1521"/>
        <v>0</v>
      </c>
      <c r="R1650" s="133">
        <f>SUM(R1651,R1661)</f>
        <v>0</v>
      </c>
      <c r="S1650" s="133">
        <f>SUM(S1651,S1661)</f>
        <v>0</v>
      </c>
      <c r="T1650" s="135">
        <f t="shared" ref="T1650:T1713" si="1533">SUM(Q1650:S1650)</f>
        <v>0</v>
      </c>
      <c r="U1650" s="216"/>
      <c r="V1650" s="129">
        <f>SUM(V1651,V1661)</f>
        <v>0</v>
      </c>
      <c r="W1650" s="133">
        <f>SUM(W1651,W1661)</f>
        <v>0</v>
      </c>
      <c r="X1650" s="134">
        <f t="shared" si="1522"/>
        <v>0</v>
      </c>
      <c r="Y1650" s="133">
        <f>SUM(Y1651,Y1661)</f>
        <v>0</v>
      </c>
      <c r="Z1650" s="133">
        <f>SUM(Z1651,Z1661)</f>
        <v>0</v>
      </c>
      <c r="AA1650" s="135">
        <f t="shared" ref="AA1650:AA1713" si="1534">SUM(X1650:Z1650)</f>
        <v>0</v>
      </c>
      <c r="AB1650" s="216"/>
      <c r="AC1650" s="129">
        <f>SUM(AC1651,AC1661)</f>
        <v>0</v>
      </c>
      <c r="AD1650" s="133">
        <f>SUM(AD1651,AD1661)</f>
        <v>0</v>
      </c>
      <c r="AE1650" s="134">
        <f t="shared" si="1523"/>
        <v>0</v>
      </c>
      <c r="AF1650" s="133">
        <f>SUM(AF1651,AF1661)</f>
        <v>0</v>
      </c>
      <c r="AG1650" s="133">
        <f>SUM(AG1651,AG1661)</f>
        <v>0</v>
      </c>
      <c r="AH1650" s="135">
        <f t="shared" ref="AH1650:AH1713" si="1535">SUM(AE1650:AG1650)</f>
        <v>0</v>
      </c>
      <c r="AJ1650" s="130">
        <f t="shared" ref="AJ1650:AU1650" si="1536">SUM(AJ1651,AJ1661)</f>
        <v>0</v>
      </c>
      <c r="AK1650" s="132">
        <f t="shared" si="1536"/>
        <v>0</v>
      </c>
      <c r="AL1650" s="133">
        <f t="shared" si="1536"/>
        <v>0</v>
      </c>
      <c r="AM1650" s="132">
        <f t="shared" si="1536"/>
        <v>0</v>
      </c>
      <c r="AN1650" s="133">
        <f t="shared" si="1536"/>
        <v>0</v>
      </c>
      <c r="AO1650" s="132">
        <f t="shared" si="1536"/>
        <v>0</v>
      </c>
      <c r="AP1650" s="133">
        <f t="shared" si="1536"/>
        <v>0</v>
      </c>
      <c r="AQ1650" s="132">
        <f t="shared" si="1536"/>
        <v>0</v>
      </c>
      <c r="AR1650" s="133">
        <f t="shared" si="1536"/>
        <v>0</v>
      </c>
      <c r="AS1650" s="132">
        <f t="shared" si="1536"/>
        <v>0</v>
      </c>
      <c r="AT1650" s="133">
        <f t="shared" si="1536"/>
        <v>0</v>
      </c>
      <c r="AU1650" s="132">
        <f t="shared" si="1536"/>
        <v>0</v>
      </c>
      <c r="AV1650" s="133">
        <f t="shared" si="1525"/>
        <v>0</v>
      </c>
      <c r="AW1650" s="132">
        <f t="shared" si="1526"/>
        <v>0</v>
      </c>
      <c r="AX1650" s="210"/>
      <c r="AY1650" s="130">
        <f t="shared" si="1527"/>
        <v>0</v>
      </c>
      <c r="AZ1650" s="132">
        <f t="shared" si="1528"/>
        <v>0</v>
      </c>
      <c r="BA1650" s="133">
        <f t="shared" si="1529"/>
        <v>0</v>
      </c>
      <c r="BB1650" s="132">
        <f t="shared" si="1530"/>
        <v>0</v>
      </c>
      <c r="BC1650" s="132">
        <f t="shared" si="1531"/>
        <v>0</v>
      </c>
      <c r="BD1650" s="137">
        <f t="shared" si="1532"/>
        <v>0</v>
      </c>
    </row>
    <row r="1651" spans="2:56" x14ac:dyDescent="0.3">
      <c r="B1651" s="220" t="s">
        <v>51</v>
      </c>
      <c r="C1651" s="110">
        <f>SUM(C1652:C1660)</f>
        <v>0</v>
      </c>
      <c r="D1651" s="111">
        <f>SUM(D1652:D1660)</f>
        <v>0</v>
      </c>
      <c r="E1651" s="112">
        <f t="shared" si="1518"/>
        <v>0</v>
      </c>
      <c r="F1651" s="110">
        <f>SUM(F1652:F1660)</f>
        <v>0</v>
      </c>
      <c r="G1651" s="111">
        <f>SUM(G1652:G1660)</f>
        <v>0</v>
      </c>
      <c r="H1651" s="112">
        <f t="shared" si="1519"/>
        <v>0</v>
      </c>
      <c r="I1651" s="110">
        <f>SUM(I1652:I1660)</f>
        <v>0</v>
      </c>
      <c r="J1651" s="111">
        <f>SUM(J1652:J1660)</f>
        <v>0</v>
      </c>
      <c r="K1651" s="112">
        <f t="shared" si="1520"/>
        <v>0</v>
      </c>
      <c r="L1651" s="110">
        <f>SUM(L1652:L1660)</f>
        <v>0</v>
      </c>
      <c r="M1651" s="113">
        <f>SUM(M1652:M1660)</f>
        <v>0</v>
      </c>
      <c r="N1651" s="114">
        <f>SUM(N1652:N1660)</f>
        <v>0</v>
      </c>
      <c r="O1651" s="110">
        <f>SUM(O1652:O1660)</f>
        <v>0</v>
      </c>
      <c r="P1651" s="114">
        <f>SUM(P1652:P1660)</f>
        <v>0</v>
      </c>
      <c r="Q1651" s="139">
        <f t="shared" si="1521"/>
        <v>0</v>
      </c>
      <c r="R1651" s="114">
        <f>SUM(R1652:R1660)</f>
        <v>0</v>
      </c>
      <c r="S1651" s="114">
        <f>SUM(S1652:S1660)</f>
        <v>0</v>
      </c>
      <c r="T1651" s="140">
        <f t="shared" si="1533"/>
        <v>0</v>
      </c>
      <c r="U1651" s="216"/>
      <c r="V1651" s="110">
        <f>SUM(V1652:V1660)</f>
        <v>0</v>
      </c>
      <c r="W1651" s="114">
        <f>SUM(W1652:W1660)</f>
        <v>0</v>
      </c>
      <c r="X1651" s="139">
        <f t="shared" si="1522"/>
        <v>0</v>
      </c>
      <c r="Y1651" s="114">
        <f>SUM(Y1652:Y1660)</f>
        <v>0</v>
      </c>
      <c r="Z1651" s="114">
        <f>SUM(Z1652:Z1660)</f>
        <v>0</v>
      </c>
      <c r="AA1651" s="140">
        <f t="shared" si="1534"/>
        <v>0</v>
      </c>
      <c r="AB1651" s="216"/>
      <c r="AC1651" s="110">
        <f>SUM(AC1652:AC1660)</f>
        <v>0</v>
      </c>
      <c r="AD1651" s="114">
        <f>SUM(AD1652:AD1660)</f>
        <v>0</v>
      </c>
      <c r="AE1651" s="139">
        <f t="shared" si="1523"/>
        <v>0</v>
      </c>
      <c r="AF1651" s="114">
        <f>SUM(AF1652:AF1660)</f>
        <v>0</v>
      </c>
      <c r="AG1651" s="114">
        <f>SUM(AG1652:AG1660)</f>
        <v>0</v>
      </c>
      <c r="AH1651" s="140">
        <f t="shared" si="1535"/>
        <v>0</v>
      </c>
      <c r="AJ1651" s="111">
        <f t="shared" ref="AJ1651:AU1651" si="1537">SUM(AJ1652:AJ1660)</f>
        <v>0</v>
      </c>
      <c r="AK1651" s="113">
        <f t="shared" si="1537"/>
        <v>0</v>
      </c>
      <c r="AL1651" s="114">
        <f t="shared" si="1537"/>
        <v>0</v>
      </c>
      <c r="AM1651" s="113">
        <f t="shared" si="1537"/>
        <v>0</v>
      </c>
      <c r="AN1651" s="114">
        <f t="shared" si="1537"/>
        <v>0</v>
      </c>
      <c r="AO1651" s="113">
        <f t="shared" si="1537"/>
        <v>0</v>
      </c>
      <c r="AP1651" s="114">
        <f t="shared" si="1537"/>
        <v>0</v>
      </c>
      <c r="AQ1651" s="113">
        <f t="shared" si="1537"/>
        <v>0</v>
      </c>
      <c r="AR1651" s="114">
        <f t="shared" si="1537"/>
        <v>0</v>
      </c>
      <c r="AS1651" s="113">
        <f t="shared" si="1537"/>
        <v>0</v>
      </c>
      <c r="AT1651" s="114">
        <f t="shared" si="1537"/>
        <v>0</v>
      </c>
      <c r="AU1651" s="113">
        <f t="shared" si="1537"/>
        <v>0</v>
      </c>
      <c r="AV1651" s="114">
        <f t="shared" si="1525"/>
        <v>0</v>
      </c>
      <c r="AW1651" s="113">
        <f t="shared" si="1526"/>
        <v>0</v>
      </c>
      <c r="AX1651" s="210"/>
      <c r="AY1651" s="111">
        <f t="shared" si="1527"/>
        <v>0</v>
      </c>
      <c r="AZ1651" s="113">
        <f t="shared" si="1528"/>
        <v>0</v>
      </c>
      <c r="BA1651" s="114">
        <f t="shared" si="1529"/>
        <v>0</v>
      </c>
      <c r="BB1651" s="113">
        <f t="shared" si="1530"/>
        <v>0</v>
      </c>
      <c r="BC1651" s="113">
        <f t="shared" si="1531"/>
        <v>0</v>
      </c>
      <c r="BD1651" s="117">
        <f t="shared" si="1532"/>
        <v>0</v>
      </c>
    </row>
    <row r="1652" spans="2:56" x14ac:dyDescent="0.3">
      <c r="B1652" s="211" t="s">
        <v>52</v>
      </c>
      <c r="C1652" s="212"/>
      <c r="D1652" s="213"/>
      <c r="E1652" s="144">
        <f t="shared" si="1518"/>
        <v>0</v>
      </c>
      <c r="F1652" s="212"/>
      <c r="G1652" s="213"/>
      <c r="H1652" s="144">
        <f t="shared" si="1519"/>
        <v>0</v>
      </c>
      <c r="I1652" s="212"/>
      <c r="J1652" s="213"/>
      <c r="K1652" s="144">
        <f t="shared" si="1520"/>
        <v>0</v>
      </c>
      <c r="L1652" s="212"/>
      <c r="M1652" s="214"/>
      <c r="N1652" s="215"/>
      <c r="O1652" s="212"/>
      <c r="P1652" s="215"/>
      <c r="Q1652" s="139">
        <f t="shared" si="1521"/>
        <v>0</v>
      </c>
      <c r="R1652" s="215"/>
      <c r="S1652" s="215"/>
      <c r="T1652" s="140">
        <f t="shared" si="1533"/>
        <v>0</v>
      </c>
      <c r="U1652" s="216"/>
      <c r="V1652" s="212"/>
      <c r="W1652" s="215"/>
      <c r="X1652" s="139">
        <f t="shared" si="1522"/>
        <v>0</v>
      </c>
      <c r="Y1652" s="215"/>
      <c r="Z1652" s="215"/>
      <c r="AA1652" s="140">
        <f t="shared" si="1534"/>
        <v>0</v>
      </c>
      <c r="AB1652" s="216"/>
      <c r="AC1652" s="212"/>
      <c r="AD1652" s="215"/>
      <c r="AE1652" s="139">
        <f t="shared" si="1523"/>
        <v>0</v>
      </c>
      <c r="AF1652" s="215"/>
      <c r="AG1652" s="215"/>
      <c r="AH1652" s="140">
        <f t="shared" si="1535"/>
        <v>0</v>
      </c>
      <c r="AJ1652" s="217"/>
      <c r="AK1652" s="218"/>
      <c r="AL1652" s="219"/>
      <c r="AM1652" s="218"/>
      <c r="AN1652" s="219"/>
      <c r="AO1652" s="218"/>
      <c r="AP1652" s="219"/>
      <c r="AQ1652" s="218"/>
      <c r="AR1652" s="219"/>
      <c r="AS1652" s="218"/>
      <c r="AT1652" s="219"/>
      <c r="AU1652" s="218"/>
      <c r="AV1652" s="114">
        <f t="shared" si="1525"/>
        <v>0</v>
      </c>
      <c r="AW1652" s="113">
        <f t="shared" si="1526"/>
        <v>0</v>
      </c>
      <c r="AX1652" s="210"/>
      <c r="AY1652" s="111">
        <f t="shared" si="1527"/>
        <v>0</v>
      </c>
      <c r="AZ1652" s="113">
        <f t="shared" si="1528"/>
        <v>0</v>
      </c>
      <c r="BA1652" s="114">
        <f t="shared" si="1529"/>
        <v>0</v>
      </c>
      <c r="BB1652" s="113">
        <f t="shared" si="1530"/>
        <v>0</v>
      </c>
      <c r="BC1652" s="113">
        <f t="shared" si="1531"/>
        <v>0</v>
      </c>
      <c r="BD1652" s="117">
        <f t="shared" si="1532"/>
        <v>0</v>
      </c>
    </row>
    <row r="1653" spans="2:56" x14ac:dyDescent="0.3">
      <c r="B1653" s="211" t="s">
        <v>53</v>
      </c>
      <c r="C1653" s="212"/>
      <c r="D1653" s="213"/>
      <c r="E1653" s="144">
        <f t="shared" si="1518"/>
        <v>0</v>
      </c>
      <c r="F1653" s="212"/>
      <c r="G1653" s="213"/>
      <c r="H1653" s="144">
        <f t="shared" si="1519"/>
        <v>0</v>
      </c>
      <c r="I1653" s="212"/>
      <c r="J1653" s="213"/>
      <c r="K1653" s="144">
        <f t="shared" si="1520"/>
        <v>0</v>
      </c>
      <c r="L1653" s="212"/>
      <c r="M1653" s="214"/>
      <c r="N1653" s="215"/>
      <c r="O1653" s="212"/>
      <c r="P1653" s="215"/>
      <c r="Q1653" s="139">
        <f t="shared" si="1521"/>
        <v>0</v>
      </c>
      <c r="R1653" s="215"/>
      <c r="S1653" s="215"/>
      <c r="T1653" s="140">
        <f t="shared" si="1533"/>
        <v>0</v>
      </c>
      <c r="U1653" s="216"/>
      <c r="V1653" s="212"/>
      <c r="W1653" s="215"/>
      <c r="X1653" s="139">
        <f t="shared" si="1522"/>
        <v>0</v>
      </c>
      <c r="Y1653" s="215"/>
      <c r="Z1653" s="215"/>
      <c r="AA1653" s="140">
        <f t="shared" si="1534"/>
        <v>0</v>
      </c>
      <c r="AB1653" s="216"/>
      <c r="AC1653" s="212"/>
      <c r="AD1653" s="215"/>
      <c r="AE1653" s="139">
        <f t="shared" si="1523"/>
        <v>0</v>
      </c>
      <c r="AF1653" s="215"/>
      <c r="AG1653" s="215"/>
      <c r="AH1653" s="140">
        <f t="shared" si="1535"/>
        <v>0</v>
      </c>
      <c r="AJ1653" s="217"/>
      <c r="AK1653" s="218"/>
      <c r="AL1653" s="219"/>
      <c r="AM1653" s="218"/>
      <c r="AN1653" s="219"/>
      <c r="AO1653" s="218"/>
      <c r="AP1653" s="219"/>
      <c r="AQ1653" s="218"/>
      <c r="AR1653" s="219"/>
      <c r="AS1653" s="218"/>
      <c r="AT1653" s="219"/>
      <c r="AU1653" s="218"/>
      <c r="AV1653" s="114">
        <f t="shared" si="1525"/>
        <v>0</v>
      </c>
      <c r="AW1653" s="113">
        <f t="shared" si="1526"/>
        <v>0</v>
      </c>
      <c r="AX1653" s="210"/>
      <c r="AY1653" s="111">
        <f t="shared" si="1527"/>
        <v>0</v>
      </c>
      <c r="AZ1653" s="113">
        <f t="shared" si="1528"/>
        <v>0</v>
      </c>
      <c r="BA1653" s="114">
        <f t="shared" si="1529"/>
        <v>0</v>
      </c>
      <c r="BB1653" s="113">
        <f t="shared" si="1530"/>
        <v>0</v>
      </c>
      <c r="BC1653" s="113">
        <f t="shared" si="1531"/>
        <v>0</v>
      </c>
      <c r="BD1653" s="117">
        <f t="shared" si="1532"/>
        <v>0</v>
      </c>
    </row>
    <row r="1654" spans="2:56" x14ac:dyDescent="0.3">
      <c r="B1654" s="211" t="s">
        <v>54</v>
      </c>
      <c r="C1654" s="212"/>
      <c r="D1654" s="213"/>
      <c r="E1654" s="144">
        <f t="shared" si="1518"/>
        <v>0</v>
      </c>
      <c r="F1654" s="212"/>
      <c r="G1654" s="213"/>
      <c r="H1654" s="144">
        <f t="shared" si="1519"/>
        <v>0</v>
      </c>
      <c r="I1654" s="212"/>
      <c r="J1654" s="213"/>
      <c r="K1654" s="144">
        <f t="shared" si="1520"/>
        <v>0</v>
      </c>
      <c r="L1654" s="212"/>
      <c r="M1654" s="214"/>
      <c r="N1654" s="215"/>
      <c r="O1654" s="212"/>
      <c r="P1654" s="215"/>
      <c r="Q1654" s="139">
        <f t="shared" si="1521"/>
        <v>0</v>
      </c>
      <c r="R1654" s="215"/>
      <c r="S1654" s="215"/>
      <c r="T1654" s="140">
        <f t="shared" si="1533"/>
        <v>0</v>
      </c>
      <c r="U1654" s="216"/>
      <c r="V1654" s="212"/>
      <c r="W1654" s="215"/>
      <c r="X1654" s="139">
        <f t="shared" si="1522"/>
        <v>0</v>
      </c>
      <c r="Y1654" s="215"/>
      <c r="Z1654" s="215"/>
      <c r="AA1654" s="140">
        <f t="shared" si="1534"/>
        <v>0</v>
      </c>
      <c r="AB1654" s="216"/>
      <c r="AC1654" s="212"/>
      <c r="AD1654" s="215"/>
      <c r="AE1654" s="139">
        <f t="shared" si="1523"/>
        <v>0</v>
      </c>
      <c r="AF1654" s="215"/>
      <c r="AG1654" s="215"/>
      <c r="AH1654" s="140">
        <f t="shared" si="1535"/>
        <v>0</v>
      </c>
      <c r="AJ1654" s="217"/>
      <c r="AK1654" s="218"/>
      <c r="AL1654" s="219"/>
      <c r="AM1654" s="218"/>
      <c r="AN1654" s="219"/>
      <c r="AO1654" s="218"/>
      <c r="AP1654" s="219"/>
      <c r="AQ1654" s="218"/>
      <c r="AR1654" s="219"/>
      <c r="AS1654" s="218"/>
      <c r="AT1654" s="219"/>
      <c r="AU1654" s="218"/>
      <c r="AV1654" s="114">
        <f t="shared" si="1525"/>
        <v>0</v>
      </c>
      <c r="AW1654" s="113">
        <f t="shared" si="1526"/>
        <v>0</v>
      </c>
      <c r="AX1654" s="210"/>
      <c r="AY1654" s="111">
        <f t="shared" si="1527"/>
        <v>0</v>
      </c>
      <c r="AZ1654" s="113">
        <f t="shared" si="1528"/>
        <v>0</v>
      </c>
      <c r="BA1654" s="114">
        <f t="shared" si="1529"/>
        <v>0</v>
      </c>
      <c r="BB1654" s="113">
        <f t="shared" si="1530"/>
        <v>0</v>
      </c>
      <c r="BC1654" s="113">
        <f t="shared" si="1531"/>
        <v>0</v>
      </c>
      <c r="BD1654" s="117">
        <f t="shared" si="1532"/>
        <v>0</v>
      </c>
    </row>
    <row r="1655" spans="2:56" x14ac:dyDescent="0.3">
      <c r="B1655" s="211" t="s">
        <v>55</v>
      </c>
      <c r="C1655" s="212"/>
      <c r="D1655" s="213"/>
      <c r="E1655" s="144">
        <f t="shared" si="1518"/>
        <v>0</v>
      </c>
      <c r="F1655" s="212"/>
      <c r="G1655" s="213"/>
      <c r="H1655" s="144">
        <f t="shared" si="1519"/>
        <v>0</v>
      </c>
      <c r="I1655" s="212"/>
      <c r="J1655" s="213"/>
      <c r="K1655" s="144">
        <f t="shared" si="1520"/>
        <v>0</v>
      </c>
      <c r="L1655" s="212"/>
      <c r="M1655" s="214"/>
      <c r="N1655" s="215"/>
      <c r="O1655" s="212"/>
      <c r="P1655" s="215"/>
      <c r="Q1655" s="139">
        <f t="shared" si="1521"/>
        <v>0</v>
      </c>
      <c r="R1655" s="215"/>
      <c r="S1655" s="215"/>
      <c r="T1655" s="140">
        <f t="shared" si="1533"/>
        <v>0</v>
      </c>
      <c r="U1655" s="216"/>
      <c r="V1655" s="212"/>
      <c r="W1655" s="215"/>
      <c r="X1655" s="139">
        <f t="shared" si="1522"/>
        <v>0</v>
      </c>
      <c r="Y1655" s="215"/>
      <c r="Z1655" s="215"/>
      <c r="AA1655" s="140">
        <f t="shared" si="1534"/>
        <v>0</v>
      </c>
      <c r="AB1655" s="216"/>
      <c r="AC1655" s="212"/>
      <c r="AD1655" s="215"/>
      <c r="AE1655" s="139">
        <f t="shared" si="1523"/>
        <v>0</v>
      </c>
      <c r="AF1655" s="215"/>
      <c r="AG1655" s="215"/>
      <c r="AH1655" s="140">
        <f t="shared" si="1535"/>
        <v>0</v>
      </c>
      <c r="AJ1655" s="217"/>
      <c r="AK1655" s="218"/>
      <c r="AL1655" s="219"/>
      <c r="AM1655" s="218"/>
      <c r="AN1655" s="219"/>
      <c r="AO1655" s="218"/>
      <c r="AP1655" s="219"/>
      <c r="AQ1655" s="218"/>
      <c r="AR1655" s="219"/>
      <c r="AS1655" s="218"/>
      <c r="AT1655" s="219"/>
      <c r="AU1655" s="218"/>
      <c r="AV1655" s="114">
        <f t="shared" si="1525"/>
        <v>0</v>
      </c>
      <c r="AW1655" s="113">
        <f t="shared" si="1526"/>
        <v>0</v>
      </c>
      <c r="AX1655" s="210"/>
      <c r="AY1655" s="111">
        <f t="shared" si="1527"/>
        <v>0</v>
      </c>
      <c r="AZ1655" s="113">
        <f t="shared" si="1528"/>
        <v>0</v>
      </c>
      <c r="BA1655" s="114">
        <f t="shared" si="1529"/>
        <v>0</v>
      </c>
      <c r="BB1655" s="113">
        <f t="shared" si="1530"/>
        <v>0</v>
      </c>
      <c r="BC1655" s="113">
        <f t="shared" si="1531"/>
        <v>0</v>
      </c>
      <c r="BD1655" s="117">
        <f t="shared" si="1532"/>
        <v>0</v>
      </c>
    </row>
    <row r="1656" spans="2:56" x14ac:dyDescent="0.3">
      <c r="B1656" s="211" t="s">
        <v>56</v>
      </c>
      <c r="C1656" s="212"/>
      <c r="D1656" s="213"/>
      <c r="E1656" s="144">
        <f t="shared" si="1518"/>
        <v>0</v>
      </c>
      <c r="F1656" s="212"/>
      <c r="G1656" s="213"/>
      <c r="H1656" s="144">
        <f t="shared" si="1519"/>
        <v>0</v>
      </c>
      <c r="I1656" s="212"/>
      <c r="J1656" s="213"/>
      <c r="K1656" s="144">
        <f t="shared" si="1520"/>
        <v>0</v>
      </c>
      <c r="L1656" s="212"/>
      <c r="M1656" s="214"/>
      <c r="N1656" s="215"/>
      <c r="O1656" s="212"/>
      <c r="P1656" s="215"/>
      <c r="Q1656" s="139">
        <f t="shared" si="1521"/>
        <v>0</v>
      </c>
      <c r="R1656" s="215"/>
      <c r="S1656" s="215"/>
      <c r="T1656" s="140">
        <f t="shared" si="1533"/>
        <v>0</v>
      </c>
      <c r="U1656" s="216"/>
      <c r="V1656" s="212"/>
      <c r="W1656" s="215"/>
      <c r="X1656" s="139">
        <f t="shared" si="1522"/>
        <v>0</v>
      </c>
      <c r="Y1656" s="215"/>
      <c r="Z1656" s="215"/>
      <c r="AA1656" s="140">
        <f t="shared" si="1534"/>
        <v>0</v>
      </c>
      <c r="AB1656" s="216"/>
      <c r="AC1656" s="212"/>
      <c r="AD1656" s="215"/>
      <c r="AE1656" s="139">
        <f t="shared" si="1523"/>
        <v>0</v>
      </c>
      <c r="AF1656" s="215"/>
      <c r="AG1656" s="215"/>
      <c r="AH1656" s="140">
        <f t="shared" si="1535"/>
        <v>0</v>
      </c>
      <c r="AJ1656" s="217"/>
      <c r="AK1656" s="218"/>
      <c r="AL1656" s="219"/>
      <c r="AM1656" s="218"/>
      <c r="AN1656" s="219"/>
      <c r="AO1656" s="218"/>
      <c r="AP1656" s="219"/>
      <c r="AQ1656" s="218"/>
      <c r="AR1656" s="219"/>
      <c r="AS1656" s="218"/>
      <c r="AT1656" s="219"/>
      <c r="AU1656" s="218"/>
      <c r="AV1656" s="114">
        <f t="shared" si="1525"/>
        <v>0</v>
      </c>
      <c r="AW1656" s="113">
        <f t="shared" si="1526"/>
        <v>0</v>
      </c>
      <c r="AX1656" s="210"/>
      <c r="AY1656" s="111">
        <f t="shared" si="1527"/>
        <v>0</v>
      </c>
      <c r="AZ1656" s="113">
        <f t="shared" si="1528"/>
        <v>0</v>
      </c>
      <c r="BA1656" s="114">
        <f t="shared" si="1529"/>
        <v>0</v>
      </c>
      <c r="BB1656" s="113">
        <f t="shared" si="1530"/>
        <v>0</v>
      </c>
      <c r="BC1656" s="113">
        <f t="shared" si="1531"/>
        <v>0</v>
      </c>
      <c r="BD1656" s="117">
        <f t="shared" si="1532"/>
        <v>0</v>
      </c>
    </row>
    <row r="1657" spans="2:56" x14ac:dyDescent="0.3">
      <c r="B1657" s="211" t="s">
        <v>57</v>
      </c>
      <c r="C1657" s="212"/>
      <c r="D1657" s="213"/>
      <c r="E1657" s="144">
        <f t="shared" si="1518"/>
        <v>0</v>
      </c>
      <c r="F1657" s="212"/>
      <c r="G1657" s="213"/>
      <c r="H1657" s="144">
        <f t="shared" si="1519"/>
        <v>0</v>
      </c>
      <c r="I1657" s="212"/>
      <c r="J1657" s="213"/>
      <c r="K1657" s="144">
        <f t="shared" si="1520"/>
        <v>0</v>
      </c>
      <c r="L1657" s="212"/>
      <c r="M1657" s="214"/>
      <c r="N1657" s="215"/>
      <c r="O1657" s="212"/>
      <c r="P1657" s="215"/>
      <c r="Q1657" s="139">
        <f t="shared" si="1521"/>
        <v>0</v>
      </c>
      <c r="R1657" s="215"/>
      <c r="S1657" s="215"/>
      <c r="T1657" s="140">
        <f t="shared" si="1533"/>
        <v>0</v>
      </c>
      <c r="U1657" s="216"/>
      <c r="V1657" s="212"/>
      <c r="W1657" s="215"/>
      <c r="X1657" s="139">
        <f t="shared" si="1522"/>
        <v>0</v>
      </c>
      <c r="Y1657" s="215"/>
      <c r="Z1657" s="215"/>
      <c r="AA1657" s="140">
        <f t="shared" si="1534"/>
        <v>0</v>
      </c>
      <c r="AB1657" s="216"/>
      <c r="AC1657" s="212"/>
      <c r="AD1657" s="215"/>
      <c r="AE1657" s="139">
        <f t="shared" si="1523"/>
        <v>0</v>
      </c>
      <c r="AF1657" s="215"/>
      <c r="AG1657" s="215"/>
      <c r="AH1657" s="140">
        <f t="shared" si="1535"/>
        <v>0</v>
      </c>
      <c r="AJ1657" s="217"/>
      <c r="AK1657" s="218"/>
      <c r="AL1657" s="219"/>
      <c r="AM1657" s="218"/>
      <c r="AN1657" s="219"/>
      <c r="AO1657" s="218"/>
      <c r="AP1657" s="219"/>
      <c r="AQ1657" s="218"/>
      <c r="AR1657" s="219"/>
      <c r="AS1657" s="218"/>
      <c r="AT1657" s="219"/>
      <c r="AU1657" s="218"/>
      <c r="AV1657" s="114">
        <f t="shared" si="1525"/>
        <v>0</v>
      </c>
      <c r="AW1657" s="113">
        <f t="shared" si="1526"/>
        <v>0</v>
      </c>
      <c r="AX1657" s="210"/>
      <c r="AY1657" s="111">
        <f t="shared" si="1527"/>
        <v>0</v>
      </c>
      <c r="AZ1657" s="113">
        <f t="shared" si="1528"/>
        <v>0</v>
      </c>
      <c r="BA1657" s="114">
        <f t="shared" si="1529"/>
        <v>0</v>
      </c>
      <c r="BB1657" s="113">
        <f t="shared" si="1530"/>
        <v>0</v>
      </c>
      <c r="BC1657" s="113">
        <f t="shared" si="1531"/>
        <v>0</v>
      </c>
      <c r="BD1657" s="117">
        <f t="shared" si="1532"/>
        <v>0</v>
      </c>
    </row>
    <row r="1658" spans="2:56" x14ac:dyDescent="0.3">
      <c r="B1658" s="211" t="s">
        <v>58</v>
      </c>
      <c r="C1658" s="212"/>
      <c r="D1658" s="213"/>
      <c r="E1658" s="144">
        <f t="shared" si="1518"/>
        <v>0</v>
      </c>
      <c r="F1658" s="212"/>
      <c r="G1658" s="213"/>
      <c r="H1658" s="144">
        <f t="shared" si="1519"/>
        <v>0</v>
      </c>
      <c r="I1658" s="212"/>
      <c r="J1658" s="213"/>
      <c r="K1658" s="144">
        <f t="shared" si="1520"/>
        <v>0</v>
      </c>
      <c r="L1658" s="212"/>
      <c r="M1658" s="214"/>
      <c r="N1658" s="215"/>
      <c r="O1658" s="212"/>
      <c r="P1658" s="215"/>
      <c r="Q1658" s="139">
        <f t="shared" si="1521"/>
        <v>0</v>
      </c>
      <c r="R1658" s="215"/>
      <c r="S1658" s="215"/>
      <c r="T1658" s="140">
        <f t="shared" si="1533"/>
        <v>0</v>
      </c>
      <c r="U1658" s="216"/>
      <c r="V1658" s="212"/>
      <c r="W1658" s="215"/>
      <c r="X1658" s="139">
        <f t="shared" si="1522"/>
        <v>0</v>
      </c>
      <c r="Y1658" s="215"/>
      <c r="Z1658" s="215"/>
      <c r="AA1658" s="140">
        <f t="shared" si="1534"/>
        <v>0</v>
      </c>
      <c r="AB1658" s="216"/>
      <c r="AC1658" s="212"/>
      <c r="AD1658" s="215"/>
      <c r="AE1658" s="139">
        <f t="shared" si="1523"/>
        <v>0</v>
      </c>
      <c r="AF1658" s="215"/>
      <c r="AG1658" s="215"/>
      <c r="AH1658" s="140">
        <f t="shared" si="1535"/>
        <v>0</v>
      </c>
      <c r="AJ1658" s="217"/>
      <c r="AK1658" s="218"/>
      <c r="AL1658" s="219"/>
      <c r="AM1658" s="218"/>
      <c r="AN1658" s="219"/>
      <c r="AO1658" s="218"/>
      <c r="AP1658" s="219"/>
      <c r="AQ1658" s="218"/>
      <c r="AR1658" s="219"/>
      <c r="AS1658" s="218"/>
      <c r="AT1658" s="219"/>
      <c r="AU1658" s="218"/>
      <c r="AV1658" s="114">
        <f t="shared" si="1525"/>
        <v>0</v>
      </c>
      <c r="AW1658" s="113">
        <f t="shared" si="1526"/>
        <v>0</v>
      </c>
      <c r="AX1658" s="210"/>
      <c r="AY1658" s="111">
        <f t="shared" si="1527"/>
        <v>0</v>
      </c>
      <c r="AZ1658" s="113">
        <f t="shared" si="1528"/>
        <v>0</v>
      </c>
      <c r="BA1658" s="114">
        <f t="shared" si="1529"/>
        <v>0</v>
      </c>
      <c r="BB1658" s="113">
        <f t="shared" si="1530"/>
        <v>0</v>
      </c>
      <c r="BC1658" s="113">
        <f t="shared" si="1531"/>
        <v>0</v>
      </c>
      <c r="BD1658" s="117">
        <f t="shared" si="1532"/>
        <v>0</v>
      </c>
    </row>
    <row r="1659" spans="2:56" x14ac:dyDescent="0.3">
      <c r="B1659" s="211" t="s">
        <v>59</v>
      </c>
      <c r="C1659" s="212"/>
      <c r="D1659" s="213"/>
      <c r="E1659" s="144">
        <f t="shared" si="1518"/>
        <v>0</v>
      </c>
      <c r="F1659" s="212"/>
      <c r="G1659" s="213"/>
      <c r="H1659" s="144">
        <f t="shared" si="1519"/>
        <v>0</v>
      </c>
      <c r="I1659" s="212"/>
      <c r="J1659" s="213"/>
      <c r="K1659" s="144">
        <f t="shared" si="1520"/>
        <v>0</v>
      </c>
      <c r="L1659" s="212"/>
      <c r="M1659" s="214"/>
      <c r="N1659" s="215"/>
      <c r="O1659" s="212"/>
      <c r="P1659" s="215"/>
      <c r="Q1659" s="139">
        <f t="shared" si="1521"/>
        <v>0</v>
      </c>
      <c r="R1659" s="215"/>
      <c r="S1659" s="215"/>
      <c r="T1659" s="140">
        <f t="shared" si="1533"/>
        <v>0</v>
      </c>
      <c r="U1659" s="216"/>
      <c r="V1659" s="212"/>
      <c r="W1659" s="215"/>
      <c r="X1659" s="139">
        <f t="shared" si="1522"/>
        <v>0</v>
      </c>
      <c r="Y1659" s="215"/>
      <c r="Z1659" s="215"/>
      <c r="AA1659" s="140">
        <f t="shared" si="1534"/>
        <v>0</v>
      </c>
      <c r="AB1659" s="216"/>
      <c r="AC1659" s="212"/>
      <c r="AD1659" s="215"/>
      <c r="AE1659" s="139">
        <f t="shared" si="1523"/>
        <v>0</v>
      </c>
      <c r="AF1659" s="215"/>
      <c r="AG1659" s="215"/>
      <c r="AH1659" s="140">
        <f t="shared" si="1535"/>
        <v>0</v>
      </c>
      <c r="AJ1659" s="217"/>
      <c r="AK1659" s="218"/>
      <c r="AL1659" s="219"/>
      <c r="AM1659" s="218"/>
      <c r="AN1659" s="219"/>
      <c r="AO1659" s="218"/>
      <c r="AP1659" s="219"/>
      <c r="AQ1659" s="218"/>
      <c r="AR1659" s="219"/>
      <c r="AS1659" s="218"/>
      <c r="AT1659" s="219"/>
      <c r="AU1659" s="218"/>
      <c r="AV1659" s="114">
        <f t="shared" si="1525"/>
        <v>0</v>
      </c>
      <c r="AW1659" s="113">
        <f t="shared" si="1526"/>
        <v>0</v>
      </c>
      <c r="AX1659" s="210"/>
      <c r="AY1659" s="111">
        <f t="shared" si="1527"/>
        <v>0</v>
      </c>
      <c r="AZ1659" s="113">
        <f t="shared" si="1528"/>
        <v>0</v>
      </c>
      <c r="BA1659" s="114">
        <f t="shared" si="1529"/>
        <v>0</v>
      </c>
      <c r="BB1659" s="113">
        <f t="shared" si="1530"/>
        <v>0</v>
      </c>
      <c r="BC1659" s="113">
        <f t="shared" si="1531"/>
        <v>0</v>
      </c>
      <c r="BD1659" s="117">
        <f t="shared" si="1532"/>
        <v>0</v>
      </c>
    </row>
    <row r="1660" spans="2:56" x14ac:dyDescent="0.3">
      <c r="B1660" s="211" t="s">
        <v>60</v>
      </c>
      <c r="C1660" s="212"/>
      <c r="D1660" s="213"/>
      <c r="E1660" s="144">
        <f t="shared" si="1518"/>
        <v>0</v>
      </c>
      <c r="F1660" s="212"/>
      <c r="G1660" s="213"/>
      <c r="H1660" s="144">
        <f t="shared" si="1519"/>
        <v>0</v>
      </c>
      <c r="I1660" s="212"/>
      <c r="J1660" s="213"/>
      <c r="K1660" s="144">
        <f t="shared" si="1520"/>
        <v>0</v>
      </c>
      <c r="L1660" s="212"/>
      <c r="M1660" s="214"/>
      <c r="N1660" s="215"/>
      <c r="O1660" s="212"/>
      <c r="P1660" s="215"/>
      <c r="Q1660" s="139">
        <f t="shared" si="1521"/>
        <v>0</v>
      </c>
      <c r="R1660" s="215"/>
      <c r="S1660" s="215"/>
      <c r="T1660" s="140">
        <f t="shared" si="1533"/>
        <v>0</v>
      </c>
      <c r="U1660" s="216"/>
      <c r="V1660" s="212"/>
      <c r="W1660" s="215"/>
      <c r="X1660" s="139">
        <f t="shared" si="1522"/>
        <v>0</v>
      </c>
      <c r="Y1660" s="215"/>
      <c r="Z1660" s="215"/>
      <c r="AA1660" s="140">
        <f t="shared" si="1534"/>
        <v>0</v>
      </c>
      <c r="AB1660" s="216"/>
      <c r="AC1660" s="212"/>
      <c r="AD1660" s="215"/>
      <c r="AE1660" s="139">
        <f t="shared" si="1523"/>
        <v>0</v>
      </c>
      <c r="AF1660" s="215"/>
      <c r="AG1660" s="215"/>
      <c r="AH1660" s="140">
        <f t="shared" si="1535"/>
        <v>0</v>
      </c>
      <c r="AJ1660" s="217"/>
      <c r="AK1660" s="218"/>
      <c r="AL1660" s="219"/>
      <c r="AM1660" s="218"/>
      <c r="AN1660" s="219"/>
      <c r="AO1660" s="218"/>
      <c r="AP1660" s="219"/>
      <c r="AQ1660" s="218"/>
      <c r="AR1660" s="219"/>
      <c r="AS1660" s="218"/>
      <c r="AT1660" s="219"/>
      <c r="AU1660" s="218"/>
      <c r="AV1660" s="114">
        <f t="shared" si="1525"/>
        <v>0</v>
      </c>
      <c r="AW1660" s="113">
        <f t="shared" si="1526"/>
        <v>0</v>
      </c>
      <c r="AX1660" s="210"/>
      <c r="AY1660" s="111">
        <f t="shared" si="1527"/>
        <v>0</v>
      </c>
      <c r="AZ1660" s="113">
        <f t="shared" si="1528"/>
        <v>0</v>
      </c>
      <c r="BA1660" s="114">
        <f t="shared" si="1529"/>
        <v>0</v>
      </c>
      <c r="BB1660" s="113">
        <f t="shared" si="1530"/>
        <v>0</v>
      </c>
      <c r="BC1660" s="113">
        <f t="shared" si="1531"/>
        <v>0</v>
      </c>
      <c r="BD1660" s="117">
        <f t="shared" si="1532"/>
        <v>0</v>
      </c>
    </row>
    <row r="1661" spans="2:56" x14ac:dyDescent="0.3">
      <c r="B1661" s="220" t="s">
        <v>61</v>
      </c>
      <c r="C1661" s="110">
        <f>SUM(C1662:C1665)</f>
        <v>0</v>
      </c>
      <c r="D1661" s="111">
        <f>SUM(D1662:D1665)</f>
        <v>0</v>
      </c>
      <c r="E1661" s="112">
        <f t="shared" si="1518"/>
        <v>0</v>
      </c>
      <c r="F1661" s="110">
        <f>SUM(F1662:F1665)</f>
        <v>0</v>
      </c>
      <c r="G1661" s="111">
        <f>SUM(G1662:G1665)</f>
        <v>0</v>
      </c>
      <c r="H1661" s="112">
        <f t="shared" si="1519"/>
        <v>0</v>
      </c>
      <c r="I1661" s="110">
        <f>SUM(I1662:I1665)</f>
        <v>0</v>
      </c>
      <c r="J1661" s="111">
        <f>SUM(J1662:J1665)</f>
        <v>0</v>
      </c>
      <c r="K1661" s="112">
        <f t="shared" si="1520"/>
        <v>0</v>
      </c>
      <c r="L1661" s="110">
        <f>SUM(L1662:L1665)</f>
        <v>0</v>
      </c>
      <c r="M1661" s="113">
        <f>SUM(M1662:M1665)</f>
        <v>0</v>
      </c>
      <c r="N1661" s="114">
        <f>SUM(N1662:N1665)</f>
        <v>0</v>
      </c>
      <c r="O1661" s="110">
        <f>SUM(O1662:O1665)</f>
        <v>0</v>
      </c>
      <c r="P1661" s="114">
        <f>SUM(P1662:P1665)</f>
        <v>0</v>
      </c>
      <c r="Q1661" s="139">
        <f t="shared" si="1521"/>
        <v>0</v>
      </c>
      <c r="R1661" s="114">
        <f>SUM(R1662:R1665)</f>
        <v>0</v>
      </c>
      <c r="S1661" s="114">
        <f>SUM(S1662:S1665)</f>
        <v>0</v>
      </c>
      <c r="T1661" s="140">
        <f t="shared" si="1533"/>
        <v>0</v>
      </c>
      <c r="U1661" s="216"/>
      <c r="V1661" s="110">
        <f>SUM(V1662:V1665)</f>
        <v>0</v>
      </c>
      <c r="W1661" s="114">
        <f>SUM(W1662:W1665)</f>
        <v>0</v>
      </c>
      <c r="X1661" s="139">
        <f t="shared" si="1522"/>
        <v>0</v>
      </c>
      <c r="Y1661" s="114">
        <f>SUM(Y1662:Y1665)</f>
        <v>0</v>
      </c>
      <c r="Z1661" s="114">
        <f>SUM(Z1662:Z1665)</f>
        <v>0</v>
      </c>
      <c r="AA1661" s="140">
        <f t="shared" si="1534"/>
        <v>0</v>
      </c>
      <c r="AB1661" s="216"/>
      <c r="AC1661" s="110">
        <f>SUM(AC1662:AC1665)</f>
        <v>0</v>
      </c>
      <c r="AD1661" s="114">
        <f>SUM(AD1662:AD1665)</f>
        <v>0</v>
      </c>
      <c r="AE1661" s="139">
        <f t="shared" si="1523"/>
        <v>0</v>
      </c>
      <c r="AF1661" s="114">
        <f>SUM(AF1662:AF1665)</f>
        <v>0</v>
      </c>
      <c r="AG1661" s="114">
        <f>SUM(AG1662:AG1665)</f>
        <v>0</v>
      </c>
      <c r="AH1661" s="140">
        <f t="shared" si="1535"/>
        <v>0</v>
      </c>
      <c r="AJ1661" s="111">
        <f t="shared" ref="AJ1661:AU1661" si="1538">SUM(AJ1662:AJ1665)</f>
        <v>0</v>
      </c>
      <c r="AK1661" s="113">
        <f t="shared" si="1538"/>
        <v>0</v>
      </c>
      <c r="AL1661" s="114">
        <f t="shared" si="1538"/>
        <v>0</v>
      </c>
      <c r="AM1661" s="113">
        <f t="shared" si="1538"/>
        <v>0</v>
      </c>
      <c r="AN1661" s="114">
        <f t="shared" si="1538"/>
        <v>0</v>
      </c>
      <c r="AO1661" s="113">
        <f t="shared" si="1538"/>
        <v>0</v>
      </c>
      <c r="AP1661" s="114">
        <f t="shared" si="1538"/>
        <v>0</v>
      </c>
      <c r="AQ1661" s="113">
        <f t="shared" si="1538"/>
        <v>0</v>
      </c>
      <c r="AR1661" s="114">
        <f t="shared" si="1538"/>
        <v>0</v>
      </c>
      <c r="AS1661" s="113">
        <f t="shared" si="1538"/>
        <v>0</v>
      </c>
      <c r="AT1661" s="114">
        <f t="shared" si="1538"/>
        <v>0</v>
      </c>
      <c r="AU1661" s="113">
        <f t="shared" si="1538"/>
        <v>0</v>
      </c>
      <c r="AV1661" s="114">
        <f t="shared" si="1525"/>
        <v>0</v>
      </c>
      <c r="AW1661" s="113">
        <f t="shared" si="1526"/>
        <v>0</v>
      </c>
      <c r="AX1661" s="210"/>
      <c r="AY1661" s="111">
        <f t="shared" si="1527"/>
        <v>0</v>
      </c>
      <c r="AZ1661" s="113">
        <f t="shared" si="1528"/>
        <v>0</v>
      </c>
      <c r="BA1661" s="114">
        <f t="shared" si="1529"/>
        <v>0</v>
      </c>
      <c r="BB1661" s="113">
        <f t="shared" si="1530"/>
        <v>0</v>
      </c>
      <c r="BC1661" s="113">
        <f t="shared" si="1531"/>
        <v>0</v>
      </c>
      <c r="BD1661" s="117">
        <f t="shared" si="1532"/>
        <v>0</v>
      </c>
    </row>
    <row r="1662" spans="2:56" x14ac:dyDescent="0.3">
      <c r="B1662" s="211" t="s">
        <v>62</v>
      </c>
      <c r="C1662" s="212"/>
      <c r="D1662" s="213"/>
      <c r="E1662" s="144">
        <f t="shared" si="1518"/>
        <v>0</v>
      </c>
      <c r="F1662" s="212"/>
      <c r="G1662" s="213"/>
      <c r="H1662" s="144">
        <f t="shared" si="1519"/>
        <v>0</v>
      </c>
      <c r="I1662" s="212"/>
      <c r="J1662" s="213"/>
      <c r="K1662" s="144">
        <f t="shared" si="1520"/>
        <v>0</v>
      </c>
      <c r="L1662" s="212"/>
      <c r="M1662" s="214"/>
      <c r="N1662" s="215"/>
      <c r="O1662" s="212"/>
      <c r="P1662" s="215"/>
      <c r="Q1662" s="139">
        <f t="shared" si="1521"/>
        <v>0</v>
      </c>
      <c r="R1662" s="215"/>
      <c r="S1662" s="215"/>
      <c r="T1662" s="140">
        <f t="shared" si="1533"/>
        <v>0</v>
      </c>
      <c r="U1662" s="216"/>
      <c r="V1662" s="212"/>
      <c r="W1662" s="215"/>
      <c r="X1662" s="139">
        <f t="shared" si="1522"/>
        <v>0</v>
      </c>
      <c r="Y1662" s="215"/>
      <c r="Z1662" s="215"/>
      <c r="AA1662" s="140">
        <f t="shared" si="1534"/>
        <v>0</v>
      </c>
      <c r="AB1662" s="216"/>
      <c r="AC1662" s="212"/>
      <c r="AD1662" s="215"/>
      <c r="AE1662" s="139">
        <f t="shared" si="1523"/>
        <v>0</v>
      </c>
      <c r="AF1662" s="215"/>
      <c r="AG1662" s="215"/>
      <c r="AH1662" s="140">
        <f t="shared" si="1535"/>
        <v>0</v>
      </c>
      <c r="AJ1662" s="217"/>
      <c r="AK1662" s="218"/>
      <c r="AL1662" s="219"/>
      <c r="AM1662" s="218"/>
      <c r="AN1662" s="219"/>
      <c r="AO1662" s="218"/>
      <c r="AP1662" s="219"/>
      <c r="AQ1662" s="218"/>
      <c r="AR1662" s="219"/>
      <c r="AS1662" s="218"/>
      <c r="AT1662" s="219"/>
      <c r="AU1662" s="218"/>
      <c r="AV1662" s="114">
        <f t="shared" si="1525"/>
        <v>0</v>
      </c>
      <c r="AW1662" s="113">
        <f t="shared" si="1526"/>
        <v>0</v>
      </c>
      <c r="AX1662" s="210"/>
      <c r="AY1662" s="111">
        <f t="shared" si="1527"/>
        <v>0</v>
      </c>
      <c r="AZ1662" s="113">
        <f t="shared" si="1528"/>
        <v>0</v>
      </c>
      <c r="BA1662" s="114">
        <f t="shared" si="1529"/>
        <v>0</v>
      </c>
      <c r="BB1662" s="113">
        <f t="shared" si="1530"/>
        <v>0</v>
      </c>
      <c r="BC1662" s="113">
        <f t="shared" si="1531"/>
        <v>0</v>
      </c>
      <c r="BD1662" s="117">
        <f t="shared" si="1532"/>
        <v>0</v>
      </c>
    </row>
    <row r="1663" spans="2:56" x14ac:dyDescent="0.3">
      <c r="B1663" s="211" t="s">
        <v>63</v>
      </c>
      <c r="C1663" s="212"/>
      <c r="D1663" s="213"/>
      <c r="E1663" s="144">
        <f t="shared" si="1518"/>
        <v>0</v>
      </c>
      <c r="F1663" s="212"/>
      <c r="G1663" s="213"/>
      <c r="H1663" s="144">
        <f t="shared" si="1519"/>
        <v>0</v>
      </c>
      <c r="I1663" s="212"/>
      <c r="J1663" s="213"/>
      <c r="K1663" s="144">
        <f t="shared" si="1520"/>
        <v>0</v>
      </c>
      <c r="L1663" s="212"/>
      <c r="M1663" s="214"/>
      <c r="N1663" s="215"/>
      <c r="O1663" s="212"/>
      <c r="P1663" s="215"/>
      <c r="Q1663" s="139">
        <f t="shared" si="1521"/>
        <v>0</v>
      </c>
      <c r="R1663" s="215"/>
      <c r="S1663" s="215"/>
      <c r="T1663" s="140">
        <f t="shared" si="1533"/>
        <v>0</v>
      </c>
      <c r="U1663" s="216"/>
      <c r="V1663" s="212"/>
      <c r="W1663" s="215"/>
      <c r="X1663" s="139">
        <f t="shared" si="1522"/>
        <v>0</v>
      </c>
      <c r="Y1663" s="215"/>
      <c r="Z1663" s="215"/>
      <c r="AA1663" s="140">
        <f t="shared" si="1534"/>
        <v>0</v>
      </c>
      <c r="AB1663" s="216"/>
      <c r="AC1663" s="212"/>
      <c r="AD1663" s="215"/>
      <c r="AE1663" s="139">
        <f t="shared" si="1523"/>
        <v>0</v>
      </c>
      <c r="AF1663" s="215"/>
      <c r="AG1663" s="215"/>
      <c r="AH1663" s="140">
        <f t="shared" si="1535"/>
        <v>0</v>
      </c>
      <c r="AJ1663" s="217"/>
      <c r="AK1663" s="218"/>
      <c r="AL1663" s="219"/>
      <c r="AM1663" s="218"/>
      <c r="AN1663" s="219"/>
      <c r="AO1663" s="218"/>
      <c r="AP1663" s="219"/>
      <c r="AQ1663" s="218"/>
      <c r="AR1663" s="219"/>
      <c r="AS1663" s="218"/>
      <c r="AT1663" s="219"/>
      <c r="AU1663" s="218"/>
      <c r="AV1663" s="114">
        <f t="shared" si="1525"/>
        <v>0</v>
      </c>
      <c r="AW1663" s="113">
        <f t="shared" si="1526"/>
        <v>0</v>
      </c>
      <c r="AX1663" s="210"/>
      <c r="AY1663" s="111">
        <f t="shared" si="1527"/>
        <v>0</v>
      </c>
      <c r="AZ1663" s="113">
        <f t="shared" si="1528"/>
        <v>0</v>
      </c>
      <c r="BA1663" s="114">
        <f t="shared" si="1529"/>
        <v>0</v>
      </c>
      <c r="BB1663" s="113">
        <f t="shared" si="1530"/>
        <v>0</v>
      </c>
      <c r="BC1663" s="113">
        <f t="shared" si="1531"/>
        <v>0</v>
      </c>
      <c r="BD1663" s="117">
        <f t="shared" si="1532"/>
        <v>0</v>
      </c>
    </row>
    <row r="1664" spans="2:56" x14ac:dyDescent="0.3">
      <c r="B1664" s="211" t="s">
        <v>64</v>
      </c>
      <c r="C1664" s="212"/>
      <c r="D1664" s="213"/>
      <c r="E1664" s="144">
        <f t="shared" si="1518"/>
        <v>0</v>
      </c>
      <c r="F1664" s="212"/>
      <c r="G1664" s="213"/>
      <c r="H1664" s="144">
        <f t="shared" si="1519"/>
        <v>0</v>
      </c>
      <c r="I1664" s="212"/>
      <c r="J1664" s="213"/>
      <c r="K1664" s="144">
        <f t="shared" si="1520"/>
        <v>0</v>
      </c>
      <c r="L1664" s="212"/>
      <c r="M1664" s="214"/>
      <c r="N1664" s="215"/>
      <c r="O1664" s="212"/>
      <c r="P1664" s="215"/>
      <c r="Q1664" s="139">
        <f t="shared" si="1521"/>
        <v>0</v>
      </c>
      <c r="R1664" s="215"/>
      <c r="S1664" s="215"/>
      <c r="T1664" s="140">
        <f t="shared" si="1533"/>
        <v>0</v>
      </c>
      <c r="U1664" s="216"/>
      <c r="V1664" s="212"/>
      <c r="W1664" s="215"/>
      <c r="X1664" s="139">
        <f t="shared" si="1522"/>
        <v>0</v>
      </c>
      <c r="Y1664" s="215"/>
      <c r="Z1664" s="215"/>
      <c r="AA1664" s="140">
        <f t="shared" si="1534"/>
        <v>0</v>
      </c>
      <c r="AB1664" s="216"/>
      <c r="AC1664" s="212"/>
      <c r="AD1664" s="215"/>
      <c r="AE1664" s="139">
        <f t="shared" si="1523"/>
        <v>0</v>
      </c>
      <c r="AF1664" s="215"/>
      <c r="AG1664" s="215"/>
      <c r="AH1664" s="140">
        <f t="shared" si="1535"/>
        <v>0</v>
      </c>
      <c r="AJ1664" s="217"/>
      <c r="AK1664" s="218"/>
      <c r="AL1664" s="219"/>
      <c r="AM1664" s="218"/>
      <c r="AN1664" s="219"/>
      <c r="AO1664" s="218"/>
      <c r="AP1664" s="219"/>
      <c r="AQ1664" s="218"/>
      <c r="AR1664" s="219"/>
      <c r="AS1664" s="218"/>
      <c r="AT1664" s="219"/>
      <c r="AU1664" s="218"/>
      <c r="AV1664" s="114">
        <f t="shared" si="1525"/>
        <v>0</v>
      </c>
      <c r="AW1664" s="113">
        <f t="shared" si="1526"/>
        <v>0</v>
      </c>
      <c r="AX1664" s="210"/>
      <c r="AY1664" s="111">
        <f t="shared" si="1527"/>
        <v>0</v>
      </c>
      <c r="AZ1664" s="113">
        <f t="shared" si="1528"/>
        <v>0</v>
      </c>
      <c r="BA1664" s="114">
        <f t="shared" si="1529"/>
        <v>0</v>
      </c>
      <c r="BB1664" s="113">
        <f t="shared" si="1530"/>
        <v>0</v>
      </c>
      <c r="BC1664" s="113">
        <f t="shared" si="1531"/>
        <v>0</v>
      </c>
      <c r="BD1664" s="117">
        <f t="shared" si="1532"/>
        <v>0</v>
      </c>
    </row>
    <row r="1665" spans="2:56" x14ac:dyDescent="0.3">
      <c r="B1665" s="211" t="s">
        <v>65</v>
      </c>
      <c r="C1665" s="212"/>
      <c r="D1665" s="213"/>
      <c r="E1665" s="144">
        <f t="shared" si="1518"/>
        <v>0</v>
      </c>
      <c r="F1665" s="212"/>
      <c r="G1665" s="213"/>
      <c r="H1665" s="144">
        <f t="shared" si="1519"/>
        <v>0</v>
      </c>
      <c r="I1665" s="212"/>
      <c r="J1665" s="213"/>
      <c r="K1665" s="144">
        <f t="shared" si="1520"/>
        <v>0</v>
      </c>
      <c r="L1665" s="212"/>
      <c r="M1665" s="214"/>
      <c r="N1665" s="215"/>
      <c r="O1665" s="212"/>
      <c r="P1665" s="215"/>
      <c r="Q1665" s="139">
        <f t="shared" si="1521"/>
        <v>0</v>
      </c>
      <c r="R1665" s="215"/>
      <c r="S1665" s="215"/>
      <c r="T1665" s="140">
        <f t="shared" si="1533"/>
        <v>0</v>
      </c>
      <c r="U1665" s="216"/>
      <c r="V1665" s="212"/>
      <c r="W1665" s="215"/>
      <c r="X1665" s="139">
        <f t="shared" si="1522"/>
        <v>0</v>
      </c>
      <c r="Y1665" s="215"/>
      <c r="Z1665" s="215"/>
      <c r="AA1665" s="140">
        <f t="shared" si="1534"/>
        <v>0</v>
      </c>
      <c r="AB1665" s="216"/>
      <c r="AC1665" s="212"/>
      <c r="AD1665" s="215"/>
      <c r="AE1665" s="139">
        <f t="shared" si="1523"/>
        <v>0</v>
      </c>
      <c r="AF1665" s="215"/>
      <c r="AG1665" s="215"/>
      <c r="AH1665" s="140">
        <f t="shared" si="1535"/>
        <v>0</v>
      </c>
      <c r="AJ1665" s="217"/>
      <c r="AK1665" s="218"/>
      <c r="AL1665" s="219"/>
      <c r="AM1665" s="218"/>
      <c r="AN1665" s="219"/>
      <c r="AO1665" s="218"/>
      <c r="AP1665" s="219"/>
      <c r="AQ1665" s="218"/>
      <c r="AR1665" s="219"/>
      <c r="AS1665" s="218"/>
      <c r="AT1665" s="219"/>
      <c r="AU1665" s="218"/>
      <c r="AV1665" s="114">
        <f t="shared" si="1525"/>
        <v>0</v>
      </c>
      <c r="AW1665" s="113">
        <f t="shared" si="1526"/>
        <v>0</v>
      </c>
      <c r="AX1665" s="210"/>
      <c r="AY1665" s="111">
        <f t="shared" si="1527"/>
        <v>0</v>
      </c>
      <c r="AZ1665" s="113">
        <f t="shared" si="1528"/>
        <v>0</v>
      </c>
      <c r="BA1665" s="114">
        <f t="shared" si="1529"/>
        <v>0</v>
      </c>
      <c r="BB1665" s="113">
        <f t="shared" si="1530"/>
        <v>0</v>
      </c>
      <c r="BC1665" s="113">
        <f t="shared" si="1531"/>
        <v>0</v>
      </c>
      <c r="BD1665" s="117">
        <f t="shared" si="1532"/>
        <v>0</v>
      </c>
    </row>
    <row r="1666" spans="2:56" x14ac:dyDescent="0.3">
      <c r="B1666" s="221" t="s">
        <v>66</v>
      </c>
      <c r="C1666" s="78">
        <f>SUM(C1667,C1669,C1673,C1678,C1680,C1682,C1684,C1691,C1698,C1703,C1706,C1708,C1711,C1713,C1717,C1721,C1723,C1729,C1731,C1733,C1735,C1737,C1739,C1741,C1743,C1745,C1747,C1749,C1751,C1761,C1769,C1771,C1776,C1778,C1785,C1787,C1793,C1795)</f>
        <v>0</v>
      </c>
      <c r="D1666" s="79">
        <f>SUM(D1667,D1669,D1673,D1678,D1680,D1682,D1684,D1691,D1698,D1703,D1706,D1708,D1711,D1713,D1717,D1721,D1723,D1729,D1731,D1733,D1735,D1737,D1739,D1741,D1743,D1745,D1747,D1749,D1751,D1761,D1769,D1771,D1776,D1778,D1785,D1787,D1793,D1795)</f>
        <v>0</v>
      </c>
      <c r="E1666" s="69">
        <f t="shared" si="1518"/>
        <v>0</v>
      </c>
      <c r="F1666" s="78">
        <f>SUM(F1667,F1669,F1673,F1678,F1680,F1682,F1684,F1691,F1698,F1703,F1706,F1708,F1711,F1713,F1717,F1721,F1723,F1729,F1731,F1733,F1735,F1737,F1739,F1741,F1743,F1745,F1747,F1749,F1751,F1761,F1769,F1771,F1776,F1778,F1785,F1787,F1793,F1795)</f>
        <v>0</v>
      </c>
      <c r="G1666" s="79">
        <f>SUM(G1667,G1669,G1673,G1678,G1680,G1682,G1684,G1691,G1698,G1703,G1706,G1708,G1711,G1713,G1717,G1721,G1723,G1729,G1731,G1733,G1735,G1737,G1739,G1741,G1743,G1745,G1747,G1749,G1751,G1761,G1769,G1771,G1776,G1778,G1785,G1787,G1793,G1795)</f>
        <v>0</v>
      </c>
      <c r="H1666" s="69">
        <f t="shared" si="1519"/>
        <v>0</v>
      </c>
      <c r="I1666" s="78">
        <f>SUM(I1667,I1669,I1673,I1678,I1680,I1682,I1684,I1691,I1698,I1703,I1706,I1708,I1711,I1713,I1717,I1721,I1723,I1729,I1731,I1733,I1735,I1737,I1739,I1741,I1743,I1745,I1747,I1749,I1751,I1761,I1769,I1771,I1776,I1778,I1785,I1787,I1793,I1795)</f>
        <v>0</v>
      </c>
      <c r="J1666" s="79">
        <f>SUM(J1667,J1669,J1673,J1678,J1680,J1682,J1684,J1691,J1698,J1703,J1706,J1708,J1711,J1713,J1717,J1721,J1723,J1729,J1731,J1733,J1735,J1737,J1739,J1741,J1743,J1745,J1747,J1749,J1751,J1761,J1769,J1771,J1776,J1778,J1785,J1787,J1793,J1795)</f>
        <v>0</v>
      </c>
      <c r="K1666" s="69">
        <f t="shared" si="1520"/>
        <v>0</v>
      </c>
      <c r="L1666" s="78">
        <f>SUM(L1667,L1669,L1673,L1678,L1680,L1682,L1684,L1691,L1698,L1703,L1706,L1708,L1711,L1713,L1717,L1721,L1723,L1729,L1731,L1733,L1735,L1737,L1739,L1741,L1743,L1745,L1747,L1749,L1751,L1761,L1769,L1771,L1776,L1778,L1785,L1787,L1793,L1795)</f>
        <v>0</v>
      </c>
      <c r="M1666" s="80">
        <f>SUM(M1667,M1669,M1673,M1678,M1680,M1682,M1684,M1691,M1698,M1703,M1706,M1708,M1711,M1713,M1717,M1721,M1723,M1729,M1731,M1733,M1735,M1737,M1739,M1741,M1743,M1745,M1747,M1749,M1751,M1761,M1769,M1771,M1776,M1778,M1785,M1787,M1793,M1795)</f>
        <v>0</v>
      </c>
      <c r="N1666" s="81">
        <f>SUM(N1667,N1669,N1673,N1678,N1680,N1682,N1684,N1691,N1698,N1703,N1706,N1708,N1711,N1713,N1717,N1721,N1723,N1729,N1731,N1733,N1735,N1737,N1739,N1741,N1743,N1745,N1747,N1749,N1751,N1761,N1769,N1771,N1776,N1778,N1785,N1787,N1793,N1795)</f>
        <v>0</v>
      </c>
      <c r="O1666" s="78">
        <f>SUM(O1667,O1669,O1673,O1678,O1680,O1682,O1684,O1691,O1698,O1703,O1706,O1708,O1711,O1713,O1717,O1721,O1723,O1729,O1731,O1733,O1735,O1737,O1739,O1741,O1743,O1745,O1747,O1749,O1751,O1761,O1769,O1771,O1776,O1778,O1785,O1787,O1793,O1795)</f>
        <v>0</v>
      </c>
      <c r="P1666" s="81">
        <f>SUM(P1667,P1669,P1673,P1678,P1680,P1682,P1684,P1691,P1698,P1703,P1706,P1708,P1711,P1713,P1717,P1721,P1723,P1729,P1731,P1733,P1735,P1737,P1739,P1741,P1743,P1745,P1747,P1749,P1751,P1761,P1769,P1771,P1776,P1778,P1785,P1787,P1793,P1795)</f>
        <v>0</v>
      </c>
      <c r="Q1666" s="148">
        <f t="shared" si="1521"/>
        <v>0</v>
      </c>
      <c r="R1666" s="81">
        <f>SUM(R1667,R1669,R1673,R1678,R1680,R1682,R1684,R1691,R1698,R1703,R1706,R1708,R1711,R1713,R1717,R1721,R1723,R1729,R1731,R1733,R1735,R1737,R1739,R1741,R1743,R1745,R1747,R1749,R1751,R1761,R1769,R1771,R1776,R1778,R1785,R1787,R1793,R1795)</f>
        <v>0</v>
      </c>
      <c r="S1666" s="81">
        <f>SUM(S1667,S1669,S1673,S1678,S1680,S1682,S1684,S1691,S1698,S1703,S1706,S1708,S1711,S1713,S1717,S1721,S1723,S1729,S1731,S1733,S1735,S1737,S1739,S1741,S1743,S1745,S1747,S1749,S1751,S1761,S1769,S1771,S1776,S1778,S1785,S1787,S1793,S1795)</f>
        <v>0</v>
      </c>
      <c r="T1666" s="149">
        <f t="shared" si="1533"/>
        <v>0</v>
      </c>
      <c r="U1666" s="216"/>
      <c r="V1666" s="78">
        <f>SUM(V1667,V1669,V1673,V1678,V1680,V1682,V1684,V1691,V1698,V1703,V1706,V1708,V1711,V1713,V1717,V1721,V1723,V1729,V1731,V1733,V1735,V1737,V1739,V1741,V1743,V1745,V1747,V1749,V1751,V1761,V1769,V1771,V1776,V1778,V1785,V1787,V1793,V1795)</f>
        <v>0</v>
      </c>
      <c r="W1666" s="81">
        <f>SUM(W1667,W1669,W1673,W1678,W1680,W1682,W1684,W1691,W1698,W1703,W1706,W1708,W1711,W1713,W1717,W1721,W1723,W1729,W1731,W1733,W1735,W1737,W1739,W1741,W1743,W1745,W1747,W1749,W1751,W1761,W1769,W1771,W1776,W1778,W1785,W1787,W1793,W1795)</f>
        <v>0</v>
      </c>
      <c r="X1666" s="148">
        <f t="shared" si="1522"/>
        <v>0</v>
      </c>
      <c r="Y1666" s="81">
        <f>SUM(Y1667,Y1669,Y1673,Y1678,Y1680,Y1682,Y1684,Y1691,Y1698,Y1703,Y1706,Y1708,Y1711,Y1713,Y1717,Y1721,Y1723,Y1729,Y1731,Y1733,Y1735,Y1737,Y1739,Y1741,Y1743,Y1745,Y1747,Y1749,Y1751,Y1761,Y1769,Y1771,Y1776,Y1778,Y1785,Y1787,Y1793,Y1795)</f>
        <v>0</v>
      </c>
      <c r="Z1666" s="81">
        <f>SUM(Z1667,Z1669,Z1673,Z1678,Z1680,Z1682,Z1684,Z1691,Z1698,Z1703,Z1706,Z1708,Z1711,Z1713,Z1717,Z1721,Z1723,Z1729,Z1731,Z1733,Z1735,Z1737,Z1739,Z1741,Z1743,Z1745,Z1747,Z1749,Z1751,Z1761,Z1769,Z1771,Z1776,Z1778,Z1785,Z1787,Z1793,Z1795)</f>
        <v>0</v>
      </c>
      <c r="AA1666" s="149">
        <f t="shared" si="1534"/>
        <v>0</v>
      </c>
      <c r="AB1666" s="216"/>
      <c r="AC1666" s="78">
        <f>SUM(AC1667,AC1669,AC1673,AC1678,AC1680,AC1682,AC1684,AC1691,AC1698,AC1703,AC1706,AC1708,AC1711,AC1713,AC1717,AC1721,AC1723,AC1729,AC1731,AC1733,AC1735,AC1737,AC1739,AC1741,AC1743,AC1745,AC1747,AC1749,AC1751,AC1761,AC1769,AC1771,AC1776,AC1778,AC1785,AC1787,AC1793,AC1795)</f>
        <v>0</v>
      </c>
      <c r="AD1666" s="81">
        <f>SUM(AD1667,AD1669,AD1673,AD1678,AD1680,AD1682,AD1684,AD1691,AD1698,AD1703,AD1706,AD1708,AD1711,AD1713,AD1717,AD1721,AD1723,AD1729,AD1731,AD1733,AD1735,AD1737,AD1739,AD1741,AD1743,AD1745,AD1747,AD1749,AD1751,AD1761,AD1769,AD1771,AD1776,AD1778,AD1785,AD1787,AD1793,AD1795)</f>
        <v>0</v>
      </c>
      <c r="AE1666" s="148">
        <f t="shared" si="1523"/>
        <v>0</v>
      </c>
      <c r="AF1666" s="81">
        <f>SUM(AF1667,AF1669,AF1673,AF1678,AF1680,AF1682,AF1684,AF1691,AF1698,AF1703,AF1706,AF1708,AF1711,AF1713,AF1717,AF1721,AF1723,AF1729,AF1731,AF1733,AF1735,AF1737,AF1739,AF1741,AF1743,AF1745,AF1747,AF1749,AF1751,AF1761,AF1769,AF1771,AF1776,AF1778,AF1785,AF1787,AF1793,AF1795)</f>
        <v>0</v>
      </c>
      <c r="AG1666" s="81">
        <f>SUM(AG1667,AG1669,AG1673,AG1678,AG1680,AG1682,AG1684,AG1691,AG1698,AG1703,AG1706,AG1708,AG1711,AG1713,AG1717,AG1721,AG1723,AG1729,AG1731,AG1733,AG1735,AG1737,AG1739,AG1741,AG1743,AG1745,AG1747,AG1749,AG1751,AG1761,AG1769,AG1771,AG1776,AG1778,AG1785,AG1787,AG1793,AG1795)</f>
        <v>0</v>
      </c>
      <c r="AH1666" s="149">
        <f t="shared" si="1535"/>
        <v>0</v>
      </c>
      <c r="AJ1666" s="79">
        <f t="shared" ref="AJ1666:AU1666" si="1539">SUM(AJ1667,AJ1669,AJ1673,AJ1678,AJ1680,AJ1682,AJ1684,AJ1691,AJ1698,AJ1703,AJ1706,AJ1708,AJ1711,AJ1713,AJ1717,AJ1721,AJ1723,AJ1729,AJ1731,AJ1733,AJ1735,AJ1737,AJ1739,AJ1741,AJ1743,AJ1745,AJ1747,AJ1749,AJ1751,AJ1761,AJ1769,AJ1771,AJ1776,AJ1778,AJ1785,AJ1787,AJ1793,AJ1795)</f>
        <v>0</v>
      </c>
      <c r="AK1666" s="80">
        <f t="shared" si="1539"/>
        <v>0</v>
      </c>
      <c r="AL1666" s="81">
        <f t="shared" si="1539"/>
        <v>0</v>
      </c>
      <c r="AM1666" s="80">
        <f t="shared" si="1539"/>
        <v>0</v>
      </c>
      <c r="AN1666" s="81">
        <f t="shared" si="1539"/>
        <v>0</v>
      </c>
      <c r="AO1666" s="80">
        <f t="shared" si="1539"/>
        <v>0</v>
      </c>
      <c r="AP1666" s="81">
        <f t="shared" si="1539"/>
        <v>0</v>
      </c>
      <c r="AQ1666" s="80">
        <f t="shared" si="1539"/>
        <v>0</v>
      </c>
      <c r="AR1666" s="81">
        <f t="shared" si="1539"/>
        <v>0</v>
      </c>
      <c r="AS1666" s="80">
        <f t="shared" si="1539"/>
        <v>0</v>
      </c>
      <c r="AT1666" s="81">
        <f t="shared" si="1539"/>
        <v>0</v>
      </c>
      <c r="AU1666" s="80">
        <f t="shared" si="1539"/>
        <v>0</v>
      </c>
      <c r="AV1666" s="81">
        <f t="shared" si="1525"/>
        <v>0</v>
      </c>
      <c r="AW1666" s="80">
        <f t="shared" si="1526"/>
        <v>0</v>
      </c>
      <c r="AX1666" s="210"/>
      <c r="AY1666" s="79">
        <f t="shared" si="1527"/>
        <v>0</v>
      </c>
      <c r="AZ1666" s="80">
        <f t="shared" si="1528"/>
        <v>0</v>
      </c>
      <c r="BA1666" s="81">
        <f t="shared" si="1529"/>
        <v>0</v>
      </c>
      <c r="BB1666" s="80">
        <f t="shared" si="1530"/>
        <v>0</v>
      </c>
      <c r="BC1666" s="80">
        <f t="shared" si="1531"/>
        <v>0</v>
      </c>
      <c r="BD1666" s="86">
        <f t="shared" si="1532"/>
        <v>0</v>
      </c>
    </row>
    <row r="1667" spans="2:56" x14ac:dyDescent="0.3">
      <c r="B1667" s="222" t="s">
        <v>67</v>
      </c>
      <c r="C1667" s="78">
        <f>SUM(C1668)</f>
        <v>0</v>
      </c>
      <c r="D1667" s="79">
        <f>SUM(D1668)</f>
        <v>0</v>
      </c>
      <c r="E1667" s="69">
        <f t="shared" si="1518"/>
        <v>0</v>
      </c>
      <c r="F1667" s="78">
        <f>SUM(F1668)</f>
        <v>0</v>
      </c>
      <c r="G1667" s="79">
        <f>SUM(G1668)</f>
        <v>0</v>
      </c>
      <c r="H1667" s="69">
        <f t="shared" si="1519"/>
        <v>0</v>
      </c>
      <c r="I1667" s="78">
        <f>SUM(I1668)</f>
        <v>0</v>
      </c>
      <c r="J1667" s="79">
        <f>SUM(J1668)</f>
        <v>0</v>
      </c>
      <c r="K1667" s="69">
        <f t="shared" si="1520"/>
        <v>0</v>
      </c>
      <c r="L1667" s="78">
        <f>SUM(L1668)</f>
        <v>0</v>
      </c>
      <c r="M1667" s="80">
        <f>SUM(M1668)</f>
        <v>0</v>
      </c>
      <c r="N1667" s="81">
        <f>SUM(N1668)</f>
        <v>0</v>
      </c>
      <c r="O1667" s="78">
        <f>SUM(O1668)</f>
        <v>0</v>
      </c>
      <c r="P1667" s="81">
        <f>SUM(P1668)</f>
        <v>0</v>
      </c>
      <c r="Q1667" s="148">
        <f t="shared" si="1521"/>
        <v>0</v>
      </c>
      <c r="R1667" s="81">
        <f>SUM(R1668)</f>
        <v>0</v>
      </c>
      <c r="S1667" s="81">
        <f>SUM(S1668)</f>
        <v>0</v>
      </c>
      <c r="T1667" s="149">
        <f t="shared" si="1533"/>
        <v>0</v>
      </c>
      <c r="U1667" s="216"/>
      <c r="V1667" s="78">
        <f>SUM(V1668)</f>
        <v>0</v>
      </c>
      <c r="W1667" s="81">
        <f>SUM(W1668)</f>
        <v>0</v>
      </c>
      <c r="X1667" s="148">
        <f t="shared" si="1522"/>
        <v>0</v>
      </c>
      <c r="Y1667" s="81">
        <f>SUM(Y1668)</f>
        <v>0</v>
      </c>
      <c r="Z1667" s="81">
        <f>SUM(Z1668)</f>
        <v>0</v>
      </c>
      <c r="AA1667" s="149">
        <f t="shared" si="1534"/>
        <v>0</v>
      </c>
      <c r="AB1667" s="216"/>
      <c r="AC1667" s="78">
        <f>SUM(AC1668)</f>
        <v>0</v>
      </c>
      <c r="AD1667" s="81">
        <f>SUM(AD1668)</f>
        <v>0</v>
      </c>
      <c r="AE1667" s="148">
        <f t="shared" si="1523"/>
        <v>0</v>
      </c>
      <c r="AF1667" s="81">
        <f>SUM(AF1668)</f>
        <v>0</v>
      </c>
      <c r="AG1667" s="81">
        <f>SUM(AG1668)</f>
        <v>0</v>
      </c>
      <c r="AH1667" s="149">
        <f t="shared" si="1535"/>
        <v>0</v>
      </c>
      <c r="AJ1667" s="79">
        <f t="shared" ref="AJ1667:AU1667" si="1540">SUM(AJ1668)</f>
        <v>0</v>
      </c>
      <c r="AK1667" s="80">
        <f t="shared" si="1540"/>
        <v>0</v>
      </c>
      <c r="AL1667" s="81">
        <f t="shared" si="1540"/>
        <v>0</v>
      </c>
      <c r="AM1667" s="80">
        <f t="shared" si="1540"/>
        <v>0</v>
      </c>
      <c r="AN1667" s="81">
        <f t="shared" si="1540"/>
        <v>0</v>
      </c>
      <c r="AO1667" s="80">
        <f t="shared" si="1540"/>
        <v>0</v>
      </c>
      <c r="AP1667" s="81">
        <f t="shared" si="1540"/>
        <v>0</v>
      </c>
      <c r="AQ1667" s="80">
        <f t="shared" si="1540"/>
        <v>0</v>
      </c>
      <c r="AR1667" s="81">
        <f t="shared" si="1540"/>
        <v>0</v>
      </c>
      <c r="AS1667" s="80">
        <f t="shared" si="1540"/>
        <v>0</v>
      </c>
      <c r="AT1667" s="81">
        <f t="shared" si="1540"/>
        <v>0</v>
      </c>
      <c r="AU1667" s="80">
        <f t="shared" si="1540"/>
        <v>0</v>
      </c>
      <c r="AV1667" s="81">
        <f t="shared" si="1525"/>
        <v>0</v>
      </c>
      <c r="AW1667" s="80">
        <f t="shared" si="1526"/>
        <v>0</v>
      </c>
      <c r="AX1667" s="210"/>
      <c r="AY1667" s="79">
        <f t="shared" si="1527"/>
        <v>0</v>
      </c>
      <c r="AZ1667" s="80">
        <f t="shared" si="1528"/>
        <v>0</v>
      </c>
      <c r="BA1667" s="81">
        <f t="shared" si="1529"/>
        <v>0</v>
      </c>
      <c r="BB1667" s="80">
        <f t="shared" si="1530"/>
        <v>0</v>
      </c>
      <c r="BC1667" s="80">
        <f t="shared" si="1531"/>
        <v>0</v>
      </c>
      <c r="BD1667" s="86">
        <f t="shared" si="1532"/>
        <v>0</v>
      </c>
    </row>
    <row r="1668" spans="2:56" x14ac:dyDescent="0.3">
      <c r="B1668" s="211" t="s">
        <v>68</v>
      </c>
      <c r="C1668" s="212"/>
      <c r="D1668" s="213"/>
      <c r="E1668" s="144">
        <f t="shared" si="1518"/>
        <v>0</v>
      </c>
      <c r="F1668" s="212"/>
      <c r="G1668" s="213"/>
      <c r="H1668" s="144">
        <f t="shared" si="1519"/>
        <v>0</v>
      </c>
      <c r="I1668" s="212"/>
      <c r="J1668" s="213"/>
      <c r="K1668" s="144">
        <f t="shared" si="1520"/>
        <v>0</v>
      </c>
      <c r="L1668" s="212"/>
      <c r="M1668" s="214"/>
      <c r="N1668" s="215"/>
      <c r="O1668" s="212"/>
      <c r="P1668" s="215"/>
      <c r="Q1668" s="139">
        <f t="shared" si="1521"/>
        <v>0</v>
      </c>
      <c r="R1668" s="215"/>
      <c r="S1668" s="215"/>
      <c r="T1668" s="140">
        <f t="shared" si="1533"/>
        <v>0</v>
      </c>
      <c r="U1668" s="216"/>
      <c r="V1668" s="212"/>
      <c r="W1668" s="215"/>
      <c r="X1668" s="139">
        <f t="shared" si="1522"/>
        <v>0</v>
      </c>
      <c r="Y1668" s="215"/>
      <c r="Z1668" s="215"/>
      <c r="AA1668" s="140">
        <f t="shared" si="1534"/>
        <v>0</v>
      </c>
      <c r="AB1668" s="216"/>
      <c r="AC1668" s="212"/>
      <c r="AD1668" s="215"/>
      <c r="AE1668" s="139">
        <f t="shared" si="1523"/>
        <v>0</v>
      </c>
      <c r="AF1668" s="215"/>
      <c r="AG1668" s="215"/>
      <c r="AH1668" s="140">
        <f t="shared" si="1535"/>
        <v>0</v>
      </c>
      <c r="AJ1668" s="217"/>
      <c r="AK1668" s="218"/>
      <c r="AL1668" s="219"/>
      <c r="AM1668" s="218"/>
      <c r="AN1668" s="219"/>
      <c r="AO1668" s="218"/>
      <c r="AP1668" s="219"/>
      <c r="AQ1668" s="218"/>
      <c r="AR1668" s="219"/>
      <c r="AS1668" s="218"/>
      <c r="AT1668" s="219"/>
      <c r="AU1668" s="218"/>
      <c r="AV1668" s="114">
        <f t="shared" si="1525"/>
        <v>0</v>
      </c>
      <c r="AW1668" s="113">
        <f t="shared" si="1526"/>
        <v>0</v>
      </c>
      <c r="AX1668" s="210"/>
      <c r="AY1668" s="111">
        <f t="shared" si="1527"/>
        <v>0</v>
      </c>
      <c r="AZ1668" s="113">
        <f t="shared" si="1528"/>
        <v>0</v>
      </c>
      <c r="BA1668" s="114">
        <f t="shared" si="1529"/>
        <v>0</v>
      </c>
      <c r="BB1668" s="113">
        <f t="shared" si="1530"/>
        <v>0</v>
      </c>
      <c r="BC1668" s="113">
        <f t="shared" si="1531"/>
        <v>0</v>
      </c>
      <c r="BD1668" s="117">
        <f t="shared" si="1532"/>
        <v>0</v>
      </c>
    </row>
    <row r="1669" spans="2:56" x14ac:dyDescent="0.3">
      <c r="B1669" s="222" t="s">
        <v>69</v>
      </c>
      <c r="C1669" s="78">
        <f>SUM(C1670:C1672)</f>
        <v>0</v>
      </c>
      <c r="D1669" s="79">
        <f>SUM(D1670:D1672)</f>
        <v>0</v>
      </c>
      <c r="E1669" s="69">
        <f t="shared" si="1518"/>
        <v>0</v>
      </c>
      <c r="F1669" s="78">
        <f>SUM(F1670:F1672)</f>
        <v>0</v>
      </c>
      <c r="G1669" s="79">
        <f>SUM(G1670:G1672)</f>
        <v>0</v>
      </c>
      <c r="H1669" s="69">
        <f t="shared" si="1519"/>
        <v>0</v>
      </c>
      <c r="I1669" s="78">
        <f>SUM(I1670:I1672)</f>
        <v>0</v>
      </c>
      <c r="J1669" s="79">
        <f>SUM(J1670:J1672)</f>
        <v>0</v>
      </c>
      <c r="K1669" s="69">
        <f t="shared" si="1520"/>
        <v>0</v>
      </c>
      <c r="L1669" s="78">
        <f>SUM(L1670:L1672)</f>
        <v>0</v>
      </c>
      <c r="M1669" s="80">
        <f>SUM(M1670:M1672)</f>
        <v>0</v>
      </c>
      <c r="N1669" s="81">
        <f>SUM(N1670:N1672)</f>
        <v>0</v>
      </c>
      <c r="O1669" s="78">
        <f>SUM(O1670:O1672)</f>
        <v>0</v>
      </c>
      <c r="P1669" s="81">
        <f>SUM(P1670:P1672)</f>
        <v>0</v>
      </c>
      <c r="Q1669" s="148">
        <f t="shared" si="1521"/>
        <v>0</v>
      </c>
      <c r="R1669" s="81">
        <f>SUM(R1670:R1672)</f>
        <v>0</v>
      </c>
      <c r="S1669" s="81">
        <f>SUM(S1670:S1672)</f>
        <v>0</v>
      </c>
      <c r="T1669" s="149">
        <f t="shared" si="1533"/>
        <v>0</v>
      </c>
      <c r="U1669" s="216"/>
      <c r="V1669" s="78">
        <f>SUM(V1670:V1672)</f>
        <v>0</v>
      </c>
      <c r="W1669" s="81">
        <f>SUM(W1670:W1672)</f>
        <v>0</v>
      </c>
      <c r="X1669" s="148">
        <f t="shared" si="1522"/>
        <v>0</v>
      </c>
      <c r="Y1669" s="81">
        <f>SUM(Y1670:Y1672)</f>
        <v>0</v>
      </c>
      <c r="Z1669" s="81">
        <f>SUM(Z1670:Z1672)</f>
        <v>0</v>
      </c>
      <c r="AA1669" s="149">
        <f t="shared" si="1534"/>
        <v>0</v>
      </c>
      <c r="AB1669" s="216"/>
      <c r="AC1669" s="78">
        <f>SUM(AC1670:AC1672)</f>
        <v>0</v>
      </c>
      <c r="AD1669" s="81">
        <f>SUM(AD1670:AD1672)</f>
        <v>0</v>
      </c>
      <c r="AE1669" s="148">
        <f t="shared" si="1523"/>
        <v>0</v>
      </c>
      <c r="AF1669" s="81">
        <f>SUM(AF1670:AF1672)</f>
        <v>0</v>
      </c>
      <c r="AG1669" s="81">
        <f>SUM(AG1670:AG1672)</f>
        <v>0</v>
      </c>
      <c r="AH1669" s="149">
        <f t="shared" si="1535"/>
        <v>0</v>
      </c>
      <c r="AJ1669" s="79">
        <f t="shared" ref="AJ1669:AU1669" si="1541">SUM(AJ1670:AJ1672)</f>
        <v>0</v>
      </c>
      <c r="AK1669" s="80">
        <f t="shared" si="1541"/>
        <v>0</v>
      </c>
      <c r="AL1669" s="81">
        <f t="shared" si="1541"/>
        <v>0</v>
      </c>
      <c r="AM1669" s="80">
        <f t="shared" si="1541"/>
        <v>0</v>
      </c>
      <c r="AN1669" s="81">
        <f t="shared" si="1541"/>
        <v>0</v>
      </c>
      <c r="AO1669" s="80">
        <f t="shared" si="1541"/>
        <v>0</v>
      </c>
      <c r="AP1669" s="81">
        <f t="shared" si="1541"/>
        <v>0</v>
      </c>
      <c r="AQ1669" s="80">
        <f t="shared" si="1541"/>
        <v>0</v>
      </c>
      <c r="AR1669" s="81">
        <f t="shared" si="1541"/>
        <v>0</v>
      </c>
      <c r="AS1669" s="80">
        <f t="shared" si="1541"/>
        <v>0</v>
      </c>
      <c r="AT1669" s="81">
        <f t="shared" si="1541"/>
        <v>0</v>
      </c>
      <c r="AU1669" s="80">
        <f t="shared" si="1541"/>
        <v>0</v>
      </c>
      <c r="AV1669" s="81">
        <f t="shared" si="1525"/>
        <v>0</v>
      </c>
      <c r="AW1669" s="80">
        <f t="shared" si="1526"/>
        <v>0</v>
      </c>
      <c r="AX1669" s="210"/>
      <c r="AY1669" s="79">
        <f t="shared" si="1527"/>
        <v>0</v>
      </c>
      <c r="AZ1669" s="80">
        <f t="shared" si="1528"/>
        <v>0</v>
      </c>
      <c r="BA1669" s="81">
        <f t="shared" si="1529"/>
        <v>0</v>
      </c>
      <c r="BB1669" s="80">
        <f t="shared" si="1530"/>
        <v>0</v>
      </c>
      <c r="BC1669" s="80">
        <f t="shared" si="1531"/>
        <v>0</v>
      </c>
      <c r="BD1669" s="86">
        <f t="shared" si="1532"/>
        <v>0</v>
      </c>
    </row>
    <row r="1670" spans="2:56" x14ac:dyDescent="0.3">
      <c r="B1670" s="211" t="s">
        <v>70</v>
      </c>
      <c r="C1670" s="212"/>
      <c r="D1670" s="213"/>
      <c r="E1670" s="144">
        <f t="shared" si="1518"/>
        <v>0</v>
      </c>
      <c r="F1670" s="212"/>
      <c r="G1670" s="213"/>
      <c r="H1670" s="144">
        <f t="shared" si="1519"/>
        <v>0</v>
      </c>
      <c r="I1670" s="212"/>
      <c r="J1670" s="213"/>
      <c r="K1670" s="144">
        <f t="shared" si="1520"/>
        <v>0</v>
      </c>
      <c r="L1670" s="212"/>
      <c r="M1670" s="214"/>
      <c r="N1670" s="215"/>
      <c r="O1670" s="212"/>
      <c r="P1670" s="215"/>
      <c r="Q1670" s="139">
        <f t="shared" si="1521"/>
        <v>0</v>
      </c>
      <c r="R1670" s="215"/>
      <c r="S1670" s="215"/>
      <c r="T1670" s="140">
        <f t="shared" si="1533"/>
        <v>0</v>
      </c>
      <c r="U1670" s="216"/>
      <c r="V1670" s="212"/>
      <c r="W1670" s="215"/>
      <c r="X1670" s="139">
        <f t="shared" si="1522"/>
        <v>0</v>
      </c>
      <c r="Y1670" s="215"/>
      <c r="Z1670" s="215"/>
      <c r="AA1670" s="140">
        <f t="shared" si="1534"/>
        <v>0</v>
      </c>
      <c r="AB1670" s="216"/>
      <c r="AC1670" s="212"/>
      <c r="AD1670" s="215"/>
      <c r="AE1670" s="139">
        <f t="shared" si="1523"/>
        <v>0</v>
      </c>
      <c r="AF1670" s="215"/>
      <c r="AG1670" s="215"/>
      <c r="AH1670" s="140">
        <f t="shared" si="1535"/>
        <v>0</v>
      </c>
      <c r="AJ1670" s="217"/>
      <c r="AK1670" s="218"/>
      <c r="AL1670" s="219"/>
      <c r="AM1670" s="218"/>
      <c r="AN1670" s="219"/>
      <c r="AO1670" s="218"/>
      <c r="AP1670" s="219"/>
      <c r="AQ1670" s="218"/>
      <c r="AR1670" s="219"/>
      <c r="AS1670" s="218"/>
      <c r="AT1670" s="219"/>
      <c r="AU1670" s="218"/>
      <c r="AV1670" s="114">
        <f t="shared" si="1525"/>
        <v>0</v>
      </c>
      <c r="AW1670" s="113">
        <f t="shared" si="1526"/>
        <v>0</v>
      </c>
      <c r="AX1670" s="210"/>
      <c r="AY1670" s="111">
        <f t="shared" si="1527"/>
        <v>0</v>
      </c>
      <c r="AZ1670" s="113">
        <f t="shared" si="1528"/>
        <v>0</v>
      </c>
      <c r="BA1670" s="114">
        <f t="shared" si="1529"/>
        <v>0</v>
      </c>
      <c r="BB1670" s="113">
        <f t="shared" si="1530"/>
        <v>0</v>
      </c>
      <c r="BC1670" s="113">
        <f t="shared" si="1531"/>
        <v>0</v>
      </c>
      <c r="BD1670" s="117">
        <f t="shared" si="1532"/>
        <v>0</v>
      </c>
    </row>
    <row r="1671" spans="2:56" x14ac:dyDescent="0.3">
      <c r="B1671" s="211" t="s">
        <v>71</v>
      </c>
      <c r="C1671" s="212"/>
      <c r="D1671" s="213"/>
      <c r="E1671" s="144">
        <f t="shared" si="1518"/>
        <v>0</v>
      </c>
      <c r="F1671" s="212"/>
      <c r="G1671" s="213"/>
      <c r="H1671" s="144">
        <f t="shared" si="1519"/>
        <v>0</v>
      </c>
      <c r="I1671" s="212"/>
      <c r="J1671" s="213"/>
      <c r="K1671" s="144">
        <f t="shared" si="1520"/>
        <v>0</v>
      </c>
      <c r="L1671" s="212"/>
      <c r="M1671" s="214"/>
      <c r="N1671" s="215"/>
      <c r="O1671" s="212"/>
      <c r="P1671" s="215"/>
      <c r="Q1671" s="139">
        <f t="shared" si="1521"/>
        <v>0</v>
      </c>
      <c r="R1671" s="215"/>
      <c r="S1671" s="215"/>
      <c r="T1671" s="140">
        <f t="shared" si="1533"/>
        <v>0</v>
      </c>
      <c r="U1671" s="216"/>
      <c r="V1671" s="212"/>
      <c r="W1671" s="215"/>
      <c r="X1671" s="139">
        <f t="shared" si="1522"/>
        <v>0</v>
      </c>
      <c r="Y1671" s="215"/>
      <c r="Z1671" s="215"/>
      <c r="AA1671" s="140">
        <f t="shared" si="1534"/>
        <v>0</v>
      </c>
      <c r="AB1671" s="216"/>
      <c r="AC1671" s="212"/>
      <c r="AD1671" s="215"/>
      <c r="AE1671" s="139">
        <f t="shared" si="1523"/>
        <v>0</v>
      </c>
      <c r="AF1671" s="215"/>
      <c r="AG1671" s="215"/>
      <c r="AH1671" s="140">
        <f t="shared" si="1535"/>
        <v>0</v>
      </c>
      <c r="AJ1671" s="217"/>
      <c r="AK1671" s="218"/>
      <c r="AL1671" s="219"/>
      <c r="AM1671" s="218"/>
      <c r="AN1671" s="219"/>
      <c r="AO1671" s="218"/>
      <c r="AP1671" s="219"/>
      <c r="AQ1671" s="218"/>
      <c r="AR1671" s="219"/>
      <c r="AS1671" s="218"/>
      <c r="AT1671" s="219"/>
      <c r="AU1671" s="218"/>
      <c r="AV1671" s="114">
        <f t="shared" si="1525"/>
        <v>0</v>
      </c>
      <c r="AW1671" s="113">
        <f t="shared" si="1526"/>
        <v>0</v>
      </c>
      <c r="AX1671" s="210"/>
      <c r="AY1671" s="111">
        <f t="shared" si="1527"/>
        <v>0</v>
      </c>
      <c r="AZ1671" s="113">
        <f t="shared" si="1528"/>
        <v>0</v>
      </c>
      <c r="BA1671" s="114">
        <f t="shared" si="1529"/>
        <v>0</v>
      </c>
      <c r="BB1671" s="113">
        <f t="shared" si="1530"/>
        <v>0</v>
      </c>
      <c r="BC1671" s="113">
        <f t="shared" si="1531"/>
        <v>0</v>
      </c>
      <c r="BD1671" s="117">
        <f t="shared" si="1532"/>
        <v>0</v>
      </c>
    </row>
    <row r="1672" spans="2:56" x14ac:dyDescent="0.3">
      <c r="B1672" s="211" t="s">
        <v>72</v>
      </c>
      <c r="C1672" s="212"/>
      <c r="D1672" s="213"/>
      <c r="E1672" s="144">
        <f t="shared" si="1518"/>
        <v>0</v>
      </c>
      <c r="F1672" s="212"/>
      <c r="G1672" s="213"/>
      <c r="H1672" s="144">
        <f t="shared" si="1519"/>
        <v>0</v>
      </c>
      <c r="I1672" s="212"/>
      <c r="J1672" s="213"/>
      <c r="K1672" s="144">
        <f t="shared" si="1520"/>
        <v>0</v>
      </c>
      <c r="L1672" s="212"/>
      <c r="M1672" s="214"/>
      <c r="N1672" s="215"/>
      <c r="O1672" s="212"/>
      <c r="P1672" s="215"/>
      <c r="Q1672" s="139">
        <f t="shared" si="1521"/>
        <v>0</v>
      </c>
      <c r="R1672" s="215"/>
      <c r="S1672" s="215"/>
      <c r="T1672" s="140">
        <f t="shared" si="1533"/>
        <v>0</v>
      </c>
      <c r="U1672" s="216"/>
      <c r="V1672" s="212"/>
      <c r="W1672" s="215"/>
      <c r="X1672" s="139">
        <f t="shared" si="1522"/>
        <v>0</v>
      </c>
      <c r="Y1672" s="215"/>
      <c r="Z1672" s="215"/>
      <c r="AA1672" s="140">
        <f t="shared" si="1534"/>
        <v>0</v>
      </c>
      <c r="AB1672" s="216"/>
      <c r="AC1672" s="212"/>
      <c r="AD1672" s="215"/>
      <c r="AE1672" s="139">
        <f t="shared" si="1523"/>
        <v>0</v>
      </c>
      <c r="AF1672" s="215"/>
      <c r="AG1672" s="215"/>
      <c r="AH1672" s="140">
        <f t="shared" si="1535"/>
        <v>0</v>
      </c>
      <c r="AJ1672" s="217"/>
      <c r="AK1672" s="218"/>
      <c r="AL1672" s="219"/>
      <c r="AM1672" s="218"/>
      <c r="AN1672" s="219"/>
      <c r="AO1672" s="218"/>
      <c r="AP1672" s="219"/>
      <c r="AQ1672" s="218"/>
      <c r="AR1672" s="219"/>
      <c r="AS1672" s="218"/>
      <c r="AT1672" s="219"/>
      <c r="AU1672" s="218"/>
      <c r="AV1672" s="114">
        <f t="shared" si="1525"/>
        <v>0</v>
      </c>
      <c r="AW1672" s="113">
        <f t="shared" si="1526"/>
        <v>0</v>
      </c>
      <c r="AX1672" s="210"/>
      <c r="AY1672" s="111">
        <f t="shared" si="1527"/>
        <v>0</v>
      </c>
      <c r="AZ1672" s="113">
        <f t="shared" si="1528"/>
        <v>0</v>
      </c>
      <c r="BA1672" s="114">
        <f t="shared" si="1529"/>
        <v>0</v>
      </c>
      <c r="BB1672" s="113">
        <f t="shared" si="1530"/>
        <v>0</v>
      </c>
      <c r="BC1672" s="113">
        <f t="shared" si="1531"/>
        <v>0</v>
      </c>
      <c r="BD1672" s="117">
        <f t="shared" si="1532"/>
        <v>0</v>
      </c>
    </row>
    <row r="1673" spans="2:56" x14ac:dyDescent="0.3">
      <c r="B1673" s="222" t="s">
        <v>73</v>
      </c>
      <c r="C1673" s="78">
        <f>SUM(C1674:C1677)</f>
        <v>0</v>
      </c>
      <c r="D1673" s="79">
        <f>SUM(D1674:D1677)</f>
        <v>0</v>
      </c>
      <c r="E1673" s="69">
        <f t="shared" si="1518"/>
        <v>0</v>
      </c>
      <c r="F1673" s="78">
        <f>SUM(F1674:F1677)</f>
        <v>0</v>
      </c>
      <c r="G1673" s="79">
        <f>SUM(G1674:G1677)</f>
        <v>0</v>
      </c>
      <c r="H1673" s="69">
        <f t="shared" si="1519"/>
        <v>0</v>
      </c>
      <c r="I1673" s="78">
        <f>SUM(I1674:I1677)</f>
        <v>0</v>
      </c>
      <c r="J1673" s="79">
        <f>SUM(J1674:J1677)</f>
        <v>0</v>
      </c>
      <c r="K1673" s="69">
        <f t="shared" si="1520"/>
        <v>0</v>
      </c>
      <c r="L1673" s="78">
        <f>SUM(L1674:L1677)</f>
        <v>0</v>
      </c>
      <c r="M1673" s="80">
        <f>SUM(M1674:M1677)</f>
        <v>0</v>
      </c>
      <c r="N1673" s="81">
        <f>SUM(N1674:N1677)</f>
        <v>0</v>
      </c>
      <c r="O1673" s="78">
        <f>SUM(O1674:O1677)</f>
        <v>0</v>
      </c>
      <c r="P1673" s="81">
        <f>SUM(P1674:P1677)</f>
        <v>0</v>
      </c>
      <c r="Q1673" s="148">
        <f t="shared" si="1521"/>
        <v>0</v>
      </c>
      <c r="R1673" s="81">
        <f>SUM(R1674:R1677)</f>
        <v>0</v>
      </c>
      <c r="S1673" s="81">
        <f>SUM(S1674:S1677)</f>
        <v>0</v>
      </c>
      <c r="T1673" s="149">
        <f t="shared" si="1533"/>
        <v>0</v>
      </c>
      <c r="U1673" s="216"/>
      <c r="V1673" s="78">
        <f>SUM(V1674:V1677)</f>
        <v>0</v>
      </c>
      <c r="W1673" s="81">
        <f>SUM(W1674:W1677)</f>
        <v>0</v>
      </c>
      <c r="X1673" s="148">
        <f t="shared" si="1522"/>
        <v>0</v>
      </c>
      <c r="Y1673" s="81">
        <f>SUM(Y1674:Y1677)</f>
        <v>0</v>
      </c>
      <c r="Z1673" s="81">
        <f>SUM(Z1674:Z1677)</f>
        <v>0</v>
      </c>
      <c r="AA1673" s="149">
        <f t="shared" si="1534"/>
        <v>0</v>
      </c>
      <c r="AB1673" s="216"/>
      <c r="AC1673" s="78">
        <f>SUM(AC1674:AC1677)</f>
        <v>0</v>
      </c>
      <c r="AD1673" s="81">
        <f>SUM(AD1674:AD1677)</f>
        <v>0</v>
      </c>
      <c r="AE1673" s="148">
        <f t="shared" si="1523"/>
        <v>0</v>
      </c>
      <c r="AF1673" s="81">
        <f>SUM(AF1674:AF1677)</f>
        <v>0</v>
      </c>
      <c r="AG1673" s="81">
        <f>SUM(AG1674:AG1677)</f>
        <v>0</v>
      </c>
      <c r="AH1673" s="149">
        <f t="shared" si="1535"/>
        <v>0</v>
      </c>
      <c r="AJ1673" s="79">
        <f t="shared" ref="AJ1673:AU1673" si="1542">SUM(AJ1674:AJ1677)</f>
        <v>0</v>
      </c>
      <c r="AK1673" s="80">
        <f t="shared" si="1542"/>
        <v>0</v>
      </c>
      <c r="AL1673" s="81">
        <f t="shared" si="1542"/>
        <v>0</v>
      </c>
      <c r="AM1673" s="80">
        <f t="shared" si="1542"/>
        <v>0</v>
      </c>
      <c r="AN1673" s="81">
        <f t="shared" si="1542"/>
        <v>0</v>
      </c>
      <c r="AO1673" s="80">
        <f t="shared" si="1542"/>
        <v>0</v>
      </c>
      <c r="AP1673" s="81">
        <f t="shared" si="1542"/>
        <v>0</v>
      </c>
      <c r="AQ1673" s="80">
        <f t="shared" si="1542"/>
        <v>0</v>
      </c>
      <c r="AR1673" s="81">
        <f t="shared" si="1542"/>
        <v>0</v>
      </c>
      <c r="AS1673" s="80">
        <f t="shared" si="1542"/>
        <v>0</v>
      </c>
      <c r="AT1673" s="81">
        <f t="shared" si="1542"/>
        <v>0</v>
      </c>
      <c r="AU1673" s="80">
        <f t="shared" si="1542"/>
        <v>0</v>
      </c>
      <c r="AV1673" s="81">
        <f t="shared" si="1525"/>
        <v>0</v>
      </c>
      <c r="AW1673" s="80">
        <f t="shared" si="1526"/>
        <v>0</v>
      </c>
      <c r="AX1673" s="210"/>
      <c r="AY1673" s="79">
        <f t="shared" si="1527"/>
        <v>0</v>
      </c>
      <c r="AZ1673" s="80">
        <f t="shared" si="1528"/>
        <v>0</v>
      </c>
      <c r="BA1673" s="81">
        <f t="shared" si="1529"/>
        <v>0</v>
      </c>
      <c r="BB1673" s="80">
        <f t="shared" si="1530"/>
        <v>0</v>
      </c>
      <c r="BC1673" s="80">
        <f t="shared" si="1531"/>
        <v>0</v>
      </c>
      <c r="BD1673" s="86">
        <f t="shared" si="1532"/>
        <v>0</v>
      </c>
    </row>
    <row r="1674" spans="2:56" x14ac:dyDescent="0.3">
      <c r="B1674" s="211" t="s">
        <v>74</v>
      </c>
      <c r="C1674" s="212"/>
      <c r="D1674" s="213"/>
      <c r="E1674" s="144">
        <f t="shared" si="1518"/>
        <v>0</v>
      </c>
      <c r="F1674" s="212"/>
      <c r="G1674" s="213"/>
      <c r="H1674" s="144">
        <f t="shared" si="1519"/>
        <v>0</v>
      </c>
      <c r="I1674" s="212"/>
      <c r="J1674" s="213"/>
      <c r="K1674" s="144">
        <f t="shared" si="1520"/>
        <v>0</v>
      </c>
      <c r="L1674" s="212"/>
      <c r="M1674" s="214"/>
      <c r="N1674" s="215"/>
      <c r="O1674" s="212"/>
      <c r="P1674" s="215"/>
      <c r="Q1674" s="139">
        <f t="shared" si="1521"/>
        <v>0</v>
      </c>
      <c r="R1674" s="215"/>
      <c r="S1674" s="215"/>
      <c r="T1674" s="140">
        <f t="shared" si="1533"/>
        <v>0</v>
      </c>
      <c r="U1674" s="216"/>
      <c r="V1674" s="212"/>
      <c r="W1674" s="215"/>
      <c r="X1674" s="139">
        <f t="shared" si="1522"/>
        <v>0</v>
      </c>
      <c r="Y1674" s="215"/>
      <c r="Z1674" s="215"/>
      <c r="AA1674" s="140">
        <f t="shared" si="1534"/>
        <v>0</v>
      </c>
      <c r="AB1674" s="216"/>
      <c r="AC1674" s="212"/>
      <c r="AD1674" s="215"/>
      <c r="AE1674" s="139">
        <f t="shared" si="1523"/>
        <v>0</v>
      </c>
      <c r="AF1674" s="215"/>
      <c r="AG1674" s="215"/>
      <c r="AH1674" s="140">
        <f t="shared" si="1535"/>
        <v>0</v>
      </c>
      <c r="AJ1674" s="217"/>
      <c r="AK1674" s="218"/>
      <c r="AL1674" s="219"/>
      <c r="AM1674" s="218"/>
      <c r="AN1674" s="219"/>
      <c r="AO1674" s="218"/>
      <c r="AP1674" s="219"/>
      <c r="AQ1674" s="218"/>
      <c r="AR1674" s="219"/>
      <c r="AS1674" s="218"/>
      <c r="AT1674" s="219"/>
      <c r="AU1674" s="218"/>
      <c r="AV1674" s="114">
        <f t="shared" si="1525"/>
        <v>0</v>
      </c>
      <c r="AW1674" s="113">
        <f t="shared" si="1526"/>
        <v>0</v>
      </c>
      <c r="AX1674" s="210"/>
      <c r="AY1674" s="111">
        <f t="shared" si="1527"/>
        <v>0</v>
      </c>
      <c r="AZ1674" s="113">
        <f t="shared" si="1528"/>
        <v>0</v>
      </c>
      <c r="BA1674" s="114">
        <f t="shared" si="1529"/>
        <v>0</v>
      </c>
      <c r="BB1674" s="113">
        <f t="shared" si="1530"/>
        <v>0</v>
      </c>
      <c r="BC1674" s="113">
        <f t="shared" si="1531"/>
        <v>0</v>
      </c>
      <c r="BD1674" s="117">
        <f t="shared" si="1532"/>
        <v>0</v>
      </c>
    </row>
    <row r="1675" spans="2:56" x14ac:dyDescent="0.3">
      <c r="B1675" s="211" t="s">
        <v>75</v>
      </c>
      <c r="C1675" s="212"/>
      <c r="D1675" s="213"/>
      <c r="E1675" s="144">
        <f t="shared" si="1518"/>
        <v>0</v>
      </c>
      <c r="F1675" s="212"/>
      <c r="G1675" s="213"/>
      <c r="H1675" s="144">
        <f t="shared" si="1519"/>
        <v>0</v>
      </c>
      <c r="I1675" s="212"/>
      <c r="J1675" s="213"/>
      <c r="K1675" s="144">
        <f t="shared" si="1520"/>
        <v>0</v>
      </c>
      <c r="L1675" s="212"/>
      <c r="M1675" s="214"/>
      <c r="N1675" s="215"/>
      <c r="O1675" s="212"/>
      <c r="P1675" s="215"/>
      <c r="Q1675" s="139">
        <f t="shared" si="1521"/>
        <v>0</v>
      </c>
      <c r="R1675" s="215"/>
      <c r="S1675" s="215"/>
      <c r="T1675" s="140">
        <f t="shared" si="1533"/>
        <v>0</v>
      </c>
      <c r="U1675" s="216"/>
      <c r="V1675" s="212"/>
      <c r="W1675" s="215"/>
      <c r="X1675" s="139">
        <f t="shared" si="1522"/>
        <v>0</v>
      </c>
      <c r="Y1675" s="215"/>
      <c r="Z1675" s="215"/>
      <c r="AA1675" s="140">
        <f t="shared" si="1534"/>
        <v>0</v>
      </c>
      <c r="AB1675" s="216"/>
      <c r="AC1675" s="212"/>
      <c r="AD1675" s="215"/>
      <c r="AE1675" s="139">
        <f t="shared" si="1523"/>
        <v>0</v>
      </c>
      <c r="AF1675" s="215"/>
      <c r="AG1675" s="215"/>
      <c r="AH1675" s="140">
        <f t="shared" si="1535"/>
        <v>0</v>
      </c>
      <c r="AJ1675" s="217"/>
      <c r="AK1675" s="218"/>
      <c r="AL1675" s="219"/>
      <c r="AM1675" s="218"/>
      <c r="AN1675" s="219"/>
      <c r="AO1675" s="218"/>
      <c r="AP1675" s="219"/>
      <c r="AQ1675" s="218"/>
      <c r="AR1675" s="219"/>
      <c r="AS1675" s="218"/>
      <c r="AT1675" s="219"/>
      <c r="AU1675" s="218"/>
      <c r="AV1675" s="114">
        <f t="shared" si="1525"/>
        <v>0</v>
      </c>
      <c r="AW1675" s="113">
        <f t="shared" si="1526"/>
        <v>0</v>
      </c>
      <c r="AX1675" s="210"/>
      <c r="AY1675" s="111">
        <f t="shared" si="1527"/>
        <v>0</v>
      </c>
      <c r="AZ1675" s="113">
        <f t="shared" si="1528"/>
        <v>0</v>
      </c>
      <c r="BA1675" s="114">
        <f t="shared" si="1529"/>
        <v>0</v>
      </c>
      <c r="BB1675" s="113">
        <f t="shared" si="1530"/>
        <v>0</v>
      </c>
      <c r="BC1675" s="113">
        <f t="shared" si="1531"/>
        <v>0</v>
      </c>
      <c r="BD1675" s="117">
        <f t="shared" si="1532"/>
        <v>0</v>
      </c>
    </row>
    <row r="1676" spans="2:56" x14ac:dyDescent="0.3">
      <c r="B1676" s="211" t="s">
        <v>76</v>
      </c>
      <c r="C1676" s="212"/>
      <c r="D1676" s="213"/>
      <c r="E1676" s="144">
        <f t="shared" si="1518"/>
        <v>0</v>
      </c>
      <c r="F1676" s="212"/>
      <c r="G1676" s="213"/>
      <c r="H1676" s="144">
        <f t="shared" si="1519"/>
        <v>0</v>
      </c>
      <c r="I1676" s="212"/>
      <c r="J1676" s="213"/>
      <c r="K1676" s="144">
        <f t="shared" si="1520"/>
        <v>0</v>
      </c>
      <c r="L1676" s="212"/>
      <c r="M1676" s="214"/>
      <c r="N1676" s="215"/>
      <c r="O1676" s="212"/>
      <c r="P1676" s="215"/>
      <c r="Q1676" s="139">
        <f t="shared" si="1521"/>
        <v>0</v>
      </c>
      <c r="R1676" s="215"/>
      <c r="S1676" s="215"/>
      <c r="T1676" s="140">
        <f t="shared" si="1533"/>
        <v>0</v>
      </c>
      <c r="U1676" s="216"/>
      <c r="V1676" s="212"/>
      <c r="W1676" s="215"/>
      <c r="X1676" s="139">
        <f t="shared" si="1522"/>
        <v>0</v>
      </c>
      <c r="Y1676" s="215"/>
      <c r="Z1676" s="215"/>
      <c r="AA1676" s="140">
        <f t="shared" si="1534"/>
        <v>0</v>
      </c>
      <c r="AB1676" s="216"/>
      <c r="AC1676" s="212"/>
      <c r="AD1676" s="215"/>
      <c r="AE1676" s="139">
        <f t="shared" si="1523"/>
        <v>0</v>
      </c>
      <c r="AF1676" s="215"/>
      <c r="AG1676" s="215"/>
      <c r="AH1676" s="140">
        <f t="shared" si="1535"/>
        <v>0</v>
      </c>
      <c r="AJ1676" s="217"/>
      <c r="AK1676" s="218"/>
      <c r="AL1676" s="219"/>
      <c r="AM1676" s="218"/>
      <c r="AN1676" s="219"/>
      <c r="AO1676" s="218"/>
      <c r="AP1676" s="219"/>
      <c r="AQ1676" s="218"/>
      <c r="AR1676" s="219"/>
      <c r="AS1676" s="218"/>
      <c r="AT1676" s="219"/>
      <c r="AU1676" s="218"/>
      <c r="AV1676" s="114">
        <f t="shared" si="1525"/>
        <v>0</v>
      </c>
      <c r="AW1676" s="113">
        <f t="shared" si="1526"/>
        <v>0</v>
      </c>
      <c r="AX1676" s="210"/>
      <c r="AY1676" s="111">
        <f t="shared" si="1527"/>
        <v>0</v>
      </c>
      <c r="AZ1676" s="113">
        <f t="shared" si="1528"/>
        <v>0</v>
      </c>
      <c r="BA1676" s="114">
        <f t="shared" si="1529"/>
        <v>0</v>
      </c>
      <c r="BB1676" s="113">
        <f t="shared" si="1530"/>
        <v>0</v>
      </c>
      <c r="BC1676" s="113">
        <f t="shared" si="1531"/>
        <v>0</v>
      </c>
      <c r="BD1676" s="117">
        <f t="shared" si="1532"/>
        <v>0</v>
      </c>
    </row>
    <row r="1677" spans="2:56" x14ac:dyDescent="0.3">
      <c r="B1677" s="211" t="s">
        <v>77</v>
      </c>
      <c r="C1677" s="212"/>
      <c r="D1677" s="213"/>
      <c r="E1677" s="144">
        <f t="shared" si="1518"/>
        <v>0</v>
      </c>
      <c r="F1677" s="212"/>
      <c r="G1677" s="213"/>
      <c r="H1677" s="144">
        <f t="shared" si="1519"/>
        <v>0</v>
      </c>
      <c r="I1677" s="212"/>
      <c r="J1677" s="213"/>
      <c r="K1677" s="144">
        <f t="shared" si="1520"/>
        <v>0</v>
      </c>
      <c r="L1677" s="212"/>
      <c r="M1677" s="214"/>
      <c r="N1677" s="215"/>
      <c r="O1677" s="212"/>
      <c r="P1677" s="215"/>
      <c r="Q1677" s="139">
        <f t="shared" si="1521"/>
        <v>0</v>
      </c>
      <c r="R1677" s="215"/>
      <c r="S1677" s="215"/>
      <c r="T1677" s="140">
        <f t="shared" si="1533"/>
        <v>0</v>
      </c>
      <c r="U1677" s="216"/>
      <c r="V1677" s="212"/>
      <c r="W1677" s="215"/>
      <c r="X1677" s="139">
        <f t="shared" si="1522"/>
        <v>0</v>
      </c>
      <c r="Y1677" s="215"/>
      <c r="Z1677" s="215"/>
      <c r="AA1677" s="140">
        <f t="shared" si="1534"/>
        <v>0</v>
      </c>
      <c r="AB1677" s="216"/>
      <c r="AC1677" s="212"/>
      <c r="AD1677" s="215"/>
      <c r="AE1677" s="139">
        <f t="shared" si="1523"/>
        <v>0</v>
      </c>
      <c r="AF1677" s="215"/>
      <c r="AG1677" s="215"/>
      <c r="AH1677" s="140">
        <f t="shared" si="1535"/>
        <v>0</v>
      </c>
      <c r="AJ1677" s="217"/>
      <c r="AK1677" s="218"/>
      <c r="AL1677" s="219"/>
      <c r="AM1677" s="218"/>
      <c r="AN1677" s="219"/>
      <c r="AO1677" s="218"/>
      <c r="AP1677" s="219"/>
      <c r="AQ1677" s="218"/>
      <c r="AR1677" s="219"/>
      <c r="AS1677" s="218"/>
      <c r="AT1677" s="219"/>
      <c r="AU1677" s="218"/>
      <c r="AV1677" s="114">
        <f t="shared" si="1525"/>
        <v>0</v>
      </c>
      <c r="AW1677" s="113">
        <f t="shared" si="1526"/>
        <v>0</v>
      </c>
      <c r="AX1677" s="210"/>
      <c r="AY1677" s="111">
        <f t="shared" si="1527"/>
        <v>0</v>
      </c>
      <c r="AZ1677" s="113">
        <f t="shared" si="1528"/>
        <v>0</v>
      </c>
      <c r="BA1677" s="114">
        <f t="shared" si="1529"/>
        <v>0</v>
      </c>
      <c r="BB1677" s="113">
        <f t="shared" si="1530"/>
        <v>0</v>
      </c>
      <c r="BC1677" s="113">
        <f t="shared" si="1531"/>
        <v>0</v>
      </c>
      <c r="BD1677" s="117">
        <f t="shared" si="1532"/>
        <v>0</v>
      </c>
    </row>
    <row r="1678" spans="2:56" x14ac:dyDescent="0.3">
      <c r="B1678" s="222" t="s">
        <v>78</v>
      </c>
      <c r="C1678" s="78">
        <f>SUM(C1679)</f>
        <v>0</v>
      </c>
      <c r="D1678" s="79">
        <f>SUM(D1679)</f>
        <v>0</v>
      </c>
      <c r="E1678" s="69">
        <f t="shared" si="1518"/>
        <v>0</v>
      </c>
      <c r="F1678" s="78">
        <f>SUM(F1679)</f>
        <v>0</v>
      </c>
      <c r="G1678" s="79">
        <f>SUM(G1679)</f>
        <v>0</v>
      </c>
      <c r="H1678" s="69">
        <f t="shared" si="1519"/>
        <v>0</v>
      </c>
      <c r="I1678" s="78">
        <f>SUM(I1679)</f>
        <v>0</v>
      </c>
      <c r="J1678" s="79">
        <f>SUM(J1679)</f>
        <v>0</v>
      </c>
      <c r="K1678" s="69">
        <f t="shared" si="1520"/>
        <v>0</v>
      </c>
      <c r="L1678" s="78">
        <f>SUM(L1679)</f>
        <v>0</v>
      </c>
      <c r="M1678" s="80">
        <f>SUM(M1679)</f>
        <v>0</v>
      </c>
      <c r="N1678" s="81">
        <f>SUM(N1679)</f>
        <v>0</v>
      </c>
      <c r="O1678" s="78">
        <f>SUM(O1679)</f>
        <v>0</v>
      </c>
      <c r="P1678" s="81">
        <f>SUM(P1679)</f>
        <v>0</v>
      </c>
      <c r="Q1678" s="148">
        <f t="shared" si="1521"/>
        <v>0</v>
      </c>
      <c r="R1678" s="81">
        <f>SUM(R1679)</f>
        <v>0</v>
      </c>
      <c r="S1678" s="81">
        <f>SUM(S1679)</f>
        <v>0</v>
      </c>
      <c r="T1678" s="149">
        <f t="shared" si="1533"/>
        <v>0</v>
      </c>
      <c r="U1678" s="216"/>
      <c r="V1678" s="78">
        <f>SUM(V1679)</f>
        <v>0</v>
      </c>
      <c r="W1678" s="81">
        <f>SUM(W1679)</f>
        <v>0</v>
      </c>
      <c r="X1678" s="148">
        <f t="shared" si="1522"/>
        <v>0</v>
      </c>
      <c r="Y1678" s="81">
        <f>SUM(Y1679)</f>
        <v>0</v>
      </c>
      <c r="Z1678" s="81">
        <f>SUM(Z1679)</f>
        <v>0</v>
      </c>
      <c r="AA1678" s="149">
        <f t="shared" si="1534"/>
        <v>0</v>
      </c>
      <c r="AB1678" s="216"/>
      <c r="AC1678" s="78">
        <f>SUM(AC1679)</f>
        <v>0</v>
      </c>
      <c r="AD1678" s="81">
        <f>SUM(AD1679)</f>
        <v>0</v>
      </c>
      <c r="AE1678" s="148">
        <f t="shared" si="1523"/>
        <v>0</v>
      </c>
      <c r="AF1678" s="81">
        <f>SUM(AF1679)</f>
        <v>0</v>
      </c>
      <c r="AG1678" s="81">
        <f>SUM(AG1679)</f>
        <v>0</v>
      </c>
      <c r="AH1678" s="149">
        <f t="shared" si="1535"/>
        <v>0</v>
      </c>
      <c r="AJ1678" s="79">
        <f t="shared" ref="AJ1678:AU1678" si="1543">SUM(AJ1679)</f>
        <v>0</v>
      </c>
      <c r="AK1678" s="80">
        <f t="shared" si="1543"/>
        <v>0</v>
      </c>
      <c r="AL1678" s="81">
        <f t="shared" si="1543"/>
        <v>0</v>
      </c>
      <c r="AM1678" s="80">
        <f t="shared" si="1543"/>
        <v>0</v>
      </c>
      <c r="AN1678" s="81">
        <f t="shared" si="1543"/>
        <v>0</v>
      </c>
      <c r="AO1678" s="80">
        <f t="shared" si="1543"/>
        <v>0</v>
      </c>
      <c r="AP1678" s="81">
        <f t="shared" si="1543"/>
        <v>0</v>
      </c>
      <c r="AQ1678" s="80">
        <f t="shared" si="1543"/>
        <v>0</v>
      </c>
      <c r="AR1678" s="81">
        <f t="shared" si="1543"/>
        <v>0</v>
      </c>
      <c r="AS1678" s="80">
        <f t="shared" si="1543"/>
        <v>0</v>
      </c>
      <c r="AT1678" s="81">
        <f t="shared" si="1543"/>
        <v>0</v>
      </c>
      <c r="AU1678" s="80">
        <f t="shared" si="1543"/>
        <v>0</v>
      </c>
      <c r="AV1678" s="81">
        <f t="shared" si="1525"/>
        <v>0</v>
      </c>
      <c r="AW1678" s="80">
        <f t="shared" si="1526"/>
        <v>0</v>
      </c>
      <c r="AX1678" s="210"/>
      <c r="AY1678" s="79">
        <f t="shared" si="1527"/>
        <v>0</v>
      </c>
      <c r="AZ1678" s="80">
        <f t="shared" si="1528"/>
        <v>0</v>
      </c>
      <c r="BA1678" s="81">
        <f t="shared" si="1529"/>
        <v>0</v>
      </c>
      <c r="BB1678" s="80">
        <f t="shared" si="1530"/>
        <v>0</v>
      </c>
      <c r="BC1678" s="80">
        <f t="shared" si="1531"/>
        <v>0</v>
      </c>
      <c r="BD1678" s="86">
        <f t="shared" si="1532"/>
        <v>0</v>
      </c>
    </row>
    <row r="1679" spans="2:56" x14ac:dyDescent="0.3">
      <c r="B1679" s="211" t="s">
        <v>79</v>
      </c>
      <c r="C1679" s="212"/>
      <c r="D1679" s="213"/>
      <c r="E1679" s="144">
        <f t="shared" si="1518"/>
        <v>0</v>
      </c>
      <c r="F1679" s="212"/>
      <c r="G1679" s="213"/>
      <c r="H1679" s="144">
        <f t="shared" si="1519"/>
        <v>0</v>
      </c>
      <c r="I1679" s="212"/>
      <c r="J1679" s="213"/>
      <c r="K1679" s="144">
        <f t="shared" si="1520"/>
        <v>0</v>
      </c>
      <c r="L1679" s="212"/>
      <c r="M1679" s="214"/>
      <c r="N1679" s="215"/>
      <c r="O1679" s="212"/>
      <c r="P1679" s="215"/>
      <c r="Q1679" s="139">
        <f t="shared" si="1521"/>
        <v>0</v>
      </c>
      <c r="R1679" s="215"/>
      <c r="S1679" s="215"/>
      <c r="T1679" s="140">
        <f t="shared" si="1533"/>
        <v>0</v>
      </c>
      <c r="U1679" s="216"/>
      <c r="V1679" s="212"/>
      <c r="W1679" s="215"/>
      <c r="X1679" s="139">
        <f t="shared" si="1522"/>
        <v>0</v>
      </c>
      <c r="Y1679" s="215"/>
      <c r="Z1679" s="215"/>
      <c r="AA1679" s="140">
        <f t="shared" si="1534"/>
        <v>0</v>
      </c>
      <c r="AB1679" s="216"/>
      <c r="AC1679" s="212"/>
      <c r="AD1679" s="215"/>
      <c r="AE1679" s="139">
        <f t="shared" si="1523"/>
        <v>0</v>
      </c>
      <c r="AF1679" s="215"/>
      <c r="AG1679" s="215"/>
      <c r="AH1679" s="140">
        <f t="shared" si="1535"/>
        <v>0</v>
      </c>
      <c r="AJ1679" s="217"/>
      <c r="AK1679" s="218"/>
      <c r="AL1679" s="219"/>
      <c r="AM1679" s="218"/>
      <c r="AN1679" s="219"/>
      <c r="AO1679" s="218"/>
      <c r="AP1679" s="219"/>
      <c r="AQ1679" s="218"/>
      <c r="AR1679" s="219"/>
      <c r="AS1679" s="218"/>
      <c r="AT1679" s="219"/>
      <c r="AU1679" s="218"/>
      <c r="AV1679" s="114">
        <f t="shared" si="1525"/>
        <v>0</v>
      </c>
      <c r="AW1679" s="113">
        <f t="shared" si="1526"/>
        <v>0</v>
      </c>
      <c r="AX1679" s="210"/>
      <c r="AY1679" s="111">
        <f t="shared" si="1527"/>
        <v>0</v>
      </c>
      <c r="AZ1679" s="113">
        <f t="shared" si="1528"/>
        <v>0</v>
      </c>
      <c r="BA1679" s="114">
        <f t="shared" si="1529"/>
        <v>0</v>
      </c>
      <c r="BB1679" s="113">
        <f t="shared" si="1530"/>
        <v>0</v>
      </c>
      <c r="BC1679" s="113">
        <f t="shared" si="1531"/>
        <v>0</v>
      </c>
      <c r="BD1679" s="117">
        <f t="shared" si="1532"/>
        <v>0</v>
      </c>
    </row>
    <row r="1680" spans="2:56" x14ac:dyDescent="0.3">
      <c r="B1680" s="222" t="s">
        <v>80</v>
      </c>
      <c r="C1680" s="78">
        <f>SUM(C1681)</f>
        <v>0</v>
      </c>
      <c r="D1680" s="79">
        <f>SUM(D1681)</f>
        <v>0</v>
      </c>
      <c r="E1680" s="69">
        <f t="shared" si="1518"/>
        <v>0</v>
      </c>
      <c r="F1680" s="78">
        <f>SUM(F1681)</f>
        <v>0</v>
      </c>
      <c r="G1680" s="79">
        <f>SUM(G1681)</f>
        <v>0</v>
      </c>
      <c r="H1680" s="69">
        <f t="shared" si="1519"/>
        <v>0</v>
      </c>
      <c r="I1680" s="78">
        <f>SUM(I1681)</f>
        <v>0</v>
      </c>
      <c r="J1680" s="79">
        <f>SUM(J1681)</f>
        <v>0</v>
      </c>
      <c r="K1680" s="69">
        <f t="shared" si="1520"/>
        <v>0</v>
      </c>
      <c r="L1680" s="78">
        <f>SUM(L1681)</f>
        <v>0</v>
      </c>
      <c r="M1680" s="80">
        <f>SUM(M1681)</f>
        <v>0</v>
      </c>
      <c r="N1680" s="81">
        <f>SUM(N1681)</f>
        <v>0</v>
      </c>
      <c r="O1680" s="78">
        <f>SUM(O1681)</f>
        <v>0</v>
      </c>
      <c r="P1680" s="81">
        <f>SUM(P1681)</f>
        <v>0</v>
      </c>
      <c r="Q1680" s="148">
        <f t="shared" si="1521"/>
        <v>0</v>
      </c>
      <c r="R1680" s="81">
        <f>SUM(R1681)</f>
        <v>0</v>
      </c>
      <c r="S1680" s="81">
        <f>SUM(S1681)</f>
        <v>0</v>
      </c>
      <c r="T1680" s="149">
        <f t="shared" si="1533"/>
        <v>0</v>
      </c>
      <c r="U1680" s="216"/>
      <c r="V1680" s="78">
        <f>SUM(V1681)</f>
        <v>0</v>
      </c>
      <c r="W1680" s="81">
        <f>SUM(W1681)</f>
        <v>0</v>
      </c>
      <c r="X1680" s="148">
        <f t="shared" si="1522"/>
        <v>0</v>
      </c>
      <c r="Y1680" s="81">
        <f>SUM(Y1681)</f>
        <v>0</v>
      </c>
      <c r="Z1680" s="81">
        <f>SUM(Z1681)</f>
        <v>0</v>
      </c>
      <c r="AA1680" s="149">
        <f t="shared" si="1534"/>
        <v>0</v>
      </c>
      <c r="AB1680" s="216"/>
      <c r="AC1680" s="78">
        <f>SUM(AC1681)</f>
        <v>0</v>
      </c>
      <c r="AD1680" s="81">
        <f>SUM(AD1681)</f>
        <v>0</v>
      </c>
      <c r="AE1680" s="148">
        <f t="shared" si="1523"/>
        <v>0</v>
      </c>
      <c r="AF1680" s="81">
        <f>SUM(AF1681)</f>
        <v>0</v>
      </c>
      <c r="AG1680" s="81">
        <f>SUM(AG1681)</f>
        <v>0</v>
      </c>
      <c r="AH1680" s="149">
        <f t="shared" si="1535"/>
        <v>0</v>
      </c>
      <c r="AJ1680" s="79">
        <f t="shared" ref="AJ1680:AU1680" si="1544">SUM(AJ1681)</f>
        <v>0</v>
      </c>
      <c r="AK1680" s="80">
        <f t="shared" si="1544"/>
        <v>0</v>
      </c>
      <c r="AL1680" s="81">
        <f t="shared" si="1544"/>
        <v>0</v>
      </c>
      <c r="AM1680" s="80">
        <f t="shared" si="1544"/>
        <v>0</v>
      </c>
      <c r="AN1680" s="81">
        <f t="shared" si="1544"/>
        <v>0</v>
      </c>
      <c r="AO1680" s="80">
        <f t="shared" si="1544"/>
        <v>0</v>
      </c>
      <c r="AP1680" s="81">
        <f t="shared" si="1544"/>
        <v>0</v>
      </c>
      <c r="AQ1680" s="80">
        <f t="shared" si="1544"/>
        <v>0</v>
      </c>
      <c r="AR1680" s="81">
        <f t="shared" si="1544"/>
        <v>0</v>
      </c>
      <c r="AS1680" s="80">
        <f t="shared" si="1544"/>
        <v>0</v>
      </c>
      <c r="AT1680" s="81">
        <f t="shared" si="1544"/>
        <v>0</v>
      </c>
      <c r="AU1680" s="80">
        <f t="shared" si="1544"/>
        <v>0</v>
      </c>
      <c r="AV1680" s="81">
        <f t="shared" si="1525"/>
        <v>0</v>
      </c>
      <c r="AW1680" s="80">
        <f t="shared" si="1526"/>
        <v>0</v>
      </c>
      <c r="AX1680" s="210"/>
      <c r="AY1680" s="79">
        <f t="shared" si="1527"/>
        <v>0</v>
      </c>
      <c r="AZ1680" s="80">
        <f t="shared" si="1528"/>
        <v>0</v>
      </c>
      <c r="BA1680" s="81">
        <f t="shared" si="1529"/>
        <v>0</v>
      </c>
      <c r="BB1680" s="80">
        <f t="shared" si="1530"/>
        <v>0</v>
      </c>
      <c r="BC1680" s="80">
        <f t="shared" si="1531"/>
        <v>0</v>
      </c>
      <c r="BD1680" s="86">
        <f t="shared" si="1532"/>
        <v>0</v>
      </c>
    </row>
    <row r="1681" spans="2:56" x14ac:dyDescent="0.3">
      <c r="B1681" s="211" t="s">
        <v>80</v>
      </c>
      <c r="C1681" s="212"/>
      <c r="D1681" s="213"/>
      <c r="E1681" s="144">
        <f t="shared" si="1518"/>
        <v>0</v>
      </c>
      <c r="F1681" s="212"/>
      <c r="G1681" s="213"/>
      <c r="H1681" s="144">
        <f t="shared" si="1519"/>
        <v>0</v>
      </c>
      <c r="I1681" s="212"/>
      <c r="J1681" s="213"/>
      <c r="K1681" s="144">
        <f t="shared" si="1520"/>
        <v>0</v>
      </c>
      <c r="L1681" s="212"/>
      <c r="M1681" s="214"/>
      <c r="N1681" s="215"/>
      <c r="O1681" s="212"/>
      <c r="P1681" s="215"/>
      <c r="Q1681" s="139">
        <f t="shared" si="1521"/>
        <v>0</v>
      </c>
      <c r="R1681" s="215"/>
      <c r="S1681" s="215"/>
      <c r="T1681" s="140">
        <f t="shared" si="1533"/>
        <v>0</v>
      </c>
      <c r="U1681" s="216"/>
      <c r="V1681" s="212"/>
      <c r="W1681" s="215"/>
      <c r="X1681" s="139">
        <f t="shared" si="1522"/>
        <v>0</v>
      </c>
      <c r="Y1681" s="215"/>
      <c r="Z1681" s="215"/>
      <c r="AA1681" s="140">
        <f t="shared" si="1534"/>
        <v>0</v>
      </c>
      <c r="AB1681" s="216"/>
      <c r="AC1681" s="212"/>
      <c r="AD1681" s="215"/>
      <c r="AE1681" s="139">
        <f t="shared" si="1523"/>
        <v>0</v>
      </c>
      <c r="AF1681" s="215"/>
      <c r="AG1681" s="215"/>
      <c r="AH1681" s="140">
        <f t="shared" si="1535"/>
        <v>0</v>
      </c>
      <c r="AJ1681" s="217"/>
      <c r="AK1681" s="218"/>
      <c r="AL1681" s="219"/>
      <c r="AM1681" s="218"/>
      <c r="AN1681" s="219"/>
      <c r="AO1681" s="218"/>
      <c r="AP1681" s="219"/>
      <c r="AQ1681" s="218"/>
      <c r="AR1681" s="219"/>
      <c r="AS1681" s="218"/>
      <c r="AT1681" s="219"/>
      <c r="AU1681" s="218"/>
      <c r="AV1681" s="114">
        <f t="shared" si="1525"/>
        <v>0</v>
      </c>
      <c r="AW1681" s="113">
        <f t="shared" si="1526"/>
        <v>0</v>
      </c>
      <c r="AX1681" s="210"/>
      <c r="AY1681" s="111">
        <f t="shared" si="1527"/>
        <v>0</v>
      </c>
      <c r="AZ1681" s="113">
        <f t="shared" si="1528"/>
        <v>0</v>
      </c>
      <c r="BA1681" s="114">
        <f t="shared" si="1529"/>
        <v>0</v>
      </c>
      <c r="BB1681" s="113">
        <f t="shared" si="1530"/>
        <v>0</v>
      </c>
      <c r="BC1681" s="113">
        <f t="shared" si="1531"/>
        <v>0</v>
      </c>
      <c r="BD1681" s="117">
        <f t="shared" si="1532"/>
        <v>0</v>
      </c>
    </row>
    <row r="1682" spans="2:56" x14ac:dyDescent="0.3">
      <c r="B1682" s="222" t="s">
        <v>81</v>
      </c>
      <c r="C1682" s="78">
        <f>SUM(C1683)</f>
        <v>0</v>
      </c>
      <c r="D1682" s="79">
        <f>SUM(D1683)</f>
        <v>0</v>
      </c>
      <c r="E1682" s="69">
        <f t="shared" si="1518"/>
        <v>0</v>
      </c>
      <c r="F1682" s="78">
        <f>SUM(F1683)</f>
        <v>0</v>
      </c>
      <c r="G1682" s="79">
        <f>SUM(G1683)</f>
        <v>0</v>
      </c>
      <c r="H1682" s="69">
        <f t="shared" si="1519"/>
        <v>0</v>
      </c>
      <c r="I1682" s="78">
        <f>SUM(I1683)</f>
        <v>0</v>
      </c>
      <c r="J1682" s="79">
        <f>SUM(J1683)</f>
        <v>0</v>
      </c>
      <c r="K1682" s="69">
        <f t="shared" si="1520"/>
        <v>0</v>
      </c>
      <c r="L1682" s="78">
        <f>SUM(L1683)</f>
        <v>0</v>
      </c>
      <c r="M1682" s="80">
        <f>SUM(M1683)</f>
        <v>0</v>
      </c>
      <c r="N1682" s="81">
        <f>SUM(N1683)</f>
        <v>0</v>
      </c>
      <c r="O1682" s="78">
        <f>SUM(O1683)</f>
        <v>0</v>
      </c>
      <c r="P1682" s="81">
        <f>SUM(P1683)</f>
        <v>0</v>
      </c>
      <c r="Q1682" s="148">
        <f t="shared" si="1521"/>
        <v>0</v>
      </c>
      <c r="R1682" s="81">
        <f>SUM(R1683)</f>
        <v>0</v>
      </c>
      <c r="S1682" s="81">
        <f>SUM(S1683)</f>
        <v>0</v>
      </c>
      <c r="T1682" s="149">
        <f t="shared" si="1533"/>
        <v>0</v>
      </c>
      <c r="U1682" s="216"/>
      <c r="V1682" s="78">
        <f>SUM(V1683)</f>
        <v>0</v>
      </c>
      <c r="W1682" s="81">
        <f>SUM(W1683)</f>
        <v>0</v>
      </c>
      <c r="X1682" s="148">
        <f t="shared" si="1522"/>
        <v>0</v>
      </c>
      <c r="Y1682" s="81">
        <f>SUM(Y1683)</f>
        <v>0</v>
      </c>
      <c r="Z1682" s="81">
        <f>SUM(Z1683)</f>
        <v>0</v>
      </c>
      <c r="AA1682" s="149">
        <f t="shared" si="1534"/>
        <v>0</v>
      </c>
      <c r="AB1682" s="216"/>
      <c r="AC1682" s="78">
        <f>SUM(AC1683)</f>
        <v>0</v>
      </c>
      <c r="AD1682" s="81">
        <f>SUM(AD1683)</f>
        <v>0</v>
      </c>
      <c r="AE1682" s="148">
        <f t="shared" si="1523"/>
        <v>0</v>
      </c>
      <c r="AF1682" s="81">
        <f>SUM(AF1683)</f>
        <v>0</v>
      </c>
      <c r="AG1682" s="81">
        <f>SUM(AG1683)</f>
        <v>0</v>
      </c>
      <c r="AH1682" s="149">
        <f t="shared" si="1535"/>
        <v>0</v>
      </c>
      <c r="AJ1682" s="79">
        <f t="shared" ref="AJ1682:AU1682" si="1545">SUM(AJ1683)</f>
        <v>0</v>
      </c>
      <c r="AK1682" s="80">
        <f t="shared" si="1545"/>
        <v>0</v>
      </c>
      <c r="AL1682" s="81">
        <f t="shared" si="1545"/>
        <v>0</v>
      </c>
      <c r="AM1682" s="80">
        <f t="shared" si="1545"/>
        <v>0</v>
      </c>
      <c r="AN1682" s="81">
        <f t="shared" si="1545"/>
        <v>0</v>
      </c>
      <c r="AO1682" s="80">
        <f t="shared" si="1545"/>
        <v>0</v>
      </c>
      <c r="AP1682" s="81">
        <f t="shared" si="1545"/>
        <v>0</v>
      </c>
      <c r="AQ1682" s="80">
        <f t="shared" si="1545"/>
        <v>0</v>
      </c>
      <c r="AR1682" s="81">
        <f t="shared" si="1545"/>
        <v>0</v>
      </c>
      <c r="AS1682" s="80">
        <f t="shared" si="1545"/>
        <v>0</v>
      </c>
      <c r="AT1682" s="81">
        <f t="shared" si="1545"/>
        <v>0</v>
      </c>
      <c r="AU1682" s="80">
        <f t="shared" si="1545"/>
        <v>0</v>
      </c>
      <c r="AV1682" s="81">
        <f t="shared" si="1525"/>
        <v>0</v>
      </c>
      <c r="AW1682" s="80">
        <f t="shared" si="1526"/>
        <v>0</v>
      </c>
      <c r="AX1682" s="210"/>
      <c r="AY1682" s="79">
        <f t="shared" si="1527"/>
        <v>0</v>
      </c>
      <c r="AZ1682" s="80">
        <f t="shared" si="1528"/>
        <v>0</v>
      </c>
      <c r="BA1682" s="81">
        <f t="shared" si="1529"/>
        <v>0</v>
      </c>
      <c r="BB1682" s="80">
        <f t="shared" si="1530"/>
        <v>0</v>
      </c>
      <c r="BC1682" s="80">
        <f t="shared" si="1531"/>
        <v>0</v>
      </c>
      <c r="BD1682" s="86">
        <f t="shared" si="1532"/>
        <v>0</v>
      </c>
    </row>
    <row r="1683" spans="2:56" x14ac:dyDescent="0.3">
      <c r="B1683" s="211" t="s">
        <v>81</v>
      </c>
      <c r="C1683" s="212"/>
      <c r="D1683" s="213"/>
      <c r="E1683" s="144">
        <f t="shared" si="1518"/>
        <v>0</v>
      </c>
      <c r="F1683" s="212"/>
      <c r="G1683" s="213"/>
      <c r="H1683" s="144">
        <f t="shared" si="1519"/>
        <v>0</v>
      </c>
      <c r="I1683" s="212"/>
      <c r="J1683" s="213"/>
      <c r="K1683" s="144">
        <f t="shared" si="1520"/>
        <v>0</v>
      </c>
      <c r="L1683" s="212"/>
      <c r="M1683" s="214"/>
      <c r="N1683" s="215"/>
      <c r="O1683" s="212"/>
      <c r="P1683" s="215"/>
      <c r="Q1683" s="139">
        <f t="shared" si="1521"/>
        <v>0</v>
      </c>
      <c r="R1683" s="215"/>
      <c r="S1683" s="215"/>
      <c r="T1683" s="140">
        <f t="shared" si="1533"/>
        <v>0</v>
      </c>
      <c r="U1683" s="216"/>
      <c r="V1683" s="212"/>
      <c r="W1683" s="215"/>
      <c r="X1683" s="139">
        <f t="shared" si="1522"/>
        <v>0</v>
      </c>
      <c r="Y1683" s="215"/>
      <c r="Z1683" s="215"/>
      <c r="AA1683" s="140">
        <f t="shared" si="1534"/>
        <v>0</v>
      </c>
      <c r="AB1683" s="216"/>
      <c r="AC1683" s="212"/>
      <c r="AD1683" s="215"/>
      <c r="AE1683" s="139">
        <f t="shared" si="1523"/>
        <v>0</v>
      </c>
      <c r="AF1683" s="215"/>
      <c r="AG1683" s="215"/>
      <c r="AH1683" s="140">
        <f t="shared" si="1535"/>
        <v>0</v>
      </c>
      <c r="AJ1683" s="217"/>
      <c r="AK1683" s="218"/>
      <c r="AL1683" s="219"/>
      <c r="AM1683" s="218"/>
      <c r="AN1683" s="219"/>
      <c r="AO1683" s="218"/>
      <c r="AP1683" s="219"/>
      <c r="AQ1683" s="218"/>
      <c r="AR1683" s="219"/>
      <c r="AS1683" s="218"/>
      <c r="AT1683" s="219"/>
      <c r="AU1683" s="218"/>
      <c r="AV1683" s="114">
        <f t="shared" si="1525"/>
        <v>0</v>
      </c>
      <c r="AW1683" s="113">
        <f t="shared" si="1526"/>
        <v>0</v>
      </c>
      <c r="AX1683" s="210"/>
      <c r="AY1683" s="111">
        <f t="shared" si="1527"/>
        <v>0</v>
      </c>
      <c r="AZ1683" s="113">
        <f t="shared" si="1528"/>
        <v>0</v>
      </c>
      <c r="BA1683" s="114">
        <f t="shared" si="1529"/>
        <v>0</v>
      </c>
      <c r="BB1683" s="113">
        <f t="shared" si="1530"/>
        <v>0</v>
      </c>
      <c r="BC1683" s="113">
        <f t="shared" si="1531"/>
        <v>0</v>
      </c>
      <c r="BD1683" s="117">
        <f t="shared" si="1532"/>
        <v>0</v>
      </c>
    </row>
    <row r="1684" spans="2:56" x14ac:dyDescent="0.3">
      <c r="B1684" s="222" t="s">
        <v>82</v>
      </c>
      <c r="C1684" s="78">
        <f>SUM(C1685:C1690)</f>
        <v>0</v>
      </c>
      <c r="D1684" s="79">
        <f>SUM(D1685:D1690)</f>
        <v>0</v>
      </c>
      <c r="E1684" s="69">
        <f t="shared" si="1518"/>
        <v>0</v>
      </c>
      <c r="F1684" s="78">
        <f>SUM(F1685:F1690)</f>
        <v>0</v>
      </c>
      <c r="G1684" s="79">
        <f>SUM(G1685:G1690)</f>
        <v>0</v>
      </c>
      <c r="H1684" s="69">
        <f t="shared" si="1519"/>
        <v>0</v>
      </c>
      <c r="I1684" s="78">
        <f>SUM(I1685:I1690)</f>
        <v>0</v>
      </c>
      <c r="J1684" s="79">
        <f>SUM(J1685:J1690)</f>
        <v>0</v>
      </c>
      <c r="K1684" s="69">
        <f t="shared" si="1520"/>
        <v>0</v>
      </c>
      <c r="L1684" s="78">
        <f>SUM(L1685:L1690)</f>
        <v>0</v>
      </c>
      <c r="M1684" s="80">
        <f>SUM(M1685:M1690)</f>
        <v>0</v>
      </c>
      <c r="N1684" s="81">
        <f>SUM(N1685:N1690)</f>
        <v>0</v>
      </c>
      <c r="O1684" s="78">
        <f>SUM(O1685:O1690)</f>
        <v>0</v>
      </c>
      <c r="P1684" s="81">
        <f>SUM(P1685:P1690)</f>
        <v>0</v>
      </c>
      <c r="Q1684" s="148">
        <f t="shared" si="1521"/>
        <v>0</v>
      </c>
      <c r="R1684" s="81">
        <f>SUM(R1685:R1690)</f>
        <v>0</v>
      </c>
      <c r="S1684" s="81">
        <f>SUM(S1685:S1690)</f>
        <v>0</v>
      </c>
      <c r="T1684" s="149">
        <f t="shared" si="1533"/>
        <v>0</v>
      </c>
      <c r="U1684" s="216"/>
      <c r="V1684" s="78">
        <f>SUM(V1685:V1690)</f>
        <v>0</v>
      </c>
      <c r="W1684" s="81">
        <f>SUM(W1685:W1690)</f>
        <v>0</v>
      </c>
      <c r="X1684" s="148">
        <f t="shared" si="1522"/>
        <v>0</v>
      </c>
      <c r="Y1684" s="81">
        <f>SUM(Y1685:Y1690)</f>
        <v>0</v>
      </c>
      <c r="Z1684" s="81">
        <f>SUM(Z1685:Z1690)</f>
        <v>0</v>
      </c>
      <c r="AA1684" s="149">
        <f t="shared" si="1534"/>
        <v>0</v>
      </c>
      <c r="AB1684" s="216"/>
      <c r="AC1684" s="78">
        <f>SUM(AC1685:AC1690)</f>
        <v>0</v>
      </c>
      <c r="AD1684" s="81">
        <f>SUM(AD1685:AD1690)</f>
        <v>0</v>
      </c>
      <c r="AE1684" s="148">
        <f t="shared" si="1523"/>
        <v>0</v>
      </c>
      <c r="AF1684" s="81">
        <f>SUM(AF1685:AF1690)</f>
        <v>0</v>
      </c>
      <c r="AG1684" s="81">
        <f>SUM(AG1685:AG1690)</f>
        <v>0</v>
      </c>
      <c r="AH1684" s="149">
        <f t="shared" si="1535"/>
        <v>0</v>
      </c>
      <c r="AJ1684" s="79">
        <f t="shared" ref="AJ1684:AU1684" si="1546">SUM(AJ1685:AJ1690)</f>
        <v>0</v>
      </c>
      <c r="AK1684" s="80">
        <f t="shared" si="1546"/>
        <v>0</v>
      </c>
      <c r="AL1684" s="81">
        <f t="shared" si="1546"/>
        <v>0</v>
      </c>
      <c r="AM1684" s="80">
        <f t="shared" si="1546"/>
        <v>0</v>
      </c>
      <c r="AN1684" s="81">
        <f t="shared" si="1546"/>
        <v>0</v>
      </c>
      <c r="AO1684" s="80">
        <f t="shared" si="1546"/>
        <v>0</v>
      </c>
      <c r="AP1684" s="81">
        <f t="shared" si="1546"/>
        <v>0</v>
      </c>
      <c r="AQ1684" s="80">
        <f t="shared" si="1546"/>
        <v>0</v>
      </c>
      <c r="AR1684" s="81">
        <f t="shared" si="1546"/>
        <v>0</v>
      </c>
      <c r="AS1684" s="80">
        <f t="shared" si="1546"/>
        <v>0</v>
      </c>
      <c r="AT1684" s="81">
        <f t="shared" si="1546"/>
        <v>0</v>
      </c>
      <c r="AU1684" s="80">
        <f t="shared" si="1546"/>
        <v>0</v>
      </c>
      <c r="AV1684" s="81">
        <f t="shared" si="1525"/>
        <v>0</v>
      </c>
      <c r="AW1684" s="80">
        <f t="shared" si="1526"/>
        <v>0</v>
      </c>
      <c r="AX1684" s="210"/>
      <c r="AY1684" s="79">
        <f t="shared" si="1527"/>
        <v>0</v>
      </c>
      <c r="AZ1684" s="80">
        <f t="shared" si="1528"/>
        <v>0</v>
      </c>
      <c r="BA1684" s="81">
        <f t="shared" si="1529"/>
        <v>0</v>
      </c>
      <c r="BB1684" s="80">
        <f t="shared" si="1530"/>
        <v>0</v>
      </c>
      <c r="BC1684" s="80">
        <f t="shared" si="1531"/>
        <v>0</v>
      </c>
      <c r="BD1684" s="86">
        <f t="shared" si="1532"/>
        <v>0</v>
      </c>
    </row>
    <row r="1685" spans="2:56" x14ac:dyDescent="0.3">
      <c r="B1685" s="211" t="s">
        <v>83</v>
      </c>
      <c r="C1685" s="212"/>
      <c r="D1685" s="213"/>
      <c r="E1685" s="144">
        <f t="shared" si="1518"/>
        <v>0</v>
      </c>
      <c r="F1685" s="212"/>
      <c r="G1685" s="213"/>
      <c r="H1685" s="144">
        <f t="shared" si="1519"/>
        <v>0</v>
      </c>
      <c r="I1685" s="212"/>
      <c r="J1685" s="213"/>
      <c r="K1685" s="144">
        <f t="shared" si="1520"/>
        <v>0</v>
      </c>
      <c r="L1685" s="212"/>
      <c r="M1685" s="214"/>
      <c r="N1685" s="215"/>
      <c r="O1685" s="212"/>
      <c r="P1685" s="215"/>
      <c r="Q1685" s="139">
        <f t="shared" si="1521"/>
        <v>0</v>
      </c>
      <c r="R1685" s="215"/>
      <c r="S1685" s="215"/>
      <c r="T1685" s="140">
        <f t="shared" si="1533"/>
        <v>0</v>
      </c>
      <c r="U1685" s="216"/>
      <c r="V1685" s="212"/>
      <c r="W1685" s="215"/>
      <c r="X1685" s="139">
        <f t="shared" si="1522"/>
        <v>0</v>
      </c>
      <c r="Y1685" s="215"/>
      <c r="Z1685" s="215"/>
      <c r="AA1685" s="140">
        <f t="shared" si="1534"/>
        <v>0</v>
      </c>
      <c r="AB1685" s="216"/>
      <c r="AC1685" s="212"/>
      <c r="AD1685" s="215"/>
      <c r="AE1685" s="139">
        <f t="shared" si="1523"/>
        <v>0</v>
      </c>
      <c r="AF1685" s="215"/>
      <c r="AG1685" s="215"/>
      <c r="AH1685" s="140">
        <f t="shared" si="1535"/>
        <v>0</v>
      </c>
      <c r="AJ1685" s="217"/>
      <c r="AK1685" s="218"/>
      <c r="AL1685" s="219"/>
      <c r="AM1685" s="218"/>
      <c r="AN1685" s="219"/>
      <c r="AO1685" s="218"/>
      <c r="AP1685" s="219"/>
      <c r="AQ1685" s="218"/>
      <c r="AR1685" s="219"/>
      <c r="AS1685" s="218"/>
      <c r="AT1685" s="219"/>
      <c r="AU1685" s="218"/>
      <c r="AV1685" s="114">
        <f t="shared" si="1525"/>
        <v>0</v>
      </c>
      <c r="AW1685" s="113">
        <f t="shared" si="1526"/>
        <v>0</v>
      </c>
      <c r="AX1685" s="210"/>
      <c r="AY1685" s="111">
        <f t="shared" si="1527"/>
        <v>0</v>
      </c>
      <c r="AZ1685" s="113">
        <f t="shared" si="1528"/>
        <v>0</v>
      </c>
      <c r="BA1685" s="114">
        <f t="shared" si="1529"/>
        <v>0</v>
      </c>
      <c r="BB1685" s="113">
        <f t="shared" si="1530"/>
        <v>0</v>
      </c>
      <c r="BC1685" s="113">
        <f t="shared" si="1531"/>
        <v>0</v>
      </c>
      <c r="BD1685" s="117">
        <f t="shared" si="1532"/>
        <v>0</v>
      </c>
    </row>
    <row r="1686" spans="2:56" x14ac:dyDescent="0.3">
      <c r="B1686" s="211" t="s">
        <v>84</v>
      </c>
      <c r="C1686" s="212"/>
      <c r="D1686" s="213"/>
      <c r="E1686" s="144">
        <f t="shared" si="1518"/>
        <v>0</v>
      </c>
      <c r="F1686" s="212"/>
      <c r="G1686" s="213"/>
      <c r="H1686" s="144">
        <f t="shared" si="1519"/>
        <v>0</v>
      </c>
      <c r="I1686" s="212"/>
      <c r="J1686" s="213"/>
      <c r="K1686" s="144">
        <f t="shared" si="1520"/>
        <v>0</v>
      </c>
      <c r="L1686" s="212"/>
      <c r="M1686" s="214"/>
      <c r="N1686" s="215"/>
      <c r="O1686" s="212"/>
      <c r="P1686" s="215"/>
      <c r="Q1686" s="139">
        <f t="shared" si="1521"/>
        <v>0</v>
      </c>
      <c r="R1686" s="215"/>
      <c r="S1686" s="215"/>
      <c r="T1686" s="140">
        <f t="shared" si="1533"/>
        <v>0</v>
      </c>
      <c r="U1686" s="216"/>
      <c r="V1686" s="212"/>
      <c r="W1686" s="215"/>
      <c r="X1686" s="139">
        <f t="shared" si="1522"/>
        <v>0</v>
      </c>
      <c r="Y1686" s="215"/>
      <c r="Z1686" s="215"/>
      <c r="AA1686" s="140">
        <f t="shared" si="1534"/>
        <v>0</v>
      </c>
      <c r="AB1686" s="216"/>
      <c r="AC1686" s="212"/>
      <c r="AD1686" s="215"/>
      <c r="AE1686" s="139">
        <f t="shared" si="1523"/>
        <v>0</v>
      </c>
      <c r="AF1686" s="215"/>
      <c r="AG1686" s="215"/>
      <c r="AH1686" s="140">
        <f t="shared" si="1535"/>
        <v>0</v>
      </c>
      <c r="AJ1686" s="217"/>
      <c r="AK1686" s="218"/>
      <c r="AL1686" s="219"/>
      <c r="AM1686" s="218"/>
      <c r="AN1686" s="219"/>
      <c r="AO1686" s="218"/>
      <c r="AP1686" s="219"/>
      <c r="AQ1686" s="218"/>
      <c r="AR1686" s="219"/>
      <c r="AS1686" s="218"/>
      <c r="AT1686" s="219"/>
      <c r="AU1686" s="218"/>
      <c r="AV1686" s="114">
        <f t="shared" si="1525"/>
        <v>0</v>
      </c>
      <c r="AW1686" s="113">
        <f t="shared" si="1526"/>
        <v>0</v>
      </c>
      <c r="AX1686" s="210"/>
      <c r="AY1686" s="111">
        <f t="shared" si="1527"/>
        <v>0</v>
      </c>
      <c r="AZ1686" s="113">
        <f t="shared" si="1528"/>
        <v>0</v>
      </c>
      <c r="BA1686" s="114">
        <f t="shared" si="1529"/>
        <v>0</v>
      </c>
      <c r="BB1686" s="113">
        <f t="shared" si="1530"/>
        <v>0</v>
      </c>
      <c r="BC1686" s="113">
        <f t="shared" si="1531"/>
        <v>0</v>
      </c>
      <c r="BD1686" s="117">
        <f t="shared" si="1532"/>
        <v>0</v>
      </c>
    </row>
    <row r="1687" spans="2:56" x14ac:dyDescent="0.3">
      <c r="B1687" s="211" t="s">
        <v>85</v>
      </c>
      <c r="C1687" s="212"/>
      <c r="D1687" s="213"/>
      <c r="E1687" s="144">
        <f t="shared" si="1518"/>
        <v>0</v>
      </c>
      <c r="F1687" s="212"/>
      <c r="G1687" s="213"/>
      <c r="H1687" s="144">
        <f t="shared" si="1519"/>
        <v>0</v>
      </c>
      <c r="I1687" s="212"/>
      <c r="J1687" s="213"/>
      <c r="K1687" s="144">
        <f t="shared" si="1520"/>
        <v>0</v>
      </c>
      <c r="L1687" s="212"/>
      <c r="M1687" s="214"/>
      <c r="N1687" s="215"/>
      <c r="O1687" s="212"/>
      <c r="P1687" s="215"/>
      <c r="Q1687" s="139">
        <f t="shared" si="1521"/>
        <v>0</v>
      </c>
      <c r="R1687" s="215"/>
      <c r="S1687" s="215"/>
      <c r="T1687" s="140">
        <f t="shared" si="1533"/>
        <v>0</v>
      </c>
      <c r="U1687" s="216"/>
      <c r="V1687" s="212"/>
      <c r="W1687" s="215"/>
      <c r="X1687" s="139">
        <f t="shared" si="1522"/>
        <v>0</v>
      </c>
      <c r="Y1687" s="215"/>
      <c r="Z1687" s="215"/>
      <c r="AA1687" s="140">
        <f t="shared" si="1534"/>
        <v>0</v>
      </c>
      <c r="AB1687" s="216"/>
      <c r="AC1687" s="212"/>
      <c r="AD1687" s="215"/>
      <c r="AE1687" s="139">
        <f t="shared" si="1523"/>
        <v>0</v>
      </c>
      <c r="AF1687" s="215"/>
      <c r="AG1687" s="215"/>
      <c r="AH1687" s="140">
        <f t="shared" si="1535"/>
        <v>0</v>
      </c>
      <c r="AJ1687" s="217"/>
      <c r="AK1687" s="218"/>
      <c r="AL1687" s="219"/>
      <c r="AM1687" s="218"/>
      <c r="AN1687" s="219"/>
      <c r="AO1687" s="218"/>
      <c r="AP1687" s="219"/>
      <c r="AQ1687" s="218"/>
      <c r="AR1687" s="219"/>
      <c r="AS1687" s="218"/>
      <c r="AT1687" s="219"/>
      <c r="AU1687" s="218"/>
      <c r="AV1687" s="114">
        <f t="shared" si="1525"/>
        <v>0</v>
      </c>
      <c r="AW1687" s="113">
        <f t="shared" si="1526"/>
        <v>0</v>
      </c>
      <c r="AX1687" s="210"/>
      <c r="AY1687" s="111">
        <f t="shared" si="1527"/>
        <v>0</v>
      </c>
      <c r="AZ1687" s="113">
        <f t="shared" si="1528"/>
        <v>0</v>
      </c>
      <c r="BA1687" s="114">
        <f t="shared" si="1529"/>
        <v>0</v>
      </c>
      <c r="BB1687" s="113">
        <f t="shared" si="1530"/>
        <v>0</v>
      </c>
      <c r="BC1687" s="113">
        <f t="shared" si="1531"/>
        <v>0</v>
      </c>
      <c r="BD1687" s="117">
        <f t="shared" si="1532"/>
        <v>0</v>
      </c>
    </row>
    <row r="1688" spans="2:56" x14ac:dyDescent="0.3">
      <c r="B1688" s="211" t="s">
        <v>86</v>
      </c>
      <c r="C1688" s="212"/>
      <c r="D1688" s="213"/>
      <c r="E1688" s="144">
        <f t="shared" si="1518"/>
        <v>0</v>
      </c>
      <c r="F1688" s="212"/>
      <c r="G1688" s="213"/>
      <c r="H1688" s="144">
        <f t="shared" si="1519"/>
        <v>0</v>
      </c>
      <c r="I1688" s="212"/>
      <c r="J1688" s="213"/>
      <c r="K1688" s="144">
        <f t="shared" si="1520"/>
        <v>0</v>
      </c>
      <c r="L1688" s="212"/>
      <c r="M1688" s="214"/>
      <c r="N1688" s="215"/>
      <c r="O1688" s="212"/>
      <c r="P1688" s="215"/>
      <c r="Q1688" s="139">
        <f t="shared" si="1521"/>
        <v>0</v>
      </c>
      <c r="R1688" s="215"/>
      <c r="S1688" s="215"/>
      <c r="T1688" s="140">
        <f t="shared" si="1533"/>
        <v>0</v>
      </c>
      <c r="U1688" s="216"/>
      <c r="V1688" s="212"/>
      <c r="W1688" s="215"/>
      <c r="X1688" s="139">
        <f t="shared" si="1522"/>
        <v>0</v>
      </c>
      <c r="Y1688" s="215"/>
      <c r="Z1688" s="215"/>
      <c r="AA1688" s="140">
        <f t="shared" si="1534"/>
        <v>0</v>
      </c>
      <c r="AB1688" s="216"/>
      <c r="AC1688" s="212"/>
      <c r="AD1688" s="215"/>
      <c r="AE1688" s="139">
        <f t="shared" si="1523"/>
        <v>0</v>
      </c>
      <c r="AF1688" s="215"/>
      <c r="AG1688" s="215"/>
      <c r="AH1688" s="140">
        <f t="shared" si="1535"/>
        <v>0</v>
      </c>
      <c r="AJ1688" s="217"/>
      <c r="AK1688" s="218"/>
      <c r="AL1688" s="219"/>
      <c r="AM1688" s="218"/>
      <c r="AN1688" s="219"/>
      <c r="AO1688" s="218"/>
      <c r="AP1688" s="219"/>
      <c r="AQ1688" s="218"/>
      <c r="AR1688" s="219"/>
      <c r="AS1688" s="218"/>
      <c r="AT1688" s="219"/>
      <c r="AU1688" s="218"/>
      <c r="AV1688" s="114">
        <f t="shared" si="1525"/>
        <v>0</v>
      </c>
      <c r="AW1688" s="113">
        <f t="shared" si="1526"/>
        <v>0</v>
      </c>
      <c r="AX1688" s="210"/>
      <c r="AY1688" s="111">
        <f t="shared" si="1527"/>
        <v>0</v>
      </c>
      <c r="AZ1688" s="113">
        <f t="shared" si="1528"/>
        <v>0</v>
      </c>
      <c r="BA1688" s="114">
        <f t="shared" si="1529"/>
        <v>0</v>
      </c>
      <c r="BB1688" s="113">
        <f t="shared" si="1530"/>
        <v>0</v>
      </c>
      <c r="BC1688" s="113">
        <f t="shared" si="1531"/>
        <v>0</v>
      </c>
      <c r="BD1688" s="117">
        <f t="shared" si="1532"/>
        <v>0</v>
      </c>
    </row>
    <row r="1689" spans="2:56" x14ac:dyDescent="0.3">
      <c r="B1689" s="211" t="s">
        <v>87</v>
      </c>
      <c r="C1689" s="212"/>
      <c r="D1689" s="213"/>
      <c r="E1689" s="144">
        <f t="shared" si="1518"/>
        <v>0</v>
      </c>
      <c r="F1689" s="212"/>
      <c r="G1689" s="213"/>
      <c r="H1689" s="144">
        <f t="shared" si="1519"/>
        <v>0</v>
      </c>
      <c r="I1689" s="212"/>
      <c r="J1689" s="213"/>
      <c r="K1689" s="144">
        <f t="shared" si="1520"/>
        <v>0</v>
      </c>
      <c r="L1689" s="212"/>
      <c r="M1689" s="214"/>
      <c r="N1689" s="215"/>
      <c r="O1689" s="212"/>
      <c r="P1689" s="215"/>
      <c r="Q1689" s="139">
        <f t="shared" si="1521"/>
        <v>0</v>
      </c>
      <c r="R1689" s="215"/>
      <c r="S1689" s="215"/>
      <c r="T1689" s="140">
        <f t="shared" si="1533"/>
        <v>0</v>
      </c>
      <c r="U1689" s="216"/>
      <c r="V1689" s="212"/>
      <c r="W1689" s="215"/>
      <c r="X1689" s="139">
        <f t="shared" si="1522"/>
        <v>0</v>
      </c>
      <c r="Y1689" s="215"/>
      <c r="Z1689" s="215"/>
      <c r="AA1689" s="140">
        <f t="shared" si="1534"/>
        <v>0</v>
      </c>
      <c r="AB1689" s="216"/>
      <c r="AC1689" s="212"/>
      <c r="AD1689" s="215"/>
      <c r="AE1689" s="139">
        <f t="shared" si="1523"/>
        <v>0</v>
      </c>
      <c r="AF1689" s="215"/>
      <c r="AG1689" s="215"/>
      <c r="AH1689" s="140">
        <f t="shared" si="1535"/>
        <v>0</v>
      </c>
      <c r="AJ1689" s="217"/>
      <c r="AK1689" s="218"/>
      <c r="AL1689" s="219"/>
      <c r="AM1689" s="218"/>
      <c r="AN1689" s="219"/>
      <c r="AO1689" s="218"/>
      <c r="AP1689" s="219"/>
      <c r="AQ1689" s="218"/>
      <c r="AR1689" s="219"/>
      <c r="AS1689" s="218"/>
      <c r="AT1689" s="219"/>
      <c r="AU1689" s="218"/>
      <c r="AV1689" s="114">
        <f t="shared" si="1525"/>
        <v>0</v>
      </c>
      <c r="AW1689" s="113">
        <f t="shared" si="1526"/>
        <v>0</v>
      </c>
      <c r="AX1689" s="210"/>
      <c r="AY1689" s="111">
        <f t="shared" si="1527"/>
        <v>0</v>
      </c>
      <c r="AZ1689" s="113">
        <f t="shared" si="1528"/>
        <v>0</v>
      </c>
      <c r="BA1689" s="114">
        <f t="shared" si="1529"/>
        <v>0</v>
      </c>
      <c r="BB1689" s="113">
        <f t="shared" si="1530"/>
        <v>0</v>
      </c>
      <c r="BC1689" s="113">
        <f t="shared" si="1531"/>
        <v>0</v>
      </c>
      <c r="BD1689" s="117">
        <f t="shared" si="1532"/>
        <v>0</v>
      </c>
    </row>
    <row r="1690" spans="2:56" x14ac:dyDescent="0.3">
      <c r="B1690" s="211" t="s">
        <v>88</v>
      </c>
      <c r="C1690" s="212"/>
      <c r="D1690" s="213"/>
      <c r="E1690" s="144">
        <f t="shared" si="1518"/>
        <v>0</v>
      </c>
      <c r="F1690" s="212"/>
      <c r="G1690" s="213"/>
      <c r="H1690" s="144">
        <f t="shared" si="1519"/>
        <v>0</v>
      </c>
      <c r="I1690" s="212"/>
      <c r="J1690" s="213"/>
      <c r="K1690" s="144">
        <f t="shared" si="1520"/>
        <v>0</v>
      </c>
      <c r="L1690" s="212"/>
      <c r="M1690" s="214"/>
      <c r="N1690" s="215"/>
      <c r="O1690" s="212"/>
      <c r="P1690" s="215"/>
      <c r="Q1690" s="139">
        <f t="shared" si="1521"/>
        <v>0</v>
      </c>
      <c r="R1690" s="215"/>
      <c r="S1690" s="215"/>
      <c r="T1690" s="140">
        <f t="shared" si="1533"/>
        <v>0</v>
      </c>
      <c r="U1690" s="216"/>
      <c r="V1690" s="212"/>
      <c r="W1690" s="215"/>
      <c r="X1690" s="139">
        <f t="shared" si="1522"/>
        <v>0</v>
      </c>
      <c r="Y1690" s="215"/>
      <c r="Z1690" s="215"/>
      <c r="AA1690" s="140">
        <f t="shared" si="1534"/>
        <v>0</v>
      </c>
      <c r="AB1690" s="216"/>
      <c r="AC1690" s="212"/>
      <c r="AD1690" s="215"/>
      <c r="AE1690" s="139">
        <f t="shared" si="1523"/>
        <v>0</v>
      </c>
      <c r="AF1690" s="215"/>
      <c r="AG1690" s="215"/>
      <c r="AH1690" s="140">
        <f t="shared" si="1535"/>
        <v>0</v>
      </c>
      <c r="AJ1690" s="217"/>
      <c r="AK1690" s="218"/>
      <c r="AL1690" s="219"/>
      <c r="AM1690" s="218"/>
      <c r="AN1690" s="219"/>
      <c r="AO1690" s="218"/>
      <c r="AP1690" s="219"/>
      <c r="AQ1690" s="218"/>
      <c r="AR1690" s="219"/>
      <c r="AS1690" s="218"/>
      <c r="AT1690" s="219"/>
      <c r="AU1690" s="218"/>
      <c r="AV1690" s="114">
        <f t="shared" si="1525"/>
        <v>0</v>
      </c>
      <c r="AW1690" s="113">
        <f t="shared" si="1526"/>
        <v>0</v>
      </c>
      <c r="AX1690" s="210"/>
      <c r="AY1690" s="111">
        <f t="shared" si="1527"/>
        <v>0</v>
      </c>
      <c r="AZ1690" s="113">
        <f t="shared" si="1528"/>
        <v>0</v>
      </c>
      <c r="BA1690" s="114">
        <f t="shared" si="1529"/>
        <v>0</v>
      </c>
      <c r="BB1690" s="113">
        <f t="shared" si="1530"/>
        <v>0</v>
      </c>
      <c r="BC1690" s="113">
        <f t="shared" si="1531"/>
        <v>0</v>
      </c>
      <c r="BD1690" s="117">
        <f t="shared" si="1532"/>
        <v>0</v>
      </c>
    </row>
    <row r="1691" spans="2:56" x14ac:dyDescent="0.3">
      <c r="B1691" s="222" t="s">
        <v>89</v>
      </c>
      <c r="C1691" s="78">
        <f>SUM(C1692:C1697)</f>
        <v>0</v>
      </c>
      <c r="D1691" s="79">
        <f>SUM(D1692:D1697)</f>
        <v>0</v>
      </c>
      <c r="E1691" s="69">
        <f t="shared" si="1518"/>
        <v>0</v>
      </c>
      <c r="F1691" s="78">
        <f>SUM(F1692:F1697)</f>
        <v>0</v>
      </c>
      <c r="G1691" s="79">
        <f>SUM(G1692:G1697)</f>
        <v>0</v>
      </c>
      <c r="H1691" s="69">
        <f t="shared" si="1519"/>
        <v>0</v>
      </c>
      <c r="I1691" s="78">
        <f>SUM(I1692:I1697)</f>
        <v>0</v>
      </c>
      <c r="J1691" s="79">
        <f>SUM(J1692:J1697)</f>
        <v>0</v>
      </c>
      <c r="K1691" s="69">
        <f t="shared" si="1520"/>
        <v>0</v>
      </c>
      <c r="L1691" s="78">
        <f>SUM(L1692:L1697)</f>
        <v>0</v>
      </c>
      <c r="M1691" s="80">
        <f>SUM(M1692:M1697)</f>
        <v>0</v>
      </c>
      <c r="N1691" s="81">
        <f>SUM(N1692:N1697)</f>
        <v>0</v>
      </c>
      <c r="O1691" s="78">
        <f>SUM(O1692:O1697)</f>
        <v>0</v>
      </c>
      <c r="P1691" s="81">
        <f>SUM(P1692:P1697)</f>
        <v>0</v>
      </c>
      <c r="Q1691" s="148">
        <f t="shared" si="1521"/>
        <v>0</v>
      </c>
      <c r="R1691" s="81">
        <f>SUM(R1692:R1697)</f>
        <v>0</v>
      </c>
      <c r="S1691" s="81">
        <f>SUM(S1692:S1697)</f>
        <v>0</v>
      </c>
      <c r="T1691" s="149">
        <f t="shared" si="1533"/>
        <v>0</v>
      </c>
      <c r="U1691" s="216"/>
      <c r="V1691" s="78">
        <f>SUM(V1692:V1697)</f>
        <v>0</v>
      </c>
      <c r="W1691" s="81">
        <f>SUM(W1692:W1697)</f>
        <v>0</v>
      </c>
      <c r="X1691" s="148">
        <f t="shared" si="1522"/>
        <v>0</v>
      </c>
      <c r="Y1691" s="81">
        <f>SUM(Y1692:Y1697)</f>
        <v>0</v>
      </c>
      <c r="Z1691" s="81">
        <f>SUM(Z1692:Z1697)</f>
        <v>0</v>
      </c>
      <c r="AA1691" s="149">
        <f t="shared" si="1534"/>
        <v>0</v>
      </c>
      <c r="AB1691" s="216"/>
      <c r="AC1691" s="78">
        <f>SUM(AC1692:AC1697)</f>
        <v>0</v>
      </c>
      <c r="AD1691" s="81">
        <f>SUM(AD1692:AD1697)</f>
        <v>0</v>
      </c>
      <c r="AE1691" s="148">
        <f t="shared" si="1523"/>
        <v>0</v>
      </c>
      <c r="AF1691" s="81">
        <f>SUM(AF1692:AF1697)</f>
        <v>0</v>
      </c>
      <c r="AG1691" s="81">
        <f>SUM(AG1692:AG1697)</f>
        <v>0</v>
      </c>
      <c r="AH1691" s="149">
        <f t="shared" si="1535"/>
        <v>0</v>
      </c>
      <c r="AJ1691" s="79">
        <f t="shared" ref="AJ1691:AU1691" si="1547">SUM(AJ1692:AJ1697)</f>
        <v>0</v>
      </c>
      <c r="AK1691" s="80">
        <f t="shared" si="1547"/>
        <v>0</v>
      </c>
      <c r="AL1691" s="81">
        <f t="shared" si="1547"/>
        <v>0</v>
      </c>
      <c r="AM1691" s="80">
        <f t="shared" si="1547"/>
        <v>0</v>
      </c>
      <c r="AN1691" s="81">
        <f t="shared" si="1547"/>
        <v>0</v>
      </c>
      <c r="AO1691" s="80">
        <f t="shared" si="1547"/>
        <v>0</v>
      </c>
      <c r="AP1691" s="81">
        <f t="shared" si="1547"/>
        <v>0</v>
      </c>
      <c r="AQ1691" s="80">
        <f t="shared" si="1547"/>
        <v>0</v>
      </c>
      <c r="AR1691" s="81">
        <f t="shared" si="1547"/>
        <v>0</v>
      </c>
      <c r="AS1691" s="80">
        <f t="shared" si="1547"/>
        <v>0</v>
      </c>
      <c r="AT1691" s="81">
        <f t="shared" si="1547"/>
        <v>0</v>
      </c>
      <c r="AU1691" s="80">
        <f t="shared" si="1547"/>
        <v>0</v>
      </c>
      <c r="AV1691" s="81">
        <f t="shared" si="1525"/>
        <v>0</v>
      </c>
      <c r="AW1691" s="80">
        <f t="shared" si="1526"/>
        <v>0</v>
      </c>
      <c r="AX1691" s="210"/>
      <c r="AY1691" s="79">
        <f t="shared" si="1527"/>
        <v>0</v>
      </c>
      <c r="AZ1691" s="80">
        <f t="shared" si="1528"/>
        <v>0</v>
      </c>
      <c r="BA1691" s="81">
        <f t="shared" si="1529"/>
        <v>0</v>
      </c>
      <c r="BB1691" s="80">
        <f t="shared" si="1530"/>
        <v>0</v>
      </c>
      <c r="BC1691" s="80">
        <f t="shared" si="1531"/>
        <v>0</v>
      </c>
      <c r="BD1691" s="86">
        <f t="shared" si="1532"/>
        <v>0</v>
      </c>
    </row>
    <row r="1692" spans="2:56" x14ac:dyDescent="0.3">
      <c r="B1692" s="211" t="s">
        <v>90</v>
      </c>
      <c r="C1692" s="212"/>
      <c r="D1692" s="213"/>
      <c r="E1692" s="144">
        <f t="shared" si="1518"/>
        <v>0</v>
      </c>
      <c r="F1692" s="212"/>
      <c r="G1692" s="213"/>
      <c r="H1692" s="144">
        <f t="shared" si="1519"/>
        <v>0</v>
      </c>
      <c r="I1692" s="212"/>
      <c r="J1692" s="213"/>
      <c r="K1692" s="144">
        <f t="shared" si="1520"/>
        <v>0</v>
      </c>
      <c r="L1692" s="212"/>
      <c r="M1692" s="214"/>
      <c r="N1692" s="215"/>
      <c r="O1692" s="212"/>
      <c r="P1692" s="215"/>
      <c r="Q1692" s="139">
        <f t="shared" si="1521"/>
        <v>0</v>
      </c>
      <c r="R1692" s="215"/>
      <c r="S1692" s="215"/>
      <c r="T1692" s="140">
        <f t="shared" si="1533"/>
        <v>0</v>
      </c>
      <c r="U1692" s="216"/>
      <c r="V1692" s="212"/>
      <c r="W1692" s="215"/>
      <c r="X1692" s="139">
        <f t="shared" si="1522"/>
        <v>0</v>
      </c>
      <c r="Y1692" s="215"/>
      <c r="Z1692" s="215"/>
      <c r="AA1692" s="140">
        <f t="shared" si="1534"/>
        <v>0</v>
      </c>
      <c r="AB1692" s="216"/>
      <c r="AC1692" s="212"/>
      <c r="AD1692" s="215"/>
      <c r="AE1692" s="139">
        <f t="shared" si="1523"/>
        <v>0</v>
      </c>
      <c r="AF1692" s="215"/>
      <c r="AG1692" s="215"/>
      <c r="AH1692" s="140">
        <f t="shared" si="1535"/>
        <v>0</v>
      </c>
      <c r="AJ1692" s="217"/>
      <c r="AK1692" s="218"/>
      <c r="AL1692" s="219"/>
      <c r="AM1692" s="218"/>
      <c r="AN1692" s="219"/>
      <c r="AO1692" s="218"/>
      <c r="AP1692" s="219"/>
      <c r="AQ1692" s="218"/>
      <c r="AR1692" s="219"/>
      <c r="AS1692" s="218"/>
      <c r="AT1692" s="219"/>
      <c r="AU1692" s="218"/>
      <c r="AV1692" s="114">
        <f t="shared" si="1525"/>
        <v>0</v>
      </c>
      <c r="AW1692" s="113">
        <f t="shared" si="1526"/>
        <v>0</v>
      </c>
      <c r="AX1692" s="210"/>
      <c r="AY1692" s="111">
        <f t="shared" si="1527"/>
        <v>0</v>
      </c>
      <c r="AZ1692" s="113">
        <f t="shared" si="1528"/>
        <v>0</v>
      </c>
      <c r="BA1692" s="114">
        <f t="shared" si="1529"/>
        <v>0</v>
      </c>
      <c r="BB1692" s="113">
        <f t="shared" si="1530"/>
        <v>0</v>
      </c>
      <c r="BC1692" s="113">
        <f t="shared" si="1531"/>
        <v>0</v>
      </c>
      <c r="BD1692" s="117">
        <f t="shared" si="1532"/>
        <v>0</v>
      </c>
    </row>
    <row r="1693" spans="2:56" x14ac:dyDescent="0.3">
      <c r="B1693" s="211" t="s">
        <v>91</v>
      </c>
      <c r="C1693" s="212"/>
      <c r="D1693" s="213"/>
      <c r="E1693" s="144">
        <f t="shared" si="1518"/>
        <v>0</v>
      </c>
      <c r="F1693" s="212"/>
      <c r="G1693" s="213"/>
      <c r="H1693" s="144">
        <f t="shared" si="1519"/>
        <v>0</v>
      </c>
      <c r="I1693" s="212"/>
      <c r="J1693" s="213"/>
      <c r="K1693" s="144">
        <f t="shared" si="1520"/>
        <v>0</v>
      </c>
      <c r="L1693" s="212"/>
      <c r="M1693" s="214"/>
      <c r="N1693" s="215"/>
      <c r="O1693" s="212"/>
      <c r="P1693" s="215"/>
      <c r="Q1693" s="139">
        <f t="shared" si="1521"/>
        <v>0</v>
      </c>
      <c r="R1693" s="215"/>
      <c r="S1693" s="215"/>
      <c r="T1693" s="140">
        <f t="shared" si="1533"/>
        <v>0</v>
      </c>
      <c r="U1693" s="216"/>
      <c r="V1693" s="212"/>
      <c r="W1693" s="215"/>
      <c r="X1693" s="139">
        <f t="shared" si="1522"/>
        <v>0</v>
      </c>
      <c r="Y1693" s="215"/>
      <c r="Z1693" s="215"/>
      <c r="AA1693" s="140">
        <f t="shared" si="1534"/>
        <v>0</v>
      </c>
      <c r="AB1693" s="216"/>
      <c r="AC1693" s="212"/>
      <c r="AD1693" s="215"/>
      <c r="AE1693" s="139">
        <f t="shared" si="1523"/>
        <v>0</v>
      </c>
      <c r="AF1693" s="215"/>
      <c r="AG1693" s="215"/>
      <c r="AH1693" s="140">
        <f t="shared" si="1535"/>
        <v>0</v>
      </c>
      <c r="AJ1693" s="217"/>
      <c r="AK1693" s="218"/>
      <c r="AL1693" s="219"/>
      <c r="AM1693" s="218"/>
      <c r="AN1693" s="219"/>
      <c r="AO1693" s="218"/>
      <c r="AP1693" s="219"/>
      <c r="AQ1693" s="218"/>
      <c r="AR1693" s="219"/>
      <c r="AS1693" s="218"/>
      <c r="AT1693" s="219"/>
      <c r="AU1693" s="218"/>
      <c r="AV1693" s="114">
        <f t="shared" si="1525"/>
        <v>0</v>
      </c>
      <c r="AW1693" s="113">
        <f t="shared" si="1526"/>
        <v>0</v>
      </c>
      <c r="AX1693" s="210"/>
      <c r="AY1693" s="111">
        <f t="shared" si="1527"/>
        <v>0</v>
      </c>
      <c r="AZ1693" s="113">
        <f t="shared" si="1528"/>
        <v>0</v>
      </c>
      <c r="BA1693" s="114">
        <f t="shared" si="1529"/>
        <v>0</v>
      </c>
      <c r="BB1693" s="113">
        <f t="shared" si="1530"/>
        <v>0</v>
      </c>
      <c r="BC1693" s="113">
        <f t="shared" si="1531"/>
        <v>0</v>
      </c>
      <c r="BD1693" s="117">
        <f t="shared" si="1532"/>
        <v>0</v>
      </c>
    </row>
    <row r="1694" spans="2:56" x14ac:dyDescent="0.3">
      <c r="B1694" s="211" t="s">
        <v>92</v>
      </c>
      <c r="C1694" s="212"/>
      <c r="D1694" s="213"/>
      <c r="E1694" s="144">
        <f t="shared" si="1518"/>
        <v>0</v>
      </c>
      <c r="F1694" s="212"/>
      <c r="G1694" s="213"/>
      <c r="H1694" s="144">
        <f t="shared" si="1519"/>
        <v>0</v>
      </c>
      <c r="I1694" s="212"/>
      <c r="J1694" s="213"/>
      <c r="K1694" s="144">
        <f t="shared" si="1520"/>
        <v>0</v>
      </c>
      <c r="L1694" s="212"/>
      <c r="M1694" s="214"/>
      <c r="N1694" s="215"/>
      <c r="O1694" s="212"/>
      <c r="P1694" s="215"/>
      <c r="Q1694" s="139">
        <f t="shared" si="1521"/>
        <v>0</v>
      </c>
      <c r="R1694" s="215"/>
      <c r="S1694" s="215"/>
      <c r="T1694" s="140">
        <f t="shared" si="1533"/>
        <v>0</v>
      </c>
      <c r="U1694" s="216"/>
      <c r="V1694" s="212"/>
      <c r="W1694" s="215"/>
      <c r="X1694" s="139">
        <f t="shared" si="1522"/>
        <v>0</v>
      </c>
      <c r="Y1694" s="215"/>
      <c r="Z1694" s="215"/>
      <c r="AA1694" s="140">
        <f t="shared" si="1534"/>
        <v>0</v>
      </c>
      <c r="AB1694" s="216"/>
      <c r="AC1694" s="212"/>
      <c r="AD1694" s="215"/>
      <c r="AE1694" s="139">
        <f t="shared" si="1523"/>
        <v>0</v>
      </c>
      <c r="AF1694" s="215"/>
      <c r="AG1694" s="215"/>
      <c r="AH1694" s="140">
        <f t="shared" si="1535"/>
        <v>0</v>
      </c>
      <c r="AJ1694" s="217"/>
      <c r="AK1694" s="218"/>
      <c r="AL1694" s="219"/>
      <c r="AM1694" s="218"/>
      <c r="AN1694" s="219"/>
      <c r="AO1694" s="218"/>
      <c r="AP1694" s="219"/>
      <c r="AQ1694" s="218"/>
      <c r="AR1694" s="219"/>
      <c r="AS1694" s="218"/>
      <c r="AT1694" s="219"/>
      <c r="AU1694" s="218"/>
      <c r="AV1694" s="114">
        <f t="shared" si="1525"/>
        <v>0</v>
      </c>
      <c r="AW1694" s="113">
        <f t="shared" si="1526"/>
        <v>0</v>
      </c>
      <c r="AX1694" s="210"/>
      <c r="AY1694" s="111">
        <f t="shared" si="1527"/>
        <v>0</v>
      </c>
      <c r="AZ1694" s="113">
        <f t="shared" si="1528"/>
        <v>0</v>
      </c>
      <c r="BA1694" s="114">
        <f t="shared" si="1529"/>
        <v>0</v>
      </c>
      <c r="BB1694" s="113">
        <f t="shared" si="1530"/>
        <v>0</v>
      </c>
      <c r="BC1694" s="113">
        <f t="shared" si="1531"/>
        <v>0</v>
      </c>
      <c r="BD1694" s="117">
        <f t="shared" si="1532"/>
        <v>0</v>
      </c>
    </row>
    <row r="1695" spans="2:56" x14ac:dyDescent="0.3">
      <c r="B1695" s="211" t="s">
        <v>93</v>
      </c>
      <c r="C1695" s="212"/>
      <c r="D1695" s="213"/>
      <c r="E1695" s="144">
        <f t="shared" si="1518"/>
        <v>0</v>
      </c>
      <c r="F1695" s="212"/>
      <c r="G1695" s="213"/>
      <c r="H1695" s="144">
        <f t="shared" si="1519"/>
        <v>0</v>
      </c>
      <c r="I1695" s="212"/>
      <c r="J1695" s="213"/>
      <c r="K1695" s="144">
        <f t="shared" si="1520"/>
        <v>0</v>
      </c>
      <c r="L1695" s="212"/>
      <c r="M1695" s="214"/>
      <c r="N1695" s="215"/>
      <c r="O1695" s="212"/>
      <c r="P1695" s="215"/>
      <c r="Q1695" s="139">
        <f t="shared" si="1521"/>
        <v>0</v>
      </c>
      <c r="R1695" s="215"/>
      <c r="S1695" s="215"/>
      <c r="T1695" s="140">
        <f t="shared" si="1533"/>
        <v>0</v>
      </c>
      <c r="U1695" s="216"/>
      <c r="V1695" s="212"/>
      <c r="W1695" s="215"/>
      <c r="X1695" s="139">
        <f t="shared" si="1522"/>
        <v>0</v>
      </c>
      <c r="Y1695" s="215"/>
      <c r="Z1695" s="215"/>
      <c r="AA1695" s="140">
        <f t="shared" si="1534"/>
        <v>0</v>
      </c>
      <c r="AB1695" s="216"/>
      <c r="AC1695" s="212"/>
      <c r="AD1695" s="215"/>
      <c r="AE1695" s="139">
        <f t="shared" si="1523"/>
        <v>0</v>
      </c>
      <c r="AF1695" s="215"/>
      <c r="AG1695" s="215"/>
      <c r="AH1695" s="140">
        <f t="shared" si="1535"/>
        <v>0</v>
      </c>
      <c r="AJ1695" s="217"/>
      <c r="AK1695" s="218"/>
      <c r="AL1695" s="219"/>
      <c r="AM1695" s="218"/>
      <c r="AN1695" s="219"/>
      <c r="AO1695" s="218"/>
      <c r="AP1695" s="219"/>
      <c r="AQ1695" s="218"/>
      <c r="AR1695" s="219"/>
      <c r="AS1695" s="218"/>
      <c r="AT1695" s="219"/>
      <c r="AU1695" s="218"/>
      <c r="AV1695" s="114">
        <f t="shared" si="1525"/>
        <v>0</v>
      </c>
      <c r="AW1695" s="113">
        <f t="shared" si="1526"/>
        <v>0</v>
      </c>
      <c r="AX1695" s="210"/>
      <c r="AY1695" s="111">
        <f t="shared" si="1527"/>
        <v>0</v>
      </c>
      <c r="AZ1695" s="113">
        <f t="shared" si="1528"/>
        <v>0</v>
      </c>
      <c r="BA1695" s="114">
        <f t="shared" si="1529"/>
        <v>0</v>
      </c>
      <c r="BB1695" s="113">
        <f t="shared" si="1530"/>
        <v>0</v>
      </c>
      <c r="BC1695" s="113">
        <f t="shared" si="1531"/>
        <v>0</v>
      </c>
      <c r="BD1695" s="117">
        <f t="shared" si="1532"/>
        <v>0</v>
      </c>
    </row>
    <row r="1696" spans="2:56" x14ac:dyDescent="0.3">
      <c r="B1696" s="211" t="s">
        <v>94</v>
      </c>
      <c r="C1696" s="212"/>
      <c r="D1696" s="213"/>
      <c r="E1696" s="144">
        <f t="shared" si="1518"/>
        <v>0</v>
      </c>
      <c r="F1696" s="212"/>
      <c r="G1696" s="213"/>
      <c r="H1696" s="144">
        <f t="shared" si="1519"/>
        <v>0</v>
      </c>
      <c r="I1696" s="212"/>
      <c r="J1696" s="213"/>
      <c r="K1696" s="144">
        <f t="shared" si="1520"/>
        <v>0</v>
      </c>
      <c r="L1696" s="212"/>
      <c r="M1696" s="214"/>
      <c r="N1696" s="215"/>
      <c r="O1696" s="212"/>
      <c r="P1696" s="215"/>
      <c r="Q1696" s="139">
        <f t="shared" si="1521"/>
        <v>0</v>
      </c>
      <c r="R1696" s="215"/>
      <c r="S1696" s="215"/>
      <c r="T1696" s="140">
        <f t="shared" si="1533"/>
        <v>0</v>
      </c>
      <c r="U1696" s="216"/>
      <c r="V1696" s="212"/>
      <c r="W1696" s="215"/>
      <c r="X1696" s="139">
        <f t="shared" si="1522"/>
        <v>0</v>
      </c>
      <c r="Y1696" s="215"/>
      <c r="Z1696" s="215"/>
      <c r="AA1696" s="140">
        <f t="shared" si="1534"/>
        <v>0</v>
      </c>
      <c r="AB1696" s="216"/>
      <c r="AC1696" s="212"/>
      <c r="AD1696" s="215"/>
      <c r="AE1696" s="139">
        <f t="shared" si="1523"/>
        <v>0</v>
      </c>
      <c r="AF1696" s="215"/>
      <c r="AG1696" s="215"/>
      <c r="AH1696" s="140">
        <f t="shared" si="1535"/>
        <v>0</v>
      </c>
      <c r="AJ1696" s="217"/>
      <c r="AK1696" s="218"/>
      <c r="AL1696" s="219"/>
      <c r="AM1696" s="218"/>
      <c r="AN1696" s="219"/>
      <c r="AO1696" s="218"/>
      <c r="AP1696" s="219"/>
      <c r="AQ1696" s="218"/>
      <c r="AR1696" s="219"/>
      <c r="AS1696" s="218"/>
      <c r="AT1696" s="219"/>
      <c r="AU1696" s="218"/>
      <c r="AV1696" s="114">
        <f t="shared" si="1525"/>
        <v>0</v>
      </c>
      <c r="AW1696" s="113">
        <f t="shared" si="1526"/>
        <v>0</v>
      </c>
      <c r="AX1696" s="210"/>
      <c r="AY1696" s="111">
        <f t="shared" si="1527"/>
        <v>0</v>
      </c>
      <c r="AZ1696" s="113">
        <f t="shared" si="1528"/>
        <v>0</v>
      </c>
      <c r="BA1696" s="114">
        <f t="shared" si="1529"/>
        <v>0</v>
      </c>
      <c r="BB1696" s="113">
        <f t="shared" si="1530"/>
        <v>0</v>
      </c>
      <c r="BC1696" s="113">
        <f t="shared" si="1531"/>
        <v>0</v>
      </c>
      <c r="BD1696" s="117">
        <f t="shared" si="1532"/>
        <v>0</v>
      </c>
    </row>
    <row r="1697" spans="2:56" x14ac:dyDescent="0.3">
      <c r="B1697" s="211" t="s">
        <v>95</v>
      </c>
      <c r="C1697" s="212"/>
      <c r="D1697" s="213"/>
      <c r="E1697" s="144">
        <f t="shared" si="1518"/>
        <v>0</v>
      </c>
      <c r="F1697" s="212"/>
      <c r="G1697" s="213"/>
      <c r="H1697" s="144">
        <f t="shared" si="1519"/>
        <v>0</v>
      </c>
      <c r="I1697" s="212"/>
      <c r="J1697" s="213"/>
      <c r="K1697" s="144">
        <f t="shared" si="1520"/>
        <v>0</v>
      </c>
      <c r="L1697" s="212"/>
      <c r="M1697" s="214"/>
      <c r="N1697" s="215"/>
      <c r="O1697" s="212"/>
      <c r="P1697" s="215"/>
      <c r="Q1697" s="139">
        <f t="shared" si="1521"/>
        <v>0</v>
      </c>
      <c r="R1697" s="215"/>
      <c r="S1697" s="215"/>
      <c r="T1697" s="140">
        <f t="shared" si="1533"/>
        <v>0</v>
      </c>
      <c r="U1697" s="216"/>
      <c r="V1697" s="212"/>
      <c r="W1697" s="215"/>
      <c r="X1697" s="139">
        <f t="shared" si="1522"/>
        <v>0</v>
      </c>
      <c r="Y1697" s="215"/>
      <c r="Z1697" s="215"/>
      <c r="AA1697" s="140">
        <f t="shared" si="1534"/>
        <v>0</v>
      </c>
      <c r="AB1697" s="216"/>
      <c r="AC1697" s="212"/>
      <c r="AD1697" s="215"/>
      <c r="AE1697" s="139">
        <f t="shared" si="1523"/>
        <v>0</v>
      </c>
      <c r="AF1697" s="215"/>
      <c r="AG1697" s="215"/>
      <c r="AH1697" s="140">
        <f t="shared" si="1535"/>
        <v>0</v>
      </c>
      <c r="AJ1697" s="217"/>
      <c r="AK1697" s="218"/>
      <c r="AL1697" s="219"/>
      <c r="AM1697" s="218"/>
      <c r="AN1697" s="219"/>
      <c r="AO1697" s="218"/>
      <c r="AP1697" s="219"/>
      <c r="AQ1697" s="218"/>
      <c r="AR1697" s="219"/>
      <c r="AS1697" s="218"/>
      <c r="AT1697" s="219"/>
      <c r="AU1697" s="218"/>
      <c r="AV1697" s="114">
        <f t="shared" si="1525"/>
        <v>0</v>
      </c>
      <c r="AW1697" s="113">
        <f t="shared" si="1526"/>
        <v>0</v>
      </c>
      <c r="AX1697" s="210"/>
      <c r="AY1697" s="111">
        <f t="shared" si="1527"/>
        <v>0</v>
      </c>
      <c r="AZ1697" s="113">
        <f t="shared" si="1528"/>
        <v>0</v>
      </c>
      <c r="BA1697" s="114">
        <f t="shared" si="1529"/>
        <v>0</v>
      </c>
      <c r="BB1697" s="113">
        <f t="shared" si="1530"/>
        <v>0</v>
      </c>
      <c r="BC1697" s="113">
        <f t="shared" si="1531"/>
        <v>0</v>
      </c>
      <c r="BD1697" s="117">
        <f t="shared" si="1532"/>
        <v>0</v>
      </c>
    </row>
    <row r="1698" spans="2:56" x14ac:dyDescent="0.3">
      <c r="B1698" s="222" t="s">
        <v>96</v>
      </c>
      <c r="C1698" s="78">
        <f>SUM(C1699:C1702)</f>
        <v>0</v>
      </c>
      <c r="D1698" s="79">
        <f>SUM(D1699:D1702)</f>
        <v>0</v>
      </c>
      <c r="E1698" s="69">
        <f t="shared" si="1518"/>
        <v>0</v>
      </c>
      <c r="F1698" s="78">
        <f>SUM(F1699:F1702)</f>
        <v>0</v>
      </c>
      <c r="G1698" s="79">
        <f>SUM(G1699:G1702)</f>
        <v>0</v>
      </c>
      <c r="H1698" s="69">
        <f t="shared" si="1519"/>
        <v>0</v>
      </c>
      <c r="I1698" s="78">
        <f>SUM(I1699:I1702)</f>
        <v>0</v>
      </c>
      <c r="J1698" s="79">
        <f>SUM(J1699:J1702)</f>
        <v>0</v>
      </c>
      <c r="K1698" s="69">
        <f t="shared" si="1520"/>
        <v>0</v>
      </c>
      <c r="L1698" s="78">
        <f>SUM(L1699:L1702)</f>
        <v>0</v>
      </c>
      <c r="M1698" s="80">
        <f>SUM(M1699:M1702)</f>
        <v>0</v>
      </c>
      <c r="N1698" s="81">
        <f>SUM(N1699:N1702)</f>
        <v>0</v>
      </c>
      <c r="O1698" s="78">
        <f>SUM(O1699:O1702)</f>
        <v>0</v>
      </c>
      <c r="P1698" s="81">
        <f>SUM(P1699:P1702)</f>
        <v>0</v>
      </c>
      <c r="Q1698" s="148">
        <f t="shared" si="1521"/>
        <v>0</v>
      </c>
      <c r="R1698" s="81">
        <f>SUM(R1699:R1702)</f>
        <v>0</v>
      </c>
      <c r="S1698" s="81">
        <f>SUM(S1699:S1702)</f>
        <v>0</v>
      </c>
      <c r="T1698" s="149">
        <f t="shared" si="1533"/>
        <v>0</v>
      </c>
      <c r="U1698" s="216"/>
      <c r="V1698" s="78">
        <f>SUM(V1699:V1702)</f>
        <v>0</v>
      </c>
      <c r="W1698" s="81">
        <f>SUM(W1699:W1702)</f>
        <v>0</v>
      </c>
      <c r="X1698" s="148">
        <f t="shared" si="1522"/>
        <v>0</v>
      </c>
      <c r="Y1698" s="81">
        <f>SUM(Y1699:Y1702)</f>
        <v>0</v>
      </c>
      <c r="Z1698" s="81">
        <f>SUM(Z1699:Z1702)</f>
        <v>0</v>
      </c>
      <c r="AA1698" s="149">
        <f t="shared" si="1534"/>
        <v>0</v>
      </c>
      <c r="AB1698" s="216"/>
      <c r="AC1698" s="78">
        <f>SUM(AC1699:AC1702)</f>
        <v>0</v>
      </c>
      <c r="AD1698" s="81">
        <f>SUM(AD1699:AD1702)</f>
        <v>0</v>
      </c>
      <c r="AE1698" s="148">
        <f t="shared" si="1523"/>
        <v>0</v>
      </c>
      <c r="AF1698" s="81">
        <f>SUM(AF1699:AF1702)</f>
        <v>0</v>
      </c>
      <c r="AG1698" s="81">
        <f>SUM(AG1699:AG1702)</f>
        <v>0</v>
      </c>
      <c r="AH1698" s="149">
        <f t="shared" si="1535"/>
        <v>0</v>
      </c>
      <c r="AJ1698" s="79">
        <f t="shared" ref="AJ1698:AU1698" si="1548">SUM(AJ1699:AJ1702)</f>
        <v>0</v>
      </c>
      <c r="AK1698" s="80">
        <f t="shared" si="1548"/>
        <v>0</v>
      </c>
      <c r="AL1698" s="81">
        <f t="shared" si="1548"/>
        <v>0</v>
      </c>
      <c r="AM1698" s="80">
        <f t="shared" si="1548"/>
        <v>0</v>
      </c>
      <c r="AN1698" s="81">
        <f t="shared" si="1548"/>
        <v>0</v>
      </c>
      <c r="AO1698" s="80">
        <f t="shared" si="1548"/>
        <v>0</v>
      </c>
      <c r="AP1698" s="81">
        <f t="shared" si="1548"/>
        <v>0</v>
      </c>
      <c r="AQ1698" s="80">
        <f t="shared" si="1548"/>
        <v>0</v>
      </c>
      <c r="AR1698" s="81">
        <f t="shared" si="1548"/>
        <v>0</v>
      </c>
      <c r="AS1698" s="80">
        <f t="shared" si="1548"/>
        <v>0</v>
      </c>
      <c r="AT1698" s="81">
        <f t="shared" si="1548"/>
        <v>0</v>
      </c>
      <c r="AU1698" s="80">
        <f t="shared" si="1548"/>
        <v>0</v>
      </c>
      <c r="AV1698" s="81">
        <f t="shared" si="1525"/>
        <v>0</v>
      </c>
      <c r="AW1698" s="80">
        <f t="shared" si="1526"/>
        <v>0</v>
      </c>
      <c r="AX1698" s="210"/>
      <c r="AY1698" s="79">
        <f t="shared" si="1527"/>
        <v>0</v>
      </c>
      <c r="AZ1698" s="80">
        <f t="shared" si="1528"/>
        <v>0</v>
      </c>
      <c r="BA1698" s="81">
        <f t="shared" si="1529"/>
        <v>0</v>
      </c>
      <c r="BB1698" s="80">
        <f t="shared" si="1530"/>
        <v>0</v>
      </c>
      <c r="BC1698" s="80">
        <f t="shared" si="1531"/>
        <v>0</v>
      </c>
      <c r="BD1698" s="86">
        <f t="shared" si="1532"/>
        <v>0</v>
      </c>
    </row>
    <row r="1699" spans="2:56" x14ac:dyDescent="0.3">
      <c r="B1699" s="211" t="s">
        <v>97</v>
      </c>
      <c r="C1699" s="212"/>
      <c r="D1699" s="213"/>
      <c r="E1699" s="144">
        <f t="shared" si="1518"/>
        <v>0</v>
      </c>
      <c r="F1699" s="212"/>
      <c r="G1699" s="213"/>
      <c r="H1699" s="144">
        <f t="shared" si="1519"/>
        <v>0</v>
      </c>
      <c r="I1699" s="212"/>
      <c r="J1699" s="213"/>
      <c r="K1699" s="144">
        <f t="shared" si="1520"/>
        <v>0</v>
      </c>
      <c r="L1699" s="212"/>
      <c r="M1699" s="214"/>
      <c r="N1699" s="215"/>
      <c r="O1699" s="212"/>
      <c r="P1699" s="215"/>
      <c r="Q1699" s="139">
        <f t="shared" si="1521"/>
        <v>0</v>
      </c>
      <c r="R1699" s="215"/>
      <c r="S1699" s="215"/>
      <c r="T1699" s="140">
        <f t="shared" si="1533"/>
        <v>0</v>
      </c>
      <c r="U1699" s="216"/>
      <c r="V1699" s="212"/>
      <c r="W1699" s="215"/>
      <c r="X1699" s="139">
        <f t="shared" si="1522"/>
        <v>0</v>
      </c>
      <c r="Y1699" s="215"/>
      <c r="Z1699" s="215"/>
      <c r="AA1699" s="140">
        <f t="shared" si="1534"/>
        <v>0</v>
      </c>
      <c r="AB1699" s="216"/>
      <c r="AC1699" s="212"/>
      <c r="AD1699" s="215"/>
      <c r="AE1699" s="139">
        <f t="shared" si="1523"/>
        <v>0</v>
      </c>
      <c r="AF1699" s="215"/>
      <c r="AG1699" s="215"/>
      <c r="AH1699" s="140">
        <f t="shared" si="1535"/>
        <v>0</v>
      </c>
      <c r="AJ1699" s="217"/>
      <c r="AK1699" s="218"/>
      <c r="AL1699" s="219"/>
      <c r="AM1699" s="218"/>
      <c r="AN1699" s="219"/>
      <c r="AO1699" s="218"/>
      <c r="AP1699" s="219"/>
      <c r="AQ1699" s="218"/>
      <c r="AR1699" s="219"/>
      <c r="AS1699" s="218"/>
      <c r="AT1699" s="219"/>
      <c r="AU1699" s="218"/>
      <c r="AV1699" s="114">
        <f t="shared" si="1525"/>
        <v>0</v>
      </c>
      <c r="AW1699" s="113">
        <f t="shared" si="1526"/>
        <v>0</v>
      </c>
      <c r="AX1699" s="210"/>
      <c r="AY1699" s="111">
        <f t="shared" si="1527"/>
        <v>0</v>
      </c>
      <c r="AZ1699" s="113">
        <f t="shared" si="1528"/>
        <v>0</v>
      </c>
      <c r="BA1699" s="114">
        <f t="shared" si="1529"/>
        <v>0</v>
      </c>
      <c r="BB1699" s="113">
        <f t="shared" si="1530"/>
        <v>0</v>
      </c>
      <c r="BC1699" s="113">
        <f t="shared" si="1531"/>
        <v>0</v>
      </c>
      <c r="BD1699" s="117">
        <f t="shared" si="1532"/>
        <v>0</v>
      </c>
    </row>
    <row r="1700" spans="2:56" x14ac:dyDescent="0.3">
      <c r="B1700" s="211" t="s">
        <v>98</v>
      </c>
      <c r="C1700" s="212"/>
      <c r="D1700" s="213"/>
      <c r="E1700" s="144">
        <f t="shared" si="1518"/>
        <v>0</v>
      </c>
      <c r="F1700" s="212"/>
      <c r="G1700" s="213"/>
      <c r="H1700" s="144">
        <f t="shared" si="1519"/>
        <v>0</v>
      </c>
      <c r="I1700" s="212"/>
      <c r="J1700" s="213"/>
      <c r="K1700" s="144">
        <f t="shared" si="1520"/>
        <v>0</v>
      </c>
      <c r="L1700" s="212"/>
      <c r="M1700" s="214"/>
      <c r="N1700" s="215"/>
      <c r="O1700" s="212"/>
      <c r="P1700" s="215"/>
      <c r="Q1700" s="139">
        <f t="shared" si="1521"/>
        <v>0</v>
      </c>
      <c r="R1700" s="215"/>
      <c r="S1700" s="215"/>
      <c r="T1700" s="140">
        <f t="shared" si="1533"/>
        <v>0</v>
      </c>
      <c r="U1700" s="216"/>
      <c r="V1700" s="212"/>
      <c r="W1700" s="215"/>
      <c r="X1700" s="139">
        <f t="shared" si="1522"/>
        <v>0</v>
      </c>
      <c r="Y1700" s="215"/>
      <c r="Z1700" s="215"/>
      <c r="AA1700" s="140">
        <f t="shared" si="1534"/>
        <v>0</v>
      </c>
      <c r="AB1700" s="216"/>
      <c r="AC1700" s="212"/>
      <c r="AD1700" s="215"/>
      <c r="AE1700" s="139">
        <f t="shared" si="1523"/>
        <v>0</v>
      </c>
      <c r="AF1700" s="215"/>
      <c r="AG1700" s="215"/>
      <c r="AH1700" s="140">
        <f t="shared" si="1535"/>
        <v>0</v>
      </c>
      <c r="AJ1700" s="217"/>
      <c r="AK1700" s="218"/>
      <c r="AL1700" s="219"/>
      <c r="AM1700" s="218"/>
      <c r="AN1700" s="219"/>
      <c r="AO1700" s="218"/>
      <c r="AP1700" s="219"/>
      <c r="AQ1700" s="218"/>
      <c r="AR1700" s="219"/>
      <c r="AS1700" s="218"/>
      <c r="AT1700" s="219"/>
      <c r="AU1700" s="218"/>
      <c r="AV1700" s="114">
        <f t="shared" si="1525"/>
        <v>0</v>
      </c>
      <c r="AW1700" s="113">
        <f t="shared" si="1526"/>
        <v>0</v>
      </c>
      <c r="AX1700" s="210"/>
      <c r="AY1700" s="111">
        <f t="shared" si="1527"/>
        <v>0</v>
      </c>
      <c r="AZ1700" s="113">
        <f t="shared" si="1528"/>
        <v>0</v>
      </c>
      <c r="BA1700" s="114">
        <f t="shared" si="1529"/>
        <v>0</v>
      </c>
      <c r="BB1700" s="113">
        <f t="shared" si="1530"/>
        <v>0</v>
      </c>
      <c r="BC1700" s="113">
        <f t="shared" si="1531"/>
        <v>0</v>
      </c>
      <c r="BD1700" s="117">
        <f t="shared" si="1532"/>
        <v>0</v>
      </c>
    </row>
    <row r="1701" spans="2:56" x14ac:dyDescent="0.3">
      <c r="B1701" s="211" t="s">
        <v>99</v>
      </c>
      <c r="C1701" s="212"/>
      <c r="D1701" s="213"/>
      <c r="E1701" s="144">
        <f t="shared" si="1518"/>
        <v>0</v>
      </c>
      <c r="F1701" s="212"/>
      <c r="G1701" s="213"/>
      <c r="H1701" s="144">
        <f t="shared" si="1519"/>
        <v>0</v>
      </c>
      <c r="I1701" s="212"/>
      <c r="J1701" s="213"/>
      <c r="K1701" s="144">
        <f t="shared" si="1520"/>
        <v>0</v>
      </c>
      <c r="L1701" s="212"/>
      <c r="M1701" s="214"/>
      <c r="N1701" s="215"/>
      <c r="O1701" s="212"/>
      <c r="P1701" s="215"/>
      <c r="Q1701" s="139">
        <f t="shared" si="1521"/>
        <v>0</v>
      </c>
      <c r="R1701" s="215"/>
      <c r="S1701" s="215"/>
      <c r="T1701" s="140">
        <f t="shared" si="1533"/>
        <v>0</v>
      </c>
      <c r="U1701" s="216"/>
      <c r="V1701" s="212"/>
      <c r="W1701" s="215"/>
      <c r="X1701" s="139">
        <f t="shared" si="1522"/>
        <v>0</v>
      </c>
      <c r="Y1701" s="215"/>
      <c r="Z1701" s="215"/>
      <c r="AA1701" s="140">
        <f t="shared" si="1534"/>
        <v>0</v>
      </c>
      <c r="AB1701" s="216"/>
      <c r="AC1701" s="212"/>
      <c r="AD1701" s="215"/>
      <c r="AE1701" s="139">
        <f t="shared" si="1523"/>
        <v>0</v>
      </c>
      <c r="AF1701" s="215"/>
      <c r="AG1701" s="215"/>
      <c r="AH1701" s="140">
        <f t="shared" si="1535"/>
        <v>0</v>
      </c>
      <c r="AJ1701" s="217"/>
      <c r="AK1701" s="218"/>
      <c r="AL1701" s="219"/>
      <c r="AM1701" s="218"/>
      <c r="AN1701" s="219"/>
      <c r="AO1701" s="218"/>
      <c r="AP1701" s="219"/>
      <c r="AQ1701" s="218"/>
      <c r="AR1701" s="219"/>
      <c r="AS1701" s="218"/>
      <c r="AT1701" s="219"/>
      <c r="AU1701" s="218"/>
      <c r="AV1701" s="114">
        <f t="shared" si="1525"/>
        <v>0</v>
      </c>
      <c r="AW1701" s="113">
        <f t="shared" si="1526"/>
        <v>0</v>
      </c>
      <c r="AX1701" s="210"/>
      <c r="AY1701" s="111">
        <f t="shared" si="1527"/>
        <v>0</v>
      </c>
      <c r="AZ1701" s="113">
        <f t="shared" si="1528"/>
        <v>0</v>
      </c>
      <c r="BA1701" s="114">
        <f t="shared" si="1529"/>
        <v>0</v>
      </c>
      <c r="BB1701" s="113">
        <f t="shared" si="1530"/>
        <v>0</v>
      </c>
      <c r="BC1701" s="113">
        <f t="shared" si="1531"/>
        <v>0</v>
      </c>
      <c r="BD1701" s="117">
        <f t="shared" si="1532"/>
        <v>0</v>
      </c>
    </row>
    <row r="1702" spans="2:56" x14ac:dyDescent="0.3">
      <c r="B1702" s="211" t="s">
        <v>100</v>
      </c>
      <c r="C1702" s="212"/>
      <c r="D1702" s="213"/>
      <c r="E1702" s="144">
        <f t="shared" si="1518"/>
        <v>0</v>
      </c>
      <c r="F1702" s="212"/>
      <c r="G1702" s="213"/>
      <c r="H1702" s="144">
        <f t="shared" si="1519"/>
        <v>0</v>
      </c>
      <c r="I1702" s="212"/>
      <c r="J1702" s="213"/>
      <c r="K1702" s="144">
        <f t="shared" si="1520"/>
        <v>0</v>
      </c>
      <c r="L1702" s="212"/>
      <c r="M1702" s="214"/>
      <c r="N1702" s="215"/>
      <c r="O1702" s="212"/>
      <c r="P1702" s="215"/>
      <c r="Q1702" s="139">
        <f t="shared" si="1521"/>
        <v>0</v>
      </c>
      <c r="R1702" s="215"/>
      <c r="S1702" s="215"/>
      <c r="T1702" s="140">
        <f t="shared" si="1533"/>
        <v>0</v>
      </c>
      <c r="U1702" s="216"/>
      <c r="V1702" s="212"/>
      <c r="W1702" s="215"/>
      <c r="X1702" s="139">
        <f t="shared" si="1522"/>
        <v>0</v>
      </c>
      <c r="Y1702" s="215"/>
      <c r="Z1702" s="215"/>
      <c r="AA1702" s="140">
        <f t="shared" si="1534"/>
        <v>0</v>
      </c>
      <c r="AB1702" s="216"/>
      <c r="AC1702" s="212"/>
      <c r="AD1702" s="215"/>
      <c r="AE1702" s="139">
        <f t="shared" si="1523"/>
        <v>0</v>
      </c>
      <c r="AF1702" s="215"/>
      <c r="AG1702" s="215"/>
      <c r="AH1702" s="140">
        <f t="shared" si="1535"/>
        <v>0</v>
      </c>
      <c r="AJ1702" s="217"/>
      <c r="AK1702" s="218"/>
      <c r="AL1702" s="219"/>
      <c r="AM1702" s="218"/>
      <c r="AN1702" s="219"/>
      <c r="AO1702" s="218"/>
      <c r="AP1702" s="219"/>
      <c r="AQ1702" s="218"/>
      <c r="AR1702" s="219"/>
      <c r="AS1702" s="218"/>
      <c r="AT1702" s="219"/>
      <c r="AU1702" s="218"/>
      <c r="AV1702" s="114">
        <f t="shared" si="1525"/>
        <v>0</v>
      </c>
      <c r="AW1702" s="113">
        <f t="shared" si="1526"/>
        <v>0</v>
      </c>
      <c r="AX1702" s="210"/>
      <c r="AY1702" s="111">
        <f t="shared" si="1527"/>
        <v>0</v>
      </c>
      <c r="AZ1702" s="113">
        <f t="shared" si="1528"/>
        <v>0</v>
      </c>
      <c r="BA1702" s="114">
        <f t="shared" si="1529"/>
        <v>0</v>
      </c>
      <c r="BB1702" s="113">
        <f t="shared" si="1530"/>
        <v>0</v>
      </c>
      <c r="BC1702" s="113">
        <f t="shared" si="1531"/>
        <v>0</v>
      </c>
      <c r="BD1702" s="117">
        <f t="shared" si="1532"/>
        <v>0</v>
      </c>
    </row>
    <row r="1703" spans="2:56" x14ac:dyDescent="0.3">
      <c r="B1703" s="222" t="s">
        <v>101</v>
      </c>
      <c r="C1703" s="78">
        <f>SUM(C1704:C1705)</f>
        <v>0</v>
      </c>
      <c r="D1703" s="79">
        <f>SUM(D1704:D1705)</f>
        <v>0</v>
      </c>
      <c r="E1703" s="69">
        <f t="shared" si="1518"/>
        <v>0</v>
      </c>
      <c r="F1703" s="78">
        <f>SUM(F1704:F1705)</f>
        <v>0</v>
      </c>
      <c r="G1703" s="79">
        <f>SUM(G1704:G1705)</f>
        <v>0</v>
      </c>
      <c r="H1703" s="69">
        <f t="shared" si="1519"/>
        <v>0</v>
      </c>
      <c r="I1703" s="78">
        <f>SUM(I1704:I1705)</f>
        <v>0</v>
      </c>
      <c r="J1703" s="79">
        <f>SUM(J1704:J1705)</f>
        <v>0</v>
      </c>
      <c r="K1703" s="69">
        <f t="shared" si="1520"/>
        <v>0</v>
      </c>
      <c r="L1703" s="78">
        <f>SUM(L1704:L1705)</f>
        <v>0</v>
      </c>
      <c r="M1703" s="80">
        <f>SUM(M1704:M1705)</f>
        <v>0</v>
      </c>
      <c r="N1703" s="81">
        <f>SUM(N1704:N1705)</f>
        <v>0</v>
      </c>
      <c r="O1703" s="78">
        <f>SUM(O1704:O1705)</f>
        <v>0</v>
      </c>
      <c r="P1703" s="81">
        <f>SUM(P1704:P1705)</f>
        <v>0</v>
      </c>
      <c r="Q1703" s="148">
        <f t="shared" si="1521"/>
        <v>0</v>
      </c>
      <c r="R1703" s="81">
        <f>SUM(R1704:R1705)</f>
        <v>0</v>
      </c>
      <c r="S1703" s="81">
        <f>SUM(S1704:S1705)</f>
        <v>0</v>
      </c>
      <c r="T1703" s="149">
        <f t="shared" si="1533"/>
        <v>0</v>
      </c>
      <c r="U1703" s="216"/>
      <c r="V1703" s="78">
        <f>SUM(V1704:V1705)</f>
        <v>0</v>
      </c>
      <c r="W1703" s="81">
        <f>SUM(W1704:W1705)</f>
        <v>0</v>
      </c>
      <c r="X1703" s="148">
        <f t="shared" si="1522"/>
        <v>0</v>
      </c>
      <c r="Y1703" s="81">
        <f>SUM(Y1704:Y1705)</f>
        <v>0</v>
      </c>
      <c r="Z1703" s="81">
        <f>SUM(Z1704:Z1705)</f>
        <v>0</v>
      </c>
      <c r="AA1703" s="149">
        <f t="shared" si="1534"/>
        <v>0</v>
      </c>
      <c r="AB1703" s="216"/>
      <c r="AC1703" s="78">
        <f>SUM(AC1704:AC1705)</f>
        <v>0</v>
      </c>
      <c r="AD1703" s="81">
        <f>SUM(AD1704:AD1705)</f>
        <v>0</v>
      </c>
      <c r="AE1703" s="148">
        <f t="shared" si="1523"/>
        <v>0</v>
      </c>
      <c r="AF1703" s="81">
        <f>SUM(AF1704:AF1705)</f>
        <v>0</v>
      </c>
      <c r="AG1703" s="81">
        <f>SUM(AG1704:AG1705)</f>
        <v>0</v>
      </c>
      <c r="AH1703" s="149">
        <f t="shared" si="1535"/>
        <v>0</v>
      </c>
      <c r="AJ1703" s="79">
        <f t="shared" ref="AJ1703:AU1703" si="1549">SUM(AJ1704:AJ1705)</f>
        <v>0</v>
      </c>
      <c r="AK1703" s="80">
        <f t="shared" si="1549"/>
        <v>0</v>
      </c>
      <c r="AL1703" s="81">
        <f t="shared" si="1549"/>
        <v>0</v>
      </c>
      <c r="AM1703" s="80">
        <f t="shared" si="1549"/>
        <v>0</v>
      </c>
      <c r="AN1703" s="81">
        <f t="shared" si="1549"/>
        <v>0</v>
      </c>
      <c r="AO1703" s="80">
        <f t="shared" si="1549"/>
        <v>0</v>
      </c>
      <c r="AP1703" s="81">
        <f t="shared" si="1549"/>
        <v>0</v>
      </c>
      <c r="AQ1703" s="80">
        <f t="shared" si="1549"/>
        <v>0</v>
      </c>
      <c r="AR1703" s="81">
        <f t="shared" si="1549"/>
        <v>0</v>
      </c>
      <c r="AS1703" s="80">
        <f t="shared" si="1549"/>
        <v>0</v>
      </c>
      <c r="AT1703" s="81">
        <f t="shared" si="1549"/>
        <v>0</v>
      </c>
      <c r="AU1703" s="80">
        <f t="shared" si="1549"/>
        <v>0</v>
      </c>
      <c r="AV1703" s="81">
        <f t="shared" si="1525"/>
        <v>0</v>
      </c>
      <c r="AW1703" s="80">
        <f t="shared" si="1526"/>
        <v>0</v>
      </c>
      <c r="AX1703" s="210"/>
      <c r="AY1703" s="79">
        <f t="shared" si="1527"/>
        <v>0</v>
      </c>
      <c r="AZ1703" s="80">
        <f t="shared" si="1528"/>
        <v>0</v>
      </c>
      <c r="BA1703" s="81">
        <f t="shared" si="1529"/>
        <v>0</v>
      </c>
      <c r="BB1703" s="80">
        <f t="shared" si="1530"/>
        <v>0</v>
      </c>
      <c r="BC1703" s="80">
        <f t="shared" si="1531"/>
        <v>0</v>
      </c>
      <c r="BD1703" s="86">
        <f t="shared" si="1532"/>
        <v>0</v>
      </c>
    </row>
    <row r="1704" spans="2:56" x14ac:dyDescent="0.3">
      <c r="B1704" s="211" t="s">
        <v>102</v>
      </c>
      <c r="C1704" s="212"/>
      <c r="D1704" s="213"/>
      <c r="E1704" s="144">
        <f t="shared" si="1518"/>
        <v>0</v>
      </c>
      <c r="F1704" s="212"/>
      <c r="G1704" s="213"/>
      <c r="H1704" s="144">
        <f t="shared" si="1519"/>
        <v>0</v>
      </c>
      <c r="I1704" s="212"/>
      <c r="J1704" s="213"/>
      <c r="K1704" s="144">
        <f t="shared" si="1520"/>
        <v>0</v>
      </c>
      <c r="L1704" s="212"/>
      <c r="M1704" s="214"/>
      <c r="N1704" s="215"/>
      <c r="O1704" s="212"/>
      <c r="P1704" s="215"/>
      <c r="Q1704" s="139">
        <f t="shared" si="1521"/>
        <v>0</v>
      </c>
      <c r="R1704" s="215"/>
      <c r="S1704" s="215"/>
      <c r="T1704" s="140">
        <f t="shared" si="1533"/>
        <v>0</v>
      </c>
      <c r="U1704" s="216"/>
      <c r="V1704" s="212"/>
      <c r="W1704" s="215"/>
      <c r="X1704" s="139">
        <f t="shared" si="1522"/>
        <v>0</v>
      </c>
      <c r="Y1704" s="215"/>
      <c r="Z1704" s="215"/>
      <c r="AA1704" s="140">
        <f t="shared" si="1534"/>
        <v>0</v>
      </c>
      <c r="AB1704" s="216"/>
      <c r="AC1704" s="212"/>
      <c r="AD1704" s="215"/>
      <c r="AE1704" s="139">
        <f t="shared" si="1523"/>
        <v>0</v>
      </c>
      <c r="AF1704" s="215"/>
      <c r="AG1704" s="215"/>
      <c r="AH1704" s="140">
        <f t="shared" si="1535"/>
        <v>0</v>
      </c>
      <c r="AJ1704" s="217"/>
      <c r="AK1704" s="218"/>
      <c r="AL1704" s="219"/>
      <c r="AM1704" s="218"/>
      <c r="AN1704" s="219"/>
      <c r="AO1704" s="218"/>
      <c r="AP1704" s="219"/>
      <c r="AQ1704" s="218"/>
      <c r="AR1704" s="219"/>
      <c r="AS1704" s="218"/>
      <c r="AT1704" s="219"/>
      <c r="AU1704" s="218"/>
      <c r="AV1704" s="114">
        <f t="shared" si="1525"/>
        <v>0</v>
      </c>
      <c r="AW1704" s="113">
        <f t="shared" si="1526"/>
        <v>0</v>
      </c>
      <c r="AX1704" s="210"/>
      <c r="AY1704" s="111">
        <f t="shared" si="1527"/>
        <v>0</v>
      </c>
      <c r="AZ1704" s="113">
        <f t="shared" si="1528"/>
        <v>0</v>
      </c>
      <c r="BA1704" s="114">
        <f t="shared" si="1529"/>
        <v>0</v>
      </c>
      <c r="BB1704" s="113">
        <f t="shared" si="1530"/>
        <v>0</v>
      </c>
      <c r="BC1704" s="113">
        <f t="shared" si="1531"/>
        <v>0</v>
      </c>
      <c r="BD1704" s="117">
        <f t="shared" si="1532"/>
        <v>0</v>
      </c>
    </row>
    <row r="1705" spans="2:56" x14ac:dyDescent="0.3">
      <c r="B1705" s="211" t="s">
        <v>103</v>
      </c>
      <c r="C1705" s="212"/>
      <c r="D1705" s="213"/>
      <c r="E1705" s="144">
        <f t="shared" si="1518"/>
        <v>0</v>
      </c>
      <c r="F1705" s="212"/>
      <c r="G1705" s="213"/>
      <c r="H1705" s="144">
        <f t="shared" si="1519"/>
        <v>0</v>
      </c>
      <c r="I1705" s="212"/>
      <c r="J1705" s="213"/>
      <c r="K1705" s="144">
        <f t="shared" si="1520"/>
        <v>0</v>
      </c>
      <c r="L1705" s="212"/>
      <c r="M1705" s="214"/>
      <c r="N1705" s="215"/>
      <c r="O1705" s="212"/>
      <c r="P1705" s="215"/>
      <c r="Q1705" s="139">
        <f t="shared" si="1521"/>
        <v>0</v>
      </c>
      <c r="R1705" s="215"/>
      <c r="S1705" s="215"/>
      <c r="T1705" s="140">
        <f t="shared" si="1533"/>
        <v>0</v>
      </c>
      <c r="U1705" s="216"/>
      <c r="V1705" s="212"/>
      <c r="W1705" s="215"/>
      <c r="X1705" s="139">
        <f t="shared" si="1522"/>
        <v>0</v>
      </c>
      <c r="Y1705" s="215"/>
      <c r="Z1705" s="215"/>
      <c r="AA1705" s="140">
        <f t="shared" si="1534"/>
        <v>0</v>
      </c>
      <c r="AB1705" s="216"/>
      <c r="AC1705" s="212"/>
      <c r="AD1705" s="215"/>
      <c r="AE1705" s="139">
        <f t="shared" si="1523"/>
        <v>0</v>
      </c>
      <c r="AF1705" s="215"/>
      <c r="AG1705" s="215"/>
      <c r="AH1705" s="140">
        <f t="shared" si="1535"/>
        <v>0</v>
      </c>
      <c r="AJ1705" s="217"/>
      <c r="AK1705" s="218"/>
      <c r="AL1705" s="219"/>
      <c r="AM1705" s="218"/>
      <c r="AN1705" s="219"/>
      <c r="AO1705" s="218"/>
      <c r="AP1705" s="219"/>
      <c r="AQ1705" s="218"/>
      <c r="AR1705" s="219"/>
      <c r="AS1705" s="218"/>
      <c r="AT1705" s="219"/>
      <c r="AU1705" s="218"/>
      <c r="AV1705" s="114">
        <f t="shared" si="1525"/>
        <v>0</v>
      </c>
      <c r="AW1705" s="113">
        <f t="shared" si="1526"/>
        <v>0</v>
      </c>
      <c r="AX1705" s="210"/>
      <c r="AY1705" s="111">
        <f t="shared" si="1527"/>
        <v>0</v>
      </c>
      <c r="AZ1705" s="113">
        <f t="shared" si="1528"/>
        <v>0</v>
      </c>
      <c r="BA1705" s="114">
        <f t="shared" si="1529"/>
        <v>0</v>
      </c>
      <c r="BB1705" s="113">
        <f t="shared" si="1530"/>
        <v>0</v>
      </c>
      <c r="BC1705" s="113">
        <f t="shared" si="1531"/>
        <v>0</v>
      </c>
      <c r="BD1705" s="117">
        <f t="shared" si="1532"/>
        <v>0</v>
      </c>
    </row>
    <row r="1706" spans="2:56" x14ac:dyDescent="0.3">
      <c r="B1706" s="222" t="s">
        <v>104</v>
      </c>
      <c r="C1706" s="78">
        <f>SUM(C1707)</f>
        <v>0</v>
      </c>
      <c r="D1706" s="79">
        <f>SUM(D1707)</f>
        <v>0</v>
      </c>
      <c r="E1706" s="69">
        <f t="shared" si="1518"/>
        <v>0</v>
      </c>
      <c r="F1706" s="78">
        <f>SUM(F1707)</f>
        <v>0</v>
      </c>
      <c r="G1706" s="79">
        <f>SUM(G1707)</f>
        <v>0</v>
      </c>
      <c r="H1706" s="69">
        <f t="shared" si="1519"/>
        <v>0</v>
      </c>
      <c r="I1706" s="78">
        <f>SUM(I1707)</f>
        <v>0</v>
      </c>
      <c r="J1706" s="79">
        <f>SUM(J1707)</f>
        <v>0</v>
      </c>
      <c r="K1706" s="69">
        <f t="shared" si="1520"/>
        <v>0</v>
      </c>
      <c r="L1706" s="78">
        <f>SUM(L1707)</f>
        <v>0</v>
      </c>
      <c r="M1706" s="80">
        <f>SUM(M1707)</f>
        <v>0</v>
      </c>
      <c r="N1706" s="81">
        <f>SUM(N1707)</f>
        <v>0</v>
      </c>
      <c r="O1706" s="78">
        <f>SUM(O1707)</f>
        <v>0</v>
      </c>
      <c r="P1706" s="81">
        <f>SUM(P1707)</f>
        <v>0</v>
      </c>
      <c r="Q1706" s="148">
        <f t="shared" si="1521"/>
        <v>0</v>
      </c>
      <c r="R1706" s="81">
        <f>SUM(R1707)</f>
        <v>0</v>
      </c>
      <c r="S1706" s="81">
        <f>SUM(S1707)</f>
        <v>0</v>
      </c>
      <c r="T1706" s="149">
        <f t="shared" si="1533"/>
        <v>0</v>
      </c>
      <c r="U1706" s="216"/>
      <c r="V1706" s="78">
        <f>SUM(V1707)</f>
        <v>0</v>
      </c>
      <c r="W1706" s="81">
        <f>SUM(W1707)</f>
        <v>0</v>
      </c>
      <c r="X1706" s="148">
        <f t="shared" si="1522"/>
        <v>0</v>
      </c>
      <c r="Y1706" s="81">
        <f>SUM(Y1707)</f>
        <v>0</v>
      </c>
      <c r="Z1706" s="81">
        <f>SUM(Z1707)</f>
        <v>0</v>
      </c>
      <c r="AA1706" s="149">
        <f t="shared" si="1534"/>
        <v>0</v>
      </c>
      <c r="AB1706" s="216"/>
      <c r="AC1706" s="78">
        <f>SUM(AC1707)</f>
        <v>0</v>
      </c>
      <c r="AD1706" s="81">
        <f>SUM(AD1707)</f>
        <v>0</v>
      </c>
      <c r="AE1706" s="148">
        <f t="shared" si="1523"/>
        <v>0</v>
      </c>
      <c r="AF1706" s="81">
        <f>SUM(AF1707)</f>
        <v>0</v>
      </c>
      <c r="AG1706" s="81">
        <f>SUM(AG1707)</f>
        <v>0</v>
      </c>
      <c r="AH1706" s="149">
        <f t="shared" si="1535"/>
        <v>0</v>
      </c>
      <c r="AJ1706" s="79">
        <f t="shared" ref="AJ1706:AU1706" si="1550">SUM(AJ1707)</f>
        <v>0</v>
      </c>
      <c r="AK1706" s="80">
        <f t="shared" si="1550"/>
        <v>0</v>
      </c>
      <c r="AL1706" s="81">
        <f t="shared" si="1550"/>
        <v>0</v>
      </c>
      <c r="AM1706" s="80">
        <f t="shared" si="1550"/>
        <v>0</v>
      </c>
      <c r="AN1706" s="81">
        <f t="shared" si="1550"/>
        <v>0</v>
      </c>
      <c r="AO1706" s="80">
        <f t="shared" si="1550"/>
        <v>0</v>
      </c>
      <c r="AP1706" s="81">
        <f t="shared" si="1550"/>
        <v>0</v>
      </c>
      <c r="AQ1706" s="80">
        <f t="shared" si="1550"/>
        <v>0</v>
      </c>
      <c r="AR1706" s="81">
        <f t="shared" si="1550"/>
        <v>0</v>
      </c>
      <c r="AS1706" s="80">
        <f t="shared" si="1550"/>
        <v>0</v>
      </c>
      <c r="AT1706" s="81">
        <f t="shared" si="1550"/>
        <v>0</v>
      </c>
      <c r="AU1706" s="80">
        <f t="shared" si="1550"/>
        <v>0</v>
      </c>
      <c r="AV1706" s="81">
        <f t="shared" si="1525"/>
        <v>0</v>
      </c>
      <c r="AW1706" s="80">
        <f t="shared" si="1526"/>
        <v>0</v>
      </c>
      <c r="AX1706" s="210"/>
      <c r="AY1706" s="79">
        <f t="shared" si="1527"/>
        <v>0</v>
      </c>
      <c r="AZ1706" s="80">
        <f t="shared" si="1528"/>
        <v>0</v>
      </c>
      <c r="BA1706" s="81">
        <f t="shared" si="1529"/>
        <v>0</v>
      </c>
      <c r="BB1706" s="80">
        <f t="shared" si="1530"/>
        <v>0</v>
      </c>
      <c r="BC1706" s="80">
        <f t="shared" si="1531"/>
        <v>0</v>
      </c>
      <c r="BD1706" s="86">
        <f t="shared" si="1532"/>
        <v>0</v>
      </c>
    </row>
    <row r="1707" spans="2:56" x14ac:dyDescent="0.3">
      <c r="B1707" s="211" t="s">
        <v>105</v>
      </c>
      <c r="C1707" s="212"/>
      <c r="D1707" s="213"/>
      <c r="E1707" s="144">
        <f t="shared" si="1518"/>
        <v>0</v>
      </c>
      <c r="F1707" s="212"/>
      <c r="G1707" s="213"/>
      <c r="H1707" s="144">
        <f t="shared" si="1519"/>
        <v>0</v>
      </c>
      <c r="I1707" s="212"/>
      <c r="J1707" s="213"/>
      <c r="K1707" s="144">
        <f t="shared" si="1520"/>
        <v>0</v>
      </c>
      <c r="L1707" s="212"/>
      <c r="M1707" s="214"/>
      <c r="N1707" s="215"/>
      <c r="O1707" s="212"/>
      <c r="P1707" s="215"/>
      <c r="Q1707" s="139">
        <f t="shared" si="1521"/>
        <v>0</v>
      </c>
      <c r="R1707" s="215"/>
      <c r="S1707" s="215"/>
      <c r="T1707" s="140">
        <f t="shared" si="1533"/>
        <v>0</v>
      </c>
      <c r="U1707" s="216"/>
      <c r="V1707" s="212"/>
      <c r="W1707" s="215"/>
      <c r="X1707" s="139">
        <f t="shared" si="1522"/>
        <v>0</v>
      </c>
      <c r="Y1707" s="215"/>
      <c r="Z1707" s="215"/>
      <c r="AA1707" s="140">
        <f t="shared" si="1534"/>
        <v>0</v>
      </c>
      <c r="AB1707" s="216"/>
      <c r="AC1707" s="212"/>
      <c r="AD1707" s="215"/>
      <c r="AE1707" s="139">
        <f t="shared" si="1523"/>
        <v>0</v>
      </c>
      <c r="AF1707" s="215"/>
      <c r="AG1707" s="215"/>
      <c r="AH1707" s="140">
        <f t="shared" si="1535"/>
        <v>0</v>
      </c>
      <c r="AJ1707" s="217"/>
      <c r="AK1707" s="218"/>
      <c r="AL1707" s="219"/>
      <c r="AM1707" s="218"/>
      <c r="AN1707" s="219"/>
      <c r="AO1707" s="218"/>
      <c r="AP1707" s="219"/>
      <c r="AQ1707" s="218"/>
      <c r="AR1707" s="219"/>
      <c r="AS1707" s="218"/>
      <c r="AT1707" s="219"/>
      <c r="AU1707" s="218"/>
      <c r="AV1707" s="114">
        <f t="shared" si="1525"/>
        <v>0</v>
      </c>
      <c r="AW1707" s="113">
        <f t="shared" si="1526"/>
        <v>0</v>
      </c>
      <c r="AX1707" s="210"/>
      <c r="AY1707" s="111">
        <f t="shared" si="1527"/>
        <v>0</v>
      </c>
      <c r="AZ1707" s="113">
        <f t="shared" si="1528"/>
        <v>0</v>
      </c>
      <c r="BA1707" s="114">
        <f t="shared" si="1529"/>
        <v>0</v>
      </c>
      <c r="BB1707" s="113">
        <f t="shared" si="1530"/>
        <v>0</v>
      </c>
      <c r="BC1707" s="113">
        <f t="shared" si="1531"/>
        <v>0</v>
      </c>
      <c r="BD1707" s="117">
        <f t="shared" si="1532"/>
        <v>0</v>
      </c>
    </row>
    <row r="1708" spans="2:56" x14ac:dyDescent="0.3">
      <c r="B1708" s="222" t="s">
        <v>106</v>
      </c>
      <c r="C1708" s="78">
        <f>SUM(C1709:C1710)</f>
        <v>0</v>
      </c>
      <c r="D1708" s="79">
        <f>SUM(D1709:D1710)</f>
        <v>0</v>
      </c>
      <c r="E1708" s="69">
        <f t="shared" si="1518"/>
        <v>0</v>
      </c>
      <c r="F1708" s="78">
        <f>SUM(F1709:F1710)</f>
        <v>0</v>
      </c>
      <c r="G1708" s="79">
        <f>SUM(G1709:G1710)</f>
        <v>0</v>
      </c>
      <c r="H1708" s="69">
        <f t="shared" si="1519"/>
        <v>0</v>
      </c>
      <c r="I1708" s="78">
        <f>SUM(I1709:I1710)</f>
        <v>0</v>
      </c>
      <c r="J1708" s="79">
        <f>SUM(J1709:J1710)</f>
        <v>0</v>
      </c>
      <c r="K1708" s="69">
        <f t="shared" si="1520"/>
        <v>0</v>
      </c>
      <c r="L1708" s="78">
        <f>SUM(L1709:L1710)</f>
        <v>0</v>
      </c>
      <c r="M1708" s="80">
        <f>SUM(M1709:M1710)</f>
        <v>0</v>
      </c>
      <c r="N1708" s="81">
        <f>SUM(N1709:N1710)</f>
        <v>0</v>
      </c>
      <c r="O1708" s="78">
        <f>SUM(O1709:O1710)</f>
        <v>0</v>
      </c>
      <c r="P1708" s="81">
        <f>SUM(P1709:P1710)</f>
        <v>0</v>
      </c>
      <c r="Q1708" s="148">
        <f t="shared" si="1521"/>
        <v>0</v>
      </c>
      <c r="R1708" s="81">
        <f>SUM(R1709:R1710)</f>
        <v>0</v>
      </c>
      <c r="S1708" s="81">
        <f>SUM(S1709:S1710)</f>
        <v>0</v>
      </c>
      <c r="T1708" s="149">
        <f t="shared" si="1533"/>
        <v>0</v>
      </c>
      <c r="U1708" s="216"/>
      <c r="V1708" s="78">
        <f>SUM(V1709:V1710)</f>
        <v>0</v>
      </c>
      <c r="W1708" s="81">
        <f>SUM(W1709:W1710)</f>
        <v>0</v>
      </c>
      <c r="X1708" s="148">
        <f t="shared" si="1522"/>
        <v>0</v>
      </c>
      <c r="Y1708" s="81">
        <f>SUM(Y1709:Y1710)</f>
        <v>0</v>
      </c>
      <c r="Z1708" s="81">
        <f>SUM(Z1709:Z1710)</f>
        <v>0</v>
      </c>
      <c r="AA1708" s="149">
        <f t="shared" si="1534"/>
        <v>0</v>
      </c>
      <c r="AB1708" s="216"/>
      <c r="AC1708" s="78">
        <f>SUM(AC1709:AC1710)</f>
        <v>0</v>
      </c>
      <c r="AD1708" s="81">
        <f>SUM(AD1709:AD1710)</f>
        <v>0</v>
      </c>
      <c r="AE1708" s="148">
        <f t="shared" si="1523"/>
        <v>0</v>
      </c>
      <c r="AF1708" s="81">
        <f>SUM(AF1709:AF1710)</f>
        <v>0</v>
      </c>
      <c r="AG1708" s="81">
        <f>SUM(AG1709:AG1710)</f>
        <v>0</v>
      </c>
      <c r="AH1708" s="149">
        <f t="shared" si="1535"/>
        <v>0</v>
      </c>
      <c r="AJ1708" s="79">
        <f t="shared" ref="AJ1708:AU1708" si="1551">SUM(AJ1709:AJ1710)</f>
        <v>0</v>
      </c>
      <c r="AK1708" s="80">
        <f t="shared" si="1551"/>
        <v>0</v>
      </c>
      <c r="AL1708" s="81">
        <f t="shared" si="1551"/>
        <v>0</v>
      </c>
      <c r="AM1708" s="80">
        <f t="shared" si="1551"/>
        <v>0</v>
      </c>
      <c r="AN1708" s="81">
        <f t="shared" si="1551"/>
        <v>0</v>
      </c>
      <c r="AO1708" s="80">
        <f t="shared" si="1551"/>
        <v>0</v>
      </c>
      <c r="AP1708" s="81">
        <f t="shared" si="1551"/>
        <v>0</v>
      </c>
      <c r="AQ1708" s="80">
        <f t="shared" si="1551"/>
        <v>0</v>
      </c>
      <c r="AR1708" s="81">
        <f t="shared" si="1551"/>
        <v>0</v>
      </c>
      <c r="AS1708" s="80">
        <f t="shared" si="1551"/>
        <v>0</v>
      </c>
      <c r="AT1708" s="81">
        <f t="shared" si="1551"/>
        <v>0</v>
      </c>
      <c r="AU1708" s="80">
        <f t="shared" si="1551"/>
        <v>0</v>
      </c>
      <c r="AV1708" s="81">
        <f t="shared" si="1525"/>
        <v>0</v>
      </c>
      <c r="AW1708" s="80">
        <f t="shared" si="1526"/>
        <v>0</v>
      </c>
      <c r="AX1708" s="210"/>
      <c r="AY1708" s="79">
        <f t="shared" si="1527"/>
        <v>0</v>
      </c>
      <c r="AZ1708" s="80">
        <f t="shared" si="1528"/>
        <v>0</v>
      </c>
      <c r="BA1708" s="81">
        <f t="shared" si="1529"/>
        <v>0</v>
      </c>
      <c r="BB1708" s="80">
        <f t="shared" si="1530"/>
        <v>0</v>
      </c>
      <c r="BC1708" s="80">
        <f t="shared" si="1531"/>
        <v>0</v>
      </c>
      <c r="BD1708" s="86">
        <f t="shared" si="1532"/>
        <v>0</v>
      </c>
    </row>
    <row r="1709" spans="2:56" x14ac:dyDescent="0.3">
      <c r="B1709" s="211" t="s">
        <v>107</v>
      </c>
      <c r="C1709" s="212"/>
      <c r="D1709" s="213"/>
      <c r="E1709" s="144">
        <f t="shared" si="1518"/>
        <v>0</v>
      </c>
      <c r="F1709" s="212"/>
      <c r="G1709" s="213"/>
      <c r="H1709" s="144">
        <f t="shared" si="1519"/>
        <v>0</v>
      </c>
      <c r="I1709" s="212"/>
      <c r="J1709" s="213"/>
      <c r="K1709" s="144">
        <f t="shared" si="1520"/>
        <v>0</v>
      </c>
      <c r="L1709" s="212"/>
      <c r="M1709" s="214"/>
      <c r="N1709" s="215"/>
      <c r="O1709" s="212"/>
      <c r="P1709" s="215"/>
      <c r="Q1709" s="139">
        <f t="shared" si="1521"/>
        <v>0</v>
      </c>
      <c r="R1709" s="215"/>
      <c r="S1709" s="215"/>
      <c r="T1709" s="140">
        <f t="shared" si="1533"/>
        <v>0</v>
      </c>
      <c r="U1709" s="216"/>
      <c r="V1709" s="212"/>
      <c r="W1709" s="215"/>
      <c r="X1709" s="139">
        <f t="shared" si="1522"/>
        <v>0</v>
      </c>
      <c r="Y1709" s="215"/>
      <c r="Z1709" s="215"/>
      <c r="AA1709" s="140">
        <f t="shared" si="1534"/>
        <v>0</v>
      </c>
      <c r="AB1709" s="216"/>
      <c r="AC1709" s="212"/>
      <c r="AD1709" s="215"/>
      <c r="AE1709" s="139">
        <f t="shared" si="1523"/>
        <v>0</v>
      </c>
      <c r="AF1709" s="215"/>
      <c r="AG1709" s="215"/>
      <c r="AH1709" s="140">
        <f t="shared" si="1535"/>
        <v>0</v>
      </c>
      <c r="AJ1709" s="217"/>
      <c r="AK1709" s="218"/>
      <c r="AL1709" s="219"/>
      <c r="AM1709" s="218"/>
      <c r="AN1709" s="219"/>
      <c r="AO1709" s="218"/>
      <c r="AP1709" s="219"/>
      <c r="AQ1709" s="218"/>
      <c r="AR1709" s="219"/>
      <c r="AS1709" s="218"/>
      <c r="AT1709" s="219"/>
      <c r="AU1709" s="218"/>
      <c r="AV1709" s="114">
        <f t="shared" si="1525"/>
        <v>0</v>
      </c>
      <c r="AW1709" s="113">
        <f t="shared" si="1526"/>
        <v>0</v>
      </c>
      <c r="AX1709" s="210"/>
      <c r="AY1709" s="111">
        <f t="shared" si="1527"/>
        <v>0</v>
      </c>
      <c r="AZ1709" s="113">
        <f t="shared" si="1528"/>
        <v>0</v>
      </c>
      <c r="BA1709" s="114">
        <f t="shared" si="1529"/>
        <v>0</v>
      </c>
      <c r="BB1709" s="113">
        <f t="shared" si="1530"/>
        <v>0</v>
      </c>
      <c r="BC1709" s="113">
        <f t="shared" si="1531"/>
        <v>0</v>
      </c>
      <c r="BD1709" s="117">
        <f t="shared" si="1532"/>
        <v>0</v>
      </c>
    </row>
    <row r="1710" spans="2:56" x14ac:dyDescent="0.3">
      <c r="B1710" s="211" t="s">
        <v>108</v>
      </c>
      <c r="C1710" s="212"/>
      <c r="D1710" s="213"/>
      <c r="E1710" s="144">
        <f t="shared" si="1518"/>
        <v>0</v>
      </c>
      <c r="F1710" s="212"/>
      <c r="G1710" s="213"/>
      <c r="H1710" s="144">
        <f t="shared" si="1519"/>
        <v>0</v>
      </c>
      <c r="I1710" s="212"/>
      <c r="J1710" s="213"/>
      <c r="K1710" s="144">
        <f t="shared" si="1520"/>
        <v>0</v>
      </c>
      <c r="L1710" s="212"/>
      <c r="M1710" s="214"/>
      <c r="N1710" s="215"/>
      <c r="O1710" s="212"/>
      <c r="P1710" s="215"/>
      <c r="Q1710" s="139">
        <f t="shared" si="1521"/>
        <v>0</v>
      </c>
      <c r="R1710" s="215"/>
      <c r="S1710" s="215"/>
      <c r="T1710" s="140">
        <f t="shared" si="1533"/>
        <v>0</v>
      </c>
      <c r="U1710" s="216"/>
      <c r="V1710" s="212"/>
      <c r="W1710" s="215"/>
      <c r="X1710" s="139">
        <f t="shared" si="1522"/>
        <v>0</v>
      </c>
      <c r="Y1710" s="215"/>
      <c r="Z1710" s="215"/>
      <c r="AA1710" s="140">
        <f t="shared" si="1534"/>
        <v>0</v>
      </c>
      <c r="AB1710" s="216"/>
      <c r="AC1710" s="212"/>
      <c r="AD1710" s="215"/>
      <c r="AE1710" s="139">
        <f t="shared" si="1523"/>
        <v>0</v>
      </c>
      <c r="AF1710" s="215"/>
      <c r="AG1710" s="215"/>
      <c r="AH1710" s="140">
        <f t="shared" si="1535"/>
        <v>0</v>
      </c>
      <c r="AJ1710" s="217"/>
      <c r="AK1710" s="218"/>
      <c r="AL1710" s="219"/>
      <c r="AM1710" s="218"/>
      <c r="AN1710" s="219"/>
      <c r="AO1710" s="218"/>
      <c r="AP1710" s="219"/>
      <c r="AQ1710" s="218"/>
      <c r="AR1710" s="219"/>
      <c r="AS1710" s="218"/>
      <c r="AT1710" s="219"/>
      <c r="AU1710" s="218"/>
      <c r="AV1710" s="114">
        <f t="shared" si="1525"/>
        <v>0</v>
      </c>
      <c r="AW1710" s="113">
        <f t="shared" si="1526"/>
        <v>0</v>
      </c>
      <c r="AX1710" s="210"/>
      <c r="AY1710" s="111">
        <f t="shared" si="1527"/>
        <v>0</v>
      </c>
      <c r="AZ1710" s="113">
        <f t="shared" si="1528"/>
        <v>0</v>
      </c>
      <c r="BA1710" s="114">
        <f t="shared" si="1529"/>
        <v>0</v>
      </c>
      <c r="BB1710" s="113">
        <f t="shared" si="1530"/>
        <v>0</v>
      </c>
      <c r="BC1710" s="113">
        <f t="shared" si="1531"/>
        <v>0</v>
      </c>
      <c r="BD1710" s="117">
        <f t="shared" si="1532"/>
        <v>0</v>
      </c>
    </row>
    <row r="1711" spans="2:56" x14ac:dyDescent="0.3">
      <c r="B1711" s="222" t="s">
        <v>109</v>
      </c>
      <c r="C1711" s="78">
        <f>SUM(C1712)</f>
        <v>0</v>
      </c>
      <c r="D1711" s="79">
        <f>SUM(D1712)</f>
        <v>0</v>
      </c>
      <c r="E1711" s="69">
        <f t="shared" si="1518"/>
        <v>0</v>
      </c>
      <c r="F1711" s="78">
        <f>SUM(F1712)</f>
        <v>0</v>
      </c>
      <c r="G1711" s="79">
        <f>SUM(G1712)</f>
        <v>0</v>
      </c>
      <c r="H1711" s="69">
        <f t="shared" si="1519"/>
        <v>0</v>
      </c>
      <c r="I1711" s="78">
        <f>SUM(I1712)</f>
        <v>0</v>
      </c>
      <c r="J1711" s="79">
        <f>SUM(J1712)</f>
        <v>0</v>
      </c>
      <c r="K1711" s="69">
        <f t="shared" si="1520"/>
        <v>0</v>
      </c>
      <c r="L1711" s="78">
        <f>SUM(L1712)</f>
        <v>0</v>
      </c>
      <c r="M1711" s="80">
        <f>SUM(M1712)</f>
        <v>0</v>
      </c>
      <c r="N1711" s="81">
        <f>SUM(N1712)</f>
        <v>0</v>
      </c>
      <c r="O1711" s="78">
        <f>SUM(O1712)</f>
        <v>0</v>
      </c>
      <c r="P1711" s="81">
        <f>SUM(P1712)</f>
        <v>0</v>
      </c>
      <c r="Q1711" s="148">
        <f t="shared" si="1521"/>
        <v>0</v>
      </c>
      <c r="R1711" s="81">
        <f>SUM(R1712)</f>
        <v>0</v>
      </c>
      <c r="S1711" s="81">
        <f>SUM(S1712)</f>
        <v>0</v>
      </c>
      <c r="T1711" s="149">
        <f t="shared" si="1533"/>
        <v>0</v>
      </c>
      <c r="U1711" s="216"/>
      <c r="V1711" s="78">
        <f>SUM(V1712)</f>
        <v>0</v>
      </c>
      <c r="W1711" s="81">
        <f>SUM(W1712)</f>
        <v>0</v>
      </c>
      <c r="X1711" s="148">
        <f t="shared" si="1522"/>
        <v>0</v>
      </c>
      <c r="Y1711" s="81">
        <f>SUM(Y1712)</f>
        <v>0</v>
      </c>
      <c r="Z1711" s="81">
        <f>SUM(Z1712)</f>
        <v>0</v>
      </c>
      <c r="AA1711" s="149">
        <f t="shared" si="1534"/>
        <v>0</v>
      </c>
      <c r="AB1711" s="216"/>
      <c r="AC1711" s="78">
        <f>SUM(AC1712)</f>
        <v>0</v>
      </c>
      <c r="AD1711" s="81">
        <f>SUM(AD1712)</f>
        <v>0</v>
      </c>
      <c r="AE1711" s="148">
        <f t="shared" si="1523"/>
        <v>0</v>
      </c>
      <c r="AF1711" s="81">
        <f>SUM(AF1712)</f>
        <v>0</v>
      </c>
      <c r="AG1711" s="81">
        <f>SUM(AG1712)</f>
        <v>0</v>
      </c>
      <c r="AH1711" s="149">
        <f t="shared" si="1535"/>
        <v>0</v>
      </c>
      <c r="AJ1711" s="79">
        <f t="shared" ref="AJ1711:AU1711" si="1552">SUM(AJ1712)</f>
        <v>0</v>
      </c>
      <c r="AK1711" s="80">
        <f t="shared" si="1552"/>
        <v>0</v>
      </c>
      <c r="AL1711" s="81">
        <f t="shared" si="1552"/>
        <v>0</v>
      </c>
      <c r="AM1711" s="80">
        <f t="shared" si="1552"/>
        <v>0</v>
      </c>
      <c r="AN1711" s="81">
        <f t="shared" si="1552"/>
        <v>0</v>
      </c>
      <c r="AO1711" s="80">
        <f t="shared" si="1552"/>
        <v>0</v>
      </c>
      <c r="AP1711" s="81">
        <f t="shared" si="1552"/>
        <v>0</v>
      </c>
      <c r="AQ1711" s="80">
        <f t="shared" si="1552"/>
        <v>0</v>
      </c>
      <c r="AR1711" s="81">
        <f t="shared" si="1552"/>
        <v>0</v>
      </c>
      <c r="AS1711" s="80">
        <f t="shared" si="1552"/>
        <v>0</v>
      </c>
      <c r="AT1711" s="81">
        <f t="shared" si="1552"/>
        <v>0</v>
      </c>
      <c r="AU1711" s="80">
        <f t="shared" si="1552"/>
        <v>0</v>
      </c>
      <c r="AV1711" s="81">
        <f t="shared" si="1525"/>
        <v>0</v>
      </c>
      <c r="AW1711" s="80">
        <f t="shared" si="1526"/>
        <v>0</v>
      </c>
      <c r="AX1711" s="210"/>
      <c r="AY1711" s="79">
        <f t="shared" si="1527"/>
        <v>0</v>
      </c>
      <c r="AZ1711" s="80">
        <f t="shared" si="1528"/>
        <v>0</v>
      </c>
      <c r="BA1711" s="81">
        <f t="shared" si="1529"/>
        <v>0</v>
      </c>
      <c r="BB1711" s="80">
        <f t="shared" si="1530"/>
        <v>0</v>
      </c>
      <c r="BC1711" s="80">
        <f t="shared" si="1531"/>
        <v>0</v>
      </c>
      <c r="BD1711" s="86">
        <f t="shared" si="1532"/>
        <v>0</v>
      </c>
    </row>
    <row r="1712" spans="2:56" x14ac:dyDescent="0.3">
      <c r="B1712" s="211" t="s">
        <v>110</v>
      </c>
      <c r="C1712" s="212"/>
      <c r="D1712" s="213"/>
      <c r="E1712" s="144">
        <f t="shared" si="1518"/>
        <v>0</v>
      </c>
      <c r="F1712" s="212"/>
      <c r="G1712" s="213"/>
      <c r="H1712" s="144">
        <f t="shared" si="1519"/>
        <v>0</v>
      </c>
      <c r="I1712" s="212"/>
      <c r="J1712" s="213"/>
      <c r="K1712" s="144">
        <f t="shared" si="1520"/>
        <v>0</v>
      </c>
      <c r="L1712" s="212"/>
      <c r="M1712" s="214"/>
      <c r="N1712" s="215"/>
      <c r="O1712" s="212"/>
      <c r="P1712" s="215"/>
      <c r="Q1712" s="139">
        <f t="shared" si="1521"/>
        <v>0</v>
      </c>
      <c r="R1712" s="215"/>
      <c r="S1712" s="215"/>
      <c r="T1712" s="140">
        <f t="shared" si="1533"/>
        <v>0</v>
      </c>
      <c r="U1712" s="216"/>
      <c r="V1712" s="212"/>
      <c r="W1712" s="215"/>
      <c r="X1712" s="139">
        <f t="shared" si="1522"/>
        <v>0</v>
      </c>
      <c r="Y1712" s="215"/>
      <c r="Z1712" s="215"/>
      <c r="AA1712" s="140">
        <f t="shared" si="1534"/>
        <v>0</v>
      </c>
      <c r="AB1712" s="216"/>
      <c r="AC1712" s="212"/>
      <c r="AD1712" s="215"/>
      <c r="AE1712" s="139">
        <f t="shared" si="1523"/>
        <v>0</v>
      </c>
      <c r="AF1712" s="215"/>
      <c r="AG1712" s="215"/>
      <c r="AH1712" s="140">
        <f t="shared" si="1535"/>
        <v>0</v>
      </c>
      <c r="AJ1712" s="217"/>
      <c r="AK1712" s="218"/>
      <c r="AL1712" s="219"/>
      <c r="AM1712" s="218"/>
      <c r="AN1712" s="219"/>
      <c r="AO1712" s="218"/>
      <c r="AP1712" s="219"/>
      <c r="AQ1712" s="218"/>
      <c r="AR1712" s="219"/>
      <c r="AS1712" s="218"/>
      <c r="AT1712" s="219"/>
      <c r="AU1712" s="218"/>
      <c r="AV1712" s="114">
        <f t="shared" si="1525"/>
        <v>0</v>
      </c>
      <c r="AW1712" s="113">
        <f t="shared" si="1526"/>
        <v>0</v>
      </c>
      <c r="AX1712" s="210"/>
      <c r="AY1712" s="111">
        <f t="shared" si="1527"/>
        <v>0</v>
      </c>
      <c r="AZ1712" s="113">
        <f t="shared" si="1528"/>
        <v>0</v>
      </c>
      <c r="BA1712" s="114">
        <f t="shared" si="1529"/>
        <v>0</v>
      </c>
      <c r="BB1712" s="113">
        <f t="shared" si="1530"/>
        <v>0</v>
      </c>
      <c r="BC1712" s="113">
        <f t="shared" si="1531"/>
        <v>0</v>
      </c>
      <c r="BD1712" s="117">
        <f t="shared" si="1532"/>
        <v>0</v>
      </c>
    </row>
    <row r="1713" spans="2:56" x14ac:dyDescent="0.3">
      <c r="B1713" s="222" t="s">
        <v>111</v>
      </c>
      <c r="C1713" s="78">
        <f>SUM(C1714:C1716)</f>
        <v>0</v>
      </c>
      <c r="D1713" s="79">
        <f>SUM(D1714:D1716)</f>
        <v>0</v>
      </c>
      <c r="E1713" s="69">
        <f t="shared" ref="E1713:E1776" si="1553">IFERROR(D1713/C1713,0)</f>
        <v>0</v>
      </c>
      <c r="F1713" s="78">
        <f>SUM(F1714:F1716)</f>
        <v>0</v>
      </c>
      <c r="G1713" s="79">
        <f>SUM(G1714:G1716)</f>
        <v>0</v>
      </c>
      <c r="H1713" s="69">
        <f t="shared" ref="H1713:H1776" si="1554">IFERROR(G1713/F1713,0)</f>
        <v>0</v>
      </c>
      <c r="I1713" s="78">
        <f>SUM(I1714:I1716)</f>
        <v>0</v>
      </c>
      <c r="J1713" s="79">
        <f>SUM(J1714:J1716)</f>
        <v>0</v>
      </c>
      <c r="K1713" s="69">
        <f t="shared" ref="K1713:K1776" si="1555">IFERROR(J1713/I1713,0)</f>
        <v>0</v>
      </c>
      <c r="L1713" s="78">
        <f>SUM(L1714:L1716)</f>
        <v>0</v>
      </c>
      <c r="M1713" s="80">
        <f>SUM(M1714:M1716)</f>
        <v>0</v>
      </c>
      <c r="N1713" s="81">
        <f>SUM(N1714:N1716)</f>
        <v>0</v>
      </c>
      <c r="O1713" s="78">
        <f>SUM(O1714:O1716)</f>
        <v>0</v>
      </c>
      <c r="P1713" s="81">
        <f>SUM(P1714:P1716)</f>
        <v>0</v>
      </c>
      <c r="Q1713" s="148">
        <f t="shared" ref="Q1713:Q1776" si="1556">SUM(O1713:P1713)</f>
        <v>0</v>
      </c>
      <c r="R1713" s="81">
        <f>SUM(R1714:R1716)</f>
        <v>0</v>
      </c>
      <c r="S1713" s="81">
        <f>SUM(S1714:S1716)</f>
        <v>0</v>
      </c>
      <c r="T1713" s="149">
        <f t="shared" si="1533"/>
        <v>0</v>
      </c>
      <c r="U1713" s="216"/>
      <c r="V1713" s="78">
        <f>SUM(V1714:V1716)</f>
        <v>0</v>
      </c>
      <c r="W1713" s="81">
        <f>SUM(W1714:W1716)</f>
        <v>0</v>
      </c>
      <c r="X1713" s="148">
        <f t="shared" ref="X1713:X1776" si="1557">SUM(V1713:W1713)</f>
        <v>0</v>
      </c>
      <c r="Y1713" s="81">
        <f>SUM(Y1714:Y1716)</f>
        <v>0</v>
      </c>
      <c r="Z1713" s="81">
        <f>SUM(Z1714:Z1716)</f>
        <v>0</v>
      </c>
      <c r="AA1713" s="149">
        <f t="shared" si="1534"/>
        <v>0</v>
      </c>
      <c r="AB1713" s="216"/>
      <c r="AC1713" s="78">
        <f>SUM(AC1714:AC1716)</f>
        <v>0</v>
      </c>
      <c r="AD1713" s="81">
        <f>SUM(AD1714:AD1716)</f>
        <v>0</v>
      </c>
      <c r="AE1713" s="148">
        <f t="shared" ref="AE1713:AE1776" si="1558">SUM(AC1713:AD1713)</f>
        <v>0</v>
      </c>
      <c r="AF1713" s="81">
        <f>SUM(AF1714:AF1716)</f>
        <v>0</v>
      </c>
      <c r="AG1713" s="81">
        <f>SUM(AG1714:AG1716)</f>
        <v>0</v>
      </c>
      <c r="AH1713" s="149">
        <f t="shared" si="1535"/>
        <v>0</v>
      </c>
      <c r="AJ1713" s="79">
        <f t="shared" ref="AJ1713:AU1713" si="1559">SUM(AJ1714:AJ1716)</f>
        <v>0</v>
      </c>
      <c r="AK1713" s="80">
        <f t="shared" si="1559"/>
        <v>0</v>
      </c>
      <c r="AL1713" s="81">
        <f t="shared" si="1559"/>
        <v>0</v>
      </c>
      <c r="AM1713" s="80">
        <f t="shared" si="1559"/>
        <v>0</v>
      </c>
      <c r="AN1713" s="81">
        <f t="shared" si="1559"/>
        <v>0</v>
      </c>
      <c r="AO1713" s="80">
        <f t="shared" si="1559"/>
        <v>0</v>
      </c>
      <c r="AP1713" s="81">
        <f t="shared" si="1559"/>
        <v>0</v>
      </c>
      <c r="AQ1713" s="80">
        <f t="shared" si="1559"/>
        <v>0</v>
      </c>
      <c r="AR1713" s="81">
        <f t="shared" si="1559"/>
        <v>0</v>
      </c>
      <c r="AS1713" s="80">
        <f t="shared" si="1559"/>
        <v>0</v>
      </c>
      <c r="AT1713" s="81">
        <f t="shared" si="1559"/>
        <v>0</v>
      </c>
      <c r="AU1713" s="80">
        <f t="shared" si="1559"/>
        <v>0</v>
      </c>
      <c r="AV1713" s="81">
        <f t="shared" ref="AV1713:AV1776" si="1560">SUM(AJ1713:AU1713)</f>
        <v>0</v>
      </c>
      <c r="AW1713" s="80">
        <f t="shared" ref="AW1713:AW1776" si="1561">T1713-AV1713</f>
        <v>0</v>
      </c>
      <c r="AX1713" s="210"/>
      <c r="AY1713" s="79">
        <f t="shared" ref="AY1713:AY1776" si="1562">SUM(AJ1713:AL1713)</f>
        <v>0</v>
      </c>
      <c r="AZ1713" s="80">
        <f t="shared" ref="AZ1713:AZ1776" si="1563">SUM(AM1713:AO1713)</f>
        <v>0</v>
      </c>
      <c r="BA1713" s="81">
        <f t="shared" ref="BA1713:BA1776" si="1564">SUM(AP1713:AR1713)</f>
        <v>0</v>
      </c>
      <c r="BB1713" s="80">
        <f t="shared" ref="BB1713:BB1776" si="1565">SUM(AS1713:AU1713)</f>
        <v>0</v>
      </c>
      <c r="BC1713" s="80">
        <f t="shared" ref="BC1713:BC1776" si="1566">SUM(AY1713,AZ1713,BA1713,BB1713)</f>
        <v>0</v>
      </c>
      <c r="BD1713" s="86">
        <f t="shared" ref="BD1713:BD1776" si="1567">T1713-BC1713</f>
        <v>0</v>
      </c>
    </row>
    <row r="1714" spans="2:56" x14ac:dyDescent="0.3">
      <c r="B1714" s="211" t="s">
        <v>112</v>
      </c>
      <c r="C1714" s="212"/>
      <c r="D1714" s="213"/>
      <c r="E1714" s="144">
        <f t="shared" si="1553"/>
        <v>0</v>
      </c>
      <c r="F1714" s="212"/>
      <c r="G1714" s="213"/>
      <c r="H1714" s="144">
        <f t="shared" si="1554"/>
        <v>0</v>
      </c>
      <c r="I1714" s="212"/>
      <c r="J1714" s="213"/>
      <c r="K1714" s="144">
        <f t="shared" si="1555"/>
        <v>0</v>
      </c>
      <c r="L1714" s="212"/>
      <c r="M1714" s="214"/>
      <c r="N1714" s="215"/>
      <c r="O1714" s="212"/>
      <c r="P1714" s="215"/>
      <c r="Q1714" s="139">
        <f t="shared" si="1556"/>
        <v>0</v>
      </c>
      <c r="R1714" s="215"/>
      <c r="S1714" s="215"/>
      <c r="T1714" s="140">
        <f t="shared" ref="T1714:T1777" si="1568">SUM(Q1714:S1714)</f>
        <v>0</v>
      </c>
      <c r="U1714" s="216"/>
      <c r="V1714" s="212"/>
      <c r="W1714" s="215"/>
      <c r="X1714" s="139">
        <f t="shared" si="1557"/>
        <v>0</v>
      </c>
      <c r="Y1714" s="215"/>
      <c r="Z1714" s="215"/>
      <c r="AA1714" s="140">
        <f t="shared" ref="AA1714:AA1777" si="1569">SUM(X1714:Z1714)</f>
        <v>0</v>
      </c>
      <c r="AB1714" s="216"/>
      <c r="AC1714" s="212"/>
      <c r="AD1714" s="215"/>
      <c r="AE1714" s="139">
        <f t="shared" si="1558"/>
        <v>0</v>
      </c>
      <c r="AF1714" s="215"/>
      <c r="AG1714" s="215"/>
      <c r="AH1714" s="140">
        <f t="shared" ref="AH1714:AH1777" si="1570">SUM(AE1714:AG1714)</f>
        <v>0</v>
      </c>
      <c r="AJ1714" s="217"/>
      <c r="AK1714" s="218"/>
      <c r="AL1714" s="219"/>
      <c r="AM1714" s="218"/>
      <c r="AN1714" s="219"/>
      <c r="AO1714" s="218"/>
      <c r="AP1714" s="219"/>
      <c r="AQ1714" s="218"/>
      <c r="AR1714" s="219"/>
      <c r="AS1714" s="218"/>
      <c r="AT1714" s="219"/>
      <c r="AU1714" s="218"/>
      <c r="AV1714" s="114">
        <f t="shared" si="1560"/>
        <v>0</v>
      </c>
      <c r="AW1714" s="113">
        <f t="shared" si="1561"/>
        <v>0</v>
      </c>
      <c r="AX1714" s="210"/>
      <c r="AY1714" s="111">
        <f t="shared" si="1562"/>
        <v>0</v>
      </c>
      <c r="AZ1714" s="113">
        <f t="shared" si="1563"/>
        <v>0</v>
      </c>
      <c r="BA1714" s="114">
        <f t="shared" si="1564"/>
        <v>0</v>
      </c>
      <c r="BB1714" s="113">
        <f t="shared" si="1565"/>
        <v>0</v>
      </c>
      <c r="BC1714" s="113">
        <f t="shared" si="1566"/>
        <v>0</v>
      </c>
      <c r="BD1714" s="117">
        <f t="shared" si="1567"/>
        <v>0</v>
      </c>
    </row>
    <row r="1715" spans="2:56" x14ac:dyDescent="0.3">
      <c r="B1715" s="211" t="s">
        <v>113</v>
      </c>
      <c r="C1715" s="212"/>
      <c r="D1715" s="213"/>
      <c r="E1715" s="144">
        <f t="shared" si="1553"/>
        <v>0</v>
      </c>
      <c r="F1715" s="212"/>
      <c r="G1715" s="213"/>
      <c r="H1715" s="144">
        <f t="shared" si="1554"/>
        <v>0</v>
      </c>
      <c r="I1715" s="212"/>
      <c r="J1715" s="213"/>
      <c r="K1715" s="144">
        <f t="shared" si="1555"/>
        <v>0</v>
      </c>
      <c r="L1715" s="212"/>
      <c r="M1715" s="214"/>
      <c r="N1715" s="215"/>
      <c r="O1715" s="212"/>
      <c r="P1715" s="215"/>
      <c r="Q1715" s="139">
        <f t="shared" si="1556"/>
        <v>0</v>
      </c>
      <c r="R1715" s="215"/>
      <c r="S1715" s="215"/>
      <c r="T1715" s="140">
        <f t="shared" si="1568"/>
        <v>0</v>
      </c>
      <c r="U1715" s="216"/>
      <c r="V1715" s="212"/>
      <c r="W1715" s="215"/>
      <c r="X1715" s="139">
        <f t="shared" si="1557"/>
        <v>0</v>
      </c>
      <c r="Y1715" s="215"/>
      <c r="Z1715" s="215"/>
      <c r="AA1715" s="140">
        <f t="shared" si="1569"/>
        <v>0</v>
      </c>
      <c r="AB1715" s="216"/>
      <c r="AC1715" s="212"/>
      <c r="AD1715" s="215"/>
      <c r="AE1715" s="139">
        <f t="shared" si="1558"/>
        <v>0</v>
      </c>
      <c r="AF1715" s="215"/>
      <c r="AG1715" s="215"/>
      <c r="AH1715" s="140">
        <f t="shared" si="1570"/>
        <v>0</v>
      </c>
      <c r="AJ1715" s="217"/>
      <c r="AK1715" s="218"/>
      <c r="AL1715" s="219"/>
      <c r="AM1715" s="218"/>
      <c r="AN1715" s="219"/>
      <c r="AO1715" s="218"/>
      <c r="AP1715" s="219"/>
      <c r="AQ1715" s="218"/>
      <c r="AR1715" s="219"/>
      <c r="AS1715" s="218"/>
      <c r="AT1715" s="219"/>
      <c r="AU1715" s="218"/>
      <c r="AV1715" s="114">
        <f t="shared" si="1560"/>
        <v>0</v>
      </c>
      <c r="AW1715" s="113">
        <f t="shared" si="1561"/>
        <v>0</v>
      </c>
      <c r="AX1715" s="210"/>
      <c r="AY1715" s="111">
        <f t="shared" si="1562"/>
        <v>0</v>
      </c>
      <c r="AZ1715" s="113">
        <f t="shared" si="1563"/>
        <v>0</v>
      </c>
      <c r="BA1715" s="114">
        <f t="shared" si="1564"/>
        <v>0</v>
      </c>
      <c r="BB1715" s="113">
        <f t="shared" si="1565"/>
        <v>0</v>
      </c>
      <c r="BC1715" s="113">
        <f t="shared" si="1566"/>
        <v>0</v>
      </c>
      <c r="BD1715" s="117">
        <f t="shared" si="1567"/>
        <v>0</v>
      </c>
    </row>
    <row r="1716" spans="2:56" x14ac:dyDescent="0.3">
      <c r="B1716" s="211" t="s">
        <v>114</v>
      </c>
      <c r="C1716" s="212"/>
      <c r="D1716" s="213"/>
      <c r="E1716" s="144">
        <f t="shared" si="1553"/>
        <v>0</v>
      </c>
      <c r="F1716" s="212"/>
      <c r="G1716" s="213"/>
      <c r="H1716" s="144">
        <f t="shared" si="1554"/>
        <v>0</v>
      </c>
      <c r="I1716" s="212"/>
      <c r="J1716" s="213"/>
      <c r="K1716" s="144">
        <f t="shared" si="1555"/>
        <v>0</v>
      </c>
      <c r="L1716" s="212"/>
      <c r="M1716" s="214"/>
      <c r="N1716" s="215"/>
      <c r="O1716" s="212"/>
      <c r="P1716" s="215"/>
      <c r="Q1716" s="139">
        <f t="shared" si="1556"/>
        <v>0</v>
      </c>
      <c r="R1716" s="215"/>
      <c r="S1716" s="215"/>
      <c r="T1716" s="140">
        <f t="shared" si="1568"/>
        <v>0</v>
      </c>
      <c r="U1716" s="216"/>
      <c r="V1716" s="212"/>
      <c r="W1716" s="215"/>
      <c r="X1716" s="139">
        <f t="shared" si="1557"/>
        <v>0</v>
      </c>
      <c r="Y1716" s="215"/>
      <c r="Z1716" s="215"/>
      <c r="AA1716" s="140">
        <f t="shared" si="1569"/>
        <v>0</v>
      </c>
      <c r="AB1716" s="216"/>
      <c r="AC1716" s="212"/>
      <c r="AD1716" s="215"/>
      <c r="AE1716" s="139">
        <f t="shared" si="1558"/>
        <v>0</v>
      </c>
      <c r="AF1716" s="215"/>
      <c r="AG1716" s="215"/>
      <c r="AH1716" s="140">
        <f t="shared" si="1570"/>
        <v>0</v>
      </c>
      <c r="AJ1716" s="217"/>
      <c r="AK1716" s="218"/>
      <c r="AL1716" s="219"/>
      <c r="AM1716" s="218"/>
      <c r="AN1716" s="219"/>
      <c r="AO1716" s="218"/>
      <c r="AP1716" s="219"/>
      <c r="AQ1716" s="218"/>
      <c r="AR1716" s="219"/>
      <c r="AS1716" s="218"/>
      <c r="AT1716" s="219"/>
      <c r="AU1716" s="218"/>
      <c r="AV1716" s="114">
        <f t="shared" si="1560"/>
        <v>0</v>
      </c>
      <c r="AW1716" s="113">
        <f t="shared" si="1561"/>
        <v>0</v>
      </c>
      <c r="AX1716" s="210"/>
      <c r="AY1716" s="111">
        <f t="shared" si="1562"/>
        <v>0</v>
      </c>
      <c r="AZ1716" s="113">
        <f t="shared" si="1563"/>
        <v>0</v>
      </c>
      <c r="BA1716" s="114">
        <f t="shared" si="1564"/>
        <v>0</v>
      </c>
      <c r="BB1716" s="113">
        <f t="shared" si="1565"/>
        <v>0</v>
      </c>
      <c r="BC1716" s="113">
        <f t="shared" si="1566"/>
        <v>0</v>
      </c>
      <c r="BD1716" s="117">
        <f t="shared" si="1567"/>
        <v>0</v>
      </c>
    </row>
    <row r="1717" spans="2:56" x14ac:dyDescent="0.3">
      <c r="B1717" s="222" t="s">
        <v>115</v>
      </c>
      <c r="C1717" s="78">
        <f>SUM(C1718:C1720)</f>
        <v>0</v>
      </c>
      <c r="D1717" s="79">
        <f>SUM(D1718:D1720)</f>
        <v>0</v>
      </c>
      <c r="E1717" s="69">
        <f t="shared" si="1553"/>
        <v>0</v>
      </c>
      <c r="F1717" s="78">
        <f>SUM(F1718:F1720)</f>
        <v>0</v>
      </c>
      <c r="G1717" s="79">
        <f>SUM(G1718:G1720)</f>
        <v>0</v>
      </c>
      <c r="H1717" s="69">
        <f t="shared" si="1554"/>
        <v>0</v>
      </c>
      <c r="I1717" s="78">
        <f>SUM(I1718:I1720)</f>
        <v>0</v>
      </c>
      <c r="J1717" s="79">
        <f>SUM(J1718:J1720)</f>
        <v>0</v>
      </c>
      <c r="K1717" s="69">
        <f t="shared" si="1555"/>
        <v>0</v>
      </c>
      <c r="L1717" s="78">
        <f>SUM(L1718:L1720)</f>
        <v>0</v>
      </c>
      <c r="M1717" s="80">
        <f>SUM(M1718:M1720)</f>
        <v>0</v>
      </c>
      <c r="N1717" s="81">
        <f>SUM(N1718:N1720)</f>
        <v>0</v>
      </c>
      <c r="O1717" s="78">
        <f>SUM(O1718:O1720)</f>
        <v>0</v>
      </c>
      <c r="P1717" s="81">
        <f>SUM(P1718:P1720)</f>
        <v>0</v>
      </c>
      <c r="Q1717" s="148">
        <f t="shared" si="1556"/>
        <v>0</v>
      </c>
      <c r="R1717" s="81">
        <f>SUM(R1718:R1720)</f>
        <v>0</v>
      </c>
      <c r="S1717" s="81">
        <f>SUM(S1718:S1720)</f>
        <v>0</v>
      </c>
      <c r="T1717" s="149">
        <f t="shared" si="1568"/>
        <v>0</v>
      </c>
      <c r="U1717" s="216"/>
      <c r="V1717" s="78">
        <f>SUM(V1718:V1720)</f>
        <v>0</v>
      </c>
      <c r="W1717" s="81">
        <f>SUM(W1718:W1720)</f>
        <v>0</v>
      </c>
      <c r="X1717" s="148">
        <f t="shared" si="1557"/>
        <v>0</v>
      </c>
      <c r="Y1717" s="81">
        <f>SUM(Y1718:Y1720)</f>
        <v>0</v>
      </c>
      <c r="Z1717" s="81">
        <f>SUM(Z1718:Z1720)</f>
        <v>0</v>
      </c>
      <c r="AA1717" s="149">
        <f t="shared" si="1569"/>
        <v>0</v>
      </c>
      <c r="AB1717" s="216"/>
      <c r="AC1717" s="78">
        <f>SUM(AC1718:AC1720)</f>
        <v>0</v>
      </c>
      <c r="AD1717" s="81">
        <f>SUM(AD1718:AD1720)</f>
        <v>0</v>
      </c>
      <c r="AE1717" s="148">
        <f t="shared" si="1558"/>
        <v>0</v>
      </c>
      <c r="AF1717" s="81">
        <f>SUM(AF1718:AF1720)</f>
        <v>0</v>
      </c>
      <c r="AG1717" s="81">
        <f>SUM(AG1718:AG1720)</f>
        <v>0</v>
      </c>
      <c r="AH1717" s="149">
        <f t="shared" si="1570"/>
        <v>0</v>
      </c>
      <c r="AJ1717" s="79">
        <f t="shared" ref="AJ1717:AU1717" si="1571">SUM(AJ1718:AJ1720)</f>
        <v>0</v>
      </c>
      <c r="AK1717" s="80">
        <f t="shared" si="1571"/>
        <v>0</v>
      </c>
      <c r="AL1717" s="81">
        <f t="shared" si="1571"/>
        <v>0</v>
      </c>
      <c r="AM1717" s="80">
        <f t="shared" si="1571"/>
        <v>0</v>
      </c>
      <c r="AN1717" s="81">
        <f t="shared" si="1571"/>
        <v>0</v>
      </c>
      <c r="AO1717" s="80">
        <f t="shared" si="1571"/>
        <v>0</v>
      </c>
      <c r="AP1717" s="81">
        <f t="shared" si="1571"/>
        <v>0</v>
      </c>
      <c r="AQ1717" s="80">
        <f t="shared" si="1571"/>
        <v>0</v>
      </c>
      <c r="AR1717" s="81">
        <f t="shared" si="1571"/>
        <v>0</v>
      </c>
      <c r="AS1717" s="80">
        <f t="shared" si="1571"/>
        <v>0</v>
      </c>
      <c r="AT1717" s="81">
        <f t="shared" si="1571"/>
        <v>0</v>
      </c>
      <c r="AU1717" s="80">
        <f t="shared" si="1571"/>
        <v>0</v>
      </c>
      <c r="AV1717" s="81">
        <f t="shared" si="1560"/>
        <v>0</v>
      </c>
      <c r="AW1717" s="80">
        <f t="shared" si="1561"/>
        <v>0</v>
      </c>
      <c r="AX1717" s="210"/>
      <c r="AY1717" s="79">
        <f t="shared" si="1562"/>
        <v>0</v>
      </c>
      <c r="AZ1717" s="80">
        <f t="shared" si="1563"/>
        <v>0</v>
      </c>
      <c r="BA1717" s="81">
        <f t="shared" si="1564"/>
        <v>0</v>
      </c>
      <c r="BB1717" s="80">
        <f t="shared" si="1565"/>
        <v>0</v>
      </c>
      <c r="BC1717" s="80">
        <f t="shared" si="1566"/>
        <v>0</v>
      </c>
      <c r="BD1717" s="86">
        <f t="shared" si="1567"/>
        <v>0</v>
      </c>
    </row>
    <row r="1718" spans="2:56" x14ac:dyDescent="0.3">
      <c r="B1718" s="211" t="s">
        <v>116</v>
      </c>
      <c r="C1718" s="212"/>
      <c r="D1718" s="213"/>
      <c r="E1718" s="144">
        <f t="shared" si="1553"/>
        <v>0</v>
      </c>
      <c r="F1718" s="212"/>
      <c r="G1718" s="213"/>
      <c r="H1718" s="144">
        <f t="shared" si="1554"/>
        <v>0</v>
      </c>
      <c r="I1718" s="212"/>
      <c r="J1718" s="213"/>
      <c r="K1718" s="144">
        <f t="shared" si="1555"/>
        <v>0</v>
      </c>
      <c r="L1718" s="212"/>
      <c r="M1718" s="214"/>
      <c r="N1718" s="215"/>
      <c r="O1718" s="212"/>
      <c r="P1718" s="215"/>
      <c r="Q1718" s="139">
        <f t="shared" si="1556"/>
        <v>0</v>
      </c>
      <c r="R1718" s="215"/>
      <c r="S1718" s="215"/>
      <c r="T1718" s="140">
        <f t="shared" si="1568"/>
        <v>0</v>
      </c>
      <c r="U1718" s="216"/>
      <c r="V1718" s="212"/>
      <c r="W1718" s="215"/>
      <c r="X1718" s="139">
        <f t="shared" si="1557"/>
        <v>0</v>
      </c>
      <c r="Y1718" s="215"/>
      <c r="Z1718" s="215"/>
      <c r="AA1718" s="140">
        <f t="shared" si="1569"/>
        <v>0</v>
      </c>
      <c r="AB1718" s="216"/>
      <c r="AC1718" s="212"/>
      <c r="AD1718" s="215"/>
      <c r="AE1718" s="139">
        <f t="shared" si="1558"/>
        <v>0</v>
      </c>
      <c r="AF1718" s="215"/>
      <c r="AG1718" s="215"/>
      <c r="AH1718" s="140">
        <f t="shared" si="1570"/>
        <v>0</v>
      </c>
      <c r="AJ1718" s="217"/>
      <c r="AK1718" s="218"/>
      <c r="AL1718" s="219"/>
      <c r="AM1718" s="218"/>
      <c r="AN1718" s="219"/>
      <c r="AO1718" s="218"/>
      <c r="AP1718" s="219"/>
      <c r="AQ1718" s="218"/>
      <c r="AR1718" s="219"/>
      <c r="AS1718" s="218"/>
      <c r="AT1718" s="219"/>
      <c r="AU1718" s="218"/>
      <c r="AV1718" s="114">
        <f t="shared" si="1560"/>
        <v>0</v>
      </c>
      <c r="AW1718" s="113">
        <f t="shared" si="1561"/>
        <v>0</v>
      </c>
      <c r="AX1718" s="210"/>
      <c r="AY1718" s="111">
        <f t="shared" si="1562"/>
        <v>0</v>
      </c>
      <c r="AZ1718" s="113">
        <f t="shared" si="1563"/>
        <v>0</v>
      </c>
      <c r="BA1718" s="114">
        <f t="shared" si="1564"/>
        <v>0</v>
      </c>
      <c r="BB1718" s="113">
        <f t="shared" si="1565"/>
        <v>0</v>
      </c>
      <c r="BC1718" s="113">
        <f t="shared" si="1566"/>
        <v>0</v>
      </c>
      <c r="BD1718" s="117">
        <f t="shared" si="1567"/>
        <v>0</v>
      </c>
    </row>
    <row r="1719" spans="2:56" x14ac:dyDescent="0.3">
      <c r="B1719" s="211" t="s">
        <v>117</v>
      </c>
      <c r="C1719" s="212"/>
      <c r="D1719" s="213"/>
      <c r="E1719" s="144">
        <f t="shared" si="1553"/>
        <v>0</v>
      </c>
      <c r="F1719" s="212"/>
      <c r="G1719" s="213"/>
      <c r="H1719" s="144">
        <f t="shared" si="1554"/>
        <v>0</v>
      </c>
      <c r="I1719" s="212"/>
      <c r="J1719" s="213"/>
      <c r="K1719" s="144">
        <f t="shared" si="1555"/>
        <v>0</v>
      </c>
      <c r="L1719" s="212"/>
      <c r="M1719" s="214"/>
      <c r="N1719" s="215"/>
      <c r="O1719" s="212"/>
      <c r="P1719" s="215"/>
      <c r="Q1719" s="139">
        <f t="shared" si="1556"/>
        <v>0</v>
      </c>
      <c r="R1719" s="215"/>
      <c r="S1719" s="215"/>
      <c r="T1719" s="140">
        <f t="shared" si="1568"/>
        <v>0</v>
      </c>
      <c r="U1719" s="216"/>
      <c r="V1719" s="212"/>
      <c r="W1719" s="215"/>
      <c r="X1719" s="139">
        <f t="shared" si="1557"/>
        <v>0</v>
      </c>
      <c r="Y1719" s="215"/>
      <c r="Z1719" s="215"/>
      <c r="AA1719" s="140">
        <f t="shared" si="1569"/>
        <v>0</v>
      </c>
      <c r="AB1719" s="216"/>
      <c r="AC1719" s="212"/>
      <c r="AD1719" s="215"/>
      <c r="AE1719" s="139">
        <f t="shared" si="1558"/>
        <v>0</v>
      </c>
      <c r="AF1719" s="215"/>
      <c r="AG1719" s="215"/>
      <c r="AH1719" s="140">
        <f t="shared" si="1570"/>
        <v>0</v>
      </c>
      <c r="AJ1719" s="217"/>
      <c r="AK1719" s="218"/>
      <c r="AL1719" s="219"/>
      <c r="AM1719" s="218"/>
      <c r="AN1719" s="219"/>
      <c r="AO1719" s="218"/>
      <c r="AP1719" s="219"/>
      <c r="AQ1719" s="218"/>
      <c r="AR1719" s="219"/>
      <c r="AS1719" s="218"/>
      <c r="AT1719" s="219"/>
      <c r="AU1719" s="218"/>
      <c r="AV1719" s="114">
        <f t="shared" si="1560"/>
        <v>0</v>
      </c>
      <c r="AW1719" s="113">
        <f t="shared" si="1561"/>
        <v>0</v>
      </c>
      <c r="AX1719" s="210"/>
      <c r="AY1719" s="111">
        <f t="shared" si="1562"/>
        <v>0</v>
      </c>
      <c r="AZ1719" s="113">
        <f t="shared" si="1563"/>
        <v>0</v>
      </c>
      <c r="BA1719" s="114">
        <f t="shared" si="1564"/>
        <v>0</v>
      </c>
      <c r="BB1719" s="113">
        <f t="shared" si="1565"/>
        <v>0</v>
      </c>
      <c r="BC1719" s="113">
        <f t="shared" si="1566"/>
        <v>0</v>
      </c>
      <c r="BD1719" s="117">
        <f t="shared" si="1567"/>
        <v>0</v>
      </c>
    </row>
    <row r="1720" spans="2:56" x14ac:dyDescent="0.3">
      <c r="B1720" s="211" t="s">
        <v>118</v>
      </c>
      <c r="C1720" s="212"/>
      <c r="D1720" s="213"/>
      <c r="E1720" s="144">
        <f t="shared" si="1553"/>
        <v>0</v>
      </c>
      <c r="F1720" s="212"/>
      <c r="G1720" s="213"/>
      <c r="H1720" s="144">
        <f t="shared" si="1554"/>
        <v>0</v>
      </c>
      <c r="I1720" s="212"/>
      <c r="J1720" s="213"/>
      <c r="K1720" s="144">
        <f t="shared" si="1555"/>
        <v>0</v>
      </c>
      <c r="L1720" s="212"/>
      <c r="M1720" s="214"/>
      <c r="N1720" s="215"/>
      <c r="O1720" s="212"/>
      <c r="P1720" s="215"/>
      <c r="Q1720" s="139">
        <f t="shared" si="1556"/>
        <v>0</v>
      </c>
      <c r="R1720" s="215"/>
      <c r="S1720" s="215"/>
      <c r="T1720" s="140">
        <f t="shared" si="1568"/>
        <v>0</v>
      </c>
      <c r="U1720" s="216"/>
      <c r="V1720" s="212"/>
      <c r="W1720" s="215"/>
      <c r="X1720" s="139">
        <f t="shared" si="1557"/>
        <v>0</v>
      </c>
      <c r="Y1720" s="215"/>
      <c r="Z1720" s="215"/>
      <c r="AA1720" s="140">
        <f t="shared" si="1569"/>
        <v>0</v>
      </c>
      <c r="AB1720" s="216"/>
      <c r="AC1720" s="212"/>
      <c r="AD1720" s="215"/>
      <c r="AE1720" s="139">
        <f t="shared" si="1558"/>
        <v>0</v>
      </c>
      <c r="AF1720" s="215"/>
      <c r="AG1720" s="215"/>
      <c r="AH1720" s="140">
        <f t="shared" si="1570"/>
        <v>0</v>
      </c>
      <c r="AJ1720" s="217"/>
      <c r="AK1720" s="218"/>
      <c r="AL1720" s="219"/>
      <c r="AM1720" s="218"/>
      <c r="AN1720" s="219"/>
      <c r="AO1720" s="218"/>
      <c r="AP1720" s="219"/>
      <c r="AQ1720" s="218"/>
      <c r="AR1720" s="219"/>
      <c r="AS1720" s="218"/>
      <c r="AT1720" s="219"/>
      <c r="AU1720" s="218"/>
      <c r="AV1720" s="114">
        <f t="shared" si="1560"/>
        <v>0</v>
      </c>
      <c r="AW1720" s="113">
        <f t="shared" si="1561"/>
        <v>0</v>
      </c>
      <c r="AX1720" s="210"/>
      <c r="AY1720" s="111">
        <f t="shared" si="1562"/>
        <v>0</v>
      </c>
      <c r="AZ1720" s="113">
        <f t="shared" si="1563"/>
        <v>0</v>
      </c>
      <c r="BA1720" s="114">
        <f t="shared" si="1564"/>
        <v>0</v>
      </c>
      <c r="BB1720" s="113">
        <f t="shared" si="1565"/>
        <v>0</v>
      </c>
      <c r="BC1720" s="113">
        <f t="shared" si="1566"/>
        <v>0</v>
      </c>
      <c r="BD1720" s="117">
        <f t="shared" si="1567"/>
        <v>0</v>
      </c>
    </row>
    <row r="1721" spans="2:56" x14ac:dyDescent="0.3">
      <c r="B1721" s="222" t="s">
        <v>119</v>
      </c>
      <c r="C1721" s="78">
        <f>SUM(C1722)</f>
        <v>0</v>
      </c>
      <c r="D1721" s="79">
        <f>SUM(D1722)</f>
        <v>0</v>
      </c>
      <c r="E1721" s="69">
        <f t="shared" si="1553"/>
        <v>0</v>
      </c>
      <c r="F1721" s="78">
        <f>SUM(F1722)</f>
        <v>0</v>
      </c>
      <c r="G1721" s="79">
        <f>SUM(G1722)</f>
        <v>0</v>
      </c>
      <c r="H1721" s="69">
        <f t="shared" si="1554"/>
        <v>0</v>
      </c>
      <c r="I1721" s="78">
        <f>SUM(I1722)</f>
        <v>0</v>
      </c>
      <c r="J1721" s="79">
        <f>SUM(J1722)</f>
        <v>0</v>
      </c>
      <c r="K1721" s="69">
        <f t="shared" si="1555"/>
        <v>0</v>
      </c>
      <c r="L1721" s="78">
        <f>SUM(L1722)</f>
        <v>0</v>
      </c>
      <c r="M1721" s="80">
        <f>SUM(M1722)</f>
        <v>0</v>
      </c>
      <c r="N1721" s="81">
        <f>SUM(N1722)</f>
        <v>0</v>
      </c>
      <c r="O1721" s="78">
        <f>SUM(O1722)</f>
        <v>0</v>
      </c>
      <c r="P1721" s="81">
        <f>SUM(P1722)</f>
        <v>0</v>
      </c>
      <c r="Q1721" s="148">
        <f t="shared" si="1556"/>
        <v>0</v>
      </c>
      <c r="R1721" s="81">
        <f>SUM(R1722)</f>
        <v>0</v>
      </c>
      <c r="S1721" s="81">
        <f>SUM(S1722)</f>
        <v>0</v>
      </c>
      <c r="T1721" s="149">
        <f t="shared" si="1568"/>
        <v>0</v>
      </c>
      <c r="U1721" s="216"/>
      <c r="V1721" s="78">
        <f>SUM(V1722)</f>
        <v>0</v>
      </c>
      <c r="W1721" s="81">
        <f>SUM(W1722)</f>
        <v>0</v>
      </c>
      <c r="X1721" s="148">
        <f t="shared" si="1557"/>
        <v>0</v>
      </c>
      <c r="Y1721" s="81">
        <f>SUM(Y1722)</f>
        <v>0</v>
      </c>
      <c r="Z1721" s="81">
        <f>SUM(Z1722)</f>
        <v>0</v>
      </c>
      <c r="AA1721" s="149">
        <f t="shared" si="1569"/>
        <v>0</v>
      </c>
      <c r="AB1721" s="216"/>
      <c r="AC1721" s="78">
        <f>SUM(AC1722)</f>
        <v>0</v>
      </c>
      <c r="AD1721" s="81">
        <f>SUM(AD1722)</f>
        <v>0</v>
      </c>
      <c r="AE1721" s="148">
        <f t="shared" si="1558"/>
        <v>0</v>
      </c>
      <c r="AF1721" s="81">
        <f>SUM(AF1722)</f>
        <v>0</v>
      </c>
      <c r="AG1721" s="81">
        <f>SUM(AG1722)</f>
        <v>0</v>
      </c>
      <c r="AH1721" s="149">
        <f t="shared" si="1570"/>
        <v>0</v>
      </c>
      <c r="AJ1721" s="79">
        <f t="shared" ref="AJ1721:AU1721" si="1572">SUM(AJ1722)</f>
        <v>0</v>
      </c>
      <c r="AK1721" s="80">
        <f t="shared" si="1572"/>
        <v>0</v>
      </c>
      <c r="AL1721" s="81">
        <f t="shared" si="1572"/>
        <v>0</v>
      </c>
      <c r="AM1721" s="80">
        <f t="shared" si="1572"/>
        <v>0</v>
      </c>
      <c r="AN1721" s="81">
        <f t="shared" si="1572"/>
        <v>0</v>
      </c>
      <c r="AO1721" s="80">
        <f t="shared" si="1572"/>
        <v>0</v>
      </c>
      <c r="AP1721" s="81">
        <f t="shared" si="1572"/>
        <v>0</v>
      </c>
      <c r="AQ1721" s="80">
        <f t="shared" si="1572"/>
        <v>0</v>
      </c>
      <c r="AR1721" s="81">
        <f t="shared" si="1572"/>
        <v>0</v>
      </c>
      <c r="AS1721" s="80">
        <f t="shared" si="1572"/>
        <v>0</v>
      </c>
      <c r="AT1721" s="81">
        <f t="shared" si="1572"/>
        <v>0</v>
      </c>
      <c r="AU1721" s="80">
        <f t="shared" si="1572"/>
        <v>0</v>
      </c>
      <c r="AV1721" s="81">
        <f t="shared" si="1560"/>
        <v>0</v>
      </c>
      <c r="AW1721" s="80">
        <f t="shared" si="1561"/>
        <v>0</v>
      </c>
      <c r="AX1721" s="210"/>
      <c r="AY1721" s="79">
        <f t="shared" si="1562"/>
        <v>0</v>
      </c>
      <c r="AZ1721" s="80">
        <f t="shared" si="1563"/>
        <v>0</v>
      </c>
      <c r="BA1721" s="81">
        <f t="shared" si="1564"/>
        <v>0</v>
      </c>
      <c r="BB1721" s="80">
        <f t="shared" si="1565"/>
        <v>0</v>
      </c>
      <c r="BC1721" s="80">
        <f t="shared" si="1566"/>
        <v>0</v>
      </c>
      <c r="BD1721" s="86">
        <f t="shared" si="1567"/>
        <v>0</v>
      </c>
    </row>
    <row r="1722" spans="2:56" x14ac:dyDescent="0.3">
      <c r="B1722" s="211" t="s">
        <v>120</v>
      </c>
      <c r="C1722" s="212"/>
      <c r="D1722" s="213"/>
      <c r="E1722" s="144">
        <f t="shared" si="1553"/>
        <v>0</v>
      </c>
      <c r="F1722" s="212"/>
      <c r="G1722" s="213"/>
      <c r="H1722" s="144">
        <f t="shared" si="1554"/>
        <v>0</v>
      </c>
      <c r="I1722" s="212"/>
      <c r="J1722" s="213"/>
      <c r="K1722" s="144">
        <f t="shared" si="1555"/>
        <v>0</v>
      </c>
      <c r="L1722" s="212"/>
      <c r="M1722" s="214"/>
      <c r="N1722" s="215"/>
      <c r="O1722" s="212"/>
      <c r="P1722" s="215"/>
      <c r="Q1722" s="139">
        <f t="shared" si="1556"/>
        <v>0</v>
      </c>
      <c r="R1722" s="215"/>
      <c r="S1722" s="215"/>
      <c r="T1722" s="140">
        <f t="shared" si="1568"/>
        <v>0</v>
      </c>
      <c r="U1722" s="216"/>
      <c r="V1722" s="212"/>
      <c r="W1722" s="215"/>
      <c r="X1722" s="139">
        <f t="shared" si="1557"/>
        <v>0</v>
      </c>
      <c r="Y1722" s="215"/>
      <c r="Z1722" s="215"/>
      <c r="AA1722" s="140">
        <f t="shared" si="1569"/>
        <v>0</v>
      </c>
      <c r="AB1722" s="216"/>
      <c r="AC1722" s="212"/>
      <c r="AD1722" s="215"/>
      <c r="AE1722" s="139">
        <f t="shared" si="1558"/>
        <v>0</v>
      </c>
      <c r="AF1722" s="215"/>
      <c r="AG1722" s="215"/>
      <c r="AH1722" s="140">
        <f t="shared" si="1570"/>
        <v>0</v>
      </c>
      <c r="AJ1722" s="217"/>
      <c r="AK1722" s="218"/>
      <c r="AL1722" s="219"/>
      <c r="AM1722" s="218"/>
      <c r="AN1722" s="219"/>
      <c r="AO1722" s="218"/>
      <c r="AP1722" s="219"/>
      <c r="AQ1722" s="218"/>
      <c r="AR1722" s="219"/>
      <c r="AS1722" s="218"/>
      <c r="AT1722" s="219"/>
      <c r="AU1722" s="218"/>
      <c r="AV1722" s="114">
        <f t="shared" si="1560"/>
        <v>0</v>
      </c>
      <c r="AW1722" s="113">
        <f t="shared" si="1561"/>
        <v>0</v>
      </c>
      <c r="AX1722" s="210"/>
      <c r="AY1722" s="111">
        <f t="shared" si="1562"/>
        <v>0</v>
      </c>
      <c r="AZ1722" s="113">
        <f t="shared" si="1563"/>
        <v>0</v>
      </c>
      <c r="BA1722" s="114">
        <f t="shared" si="1564"/>
        <v>0</v>
      </c>
      <c r="BB1722" s="113">
        <f t="shared" si="1565"/>
        <v>0</v>
      </c>
      <c r="BC1722" s="113">
        <f t="shared" si="1566"/>
        <v>0</v>
      </c>
      <c r="BD1722" s="117">
        <f t="shared" si="1567"/>
        <v>0</v>
      </c>
    </row>
    <row r="1723" spans="2:56" x14ac:dyDescent="0.3">
      <c r="B1723" s="222" t="s">
        <v>121</v>
      </c>
      <c r="C1723" s="78">
        <f>SUM(C1724:C1728)</f>
        <v>0</v>
      </c>
      <c r="D1723" s="79">
        <f>SUM(D1724:D1728)</f>
        <v>0</v>
      </c>
      <c r="E1723" s="69">
        <f t="shared" si="1553"/>
        <v>0</v>
      </c>
      <c r="F1723" s="78">
        <f>SUM(F1724:F1728)</f>
        <v>0</v>
      </c>
      <c r="G1723" s="79">
        <f>SUM(G1724:G1728)</f>
        <v>0</v>
      </c>
      <c r="H1723" s="69">
        <f t="shared" si="1554"/>
        <v>0</v>
      </c>
      <c r="I1723" s="78">
        <f>SUM(I1724:I1728)</f>
        <v>0</v>
      </c>
      <c r="J1723" s="79">
        <f>SUM(J1724:J1728)</f>
        <v>0</v>
      </c>
      <c r="K1723" s="69">
        <f t="shared" si="1555"/>
        <v>0</v>
      </c>
      <c r="L1723" s="78">
        <f>SUM(L1724:L1728)</f>
        <v>0</v>
      </c>
      <c r="M1723" s="80">
        <f>SUM(M1724:M1728)</f>
        <v>0</v>
      </c>
      <c r="N1723" s="81">
        <f>SUM(N1724:N1728)</f>
        <v>0</v>
      </c>
      <c r="O1723" s="78">
        <f>SUM(O1724:O1728)</f>
        <v>0</v>
      </c>
      <c r="P1723" s="81">
        <f>SUM(P1724:P1728)</f>
        <v>0</v>
      </c>
      <c r="Q1723" s="148">
        <f t="shared" si="1556"/>
        <v>0</v>
      </c>
      <c r="R1723" s="81">
        <f>SUM(R1724:R1728)</f>
        <v>0</v>
      </c>
      <c r="S1723" s="81">
        <f>SUM(S1724:S1728)</f>
        <v>0</v>
      </c>
      <c r="T1723" s="149">
        <f t="shared" si="1568"/>
        <v>0</v>
      </c>
      <c r="U1723" s="216"/>
      <c r="V1723" s="78">
        <f>SUM(V1724:V1728)</f>
        <v>0</v>
      </c>
      <c r="W1723" s="81">
        <f>SUM(W1724:W1728)</f>
        <v>0</v>
      </c>
      <c r="X1723" s="148">
        <f t="shared" si="1557"/>
        <v>0</v>
      </c>
      <c r="Y1723" s="81">
        <f>SUM(Y1724:Y1728)</f>
        <v>0</v>
      </c>
      <c r="Z1723" s="81">
        <f>SUM(Z1724:Z1728)</f>
        <v>0</v>
      </c>
      <c r="AA1723" s="149">
        <f t="shared" si="1569"/>
        <v>0</v>
      </c>
      <c r="AB1723" s="216"/>
      <c r="AC1723" s="78">
        <f>SUM(AC1724:AC1728)</f>
        <v>0</v>
      </c>
      <c r="AD1723" s="81">
        <f>SUM(AD1724:AD1728)</f>
        <v>0</v>
      </c>
      <c r="AE1723" s="148">
        <f t="shared" si="1558"/>
        <v>0</v>
      </c>
      <c r="AF1723" s="81">
        <f>SUM(AF1724:AF1728)</f>
        <v>0</v>
      </c>
      <c r="AG1723" s="81">
        <f>SUM(AG1724:AG1728)</f>
        <v>0</v>
      </c>
      <c r="AH1723" s="149">
        <f t="shared" si="1570"/>
        <v>0</v>
      </c>
      <c r="AJ1723" s="79">
        <f t="shared" ref="AJ1723:AU1723" si="1573">SUM(AJ1724:AJ1728)</f>
        <v>0</v>
      </c>
      <c r="AK1723" s="80">
        <f t="shared" si="1573"/>
        <v>0</v>
      </c>
      <c r="AL1723" s="81">
        <f t="shared" si="1573"/>
        <v>0</v>
      </c>
      <c r="AM1723" s="80">
        <f t="shared" si="1573"/>
        <v>0</v>
      </c>
      <c r="AN1723" s="81">
        <f t="shared" si="1573"/>
        <v>0</v>
      </c>
      <c r="AO1723" s="80">
        <f t="shared" si="1573"/>
        <v>0</v>
      </c>
      <c r="AP1723" s="81">
        <f t="shared" si="1573"/>
        <v>0</v>
      </c>
      <c r="AQ1723" s="80">
        <f t="shared" si="1573"/>
        <v>0</v>
      </c>
      <c r="AR1723" s="81">
        <f t="shared" si="1573"/>
        <v>0</v>
      </c>
      <c r="AS1723" s="80">
        <f t="shared" si="1573"/>
        <v>0</v>
      </c>
      <c r="AT1723" s="81">
        <f t="shared" si="1573"/>
        <v>0</v>
      </c>
      <c r="AU1723" s="80">
        <f t="shared" si="1573"/>
        <v>0</v>
      </c>
      <c r="AV1723" s="81">
        <f t="shared" si="1560"/>
        <v>0</v>
      </c>
      <c r="AW1723" s="80">
        <f t="shared" si="1561"/>
        <v>0</v>
      </c>
      <c r="AX1723" s="210"/>
      <c r="AY1723" s="79">
        <f t="shared" si="1562"/>
        <v>0</v>
      </c>
      <c r="AZ1723" s="80">
        <f t="shared" si="1563"/>
        <v>0</v>
      </c>
      <c r="BA1723" s="81">
        <f t="shared" si="1564"/>
        <v>0</v>
      </c>
      <c r="BB1723" s="80">
        <f t="shared" si="1565"/>
        <v>0</v>
      </c>
      <c r="BC1723" s="80">
        <f t="shared" si="1566"/>
        <v>0</v>
      </c>
      <c r="BD1723" s="86">
        <f t="shared" si="1567"/>
        <v>0</v>
      </c>
    </row>
    <row r="1724" spans="2:56" x14ac:dyDescent="0.3">
      <c r="B1724" s="211" t="s">
        <v>122</v>
      </c>
      <c r="C1724" s="212"/>
      <c r="D1724" s="213"/>
      <c r="E1724" s="144">
        <f t="shared" si="1553"/>
        <v>0</v>
      </c>
      <c r="F1724" s="212"/>
      <c r="G1724" s="213"/>
      <c r="H1724" s="144">
        <f t="shared" si="1554"/>
        <v>0</v>
      </c>
      <c r="I1724" s="212"/>
      <c r="J1724" s="213"/>
      <c r="K1724" s="144">
        <f t="shared" si="1555"/>
        <v>0</v>
      </c>
      <c r="L1724" s="212"/>
      <c r="M1724" s="214"/>
      <c r="N1724" s="215"/>
      <c r="O1724" s="212"/>
      <c r="P1724" s="215"/>
      <c r="Q1724" s="139">
        <f t="shared" si="1556"/>
        <v>0</v>
      </c>
      <c r="R1724" s="215"/>
      <c r="S1724" s="215"/>
      <c r="T1724" s="140">
        <f t="shared" si="1568"/>
        <v>0</v>
      </c>
      <c r="U1724" s="216"/>
      <c r="V1724" s="212"/>
      <c r="W1724" s="215"/>
      <c r="X1724" s="139">
        <f t="shared" si="1557"/>
        <v>0</v>
      </c>
      <c r="Y1724" s="215"/>
      <c r="Z1724" s="215"/>
      <c r="AA1724" s="140">
        <f t="shared" si="1569"/>
        <v>0</v>
      </c>
      <c r="AB1724" s="216"/>
      <c r="AC1724" s="212"/>
      <c r="AD1724" s="215"/>
      <c r="AE1724" s="139">
        <f t="shared" si="1558"/>
        <v>0</v>
      </c>
      <c r="AF1724" s="215"/>
      <c r="AG1724" s="215"/>
      <c r="AH1724" s="140">
        <f t="shared" si="1570"/>
        <v>0</v>
      </c>
      <c r="AJ1724" s="217"/>
      <c r="AK1724" s="218"/>
      <c r="AL1724" s="219"/>
      <c r="AM1724" s="218"/>
      <c r="AN1724" s="219"/>
      <c r="AO1724" s="218"/>
      <c r="AP1724" s="219"/>
      <c r="AQ1724" s="218"/>
      <c r="AR1724" s="219"/>
      <c r="AS1724" s="218"/>
      <c r="AT1724" s="219"/>
      <c r="AU1724" s="218"/>
      <c r="AV1724" s="114">
        <f t="shared" si="1560"/>
        <v>0</v>
      </c>
      <c r="AW1724" s="113">
        <f t="shared" si="1561"/>
        <v>0</v>
      </c>
      <c r="AX1724" s="210"/>
      <c r="AY1724" s="111">
        <f t="shared" si="1562"/>
        <v>0</v>
      </c>
      <c r="AZ1724" s="113">
        <f t="shared" si="1563"/>
        <v>0</v>
      </c>
      <c r="BA1724" s="114">
        <f t="shared" si="1564"/>
        <v>0</v>
      </c>
      <c r="BB1724" s="113">
        <f t="shared" si="1565"/>
        <v>0</v>
      </c>
      <c r="BC1724" s="113">
        <f t="shared" si="1566"/>
        <v>0</v>
      </c>
      <c r="BD1724" s="117">
        <f t="shared" si="1567"/>
        <v>0</v>
      </c>
    </row>
    <row r="1725" spans="2:56" x14ac:dyDescent="0.3">
      <c r="B1725" s="211" t="s">
        <v>123</v>
      </c>
      <c r="C1725" s="212"/>
      <c r="D1725" s="213"/>
      <c r="E1725" s="144">
        <f t="shared" si="1553"/>
        <v>0</v>
      </c>
      <c r="F1725" s="212"/>
      <c r="G1725" s="213"/>
      <c r="H1725" s="144">
        <f t="shared" si="1554"/>
        <v>0</v>
      </c>
      <c r="I1725" s="212"/>
      <c r="J1725" s="213"/>
      <c r="K1725" s="144">
        <f t="shared" si="1555"/>
        <v>0</v>
      </c>
      <c r="L1725" s="212"/>
      <c r="M1725" s="214"/>
      <c r="N1725" s="215"/>
      <c r="O1725" s="212"/>
      <c r="P1725" s="215"/>
      <c r="Q1725" s="139">
        <f t="shared" si="1556"/>
        <v>0</v>
      </c>
      <c r="R1725" s="215"/>
      <c r="S1725" s="215"/>
      <c r="T1725" s="140">
        <f t="shared" si="1568"/>
        <v>0</v>
      </c>
      <c r="U1725" s="216"/>
      <c r="V1725" s="212"/>
      <c r="W1725" s="215"/>
      <c r="X1725" s="139">
        <f t="shared" si="1557"/>
        <v>0</v>
      </c>
      <c r="Y1725" s="215"/>
      <c r="Z1725" s="215"/>
      <c r="AA1725" s="140">
        <f t="shared" si="1569"/>
        <v>0</v>
      </c>
      <c r="AB1725" s="216"/>
      <c r="AC1725" s="212"/>
      <c r="AD1725" s="215"/>
      <c r="AE1725" s="139">
        <f t="shared" si="1558"/>
        <v>0</v>
      </c>
      <c r="AF1725" s="215"/>
      <c r="AG1725" s="215"/>
      <c r="AH1725" s="140">
        <f t="shared" si="1570"/>
        <v>0</v>
      </c>
      <c r="AJ1725" s="217"/>
      <c r="AK1725" s="218"/>
      <c r="AL1725" s="219"/>
      <c r="AM1725" s="218"/>
      <c r="AN1725" s="219"/>
      <c r="AO1725" s="218"/>
      <c r="AP1725" s="219"/>
      <c r="AQ1725" s="218"/>
      <c r="AR1725" s="219"/>
      <c r="AS1725" s="218"/>
      <c r="AT1725" s="219"/>
      <c r="AU1725" s="218"/>
      <c r="AV1725" s="114">
        <f t="shared" si="1560"/>
        <v>0</v>
      </c>
      <c r="AW1725" s="113">
        <f t="shared" si="1561"/>
        <v>0</v>
      </c>
      <c r="AX1725" s="210"/>
      <c r="AY1725" s="111">
        <f t="shared" si="1562"/>
        <v>0</v>
      </c>
      <c r="AZ1725" s="113">
        <f t="shared" si="1563"/>
        <v>0</v>
      </c>
      <c r="BA1725" s="114">
        <f t="shared" si="1564"/>
        <v>0</v>
      </c>
      <c r="BB1725" s="113">
        <f t="shared" si="1565"/>
        <v>0</v>
      </c>
      <c r="BC1725" s="113">
        <f t="shared" si="1566"/>
        <v>0</v>
      </c>
      <c r="BD1725" s="117">
        <f t="shared" si="1567"/>
        <v>0</v>
      </c>
    </row>
    <row r="1726" spans="2:56" x14ac:dyDescent="0.3">
      <c r="B1726" s="211" t="s">
        <v>124</v>
      </c>
      <c r="C1726" s="212"/>
      <c r="D1726" s="213"/>
      <c r="E1726" s="144">
        <f t="shared" si="1553"/>
        <v>0</v>
      </c>
      <c r="F1726" s="212"/>
      <c r="G1726" s="213"/>
      <c r="H1726" s="144">
        <f t="shared" si="1554"/>
        <v>0</v>
      </c>
      <c r="I1726" s="212"/>
      <c r="J1726" s="213"/>
      <c r="K1726" s="144">
        <f t="shared" si="1555"/>
        <v>0</v>
      </c>
      <c r="L1726" s="212"/>
      <c r="M1726" s="214"/>
      <c r="N1726" s="215"/>
      <c r="O1726" s="212"/>
      <c r="P1726" s="215"/>
      <c r="Q1726" s="139">
        <f t="shared" si="1556"/>
        <v>0</v>
      </c>
      <c r="R1726" s="215"/>
      <c r="S1726" s="215"/>
      <c r="T1726" s="140">
        <f t="shared" si="1568"/>
        <v>0</v>
      </c>
      <c r="U1726" s="216"/>
      <c r="V1726" s="212"/>
      <c r="W1726" s="215"/>
      <c r="X1726" s="139">
        <f t="shared" si="1557"/>
        <v>0</v>
      </c>
      <c r="Y1726" s="215"/>
      <c r="Z1726" s="215"/>
      <c r="AA1726" s="140">
        <f t="shared" si="1569"/>
        <v>0</v>
      </c>
      <c r="AB1726" s="216"/>
      <c r="AC1726" s="212"/>
      <c r="AD1726" s="215"/>
      <c r="AE1726" s="139">
        <f t="shared" si="1558"/>
        <v>0</v>
      </c>
      <c r="AF1726" s="215"/>
      <c r="AG1726" s="215"/>
      <c r="AH1726" s="140">
        <f t="shared" si="1570"/>
        <v>0</v>
      </c>
      <c r="AJ1726" s="217"/>
      <c r="AK1726" s="218"/>
      <c r="AL1726" s="219"/>
      <c r="AM1726" s="218"/>
      <c r="AN1726" s="219"/>
      <c r="AO1726" s="218"/>
      <c r="AP1726" s="219"/>
      <c r="AQ1726" s="218"/>
      <c r="AR1726" s="219"/>
      <c r="AS1726" s="218"/>
      <c r="AT1726" s="219"/>
      <c r="AU1726" s="218"/>
      <c r="AV1726" s="114">
        <f t="shared" si="1560"/>
        <v>0</v>
      </c>
      <c r="AW1726" s="113">
        <f t="shared" si="1561"/>
        <v>0</v>
      </c>
      <c r="AX1726" s="210"/>
      <c r="AY1726" s="111">
        <f t="shared" si="1562"/>
        <v>0</v>
      </c>
      <c r="AZ1726" s="113">
        <f t="shared" si="1563"/>
        <v>0</v>
      </c>
      <c r="BA1726" s="114">
        <f t="shared" si="1564"/>
        <v>0</v>
      </c>
      <c r="BB1726" s="113">
        <f t="shared" si="1565"/>
        <v>0</v>
      </c>
      <c r="BC1726" s="113">
        <f t="shared" si="1566"/>
        <v>0</v>
      </c>
      <c r="BD1726" s="117">
        <f t="shared" si="1567"/>
        <v>0</v>
      </c>
    </row>
    <row r="1727" spans="2:56" x14ac:dyDescent="0.3">
      <c r="B1727" s="211" t="s">
        <v>125</v>
      </c>
      <c r="C1727" s="212"/>
      <c r="D1727" s="213"/>
      <c r="E1727" s="144">
        <f t="shared" si="1553"/>
        <v>0</v>
      </c>
      <c r="F1727" s="212"/>
      <c r="G1727" s="213"/>
      <c r="H1727" s="144">
        <f t="shared" si="1554"/>
        <v>0</v>
      </c>
      <c r="I1727" s="212"/>
      <c r="J1727" s="213"/>
      <c r="K1727" s="144">
        <f t="shared" si="1555"/>
        <v>0</v>
      </c>
      <c r="L1727" s="212"/>
      <c r="M1727" s="214"/>
      <c r="N1727" s="215"/>
      <c r="O1727" s="212"/>
      <c r="P1727" s="215"/>
      <c r="Q1727" s="139">
        <f t="shared" si="1556"/>
        <v>0</v>
      </c>
      <c r="R1727" s="215"/>
      <c r="S1727" s="215"/>
      <c r="T1727" s="140">
        <f t="shared" si="1568"/>
        <v>0</v>
      </c>
      <c r="U1727" s="216"/>
      <c r="V1727" s="212"/>
      <c r="W1727" s="215"/>
      <c r="X1727" s="139">
        <f t="shared" si="1557"/>
        <v>0</v>
      </c>
      <c r="Y1727" s="215"/>
      <c r="Z1727" s="215"/>
      <c r="AA1727" s="140">
        <f t="shared" si="1569"/>
        <v>0</v>
      </c>
      <c r="AB1727" s="216"/>
      <c r="AC1727" s="212"/>
      <c r="AD1727" s="215"/>
      <c r="AE1727" s="139">
        <f t="shared" si="1558"/>
        <v>0</v>
      </c>
      <c r="AF1727" s="215"/>
      <c r="AG1727" s="215"/>
      <c r="AH1727" s="140">
        <f t="shared" si="1570"/>
        <v>0</v>
      </c>
      <c r="AJ1727" s="217"/>
      <c r="AK1727" s="218"/>
      <c r="AL1727" s="219"/>
      <c r="AM1727" s="218"/>
      <c r="AN1727" s="219"/>
      <c r="AO1727" s="218"/>
      <c r="AP1727" s="219"/>
      <c r="AQ1727" s="218"/>
      <c r="AR1727" s="219"/>
      <c r="AS1727" s="218"/>
      <c r="AT1727" s="219"/>
      <c r="AU1727" s="218"/>
      <c r="AV1727" s="114">
        <f t="shared" si="1560"/>
        <v>0</v>
      </c>
      <c r="AW1727" s="113">
        <f t="shared" si="1561"/>
        <v>0</v>
      </c>
      <c r="AX1727" s="210"/>
      <c r="AY1727" s="111">
        <f t="shared" si="1562"/>
        <v>0</v>
      </c>
      <c r="AZ1727" s="113">
        <f t="shared" si="1563"/>
        <v>0</v>
      </c>
      <c r="BA1727" s="114">
        <f t="shared" si="1564"/>
        <v>0</v>
      </c>
      <c r="BB1727" s="113">
        <f t="shared" si="1565"/>
        <v>0</v>
      </c>
      <c r="BC1727" s="113">
        <f t="shared" si="1566"/>
        <v>0</v>
      </c>
      <c r="BD1727" s="117">
        <f t="shared" si="1567"/>
        <v>0</v>
      </c>
    </row>
    <row r="1728" spans="2:56" x14ac:dyDescent="0.3">
      <c r="B1728" s="211" t="s">
        <v>126</v>
      </c>
      <c r="C1728" s="212"/>
      <c r="D1728" s="213"/>
      <c r="E1728" s="144">
        <f t="shared" si="1553"/>
        <v>0</v>
      </c>
      <c r="F1728" s="212"/>
      <c r="G1728" s="213"/>
      <c r="H1728" s="144">
        <f t="shared" si="1554"/>
        <v>0</v>
      </c>
      <c r="I1728" s="212"/>
      <c r="J1728" s="213"/>
      <c r="K1728" s="144">
        <f t="shared" si="1555"/>
        <v>0</v>
      </c>
      <c r="L1728" s="212"/>
      <c r="M1728" s="214"/>
      <c r="N1728" s="215"/>
      <c r="O1728" s="212"/>
      <c r="P1728" s="215"/>
      <c r="Q1728" s="139">
        <f t="shared" si="1556"/>
        <v>0</v>
      </c>
      <c r="R1728" s="215"/>
      <c r="S1728" s="215"/>
      <c r="T1728" s="140">
        <f t="shared" si="1568"/>
        <v>0</v>
      </c>
      <c r="U1728" s="216"/>
      <c r="V1728" s="212"/>
      <c r="W1728" s="215"/>
      <c r="X1728" s="139">
        <f t="shared" si="1557"/>
        <v>0</v>
      </c>
      <c r="Y1728" s="215"/>
      <c r="Z1728" s="215"/>
      <c r="AA1728" s="140">
        <f t="shared" si="1569"/>
        <v>0</v>
      </c>
      <c r="AB1728" s="216"/>
      <c r="AC1728" s="212"/>
      <c r="AD1728" s="215"/>
      <c r="AE1728" s="139">
        <f t="shared" si="1558"/>
        <v>0</v>
      </c>
      <c r="AF1728" s="215"/>
      <c r="AG1728" s="215"/>
      <c r="AH1728" s="140">
        <f t="shared" si="1570"/>
        <v>0</v>
      </c>
      <c r="AJ1728" s="217"/>
      <c r="AK1728" s="218"/>
      <c r="AL1728" s="219"/>
      <c r="AM1728" s="218"/>
      <c r="AN1728" s="219"/>
      <c r="AO1728" s="218"/>
      <c r="AP1728" s="219"/>
      <c r="AQ1728" s="218"/>
      <c r="AR1728" s="219"/>
      <c r="AS1728" s="218"/>
      <c r="AT1728" s="219"/>
      <c r="AU1728" s="218"/>
      <c r="AV1728" s="114">
        <f t="shared" si="1560"/>
        <v>0</v>
      </c>
      <c r="AW1728" s="113">
        <f t="shared" si="1561"/>
        <v>0</v>
      </c>
      <c r="AX1728" s="210"/>
      <c r="AY1728" s="111">
        <f t="shared" si="1562"/>
        <v>0</v>
      </c>
      <c r="AZ1728" s="113">
        <f t="shared" si="1563"/>
        <v>0</v>
      </c>
      <c r="BA1728" s="114">
        <f t="shared" si="1564"/>
        <v>0</v>
      </c>
      <c r="BB1728" s="113">
        <f t="shared" si="1565"/>
        <v>0</v>
      </c>
      <c r="BC1728" s="113">
        <f t="shared" si="1566"/>
        <v>0</v>
      </c>
      <c r="BD1728" s="117">
        <f t="shared" si="1567"/>
        <v>0</v>
      </c>
    </row>
    <row r="1729" spans="2:56" x14ac:dyDescent="0.3">
      <c r="B1729" s="222" t="s">
        <v>127</v>
      </c>
      <c r="C1729" s="78">
        <f>SUM(C1730)</f>
        <v>0</v>
      </c>
      <c r="D1729" s="79">
        <f>SUM(D1730)</f>
        <v>0</v>
      </c>
      <c r="E1729" s="69">
        <f t="shared" si="1553"/>
        <v>0</v>
      </c>
      <c r="F1729" s="78">
        <f>SUM(F1730)</f>
        <v>0</v>
      </c>
      <c r="G1729" s="79">
        <f>SUM(G1730)</f>
        <v>0</v>
      </c>
      <c r="H1729" s="69">
        <f t="shared" si="1554"/>
        <v>0</v>
      </c>
      <c r="I1729" s="78">
        <f>SUM(I1730)</f>
        <v>0</v>
      </c>
      <c r="J1729" s="79">
        <f>SUM(J1730)</f>
        <v>0</v>
      </c>
      <c r="K1729" s="69">
        <f t="shared" si="1555"/>
        <v>0</v>
      </c>
      <c r="L1729" s="78">
        <f>SUM(L1730)</f>
        <v>0</v>
      </c>
      <c r="M1729" s="80">
        <f>SUM(M1730)</f>
        <v>0</v>
      </c>
      <c r="N1729" s="81">
        <f>SUM(N1730)</f>
        <v>0</v>
      </c>
      <c r="O1729" s="78">
        <f>SUM(O1730)</f>
        <v>0</v>
      </c>
      <c r="P1729" s="81">
        <f>SUM(P1730)</f>
        <v>0</v>
      </c>
      <c r="Q1729" s="148">
        <f t="shared" si="1556"/>
        <v>0</v>
      </c>
      <c r="R1729" s="81">
        <f>SUM(R1730)</f>
        <v>0</v>
      </c>
      <c r="S1729" s="81">
        <f>SUM(S1730)</f>
        <v>0</v>
      </c>
      <c r="T1729" s="149">
        <f t="shared" si="1568"/>
        <v>0</v>
      </c>
      <c r="U1729" s="216"/>
      <c r="V1729" s="78">
        <f>SUM(V1730)</f>
        <v>0</v>
      </c>
      <c r="W1729" s="81">
        <f>SUM(W1730)</f>
        <v>0</v>
      </c>
      <c r="X1729" s="148">
        <f t="shared" si="1557"/>
        <v>0</v>
      </c>
      <c r="Y1729" s="81">
        <f>SUM(Y1730)</f>
        <v>0</v>
      </c>
      <c r="Z1729" s="81">
        <f>SUM(Z1730)</f>
        <v>0</v>
      </c>
      <c r="AA1729" s="149">
        <f t="shared" si="1569"/>
        <v>0</v>
      </c>
      <c r="AB1729" s="216"/>
      <c r="AC1729" s="78">
        <f>SUM(AC1730)</f>
        <v>0</v>
      </c>
      <c r="AD1729" s="81">
        <f>SUM(AD1730)</f>
        <v>0</v>
      </c>
      <c r="AE1729" s="148">
        <f t="shared" si="1558"/>
        <v>0</v>
      </c>
      <c r="AF1729" s="81">
        <f>SUM(AF1730)</f>
        <v>0</v>
      </c>
      <c r="AG1729" s="81">
        <f>SUM(AG1730)</f>
        <v>0</v>
      </c>
      <c r="AH1729" s="149">
        <f t="shared" si="1570"/>
        <v>0</v>
      </c>
      <c r="AJ1729" s="79">
        <f t="shared" ref="AJ1729:AU1729" si="1574">SUM(AJ1730)</f>
        <v>0</v>
      </c>
      <c r="AK1729" s="80">
        <f t="shared" si="1574"/>
        <v>0</v>
      </c>
      <c r="AL1729" s="81">
        <f t="shared" si="1574"/>
        <v>0</v>
      </c>
      <c r="AM1729" s="80">
        <f t="shared" si="1574"/>
        <v>0</v>
      </c>
      <c r="AN1729" s="81">
        <f t="shared" si="1574"/>
        <v>0</v>
      </c>
      <c r="AO1729" s="80">
        <f t="shared" si="1574"/>
        <v>0</v>
      </c>
      <c r="AP1729" s="81">
        <f t="shared" si="1574"/>
        <v>0</v>
      </c>
      <c r="AQ1729" s="80">
        <f t="shared" si="1574"/>
        <v>0</v>
      </c>
      <c r="AR1729" s="81">
        <f t="shared" si="1574"/>
        <v>0</v>
      </c>
      <c r="AS1729" s="80">
        <f t="shared" si="1574"/>
        <v>0</v>
      </c>
      <c r="AT1729" s="81">
        <f t="shared" si="1574"/>
        <v>0</v>
      </c>
      <c r="AU1729" s="80">
        <f t="shared" si="1574"/>
        <v>0</v>
      </c>
      <c r="AV1729" s="81">
        <f t="shared" si="1560"/>
        <v>0</v>
      </c>
      <c r="AW1729" s="80">
        <f t="shared" si="1561"/>
        <v>0</v>
      </c>
      <c r="AX1729" s="210"/>
      <c r="AY1729" s="79">
        <f t="shared" si="1562"/>
        <v>0</v>
      </c>
      <c r="AZ1729" s="80">
        <f t="shared" si="1563"/>
        <v>0</v>
      </c>
      <c r="BA1729" s="81">
        <f t="shared" si="1564"/>
        <v>0</v>
      </c>
      <c r="BB1729" s="80">
        <f t="shared" si="1565"/>
        <v>0</v>
      </c>
      <c r="BC1729" s="80">
        <f t="shared" si="1566"/>
        <v>0</v>
      </c>
      <c r="BD1729" s="86">
        <f t="shared" si="1567"/>
        <v>0</v>
      </c>
    </row>
    <row r="1730" spans="2:56" x14ac:dyDescent="0.3">
      <c r="B1730" s="211" t="s">
        <v>105</v>
      </c>
      <c r="C1730" s="212"/>
      <c r="D1730" s="213"/>
      <c r="E1730" s="144">
        <f t="shared" si="1553"/>
        <v>0</v>
      </c>
      <c r="F1730" s="212"/>
      <c r="G1730" s="213"/>
      <c r="H1730" s="144">
        <f t="shared" si="1554"/>
        <v>0</v>
      </c>
      <c r="I1730" s="212"/>
      <c r="J1730" s="213"/>
      <c r="K1730" s="144">
        <f t="shared" si="1555"/>
        <v>0</v>
      </c>
      <c r="L1730" s="212"/>
      <c r="M1730" s="214"/>
      <c r="N1730" s="215"/>
      <c r="O1730" s="212"/>
      <c r="P1730" s="215"/>
      <c r="Q1730" s="139">
        <f t="shared" si="1556"/>
        <v>0</v>
      </c>
      <c r="R1730" s="215"/>
      <c r="S1730" s="215"/>
      <c r="T1730" s="140">
        <f t="shared" si="1568"/>
        <v>0</v>
      </c>
      <c r="U1730" s="216"/>
      <c r="V1730" s="212"/>
      <c r="W1730" s="215"/>
      <c r="X1730" s="139">
        <f t="shared" si="1557"/>
        <v>0</v>
      </c>
      <c r="Y1730" s="215"/>
      <c r="Z1730" s="215"/>
      <c r="AA1730" s="140">
        <f t="shared" si="1569"/>
        <v>0</v>
      </c>
      <c r="AB1730" s="216"/>
      <c r="AC1730" s="212"/>
      <c r="AD1730" s="215"/>
      <c r="AE1730" s="139">
        <f t="shared" si="1558"/>
        <v>0</v>
      </c>
      <c r="AF1730" s="215"/>
      <c r="AG1730" s="215"/>
      <c r="AH1730" s="140">
        <f t="shared" si="1570"/>
        <v>0</v>
      </c>
      <c r="AJ1730" s="217"/>
      <c r="AK1730" s="218"/>
      <c r="AL1730" s="219"/>
      <c r="AM1730" s="218"/>
      <c r="AN1730" s="219"/>
      <c r="AO1730" s="218"/>
      <c r="AP1730" s="219"/>
      <c r="AQ1730" s="218"/>
      <c r="AR1730" s="219"/>
      <c r="AS1730" s="218"/>
      <c r="AT1730" s="219"/>
      <c r="AU1730" s="218"/>
      <c r="AV1730" s="114">
        <f t="shared" si="1560"/>
        <v>0</v>
      </c>
      <c r="AW1730" s="113">
        <f t="shared" si="1561"/>
        <v>0</v>
      </c>
      <c r="AX1730" s="210"/>
      <c r="AY1730" s="111">
        <f t="shared" si="1562"/>
        <v>0</v>
      </c>
      <c r="AZ1730" s="113">
        <f t="shared" si="1563"/>
        <v>0</v>
      </c>
      <c r="BA1730" s="114">
        <f t="shared" si="1564"/>
        <v>0</v>
      </c>
      <c r="BB1730" s="113">
        <f t="shared" si="1565"/>
        <v>0</v>
      </c>
      <c r="BC1730" s="113">
        <f t="shared" si="1566"/>
        <v>0</v>
      </c>
      <c r="BD1730" s="117">
        <f t="shared" si="1567"/>
        <v>0</v>
      </c>
    </row>
    <row r="1731" spans="2:56" x14ac:dyDescent="0.3">
      <c r="B1731" s="222" t="s">
        <v>128</v>
      </c>
      <c r="C1731" s="78">
        <f>SUM(C1732)</f>
        <v>0</v>
      </c>
      <c r="D1731" s="79">
        <f>SUM(D1732)</f>
        <v>0</v>
      </c>
      <c r="E1731" s="69">
        <f t="shared" si="1553"/>
        <v>0</v>
      </c>
      <c r="F1731" s="78">
        <f>SUM(F1732)</f>
        <v>0</v>
      </c>
      <c r="G1731" s="79">
        <f>SUM(G1732)</f>
        <v>0</v>
      </c>
      <c r="H1731" s="69">
        <f t="shared" si="1554"/>
        <v>0</v>
      </c>
      <c r="I1731" s="78">
        <f>SUM(I1732)</f>
        <v>0</v>
      </c>
      <c r="J1731" s="79">
        <f>SUM(J1732)</f>
        <v>0</v>
      </c>
      <c r="K1731" s="69">
        <f t="shared" si="1555"/>
        <v>0</v>
      </c>
      <c r="L1731" s="78">
        <f>SUM(L1732)</f>
        <v>0</v>
      </c>
      <c r="M1731" s="80">
        <f>SUM(M1732)</f>
        <v>0</v>
      </c>
      <c r="N1731" s="81">
        <f>SUM(N1732)</f>
        <v>0</v>
      </c>
      <c r="O1731" s="78">
        <f>SUM(O1732)</f>
        <v>0</v>
      </c>
      <c r="P1731" s="81">
        <f>SUM(P1732)</f>
        <v>0</v>
      </c>
      <c r="Q1731" s="148">
        <f t="shared" si="1556"/>
        <v>0</v>
      </c>
      <c r="R1731" s="81">
        <f>SUM(R1732)</f>
        <v>0</v>
      </c>
      <c r="S1731" s="81">
        <f>SUM(S1732)</f>
        <v>0</v>
      </c>
      <c r="T1731" s="149">
        <f t="shared" si="1568"/>
        <v>0</v>
      </c>
      <c r="U1731" s="216"/>
      <c r="V1731" s="78">
        <f>SUM(V1732)</f>
        <v>0</v>
      </c>
      <c r="W1731" s="81">
        <f>SUM(W1732)</f>
        <v>0</v>
      </c>
      <c r="X1731" s="148">
        <f t="shared" si="1557"/>
        <v>0</v>
      </c>
      <c r="Y1731" s="81">
        <f>SUM(Y1732)</f>
        <v>0</v>
      </c>
      <c r="Z1731" s="81">
        <f>SUM(Z1732)</f>
        <v>0</v>
      </c>
      <c r="AA1731" s="149">
        <f t="shared" si="1569"/>
        <v>0</v>
      </c>
      <c r="AB1731" s="216"/>
      <c r="AC1731" s="78">
        <f>SUM(AC1732)</f>
        <v>0</v>
      </c>
      <c r="AD1731" s="81">
        <f>SUM(AD1732)</f>
        <v>0</v>
      </c>
      <c r="AE1731" s="148">
        <f t="shared" si="1558"/>
        <v>0</v>
      </c>
      <c r="AF1731" s="81">
        <f>SUM(AF1732)</f>
        <v>0</v>
      </c>
      <c r="AG1731" s="81">
        <f>SUM(AG1732)</f>
        <v>0</v>
      </c>
      <c r="AH1731" s="149">
        <f t="shared" si="1570"/>
        <v>0</v>
      </c>
      <c r="AJ1731" s="79">
        <f t="shared" ref="AJ1731:AU1731" si="1575">SUM(AJ1732)</f>
        <v>0</v>
      </c>
      <c r="AK1731" s="80">
        <f t="shared" si="1575"/>
        <v>0</v>
      </c>
      <c r="AL1731" s="81">
        <f t="shared" si="1575"/>
        <v>0</v>
      </c>
      <c r="AM1731" s="80">
        <f t="shared" si="1575"/>
        <v>0</v>
      </c>
      <c r="AN1731" s="81">
        <f t="shared" si="1575"/>
        <v>0</v>
      </c>
      <c r="AO1731" s="80">
        <f t="shared" si="1575"/>
        <v>0</v>
      </c>
      <c r="AP1731" s="81">
        <f t="shared" si="1575"/>
        <v>0</v>
      </c>
      <c r="AQ1731" s="80">
        <f t="shared" si="1575"/>
        <v>0</v>
      </c>
      <c r="AR1731" s="81">
        <f t="shared" si="1575"/>
        <v>0</v>
      </c>
      <c r="AS1731" s="80">
        <f t="shared" si="1575"/>
        <v>0</v>
      </c>
      <c r="AT1731" s="81">
        <f t="shared" si="1575"/>
        <v>0</v>
      </c>
      <c r="AU1731" s="80">
        <f t="shared" si="1575"/>
        <v>0</v>
      </c>
      <c r="AV1731" s="81">
        <f t="shared" si="1560"/>
        <v>0</v>
      </c>
      <c r="AW1731" s="80">
        <f t="shared" si="1561"/>
        <v>0</v>
      </c>
      <c r="AX1731" s="210"/>
      <c r="AY1731" s="79">
        <f t="shared" si="1562"/>
        <v>0</v>
      </c>
      <c r="AZ1731" s="80">
        <f t="shared" si="1563"/>
        <v>0</v>
      </c>
      <c r="BA1731" s="81">
        <f t="shared" si="1564"/>
        <v>0</v>
      </c>
      <c r="BB1731" s="80">
        <f t="shared" si="1565"/>
        <v>0</v>
      </c>
      <c r="BC1731" s="80">
        <f t="shared" si="1566"/>
        <v>0</v>
      </c>
      <c r="BD1731" s="86">
        <f t="shared" si="1567"/>
        <v>0</v>
      </c>
    </row>
    <row r="1732" spans="2:56" x14ac:dyDescent="0.3">
      <c r="B1732" s="211" t="s">
        <v>105</v>
      </c>
      <c r="C1732" s="212"/>
      <c r="D1732" s="213"/>
      <c r="E1732" s="144">
        <f t="shared" si="1553"/>
        <v>0</v>
      </c>
      <c r="F1732" s="212"/>
      <c r="G1732" s="213"/>
      <c r="H1732" s="144">
        <f t="shared" si="1554"/>
        <v>0</v>
      </c>
      <c r="I1732" s="212"/>
      <c r="J1732" s="213"/>
      <c r="K1732" s="144">
        <f t="shared" si="1555"/>
        <v>0</v>
      </c>
      <c r="L1732" s="212"/>
      <c r="M1732" s="214"/>
      <c r="N1732" s="215"/>
      <c r="O1732" s="212"/>
      <c r="P1732" s="215"/>
      <c r="Q1732" s="139">
        <f t="shared" si="1556"/>
        <v>0</v>
      </c>
      <c r="R1732" s="215"/>
      <c r="S1732" s="215"/>
      <c r="T1732" s="140">
        <f t="shared" si="1568"/>
        <v>0</v>
      </c>
      <c r="U1732" s="216"/>
      <c r="V1732" s="212"/>
      <c r="W1732" s="215"/>
      <c r="X1732" s="139">
        <f t="shared" si="1557"/>
        <v>0</v>
      </c>
      <c r="Y1732" s="215"/>
      <c r="Z1732" s="215"/>
      <c r="AA1732" s="140">
        <f t="shared" si="1569"/>
        <v>0</v>
      </c>
      <c r="AB1732" s="216"/>
      <c r="AC1732" s="212"/>
      <c r="AD1732" s="215"/>
      <c r="AE1732" s="139">
        <f t="shared" si="1558"/>
        <v>0</v>
      </c>
      <c r="AF1732" s="215"/>
      <c r="AG1732" s="215"/>
      <c r="AH1732" s="140">
        <f t="shared" si="1570"/>
        <v>0</v>
      </c>
      <c r="AJ1732" s="217"/>
      <c r="AK1732" s="218"/>
      <c r="AL1732" s="219"/>
      <c r="AM1732" s="218"/>
      <c r="AN1732" s="219"/>
      <c r="AO1732" s="218"/>
      <c r="AP1732" s="219"/>
      <c r="AQ1732" s="218"/>
      <c r="AR1732" s="219"/>
      <c r="AS1732" s="218"/>
      <c r="AT1732" s="219"/>
      <c r="AU1732" s="218"/>
      <c r="AV1732" s="114">
        <f t="shared" si="1560"/>
        <v>0</v>
      </c>
      <c r="AW1732" s="113">
        <f t="shared" si="1561"/>
        <v>0</v>
      </c>
      <c r="AX1732" s="210"/>
      <c r="AY1732" s="111">
        <f t="shared" si="1562"/>
        <v>0</v>
      </c>
      <c r="AZ1732" s="113">
        <f t="shared" si="1563"/>
        <v>0</v>
      </c>
      <c r="BA1732" s="114">
        <f t="shared" si="1564"/>
        <v>0</v>
      </c>
      <c r="BB1732" s="113">
        <f t="shared" si="1565"/>
        <v>0</v>
      </c>
      <c r="BC1732" s="113">
        <f t="shared" si="1566"/>
        <v>0</v>
      </c>
      <c r="BD1732" s="117">
        <f t="shared" si="1567"/>
        <v>0</v>
      </c>
    </row>
    <row r="1733" spans="2:56" x14ac:dyDescent="0.3">
      <c r="B1733" s="222" t="s">
        <v>129</v>
      </c>
      <c r="C1733" s="78">
        <f>SUM(C1734)</f>
        <v>0</v>
      </c>
      <c r="D1733" s="79">
        <f>SUM(D1734)</f>
        <v>0</v>
      </c>
      <c r="E1733" s="69">
        <f t="shared" si="1553"/>
        <v>0</v>
      </c>
      <c r="F1733" s="78">
        <f>SUM(F1734)</f>
        <v>0</v>
      </c>
      <c r="G1733" s="79">
        <f>SUM(G1734)</f>
        <v>0</v>
      </c>
      <c r="H1733" s="69">
        <f t="shared" si="1554"/>
        <v>0</v>
      </c>
      <c r="I1733" s="78">
        <f>SUM(I1734)</f>
        <v>0</v>
      </c>
      <c r="J1733" s="79">
        <f>SUM(J1734)</f>
        <v>0</v>
      </c>
      <c r="K1733" s="69">
        <f t="shared" si="1555"/>
        <v>0</v>
      </c>
      <c r="L1733" s="78">
        <f>SUM(L1734)</f>
        <v>0</v>
      </c>
      <c r="M1733" s="80">
        <f>SUM(M1734)</f>
        <v>0</v>
      </c>
      <c r="N1733" s="81">
        <f>SUM(N1734)</f>
        <v>0</v>
      </c>
      <c r="O1733" s="78">
        <f>SUM(O1734)</f>
        <v>0</v>
      </c>
      <c r="P1733" s="81">
        <f>SUM(P1734)</f>
        <v>0</v>
      </c>
      <c r="Q1733" s="148">
        <f t="shared" si="1556"/>
        <v>0</v>
      </c>
      <c r="R1733" s="81">
        <f>SUM(R1734)</f>
        <v>0</v>
      </c>
      <c r="S1733" s="81">
        <f>SUM(S1734)</f>
        <v>0</v>
      </c>
      <c r="T1733" s="149">
        <f t="shared" si="1568"/>
        <v>0</v>
      </c>
      <c r="U1733" s="216"/>
      <c r="V1733" s="78">
        <f>SUM(V1734)</f>
        <v>0</v>
      </c>
      <c r="W1733" s="81">
        <f>SUM(W1734)</f>
        <v>0</v>
      </c>
      <c r="X1733" s="148">
        <f t="shared" si="1557"/>
        <v>0</v>
      </c>
      <c r="Y1733" s="81">
        <f>SUM(Y1734)</f>
        <v>0</v>
      </c>
      <c r="Z1733" s="81">
        <f>SUM(Z1734)</f>
        <v>0</v>
      </c>
      <c r="AA1733" s="149">
        <f t="shared" si="1569"/>
        <v>0</v>
      </c>
      <c r="AB1733" s="216"/>
      <c r="AC1733" s="78">
        <f>SUM(AC1734)</f>
        <v>0</v>
      </c>
      <c r="AD1733" s="81">
        <f>SUM(AD1734)</f>
        <v>0</v>
      </c>
      <c r="AE1733" s="148">
        <f t="shared" si="1558"/>
        <v>0</v>
      </c>
      <c r="AF1733" s="81">
        <f>SUM(AF1734)</f>
        <v>0</v>
      </c>
      <c r="AG1733" s="81">
        <f>SUM(AG1734)</f>
        <v>0</v>
      </c>
      <c r="AH1733" s="149">
        <f t="shared" si="1570"/>
        <v>0</v>
      </c>
      <c r="AJ1733" s="79">
        <f t="shared" ref="AJ1733:AU1733" si="1576">SUM(AJ1734)</f>
        <v>0</v>
      </c>
      <c r="AK1733" s="80">
        <f t="shared" si="1576"/>
        <v>0</v>
      </c>
      <c r="AL1733" s="81">
        <f t="shared" si="1576"/>
        <v>0</v>
      </c>
      <c r="AM1733" s="80">
        <f t="shared" si="1576"/>
        <v>0</v>
      </c>
      <c r="AN1733" s="81">
        <f t="shared" si="1576"/>
        <v>0</v>
      </c>
      <c r="AO1733" s="80">
        <f t="shared" si="1576"/>
        <v>0</v>
      </c>
      <c r="AP1733" s="81">
        <f t="shared" si="1576"/>
        <v>0</v>
      </c>
      <c r="AQ1733" s="80">
        <f t="shared" si="1576"/>
        <v>0</v>
      </c>
      <c r="AR1733" s="81">
        <f t="shared" si="1576"/>
        <v>0</v>
      </c>
      <c r="AS1733" s="80">
        <f t="shared" si="1576"/>
        <v>0</v>
      </c>
      <c r="AT1733" s="81">
        <f t="shared" si="1576"/>
        <v>0</v>
      </c>
      <c r="AU1733" s="80">
        <f t="shared" si="1576"/>
        <v>0</v>
      </c>
      <c r="AV1733" s="81">
        <f t="shared" si="1560"/>
        <v>0</v>
      </c>
      <c r="AW1733" s="80">
        <f t="shared" si="1561"/>
        <v>0</v>
      </c>
      <c r="AX1733" s="210"/>
      <c r="AY1733" s="79">
        <f t="shared" si="1562"/>
        <v>0</v>
      </c>
      <c r="AZ1733" s="80">
        <f t="shared" si="1563"/>
        <v>0</v>
      </c>
      <c r="BA1733" s="81">
        <f t="shared" si="1564"/>
        <v>0</v>
      </c>
      <c r="BB1733" s="80">
        <f t="shared" si="1565"/>
        <v>0</v>
      </c>
      <c r="BC1733" s="80">
        <f t="shared" si="1566"/>
        <v>0</v>
      </c>
      <c r="BD1733" s="86">
        <f t="shared" si="1567"/>
        <v>0</v>
      </c>
    </row>
    <row r="1734" spans="2:56" x14ac:dyDescent="0.3">
      <c r="B1734" s="211" t="s">
        <v>105</v>
      </c>
      <c r="C1734" s="212"/>
      <c r="D1734" s="213"/>
      <c r="E1734" s="144">
        <f t="shared" si="1553"/>
        <v>0</v>
      </c>
      <c r="F1734" s="212"/>
      <c r="G1734" s="213"/>
      <c r="H1734" s="144">
        <f t="shared" si="1554"/>
        <v>0</v>
      </c>
      <c r="I1734" s="212"/>
      <c r="J1734" s="213"/>
      <c r="K1734" s="144">
        <f t="shared" si="1555"/>
        <v>0</v>
      </c>
      <c r="L1734" s="212"/>
      <c r="M1734" s="214"/>
      <c r="N1734" s="215"/>
      <c r="O1734" s="212"/>
      <c r="P1734" s="215"/>
      <c r="Q1734" s="139">
        <f t="shared" si="1556"/>
        <v>0</v>
      </c>
      <c r="R1734" s="215"/>
      <c r="S1734" s="215"/>
      <c r="T1734" s="140">
        <f t="shared" si="1568"/>
        <v>0</v>
      </c>
      <c r="U1734" s="216"/>
      <c r="V1734" s="212"/>
      <c r="W1734" s="215"/>
      <c r="X1734" s="139">
        <f t="shared" si="1557"/>
        <v>0</v>
      </c>
      <c r="Y1734" s="215"/>
      <c r="Z1734" s="215"/>
      <c r="AA1734" s="140">
        <f t="shared" si="1569"/>
        <v>0</v>
      </c>
      <c r="AB1734" s="216"/>
      <c r="AC1734" s="212"/>
      <c r="AD1734" s="215"/>
      <c r="AE1734" s="139">
        <f t="shared" si="1558"/>
        <v>0</v>
      </c>
      <c r="AF1734" s="215"/>
      <c r="AG1734" s="215"/>
      <c r="AH1734" s="140">
        <f t="shared" si="1570"/>
        <v>0</v>
      </c>
      <c r="AJ1734" s="217"/>
      <c r="AK1734" s="218"/>
      <c r="AL1734" s="219"/>
      <c r="AM1734" s="218"/>
      <c r="AN1734" s="219"/>
      <c r="AO1734" s="218"/>
      <c r="AP1734" s="219"/>
      <c r="AQ1734" s="218"/>
      <c r="AR1734" s="219"/>
      <c r="AS1734" s="218"/>
      <c r="AT1734" s="219"/>
      <c r="AU1734" s="218"/>
      <c r="AV1734" s="114">
        <f t="shared" si="1560"/>
        <v>0</v>
      </c>
      <c r="AW1734" s="113">
        <f t="shared" si="1561"/>
        <v>0</v>
      </c>
      <c r="AX1734" s="210"/>
      <c r="AY1734" s="111">
        <f t="shared" si="1562"/>
        <v>0</v>
      </c>
      <c r="AZ1734" s="113">
        <f t="shared" si="1563"/>
        <v>0</v>
      </c>
      <c r="BA1734" s="114">
        <f t="shared" si="1564"/>
        <v>0</v>
      </c>
      <c r="BB1734" s="113">
        <f t="shared" si="1565"/>
        <v>0</v>
      </c>
      <c r="BC1734" s="113">
        <f t="shared" si="1566"/>
        <v>0</v>
      </c>
      <c r="BD1734" s="117">
        <f t="shared" si="1567"/>
        <v>0</v>
      </c>
    </row>
    <row r="1735" spans="2:56" x14ac:dyDescent="0.3">
      <c r="B1735" s="222" t="s">
        <v>130</v>
      </c>
      <c r="C1735" s="78">
        <f>SUM(C1736)</f>
        <v>0</v>
      </c>
      <c r="D1735" s="79">
        <f>SUM(D1736)</f>
        <v>0</v>
      </c>
      <c r="E1735" s="69">
        <f t="shared" si="1553"/>
        <v>0</v>
      </c>
      <c r="F1735" s="78">
        <f>SUM(F1736)</f>
        <v>0</v>
      </c>
      <c r="G1735" s="79">
        <f>SUM(G1736)</f>
        <v>0</v>
      </c>
      <c r="H1735" s="69">
        <f t="shared" si="1554"/>
        <v>0</v>
      </c>
      <c r="I1735" s="78">
        <f>SUM(I1736)</f>
        <v>0</v>
      </c>
      <c r="J1735" s="79">
        <f>SUM(J1736)</f>
        <v>0</v>
      </c>
      <c r="K1735" s="69">
        <f t="shared" si="1555"/>
        <v>0</v>
      </c>
      <c r="L1735" s="78">
        <f>SUM(L1736)</f>
        <v>0</v>
      </c>
      <c r="M1735" s="80">
        <f>SUM(M1736)</f>
        <v>0</v>
      </c>
      <c r="N1735" s="81">
        <f>SUM(N1736)</f>
        <v>0</v>
      </c>
      <c r="O1735" s="78">
        <f>SUM(O1736)</f>
        <v>0</v>
      </c>
      <c r="P1735" s="81">
        <f>SUM(P1736)</f>
        <v>0</v>
      </c>
      <c r="Q1735" s="148">
        <f t="shared" si="1556"/>
        <v>0</v>
      </c>
      <c r="R1735" s="81">
        <f>SUM(R1736)</f>
        <v>0</v>
      </c>
      <c r="S1735" s="81">
        <f>SUM(S1736)</f>
        <v>0</v>
      </c>
      <c r="T1735" s="149">
        <f t="shared" si="1568"/>
        <v>0</v>
      </c>
      <c r="U1735" s="216"/>
      <c r="V1735" s="78">
        <f>SUM(V1736)</f>
        <v>0</v>
      </c>
      <c r="W1735" s="81">
        <f>SUM(W1736)</f>
        <v>0</v>
      </c>
      <c r="X1735" s="148">
        <f t="shared" si="1557"/>
        <v>0</v>
      </c>
      <c r="Y1735" s="81">
        <f>SUM(Y1736)</f>
        <v>0</v>
      </c>
      <c r="Z1735" s="81">
        <f>SUM(Z1736)</f>
        <v>0</v>
      </c>
      <c r="AA1735" s="149">
        <f t="shared" si="1569"/>
        <v>0</v>
      </c>
      <c r="AB1735" s="216"/>
      <c r="AC1735" s="78">
        <f>SUM(AC1736)</f>
        <v>0</v>
      </c>
      <c r="AD1735" s="81">
        <f>SUM(AD1736)</f>
        <v>0</v>
      </c>
      <c r="AE1735" s="148">
        <f t="shared" si="1558"/>
        <v>0</v>
      </c>
      <c r="AF1735" s="81">
        <f>SUM(AF1736)</f>
        <v>0</v>
      </c>
      <c r="AG1735" s="81">
        <f>SUM(AG1736)</f>
        <v>0</v>
      </c>
      <c r="AH1735" s="149">
        <f t="shared" si="1570"/>
        <v>0</v>
      </c>
      <c r="AJ1735" s="79">
        <f t="shared" ref="AJ1735:AU1735" si="1577">SUM(AJ1736)</f>
        <v>0</v>
      </c>
      <c r="AK1735" s="80">
        <f t="shared" si="1577"/>
        <v>0</v>
      </c>
      <c r="AL1735" s="81">
        <f t="shared" si="1577"/>
        <v>0</v>
      </c>
      <c r="AM1735" s="80">
        <f t="shared" si="1577"/>
        <v>0</v>
      </c>
      <c r="AN1735" s="81">
        <f t="shared" si="1577"/>
        <v>0</v>
      </c>
      <c r="AO1735" s="80">
        <f t="shared" si="1577"/>
        <v>0</v>
      </c>
      <c r="AP1735" s="81">
        <f t="shared" si="1577"/>
        <v>0</v>
      </c>
      <c r="AQ1735" s="80">
        <f t="shared" si="1577"/>
        <v>0</v>
      </c>
      <c r="AR1735" s="81">
        <f t="shared" si="1577"/>
        <v>0</v>
      </c>
      <c r="AS1735" s="80">
        <f t="shared" si="1577"/>
        <v>0</v>
      </c>
      <c r="AT1735" s="81">
        <f t="shared" si="1577"/>
        <v>0</v>
      </c>
      <c r="AU1735" s="80">
        <f t="shared" si="1577"/>
        <v>0</v>
      </c>
      <c r="AV1735" s="81">
        <f t="shared" si="1560"/>
        <v>0</v>
      </c>
      <c r="AW1735" s="80">
        <f t="shared" si="1561"/>
        <v>0</v>
      </c>
      <c r="AX1735" s="210"/>
      <c r="AY1735" s="79">
        <f t="shared" si="1562"/>
        <v>0</v>
      </c>
      <c r="AZ1735" s="80">
        <f t="shared" si="1563"/>
        <v>0</v>
      </c>
      <c r="BA1735" s="81">
        <f t="shared" si="1564"/>
        <v>0</v>
      </c>
      <c r="BB1735" s="80">
        <f t="shared" si="1565"/>
        <v>0</v>
      </c>
      <c r="BC1735" s="80">
        <f t="shared" si="1566"/>
        <v>0</v>
      </c>
      <c r="BD1735" s="86">
        <f t="shared" si="1567"/>
        <v>0</v>
      </c>
    </row>
    <row r="1736" spans="2:56" x14ac:dyDescent="0.3">
      <c r="B1736" s="211" t="s">
        <v>105</v>
      </c>
      <c r="C1736" s="212"/>
      <c r="D1736" s="213"/>
      <c r="E1736" s="144">
        <f t="shared" si="1553"/>
        <v>0</v>
      </c>
      <c r="F1736" s="212"/>
      <c r="G1736" s="213"/>
      <c r="H1736" s="144">
        <f t="shared" si="1554"/>
        <v>0</v>
      </c>
      <c r="I1736" s="212"/>
      <c r="J1736" s="213"/>
      <c r="K1736" s="144">
        <f t="shared" si="1555"/>
        <v>0</v>
      </c>
      <c r="L1736" s="212"/>
      <c r="M1736" s="214"/>
      <c r="N1736" s="215"/>
      <c r="O1736" s="212"/>
      <c r="P1736" s="215"/>
      <c r="Q1736" s="139">
        <f t="shared" si="1556"/>
        <v>0</v>
      </c>
      <c r="R1736" s="215"/>
      <c r="S1736" s="215"/>
      <c r="T1736" s="140">
        <f t="shared" si="1568"/>
        <v>0</v>
      </c>
      <c r="U1736" s="216"/>
      <c r="V1736" s="212"/>
      <c r="W1736" s="215"/>
      <c r="X1736" s="139">
        <f t="shared" si="1557"/>
        <v>0</v>
      </c>
      <c r="Y1736" s="215"/>
      <c r="Z1736" s="215"/>
      <c r="AA1736" s="140">
        <f t="shared" si="1569"/>
        <v>0</v>
      </c>
      <c r="AB1736" s="216"/>
      <c r="AC1736" s="212"/>
      <c r="AD1736" s="215"/>
      <c r="AE1736" s="139">
        <f t="shared" si="1558"/>
        <v>0</v>
      </c>
      <c r="AF1736" s="215"/>
      <c r="AG1736" s="215"/>
      <c r="AH1736" s="140">
        <f t="shared" si="1570"/>
        <v>0</v>
      </c>
      <c r="AJ1736" s="217"/>
      <c r="AK1736" s="218"/>
      <c r="AL1736" s="219"/>
      <c r="AM1736" s="218"/>
      <c r="AN1736" s="219"/>
      <c r="AO1736" s="218"/>
      <c r="AP1736" s="219"/>
      <c r="AQ1736" s="218"/>
      <c r="AR1736" s="219"/>
      <c r="AS1736" s="218"/>
      <c r="AT1736" s="219"/>
      <c r="AU1736" s="218"/>
      <c r="AV1736" s="114">
        <f t="shared" si="1560"/>
        <v>0</v>
      </c>
      <c r="AW1736" s="113">
        <f t="shared" si="1561"/>
        <v>0</v>
      </c>
      <c r="AX1736" s="210"/>
      <c r="AY1736" s="111">
        <f t="shared" si="1562"/>
        <v>0</v>
      </c>
      <c r="AZ1736" s="113">
        <f t="shared" si="1563"/>
        <v>0</v>
      </c>
      <c r="BA1736" s="114">
        <f t="shared" si="1564"/>
        <v>0</v>
      </c>
      <c r="BB1736" s="113">
        <f t="shared" si="1565"/>
        <v>0</v>
      </c>
      <c r="BC1736" s="113">
        <f t="shared" si="1566"/>
        <v>0</v>
      </c>
      <c r="BD1736" s="117">
        <f t="shared" si="1567"/>
        <v>0</v>
      </c>
    </row>
    <row r="1737" spans="2:56" x14ac:dyDescent="0.3">
      <c r="B1737" s="222" t="s">
        <v>131</v>
      </c>
      <c r="C1737" s="78">
        <f>SUM(C1738)</f>
        <v>0</v>
      </c>
      <c r="D1737" s="79">
        <f>SUM(D1738)</f>
        <v>0</v>
      </c>
      <c r="E1737" s="69">
        <f t="shared" si="1553"/>
        <v>0</v>
      </c>
      <c r="F1737" s="78">
        <f>SUM(F1738)</f>
        <v>0</v>
      </c>
      <c r="G1737" s="79">
        <f>SUM(G1738)</f>
        <v>0</v>
      </c>
      <c r="H1737" s="69">
        <f t="shared" si="1554"/>
        <v>0</v>
      </c>
      <c r="I1737" s="78">
        <f>SUM(I1738)</f>
        <v>0</v>
      </c>
      <c r="J1737" s="79">
        <f>SUM(J1738)</f>
        <v>0</v>
      </c>
      <c r="K1737" s="69">
        <f t="shared" si="1555"/>
        <v>0</v>
      </c>
      <c r="L1737" s="78">
        <f>SUM(L1738)</f>
        <v>0</v>
      </c>
      <c r="M1737" s="80">
        <f>SUM(M1738)</f>
        <v>0</v>
      </c>
      <c r="N1737" s="81">
        <f>SUM(N1738)</f>
        <v>0</v>
      </c>
      <c r="O1737" s="78">
        <f>SUM(O1738)</f>
        <v>0</v>
      </c>
      <c r="P1737" s="81">
        <f>SUM(P1738)</f>
        <v>0</v>
      </c>
      <c r="Q1737" s="148">
        <f t="shared" si="1556"/>
        <v>0</v>
      </c>
      <c r="R1737" s="81">
        <f>SUM(R1738)</f>
        <v>0</v>
      </c>
      <c r="S1737" s="81">
        <f>SUM(S1738)</f>
        <v>0</v>
      </c>
      <c r="T1737" s="149">
        <f t="shared" si="1568"/>
        <v>0</v>
      </c>
      <c r="U1737" s="216"/>
      <c r="V1737" s="78">
        <f>SUM(V1738)</f>
        <v>0</v>
      </c>
      <c r="W1737" s="81">
        <f>SUM(W1738)</f>
        <v>0</v>
      </c>
      <c r="X1737" s="148">
        <f t="shared" si="1557"/>
        <v>0</v>
      </c>
      <c r="Y1737" s="81">
        <f>SUM(Y1738)</f>
        <v>0</v>
      </c>
      <c r="Z1737" s="81">
        <f>SUM(Z1738)</f>
        <v>0</v>
      </c>
      <c r="AA1737" s="149">
        <f t="shared" si="1569"/>
        <v>0</v>
      </c>
      <c r="AB1737" s="216"/>
      <c r="AC1737" s="78">
        <f>SUM(AC1738)</f>
        <v>0</v>
      </c>
      <c r="AD1737" s="81">
        <f>SUM(AD1738)</f>
        <v>0</v>
      </c>
      <c r="AE1737" s="148">
        <f t="shared" si="1558"/>
        <v>0</v>
      </c>
      <c r="AF1737" s="81">
        <f>SUM(AF1738)</f>
        <v>0</v>
      </c>
      <c r="AG1737" s="81">
        <f>SUM(AG1738)</f>
        <v>0</v>
      </c>
      <c r="AH1737" s="149">
        <f t="shared" si="1570"/>
        <v>0</v>
      </c>
      <c r="AJ1737" s="79">
        <f t="shared" ref="AJ1737:AU1737" si="1578">SUM(AJ1738)</f>
        <v>0</v>
      </c>
      <c r="AK1737" s="80">
        <f t="shared" si="1578"/>
        <v>0</v>
      </c>
      <c r="AL1737" s="81">
        <f t="shared" si="1578"/>
        <v>0</v>
      </c>
      <c r="AM1737" s="80">
        <f t="shared" si="1578"/>
        <v>0</v>
      </c>
      <c r="AN1737" s="81">
        <f t="shared" si="1578"/>
        <v>0</v>
      </c>
      <c r="AO1737" s="80">
        <f t="shared" si="1578"/>
        <v>0</v>
      </c>
      <c r="AP1737" s="81">
        <f t="shared" si="1578"/>
        <v>0</v>
      </c>
      <c r="AQ1737" s="80">
        <f t="shared" si="1578"/>
        <v>0</v>
      </c>
      <c r="AR1737" s="81">
        <f t="shared" si="1578"/>
        <v>0</v>
      </c>
      <c r="AS1737" s="80">
        <f t="shared" si="1578"/>
        <v>0</v>
      </c>
      <c r="AT1737" s="81">
        <f t="shared" si="1578"/>
        <v>0</v>
      </c>
      <c r="AU1737" s="80">
        <f t="shared" si="1578"/>
        <v>0</v>
      </c>
      <c r="AV1737" s="81">
        <f t="shared" si="1560"/>
        <v>0</v>
      </c>
      <c r="AW1737" s="80">
        <f t="shared" si="1561"/>
        <v>0</v>
      </c>
      <c r="AX1737" s="210"/>
      <c r="AY1737" s="79">
        <f t="shared" si="1562"/>
        <v>0</v>
      </c>
      <c r="AZ1737" s="80">
        <f t="shared" si="1563"/>
        <v>0</v>
      </c>
      <c r="BA1737" s="81">
        <f t="shared" si="1564"/>
        <v>0</v>
      </c>
      <c r="BB1737" s="80">
        <f t="shared" si="1565"/>
        <v>0</v>
      </c>
      <c r="BC1737" s="80">
        <f t="shared" si="1566"/>
        <v>0</v>
      </c>
      <c r="BD1737" s="86">
        <f t="shared" si="1567"/>
        <v>0</v>
      </c>
    </row>
    <row r="1738" spans="2:56" x14ac:dyDescent="0.3">
      <c r="B1738" s="211" t="s">
        <v>105</v>
      </c>
      <c r="C1738" s="212"/>
      <c r="D1738" s="213"/>
      <c r="E1738" s="144">
        <f t="shared" si="1553"/>
        <v>0</v>
      </c>
      <c r="F1738" s="212"/>
      <c r="G1738" s="213"/>
      <c r="H1738" s="144">
        <f t="shared" si="1554"/>
        <v>0</v>
      </c>
      <c r="I1738" s="212"/>
      <c r="J1738" s="213"/>
      <c r="K1738" s="144">
        <f t="shared" si="1555"/>
        <v>0</v>
      </c>
      <c r="L1738" s="212"/>
      <c r="M1738" s="214"/>
      <c r="N1738" s="215"/>
      <c r="O1738" s="212"/>
      <c r="P1738" s="215"/>
      <c r="Q1738" s="139">
        <f t="shared" si="1556"/>
        <v>0</v>
      </c>
      <c r="R1738" s="215"/>
      <c r="S1738" s="215"/>
      <c r="T1738" s="140">
        <f t="shared" si="1568"/>
        <v>0</v>
      </c>
      <c r="U1738" s="216"/>
      <c r="V1738" s="212"/>
      <c r="W1738" s="215"/>
      <c r="X1738" s="139">
        <f t="shared" si="1557"/>
        <v>0</v>
      </c>
      <c r="Y1738" s="215"/>
      <c r="Z1738" s="215"/>
      <c r="AA1738" s="140">
        <f t="shared" si="1569"/>
        <v>0</v>
      </c>
      <c r="AB1738" s="216"/>
      <c r="AC1738" s="212"/>
      <c r="AD1738" s="215"/>
      <c r="AE1738" s="139">
        <f t="shared" si="1558"/>
        <v>0</v>
      </c>
      <c r="AF1738" s="215"/>
      <c r="AG1738" s="215"/>
      <c r="AH1738" s="140">
        <f t="shared" si="1570"/>
        <v>0</v>
      </c>
      <c r="AJ1738" s="217"/>
      <c r="AK1738" s="218"/>
      <c r="AL1738" s="219"/>
      <c r="AM1738" s="218"/>
      <c r="AN1738" s="219"/>
      <c r="AO1738" s="218"/>
      <c r="AP1738" s="219"/>
      <c r="AQ1738" s="218"/>
      <c r="AR1738" s="219"/>
      <c r="AS1738" s="218"/>
      <c r="AT1738" s="219"/>
      <c r="AU1738" s="218"/>
      <c r="AV1738" s="114">
        <f t="shared" si="1560"/>
        <v>0</v>
      </c>
      <c r="AW1738" s="113">
        <f t="shared" si="1561"/>
        <v>0</v>
      </c>
      <c r="AX1738" s="210"/>
      <c r="AY1738" s="111">
        <f t="shared" si="1562"/>
        <v>0</v>
      </c>
      <c r="AZ1738" s="113">
        <f t="shared" si="1563"/>
        <v>0</v>
      </c>
      <c r="BA1738" s="114">
        <f t="shared" si="1564"/>
        <v>0</v>
      </c>
      <c r="BB1738" s="113">
        <f t="shared" si="1565"/>
        <v>0</v>
      </c>
      <c r="BC1738" s="113">
        <f t="shared" si="1566"/>
        <v>0</v>
      </c>
      <c r="BD1738" s="117">
        <f t="shared" si="1567"/>
        <v>0</v>
      </c>
    </row>
    <row r="1739" spans="2:56" x14ac:dyDescent="0.3">
      <c r="B1739" s="222" t="s">
        <v>132</v>
      </c>
      <c r="C1739" s="78">
        <f>SUM(C1740)</f>
        <v>0</v>
      </c>
      <c r="D1739" s="79">
        <f>SUM(D1740)</f>
        <v>0</v>
      </c>
      <c r="E1739" s="69">
        <f t="shared" si="1553"/>
        <v>0</v>
      </c>
      <c r="F1739" s="78">
        <f>SUM(F1740)</f>
        <v>0</v>
      </c>
      <c r="G1739" s="79">
        <f>SUM(G1740)</f>
        <v>0</v>
      </c>
      <c r="H1739" s="69">
        <f t="shared" si="1554"/>
        <v>0</v>
      </c>
      <c r="I1739" s="78">
        <f>SUM(I1740)</f>
        <v>0</v>
      </c>
      <c r="J1739" s="79">
        <f>SUM(J1740)</f>
        <v>0</v>
      </c>
      <c r="K1739" s="69">
        <f t="shared" si="1555"/>
        <v>0</v>
      </c>
      <c r="L1739" s="78">
        <f>SUM(L1740)</f>
        <v>0</v>
      </c>
      <c r="M1739" s="80">
        <f>SUM(M1740)</f>
        <v>0</v>
      </c>
      <c r="N1739" s="81">
        <f>SUM(N1740)</f>
        <v>0</v>
      </c>
      <c r="O1739" s="78">
        <f>SUM(O1740)</f>
        <v>0</v>
      </c>
      <c r="P1739" s="81">
        <f>SUM(P1740)</f>
        <v>0</v>
      </c>
      <c r="Q1739" s="148">
        <f t="shared" si="1556"/>
        <v>0</v>
      </c>
      <c r="R1739" s="81">
        <f>SUM(R1740)</f>
        <v>0</v>
      </c>
      <c r="S1739" s="81">
        <f>SUM(S1740)</f>
        <v>0</v>
      </c>
      <c r="T1739" s="149">
        <f t="shared" si="1568"/>
        <v>0</v>
      </c>
      <c r="U1739" s="216"/>
      <c r="V1739" s="78">
        <f>SUM(V1740)</f>
        <v>0</v>
      </c>
      <c r="W1739" s="81">
        <f>SUM(W1740)</f>
        <v>0</v>
      </c>
      <c r="X1739" s="148">
        <f t="shared" si="1557"/>
        <v>0</v>
      </c>
      <c r="Y1739" s="81">
        <f>SUM(Y1740)</f>
        <v>0</v>
      </c>
      <c r="Z1739" s="81">
        <f>SUM(Z1740)</f>
        <v>0</v>
      </c>
      <c r="AA1739" s="149">
        <f t="shared" si="1569"/>
        <v>0</v>
      </c>
      <c r="AB1739" s="216"/>
      <c r="AC1739" s="78">
        <f>SUM(AC1740)</f>
        <v>0</v>
      </c>
      <c r="AD1739" s="81">
        <f>SUM(AD1740)</f>
        <v>0</v>
      </c>
      <c r="AE1739" s="148">
        <f t="shared" si="1558"/>
        <v>0</v>
      </c>
      <c r="AF1739" s="81">
        <f>SUM(AF1740)</f>
        <v>0</v>
      </c>
      <c r="AG1739" s="81">
        <f>SUM(AG1740)</f>
        <v>0</v>
      </c>
      <c r="AH1739" s="149">
        <f t="shared" si="1570"/>
        <v>0</v>
      </c>
      <c r="AJ1739" s="79">
        <f t="shared" ref="AJ1739:AU1739" si="1579">SUM(AJ1740)</f>
        <v>0</v>
      </c>
      <c r="AK1739" s="80">
        <f t="shared" si="1579"/>
        <v>0</v>
      </c>
      <c r="AL1739" s="81">
        <f t="shared" si="1579"/>
        <v>0</v>
      </c>
      <c r="AM1739" s="80">
        <f t="shared" si="1579"/>
        <v>0</v>
      </c>
      <c r="AN1739" s="81">
        <f t="shared" si="1579"/>
        <v>0</v>
      </c>
      <c r="AO1739" s="80">
        <f t="shared" si="1579"/>
        <v>0</v>
      </c>
      <c r="AP1739" s="81">
        <f t="shared" si="1579"/>
        <v>0</v>
      </c>
      <c r="AQ1739" s="80">
        <f t="shared" si="1579"/>
        <v>0</v>
      </c>
      <c r="AR1739" s="81">
        <f t="shared" si="1579"/>
        <v>0</v>
      </c>
      <c r="AS1739" s="80">
        <f t="shared" si="1579"/>
        <v>0</v>
      </c>
      <c r="AT1739" s="81">
        <f t="shared" si="1579"/>
        <v>0</v>
      </c>
      <c r="AU1739" s="80">
        <f t="shared" si="1579"/>
        <v>0</v>
      </c>
      <c r="AV1739" s="81">
        <f t="shared" si="1560"/>
        <v>0</v>
      </c>
      <c r="AW1739" s="80">
        <f t="shared" si="1561"/>
        <v>0</v>
      </c>
      <c r="AX1739" s="210"/>
      <c r="AY1739" s="79">
        <f t="shared" si="1562"/>
        <v>0</v>
      </c>
      <c r="AZ1739" s="80">
        <f t="shared" si="1563"/>
        <v>0</v>
      </c>
      <c r="BA1739" s="81">
        <f t="shared" si="1564"/>
        <v>0</v>
      </c>
      <c r="BB1739" s="80">
        <f t="shared" si="1565"/>
        <v>0</v>
      </c>
      <c r="BC1739" s="80">
        <f t="shared" si="1566"/>
        <v>0</v>
      </c>
      <c r="BD1739" s="86">
        <f t="shared" si="1567"/>
        <v>0</v>
      </c>
    </row>
    <row r="1740" spans="2:56" x14ac:dyDescent="0.3">
      <c r="B1740" s="211" t="s">
        <v>105</v>
      </c>
      <c r="C1740" s="212"/>
      <c r="D1740" s="213"/>
      <c r="E1740" s="144">
        <f t="shared" si="1553"/>
        <v>0</v>
      </c>
      <c r="F1740" s="212"/>
      <c r="G1740" s="213"/>
      <c r="H1740" s="144">
        <f t="shared" si="1554"/>
        <v>0</v>
      </c>
      <c r="I1740" s="212"/>
      <c r="J1740" s="213"/>
      <c r="K1740" s="144">
        <f t="shared" si="1555"/>
        <v>0</v>
      </c>
      <c r="L1740" s="212"/>
      <c r="M1740" s="214"/>
      <c r="N1740" s="215"/>
      <c r="O1740" s="212"/>
      <c r="P1740" s="215"/>
      <c r="Q1740" s="139">
        <f t="shared" si="1556"/>
        <v>0</v>
      </c>
      <c r="R1740" s="215"/>
      <c r="S1740" s="215"/>
      <c r="T1740" s="140">
        <f t="shared" si="1568"/>
        <v>0</v>
      </c>
      <c r="U1740" s="216"/>
      <c r="V1740" s="212"/>
      <c r="W1740" s="215"/>
      <c r="X1740" s="139">
        <f t="shared" si="1557"/>
        <v>0</v>
      </c>
      <c r="Y1740" s="215"/>
      <c r="Z1740" s="215"/>
      <c r="AA1740" s="140">
        <f t="shared" si="1569"/>
        <v>0</v>
      </c>
      <c r="AB1740" s="216"/>
      <c r="AC1740" s="212"/>
      <c r="AD1740" s="215"/>
      <c r="AE1740" s="139">
        <f t="shared" si="1558"/>
        <v>0</v>
      </c>
      <c r="AF1740" s="215"/>
      <c r="AG1740" s="215"/>
      <c r="AH1740" s="140">
        <f t="shared" si="1570"/>
        <v>0</v>
      </c>
      <c r="AJ1740" s="217"/>
      <c r="AK1740" s="218"/>
      <c r="AL1740" s="219"/>
      <c r="AM1740" s="218"/>
      <c r="AN1740" s="219"/>
      <c r="AO1740" s="218"/>
      <c r="AP1740" s="219"/>
      <c r="AQ1740" s="218"/>
      <c r="AR1740" s="219"/>
      <c r="AS1740" s="218"/>
      <c r="AT1740" s="219"/>
      <c r="AU1740" s="218"/>
      <c r="AV1740" s="114">
        <f t="shared" si="1560"/>
        <v>0</v>
      </c>
      <c r="AW1740" s="113">
        <f t="shared" si="1561"/>
        <v>0</v>
      </c>
      <c r="AX1740" s="210"/>
      <c r="AY1740" s="111">
        <f t="shared" si="1562"/>
        <v>0</v>
      </c>
      <c r="AZ1740" s="113">
        <f t="shared" si="1563"/>
        <v>0</v>
      </c>
      <c r="BA1740" s="114">
        <f t="shared" si="1564"/>
        <v>0</v>
      </c>
      <c r="BB1740" s="113">
        <f t="shared" si="1565"/>
        <v>0</v>
      </c>
      <c r="BC1740" s="113">
        <f t="shared" si="1566"/>
        <v>0</v>
      </c>
      <c r="BD1740" s="117">
        <f t="shared" si="1567"/>
        <v>0</v>
      </c>
    </row>
    <row r="1741" spans="2:56" x14ac:dyDescent="0.3">
      <c r="B1741" s="222" t="s">
        <v>133</v>
      </c>
      <c r="C1741" s="78">
        <f>SUM(C1742)</f>
        <v>0</v>
      </c>
      <c r="D1741" s="79">
        <f>SUM(D1742)</f>
        <v>0</v>
      </c>
      <c r="E1741" s="69">
        <f t="shared" si="1553"/>
        <v>0</v>
      </c>
      <c r="F1741" s="78">
        <f>SUM(F1742)</f>
        <v>0</v>
      </c>
      <c r="G1741" s="79">
        <f>SUM(G1742)</f>
        <v>0</v>
      </c>
      <c r="H1741" s="69">
        <f t="shared" si="1554"/>
        <v>0</v>
      </c>
      <c r="I1741" s="78">
        <f>SUM(I1742)</f>
        <v>0</v>
      </c>
      <c r="J1741" s="79">
        <f>SUM(J1742)</f>
        <v>0</v>
      </c>
      <c r="K1741" s="69">
        <f t="shared" si="1555"/>
        <v>0</v>
      </c>
      <c r="L1741" s="78">
        <f>SUM(L1742)</f>
        <v>0</v>
      </c>
      <c r="M1741" s="80">
        <f>SUM(M1742)</f>
        <v>0</v>
      </c>
      <c r="N1741" s="81">
        <f>SUM(N1742)</f>
        <v>0</v>
      </c>
      <c r="O1741" s="78">
        <f>SUM(O1742)</f>
        <v>0</v>
      </c>
      <c r="P1741" s="81">
        <f>SUM(P1742)</f>
        <v>0</v>
      </c>
      <c r="Q1741" s="148">
        <f t="shared" si="1556"/>
        <v>0</v>
      </c>
      <c r="R1741" s="81">
        <f>SUM(R1742)</f>
        <v>0</v>
      </c>
      <c r="S1741" s="81">
        <f>SUM(S1742)</f>
        <v>0</v>
      </c>
      <c r="T1741" s="149">
        <f t="shared" si="1568"/>
        <v>0</v>
      </c>
      <c r="U1741" s="216"/>
      <c r="V1741" s="78">
        <f>SUM(V1742)</f>
        <v>0</v>
      </c>
      <c r="W1741" s="81">
        <f>SUM(W1742)</f>
        <v>0</v>
      </c>
      <c r="X1741" s="148">
        <f t="shared" si="1557"/>
        <v>0</v>
      </c>
      <c r="Y1741" s="81">
        <f>SUM(Y1742)</f>
        <v>0</v>
      </c>
      <c r="Z1741" s="81">
        <f>SUM(Z1742)</f>
        <v>0</v>
      </c>
      <c r="AA1741" s="149">
        <f t="shared" si="1569"/>
        <v>0</v>
      </c>
      <c r="AB1741" s="216"/>
      <c r="AC1741" s="78">
        <f>SUM(AC1742)</f>
        <v>0</v>
      </c>
      <c r="AD1741" s="81">
        <f>SUM(AD1742)</f>
        <v>0</v>
      </c>
      <c r="AE1741" s="148">
        <f t="shared" si="1558"/>
        <v>0</v>
      </c>
      <c r="AF1741" s="81">
        <f>SUM(AF1742)</f>
        <v>0</v>
      </c>
      <c r="AG1741" s="81">
        <f>SUM(AG1742)</f>
        <v>0</v>
      </c>
      <c r="AH1741" s="149">
        <f t="shared" si="1570"/>
        <v>0</v>
      </c>
      <c r="AJ1741" s="79">
        <f t="shared" ref="AJ1741:AU1741" si="1580">SUM(AJ1742)</f>
        <v>0</v>
      </c>
      <c r="AK1741" s="80">
        <f t="shared" si="1580"/>
        <v>0</v>
      </c>
      <c r="AL1741" s="81">
        <f t="shared" si="1580"/>
        <v>0</v>
      </c>
      <c r="AM1741" s="80">
        <f t="shared" si="1580"/>
        <v>0</v>
      </c>
      <c r="AN1741" s="81">
        <f t="shared" si="1580"/>
        <v>0</v>
      </c>
      <c r="AO1741" s="80">
        <f t="shared" si="1580"/>
        <v>0</v>
      </c>
      <c r="AP1741" s="81">
        <f t="shared" si="1580"/>
        <v>0</v>
      </c>
      <c r="AQ1741" s="80">
        <f t="shared" si="1580"/>
        <v>0</v>
      </c>
      <c r="AR1741" s="81">
        <f t="shared" si="1580"/>
        <v>0</v>
      </c>
      <c r="AS1741" s="80">
        <f t="shared" si="1580"/>
        <v>0</v>
      </c>
      <c r="AT1741" s="81">
        <f t="shared" si="1580"/>
        <v>0</v>
      </c>
      <c r="AU1741" s="80">
        <f t="shared" si="1580"/>
        <v>0</v>
      </c>
      <c r="AV1741" s="81">
        <f t="shared" si="1560"/>
        <v>0</v>
      </c>
      <c r="AW1741" s="80">
        <f t="shared" si="1561"/>
        <v>0</v>
      </c>
      <c r="AX1741" s="210"/>
      <c r="AY1741" s="79">
        <f t="shared" si="1562"/>
        <v>0</v>
      </c>
      <c r="AZ1741" s="80">
        <f t="shared" si="1563"/>
        <v>0</v>
      </c>
      <c r="BA1741" s="81">
        <f t="shared" si="1564"/>
        <v>0</v>
      </c>
      <c r="BB1741" s="80">
        <f t="shared" si="1565"/>
        <v>0</v>
      </c>
      <c r="BC1741" s="80">
        <f t="shared" si="1566"/>
        <v>0</v>
      </c>
      <c r="BD1741" s="86">
        <f t="shared" si="1567"/>
        <v>0</v>
      </c>
    </row>
    <row r="1742" spans="2:56" x14ac:dyDescent="0.3">
      <c r="B1742" s="211" t="s">
        <v>105</v>
      </c>
      <c r="C1742" s="212"/>
      <c r="D1742" s="213"/>
      <c r="E1742" s="144">
        <f t="shared" si="1553"/>
        <v>0</v>
      </c>
      <c r="F1742" s="212"/>
      <c r="G1742" s="213"/>
      <c r="H1742" s="144">
        <f t="shared" si="1554"/>
        <v>0</v>
      </c>
      <c r="I1742" s="212"/>
      <c r="J1742" s="213"/>
      <c r="K1742" s="144">
        <f t="shared" si="1555"/>
        <v>0</v>
      </c>
      <c r="L1742" s="212"/>
      <c r="M1742" s="214"/>
      <c r="N1742" s="215"/>
      <c r="O1742" s="212"/>
      <c r="P1742" s="215"/>
      <c r="Q1742" s="139">
        <f t="shared" si="1556"/>
        <v>0</v>
      </c>
      <c r="R1742" s="215"/>
      <c r="S1742" s="215"/>
      <c r="T1742" s="140">
        <f t="shared" si="1568"/>
        <v>0</v>
      </c>
      <c r="U1742" s="216"/>
      <c r="V1742" s="212"/>
      <c r="W1742" s="215"/>
      <c r="X1742" s="139">
        <f t="shared" si="1557"/>
        <v>0</v>
      </c>
      <c r="Y1742" s="215"/>
      <c r="Z1742" s="215"/>
      <c r="AA1742" s="140">
        <f t="shared" si="1569"/>
        <v>0</v>
      </c>
      <c r="AB1742" s="216"/>
      <c r="AC1742" s="212"/>
      <c r="AD1742" s="215"/>
      <c r="AE1742" s="139">
        <f t="shared" si="1558"/>
        <v>0</v>
      </c>
      <c r="AF1742" s="215"/>
      <c r="AG1742" s="215"/>
      <c r="AH1742" s="140">
        <f t="shared" si="1570"/>
        <v>0</v>
      </c>
      <c r="AJ1742" s="217"/>
      <c r="AK1742" s="218"/>
      <c r="AL1742" s="219"/>
      <c r="AM1742" s="218"/>
      <c r="AN1742" s="219"/>
      <c r="AO1742" s="218"/>
      <c r="AP1742" s="219"/>
      <c r="AQ1742" s="218"/>
      <c r="AR1742" s="219"/>
      <c r="AS1742" s="218"/>
      <c r="AT1742" s="219"/>
      <c r="AU1742" s="218"/>
      <c r="AV1742" s="114">
        <f t="shared" si="1560"/>
        <v>0</v>
      </c>
      <c r="AW1742" s="113">
        <f t="shared" si="1561"/>
        <v>0</v>
      </c>
      <c r="AX1742" s="210"/>
      <c r="AY1742" s="111">
        <f t="shared" si="1562"/>
        <v>0</v>
      </c>
      <c r="AZ1742" s="113">
        <f t="shared" si="1563"/>
        <v>0</v>
      </c>
      <c r="BA1742" s="114">
        <f t="shared" si="1564"/>
        <v>0</v>
      </c>
      <c r="BB1742" s="113">
        <f t="shared" si="1565"/>
        <v>0</v>
      </c>
      <c r="BC1742" s="113">
        <f t="shared" si="1566"/>
        <v>0</v>
      </c>
      <c r="BD1742" s="117">
        <f t="shared" si="1567"/>
        <v>0</v>
      </c>
    </row>
    <row r="1743" spans="2:56" x14ac:dyDescent="0.3">
      <c r="B1743" s="222" t="s">
        <v>134</v>
      </c>
      <c r="C1743" s="78">
        <f>SUM(C1744)</f>
        <v>0</v>
      </c>
      <c r="D1743" s="79">
        <f>SUM(D1744)</f>
        <v>0</v>
      </c>
      <c r="E1743" s="69">
        <f t="shared" si="1553"/>
        <v>0</v>
      </c>
      <c r="F1743" s="78">
        <f>SUM(F1744)</f>
        <v>0</v>
      </c>
      <c r="G1743" s="79">
        <f>SUM(G1744)</f>
        <v>0</v>
      </c>
      <c r="H1743" s="69">
        <f t="shared" si="1554"/>
        <v>0</v>
      </c>
      <c r="I1743" s="78">
        <f>SUM(I1744)</f>
        <v>0</v>
      </c>
      <c r="J1743" s="79">
        <f>SUM(J1744)</f>
        <v>0</v>
      </c>
      <c r="K1743" s="69">
        <f t="shared" si="1555"/>
        <v>0</v>
      </c>
      <c r="L1743" s="78">
        <f>SUM(L1744)</f>
        <v>0</v>
      </c>
      <c r="M1743" s="80">
        <f>SUM(M1744)</f>
        <v>0</v>
      </c>
      <c r="N1743" s="81">
        <f>SUM(N1744)</f>
        <v>0</v>
      </c>
      <c r="O1743" s="78">
        <f>SUM(O1744)</f>
        <v>0</v>
      </c>
      <c r="P1743" s="81">
        <f>SUM(P1744)</f>
        <v>0</v>
      </c>
      <c r="Q1743" s="148">
        <f t="shared" si="1556"/>
        <v>0</v>
      </c>
      <c r="R1743" s="81">
        <f>SUM(R1744)</f>
        <v>0</v>
      </c>
      <c r="S1743" s="81">
        <f>SUM(S1744)</f>
        <v>0</v>
      </c>
      <c r="T1743" s="149">
        <f t="shared" si="1568"/>
        <v>0</v>
      </c>
      <c r="U1743" s="216"/>
      <c r="V1743" s="78">
        <f>SUM(V1744)</f>
        <v>0</v>
      </c>
      <c r="W1743" s="81">
        <f>SUM(W1744)</f>
        <v>0</v>
      </c>
      <c r="X1743" s="148">
        <f t="shared" si="1557"/>
        <v>0</v>
      </c>
      <c r="Y1743" s="81">
        <f>SUM(Y1744)</f>
        <v>0</v>
      </c>
      <c r="Z1743" s="81">
        <f>SUM(Z1744)</f>
        <v>0</v>
      </c>
      <c r="AA1743" s="149">
        <f t="shared" si="1569"/>
        <v>0</v>
      </c>
      <c r="AB1743" s="216"/>
      <c r="AC1743" s="78">
        <f>SUM(AC1744)</f>
        <v>0</v>
      </c>
      <c r="AD1743" s="81">
        <f>SUM(AD1744)</f>
        <v>0</v>
      </c>
      <c r="AE1743" s="148">
        <f t="shared" si="1558"/>
        <v>0</v>
      </c>
      <c r="AF1743" s="81">
        <f>SUM(AF1744)</f>
        <v>0</v>
      </c>
      <c r="AG1743" s="81">
        <f>SUM(AG1744)</f>
        <v>0</v>
      </c>
      <c r="AH1743" s="149">
        <f t="shared" si="1570"/>
        <v>0</v>
      </c>
      <c r="AJ1743" s="79">
        <f t="shared" ref="AJ1743:AU1743" si="1581">SUM(AJ1744)</f>
        <v>0</v>
      </c>
      <c r="AK1743" s="80">
        <f t="shared" si="1581"/>
        <v>0</v>
      </c>
      <c r="AL1743" s="81">
        <f t="shared" si="1581"/>
        <v>0</v>
      </c>
      <c r="AM1743" s="80">
        <f t="shared" si="1581"/>
        <v>0</v>
      </c>
      <c r="AN1743" s="81">
        <f t="shared" si="1581"/>
        <v>0</v>
      </c>
      <c r="AO1743" s="80">
        <f t="shared" si="1581"/>
        <v>0</v>
      </c>
      <c r="AP1743" s="81">
        <f t="shared" si="1581"/>
        <v>0</v>
      </c>
      <c r="AQ1743" s="80">
        <f t="shared" si="1581"/>
        <v>0</v>
      </c>
      <c r="AR1743" s="81">
        <f t="shared" si="1581"/>
        <v>0</v>
      </c>
      <c r="AS1743" s="80">
        <f t="shared" si="1581"/>
        <v>0</v>
      </c>
      <c r="AT1743" s="81">
        <f t="shared" si="1581"/>
        <v>0</v>
      </c>
      <c r="AU1743" s="80">
        <f t="shared" si="1581"/>
        <v>0</v>
      </c>
      <c r="AV1743" s="81">
        <f t="shared" si="1560"/>
        <v>0</v>
      </c>
      <c r="AW1743" s="80">
        <f t="shared" si="1561"/>
        <v>0</v>
      </c>
      <c r="AX1743" s="210"/>
      <c r="AY1743" s="79">
        <f t="shared" si="1562"/>
        <v>0</v>
      </c>
      <c r="AZ1743" s="80">
        <f t="shared" si="1563"/>
        <v>0</v>
      </c>
      <c r="BA1743" s="81">
        <f t="shared" si="1564"/>
        <v>0</v>
      </c>
      <c r="BB1743" s="80">
        <f t="shared" si="1565"/>
        <v>0</v>
      </c>
      <c r="BC1743" s="80">
        <f t="shared" si="1566"/>
        <v>0</v>
      </c>
      <c r="BD1743" s="86">
        <f t="shared" si="1567"/>
        <v>0</v>
      </c>
    </row>
    <row r="1744" spans="2:56" x14ac:dyDescent="0.3">
      <c r="B1744" s="211" t="s">
        <v>135</v>
      </c>
      <c r="C1744" s="212"/>
      <c r="D1744" s="213"/>
      <c r="E1744" s="144">
        <f t="shared" si="1553"/>
        <v>0</v>
      </c>
      <c r="F1744" s="212"/>
      <c r="G1744" s="213"/>
      <c r="H1744" s="144">
        <f t="shared" si="1554"/>
        <v>0</v>
      </c>
      <c r="I1744" s="212"/>
      <c r="J1744" s="213"/>
      <c r="K1744" s="144">
        <f t="shared" si="1555"/>
        <v>0</v>
      </c>
      <c r="L1744" s="212"/>
      <c r="M1744" s="214"/>
      <c r="N1744" s="215"/>
      <c r="O1744" s="212"/>
      <c r="P1744" s="215"/>
      <c r="Q1744" s="139">
        <f t="shared" si="1556"/>
        <v>0</v>
      </c>
      <c r="R1744" s="215"/>
      <c r="S1744" s="215"/>
      <c r="T1744" s="140">
        <f t="shared" si="1568"/>
        <v>0</v>
      </c>
      <c r="U1744" s="216"/>
      <c r="V1744" s="212"/>
      <c r="W1744" s="215"/>
      <c r="X1744" s="139">
        <f t="shared" si="1557"/>
        <v>0</v>
      </c>
      <c r="Y1744" s="215"/>
      <c r="Z1744" s="215"/>
      <c r="AA1744" s="140">
        <f t="shared" si="1569"/>
        <v>0</v>
      </c>
      <c r="AB1744" s="216"/>
      <c r="AC1744" s="212"/>
      <c r="AD1744" s="215"/>
      <c r="AE1744" s="139">
        <f t="shared" si="1558"/>
        <v>0</v>
      </c>
      <c r="AF1744" s="215"/>
      <c r="AG1744" s="215"/>
      <c r="AH1744" s="140">
        <f t="shared" si="1570"/>
        <v>0</v>
      </c>
      <c r="AJ1744" s="217"/>
      <c r="AK1744" s="218"/>
      <c r="AL1744" s="219"/>
      <c r="AM1744" s="218"/>
      <c r="AN1744" s="219"/>
      <c r="AO1744" s="218"/>
      <c r="AP1744" s="219"/>
      <c r="AQ1744" s="218"/>
      <c r="AR1744" s="219"/>
      <c r="AS1744" s="218"/>
      <c r="AT1744" s="219"/>
      <c r="AU1744" s="218"/>
      <c r="AV1744" s="114">
        <f t="shared" si="1560"/>
        <v>0</v>
      </c>
      <c r="AW1744" s="113">
        <f t="shared" si="1561"/>
        <v>0</v>
      </c>
      <c r="AX1744" s="210"/>
      <c r="AY1744" s="111">
        <f t="shared" si="1562"/>
        <v>0</v>
      </c>
      <c r="AZ1744" s="113">
        <f t="shared" si="1563"/>
        <v>0</v>
      </c>
      <c r="BA1744" s="114">
        <f t="shared" si="1564"/>
        <v>0</v>
      </c>
      <c r="BB1744" s="113">
        <f t="shared" si="1565"/>
        <v>0</v>
      </c>
      <c r="BC1744" s="113">
        <f t="shared" si="1566"/>
        <v>0</v>
      </c>
      <c r="BD1744" s="117">
        <f t="shared" si="1567"/>
        <v>0</v>
      </c>
    </row>
    <row r="1745" spans="2:56" x14ac:dyDescent="0.3">
      <c r="B1745" s="222" t="s">
        <v>136</v>
      </c>
      <c r="C1745" s="78">
        <f>SUM(C1746)</f>
        <v>0</v>
      </c>
      <c r="D1745" s="79">
        <f>SUM(D1746)</f>
        <v>0</v>
      </c>
      <c r="E1745" s="69">
        <f t="shared" si="1553"/>
        <v>0</v>
      </c>
      <c r="F1745" s="78">
        <f>SUM(F1746)</f>
        <v>0</v>
      </c>
      <c r="G1745" s="79">
        <f>SUM(G1746)</f>
        <v>0</v>
      </c>
      <c r="H1745" s="69">
        <f t="shared" si="1554"/>
        <v>0</v>
      </c>
      <c r="I1745" s="78">
        <f>SUM(I1746)</f>
        <v>0</v>
      </c>
      <c r="J1745" s="79">
        <f>SUM(J1746)</f>
        <v>0</v>
      </c>
      <c r="K1745" s="69">
        <f t="shared" si="1555"/>
        <v>0</v>
      </c>
      <c r="L1745" s="78">
        <f>SUM(L1746)</f>
        <v>0</v>
      </c>
      <c r="M1745" s="80">
        <f>SUM(M1746)</f>
        <v>0</v>
      </c>
      <c r="N1745" s="81">
        <f>SUM(N1746)</f>
        <v>0</v>
      </c>
      <c r="O1745" s="78">
        <f>SUM(O1746)</f>
        <v>0</v>
      </c>
      <c r="P1745" s="81">
        <f>SUM(P1746)</f>
        <v>0</v>
      </c>
      <c r="Q1745" s="148">
        <f t="shared" si="1556"/>
        <v>0</v>
      </c>
      <c r="R1745" s="81">
        <f>SUM(R1746)</f>
        <v>0</v>
      </c>
      <c r="S1745" s="81">
        <f>SUM(S1746)</f>
        <v>0</v>
      </c>
      <c r="T1745" s="149">
        <f t="shared" si="1568"/>
        <v>0</v>
      </c>
      <c r="U1745" s="216"/>
      <c r="V1745" s="78">
        <f>SUM(V1746)</f>
        <v>0</v>
      </c>
      <c r="W1745" s="81">
        <f>SUM(W1746)</f>
        <v>0</v>
      </c>
      <c r="X1745" s="148">
        <f t="shared" si="1557"/>
        <v>0</v>
      </c>
      <c r="Y1745" s="81">
        <f>SUM(Y1746)</f>
        <v>0</v>
      </c>
      <c r="Z1745" s="81">
        <f>SUM(Z1746)</f>
        <v>0</v>
      </c>
      <c r="AA1745" s="149">
        <f t="shared" si="1569"/>
        <v>0</v>
      </c>
      <c r="AB1745" s="216"/>
      <c r="AC1745" s="78">
        <f>SUM(AC1746)</f>
        <v>0</v>
      </c>
      <c r="AD1745" s="81">
        <f>SUM(AD1746)</f>
        <v>0</v>
      </c>
      <c r="AE1745" s="148">
        <f t="shared" si="1558"/>
        <v>0</v>
      </c>
      <c r="AF1745" s="81">
        <f>SUM(AF1746)</f>
        <v>0</v>
      </c>
      <c r="AG1745" s="81">
        <f>SUM(AG1746)</f>
        <v>0</v>
      </c>
      <c r="AH1745" s="149">
        <f t="shared" si="1570"/>
        <v>0</v>
      </c>
      <c r="AJ1745" s="79">
        <f t="shared" ref="AJ1745:AU1745" si="1582">SUM(AJ1746)</f>
        <v>0</v>
      </c>
      <c r="AK1745" s="80">
        <f t="shared" si="1582"/>
        <v>0</v>
      </c>
      <c r="AL1745" s="81">
        <f t="shared" si="1582"/>
        <v>0</v>
      </c>
      <c r="AM1745" s="80">
        <f t="shared" si="1582"/>
        <v>0</v>
      </c>
      <c r="AN1745" s="81">
        <f t="shared" si="1582"/>
        <v>0</v>
      </c>
      <c r="AO1745" s="80">
        <f t="shared" si="1582"/>
        <v>0</v>
      </c>
      <c r="AP1745" s="81">
        <f t="shared" si="1582"/>
        <v>0</v>
      </c>
      <c r="AQ1745" s="80">
        <f t="shared" si="1582"/>
        <v>0</v>
      </c>
      <c r="AR1745" s="81">
        <f t="shared" si="1582"/>
        <v>0</v>
      </c>
      <c r="AS1745" s="80">
        <f t="shared" si="1582"/>
        <v>0</v>
      </c>
      <c r="AT1745" s="81">
        <f t="shared" si="1582"/>
        <v>0</v>
      </c>
      <c r="AU1745" s="80">
        <f t="shared" si="1582"/>
        <v>0</v>
      </c>
      <c r="AV1745" s="81">
        <f t="shared" si="1560"/>
        <v>0</v>
      </c>
      <c r="AW1745" s="80">
        <f t="shared" si="1561"/>
        <v>0</v>
      </c>
      <c r="AX1745" s="210"/>
      <c r="AY1745" s="79">
        <f t="shared" si="1562"/>
        <v>0</v>
      </c>
      <c r="AZ1745" s="80">
        <f t="shared" si="1563"/>
        <v>0</v>
      </c>
      <c r="BA1745" s="81">
        <f t="shared" si="1564"/>
        <v>0</v>
      </c>
      <c r="BB1745" s="80">
        <f t="shared" si="1565"/>
        <v>0</v>
      </c>
      <c r="BC1745" s="80">
        <f t="shared" si="1566"/>
        <v>0</v>
      </c>
      <c r="BD1745" s="86">
        <f t="shared" si="1567"/>
        <v>0</v>
      </c>
    </row>
    <row r="1746" spans="2:56" x14ac:dyDescent="0.3">
      <c r="B1746" s="211" t="s">
        <v>105</v>
      </c>
      <c r="C1746" s="212"/>
      <c r="D1746" s="213"/>
      <c r="E1746" s="144">
        <f t="shared" si="1553"/>
        <v>0</v>
      </c>
      <c r="F1746" s="212"/>
      <c r="G1746" s="213"/>
      <c r="H1746" s="144">
        <f t="shared" si="1554"/>
        <v>0</v>
      </c>
      <c r="I1746" s="212"/>
      <c r="J1746" s="213"/>
      <c r="K1746" s="144">
        <f t="shared" si="1555"/>
        <v>0</v>
      </c>
      <c r="L1746" s="212"/>
      <c r="M1746" s="214"/>
      <c r="N1746" s="215"/>
      <c r="O1746" s="212"/>
      <c r="P1746" s="215"/>
      <c r="Q1746" s="139">
        <f t="shared" si="1556"/>
        <v>0</v>
      </c>
      <c r="R1746" s="215"/>
      <c r="S1746" s="215"/>
      <c r="T1746" s="140">
        <f t="shared" si="1568"/>
        <v>0</v>
      </c>
      <c r="U1746" s="216"/>
      <c r="V1746" s="212"/>
      <c r="W1746" s="215"/>
      <c r="X1746" s="139">
        <f t="shared" si="1557"/>
        <v>0</v>
      </c>
      <c r="Y1746" s="215"/>
      <c r="Z1746" s="215"/>
      <c r="AA1746" s="140">
        <f t="shared" si="1569"/>
        <v>0</v>
      </c>
      <c r="AB1746" s="216"/>
      <c r="AC1746" s="212"/>
      <c r="AD1746" s="215"/>
      <c r="AE1746" s="139">
        <f t="shared" si="1558"/>
        <v>0</v>
      </c>
      <c r="AF1746" s="215"/>
      <c r="AG1746" s="215"/>
      <c r="AH1746" s="140">
        <f t="shared" si="1570"/>
        <v>0</v>
      </c>
      <c r="AJ1746" s="217"/>
      <c r="AK1746" s="218"/>
      <c r="AL1746" s="219"/>
      <c r="AM1746" s="218"/>
      <c r="AN1746" s="219"/>
      <c r="AO1746" s="218"/>
      <c r="AP1746" s="219"/>
      <c r="AQ1746" s="218"/>
      <c r="AR1746" s="219"/>
      <c r="AS1746" s="218"/>
      <c r="AT1746" s="219"/>
      <c r="AU1746" s="218"/>
      <c r="AV1746" s="114">
        <f t="shared" si="1560"/>
        <v>0</v>
      </c>
      <c r="AW1746" s="113">
        <f t="shared" si="1561"/>
        <v>0</v>
      </c>
      <c r="AX1746" s="210"/>
      <c r="AY1746" s="111">
        <f t="shared" si="1562"/>
        <v>0</v>
      </c>
      <c r="AZ1746" s="113">
        <f t="shared" si="1563"/>
        <v>0</v>
      </c>
      <c r="BA1746" s="114">
        <f t="shared" si="1564"/>
        <v>0</v>
      </c>
      <c r="BB1746" s="113">
        <f t="shared" si="1565"/>
        <v>0</v>
      </c>
      <c r="BC1746" s="113">
        <f t="shared" si="1566"/>
        <v>0</v>
      </c>
      <c r="BD1746" s="117">
        <f t="shared" si="1567"/>
        <v>0</v>
      </c>
    </row>
    <row r="1747" spans="2:56" x14ac:dyDescent="0.3">
      <c r="B1747" s="222" t="s">
        <v>137</v>
      </c>
      <c r="C1747" s="78">
        <f>SUM(C1748)</f>
        <v>0</v>
      </c>
      <c r="D1747" s="79">
        <f>SUM(D1748)</f>
        <v>0</v>
      </c>
      <c r="E1747" s="69">
        <f t="shared" si="1553"/>
        <v>0</v>
      </c>
      <c r="F1747" s="78">
        <f>SUM(F1748)</f>
        <v>0</v>
      </c>
      <c r="G1747" s="79">
        <f>SUM(G1748)</f>
        <v>0</v>
      </c>
      <c r="H1747" s="69">
        <f t="shared" si="1554"/>
        <v>0</v>
      </c>
      <c r="I1747" s="78">
        <f>SUM(I1748)</f>
        <v>0</v>
      </c>
      <c r="J1747" s="79">
        <f>SUM(J1748)</f>
        <v>0</v>
      </c>
      <c r="K1747" s="69">
        <f t="shared" si="1555"/>
        <v>0</v>
      </c>
      <c r="L1747" s="78">
        <f>SUM(L1748)</f>
        <v>0</v>
      </c>
      <c r="M1747" s="80">
        <f>SUM(M1748)</f>
        <v>0</v>
      </c>
      <c r="N1747" s="81">
        <f>SUM(N1748)</f>
        <v>0</v>
      </c>
      <c r="O1747" s="78">
        <f>SUM(O1748)</f>
        <v>0</v>
      </c>
      <c r="P1747" s="81">
        <f>SUM(P1748)</f>
        <v>0</v>
      </c>
      <c r="Q1747" s="148">
        <f t="shared" si="1556"/>
        <v>0</v>
      </c>
      <c r="R1747" s="81">
        <f>SUM(R1748)</f>
        <v>0</v>
      </c>
      <c r="S1747" s="81">
        <f>SUM(S1748)</f>
        <v>0</v>
      </c>
      <c r="T1747" s="149">
        <f t="shared" si="1568"/>
        <v>0</v>
      </c>
      <c r="U1747" s="216"/>
      <c r="V1747" s="78">
        <f>SUM(V1748)</f>
        <v>0</v>
      </c>
      <c r="W1747" s="81">
        <f>SUM(W1748)</f>
        <v>0</v>
      </c>
      <c r="X1747" s="148">
        <f t="shared" si="1557"/>
        <v>0</v>
      </c>
      <c r="Y1747" s="81">
        <f>SUM(Y1748)</f>
        <v>0</v>
      </c>
      <c r="Z1747" s="81">
        <f>SUM(Z1748)</f>
        <v>0</v>
      </c>
      <c r="AA1747" s="149">
        <f t="shared" si="1569"/>
        <v>0</v>
      </c>
      <c r="AB1747" s="216"/>
      <c r="AC1747" s="78">
        <f>SUM(AC1748)</f>
        <v>0</v>
      </c>
      <c r="AD1747" s="81">
        <f>SUM(AD1748)</f>
        <v>0</v>
      </c>
      <c r="AE1747" s="148">
        <f t="shared" si="1558"/>
        <v>0</v>
      </c>
      <c r="AF1747" s="81">
        <f>SUM(AF1748)</f>
        <v>0</v>
      </c>
      <c r="AG1747" s="81">
        <f>SUM(AG1748)</f>
        <v>0</v>
      </c>
      <c r="AH1747" s="149">
        <f t="shared" si="1570"/>
        <v>0</v>
      </c>
      <c r="AJ1747" s="79">
        <f t="shared" ref="AJ1747:AU1747" si="1583">SUM(AJ1748)</f>
        <v>0</v>
      </c>
      <c r="AK1747" s="80">
        <f t="shared" si="1583"/>
        <v>0</v>
      </c>
      <c r="AL1747" s="81">
        <f t="shared" si="1583"/>
        <v>0</v>
      </c>
      <c r="AM1747" s="80">
        <f t="shared" si="1583"/>
        <v>0</v>
      </c>
      <c r="AN1747" s="81">
        <f t="shared" si="1583"/>
        <v>0</v>
      </c>
      <c r="AO1747" s="80">
        <f t="shared" si="1583"/>
        <v>0</v>
      </c>
      <c r="AP1747" s="81">
        <f t="shared" si="1583"/>
        <v>0</v>
      </c>
      <c r="AQ1747" s="80">
        <f t="shared" si="1583"/>
        <v>0</v>
      </c>
      <c r="AR1747" s="81">
        <f t="shared" si="1583"/>
        <v>0</v>
      </c>
      <c r="AS1747" s="80">
        <f t="shared" si="1583"/>
        <v>0</v>
      </c>
      <c r="AT1747" s="81">
        <f t="shared" si="1583"/>
        <v>0</v>
      </c>
      <c r="AU1747" s="80">
        <f t="shared" si="1583"/>
        <v>0</v>
      </c>
      <c r="AV1747" s="81">
        <f t="shared" si="1560"/>
        <v>0</v>
      </c>
      <c r="AW1747" s="80">
        <f t="shared" si="1561"/>
        <v>0</v>
      </c>
      <c r="AX1747" s="210"/>
      <c r="AY1747" s="79">
        <f t="shared" si="1562"/>
        <v>0</v>
      </c>
      <c r="AZ1747" s="80">
        <f t="shared" si="1563"/>
        <v>0</v>
      </c>
      <c r="BA1747" s="81">
        <f t="shared" si="1564"/>
        <v>0</v>
      </c>
      <c r="BB1747" s="80">
        <f t="shared" si="1565"/>
        <v>0</v>
      </c>
      <c r="BC1747" s="80">
        <f t="shared" si="1566"/>
        <v>0</v>
      </c>
      <c r="BD1747" s="86">
        <f t="shared" si="1567"/>
        <v>0</v>
      </c>
    </row>
    <row r="1748" spans="2:56" x14ac:dyDescent="0.3">
      <c r="B1748" s="211" t="s">
        <v>105</v>
      </c>
      <c r="C1748" s="212"/>
      <c r="D1748" s="213"/>
      <c r="E1748" s="144">
        <f t="shared" si="1553"/>
        <v>0</v>
      </c>
      <c r="F1748" s="212"/>
      <c r="G1748" s="213"/>
      <c r="H1748" s="144">
        <f t="shared" si="1554"/>
        <v>0</v>
      </c>
      <c r="I1748" s="212"/>
      <c r="J1748" s="213"/>
      <c r="K1748" s="144">
        <f t="shared" si="1555"/>
        <v>0</v>
      </c>
      <c r="L1748" s="212"/>
      <c r="M1748" s="214"/>
      <c r="N1748" s="215"/>
      <c r="O1748" s="212"/>
      <c r="P1748" s="215"/>
      <c r="Q1748" s="139">
        <f t="shared" si="1556"/>
        <v>0</v>
      </c>
      <c r="R1748" s="215"/>
      <c r="S1748" s="215"/>
      <c r="T1748" s="140">
        <f t="shared" si="1568"/>
        <v>0</v>
      </c>
      <c r="U1748" s="216"/>
      <c r="V1748" s="212"/>
      <c r="W1748" s="215"/>
      <c r="X1748" s="139">
        <f t="shared" si="1557"/>
        <v>0</v>
      </c>
      <c r="Y1748" s="215"/>
      <c r="Z1748" s="215"/>
      <c r="AA1748" s="140">
        <f t="shared" si="1569"/>
        <v>0</v>
      </c>
      <c r="AB1748" s="216"/>
      <c r="AC1748" s="212"/>
      <c r="AD1748" s="215"/>
      <c r="AE1748" s="139">
        <f t="shared" si="1558"/>
        <v>0</v>
      </c>
      <c r="AF1748" s="215"/>
      <c r="AG1748" s="215"/>
      <c r="AH1748" s="140">
        <f t="shared" si="1570"/>
        <v>0</v>
      </c>
      <c r="AJ1748" s="217"/>
      <c r="AK1748" s="218"/>
      <c r="AL1748" s="219"/>
      <c r="AM1748" s="218"/>
      <c r="AN1748" s="219"/>
      <c r="AO1748" s="218"/>
      <c r="AP1748" s="219"/>
      <c r="AQ1748" s="218"/>
      <c r="AR1748" s="219"/>
      <c r="AS1748" s="218"/>
      <c r="AT1748" s="219"/>
      <c r="AU1748" s="218"/>
      <c r="AV1748" s="114">
        <f t="shared" si="1560"/>
        <v>0</v>
      </c>
      <c r="AW1748" s="113">
        <f t="shared" si="1561"/>
        <v>0</v>
      </c>
      <c r="AX1748" s="210"/>
      <c r="AY1748" s="111">
        <f t="shared" si="1562"/>
        <v>0</v>
      </c>
      <c r="AZ1748" s="113">
        <f t="shared" si="1563"/>
        <v>0</v>
      </c>
      <c r="BA1748" s="114">
        <f t="shared" si="1564"/>
        <v>0</v>
      </c>
      <c r="BB1748" s="113">
        <f t="shared" si="1565"/>
        <v>0</v>
      </c>
      <c r="BC1748" s="113">
        <f t="shared" si="1566"/>
        <v>0</v>
      </c>
      <c r="BD1748" s="117">
        <f t="shared" si="1567"/>
        <v>0</v>
      </c>
    </row>
    <row r="1749" spans="2:56" x14ac:dyDescent="0.3">
      <c r="B1749" s="222" t="s">
        <v>138</v>
      </c>
      <c r="C1749" s="78">
        <f>SUM(C1750)</f>
        <v>0</v>
      </c>
      <c r="D1749" s="79">
        <f>SUM(D1750)</f>
        <v>0</v>
      </c>
      <c r="E1749" s="69">
        <f t="shared" si="1553"/>
        <v>0</v>
      </c>
      <c r="F1749" s="78">
        <f>SUM(F1750)</f>
        <v>0</v>
      </c>
      <c r="G1749" s="79">
        <f>SUM(G1750)</f>
        <v>0</v>
      </c>
      <c r="H1749" s="69">
        <f t="shared" si="1554"/>
        <v>0</v>
      </c>
      <c r="I1749" s="78">
        <f>SUM(I1750)</f>
        <v>0</v>
      </c>
      <c r="J1749" s="79">
        <f>SUM(J1750)</f>
        <v>0</v>
      </c>
      <c r="K1749" s="69">
        <f t="shared" si="1555"/>
        <v>0</v>
      </c>
      <c r="L1749" s="78">
        <f>SUM(L1750)</f>
        <v>0</v>
      </c>
      <c r="M1749" s="80">
        <f>SUM(M1750)</f>
        <v>0</v>
      </c>
      <c r="N1749" s="81">
        <f>SUM(N1750)</f>
        <v>0</v>
      </c>
      <c r="O1749" s="78">
        <f>SUM(O1750)</f>
        <v>0</v>
      </c>
      <c r="P1749" s="81">
        <f>SUM(P1750)</f>
        <v>0</v>
      </c>
      <c r="Q1749" s="148">
        <f t="shared" si="1556"/>
        <v>0</v>
      </c>
      <c r="R1749" s="81">
        <f>SUM(R1750)</f>
        <v>0</v>
      </c>
      <c r="S1749" s="81">
        <f>SUM(S1750)</f>
        <v>0</v>
      </c>
      <c r="T1749" s="149">
        <f t="shared" si="1568"/>
        <v>0</v>
      </c>
      <c r="U1749" s="216"/>
      <c r="V1749" s="78">
        <f>SUM(V1750)</f>
        <v>0</v>
      </c>
      <c r="W1749" s="81">
        <f>SUM(W1750)</f>
        <v>0</v>
      </c>
      <c r="X1749" s="148">
        <f t="shared" si="1557"/>
        <v>0</v>
      </c>
      <c r="Y1749" s="81">
        <f>SUM(Y1750)</f>
        <v>0</v>
      </c>
      <c r="Z1749" s="81">
        <f>SUM(Z1750)</f>
        <v>0</v>
      </c>
      <c r="AA1749" s="149">
        <f t="shared" si="1569"/>
        <v>0</v>
      </c>
      <c r="AB1749" s="216"/>
      <c r="AC1749" s="78">
        <f>SUM(AC1750)</f>
        <v>0</v>
      </c>
      <c r="AD1749" s="81">
        <f>SUM(AD1750)</f>
        <v>0</v>
      </c>
      <c r="AE1749" s="148">
        <f t="shared" si="1558"/>
        <v>0</v>
      </c>
      <c r="AF1749" s="81">
        <f>SUM(AF1750)</f>
        <v>0</v>
      </c>
      <c r="AG1749" s="81">
        <f>SUM(AG1750)</f>
        <v>0</v>
      </c>
      <c r="AH1749" s="149">
        <f t="shared" si="1570"/>
        <v>0</v>
      </c>
      <c r="AJ1749" s="79">
        <f t="shared" ref="AJ1749:AU1749" si="1584">SUM(AJ1750)</f>
        <v>0</v>
      </c>
      <c r="AK1749" s="80">
        <f t="shared" si="1584"/>
        <v>0</v>
      </c>
      <c r="AL1749" s="81">
        <f t="shared" si="1584"/>
        <v>0</v>
      </c>
      <c r="AM1749" s="80">
        <f t="shared" si="1584"/>
        <v>0</v>
      </c>
      <c r="AN1749" s="81">
        <f t="shared" si="1584"/>
        <v>0</v>
      </c>
      <c r="AO1749" s="80">
        <f t="shared" si="1584"/>
        <v>0</v>
      </c>
      <c r="AP1749" s="81">
        <f t="shared" si="1584"/>
        <v>0</v>
      </c>
      <c r="AQ1749" s="80">
        <f t="shared" si="1584"/>
        <v>0</v>
      </c>
      <c r="AR1749" s="81">
        <f t="shared" si="1584"/>
        <v>0</v>
      </c>
      <c r="AS1749" s="80">
        <f t="shared" si="1584"/>
        <v>0</v>
      </c>
      <c r="AT1749" s="81">
        <f t="shared" si="1584"/>
        <v>0</v>
      </c>
      <c r="AU1749" s="80">
        <f t="shared" si="1584"/>
        <v>0</v>
      </c>
      <c r="AV1749" s="81">
        <f t="shared" si="1560"/>
        <v>0</v>
      </c>
      <c r="AW1749" s="80">
        <f t="shared" si="1561"/>
        <v>0</v>
      </c>
      <c r="AX1749" s="210"/>
      <c r="AY1749" s="79">
        <f t="shared" si="1562"/>
        <v>0</v>
      </c>
      <c r="AZ1749" s="80">
        <f t="shared" si="1563"/>
        <v>0</v>
      </c>
      <c r="BA1749" s="81">
        <f t="shared" si="1564"/>
        <v>0</v>
      </c>
      <c r="BB1749" s="80">
        <f t="shared" si="1565"/>
        <v>0</v>
      </c>
      <c r="BC1749" s="80">
        <f t="shared" si="1566"/>
        <v>0</v>
      </c>
      <c r="BD1749" s="86">
        <f t="shared" si="1567"/>
        <v>0</v>
      </c>
    </row>
    <row r="1750" spans="2:56" x14ac:dyDescent="0.3">
      <c r="B1750" s="211" t="s">
        <v>139</v>
      </c>
      <c r="C1750" s="212"/>
      <c r="D1750" s="213"/>
      <c r="E1750" s="144">
        <f t="shared" si="1553"/>
        <v>0</v>
      </c>
      <c r="F1750" s="212"/>
      <c r="G1750" s="213"/>
      <c r="H1750" s="144">
        <f t="shared" si="1554"/>
        <v>0</v>
      </c>
      <c r="I1750" s="212"/>
      <c r="J1750" s="213"/>
      <c r="K1750" s="144">
        <f t="shared" si="1555"/>
        <v>0</v>
      </c>
      <c r="L1750" s="212"/>
      <c r="M1750" s="214"/>
      <c r="N1750" s="215"/>
      <c r="O1750" s="212"/>
      <c r="P1750" s="215"/>
      <c r="Q1750" s="139">
        <f t="shared" si="1556"/>
        <v>0</v>
      </c>
      <c r="R1750" s="215"/>
      <c r="S1750" s="215"/>
      <c r="T1750" s="140">
        <f t="shared" si="1568"/>
        <v>0</v>
      </c>
      <c r="U1750" s="216"/>
      <c r="V1750" s="212"/>
      <c r="W1750" s="215"/>
      <c r="X1750" s="139">
        <f t="shared" si="1557"/>
        <v>0</v>
      </c>
      <c r="Y1750" s="215"/>
      <c r="Z1750" s="215"/>
      <c r="AA1750" s="140">
        <f t="shared" si="1569"/>
        <v>0</v>
      </c>
      <c r="AB1750" s="216"/>
      <c r="AC1750" s="212"/>
      <c r="AD1750" s="215"/>
      <c r="AE1750" s="139">
        <f t="shared" si="1558"/>
        <v>0</v>
      </c>
      <c r="AF1750" s="215"/>
      <c r="AG1750" s="215"/>
      <c r="AH1750" s="140">
        <f t="shared" si="1570"/>
        <v>0</v>
      </c>
      <c r="AJ1750" s="217"/>
      <c r="AK1750" s="218"/>
      <c r="AL1750" s="219"/>
      <c r="AM1750" s="218"/>
      <c r="AN1750" s="219"/>
      <c r="AO1750" s="218"/>
      <c r="AP1750" s="219"/>
      <c r="AQ1750" s="218"/>
      <c r="AR1750" s="219"/>
      <c r="AS1750" s="218"/>
      <c r="AT1750" s="219"/>
      <c r="AU1750" s="218"/>
      <c r="AV1750" s="114">
        <f t="shared" si="1560"/>
        <v>0</v>
      </c>
      <c r="AW1750" s="113">
        <f t="shared" si="1561"/>
        <v>0</v>
      </c>
      <c r="AX1750" s="210"/>
      <c r="AY1750" s="111">
        <f t="shared" si="1562"/>
        <v>0</v>
      </c>
      <c r="AZ1750" s="113">
        <f t="shared" si="1563"/>
        <v>0</v>
      </c>
      <c r="BA1750" s="114">
        <f t="shared" si="1564"/>
        <v>0</v>
      </c>
      <c r="BB1750" s="113">
        <f t="shared" si="1565"/>
        <v>0</v>
      </c>
      <c r="BC1750" s="113">
        <f t="shared" si="1566"/>
        <v>0</v>
      </c>
      <c r="BD1750" s="117">
        <f t="shared" si="1567"/>
        <v>0</v>
      </c>
    </row>
    <row r="1751" spans="2:56" x14ac:dyDescent="0.3">
      <c r="B1751" s="222" t="s">
        <v>140</v>
      </c>
      <c r="C1751" s="78">
        <f>SUM(C1752:C1760)</f>
        <v>0</v>
      </c>
      <c r="D1751" s="79">
        <f>SUM(D1752:D1760)</f>
        <v>0</v>
      </c>
      <c r="E1751" s="69">
        <f t="shared" si="1553"/>
        <v>0</v>
      </c>
      <c r="F1751" s="78">
        <f>SUM(F1752:F1760)</f>
        <v>0</v>
      </c>
      <c r="G1751" s="79">
        <f>SUM(G1752:G1760)</f>
        <v>0</v>
      </c>
      <c r="H1751" s="69">
        <f t="shared" si="1554"/>
        <v>0</v>
      </c>
      <c r="I1751" s="78">
        <f>SUM(I1752:I1760)</f>
        <v>0</v>
      </c>
      <c r="J1751" s="79">
        <f>SUM(J1752:J1760)</f>
        <v>0</v>
      </c>
      <c r="K1751" s="69">
        <f t="shared" si="1555"/>
        <v>0</v>
      </c>
      <c r="L1751" s="78">
        <f>SUM(L1752:L1760)</f>
        <v>0</v>
      </c>
      <c r="M1751" s="80">
        <f>SUM(M1752:M1760)</f>
        <v>0</v>
      </c>
      <c r="N1751" s="81">
        <f>SUM(N1752:N1760)</f>
        <v>0</v>
      </c>
      <c r="O1751" s="78">
        <f>SUM(O1752:O1760)</f>
        <v>0</v>
      </c>
      <c r="P1751" s="81">
        <f>SUM(P1752:P1760)</f>
        <v>0</v>
      </c>
      <c r="Q1751" s="148">
        <f t="shared" si="1556"/>
        <v>0</v>
      </c>
      <c r="R1751" s="81">
        <f>SUM(R1752:R1760)</f>
        <v>0</v>
      </c>
      <c r="S1751" s="81">
        <f>SUM(S1752:S1760)</f>
        <v>0</v>
      </c>
      <c r="T1751" s="149">
        <f t="shared" si="1568"/>
        <v>0</v>
      </c>
      <c r="U1751" s="216"/>
      <c r="V1751" s="78">
        <f>SUM(V1752:V1760)</f>
        <v>0</v>
      </c>
      <c r="W1751" s="81">
        <f>SUM(W1752:W1760)</f>
        <v>0</v>
      </c>
      <c r="X1751" s="148">
        <f t="shared" si="1557"/>
        <v>0</v>
      </c>
      <c r="Y1751" s="81">
        <f>SUM(Y1752:Y1760)</f>
        <v>0</v>
      </c>
      <c r="Z1751" s="81">
        <f>SUM(Z1752:Z1760)</f>
        <v>0</v>
      </c>
      <c r="AA1751" s="149">
        <f t="shared" si="1569"/>
        <v>0</v>
      </c>
      <c r="AB1751" s="216"/>
      <c r="AC1751" s="78">
        <f>SUM(AC1752:AC1760)</f>
        <v>0</v>
      </c>
      <c r="AD1751" s="81">
        <f>SUM(AD1752:AD1760)</f>
        <v>0</v>
      </c>
      <c r="AE1751" s="148">
        <f t="shared" si="1558"/>
        <v>0</v>
      </c>
      <c r="AF1751" s="81">
        <f>SUM(AF1752:AF1760)</f>
        <v>0</v>
      </c>
      <c r="AG1751" s="81">
        <f>SUM(AG1752:AG1760)</f>
        <v>0</v>
      </c>
      <c r="AH1751" s="149">
        <f t="shared" si="1570"/>
        <v>0</v>
      </c>
      <c r="AJ1751" s="79">
        <f t="shared" ref="AJ1751:AU1751" si="1585">SUM(AJ1752:AJ1760)</f>
        <v>0</v>
      </c>
      <c r="AK1751" s="80">
        <f t="shared" si="1585"/>
        <v>0</v>
      </c>
      <c r="AL1751" s="81">
        <f t="shared" si="1585"/>
        <v>0</v>
      </c>
      <c r="AM1751" s="80">
        <f t="shared" si="1585"/>
        <v>0</v>
      </c>
      <c r="AN1751" s="81">
        <f t="shared" si="1585"/>
        <v>0</v>
      </c>
      <c r="AO1751" s="80">
        <f t="shared" si="1585"/>
        <v>0</v>
      </c>
      <c r="AP1751" s="81">
        <f t="shared" si="1585"/>
        <v>0</v>
      </c>
      <c r="AQ1751" s="80">
        <f t="shared" si="1585"/>
        <v>0</v>
      </c>
      <c r="AR1751" s="81">
        <f t="shared" si="1585"/>
        <v>0</v>
      </c>
      <c r="AS1751" s="80">
        <f t="shared" si="1585"/>
        <v>0</v>
      </c>
      <c r="AT1751" s="81">
        <f t="shared" si="1585"/>
        <v>0</v>
      </c>
      <c r="AU1751" s="80">
        <f t="shared" si="1585"/>
        <v>0</v>
      </c>
      <c r="AV1751" s="81">
        <f t="shared" si="1560"/>
        <v>0</v>
      </c>
      <c r="AW1751" s="80">
        <f t="shared" si="1561"/>
        <v>0</v>
      </c>
      <c r="AX1751" s="210"/>
      <c r="AY1751" s="79">
        <f t="shared" si="1562"/>
        <v>0</v>
      </c>
      <c r="AZ1751" s="80">
        <f t="shared" si="1563"/>
        <v>0</v>
      </c>
      <c r="BA1751" s="81">
        <f t="shared" si="1564"/>
        <v>0</v>
      </c>
      <c r="BB1751" s="80">
        <f t="shared" si="1565"/>
        <v>0</v>
      </c>
      <c r="BC1751" s="80">
        <f t="shared" si="1566"/>
        <v>0</v>
      </c>
      <c r="BD1751" s="86">
        <f t="shared" si="1567"/>
        <v>0</v>
      </c>
    </row>
    <row r="1752" spans="2:56" x14ac:dyDescent="0.3">
      <c r="B1752" s="211" t="s">
        <v>141</v>
      </c>
      <c r="C1752" s="212"/>
      <c r="D1752" s="213"/>
      <c r="E1752" s="144">
        <f t="shared" si="1553"/>
        <v>0</v>
      </c>
      <c r="F1752" s="212"/>
      <c r="G1752" s="213"/>
      <c r="H1752" s="144">
        <f t="shared" si="1554"/>
        <v>0</v>
      </c>
      <c r="I1752" s="212"/>
      <c r="J1752" s="213"/>
      <c r="K1752" s="144">
        <f t="shared" si="1555"/>
        <v>0</v>
      </c>
      <c r="L1752" s="212"/>
      <c r="M1752" s="214"/>
      <c r="N1752" s="215"/>
      <c r="O1752" s="212"/>
      <c r="P1752" s="215"/>
      <c r="Q1752" s="139">
        <f t="shared" si="1556"/>
        <v>0</v>
      </c>
      <c r="R1752" s="215"/>
      <c r="S1752" s="215"/>
      <c r="T1752" s="140">
        <f t="shared" si="1568"/>
        <v>0</v>
      </c>
      <c r="U1752" s="216"/>
      <c r="V1752" s="212"/>
      <c r="W1752" s="215"/>
      <c r="X1752" s="139">
        <f t="shared" si="1557"/>
        <v>0</v>
      </c>
      <c r="Y1752" s="215"/>
      <c r="Z1752" s="215"/>
      <c r="AA1752" s="140">
        <f t="shared" si="1569"/>
        <v>0</v>
      </c>
      <c r="AB1752" s="216"/>
      <c r="AC1752" s="212"/>
      <c r="AD1752" s="215"/>
      <c r="AE1752" s="139">
        <f t="shared" si="1558"/>
        <v>0</v>
      </c>
      <c r="AF1752" s="215"/>
      <c r="AG1752" s="215"/>
      <c r="AH1752" s="140">
        <f t="shared" si="1570"/>
        <v>0</v>
      </c>
      <c r="AJ1752" s="217"/>
      <c r="AK1752" s="218"/>
      <c r="AL1752" s="219"/>
      <c r="AM1752" s="218"/>
      <c r="AN1752" s="219"/>
      <c r="AO1752" s="218"/>
      <c r="AP1752" s="219"/>
      <c r="AQ1752" s="218"/>
      <c r="AR1752" s="219"/>
      <c r="AS1752" s="218"/>
      <c r="AT1752" s="219"/>
      <c r="AU1752" s="218"/>
      <c r="AV1752" s="114">
        <f t="shared" si="1560"/>
        <v>0</v>
      </c>
      <c r="AW1752" s="113">
        <f t="shared" si="1561"/>
        <v>0</v>
      </c>
      <c r="AX1752" s="210"/>
      <c r="AY1752" s="111">
        <f t="shared" si="1562"/>
        <v>0</v>
      </c>
      <c r="AZ1752" s="113">
        <f t="shared" si="1563"/>
        <v>0</v>
      </c>
      <c r="BA1752" s="114">
        <f t="shared" si="1564"/>
        <v>0</v>
      </c>
      <c r="BB1752" s="113">
        <f t="shared" si="1565"/>
        <v>0</v>
      </c>
      <c r="BC1752" s="113">
        <f t="shared" si="1566"/>
        <v>0</v>
      </c>
      <c r="BD1752" s="117">
        <f t="shared" si="1567"/>
        <v>0</v>
      </c>
    </row>
    <row r="1753" spans="2:56" x14ac:dyDescent="0.3">
      <c r="B1753" s="211" t="s">
        <v>142</v>
      </c>
      <c r="C1753" s="212"/>
      <c r="D1753" s="213"/>
      <c r="E1753" s="144">
        <f t="shared" si="1553"/>
        <v>0</v>
      </c>
      <c r="F1753" s="212"/>
      <c r="G1753" s="213"/>
      <c r="H1753" s="144">
        <f t="shared" si="1554"/>
        <v>0</v>
      </c>
      <c r="I1753" s="212"/>
      <c r="J1753" s="213"/>
      <c r="K1753" s="144">
        <f t="shared" si="1555"/>
        <v>0</v>
      </c>
      <c r="L1753" s="212"/>
      <c r="M1753" s="214"/>
      <c r="N1753" s="215"/>
      <c r="O1753" s="212"/>
      <c r="P1753" s="215"/>
      <c r="Q1753" s="139">
        <f t="shared" si="1556"/>
        <v>0</v>
      </c>
      <c r="R1753" s="215"/>
      <c r="S1753" s="215"/>
      <c r="T1753" s="140">
        <f t="shared" si="1568"/>
        <v>0</v>
      </c>
      <c r="U1753" s="216"/>
      <c r="V1753" s="212"/>
      <c r="W1753" s="215"/>
      <c r="X1753" s="139">
        <f t="shared" si="1557"/>
        <v>0</v>
      </c>
      <c r="Y1753" s="215"/>
      <c r="Z1753" s="215"/>
      <c r="AA1753" s="140">
        <f t="shared" si="1569"/>
        <v>0</v>
      </c>
      <c r="AB1753" s="216"/>
      <c r="AC1753" s="212"/>
      <c r="AD1753" s="215"/>
      <c r="AE1753" s="139">
        <f t="shared" si="1558"/>
        <v>0</v>
      </c>
      <c r="AF1753" s="215"/>
      <c r="AG1753" s="215"/>
      <c r="AH1753" s="140">
        <f t="shared" si="1570"/>
        <v>0</v>
      </c>
      <c r="AJ1753" s="217"/>
      <c r="AK1753" s="218"/>
      <c r="AL1753" s="219"/>
      <c r="AM1753" s="218"/>
      <c r="AN1753" s="219"/>
      <c r="AO1753" s="218"/>
      <c r="AP1753" s="219"/>
      <c r="AQ1753" s="218"/>
      <c r="AR1753" s="219"/>
      <c r="AS1753" s="218"/>
      <c r="AT1753" s="219"/>
      <c r="AU1753" s="218"/>
      <c r="AV1753" s="114">
        <f t="shared" si="1560"/>
        <v>0</v>
      </c>
      <c r="AW1753" s="113">
        <f t="shared" si="1561"/>
        <v>0</v>
      </c>
      <c r="AX1753" s="210"/>
      <c r="AY1753" s="111">
        <f t="shared" si="1562"/>
        <v>0</v>
      </c>
      <c r="AZ1753" s="113">
        <f t="shared" si="1563"/>
        <v>0</v>
      </c>
      <c r="BA1753" s="114">
        <f t="shared" si="1564"/>
        <v>0</v>
      </c>
      <c r="BB1753" s="113">
        <f t="shared" si="1565"/>
        <v>0</v>
      </c>
      <c r="BC1753" s="113">
        <f t="shared" si="1566"/>
        <v>0</v>
      </c>
      <c r="BD1753" s="117">
        <f t="shared" si="1567"/>
        <v>0</v>
      </c>
    </row>
    <row r="1754" spans="2:56" x14ac:dyDescent="0.3">
      <c r="B1754" s="211" t="s">
        <v>143</v>
      </c>
      <c r="C1754" s="212"/>
      <c r="D1754" s="213"/>
      <c r="E1754" s="144">
        <f t="shared" si="1553"/>
        <v>0</v>
      </c>
      <c r="F1754" s="212"/>
      <c r="G1754" s="213"/>
      <c r="H1754" s="144">
        <f t="shared" si="1554"/>
        <v>0</v>
      </c>
      <c r="I1754" s="212"/>
      <c r="J1754" s="213"/>
      <c r="K1754" s="144">
        <f t="shared" si="1555"/>
        <v>0</v>
      </c>
      <c r="L1754" s="212"/>
      <c r="M1754" s="214"/>
      <c r="N1754" s="215"/>
      <c r="O1754" s="212"/>
      <c r="P1754" s="215"/>
      <c r="Q1754" s="139">
        <f t="shared" si="1556"/>
        <v>0</v>
      </c>
      <c r="R1754" s="215"/>
      <c r="S1754" s="215"/>
      <c r="T1754" s="140">
        <f t="shared" si="1568"/>
        <v>0</v>
      </c>
      <c r="U1754" s="216"/>
      <c r="V1754" s="212"/>
      <c r="W1754" s="215"/>
      <c r="X1754" s="139">
        <f t="shared" si="1557"/>
        <v>0</v>
      </c>
      <c r="Y1754" s="215"/>
      <c r="Z1754" s="215"/>
      <c r="AA1754" s="140">
        <f t="shared" si="1569"/>
        <v>0</v>
      </c>
      <c r="AB1754" s="216"/>
      <c r="AC1754" s="212"/>
      <c r="AD1754" s="215"/>
      <c r="AE1754" s="139">
        <f t="shared" si="1558"/>
        <v>0</v>
      </c>
      <c r="AF1754" s="215"/>
      <c r="AG1754" s="215"/>
      <c r="AH1754" s="140">
        <f t="shared" si="1570"/>
        <v>0</v>
      </c>
      <c r="AJ1754" s="217"/>
      <c r="AK1754" s="218"/>
      <c r="AL1754" s="219"/>
      <c r="AM1754" s="218"/>
      <c r="AN1754" s="219"/>
      <c r="AO1754" s="218"/>
      <c r="AP1754" s="219"/>
      <c r="AQ1754" s="218"/>
      <c r="AR1754" s="219"/>
      <c r="AS1754" s="218"/>
      <c r="AT1754" s="219"/>
      <c r="AU1754" s="218"/>
      <c r="AV1754" s="114">
        <f t="shared" si="1560"/>
        <v>0</v>
      </c>
      <c r="AW1754" s="113">
        <f t="shared" si="1561"/>
        <v>0</v>
      </c>
      <c r="AX1754" s="210"/>
      <c r="AY1754" s="111">
        <f t="shared" si="1562"/>
        <v>0</v>
      </c>
      <c r="AZ1754" s="113">
        <f t="shared" si="1563"/>
        <v>0</v>
      </c>
      <c r="BA1754" s="114">
        <f t="shared" si="1564"/>
        <v>0</v>
      </c>
      <c r="BB1754" s="113">
        <f t="shared" si="1565"/>
        <v>0</v>
      </c>
      <c r="BC1754" s="113">
        <f t="shared" si="1566"/>
        <v>0</v>
      </c>
      <c r="BD1754" s="117">
        <f t="shared" si="1567"/>
        <v>0</v>
      </c>
    </row>
    <row r="1755" spans="2:56" x14ac:dyDescent="0.3">
      <c r="B1755" s="211" t="s">
        <v>144</v>
      </c>
      <c r="C1755" s="212"/>
      <c r="D1755" s="213"/>
      <c r="E1755" s="144">
        <f t="shared" si="1553"/>
        <v>0</v>
      </c>
      <c r="F1755" s="212"/>
      <c r="G1755" s="213"/>
      <c r="H1755" s="144">
        <f t="shared" si="1554"/>
        <v>0</v>
      </c>
      <c r="I1755" s="212"/>
      <c r="J1755" s="213"/>
      <c r="K1755" s="144">
        <f t="shared" si="1555"/>
        <v>0</v>
      </c>
      <c r="L1755" s="212"/>
      <c r="M1755" s="214"/>
      <c r="N1755" s="215"/>
      <c r="O1755" s="212"/>
      <c r="P1755" s="215"/>
      <c r="Q1755" s="139">
        <f t="shared" si="1556"/>
        <v>0</v>
      </c>
      <c r="R1755" s="215"/>
      <c r="S1755" s="215"/>
      <c r="T1755" s="140">
        <f t="shared" si="1568"/>
        <v>0</v>
      </c>
      <c r="U1755" s="216"/>
      <c r="V1755" s="212"/>
      <c r="W1755" s="215"/>
      <c r="X1755" s="139">
        <f t="shared" si="1557"/>
        <v>0</v>
      </c>
      <c r="Y1755" s="215"/>
      <c r="Z1755" s="215"/>
      <c r="AA1755" s="140">
        <f t="shared" si="1569"/>
        <v>0</v>
      </c>
      <c r="AB1755" s="216"/>
      <c r="AC1755" s="212"/>
      <c r="AD1755" s="215"/>
      <c r="AE1755" s="139">
        <f t="shared" si="1558"/>
        <v>0</v>
      </c>
      <c r="AF1755" s="215"/>
      <c r="AG1755" s="215"/>
      <c r="AH1755" s="140">
        <f t="shared" si="1570"/>
        <v>0</v>
      </c>
      <c r="AJ1755" s="217"/>
      <c r="AK1755" s="218"/>
      <c r="AL1755" s="219"/>
      <c r="AM1755" s="218"/>
      <c r="AN1755" s="219"/>
      <c r="AO1755" s="218"/>
      <c r="AP1755" s="219"/>
      <c r="AQ1755" s="218"/>
      <c r="AR1755" s="219"/>
      <c r="AS1755" s="218"/>
      <c r="AT1755" s="219"/>
      <c r="AU1755" s="218"/>
      <c r="AV1755" s="114">
        <f t="shared" si="1560"/>
        <v>0</v>
      </c>
      <c r="AW1755" s="113">
        <f t="shared" si="1561"/>
        <v>0</v>
      </c>
      <c r="AX1755" s="210"/>
      <c r="AY1755" s="111">
        <f t="shared" si="1562"/>
        <v>0</v>
      </c>
      <c r="AZ1755" s="113">
        <f t="shared" si="1563"/>
        <v>0</v>
      </c>
      <c r="BA1755" s="114">
        <f t="shared" si="1564"/>
        <v>0</v>
      </c>
      <c r="BB1755" s="113">
        <f t="shared" si="1565"/>
        <v>0</v>
      </c>
      <c r="BC1755" s="113">
        <f t="shared" si="1566"/>
        <v>0</v>
      </c>
      <c r="BD1755" s="117">
        <f t="shared" si="1567"/>
        <v>0</v>
      </c>
    </row>
    <row r="1756" spans="2:56" x14ac:dyDescent="0.3">
      <c r="B1756" s="211" t="s">
        <v>145</v>
      </c>
      <c r="C1756" s="212"/>
      <c r="D1756" s="213"/>
      <c r="E1756" s="144">
        <f t="shared" si="1553"/>
        <v>0</v>
      </c>
      <c r="F1756" s="212"/>
      <c r="G1756" s="213"/>
      <c r="H1756" s="144">
        <f t="shared" si="1554"/>
        <v>0</v>
      </c>
      <c r="I1756" s="212"/>
      <c r="J1756" s="213"/>
      <c r="K1756" s="144">
        <f t="shared" si="1555"/>
        <v>0</v>
      </c>
      <c r="L1756" s="212"/>
      <c r="M1756" s="214"/>
      <c r="N1756" s="215"/>
      <c r="O1756" s="212"/>
      <c r="P1756" s="215"/>
      <c r="Q1756" s="139">
        <f t="shared" si="1556"/>
        <v>0</v>
      </c>
      <c r="R1756" s="215"/>
      <c r="S1756" s="215"/>
      <c r="T1756" s="140">
        <f t="shared" si="1568"/>
        <v>0</v>
      </c>
      <c r="U1756" s="216"/>
      <c r="V1756" s="212"/>
      <c r="W1756" s="215"/>
      <c r="X1756" s="139">
        <f t="shared" si="1557"/>
        <v>0</v>
      </c>
      <c r="Y1756" s="215"/>
      <c r="Z1756" s="215"/>
      <c r="AA1756" s="140">
        <f t="shared" si="1569"/>
        <v>0</v>
      </c>
      <c r="AB1756" s="216"/>
      <c r="AC1756" s="212"/>
      <c r="AD1756" s="215"/>
      <c r="AE1756" s="139">
        <f t="shared" si="1558"/>
        <v>0</v>
      </c>
      <c r="AF1756" s="215"/>
      <c r="AG1756" s="215"/>
      <c r="AH1756" s="140">
        <f t="shared" si="1570"/>
        <v>0</v>
      </c>
      <c r="AJ1756" s="217"/>
      <c r="AK1756" s="218"/>
      <c r="AL1756" s="219"/>
      <c r="AM1756" s="218"/>
      <c r="AN1756" s="219"/>
      <c r="AO1756" s="218"/>
      <c r="AP1756" s="219"/>
      <c r="AQ1756" s="218"/>
      <c r="AR1756" s="219"/>
      <c r="AS1756" s="218"/>
      <c r="AT1756" s="219"/>
      <c r="AU1756" s="218"/>
      <c r="AV1756" s="114">
        <f t="shared" si="1560"/>
        <v>0</v>
      </c>
      <c r="AW1756" s="113">
        <f t="shared" si="1561"/>
        <v>0</v>
      </c>
      <c r="AX1756" s="210"/>
      <c r="AY1756" s="111">
        <f t="shared" si="1562"/>
        <v>0</v>
      </c>
      <c r="AZ1756" s="113">
        <f t="shared" si="1563"/>
        <v>0</v>
      </c>
      <c r="BA1756" s="114">
        <f t="shared" si="1564"/>
        <v>0</v>
      </c>
      <c r="BB1756" s="113">
        <f t="shared" si="1565"/>
        <v>0</v>
      </c>
      <c r="BC1756" s="113">
        <f t="shared" si="1566"/>
        <v>0</v>
      </c>
      <c r="BD1756" s="117">
        <f t="shared" si="1567"/>
        <v>0</v>
      </c>
    </row>
    <row r="1757" spans="2:56" x14ac:dyDescent="0.3">
      <c r="B1757" s="211" t="s">
        <v>146</v>
      </c>
      <c r="C1757" s="212"/>
      <c r="D1757" s="213"/>
      <c r="E1757" s="144">
        <f t="shared" si="1553"/>
        <v>0</v>
      </c>
      <c r="F1757" s="212"/>
      <c r="G1757" s="213"/>
      <c r="H1757" s="144">
        <f t="shared" si="1554"/>
        <v>0</v>
      </c>
      <c r="I1757" s="212"/>
      <c r="J1757" s="213"/>
      <c r="K1757" s="144">
        <f t="shared" si="1555"/>
        <v>0</v>
      </c>
      <c r="L1757" s="212"/>
      <c r="M1757" s="214"/>
      <c r="N1757" s="215"/>
      <c r="O1757" s="212"/>
      <c r="P1757" s="215"/>
      <c r="Q1757" s="139">
        <f t="shared" si="1556"/>
        <v>0</v>
      </c>
      <c r="R1757" s="215"/>
      <c r="S1757" s="215"/>
      <c r="T1757" s="140">
        <f t="shared" si="1568"/>
        <v>0</v>
      </c>
      <c r="U1757" s="216"/>
      <c r="V1757" s="212"/>
      <c r="W1757" s="215"/>
      <c r="X1757" s="139">
        <f t="shared" si="1557"/>
        <v>0</v>
      </c>
      <c r="Y1757" s="215"/>
      <c r="Z1757" s="215"/>
      <c r="AA1757" s="140">
        <f t="shared" si="1569"/>
        <v>0</v>
      </c>
      <c r="AB1757" s="216"/>
      <c r="AC1757" s="212"/>
      <c r="AD1757" s="215"/>
      <c r="AE1757" s="139">
        <f t="shared" si="1558"/>
        <v>0</v>
      </c>
      <c r="AF1757" s="215"/>
      <c r="AG1757" s="215"/>
      <c r="AH1757" s="140">
        <f t="shared" si="1570"/>
        <v>0</v>
      </c>
      <c r="AJ1757" s="217"/>
      <c r="AK1757" s="218"/>
      <c r="AL1757" s="219"/>
      <c r="AM1757" s="218"/>
      <c r="AN1757" s="219"/>
      <c r="AO1757" s="218"/>
      <c r="AP1757" s="219"/>
      <c r="AQ1757" s="218"/>
      <c r="AR1757" s="219"/>
      <c r="AS1757" s="218"/>
      <c r="AT1757" s="219"/>
      <c r="AU1757" s="218"/>
      <c r="AV1757" s="114">
        <f t="shared" si="1560"/>
        <v>0</v>
      </c>
      <c r="AW1757" s="113">
        <f t="shared" si="1561"/>
        <v>0</v>
      </c>
      <c r="AX1757" s="210"/>
      <c r="AY1757" s="111">
        <f t="shared" si="1562"/>
        <v>0</v>
      </c>
      <c r="AZ1757" s="113">
        <f t="shared" si="1563"/>
        <v>0</v>
      </c>
      <c r="BA1757" s="114">
        <f t="shared" si="1564"/>
        <v>0</v>
      </c>
      <c r="BB1757" s="113">
        <f t="shared" si="1565"/>
        <v>0</v>
      </c>
      <c r="BC1757" s="113">
        <f t="shared" si="1566"/>
        <v>0</v>
      </c>
      <c r="BD1757" s="117">
        <f t="shared" si="1567"/>
        <v>0</v>
      </c>
    </row>
    <row r="1758" spans="2:56" x14ac:dyDescent="0.3">
      <c r="B1758" s="211" t="s">
        <v>147</v>
      </c>
      <c r="C1758" s="212"/>
      <c r="D1758" s="213"/>
      <c r="E1758" s="144">
        <f t="shared" si="1553"/>
        <v>0</v>
      </c>
      <c r="F1758" s="212"/>
      <c r="G1758" s="213"/>
      <c r="H1758" s="144">
        <f t="shared" si="1554"/>
        <v>0</v>
      </c>
      <c r="I1758" s="212"/>
      <c r="J1758" s="213"/>
      <c r="K1758" s="144">
        <f t="shared" si="1555"/>
        <v>0</v>
      </c>
      <c r="L1758" s="212"/>
      <c r="M1758" s="214"/>
      <c r="N1758" s="215"/>
      <c r="O1758" s="212"/>
      <c r="P1758" s="215"/>
      <c r="Q1758" s="139">
        <f t="shared" si="1556"/>
        <v>0</v>
      </c>
      <c r="R1758" s="215"/>
      <c r="S1758" s="215"/>
      <c r="T1758" s="140">
        <f t="shared" si="1568"/>
        <v>0</v>
      </c>
      <c r="U1758" s="216"/>
      <c r="V1758" s="212"/>
      <c r="W1758" s="215"/>
      <c r="X1758" s="139">
        <f t="shared" si="1557"/>
        <v>0</v>
      </c>
      <c r="Y1758" s="215"/>
      <c r="Z1758" s="215"/>
      <c r="AA1758" s="140">
        <f t="shared" si="1569"/>
        <v>0</v>
      </c>
      <c r="AB1758" s="216"/>
      <c r="AC1758" s="212"/>
      <c r="AD1758" s="215"/>
      <c r="AE1758" s="139">
        <f t="shared" si="1558"/>
        <v>0</v>
      </c>
      <c r="AF1758" s="215"/>
      <c r="AG1758" s="215"/>
      <c r="AH1758" s="140">
        <f t="shared" si="1570"/>
        <v>0</v>
      </c>
      <c r="AJ1758" s="217"/>
      <c r="AK1758" s="218"/>
      <c r="AL1758" s="219"/>
      <c r="AM1758" s="218"/>
      <c r="AN1758" s="219"/>
      <c r="AO1758" s="218"/>
      <c r="AP1758" s="219"/>
      <c r="AQ1758" s="218"/>
      <c r="AR1758" s="219"/>
      <c r="AS1758" s="218"/>
      <c r="AT1758" s="219"/>
      <c r="AU1758" s="218"/>
      <c r="AV1758" s="114">
        <f t="shared" si="1560"/>
        <v>0</v>
      </c>
      <c r="AW1758" s="113">
        <f t="shared" si="1561"/>
        <v>0</v>
      </c>
      <c r="AX1758" s="210"/>
      <c r="AY1758" s="111">
        <f t="shared" si="1562"/>
        <v>0</v>
      </c>
      <c r="AZ1758" s="113">
        <f t="shared" si="1563"/>
        <v>0</v>
      </c>
      <c r="BA1758" s="114">
        <f t="shared" si="1564"/>
        <v>0</v>
      </c>
      <c r="BB1758" s="113">
        <f t="shared" si="1565"/>
        <v>0</v>
      </c>
      <c r="BC1758" s="113">
        <f t="shared" si="1566"/>
        <v>0</v>
      </c>
      <c r="BD1758" s="117">
        <f t="shared" si="1567"/>
        <v>0</v>
      </c>
    </row>
    <row r="1759" spans="2:56" x14ac:dyDescent="0.3">
      <c r="B1759" s="211" t="s">
        <v>148</v>
      </c>
      <c r="C1759" s="212"/>
      <c r="D1759" s="213"/>
      <c r="E1759" s="144">
        <f t="shared" si="1553"/>
        <v>0</v>
      </c>
      <c r="F1759" s="212"/>
      <c r="G1759" s="213"/>
      <c r="H1759" s="144">
        <f t="shared" si="1554"/>
        <v>0</v>
      </c>
      <c r="I1759" s="212"/>
      <c r="J1759" s="213"/>
      <c r="K1759" s="144">
        <f t="shared" si="1555"/>
        <v>0</v>
      </c>
      <c r="L1759" s="212"/>
      <c r="M1759" s="214"/>
      <c r="N1759" s="215"/>
      <c r="O1759" s="212"/>
      <c r="P1759" s="215"/>
      <c r="Q1759" s="139">
        <f t="shared" si="1556"/>
        <v>0</v>
      </c>
      <c r="R1759" s="215"/>
      <c r="S1759" s="215"/>
      <c r="T1759" s="140">
        <f t="shared" si="1568"/>
        <v>0</v>
      </c>
      <c r="U1759" s="216"/>
      <c r="V1759" s="212"/>
      <c r="W1759" s="215"/>
      <c r="X1759" s="139">
        <f t="shared" si="1557"/>
        <v>0</v>
      </c>
      <c r="Y1759" s="215"/>
      <c r="Z1759" s="215"/>
      <c r="AA1759" s="140">
        <f t="shared" si="1569"/>
        <v>0</v>
      </c>
      <c r="AB1759" s="216"/>
      <c r="AC1759" s="212"/>
      <c r="AD1759" s="215"/>
      <c r="AE1759" s="139">
        <f t="shared" si="1558"/>
        <v>0</v>
      </c>
      <c r="AF1759" s="215"/>
      <c r="AG1759" s="215"/>
      <c r="AH1759" s="140">
        <f t="shared" si="1570"/>
        <v>0</v>
      </c>
      <c r="AJ1759" s="217"/>
      <c r="AK1759" s="218"/>
      <c r="AL1759" s="219"/>
      <c r="AM1759" s="218"/>
      <c r="AN1759" s="219"/>
      <c r="AO1759" s="218"/>
      <c r="AP1759" s="219"/>
      <c r="AQ1759" s="218"/>
      <c r="AR1759" s="219"/>
      <c r="AS1759" s="218"/>
      <c r="AT1759" s="219"/>
      <c r="AU1759" s="218"/>
      <c r="AV1759" s="114">
        <f t="shared" si="1560"/>
        <v>0</v>
      </c>
      <c r="AW1759" s="113">
        <f t="shared" si="1561"/>
        <v>0</v>
      </c>
      <c r="AX1759" s="210"/>
      <c r="AY1759" s="111">
        <f t="shared" si="1562"/>
        <v>0</v>
      </c>
      <c r="AZ1759" s="113">
        <f t="shared" si="1563"/>
        <v>0</v>
      </c>
      <c r="BA1759" s="114">
        <f t="shared" si="1564"/>
        <v>0</v>
      </c>
      <c r="BB1759" s="113">
        <f t="shared" si="1565"/>
        <v>0</v>
      </c>
      <c r="BC1759" s="113">
        <f t="shared" si="1566"/>
        <v>0</v>
      </c>
      <c r="BD1759" s="117">
        <f t="shared" si="1567"/>
        <v>0</v>
      </c>
    </row>
    <row r="1760" spans="2:56" x14ac:dyDescent="0.3">
      <c r="B1760" s="211" t="s">
        <v>149</v>
      </c>
      <c r="C1760" s="212"/>
      <c r="D1760" s="213"/>
      <c r="E1760" s="144">
        <f t="shared" si="1553"/>
        <v>0</v>
      </c>
      <c r="F1760" s="212"/>
      <c r="G1760" s="213"/>
      <c r="H1760" s="144">
        <f t="shared" si="1554"/>
        <v>0</v>
      </c>
      <c r="I1760" s="212"/>
      <c r="J1760" s="213"/>
      <c r="K1760" s="144">
        <f t="shared" si="1555"/>
        <v>0</v>
      </c>
      <c r="L1760" s="212"/>
      <c r="M1760" s="214"/>
      <c r="N1760" s="215"/>
      <c r="O1760" s="212"/>
      <c r="P1760" s="215"/>
      <c r="Q1760" s="139">
        <f t="shared" si="1556"/>
        <v>0</v>
      </c>
      <c r="R1760" s="215"/>
      <c r="S1760" s="215"/>
      <c r="T1760" s="140">
        <f t="shared" si="1568"/>
        <v>0</v>
      </c>
      <c r="U1760" s="216"/>
      <c r="V1760" s="212"/>
      <c r="W1760" s="215"/>
      <c r="X1760" s="139">
        <f t="shared" si="1557"/>
        <v>0</v>
      </c>
      <c r="Y1760" s="215"/>
      <c r="Z1760" s="215"/>
      <c r="AA1760" s="140">
        <f t="shared" si="1569"/>
        <v>0</v>
      </c>
      <c r="AB1760" s="216"/>
      <c r="AC1760" s="212"/>
      <c r="AD1760" s="215"/>
      <c r="AE1760" s="139">
        <f t="shared" si="1558"/>
        <v>0</v>
      </c>
      <c r="AF1760" s="215"/>
      <c r="AG1760" s="215"/>
      <c r="AH1760" s="140">
        <f t="shared" si="1570"/>
        <v>0</v>
      </c>
      <c r="AJ1760" s="217"/>
      <c r="AK1760" s="218"/>
      <c r="AL1760" s="219"/>
      <c r="AM1760" s="218"/>
      <c r="AN1760" s="219"/>
      <c r="AO1760" s="218"/>
      <c r="AP1760" s="219"/>
      <c r="AQ1760" s="218"/>
      <c r="AR1760" s="219"/>
      <c r="AS1760" s="218"/>
      <c r="AT1760" s="219"/>
      <c r="AU1760" s="218"/>
      <c r="AV1760" s="114">
        <f t="shared" si="1560"/>
        <v>0</v>
      </c>
      <c r="AW1760" s="113">
        <f t="shared" si="1561"/>
        <v>0</v>
      </c>
      <c r="AX1760" s="210"/>
      <c r="AY1760" s="111">
        <f t="shared" si="1562"/>
        <v>0</v>
      </c>
      <c r="AZ1760" s="113">
        <f t="shared" si="1563"/>
        <v>0</v>
      </c>
      <c r="BA1760" s="114">
        <f t="shared" si="1564"/>
        <v>0</v>
      </c>
      <c r="BB1760" s="113">
        <f t="shared" si="1565"/>
        <v>0</v>
      </c>
      <c r="BC1760" s="113">
        <f t="shared" si="1566"/>
        <v>0</v>
      </c>
      <c r="BD1760" s="117">
        <f t="shared" si="1567"/>
        <v>0</v>
      </c>
    </row>
    <row r="1761" spans="2:56" x14ac:dyDescent="0.3">
      <c r="B1761" s="222" t="s">
        <v>150</v>
      </c>
      <c r="C1761" s="78">
        <f>SUM(C1762:C1768)</f>
        <v>0</v>
      </c>
      <c r="D1761" s="79">
        <f>SUM(D1762:D1768)</f>
        <v>0</v>
      </c>
      <c r="E1761" s="69">
        <f t="shared" si="1553"/>
        <v>0</v>
      </c>
      <c r="F1761" s="78">
        <f>SUM(F1762:F1768)</f>
        <v>0</v>
      </c>
      <c r="G1761" s="79">
        <f>SUM(G1762:G1768)</f>
        <v>0</v>
      </c>
      <c r="H1761" s="69">
        <f t="shared" si="1554"/>
        <v>0</v>
      </c>
      <c r="I1761" s="78">
        <f>SUM(I1762:I1768)</f>
        <v>0</v>
      </c>
      <c r="J1761" s="79">
        <f>SUM(J1762:J1768)</f>
        <v>0</v>
      </c>
      <c r="K1761" s="69">
        <f t="shared" si="1555"/>
        <v>0</v>
      </c>
      <c r="L1761" s="78">
        <f>SUM(L1762:L1768)</f>
        <v>0</v>
      </c>
      <c r="M1761" s="80">
        <f>SUM(M1762:M1768)</f>
        <v>0</v>
      </c>
      <c r="N1761" s="81">
        <f>SUM(N1762:N1768)</f>
        <v>0</v>
      </c>
      <c r="O1761" s="78">
        <f>SUM(O1762:O1768)</f>
        <v>0</v>
      </c>
      <c r="P1761" s="81">
        <f>SUM(P1762:P1768)</f>
        <v>0</v>
      </c>
      <c r="Q1761" s="148">
        <f t="shared" si="1556"/>
        <v>0</v>
      </c>
      <c r="R1761" s="81">
        <f>SUM(R1762:R1768)</f>
        <v>0</v>
      </c>
      <c r="S1761" s="81">
        <f>SUM(S1762:S1768)</f>
        <v>0</v>
      </c>
      <c r="T1761" s="149">
        <f t="shared" si="1568"/>
        <v>0</v>
      </c>
      <c r="U1761" s="216"/>
      <c r="V1761" s="78">
        <f>SUM(V1762:V1768)</f>
        <v>0</v>
      </c>
      <c r="W1761" s="81">
        <f>SUM(W1762:W1768)</f>
        <v>0</v>
      </c>
      <c r="X1761" s="148">
        <f t="shared" si="1557"/>
        <v>0</v>
      </c>
      <c r="Y1761" s="81">
        <f>SUM(Y1762:Y1768)</f>
        <v>0</v>
      </c>
      <c r="Z1761" s="81">
        <f>SUM(Z1762:Z1768)</f>
        <v>0</v>
      </c>
      <c r="AA1761" s="149">
        <f t="shared" si="1569"/>
        <v>0</v>
      </c>
      <c r="AB1761" s="216"/>
      <c r="AC1761" s="78">
        <f>SUM(AC1762:AC1768)</f>
        <v>0</v>
      </c>
      <c r="AD1761" s="81">
        <f>SUM(AD1762:AD1768)</f>
        <v>0</v>
      </c>
      <c r="AE1761" s="148">
        <f t="shared" si="1558"/>
        <v>0</v>
      </c>
      <c r="AF1761" s="81">
        <f>SUM(AF1762:AF1768)</f>
        <v>0</v>
      </c>
      <c r="AG1761" s="81">
        <f>SUM(AG1762:AG1768)</f>
        <v>0</v>
      </c>
      <c r="AH1761" s="149">
        <f t="shared" si="1570"/>
        <v>0</v>
      </c>
      <c r="AJ1761" s="79">
        <f t="shared" ref="AJ1761:AU1761" si="1586">SUM(AJ1762:AJ1768)</f>
        <v>0</v>
      </c>
      <c r="AK1761" s="80">
        <f t="shared" si="1586"/>
        <v>0</v>
      </c>
      <c r="AL1761" s="81">
        <f t="shared" si="1586"/>
        <v>0</v>
      </c>
      <c r="AM1761" s="80">
        <f t="shared" si="1586"/>
        <v>0</v>
      </c>
      <c r="AN1761" s="81">
        <f t="shared" si="1586"/>
        <v>0</v>
      </c>
      <c r="AO1761" s="80">
        <f t="shared" si="1586"/>
        <v>0</v>
      </c>
      <c r="AP1761" s="81">
        <f t="shared" si="1586"/>
        <v>0</v>
      </c>
      <c r="AQ1761" s="80">
        <f t="shared" si="1586"/>
        <v>0</v>
      </c>
      <c r="AR1761" s="81">
        <f t="shared" si="1586"/>
        <v>0</v>
      </c>
      <c r="AS1761" s="80">
        <f t="shared" si="1586"/>
        <v>0</v>
      </c>
      <c r="AT1761" s="81">
        <f t="shared" si="1586"/>
        <v>0</v>
      </c>
      <c r="AU1761" s="80">
        <f t="shared" si="1586"/>
        <v>0</v>
      </c>
      <c r="AV1761" s="81">
        <f t="shared" si="1560"/>
        <v>0</v>
      </c>
      <c r="AW1761" s="80">
        <f t="shared" si="1561"/>
        <v>0</v>
      </c>
      <c r="AX1761" s="210"/>
      <c r="AY1761" s="79">
        <f t="shared" si="1562"/>
        <v>0</v>
      </c>
      <c r="AZ1761" s="80">
        <f t="shared" si="1563"/>
        <v>0</v>
      </c>
      <c r="BA1761" s="81">
        <f t="shared" si="1564"/>
        <v>0</v>
      </c>
      <c r="BB1761" s="80">
        <f t="shared" si="1565"/>
        <v>0</v>
      </c>
      <c r="BC1761" s="80">
        <f t="shared" si="1566"/>
        <v>0</v>
      </c>
      <c r="BD1761" s="86">
        <f t="shared" si="1567"/>
        <v>0</v>
      </c>
    </row>
    <row r="1762" spans="2:56" x14ac:dyDescent="0.3">
      <c r="B1762" s="211" t="s">
        <v>151</v>
      </c>
      <c r="C1762" s="212"/>
      <c r="D1762" s="213"/>
      <c r="E1762" s="144">
        <f t="shared" si="1553"/>
        <v>0</v>
      </c>
      <c r="F1762" s="212"/>
      <c r="G1762" s="213"/>
      <c r="H1762" s="144">
        <f t="shared" si="1554"/>
        <v>0</v>
      </c>
      <c r="I1762" s="212"/>
      <c r="J1762" s="213"/>
      <c r="K1762" s="144">
        <f t="shared" si="1555"/>
        <v>0</v>
      </c>
      <c r="L1762" s="212"/>
      <c r="M1762" s="214"/>
      <c r="N1762" s="215"/>
      <c r="O1762" s="212"/>
      <c r="P1762" s="215"/>
      <c r="Q1762" s="139">
        <f t="shared" si="1556"/>
        <v>0</v>
      </c>
      <c r="R1762" s="215"/>
      <c r="S1762" s="215"/>
      <c r="T1762" s="140">
        <f t="shared" si="1568"/>
        <v>0</v>
      </c>
      <c r="U1762" s="216"/>
      <c r="V1762" s="212"/>
      <c r="W1762" s="215"/>
      <c r="X1762" s="139">
        <f t="shared" si="1557"/>
        <v>0</v>
      </c>
      <c r="Y1762" s="215"/>
      <c r="Z1762" s="215"/>
      <c r="AA1762" s="140">
        <f t="shared" si="1569"/>
        <v>0</v>
      </c>
      <c r="AB1762" s="216"/>
      <c r="AC1762" s="212"/>
      <c r="AD1762" s="215"/>
      <c r="AE1762" s="139">
        <f t="shared" si="1558"/>
        <v>0</v>
      </c>
      <c r="AF1762" s="215"/>
      <c r="AG1762" s="215"/>
      <c r="AH1762" s="140">
        <f t="shared" si="1570"/>
        <v>0</v>
      </c>
      <c r="AJ1762" s="217"/>
      <c r="AK1762" s="218"/>
      <c r="AL1762" s="219"/>
      <c r="AM1762" s="218"/>
      <c r="AN1762" s="219"/>
      <c r="AO1762" s="218"/>
      <c r="AP1762" s="219"/>
      <c r="AQ1762" s="218"/>
      <c r="AR1762" s="219"/>
      <c r="AS1762" s="218"/>
      <c r="AT1762" s="219"/>
      <c r="AU1762" s="218"/>
      <c r="AV1762" s="114">
        <f t="shared" si="1560"/>
        <v>0</v>
      </c>
      <c r="AW1762" s="113">
        <f t="shared" si="1561"/>
        <v>0</v>
      </c>
      <c r="AX1762" s="210"/>
      <c r="AY1762" s="111">
        <f t="shared" si="1562"/>
        <v>0</v>
      </c>
      <c r="AZ1762" s="113">
        <f t="shared" si="1563"/>
        <v>0</v>
      </c>
      <c r="BA1762" s="114">
        <f t="shared" si="1564"/>
        <v>0</v>
      </c>
      <c r="BB1762" s="113">
        <f t="shared" si="1565"/>
        <v>0</v>
      </c>
      <c r="BC1762" s="113">
        <f t="shared" si="1566"/>
        <v>0</v>
      </c>
      <c r="BD1762" s="117">
        <f t="shared" si="1567"/>
        <v>0</v>
      </c>
    </row>
    <row r="1763" spans="2:56" x14ac:dyDescent="0.3">
      <c r="B1763" s="211" t="s">
        <v>152</v>
      </c>
      <c r="C1763" s="212"/>
      <c r="D1763" s="213"/>
      <c r="E1763" s="144">
        <f t="shared" si="1553"/>
        <v>0</v>
      </c>
      <c r="F1763" s="212"/>
      <c r="G1763" s="213"/>
      <c r="H1763" s="144">
        <f t="shared" si="1554"/>
        <v>0</v>
      </c>
      <c r="I1763" s="212"/>
      <c r="J1763" s="213"/>
      <c r="K1763" s="144">
        <f t="shared" si="1555"/>
        <v>0</v>
      </c>
      <c r="L1763" s="212"/>
      <c r="M1763" s="214"/>
      <c r="N1763" s="215"/>
      <c r="O1763" s="212"/>
      <c r="P1763" s="215"/>
      <c r="Q1763" s="139">
        <f t="shared" si="1556"/>
        <v>0</v>
      </c>
      <c r="R1763" s="215"/>
      <c r="S1763" s="215"/>
      <c r="T1763" s="140">
        <f t="shared" si="1568"/>
        <v>0</v>
      </c>
      <c r="U1763" s="216"/>
      <c r="V1763" s="212"/>
      <c r="W1763" s="215"/>
      <c r="X1763" s="139">
        <f t="shared" si="1557"/>
        <v>0</v>
      </c>
      <c r="Y1763" s="215"/>
      <c r="Z1763" s="215"/>
      <c r="AA1763" s="140">
        <f t="shared" si="1569"/>
        <v>0</v>
      </c>
      <c r="AB1763" s="216"/>
      <c r="AC1763" s="212"/>
      <c r="AD1763" s="215"/>
      <c r="AE1763" s="139">
        <f t="shared" si="1558"/>
        <v>0</v>
      </c>
      <c r="AF1763" s="215"/>
      <c r="AG1763" s="215"/>
      <c r="AH1763" s="140">
        <f t="shared" si="1570"/>
        <v>0</v>
      </c>
      <c r="AJ1763" s="217"/>
      <c r="AK1763" s="218"/>
      <c r="AL1763" s="219"/>
      <c r="AM1763" s="218"/>
      <c r="AN1763" s="219"/>
      <c r="AO1763" s="218"/>
      <c r="AP1763" s="219"/>
      <c r="AQ1763" s="218"/>
      <c r="AR1763" s="219"/>
      <c r="AS1763" s="218"/>
      <c r="AT1763" s="219"/>
      <c r="AU1763" s="218"/>
      <c r="AV1763" s="114">
        <f t="shared" si="1560"/>
        <v>0</v>
      </c>
      <c r="AW1763" s="113">
        <f t="shared" si="1561"/>
        <v>0</v>
      </c>
      <c r="AX1763" s="210"/>
      <c r="AY1763" s="111">
        <f t="shared" si="1562"/>
        <v>0</v>
      </c>
      <c r="AZ1763" s="113">
        <f t="shared" si="1563"/>
        <v>0</v>
      </c>
      <c r="BA1763" s="114">
        <f t="shared" si="1564"/>
        <v>0</v>
      </c>
      <c r="BB1763" s="113">
        <f t="shared" si="1565"/>
        <v>0</v>
      </c>
      <c r="BC1763" s="113">
        <f t="shared" si="1566"/>
        <v>0</v>
      </c>
      <c r="BD1763" s="117">
        <f t="shared" si="1567"/>
        <v>0</v>
      </c>
    </row>
    <row r="1764" spans="2:56" x14ac:dyDescent="0.3">
      <c r="B1764" s="211" t="s">
        <v>153</v>
      </c>
      <c r="C1764" s="212"/>
      <c r="D1764" s="213"/>
      <c r="E1764" s="144">
        <f t="shared" si="1553"/>
        <v>0</v>
      </c>
      <c r="F1764" s="212"/>
      <c r="G1764" s="213"/>
      <c r="H1764" s="144">
        <f t="shared" si="1554"/>
        <v>0</v>
      </c>
      <c r="I1764" s="212"/>
      <c r="J1764" s="213"/>
      <c r="K1764" s="144">
        <f t="shared" si="1555"/>
        <v>0</v>
      </c>
      <c r="L1764" s="212"/>
      <c r="M1764" s="214"/>
      <c r="N1764" s="215"/>
      <c r="O1764" s="212"/>
      <c r="P1764" s="215"/>
      <c r="Q1764" s="139">
        <f t="shared" si="1556"/>
        <v>0</v>
      </c>
      <c r="R1764" s="215"/>
      <c r="S1764" s="215"/>
      <c r="T1764" s="140">
        <f t="shared" si="1568"/>
        <v>0</v>
      </c>
      <c r="U1764" s="216"/>
      <c r="V1764" s="212"/>
      <c r="W1764" s="215"/>
      <c r="X1764" s="139">
        <f t="shared" si="1557"/>
        <v>0</v>
      </c>
      <c r="Y1764" s="215"/>
      <c r="Z1764" s="215"/>
      <c r="AA1764" s="140">
        <f t="shared" si="1569"/>
        <v>0</v>
      </c>
      <c r="AB1764" s="216"/>
      <c r="AC1764" s="212"/>
      <c r="AD1764" s="215"/>
      <c r="AE1764" s="139">
        <f t="shared" si="1558"/>
        <v>0</v>
      </c>
      <c r="AF1764" s="215"/>
      <c r="AG1764" s="215"/>
      <c r="AH1764" s="140">
        <f t="shared" si="1570"/>
        <v>0</v>
      </c>
      <c r="AJ1764" s="217"/>
      <c r="AK1764" s="218"/>
      <c r="AL1764" s="219"/>
      <c r="AM1764" s="218"/>
      <c r="AN1764" s="219"/>
      <c r="AO1764" s="218"/>
      <c r="AP1764" s="219"/>
      <c r="AQ1764" s="218"/>
      <c r="AR1764" s="219"/>
      <c r="AS1764" s="218"/>
      <c r="AT1764" s="219"/>
      <c r="AU1764" s="218"/>
      <c r="AV1764" s="114">
        <f t="shared" si="1560"/>
        <v>0</v>
      </c>
      <c r="AW1764" s="113">
        <f t="shared" si="1561"/>
        <v>0</v>
      </c>
      <c r="AX1764" s="210"/>
      <c r="AY1764" s="111">
        <f t="shared" si="1562"/>
        <v>0</v>
      </c>
      <c r="AZ1764" s="113">
        <f t="shared" si="1563"/>
        <v>0</v>
      </c>
      <c r="BA1764" s="114">
        <f t="shared" si="1564"/>
        <v>0</v>
      </c>
      <c r="BB1764" s="113">
        <f t="shared" si="1565"/>
        <v>0</v>
      </c>
      <c r="BC1764" s="113">
        <f t="shared" si="1566"/>
        <v>0</v>
      </c>
      <c r="BD1764" s="117">
        <f t="shared" si="1567"/>
        <v>0</v>
      </c>
    </row>
    <row r="1765" spans="2:56" x14ac:dyDescent="0.3">
      <c r="B1765" s="211" t="s">
        <v>154</v>
      </c>
      <c r="C1765" s="212"/>
      <c r="D1765" s="213"/>
      <c r="E1765" s="144">
        <f t="shared" si="1553"/>
        <v>0</v>
      </c>
      <c r="F1765" s="212"/>
      <c r="G1765" s="213"/>
      <c r="H1765" s="144">
        <f t="shared" si="1554"/>
        <v>0</v>
      </c>
      <c r="I1765" s="212"/>
      <c r="J1765" s="213"/>
      <c r="K1765" s="144">
        <f t="shared" si="1555"/>
        <v>0</v>
      </c>
      <c r="L1765" s="212"/>
      <c r="M1765" s="214"/>
      <c r="N1765" s="215"/>
      <c r="O1765" s="212"/>
      <c r="P1765" s="215"/>
      <c r="Q1765" s="139">
        <f t="shared" si="1556"/>
        <v>0</v>
      </c>
      <c r="R1765" s="215"/>
      <c r="S1765" s="215"/>
      <c r="T1765" s="140">
        <f t="shared" si="1568"/>
        <v>0</v>
      </c>
      <c r="U1765" s="216"/>
      <c r="V1765" s="212"/>
      <c r="W1765" s="215"/>
      <c r="X1765" s="139">
        <f t="shared" si="1557"/>
        <v>0</v>
      </c>
      <c r="Y1765" s="215"/>
      <c r="Z1765" s="215"/>
      <c r="AA1765" s="140">
        <f t="shared" si="1569"/>
        <v>0</v>
      </c>
      <c r="AB1765" s="216"/>
      <c r="AC1765" s="212"/>
      <c r="AD1765" s="215"/>
      <c r="AE1765" s="139">
        <f t="shared" si="1558"/>
        <v>0</v>
      </c>
      <c r="AF1765" s="215"/>
      <c r="AG1765" s="215"/>
      <c r="AH1765" s="140">
        <f t="shared" si="1570"/>
        <v>0</v>
      </c>
      <c r="AJ1765" s="217"/>
      <c r="AK1765" s="218"/>
      <c r="AL1765" s="219"/>
      <c r="AM1765" s="218"/>
      <c r="AN1765" s="219"/>
      <c r="AO1765" s="218"/>
      <c r="AP1765" s="219"/>
      <c r="AQ1765" s="218"/>
      <c r="AR1765" s="219"/>
      <c r="AS1765" s="218"/>
      <c r="AT1765" s="219"/>
      <c r="AU1765" s="218"/>
      <c r="AV1765" s="114">
        <f t="shared" si="1560"/>
        <v>0</v>
      </c>
      <c r="AW1765" s="113">
        <f t="shared" si="1561"/>
        <v>0</v>
      </c>
      <c r="AX1765" s="210"/>
      <c r="AY1765" s="111">
        <f t="shared" si="1562"/>
        <v>0</v>
      </c>
      <c r="AZ1765" s="113">
        <f t="shared" si="1563"/>
        <v>0</v>
      </c>
      <c r="BA1765" s="114">
        <f t="shared" si="1564"/>
        <v>0</v>
      </c>
      <c r="BB1765" s="113">
        <f t="shared" si="1565"/>
        <v>0</v>
      </c>
      <c r="BC1765" s="113">
        <f t="shared" si="1566"/>
        <v>0</v>
      </c>
      <c r="BD1765" s="117">
        <f t="shared" si="1567"/>
        <v>0</v>
      </c>
    </row>
    <row r="1766" spans="2:56" x14ac:dyDescent="0.3">
      <c r="B1766" s="211" t="s">
        <v>155</v>
      </c>
      <c r="C1766" s="212"/>
      <c r="D1766" s="213"/>
      <c r="E1766" s="144">
        <f t="shared" si="1553"/>
        <v>0</v>
      </c>
      <c r="F1766" s="212"/>
      <c r="G1766" s="213"/>
      <c r="H1766" s="144">
        <f t="shared" si="1554"/>
        <v>0</v>
      </c>
      <c r="I1766" s="212"/>
      <c r="J1766" s="213"/>
      <c r="K1766" s="144">
        <f t="shared" si="1555"/>
        <v>0</v>
      </c>
      <c r="L1766" s="212"/>
      <c r="M1766" s="214"/>
      <c r="N1766" s="215"/>
      <c r="O1766" s="212"/>
      <c r="P1766" s="215"/>
      <c r="Q1766" s="139">
        <f t="shared" si="1556"/>
        <v>0</v>
      </c>
      <c r="R1766" s="215"/>
      <c r="S1766" s="215"/>
      <c r="T1766" s="140">
        <f t="shared" si="1568"/>
        <v>0</v>
      </c>
      <c r="U1766" s="216"/>
      <c r="V1766" s="212"/>
      <c r="W1766" s="215"/>
      <c r="X1766" s="139">
        <f t="shared" si="1557"/>
        <v>0</v>
      </c>
      <c r="Y1766" s="215"/>
      <c r="Z1766" s="215"/>
      <c r="AA1766" s="140">
        <f t="shared" si="1569"/>
        <v>0</v>
      </c>
      <c r="AB1766" s="216"/>
      <c r="AC1766" s="212"/>
      <c r="AD1766" s="215"/>
      <c r="AE1766" s="139">
        <f t="shared" si="1558"/>
        <v>0</v>
      </c>
      <c r="AF1766" s="215"/>
      <c r="AG1766" s="215"/>
      <c r="AH1766" s="140">
        <f t="shared" si="1570"/>
        <v>0</v>
      </c>
      <c r="AJ1766" s="217"/>
      <c r="AK1766" s="218"/>
      <c r="AL1766" s="219"/>
      <c r="AM1766" s="218"/>
      <c r="AN1766" s="219"/>
      <c r="AO1766" s="218"/>
      <c r="AP1766" s="219"/>
      <c r="AQ1766" s="218"/>
      <c r="AR1766" s="219"/>
      <c r="AS1766" s="218"/>
      <c r="AT1766" s="219"/>
      <c r="AU1766" s="218"/>
      <c r="AV1766" s="114">
        <f t="shared" si="1560"/>
        <v>0</v>
      </c>
      <c r="AW1766" s="113">
        <f t="shared" si="1561"/>
        <v>0</v>
      </c>
      <c r="AX1766" s="210"/>
      <c r="AY1766" s="111">
        <f t="shared" si="1562"/>
        <v>0</v>
      </c>
      <c r="AZ1766" s="113">
        <f t="shared" si="1563"/>
        <v>0</v>
      </c>
      <c r="BA1766" s="114">
        <f t="shared" si="1564"/>
        <v>0</v>
      </c>
      <c r="BB1766" s="113">
        <f t="shared" si="1565"/>
        <v>0</v>
      </c>
      <c r="BC1766" s="113">
        <f t="shared" si="1566"/>
        <v>0</v>
      </c>
      <c r="BD1766" s="117">
        <f t="shared" si="1567"/>
        <v>0</v>
      </c>
    </row>
    <row r="1767" spans="2:56" x14ac:dyDescent="0.3">
      <c r="B1767" s="211" t="s">
        <v>156</v>
      </c>
      <c r="C1767" s="212"/>
      <c r="D1767" s="213"/>
      <c r="E1767" s="144">
        <f t="shared" si="1553"/>
        <v>0</v>
      </c>
      <c r="F1767" s="212"/>
      <c r="G1767" s="213"/>
      <c r="H1767" s="144">
        <f t="shared" si="1554"/>
        <v>0</v>
      </c>
      <c r="I1767" s="212"/>
      <c r="J1767" s="213"/>
      <c r="K1767" s="144">
        <f t="shared" si="1555"/>
        <v>0</v>
      </c>
      <c r="L1767" s="212"/>
      <c r="M1767" s="214"/>
      <c r="N1767" s="215"/>
      <c r="O1767" s="212"/>
      <c r="P1767" s="215"/>
      <c r="Q1767" s="139">
        <f t="shared" si="1556"/>
        <v>0</v>
      </c>
      <c r="R1767" s="215"/>
      <c r="S1767" s="215"/>
      <c r="T1767" s="140">
        <f t="shared" si="1568"/>
        <v>0</v>
      </c>
      <c r="U1767" s="216"/>
      <c r="V1767" s="212"/>
      <c r="W1767" s="215"/>
      <c r="X1767" s="139">
        <f t="shared" si="1557"/>
        <v>0</v>
      </c>
      <c r="Y1767" s="215"/>
      <c r="Z1767" s="215"/>
      <c r="AA1767" s="140">
        <f t="shared" si="1569"/>
        <v>0</v>
      </c>
      <c r="AB1767" s="216"/>
      <c r="AC1767" s="212"/>
      <c r="AD1767" s="215"/>
      <c r="AE1767" s="139">
        <f t="shared" si="1558"/>
        <v>0</v>
      </c>
      <c r="AF1767" s="215"/>
      <c r="AG1767" s="215"/>
      <c r="AH1767" s="140">
        <f t="shared" si="1570"/>
        <v>0</v>
      </c>
      <c r="AJ1767" s="217"/>
      <c r="AK1767" s="218"/>
      <c r="AL1767" s="219"/>
      <c r="AM1767" s="218"/>
      <c r="AN1767" s="219"/>
      <c r="AO1767" s="218"/>
      <c r="AP1767" s="219"/>
      <c r="AQ1767" s="218"/>
      <c r="AR1767" s="219"/>
      <c r="AS1767" s="218"/>
      <c r="AT1767" s="219"/>
      <c r="AU1767" s="218"/>
      <c r="AV1767" s="114">
        <f t="shared" si="1560"/>
        <v>0</v>
      </c>
      <c r="AW1767" s="113">
        <f t="shared" si="1561"/>
        <v>0</v>
      </c>
      <c r="AX1767" s="210"/>
      <c r="AY1767" s="111">
        <f t="shared" si="1562"/>
        <v>0</v>
      </c>
      <c r="AZ1767" s="113">
        <f t="shared" si="1563"/>
        <v>0</v>
      </c>
      <c r="BA1767" s="114">
        <f t="shared" si="1564"/>
        <v>0</v>
      </c>
      <c r="BB1767" s="113">
        <f t="shared" si="1565"/>
        <v>0</v>
      </c>
      <c r="BC1767" s="113">
        <f t="shared" si="1566"/>
        <v>0</v>
      </c>
      <c r="BD1767" s="117">
        <f t="shared" si="1567"/>
        <v>0</v>
      </c>
    </row>
    <row r="1768" spans="2:56" x14ac:dyDescent="0.3">
      <c r="B1768" s="211" t="s">
        <v>157</v>
      </c>
      <c r="C1768" s="212"/>
      <c r="D1768" s="213"/>
      <c r="E1768" s="144">
        <f t="shared" si="1553"/>
        <v>0</v>
      </c>
      <c r="F1768" s="212"/>
      <c r="G1768" s="213"/>
      <c r="H1768" s="144">
        <f t="shared" si="1554"/>
        <v>0</v>
      </c>
      <c r="I1768" s="212"/>
      <c r="J1768" s="213"/>
      <c r="K1768" s="144">
        <f t="shared" si="1555"/>
        <v>0</v>
      </c>
      <c r="L1768" s="212"/>
      <c r="M1768" s="214"/>
      <c r="N1768" s="215"/>
      <c r="O1768" s="212"/>
      <c r="P1768" s="215"/>
      <c r="Q1768" s="139">
        <f t="shared" si="1556"/>
        <v>0</v>
      </c>
      <c r="R1768" s="215"/>
      <c r="S1768" s="215"/>
      <c r="T1768" s="140">
        <f t="shared" si="1568"/>
        <v>0</v>
      </c>
      <c r="U1768" s="216"/>
      <c r="V1768" s="212"/>
      <c r="W1768" s="215"/>
      <c r="X1768" s="139">
        <f t="shared" si="1557"/>
        <v>0</v>
      </c>
      <c r="Y1768" s="215"/>
      <c r="Z1768" s="215"/>
      <c r="AA1768" s="140">
        <f t="shared" si="1569"/>
        <v>0</v>
      </c>
      <c r="AB1768" s="216"/>
      <c r="AC1768" s="212"/>
      <c r="AD1768" s="215"/>
      <c r="AE1768" s="139">
        <f t="shared" si="1558"/>
        <v>0</v>
      </c>
      <c r="AF1768" s="215"/>
      <c r="AG1768" s="215"/>
      <c r="AH1768" s="140">
        <f t="shared" si="1570"/>
        <v>0</v>
      </c>
      <c r="AJ1768" s="217"/>
      <c r="AK1768" s="218"/>
      <c r="AL1768" s="219"/>
      <c r="AM1768" s="218"/>
      <c r="AN1768" s="219"/>
      <c r="AO1768" s="218"/>
      <c r="AP1768" s="219"/>
      <c r="AQ1768" s="218"/>
      <c r="AR1768" s="219"/>
      <c r="AS1768" s="218"/>
      <c r="AT1768" s="219"/>
      <c r="AU1768" s="218"/>
      <c r="AV1768" s="114">
        <f t="shared" si="1560"/>
        <v>0</v>
      </c>
      <c r="AW1768" s="113">
        <f t="shared" si="1561"/>
        <v>0</v>
      </c>
      <c r="AX1768" s="210"/>
      <c r="AY1768" s="111">
        <f t="shared" si="1562"/>
        <v>0</v>
      </c>
      <c r="AZ1768" s="113">
        <f t="shared" si="1563"/>
        <v>0</v>
      </c>
      <c r="BA1768" s="114">
        <f t="shared" si="1564"/>
        <v>0</v>
      </c>
      <c r="BB1768" s="113">
        <f t="shared" si="1565"/>
        <v>0</v>
      </c>
      <c r="BC1768" s="113">
        <f t="shared" si="1566"/>
        <v>0</v>
      </c>
      <c r="BD1768" s="117">
        <f t="shared" si="1567"/>
        <v>0</v>
      </c>
    </row>
    <row r="1769" spans="2:56" x14ac:dyDescent="0.3">
      <c r="B1769" s="222" t="s">
        <v>158</v>
      </c>
      <c r="C1769" s="78">
        <f>SUM(C1770)</f>
        <v>0</v>
      </c>
      <c r="D1769" s="79">
        <f>SUM(D1770)</f>
        <v>0</v>
      </c>
      <c r="E1769" s="69">
        <f t="shared" si="1553"/>
        <v>0</v>
      </c>
      <c r="F1769" s="78">
        <f>SUM(F1770)</f>
        <v>0</v>
      </c>
      <c r="G1769" s="79">
        <f>SUM(G1770)</f>
        <v>0</v>
      </c>
      <c r="H1769" s="69">
        <f t="shared" si="1554"/>
        <v>0</v>
      </c>
      <c r="I1769" s="78">
        <f>SUM(I1770)</f>
        <v>0</v>
      </c>
      <c r="J1769" s="79">
        <f>SUM(J1770)</f>
        <v>0</v>
      </c>
      <c r="K1769" s="69">
        <f t="shared" si="1555"/>
        <v>0</v>
      </c>
      <c r="L1769" s="78">
        <f>SUM(L1770)</f>
        <v>0</v>
      </c>
      <c r="M1769" s="80">
        <f>SUM(M1770)</f>
        <v>0</v>
      </c>
      <c r="N1769" s="81">
        <f>SUM(N1770)</f>
        <v>0</v>
      </c>
      <c r="O1769" s="78">
        <f>SUM(O1770)</f>
        <v>0</v>
      </c>
      <c r="P1769" s="81">
        <f>SUM(P1770)</f>
        <v>0</v>
      </c>
      <c r="Q1769" s="148">
        <f t="shared" si="1556"/>
        <v>0</v>
      </c>
      <c r="R1769" s="81">
        <f>SUM(R1770)</f>
        <v>0</v>
      </c>
      <c r="S1769" s="81">
        <f>SUM(S1770)</f>
        <v>0</v>
      </c>
      <c r="T1769" s="149">
        <f t="shared" si="1568"/>
        <v>0</v>
      </c>
      <c r="U1769" s="216"/>
      <c r="V1769" s="78">
        <f>SUM(V1770)</f>
        <v>0</v>
      </c>
      <c r="W1769" s="81">
        <f>SUM(W1770)</f>
        <v>0</v>
      </c>
      <c r="X1769" s="148">
        <f t="shared" si="1557"/>
        <v>0</v>
      </c>
      <c r="Y1769" s="81">
        <f>SUM(Y1770)</f>
        <v>0</v>
      </c>
      <c r="Z1769" s="81">
        <f>SUM(Z1770)</f>
        <v>0</v>
      </c>
      <c r="AA1769" s="149">
        <f t="shared" si="1569"/>
        <v>0</v>
      </c>
      <c r="AB1769" s="216"/>
      <c r="AC1769" s="78">
        <f>SUM(AC1770)</f>
        <v>0</v>
      </c>
      <c r="AD1769" s="81">
        <f>SUM(AD1770)</f>
        <v>0</v>
      </c>
      <c r="AE1769" s="148">
        <f t="shared" si="1558"/>
        <v>0</v>
      </c>
      <c r="AF1769" s="81">
        <f>SUM(AF1770)</f>
        <v>0</v>
      </c>
      <c r="AG1769" s="81">
        <f>SUM(AG1770)</f>
        <v>0</v>
      </c>
      <c r="AH1769" s="149">
        <f t="shared" si="1570"/>
        <v>0</v>
      </c>
      <c r="AJ1769" s="79">
        <f t="shared" ref="AJ1769:AU1769" si="1587">SUM(AJ1770)</f>
        <v>0</v>
      </c>
      <c r="AK1769" s="80">
        <f t="shared" si="1587"/>
        <v>0</v>
      </c>
      <c r="AL1769" s="81">
        <f t="shared" si="1587"/>
        <v>0</v>
      </c>
      <c r="AM1769" s="80">
        <f t="shared" si="1587"/>
        <v>0</v>
      </c>
      <c r="AN1769" s="81">
        <f t="shared" si="1587"/>
        <v>0</v>
      </c>
      <c r="AO1769" s="80">
        <f t="shared" si="1587"/>
        <v>0</v>
      </c>
      <c r="AP1769" s="81">
        <f t="shared" si="1587"/>
        <v>0</v>
      </c>
      <c r="AQ1769" s="80">
        <f t="shared" si="1587"/>
        <v>0</v>
      </c>
      <c r="AR1769" s="81">
        <f t="shared" si="1587"/>
        <v>0</v>
      </c>
      <c r="AS1769" s="80">
        <f t="shared" si="1587"/>
        <v>0</v>
      </c>
      <c r="AT1769" s="81">
        <f t="shared" si="1587"/>
        <v>0</v>
      </c>
      <c r="AU1769" s="80">
        <f t="shared" si="1587"/>
        <v>0</v>
      </c>
      <c r="AV1769" s="81">
        <f t="shared" si="1560"/>
        <v>0</v>
      </c>
      <c r="AW1769" s="80">
        <f t="shared" si="1561"/>
        <v>0</v>
      </c>
      <c r="AX1769" s="210"/>
      <c r="AY1769" s="79">
        <f t="shared" si="1562"/>
        <v>0</v>
      </c>
      <c r="AZ1769" s="80">
        <f t="shared" si="1563"/>
        <v>0</v>
      </c>
      <c r="BA1769" s="81">
        <f t="shared" si="1564"/>
        <v>0</v>
      </c>
      <c r="BB1769" s="80">
        <f t="shared" si="1565"/>
        <v>0</v>
      </c>
      <c r="BC1769" s="80">
        <f t="shared" si="1566"/>
        <v>0</v>
      </c>
      <c r="BD1769" s="86">
        <f t="shared" si="1567"/>
        <v>0</v>
      </c>
    </row>
    <row r="1770" spans="2:56" x14ac:dyDescent="0.3">
      <c r="B1770" s="211" t="s">
        <v>159</v>
      </c>
      <c r="C1770" s="212"/>
      <c r="D1770" s="213"/>
      <c r="E1770" s="144">
        <f t="shared" si="1553"/>
        <v>0</v>
      </c>
      <c r="F1770" s="212"/>
      <c r="G1770" s="213"/>
      <c r="H1770" s="144">
        <f t="shared" si="1554"/>
        <v>0</v>
      </c>
      <c r="I1770" s="212"/>
      <c r="J1770" s="213"/>
      <c r="K1770" s="144">
        <f t="shared" si="1555"/>
        <v>0</v>
      </c>
      <c r="L1770" s="212"/>
      <c r="M1770" s="214"/>
      <c r="N1770" s="215"/>
      <c r="O1770" s="212"/>
      <c r="P1770" s="215"/>
      <c r="Q1770" s="139">
        <f t="shared" si="1556"/>
        <v>0</v>
      </c>
      <c r="R1770" s="215"/>
      <c r="S1770" s="215"/>
      <c r="T1770" s="140">
        <f t="shared" si="1568"/>
        <v>0</v>
      </c>
      <c r="U1770" s="216"/>
      <c r="V1770" s="212"/>
      <c r="W1770" s="215"/>
      <c r="X1770" s="139">
        <f t="shared" si="1557"/>
        <v>0</v>
      </c>
      <c r="Y1770" s="215"/>
      <c r="Z1770" s="215"/>
      <c r="AA1770" s="140">
        <f t="shared" si="1569"/>
        <v>0</v>
      </c>
      <c r="AB1770" s="216"/>
      <c r="AC1770" s="212"/>
      <c r="AD1770" s="215"/>
      <c r="AE1770" s="139">
        <f t="shared" si="1558"/>
        <v>0</v>
      </c>
      <c r="AF1770" s="215"/>
      <c r="AG1770" s="215"/>
      <c r="AH1770" s="140">
        <f t="shared" si="1570"/>
        <v>0</v>
      </c>
      <c r="AJ1770" s="217"/>
      <c r="AK1770" s="218"/>
      <c r="AL1770" s="219"/>
      <c r="AM1770" s="218"/>
      <c r="AN1770" s="219"/>
      <c r="AO1770" s="218"/>
      <c r="AP1770" s="219"/>
      <c r="AQ1770" s="218"/>
      <c r="AR1770" s="219"/>
      <c r="AS1770" s="218"/>
      <c r="AT1770" s="219"/>
      <c r="AU1770" s="218"/>
      <c r="AV1770" s="114">
        <f t="shared" si="1560"/>
        <v>0</v>
      </c>
      <c r="AW1770" s="113">
        <f t="shared" si="1561"/>
        <v>0</v>
      </c>
      <c r="AX1770" s="210"/>
      <c r="AY1770" s="111">
        <f t="shared" si="1562"/>
        <v>0</v>
      </c>
      <c r="AZ1770" s="113">
        <f t="shared" si="1563"/>
        <v>0</v>
      </c>
      <c r="BA1770" s="114">
        <f t="shared" si="1564"/>
        <v>0</v>
      </c>
      <c r="BB1770" s="113">
        <f t="shared" si="1565"/>
        <v>0</v>
      </c>
      <c r="BC1770" s="113">
        <f t="shared" si="1566"/>
        <v>0</v>
      </c>
      <c r="BD1770" s="117">
        <f t="shared" si="1567"/>
        <v>0</v>
      </c>
    </row>
    <row r="1771" spans="2:56" x14ac:dyDescent="0.3">
      <c r="B1771" s="222" t="s">
        <v>160</v>
      </c>
      <c r="C1771" s="78">
        <f>SUM(C1772:C1775)</f>
        <v>0</v>
      </c>
      <c r="D1771" s="79">
        <f>SUM(D1772:D1775)</f>
        <v>0</v>
      </c>
      <c r="E1771" s="69">
        <f t="shared" si="1553"/>
        <v>0</v>
      </c>
      <c r="F1771" s="78">
        <f>SUM(F1772:F1775)</f>
        <v>0</v>
      </c>
      <c r="G1771" s="79">
        <f>SUM(G1772:G1775)</f>
        <v>0</v>
      </c>
      <c r="H1771" s="69">
        <f t="shared" si="1554"/>
        <v>0</v>
      </c>
      <c r="I1771" s="78">
        <f>SUM(I1772:I1775)</f>
        <v>0</v>
      </c>
      <c r="J1771" s="79">
        <f>SUM(J1772:J1775)</f>
        <v>0</v>
      </c>
      <c r="K1771" s="69">
        <f t="shared" si="1555"/>
        <v>0</v>
      </c>
      <c r="L1771" s="78">
        <f>SUM(L1772:L1775)</f>
        <v>0</v>
      </c>
      <c r="M1771" s="80">
        <f>SUM(M1772:M1775)</f>
        <v>0</v>
      </c>
      <c r="N1771" s="81">
        <f>SUM(N1772:N1775)</f>
        <v>0</v>
      </c>
      <c r="O1771" s="78">
        <f>SUM(O1772:O1775)</f>
        <v>0</v>
      </c>
      <c r="P1771" s="81">
        <f>SUM(P1772:P1775)</f>
        <v>0</v>
      </c>
      <c r="Q1771" s="148">
        <f t="shared" si="1556"/>
        <v>0</v>
      </c>
      <c r="R1771" s="81">
        <f>SUM(R1772:R1775)</f>
        <v>0</v>
      </c>
      <c r="S1771" s="81">
        <f>SUM(S1772:S1775)</f>
        <v>0</v>
      </c>
      <c r="T1771" s="149">
        <f t="shared" si="1568"/>
        <v>0</v>
      </c>
      <c r="U1771" s="216"/>
      <c r="V1771" s="78">
        <f>SUM(V1772:V1775)</f>
        <v>0</v>
      </c>
      <c r="W1771" s="81">
        <f>SUM(W1772:W1775)</f>
        <v>0</v>
      </c>
      <c r="X1771" s="148">
        <f t="shared" si="1557"/>
        <v>0</v>
      </c>
      <c r="Y1771" s="81">
        <f>SUM(Y1772:Y1775)</f>
        <v>0</v>
      </c>
      <c r="Z1771" s="81">
        <f>SUM(Z1772:Z1775)</f>
        <v>0</v>
      </c>
      <c r="AA1771" s="149">
        <f t="shared" si="1569"/>
        <v>0</v>
      </c>
      <c r="AB1771" s="216"/>
      <c r="AC1771" s="78">
        <f>SUM(AC1772:AC1775)</f>
        <v>0</v>
      </c>
      <c r="AD1771" s="81">
        <f>SUM(AD1772:AD1775)</f>
        <v>0</v>
      </c>
      <c r="AE1771" s="148">
        <f t="shared" si="1558"/>
        <v>0</v>
      </c>
      <c r="AF1771" s="81">
        <f>SUM(AF1772:AF1775)</f>
        <v>0</v>
      </c>
      <c r="AG1771" s="81">
        <f>SUM(AG1772:AG1775)</f>
        <v>0</v>
      </c>
      <c r="AH1771" s="149">
        <f t="shared" si="1570"/>
        <v>0</v>
      </c>
      <c r="AJ1771" s="79">
        <f t="shared" ref="AJ1771:AU1771" si="1588">SUM(AJ1772:AJ1775)</f>
        <v>0</v>
      </c>
      <c r="AK1771" s="80">
        <f t="shared" si="1588"/>
        <v>0</v>
      </c>
      <c r="AL1771" s="81">
        <f t="shared" si="1588"/>
        <v>0</v>
      </c>
      <c r="AM1771" s="80">
        <f t="shared" si="1588"/>
        <v>0</v>
      </c>
      <c r="AN1771" s="81">
        <f t="shared" si="1588"/>
        <v>0</v>
      </c>
      <c r="AO1771" s="80">
        <f t="shared" si="1588"/>
        <v>0</v>
      </c>
      <c r="AP1771" s="81">
        <f t="shared" si="1588"/>
        <v>0</v>
      </c>
      <c r="AQ1771" s="80">
        <f t="shared" si="1588"/>
        <v>0</v>
      </c>
      <c r="AR1771" s="81">
        <f t="shared" si="1588"/>
        <v>0</v>
      </c>
      <c r="AS1771" s="80">
        <f t="shared" si="1588"/>
        <v>0</v>
      </c>
      <c r="AT1771" s="81">
        <f t="shared" si="1588"/>
        <v>0</v>
      </c>
      <c r="AU1771" s="80">
        <f t="shared" si="1588"/>
        <v>0</v>
      </c>
      <c r="AV1771" s="81">
        <f t="shared" si="1560"/>
        <v>0</v>
      </c>
      <c r="AW1771" s="80">
        <f t="shared" si="1561"/>
        <v>0</v>
      </c>
      <c r="AX1771" s="210"/>
      <c r="AY1771" s="79">
        <f t="shared" si="1562"/>
        <v>0</v>
      </c>
      <c r="AZ1771" s="80">
        <f t="shared" si="1563"/>
        <v>0</v>
      </c>
      <c r="BA1771" s="81">
        <f t="shared" si="1564"/>
        <v>0</v>
      </c>
      <c r="BB1771" s="80">
        <f t="shared" si="1565"/>
        <v>0</v>
      </c>
      <c r="BC1771" s="80">
        <f t="shared" si="1566"/>
        <v>0</v>
      </c>
      <c r="BD1771" s="86">
        <f t="shared" si="1567"/>
        <v>0</v>
      </c>
    </row>
    <row r="1772" spans="2:56" x14ac:dyDescent="0.3">
      <c r="B1772" s="211" t="s">
        <v>161</v>
      </c>
      <c r="C1772" s="212"/>
      <c r="D1772" s="213"/>
      <c r="E1772" s="144">
        <f t="shared" si="1553"/>
        <v>0</v>
      </c>
      <c r="F1772" s="212"/>
      <c r="G1772" s="213"/>
      <c r="H1772" s="144">
        <f t="shared" si="1554"/>
        <v>0</v>
      </c>
      <c r="I1772" s="212"/>
      <c r="J1772" s="213"/>
      <c r="K1772" s="144">
        <f t="shared" si="1555"/>
        <v>0</v>
      </c>
      <c r="L1772" s="212"/>
      <c r="M1772" s="214"/>
      <c r="N1772" s="215"/>
      <c r="O1772" s="212"/>
      <c r="P1772" s="215"/>
      <c r="Q1772" s="139">
        <f t="shared" si="1556"/>
        <v>0</v>
      </c>
      <c r="R1772" s="215"/>
      <c r="S1772" s="215"/>
      <c r="T1772" s="140">
        <f t="shared" si="1568"/>
        <v>0</v>
      </c>
      <c r="U1772" s="216"/>
      <c r="V1772" s="212"/>
      <c r="W1772" s="215"/>
      <c r="X1772" s="139">
        <f t="shared" si="1557"/>
        <v>0</v>
      </c>
      <c r="Y1772" s="215"/>
      <c r="Z1772" s="215"/>
      <c r="AA1772" s="140">
        <f t="shared" si="1569"/>
        <v>0</v>
      </c>
      <c r="AB1772" s="216"/>
      <c r="AC1772" s="212"/>
      <c r="AD1772" s="215"/>
      <c r="AE1772" s="139">
        <f t="shared" si="1558"/>
        <v>0</v>
      </c>
      <c r="AF1772" s="215"/>
      <c r="AG1772" s="215"/>
      <c r="AH1772" s="140">
        <f t="shared" si="1570"/>
        <v>0</v>
      </c>
      <c r="AJ1772" s="217"/>
      <c r="AK1772" s="218"/>
      <c r="AL1772" s="219"/>
      <c r="AM1772" s="218"/>
      <c r="AN1772" s="219"/>
      <c r="AO1772" s="218"/>
      <c r="AP1772" s="219"/>
      <c r="AQ1772" s="218"/>
      <c r="AR1772" s="219"/>
      <c r="AS1772" s="218"/>
      <c r="AT1772" s="219"/>
      <c r="AU1772" s="218"/>
      <c r="AV1772" s="114">
        <f t="shared" si="1560"/>
        <v>0</v>
      </c>
      <c r="AW1772" s="113">
        <f t="shared" si="1561"/>
        <v>0</v>
      </c>
      <c r="AX1772" s="210"/>
      <c r="AY1772" s="111">
        <f t="shared" si="1562"/>
        <v>0</v>
      </c>
      <c r="AZ1772" s="113">
        <f t="shared" si="1563"/>
        <v>0</v>
      </c>
      <c r="BA1772" s="114">
        <f t="shared" si="1564"/>
        <v>0</v>
      </c>
      <c r="BB1772" s="113">
        <f t="shared" si="1565"/>
        <v>0</v>
      </c>
      <c r="BC1772" s="113">
        <f t="shared" si="1566"/>
        <v>0</v>
      </c>
      <c r="BD1772" s="117">
        <f t="shared" si="1567"/>
        <v>0</v>
      </c>
    </row>
    <row r="1773" spans="2:56" x14ac:dyDescent="0.3">
      <c r="B1773" s="211" t="s">
        <v>162</v>
      </c>
      <c r="C1773" s="212"/>
      <c r="D1773" s="213"/>
      <c r="E1773" s="144">
        <f t="shared" si="1553"/>
        <v>0</v>
      </c>
      <c r="F1773" s="212"/>
      <c r="G1773" s="213"/>
      <c r="H1773" s="144">
        <f t="shared" si="1554"/>
        <v>0</v>
      </c>
      <c r="I1773" s="212"/>
      <c r="J1773" s="213"/>
      <c r="K1773" s="144">
        <f t="shared" si="1555"/>
        <v>0</v>
      </c>
      <c r="L1773" s="212"/>
      <c r="M1773" s="214"/>
      <c r="N1773" s="215"/>
      <c r="O1773" s="212"/>
      <c r="P1773" s="215"/>
      <c r="Q1773" s="139">
        <f t="shared" si="1556"/>
        <v>0</v>
      </c>
      <c r="R1773" s="215"/>
      <c r="S1773" s="215"/>
      <c r="T1773" s="140">
        <f t="shared" si="1568"/>
        <v>0</v>
      </c>
      <c r="U1773" s="216"/>
      <c r="V1773" s="212"/>
      <c r="W1773" s="215"/>
      <c r="X1773" s="139">
        <f t="shared" si="1557"/>
        <v>0</v>
      </c>
      <c r="Y1773" s="215"/>
      <c r="Z1773" s="215"/>
      <c r="AA1773" s="140">
        <f t="shared" si="1569"/>
        <v>0</v>
      </c>
      <c r="AB1773" s="216"/>
      <c r="AC1773" s="212"/>
      <c r="AD1773" s="215"/>
      <c r="AE1773" s="139">
        <f t="shared" si="1558"/>
        <v>0</v>
      </c>
      <c r="AF1773" s="215"/>
      <c r="AG1773" s="215"/>
      <c r="AH1773" s="140">
        <f t="shared" si="1570"/>
        <v>0</v>
      </c>
      <c r="AJ1773" s="217"/>
      <c r="AK1773" s="218"/>
      <c r="AL1773" s="219"/>
      <c r="AM1773" s="218"/>
      <c r="AN1773" s="219"/>
      <c r="AO1773" s="218"/>
      <c r="AP1773" s="219"/>
      <c r="AQ1773" s="218"/>
      <c r="AR1773" s="219"/>
      <c r="AS1773" s="218"/>
      <c r="AT1773" s="219"/>
      <c r="AU1773" s="218"/>
      <c r="AV1773" s="114">
        <f t="shared" si="1560"/>
        <v>0</v>
      </c>
      <c r="AW1773" s="113">
        <f t="shared" si="1561"/>
        <v>0</v>
      </c>
      <c r="AX1773" s="210"/>
      <c r="AY1773" s="111">
        <f t="shared" si="1562"/>
        <v>0</v>
      </c>
      <c r="AZ1773" s="113">
        <f t="shared" si="1563"/>
        <v>0</v>
      </c>
      <c r="BA1773" s="114">
        <f t="shared" si="1564"/>
        <v>0</v>
      </c>
      <c r="BB1773" s="113">
        <f t="shared" si="1565"/>
        <v>0</v>
      </c>
      <c r="BC1773" s="113">
        <f t="shared" si="1566"/>
        <v>0</v>
      </c>
      <c r="BD1773" s="117">
        <f t="shared" si="1567"/>
        <v>0</v>
      </c>
    </row>
    <row r="1774" spans="2:56" x14ac:dyDescent="0.3">
      <c r="B1774" s="211" t="s">
        <v>163</v>
      </c>
      <c r="C1774" s="212"/>
      <c r="D1774" s="213"/>
      <c r="E1774" s="144">
        <f t="shared" si="1553"/>
        <v>0</v>
      </c>
      <c r="F1774" s="212"/>
      <c r="G1774" s="213"/>
      <c r="H1774" s="144">
        <f t="shared" si="1554"/>
        <v>0</v>
      </c>
      <c r="I1774" s="212"/>
      <c r="J1774" s="213"/>
      <c r="K1774" s="144">
        <f t="shared" si="1555"/>
        <v>0</v>
      </c>
      <c r="L1774" s="212"/>
      <c r="M1774" s="214"/>
      <c r="N1774" s="215"/>
      <c r="O1774" s="212"/>
      <c r="P1774" s="215"/>
      <c r="Q1774" s="139">
        <f t="shared" si="1556"/>
        <v>0</v>
      </c>
      <c r="R1774" s="215"/>
      <c r="S1774" s="215"/>
      <c r="T1774" s="140">
        <f t="shared" si="1568"/>
        <v>0</v>
      </c>
      <c r="U1774" s="216"/>
      <c r="V1774" s="212"/>
      <c r="W1774" s="215"/>
      <c r="X1774" s="139">
        <f t="shared" si="1557"/>
        <v>0</v>
      </c>
      <c r="Y1774" s="215"/>
      <c r="Z1774" s="215"/>
      <c r="AA1774" s="140">
        <f t="shared" si="1569"/>
        <v>0</v>
      </c>
      <c r="AB1774" s="216"/>
      <c r="AC1774" s="212"/>
      <c r="AD1774" s="215"/>
      <c r="AE1774" s="139">
        <f t="shared" si="1558"/>
        <v>0</v>
      </c>
      <c r="AF1774" s="215"/>
      <c r="AG1774" s="215"/>
      <c r="AH1774" s="140">
        <f t="shared" si="1570"/>
        <v>0</v>
      </c>
      <c r="AJ1774" s="217"/>
      <c r="AK1774" s="218"/>
      <c r="AL1774" s="219"/>
      <c r="AM1774" s="218"/>
      <c r="AN1774" s="219"/>
      <c r="AO1774" s="218"/>
      <c r="AP1774" s="219"/>
      <c r="AQ1774" s="218"/>
      <c r="AR1774" s="219"/>
      <c r="AS1774" s="218"/>
      <c r="AT1774" s="219"/>
      <c r="AU1774" s="218"/>
      <c r="AV1774" s="114">
        <f t="shared" si="1560"/>
        <v>0</v>
      </c>
      <c r="AW1774" s="113">
        <f t="shared" si="1561"/>
        <v>0</v>
      </c>
      <c r="AX1774" s="210"/>
      <c r="AY1774" s="111">
        <f t="shared" si="1562"/>
        <v>0</v>
      </c>
      <c r="AZ1774" s="113">
        <f t="shared" si="1563"/>
        <v>0</v>
      </c>
      <c r="BA1774" s="114">
        <f t="shared" si="1564"/>
        <v>0</v>
      </c>
      <c r="BB1774" s="113">
        <f t="shared" si="1565"/>
        <v>0</v>
      </c>
      <c r="BC1774" s="113">
        <f t="shared" si="1566"/>
        <v>0</v>
      </c>
      <c r="BD1774" s="117">
        <f t="shared" si="1567"/>
        <v>0</v>
      </c>
    </row>
    <row r="1775" spans="2:56" x14ac:dyDescent="0.3">
      <c r="B1775" s="211" t="s">
        <v>164</v>
      </c>
      <c r="C1775" s="212"/>
      <c r="D1775" s="213"/>
      <c r="E1775" s="144">
        <f t="shared" si="1553"/>
        <v>0</v>
      </c>
      <c r="F1775" s="212"/>
      <c r="G1775" s="213"/>
      <c r="H1775" s="144">
        <f t="shared" si="1554"/>
        <v>0</v>
      </c>
      <c r="I1775" s="212"/>
      <c r="J1775" s="213"/>
      <c r="K1775" s="144">
        <f t="shared" si="1555"/>
        <v>0</v>
      </c>
      <c r="L1775" s="212"/>
      <c r="M1775" s="214"/>
      <c r="N1775" s="215"/>
      <c r="O1775" s="212"/>
      <c r="P1775" s="215"/>
      <c r="Q1775" s="139">
        <f t="shared" si="1556"/>
        <v>0</v>
      </c>
      <c r="R1775" s="215"/>
      <c r="S1775" s="215"/>
      <c r="T1775" s="140">
        <f t="shared" si="1568"/>
        <v>0</v>
      </c>
      <c r="U1775" s="216"/>
      <c r="V1775" s="212"/>
      <c r="W1775" s="215"/>
      <c r="X1775" s="139">
        <f t="shared" si="1557"/>
        <v>0</v>
      </c>
      <c r="Y1775" s="215"/>
      <c r="Z1775" s="215"/>
      <c r="AA1775" s="140">
        <f t="shared" si="1569"/>
        <v>0</v>
      </c>
      <c r="AB1775" s="216"/>
      <c r="AC1775" s="212"/>
      <c r="AD1775" s="215"/>
      <c r="AE1775" s="139">
        <f t="shared" si="1558"/>
        <v>0</v>
      </c>
      <c r="AF1775" s="215"/>
      <c r="AG1775" s="215"/>
      <c r="AH1775" s="140">
        <f t="shared" si="1570"/>
        <v>0</v>
      </c>
      <c r="AJ1775" s="217"/>
      <c r="AK1775" s="218"/>
      <c r="AL1775" s="219"/>
      <c r="AM1775" s="218"/>
      <c r="AN1775" s="219"/>
      <c r="AO1775" s="218"/>
      <c r="AP1775" s="219"/>
      <c r="AQ1775" s="218"/>
      <c r="AR1775" s="219"/>
      <c r="AS1775" s="218"/>
      <c r="AT1775" s="219"/>
      <c r="AU1775" s="218"/>
      <c r="AV1775" s="114">
        <f t="shared" si="1560"/>
        <v>0</v>
      </c>
      <c r="AW1775" s="113">
        <f t="shared" si="1561"/>
        <v>0</v>
      </c>
      <c r="AX1775" s="210"/>
      <c r="AY1775" s="111">
        <f t="shared" si="1562"/>
        <v>0</v>
      </c>
      <c r="AZ1775" s="113">
        <f t="shared" si="1563"/>
        <v>0</v>
      </c>
      <c r="BA1775" s="114">
        <f t="shared" si="1564"/>
        <v>0</v>
      </c>
      <c r="BB1775" s="113">
        <f t="shared" si="1565"/>
        <v>0</v>
      </c>
      <c r="BC1775" s="113">
        <f t="shared" si="1566"/>
        <v>0</v>
      </c>
      <c r="BD1775" s="117">
        <f t="shared" si="1567"/>
        <v>0</v>
      </c>
    </row>
    <row r="1776" spans="2:56" x14ac:dyDescent="0.3">
      <c r="B1776" s="222" t="s">
        <v>165</v>
      </c>
      <c r="C1776" s="78">
        <f>SUM(C1777)</f>
        <v>0</v>
      </c>
      <c r="D1776" s="79">
        <f>SUM(D1777)</f>
        <v>0</v>
      </c>
      <c r="E1776" s="69">
        <f t="shared" si="1553"/>
        <v>0</v>
      </c>
      <c r="F1776" s="78">
        <f>SUM(F1777)</f>
        <v>0</v>
      </c>
      <c r="G1776" s="79">
        <f>SUM(G1777)</f>
        <v>0</v>
      </c>
      <c r="H1776" s="69">
        <f t="shared" si="1554"/>
        <v>0</v>
      </c>
      <c r="I1776" s="78">
        <f>SUM(I1777)</f>
        <v>0</v>
      </c>
      <c r="J1776" s="79">
        <f>SUM(J1777)</f>
        <v>0</v>
      </c>
      <c r="K1776" s="69">
        <f t="shared" si="1555"/>
        <v>0</v>
      </c>
      <c r="L1776" s="78">
        <f>SUM(L1777)</f>
        <v>0</v>
      </c>
      <c r="M1776" s="80">
        <f>SUM(M1777)</f>
        <v>0</v>
      </c>
      <c r="N1776" s="81">
        <f>SUM(N1777)</f>
        <v>0</v>
      </c>
      <c r="O1776" s="78">
        <f>SUM(O1777)</f>
        <v>0</v>
      </c>
      <c r="P1776" s="81">
        <f>SUM(P1777)</f>
        <v>0</v>
      </c>
      <c r="Q1776" s="148">
        <f t="shared" si="1556"/>
        <v>0</v>
      </c>
      <c r="R1776" s="81">
        <f>SUM(R1777)</f>
        <v>0</v>
      </c>
      <c r="S1776" s="81">
        <f>SUM(S1777)</f>
        <v>0</v>
      </c>
      <c r="T1776" s="149">
        <f t="shared" si="1568"/>
        <v>0</v>
      </c>
      <c r="U1776" s="216"/>
      <c r="V1776" s="78">
        <f>SUM(V1777)</f>
        <v>0</v>
      </c>
      <c r="W1776" s="81">
        <f>SUM(W1777)</f>
        <v>0</v>
      </c>
      <c r="X1776" s="148">
        <f t="shared" si="1557"/>
        <v>0</v>
      </c>
      <c r="Y1776" s="81">
        <f>SUM(Y1777)</f>
        <v>0</v>
      </c>
      <c r="Z1776" s="81">
        <f>SUM(Z1777)</f>
        <v>0</v>
      </c>
      <c r="AA1776" s="149">
        <f t="shared" si="1569"/>
        <v>0</v>
      </c>
      <c r="AB1776" s="216"/>
      <c r="AC1776" s="78">
        <f>SUM(AC1777)</f>
        <v>0</v>
      </c>
      <c r="AD1776" s="81">
        <f>SUM(AD1777)</f>
        <v>0</v>
      </c>
      <c r="AE1776" s="148">
        <f t="shared" si="1558"/>
        <v>0</v>
      </c>
      <c r="AF1776" s="81">
        <f>SUM(AF1777)</f>
        <v>0</v>
      </c>
      <c r="AG1776" s="81">
        <f>SUM(AG1777)</f>
        <v>0</v>
      </c>
      <c r="AH1776" s="149">
        <f t="shared" si="1570"/>
        <v>0</v>
      </c>
      <c r="AJ1776" s="79">
        <f t="shared" ref="AJ1776:AU1776" si="1589">SUM(AJ1777)</f>
        <v>0</v>
      </c>
      <c r="AK1776" s="80">
        <f t="shared" si="1589"/>
        <v>0</v>
      </c>
      <c r="AL1776" s="81">
        <f t="shared" si="1589"/>
        <v>0</v>
      </c>
      <c r="AM1776" s="80">
        <f t="shared" si="1589"/>
        <v>0</v>
      </c>
      <c r="AN1776" s="81">
        <f t="shared" si="1589"/>
        <v>0</v>
      </c>
      <c r="AO1776" s="80">
        <f t="shared" si="1589"/>
        <v>0</v>
      </c>
      <c r="AP1776" s="81">
        <f t="shared" si="1589"/>
        <v>0</v>
      </c>
      <c r="AQ1776" s="80">
        <f t="shared" si="1589"/>
        <v>0</v>
      </c>
      <c r="AR1776" s="81">
        <f t="shared" si="1589"/>
        <v>0</v>
      </c>
      <c r="AS1776" s="80">
        <f t="shared" si="1589"/>
        <v>0</v>
      </c>
      <c r="AT1776" s="81">
        <f t="shared" si="1589"/>
        <v>0</v>
      </c>
      <c r="AU1776" s="80">
        <f t="shared" si="1589"/>
        <v>0</v>
      </c>
      <c r="AV1776" s="81">
        <f t="shared" si="1560"/>
        <v>0</v>
      </c>
      <c r="AW1776" s="80">
        <f t="shared" si="1561"/>
        <v>0</v>
      </c>
      <c r="AX1776" s="210"/>
      <c r="AY1776" s="79">
        <f t="shared" si="1562"/>
        <v>0</v>
      </c>
      <c r="AZ1776" s="80">
        <f t="shared" si="1563"/>
        <v>0</v>
      </c>
      <c r="BA1776" s="81">
        <f t="shared" si="1564"/>
        <v>0</v>
      </c>
      <c r="BB1776" s="80">
        <f t="shared" si="1565"/>
        <v>0</v>
      </c>
      <c r="BC1776" s="80">
        <f t="shared" si="1566"/>
        <v>0</v>
      </c>
      <c r="BD1776" s="86">
        <f t="shared" si="1567"/>
        <v>0</v>
      </c>
    </row>
    <row r="1777" spans="2:56" x14ac:dyDescent="0.3">
      <c r="B1777" s="211" t="s">
        <v>166</v>
      </c>
      <c r="C1777" s="212"/>
      <c r="D1777" s="213"/>
      <c r="E1777" s="144">
        <f t="shared" ref="E1777:E1840" si="1590">IFERROR(D1777/C1777,0)</f>
        <v>0</v>
      </c>
      <c r="F1777" s="212"/>
      <c r="G1777" s="213"/>
      <c r="H1777" s="144">
        <f t="shared" ref="H1777:H1840" si="1591">IFERROR(G1777/F1777,0)</f>
        <v>0</v>
      </c>
      <c r="I1777" s="212"/>
      <c r="J1777" s="213"/>
      <c r="K1777" s="144">
        <f t="shared" ref="K1777:K1840" si="1592">IFERROR(J1777/I1777,0)</f>
        <v>0</v>
      </c>
      <c r="L1777" s="212"/>
      <c r="M1777" s="214"/>
      <c r="N1777" s="215"/>
      <c r="O1777" s="212"/>
      <c r="P1777" s="215"/>
      <c r="Q1777" s="139">
        <f t="shared" ref="Q1777:Q1840" si="1593">SUM(O1777:P1777)</f>
        <v>0</v>
      </c>
      <c r="R1777" s="215"/>
      <c r="S1777" s="215"/>
      <c r="T1777" s="140">
        <f t="shared" si="1568"/>
        <v>0</v>
      </c>
      <c r="U1777" s="216"/>
      <c r="V1777" s="212"/>
      <c r="W1777" s="215"/>
      <c r="X1777" s="139">
        <f t="shared" ref="X1777:X1840" si="1594">SUM(V1777:W1777)</f>
        <v>0</v>
      </c>
      <c r="Y1777" s="215"/>
      <c r="Z1777" s="215"/>
      <c r="AA1777" s="140">
        <f t="shared" si="1569"/>
        <v>0</v>
      </c>
      <c r="AB1777" s="216"/>
      <c r="AC1777" s="212"/>
      <c r="AD1777" s="215"/>
      <c r="AE1777" s="139">
        <f t="shared" ref="AE1777:AE1840" si="1595">SUM(AC1777:AD1777)</f>
        <v>0</v>
      </c>
      <c r="AF1777" s="215"/>
      <c r="AG1777" s="215"/>
      <c r="AH1777" s="140">
        <f t="shared" si="1570"/>
        <v>0</v>
      </c>
      <c r="AJ1777" s="217"/>
      <c r="AK1777" s="218"/>
      <c r="AL1777" s="219"/>
      <c r="AM1777" s="218"/>
      <c r="AN1777" s="219"/>
      <c r="AO1777" s="218"/>
      <c r="AP1777" s="219"/>
      <c r="AQ1777" s="218"/>
      <c r="AR1777" s="219"/>
      <c r="AS1777" s="218"/>
      <c r="AT1777" s="219"/>
      <c r="AU1777" s="218"/>
      <c r="AV1777" s="114">
        <f t="shared" ref="AV1777:AV1840" si="1596">SUM(AJ1777:AU1777)</f>
        <v>0</v>
      </c>
      <c r="AW1777" s="113">
        <f t="shared" ref="AW1777:AW1840" si="1597">T1777-AV1777</f>
        <v>0</v>
      </c>
      <c r="AX1777" s="210"/>
      <c r="AY1777" s="111">
        <f t="shared" ref="AY1777:AY1840" si="1598">SUM(AJ1777:AL1777)</f>
        <v>0</v>
      </c>
      <c r="AZ1777" s="113">
        <f t="shared" ref="AZ1777:AZ1840" si="1599">SUM(AM1777:AO1777)</f>
        <v>0</v>
      </c>
      <c r="BA1777" s="114">
        <f t="shared" ref="BA1777:BA1840" si="1600">SUM(AP1777:AR1777)</f>
        <v>0</v>
      </c>
      <c r="BB1777" s="113">
        <f t="shared" ref="BB1777:BB1840" si="1601">SUM(AS1777:AU1777)</f>
        <v>0</v>
      </c>
      <c r="BC1777" s="113">
        <f t="shared" ref="BC1777:BC1840" si="1602">SUM(AY1777,AZ1777,BA1777,BB1777)</f>
        <v>0</v>
      </c>
      <c r="BD1777" s="117">
        <f t="shared" ref="BD1777:BD1840" si="1603">T1777-BC1777</f>
        <v>0</v>
      </c>
    </row>
    <row r="1778" spans="2:56" x14ac:dyDescent="0.3">
      <c r="B1778" s="222" t="s">
        <v>167</v>
      </c>
      <c r="C1778" s="78">
        <f>SUM(C1779:C1784)</f>
        <v>0</v>
      </c>
      <c r="D1778" s="79">
        <f>SUM(D1779:D1784)</f>
        <v>0</v>
      </c>
      <c r="E1778" s="69">
        <f t="shared" si="1590"/>
        <v>0</v>
      </c>
      <c r="F1778" s="78">
        <f>SUM(F1779:F1784)</f>
        <v>0</v>
      </c>
      <c r="G1778" s="79">
        <f>SUM(G1779:G1784)</f>
        <v>0</v>
      </c>
      <c r="H1778" s="69">
        <f t="shared" si="1591"/>
        <v>0</v>
      </c>
      <c r="I1778" s="78">
        <f>SUM(I1779:I1784)</f>
        <v>0</v>
      </c>
      <c r="J1778" s="79">
        <f>SUM(J1779:J1784)</f>
        <v>0</v>
      </c>
      <c r="K1778" s="69">
        <f t="shared" si="1592"/>
        <v>0</v>
      </c>
      <c r="L1778" s="78">
        <f>SUM(L1779:L1784)</f>
        <v>0</v>
      </c>
      <c r="M1778" s="80">
        <f>SUM(M1779:M1784)</f>
        <v>0</v>
      </c>
      <c r="N1778" s="81">
        <f>SUM(N1779:N1784)</f>
        <v>0</v>
      </c>
      <c r="O1778" s="78">
        <f>SUM(O1779:O1784)</f>
        <v>0</v>
      </c>
      <c r="P1778" s="81">
        <f>SUM(P1779:P1784)</f>
        <v>0</v>
      </c>
      <c r="Q1778" s="148">
        <f t="shared" si="1593"/>
        <v>0</v>
      </c>
      <c r="R1778" s="81">
        <f>SUM(R1779:R1784)</f>
        <v>0</v>
      </c>
      <c r="S1778" s="81">
        <f>SUM(S1779:S1784)</f>
        <v>0</v>
      </c>
      <c r="T1778" s="149">
        <f t="shared" ref="T1778:T1841" si="1604">SUM(Q1778:S1778)</f>
        <v>0</v>
      </c>
      <c r="U1778" s="216"/>
      <c r="V1778" s="78">
        <f>SUM(V1779:V1784)</f>
        <v>0</v>
      </c>
      <c r="W1778" s="81">
        <f>SUM(W1779:W1784)</f>
        <v>0</v>
      </c>
      <c r="X1778" s="148">
        <f t="shared" si="1594"/>
        <v>0</v>
      </c>
      <c r="Y1778" s="81">
        <f>SUM(Y1779:Y1784)</f>
        <v>0</v>
      </c>
      <c r="Z1778" s="81">
        <f>SUM(Z1779:Z1784)</f>
        <v>0</v>
      </c>
      <c r="AA1778" s="149">
        <f t="shared" ref="AA1778:AA1841" si="1605">SUM(X1778:Z1778)</f>
        <v>0</v>
      </c>
      <c r="AB1778" s="216"/>
      <c r="AC1778" s="78">
        <f>SUM(AC1779:AC1784)</f>
        <v>0</v>
      </c>
      <c r="AD1778" s="81">
        <f>SUM(AD1779:AD1784)</f>
        <v>0</v>
      </c>
      <c r="AE1778" s="148">
        <f t="shared" si="1595"/>
        <v>0</v>
      </c>
      <c r="AF1778" s="81">
        <f>SUM(AF1779:AF1784)</f>
        <v>0</v>
      </c>
      <c r="AG1778" s="81">
        <f>SUM(AG1779:AG1784)</f>
        <v>0</v>
      </c>
      <c r="AH1778" s="149">
        <f t="shared" ref="AH1778:AH1841" si="1606">SUM(AE1778:AG1778)</f>
        <v>0</v>
      </c>
      <c r="AJ1778" s="79">
        <f t="shared" ref="AJ1778:AU1778" si="1607">SUM(AJ1779:AJ1784)</f>
        <v>0</v>
      </c>
      <c r="AK1778" s="80">
        <f t="shared" si="1607"/>
        <v>0</v>
      </c>
      <c r="AL1778" s="81">
        <f t="shared" si="1607"/>
        <v>0</v>
      </c>
      <c r="AM1778" s="80">
        <f t="shared" si="1607"/>
        <v>0</v>
      </c>
      <c r="AN1778" s="81">
        <f t="shared" si="1607"/>
        <v>0</v>
      </c>
      <c r="AO1778" s="80">
        <f t="shared" si="1607"/>
        <v>0</v>
      </c>
      <c r="AP1778" s="81">
        <f t="shared" si="1607"/>
        <v>0</v>
      </c>
      <c r="AQ1778" s="80">
        <f t="shared" si="1607"/>
        <v>0</v>
      </c>
      <c r="AR1778" s="81">
        <f t="shared" si="1607"/>
        <v>0</v>
      </c>
      <c r="AS1778" s="80">
        <f t="shared" si="1607"/>
        <v>0</v>
      </c>
      <c r="AT1778" s="81">
        <f t="shared" si="1607"/>
        <v>0</v>
      </c>
      <c r="AU1778" s="80">
        <f t="shared" si="1607"/>
        <v>0</v>
      </c>
      <c r="AV1778" s="81">
        <f t="shared" si="1596"/>
        <v>0</v>
      </c>
      <c r="AW1778" s="80">
        <f t="shared" si="1597"/>
        <v>0</v>
      </c>
      <c r="AX1778" s="210"/>
      <c r="AY1778" s="79">
        <f t="shared" si="1598"/>
        <v>0</v>
      </c>
      <c r="AZ1778" s="80">
        <f t="shared" si="1599"/>
        <v>0</v>
      </c>
      <c r="BA1778" s="81">
        <f t="shared" si="1600"/>
        <v>0</v>
      </c>
      <c r="BB1778" s="80">
        <f t="shared" si="1601"/>
        <v>0</v>
      </c>
      <c r="BC1778" s="80">
        <f t="shared" si="1602"/>
        <v>0</v>
      </c>
      <c r="BD1778" s="86">
        <f t="shared" si="1603"/>
        <v>0</v>
      </c>
    </row>
    <row r="1779" spans="2:56" x14ac:dyDescent="0.3">
      <c r="B1779" s="211" t="s">
        <v>168</v>
      </c>
      <c r="C1779" s="212"/>
      <c r="D1779" s="213"/>
      <c r="E1779" s="144">
        <f t="shared" si="1590"/>
        <v>0</v>
      </c>
      <c r="F1779" s="212"/>
      <c r="G1779" s="213"/>
      <c r="H1779" s="144">
        <f t="shared" si="1591"/>
        <v>0</v>
      </c>
      <c r="I1779" s="212"/>
      <c r="J1779" s="213"/>
      <c r="K1779" s="144">
        <f t="shared" si="1592"/>
        <v>0</v>
      </c>
      <c r="L1779" s="212"/>
      <c r="M1779" s="214"/>
      <c r="N1779" s="215"/>
      <c r="O1779" s="212"/>
      <c r="P1779" s="215"/>
      <c r="Q1779" s="139">
        <f t="shared" si="1593"/>
        <v>0</v>
      </c>
      <c r="R1779" s="215"/>
      <c r="S1779" s="215"/>
      <c r="T1779" s="140">
        <f t="shared" si="1604"/>
        <v>0</v>
      </c>
      <c r="U1779" s="216"/>
      <c r="V1779" s="212"/>
      <c r="W1779" s="215"/>
      <c r="X1779" s="139">
        <f t="shared" si="1594"/>
        <v>0</v>
      </c>
      <c r="Y1779" s="215"/>
      <c r="Z1779" s="215"/>
      <c r="AA1779" s="140">
        <f t="shared" si="1605"/>
        <v>0</v>
      </c>
      <c r="AB1779" s="216"/>
      <c r="AC1779" s="212"/>
      <c r="AD1779" s="215"/>
      <c r="AE1779" s="139">
        <f t="shared" si="1595"/>
        <v>0</v>
      </c>
      <c r="AF1779" s="215"/>
      <c r="AG1779" s="215"/>
      <c r="AH1779" s="140">
        <f t="shared" si="1606"/>
        <v>0</v>
      </c>
      <c r="AJ1779" s="217"/>
      <c r="AK1779" s="218"/>
      <c r="AL1779" s="219"/>
      <c r="AM1779" s="218"/>
      <c r="AN1779" s="219"/>
      <c r="AO1779" s="218"/>
      <c r="AP1779" s="219"/>
      <c r="AQ1779" s="218"/>
      <c r="AR1779" s="219"/>
      <c r="AS1779" s="218"/>
      <c r="AT1779" s="219"/>
      <c r="AU1779" s="218"/>
      <c r="AV1779" s="114">
        <f t="shared" si="1596"/>
        <v>0</v>
      </c>
      <c r="AW1779" s="113">
        <f t="shared" si="1597"/>
        <v>0</v>
      </c>
      <c r="AX1779" s="210"/>
      <c r="AY1779" s="111">
        <f t="shared" si="1598"/>
        <v>0</v>
      </c>
      <c r="AZ1779" s="113">
        <f t="shared" si="1599"/>
        <v>0</v>
      </c>
      <c r="BA1779" s="114">
        <f t="shared" si="1600"/>
        <v>0</v>
      </c>
      <c r="BB1779" s="113">
        <f t="shared" si="1601"/>
        <v>0</v>
      </c>
      <c r="BC1779" s="113">
        <f t="shared" si="1602"/>
        <v>0</v>
      </c>
      <c r="BD1779" s="117">
        <f t="shared" si="1603"/>
        <v>0</v>
      </c>
    </row>
    <row r="1780" spans="2:56" x14ac:dyDescent="0.3">
      <c r="B1780" s="211" t="s">
        <v>169</v>
      </c>
      <c r="C1780" s="212"/>
      <c r="D1780" s="213"/>
      <c r="E1780" s="144">
        <f t="shared" si="1590"/>
        <v>0</v>
      </c>
      <c r="F1780" s="212"/>
      <c r="G1780" s="213"/>
      <c r="H1780" s="144">
        <f t="shared" si="1591"/>
        <v>0</v>
      </c>
      <c r="I1780" s="212"/>
      <c r="J1780" s="213"/>
      <c r="K1780" s="144">
        <f t="shared" si="1592"/>
        <v>0</v>
      </c>
      <c r="L1780" s="212"/>
      <c r="M1780" s="214"/>
      <c r="N1780" s="215"/>
      <c r="O1780" s="212"/>
      <c r="P1780" s="215"/>
      <c r="Q1780" s="139">
        <f t="shared" si="1593"/>
        <v>0</v>
      </c>
      <c r="R1780" s="215"/>
      <c r="S1780" s="215"/>
      <c r="T1780" s="140">
        <f t="shared" si="1604"/>
        <v>0</v>
      </c>
      <c r="U1780" s="216"/>
      <c r="V1780" s="212"/>
      <c r="W1780" s="215"/>
      <c r="X1780" s="139">
        <f t="shared" si="1594"/>
        <v>0</v>
      </c>
      <c r="Y1780" s="215"/>
      <c r="Z1780" s="215"/>
      <c r="AA1780" s="140">
        <f t="shared" si="1605"/>
        <v>0</v>
      </c>
      <c r="AB1780" s="216"/>
      <c r="AC1780" s="212"/>
      <c r="AD1780" s="215"/>
      <c r="AE1780" s="139">
        <f t="shared" si="1595"/>
        <v>0</v>
      </c>
      <c r="AF1780" s="215"/>
      <c r="AG1780" s="215"/>
      <c r="AH1780" s="140">
        <f t="shared" si="1606"/>
        <v>0</v>
      </c>
      <c r="AJ1780" s="217"/>
      <c r="AK1780" s="218"/>
      <c r="AL1780" s="219"/>
      <c r="AM1780" s="218"/>
      <c r="AN1780" s="219"/>
      <c r="AO1780" s="218"/>
      <c r="AP1780" s="219"/>
      <c r="AQ1780" s="218"/>
      <c r="AR1780" s="219"/>
      <c r="AS1780" s="218"/>
      <c r="AT1780" s="219"/>
      <c r="AU1780" s="218"/>
      <c r="AV1780" s="114">
        <f t="shared" si="1596"/>
        <v>0</v>
      </c>
      <c r="AW1780" s="113">
        <f t="shared" si="1597"/>
        <v>0</v>
      </c>
      <c r="AX1780" s="210"/>
      <c r="AY1780" s="111">
        <f t="shared" si="1598"/>
        <v>0</v>
      </c>
      <c r="AZ1780" s="113">
        <f t="shared" si="1599"/>
        <v>0</v>
      </c>
      <c r="BA1780" s="114">
        <f t="shared" si="1600"/>
        <v>0</v>
      </c>
      <c r="BB1780" s="113">
        <f t="shared" si="1601"/>
        <v>0</v>
      </c>
      <c r="BC1780" s="113">
        <f t="shared" si="1602"/>
        <v>0</v>
      </c>
      <c r="BD1780" s="117">
        <f t="shared" si="1603"/>
        <v>0</v>
      </c>
    </row>
    <row r="1781" spans="2:56" x14ac:dyDescent="0.3">
      <c r="B1781" s="211" t="s">
        <v>170</v>
      </c>
      <c r="C1781" s="212"/>
      <c r="D1781" s="213"/>
      <c r="E1781" s="144">
        <f t="shared" si="1590"/>
        <v>0</v>
      </c>
      <c r="F1781" s="212"/>
      <c r="G1781" s="213"/>
      <c r="H1781" s="144">
        <f t="shared" si="1591"/>
        <v>0</v>
      </c>
      <c r="I1781" s="212"/>
      <c r="J1781" s="213"/>
      <c r="K1781" s="144">
        <f t="shared" si="1592"/>
        <v>0</v>
      </c>
      <c r="L1781" s="212"/>
      <c r="M1781" s="214"/>
      <c r="N1781" s="215"/>
      <c r="O1781" s="212"/>
      <c r="P1781" s="215"/>
      <c r="Q1781" s="139">
        <f t="shared" si="1593"/>
        <v>0</v>
      </c>
      <c r="R1781" s="215"/>
      <c r="S1781" s="215"/>
      <c r="T1781" s="140">
        <f t="shared" si="1604"/>
        <v>0</v>
      </c>
      <c r="U1781" s="216"/>
      <c r="V1781" s="212"/>
      <c r="W1781" s="215"/>
      <c r="X1781" s="139">
        <f t="shared" si="1594"/>
        <v>0</v>
      </c>
      <c r="Y1781" s="215"/>
      <c r="Z1781" s="215"/>
      <c r="AA1781" s="140">
        <f t="shared" si="1605"/>
        <v>0</v>
      </c>
      <c r="AB1781" s="216"/>
      <c r="AC1781" s="212"/>
      <c r="AD1781" s="215"/>
      <c r="AE1781" s="139">
        <f t="shared" si="1595"/>
        <v>0</v>
      </c>
      <c r="AF1781" s="215"/>
      <c r="AG1781" s="215"/>
      <c r="AH1781" s="140">
        <f t="shared" si="1606"/>
        <v>0</v>
      </c>
      <c r="AJ1781" s="217"/>
      <c r="AK1781" s="218"/>
      <c r="AL1781" s="219"/>
      <c r="AM1781" s="218"/>
      <c r="AN1781" s="219"/>
      <c r="AO1781" s="218"/>
      <c r="AP1781" s="219"/>
      <c r="AQ1781" s="218"/>
      <c r="AR1781" s="219"/>
      <c r="AS1781" s="218"/>
      <c r="AT1781" s="219"/>
      <c r="AU1781" s="218"/>
      <c r="AV1781" s="114">
        <f t="shared" si="1596"/>
        <v>0</v>
      </c>
      <c r="AW1781" s="113">
        <f t="shared" si="1597"/>
        <v>0</v>
      </c>
      <c r="AX1781" s="210"/>
      <c r="AY1781" s="111">
        <f t="shared" si="1598"/>
        <v>0</v>
      </c>
      <c r="AZ1781" s="113">
        <f t="shared" si="1599"/>
        <v>0</v>
      </c>
      <c r="BA1781" s="114">
        <f t="shared" si="1600"/>
        <v>0</v>
      </c>
      <c r="BB1781" s="113">
        <f t="shared" si="1601"/>
        <v>0</v>
      </c>
      <c r="BC1781" s="113">
        <f t="shared" si="1602"/>
        <v>0</v>
      </c>
      <c r="BD1781" s="117">
        <f t="shared" si="1603"/>
        <v>0</v>
      </c>
    </row>
    <row r="1782" spans="2:56" x14ac:dyDescent="0.3">
      <c r="B1782" s="211" t="s">
        <v>171</v>
      </c>
      <c r="C1782" s="212"/>
      <c r="D1782" s="213"/>
      <c r="E1782" s="144">
        <f t="shared" si="1590"/>
        <v>0</v>
      </c>
      <c r="F1782" s="212"/>
      <c r="G1782" s="213"/>
      <c r="H1782" s="144">
        <f t="shared" si="1591"/>
        <v>0</v>
      </c>
      <c r="I1782" s="212"/>
      <c r="J1782" s="213"/>
      <c r="K1782" s="144">
        <f t="shared" si="1592"/>
        <v>0</v>
      </c>
      <c r="L1782" s="212"/>
      <c r="M1782" s="214"/>
      <c r="N1782" s="215"/>
      <c r="O1782" s="212"/>
      <c r="P1782" s="215"/>
      <c r="Q1782" s="139">
        <f t="shared" si="1593"/>
        <v>0</v>
      </c>
      <c r="R1782" s="215"/>
      <c r="S1782" s="215"/>
      <c r="T1782" s="140">
        <f t="shared" si="1604"/>
        <v>0</v>
      </c>
      <c r="U1782" s="216"/>
      <c r="V1782" s="212"/>
      <c r="W1782" s="215"/>
      <c r="X1782" s="139">
        <f t="shared" si="1594"/>
        <v>0</v>
      </c>
      <c r="Y1782" s="215"/>
      <c r="Z1782" s="215"/>
      <c r="AA1782" s="140">
        <f t="shared" si="1605"/>
        <v>0</v>
      </c>
      <c r="AB1782" s="216"/>
      <c r="AC1782" s="212"/>
      <c r="AD1782" s="215"/>
      <c r="AE1782" s="139">
        <f t="shared" si="1595"/>
        <v>0</v>
      </c>
      <c r="AF1782" s="215"/>
      <c r="AG1782" s="215"/>
      <c r="AH1782" s="140">
        <f t="shared" si="1606"/>
        <v>0</v>
      </c>
      <c r="AJ1782" s="217"/>
      <c r="AK1782" s="218"/>
      <c r="AL1782" s="219"/>
      <c r="AM1782" s="218"/>
      <c r="AN1782" s="219"/>
      <c r="AO1782" s="218"/>
      <c r="AP1782" s="219"/>
      <c r="AQ1782" s="218"/>
      <c r="AR1782" s="219"/>
      <c r="AS1782" s="218"/>
      <c r="AT1782" s="219"/>
      <c r="AU1782" s="218"/>
      <c r="AV1782" s="114">
        <f t="shared" si="1596"/>
        <v>0</v>
      </c>
      <c r="AW1782" s="113">
        <f t="shared" si="1597"/>
        <v>0</v>
      </c>
      <c r="AX1782" s="210"/>
      <c r="AY1782" s="111">
        <f t="shared" si="1598"/>
        <v>0</v>
      </c>
      <c r="AZ1782" s="113">
        <f t="shared" si="1599"/>
        <v>0</v>
      </c>
      <c r="BA1782" s="114">
        <f t="shared" si="1600"/>
        <v>0</v>
      </c>
      <c r="BB1782" s="113">
        <f t="shared" si="1601"/>
        <v>0</v>
      </c>
      <c r="BC1782" s="113">
        <f t="shared" si="1602"/>
        <v>0</v>
      </c>
      <c r="BD1782" s="117">
        <f t="shared" si="1603"/>
        <v>0</v>
      </c>
    </row>
    <row r="1783" spans="2:56" x14ac:dyDescent="0.3">
      <c r="B1783" s="211" t="s">
        <v>172</v>
      </c>
      <c r="C1783" s="212"/>
      <c r="D1783" s="213"/>
      <c r="E1783" s="144">
        <f t="shared" si="1590"/>
        <v>0</v>
      </c>
      <c r="F1783" s="212"/>
      <c r="G1783" s="213"/>
      <c r="H1783" s="144">
        <f t="shared" si="1591"/>
        <v>0</v>
      </c>
      <c r="I1783" s="212"/>
      <c r="J1783" s="213"/>
      <c r="K1783" s="144">
        <f t="shared" si="1592"/>
        <v>0</v>
      </c>
      <c r="L1783" s="212"/>
      <c r="M1783" s="214"/>
      <c r="N1783" s="215"/>
      <c r="O1783" s="212"/>
      <c r="P1783" s="215"/>
      <c r="Q1783" s="139">
        <f t="shared" si="1593"/>
        <v>0</v>
      </c>
      <c r="R1783" s="215"/>
      <c r="S1783" s="215"/>
      <c r="T1783" s="140">
        <f t="shared" si="1604"/>
        <v>0</v>
      </c>
      <c r="U1783" s="216"/>
      <c r="V1783" s="212"/>
      <c r="W1783" s="215"/>
      <c r="X1783" s="139">
        <f t="shared" si="1594"/>
        <v>0</v>
      </c>
      <c r="Y1783" s="215"/>
      <c r="Z1783" s="215"/>
      <c r="AA1783" s="140">
        <f t="shared" si="1605"/>
        <v>0</v>
      </c>
      <c r="AB1783" s="216"/>
      <c r="AC1783" s="212"/>
      <c r="AD1783" s="215"/>
      <c r="AE1783" s="139">
        <f t="shared" si="1595"/>
        <v>0</v>
      </c>
      <c r="AF1783" s="215"/>
      <c r="AG1783" s="215"/>
      <c r="AH1783" s="140">
        <f t="shared" si="1606"/>
        <v>0</v>
      </c>
      <c r="AJ1783" s="217"/>
      <c r="AK1783" s="218"/>
      <c r="AL1783" s="219"/>
      <c r="AM1783" s="218"/>
      <c r="AN1783" s="219"/>
      <c r="AO1783" s="218"/>
      <c r="AP1783" s="219"/>
      <c r="AQ1783" s="218"/>
      <c r="AR1783" s="219"/>
      <c r="AS1783" s="218"/>
      <c r="AT1783" s="219"/>
      <c r="AU1783" s="218"/>
      <c r="AV1783" s="114">
        <f t="shared" si="1596"/>
        <v>0</v>
      </c>
      <c r="AW1783" s="113">
        <f t="shared" si="1597"/>
        <v>0</v>
      </c>
      <c r="AX1783" s="210"/>
      <c r="AY1783" s="111">
        <f t="shared" si="1598"/>
        <v>0</v>
      </c>
      <c r="AZ1783" s="113">
        <f t="shared" si="1599"/>
        <v>0</v>
      </c>
      <c r="BA1783" s="114">
        <f t="shared" si="1600"/>
        <v>0</v>
      </c>
      <c r="BB1783" s="113">
        <f t="shared" si="1601"/>
        <v>0</v>
      </c>
      <c r="BC1783" s="113">
        <f t="shared" si="1602"/>
        <v>0</v>
      </c>
      <c r="BD1783" s="117">
        <f t="shared" si="1603"/>
        <v>0</v>
      </c>
    </row>
    <row r="1784" spans="2:56" x14ac:dyDescent="0.3">
      <c r="B1784" s="211" t="s">
        <v>173</v>
      </c>
      <c r="C1784" s="212"/>
      <c r="D1784" s="213"/>
      <c r="E1784" s="144">
        <f t="shared" si="1590"/>
        <v>0</v>
      </c>
      <c r="F1784" s="212"/>
      <c r="G1784" s="213"/>
      <c r="H1784" s="144">
        <f t="shared" si="1591"/>
        <v>0</v>
      </c>
      <c r="I1784" s="212"/>
      <c r="J1784" s="213"/>
      <c r="K1784" s="144">
        <f t="shared" si="1592"/>
        <v>0</v>
      </c>
      <c r="L1784" s="212"/>
      <c r="M1784" s="214"/>
      <c r="N1784" s="215"/>
      <c r="O1784" s="212"/>
      <c r="P1784" s="215"/>
      <c r="Q1784" s="139">
        <f t="shared" si="1593"/>
        <v>0</v>
      </c>
      <c r="R1784" s="215"/>
      <c r="S1784" s="215"/>
      <c r="T1784" s="140">
        <f t="shared" si="1604"/>
        <v>0</v>
      </c>
      <c r="U1784" s="216"/>
      <c r="V1784" s="212"/>
      <c r="W1784" s="215"/>
      <c r="X1784" s="139">
        <f t="shared" si="1594"/>
        <v>0</v>
      </c>
      <c r="Y1784" s="215"/>
      <c r="Z1784" s="215"/>
      <c r="AA1784" s="140">
        <f t="shared" si="1605"/>
        <v>0</v>
      </c>
      <c r="AB1784" s="216"/>
      <c r="AC1784" s="212"/>
      <c r="AD1784" s="215"/>
      <c r="AE1784" s="139">
        <f t="shared" si="1595"/>
        <v>0</v>
      </c>
      <c r="AF1784" s="215"/>
      <c r="AG1784" s="215"/>
      <c r="AH1784" s="140">
        <f t="shared" si="1606"/>
        <v>0</v>
      </c>
      <c r="AJ1784" s="217"/>
      <c r="AK1784" s="218"/>
      <c r="AL1784" s="219"/>
      <c r="AM1784" s="218"/>
      <c r="AN1784" s="219"/>
      <c r="AO1784" s="218"/>
      <c r="AP1784" s="219"/>
      <c r="AQ1784" s="218"/>
      <c r="AR1784" s="219"/>
      <c r="AS1784" s="218"/>
      <c r="AT1784" s="219"/>
      <c r="AU1784" s="218"/>
      <c r="AV1784" s="114">
        <f t="shared" si="1596"/>
        <v>0</v>
      </c>
      <c r="AW1784" s="113">
        <f t="shared" si="1597"/>
        <v>0</v>
      </c>
      <c r="AX1784" s="210"/>
      <c r="AY1784" s="111">
        <f t="shared" si="1598"/>
        <v>0</v>
      </c>
      <c r="AZ1784" s="113">
        <f t="shared" si="1599"/>
        <v>0</v>
      </c>
      <c r="BA1784" s="114">
        <f t="shared" si="1600"/>
        <v>0</v>
      </c>
      <c r="BB1784" s="113">
        <f t="shared" si="1601"/>
        <v>0</v>
      </c>
      <c r="BC1784" s="113">
        <f t="shared" si="1602"/>
        <v>0</v>
      </c>
      <c r="BD1784" s="117">
        <f t="shared" si="1603"/>
        <v>0</v>
      </c>
    </row>
    <row r="1785" spans="2:56" x14ac:dyDescent="0.3">
      <c r="B1785" s="222" t="s">
        <v>174</v>
      </c>
      <c r="C1785" s="78">
        <f>SUM(C1786)</f>
        <v>0</v>
      </c>
      <c r="D1785" s="79">
        <f>SUM(D1786)</f>
        <v>0</v>
      </c>
      <c r="E1785" s="69">
        <f t="shared" si="1590"/>
        <v>0</v>
      </c>
      <c r="F1785" s="78">
        <f>SUM(F1786)</f>
        <v>0</v>
      </c>
      <c r="G1785" s="79">
        <f>SUM(G1786)</f>
        <v>0</v>
      </c>
      <c r="H1785" s="69">
        <f t="shared" si="1591"/>
        <v>0</v>
      </c>
      <c r="I1785" s="78">
        <f>SUM(I1786)</f>
        <v>0</v>
      </c>
      <c r="J1785" s="79">
        <f>SUM(J1786)</f>
        <v>0</v>
      </c>
      <c r="K1785" s="69">
        <f t="shared" si="1592"/>
        <v>0</v>
      </c>
      <c r="L1785" s="78">
        <f>SUM(L1786)</f>
        <v>0</v>
      </c>
      <c r="M1785" s="80">
        <f>SUM(M1786)</f>
        <v>0</v>
      </c>
      <c r="N1785" s="81">
        <f>SUM(N1786)</f>
        <v>0</v>
      </c>
      <c r="O1785" s="78">
        <f>SUM(O1786)</f>
        <v>0</v>
      </c>
      <c r="P1785" s="81">
        <f>SUM(P1786)</f>
        <v>0</v>
      </c>
      <c r="Q1785" s="148">
        <f t="shared" si="1593"/>
        <v>0</v>
      </c>
      <c r="R1785" s="81">
        <f>SUM(R1786)</f>
        <v>0</v>
      </c>
      <c r="S1785" s="81">
        <f>SUM(S1786)</f>
        <v>0</v>
      </c>
      <c r="T1785" s="149">
        <f t="shared" si="1604"/>
        <v>0</v>
      </c>
      <c r="U1785" s="216"/>
      <c r="V1785" s="78">
        <f>SUM(V1786)</f>
        <v>0</v>
      </c>
      <c r="W1785" s="81">
        <f>SUM(W1786)</f>
        <v>0</v>
      </c>
      <c r="X1785" s="148">
        <f t="shared" si="1594"/>
        <v>0</v>
      </c>
      <c r="Y1785" s="81">
        <f>SUM(Y1786)</f>
        <v>0</v>
      </c>
      <c r="Z1785" s="81">
        <f>SUM(Z1786)</f>
        <v>0</v>
      </c>
      <c r="AA1785" s="149">
        <f t="shared" si="1605"/>
        <v>0</v>
      </c>
      <c r="AB1785" s="216"/>
      <c r="AC1785" s="78">
        <f>SUM(AC1786)</f>
        <v>0</v>
      </c>
      <c r="AD1785" s="81">
        <f>SUM(AD1786)</f>
        <v>0</v>
      </c>
      <c r="AE1785" s="148">
        <f t="shared" si="1595"/>
        <v>0</v>
      </c>
      <c r="AF1785" s="81">
        <f>SUM(AF1786)</f>
        <v>0</v>
      </c>
      <c r="AG1785" s="81">
        <f>SUM(AG1786)</f>
        <v>0</v>
      </c>
      <c r="AH1785" s="149">
        <f t="shared" si="1606"/>
        <v>0</v>
      </c>
      <c r="AJ1785" s="79">
        <f t="shared" ref="AJ1785:AU1785" si="1608">SUM(AJ1786)</f>
        <v>0</v>
      </c>
      <c r="AK1785" s="80">
        <f t="shared" si="1608"/>
        <v>0</v>
      </c>
      <c r="AL1785" s="81">
        <f t="shared" si="1608"/>
        <v>0</v>
      </c>
      <c r="AM1785" s="80">
        <f t="shared" si="1608"/>
        <v>0</v>
      </c>
      <c r="AN1785" s="81">
        <f t="shared" si="1608"/>
        <v>0</v>
      </c>
      <c r="AO1785" s="80">
        <f t="shared" si="1608"/>
        <v>0</v>
      </c>
      <c r="AP1785" s="81">
        <f t="shared" si="1608"/>
        <v>0</v>
      </c>
      <c r="AQ1785" s="80">
        <f t="shared" si="1608"/>
        <v>0</v>
      </c>
      <c r="AR1785" s="81">
        <f t="shared" si="1608"/>
        <v>0</v>
      </c>
      <c r="AS1785" s="80">
        <f t="shared" si="1608"/>
        <v>0</v>
      </c>
      <c r="AT1785" s="81">
        <f t="shared" si="1608"/>
        <v>0</v>
      </c>
      <c r="AU1785" s="80">
        <f t="shared" si="1608"/>
        <v>0</v>
      </c>
      <c r="AV1785" s="81">
        <f t="shared" si="1596"/>
        <v>0</v>
      </c>
      <c r="AW1785" s="80">
        <f t="shared" si="1597"/>
        <v>0</v>
      </c>
      <c r="AX1785" s="210"/>
      <c r="AY1785" s="79">
        <f t="shared" si="1598"/>
        <v>0</v>
      </c>
      <c r="AZ1785" s="80">
        <f t="shared" si="1599"/>
        <v>0</v>
      </c>
      <c r="BA1785" s="81">
        <f t="shared" si="1600"/>
        <v>0</v>
      </c>
      <c r="BB1785" s="80">
        <f t="shared" si="1601"/>
        <v>0</v>
      </c>
      <c r="BC1785" s="80">
        <f t="shared" si="1602"/>
        <v>0</v>
      </c>
      <c r="BD1785" s="86">
        <f t="shared" si="1603"/>
        <v>0</v>
      </c>
    </row>
    <row r="1786" spans="2:56" x14ac:dyDescent="0.3">
      <c r="B1786" s="211" t="s">
        <v>175</v>
      </c>
      <c r="C1786" s="212"/>
      <c r="D1786" s="213"/>
      <c r="E1786" s="144">
        <f t="shared" si="1590"/>
        <v>0</v>
      </c>
      <c r="F1786" s="212"/>
      <c r="G1786" s="213"/>
      <c r="H1786" s="144">
        <f t="shared" si="1591"/>
        <v>0</v>
      </c>
      <c r="I1786" s="212"/>
      <c r="J1786" s="213"/>
      <c r="K1786" s="144">
        <f t="shared" si="1592"/>
        <v>0</v>
      </c>
      <c r="L1786" s="212"/>
      <c r="M1786" s="214"/>
      <c r="N1786" s="215"/>
      <c r="O1786" s="212"/>
      <c r="P1786" s="215"/>
      <c r="Q1786" s="139">
        <f t="shared" si="1593"/>
        <v>0</v>
      </c>
      <c r="R1786" s="215"/>
      <c r="S1786" s="215"/>
      <c r="T1786" s="140">
        <f t="shared" si="1604"/>
        <v>0</v>
      </c>
      <c r="U1786" s="216"/>
      <c r="V1786" s="212"/>
      <c r="W1786" s="215"/>
      <c r="X1786" s="139">
        <f t="shared" si="1594"/>
        <v>0</v>
      </c>
      <c r="Y1786" s="215"/>
      <c r="Z1786" s="215"/>
      <c r="AA1786" s="140">
        <f t="shared" si="1605"/>
        <v>0</v>
      </c>
      <c r="AB1786" s="216"/>
      <c r="AC1786" s="212"/>
      <c r="AD1786" s="215"/>
      <c r="AE1786" s="139">
        <f t="shared" si="1595"/>
        <v>0</v>
      </c>
      <c r="AF1786" s="215"/>
      <c r="AG1786" s="215"/>
      <c r="AH1786" s="140">
        <f t="shared" si="1606"/>
        <v>0</v>
      </c>
      <c r="AJ1786" s="217"/>
      <c r="AK1786" s="218"/>
      <c r="AL1786" s="219"/>
      <c r="AM1786" s="218"/>
      <c r="AN1786" s="219"/>
      <c r="AO1786" s="218"/>
      <c r="AP1786" s="219"/>
      <c r="AQ1786" s="218"/>
      <c r="AR1786" s="219"/>
      <c r="AS1786" s="218"/>
      <c r="AT1786" s="219"/>
      <c r="AU1786" s="218"/>
      <c r="AV1786" s="114">
        <f t="shared" si="1596"/>
        <v>0</v>
      </c>
      <c r="AW1786" s="113">
        <f t="shared" si="1597"/>
        <v>0</v>
      </c>
      <c r="AX1786" s="210"/>
      <c r="AY1786" s="111">
        <f t="shared" si="1598"/>
        <v>0</v>
      </c>
      <c r="AZ1786" s="113">
        <f t="shared" si="1599"/>
        <v>0</v>
      </c>
      <c r="BA1786" s="114">
        <f t="shared" si="1600"/>
        <v>0</v>
      </c>
      <c r="BB1786" s="113">
        <f t="shared" si="1601"/>
        <v>0</v>
      </c>
      <c r="BC1786" s="113">
        <f t="shared" si="1602"/>
        <v>0</v>
      </c>
      <c r="BD1786" s="117">
        <f t="shared" si="1603"/>
        <v>0</v>
      </c>
    </row>
    <row r="1787" spans="2:56" x14ac:dyDescent="0.3">
      <c r="B1787" s="222" t="s">
        <v>176</v>
      </c>
      <c r="C1787" s="78">
        <f>SUM(C1788:C1792)</f>
        <v>0</v>
      </c>
      <c r="D1787" s="79">
        <f>SUM(D1788:D1792)</f>
        <v>0</v>
      </c>
      <c r="E1787" s="69">
        <f t="shared" si="1590"/>
        <v>0</v>
      </c>
      <c r="F1787" s="78">
        <f>SUM(F1788:F1792)</f>
        <v>0</v>
      </c>
      <c r="G1787" s="79">
        <f>SUM(G1788:G1792)</f>
        <v>0</v>
      </c>
      <c r="H1787" s="69">
        <f t="shared" si="1591"/>
        <v>0</v>
      </c>
      <c r="I1787" s="78">
        <f>SUM(I1788:I1792)</f>
        <v>0</v>
      </c>
      <c r="J1787" s="79">
        <f>SUM(J1788:J1792)</f>
        <v>0</v>
      </c>
      <c r="K1787" s="69">
        <f t="shared" si="1592"/>
        <v>0</v>
      </c>
      <c r="L1787" s="78">
        <f>SUM(L1788:L1792)</f>
        <v>0</v>
      </c>
      <c r="M1787" s="80">
        <f>SUM(M1788:M1792)</f>
        <v>0</v>
      </c>
      <c r="N1787" s="81">
        <f>SUM(N1788:N1792)</f>
        <v>0</v>
      </c>
      <c r="O1787" s="78">
        <f>SUM(O1788:O1792)</f>
        <v>0</v>
      </c>
      <c r="P1787" s="81">
        <f>SUM(P1788:P1792)</f>
        <v>0</v>
      </c>
      <c r="Q1787" s="148">
        <f t="shared" si="1593"/>
        <v>0</v>
      </c>
      <c r="R1787" s="81">
        <f>SUM(R1788:R1792)</f>
        <v>0</v>
      </c>
      <c r="S1787" s="81">
        <f>SUM(S1788:S1792)</f>
        <v>0</v>
      </c>
      <c r="T1787" s="149">
        <f t="shared" si="1604"/>
        <v>0</v>
      </c>
      <c r="U1787" s="216"/>
      <c r="V1787" s="78">
        <f>SUM(V1788:V1792)</f>
        <v>0</v>
      </c>
      <c r="W1787" s="81">
        <f>SUM(W1788:W1792)</f>
        <v>0</v>
      </c>
      <c r="X1787" s="148">
        <f t="shared" si="1594"/>
        <v>0</v>
      </c>
      <c r="Y1787" s="81">
        <f>SUM(Y1788:Y1792)</f>
        <v>0</v>
      </c>
      <c r="Z1787" s="81">
        <f>SUM(Z1788:Z1792)</f>
        <v>0</v>
      </c>
      <c r="AA1787" s="149">
        <f t="shared" si="1605"/>
        <v>0</v>
      </c>
      <c r="AB1787" s="216"/>
      <c r="AC1787" s="78">
        <f>SUM(AC1788:AC1792)</f>
        <v>0</v>
      </c>
      <c r="AD1787" s="81">
        <f>SUM(AD1788:AD1792)</f>
        <v>0</v>
      </c>
      <c r="AE1787" s="148">
        <f t="shared" si="1595"/>
        <v>0</v>
      </c>
      <c r="AF1787" s="81">
        <f>SUM(AF1788:AF1792)</f>
        <v>0</v>
      </c>
      <c r="AG1787" s="81">
        <f>SUM(AG1788:AG1792)</f>
        <v>0</v>
      </c>
      <c r="AH1787" s="149">
        <f t="shared" si="1606"/>
        <v>0</v>
      </c>
      <c r="AJ1787" s="79">
        <f t="shared" ref="AJ1787:AU1787" si="1609">SUM(AJ1788:AJ1792)</f>
        <v>0</v>
      </c>
      <c r="AK1787" s="80">
        <f t="shared" si="1609"/>
        <v>0</v>
      </c>
      <c r="AL1787" s="81">
        <f t="shared" si="1609"/>
        <v>0</v>
      </c>
      <c r="AM1787" s="80">
        <f t="shared" si="1609"/>
        <v>0</v>
      </c>
      <c r="AN1787" s="81">
        <f t="shared" si="1609"/>
        <v>0</v>
      </c>
      <c r="AO1787" s="80">
        <f t="shared" si="1609"/>
        <v>0</v>
      </c>
      <c r="AP1787" s="81">
        <f t="shared" si="1609"/>
        <v>0</v>
      </c>
      <c r="AQ1787" s="80">
        <f t="shared" si="1609"/>
        <v>0</v>
      </c>
      <c r="AR1787" s="81">
        <f t="shared" si="1609"/>
        <v>0</v>
      </c>
      <c r="AS1787" s="80">
        <f t="shared" si="1609"/>
        <v>0</v>
      </c>
      <c r="AT1787" s="81">
        <f t="shared" si="1609"/>
        <v>0</v>
      </c>
      <c r="AU1787" s="80">
        <f t="shared" si="1609"/>
        <v>0</v>
      </c>
      <c r="AV1787" s="81">
        <f t="shared" si="1596"/>
        <v>0</v>
      </c>
      <c r="AW1787" s="80">
        <f t="shared" si="1597"/>
        <v>0</v>
      </c>
      <c r="AX1787" s="210"/>
      <c r="AY1787" s="79">
        <f t="shared" si="1598"/>
        <v>0</v>
      </c>
      <c r="AZ1787" s="80">
        <f t="shared" si="1599"/>
        <v>0</v>
      </c>
      <c r="BA1787" s="81">
        <f t="shared" si="1600"/>
        <v>0</v>
      </c>
      <c r="BB1787" s="80">
        <f t="shared" si="1601"/>
        <v>0</v>
      </c>
      <c r="BC1787" s="80">
        <f t="shared" si="1602"/>
        <v>0</v>
      </c>
      <c r="BD1787" s="86">
        <f t="shared" si="1603"/>
        <v>0</v>
      </c>
    </row>
    <row r="1788" spans="2:56" x14ac:dyDescent="0.3">
      <c r="B1788" s="211" t="s">
        <v>177</v>
      </c>
      <c r="C1788" s="212"/>
      <c r="D1788" s="213"/>
      <c r="E1788" s="144">
        <f t="shared" si="1590"/>
        <v>0</v>
      </c>
      <c r="F1788" s="212"/>
      <c r="G1788" s="213"/>
      <c r="H1788" s="144">
        <f t="shared" si="1591"/>
        <v>0</v>
      </c>
      <c r="I1788" s="212"/>
      <c r="J1788" s="213"/>
      <c r="K1788" s="144">
        <f t="shared" si="1592"/>
        <v>0</v>
      </c>
      <c r="L1788" s="212"/>
      <c r="M1788" s="214"/>
      <c r="N1788" s="215"/>
      <c r="O1788" s="212"/>
      <c r="P1788" s="215"/>
      <c r="Q1788" s="139">
        <f t="shared" si="1593"/>
        <v>0</v>
      </c>
      <c r="R1788" s="215"/>
      <c r="S1788" s="215"/>
      <c r="T1788" s="140">
        <f t="shared" si="1604"/>
        <v>0</v>
      </c>
      <c r="U1788" s="216"/>
      <c r="V1788" s="212"/>
      <c r="W1788" s="215"/>
      <c r="X1788" s="139">
        <f t="shared" si="1594"/>
        <v>0</v>
      </c>
      <c r="Y1788" s="215"/>
      <c r="Z1788" s="215"/>
      <c r="AA1788" s="140">
        <f t="shared" si="1605"/>
        <v>0</v>
      </c>
      <c r="AB1788" s="216"/>
      <c r="AC1788" s="212"/>
      <c r="AD1788" s="215"/>
      <c r="AE1788" s="139">
        <f t="shared" si="1595"/>
        <v>0</v>
      </c>
      <c r="AF1788" s="215"/>
      <c r="AG1788" s="215"/>
      <c r="AH1788" s="140">
        <f t="shared" si="1606"/>
        <v>0</v>
      </c>
      <c r="AJ1788" s="217"/>
      <c r="AK1788" s="218"/>
      <c r="AL1788" s="219"/>
      <c r="AM1788" s="218"/>
      <c r="AN1788" s="219"/>
      <c r="AO1788" s="218"/>
      <c r="AP1788" s="219"/>
      <c r="AQ1788" s="218"/>
      <c r="AR1788" s="219"/>
      <c r="AS1788" s="218"/>
      <c r="AT1788" s="219"/>
      <c r="AU1788" s="218"/>
      <c r="AV1788" s="114">
        <f t="shared" si="1596"/>
        <v>0</v>
      </c>
      <c r="AW1788" s="113">
        <f t="shared" si="1597"/>
        <v>0</v>
      </c>
      <c r="AX1788" s="210"/>
      <c r="AY1788" s="111">
        <f t="shared" si="1598"/>
        <v>0</v>
      </c>
      <c r="AZ1788" s="113">
        <f t="shared" si="1599"/>
        <v>0</v>
      </c>
      <c r="BA1788" s="114">
        <f t="shared" si="1600"/>
        <v>0</v>
      </c>
      <c r="BB1788" s="113">
        <f t="shared" si="1601"/>
        <v>0</v>
      </c>
      <c r="BC1788" s="113">
        <f t="shared" si="1602"/>
        <v>0</v>
      </c>
      <c r="BD1788" s="117">
        <f t="shared" si="1603"/>
        <v>0</v>
      </c>
    </row>
    <row r="1789" spans="2:56" x14ac:dyDescent="0.3">
      <c r="B1789" s="211" t="s">
        <v>178</v>
      </c>
      <c r="C1789" s="212"/>
      <c r="D1789" s="213"/>
      <c r="E1789" s="144">
        <f t="shared" si="1590"/>
        <v>0</v>
      </c>
      <c r="F1789" s="212"/>
      <c r="G1789" s="213"/>
      <c r="H1789" s="144">
        <f t="shared" si="1591"/>
        <v>0</v>
      </c>
      <c r="I1789" s="212"/>
      <c r="J1789" s="213"/>
      <c r="K1789" s="144">
        <f t="shared" si="1592"/>
        <v>0</v>
      </c>
      <c r="L1789" s="212"/>
      <c r="M1789" s="214"/>
      <c r="N1789" s="215"/>
      <c r="O1789" s="212"/>
      <c r="P1789" s="215"/>
      <c r="Q1789" s="139">
        <f t="shared" si="1593"/>
        <v>0</v>
      </c>
      <c r="R1789" s="215"/>
      <c r="S1789" s="215"/>
      <c r="T1789" s="140">
        <f t="shared" si="1604"/>
        <v>0</v>
      </c>
      <c r="U1789" s="216"/>
      <c r="V1789" s="212"/>
      <c r="W1789" s="215"/>
      <c r="X1789" s="139">
        <f t="shared" si="1594"/>
        <v>0</v>
      </c>
      <c r="Y1789" s="215"/>
      <c r="Z1789" s="215"/>
      <c r="AA1789" s="140">
        <f t="shared" si="1605"/>
        <v>0</v>
      </c>
      <c r="AB1789" s="216"/>
      <c r="AC1789" s="212"/>
      <c r="AD1789" s="215"/>
      <c r="AE1789" s="139">
        <f t="shared" si="1595"/>
        <v>0</v>
      </c>
      <c r="AF1789" s="215"/>
      <c r="AG1789" s="215"/>
      <c r="AH1789" s="140">
        <f t="shared" si="1606"/>
        <v>0</v>
      </c>
      <c r="AJ1789" s="217"/>
      <c r="AK1789" s="218"/>
      <c r="AL1789" s="219"/>
      <c r="AM1789" s="218"/>
      <c r="AN1789" s="219"/>
      <c r="AO1789" s="218"/>
      <c r="AP1789" s="219"/>
      <c r="AQ1789" s="218"/>
      <c r="AR1789" s="219"/>
      <c r="AS1789" s="218"/>
      <c r="AT1789" s="219"/>
      <c r="AU1789" s="218"/>
      <c r="AV1789" s="114">
        <f t="shared" si="1596"/>
        <v>0</v>
      </c>
      <c r="AW1789" s="113">
        <f t="shared" si="1597"/>
        <v>0</v>
      </c>
      <c r="AX1789" s="210"/>
      <c r="AY1789" s="111">
        <f t="shared" si="1598"/>
        <v>0</v>
      </c>
      <c r="AZ1789" s="113">
        <f t="shared" si="1599"/>
        <v>0</v>
      </c>
      <c r="BA1789" s="114">
        <f t="shared" si="1600"/>
        <v>0</v>
      </c>
      <c r="BB1789" s="113">
        <f t="shared" si="1601"/>
        <v>0</v>
      </c>
      <c r="BC1789" s="113">
        <f t="shared" si="1602"/>
        <v>0</v>
      </c>
      <c r="BD1789" s="117">
        <f t="shared" si="1603"/>
        <v>0</v>
      </c>
    </row>
    <row r="1790" spans="2:56" x14ac:dyDescent="0.3">
      <c r="B1790" s="211" t="s">
        <v>179</v>
      </c>
      <c r="C1790" s="212"/>
      <c r="D1790" s="213"/>
      <c r="E1790" s="144">
        <f t="shared" si="1590"/>
        <v>0</v>
      </c>
      <c r="F1790" s="212"/>
      <c r="G1790" s="213"/>
      <c r="H1790" s="144">
        <f t="shared" si="1591"/>
        <v>0</v>
      </c>
      <c r="I1790" s="212"/>
      <c r="J1790" s="213"/>
      <c r="K1790" s="144">
        <f t="shared" si="1592"/>
        <v>0</v>
      </c>
      <c r="L1790" s="212"/>
      <c r="M1790" s="214"/>
      <c r="N1790" s="215"/>
      <c r="O1790" s="212"/>
      <c r="P1790" s="215"/>
      <c r="Q1790" s="139">
        <f t="shared" si="1593"/>
        <v>0</v>
      </c>
      <c r="R1790" s="215"/>
      <c r="S1790" s="215"/>
      <c r="T1790" s="140">
        <f t="shared" si="1604"/>
        <v>0</v>
      </c>
      <c r="U1790" s="216"/>
      <c r="V1790" s="212"/>
      <c r="W1790" s="215"/>
      <c r="X1790" s="139">
        <f t="shared" si="1594"/>
        <v>0</v>
      </c>
      <c r="Y1790" s="215"/>
      <c r="Z1790" s="215"/>
      <c r="AA1790" s="140">
        <f t="shared" si="1605"/>
        <v>0</v>
      </c>
      <c r="AB1790" s="216"/>
      <c r="AC1790" s="212"/>
      <c r="AD1790" s="215"/>
      <c r="AE1790" s="139">
        <f t="shared" si="1595"/>
        <v>0</v>
      </c>
      <c r="AF1790" s="215"/>
      <c r="AG1790" s="215"/>
      <c r="AH1790" s="140">
        <f t="shared" si="1606"/>
        <v>0</v>
      </c>
      <c r="AJ1790" s="217"/>
      <c r="AK1790" s="218"/>
      <c r="AL1790" s="219"/>
      <c r="AM1790" s="218"/>
      <c r="AN1790" s="219"/>
      <c r="AO1790" s="218"/>
      <c r="AP1790" s="219"/>
      <c r="AQ1790" s="218"/>
      <c r="AR1790" s="219"/>
      <c r="AS1790" s="218"/>
      <c r="AT1790" s="219"/>
      <c r="AU1790" s="218"/>
      <c r="AV1790" s="114">
        <f t="shared" si="1596"/>
        <v>0</v>
      </c>
      <c r="AW1790" s="113">
        <f t="shared" si="1597"/>
        <v>0</v>
      </c>
      <c r="AX1790" s="210"/>
      <c r="AY1790" s="111">
        <f t="shared" si="1598"/>
        <v>0</v>
      </c>
      <c r="AZ1790" s="113">
        <f t="shared" si="1599"/>
        <v>0</v>
      </c>
      <c r="BA1790" s="114">
        <f t="shared" si="1600"/>
        <v>0</v>
      </c>
      <c r="BB1790" s="113">
        <f t="shared" si="1601"/>
        <v>0</v>
      </c>
      <c r="BC1790" s="113">
        <f t="shared" si="1602"/>
        <v>0</v>
      </c>
      <c r="BD1790" s="117">
        <f t="shared" si="1603"/>
        <v>0</v>
      </c>
    </row>
    <row r="1791" spans="2:56" x14ac:dyDescent="0.3">
      <c r="B1791" s="211" t="s">
        <v>180</v>
      </c>
      <c r="C1791" s="212"/>
      <c r="D1791" s="213"/>
      <c r="E1791" s="144">
        <f t="shared" si="1590"/>
        <v>0</v>
      </c>
      <c r="F1791" s="212"/>
      <c r="G1791" s="213"/>
      <c r="H1791" s="144">
        <f t="shared" si="1591"/>
        <v>0</v>
      </c>
      <c r="I1791" s="212"/>
      <c r="J1791" s="213"/>
      <c r="K1791" s="144">
        <f t="shared" si="1592"/>
        <v>0</v>
      </c>
      <c r="L1791" s="212"/>
      <c r="M1791" s="214"/>
      <c r="N1791" s="215"/>
      <c r="O1791" s="212"/>
      <c r="P1791" s="215"/>
      <c r="Q1791" s="139">
        <f t="shared" si="1593"/>
        <v>0</v>
      </c>
      <c r="R1791" s="215"/>
      <c r="S1791" s="215"/>
      <c r="T1791" s="140">
        <f t="shared" si="1604"/>
        <v>0</v>
      </c>
      <c r="U1791" s="216"/>
      <c r="V1791" s="212"/>
      <c r="W1791" s="215"/>
      <c r="X1791" s="139">
        <f t="shared" si="1594"/>
        <v>0</v>
      </c>
      <c r="Y1791" s="215"/>
      <c r="Z1791" s="215"/>
      <c r="AA1791" s="140">
        <f t="shared" si="1605"/>
        <v>0</v>
      </c>
      <c r="AB1791" s="216"/>
      <c r="AC1791" s="212"/>
      <c r="AD1791" s="215"/>
      <c r="AE1791" s="139">
        <f t="shared" si="1595"/>
        <v>0</v>
      </c>
      <c r="AF1791" s="215"/>
      <c r="AG1791" s="215"/>
      <c r="AH1791" s="140">
        <f t="shared" si="1606"/>
        <v>0</v>
      </c>
      <c r="AJ1791" s="217"/>
      <c r="AK1791" s="218"/>
      <c r="AL1791" s="219"/>
      <c r="AM1791" s="218"/>
      <c r="AN1791" s="219"/>
      <c r="AO1791" s="218"/>
      <c r="AP1791" s="219"/>
      <c r="AQ1791" s="218"/>
      <c r="AR1791" s="219"/>
      <c r="AS1791" s="218"/>
      <c r="AT1791" s="219"/>
      <c r="AU1791" s="218"/>
      <c r="AV1791" s="114">
        <f t="shared" si="1596"/>
        <v>0</v>
      </c>
      <c r="AW1791" s="113">
        <f t="shared" si="1597"/>
        <v>0</v>
      </c>
      <c r="AX1791" s="210"/>
      <c r="AY1791" s="111">
        <f t="shared" si="1598"/>
        <v>0</v>
      </c>
      <c r="AZ1791" s="113">
        <f t="shared" si="1599"/>
        <v>0</v>
      </c>
      <c r="BA1791" s="114">
        <f t="shared" si="1600"/>
        <v>0</v>
      </c>
      <c r="BB1791" s="113">
        <f t="shared" si="1601"/>
        <v>0</v>
      </c>
      <c r="BC1791" s="113">
        <f t="shared" si="1602"/>
        <v>0</v>
      </c>
      <c r="BD1791" s="117">
        <f t="shared" si="1603"/>
        <v>0</v>
      </c>
    </row>
    <row r="1792" spans="2:56" x14ac:dyDescent="0.3">
      <c r="B1792" s="211" t="s">
        <v>181</v>
      </c>
      <c r="C1792" s="212"/>
      <c r="D1792" s="213"/>
      <c r="E1792" s="144">
        <f t="shared" si="1590"/>
        <v>0</v>
      </c>
      <c r="F1792" s="212"/>
      <c r="G1792" s="213"/>
      <c r="H1792" s="144">
        <f t="shared" si="1591"/>
        <v>0</v>
      </c>
      <c r="I1792" s="212"/>
      <c r="J1792" s="213"/>
      <c r="K1792" s="144">
        <f t="shared" si="1592"/>
        <v>0</v>
      </c>
      <c r="L1792" s="212"/>
      <c r="M1792" s="214"/>
      <c r="N1792" s="215"/>
      <c r="O1792" s="212"/>
      <c r="P1792" s="215"/>
      <c r="Q1792" s="139">
        <f t="shared" si="1593"/>
        <v>0</v>
      </c>
      <c r="R1792" s="215"/>
      <c r="S1792" s="215"/>
      <c r="T1792" s="140">
        <f t="shared" si="1604"/>
        <v>0</v>
      </c>
      <c r="U1792" s="216"/>
      <c r="V1792" s="212"/>
      <c r="W1792" s="215"/>
      <c r="X1792" s="139">
        <f t="shared" si="1594"/>
        <v>0</v>
      </c>
      <c r="Y1792" s="215"/>
      <c r="Z1792" s="215"/>
      <c r="AA1792" s="140">
        <f t="shared" si="1605"/>
        <v>0</v>
      </c>
      <c r="AB1792" s="216"/>
      <c r="AC1792" s="212"/>
      <c r="AD1792" s="215"/>
      <c r="AE1792" s="139">
        <f t="shared" si="1595"/>
        <v>0</v>
      </c>
      <c r="AF1792" s="215"/>
      <c r="AG1792" s="215"/>
      <c r="AH1792" s="140">
        <f t="shared" si="1606"/>
        <v>0</v>
      </c>
      <c r="AJ1792" s="217"/>
      <c r="AK1792" s="218"/>
      <c r="AL1792" s="219"/>
      <c r="AM1792" s="218"/>
      <c r="AN1792" s="219"/>
      <c r="AO1792" s="218"/>
      <c r="AP1792" s="219"/>
      <c r="AQ1792" s="218"/>
      <c r="AR1792" s="219"/>
      <c r="AS1792" s="218"/>
      <c r="AT1792" s="219"/>
      <c r="AU1792" s="218"/>
      <c r="AV1792" s="114">
        <f t="shared" si="1596"/>
        <v>0</v>
      </c>
      <c r="AW1792" s="113">
        <f t="shared" si="1597"/>
        <v>0</v>
      </c>
      <c r="AX1792" s="210"/>
      <c r="AY1792" s="111">
        <f t="shared" si="1598"/>
        <v>0</v>
      </c>
      <c r="AZ1792" s="113">
        <f t="shared" si="1599"/>
        <v>0</v>
      </c>
      <c r="BA1792" s="114">
        <f t="shared" si="1600"/>
        <v>0</v>
      </c>
      <c r="BB1792" s="113">
        <f t="shared" si="1601"/>
        <v>0</v>
      </c>
      <c r="BC1792" s="113">
        <f t="shared" si="1602"/>
        <v>0</v>
      </c>
      <c r="BD1792" s="117">
        <f t="shared" si="1603"/>
        <v>0</v>
      </c>
    </row>
    <row r="1793" spans="2:56" x14ac:dyDescent="0.3">
      <c r="B1793" s="222" t="s">
        <v>182</v>
      </c>
      <c r="C1793" s="78">
        <f>SUM(C1794)</f>
        <v>0</v>
      </c>
      <c r="D1793" s="79">
        <f>SUM(D1794)</f>
        <v>0</v>
      </c>
      <c r="E1793" s="69">
        <f t="shared" si="1590"/>
        <v>0</v>
      </c>
      <c r="F1793" s="78">
        <f>SUM(F1794)</f>
        <v>0</v>
      </c>
      <c r="G1793" s="79">
        <f>SUM(G1794)</f>
        <v>0</v>
      </c>
      <c r="H1793" s="69">
        <f t="shared" si="1591"/>
        <v>0</v>
      </c>
      <c r="I1793" s="78">
        <f>SUM(I1794)</f>
        <v>0</v>
      </c>
      <c r="J1793" s="79">
        <f>SUM(J1794)</f>
        <v>0</v>
      </c>
      <c r="K1793" s="69">
        <f t="shared" si="1592"/>
        <v>0</v>
      </c>
      <c r="L1793" s="78">
        <f>SUM(L1794)</f>
        <v>0</v>
      </c>
      <c r="M1793" s="80">
        <f>SUM(M1794)</f>
        <v>0</v>
      </c>
      <c r="N1793" s="81">
        <f>SUM(N1794)</f>
        <v>0</v>
      </c>
      <c r="O1793" s="78">
        <f>SUM(O1794)</f>
        <v>0</v>
      </c>
      <c r="P1793" s="81">
        <f>SUM(P1794)</f>
        <v>0</v>
      </c>
      <c r="Q1793" s="148">
        <f t="shared" si="1593"/>
        <v>0</v>
      </c>
      <c r="R1793" s="81">
        <f>SUM(R1794)</f>
        <v>0</v>
      </c>
      <c r="S1793" s="81">
        <f>SUM(S1794)</f>
        <v>0</v>
      </c>
      <c r="T1793" s="149">
        <f t="shared" si="1604"/>
        <v>0</v>
      </c>
      <c r="U1793" s="216"/>
      <c r="V1793" s="78">
        <f>SUM(V1794)</f>
        <v>0</v>
      </c>
      <c r="W1793" s="81">
        <f>SUM(W1794)</f>
        <v>0</v>
      </c>
      <c r="X1793" s="148">
        <f t="shared" si="1594"/>
        <v>0</v>
      </c>
      <c r="Y1793" s="81">
        <f>SUM(Y1794)</f>
        <v>0</v>
      </c>
      <c r="Z1793" s="81">
        <f>SUM(Z1794)</f>
        <v>0</v>
      </c>
      <c r="AA1793" s="149">
        <f t="shared" si="1605"/>
        <v>0</v>
      </c>
      <c r="AB1793" s="216"/>
      <c r="AC1793" s="78">
        <f>SUM(AC1794)</f>
        <v>0</v>
      </c>
      <c r="AD1793" s="81">
        <f>SUM(AD1794)</f>
        <v>0</v>
      </c>
      <c r="AE1793" s="148">
        <f t="shared" si="1595"/>
        <v>0</v>
      </c>
      <c r="AF1793" s="81">
        <f>SUM(AF1794)</f>
        <v>0</v>
      </c>
      <c r="AG1793" s="81">
        <f>SUM(AG1794)</f>
        <v>0</v>
      </c>
      <c r="AH1793" s="149">
        <f t="shared" si="1606"/>
        <v>0</v>
      </c>
      <c r="AJ1793" s="79">
        <f t="shared" ref="AJ1793:AU1793" si="1610">SUM(AJ1794)</f>
        <v>0</v>
      </c>
      <c r="AK1793" s="80">
        <f t="shared" si="1610"/>
        <v>0</v>
      </c>
      <c r="AL1793" s="81">
        <f t="shared" si="1610"/>
        <v>0</v>
      </c>
      <c r="AM1793" s="80">
        <f t="shared" si="1610"/>
        <v>0</v>
      </c>
      <c r="AN1793" s="81">
        <f t="shared" si="1610"/>
        <v>0</v>
      </c>
      <c r="AO1793" s="80">
        <f t="shared" si="1610"/>
        <v>0</v>
      </c>
      <c r="AP1793" s="81">
        <f t="shared" si="1610"/>
        <v>0</v>
      </c>
      <c r="AQ1793" s="80">
        <f t="shared" si="1610"/>
        <v>0</v>
      </c>
      <c r="AR1793" s="81">
        <f t="shared" si="1610"/>
        <v>0</v>
      </c>
      <c r="AS1793" s="80">
        <f t="shared" si="1610"/>
        <v>0</v>
      </c>
      <c r="AT1793" s="81">
        <f t="shared" si="1610"/>
        <v>0</v>
      </c>
      <c r="AU1793" s="80">
        <f t="shared" si="1610"/>
        <v>0</v>
      </c>
      <c r="AV1793" s="81">
        <f t="shared" si="1596"/>
        <v>0</v>
      </c>
      <c r="AW1793" s="80">
        <f t="shared" si="1597"/>
        <v>0</v>
      </c>
      <c r="AX1793" s="210"/>
      <c r="AY1793" s="79">
        <f t="shared" si="1598"/>
        <v>0</v>
      </c>
      <c r="AZ1793" s="80">
        <f t="shared" si="1599"/>
        <v>0</v>
      </c>
      <c r="BA1793" s="81">
        <f t="shared" si="1600"/>
        <v>0</v>
      </c>
      <c r="BB1793" s="80">
        <f t="shared" si="1601"/>
        <v>0</v>
      </c>
      <c r="BC1793" s="80">
        <f t="shared" si="1602"/>
        <v>0</v>
      </c>
      <c r="BD1793" s="86">
        <f t="shared" si="1603"/>
        <v>0</v>
      </c>
    </row>
    <row r="1794" spans="2:56" x14ac:dyDescent="0.3">
      <c r="B1794" s="211" t="s">
        <v>182</v>
      </c>
      <c r="C1794" s="212"/>
      <c r="D1794" s="213"/>
      <c r="E1794" s="144">
        <f t="shared" si="1590"/>
        <v>0</v>
      </c>
      <c r="F1794" s="212"/>
      <c r="G1794" s="213"/>
      <c r="H1794" s="144">
        <f t="shared" si="1591"/>
        <v>0</v>
      </c>
      <c r="I1794" s="212"/>
      <c r="J1794" s="213"/>
      <c r="K1794" s="144">
        <f t="shared" si="1592"/>
        <v>0</v>
      </c>
      <c r="L1794" s="212"/>
      <c r="M1794" s="214"/>
      <c r="N1794" s="215"/>
      <c r="O1794" s="212"/>
      <c r="P1794" s="215"/>
      <c r="Q1794" s="139">
        <f t="shared" si="1593"/>
        <v>0</v>
      </c>
      <c r="R1794" s="215"/>
      <c r="S1794" s="215"/>
      <c r="T1794" s="140">
        <f t="shared" si="1604"/>
        <v>0</v>
      </c>
      <c r="U1794" s="216"/>
      <c r="V1794" s="212"/>
      <c r="W1794" s="215"/>
      <c r="X1794" s="139">
        <f t="shared" si="1594"/>
        <v>0</v>
      </c>
      <c r="Y1794" s="215"/>
      <c r="Z1794" s="215"/>
      <c r="AA1794" s="140">
        <f t="shared" si="1605"/>
        <v>0</v>
      </c>
      <c r="AB1794" s="216"/>
      <c r="AC1794" s="212"/>
      <c r="AD1794" s="215"/>
      <c r="AE1794" s="139">
        <f t="shared" si="1595"/>
        <v>0</v>
      </c>
      <c r="AF1794" s="215"/>
      <c r="AG1794" s="215"/>
      <c r="AH1794" s="140">
        <f t="shared" si="1606"/>
        <v>0</v>
      </c>
      <c r="AJ1794" s="217"/>
      <c r="AK1794" s="218"/>
      <c r="AL1794" s="219"/>
      <c r="AM1794" s="218"/>
      <c r="AN1794" s="219"/>
      <c r="AO1794" s="218"/>
      <c r="AP1794" s="219"/>
      <c r="AQ1794" s="218"/>
      <c r="AR1794" s="219"/>
      <c r="AS1794" s="218"/>
      <c r="AT1794" s="219"/>
      <c r="AU1794" s="218"/>
      <c r="AV1794" s="114">
        <f t="shared" si="1596"/>
        <v>0</v>
      </c>
      <c r="AW1794" s="113">
        <f t="shared" si="1597"/>
        <v>0</v>
      </c>
      <c r="AX1794" s="210"/>
      <c r="AY1794" s="111">
        <f t="shared" si="1598"/>
        <v>0</v>
      </c>
      <c r="AZ1794" s="113">
        <f t="shared" si="1599"/>
        <v>0</v>
      </c>
      <c r="BA1794" s="114">
        <f t="shared" si="1600"/>
        <v>0</v>
      </c>
      <c r="BB1794" s="113">
        <f t="shared" si="1601"/>
        <v>0</v>
      </c>
      <c r="BC1794" s="113">
        <f t="shared" si="1602"/>
        <v>0</v>
      </c>
      <c r="BD1794" s="117">
        <f t="shared" si="1603"/>
        <v>0</v>
      </c>
    </row>
    <row r="1795" spans="2:56" x14ac:dyDescent="0.3">
      <c r="B1795" s="222" t="s">
        <v>183</v>
      </c>
      <c r="C1795" s="78">
        <f>SUM(C1796)</f>
        <v>0</v>
      </c>
      <c r="D1795" s="79">
        <f>SUM(D1796)</f>
        <v>0</v>
      </c>
      <c r="E1795" s="69">
        <f t="shared" si="1590"/>
        <v>0</v>
      </c>
      <c r="F1795" s="78">
        <f>SUM(F1796)</f>
        <v>0</v>
      </c>
      <c r="G1795" s="79">
        <f>SUM(G1796)</f>
        <v>0</v>
      </c>
      <c r="H1795" s="69">
        <f t="shared" si="1591"/>
        <v>0</v>
      </c>
      <c r="I1795" s="78">
        <f>SUM(I1796)</f>
        <v>0</v>
      </c>
      <c r="J1795" s="79">
        <f>SUM(J1796)</f>
        <v>0</v>
      </c>
      <c r="K1795" s="69">
        <f t="shared" si="1592"/>
        <v>0</v>
      </c>
      <c r="L1795" s="78">
        <f>SUM(L1796)</f>
        <v>0</v>
      </c>
      <c r="M1795" s="80">
        <f>SUM(M1796)</f>
        <v>0</v>
      </c>
      <c r="N1795" s="81">
        <f>SUM(N1796)</f>
        <v>0</v>
      </c>
      <c r="O1795" s="78">
        <f>SUM(O1796)</f>
        <v>0</v>
      </c>
      <c r="P1795" s="81">
        <f>SUM(P1796)</f>
        <v>0</v>
      </c>
      <c r="Q1795" s="148">
        <f t="shared" si="1593"/>
        <v>0</v>
      </c>
      <c r="R1795" s="81">
        <f>SUM(R1796)</f>
        <v>0</v>
      </c>
      <c r="S1795" s="81">
        <f>SUM(S1796)</f>
        <v>0</v>
      </c>
      <c r="T1795" s="149">
        <f t="shared" si="1604"/>
        <v>0</v>
      </c>
      <c r="U1795" s="216"/>
      <c r="V1795" s="78">
        <f>SUM(V1796)</f>
        <v>0</v>
      </c>
      <c r="W1795" s="81">
        <f>SUM(W1796)</f>
        <v>0</v>
      </c>
      <c r="X1795" s="148">
        <f t="shared" si="1594"/>
        <v>0</v>
      </c>
      <c r="Y1795" s="81">
        <f>SUM(Y1796)</f>
        <v>0</v>
      </c>
      <c r="Z1795" s="81">
        <f>SUM(Z1796)</f>
        <v>0</v>
      </c>
      <c r="AA1795" s="149">
        <f t="shared" si="1605"/>
        <v>0</v>
      </c>
      <c r="AB1795" s="216"/>
      <c r="AC1795" s="78">
        <f>SUM(AC1796)</f>
        <v>0</v>
      </c>
      <c r="AD1795" s="81">
        <f>SUM(AD1796)</f>
        <v>0</v>
      </c>
      <c r="AE1795" s="148">
        <f t="shared" si="1595"/>
        <v>0</v>
      </c>
      <c r="AF1795" s="81">
        <f>SUM(AF1796)</f>
        <v>0</v>
      </c>
      <c r="AG1795" s="81">
        <f>SUM(AG1796)</f>
        <v>0</v>
      </c>
      <c r="AH1795" s="149">
        <f t="shared" si="1606"/>
        <v>0</v>
      </c>
      <c r="AJ1795" s="79">
        <f t="shared" ref="AJ1795:AU1795" si="1611">SUM(AJ1796)</f>
        <v>0</v>
      </c>
      <c r="AK1795" s="80">
        <f t="shared" si="1611"/>
        <v>0</v>
      </c>
      <c r="AL1795" s="81">
        <f t="shared" si="1611"/>
        <v>0</v>
      </c>
      <c r="AM1795" s="80">
        <f t="shared" si="1611"/>
        <v>0</v>
      </c>
      <c r="AN1795" s="81">
        <f t="shared" si="1611"/>
        <v>0</v>
      </c>
      <c r="AO1795" s="80">
        <f t="shared" si="1611"/>
        <v>0</v>
      </c>
      <c r="AP1795" s="81">
        <f t="shared" si="1611"/>
        <v>0</v>
      </c>
      <c r="AQ1795" s="80">
        <f t="shared" si="1611"/>
        <v>0</v>
      </c>
      <c r="AR1795" s="81">
        <f t="shared" si="1611"/>
        <v>0</v>
      </c>
      <c r="AS1795" s="80">
        <f t="shared" si="1611"/>
        <v>0</v>
      </c>
      <c r="AT1795" s="81">
        <f t="shared" si="1611"/>
        <v>0</v>
      </c>
      <c r="AU1795" s="80">
        <f t="shared" si="1611"/>
        <v>0</v>
      </c>
      <c r="AV1795" s="81">
        <f t="shared" si="1596"/>
        <v>0</v>
      </c>
      <c r="AW1795" s="80">
        <f t="shared" si="1597"/>
        <v>0</v>
      </c>
      <c r="AX1795" s="210"/>
      <c r="AY1795" s="79">
        <f t="shared" si="1598"/>
        <v>0</v>
      </c>
      <c r="AZ1795" s="80">
        <f t="shared" si="1599"/>
        <v>0</v>
      </c>
      <c r="BA1795" s="81">
        <f t="shared" si="1600"/>
        <v>0</v>
      </c>
      <c r="BB1795" s="80">
        <f t="shared" si="1601"/>
        <v>0</v>
      </c>
      <c r="BC1795" s="80">
        <f t="shared" si="1602"/>
        <v>0</v>
      </c>
      <c r="BD1795" s="86">
        <f t="shared" si="1603"/>
        <v>0</v>
      </c>
    </row>
    <row r="1796" spans="2:56" x14ac:dyDescent="0.3">
      <c r="B1796" s="211" t="s">
        <v>184</v>
      </c>
      <c r="C1796" s="212"/>
      <c r="D1796" s="213"/>
      <c r="E1796" s="144">
        <f t="shared" si="1590"/>
        <v>0</v>
      </c>
      <c r="F1796" s="212"/>
      <c r="G1796" s="213"/>
      <c r="H1796" s="144">
        <f t="shared" si="1591"/>
        <v>0</v>
      </c>
      <c r="I1796" s="212"/>
      <c r="J1796" s="213"/>
      <c r="K1796" s="144">
        <f t="shared" si="1592"/>
        <v>0</v>
      </c>
      <c r="L1796" s="212"/>
      <c r="M1796" s="214"/>
      <c r="N1796" s="215"/>
      <c r="O1796" s="212"/>
      <c r="P1796" s="215"/>
      <c r="Q1796" s="139">
        <f t="shared" si="1593"/>
        <v>0</v>
      </c>
      <c r="R1796" s="215"/>
      <c r="S1796" s="215"/>
      <c r="T1796" s="140">
        <f t="shared" si="1604"/>
        <v>0</v>
      </c>
      <c r="U1796" s="216"/>
      <c r="V1796" s="212"/>
      <c r="W1796" s="215"/>
      <c r="X1796" s="139">
        <f t="shared" si="1594"/>
        <v>0</v>
      </c>
      <c r="Y1796" s="215"/>
      <c r="Z1796" s="215"/>
      <c r="AA1796" s="140">
        <f t="shared" si="1605"/>
        <v>0</v>
      </c>
      <c r="AB1796" s="216"/>
      <c r="AC1796" s="212"/>
      <c r="AD1796" s="215"/>
      <c r="AE1796" s="139">
        <f t="shared" si="1595"/>
        <v>0</v>
      </c>
      <c r="AF1796" s="215"/>
      <c r="AG1796" s="215"/>
      <c r="AH1796" s="140">
        <f t="shared" si="1606"/>
        <v>0</v>
      </c>
      <c r="AJ1796" s="217"/>
      <c r="AK1796" s="218"/>
      <c r="AL1796" s="219"/>
      <c r="AM1796" s="218"/>
      <c r="AN1796" s="219"/>
      <c r="AO1796" s="218"/>
      <c r="AP1796" s="219"/>
      <c r="AQ1796" s="218"/>
      <c r="AR1796" s="219"/>
      <c r="AS1796" s="218"/>
      <c r="AT1796" s="219"/>
      <c r="AU1796" s="218"/>
      <c r="AV1796" s="114">
        <f t="shared" si="1596"/>
        <v>0</v>
      </c>
      <c r="AW1796" s="113">
        <f t="shared" si="1597"/>
        <v>0</v>
      </c>
      <c r="AX1796" s="210"/>
      <c r="AY1796" s="111">
        <f t="shared" si="1598"/>
        <v>0</v>
      </c>
      <c r="AZ1796" s="113">
        <f t="shared" si="1599"/>
        <v>0</v>
      </c>
      <c r="BA1796" s="114">
        <f t="shared" si="1600"/>
        <v>0</v>
      </c>
      <c r="BB1796" s="113">
        <f t="shared" si="1601"/>
        <v>0</v>
      </c>
      <c r="BC1796" s="113">
        <f t="shared" si="1602"/>
        <v>0</v>
      </c>
      <c r="BD1796" s="117">
        <f t="shared" si="1603"/>
        <v>0</v>
      </c>
    </row>
    <row r="1797" spans="2:56" x14ac:dyDescent="0.3">
      <c r="B1797" s="221" t="s">
        <v>185</v>
      </c>
      <c r="C1797" s="78">
        <f>SUM(C1798:C1799)</f>
        <v>0</v>
      </c>
      <c r="D1797" s="79">
        <f>SUM(D1798:D1799)</f>
        <v>0</v>
      </c>
      <c r="E1797" s="69">
        <f t="shared" si="1590"/>
        <v>0</v>
      </c>
      <c r="F1797" s="78">
        <f>SUM(F1798:F1799)</f>
        <v>0</v>
      </c>
      <c r="G1797" s="79">
        <f>SUM(G1798:G1799)</f>
        <v>0</v>
      </c>
      <c r="H1797" s="69">
        <f t="shared" si="1591"/>
        <v>0</v>
      </c>
      <c r="I1797" s="78">
        <f>SUM(I1798:I1799)</f>
        <v>0</v>
      </c>
      <c r="J1797" s="79">
        <f>SUM(J1798:J1799)</f>
        <v>0</v>
      </c>
      <c r="K1797" s="69">
        <f t="shared" si="1592"/>
        <v>0</v>
      </c>
      <c r="L1797" s="78">
        <f>SUM(L1798:L1799)</f>
        <v>0</v>
      </c>
      <c r="M1797" s="80">
        <f>SUM(M1798:M1799)</f>
        <v>0</v>
      </c>
      <c r="N1797" s="81">
        <f>SUM(N1798:N1799)</f>
        <v>0</v>
      </c>
      <c r="O1797" s="78">
        <f>SUM(O1798:O1799)</f>
        <v>0</v>
      </c>
      <c r="P1797" s="81">
        <f>SUM(P1798:P1799)</f>
        <v>0</v>
      </c>
      <c r="Q1797" s="148">
        <f t="shared" si="1593"/>
        <v>0</v>
      </c>
      <c r="R1797" s="81">
        <f>SUM(R1798:R1799)</f>
        <v>0</v>
      </c>
      <c r="S1797" s="81">
        <f>SUM(S1798:S1799)</f>
        <v>0</v>
      </c>
      <c r="T1797" s="149">
        <f t="shared" si="1604"/>
        <v>0</v>
      </c>
      <c r="U1797" s="216"/>
      <c r="V1797" s="78">
        <f>SUM(V1798:V1799)</f>
        <v>0</v>
      </c>
      <c r="W1797" s="81">
        <f>SUM(W1798:W1799)</f>
        <v>0</v>
      </c>
      <c r="X1797" s="148">
        <f t="shared" si="1594"/>
        <v>0</v>
      </c>
      <c r="Y1797" s="81">
        <f>SUM(Y1798:Y1799)</f>
        <v>0</v>
      </c>
      <c r="Z1797" s="81">
        <f>SUM(Z1798:Z1799)</f>
        <v>0</v>
      </c>
      <c r="AA1797" s="149">
        <f t="shared" si="1605"/>
        <v>0</v>
      </c>
      <c r="AB1797" s="216"/>
      <c r="AC1797" s="78">
        <f>SUM(AC1798:AC1799)</f>
        <v>0</v>
      </c>
      <c r="AD1797" s="81">
        <f>SUM(AD1798:AD1799)</f>
        <v>0</v>
      </c>
      <c r="AE1797" s="148">
        <f t="shared" si="1595"/>
        <v>0</v>
      </c>
      <c r="AF1797" s="81">
        <f>SUM(AF1798:AF1799)</f>
        <v>0</v>
      </c>
      <c r="AG1797" s="81">
        <f>SUM(AG1798:AG1799)</f>
        <v>0</v>
      </c>
      <c r="AH1797" s="149">
        <f t="shared" si="1606"/>
        <v>0</v>
      </c>
      <c r="AJ1797" s="79">
        <f t="shared" ref="AJ1797:AU1797" si="1612">SUM(AJ1798:AJ1799)</f>
        <v>0</v>
      </c>
      <c r="AK1797" s="80">
        <f t="shared" si="1612"/>
        <v>0</v>
      </c>
      <c r="AL1797" s="81">
        <f t="shared" si="1612"/>
        <v>0</v>
      </c>
      <c r="AM1797" s="80">
        <f t="shared" si="1612"/>
        <v>0</v>
      </c>
      <c r="AN1797" s="81">
        <f t="shared" si="1612"/>
        <v>0</v>
      </c>
      <c r="AO1797" s="80">
        <f t="shared" si="1612"/>
        <v>0</v>
      </c>
      <c r="AP1797" s="81">
        <f t="shared" si="1612"/>
        <v>0</v>
      </c>
      <c r="AQ1797" s="80">
        <f t="shared" si="1612"/>
        <v>0</v>
      </c>
      <c r="AR1797" s="81">
        <f t="shared" si="1612"/>
        <v>0</v>
      </c>
      <c r="AS1797" s="80">
        <f t="shared" si="1612"/>
        <v>0</v>
      </c>
      <c r="AT1797" s="81">
        <f t="shared" si="1612"/>
        <v>0</v>
      </c>
      <c r="AU1797" s="80">
        <f t="shared" si="1612"/>
        <v>0</v>
      </c>
      <c r="AV1797" s="81">
        <f t="shared" si="1596"/>
        <v>0</v>
      </c>
      <c r="AW1797" s="80">
        <f t="shared" si="1597"/>
        <v>0</v>
      </c>
      <c r="AX1797" s="210"/>
      <c r="AY1797" s="79">
        <f t="shared" si="1598"/>
        <v>0</v>
      </c>
      <c r="AZ1797" s="80">
        <f t="shared" si="1599"/>
        <v>0</v>
      </c>
      <c r="BA1797" s="81">
        <f t="shared" si="1600"/>
        <v>0</v>
      </c>
      <c r="BB1797" s="80">
        <f t="shared" si="1601"/>
        <v>0</v>
      </c>
      <c r="BC1797" s="80">
        <f t="shared" si="1602"/>
        <v>0</v>
      </c>
      <c r="BD1797" s="86">
        <f t="shared" si="1603"/>
        <v>0</v>
      </c>
    </row>
    <row r="1798" spans="2:56" x14ac:dyDescent="0.3">
      <c r="B1798" s="223" t="s">
        <v>186</v>
      </c>
      <c r="C1798" s="224"/>
      <c r="D1798" s="225"/>
      <c r="E1798" s="154">
        <f t="shared" si="1590"/>
        <v>0</v>
      </c>
      <c r="F1798" s="224"/>
      <c r="G1798" s="225"/>
      <c r="H1798" s="154">
        <f t="shared" si="1591"/>
        <v>0</v>
      </c>
      <c r="I1798" s="224"/>
      <c r="J1798" s="225"/>
      <c r="K1798" s="154">
        <f t="shared" si="1592"/>
        <v>0</v>
      </c>
      <c r="L1798" s="224"/>
      <c r="M1798" s="226"/>
      <c r="N1798" s="227"/>
      <c r="O1798" s="224"/>
      <c r="P1798" s="227"/>
      <c r="Q1798" s="148">
        <f t="shared" si="1593"/>
        <v>0</v>
      </c>
      <c r="R1798" s="227"/>
      <c r="S1798" s="227"/>
      <c r="T1798" s="149">
        <f t="shared" si="1604"/>
        <v>0</v>
      </c>
      <c r="U1798" s="216"/>
      <c r="V1798" s="224"/>
      <c r="W1798" s="227"/>
      <c r="X1798" s="148">
        <f t="shared" si="1594"/>
        <v>0</v>
      </c>
      <c r="Y1798" s="227"/>
      <c r="Z1798" s="227"/>
      <c r="AA1798" s="149">
        <f t="shared" si="1605"/>
        <v>0</v>
      </c>
      <c r="AB1798" s="216"/>
      <c r="AC1798" s="224"/>
      <c r="AD1798" s="227"/>
      <c r="AE1798" s="148">
        <f t="shared" si="1595"/>
        <v>0</v>
      </c>
      <c r="AF1798" s="227"/>
      <c r="AG1798" s="227"/>
      <c r="AH1798" s="149">
        <f t="shared" si="1606"/>
        <v>0</v>
      </c>
      <c r="AJ1798" s="217"/>
      <c r="AK1798" s="218"/>
      <c r="AL1798" s="219"/>
      <c r="AM1798" s="218"/>
      <c r="AN1798" s="219"/>
      <c r="AO1798" s="218"/>
      <c r="AP1798" s="219"/>
      <c r="AQ1798" s="218"/>
      <c r="AR1798" s="219"/>
      <c r="AS1798" s="218"/>
      <c r="AT1798" s="219"/>
      <c r="AU1798" s="218"/>
      <c r="AV1798" s="81">
        <f t="shared" si="1596"/>
        <v>0</v>
      </c>
      <c r="AW1798" s="80">
        <f t="shared" si="1597"/>
        <v>0</v>
      </c>
      <c r="AX1798" s="210"/>
      <c r="AY1798" s="79">
        <f t="shared" si="1598"/>
        <v>0</v>
      </c>
      <c r="AZ1798" s="80">
        <f t="shared" si="1599"/>
        <v>0</v>
      </c>
      <c r="BA1798" s="81">
        <f t="shared" si="1600"/>
        <v>0</v>
      </c>
      <c r="BB1798" s="80">
        <f t="shared" si="1601"/>
        <v>0</v>
      </c>
      <c r="BC1798" s="80">
        <f t="shared" si="1602"/>
        <v>0</v>
      </c>
      <c r="BD1798" s="86">
        <f t="shared" si="1603"/>
        <v>0</v>
      </c>
    </row>
    <row r="1799" spans="2:56" x14ac:dyDescent="0.3">
      <c r="B1799" s="223" t="s">
        <v>187</v>
      </c>
      <c r="C1799" s="224"/>
      <c r="D1799" s="225"/>
      <c r="E1799" s="154">
        <f t="shared" si="1590"/>
        <v>0</v>
      </c>
      <c r="F1799" s="224"/>
      <c r="G1799" s="225"/>
      <c r="H1799" s="154">
        <f t="shared" si="1591"/>
        <v>0</v>
      </c>
      <c r="I1799" s="224"/>
      <c r="J1799" s="225"/>
      <c r="K1799" s="154">
        <f t="shared" si="1592"/>
        <v>0</v>
      </c>
      <c r="L1799" s="224"/>
      <c r="M1799" s="226"/>
      <c r="N1799" s="227"/>
      <c r="O1799" s="224"/>
      <c r="P1799" s="227"/>
      <c r="Q1799" s="148">
        <f t="shared" si="1593"/>
        <v>0</v>
      </c>
      <c r="R1799" s="227"/>
      <c r="S1799" s="227"/>
      <c r="T1799" s="149">
        <f t="shared" si="1604"/>
        <v>0</v>
      </c>
      <c r="U1799" s="216"/>
      <c r="V1799" s="224"/>
      <c r="W1799" s="227"/>
      <c r="X1799" s="148">
        <f t="shared" si="1594"/>
        <v>0</v>
      </c>
      <c r="Y1799" s="227"/>
      <c r="Z1799" s="227"/>
      <c r="AA1799" s="149">
        <f t="shared" si="1605"/>
        <v>0</v>
      </c>
      <c r="AB1799" s="216"/>
      <c r="AC1799" s="224"/>
      <c r="AD1799" s="227"/>
      <c r="AE1799" s="148">
        <f t="shared" si="1595"/>
        <v>0</v>
      </c>
      <c r="AF1799" s="227"/>
      <c r="AG1799" s="227"/>
      <c r="AH1799" s="149">
        <f t="shared" si="1606"/>
        <v>0</v>
      </c>
      <c r="AJ1799" s="217"/>
      <c r="AK1799" s="218"/>
      <c r="AL1799" s="219"/>
      <c r="AM1799" s="218"/>
      <c r="AN1799" s="219"/>
      <c r="AO1799" s="218"/>
      <c r="AP1799" s="219"/>
      <c r="AQ1799" s="218"/>
      <c r="AR1799" s="219"/>
      <c r="AS1799" s="218"/>
      <c r="AT1799" s="219"/>
      <c r="AU1799" s="218"/>
      <c r="AV1799" s="81">
        <f t="shared" si="1596"/>
        <v>0</v>
      </c>
      <c r="AW1799" s="80">
        <f t="shared" si="1597"/>
        <v>0</v>
      </c>
      <c r="AX1799" s="210"/>
      <c r="AY1799" s="79">
        <f t="shared" si="1598"/>
        <v>0</v>
      </c>
      <c r="AZ1799" s="80">
        <f t="shared" si="1599"/>
        <v>0</v>
      </c>
      <c r="BA1799" s="81">
        <f t="shared" si="1600"/>
        <v>0</v>
      </c>
      <c r="BB1799" s="80">
        <f t="shared" si="1601"/>
        <v>0</v>
      </c>
      <c r="BC1799" s="80">
        <f t="shared" si="1602"/>
        <v>0</v>
      </c>
      <c r="BD1799" s="86">
        <f t="shared" si="1603"/>
        <v>0</v>
      </c>
    </row>
    <row r="1800" spans="2:56" s="108" customFormat="1" x14ac:dyDescent="0.3">
      <c r="B1800" s="228" t="s">
        <v>188</v>
      </c>
      <c r="C1800" s="158">
        <f>SUM(C1801,C1806,C1809,C1810,C1811,C1814,C1815)</f>
        <v>0</v>
      </c>
      <c r="D1800" s="159">
        <f>SUM(D1801,D1806,D1809,D1810,D1811,D1814,D1815)</f>
        <v>0</v>
      </c>
      <c r="E1800" s="160">
        <f t="shared" si="1590"/>
        <v>0</v>
      </c>
      <c r="F1800" s="158">
        <f>SUM(F1801,F1806,F1809,F1810,F1811,F1814,F1815)</f>
        <v>0</v>
      </c>
      <c r="G1800" s="159">
        <f>SUM(G1801,G1806,G1809,G1810,G1811,G1814,G1815)</f>
        <v>0</v>
      </c>
      <c r="H1800" s="160">
        <f t="shared" si="1591"/>
        <v>0</v>
      </c>
      <c r="I1800" s="158">
        <f>SUM(I1801,I1806,I1809,I1810,I1811,I1814,I1815)</f>
        <v>0</v>
      </c>
      <c r="J1800" s="159">
        <f>SUM(J1801,J1806,J1809,J1810,J1811,J1814,J1815)</f>
        <v>0</v>
      </c>
      <c r="K1800" s="160">
        <f t="shared" si="1592"/>
        <v>0</v>
      </c>
      <c r="L1800" s="158">
        <f>SUM(L1801,L1806,L1809,L1810,L1811,L1814,L1815)</f>
        <v>0</v>
      </c>
      <c r="M1800" s="161">
        <f>SUM(M1801,M1806,M1809,M1810,M1811,M1814,M1815)</f>
        <v>0</v>
      </c>
      <c r="N1800" s="162">
        <f>SUM(N1801,N1806,N1809,N1810,N1811,N1814,N1815)</f>
        <v>0</v>
      </c>
      <c r="O1800" s="158">
        <f>SUM(O1801,O1806,O1809,O1810,O1811,O1814,O1815)</f>
        <v>0</v>
      </c>
      <c r="P1800" s="162">
        <f>SUM(P1801,P1806,P1809,P1810,P1811,P1814,P1815)</f>
        <v>0</v>
      </c>
      <c r="Q1800" s="163">
        <f t="shared" si="1593"/>
        <v>0</v>
      </c>
      <c r="R1800" s="164">
        <f>SUM(R1801,R1806,R1809,R1810,R1811,R1814,R1815)</f>
        <v>0</v>
      </c>
      <c r="S1800" s="164">
        <f>SUM(S1801,S1806,S1809,S1810,S1811,S1814,S1815)</f>
        <v>0</v>
      </c>
      <c r="T1800" s="165">
        <f t="shared" si="1604"/>
        <v>0</v>
      </c>
      <c r="U1800" s="229"/>
      <c r="V1800" s="158">
        <f>SUM(V1801,V1806,V1809,V1810,V1811,V1814,V1815)</f>
        <v>0</v>
      </c>
      <c r="W1800" s="162">
        <f>SUM(W1801,W1806,W1809,W1810,W1811,W1814,W1815)</f>
        <v>0</v>
      </c>
      <c r="X1800" s="163">
        <f t="shared" si="1594"/>
        <v>0</v>
      </c>
      <c r="Y1800" s="164">
        <f>SUM(Y1801,Y1806,Y1809,Y1810,Y1811,Y1814,Y1815)</f>
        <v>0</v>
      </c>
      <c r="Z1800" s="164">
        <f>SUM(Z1801,Z1806,Z1809,Z1810,Z1811,Z1814,Z1815)</f>
        <v>0</v>
      </c>
      <c r="AA1800" s="165">
        <f t="shared" si="1605"/>
        <v>0</v>
      </c>
      <c r="AB1800" s="229"/>
      <c r="AC1800" s="158">
        <f>SUM(AC1801,AC1806,AC1809,AC1810,AC1811,AC1814,AC1815)</f>
        <v>0</v>
      </c>
      <c r="AD1800" s="162">
        <f>SUM(AD1801,AD1806,AD1809,AD1810,AD1811,AD1814,AD1815)</f>
        <v>0</v>
      </c>
      <c r="AE1800" s="163">
        <f t="shared" si="1595"/>
        <v>0</v>
      </c>
      <c r="AF1800" s="164">
        <f>SUM(AF1801,AF1806,AF1809,AF1810,AF1811,AF1814,AF1815)</f>
        <v>0</v>
      </c>
      <c r="AG1800" s="164">
        <f>SUM(AG1801,AG1806,AG1809,AG1810,AG1811,AG1814,AG1815)</f>
        <v>0</v>
      </c>
      <c r="AH1800" s="165">
        <f t="shared" si="1606"/>
        <v>0</v>
      </c>
      <c r="AJ1800" s="159">
        <f t="shared" ref="AJ1800:AU1800" si="1613">SUM(AJ1801,AJ1806,AJ1809,AJ1810,AJ1811,AJ1814,AJ1815)</f>
        <v>0</v>
      </c>
      <c r="AK1800" s="161">
        <f t="shared" si="1613"/>
        <v>0</v>
      </c>
      <c r="AL1800" s="162">
        <f t="shared" si="1613"/>
        <v>0</v>
      </c>
      <c r="AM1800" s="161">
        <f t="shared" si="1613"/>
        <v>0</v>
      </c>
      <c r="AN1800" s="162">
        <f t="shared" si="1613"/>
        <v>0</v>
      </c>
      <c r="AO1800" s="161">
        <f t="shared" si="1613"/>
        <v>0</v>
      </c>
      <c r="AP1800" s="162">
        <f t="shared" si="1613"/>
        <v>0</v>
      </c>
      <c r="AQ1800" s="161">
        <f t="shared" si="1613"/>
        <v>0</v>
      </c>
      <c r="AR1800" s="162">
        <f t="shared" si="1613"/>
        <v>0</v>
      </c>
      <c r="AS1800" s="161">
        <f t="shared" si="1613"/>
        <v>0</v>
      </c>
      <c r="AT1800" s="162">
        <f t="shared" si="1613"/>
        <v>0</v>
      </c>
      <c r="AU1800" s="161">
        <f t="shared" si="1613"/>
        <v>0</v>
      </c>
      <c r="AV1800" s="162">
        <f t="shared" si="1596"/>
        <v>0</v>
      </c>
      <c r="AW1800" s="161">
        <f t="shared" si="1597"/>
        <v>0</v>
      </c>
      <c r="AX1800" s="230"/>
      <c r="AY1800" s="159">
        <f t="shared" si="1598"/>
        <v>0</v>
      </c>
      <c r="AZ1800" s="161">
        <f t="shared" si="1599"/>
        <v>0</v>
      </c>
      <c r="BA1800" s="162">
        <f t="shared" si="1600"/>
        <v>0</v>
      </c>
      <c r="BB1800" s="161">
        <f t="shared" si="1601"/>
        <v>0</v>
      </c>
      <c r="BC1800" s="161">
        <f t="shared" si="1602"/>
        <v>0</v>
      </c>
      <c r="BD1800" s="167">
        <f t="shared" si="1603"/>
        <v>0</v>
      </c>
    </row>
    <row r="1801" spans="2:56" x14ac:dyDescent="0.3">
      <c r="B1801" s="221" t="s">
        <v>189</v>
      </c>
      <c r="C1801" s="78">
        <f>SUM(C1802,C1804)</f>
        <v>0</v>
      </c>
      <c r="D1801" s="79">
        <f>SUM(D1802,D1804)</f>
        <v>0</v>
      </c>
      <c r="E1801" s="69">
        <f t="shared" si="1590"/>
        <v>0</v>
      </c>
      <c r="F1801" s="78">
        <f>SUM(F1802,F1804)</f>
        <v>0</v>
      </c>
      <c r="G1801" s="79">
        <f>SUM(G1802,G1804)</f>
        <v>0</v>
      </c>
      <c r="H1801" s="69">
        <f t="shared" si="1591"/>
        <v>0</v>
      </c>
      <c r="I1801" s="78">
        <f>SUM(I1802,I1804)</f>
        <v>0</v>
      </c>
      <c r="J1801" s="79">
        <f>SUM(J1802,J1804)</f>
        <v>0</v>
      </c>
      <c r="K1801" s="69">
        <f t="shared" si="1592"/>
        <v>0</v>
      </c>
      <c r="L1801" s="78">
        <f>SUM(L1802,L1804)</f>
        <v>0</v>
      </c>
      <c r="M1801" s="80">
        <f>SUM(M1802,M1804)</f>
        <v>0</v>
      </c>
      <c r="N1801" s="81">
        <f>SUM(N1802,N1804)</f>
        <v>0</v>
      </c>
      <c r="O1801" s="78">
        <f>SUM(O1802,O1804)</f>
        <v>0</v>
      </c>
      <c r="P1801" s="81">
        <f>SUM(P1802,P1804)</f>
        <v>0</v>
      </c>
      <c r="Q1801" s="168">
        <f t="shared" si="1593"/>
        <v>0</v>
      </c>
      <c r="R1801" s="82">
        <f>SUM(R1802,R1804)</f>
        <v>0</v>
      </c>
      <c r="S1801" s="82">
        <f>SUM(S1802,S1804)</f>
        <v>0</v>
      </c>
      <c r="T1801" s="169">
        <f t="shared" si="1604"/>
        <v>0</v>
      </c>
      <c r="U1801" s="231"/>
      <c r="V1801" s="78">
        <f>SUM(V1802,V1804)</f>
        <v>0</v>
      </c>
      <c r="W1801" s="81">
        <f>SUM(W1802,W1804)</f>
        <v>0</v>
      </c>
      <c r="X1801" s="168">
        <f t="shared" si="1594"/>
        <v>0</v>
      </c>
      <c r="Y1801" s="82">
        <f>SUM(Y1802,Y1804)</f>
        <v>0</v>
      </c>
      <c r="Z1801" s="82">
        <f>SUM(Z1802,Z1804)</f>
        <v>0</v>
      </c>
      <c r="AA1801" s="169">
        <f t="shared" si="1605"/>
        <v>0</v>
      </c>
      <c r="AB1801" s="231"/>
      <c r="AC1801" s="78">
        <f>SUM(AC1802,AC1804)</f>
        <v>0</v>
      </c>
      <c r="AD1801" s="81">
        <f>SUM(AD1802,AD1804)</f>
        <v>0</v>
      </c>
      <c r="AE1801" s="168">
        <f t="shared" si="1595"/>
        <v>0</v>
      </c>
      <c r="AF1801" s="82">
        <f>SUM(AF1802,AF1804)</f>
        <v>0</v>
      </c>
      <c r="AG1801" s="82">
        <f>SUM(AG1802,AG1804)</f>
        <v>0</v>
      </c>
      <c r="AH1801" s="169">
        <f t="shared" si="1606"/>
        <v>0</v>
      </c>
      <c r="AJ1801" s="79">
        <f t="shared" ref="AJ1801:AU1801" si="1614">SUM(AJ1802,AJ1804)</f>
        <v>0</v>
      </c>
      <c r="AK1801" s="80">
        <f t="shared" si="1614"/>
        <v>0</v>
      </c>
      <c r="AL1801" s="81">
        <f t="shared" si="1614"/>
        <v>0</v>
      </c>
      <c r="AM1801" s="80">
        <f t="shared" si="1614"/>
        <v>0</v>
      </c>
      <c r="AN1801" s="81">
        <f t="shared" si="1614"/>
        <v>0</v>
      </c>
      <c r="AO1801" s="80">
        <f t="shared" si="1614"/>
        <v>0</v>
      </c>
      <c r="AP1801" s="81">
        <f t="shared" si="1614"/>
        <v>0</v>
      </c>
      <c r="AQ1801" s="80">
        <f t="shared" si="1614"/>
        <v>0</v>
      </c>
      <c r="AR1801" s="81">
        <f t="shared" si="1614"/>
        <v>0</v>
      </c>
      <c r="AS1801" s="80">
        <f t="shared" si="1614"/>
        <v>0</v>
      </c>
      <c r="AT1801" s="81">
        <f t="shared" si="1614"/>
        <v>0</v>
      </c>
      <c r="AU1801" s="80">
        <f t="shared" si="1614"/>
        <v>0</v>
      </c>
      <c r="AV1801" s="81">
        <f t="shared" si="1596"/>
        <v>0</v>
      </c>
      <c r="AW1801" s="80">
        <f t="shared" si="1597"/>
        <v>0</v>
      </c>
      <c r="AX1801" s="210"/>
      <c r="AY1801" s="79">
        <f t="shared" si="1598"/>
        <v>0</v>
      </c>
      <c r="AZ1801" s="80">
        <f t="shared" si="1599"/>
        <v>0</v>
      </c>
      <c r="BA1801" s="81">
        <f t="shared" si="1600"/>
        <v>0</v>
      </c>
      <c r="BB1801" s="80">
        <f t="shared" si="1601"/>
        <v>0</v>
      </c>
      <c r="BC1801" s="80">
        <f t="shared" si="1602"/>
        <v>0</v>
      </c>
      <c r="BD1801" s="86">
        <f t="shared" si="1603"/>
        <v>0</v>
      </c>
    </row>
    <row r="1802" spans="2:56" x14ac:dyDescent="0.3">
      <c r="B1802" s="222" t="s">
        <v>190</v>
      </c>
      <c r="C1802" s="78">
        <f>SUM(C1803)</f>
        <v>0</v>
      </c>
      <c r="D1802" s="79">
        <f>SUM(D1803)</f>
        <v>0</v>
      </c>
      <c r="E1802" s="69">
        <f t="shared" si="1590"/>
        <v>0</v>
      </c>
      <c r="F1802" s="78">
        <f>SUM(F1803)</f>
        <v>0</v>
      </c>
      <c r="G1802" s="79">
        <f>SUM(G1803)</f>
        <v>0</v>
      </c>
      <c r="H1802" s="69">
        <f t="shared" si="1591"/>
        <v>0</v>
      </c>
      <c r="I1802" s="78">
        <f>SUM(I1803)</f>
        <v>0</v>
      </c>
      <c r="J1802" s="79">
        <f>SUM(J1803)</f>
        <v>0</v>
      </c>
      <c r="K1802" s="69">
        <f t="shared" si="1592"/>
        <v>0</v>
      </c>
      <c r="L1802" s="78">
        <f>SUM(L1803)</f>
        <v>0</v>
      </c>
      <c r="M1802" s="80">
        <f>SUM(M1803)</f>
        <v>0</v>
      </c>
      <c r="N1802" s="81">
        <f>SUM(N1803)</f>
        <v>0</v>
      </c>
      <c r="O1802" s="78">
        <f>SUM(O1803)</f>
        <v>0</v>
      </c>
      <c r="P1802" s="81">
        <f>SUM(P1803)</f>
        <v>0</v>
      </c>
      <c r="Q1802" s="168">
        <f t="shared" si="1593"/>
        <v>0</v>
      </c>
      <c r="R1802" s="82">
        <f>SUM(R1803)</f>
        <v>0</v>
      </c>
      <c r="S1802" s="82">
        <f>SUM(S1803)</f>
        <v>0</v>
      </c>
      <c r="T1802" s="169">
        <f t="shared" si="1604"/>
        <v>0</v>
      </c>
      <c r="U1802" s="231"/>
      <c r="V1802" s="78">
        <f>SUM(V1803)</f>
        <v>0</v>
      </c>
      <c r="W1802" s="81">
        <f>SUM(W1803)</f>
        <v>0</v>
      </c>
      <c r="X1802" s="168">
        <f t="shared" si="1594"/>
        <v>0</v>
      </c>
      <c r="Y1802" s="82">
        <f>SUM(Y1803)</f>
        <v>0</v>
      </c>
      <c r="Z1802" s="82">
        <f>SUM(Z1803)</f>
        <v>0</v>
      </c>
      <c r="AA1802" s="169">
        <f t="shared" si="1605"/>
        <v>0</v>
      </c>
      <c r="AB1802" s="231"/>
      <c r="AC1802" s="78">
        <f>SUM(AC1803)</f>
        <v>0</v>
      </c>
      <c r="AD1802" s="81">
        <f>SUM(AD1803)</f>
        <v>0</v>
      </c>
      <c r="AE1802" s="168">
        <f t="shared" si="1595"/>
        <v>0</v>
      </c>
      <c r="AF1802" s="82">
        <f>SUM(AF1803)</f>
        <v>0</v>
      </c>
      <c r="AG1802" s="82">
        <f>SUM(AG1803)</f>
        <v>0</v>
      </c>
      <c r="AH1802" s="169">
        <f t="shared" si="1606"/>
        <v>0</v>
      </c>
      <c r="AJ1802" s="79">
        <f t="shared" ref="AJ1802:AU1802" si="1615">SUM(AJ1803)</f>
        <v>0</v>
      </c>
      <c r="AK1802" s="80">
        <f t="shared" si="1615"/>
        <v>0</v>
      </c>
      <c r="AL1802" s="81">
        <f t="shared" si="1615"/>
        <v>0</v>
      </c>
      <c r="AM1802" s="80">
        <f t="shared" si="1615"/>
        <v>0</v>
      </c>
      <c r="AN1802" s="81">
        <f t="shared" si="1615"/>
        <v>0</v>
      </c>
      <c r="AO1802" s="80">
        <f t="shared" si="1615"/>
        <v>0</v>
      </c>
      <c r="AP1802" s="81">
        <f t="shared" si="1615"/>
        <v>0</v>
      </c>
      <c r="AQ1802" s="80">
        <f t="shared" si="1615"/>
        <v>0</v>
      </c>
      <c r="AR1802" s="81">
        <f t="shared" si="1615"/>
        <v>0</v>
      </c>
      <c r="AS1802" s="80">
        <f t="shared" si="1615"/>
        <v>0</v>
      </c>
      <c r="AT1802" s="81">
        <f t="shared" si="1615"/>
        <v>0</v>
      </c>
      <c r="AU1802" s="80">
        <f t="shared" si="1615"/>
        <v>0</v>
      </c>
      <c r="AV1802" s="81">
        <f t="shared" si="1596"/>
        <v>0</v>
      </c>
      <c r="AW1802" s="80">
        <f t="shared" si="1597"/>
        <v>0</v>
      </c>
      <c r="AX1802" s="210"/>
      <c r="AY1802" s="79">
        <f t="shared" si="1598"/>
        <v>0</v>
      </c>
      <c r="AZ1802" s="80">
        <f t="shared" si="1599"/>
        <v>0</v>
      </c>
      <c r="BA1802" s="81">
        <f t="shared" si="1600"/>
        <v>0</v>
      </c>
      <c r="BB1802" s="80">
        <f t="shared" si="1601"/>
        <v>0</v>
      </c>
      <c r="BC1802" s="80">
        <f t="shared" si="1602"/>
        <v>0</v>
      </c>
      <c r="BD1802" s="86">
        <f t="shared" si="1603"/>
        <v>0</v>
      </c>
    </row>
    <row r="1803" spans="2:56" x14ac:dyDescent="0.3">
      <c r="B1803" s="223" t="s">
        <v>191</v>
      </c>
      <c r="C1803" s="224"/>
      <c r="D1803" s="225"/>
      <c r="E1803" s="154">
        <f t="shared" si="1590"/>
        <v>0</v>
      </c>
      <c r="F1803" s="224"/>
      <c r="G1803" s="225"/>
      <c r="H1803" s="154">
        <f t="shared" si="1591"/>
        <v>0</v>
      </c>
      <c r="I1803" s="224"/>
      <c r="J1803" s="225"/>
      <c r="K1803" s="154">
        <f t="shared" si="1592"/>
        <v>0</v>
      </c>
      <c r="L1803" s="224"/>
      <c r="M1803" s="226"/>
      <c r="N1803" s="227"/>
      <c r="O1803" s="224"/>
      <c r="P1803" s="227"/>
      <c r="Q1803" s="148">
        <f t="shared" si="1593"/>
        <v>0</v>
      </c>
      <c r="R1803" s="227"/>
      <c r="S1803" s="227"/>
      <c r="T1803" s="149">
        <f t="shared" si="1604"/>
        <v>0</v>
      </c>
      <c r="U1803" s="216"/>
      <c r="V1803" s="224"/>
      <c r="W1803" s="227"/>
      <c r="X1803" s="148">
        <f t="shared" si="1594"/>
        <v>0</v>
      </c>
      <c r="Y1803" s="227"/>
      <c r="Z1803" s="227"/>
      <c r="AA1803" s="149">
        <f t="shared" si="1605"/>
        <v>0</v>
      </c>
      <c r="AB1803" s="216"/>
      <c r="AC1803" s="224"/>
      <c r="AD1803" s="227"/>
      <c r="AE1803" s="148">
        <f t="shared" si="1595"/>
        <v>0</v>
      </c>
      <c r="AF1803" s="227"/>
      <c r="AG1803" s="227"/>
      <c r="AH1803" s="149">
        <f t="shared" si="1606"/>
        <v>0</v>
      </c>
      <c r="AJ1803" s="217"/>
      <c r="AK1803" s="218"/>
      <c r="AL1803" s="219"/>
      <c r="AM1803" s="218"/>
      <c r="AN1803" s="219"/>
      <c r="AO1803" s="218"/>
      <c r="AP1803" s="219"/>
      <c r="AQ1803" s="218"/>
      <c r="AR1803" s="219"/>
      <c r="AS1803" s="218"/>
      <c r="AT1803" s="219"/>
      <c r="AU1803" s="218"/>
      <c r="AV1803" s="81">
        <f t="shared" si="1596"/>
        <v>0</v>
      </c>
      <c r="AW1803" s="80">
        <f t="shared" si="1597"/>
        <v>0</v>
      </c>
      <c r="AX1803" s="210"/>
      <c r="AY1803" s="79">
        <f t="shared" si="1598"/>
        <v>0</v>
      </c>
      <c r="AZ1803" s="80">
        <f t="shared" si="1599"/>
        <v>0</v>
      </c>
      <c r="BA1803" s="81">
        <f t="shared" si="1600"/>
        <v>0</v>
      </c>
      <c r="BB1803" s="80">
        <f t="shared" si="1601"/>
        <v>0</v>
      </c>
      <c r="BC1803" s="80">
        <f t="shared" si="1602"/>
        <v>0</v>
      </c>
      <c r="BD1803" s="86">
        <f t="shared" si="1603"/>
        <v>0</v>
      </c>
    </row>
    <row r="1804" spans="2:56" x14ac:dyDescent="0.3">
      <c r="B1804" s="222" t="s">
        <v>192</v>
      </c>
      <c r="C1804" s="78">
        <f>SUM(C1805)</f>
        <v>0</v>
      </c>
      <c r="D1804" s="79">
        <f>SUM(D1805)</f>
        <v>0</v>
      </c>
      <c r="E1804" s="69">
        <f t="shared" si="1590"/>
        <v>0</v>
      </c>
      <c r="F1804" s="78">
        <f>SUM(F1805)</f>
        <v>0</v>
      </c>
      <c r="G1804" s="79">
        <f>SUM(G1805)</f>
        <v>0</v>
      </c>
      <c r="H1804" s="69">
        <f t="shared" si="1591"/>
        <v>0</v>
      </c>
      <c r="I1804" s="78">
        <f>SUM(I1805)</f>
        <v>0</v>
      </c>
      <c r="J1804" s="79">
        <f>SUM(J1805)</f>
        <v>0</v>
      </c>
      <c r="K1804" s="69">
        <f t="shared" si="1592"/>
        <v>0</v>
      </c>
      <c r="L1804" s="78">
        <f>SUM(L1805)</f>
        <v>0</v>
      </c>
      <c r="M1804" s="80">
        <f>SUM(M1805)</f>
        <v>0</v>
      </c>
      <c r="N1804" s="81">
        <f>SUM(N1805)</f>
        <v>0</v>
      </c>
      <c r="O1804" s="78">
        <f>SUM(O1805)</f>
        <v>0</v>
      </c>
      <c r="P1804" s="81">
        <f>SUM(P1805)</f>
        <v>0</v>
      </c>
      <c r="Q1804" s="168">
        <f t="shared" si="1593"/>
        <v>0</v>
      </c>
      <c r="R1804" s="82">
        <f>SUM(R1805)</f>
        <v>0</v>
      </c>
      <c r="S1804" s="82">
        <f>SUM(S1805)</f>
        <v>0</v>
      </c>
      <c r="T1804" s="169">
        <f t="shared" si="1604"/>
        <v>0</v>
      </c>
      <c r="U1804" s="231"/>
      <c r="V1804" s="78">
        <f>SUM(V1805)</f>
        <v>0</v>
      </c>
      <c r="W1804" s="81">
        <f>SUM(W1805)</f>
        <v>0</v>
      </c>
      <c r="X1804" s="168">
        <f t="shared" si="1594"/>
        <v>0</v>
      </c>
      <c r="Y1804" s="82">
        <f>SUM(Y1805)</f>
        <v>0</v>
      </c>
      <c r="Z1804" s="82">
        <f>SUM(Z1805)</f>
        <v>0</v>
      </c>
      <c r="AA1804" s="169">
        <f t="shared" si="1605"/>
        <v>0</v>
      </c>
      <c r="AB1804" s="231"/>
      <c r="AC1804" s="78">
        <f>SUM(AC1805)</f>
        <v>0</v>
      </c>
      <c r="AD1804" s="81">
        <f>SUM(AD1805)</f>
        <v>0</v>
      </c>
      <c r="AE1804" s="168">
        <f t="shared" si="1595"/>
        <v>0</v>
      </c>
      <c r="AF1804" s="82">
        <f>SUM(AF1805)</f>
        <v>0</v>
      </c>
      <c r="AG1804" s="82">
        <f>SUM(AG1805)</f>
        <v>0</v>
      </c>
      <c r="AH1804" s="169">
        <f t="shared" si="1606"/>
        <v>0</v>
      </c>
      <c r="AJ1804" s="79">
        <f t="shared" ref="AJ1804:AU1804" si="1616">SUM(AJ1805)</f>
        <v>0</v>
      </c>
      <c r="AK1804" s="80">
        <f t="shared" si="1616"/>
        <v>0</v>
      </c>
      <c r="AL1804" s="81">
        <f t="shared" si="1616"/>
        <v>0</v>
      </c>
      <c r="AM1804" s="80">
        <f t="shared" si="1616"/>
        <v>0</v>
      </c>
      <c r="AN1804" s="81">
        <f t="shared" si="1616"/>
        <v>0</v>
      </c>
      <c r="AO1804" s="80">
        <f t="shared" si="1616"/>
        <v>0</v>
      </c>
      <c r="AP1804" s="81">
        <f t="shared" si="1616"/>
        <v>0</v>
      </c>
      <c r="AQ1804" s="80">
        <f t="shared" si="1616"/>
        <v>0</v>
      </c>
      <c r="AR1804" s="81">
        <f t="shared" si="1616"/>
        <v>0</v>
      </c>
      <c r="AS1804" s="80">
        <f t="shared" si="1616"/>
        <v>0</v>
      </c>
      <c r="AT1804" s="81">
        <f t="shared" si="1616"/>
        <v>0</v>
      </c>
      <c r="AU1804" s="80">
        <f t="shared" si="1616"/>
        <v>0</v>
      </c>
      <c r="AV1804" s="81">
        <f t="shared" si="1596"/>
        <v>0</v>
      </c>
      <c r="AW1804" s="80">
        <f t="shared" si="1597"/>
        <v>0</v>
      </c>
      <c r="AX1804" s="210"/>
      <c r="AY1804" s="79">
        <f t="shared" si="1598"/>
        <v>0</v>
      </c>
      <c r="AZ1804" s="80">
        <f t="shared" si="1599"/>
        <v>0</v>
      </c>
      <c r="BA1804" s="81">
        <f t="shared" si="1600"/>
        <v>0</v>
      </c>
      <c r="BB1804" s="80">
        <f t="shared" si="1601"/>
        <v>0</v>
      </c>
      <c r="BC1804" s="80">
        <f t="shared" si="1602"/>
        <v>0</v>
      </c>
      <c r="BD1804" s="86">
        <f t="shared" si="1603"/>
        <v>0</v>
      </c>
    </row>
    <row r="1805" spans="2:56" x14ac:dyDescent="0.3">
      <c r="B1805" s="223" t="s">
        <v>191</v>
      </c>
      <c r="C1805" s="224"/>
      <c r="D1805" s="225"/>
      <c r="E1805" s="154">
        <f t="shared" si="1590"/>
        <v>0</v>
      </c>
      <c r="F1805" s="224"/>
      <c r="G1805" s="225"/>
      <c r="H1805" s="154">
        <f t="shared" si="1591"/>
        <v>0</v>
      </c>
      <c r="I1805" s="224"/>
      <c r="J1805" s="225"/>
      <c r="K1805" s="154">
        <f t="shared" si="1592"/>
        <v>0</v>
      </c>
      <c r="L1805" s="224"/>
      <c r="M1805" s="226"/>
      <c r="N1805" s="227"/>
      <c r="O1805" s="224"/>
      <c r="P1805" s="227"/>
      <c r="Q1805" s="148">
        <f t="shared" si="1593"/>
        <v>0</v>
      </c>
      <c r="R1805" s="227"/>
      <c r="S1805" s="227"/>
      <c r="T1805" s="149">
        <f t="shared" si="1604"/>
        <v>0</v>
      </c>
      <c r="U1805" s="216"/>
      <c r="V1805" s="224"/>
      <c r="W1805" s="227"/>
      <c r="X1805" s="148">
        <f t="shared" si="1594"/>
        <v>0</v>
      </c>
      <c r="Y1805" s="227"/>
      <c r="Z1805" s="227"/>
      <c r="AA1805" s="149">
        <f t="shared" si="1605"/>
        <v>0</v>
      </c>
      <c r="AB1805" s="216"/>
      <c r="AC1805" s="224"/>
      <c r="AD1805" s="227"/>
      <c r="AE1805" s="148">
        <f t="shared" si="1595"/>
        <v>0</v>
      </c>
      <c r="AF1805" s="227"/>
      <c r="AG1805" s="227"/>
      <c r="AH1805" s="149">
        <f t="shared" si="1606"/>
        <v>0</v>
      </c>
      <c r="AJ1805" s="217"/>
      <c r="AK1805" s="218"/>
      <c r="AL1805" s="219"/>
      <c r="AM1805" s="218"/>
      <c r="AN1805" s="219"/>
      <c r="AO1805" s="218"/>
      <c r="AP1805" s="219"/>
      <c r="AQ1805" s="218"/>
      <c r="AR1805" s="219"/>
      <c r="AS1805" s="218"/>
      <c r="AT1805" s="219"/>
      <c r="AU1805" s="218"/>
      <c r="AV1805" s="81">
        <f t="shared" si="1596"/>
        <v>0</v>
      </c>
      <c r="AW1805" s="80">
        <f t="shared" si="1597"/>
        <v>0</v>
      </c>
      <c r="AX1805" s="210"/>
      <c r="AY1805" s="79">
        <f t="shared" si="1598"/>
        <v>0</v>
      </c>
      <c r="AZ1805" s="80">
        <f t="shared" si="1599"/>
        <v>0</v>
      </c>
      <c r="BA1805" s="81">
        <f t="shared" si="1600"/>
        <v>0</v>
      </c>
      <c r="BB1805" s="80">
        <f t="shared" si="1601"/>
        <v>0</v>
      </c>
      <c r="BC1805" s="80">
        <f t="shared" si="1602"/>
        <v>0</v>
      </c>
      <c r="BD1805" s="86">
        <f t="shared" si="1603"/>
        <v>0</v>
      </c>
    </row>
    <row r="1806" spans="2:56" x14ac:dyDescent="0.3">
      <c r="B1806" s="221" t="s">
        <v>193</v>
      </c>
      <c r="C1806" s="78">
        <f>SUM(C1807,C1808)</f>
        <v>0</v>
      </c>
      <c r="D1806" s="79">
        <f>SUM(D1807,D1808)</f>
        <v>0</v>
      </c>
      <c r="E1806" s="69">
        <f t="shared" si="1590"/>
        <v>0</v>
      </c>
      <c r="F1806" s="78">
        <f>SUM(F1807,F1808)</f>
        <v>0</v>
      </c>
      <c r="G1806" s="79">
        <f>SUM(G1807,G1808)</f>
        <v>0</v>
      </c>
      <c r="H1806" s="69">
        <f t="shared" si="1591"/>
        <v>0</v>
      </c>
      <c r="I1806" s="78">
        <f>SUM(I1807,I1808)</f>
        <v>0</v>
      </c>
      <c r="J1806" s="79">
        <f>SUM(J1807,J1808)</f>
        <v>0</v>
      </c>
      <c r="K1806" s="69">
        <f t="shared" si="1592"/>
        <v>0</v>
      </c>
      <c r="L1806" s="78">
        <f>SUM(L1807,L1808)</f>
        <v>0</v>
      </c>
      <c r="M1806" s="80">
        <f>SUM(M1807,M1808)</f>
        <v>0</v>
      </c>
      <c r="N1806" s="81">
        <f>SUM(N1807,N1808)</f>
        <v>0</v>
      </c>
      <c r="O1806" s="78">
        <f>SUM(O1807,O1808)</f>
        <v>0</v>
      </c>
      <c r="P1806" s="81">
        <f>SUM(P1807,P1808)</f>
        <v>0</v>
      </c>
      <c r="Q1806" s="168">
        <f t="shared" si="1593"/>
        <v>0</v>
      </c>
      <c r="R1806" s="82">
        <f>SUM(R1807,R1808)</f>
        <v>0</v>
      </c>
      <c r="S1806" s="82">
        <f>SUM(S1807,S1808)</f>
        <v>0</v>
      </c>
      <c r="T1806" s="169">
        <f t="shared" si="1604"/>
        <v>0</v>
      </c>
      <c r="U1806" s="231"/>
      <c r="V1806" s="78">
        <f>SUM(V1807,V1808)</f>
        <v>0</v>
      </c>
      <c r="W1806" s="81">
        <f>SUM(W1807,W1808)</f>
        <v>0</v>
      </c>
      <c r="X1806" s="168">
        <f t="shared" si="1594"/>
        <v>0</v>
      </c>
      <c r="Y1806" s="82">
        <f>SUM(Y1807,Y1808)</f>
        <v>0</v>
      </c>
      <c r="Z1806" s="82">
        <f>SUM(Z1807,Z1808)</f>
        <v>0</v>
      </c>
      <c r="AA1806" s="169">
        <f t="shared" si="1605"/>
        <v>0</v>
      </c>
      <c r="AB1806" s="231"/>
      <c r="AC1806" s="78">
        <f>SUM(AC1807,AC1808)</f>
        <v>0</v>
      </c>
      <c r="AD1806" s="81">
        <f>SUM(AD1807,AD1808)</f>
        <v>0</v>
      </c>
      <c r="AE1806" s="168">
        <f t="shared" si="1595"/>
        <v>0</v>
      </c>
      <c r="AF1806" s="82">
        <f>SUM(AF1807,AF1808)</f>
        <v>0</v>
      </c>
      <c r="AG1806" s="82">
        <f>SUM(AG1807,AG1808)</f>
        <v>0</v>
      </c>
      <c r="AH1806" s="169">
        <f t="shared" si="1606"/>
        <v>0</v>
      </c>
      <c r="AJ1806" s="79">
        <f t="shared" ref="AJ1806:AU1806" si="1617">SUM(AJ1807,AJ1808)</f>
        <v>0</v>
      </c>
      <c r="AK1806" s="80">
        <f t="shared" si="1617"/>
        <v>0</v>
      </c>
      <c r="AL1806" s="81">
        <f t="shared" si="1617"/>
        <v>0</v>
      </c>
      <c r="AM1806" s="80">
        <f t="shared" si="1617"/>
        <v>0</v>
      </c>
      <c r="AN1806" s="81">
        <f t="shared" si="1617"/>
        <v>0</v>
      </c>
      <c r="AO1806" s="80">
        <f t="shared" si="1617"/>
        <v>0</v>
      </c>
      <c r="AP1806" s="81">
        <f t="shared" si="1617"/>
        <v>0</v>
      </c>
      <c r="AQ1806" s="80">
        <f t="shared" si="1617"/>
        <v>0</v>
      </c>
      <c r="AR1806" s="81">
        <f t="shared" si="1617"/>
        <v>0</v>
      </c>
      <c r="AS1806" s="80">
        <f t="shared" si="1617"/>
        <v>0</v>
      </c>
      <c r="AT1806" s="81">
        <f t="shared" si="1617"/>
        <v>0</v>
      </c>
      <c r="AU1806" s="80">
        <f t="shared" si="1617"/>
        <v>0</v>
      </c>
      <c r="AV1806" s="81">
        <f t="shared" si="1596"/>
        <v>0</v>
      </c>
      <c r="AW1806" s="80">
        <f t="shared" si="1597"/>
        <v>0</v>
      </c>
      <c r="AX1806" s="210"/>
      <c r="AY1806" s="79">
        <f t="shared" si="1598"/>
        <v>0</v>
      </c>
      <c r="AZ1806" s="80">
        <f t="shared" si="1599"/>
        <v>0</v>
      </c>
      <c r="BA1806" s="81">
        <f t="shared" si="1600"/>
        <v>0</v>
      </c>
      <c r="BB1806" s="80">
        <f t="shared" si="1601"/>
        <v>0</v>
      </c>
      <c r="BC1806" s="80">
        <f t="shared" si="1602"/>
        <v>0</v>
      </c>
      <c r="BD1806" s="86">
        <f t="shared" si="1603"/>
        <v>0</v>
      </c>
    </row>
    <row r="1807" spans="2:56" x14ac:dyDescent="0.3">
      <c r="B1807" s="222" t="s">
        <v>194</v>
      </c>
      <c r="C1807" s="232"/>
      <c r="D1807" s="233"/>
      <c r="E1807" s="69">
        <f t="shared" si="1590"/>
        <v>0</v>
      </c>
      <c r="F1807" s="232"/>
      <c r="G1807" s="233"/>
      <c r="H1807" s="69">
        <f t="shared" si="1591"/>
        <v>0</v>
      </c>
      <c r="I1807" s="232"/>
      <c r="J1807" s="233"/>
      <c r="K1807" s="69">
        <f t="shared" si="1592"/>
        <v>0</v>
      </c>
      <c r="L1807" s="232"/>
      <c r="M1807" s="234"/>
      <c r="N1807" s="235"/>
      <c r="O1807" s="232"/>
      <c r="P1807" s="235"/>
      <c r="Q1807" s="168">
        <f t="shared" si="1593"/>
        <v>0</v>
      </c>
      <c r="R1807" s="236"/>
      <c r="S1807" s="236"/>
      <c r="T1807" s="169">
        <f t="shared" si="1604"/>
        <v>0</v>
      </c>
      <c r="U1807" s="231"/>
      <c r="V1807" s="232"/>
      <c r="W1807" s="235"/>
      <c r="X1807" s="168">
        <f t="shared" si="1594"/>
        <v>0</v>
      </c>
      <c r="Y1807" s="236"/>
      <c r="Z1807" s="236"/>
      <c r="AA1807" s="169">
        <f t="shared" si="1605"/>
        <v>0</v>
      </c>
      <c r="AB1807" s="231"/>
      <c r="AC1807" s="232"/>
      <c r="AD1807" s="235"/>
      <c r="AE1807" s="168">
        <f t="shared" si="1595"/>
        <v>0</v>
      </c>
      <c r="AF1807" s="236"/>
      <c r="AG1807" s="236"/>
      <c r="AH1807" s="169">
        <f t="shared" si="1606"/>
        <v>0</v>
      </c>
      <c r="AJ1807" s="217"/>
      <c r="AK1807" s="218"/>
      <c r="AL1807" s="219"/>
      <c r="AM1807" s="218"/>
      <c r="AN1807" s="219"/>
      <c r="AO1807" s="218"/>
      <c r="AP1807" s="219"/>
      <c r="AQ1807" s="218"/>
      <c r="AR1807" s="219"/>
      <c r="AS1807" s="218"/>
      <c r="AT1807" s="219"/>
      <c r="AU1807" s="218"/>
      <c r="AV1807" s="81">
        <f t="shared" si="1596"/>
        <v>0</v>
      </c>
      <c r="AW1807" s="80">
        <f t="shared" si="1597"/>
        <v>0</v>
      </c>
      <c r="AX1807" s="210"/>
      <c r="AY1807" s="79">
        <f t="shared" si="1598"/>
        <v>0</v>
      </c>
      <c r="AZ1807" s="80">
        <f t="shared" si="1599"/>
        <v>0</v>
      </c>
      <c r="BA1807" s="81">
        <f t="shared" si="1600"/>
        <v>0</v>
      </c>
      <c r="BB1807" s="80">
        <f t="shared" si="1601"/>
        <v>0</v>
      </c>
      <c r="BC1807" s="80">
        <f t="shared" si="1602"/>
        <v>0</v>
      </c>
      <c r="BD1807" s="86">
        <f t="shared" si="1603"/>
        <v>0</v>
      </c>
    </row>
    <row r="1808" spans="2:56" x14ac:dyDescent="0.3">
      <c r="B1808" s="222" t="s">
        <v>195</v>
      </c>
      <c r="C1808" s="232"/>
      <c r="D1808" s="233"/>
      <c r="E1808" s="69">
        <f t="shared" si="1590"/>
        <v>0</v>
      </c>
      <c r="F1808" s="232"/>
      <c r="G1808" s="233"/>
      <c r="H1808" s="69">
        <f t="shared" si="1591"/>
        <v>0</v>
      </c>
      <c r="I1808" s="232"/>
      <c r="J1808" s="233"/>
      <c r="K1808" s="69">
        <f t="shared" si="1592"/>
        <v>0</v>
      </c>
      <c r="L1808" s="232"/>
      <c r="M1808" s="234"/>
      <c r="N1808" s="235"/>
      <c r="O1808" s="232"/>
      <c r="P1808" s="235"/>
      <c r="Q1808" s="168">
        <f t="shared" si="1593"/>
        <v>0</v>
      </c>
      <c r="R1808" s="236"/>
      <c r="S1808" s="236"/>
      <c r="T1808" s="169">
        <f t="shared" si="1604"/>
        <v>0</v>
      </c>
      <c r="U1808" s="231"/>
      <c r="V1808" s="232"/>
      <c r="W1808" s="235"/>
      <c r="X1808" s="168">
        <f t="shared" si="1594"/>
        <v>0</v>
      </c>
      <c r="Y1808" s="236"/>
      <c r="Z1808" s="236"/>
      <c r="AA1808" s="169">
        <f t="shared" si="1605"/>
        <v>0</v>
      </c>
      <c r="AB1808" s="231"/>
      <c r="AC1808" s="232"/>
      <c r="AD1808" s="235"/>
      <c r="AE1808" s="168">
        <f t="shared" si="1595"/>
        <v>0</v>
      </c>
      <c r="AF1808" s="236"/>
      <c r="AG1808" s="236"/>
      <c r="AH1808" s="169">
        <f t="shared" si="1606"/>
        <v>0</v>
      </c>
      <c r="AJ1808" s="217"/>
      <c r="AK1808" s="218"/>
      <c r="AL1808" s="219"/>
      <c r="AM1808" s="218"/>
      <c r="AN1808" s="219"/>
      <c r="AO1808" s="218"/>
      <c r="AP1808" s="219"/>
      <c r="AQ1808" s="218"/>
      <c r="AR1808" s="219"/>
      <c r="AS1808" s="218"/>
      <c r="AT1808" s="219"/>
      <c r="AU1808" s="218"/>
      <c r="AV1808" s="81">
        <f t="shared" si="1596"/>
        <v>0</v>
      </c>
      <c r="AW1808" s="80">
        <f t="shared" si="1597"/>
        <v>0</v>
      </c>
      <c r="AX1808" s="210"/>
      <c r="AY1808" s="79">
        <f t="shared" si="1598"/>
        <v>0</v>
      </c>
      <c r="AZ1808" s="80">
        <f t="shared" si="1599"/>
        <v>0</v>
      </c>
      <c r="BA1808" s="81">
        <f t="shared" si="1600"/>
        <v>0</v>
      </c>
      <c r="BB1808" s="80">
        <f t="shared" si="1601"/>
        <v>0</v>
      </c>
      <c r="BC1808" s="80">
        <f t="shared" si="1602"/>
        <v>0</v>
      </c>
      <c r="BD1808" s="86">
        <f t="shared" si="1603"/>
        <v>0</v>
      </c>
    </row>
    <row r="1809" spans="2:56" x14ac:dyDescent="0.3">
      <c r="B1809" s="221" t="s">
        <v>196</v>
      </c>
      <c r="C1809" s="232"/>
      <c r="D1809" s="233"/>
      <c r="E1809" s="69">
        <f t="shared" si="1590"/>
        <v>0</v>
      </c>
      <c r="F1809" s="232"/>
      <c r="G1809" s="233"/>
      <c r="H1809" s="69">
        <f t="shared" si="1591"/>
        <v>0</v>
      </c>
      <c r="I1809" s="232"/>
      <c r="J1809" s="233"/>
      <c r="K1809" s="69">
        <f t="shared" si="1592"/>
        <v>0</v>
      </c>
      <c r="L1809" s="232"/>
      <c r="M1809" s="234"/>
      <c r="N1809" s="235"/>
      <c r="O1809" s="232"/>
      <c r="P1809" s="235"/>
      <c r="Q1809" s="168">
        <f t="shared" si="1593"/>
        <v>0</v>
      </c>
      <c r="R1809" s="236"/>
      <c r="S1809" s="236"/>
      <c r="T1809" s="169">
        <f t="shared" si="1604"/>
        <v>0</v>
      </c>
      <c r="U1809" s="231"/>
      <c r="V1809" s="232"/>
      <c r="W1809" s="235"/>
      <c r="X1809" s="168">
        <f t="shared" si="1594"/>
        <v>0</v>
      </c>
      <c r="Y1809" s="236"/>
      <c r="Z1809" s="236"/>
      <c r="AA1809" s="169">
        <f t="shared" si="1605"/>
        <v>0</v>
      </c>
      <c r="AB1809" s="231"/>
      <c r="AC1809" s="232"/>
      <c r="AD1809" s="235"/>
      <c r="AE1809" s="168">
        <f t="shared" si="1595"/>
        <v>0</v>
      </c>
      <c r="AF1809" s="236"/>
      <c r="AG1809" s="236"/>
      <c r="AH1809" s="169">
        <f t="shared" si="1606"/>
        <v>0</v>
      </c>
      <c r="AJ1809" s="217"/>
      <c r="AK1809" s="218"/>
      <c r="AL1809" s="219"/>
      <c r="AM1809" s="218"/>
      <c r="AN1809" s="219"/>
      <c r="AO1809" s="218"/>
      <c r="AP1809" s="219"/>
      <c r="AQ1809" s="218"/>
      <c r="AR1809" s="219"/>
      <c r="AS1809" s="218"/>
      <c r="AT1809" s="219"/>
      <c r="AU1809" s="218"/>
      <c r="AV1809" s="81">
        <f t="shared" si="1596"/>
        <v>0</v>
      </c>
      <c r="AW1809" s="80">
        <f t="shared" si="1597"/>
        <v>0</v>
      </c>
      <c r="AX1809" s="210"/>
      <c r="AY1809" s="79">
        <f t="shared" si="1598"/>
        <v>0</v>
      </c>
      <c r="AZ1809" s="80">
        <f t="shared" si="1599"/>
        <v>0</v>
      </c>
      <c r="BA1809" s="81">
        <f t="shared" si="1600"/>
        <v>0</v>
      </c>
      <c r="BB1809" s="80">
        <f t="shared" si="1601"/>
        <v>0</v>
      </c>
      <c r="BC1809" s="80">
        <f t="shared" si="1602"/>
        <v>0</v>
      </c>
      <c r="BD1809" s="86">
        <f t="shared" si="1603"/>
        <v>0</v>
      </c>
    </row>
    <row r="1810" spans="2:56" x14ac:dyDescent="0.3">
      <c r="B1810" s="221" t="s">
        <v>197</v>
      </c>
      <c r="C1810" s="232"/>
      <c r="D1810" s="233"/>
      <c r="E1810" s="69">
        <f t="shared" si="1590"/>
        <v>0</v>
      </c>
      <c r="F1810" s="232"/>
      <c r="G1810" s="233"/>
      <c r="H1810" s="69">
        <f t="shared" si="1591"/>
        <v>0</v>
      </c>
      <c r="I1810" s="232"/>
      <c r="J1810" s="233"/>
      <c r="K1810" s="69">
        <f t="shared" si="1592"/>
        <v>0</v>
      </c>
      <c r="L1810" s="232"/>
      <c r="M1810" s="234"/>
      <c r="N1810" s="235"/>
      <c r="O1810" s="232"/>
      <c r="P1810" s="235"/>
      <c r="Q1810" s="168">
        <f t="shared" si="1593"/>
        <v>0</v>
      </c>
      <c r="R1810" s="236"/>
      <c r="S1810" s="236"/>
      <c r="T1810" s="169">
        <f t="shared" si="1604"/>
        <v>0</v>
      </c>
      <c r="U1810" s="231"/>
      <c r="V1810" s="232"/>
      <c r="W1810" s="235"/>
      <c r="X1810" s="168">
        <f t="shared" si="1594"/>
        <v>0</v>
      </c>
      <c r="Y1810" s="236"/>
      <c r="Z1810" s="236"/>
      <c r="AA1810" s="169">
        <f t="shared" si="1605"/>
        <v>0</v>
      </c>
      <c r="AB1810" s="231"/>
      <c r="AC1810" s="232"/>
      <c r="AD1810" s="235"/>
      <c r="AE1810" s="168">
        <f t="shared" si="1595"/>
        <v>0</v>
      </c>
      <c r="AF1810" s="236"/>
      <c r="AG1810" s="236"/>
      <c r="AH1810" s="169">
        <f t="shared" si="1606"/>
        <v>0</v>
      </c>
      <c r="AJ1810" s="217"/>
      <c r="AK1810" s="218"/>
      <c r="AL1810" s="219"/>
      <c r="AM1810" s="218"/>
      <c r="AN1810" s="219"/>
      <c r="AO1810" s="218"/>
      <c r="AP1810" s="219"/>
      <c r="AQ1810" s="218"/>
      <c r="AR1810" s="219"/>
      <c r="AS1810" s="218"/>
      <c r="AT1810" s="219"/>
      <c r="AU1810" s="218"/>
      <c r="AV1810" s="81">
        <f t="shared" si="1596"/>
        <v>0</v>
      </c>
      <c r="AW1810" s="80">
        <f t="shared" si="1597"/>
        <v>0</v>
      </c>
      <c r="AX1810" s="210"/>
      <c r="AY1810" s="79">
        <f t="shared" si="1598"/>
        <v>0</v>
      </c>
      <c r="AZ1810" s="80">
        <f t="shared" si="1599"/>
        <v>0</v>
      </c>
      <c r="BA1810" s="81">
        <f t="shared" si="1600"/>
        <v>0</v>
      </c>
      <c r="BB1810" s="80">
        <f t="shared" si="1601"/>
        <v>0</v>
      </c>
      <c r="BC1810" s="80">
        <f t="shared" si="1602"/>
        <v>0</v>
      </c>
      <c r="BD1810" s="86">
        <f t="shared" si="1603"/>
        <v>0</v>
      </c>
    </row>
    <row r="1811" spans="2:56" x14ac:dyDescent="0.3">
      <c r="B1811" s="221" t="s">
        <v>198</v>
      </c>
      <c r="C1811" s="78">
        <f>SUM(C1812,C1813)</f>
        <v>0</v>
      </c>
      <c r="D1811" s="79">
        <f>SUM(D1812,D1813)</f>
        <v>0</v>
      </c>
      <c r="E1811" s="69">
        <f t="shared" si="1590"/>
        <v>0</v>
      </c>
      <c r="F1811" s="78">
        <f>SUM(F1812,F1813)</f>
        <v>0</v>
      </c>
      <c r="G1811" s="79">
        <f>SUM(G1812,G1813)</f>
        <v>0</v>
      </c>
      <c r="H1811" s="69">
        <f t="shared" si="1591"/>
        <v>0</v>
      </c>
      <c r="I1811" s="78">
        <f>SUM(I1812,I1813)</f>
        <v>0</v>
      </c>
      <c r="J1811" s="79">
        <f>SUM(J1812,J1813)</f>
        <v>0</v>
      </c>
      <c r="K1811" s="69">
        <f t="shared" si="1592"/>
        <v>0</v>
      </c>
      <c r="L1811" s="78">
        <f>SUM(L1812,L1813)</f>
        <v>0</v>
      </c>
      <c r="M1811" s="80">
        <f>SUM(M1812,M1813)</f>
        <v>0</v>
      </c>
      <c r="N1811" s="81">
        <f>SUM(N1812,N1813)</f>
        <v>0</v>
      </c>
      <c r="O1811" s="78">
        <f>SUM(O1812,O1813)</f>
        <v>0</v>
      </c>
      <c r="P1811" s="81">
        <f>SUM(P1812,P1813)</f>
        <v>0</v>
      </c>
      <c r="Q1811" s="168">
        <f t="shared" si="1593"/>
        <v>0</v>
      </c>
      <c r="R1811" s="82">
        <f>SUM(R1812,R1813)</f>
        <v>0</v>
      </c>
      <c r="S1811" s="82">
        <f>SUM(S1812,S1813)</f>
        <v>0</v>
      </c>
      <c r="T1811" s="169">
        <f t="shared" si="1604"/>
        <v>0</v>
      </c>
      <c r="U1811" s="231"/>
      <c r="V1811" s="78">
        <f>SUM(V1812,V1813)</f>
        <v>0</v>
      </c>
      <c r="W1811" s="81">
        <f>SUM(W1812,W1813)</f>
        <v>0</v>
      </c>
      <c r="X1811" s="168">
        <f t="shared" si="1594"/>
        <v>0</v>
      </c>
      <c r="Y1811" s="82">
        <f>SUM(Y1812,Y1813)</f>
        <v>0</v>
      </c>
      <c r="Z1811" s="82">
        <f>SUM(Z1812,Z1813)</f>
        <v>0</v>
      </c>
      <c r="AA1811" s="169">
        <f t="shared" si="1605"/>
        <v>0</v>
      </c>
      <c r="AB1811" s="231"/>
      <c r="AC1811" s="78">
        <f>SUM(AC1812,AC1813)</f>
        <v>0</v>
      </c>
      <c r="AD1811" s="81">
        <f>SUM(AD1812,AD1813)</f>
        <v>0</v>
      </c>
      <c r="AE1811" s="168">
        <f t="shared" si="1595"/>
        <v>0</v>
      </c>
      <c r="AF1811" s="82">
        <f>SUM(AF1812,AF1813)</f>
        <v>0</v>
      </c>
      <c r="AG1811" s="82">
        <f>SUM(AG1812,AG1813)</f>
        <v>0</v>
      </c>
      <c r="AH1811" s="169">
        <f t="shared" si="1606"/>
        <v>0</v>
      </c>
      <c r="AJ1811" s="79">
        <f t="shared" ref="AJ1811:AU1811" si="1618">SUM(AJ1812,AJ1813)</f>
        <v>0</v>
      </c>
      <c r="AK1811" s="80">
        <f t="shared" si="1618"/>
        <v>0</v>
      </c>
      <c r="AL1811" s="81">
        <f t="shared" si="1618"/>
        <v>0</v>
      </c>
      <c r="AM1811" s="80">
        <f t="shared" si="1618"/>
        <v>0</v>
      </c>
      <c r="AN1811" s="81">
        <f t="shared" si="1618"/>
        <v>0</v>
      </c>
      <c r="AO1811" s="80">
        <f t="shared" si="1618"/>
        <v>0</v>
      </c>
      <c r="AP1811" s="81">
        <f t="shared" si="1618"/>
        <v>0</v>
      </c>
      <c r="AQ1811" s="80">
        <f t="shared" si="1618"/>
        <v>0</v>
      </c>
      <c r="AR1811" s="81">
        <f t="shared" si="1618"/>
        <v>0</v>
      </c>
      <c r="AS1811" s="80">
        <f t="shared" si="1618"/>
        <v>0</v>
      </c>
      <c r="AT1811" s="81">
        <f t="shared" si="1618"/>
        <v>0</v>
      </c>
      <c r="AU1811" s="80">
        <f t="shared" si="1618"/>
        <v>0</v>
      </c>
      <c r="AV1811" s="81">
        <f t="shared" si="1596"/>
        <v>0</v>
      </c>
      <c r="AW1811" s="80">
        <f t="shared" si="1597"/>
        <v>0</v>
      </c>
      <c r="AX1811" s="210"/>
      <c r="AY1811" s="79">
        <f t="shared" si="1598"/>
        <v>0</v>
      </c>
      <c r="AZ1811" s="80">
        <f t="shared" si="1599"/>
        <v>0</v>
      </c>
      <c r="BA1811" s="81">
        <f t="shared" si="1600"/>
        <v>0</v>
      </c>
      <c r="BB1811" s="80">
        <f t="shared" si="1601"/>
        <v>0</v>
      </c>
      <c r="BC1811" s="80">
        <f t="shared" si="1602"/>
        <v>0</v>
      </c>
      <c r="BD1811" s="86">
        <f t="shared" si="1603"/>
        <v>0</v>
      </c>
    </row>
    <row r="1812" spans="2:56" x14ac:dyDescent="0.3">
      <c r="B1812" s="222" t="s">
        <v>199</v>
      </c>
      <c r="C1812" s="232"/>
      <c r="D1812" s="233"/>
      <c r="E1812" s="69">
        <f t="shared" si="1590"/>
        <v>0</v>
      </c>
      <c r="F1812" s="232"/>
      <c r="G1812" s="233"/>
      <c r="H1812" s="69">
        <f t="shared" si="1591"/>
        <v>0</v>
      </c>
      <c r="I1812" s="232"/>
      <c r="J1812" s="233"/>
      <c r="K1812" s="69">
        <f t="shared" si="1592"/>
        <v>0</v>
      </c>
      <c r="L1812" s="232"/>
      <c r="M1812" s="234"/>
      <c r="N1812" s="235"/>
      <c r="O1812" s="232"/>
      <c r="P1812" s="235"/>
      <c r="Q1812" s="168">
        <f t="shared" si="1593"/>
        <v>0</v>
      </c>
      <c r="R1812" s="236"/>
      <c r="S1812" s="236"/>
      <c r="T1812" s="169">
        <f t="shared" si="1604"/>
        <v>0</v>
      </c>
      <c r="U1812" s="231"/>
      <c r="V1812" s="232"/>
      <c r="W1812" s="235"/>
      <c r="X1812" s="168">
        <f t="shared" si="1594"/>
        <v>0</v>
      </c>
      <c r="Y1812" s="236"/>
      <c r="Z1812" s="236"/>
      <c r="AA1812" s="169">
        <f t="shared" si="1605"/>
        <v>0</v>
      </c>
      <c r="AB1812" s="231"/>
      <c r="AC1812" s="232"/>
      <c r="AD1812" s="235"/>
      <c r="AE1812" s="168">
        <f t="shared" si="1595"/>
        <v>0</v>
      </c>
      <c r="AF1812" s="236"/>
      <c r="AG1812" s="236"/>
      <c r="AH1812" s="169">
        <f t="shared" si="1606"/>
        <v>0</v>
      </c>
      <c r="AJ1812" s="217"/>
      <c r="AK1812" s="218"/>
      <c r="AL1812" s="219"/>
      <c r="AM1812" s="218"/>
      <c r="AN1812" s="219"/>
      <c r="AO1812" s="218"/>
      <c r="AP1812" s="219"/>
      <c r="AQ1812" s="218"/>
      <c r="AR1812" s="219"/>
      <c r="AS1812" s="218"/>
      <c r="AT1812" s="219"/>
      <c r="AU1812" s="218"/>
      <c r="AV1812" s="81">
        <f t="shared" si="1596"/>
        <v>0</v>
      </c>
      <c r="AW1812" s="80">
        <f t="shared" si="1597"/>
        <v>0</v>
      </c>
      <c r="AX1812" s="210"/>
      <c r="AY1812" s="79">
        <f t="shared" si="1598"/>
        <v>0</v>
      </c>
      <c r="AZ1812" s="80">
        <f t="shared" si="1599"/>
        <v>0</v>
      </c>
      <c r="BA1812" s="81">
        <f t="shared" si="1600"/>
        <v>0</v>
      </c>
      <c r="BB1812" s="80">
        <f t="shared" si="1601"/>
        <v>0</v>
      </c>
      <c r="BC1812" s="80">
        <f t="shared" si="1602"/>
        <v>0</v>
      </c>
      <c r="BD1812" s="86">
        <f t="shared" si="1603"/>
        <v>0</v>
      </c>
    </row>
    <row r="1813" spans="2:56" x14ac:dyDescent="0.3">
      <c r="B1813" s="222" t="s">
        <v>200</v>
      </c>
      <c r="C1813" s="232"/>
      <c r="D1813" s="233"/>
      <c r="E1813" s="69">
        <f t="shared" si="1590"/>
        <v>0</v>
      </c>
      <c r="F1813" s="232"/>
      <c r="G1813" s="233"/>
      <c r="H1813" s="69">
        <f t="shared" si="1591"/>
        <v>0</v>
      </c>
      <c r="I1813" s="232"/>
      <c r="J1813" s="233"/>
      <c r="K1813" s="69">
        <f t="shared" si="1592"/>
        <v>0</v>
      </c>
      <c r="L1813" s="232"/>
      <c r="M1813" s="234"/>
      <c r="N1813" s="235"/>
      <c r="O1813" s="232"/>
      <c r="P1813" s="235"/>
      <c r="Q1813" s="168">
        <f t="shared" si="1593"/>
        <v>0</v>
      </c>
      <c r="R1813" s="236"/>
      <c r="S1813" s="236"/>
      <c r="T1813" s="169">
        <f t="shared" si="1604"/>
        <v>0</v>
      </c>
      <c r="U1813" s="231"/>
      <c r="V1813" s="232"/>
      <c r="W1813" s="235"/>
      <c r="X1813" s="168">
        <f t="shared" si="1594"/>
        <v>0</v>
      </c>
      <c r="Y1813" s="236"/>
      <c r="Z1813" s="236"/>
      <c r="AA1813" s="169">
        <f t="shared" si="1605"/>
        <v>0</v>
      </c>
      <c r="AB1813" s="231"/>
      <c r="AC1813" s="232"/>
      <c r="AD1813" s="235"/>
      <c r="AE1813" s="168">
        <f t="shared" si="1595"/>
        <v>0</v>
      </c>
      <c r="AF1813" s="236"/>
      <c r="AG1813" s="236"/>
      <c r="AH1813" s="169">
        <f t="shared" si="1606"/>
        <v>0</v>
      </c>
      <c r="AJ1813" s="217"/>
      <c r="AK1813" s="218"/>
      <c r="AL1813" s="219"/>
      <c r="AM1813" s="218"/>
      <c r="AN1813" s="219"/>
      <c r="AO1813" s="218"/>
      <c r="AP1813" s="219"/>
      <c r="AQ1813" s="218"/>
      <c r="AR1813" s="219"/>
      <c r="AS1813" s="218"/>
      <c r="AT1813" s="219"/>
      <c r="AU1813" s="218"/>
      <c r="AV1813" s="81">
        <f t="shared" si="1596"/>
        <v>0</v>
      </c>
      <c r="AW1813" s="80">
        <f t="shared" si="1597"/>
        <v>0</v>
      </c>
      <c r="AX1813" s="210"/>
      <c r="AY1813" s="79">
        <f t="shared" si="1598"/>
        <v>0</v>
      </c>
      <c r="AZ1813" s="80">
        <f t="shared" si="1599"/>
        <v>0</v>
      </c>
      <c r="BA1813" s="81">
        <f t="shared" si="1600"/>
        <v>0</v>
      </c>
      <c r="BB1813" s="80">
        <f t="shared" si="1601"/>
        <v>0</v>
      </c>
      <c r="BC1813" s="80">
        <f t="shared" si="1602"/>
        <v>0</v>
      </c>
      <c r="BD1813" s="86">
        <f t="shared" si="1603"/>
        <v>0</v>
      </c>
    </row>
    <row r="1814" spans="2:56" x14ac:dyDescent="0.3">
      <c r="B1814" s="221" t="s">
        <v>201</v>
      </c>
      <c r="C1814" s="232"/>
      <c r="D1814" s="233"/>
      <c r="E1814" s="69">
        <f t="shared" si="1590"/>
        <v>0</v>
      </c>
      <c r="F1814" s="232"/>
      <c r="G1814" s="233"/>
      <c r="H1814" s="69">
        <f t="shared" si="1591"/>
        <v>0</v>
      </c>
      <c r="I1814" s="232"/>
      <c r="J1814" s="233"/>
      <c r="K1814" s="69">
        <f t="shared" si="1592"/>
        <v>0</v>
      </c>
      <c r="L1814" s="232"/>
      <c r="M1814" s="234"/>
      <c r="N1814" s="235"/>
      <c r="O1814" s="232"/>
      <c r="P1814" s="235"/>
      <c r="Q1814" s="168">
        <f t="shared" si="1593"/>
        <v>0</v>
      </c>
      <c r="R1814" s="236"/>
      <c r="S1814" s="236"/>
      <c r="T1814" s="169">
        <f t="shared" si="1604"/>
        <v>0</v>
      </c>
      <c r="U1814" s="231"/>
      <c r="V1814" s="232"/>
      <c r="W1814" s="235"/>
      <c r="X1814" s="168">
        <f t="shared" si="1594"/>
        <v>0</v>
      </c>
      <c r="Y1814" s="236"/>
      <c r="Z1814" s="236"/>
      <c r="AA1814" s="169">
        <f t="shared" si="1605"/>
        <v>0</v>
      </c>
      <c r="AB1814" s="231"/>
      <c r="AC1814" s="232"/>
      <c r="AD1814" s="235"/>
      <c r="AE1814" s="168">
        <f t="shared" si="1595"/>
        <v>0</v>
      </c>
      <c r="AF1814" s="236"/>
      <c r="AG1814" s="236"/>
      <c r="AH1814" s="169">
        <f t="shared" si="1606"/>
        <v>0</v>
      </c>
      <c r="AJ1814" s="217"/>
      <c r="AK1814" s="218"/>
      <c r="AL1814" s="219"/>
      <c r="AM1814" s="218"/>
      <c r="AN1814" s="219"/>
      <c r="AO1814" s="218"/>
      <c r="AP1814" s="219"/>
      <c r="AQ1814" s="218"/>
      <c r="AR1814" s="219"/>
      <c r="AS1814" s="218"/>
      <c r="AT1814" s="219"/>
      <c r="AU1814" s="218"/>
      <c r="AV1814" s="81">
        <f t="shared" si="1596"/>
        <v>0</v>
      </c>
      <c r="AW1814" s="80">
        <f t="shared" si="1597"/>
        <v>0</v>
      </c>
      <c r="AX1814" s="210"/>
      <c r="AY1814" s="79">
        <f t="shared" si="1598"/>
        <v>0</v>
      </c>
      <c r="AZ1814" s="80">
        <f t="shared" si="1599"/>
        <v>0</v>
      </c>
      <c r="BA1814" s="81">
        <f t="shared" si="1600"/>
        <v>0</v>
      </c>
      <c r="BB1814" s="80">
        <f t="shared" si="1601"/>
        <v>0</v>
      </c>
      <c r="BC1814" s="80">
        <f t="shared" si="1602"/>
        <v>0</v>
      </c>
      <c r="BD1814" s="86">
        <f t="shared" si="1603"/>
        <v>0</v>
      </c>
    </row>
    <row r="1815" spans="2:56" x14ac:dyDescent="0.3">
      <c r="B1815" s="221" t="s">
        <v>202</v>
      </c>
      <c r="C1815" s="78">
        <f>SUM(C1816,C1820)</f>
        <v>0</v>
      </c>
      <c r="D1815" s="79">
        <f>SUM(D1816,D1820)</f>
        <v>0</v>
      </c>
      <c r="E1815" s="69">
        <f t="shared" si="1590"/>
        <v>0</v>
      </c>
      <c r="F1815" s="78">
        <f>SUM(F1816,F1820)</f>
        <v>0</v>
      </c>
      <c r="G1815" s="79">
        <f>SUM(G1816,G1820)</f>
        <v>0</v>
      </c>
      <c r="H1815" s="69">
        <f t="shared" si="1591"/>
        <v>0</v>
      </c>
      <c r="I1815" s="78">
        <f>SUM(I1816,I1820)</f>
        <v>0</v>
      </c>
      <c r="J1815" s="79">
        <f>SUM(J1816,J1820)</f>
        <v>0</v>
      </c>
      <c r="K1815" s="69">
        <f t="shared" si="1592"/>
        <v>0</v>
      </c>
      <c r="L1815" s="78">
        <f>SUM(L1816,L1820)</f>
        <v>0</v>
      </c>
      <c r="M1815" s="80">
        <f>SUM(M1816,M1820)</f>
        <v>0</v>
      </c>
      <c r="N1815" s="81">
        <f>SUM(N1816,N1820)</f>
        <v>0</v>
      </c>
      <c r="O1815" s="78">
        <f>SUM(O1816,O1820)</f>
        <v>0</v>
      </c>
      <c r="P1815" s="81">
        <f>SUM(P1816,P1820)</f>
        <v>0</v>
      </c>
      <c r="Q1815" s="168">
        <f t="shared" si="1593"/>
        <v>0</v>
      </c>
      <c r="R1815" s="82">
        <f>SUM(R1816,R1820)</f>
        <v>0</v>
      </c>
      <c r="S1815" s="82">
        <f>SUM(S1816,S1820)</f>
        <v>0</v>
      </c>
      <c r="T1815" s="169">
        <f t="shared" si="1604"/>
        <v>0</v>
      </c>
      <c r="U1815" s="231"/>
      <c r="V1815" s="78">
        <f>SUM(V1816,V1820)</f>
        <v>0</v>
      </c>
      <c r="W1815" s="81">
        <f>SUM(W1816,W1820)</f>
        <v>0</v>
      </c>
      <c r="X1815" s="168">
        <f t="shared" si="1594"/>
        <v>0</v>
      </c>
      <c r="Y1815" s="82">
        <f>SUM(Y1816,Y1820)</f>
        <v>0</v>
      </c>
      <c r="Z1815" s="82">
        <f>SUM(Z1816,Z1820)</f>
        <v>0</v>
      </c>
      <c r="AA1815" s="169">
        <f t="shared" si="1605"/>
        <v>0</v>
      </c>
      <c r="AB1815" s="231"/>
      <c r="AC1815" s="78">
        <f>SUM(AC1816,AC1820)</f>
        <v>0</v>
      </c>
      <c r="AD1815" s="81">
        <f>SUM(AD1816,AD1820)</f>
        <v>0</v>
      </c>
      <c r="AE1815" s="168">
        <f t="shared" si="1595"/>
        <v>0</v>
      </c>
      <c r="AF1815" s="82">
        <f>SUM(AF1816,AF1820)</f>
        <v>0</v>
      </c>
      <c r="AG1815" s="82">
        <f>SUM(AG1816,AG1820)</f>
        <v>0</v>
      </c>
      <c r="AH1815" s="169">
        <f t="shared" si="1606"/>
        <v>0</v>
      </c>
      <c r="AJ1815" s="79">
        <f t="shared" ref="AJ1815:AU1815" si="1619">SUM(AJ1816,AJ1820)</f>
        <v>0</v>
      </c>
      <c r="AK1815" s="80">
        <f t="shared" si="1619"/>
        <v>0</v>
      </c>
      <c r="AL1815" s="81">
        <f t="shared" si="1619"/>
        <v>0</v>
      </c>
      <c r="AM1815" s="80">
        <f t="shared" si="1619"/>
        <v>0</v>
      </c>
      <c r="AN1815" s="81">
        <f t="shared" si="1619"/>
        <v>0</v>
      </c>
      <c r="AO1815" s="80">
        <f t="shared" si="1619"/>
        <v>0</v>
      </c>
      <c r="AP1815" s="81">
        <f t="shared" si="1619"/>
        <v>0</v>
      </c>
      <c r="AQ1815" s="80">
        <f t="shared" si="1619"/>
        <v>0</v>
      </c>
      <c r="AR1815" s="81">
        <f t="shared" si="1619"/>
        <v>0</v>
      </c>
      <c r="AS1815" s="80">
        <f t="shared" si="1619"/>
        <v>0</v>
      </c>
      <c r="AT1815" s="81">
        <f t="shared" si="1619"/>
        <v>0</v>
      </c>
      <c r="AU1815" s="80">
        <f t="shared" si="1619"/>
        <v>0</v>
      </c>
      <c r="AV1815" s="81">
        <f t="shared" si="1596"/>
        <v>0</v>
      </c>
      <c r="AW1815" s="80">
        <f t="shared" si="1597"/>
        <v>0</v>
      </c>
      <c r="AX1815" s="210"/>
      <c r="AY1815" s="79">
        <f t="shared" si="1598"/>
        <v>0</v>
      </c>
      <c r="AZ1815" s="80">
        <f t="shared" si="1599"/>
        <v>0</v>
      </c>
      <c r="BA1815" s="81">
        <f t="shared" si="1600"/>
        <v>0</v>
      </c>
      <c r="BB1815" s="80">
        <f t="shared" si="1601"/>
        <v>0</v>
      </c>
      <c r="BC1815" s="80">
        <f t="shared" si="1602"/>
        <v>0</v>
      </c>
      <c r="BD1815" s="86">
        <f t="shared" si="1603"/>
        <v>0</v>
      </c>
    </row>
    <row r="1816" spans="2:56" x14ac:dyDescent="0.3">
      <c r="B1816" s="222" t="s">
        <v>203</v>
      </c>
      <c r="C1816" s="78">
        <f>SUM(C1817:C1819)</f>
        <v>0</v>
      </c>
      <c r="D1816" s="79">
        <f>SUM(D1817:D1819)</f>
        <v>0</v>
      </c>
      <c r="E1816" s="69">
        <f t="shared" si="1590"/>
        <v>0</v>
      </c>
      <c r="F1816" s="78">
        <f>SUM(F1817:F1819)</f>
        <v>0</v>
      </c>
      <c r="G1816" s="79">
        <f>SUM(G1817:G1819)</f>
        <v>0</v>
      </c>
      <c r="H1816" s="69">
        <f t="shared" si="1591"/>
        <v>0</v>
      </c>
      <c r="I1816" s="78">
        <f>SUM(I1817:I1819)</f>
        <v>0</v>
      </c>
      <c r="J1816" s="79">
        <f>SUM(J1817:J1819)</f>
        <v>0</v>
      </c>
      <c r="K1816" s="69">
        <f t="shared" si="1592"/>
        <v>0</v>
      </c>
      <c r="L1816" s="78">
        <f>SUM(L1817:L1819)</f>
        <v>0</v>
      </c>
      <c r="M1816" s="80">
        <f>SUM(M1817:M1819)</f>
        <v>0</v>
      </c>
      <c r="N1816" s="81">
        <f>SUM(N1817:N1819)</f>
        <v>0</v>
      </c>
      <c r="O1816" s="78">
        <f>SUM(O1817:O1819)</f>
        <v>0</v>
      </c>
      <c r="P1816" s="81">
        <f>SUM(P1817:P1819)</f>
        <v>0</v>
      </c>
      <c r="Q1816" s="168">
        <f t="shared" si="1593"/>
        <v>0</v>
      </c>
      <c r="R1816" s="82">
        <f>SUM(R1817:R1819)</f>
        <v>0</v>
      </c>
      <c r="S1816" s="82">
        <f>SUM(S1817:S1819)</f>
        <v>0</v>
      </c>
      <c r="T1816" s="169">
        <f t="shared" si="1604"/>
        <v>0</v>
      </c>
      <c r="U1816" s="231"/>
      <c r="V1816" s="78">
        <f>SUM(V1817:V1819)</f>
        <v>0</v>
      </c>
      <c r="W1816" s="81">
        <f>SUM(W1817:W1819)</f>
        <v>0</v>
      </c>
      <c r="X1816" s="168">
        <f t="shared" si="1594"/>
        <v>0</v>
      </c>
      <c r="Y1816" s="82">
        <f>SUM(Y1817:Y1819)</f>
        <v>0</v>
      </c>
      <c r="Z1816" s="82">
        <f>SUM(Z1817:Z1819)</f>
        <v>0</v>
      </c>
      <c r="AA1816" s="169">
        <f t="shared" si="1605"/>
        <v>0</v>
      </c>
      <c r="AB1816" s="231"/>
      <c r="AC1816" s="78">
        <f>SUM(AC1817:AC1819)</f>
        <v>0</v>
      </c>
      <c r="AD1816" s="81">
        <f>SUM(AD1817:AD1819)</f>
        <v>0</v>
      </c>
      <c r="AE1816" s="168">
        <f t="shared" si="1595"/>
        <v>0</v>
      </c>
      <c r="AF1816" s="82">
        <f>SUM(AF1817:AF1819)</f>
        <v>0</v>
      </c>
      <c r="AG1816" s="82">
        <f>SUM(AG1817:AG1819)</f>
        <v>0</v>
      </c>
      <c r="AH1816" s="169">
        <f t="shared" si="1606"/>
        <v>0</v>
      </c>
      <c r="AJ1816" s="79">
        <f t="shared" ref="AJ1816:AU1816" si="1620">SUM(AJ1817:AJ1819)</f>
        <v>0</v>
      </c>
      <c r="AK1816" s="80">
        <f t="shared" si="1620"/>
        <v>0</v>
      </c>
      <c r="AL1816" s="81">
        <f t="shared" si="1620"/>
        <v>0</v>
      </c>
      <c r="AM1816" s="80">
        <f t="shared" si="1620"/>
        <v>0</v>
      </c>
      <c r="AN1816" s="81">
        <f t="shared" si="1620"/>
        <v>0</v>
      </c>
      <c r="AO1816" s="80">
        <f t="shared" si="1620"/>
        <v>0</v>
      </c>
      <c r="AP1816" s="81">
        <f t="shared" si="1620"/>
        <v>0</v>
      </c>
      <c r="AQ1816" s="80">
        <f t="shared" si="1620"/>
        <v>0</v>
      </c>
      <c r="AR1816" s="81">
        <f t="shared" si="1620"/>
        <v>0</v>
      </c>
      <c r="AS1816" s="80">
        <f t="shared" si="1620"/>
        <v>0</v>
      </c>
      <c r="AT1816" s="81">
        <f t="shared" si="1620"/>
        <v>0</v>
      </c>
      <c r="AU1816" s="80">
        <f t="shared" si="1620"/>
        <v>0</v>
      </c>
      <c r="AV1816" s="81">
        <f t="shared" si="1596"/>
        <v>0</v>
      </c>
      <c r="AW1816" s="80">
        <f t="shared" si="1597"/>
        <v>0</v>
      </c>
      <c r="AX1816" s="210"/>
      <c r="AY1816" s="79">
        <f t="shared" si="1598"/>
        <v>0</v>
      </c>
      <c r="AZ1816" s="80">
        <f t="shared" si="1599"/>
        <v>0</v>
      </c>
      <c r="BA1816" s="81">
        <f t="shared" si="1600"/>
        <v>0</v>
      </c>
      <c r="BB1816" s="80">
        <f t="shared" si="1601"/>
        <v>0</v>
      </c>
      <c r="BC1816" s="80">
        <f t="shared" si="1602"/>
        <v>0</v>
      </c>
      <c r="BD1816" s="86">
        <f t="shared" si="1603"/>
        <v>0</v>
      </c>
    </row>
    <row r="1817" spans="2:56" x14ac:dyDescent="0.3">
      <c r="B1817" s="237" t="s">
        <v>204</v>
      </c>
      <c r="C1817" s="224"/>
      <c r="D1817" s="225"/>
      <c r="E1817" s="154">
        <f t="shared" si="1590"/>
        <v>0</v>
      </c>
      <c r="F1817" s="224"/>
      <c r="G1817" s="225"/>
      <c r="H1817" s="154">
        <f t="shared" si="1591"/>
        <v>0</v>
      </c>
      <c r="I1817" s="224"/>
      <c r="J1817" s="225"/>
      <c r="K1817" s="154">
        <f t="shared" si="1592"/>
        <v>0</v>
      </c>
      <c r="L1817" s="224"/>
      <c r="M1817" s="226"/>
      <c r="N1817" s="227"/>
      <c r="O1817" s="224"/>
      <c r="P1817" s="227"/>
      <c r="Q1817" s="148">
        <f t="shared" si="1593"/>
        <v>0</v>
      </c>
      <c r="R1817" s="227"/>
      <c r="S1817" s="227"/>
      <c r="T1817" s="149">
        <f t="shared" si="1604"/>
        <v>0</v>
      </c>
      <c r="U1817" s="216"/>
      <c r="V1817" s="224"/>
      <c r="W1817" s="227"/>
      <c r="X1817" s="148">
        <f t="shared" si="1594"/>
        <v>0</v>
      </c>
      <c r="Y1817" s="227"/>
      <c r="Z1817" s="227"/>
      <c r="AA1817" s="149">
        <f t="shared" si="1605"/>
        <v>0</v>
      </c>
      <c r="AB1817" s="216"/>
      <c r="AC1817" s="224"/>
      <c r="AD1817" s="227"/>
      <c r="AE1817" s="148">
        <f t="shared" si="1595"/>
        <v>0</v>
      </c>
      <c r="AF1817" s="227"/>
      <c r="AG1817" s="227"/>
      <c r="AH1817" s="149">
        <f t="shared" si="1606"/>
        <v>0</v>
      </c>
      <c r="AJ1817" s="217"/>
      <c r="AK1817" s="218"/>
      <c r="AL1817" s="219"/>
      <c r="AM1817" s="218"/>
      <c r="AN1817" s="219"/>
      <c r="AO1817" s="218"/>
      <c r="AP1817" s="219"/>
      <c r="AQ1817" s="218"/>
      <c r="AR1817" s="219"/>
      <c r="AS1817" s="218"/>
      <c r="AT1817" s="219"/>
      <c r="AU1817" s="218"/>
      <c r="AV1817" s="81">
        <f t="shared" si="1596"/>
        <v>0</v>
      </c>
      <c r="AW1817" s="80">
        <f t="shared" si="1597"/>
        <v>0</v>
      </c>
      <c r="AX1817" s="210"/>
      <c r="AY1817" s="79">
        <f t="shared" si="1598"/>
        <v>0</v>
      </c>
      <c r="AZ1817" s="80">
        <f t="shared" si="1599"/>
        <v>0</v>
      </c>
      <c r="BA1817" s="81">
        <f t="shared" si="1600"/>
        <v>0</v>
      </c>
      <c r="BB1817" s="80">
        <f t="shared" si="1601"/>
        <v>0</v>
      </c>
      <c r="BC1817" s="80">
        <f t="shared" si="1602"/>
        <v>0</v>
      </c>
      <c r="BD1817" s="86">
        <f t="shared" si="1603"/>
        <v>0</v>
      </c>
    </row>
    <row r="1818" spans="2:56" x14ac:dyDescent="0.3">
      <c r="B1818" s="237" t="s">
        <v>205</v>
      </c>
      <c r="C1818" s="224"/>
      <c r="D1818" s="225"/>
      <c r="E1818" s="154">
        <f t="shared" si="1590"/>
        <v>0</v>
      </c>
      <c r="F1818" s="224"/>
      <c r="G1818" s="225"/>
      <c r="H1818" s="154">
        <f t="shared" si="1591"/>
        <v>0</v>
      </c>
      <c r="I1818" s="224"/>
      <c r="J1818" s="225"/>
      <c r="K1818" s="154">
        <f t="shared" si="1592"/>
        <v>0</v>
      </c>
      <c r="L1818" s="224"/>
      <c r="M1818" s="226"/>
      <c r="N1818" s="227"/>
      <c r="O1818" s="224"/>
      <c r="P1818" s="227"/>
      <c r="Q1818" s="148">
        <f t="shared" si="1593"/>
        <v>0</v>
      </c>
      <c r="R1818" s="227"/>
      <c r="S1818" s="227"/>
      <c r="T1818" s="149">
        <f t="shared" si="1604"/>
        <v>0</v>
      </c>
      <c r="U1818" s="216"/>
      <c r="V1818" s="224"/>
      <c r="W1818" s="227"/>
      <c r="X1818" s="148">
        <f t="shared" si="1594"/>
        <v>0</v>
      </c>
      <c r="Y1818" s="227"/>
      <c r="Z1818" s="227"/>
      <c r="AA1818" s="149">
        <f t="shared" si="1605"/>
        <v>0</v>
      </c>
      <c r="AB1818" s="216"/>
      <c r="AC1818" s="224"/>
      <c r="AD1818" s="227"/>
      <c r="AE1818" s="148">
        <f t="shared" si="1595"/>
        <v>0</v>
      </c>
      <c r="AF1818" s="227"/>
      <c r="AG1818" s="227"/>
      <c r="AH1818" s="149">
        <f t="shared" si="1606"/>
        <v>0</v>
      </c>
      <c r="AJ1818" s="217"/>
      <c r="AK1818" s="218"/>
      <c r="AL1818" s="219"/>
      <c r="AM1818" s="218"/>
      <c r="AN1818" s="219"/>
      <c r="AO1818" s="218"/>
      <c r="AP1818" s="219"/>
      <c r="AQ1818" s="218"/>
      <c r="AR1818" s="219"/>
      <c r="AS1818" s="218"/>
      <c r="AT1818" s="219"/>
      <c r="AU1818" s="218"/>
      <c r="AV1818" s="81">
        <f t="shared" si="1596"/>
        <v>0</v>
      </c>
      <c r="AW1818" s="80">
        <f t="shared" si="1597"/>
        <v>0</v>
      </c>
      <c r="AX1818" s="210"/>
      <c r="AY1818" s="79">
        <f t="shared" si="1598"/>
        <v>0</v>
      </c>
      <c r="AZ1818" s="80">
        <f t="shared" si="1599"/>
        <v>0</v>
      </c>
      <c r="BA1818" s="81">
        <f t="shared" si="1600"/>
        <v>0</v>
      </c>
      <c r="BB1818" s="80">
        <f t="shared" si="1601"/>
        <v>0</v>
      </c>
      <c r="BC1818" s="80">
        <f t="shared" si="1602"/>
        <v>0</v>
      </c>
      <c r="BD1818" s="86">
        <f t="shared" si="1603"/>
        <v>0</v>
      </c>
    </row>
    <row r="1819" spans="2:56" x14ac:dyDescent="0.3">
      <c r="B1819" s="237" t="s">
        <v>206</v>
      </c>
      <c r="C1819" s="224"/>
      <c r="D1819" s="225"/>
      <c r="E1819" s="154">
        <f t="shared" si="1590"/>
        <v>0</v>
      </c>
      <c r="F1819" s="224"/>
      <c r="G1819" s="225"/>
      <c r="H1819" s="154">
        <f t="shared" si="1591"/>
        <v>0</v>
      </c>
      <c r="I1819" s="224"/>
      <c r="J1819" s="225"/>
      <c r="K1819" s="154">
        <f t="shared" si="1592"/>
        <v>0</v>
      </c>
      <c r="L1819" s="224"/>
      <c r="M1819" s="226"/>
      <c r="N1819" s="227"/>
      <c r="O1819" s="224"/>
      <c r="P1819" s="227"/>
      <c r="Q1819" s="148">
        <f t="shared" si="1593"/>
        <v>0</v>
      </c>
      <c r="R1819" s="227"/>
      <c r="S1819" s="227"/>
      <c r="T1819" s="149">
        <f t="shared" si="1604"/>
        <v>0</v>
      </c>
      <c r="U1819" s="216"/>
      <c r="V1819" s="224"/>
      <c r="W1819" s="227"/>
      <c r="X1819" s="148">
        <f t="shared" si="1594"/>
        <v>0</v>
      </c>
      <c r="Y1819" s="227"/>
      <c r="Z1819" s="227"/>
      <c r="AA1819" s="149">
        <f t="shared" si="1605"/>
        <v>0</v>
      </c>
      <c r="AB1819" s="216"/>
      <c r="AC1819" s="224"/>
      <c r="AD1819" s="227"/>
      <c r="AE1819" s="148">
        <f t="shared" si="1595"/>
        <v>0</v>
      </c>
      <c r="AF1819" s="227"/>
      <c r="AG1819" s="227"/>
      <c r="AH1819" s="149">
        <f t="shared" si="1606"/>
        <v>0</v>
      </c>
      <c r="AJ1819" s="217"/>
      <c r="AK1819" s="218"/>
      <c r="AL1819" s="219"/>
      <c r="AM1819" s="218"/>
      <c r="AN1819" s="219"/>
      <c r="AO1819" s="218"/>
      <c r="AP1819" s="219"/>
      <c r="AQ1819" s="218"/>
      <c r="AR1819" s="219"/>
      <c r="AS1819" s="218"/>
      <c r="AT1819" s="219"/>
      <c r="AU1819" s="218"/>
      <c r="AV1819" s="81">
        <f t="shared" si="1596"/>
        <v>0</v>
      </c>
      <c r="AW1819" s="80">
        <f t="shared" si="1597"/>
        <v>0</v>
      </c>
      <c r="AX1819" s="210"/>
      <c r="AY1819" s="79">
        <f t="shared" si="1598"/>
        <v>0</v>
      </c>
      <c r="AZ1819" s="80">
        <f t="shared" si="1599"/>
        <v>0</v>
      </c>
      <c r="BA1819" s="81">
        <f t="shared" si="1600"/>
        <v>0</v>
      </c>
      <c r="BB1819" s="80">
        <f t="shared" si="1601"/>
        <v>0</v>
      </c>
      <c r="BC1819" s="80">
        <f t="shared" si="1602"/>
        <v>0</v>
      </c>
      <c r="BD1819" s="86">
        <f t="shared" si="1603"/>
        <v>0</v>
      </c>
    </row>
    <row r="1820" spans="2:56" x14ac:dyDescent="0.3">
      <c r="B1820" s="222" t="s">
        <v>207</v>
      </c>
      <c r="C1820" s="78">
        <f>SUM(C1821)</f>
        <v>0</v>
      </c>
      <c r="D1820" s="79">
        <f>SUM(D1821)</f>
        <v>0</v>
      </c>
      <c r="E1820" s="69">
        <f t="shared" si="1590"/>
        <v>0</v>
      </c>
      <c r="F1820" s="78">
        <f>SUM(F1821)</f>
        <v>0</v>
      </c>
      <c r="G1820" s="79">
        <f>SUM(G1821)</f>
        <v>0</v>
      </c>
      <c r="H1820" s="69">
        <f t="shared" si="1591"/>
        <v>0</v>
      </c>
      <c r="I1820" s="78">
        <f>SUM(I1821)</f>
        <v>0</v>
      </c>
      <c r="J1820" s="79">
        <f>SUM(J1821)</f>
        <v>0</v>
      </c>
      <c r="K1820" s="69">
        <f t="shared" si="1592"/>
        <v>0</v>
      </c>
      <c r="L1820" s="78">
        <f>SUM(L1821)</f>
        <v>0</v>
      </c>
      <c r="M1820" s="80">
        <f>SUM(M1821)</f>
        <v>0</v>
      </c>
      <c r="N1820" s="81">
        <f>SUM(N1821)</f>
        <v>0</v>
      </c>
      <c r="O1820" s="78">
        <f>SUM(O1821)</f>
        <v>0</v>
      </c>
      <c r="P1820" s="81">
        <f>SUM(P1821)</f>
        <v>0</v>
      </c>
      <c r="Q1820" s="168">
        <f t="shared" si="1593"/>
        <v>0</v>
      </c>
      <c r="R1820" s="82">
        <f>SUM(R1821)</f>
        <v>0</v>
      </c>
      <c r="S1820" s="82">
        <f>SUM(S1821)</f>
        <v>0</v>
      </c>
      <c r="T1820" s="169">
        <f t="shared" si="1604"/>
        <v>0</v>
      </c>
      <c r="U1820" s="231"/>
      <c r="V1820" s="78">
        <f>SUM(V1821)</f>
        <v>0</v>
      </c>
      <c r="W1820" s="81">
        <f>SUM(W1821)</f>
        <v>0</v>
      </c>
      <c r="X1820" s="168">
        <f t="shared" si="1594"/>
        <v>0</v>
      </c>
      <c r="Y1820" s="82">
        <f>SUM(Y1821)</f>
        <v>0</v>
      </c>
      <c r="Z1820" s="82">
        <f>SUM(Z1821)</f>
        <v>0</v>
      </c>
      <c r="AA1820" s="169">
        <f t="shared" si="1605"/>
        <v>0</v>
      </c>
      <c r="AB1820" s="231"/>
      <c r="AC1820" s="78">
        <f>SUM(AC1821)</f>
        <v>0</v>
      </c>
      <c r="AD1820" s="81">
        <f>SUM(AD1821)</f>
        <v>0</v>
      </c>
      <c r="AE1820" s="168">
        <f t="shared" si="1595"/>
        <v>0</v>
      </c>
      <c r="AF1820" s="82">
        <f>SUM(AF1821)</f>
        <v>0</v>
      </c>
      <c r="AG1820" s="82">
        <f>SUM(AG1821)</f>
        <v>0</v>
      </c>
      <c r="AH1820" s="169">
        <f t="shared" si="1606"/>
        <v>0</v>
      </c>
      <c r="AJ1820" s="79">
        <f t="shared" ref="AJ1820:AU1820" si="1621">SUM(AJ1821)</f>
        <v>0</v>
      </c>
      <c r="AK1820" s="80">
        <f t="shared" si="1621"/>
        <v>0</v>
      </c>
      <c r="AL1820" s="81">
        <f t="shared" si="1621"/>
        <v>0</v>
      </c>
      <c r="AM1820" s="80">
        <f t="shared" si="1621"/>
        <v>0</v>
      </c>
      <c r="AN1820" s="81">
        <f t="shared" si="1621"/>
        <v>0</v>
      </c>
      <c r="AO1820" s="80">
        <f t="shared" si="1621"/>
        <v>0</v>
      </c>
      <c r="AP1820" s="81">
        <f t="shared" si="1621"/>
        <v>0</v>
      </c>
      <c r="AQ1820" s="80">
        <f t="shared" si="1621"/>
        <v>0</v>
      </c>
      <c r="AR1820" s="81">
        <f t="shared" si="1621"/>
        <v>0</v>
      </c>
      <c r="AS1820" s="80">
        <f t="shared" si="1621"/>
        <v>0</v>
      </c>
      <c r="AT1820" s="81">
        <f t="shared" si="1621"/>
        <v>0</v>
      </c>
      <c r="AU1820" s="80">
        <f t="shared" si="1621"/>
        <v>0</v>
      </c>
      <c r="AV1820" s="81">
        <f t="shared" si="1596"/>
        <v>0</v>
      </c>
      <c r="AW1820" s="80">
        <f t="shared" si="1597"/>
        <v>0</v>
      </c>
      <c r="AX1820" s="210"/>
      <c r="AY1820" s="79">
        <f t="shared" si="1598"/>
        <v>0</v>
      </c>
      <c r="AZ1820" s="80">
        <f t="shared" si="1599"/>
        <v>0</v>
      </c>
      <c r="BA1820" s="81">
        <f t="shared" si="1600"/>
        <v>0</v>
      </c>
      <c r="BB1820" s="80">
        <f t="shared" si="1601"/>
        <v>0</v>
      </c>
      <c r="BC1820" s="80">
        <f t="shared" si="1602"/>
        <v>0</v>
      </c>
      <c r="BD1820" s="86">
        <f t="shared" si="1603"/>
        <v>0</v>
      </c>
    </row>
    <row r="1821" spans="2:56" x14ac:dyDescent="0.3">
      <c r="B1821" s="237" t="s">
        <v>105</v>
      </c>
      <c r="C1821" s="224"/>
      <c r="D1821" s="225"/>
      <c r="E1821" s="154">
        <f t="shared" si="1590"/>
        <v>0</v>
      </c>
      <c r="F1821" s="224"/>
      <c r="G1821" s="225"/>
      <c r="H1821" s="154">
        <f t="shared" si="1591"/>
        <v>0</v>
      </c>
      <c r="I1821" s="224"/>
      <c r="J1821" s="225"/>
      <c r="K1821" s="154">
        <f t="shared" si="1592"/>
        <v>0</v>
      </c>
      <c r="L1821" s="224"/>
      <c r="M1821" s="226"/>
      <c r="N1821" s="227"/>
      <c r="O1821" s="224"/>
      <c r="P1821" s="227"/>
      <c r="Q1821" s="148">
        <f t="shared" si="1593"/>
        <v>0</v>
      </c>
      <c r="R1821" s="227"/>
      <c r="S1821" s="227"/>
      <c r="T1821" s="149">
        <f t="shared" si="1604"/>
        <v>0</v>
      </c>
      <c r="U1821" s="216"/>
      <c r="V1821" s="224"/>
      <c r="W1821" s="227"/>
      <c r="X1821" s="148">
        <f t="shared" si="1594"/>
        <v>0</v>
      </c>
      <c r="Y1821" s="227"/>
      <c r="Z1821" s="227"/>
      <c r="AA1821" s="149">
        <f t="shared" si="1605"/>
        <v>0</v>
      </c>
      <c r="AB1821" s="216"/>
      <c r="AC1821" s="224"/>
      <c r="AD1821" s="227"/>
      <c r="AE1821" s="148">
        <f t="shared" si="1595"/>
        <v>0</v>
      </c>
      <c r="AF1821" s="227"/>
      <c r="AG1821" s="227"/>
      <c r="AH1821" s="149">
        <f t="shared" si="1606"/>
        <v>0</v>
      </c>
      <c r="AJ1821" s="217"/>
      <c r="AK1821" s="218"/>
      <c r="AL1821" s="219"/>
      <c r="AM1821" s="218"/>
      <c r="AN1821" s="219"/>
      <c r="AO1821" s="218"/>
      <c r="AP1821" s="219"/>
      <c r="AQ1821" s="218"/>
      <c r="AR1821" s="219"/>
      <c r="AS1821" s="218"/>
      <c r="AT1821" s="219"/>
      <c r="AU1821" s="218"/>
      <c r="AV1821" s="81">
        <f t="shared" si="1596"/>
        <v>0</v>
      </c>
      <c r="AW1821" s="80">
        <f t="shared" si="1597"/>
        <v>0</v>
      </c>
      <c r="AX1821" s="210"/>
      <c r="AY1821" s="79">
        <f t="shared" si="1598"/>
        <v>0</v>
      </c>
      <c r="AZ1821" s="80">
        <f t="shared" si="1599"/>
        <v>0</v>
      </c>
      <c r="BA1821" s="81">
        <f t="shared" si="1600"/>
        <v>0</v>
      </c>
      <c r="BB1821" s="80">
        <f t="shared" si="1601"/>
        <v>0</v>
      </c>
      <c r="BC1821" s="80">
        <f t="shared" si="1602"/>
        <v>0</v>
      </c>
      <c r="BD1821" s="86">
        <f t="shared" si="1603"/>
        <v>0</v>
      </c>
    </row>
    <row r="1822" spans="2:56" s="108" customFormat="1" x14ac:dyDescent="0.3">
      <c r="B1822" s="228" t="s">
        <v>208</v>
      </c>
      <c r="C1822" s="158">
        <f>SUM(C1823,C1829,C1842,C1843,C1844,C1845,C1846)</f>
        <v>0</v>
      </c>
      <c r="D1822" s="159">
        <f>SUM(D1823,D1829,D1842,D1843,D1844,D1845,D1846)</f>
        <v>0</v>
      </c>
      <c r="E1822" s="160">
        <f t="shared" si="1590"/>
        <v>0</v>
      </c>
      <c r="F1822" s="158">
        <f>SUM(F1823,F1829,F1842,F1843,F1844,F1845,F1846)</f>
        <v>0</v>
      </c>
      <c r="G1822" s="159">
        <f>SUM(G1823,G1829,G1842,G1843,G1844,G1845,G1846)</f>
        <v>0</v>
      </c>
      <c r="H1822" s="160">
        <f t="shared" si="1591"/>
        <v>0</v>
      </c>
      <c r="I1822" s="158">
        <f>SUM(I1823,I1829,I1842,I1843,I1844,I1845,I1846)</f>
        <v>0</v>
      </c>
      <c r="J1822" s="159">
        <f>SUM(J1823,J1829,J1842,J1843,J1844,J1845,J1846)</f>
        <v>0</v>
      </c>
      <c r="K1822" s="160">
        <f t="shared" si="1592"/>
        <v>0</v>
      </c>
      <c r="L1822" s="158">
        <f>SUM(L1823,L1829,L1842,L1843,L1844,L1845,L1846)</f>
        <v>0</v>
      </c>
      <c r="M1822" s="161">
        <f>SUM(M1823,M1829,M1842,M1843,M1844,M1845,M1846)</f>
        <v>0</v>
      </c>
      <c r="N1822" s="162">
        <f>SUM(N1823,N1829,N1842,N1843,N1844,N1845,N1846)</f>
        <v>0</v>
      </c>
      <c r="O1822" s="158">
        <f>SUM(O1823,O1829,O1842,O1843,O1844,O1845,O1846)</f>
        <v>0</v>
      </c>
      <c r="P1822" s="162">
        <f>SUM(P1823,P1829,P1842,P1843,P1844,P1845,P1846)</f>
        <v>0</v>
      </c>
      <c r="Q1822" s="163">
        <f t="shared" si="1593"/>
        <v>0</v>
      </c>
      <c r="R1822" s="164">
        <f>SUM(R1823,R1829,R1842,R1843,R1844,R1845,R1846)</f>
        <v>0</v>
      </c>
      <c r="S1822" s="164">
        <f>SUM(S1823,S1829,S1842,S1843,S1844,S1845,S1846)</f>
        <v>0</v>
      </c>
      <c r="T1822" s="165">
        <f t="shared" si="1604"/>
        <v>0</v>
      </c>
      <c r="U1822" s="229"/>
      <c r="V1822" s="158">
        <f>SUM(V1823,V1829,V1842,V1843,V1844,V1845,V1846)</f>
        <v>0</v>
      </c>
      <c r="W1822" s="162">
        <f>SUM(W1823,W1829,W1842,W1843,W1844,W1845,W1846)</f>
        <v>0</v>
      </c>
      <c r="X1822" s="163">
        <f t="shared" si="1594"/>
        <v>0</v>
      </c>
      <c r="Y1822" s="164">
        <f>SUM(Y1823,Y1829,Y1842,Y1843,Y1844,Y1845,Y1846)</f>
        <v>0</v>
      </c>
      <c r="Z1822" s="164">
        <f>SUM(Z1823,Z1829,Z1842,Z1843,Z1844,Z1845,Z1846)</f>
        <v>0</v>
      </c>
      <c r="AA1822" s="165">
        <f t="shared" si="1605"/>
        <v>0</v>
      </c>
      <c r="AB1822" s="229"/>
      <c r="AC1822" s="158">
        <f>SUM(AC1823,AC1829,AC1842,AC1843,AC1844,AC1845,AC1846)</f>
        <v>0</v>
      </c>
      <c r="AD1822" s="162">
        <f>SUM(AD1823,AD1829,AD1842,AD1843,AD1844,AD1845,AD1846)</f>
        <v>0</v>
      </c>
      <c r="AE1822" s="163">
        <f t="shared" si="1595"/>
        <v>0</v>
      </c>
      <c r="AF1822" s="164">
        <f>SUM(AF1823,AF1829,AF1842,AF1843,AF1844,AF1845,AF1846)</f>
        <v>0</v>
      </c>
      <c r="AG1822" s="164">
        <f>SUM(AG1823,AG1829,AG1842,AG1843,AG1844,AG1845,AG1846)</f>
        <v>0</v>
      </c>
      <c r="AH1822" s="165">
        <f t="shared" si="1606"/>
        <v>0</v>
      </c>
      <c r="AJ1822" s="159">
        <f t="shared" ref="AJ1822:AU1822" si="1622">SUM(AJ1823,AJ1829,AJ1842,AJ1843,AJ1844,AJ1845,AJ1846)</f>
        <v>0</v>
      </c>
      <c r="AK1822" s="161">
        <f t="shared" si="1622"/>
        <v>0</v>
      </c>
      <c r="AL1822" s="162">
        <f t="shared" si="1622"/>
        <v>0</v>
      </c>
      <c r="AM1822" s="161">
        <f t="shared" si="1622"/>
        <v>0</v>
      </c>
      <c r="AN1822" s="162">
        <f t="shared" si="1622"/>
        <v>0</v>
      </c>
      <c r="AO1822" s="161">
        <f t="shared" si="1622"/>
        <v>0</v>
      </c>
      <c r="AP1822" s="162">
        <f t="shared" si="1622"/>
        <v>0</v>
      </c>
      <c r="AQ1822" s="161">
        <f t="shared" si="1622"/>
        <v>0</v>
      </c>
      <c r="AR1822" s="162">
        <f t="shared" si="1622"/>
        <v>0</v>
      </c>
      <c r="AS1822" s="161">
        <f t="shared" si="1622"/>
        <v>0</v>
      </c>
      <c r="AT1822" s="162">
        <f t="shared" si="1622"/>
        <v>0</v>
      </c>
      <c r="AU1822" s="161">
        <f t="shared" si="1622"/>
        <v>0</v>
      </c>
      <c r="AV1822" s="162">
        <f t="shared" si="1596"/>
        <v>0</v>
      </c>
      <c r="AW1822" s="161">
        <f t="shared" si="1597"/>
        <v>0</v>
      </c>
      <c r="AX1822" s="230"/>
      <c r="AY1822" s="159">
        <f t="shared" si="1598"/>
        <v>0</v>
      </c>
      <c r="AZ1822" s="161">
        <f t="shared" si="1599"/>
        <v>0</v>
      </c>
      <c r="BA1822" s="162">
        <f t="shared" si="1600"/>
        <v>0</v>
      </c>
      <c r="BB1822" s="161">
        <f t="shared" si="1601"/>
        <v>0</v>
      </c>
      <c r="BC1822" s="161">
        <f t="shared" si="1602"/>
        <v>0</v>
      </c>
      <c r="BD1822" s="167">
        <f t="shared" si="1603"/>
        <v>0</v>
      </c>
    </row>
    <row r="1823" spans="2:56" x14ac:dyDescent="0.3">
      <c r="B1823" s="221" t="s">
        <v>209</v>
      </c>
      <c r="C1823" s="89">
        <f>SUM(C1824,C1827)</f>
        <v>0</v>
      </c>
      <c r="D1823" s="90">
        <f>SUM(D1824,D1827)</f>
        <v>0</v>
      </c>
      <c r="E1823" s="91">
        <f t="shared" si="1590"/>
        <v>0</v>
      </c>
      <c r="F1823" s="89">
        <f>SUM(F1824,F1827)</f>
        <v>0</v>
      </c>
      <c r="G1823" s="90">
        <f>SUM(G1824,G1827)</f>
        <v>0</v>
      </c>
      <c r="H1823" s="91">
        <f t="shared" si="1591"/>
        <v>0</v>
      </c>
      <c r="I1823" s="89">
        <f>SUM(I1824,I1827)</f>
        <v>0</v>
      </c>
      <c r="J1823" s="90">
        <f>SUM(J1824,J1827)</f>
        <v>0</v>
      </c>
      <c r="K1823" s="91">
        <f t="shared" si="1592"/>
        <v>0</v>
      </c>
      <c r="L1823" s="89">
        <f>SUM(L1824,L1827)</f>
        <v>0</v>
      </c>
      <c r="M1823" s="92">
        <f>SUM(M1824,M1827)</f>
        <v>0</v>
      </c>
      <c r="N1823" s="93">
        <f>SUM(N1824,N1827)</f>
        <v>0</v>
      </c>
      <c r="O1823" s="89">
        <f>SUM(O1824,O1827)</f>
        <v>0</v>
      </c>
      <c r="P1823" s="93">
        <f>SUM(P1824,P1827)</f>
        <v>0</v>
      </c>
      <c r="Q1823" s="171">
        <f t="shared" si="1593"/>
        <v>0</v>
      </c>
      <c r="R1823" s="94">
        <f>SUM(R1824,R1827)</f>
        <v>0</v>
      </c>
      <c r="S1823" s="94">
        <f>SUM(S1824,S1827)</f>
        <v>0</v>
      </c>
      <c r="T1823" s="172">
        <f t="shared" si="1604"/>
        <v>0</v>
      </c>
      <c r="U1823" s="231"/>
      <c r="V1823" s="89">
        <f>SUM(V1824,V1827)</f>
        <v>0</v>
      </c>
      <c r="W1823" s="93">
        <f>SUM(W1824,W1827)</f>
        <v>0</v>
      </c>
      <c r="X1823" s="171">
        <f t="shared" si="1594"/>
        <v>0</v>
      </c>
      <c r="Y1823" s="94">
        <f>SUM(Y1824,Y1827)</f>
        <v>0</v>
      </c>
      <c r="Z1823" s="94">
        <f>SUM(Z1824,Z1827)</f>
        <v>0</v>
      </c>
      <c r="AA1823" s="172">
        <f t="shared" si="1605"/>
        <v>0</v>
      </c>
      <c r="AB1823" s="231"/>
      <c r="AC1823" s="89">
        <f>SUM(AC1824,AC1827)</f>
        <v>0</v>
      </c>
      <c r="AD1823" s="93">
        <f>SUM(AD1824,AD1827)</f>
        <v>0</v>
      </c>
      <c r="AE1823" s="171">
        <f t="shared" si="1595"/>
        <v>0</v>
      </c>
      <c r="AF1823" s="94">
        <f>SUM(AF1824,AF1827)</f>
        <v>0</v>
      </c>
      <c r="AG1823" s="94">
        <f>SUM(AG1824,AG1827)</f>
        <v>0</v>
      </c>
      <c r="AH1823" s="172">
        <f t="shared" si="1606"/>
        <v>0</v>
      </c>
      <c r="AJ1823" s="90">
        <f t="shared" ref="AJ1823:AU1823" si="1623">SUM(AJ1824,AJ1827)</f>
        <v>0</v>
      </c>
      <c r="AK1823" s="92">
        <f t="shared" si="1623"/>
        <v>0</v>
      </c>
      <c r="AL1823" s="93">
        <f t="shared" si="1623"/>
        <v>0</v>
      </c>
      <c r="AM1823" s="92">
        <f t="shared" si="1623"/>
        <v>0</v>
      </c>
      <c r="AN1823" s="93">
        <f t="shared" si="1623"/>
        <v>0</v>
      </c>
      <c r="AO1823" s="92">
        <f t="shared" si="1623"/>
        <v>0</v>
      </c>
      <c r="AP1823" s="93">
        <f t="shared" si="1623"/>
        <v>0</v>
      </c>
      <c r="AQ1823" s="92">
        <f t="shared" si="1623"/>
        <v>0</v>
      </c>
      <c r="AR1823" s="93">
        <f t="shared" si="1623"/>
        <v>0</v>
      </c>
      <c r="AS1823" s="92">
        <f t="shared" si="1623"/>
        <v>0</v>
      </c>
      <c r="AT1823" s="93">
        <f t="shared" si="1623"/>
        <v>0</v>
      </c>
      <c r="AU1823" s="92">
        <f t="shared" si="1623"/>
        <v>0</v>
      </c>
      <c r="AV1823" s="93">
        <f t="shared" si="1596"/>
        <v>0</v>
      </c>
      <c r="AW1823" s="92">
        <f t="shared" si="1597"/>
        <v>0</v>
      </c>
      <c r="AX1823" s="210"/>
      <c r="AY1823" s="90">
        <f t="shared" si="1598"/>
        <v>0</v>
      </c>
      <c r="AZ1823" s="92">
        <f t="shared" si="1599"/>
        <v>0</v>
      </c>
      <c r="BA1823" s="93">
        <f t="shared" si="1600"/>
        <v>0</v>
      </c>
      <c r="BB1823" s="92">
        <f t="shared" si="1601"/>
        <v>0</v>
      </c>
      <c r="BC1823" s="92">
        <f t="shared" si="1602"/>
        <v>0</v>
      </c>
      <c r="BD1823" s="96">
        <f t="shared" si="1603"/>
        <v>0</v>
      </c>
    </row>
    <row r="1824" spans="2:56" x14ac:dyDescent="0.3">
      <c r="B1824" s="222" t="s">
        <v>210</v>
      </c>
      <c r="C1824" s="89">
        <f>SUM(C1825:C1826)</f>
        <v>0</v>
      </c>
      <c r="D1824" s="90">
        <f>SUM(D1825:D1826)</f>
        <v>0</v>
      </c>
      <c r="E1824" s="91">
        <f t="shared" si="1590"/>
        <v>0</v>
      </c>
      <c r="F1824" s="89">
        <f>SUM(F1825:F1826)</f>
        <v>0</v>
      </c>
      <c r="G1824" s="90">
        <f>SUM(G1825:G1826)</f>
        <v>0</v>
      </c>
      <c r="H1824" s="91">
        <f t="shared" si="1591"/>
        <v>0</v>
      </c>
      <c r="I1824" s="89">
        <f>SUM(I1825:I1826)</f>
        <v>0</v>
      </c>
      <c r="J1824" s="90">
        <f>SUM(J1825:J1826)</f>
        <v>0</v>
      </c>
      <c r="K1824" s="91">
        <f t="shared" si="1592"/>
        <v>0</v>
      </c>
      <c r="L1824" s="89">
        <f>SUM(L1825:L1826)</f>
        <v>0</v>
      </c>
      <c r="M1824" s="92">
        <f>SUM(M1825:M1826)</f>
        <v>0</v>
      </c>
      <c r="N1824" s="93">
        <f>SUM(N1825:N1826)</f>
        <v>0</v>
      </c>
      <c r="O1824" s="89">
        <f>SUM(O1825:O1826)</f>
        <v>0</v>
      </c>
      <c r="P1824" s="93">
        <f>SUM(P1825:P1826)</f>
        <v>0</v>
      </c>
      <c r="Q1824" s="171">
        <f t="shared" si="1593"/>
        <v>0</v>
      </c>
      <c r="R1824" s="94">
        <f>SUM(R1825:R1826)</f>
        <v>0</v>
      </c>
      <c r="S1824" s="94">
        <f>SUM(S1825:S1826)</f>
        <v>0</v>
      </c>
      <c r="T1824" s="172">
        <f t="shared" si="1604"/>
        <v>0</v>
      </c>
      <c r="U1824" s="231"/>
      <c r="V1824" s="89">
        <f>SUM(V1825:V1826)</f>
        <v>0</v>
      </c>
      <c r="W1824" s="93">
        <f>SUM(W1825:W1826)</f>
        <v>0</v>
      </c>
      <c r="X1824" s="171">
        <f t="shared" si="1594"/>
        <v>0</v>
      </c>
      <c r="Y1824" s="94">
        <f>SUM(Y1825:Y1826)</f>
        <v>0</v>
      </c>
      <c r="Z1824" s="94">
        <f>SUM(Z1825:Z1826)</f>
        <v>0</v>
      </c>
      <c r="AA1824" s="172">
        <f t="shared" si="1605"/>
        <v>0</v>
      </c>
      <c r="AB1824" s="231"/>
      <c r="AC1824" s="89">
        <f>SUM(AC1825:AC1826)</f>
        <v>0</v>
      </c>
      <c r="AD1824" s="93">
        <f>SUM(AD1825:AD1826)</f>
        <v>0</v>
      </c>
      <c r="AE1824" s="171">
        <f t="shared" si="1595"/>
        <v>0</v>
      </c>
      <c r="AF1824" s="94">
        <f>SUM(AF1825:AF1826)</f>
        <v>0</v>
      </c>
      <c r="AG1824" s="94">
        <f>SUM(AG1825:AG1826)</f>
        <v>0</v>
      </c>
      <c r="AH1824" s="172">
        <f t="shared" si="1606"/>
        <v>0</v>
      </c>
      <c r="AJ1824" s="90">
        <f t="shared" ref="AJ1824:AU1824" si="1624">SUM(AJ1825:AJ1826)</f>
        <v>0</v>
      </c>
      <c r="AK1824" s="92">
        <f t="shared" si="1624"/>
        <v>0</v>
      </c>
      <c r="AL1824" s="93">
        <f t="shared" si="1624"/>
        <v>0</v>
      </c>
      <c r="AM1824" s="92">
        <f t="shared" si="1624"/>
        <v>0</v>
      </c>
      <c r="AN1824" s="93">
        <f t="shared" si="1624"/>
        <v>0</v>
      </c>
      <c r="AO1824" s="92">
        <f t="shared" si="1624"/>
        <v>0</v>
      </c>
      <c r="AP1824" s="93">
        <f t="shared" si="1624"/>
        <v>0</v>
      </c>
      <c r="AQ1824" s="92">
        <f t="shared" si="1624"/>
        <v>0</v>
      </c>
      <c r="AR1824" s="93">
        <f t="shared" si="1624"/>
        <v>0</v>
      </c>
      <c r="AS1824" s="92">
        <f t="shared" si="1624"/>
        <v>0</v>
      </c>
      <c r="AT1824" s="93">
        <f t="shared" si="1624"/>
        <v>0</v>
      </c>
      <c r="AU1824" s="92">
        <f t="shared" si="1624"/>
        <v>0</v>
      </c>
      <c r="AV1824" s="93">
        <f t="shared" si="1596"/>
        <v>0</v>
      </c>
      <c r="AW1824" s="92">
        <f t="shared" si="1597"/>
        <v>0</v>
      </c>
      <c r="AX1824" s="210"/>
      <c r="AY1824" s="90">
        <f t="shared" si="1598"/>
        <v>0</v>
      </c>
      <c r="AZ1824" s="92">
        <f t="shared" si="1599"/>
        <v>0</v>
      </c>
      <c r="BA1824" s="93">
        <f t="shared" si="1600"/>
        <v>0</v>
      </c>
      <c r="BB1824" s="92">
        <f t="shared" si="1601"/>
        <v>0</v>
      </c>
      <c r="BC1824" s="92">
        <f t="shared" si="1602"/>
        <v>0</v>
      </c>
      <c r="BD1824" s="96">
        <f t="shared" si="1603"/>
        <v>0</v>
      </c>
    </row>
    <row r="1825" spans="2:56" x14ac:dyDescent="0.3">
      <c r="B1825" s="237" t="s">
        <v>211</v>
      </c>
      <c r="C1825" s="224"/>
      <c r="D1825" s="225"/>
      <c r="E1825" s="154">
        <f t="shared" si="1590"/>
        <v>0</v>
      </c>
      <c r="F1825" s="224"/>
      <c r="G1825" s="225"/>
      <c r="H1825" s="154">
        <f t="shared" si="1591"/>
        <v>0</v>
      </c>
      <c r="I1825" s="224"/>
      <c r="J1825" s="225"/>
      <c r="K1825" s="154">
        <f t="shared" si="1592"/>
        <v>0</v>
      </c>
      <c r="L1825" s="224"/>
      <c r="M1825" s="226"/>
      <c r="N1825" s="227"/>
      <c r="O1825" s="224"/>
      <c r="P1825" s="227"/>
      <c r="Q1825" s="148">
        <f t="shared" si="1593"/>
        <v>0</v>
      </c>
      <c r="R1825" s="227"/>
      <c r="S1825" s="227"/>
      <c r="T1825" s="149">
        <f t="shared" si="1604"/>
        <v>0</v>
      </c>
      <c r="U1825" s="216"/>
      <c r="V1825" s="224"/>
      <c r="W1825" s="227"/>
      <c r="X1825" s="148">
        <f t="shared" si="1594"/>
        <v>0</v>
      </c>
      <c r="Y1825" s="227"/>
      <c r="Z1825" s="227"/>
      <c r="AA1825" s="149">
        <f t="shared" si="1605"/>
        <v>0</v>
      </c>
      <c r="AB1825" s="216"/>
      <c r="AC1825" s="224"/>
      <c r="AD1825" s="227"/>
      <c r="AE1825" s="148">
        <f t="shared" si="1595"/>
        <v>0</v>
      </c>
      <c r="AF1825" s="227"/>
      <c r="AG1825" s="227"/>
      <c r="AH1825" s="149">
        <f t="shared" si="1606"/>
        <v>0</v>
      </c>
      <c r="AJ1825" s="217"/>
      <c r="AK1825" s="218"/>
      <c r="AL1825" s="219"/>
      <c r="AM1825" s="218"/>
      <c r="AN1825" s="219"/>
      <c r="AO1825" s="218"/>
      <c r="AP1825" s="219"/>
      <c r="AQ1825" s="218"/>
      <c r="AR1825" s="219"/>
      <c r="AS1825" s="218"/>
      <c r="AT1825" s="219"/>
      <c r="AU1825" s="218"/>
      <c r="AV1825" s="81">
        <f t="shared" si="1596"/>
        <v>0</v>
      </c>
      <c r="AW1825" s="80">
        <f t="shared" si="1597"/>
        <v>0</v>
      </c>
      <c r="AX1825" s="210"/>
      <c r="AY1825" s="79">
        <f t="shared" si="1598"/>
        <v>0</v>
      </c>
      <c r="AZ1825" s="80">
        <f t="shared" si="1599"/>
        <v>0</v>
      </c>
      <c r="BA1825" s="81">
        <f t="shared" si="1600"/>
        <v>0</v>
      </c>
      <c r="BB1825" s="80">
        <f t="shared" si="1601"/>
        <v>0</v>
      </c>
      <c r="BC1825" s="80">
        <f t="shared" si="1602"/>
        <v>0</v>
      </c>
      <c r="BD1825" s="86">
        <f t="shared" si="1603"/>
        <v>0</v>
      </c>
    </row>
    <row r="1826" spans="2:56" x14ac:dyDescent="0.3">
      <c r="B1826" s="237" t="s">
        <v>212</v>
      </c>
      <c r="C1826" s="224"/>
      <c r="D1826" s="225"/>
      <c r="E1826" s="154">
        <f t="shared" si="1590"/>
        <v>0</v>
      </c>
      <c r="F1826" s="224"/>
      <c r="G1826" s="225"/>
      <c r="H1826" s="154">
        <f t="shared" si="1591"/>
        <v>0</v>
      </c>
      <c r="I1826" s="224"/>
      <c r="J1826" s="225"/>
      <c r="K1826" s="154">
        <f t="shared" si="1592"/>
        <v>0</v>
      </c>
      <c r="L1826" s="224"/>
      <c r="M1826" s="226"/>
      <c r="N1826" s="227"/>
      <c r="O1826" s="224"/>
      <c r="P1826" s="227"/>
      <c r="Q1826" s="148">
        <f t="shared" si="1593"/>
        <v>0</v>
      </c>
      <c r="R1826" s="227"/>
      <c r="S1826" s="227"/>
      <c r="T1826" s="149">
        <f t="shared" si="1604"/>
        <v>0</v>
      </c>
      <c r="U1826" s="216"/>
      <c r="V1826" s="224"/>
      <c r="W1826" s="227"/>
      <c r="X1826" s="148">
        <f t="shared" si="1594"/>
        <v>0</v>
      </c>
      <c r="Y1826" s="227"/>
      <c r="Z1826" s="227"/>
      <c r="AA1826" s="149">
        <f t="shared" si="1605"/>
        <v>0</v>
      </c>
      <c r="AB1826" s="216"/>
      <c r="AC1826" s="224"/>
      <c r="AD1826" s="227"/>
      <c r="AE1826" s="148">
        <f t="shared" si="1595"/>
        <v>0</v>
      </c>
      <c r="AF1826" s="227"/>
      <c r="AG1826" s="227"/>
      <c r="AH1826" s="149">
        <f t="shared" si="1606"/>
        <v>0</v>
      </c>
      <c r="AJ1826" s="217"/>
      <c r="AK1826" s="218"/>
      <c r="AL1826" s="219"/>
      <c r="AM1826" s="218"/>
      <c r="AN1826" s="219"/>
      <c r="AO1826" s="218"/>
      <c r="AP1826" s="219"/>
      <c r="AQ1826" s="218"/>
      <c r="AR1826" s="219"/>
      <c r="AS1826" s="218"/>
      <c r="AT1826" s="219"/>
      <c r="AU1826" s="218"/>
      <c r="AV1826" s="81">
        <f t="shared" si="1596"/>
        <v>0</v>
      </c>
      <c r="AW1826" s="80">
        <f t="shared" si="1597"/>
        <v>0</v>
      </c>
      <c r="AX1826" s="210"/>
      <c r="AY1826" s="79">
        <f t="shared" si="1598"/>
        <v>0</v>
      </c>
      <c r="AZ1826" s="80">
        <f t="shared" si="1599"/>
        <v>0</v>
      </c>
      <c r="BA1826" s="81">
        <f t="shared" si="1600"/>
        <v>0</v>
      </c>
      <c r="BB1826" s="80">
        <f t="shared" si="1601"/>
        <v>0</v>
      </c>
      <c r="BC1826" s="80">
        <f t="shared" si="1602"/>
        <v>0</v>
      </c>
      <c r="BD1826" s="86">
        <f t="shared" si="1603"/>
        <v>0</v>
      </c>
    </row>
    <row r="1827" spans="2:56" x14ac:dyDescent="0.3">
      <c r="B1827" s="222" t="s">
        <v>213</v>
      </c>
      <c r="C1827" s="89">
        <f>SUM(C1828)</f>
        <v>0</v>
      </c>
      <c r="D1827" s="90">
        <f>SUM(D1828)</f>
        <v>0</v>
      </c>
      <c r="E1827" s="91">
        <f t="shared" si="1590"/>
        <v>0</v>
      </c>
      <c r="F1827" s="89">
        <f>SUM(F1828)</f>
        <v>0</v>
      </c>
      <c r="G1827" s="90">
        <f>SUM(G1828)</f>
        <v>0</v>
      </c>
      <c r="H1827" s="91">
        <f t="shared" si="1591"/>
        <v>0</v>
      </c>
      <c r="I1827" s="89">
        <f>SUM(I1828)</f>
        <v>0</v>
      </c>
      <c r="J1827" s="90">
        <f>SUM(J1828)</f>
        <v>0</v>
      </c>
      <c r="K1827" s="91">
        <f t="shared" si="1592"/>
        <v>0</v>
      </c>
      <c r="L1827" s="89">
        <f>SUM(L1828)</f>
        <v>0</v>
      </c>
      <c r="M1827" s="92">
        <f>SUM(M1828)</f>
        <v>0</v>
      </c>
      <c r="N1827" s="93">
        <f>SUM(N1828)</f>
        <v>0</v>
      </c>
      <c r="O1827" s="89">
        <f>SUM(O1828)</f>
        <v>0</v>
      </c>
      <c r="P1827" s="93">
        <f>SUM(P1828)</f>
        <v>0</v>
      </c>
      <c r="Q1827" s="171">
        <f t="shared" si="1593"/>
        <v>0</v>
      </c>
      <c r="R1827" s="94">
        <f>SUM(R1828)</f>
        <v>0</v>
      </c>
      <c r="S1827" s="94">
        <f>SUM(S1828)</f>
        <v>0</v>
      </c>
      <c r="T1827" s="172">
        <f t="shared" si="1604"/>
        <v>0</v>
      </c>
      <c r="U1827" s="231"/>
      <c r="V1827" s="89">
        <f>SUM(V1828)</f>
        <v>0</v>
      </c>
      <c r="W1827" s="93">
        <f>SUM(W1828)</f>
        <v>0</v>
      </c>
      <c r="X1827" s="171">
        <f t="shared" si="1594"/>
        <v>0</v>
      </c>
      <c r="Y1827" s="94">
        <f>SUM(Y1828)</f>
        <v>0</v>
      </c>
      <c r="Z1827" s="94">
        <f>SUM(Z1828)</f>
        <v>0</v>
      </c>
      <c r="AA1827" s="172">
        <f t="shared" si="1605"/>
        <v>0</v>
      </c>
      <c r="AB1827" s="231"/>
      <c r="AC1827" s="89">
        <f>SUM(AC1828)</f>
        <v>0</v>
      </c>
      <c r="AD1827" s="93">
        <f>SUM(AD1828)</f>
        <v>0</v>
      </c>
      <c r="AE1827" s="171">
        <f t="shared" si="1595"/>
        <v>0</v>
      </c>
      <c r="AF1827" s="94">
        <f>SUM(AF1828)</f>
        <v>0</v>
      </c>
      <c r="AG1827" s="94">
        <f>SUM(AG1828)</f>
        <v>0</v>
      </c>
      <c r="AH1827" s="172">
        <f t="shared" si="1606"/>
        <v>0</v>
      </c>
      <c r="AJ1827" s="90">
        <f t="shared" ref="AJ1827:AU1827" si="1625">SUM(AJ1828)</f>
        <v>0</v>
      </c>
      <c r="AK1827" s="92">
        <f t="shared" si="1625"/>
        <v>0</v>
      </c>
      <c r="AL1827" s="93">
        <f t="shared" si="1625"/>
        <v>0</v>
      </c>
      <c r="AM1827" s="92">
        <f t="shared" si="1625"/>
        <v>0</v>
      </c>
      <c r="AN1827" s="93">
        <f t="shared" si="1625"/>
        <v>0</v>
      </c>
      <c r="AO1827" s="92">
        <f t="shared" si="1625"/>
        <v>0</v>
      </c>
      <c r="AP1827" s="93">
        <f t="shared" si="1625"/>
        <v>0</v>
      </c>
      <c r="AQ1827" s="92">
        <f t="shared" si="1625"/>
        <v>0</v>
      </c>
      <c r="AR1827" s="93">
        <f t="shared" si="1625"/>
        <v>0</v>
      </c>
      <c r="AS1827" s="92">
        <f t="shared" si="1625"/>
        <v>0</v>
      </c>
      <c r="AT1827" s="93">
        <f t="shared" si="1625"/>
        <v>0</v>
      </c>
      <c r="AU1827" s="92">
        <f t="shared" si="1625"/>
        <v>0</v>
      </c>
      <c r="AV1827" s="93">
        <f t="shared" si="1596"/>
        <v>0</v>
      </c>
      <c r="AW1827" s="92">
        <f t="shared" si="1597"/>
        <v>0</v>
      </c>
      <c r="AX1827" s="210"/>
      <c r="AY1827" s="90">
        <f t="shared" si="1598"/>
        <v>0</v>
      </c>
      <c r="AZ1827" s="92">
        <f t="shared" si="1599"/>
        <v>0</v>
      </c>
      <c r="BA1827" s="93">
        <f t="shared" si="1600"/>
        <v>0</v>
      </c>
      <c r="BB1827" s="92">
        <f t="shared" si="1601"/>
        <v>0</v>
      </c>
      <c r="BC1827" s="92">
        <f t="shared" si="1602"/>
        <v>0</v>
      </c>
      <c r="BD1827" s="96">
        <f t="shared" si="1603"/>
        <v>0</v>
      </c>
    </row>
    <row r="1828" spans="2:56" x14ac:dyDescent="0.3">
      <c r="B1828" s="237" t="s">
        <v>105</v>
      </c>
      <c r="C1828" s="224"/>
      <c r="D1828" s="225"/>
      <c r="E1828" s="154">
        <f t="shared" si="1590"/>
        <v>0</v>
      </c>
      <c r="F1828" s="224"/>
      <c r="G1828" s="225"/>
      <c r="H1828" s="154">
        <f t="shared" si="1591"/>
        <v>0</v>
      </c>
      <c r="I1828" s="224"/>
      <c r="J1828" s="225"/>
      <c r="K1828" s="154">
        <f t="shared" si="1592"/>
        <v>0</v>
      </c>
      <c r="L1828" s="224"/>
      <c r="M1828" s="226"/>
      <c r="N1828" s="227"/>
      <c r="O1828" s="224"/>
      <c r="P1828" s="227"/>
      <c r="Q1828" s="148">
        <f t="shared" si="1593"/>
        <v>0</v>
      </c>
      <c r="R1828" s="227"/>
      <c r="S1828" s="227"/>
      <c r="T1828" s="149">
        <f t="shared" si="1604"/>
        <v>0</v>
      </c>
      <c r="U1828" s="216"/>
      <c r="V1828" s="224"/>
      <c r="W1828" s="227"/>
      <c r="X1828" s="148">
        <f t="shared" si="1594"/>
        <v>0</v>
      </c>
      <c r="Y1828" s="227"/>
      <c r="Z1828" s="227"/>
      <c r="AA1828" s="149">
        <f t="shared" si="1605"/>
        <v>0</v>
      </c>
      <c r="AB1828" s="216"/>
      <c r="AC1828" s="224"/>
      <c r="AD1828" s="227"/>
      <c r="AE1828" s="148">
        <f t="shared" si="1595"/>
        <v>0</v>
      </c>
      <c r="AF1828" s="227"/>
      <c r="AG1828" s="227"/>
      <c r="AH1828" s="149">
        <f t="shared" si="1606"/>
        <v>0</v>
      </c>
      <c r="AJ1828" s="217"/>
      <c r="AK1828" s="218"/>
      <c r="AL1828" s="219"/>
      <c r="AM1828" s="218"/>
      <c r="AN1828" s="219"/>
      <c r="AO1828" s="218"/>
      <c r="AP1828" s="219"/>
      <c r="AQ1828" s="218"/>
      <c r="AR1828" s="219"/>
      <c r="AS1828" s="218"/>
      <c r="AT1828" s="219"/>
      <c r="AU1828" s="218"/>
      <c r="AV1828" s="81">
        <f t="shared" si="1596"/>
        <v>0</v>
      </c>
      <c r="AW1828" s="80">
        <f t="shared" si="1597"/>
        <v>0</v>
      </c>
      <c r="AX1828" s="210"/>
      <c r="AY1828" s="79">
        <f t="shared" si="1598"/>
        <v>0</v>
      </c>
      <c r="AZ1828" s="80">
        <f t="shared" si="1599"/>
        <v>0</v>
      </c>
      <c r="BA1828" s="81">
        <f t="shared" si="1600"/>
        <v>0</v>
      </c>
      <c r="BB1828" s="80">
        <f t="shared" si="1601"/>
        <v>0</v>
      </c>
      <c r="BC1828" s="80">
        <f t="shared" si="1602"/>
        <v>0</v>
      </c>
      <c r="BD1828" s="86">
        <f t="shared" si="1603"/>
        <v>0</v>
      </c>
    </row>
    <row r="1829" spans="2:56" x14ac:dyDescent="0.3">
      <c r="B1829" s="221" t="s">
        <v>214</v>
      </c>
      <c r="C1829" s="89">
        <f>SUM(C1830,C1834)</f>
        <v>0</v>
      </c>
      <c r="D1829" s="90">
        <f>SUM(D1830,D1834)</f>
        <v>0</v>
      </c>
      <c r="E1829" s="91">
        <f t="shared" si="1590"/>
        <v>0</v>
      </c>
      <c r="F1829" s="89">
        <f>SUM(F1830,F1834)</f>
        <v>0</v>
      </c>
      <c r="G1829" s="90">
        <f>SUM(G1830,G1834)</f>
        <v>0</v>
      </c>
      <c r="H1829" s="91">
        <f t="shared" si="1591"/>
        <v>0</v>
      </c>
      <c r="I1829" s="89">
        <f>SUM(I1830,I1834)</f>
        <v>0</v>
      </c>
      <c r="J1829" s="90">
        <f>SUM(J1830,J1834)</f>
        <v>0</v>
      </c>
      <c r="K1829" s="91">
        <f t="shared" si="1592"/>
        <v>0</v>
      </c>
      <c r="L1829" s="89">
        <f>SUM(L1830,L1834)</f>
        <v>0</v>
      </c>
      <c r="M1829" s="92">
        <f>SUM(M1830,M1834)</f>
        <v>0</v>
      </c>
      <c r="N1829" s="93">
        <f>SUM(N1830,N1834)</f>
        <v>0</v>
      </c>
      <c r="O1829" s="89">
        <f>SUM(O1830,O1834)</f>
        <v>0</v>
      </c>
      <c r="P1829" s="93">
        <f>SUM(P1830,P1834)</f>
        <v>0</v>
      </c>
      <c r="Q1829" s="171">
        <f t="shared" si="1593"/>
        <v>0</v>
      </c>
      <c r="R1829" s="94">
        <f>SUM(R1830,R1834)</f>
        <v>0</v>
      </c>
      <c r="S1829" s="94">
        <f>SUM(S1830,S1834)</f>
        <v>0</v>
      </c>
      <c r="T1829" s="172">
        <f t="shared" si="1604"/>
        <v>0</v>
      </c>
      <c r="U1829" s="231"/>
      <c r="V1829" s="89">
        <f>SUM(V1830,V1834)</f>
        <v>0</v>
      </c>
      <c r="W1829" s="93">
        <f>SUM(W1830,W1834)</f>
        <v>0</v>
      </c>
      <c r="X1829" s="171">
        <f t="shared" si="1594"/>
        <v>0</v>
      </c>
      <c r="Y1829" s="94">
        <f>SUM(Y1830,Y1834)</f>
        <v>0</v>
      </c>
      <c r="Z1829" s="94">
        <f>SUM(Z1830,Z1834)</f>
        <v>0</v>
      </c>
      <c r="AA1829" s="172">
        <f t="shared" si="1605"/>
        <v>0</v>
      </c>
      <c r="AB1829" s="231"/>
      <c r="AC1829" s="89">
        <f>SUM(AC1830,AC1834)</f>
        <v>0</v>
      </c>
      <c r="AD1829" s="93">
        <f>SUM(AD1830,AD1834)</f>
        <v>0</v>
      </c>
      <c r="AE1829" s="171">
        <f t="shared" si="1595"/>
        <v>0</v>
      </c>
      <c r="AF1829" s="94">
        <f>SUM(AF1830,AF1834)</f>
        <v>0</v>
      </c>
      <c r="AG1829" s="94">
        <f>SUM(AG1830,AG1834)</f>
        <v>0</v>
      </c>
      <c r="AH1829" s="172">
        <f t="shared" si="1606"/>
        <v>0</v>
      </c>
      <c r="AJ1829" s="90">
        <f t="shared" ref="AJ1829:AU1829" si="1626">SUM(AJ1830,AJ1834)</f>
        <v>0</v>
      </c>
      <c r="AK1829" s="92">
        <f t="shared" si="1626"/>
        <v>0</v>
      </c>
      <c r="AL1829" s="93">
        <f t="shared" si="1626"/>
        <v>0</v>
      </c>
      <c r="AM1829" s="92">
        <f t="shared" si="1626"/>
        <v>0</v>
      </c>
      <c r="AN1829" s="93">
        <f t="shared" si="1626"/>
        <v>0</v>
      </c>
      <c r="AO1829" s="92">
        <f t="shared" si="1626"/>
        <v>0</v>
      </c>
      <c r="AP1829" s="93">
        <f t="shared" si="1626"/>
        <v>0</v>
      </c>
      <c r="AQ1829" s="92">
        <f t="shared" si="1626"/>
        <v>0</v>
      </c>
      <c r="AR1829" s="93">
        <f t="shared" si="1626"/>
        <v>0</v>
      </c>
      <c r="AS1829" s="92">
        <f t="shared" si="1626"/>
        <v>0</v>
      </c>
      <c r="AT1829" s="93">
        <f t="shared" si="1626"/>
        <v>0</v>
      </c>
      <c r="AU1829" s="92">
        <f t="shared" si="1626"/>
        <v>0</v>
      </c>
      <c r="AV1829" s="93">
        <f t="shared" si="1596"/>
        <v>0</v>
      </c>
      <c r="AW1829" s="92">
        <f t="shared" si="1597"/>
        <v>0</v>
      </c>
      <c r="AX1829" s="210"/>
      <c r="AY1829" s="90">
        <f t="shared" si="1598"/>
        <v>0</v>
      </c>
      <c r="AZ1829" s="92">
        <f t="shared" si="1599"/>
        <v>0</v>
      </c>
      <c r="BA1829" s="93">
        <f t="shared" si="1600"/>
        <v>0</v>
      </c>
      <c r="BB1829" s="92">
        <f t="shared" si="1601"/>
        <v>0</v>
      </c>
      <c r="BC1829" s="92">
        <f t="shared" si="1602"/>
        <v>0</v>
      </c>
      <c r="BD1829" s="96">
        <f t="shared" si="1603"/>
        <v>0</v>
      </c>
    </row>
    <row r="1830" spans="2:56" x14ac:dyDescent="0.3">
      <c r="B1830" s="222" t="s">
        <v>215</v>
      </c>
      <c r="C1830" s="89">
        <f>SUM(C1831:C1833)</f>
        <v>0</v>
      </c>
      <c r="D1830" s="90">
        <f>SUM(D1831:D1833)</f>
        <v>0</v>
      </c>
      <c r="E1830" s="91">
        <f t="shared" si="1590"/>
        <v>0</v>
      </c>
      <c r="F1830" s="89">
        <f>SUM(F1831:F1833)</f>
        <v>0</v>
      </c>
      <c r="G1830" s="90">
        <f>SUM(G1831:G1833)</f>
        <v>0</v>
      </c>
      <c r="H1830" s="91">
        <f t="shared" si="1591"/>
        <v>0</v>
      </c>
      <c r="I1830" s="89">
        <f>SUM(I1831:I1833)</f>
        <v>0</v>
      </c>
      <c r="J1830" s="90">
        <f>SUM(J1831:J1833)</f>
        <v>0</v>
      </c>
      <c r="K1830" s="91">
        <f t="shared" si="1592"/>
        <v>0</v>
      </c>
      <c r="L1830" s="89">
        <f>SUM(L1831:L1833)</f>
        <v>0</v>
      </c>
      <c r="M1830" s="92">
        <f>SUM(M1831:M1833)</f>
        <v>0</v>
      </c>
      <c r="N1830" s="93">
        <f>SUM(N1831:N1833)</f>
        <v>0</v>
      </c>
      <c r="O1830" s="89">
        <f>SUM(O1831:O1833)</f>
        <v>0</v>
      </c>
      <c r="P1830" s="93">
        <f>SUM(P1831:P1833)</f>
        <v>0</v>
      </c>
      <c r="Q1830" s="171">
        <f t="shared" si="1593"/>
        <v>0</v>
      </c>
      <c r="R1830" s="94">
        <f>SUM(R1831:R1833)</f>
        <v>0</v>
      </c>
      <c r="S1830" s="94">
        <f>SUM(S1831:S1833)</f>
        <v>0</v>
      </c>
      <c r="T1830" s="172">
        <f t="shared" si="1604"/>
        <v>0</v>
      </c>
      <c r="U1830" s="231"/>
      <c r="V1830" s="89">
        <f>SUM(V1831:V1833)</f>
        <v>0</v>
      </c>
      <c r="W1830" s="93">
        <f>SUM(W1831:W1833)</f>
        <v>0</v>
      </c>
      <c r="X1830" s="171">
        <f t="shared" si="1594"/>
        <v>0</v>
      </c>
      <c r="Y1830" s="94">
        <f>SUM(Y1831:Y1833)</f>
        <v>0</v>
      </c>
      <c r="Z1830" s="94">
        <f>SUM(Z1831:Z1833)</f>
        <v>0</v>
      </c>
      <c r="AA1830" s="172">
        <f t="shared" si="1605"/>
        <v>0</v>
      </c>
      <c r="AB1830" s="231"/>
      <c r="AC1830" s="89">
        <f>SUM(AC1831:AC1833)</f>
        <v>0</v>
      </c>
      <c r="AD1830" s="93">
        <f>SUM(AD1831:AD1833)</f>
        <v>0</v>
      </c>
      <c r="AE1830" s="171">
        <f t="shared" si="1595"/>
        <v>0</v>
      </c>
      <c r="AF1830" s="94">
        <f>SUM(AF1831:AF1833)</f>
        <v>0</v>
      </c>
      <c r="AG1830" s="94">
        <f>SUM(AG1831:AG1833)</f>
        <v>0</v>
      </c>
      <c r="AH1830" s="172">
        <f t="shared" si="1606"/>
        <v>0</v>
      </c>
      <c r="AJ1830" s="90">
        <f t="shared" ref="AJ1830:AU1830" si="1627">SUM(AJ1831:AJ1833)</f>
        <v>0</v>
      </c>
      <c r="AK1830" s="92">
        <f t="shared" si="1627"/>
        <v>0</v>
      </c>
      <c r="AL1830" s="93">
        <f t="shared" si="1627"/>
        <v>0</v>
      </c>
      <c r="AM1830" s="92">
        <f t="shared" si="1627"/>
        <v>0</v>
      </c>
      <c r="AN1830" s="93">
        <f t="shared" si="1627"/>
        <v>0</v>
      </c>
      <c r="AO1830" s="92">
        <f t="shared" si="1627"/>
        <v>0</v>
      </c>
      <c r="AP1830" s="93">
        <f t="shared" si="1627"/>
        <v>0</v>
      </c>
      <c r="AQ1830" s="92">
        <f t="shared" si="1627"/>
        <v>0</v>
      </c>
      <c r="AR1830" s="93">
        <f t="shared" si="1627"/>
        <v>0</v>
      </c>
      <c r="AS1830" s="92">
        <f t="shared" si="1627"/>
        <v>0</v>
      </c>
      <c r="AT1830" s="93">
        <f t="shared" si="1627"/>
        <v>0</v>
      </c>
      <c r="AU1830" s="92">
        <f t="shared" si="1627"/>
        <v>0</v>
      </c>
      <c r="AV1830" s="93">
        <f t="shared" si="1596"/>
        <v>0</v>
      </c>
      <c r="AW1830" s="92">
        <f t="shared" si="1597"/>
        <v>0</v>
      </c>
      <c r="AX1830" s="210"/>
      <c r="AY1830" s="90">
        <f t="shared" si="1598"/>
        <v>0</v>
      </c>
      <c r="AZ1830" s="92">
        <f t="shared" si="1599"/>
        <v>0</v>
      </c>
      <c r="BA1830" s="93">
        <f t="shared" si="1600"/>
        <v>0</v>
      </c>
      <c r="BB1830" s="92">
        <f t="shared" si="1601"/>
        <v>0</v>
      </c>
      <c r="BC1830" s="92">
        <f t="shared" si="1602"/>
        <v>0</v>
      </c>
      <c r="BD1830" s="96">
        <f t="shared" si="1603"/>
        <v>0</v>
      </c>
    </row>
    <row r="1831" spans="2:56" x14ac:dyDescent="0.3">
      <c r="B1831" s="237" t="s">
        <v>216</v>
      </c>
      <c r="C1831" s="224"/>
      <c r="D1831" s="225"/>
      <c r="E1831" s="154">
        <f t="shared" si="1590"/>
        <v>0</v>
      </c>
      <c r="F1831" s="224"/>
      <c r="G1831" s="225"/>
      <c r="H1831" s="154">
        <f t="shared" si="1591"/>
        <v>0</v>
      </c>
      <c r="I1831" s="224"/>
      <c r="J1831" s="225"/>
      <c r="K1831" s="154">
        <f t="shared" si="1592"/>
        <v>0</v>
      </c>
      <c r="L1831" s="224"/>
      <c r="M1831" s="226"/>
      <c r="N1831" s="227"/>
      <c r="O1831" s="224"/>
      <c r="P1831" s="227"/>
      <c r="Q1831" s="148">
        <f t="shared" si="1593"/>
        <v>0</v>
      </c>
      <c r="R1831" s="227"/>
      <c r="S1831" s="227"/>
      <c r="T1831" s="149">
        <f t="shared" si="1604"/>
        <v>0</v>
      </c>
      <c r="U1831" s="216"/>
      <c r="V1831" s="224"/>
      <c r="W1831" s="227"/>
      <c r="X1831" s="148">
        <f t="shared" si="1594"/>
        <v>0</v>
      </c>
      <c r="Y1831" s="227"/>
      <c r="Z1831" s="227"/>
      <c r="AA1831" s="149">
        <f t="shared" si="1605"/>
        <v>0</v>
      </c>
      <c r="AB1831" s="216"/>
      <c r="AC1831" s="224"/>
      <c r="AD1831" s="227"/>
      <c r="AE1831" s="148">
        <f t="shared" si="1595"/>
        <v>0</v>
      </c>
      <c r="AF1831" s="227"/>
      <c r="AG1831" s="227"/>
      <c r="AH1831" s="149">
        <f t="shared" si="1606"/>
        <v>0</v>
      </c>
      <c r="AJ1831" s="217"/>
      <c r="AK1831" s="218"/>
      <c r="AL1831" s="219"/>
      <c r="AM1831" s="218"/>
      <c r="AN1831" s="219"/>
      <c r="AO1831" s="218"/>
      <c r="AP1831" s="219"/>
      <c r="AQ1831" s="218"/>
      <c r="AR1831" s="219"/>
      <c r="AS1831" s="218"/>
      <c r="AT1831" s="219"/>
      <c r="AU1831" s="218"/>
      <c r="AV1831" s="81">
        <f t="shared" si="1596"/>
        <v>0</v>
      </c>
      <c r="AW1831" s="80">
        <f t="shared" si="1597"/>
        <v>0</v>
      </c>
      <c r="AX1831" s="210"/>
      <c r="AY1831" s="79">
        <f t="shared" si="1598"/>
        <v>0</v>
      </c>
      <c r="AZ1831" s="80">
        <f t="shared" si="1599"/>
        <v>0</v>
      </c>
      <c r="BA1831" s="81">
        <f t="shared" si="1600"/>
        <v>0</v>
      </c>
      <c r="BB1831" s="80">
        <f t="shared" si="1601"/>
        <v>0</v>
      </c>
      <c r="BC1831" s="80">
        <f t="shared" si="1602"/>
        <v>0</v>
      </c>
      <c r="BD1831" s="86">
        <f t="shared" si="1603"/>
        <v>0</v>
      </c>
    </row>
    <row r="1832" spans="2:56" x14ac:dyDescent="0.3">
      <c r="B1832" s="237" t="s">
        <v>217</v>
      </c>
      <c r="C1832" s="224"/>
      <c r="D1832" s="225"/>
      <c r="E1832" s="154">
        <f t="shared" si="1590"/>
        <v>0</v>
      </c>
      <c r="F1832" s="224"/>
      <c r="G1832" s="225"/>
      <c r="H1832" s="154">
        <f t="shared" si="1591"/>
        <v>0</v>
      </c>
      <c r="I1832" s="224"/>
      <c r="J1832" s="225"/>
      <c r="K1832" s="154">
        <f t="shared" si="1592"/>
        <v>0</v>
      </c>
      <c r="L1832" s="224"/>
      <c r="M1832" s="226"/>
      <c r="N1832" s="227"/>
      <c r="O1832" s="224"/>
      <c r="P1832" s="227"/>
      <c r="Q1832" s="148">
        <f t="shared" si="1593"/>
        <v>0</v>
      </c>
      <c r="R1832" s="227"/>
      <c r="S1832" s="227"/>
      <c r="T1832" s="149">
        <f t="shared" si="1604"/>
        <v>0</v>
      </c>
      <c r="U1832" s="216"/>
      <c r="V1832" s="224"/>
      <c r="W1832" s="227"/>
      <c r="X1832" s="148">
        <f t="shared" si="1594"/>
        <v>0</v>
      </c>
      <c r="Y1832" s="227"/>
      <c r="Z1832" s="227"/>
      <c r="AA1832" s="149">
        <f t="shared" si="1605"/>
        <v>0</v>
      </c>
      <c r="AB1832" s="216"/>
      <c r="AC1832" s="224"/>
      <c r="AD1832" s="227"/>
      <c r="AE1832" s="148">
        <f t="shared" si="1595"/>
        <v>0</v>
      </c>
      <c r="AF1832" s="227"/>
      <c r="AG1832" s="227"/>
      <c r="AH1832" s="149">
        <f t="shared" si="1606"/>
        <v>0</v>
      </c>
      <c r="AJ1832" s="217"/>
      <c r="AK1832" s="218"/>
      <c r="AL1832" s="219"/>
      <c r="AM1832" s="218"/>
      <c r="AN1832" s="219"/>
      <c r="AO1832" s="218"/>
      <c r="AP1832" s="219"/>
      <c r="AQ1832" s="218"/>
      <c r="AR1832" s="219"/>
      <c r="AS1832" s="218"/>
      <c r="AT1832" s="219"/>
      <c r="AU1832" s="218"/>
      <c r="AV1832" s="81">
        <f t="shared" si="1596"/>
        <v>0</v>
      </c>
      <c r="AW1832" s="80">
        <f t="shared" si="1597"/>
        <v>0</v>
      </c>
      <c r="AX1832" s="210"/>
      <c r="AY1832" s="79">
        <f t="shared" si="1598"/>
        <v>0</v>
      </c>
      <c r="AZ1832" s="80">
        <f t="shared" si="1599"/>
        <v>0</v>
      </c>
      <c r="BA1832" s="81">
        <f t="shared" si="1600"/>
        <v>0</v>
      </c>
      <c r="BB1832" s="80">
        <f t="shared" si="1601"/>
        <v>0</v>
      </c>
      <c r="BC1832" s="80">
        <f t="shared" si="1602"/>
        <v>0</v>
      </c>
      <c r="BD1832" s="86">
        <f t="shared" si="1603"/>
        <v>0</v>
      </c>
    </row>
    <row r="1833" spans="2:56" x14ac:dyDescent="0.3">
      <c r="B1833" s="237" t="s">
        <v>218</v>
      </c>
      <c r="C1833" s="224"/>
      <c r="D1833" s="225"/>
      <c r="E1833" s="154">
        <f t="shared" si="1590"/>
        <v>0</v>
      </c>
      <c r="F1833" s="224"/>
      <c r="G1833" s="225"/>
      <c r="H1833" s="154">
        <f t="shared" si="1591"/>
        <v>0</v>
      </c>
      <c r="I1833" s="224"/>
      <c r="J1833" s="225"/>
      <c r="K1833" s="154">
        <f t="shared" si="1592"/>
        <v>0</v>
      </c>
      <c r="L1833" s="224"/>
      <c r="M1833" s="226"/>
      <c r="N1833" s="227"/>
      <c r="O1833" s="224"/>
      <c r="P1833" s="227"/>
      <c r="Q1833" s="148">
        <f t="shared" si="1593"/>
        <v>0</v>
      </c>
      <c r="R1833" s="227"/>
      <c r="S1833" s="227"/>
      <c r="T1833" s="149">
        <f t="shared" si="1604"/>
        <v>0</v>
      </c>
      <c r="U1833" s="216"/>
      <c r="V1833" s="224"/>
      <c r="W1833" s="227"/>
      <c r="X1833" s="148">
        <f t="shared" si="1594"/>
        <v>0</v>
      </c>
      <c r="Y1833" s="227"/>
      <c r="Z1833" s="227"/>
      <c r="AA1833" s="149">
        <f t="shared" si="1605"/>
        <v>0</v>
      </c>
      <c r="AB1833" s="216"/>
      <c r="AC1833" s="224"/>
      <c r="AD1833" s="227"/>
      <c r="AE1833" s="148">
        <f t="shared" si="1595"/>
        <v>0</v>
      </c>
      <c r="AF1833" s="227"/>
      <c r="AG1833" s="227"/>
      <c r="AH1833" s="149">
        <f t="shared" si="1606"/>
        <v>0</v>
      </c>
      <c r="AJ1833" s="217"/>
      <c r="AK1833" s="218"/>
      <c r="AL1833" s="219"/>
      <c r="AM1833" s="218"/>
      <c r="AN1833" s="219"/>
      <c r="AO1833" s="218"/>
      <c r="AP1833" s="219"/>
      <c r="AQ1833" s="218"/>
      <c r="AR1833" s="219"/>
      <c r="AS1833" s="218"/>
      <c r="AT1833" s="219"/>
      <c r="AU1833" s="218"/>
      <c r="AV1833" s="81">
        <f t="shared" si="1596"/>
        <v>0</v>
      </c>
      <c r="AW1833" s="80">
        <f t="shared" si="1597"/>
        <v>0</v>
      </c>
      <c r="AX1833" s="210"/>
      <c r="AY1833" s="79">
        <f t="shared" si="1598"/>
        <v>0</v>
      </c>
      <c r="AZ1833" s="80">
        <f t="shared" si="1599"/>
        <v>0</v>
      </c>
      <c r="BA1833" s="81">
        <f t="shared" si="1600"/>
        <v>0</v>
      </c>
      <c r="BB1833" s="80">
        <f t="shared" si="1601"/>
        <v>0</v>
      </c>
      <c r="BC1833" s="80">
        <f t="shared" si="1602"/>
        <v>0</v>
      </c>
      <c r="BD1833" s="86">
        <f t="shared" si="1603"/>
        <v>0</v>
      </c>
    </row>
    <row r="1834" spans="2:56" x14ac:dyDescent="0.3">
      <c r="B1834" s="222" t="s">
        <v>219</v>
      </c>
      <c r="C1834" s="89">
        <f>SUM(C1835:C1841)</f>
        <v>0</v>
      </c>
      <c r="D1834" s="90">
        <f>SUM(D1835:D1841)</f>
        <v>0</v>
      </c>
      <c r="E1834" s="91">
        <f t="shared" si="1590"/>
        <v>0</v>
      </c>
      <c r="F1834" s="89">
        <f>SUM(F1835:F1841)</f>
        <v>0</v>
      </c>
      <c r="G1834" s="90">
        <f>SUM(G1835:G1841)</f>
        <v>0</v>
      </c>
      <c r="H1834" s="91">
        <f t="shared" si="1591"/>
        <v>0</v>
      </c>
      <c r="I1834" s="89">
        <f>SUM(I1835:I1841)</f>
        <v>0</v>
      </c>
      <c r="J1834" s="90">
        <f>SUM(J1835:J1841)</f>
        <v>0</v>
      </c>
      <c r="K1834" s="91">
        <f t="shared" si="1592"/>
        <v>0</v>
      </c>
      <c r="L1834" s="89">
        <f>SUM(L1835:L1841)</f>
        <v>0</v>
      </c>
      <c r="M1834" s="92">
        <f>SUM(M1835:M1841)</f>
        <v>0</v>
      </c>
      <c r="N1834" s="93">
        <f>SUM(N1835:N1841)</f>
        <v>0</v>
      </c>
      <c r="O1834" s="89">
        <f>SUM(O1835:O1841)</f>
        <v>0</v>
      </c>
      <c r="P1834" s="93">
        <f>SUM(P1835:P1841)</f>
        <v>0</v>
      </c>
      <c r="Q1834" s="171">
        <f t="shared" si="1593"/>
        <v>0</v>
      </c>
      <c r="R1834" s="94">
        <f>SUM(R1835:R1841)</f>
        <v>0</v>
      </c>
      <c r="S1834" s="94">
        <f>SUM(S1835:S1841)</f>
        <v>0</v>
      </c>
      <c r="T1834" s="172">
        <f t="shared" si="1604"/>
        <v>0</v>
      </c>
      <c r="U1834" s="231"/>
      <c r="V1834" s="89">
        <f>SUM(V1835:V1841)</f>
        <v>0</v>
      </c>
      <c r="W1834" s="93">
        <f>SUM(W1835:W1841)</f>
        <v>0</v>
      </c>
      <c r="X1834" s="171">
        <f t="shared" si="1594"/>
        <v>0</v>
      </c>
      <c r="Y1834" s="94">
        <f>SUM(Y1835:Y1841)</f>
        <v>0</v>
      </c>
      <c r="Z1834" s="94">
        <f>SUM(Z1835:Z1841)</f>
        <v>0</v>
      </c>
      <c r="AA1834" s="172">
        <f t="shared" si="1605"/>
        <v>0</v>
      </c>
      <c r="AB1834" s="231"/>
      <c r="AC1834" s="89">
        <f>SUM(AC1835:AC1841)</f>
        <v>0</v>
      </c>
      <c r="AD1834" s="93">
        <f>SUM(AD1835:AD1841)</f>
        <v>0</v>
      </c>
      <c r="AE1834" s="171">
        <f t="shared" si="1595"/>
        <v>0</v>
      </c>
      <c r="AF1834" s="94">
        <f>SUM(AF1835:AF1841)</f>
        <v>0</v>
      </c>
      <c r="AG1834" s="94">
        <f>SUM(AG1835:AG1841)</f>
        <v>0</v>
      </c>
      <c r="AH1834" s="172">
        <f t="shared" si="1606"/>
        <v>0</v>
      </c>
      <c r="AJ1834" s="90">
        <f t="shared" ref="AJ1834:AU1834" si="1628">SUM(AJ1835:AJ1841)</f>
        <v>0</v>
      </c>
      <c r="AK1834" s="92">
        <f t="shared" si="1628"/>
        <v>0</v>
      </c>
      <c r="AL1834" s="93">
        <f t="shared" si="1628"/>
        <v>0</v>
      </c>
      <c r="AM1834" s="92">
        <f t="shared" si="1628"/>
        <v>0</v>
      </c>
      <c r="AN1834" s="93">
        <f t="shared" si="1628"/>
        <v>0</v>
      </c>
      <c r="AO1834" s="92">
        <f t="shared" si="1628"/>
        <v>0</v>
      </c>
      <c r="AP1834" s="93">
        <f t="shared" si="1628"/>
        <v>0</v>
      </c>
      <c r="AQ1834" s="92">
        <f t="shared" si="1628"/>
        <v>0</v>
      </c>
      <c r="AR1834" s="93">
        <f t="shared" si="1628"/>
        <v>0</v>
      </c>
      <c r="AS1834" s="92">
        <f t="shared" si="1628"/>
        <v>0</v>
      </c>
      <c r="AT1834" s="93">
        <f t="shared" si="1628"/>
        <v>0</v>
      </c>
      <c r="AU1834" s="92">
        <f t="shared" si="1628"/>
        <v>0</v>
      </c>
      <c r="AV1834" s="93">
        <f t="shared" si="1596"/>
        <v>0</v>
      </c>
      <c r="AW1834" s="92">
        <f t="shared" si="1597"/>
        <v>0</v>
      </c>
      <c r="AX1834" s="210"/>
      <c r="AY1834" s="90">
        <f t="shared" si="1598"/>
        <v>0</v>
      </c>
      <c r="AZ1834" s="92">
        <f t="shared" si="1599"/>
        <v>0</v>
      </c>
      <c r="BA1834" s="93">
        <f t="shared" si="1600"/>
        <v>0</v>
      </c>
      <c r="BB1834" s="92">
        <f t="shared" si="1601"/>
        <v>0</v>
      </c>
      <c r="BC1834" s="92">
        <f t="shared" si="1602"/>
        <v>0</v>
      </c>
      <c r="BD1834" s="96">
        <f t="shared" si="1603"/>
        <v>0</v>
      </c>
    </row>
    <row r="1835" spans="2:56" x14ac:dyDescent="0.3">
      <c r="B1835" s="237" t="s">
        <v>220</v>
      </c>
      <c r="C1835" s="224"/>
      <c r="D1835" s="225"/>
      <c r="E1835" s="154">
        <f t="shared" si="1590"/>
        <v>0</v>
      </c>
      <c r="F1835" s="224"/>
      <c r="G1835" s="225"/>
      <c r="H1835" s="154">
        <f t="shared" si="1591"/>
        <v>0</v>
      </c>
      <c r="I1835" s="224"/>
      <c r="J1835" s="225"/>
      <c r="K1835" s="154">
        <f t="shared" si="1592"/>
        <v>0</v>
      </c>
      <c r="L1835" s="224"/>
      <c r="M1835" s="226"/>
      <c r="N1835" s="227"/>
      <c r="O1835" s="224"/>
      <c r="P1835" s="227"/>
      <c r="Q1835" s="148">
        <f t="shared" si="1593"/>
        <v>0</v>
      </c>
      <c r="R1835" s="227"/>
      <c r="S1835" s="227"/>
      <c r="T1835" s="149">
        <f t="shared" si="1604"/>
        <v>0</v>
      </c>
      <c r="U1835" s="216"/>
      <c r="V1835" s="224"/>
      <c r="W1835" s="227"/>
      <c r="X1835" s="148">
        <f t="shared" si="1594"/>
        <v>0</v>
      </c>
      <c r="Y1835" s="227"/>
      <c r="Z1835" s="227"/>
      <c r="AA1835" s="149">
        <f t="shared" si="1605"/>
        <v>0</v>
      </c>
      <c r="AB1835" s="216"/>
      <c r="AC1835" s="224"/>
      <c r="AD1835" s="227"/>
      <c r="AE1835" s="148">
        <f t="shared" si="1595"/>
        <v>0</v>
      </c>
      <c r="AF1835" s="227"/>
      <c r="AG1835" s="227"/>
      <c r="AH1835" s="149">
        <f t="shared" si="1606"/>
        <v>0</v>
      </c>
      <c r="AJ1835" s="217"/>
      <c r="AK1835" s="218"/>
      <c r="AL1835" s="219"/>
      <c r="AM1835" s="218"/>
      <c r="AN1835" s="219"/>
      <c r="AO1835" s="218"/>
      <c r="AP1835" s="219"/>
      <c r="AQ1835" s="218"/>
      <c r="AR1835" s="219"/>
      <c r="AS1835" s="218"/>
      <c r="AT1835" s="219"/>
      <c r="AU1835" s="218"/>
      <c r="AV1835" s="81">
        <f t="shared" si="1596"/>
        <v>0</v>
      </c>
      <c r="AW1835" s="80">
        <f t="shared" si="1597"/>
        <v>0</v>
      </c>
      <c r="AX1835" s="210"/>
      <c r="AY1835" s="79">
        <f t="shared" si="1598"/>
        <v>0</v>
      </c>
      <c r="AZ1835" s="80">
        <f t="shared" si="1599"/>
        <v>0</v>
      </c>
      <c r="BA1835" s="81">
        <f t="shared" si="1600"/>
        <v>0</v>
      </c>
      <c r="BB1835" s="80">
        <f t="shared" si="1601"/>
        <v>0</v>
      </c>
      <c r="BC1835" s="80">
        <f t="shared" si="1602"/>
        <v>0</v>
      </c>
      <c r="BD1835" s="86">
        <f t="shared" si="1603"/>
        <v>0</v>
      </c>
    </row>
    <row r="1836" spans="2:56" x14ac:dyDescent="0.3">
      <c r="B1836" s="237" t="s">
        <v>221</v>
      </c>
      <c r="C1836" s="224"/>
      <c r="D1836" s="225"/>
      <c r="E1836" s="154">
        <f t="shared" si="1590"/>
        <v>0</v>
      </c>
      <c r="F1836" s="224"/>
      <c r="G1836" s="225"/>
      <c r="H1836" s="154">
        <f t="shared" si="1591"/>
        <v>0</v>
      </c>
      <c r="I1836" s="224"/>
      <c r="J1836" s="225"/>
      <c r="K1836" s="154">
        <f t="shared" si="1592"/>
        <v>0</v>
      </c>
      <c r="L1836" s="224"/>
      <c r="M1836" s="226"/>
      <c r="N1836" s="227"/>
      <c r="O1836" s="224"/>
      <c r="P1836" s="227"/>
      <c r="Q1836" s="148">
        <f t="shared" si="1593"/>
        <v>0</v>
      </c>
      <c r="R1836" s="227"/>
      <c r="S1836" s="227"/>
      <c r="T1836" s="149">
        <f t="shared" si="1604"/>
        <v>0</v>
      </c>
      <c r="U1836" s="216"/>
      <c r="V1836" s="224"/>
      <c r="W1836" s="227"/>
      <c r="X1836" s="148">
        <f t="shared" si="1594"/>
        <v>0</v>
      </c>
      <c r="Y1836" s="227"/>
      <c r="Z1836" s="227"/>
      <c r="AA1836" s="149">
        <f t="shared" si="1605"/>
        <v>0</v>
      </c>
      <c r="AB1836" s="216"/>
      <c r="AC1836" s="224"/>
      <c r="AD1836" s="227"/>
      <c r="AE1836" s="148">
        <f t="shared" si="1595"/>
        <v>0</v>
      </c>
      <c r="AF1836" s="227"/>
      <c r="AG1836" s="227"/>
      <c r="AH1836" s="149">
        <f t="shared" si="1606"/>
        <v>0</v>
      </c>
      <c r="AJ1836" s="217"/>
      <c r="AK1836" s="218"/>
      <c r="AL1836" s="219"/>
      <c r="AM1836" s="218"/>
      <c r="AN1836" s="219"/>
      <c r="AO1836" s="218"/>
      <c r="AP1836" s="219"/>
      <c r="AQ1836" s="218"/>
      <c r="AR1836" s="219"/>
      <c r="AS1836" s="218"/>
      <c r="AT1836" s="219"/>
      <c r="AU1836" s="218"/>
      <c r="AV1836" s="81">
        <f t="shared" si="1596"/>
        <v>0</v>
      </c>
      <c r="AW1836" s="80">
        <f t="shared" si="1597"/>
        <v>0</v>
      </c>
      <c r="AX1836" s="210"/>
      <c r="AY1836" s="79">
        <f t="shared" si="1598"/>
        <v>0</v>
      </c>
      <c r="AZ1836" s="80">
        <f t="shared" si="1599"/>
        <v>0</v>
      </c>
      <c r="BA1836" s="81">
        <f t="shared" si="1600"/>
        <v>0</v>
      </c>
      <c r="BB1836" s="80">
        <f t="shared" si="1601"/>
        <v>0</v>
      </c>
      <c r="BC1836" s="80">
        <f t="shared" si="1602"/>
        <v>0</v>
      </c>
      <c r="BD1836" s="86">
        <f t="shared" si="1603"/>
        <v>0</v>
      </c>
    </row>
    <row r="1837" spans="2:56" x14ac:dyDescent="0.3">
      <c r="B1837" s="237" t="s">
        <v>222</v>
      </c>
      <c r="C1837" s="224"/>
      <c r="D1837" s="225"/>
      <c r="E1837" s="154">
        <f t="shared" si="1590"/>
        <v>0</v>
      </c>
      <c r="F1837" s="224"/>
      <c r="G1837" s="225"/>
      <c r="H1837" s="154">
        <f t="shared" si="1591"/>
        <v>0</v>
      </c>
      <c r="I1837" s="224"/>
      <c r="J1837" s="225"/>
      <c r="K1837" s="154">
        <f t="shared" si="1592"/>
        <v>0</v>
      </c>
      <c r="L1837" s="224"/>
      <c r="M1837" s="226"/>
      <c r="N1837" s="227"/>
      <c r="O1837" s="224"/>
      <c r="P1837" s="227"/>
      <c r="Q1837" s="148">
        <f t="shared" si="1593"/>
        <v>0</v>
      </c>
      <c r="R1837" s="227"/>
      <c r="S1837" s="227"/>
      <c r="T1837" s="149">
        <f t="shared" si="1604"/>
        <v>0</v>
      </c>
      <c r="U1837" s="216"/>
      <c r="V1837" s="224"/>
      <c r="W1837" s="227"/>
      <c r="X1837" s="148">
        <f t="shared" si="1594"/>
        <v>0</v>
      </c>
      <c r="Y1837" s="227"/>
      <c r="Z1837" s="227"/>
      <c r="AA1837" s="149">
        <f t="shared" si="1605"/>
        <v>0</v>
      </c>
      <c r="AB1837" s="216"/>
      <c r="AC1837" s="224"/>
      <c r="AD1837" s="227"/>
      <c r="AE1837" s="148">
        <f t="shared" si="1595"/>
        <v>0</v>
      </c>
      <c r="AF1837" s="227"/>
      <c r="AG1837" s="227"/>
      <c r="AH1837" s="149">
        <f t="shared" si="1606"/>
        <v>0</v>
      </c>
      <c r="AJ1837" s="217"/>
      <c r="AK1837" s="218"/>
      <c r="AL1837" s="219"/>
      <c r="AM1837" s="218"/>
      <c r="AN1837" s="219"/>
      <c r="AO1837" s="218"/>
      <c r="AP1837" s="219"/>
      <c r="AQ1837" s="218"/>
      <c r="AR1837" s="219"/>
      <c r="AS1837" s="218"/>
      <c r="AT1837" s="219"/>
      <c r="AU1837" s="218"/>
      <c r="AV1837" s="81">
        <f t="shared" si="1596"/>
        <v>0</v>
      </c>
      <c r="AW1837" s="80">
        <f t="shared" si="1597"/>
        <v>0</v>
      </c>
      <c r="AX1837" s="210"/>
      <c r="AY1837" s="79">
        <f t="shared" si="1598"/>
        <v>0</v>
      </c>
      <c r="AZ1837" s="80">
        <f t="shared" si="1599"/>
        <v>0</v>
      </c>
      <c r="BA1837" s="81">
        <f t="shared" si="1600"/>
        <v>0</v>
      </c>
      <c r="BB1837" s="80">
        <f t="shared" si="1601"/>
        <v>0</v>
      </c>
      <c r="BC1837" s="80">
        <f t="shared" si="1602"/>
        <v>0</v>
      </c>
      <c r="BD1837" s="86">
        <f t="shared" si="1603"/>
        <v>0</v>
      </c>
    </row>
    <row r="1838" spans="2:56" x14ac:dyDescent="0.3">
      <c r="B1838" s="237" t="s">
        <v>223</v>
      </c>
      <c r="C1838" s="224"/>
      <c r="D1838" s="225"/>
      <c r="E1838" s="154">
        <f t="shared" si="1590"/>
        <v>0</v>
      </c>
      <c r="F1838" s="224"/>
      <c r="G1838" s="225"/>
      <c r="H1838" s="154">
        <f t="shared" si="1591"/>
        <v>0</v>
      </c>
      <c r="I1838" s="224"/>
      <c r="J1838" s="225"/>
      <c r="K1838" s="154">
        <f t="shared" si="1592"/>
        <v>0</v>
      </c>
      <c r="L1838" s="224"/>
      <c r="M1838" s="226"/>
      <c r="N1838" s="227"/>
      <c r="O1838" s="224"/>
      <c r="P1838" s="227"/>
      <c r="Q1838" s="148">
        <f t="shared" si="1593"/>
        <v>0</v>
      </c>
      <c r="R1838" s="227"/>
      <c r="S1838" s="227"/>
      <c r="T1838" s="149">
        <f t="shared" si="1604"/>
        <v>0</v>
      </c>
      <c r="U1838" s="216"/>
      <c r="V1838" s="224"/>
      <c r="W1838" s="227"/>
      <c r="X1838" s="148">
        <f t="shared" si="1594"/>
        <v>0</v>
      </c>
      <c r="Y1838" s="227"/>
      <c r="Z1838" s="227"/>
      <c r="AA1838" s="149">
        <f t="shared" si="1605"/>
        <v>0</v>
      </c>
      <c r="AB1838" s="216"/>
      <c r="AC1838" s="224"/>
      <c r="AD1838" s="227"/>
      <c r="AE1838" s="148">
        <f t="shared" si="1595"/>
        <v>0</v>
      </c>
      <c r="AF1838" s="227"/>
      <c r="AG1838" s="227"/>
      <c r="AH1838" s="149">
        <f t="shared" si="1606"/>
        <v>0</v>
      </c>
      <c r="AJ1838" s="217"/>
      <c r="AK1838" s="218"/>
      <c r="AL1838" s="219"/>
      <c r="AM1838" s="218"/>
      <c r="AN1838" s="219"/>
      <c r="AO1838" s="218"/>
      <c r="AP1838" s="219"/>
      <c r="AQ1838" s="218"/>
      <c r="AR1838" s="219"/>
      <c r="AS1838" s="218"/>
      <c r="AT1838" s="219"/>
      <c r="AU1838" s="218"/>
      <c r="AV1838" s="81">
        <f t="shared" si="1596"/>
        <v>0</v>
      </c>
      <c r="AW1838" s="80">
        <f t="shared" si="1597"/>
        <v>0</v>
      </c>
      <c r="AX1838" s="210"/>
      <c r="AY1838" s="79">
        <f t="shared" si="1598"/>
        <v>0</v>
      </c>
      <c r="AZ1838" s="80">
        <f t="shared" si="1599"/>
        <v>0</v>
      </c>
      <c r="BA1838" s="81">
        <f t="shared" si="1600"/>
        <v>0</v>
      </c>
      <c r="BB1838" s="80">
        <f t="shared" si="1601"/>
        <v>0</v>
      </c>
      <c r="BC1838" s="80">
        <f t="shared" si="1602"/>
        <v>0</v>
      </c>
      <c r="BD1838" s="86">
        <f t="shared" si="1603"/>
        <v>0</v>
      </c>
    </row>
    <row r="1839" spans="2:56" x14ac:dyDescent="0.3">
      <c r="B1839" s="237" t="s">
        <v>224</v>
      </c>
      <c r="C1839" s="224"/>
      <c r="D1839" s="225"/>
      <c r="E1839" s="154">
        <f t="shared" si="1590"/>
        <v>0</v>
      </c>
      <c r="F1839" s="224"/>
      <c r="G1839" s="225"/>
      <c r="H1839" s="154">
        <f t="shared" si="1591"/>
        <v>0</v>
      </c>
      <c r="I1839" s="224"/>
      <c r="J1839" s="225"/>
      <c r="K1839" s="154">
        <f t="shared" si="1592"/>
        <v>0</v>
      </c>
      <c r="L1839" s="224"/>
      <c r="M1839" s="226"/>
      <c r="N1839" s="227"/>
      <c r="O1839" s="224"/>
      <c r="P1839" s="227"/>
      <c r="Q1839" s="148">
        <f t="shared" si="1593"/>
        <v>0</v>
      </c>
      <c r="R1839" s="227"/>
      <c r="S1839" s="227"/>
      <c r="T1839" s="149">
        <f t="shared" si="1604"/>
        <v>0</v>
      </c>
      <c r="U1839" s="216"/>
      <c r="V1839" s="224"/>
      <c r="W1839" s="227"/>
      <c r="X1839" s="148">
        <f t="shared" si="1594"/>
        <v>0</v>
      </c>
      <c r="Y1839" s="227"/>
      <c r="Z1839" s="227"/>
      <c r="AA1839" s="149">
        <f t="shared" si="1605"/>
        <v>0</v>
      </c>
      <c r="AB1839" s="216"/>
      <c r="AC1839" s="224"/>
      <c r="AD1839" s="227"/>
      <c r="AE1839" s="148">
        <f t="shared" si="1595"/>
        <v>0</v>
      </c>
      <c r="AF1839" s="227"/>
      <c r="AG1839" s="227"/>
      <c r="AH1839" s="149">
        <f t="shared" si="1606"/>
        <v>0</v>
      </c>
      <c r="AJ1839" s="217"/>
      <c r="AK1839" s="218"/>
      <c r="AL1839" s="219"/>
      <c r="AM1839" s="218"/>
      <c r="AN1839" s="219"/>
      <c r="AO1839" s="218"/>
      <c r="AP1839" s="219"/>
      <c r="AQ1839" s="218"/>
      <c r="AR1839" s="219"/>
      <c r="AS1839" s="218"/>
      <c r="AT1839" s="219"/>
      <c r="AU1839" s="218"/>
      <c r="AV1839" s="81">
        <f t="shared" si="1596"/>
        <v>0</v>
      </c>
      <c r="AW1839" s="80">
        <f t="shared" si="1597"/>
        <v>0</v>
      </c>
      <c r="AX1839" s="210"/>
      <c r="AY1839" s="79">
        <f t="shared" si="1598"/>
        <v>0</v>
      </c>
      <c r="AZ1839" s="80">
        <f t="shared" si="1599"/>
        <v>0</v>
      </c>
      <c r="BA1839" s="81">
        <f t="shared" si="1600"/>
        <v>0</v>
      </c>
      <c r="BB1839" s="80">
        <f t="shared" si="1601"/>
        <v>0</v>
      </c>
      <c r="BC1839" s="80">
        <f t="shared" si="1602"/>
        <v>0</v>
      </c>
      <c r="BD1839" s="86">
        <f t="shared" si="1603"/>
        <v>0</v>
      </c>
    </row>
    <row r="1840" spans="2:56" x14ac:dyDescent="0.3">
      <c r="B1840" s="237" t="s">
        <v>225</v>
      </c>
      <c r="C1840" s="224"/>
      <c r="D1840" s="225"/>
      <c r="E1840" s="154">
        <f t="shared" si="1590"/>
        <v>0</v>
      </c>
      <c r="F1840" s="224"/>
      <c r="G1840" s="225"/>
      <c r="H1840" s="154">
        <f t="shared" si="1591"/>
        <v>0</v>
      </c>
      <c r="I1840" s="224"/>
      <c r="J1840" s="225"/>
      <c r="K1840" s="154">
        <f t="shared" si="1592"/>
        <v>0</v>
      </c>
      <c r="L1840" s="224"/>
      <c r="M1840" s="226"/>
      <c r="N1840" s="227"/>
      <c r="O1840" s="224"/>
      <c r="P1840" s="227"/>
      <c r="Q1840" s="148">
        <f t="shared" si="1593"/>
        <v>0</v>
      </c>
      <c r="R1840" s="227"/>
      <c r="S1840" s="227"/>
      <c r="T1840" s="149">
        <f t="shared" si="1604"/>
        <v>0</v>
      </c>
      <c r="U1840" s="216"/>
      <c r="V1840" s="224"/>
      <c r="W1840" s="227"/>
      <c r="X1840" s="148">
        <f t="shared" si="1594"/>
        <v>0</v>
      </c>
      <c r="Y1840" s="227"/>
      <c r="Z1840" s="227"/>
      <c r="AA1840" s="149">
        <f t="shared" si="1605"/>
        <v>0</v>
      </c>
      <c r="AB1840" s="216"/>
      <c r="AC1840" s="224"/>
      <c r="AD1840" s="227"/>
      <c r="AE1840" s="148">
        <f t="shared" si="1595"/>
        <v>0</v>
      </c>
      <c r="AF1840" s="227"/>
      <c r="AG1840" s="227"/>
      <c r="AH1840" s="149">
        <f t="shared" si="1606"/>
        <v>0</v>
      </c>
      <c r="AJ1840" s="217"/>
      <c r="AK1840" s="218"/>
      <c r="AL1840" s="219"/>
      <c r="AM1840" s="218"/>
      <c r="AN1840" s="219"/>
      <c r="AO1840" s="218"/>
      <c r="AP1840" s="219"/>
      <c r="AQ1840" s="218"/>
      <c r="AR1840" s="219"/>
      <c r="AS1840" s="218"/>
      <c r="AT1840" s="219"/>
      <c r="AU1840" s="218"/>
      <c r="AV1840" s="81">
        <f t="shared" si="1596"/>
        <v>0</v>
      </c>
      <c r="AW1840" s="80">
        <f t="shared" si="1597"/>
        <v>0</v>
      </c>
      <c r="AX1840" s="210"/>
      <c r="AY1840" s="79">
        <f t="shared" si="1598"/>
        <v>0</v>
      </c>
      <c r="AZ1840" s="80">
        <f t="shared" si="1599"/>
        <v>0</v>
      </c>
      <c r="BA1840" s="81">
        <f t="shared" si="1600"/>
        <v>0</v>
      </c>
      <c r="BB1840" s="80">
        <f t="shared" si="1601"/>
        <v>0</v>
      </c>
      <c r="BC1840" s="80">
        <f t="shared" si="1602"/>
        <v>0</v>
      </c>
      <c r="BD1840" s="86">
        <f t="shared" si="1603"/>
        <v>0</v>
      </c>
    </row>
    <row r="1841" spans="2:56" x14ac:dyDescent="0.3">
      <c r="B1841" s="237" t="s">
        <v>226</v>
      </c>
      <c r="C1841" s="224"/>
      <c r="D1841" s="225"/>
      <c r="E1841" s="154">
        <f t="shared" ref="E1841:E1846" si="1629">IFERROR(D1841/C1841,0)</f>
        <v>0</v>
      </c>
      <c r="F1841" s="224"/>
      <c r="G1841" s="225"/>
      <c r="H1841" s="154">
        <f t="shared" ref="H1841:H1846" si="1630">IFERROR(G1841/F1841,0)</f>
        <v>0</v>
      </c>
      <c r="I1841" s="224"/>
      <c r="J1841" s="225"/>
      <c r="K1841" s="154">
        <f t="shared" ref="K1841:K1846" si="1631">IFERROR(J1841/I1841,0)</f>
        <v>0</v>
      </c>
      <c r="L1841" s="224"/>
      <c r="M1841" s="226"/>
      <c r="N1841" s="227"/>
      <c r="O1841" s="224"/>
      <c r="P1841" s="227"/>
      <c r="Q1841" s="148">
        <f t="shared" ref="Q1841:Q1851" si="1632">SUM(O1841:P1841)</f>
        <v>0</v>
      </c>
      <c r="R1841" s="227"/>
      <c r="S1841" s="227"/>
      <c r="T1841" s="149">
        <f t="shared" si="1604"/>
        <v>0</v>
      </c>
      <c r="U1841" s="216"/>
      <c r="V1841" s="224"/>
      <c r="W1841" s="227"/>
      <c r="X1841" s="148">
        <f t="shared" ref="X1841:X1851" si="1633">SUM(V1841:W1841)</f>
        <v>0</v>
      </c>
      <c r="Y1841" s="227"/>
      <c r="Z1841" s="227"/>
      <c r="AA1841" s="149">
        <f t="shared" si="1605"/>
        <v>0</v>
      </c>
      <c r="AB1841" s="216"/>
      <c r="AC1841" s="224"/>
      <c r="AD1841" s="227"/>
      <c r="AE1841" s="148">
        <f t="shared" ref="AE1841:AE1851" si="1634">SUM(AC1841:AD1841)</f>
        <v>0</v>
      </c>
      <c r="AF1841" s="227"/>
      <c r="AG1841" s="227"/>
      <c r="AH1841" s="149">
        <f t="shared" si="1606"/>
        <v>0</v>
      </c>
      <c r="AJ1841" s="217"/>
      <c r="AK1841" s="218"/>
      <c r="AL1841" s="219"/>
      <c r="AM1841" s="218"/>
      <c r="AN1841" s="219"/>
      <c r="AO1841" s="218"/>
      <c r="AP1841" s="219"/>
      <c r="AQ1841" s="218"/>
      <c r="AR1841" s="219"/>
      <c r="AS1841" s="218"/>
      <c r="AT1841" s="219"/>
      <c r="AU1841" s="218"/>
      <c r="AV1841" s="81">
        <f t="shared" ref="AV1841:AV1851" si="1635">SUM(AJ1841:AU1841)</f>
        <v>0</v>
      </c>
      <c r="AW1841" s="80">
        <f t="shared" ref="AW1841:AW1846" si="1636">T1841-AV1841</f>
        <v>0</v>
      </c>
      <c r="AX1841" s="210"/>
      <c r="AY1841" s="79">
        <f t="shared" ref="AY1841:AY1846" si="1637">SUM(AJ1841:AL1841)</f>
        <v>0</v>
      </c>
      <c r="AZ1841" s="80">
        <f t="shared" ref="AZ1841:AZ1846" si="1638">SUM(AM1841:AO1841)</f>
        <v>0</v>
      </c>
      <c r="BA1841" s="81">
        <f t="shared" ref="BA1841:BA1846" si="1639">SUM(AP1841:AR1841)</f>
        <v>0</v>
      </c>
      <c r="BB1841" s="80">
        <f t="shared" ref="BB1841:BB1846" si="1640">SUM(AS1841:AU1841)</f>
        <v>0</v>
      </c>
      <c r="BC1841" s="80">
        <f t="shared" ref="BC1841:BC1851" si="1641">SUM(AY1841,AZ1841,BA1841,BB1841)</f>
        <v>0</v>
      </c>
      <c r="BD1841" s="86">
        <f t="shared" ref="BD1841:BD1846" si="1642">T1841-BC1841</f>
        <v>0</v>
      </c>
    </row>
    <row r="1842" spans="2:56" x14ac:dyDescent="0.3">
      <c r="B1842" s="221" t="s">
        <v>227</v>
      </c>
      <c r="C1842" s="238"/>
      <c r="D1842" s="239"/>
      <c r="E1842" s="91">
        <f t="shared" si="1629"/>
        <v>0</v>
      </c>
      <c r="F1842" s="238"/>
      <c r="G1842" s="239"/>
      <c r="H1842" s="91">
        <f t="shared" si="1630"/>
        <v>0</v>
      </c>
      <c r="I1842" s="238"/>
      <c r="J1842" s="239"/>
      <c r="K1842" s="91">
        <f t="shared" si="1631"/>
        <v>0</v>
      </c>
      <c r="L1842" s="238"/>
      <c r="M1842" s="240"/>
      <c r="N1842" s="241"/>
      <c r="O1842" s="238"/>
      <c r="P1842" s="241"/>
      <c r="Q1842" s="171">
        <f t="shared" si="1632"/>
        <v>0</v>
      </c>
      <c r="R1842" s="242"/>
      <c r="S1842" s="242"/>
      <c r="T1842" s="172">
        <f t="shared" ref="T1842:T1851" si="1643">SUM(Q1842:S1842)</f>
        <v>0</v>
      </c>
      <c r="U1842" s="231"/>
      <c r="V1842" s="238"/>
      <c r="W1842" s="241"/>
      <c r="X1842" s="171">
        <f t="shared" si="1633"/>
        <v>0</v>
      </c>
      <c r="Y1842" s="242"/>
      <c r="Z1842" s="242"/>
      <c r="AA1842" s="172">
        <f t="shared" ref="AA1842:AA1851" si="1644">SUM(X1842:Z1842)</f>
        <v>0</v>
      </c>
      <c r="AB1842" s="231"/>
      <c r="AC1842" s="238"/>
      <c r="AD1842" s="241"/>
      <c r="AE1842" s="171">
        <f t="shared" si="1634"/>
        <v>0</v>
      </c>
      <c r="AF1842" s="242"/>
      <c r="AG1842" s="242"/>
      <c r="AH1842" s="172">
        <f t="shared" ref="AH1842:AH1851" si="1645">SUM(AE1842:AG1842)</f>
        <v>0</v>
      </c>
      <c r="AJ1842" s="217"/>
      <c r="AK1842" s="218"/>
      <c r="AL1842" s="219"/>
      <c r="AM1842" s="218"/>
      <c r="AN1842" s="219"/>
      <c r="AO1842" s="218"/>
      <c r="AP1842" s="219"/>
      <c r="AQ1842" s="218"/>
      <c r="AR1842" s="219"/>
      <c r="AS1842" s="218"/>
      <c r="AT1842" s="219"/>
      <c r="AU1842" s="218"/>
      <c r="AV1842" s="93">
        <f t="shared" si="1635"/>
        <v>0</v>
      </c>
      <c r="AW1842" s="92">
        <f t="shared" si="1636"/>
        <v>0</v>
      </c>
      <c r="AX1842" s="210"/>
      <c r="AY1842" s="90">
        <f t="shared" si="1637"/>
        <v>0</v>
      </c>
      <c r="AZ1842" s="92">
        <f t="shared" si="1638"/>
        <v>0</v>
      </c>
      <c r="BA1842" s="93">
        <f t="shared" si="1639"/>
        <v>0</v>
      </c>
      <c r="BB1842" s="92">
        <f t="shared" si="1640"/>
        <v>0</v>
      </c>
      <c r="BC1842" s="92">
        <f t="shared" si="1641"/>
        <v>0</v>
      </c>
      <c r="BD1842" s="96">
        <f t="shared" si="1642"/>
        <v>0</v>
      </c>
    </row>
    <row r="1843" spans="2:56" x14ac:dyDescent="0.3">
      <c r="B1843" s="221" t="s">
        <v>228</v>
      </c>
      <c r="C1843" s="238"/>
      <c r="D1843" s="239"/>
      <c r="E1843" s="91">
        <f t="shared" si="1629"/>
        <v>0</v>
      </c>
      <c r="F1843" s="238"/>
      <c r="G1843" s="239"/>
      <c r="H1843" s="91">
        <f t="shared" si="1630"/>
        <v>0</v>
      </c>
      <c r="I1843" s="238"/>
      <c r="J1843" s="239"/>
      <c r="K1843" s="91">
        <f t="shared" si="1631"/>
        <v>0</v>
      </c>
      <c r="L1843" s="238"/>
      <c r="M1843" s="240"/>
      <c r="N1843" s="241"/>
      <c r="O1843" s="238"/>
      <c r="P1843" s="241"/>
      <c r="Q1843" s="171">
        <f t="shared" si="1632"/>
        <v>0</v>
      </c>
      <c r="R1843" s="242"/>
      <c r="S1843" s="242"/>
      <c r="T1843" s="172">
        <f t="shared" si="1643"/>
        <v>0</v>
      </c>
      <c r="U1843" s="231"/>
      <c r="V1843" s="238"/>
      <c r="W1843" s="241"/>
      <c r="X1843" s="171">
        <f t="shared" si="1633"/>
        <v>0</v>
      </c>
      <c r="Y1843" s="242"/>
      <c r="Z1843" s="242"/>
      <c r="AA1843" s="172">
        <f t="shared" si="1644"/>
        <v>0</v>
      </c>
      <c r="AB1843" s="231"/>
      <c r="AC1843" s="238"/>
      <c r="AD1843" s="241"/>
      <c r="AE1843" s="171">
        <f t="shared" si="1634"/>
        <v>0</v>
      </c>
      <c r="AF1843" s="242"/>
      <c r="AG1843" s="242"/>
      <c r="AH1843" s="172">
        <f t="shared" si="1645"/>
        <v>0</v>
      </c>
      <c r="AJ1843" s="217"/>
      <c r="AK1843" s="218"/>
      <c r="AL1843" s="219"/>
      <c r="AM1843" s="218"/>
      <c r="AN1843" s="219"/>
      <c r="AO1843" s="218"/>
      <c r="AP1843" s="219"/>
      <c r="AQ1843" s="218"/>
      <c r="AR1843" s="219"/>
      <c r="AS1843" s="218"/>
      <c r="AT1843" s="219"/>
      <c r="AU1843" s="218"/>
      <c r="AV1843" s="93">
        <f t="shared" si="1635"/>
        <v>0</v>
      </c>
      <c r="AW1843" s="92">
        <f t="shared" si="1636"/>
        <v>0</v>
      </c>
      <c r="AX1843" s="210"/>
      <c r="AY1843" s="90">
        <f t="shared" si="1637"/>
        <v>0</v>
      </c>
      <c r="AZ1843" s="92">
        <f t="shared" si="1638"/>
        <v>0</v>
      </c>
      <c r="BA1843" s="93">
        <f t="shared" si="1639"/>
        <v>0</v>
      </c>
      <c r="BB1843" s="92">
        <f t="shared" si="1640"/>
        <v>0</v>
      </c>
      <c r="BC1843" s="92">
        <f t="shared" si="1641"/>
        <v>0</v>
      </c>
      <c r="BD1843" s="96">
        <f t="shared" si="1642"/>
        <v>0</v>
      </c>
    </row>
    <row r="1844" spans="2:56" x14ac:dyDescent="0.3">
      <c r="B1844" s="221" t="s">
        <v>229</v>
      </c>
      <c r="C1844" s="238"/>
      <c r="D1844" s="239"/>
      <c r="E1844" s="91">
        <f t="shared" si="1629"/>
        <v>0</v>
      </c>
      <c r="F1844" s="238"/>
      <c r="G1844" s="239"/>
      <c r="H1844" s="91">
        <f t="shared" si="1630"/>
        <v>0</v>
      </c>
      <c r="I1844" s="238"/>
      <c r="J1844" s="239"/>
      <c r="K1844" s="91">
        <f t="shared" si="1631"/>
        <v>0</v>
      </c>
      <c r="L1844" s="238"/>
      <c r="M1844" s="240"/>
      <c r="N1844" s="241"/>
      <c r="O1844" s="238"/>
      <c r="P1844" s="241"/>
      <c r="Q1844" s="171">
        <f t="shared" si="1632"/>
        <v>0</v>
      </c>
      <c r="R1844" s="242"/>
      <c r="S1844" s="242"/>
      <c r="T1844" s="172">
        <f t="shared" si="1643"/>
        <v>0</v>
      </c>
      <c r="U1844" s="231"/>
      <c r="V1844" s="238"/>
      <c r="W1844" s="241"/>
      <c r="X1844" s="171">
        <f t="shared" si="1633"/>
        <v>0</v>
      </c>
      <c r="Y1844" s="242"/>
      <c r="Z1844" s="242"/>
      <c r="AA1844" s="172">
        <f t="shared" si="1644"/>
        <v>0</v>
      </c>
      <c r="AB1844" s="231"/>
      <c r="AC1844" s="238"/>
      <c r="AD1844" s="241"/>
      <c r="AE1844" s="171">
        <f t="shared" si="1634"/>
        <v>0</v>
      </c>
      <c r="AF1844" s="242"/>
      <c r="AG1844" s="242"/>
      <c r="AH1844" s="172">
        <f t="shared" si="1645"/>
        <v>0</v>
      </c>
      <c r="AJ1844" s="217"/>
      <c r="AK1844" s="218"/>
      <c r="AL1844" s="219"/>
      <c r="AM1844" s="218"/>
      <c r="AN1844" s="219"/>
      <c r="AO1844" s="218"/>
      <c r="AP1844" s="219"/>
      <c r="AQ1844" s="218"/>
      <c r="AR1844" s="219"/>
      <c r="AS1844" s="218"/>
      <c r="AT1844" s="219"/>
      <c r="AU1844" s="218"/>
      <c r="AV1844" s="93">
        <f t="shared" si="1635"/>
        <v>0</v>
      </c>
      <c r="AW1844" s="92">
        <f t="shared" si="1636"/>
        <v>0</v>
      </c>
      <c r="AX1844" s="210"/>
      <c r="AY1844" s="90">
        <f t="shared" si="1637"/>
        <v>0</v>
      </c>
      <c r="AZ1844" s="92">
        <f t="shared" si="1638"/>
        <v>0</v>
      </c>
      <c r="BA1844" s="93">
        <f t="shared" si="1639"/>
        <v>0</v>
      </c>
      <c r="BB1844" s="92">
        <f t="shared" si="1640"/>
        <v>0</v>
      </c>
      <c r="BC1844" s="92">
        <f t="shared" si="1641"/>
        <v>0</v>
      </c>
      <c r="BD1844" s="96">
        <f t="shared" si="1642"/>
        <v>0</v>
      </c>
    </row>
    <row r="1845" spans="2:56" x14ac:dyDescent="0.3">
      <c r="B1845" s="221" t="s">
        <v>230</v>
      </c>
      <c r="C1845" s="238"/>
      <c r="D1845" s="239"/>
      <c r="E1845" s="91">
        <f t="shared" si="1629"/>
        <v>0</v>
      </c>
      <c r="F1845" s="238"/>
      <c r="G1845" s="239"/>
      <c r="H1845" s="91">
        <f t="shared" si="1630"/>
        <v>0</v>
      </c>
      <c r="I1845" s="238"/>
      <c r="J1845" s="239"/>
      <c r="K1845" s="91">
        <f t="shared" si="1631"/>
        <v>0</v>
      </c>
      <c r="L1845" s="238"/>
      <c r="M1845" s="240"/>
      <c r="N1845" s="241"/>
      <c r="O1845" s="238"/>
      <c r="P1845" s="241"/>
      <c r="Q1845" s="171">
        <f t="shared" si="1632"/>
        <v>0</v>
      </c>
      <c r="R1845" s="242"/>
      <c r="S1845" s="242"/>
      <c r="T1845" s="172">
        <f t="shared" si="1643"/>
        <v>0</v>
      </c>
      <c r="U1845" s="231"/>
      <c r="V1845" s="238"/>
      <c r="W1845" s="241"/>
      <c r="X1845" s="171">
        <f t="shared" si="1633"/>
        <v>0</v>
      </c>
      <c r="Y1845" s="242"/>
      <c r="Z1845" s="242"/>
      <c r="AA1845" s="172">
        <f t="shared" si="1644"/>
        <v>0</v>
      </c>
      <c r="AB1845" s="231"/>
      <c r="AC1845" s="238"/>
      <c r="AD1845" s="241"/>
      <c r="AE1845" s="171">
        <f t="shared" si="1634"/>
        <v>0</v>
      </c>
      <c r="AF1845" s="242"/>
      <c r="AG1845" s="242"/>
      <c r="AH1845" s="172">
        <f t="shared" si="1645"/>
        <v>0</v>
      </c>
      <c r="AJ1845" s="217"/>
      <c r="AK1845" s="218"/>
      <c r="AL1845" s="219"/>
      <c r="AM1845" s="218"/>
      <c r="AN1845" s="219"/>
      <c r="AO1845" s="218"/>
      <c r="AP1845" s="219"/>
      <c r="AQ1845" s="218"/>
      <c r="AR1845" s="219"/>
      <c r="AS1845" s="218"/>
      <c r="AT1845" s="219"/>
      <c r="AU1845" s="218"/>
      <c r="AV1845" s="93">
        <f t="shared" si="1635"/>
        <v>0</v>
      </c>
      <c r="AW1845" s="92">
        <f t="shared" si="1636"/>
        <v>0</v>
      </c>
      <c r="AX1845" s="210"/>
      <c r="AY1845" s="90">
        <f t="shared" si="1637"/>
        <v>0</v>
      </c>
      <c r="AZ1845" s="92">
        <f t="shared" si="1638"/>
        <v>0</v>
      </c>
      <c r="BA1845" s="93">
        <f t="shared" si="1639"/>
        <v>0</v>
      </c>
      <c r="BB1845" s="92">
        <f t="shared" si="1640"/>
        <v>0</v>
      </c>
      <c r="BC1845" s="92">
        <f t="shared" si="1641"/>
        <v>0</v>
      </c>
      <c r="BD1845" s="96">
        <f t="shared" si="1642"/>
        <v>0</v>
      </c>
    </row>
    <row r="1846" spans="2:56" x14ac:dyDescent="0.3">
      <c r="B1846" s="221" t="s">
        <v>231</v>
      </c>
      <c r="C1846" s="238"/>
      <c r="D1846" s="239"/>
      <c r="E1846" s="91">
        <f t="shared" si="1629"/>
        <v>0</v>
      </c>
      <c r="F1846" s="238"/>
      <c r="G1846" s="239"/>
      <c r="H1846" s="91">
        <f t="shared" si="1630"/>
        <v>0</v>
      </c>
      <c r="I1846" s="238"/>
      <c r="J1846" s="239"/>
      <c r="K1846" s="91">
        <f t="shared" si="1631"/>
        <v>0</v>
      </c>
      <c r="L1846" s="238"/>
      <c r="M1846" s="240"/>
      <c r="N1846" s="241"/>
      <c r="O1846" s="238"/>
      <c r="P1846" s="241"/>
      <c r="Q1846" s="171">
        <f t="shared" si="1632"/>
        <v>0</v>
      </c>
      <c r="R1846" s="242"/>
      <c r="S1846" s="242"/>
      <c r="T1846" s="172">
        <f t="shared" si="1643"/>
        <v>0</v>
      </c>
      <c r="U1846" s="231"/>
      <c r="V1846" s="238"/>
      <c r="W1846" s="241"/>
      <c r="X1846" s="171">
        <f t="shared" si="1633"/>
        <v>0</v>
      </c>
      <c r="Y1846" s="242"/>
      <c r="Z1846" s="242"/>
      <c r="AA1846" s="172">
        <f t="shared" si="1644"/>
        <v>0</v>
      </c>
      <c r="AB1846" s="231"/>
      <c r="AC1846" s="238"/>
      <c r="AD1846" s="241"/>
      <c r="AE1846" s="171">
        <f t="shared" si="1634"/>
        <v>0</v>
      </c>
      <c r="AF1846" s="242"/>
      <c r="AG1846" s="242"/>
      <c r="AH1846" s="172">
        <f t="shared" si="1645"/>
        <v>0</v>
      </c>
      <c r="AJ1846" s="217"/>
      <c r="AK1846" s="218"/>
      <c r="AL1846" s="219"/>
      <c r="AM1846" s="218"/>
      <c r="AN1846" s="219"/>
      <c r="AO1846" s="218"/>
      <c r="AP1846" s="219"/>
      <c r="AQ1846" s="218"/>
      <c r="AR1846" s="219"/>
      <c r="AS1846" s="218"/>
      <c r="AT1846" s="219"/>
      <c r="AU1846" s="218"/>
      <c r="AV1846" s="93">
        <f t="shared" si="1635"/>
        <v>0</v>
      </c>
      <c r="AW1846" s="92">
        <f t="shared" si="1636"/>
        <v>0</v>
      </c>
      <c r="AX1846" s="210"/>
      <c r="AY1846" s="90">
        <f t="shared" si="1637"/>
        <v>0</v>
      </c>
      <c r="AZ1846" s="92">
        <f t="shared" si="1638"/>
        <v>0</v>
      </c>
      <c r="BA1846" s="93">
        <f t="shared" si="1639"/>
        <v>0</v>
      </c>
      <c r="BB1846" s="92">
        <f t="shared" si="1640"/>
        <v>0</v>
      </c>
      <c r="BC1846" s="92">
        <f t="shared" si="1641"/>
        <v>0</v>
      </c>
      <c r="BD1846" s="96">
        <f t="shared" si="1642"/>
        <v>0</v>
      </c>
    </row>
    <row r="1847" spans="2:56" x14ac:dyDescent="0.3">
      <c r="B1847" s="243" t="s">
        <v>232</v>
      </c>
      <c r="C1847" s="238"/>
      <c r="D1847" s="239"/>
      <c r="E1847" s="244"/>
      <c r="F1847" s="238"/>
      <c r="G1847" s="239"/>
      <c r="H1847" s="244"/>
      <c r="I1847" s="238"/>
      <c r="J1847" s="239"/>
      <c r="K1847" s="244"/>
      <c r="L1847" s="238"/>
      <c r="M1847" s="240"/>
      <c r="N1847" s="241"/>
      <c r="O1847" s="238"/>
      <c r="P1847" s="241"/>
      <c r="Q1847" s="171"/>
      <c r="R1847" s="242"/>
      <c r="S1847" s="242"/>
      <c r="T1847" s="172"/>
      <c r="U1847" s="231"/>
      <c r="V1847" s="238"/>
      <c r="W1847" s="241"/>
      <c r="X1847" s="171"/>
      <c r="Y1847" s="242"/>
      <c r="Z1847" s="242"/>
      <c r="AA1847" s="172"/>
      <c r="AB1847" s="231"/>
      <c r="AC1847" s="238"/>
      <c r="AD1847" s="241"/>
      <c r="AE1847" s="171"/>
      <c r="AF1847" s="242"/>
      <c r="AG1847" s="242"/>
      <c r="AH1847" s="172"/>
      <c r="AJ1847" s="239"/>
      <c r="AK1847" s="240"/>
      <c r="AL1847" s="241"/>
      <c r="AM1847" s="240"/>
      <c r="AN1847" s="241"/>
      <c r="AO1847" s="240"/>
      <c r="AP1847" s="241"/>
      <c r="AQ1847" s="240"/>
      <c r="AR1847" s="241"/>
      <c r="AS1847" s="240"/>
      <c r="AT1847" s="241"/>
      <c r="AU1847" s="240"/>
      <c r="AV1847" s="93"/>
      <c r="AW1847" s="92"/>
      <c r="AX1847" s="210"/>
      <c r="AY1847" s="90"/>
      <c r="AZ1847" s="92"/>
      <c r="BA1847" s="93"/>
      <c r="BB1847" s="92"/>
      <c r="BC1847" s="92"/>
      <c r="BD1847" s="96"/>
    </row>
    <row r="1848" spans="2:56" x14ac:dyDescent="0.3">
      <c r="B1848" s="245" t="s">
        <v>233</v>
      </c>
      <c r="C1848" s="238"/>
      <c r="D1848" s="239"/>
      <c r="E1848" s="91">
        <f>IFERROR(D1848/C1848,0)</f>
        <v>0</v>
      </c>
      <c r="F1848" s="238"/>
      <c r="G1848" s="239"/>
      <c r="H1848" s="91">
        <f>IFERROR(G1848/F1848,0)</f>
        <v>0</v>
      </c>
      <c r="I1848" s="238"/>
      <c r="J1848" s="239"/>
      <c r="K1848" s="91">
        <f>IFERROR(J1848/I1848,0)</f>
        <v>0</v>
      </c>
      <c r="L1848" s="238"/>
      <c r="M1848" s="240"/>
      <c r="N1848" s="241"/>
      <c r="O1848" s="238"/>
      <c r="P1848" s="241"/>
      <c r="Q1848" s="171">
        <f t="shared" si="1632"/>
        <v>0</v>
      </c>
      <c r="R1848" s="242"/>
      <c r="S1848" s="242"/>
      <c r="T1848" s="172">
        <f t="shared" si="1643"/>
        <v>0</v>
      </c>
      <c r="U1848" s="231"/>
      <c r="V1848" s="238"/>
      <c r="W1848" s="241"/>
      <c r="X1848" s="171">
        <f t="shared" si="1633"/>
        <v>0</v>
      </c>
      <c r="Y1848" s="242"/>
      <c r="Z1848" s="242"/>
      <c r="AA1848" s="172">
        <f t="shared" si="1644"/>
        <v>0</v>
      </c>
      <c r="AB1848" s="231"/>
      <c r="AC1848" s="238"/>
      <c r="AD1848" s="241"/>
      <c r="AE1848" s="171">
        <f t="shared" si="1634"/>
        <v>0</v>
      </c>
      <c r="AF1848" s="242"/>
      <c r="AG1848" s="242"/>
      <c r="AH1848" s="172">
        <f t="shared" si="1645"/>
        <v>0</v>
      </c>
      <c r="AJ1848" s="239"/>
      <c r="AK1848" s="240"/>
      <c r="AL1848" s="241"/>
      <c r="AM1848" s="240"/>
      <c r="AN1848" s="241"/>
      <c r="AO1848" s="240"/>
      <c r="AP1848" s="241"/>
      <c r="AQ1848" s="240"/>
      <c r="AR1848" s="241"/>
      <c r="AS1848" s="240"/>
      <c r="AT1848" s="241"/>
      <c r="AU1848" s="240"/>
      <c r="AV1848" s="93">
        <f t="shared" si="1635"/>
        <v>0</v>
      </c>
      <c r="AW1848" s="92">
        <f>T1848-AV1848</f>
        <v>0</v>
      </c>
      <c r="AX1848" s="210"/>
      <c r="AY1848" s="90">
        <f>SUM(AJ1848:AL1848)</f>
        <v>0</v>
      </c>
      <c r="AZ1848" s="92">
        <f>SUM(AM1848:AO1848)</f>
        <v>0</v>
      </c>
      <c r="BA1848" s="93">
        <f>SUM(AP1848:AR1848)</f>
        <v>0</v>
      </c>
      <c r="BB1848" s="92">
        <f>SUM(AS1848:AU1848)</f>
        <v>0</v>
      </c>
      <c r="BC1848" s="92">
        <f t="shared" si="1641"/>
        <v>0</v>
      </c>
      <c r="BD1848" s="96">
        <f>T1848-BC1848</f>
        <v>0</v>
      </c>
    </row>
    <row r="1849" spans="2:56" x14ac:dyDescent="0.3">
      <c r="B1849" s="245" t="s">
        <v>234</v>
      </c>
      <c r="C1849" s="238"/>
      <c r="D1849" s="239"/>
      <c r="E1849" s="91">
        <f>IFERROR(D1849/C1849,0)</f>
        <v>0</v>
      </c>
      <c r="F1849" s="238"/>
      <c r="G1849" s="239"/>
      <c r="H1849" s="91">
        <f>IFERROR(G1849/F1849,0)</f>
        <v>0</v>
      </c>
      <c r="I1849" s="238"/>
      <c r="J1849" s="239"/>
      <c r="K1849" s="91">
        <f>IFERROR(J1849/I1849,0)</f>
        <v>0</v>
      </c>
      <c r="L1849" s="238"/>
      <c r="M1849" s="240"/>
      <c r="N1849" s="241"/>
      <c r="O1849" s="238"/>
      <c r="P1849" s="241"/>
      <c r="Q1849" s="171">
        <f t="shared" si="1632"/>
        <v>0</v>
      </c>
      <c r="R1849" s="242"/>
      <c r="S1849" s="242"/>
      <c r="T1849" s="172">
        <f t="shared" si="1643"/>
        <v>0</v>
      </c>
      <c r="U1849" s="231"/>
      <c r="V1849" s="238"/>
      <c r="W1849" s="241"/>
      <c r="X1849" s="171">
        <f t="shared" si="1633"/>
        <v>0</v>
      </c>
      <c r="Y1849" s="242"/>
      <c r="Z1849" s="242"/>
      <c r="AA1849" s="172">
        <f t="shared" si="1644"/>
        <v>0</v>
      </c>
      <c r="AB1849" s="231"/>
      <c r="AC1849" s="238"/>
      <c r="AD1849" s="241"/>
      <c r="AE1849" s="171">
        <f t="shared" si="1634"/>
        <v>0</v>
      </c>
      <c r="AF1849" s="242"/>
      <c r="AG1849" s="242"/>
      <c r="AH1849" s="172">
        <f t="shared" si="1645"/>
        <v>0</v>
      </c>
      <c r="AJ1849" s="239"/>
      <c r="AK1849" s="240"/>
      <c r="AL1849" s="241"/>
      <c r="AM1849" s="240"/>
      <c r="AN1849" s="241"/>
      <c r="AO1849" s="240"/>
      <c r="AP1849" s="241"/>
      <c r="AQ1849" s="240"/>
      <c r="AR1849" s="241"/>
      <c r="AS1849" s="240"/>
      <c r="AT1849" s="241"/>
      <c r="AU1849" s="240"/>
      <c r="AV1849" s="93">
        <f t="shared" si="1635"/>
        <v>0</v>
      </c>
      <c r="AW1849" s="92">
        <f>T1849-AV1849</f>
        <v>0</v>
      </c>
      <c r="AX1849" s="210"/>
      <c r="AY1849" s="90">
        <f>SUM(AJ1849:AL1849)</f>
        <v>0</v>
      </c>
      <c r="AZ1849" s="92">
        <f>SUM(AM1849:AO1849)</f>
        <v>0</v>
      </c>
      <c r="BA1849" s="93">
        <f>SUM(AP1849:AR1849)</f>
        <v>0</v>
      </c>
      <c r="BB1849" s="92">
        <f>SUM(AS1849:AU1849)</f>
        <v>0</v>
      </c>
      <c r="BC1849" s="92">
        <f t="shared" si="1641"/>
        <v>0</v>
      </c>
      <c r="BD1849" s="96">
        <f>T1849-BC1849</f>
        <v>0</v>
      </c>
    </row>
    <row r="1850" spans="2:56" s="108" customFormat="1" ht="13.2" thickBot="1" x14ac:dyDescent="0.35">
      <c r="B1850" s="246" t="s">
        <v>235</v>
      </c>
      <c r="C1850" s="247"/>
      <c r="D1850" s="248"/>
      <c r="E1850" s="178">
        <f>IFERROR(D1850/C1850,0)</f>
        <v>0</v>
      </c>
      <c r="F1850" s="247"/>
      <c r="G1850" s="248"/>
      <c r="H1850" s="178">
        <f>IFERROR(G1850/F1850,0)</f>
        <v>0</v>
      </c>
      <c r="I1850" s="247"/>
      <c r="J1850" s="248"/>
      <c r="K1850" s="178">
        <f>IFERROR(J1850/I1850,0)</f>
        <v>0</v>
      </c>
      <c r="L1850" s="247"/>
      <c r="M1850" s="249"/>
      <c r="N1850" s="250"/>
      <c r="O1850" s="247"/>
      <c r="P1850" s="250"/>
      <c r="Q1850" s="181">
        <f t="shared" si="1632"/>
        <v>0</v>
      </c>
      <c r="R1850" s="251"/>
      <c r="S1850" s="251"/>
      <c r="T1850" s="183">
        <f t="shared" si="1643"/>
        <v>0</v>
      </c>
      <c r="U1850" s="229"/>
      <c r="V1850" s="247"/>
      <c r="W1850" s="250"/>
      <c r="X1850" s="181">
        <f t="shared" si="1633"/>
        <v>0</v>
      </c>
      <c r="Y1850" s="251"/>
      <c r="Z1850" s="251"/>
      <c r="AA1850" s="183">
        <f t="shared" si="1644"/>
        <v>0</v>
      </c>
      <c r="AB1850" s="229"/>
      <c r="AC1850" s="247"/>
      <c r="AD1850" s="250"/>
      <c r="AE1850" s="181">
        <f t="shared" si="1634"/>
        <v>0</v>
      </c>
      <c r="AF1850" s="251"/>
      <c r="AG1850" s="251"/>
      <c r="AH1850" s="183">
        <f t="shared" si="1645"/>
        <v>0</v>
      </c>
      <c r="AJ1850" s="252"/>
      <c r="AK1850" s="253"/>
      <c r="AL1850" s="254"/>
      <c r="AM1850" s="253"/>
      <c r="AN1850" s="254"/>
      <c r="AO1850" s="253"/>
      <c r="AP1850" s="254"/>
      <c r="AQ1850" s="253"/>
      <c r="AR1850" s="254"/>
      <c r="AS1850" s="253"/>
      <c r="AT1850" s="254"/>
      <c r="AU1850" s="253"/>
      <c r="AV1850" s="180">
        <f t="shared" si="1635"/>
        <v>0</v>
      </c>
      <c r="AW1850" s="179">
        <f>T1850-AV1850</f>
        <v>0</v>
      </c>
      <c r="AX1850" s="230"/>
      <c r="AY1850" s="177">
        <f>SUM(AJ1850:AL1850)</f>
        <v>0</v>
      </c>
      <c r="AZ1850" s="179">
        <f>SUM(AM1850:AO1850)</f>
        <v>0</v>
      </c>
      <c r="BA1850" s="180">
        <f>SUM(AP1850:AR1850)</f>
        <v>0</v>
      </c>
      <c r="BB1850" s="179">
        <f>SUM(AS1850:AU1850)</f>
        <v>0</v>
      </c>
      <c r="BC1850" s="179">
        <f t="shared" si="1641"/>
        <v>0</v>
      </c>
      <c r="BD1850" s="184">
        <f>T1850-BC1850</f>
        <v>0</v>
      </c>
    </row>
    <row r="1851" spans="2:56" ht="13.2" thickBot="1" x14ac:dyDescent="0.35">
      <c r="B1851" s="255" t="s">
        <v>236</v>
      </c>
      <c r="C1851" s="119">
        <f>SUM(C1649,C1800,C1822,C1850)</f>
        <v>0</v>
      </c>
      <c r="D1851" s="120">
        <f>SUM(D1649,D1800,D1822,D1850)</f>
        <v>0</v>
      </c>
      <c r="E1851" s="121">
        <f>IFERROR(D1851/C1851,0)</f>
        <v>0</v>
      </c>
      <c r="F1851" s="119">
        <f>SUM(F1649,F1800,F1822,F1850)</f>
        <v>0</v>
      </c>
      <c r="G1851" s="120">
        <f>SUM(G1649,G1800,G1822,G1850)</f>
        <v>0</v>
      </c>
      <c r="H1851" s="121">
        <f>IFERROR(G1851/F1851,0)</f>
        <v>0</v>
      </c>
      <c r="I1851" s="119">
        <f>SUM(I1649,I1800,I1822,I1850)</f>
        <v>0</v>
      </c>
      <c r="J1851" s="120">
        <f>SUM(J1649,J1800,J1822,J1850)</f>
        <v>0</v>
      </c>
      <c r="K1851" s="121">
        <f>IFERROR(J1851/I1851,0)</f>
        <v>0</v>
      </c>
      <c r="L1851" s="119">
        <f>SUM(L1649,L1800,L1822,L1850)</f>
        <v>0</v>
      </c>
      <c r="M1851" s="122">
        <f>SUM(M1649,M1800,M1822,M1850)</f>
        <v>0</v>
      </c>
      <c r="N1851" s="123">
        <f>SUM(N1649,N1800,N1822,N1850)</f>
        <v>0</v>
      </c>
      <c r="O1851" s="119">
        <f>SUM(O1649,O1800,O1822,O1850)</f>
        <v>0</v>
      </c>
      <c r="P1851" s="123">
        <f>SUM(P1649,P1800,P1822,P1850)</f>
        <v>0</v>
      </c>
      <c r="Q1851" s="186">
        <f t="shared" si="1632"/>
        <v>0</v>
      </c>
      <c r="R1851" s="123">
        <f>SUM(R1649,R1800,R1822,R1850)</f>
        <v>0</v>
      </c>
      <c r="S1851" s="123">
        <f>SUM(S1649,S1800,S1822,S1850)</f>
        <v>0</v>
      </c>
      <c r="T1851" s="187">
        <f t="shared" si="1643"/>
        <v>0</v>
      </c>
      <c r="U1851" s="256"/>
      <c r="V1851" s="119">
        <f>SUM(V1649,V1800,V1822,V1850)</f>
        <v>0</v>
      </c>
      <c r="W1851" s="123">
        <f>SUM(W1649,W1800,W1822,W1850)</f>
        <v>0</v>
      </c>
      <c r="X1851" s="186">
        <f t="shared" si="1633"/>
        <v>0</v>
      </c>
      <c r="Y1851" s="123">
        <f>SUM(Y1649,Y1800,Y1822,Y1850)</f>
        <v>0</v>
      </c>
      <c r="Z1851" s="123">
        <f>SUM(Z1649,Z1800,Z1822,Z1850)</f>
        <v>0</v>
      </c>
      <c r="AA1851" s="187">
        <f t="shared" si="1644"/>
        <v>0</v>
      </c>
      <c r="AB1851" s="256"/>
      <c r="AC1851" s="119">
        <f>SUM(AC1649,AC1800,AC1822,AC1850)</f>
        <v>0</v>
      </c>
      <c r="AD1851" s="123">
        <f>SUM(AD1649,AD1800,AD1822,AD1850)</f>
        <v>0</v>
      </c>
      <c r="AE1851" s="186">
        <f t="shared" si="1634"/>
        <v>0</v>
      </c>
      <c r="AF1851" s="123">
        <f>SUM(AF1649,AF1800,AF1822,AF1850)</f>
        <v>0</v>
      </c>
      <c r="AG1851" s="123">
        <f>SUM(AG1649,AG1800,AG1822,AG1850)</f>
        <v>0</v>
      </c>
      <c r="AH1851" s="187">
        <f t="shared" si="1645"/>
        <v>0</v>
      </c>
      <c r="AJ1851" s="120">
        <f t="shared" ref="AJ1851:AU1851" si="1646">SUM(AJ1649,AJ1800,AJ1822,AJ1850)</f>
        <v>0</v>
      </c>
      <c r="AK1851" s="122">
        <f t="shared" si="1646"/>
        <v>0</v>
      </c>
      <c r="AL1851" s="123">
        <f t="shared" si="1646"/>
        <v>0</v>
      </c>
      <c r="AM1851" s="122">
        <f t="shared" si="1646"/>
        <v>0</v>
      </c>
      <c r="AN1851" s="123">
        <f t="shared" si="1646"/>
        <v>0</v>
      </c>
      <c r="AO1851" s="122">
        <f t="shared" si="1646"/>
        <v>0</v>
      </c>
      <c r="AP1851" s="123">
        <f t="shared" si="1646"/>
        <v>0</v>
      </c>
      <c r="AQ1851" s="122">
        <f t="shared" si="1646"/>
        <v>0</v>
      </c>
      <c r="AR1851" s="123">
        <f t="shared" si="1646"/>
        <v>0</v>
      </c>
      <c r="AS1851" s="122">
        <f t="shared" si="1646"/>
        <v>0</v>
      </c>
      <c r="AT1851" s="123">
        <f t="shared" si="1646"/>
        <v>0</v>
      </c>
      <c r="AU1851" s="122">
        <f t="shared" si="1646"/>
        <v>0</v>
      </c>
      <c r="AV1851" s="123">
        <f t="shared" si="1635"/>
        <v>0</v>
      </c>
      <c r="AW1851" s="122">
        <f>T1851-AV1851</f>
        <v>0</v>
      </c>
      <c r="AX1851" s="210"/>
      <c r="AY1851" s="120">
        <f>SUM(AJ1851:AL1851)</f>
        <v>0</v>
      </c>
      <c r="AZ1851" s="122">
        <f>SUM(AM1851:AO1851)</f>
        <v>0</v>
      </c>
      <c r="BA1851" s="123">
        <f>SUM(AP1851:AR1851)</f>
        <v>0</v>
      </c>
      <c r="BB1851" s="122">
        <f>SUM(AS1851:AU1851)</f>
        <v>0</v>
      </c>
      <c r="BC1851" s="122">
        <f t="shared" si="1641"/>
        <v>0</v>
      </c>
      <c r="BD1851" s="127">
        <f>T1851-BC1851</f>
        <v>0</v>
      </c>
    </row>
    <row r="1852" spans="2:56" ht="13.2" thickBot="1" x14ac:dyDescent="0.35">
      <c r="B1852" s="270" t="s">
        <v>246</v>
      </c>
      <c r="C1852" s="271"/>
      <c r="D1852" s="272"/>
      <c r="E1852" s="260"/>
      <c r="F1852" s="271"/>
      <c r="G1852" s="272"/>
      <c r="H1852" s="260"/>
      <c r="I1852" s="271"/>
      <c r="J1852" s="272"/>
      <c r="K1852" s="260"/>
      <c r="L1852" s="271"/>
      <c r="M1852" s="273"/>
      <c r="N1852" s="274"/>
      <c r="O1852" s="271"/>
      <c r="P1852" s="262"/>
      <c r="Q1852" s="204"/>
      <c r="R1852" s="262"/>
      <c r="S1852" s="262"/>
      <c r="T1852" s="205"/>
      <c r="U1852" s="256"/>
      <c r="V1852" s="258"/>
      <c r="W1852" s="262"/>
      <c r="X1852" s="204"/>
      <c r="Y1852" s="262"/>
      <c r="Z1852" s="262"/>
      <c r="AA1852" s="205"/>
      <c r="AB1852" s="256"/>
      <c r="AC1852" s="258"/>
      <c r="AD1852" s="262"/>
      <c r="AE1852" s="204"/>
      <c r="AF1852" s="262"/>
      <c r="AG1852" s="262"/>
      <c r="AH1852" s="205"/>
      <c r="AJ1852" s="275"/>
      <c r="AK1852" s="276"/>
      <c r="AL1852" s="256"/>
      <c r="AM1852" s="276"/>
      <c r="AN1852" s="256"/>
      <c r="AO1852" s="276"/>
      <c r="AP1852" s="256"/>
      <c r="AQ1852" s="276"/>
      <c r="AR1852" s="256"/>
      <c r="AS1852" s="276"/>
      <c r="AT1852" s="256"/>
      <c r="AU1852" s="276"/>
      <c r="AV1852" s="85"/>
      <c r="AW1852" s="277"/>
      <c r="AX1852" s="210"/>
      <c r="AY1852" s="278"/>
      <c r="AZ1852" s="277"/>
      <c r="BA1852" s="85"/>
      <c r="BB1852" s="277"/>
      <c r="BC1852" s="277"/>
      <c r="BD1852" s="279"/>
    </row>
    <row r="1853" spans="2:56" ht="13.2" thickBot="1" x14ac:dyDescent="0.35">
      <c r="B1853" s="268" t="s">
        <v>49</v>
      </c>
      <c r="C1853" s="119">
        <f>SUM(C1854,C1870,C2001)</f>
        <v>0</v>
      </c>
      <c r="D1853" s="120">
        <f>SUM(D1854,D1870,D2001)</f>
        <v>0</v>
      </c>
      <c r="E1853" s="121">
        <f t="shared" ref="E1853:E1916" si="1647">IFERROR(D1853/C1853,0)</f>
        <v>0</v>
      </c>
      <c r="F1853" s="119">
        <f>SUM(F1854,F1870,F2001)</f>
        <v>0</v>
      </c>
      <c r="G1853" s="120">
        <f>SUM(G1854,G1870,G2001)</f>
        <v>0</v>
      </c>
      <c r="H1853" s="121">
        <f t="shared" ref="H1853:H1916" si="1648">IFERROR(G1853/F1853,0)</f>
        <v>0</v>
      </c>
      <c r="I1853" s="119">
        <f>SUM(I1854,I1870,I2001)</f>
        <v>0</v>
      </c>
      <c r="J1853" s="120">
        <f>SUM(J1854,J1870,J2001)</f>
        <v>0</v>
      </c>
      <c r="K1853" s="121">
        <f t="shared" ref="K1853:K1916" si="1649">IFERROR(J1853/I1853,0)</f>
        <v>0</v>
      </c>
      <c r="L1853" s="119">
        <f>SUM(L1854,L1870,L2001)</f>
        <v>0</v>
      </c>
      <c r="M1853" s="122">
        <f>SUM(M1854,M1870,M2001)</f>
        <v>0</v>
      </c>
      <c r="N1853" s="123">
        <f>SUM(N1854,N1870,N2001)</f>
        <v>0</v>
      </c>
      <c r="O1853" s="119">
        <f>SUM(O1854,O1870,O2001)</f>
        <v>0</v>
      </c>
      <c r="P1853" s="123">
        <f>SUM(P1854,P1870,P2001)</f>
        <v>0</v>
      </c>
      <c r="Q1853" s="124">
        <f t="shared" ref="Q1853:Q1916" si="1650">SUM(O1853:P1853)</f>
        <v>0</v>
      </c>
      <c r="R1853" s="125">
        <f>SUM(R1854,R1870,R2001)</f>
        <v>0</v>
      </c>
      <c r="S1853" s="125">
        <f>SUM(S1854,S1870,S2001)</f>
        <v>0</v>
      </c>
      <c r="T1853" s="126">
        <f>SUM(Q1853:S1853)</f>
        <v>0</v>
      </c>
      <c r="U1853" s="231"/>
      <c r="V1853" s="119">
        <f>SUM(V1854,V1870,V2001)</f>
        <v>0</v>
      </c>
      <c r="W1853" s="123">
        <f>SUM(W1854,W1870,W2001)</f>
        <v>0</v>
      </c>
      <c r="X1853" s="124">
        <f t="shared" ref="X1853:X1916" si="1651">SUM(V1853:W1853)</f>
        <v>0</v>
      </c>
      <c r="Y1853" s="125">
        <f>SUM(Y1854,Y1870,Y2001)</f>
        <v>0</v>
      </c>
      <c r="Z1853" s="125">
        <f>SUM(Z1854,Z1870,Z2001)</f>
        <v>0</v>
      </c>
      <c r="AA1853" s="126">
        <f>SUM(X1853:Z1853)</f>
        <v>0</v>
      </c>
      <c r="AB1853" s="231"/>
      <c r="AC1853" s="119">
        <f>SUM(AC1854,AC1870,AC2001)</f>
        <v>0</v>
      </c>
      <c r="AD1853" s="123">
        <f>SUM(AD1854,AD1870,AD2001)</f>
        <v>0</v>
      </c>
      <c r="AE1853" s="124">
        <f t="shared" ref="AE1853:AE1916" si="1652">SUM(AC1853:AD1853)</f>
        <v>0</v>
      </c>
      <c r="AF1853" s="123">
        <f>SUM(AF1854,AF1870,AF2001)</f>
        <v>0</v>
      </c>
      <c r="AG1853" s="123">
        <f>SUM(AG1854,AG1870,AG2001)</f>
        <v>0</v>
      </c>
      <c r="AH1853" s="126">
        <f>SUM(AE1853:AG1853)</f>
        <v>0</v>
      </c>
      <c r="AJ1853" s="120">
        <f t="shared" ref="AJ1853:AU1853" si="1653">SUM(AJ1854,AJ1870,AJ2001)</f>
        <v>0</v>
      </c>
      <c r="AK1853" s="122">
        <f t="shared" si="1653"/>
        <v>0</v>
      </c>
      <c r="AL1853" s="123">
        <f t="shared" si="1653"/>
        <v>0</v>
      </c>
      <c r="AM1853" s="122">
        <f t="shared" si="1653"/>
        <v>0</v>
      </c>
      <c r="AN1853" s="123">
        <f t="shared" si="1653"/>
        <v>0</v>
      </c>
      <c r="AO1853" s="122">
        <f t="shared" si="1653"/>
        <v>0</v>
      </c>
      <c r="AP1853" s="123">
        <f t="shared" si="1653"/>
        <v>0</v>
      </c>
      <c r="AQ1853" s="122">
        <f t="shared" si="1653"/>
        <v>0</v>
      </c>
      <c r="AR1853" s="123">
        <f t="shared" si="1653"/>
        <v>0</v>
      </c>
      <c r="AS1853" s="122">
        <f t="shared" si="1653"/>
        <v>0</v>
      </c>
      <c r="AT1853" s="123">
        <f t="shared" si="1653"/>
        <v>0</v>
      </c>
      <c r="AU1853" s="122">
        <f t="shared" si="1653"/>
        <v>0</v>
      </c>
      <c r="AV1853" s="123">
        <f t="shared" ref="AV1853:AV1916" si="1654">SUM(AJ1853:AU1853)</f>
        <v>0</v>
      </c>
      <c r="AW1853" s="122">
        <f t="shared" ref="AW1853:AW1916" si="1655">T1853-AV1853</f>
        <v>0</v>
      </c>
      <c r="AX1853" s="210"/>
      <c r="AY1853" s="120">
        <f t="shared" ref="AY1853:AY1916" si="1656">SUM(AJ1853:AL1853)</f>
        <v>0</v>
      </c>
      <c r="AZ1853" s="122">
        <f t="shared" ref="AZ1853:AZ1916" si="1657">SUM(AM1853:AO1853)</f>
        <v>0</v>
      </c>
      <c r="BA1853" s="123">
        <f t="shared" ref="BA1853:BA1916" si="1658">SUM(AP1853:AR1853)</f>
        <v>0</v>
      </c>
      <c r="BB1853" s="122">
        <f t="shared" ref="BB1853:BB1916" si="1659">SUM(AS1853:AU1853)</f>
        <v>0</v>
      </c>
      <c r="BC1853" s="122">
        <f t="shared" ref="BC1853:BC1916" si="1660">SUM(AY1853,AZ1853,BA1853,BB1853)</f>
        <v>0</v>
      </c>
      <c r="BD1853" s="127">
        <f t="shared" ref="BD1853:BD1916" si="1661">T1853-BC1853</f>
        <v>0</v>
      </c>
    </row>
    <row r="1854" spans="2:56" x14ac:dyDescent="0.3">
      <c r="B1854" s="269" t="s">
        <v>50</v>
      </c>
      <c r="C1854" s="129">
        <f>SUM(C1855,C1865)</f>
        <v>0</v>
      </c>
      <c r="D1854" s="130">
        <f>SUM(D1855,D1865)</f>
        <v>0</v>
      </c>
      <c r="E1854" s="131">
        <f t="shared" si="1647"/>
        <v>0</v>
      </c>
      <c r="F1854" s="129">
        <f>SUM(F1855,F1865)</f>
        <v>0</v>
      </c>
      <c r="G1854" s="130">
        <f>SUM(G1855,G1865)</f>
        <v>0</v>
      </c>
      <c r="H1854" s="131">
        <f t="shared" si="1648"/>
        <v>0</v>
      </c>
      <c r="I1854" s="129">
        <f>SUM(I1855,I1865)</f>
        <v>0</v>
      </c>
      <c r="J1854" s="130">
        <f>SUM(J1855,J1865)</f>
        <v>0</v>
      </c>
      <c r="K1854" s="131">
        <f t="shared" si="1649"/>
        <v>0</v>
      </c>
      <c r="L1854" s="129">
        <f>SUM(L1855,L1865)</f>
        <v>0</v>
      </c>
      <c r="M1854" s="132">
        <f>SUM(M1855,M1865)</f>
        <v>0</v>
      </c>
      <c r="N1854" s="133">
        <f>SUM(N1855,N1865)</f>
        <v>0</v>
      </c>
      <c r="O1854" s="129">
        <f>SUM(O1855,O1865)</f>
        <v>0</v>
      </c>
      <c r="P1854" s="133">
        <f>SUM(P1855,P1865)</f>
        <v>0</v>
      </c>
      <c r="Q1854" s="134">
        <f t="shared" si="1650"/>
        <v>0</v>
      </c>
      <c r="R1854" s="133">
        <f>SUM(R1855,R1865)</f>
        <v>0</v>
      </c>
      <c r="S1854" s="133">
        <f>SUM(S1855,S1865)</f>
        <v>0</v>
      </c>
      <c r="T1854" s="135">
        <f t="shared" ref="T1854:T1917" si="1662">SUM(Q1854:S1854)</f>
        <v>0</v>
      </c>
      <c r="U1854" s="216"/>
      <c r="V1854" s="129">
        <f>SUM(V1855,V1865)</f>
        <v>0</v>
      </c>
      <c r="W1854" s="133">
        <f>SUM(W1855,W1865)</f>
        <v>0</v>
      </c>
      <c r="X1854" s="134">
        <f t="shared" si="1651"/>
        <v>0</v>
      </c>
      <c r="Y1854" s="133">
        <f>SUM(Y1855,Y1865)</f>
        <v>0</v>
      </c>
      <c r="Z1854" s="133">
        <f>SUM(Z1855,Z1865)</f>
        <v>0</v>
      </c>
      <c r="AA1854" s="135">
        <f t="shared" ref="AA1854:AA1917" si="1663">SUM(X1854:Z1854)</f>
        <v>0</v>
      </c>
      <c r="AB1854" s="216"/>
      <c r="AC1854" s="129">
        <f>SUM(AC1855,AC1865)</f>
        <v>0</v>
      </c>
      <c r="AD1854" s="133">
        <f>SUM(AD1855,AD1865)</f>
        <v>0</v>
      </c>
      <c r="AE1854" s="134">
        <f t="shared" si="1652"/>
        <v>0</v>
      </c>
      <c r="AF1854" s="133">
        <f>SUM(AF1855,AF1865)</f>
        <v>0</v>
      </c>
      <c r="AG1854" s="133">
        <f>SUM(AG1855,AG1865)</f>
        <v>0</v>
      </c>
      <c r="AH1854" s="135">
        <f t="shared" ref="AH1854:AH1917" si="1664">SUM(AE1854:AG1854)</f>
        <v>0</v>
      </c>
      <c r="AJ1854" s="130">
        <f t="shared" ref="AJ1854:AU1854" si="1665">SUM(AJ1855,AJ1865)</f>
        <v>0</v>
      </c>
      <c r="AK1854" s="132">
        <f t="shared" si="1665"/>
        <v>0</v>
      </c>
      <c r="AL1854" s="133">
        <f t="shared" si="1665"/>
        <v>0</v>
      </c>
      <c r="AM1854" s="132">
        <f t="shared" si="1665"/>
        <v>0</v>
      </c>
      <c r="AN1854" s="133">
        <f t="shared" si="1665"/>
        <v>0</v>
      </c>
      <c r="AO1854" s="132">
        <f t="shared" si="1665"/>
        <v>0</v>
      </c>
      <c r="AP1854" s="133">
        <f t="shared" si="1665"/>
        <v>0</v>
      </c>
      <c r="AQ1854" s="132">
        <f t="shared" si="1665"/>
        <v>0</v>
      </c>
      <c r="AR1854" s="133">
        <f t="shared" si="1665"/>
        <v>0</v>
      </c>
      <c r="AS1854" s="132">
        <f t="shared" si="1665"/>
        <v>0</v>
      </c>
      <c r="AT1854" s="133">
        <f t="shared" si="1665"/>
        <v>0</v>
      </c>
      <c r="AU1854" s="132">
        <f t="shared" si="1665"/>
        <v>0</v>
      </c>
      <c r="AV1854" s="133">
        <f t="shared" si="1654"/>
        <v>0</v>
      </c>
      <c r="AW1854" s="132">
        <f t="shared" si="1655"/>
        <v>0</v>
      </c>
      <c r="AX1854" s="210"/>
      <c r="AY1854" s="130">
        <f t="shared" si="1656"/>
        <v>0</v>
      </c>
      <c r="AZ1854" s="132">
        <f t="shared" si="1657"/>
        <v>0</v>
      </c>
      <c r="BA1854" s="133">
        <f t="shared" si="1658"/>
        <v>0</v>
      </c>
      <c r="BB1854" s="132">
        <f t="shared" si="1659"/>
        <v>0</v>
      </c>
      <c r="BC1854" s="132">
        <f t="shared" si="1660"/>
        <v>0</v>
      </c>
      <c r="BD1854" s="137">
        <f t="shared" si="1661"/>
        <v>0</v>
      </c>
    </row>
    <row r="1855" spans="2:56" x14ac:dyDescent="0.3">
      <c r="B1855" s="220" t="s">
        <v>51</v>
      </c>
      <c r="C1855" s="110">
        <f>SUM(C1856:C1864)</f>
        <v>0</v>
      </c>
      <c r="D1855" s="111">
        <f>SUM(D1856:D1864)</f>
        <v>0</v>
      </c>
      <c r="E1855" s="112">
        <f t="shared" si="1647"/>
        <v>0</v>
      </c>
      <c r="F1855" s="110">
        <f>SUM(F1856:F1864)</f>
        <v>0</v>
      </c>
      <c r="G1855" s="111">
        <f>SUM(G1856:G1864)</f>
        <v>0</v>
      </c>
      <c r="H1855" s="112">
        <f t="shared" si="1648"/>
        <v>0</v>
      </c>
      <c r="I1855" s="110">
        <f>SUM(I1856:I1864)</f>
        <v>0</v>
      </c>
      <c r="J1855" s="111">
        <f>SUM(J1856:J1864)</f>
        <v>0</v>
      </c>
      <c r="K1855" s="112">
        <f t="shared" si="1649"/>
        <v>0</v>
      </c>
      <c r="L1855" s="110">
        <f>SUM(L1856:L1864)</f>
        <v>0</v>
      </c>
      <c r="M1855" s="113">
        <f>SUM(M1856:M1864)</f>
        <v>0</v>
      </c>
      <c r="N1855" s="114">
        <f>SUM(N1856:N1864)</f>
        <v>0</v>
      </c>
      <c r="O1855" s="110">
        <f>SUM(O1856:O1864)</f>
        <v>0</v>
      </c>
      <c r="P1855" s="114">
        <f>SUM(P1856:P1864)</f>
        <v>0</v>
      </c>
      <c r="Q1855" s="139">
        <f t="shared" si="1650"/>
        <v>0</v>
      </c>
      <c r="R1855" s="114">
        <f>SUM(R1856:R1864)</f>
        <v>0</v>
      </c>
      <c r="S1855" s="114">
        <f>SUM(S1856:S1864)</f>
        <v>0</v>
      </c>
      <c r="T1855" s="140">
        <f t="shared" si="1662"/>
        <v>0</v>
      </c>
      <c r="U1855" s="216"/>
      <c r="V1855" s="110">
        <f>SUM(V1856:V1864)</f>
        <v>0</v>
      </c>
      <c r="W1855" s="114">
        <f>SUM(W1856:W1864)</f>
        <v>0</v>
      </c>
      <c r="X1855" s="139">
        <f t="shared" si="1651"/>
        <v>0</v>
      </c>
      <c r="Y1855" s="114">
        <f>SUM(Y1856:Y1864)</f>
        <v>0</v>
      </c>
      <c r="Z1855" s="114">
        <f>SUM(Z1856:Z1864)</f>
        <v>0</v>
      </c>
      <c r="AA1855" s="140">
        <f t="shared" si="1663"/>
        <v>0</v>
      </c>
      <c r="AB1855" s="216"/>
      <c r="AC1855" s="110">
        <f>SUM(AC1856:AC1864)</f>
        <v>0</v>
      </c>
      <c r="AD1855" s="114">
        <f>SUM(AD1856:AD1864)</f>
        <v>0</v>
      </c>
      <c r="AE1855" s="139">
        <f t="shared" si="1652"/>
        <v>0</v>
      </c>
      <c r="AF1855" s="114">
        <f>SUM(AF1856:AF1864)</f>
        <v>0</v>
      </c>
      <c r="AG1855" s="114">
        <f>SUM(AG1856:AG1864)</f>
        <v>0</v>
      </c>
      <c r="AH1855" s="140">
        <f t="shared" si="1664"/>
        <v>0</v>
      </c>
      <c r="AJ1855" s="111">
        <f t="shared" ref="AJ1855:AU1855" si="1666">SUM(AJ1856:AJ1864)</f>
        <v>0</v>
      </c>
      <c r="AK1855" s="113">
        <f t="shared" si="1666"/>
        <v>0</v>
      </c>
      <c r="AL1855" s="114">
        <f t="shared" si="1666"/>
        <v>0</v>
      </c>
      <c r="AM1855" s="113">
        <f t="shared" si="1666"/>
        <v>0</v>
      </c>
      <c r="AN1855" s="114">
        <f t="shared" si="1666"/>
        <v>0</v>
      </c>
      <c r="AO1855" s="113">
        <f t="shared" si="1666"/>
        <v>0</v>
      </c>
      <c r="AP1855" s="114">
        <f t="shared" si="1666"/>
        <v>0</v>
      </c>
      <c r="AQ1855" s="113">
        <f t="shared" si="1666"/>
        <v>0</v>
      </c>
      <c r="AR1855" s="114">
        <f t="shared" si="1666"/>
        <v>0</v>
      </c>
      <c r="AS1855" s="113">
        <f t="shared" si="1666"/>
        <v>0</v>
      </c>
      <c r="AT1855" s="114">
        <f t="shared" si="1666"/>
        <v>0</v>
      </c>
      <c r="AU1855" s="113">
        <f t="shared" si="1666"/>
        <v>0</v>
      </c>
      <c r="AV1855" s="114">
        <f t="shared" si="1654"/>
        <v>0</v>
      </c>
      <c r="AW1855" s="113">
        <f t="shared" si="1655"/>
        <v>0</v>
      </c>
      <c r="AX1855" s="210"/>
      <c r="AY1855" s="111">
        <f t="shared" si="1656"/>
        <v>0</v>
      </c>
      <c r="AZ1855" s="113">
        <f t="shared" si="1657"/>
        <v>0</v>
      </c>
      <c r="BA1855" s="114">
        <f t="shared" si="1658"/>
        <v>0</v>
      </c>
      <c r="BB1855" s="113">
        <f t="shared" si="1659"/>
        <v>0</v>
      </c>
      <c r="BC1855" s="113">
        <f t="shared" si="1660"/>
        <v>0</v>
      </c>
      <c r="BD1855" s="117">
        <f t="shared" si="1661"/>
        <v>0</v>
      </c>
    </row>
    <row r="1856" spans="2:56" x14ac:dyDescent="0.3">
      <c r="B1856" s="211" t="s">
        <v>52</v>
      </c>
      <c r="C1856" s="212"/>
      <c r="D1856" s="213"/>
      <c r="E1856" s="144">
        <f t="shared" si="1647"/>
        <v>0</v>
      </c>
      <c r="F1856" s="212"/>
      <c r="G1856" s="213"/>
      <c r="H1856" s="144">
        <f t="shared" si="1648"/>
        <v>0</v>
      </c>
      <c r="I1856" s="212"/>
      <c r="J1856" s="213"/>
      <c r="K1856" s="144">
        <f t="shared" si="1649"/>
        <v>0</v>
      </c>
      <c r="L1856" s="212"/>
      <c r="M1856" s="214"/>
      <c r="N1856" s="215"/>
      <c r="O1856" s="212"/>
      <c r="P1856" s="215"/>
      <c r="Q1856" s="139">
        <f t="shared" si="1650"/>
        <v>0</v>
      </c>
      <c r="R1856" s="215"/>
      <c r="S1856" s="215"/>
      <c r="T1856" s="140">
        <f t="shared" si="1662"/>
        <v>0</v>
      </c>
      <c r="U1856" s="216"/>
      <c r="V1856" s="212"/>
      <c r="W1856" s="215"/>
      <c r="X1856" s="139">
        <f t="shared" si="1651"/>
        <v>0</v>
      </c>
      <c r="Y1856" s="215"/>
      <c r="Z1856" s="215"/>
      <c r="AA1856" s="140">
        <f t="shared" si="1663"/>
        <v>0</v>
      </c>
      <c r="AB1856" s="216"/>
      <c r="AC1856" s="212"/>
      <c r="AD1856" s="215"/>
      <c r="AE1856" s="139">
        <f t="shared" si="1652"/>
        <v>0</v>
      </c>
      <c r="AF1856" s="215"/>
      <c r="AG1856" s="215"/>
      <c r="AH1856" s="140">
        <f t="shared" si="1664"/>
        <v>0</v>
      </c>
      <c r="AJ1856" s="217"/>
      <c r="AK1856" s="218"/>
      <c r="AL1856" s="219"/>
      <c r="AM1856" s="218"/>
      <c r="AN1856" s="219"/>
      <c r="AO1856" s="218"/>
      <c r="AP1856" s="219"/>
      <c r="AQ1856" s="218"/>
      <c r="AR1856" s="219"/>
      <c r="AS1856" s="218"/>
      <c r="AT1856" s="219"/>
      <c r="AU1856" s="218"/>
      <c r="AV1856" s="114">
        <f t="shared" si="1654"/>
        <v>0</v>
      </c>
      <c r="AW1856" s="113">
        <f t="shared" si="1655"/>
        <v>0</v>
      </c>
      <c r="AX1856" s="210"/>
      <c r="AY1856" s="111">
        <f t="shared" si="1656"/>
        <v>0</v>
      </c>
      <c r="AZ1856" s="113">
        <f t="shared" si="1657"/>
        <v>0</v>
      </c>
      <c r="BA1856" s="114">
        <f t="shared" si="1658"/>
        <v>0</v>
      </c>
      <c r="BB1856" s="113">
        <f t="shared" si="1659"/>
        <v>0</v>
      </c>
      <c r="BC1856" s="113">
        <f t="shared" si="1660"/>
        <v>0</v>
      </c>
      <c r="BD1856" s="117">
        <f t="shared" si="1661"/>
        <v>0</v>
      </c>
    </row>
    <row r="1857" spans="2:56" x14ac:dyDescent="0.3">
      <c r="B1857" s="211" t="s">
        <v>53</v>
      </c>
      <c r="C1857" s="212"/>
      <c r="D1857" s="213"/>
      <c r="E1857" s="144">
        <f t="shared" si="1647"/>
        <v>0</v>
      </c>
      <c r="F1857" s="212"/>
      <c r="G1857" s="213"/>
      <c r="H1857" s="144">
        <f t="shared" si="1648"/>
        <v>0</v>
      </c>
      <c r="I1857" s="212"/>
      <c r="J1857" s="213"/>
      <c r="K1857" s="144">
        <f t="shared" si="1649"/>
        <v>0</v>
      </c>
      <c r="L1857" s="212"/>
      <c r="M1857" s="214"/>
      <c r="N1857" s="215"/>
      <c r="O1857" s="212"/>
      <c r="P1857" s="215"/>
      <c r="Q1857" s="139">
        <f t="shared" si="1650"/>
        <v>0</v>
      </c>
      <c r="R1857" s="215"/>
      <c r="S1857" s="215"/>
      <c r="T1857" s="140">
        <f t="shared" si="1662"/>
        <v>0</v>
      </c>
      <c r="U1857" s="216"/>
      <c r="V1857" s="212"/>
      <c r="W1857" s="215"/>
      <c r="X1857" s="139">
        <f t="shared" si="1651"/>
        <v>0</v>
      </c>
      <c r="Y1857" s="215"/>
      <c r="Z1857" s="215"/>
      <c r="AA1857" s="140">
        <f t="shared" si="1663"/>
        <v>0</v>
      </c>
      <c r="AB1857" s="216"/>
      <c r="AC1857" s="212"/>
      <c r="AD1857" s="215"/>
      <c r="AE1857" s="139">
        <f t="shared" si="1652"/>
        <v>0</v>
      </c>
      <c r="AF1857" s="215"/>
      <c r="AG1857" s="215"/>
      <c r="AH1857" s="140">
        <f t="shared" si="1664"/>
        <v>0</v>
      </c>
      <c r="AJ1857" s="217"/>
      <c r="AK1857" s="218"/>
      <c r="AL1857" s="219"/>
      <c r="AM1857" s="218"/>
      <c r="AN1857" s="219"/>
      <c r="AO1857" s="218"/>
      <c r="AP1857" s="219"/>
      <c r="AQ1857" s="218"/>
      <c r="AR1857" s="219"/>
      <c r="AS1857" s="218"/>
      <c r="AT1857" s="219"/>
      <c r="AU1857" s="218"/>
      <c r="AV1857" s="114">
        <f t="shared" si="1654"/>
        <v>0</v>
      </c>
      <c r="AW1857" s="113">
        <f t="shared" si="1655"/>
        <v>0</v>
      </c>
      <c r="AX1857" s="210"/>
      <c r="AY1857" s="111">
        <f t="shared" si="1656"/>
        <v>0</v>
      </c>
      <c r="AZ1857" s="113">
        <f t="shared" si="1657"/>
        <v>0</v>
      </c>
      <c r="BA1857" s="114">
        <f t="shared" si="1658"/>
        <v>0</v>
      </c>
      <c r="BB1857" s="113">
        <f t="shared" si="1659"/>
        <v>0</v>
      </c>
      <c r="BC1857" s="113">
        <f t="shared" si="1660"/>
        <v>0</v>
      </c>
      <c r="BD1857" s="117">
        <f t="shared" si="1661"/>
        <v>0</v>
      </c>
    </row>
    <row r="1858" spans="2:56" x14ac:dyDescent="0.3">
      <c r="B1858" s="211" t="s">
        <v>54</v>
      </c>
      <c r="C1858" s="212"/>
      <c r="D1858" s="213"/>
      <c r="E1858" s="144">
        <f t="shared" si="1647"/>
        <v>0</v>
      </c>
      <c r="F1858" s="212"/>
      <c r="G1858" s="213"/>
      <c r="H1858" s="144">
        <f t="shared" si="1648"/>
        <v>0</v>
      </c>
      <c r="I1858" s="212"/>
      <c r="J1858" s="213"/>
      <c r="K1858" s="144">
        <f t="shared" si="1649"/>
        <v>0</v>
      </c>
      <c r="L1858" s="212"/>
      <c r="M1858" s="214"/>
      <c r="N1858" s="215"/>
      <c r="O1858" s="212"/>
      <c r="P1858" s="215"/>
      <c r="Q1858" s="139">
        <f t="shared" si="1650"/>
        <v>0</v>
      </c>
      <c r="R1858" s="215"/>
      <c r="S1858" s="215"/>
      <c r="T1858" s="140">
        <f t="shared" si="1662"/>
        <v>0</v>
      </c>
      <c r="U1858" s="216"/>
      <c r="V1858" s="212"/>
      <c r="W1858" s="215"/>
      <c r="X1858" s="139">
        <f t="shared" si="1651"/>
        <v>0</v>
      </c>
      <c r="Y1858" s="215"/>
      <c r="Z1858" s="215"/>
      <c r="AA1858" s="140">
        <f t="shared" si="1663"/>
        <v>0</v>
      </c>
      <c r="AB1858" s="216"/>
      <c r="AC1858" s="212"/>
      <c r="AD1858" s="215"/>
      <c r="AE1858" s="139">
        <f t="shared" si="1652"/>
        <v>0</v>
      </c>
      <c r="AF1858" s="215"/>
      <c r="AG1858" s="215"/>
      <c r="AH1858" s="140">
        <f t="shared" si="1664"/>
        <v>0</v>
      </c>
      <c r="AJ1858" s="217"/>
      <c r="AK1858" s="218"/>
      <c r="AL1858" s="219"/>
      <c r="AM1858" s="218"/>
      <c r="AN1858" s="219"/>
      <c r="AO1858" s="218"/>
      <c r="AP1858" s="219"/>
      <c r="AQ1858" s="218"/>
      <c r="AR1858" s="219"/>
      <c r="AS1858" s="218"/>
      <c r="AT1858" s="219"/>
      <c r="AU1858" s="218"/>
      <c r="AV1858" s="114">
        <f t="shared" si="1654"/>
        <v>0</v>
      </c>
      <c r="AW1858" s="113">
        <f t="shared" si="1655"/>
        <v>0</v>
      </c>
      <c r="AX1858" s="210"/>
      <c r="AY1858" s="111">
        <f t="shared" si="1656"/>
        <v>0</v>
      </c>
      <c r="AZ1858" s="113">
        <f t="shared" si="1657"/>
        <v>0</v>
      </c>
      <c r="BA1858" s="114">
        <f t="shared" si="1658"/>
        <v>0</v>
      </c>
      <c r="BB1858" s="113">
        <f t="shared" si="1659"/>
        <v>0</v>
      </c>
      <c r="BC1858" s="113">
        <f t="shared" si="1660"/>
        <v>0</v>
      </c>
      <c r="BD1858" s="117">
        <f t="shared" si="1661"/>
        <v>0</v>
      </c>
    </row>
    <row r="1859" spans="2:56" x14ac:dyDescent="0.3">
      <c r="B1859" s="211" t="s">
        <v>55</v>
      </c>
      <c r="C1859" s="212"/>
      <c r="D1859" s="213"/>
      <c r="E1859" s="144">
        <f t="shared" si="1647"/>
        <v>0</v>
      </c>
      <c r="F1859" s="212"/>
      <c r="G1859" s="213"/>
      <c r="H1859" s="144">
        <f t="shared" si="1648"/>
        <v>0</v>
      </c>
      <c r="I1859" s="212"/>
      <c r="J1859" s="213"/>
      <c r="K1859" s="144">
        <f t="shared" si="1649"/>
        <v>0</v>
      </c>
      <c r="L1859" s="212"/>
      <c r="M1859" s="214"/>
      <c r="N1859" s="215"/>
      <c r="O1859" s="212"/>
      <c r="P1859" s="215"/>
      <c r="Q1859" s="139">
        <f t="shared" si="1650"/>
        <v>0</v>
      </c>
      <c r="R1859" s="215"/>
      <c r="S1859" s="215"/>
      <c r="T1859" s="140">
        <f t="shared" si="1662"/>
        <v>0</v>
      </c>
      <c r="U1859" s="216"/>
      <c r="V1859" s="212"/>
      <c r="W1859" s="215"/>
      <c r="X1859" s="139">
        <f t="shared" si="1651"/>
        <v>0</v>
      </c>
      <c r="Y1859" s="215"/>
      <c r="Z1859" s="215"/>
      <c r="AA1859" s="140">
        <f t="shared" si="1663"/>
        <v>0</v>
      </c>
      <c r="AB1859" s="216"/>
      <c r="AC1859" s="212"/>
      <c r="AD1859" s="215"/>
      <c r="AE1859" s="139">
        <f t="shared" si="1652"/>
        <v>0</v>
      </c>
      <c r="AF1859" s="215"/>
      <c r="AG1859" s="215"/>
      <c r="AH1859" s="140">
        <f t="shared" si="1664"/>
        <v>0</v>
      </c>
      <c r="AJ1859" s="217"/>
      <c r="AK1859" s="218"/>
      <c r="AL1859" s="219"/>
      <c r="AM1859" s="218"/>
      <c r="AN1859" s="219"/>
      <c r="AO1859" s="218"/>
      <c r="AP1859" s="219"/>
      <c r="AQ1859" s="218"/>
      <c r="AR1859" s="219"/>
      <c r="AS1859" s="218"/>
      <c r="AT1859" s="219"/>
      <c r="AU1859" s="218"/>
      <c r="AV1859" s="114">
        <f t="shared" si="1654"/>
        <v>0</v>
      </c>
      <c r="AW1859" s="113">
        <f t="shared" si="1655"/>
        <v>0</v>
      </c>
      <c r="AX1859" s="210"/>
      <c r="AY1859" s="111">
        <f t="shared" si="1656"/>
        <v>0</v>
      </c>
      <c r="AZ1859" s="113">
        <f t="shared" si="1657"/>
        <v>0</v>
      </c>
      <c r="BA1859" s="114">
        <f t="shared" si="1658"/>
        <v>0</v>
      </c>
      <c r="BB1859" s="113">
        <f t="shared" si="1659"/>
        <v>0</v>
      </c>
      <c r="BC1859" s="113">
        <f t="shared" si="1660"/>
        <v>0</v>
      </c>
      <c r="BD1859" s="117">
        <f t="shared" si="1661"/>
        <v>0</v>
      </c>
    </row>
    <row r="1860" spans="2:56" x14ac:dyDescent="0.3">
      <c r="B1860" s="211" t="s">
        <v>56</v>
      </c>
      <c r="C1860" s="212"/>
      <c r="D1860" s="213"/>
      <c r="E1860" s="144">
        <f t="shared" si="1647"/>
        <v>0</v>
      </c>
      <c r="F1860" s="212"/>
      <c r="G1860" s="213"/>
      <c r="H1860" s="144">
        <f t="shared" si="1648"/>
        <v>0</v>
      </c>
      <c r="I1860" s="212"/>
      <c r="J1860" s="213"/>
      <c r="K1860" s="144">
        <f t="shared" si="1649"/>
        <v>0</v>
      </c>
      <c r="L1860" s="212"/>
      <c r="M1860" s="214"/>
      <c r="N1860" s="215"/>
      <c r="O1860" s="212"/>
      <c r="P1860" s="215"/>
      <c r="Q1860" s="139">
        <f t="shared" si="1650"/>
        <v>0</v>
      </c>
      <c r="R1860" s="215"/>
      <c r="S1860" s="215"/>
      <c r="T1860" s="140">
        <f t="shared" si="1662"/>
        <v>0</v>
      </c>
      <c r="U1860" s="216"/>
      <c r="V1860" s="212"/>
      <c r="W1860" s="215"/>
      <c r="X1860" s="139">
        <f t="shared" si="1651"/>
        <v>0</v>
      </c>
      <c r="Y1860" s="215"/>
      <c r="Z1860" s="215"/>
      <c r="AA1860" s="140">
        <f t="shared" si="1663"/>
        <v>0</v>
      </c>
      <c r="AB1860" s="216"/>
      <c r="AC1860" s="212"/>
      <c r="AD1860" s="215"/>
      <c r="AE1860" s="139">
        <f t="shared" si="1652"/>
        <v>0</v>
      </c>
      <c r="AF1860" s="215"/>
      <c r="AG1860" s="215"/>
      <c r="AH1860" s="140">
        <f t="shared" si="1664"/>
        <v>0</v>
      </c>
      <c r="AJ1860" s="217"/>
      <c r="AK1860" s="218"/>
      <c r="AL1860" s="219"/>
      <c r="AM1860" s="218"/>
      <c r="AN1860" s="219"/>
      <c r="AO1860" s="218"/>
      <c r="AP1860" s="219"/>
      <c r="AQ1860" s="218"/>
      <c r="AR1860" s="219"/>
      <c r="AS1860" s="218"/>
      <c r="AT1860" s="219"/>
      <c r="AU1860" s="218"/>
      <c r="AV1860" s="114">
        <f t="shared" si="1654"/>
        <v>0</v>
      </c>
      <c r="AW1860" s="113">
        <f t="shared" si="1655"/>
        <v>0</v>
      </c>
      <c r="AX1860" s="210"/>
      <c r="AY1860" s="111">
        <f t="shared" si="1656"/>
        <v>0</v>
      </c>
      <c r="AZ1860" s="113">
        <f t="shared" si="1657"/>
        <v>0</v>
      </c>
      <c r="BA1860" s="114">
        <f t="shared" si="1658"/>
        <v>0</v>
      </c>
      <c r="BB1860" s="113">
        <f t="shared" si="1659"/>
        <v>0</v>
      </c>
      <c r="BC1860" s="113">
        <f t="shared" si="1660"/>
        <v>0</v>
      </c>
      <c r="BD1860" s="117">
        <f t="shared" si="1661"/>
        <v>0</v>
      </c>
    </row>
    <row r="1861" spans="2:56" x14ac:dyDescent="0.3">
      <c r="B1861" s="211" t="s">
        <v>57</v>
      </c>
      <c r="C1861" s="212"/>
      <c r="D1861" s="213"/>
      <c r="E1861" s="144">
        <f t="shared" si="1647"/>
        <v>0</v>
      </c>
      <c r="F1861" s="212"/>
      <c r="G1861" s="213"/>
      <c r="H1861" s="144">
        <f t="shared" si="1648"/>
        <v>0</v>
      </c>
      <c r="I1861" s="212"/>
      <c r="J1861" s="213"/>
      <c r="K1861" s="144">
        <f t="shared" si="1649"/>
        <v>0</v>
      </c>
      <c r="L1861" s="212"/>
      <c r="M1861" s="214"/>
      <c r="N1861" s="215"/>
      <c r="O1861" s="212"/>
      <c r="P1861" s="215"/>
      <c r="Q1861" s="139">
        <f t="shared" si="1650"/>
        <v>0</v>
      </c>
      <c r="R1861" s="215"/>
      <c r="S1861" s="215"/>
      <c r="T1861" s="140">
        <f t="shared" si="1662"/>
        <v>0</v>
      </c>
      <c r="U1861" s="216"/>
      <c r="V1861" s="212"/>
      <c r="W1861" s="215"/>
      <c r="X1861" s="139">
        <f t="shared" si="1651"/>
        <v>0</v>
      </c>
      <c r="Y1861" s="215"/>
      <c r="Z1861" s="215"/>
      <c r="AA1861" s="140">
        <f t="shared" si="1663"/>
        <v>0</v>
      </c>
      <c r="AB1861" s="216"/>
      <c r="AC1861" s="212"/>
      <c r="AD1861" s="215"/>
      <c r="AE1861" s="139">
        <f t="shared" si="1652"/>
        <v>0</v>
      </c>
      <c r="AF1861" s="215"/>
      <c r="AG1861" s="215"/>
      <c r="AH1861" s="140">
        <f t="shared" si="1664"/>
        <v>0</v>
      </c>
      <c r="AJ1861" s="217"/>
      <c r="AK1861" s="218"/>
      <c r="AL1861" s="219"/>
      <c r="AM1861" s="218"/>
      <c r="AN1861" s="219"/>
      <c r="AO1861" s="218"/>
      <c r="AP1861" s="219"/>
      <c r="AQ1861" s="218"/>
      <c r="AR1861" s="219"/>
      <c r="AS1861" s="218"/>
      <c r="AT1861" s="219"/>
      <c r="AU1861" s="218"/>
      <c r="AV1861" s="114">
        <f t="shared" si="1654"/>
        <v>0</v>
      </c>
      <c r="AW1861" s="113">
        <f t="shared" si="1655"/>
        <v>0</v>
      </c>
      <c r="AX1861" s="210"/>
      <c r="AY1861" s="111">
        <f t="shared" si="1656"/>
        <v>0</v>
      </c>
      <c r="AZ1861" s="113">
        <f t="shared" si="1657"/>
        <v>0</v>
      </c>
      <c r="BA1861" s="114">
        <f t="shared" si="1658"/>
        <v>0</v>
      </c>
      <c r="BB1861" s="113">
        <f t="shared" si="1659"/>
        <v>0</v>
      </c>
      <c r="BC1861" s="113">
        <f t="shared" si="1660"/>
        <v>0</v>
      </c>
      <c r="BD1861" s="117">
        <f t="shared" si="1661"/>
        <v>0</v>
      </c>
    </row>
    <row r="1862" spans="2:56" x14ac:dyDescent="0.3">
      <c r="B1862" s="211" t="s">
        <v>58</v>
      </c>
      <c r="C1862" s="212"/>
      <c r="D1862" s="213"/>
      <c r="E1862" s="144">
        <f t="shared" si="1647"/>
        <v>0</v>
      </c>
      <c r="F1862" s="212"/>
      <c r="G1862" s="213"/>
      <c r="H1862" s="144">
        <f t="shared" si="1648"/>
        <v>0</v>
      </c>
      <c r="I1862" s="212"/>
      <c r="J1862" s="213"/>
      <c r="K1862" s="144">
        <f t="shared" si="1649"/>
        <v>0</v>
      </c>
      <c r="L1862" s="212"/>
      <c r="M1862" s="214"/>
      <c r="N1862" s="215"/>
      <c r="O1862" s="212"/>
      <c r="P1862" s="215"/>
      <c r="Q1862" s="139">
        <f t="shared" si="1650"/>
        <v>0</v>
      </c>
      <c r="R1862" s="215"/>
      <c r="S1862" s="215"/>
      <c r="T1862" s="140">
        <f t="shared" si="1662"/>
        <v>0</v>
      </c>
      <c r="U1862" s="216"/>
      <c r="V1862" s="212"/>
      <c r="W1862" s="215"/>
      <c r="X1862" s="139">
        <f t="shared" si="1651"/>
        <v>0</v>
      </c>
      <c r="Y1862" s="215"/>
      <c r="Z1862" s="215"/>
      <c r="AA1862" s="140">
        <f t="shared" si="1663"/>
        <v>0</v>
      </c>
      <c r="AB1862" s="216"/>
      <c r="AC1862" s="212"/>
      <c r="AD1862" s="215"/>
      <c r="AE1862" s="139">
        <f t="shared" si="1652"/>
        <v>0</v>
      </c>
      <c r="AF1862" s="215"/>
      <c r="AG1862" s="215"/>
      <c r="AH1862" s="140">
        <f t="shared" si="1664"/>
        <v>0</v>
      </c>
      <c r="AJ1862" s="217"/>
      <c r="AK1862" s="218"/>
      <c r="AL1862" s="219"/>
      <c r="AM1862" s="218"/>
      <c r="AN1862" s="219"/>
      <c r="AO1862" s="218"/>
      <c r="AP1862" s="219"/>
      <c r="AQ1862" s="218"/>
      <c r="AR1862" s="219"/>
      <c r="AS1862" s="218"/>
      <c r="AT1862" s="219"/>
      <c r="AU1862" s="218"/>
      <c r="AV1862" s="114">
        <f t="shared" si="1654"/>
        <v>0</v>
      </c>
      <c r="AW1862" s="113">
        <f t="shared" si="1655"/>
        <v>0</v>
      </c>
      <c r="AX1862" s="210"/>
      <c r="AY1862" s="111">
        <f t="shared" si="1656"/>
        <v>0</v>
      </c>
      <c r="AZ1862" s="113">
        <f t="shared" si="1657"/>
        <v>0</v>
      </c>
      <c r="BA1862" s="114">
        <f t="shared" si="1658"/>
        <v>0</v>
      </c>
      <c r="BB1862" s="113">
        <f t="shared" si="1659"/>
        <v>0</v>
      </c>
      <c r="BC1862" s="113">
        <f t="shared" si="1660"/>
        <v>0</v>
      </c>
      <c r="BD1862" s="117">
        <f t="shared" si="1661"/>
        <v>0</v>
      </c>
    </row>
    <row r="1863" spans="2:56" x14ac:dyDescent="0.3">
      <c r="B1863" s="211" t="s">
        <v>59</v>
      </c>
      <c r="C1863" s="212"/>
      <c r="D1863" s="213"/>
      <c r="E1863" s="144">
        <f t="shared" si="1647"/>
        <v>0</v>
      </c>
      <c r="F1863" s="212"/>
      <c r="G1863" s="213"/>
      <c r="H1863" s="144">
        <f t="shared" si="1648"/>
        <v>0</v>
      </c>
      <c r="I1863" s="212"/>
      <c r="J1863" s="213"/>
      <c r="K1863" s="144">
        <f t="shared" si="1649"/>
        <v>0</v>
      </c>
      <c r="L1863" s="212"/>
      <c r="M1863" s="214"/>
      <c r="N1863" s="215"/>
      <c r="O1863" s="212"/>
      <c r="P1863" s="215"/>
      <c r="Q1863" s="139">
        <f t="shared" si="1650"/>
        <v>0</v>
      </c>
      <c r="R1863" s="215"/>
      <c r="S1863" s="215"/>
      <c r="T1863" s="140">
        <f t="shared" si="1662"/>
        <v>0</v>
      </c>
      <c r="U1863" s="216"/>
      <c r="V1863" s="212"/>
      <c r="W1863" s="215"/>
      <c r="X1863" s="139">
        <f t="shared" si="1651"/>
        <v>0</v>
      </c>
      <c r="Y1863" s="215"/>
      <c r="Z1863" s="215"/>
      <c r="AA1863" s="140">
        <f t="shared" si="1663"/>
        <v>0</v>
      </c>
      <c r="AB1863" s="216"/>
      <c r="AC1863" s="212"/>
      <c r="AD1863" s="215"/>
      <c r="AE1863" s="139">
        <f t="shared" si="1652"/>
        <v>0</v>
      </c>
      <c r="AF1863" s="215"/>
      <c r="AG1863" s="215"/>
      <c r="AH1863" s="140">
        <f t="shared" si="1664"/>
        <v>0</v>
      </c>
      <c r="AJ1863" s="217"/>
      <c r="AK1863" s="218"/>
      <c r="AL1863" s="219"/>
      <c r="AM1863" s="218"/>
      <c r="AN1863" s="219"/>
      <c r="AO1863" s="218"/>
      <c r="AP1863" s="219"/>
      <c r="AQ1863" s="218"/>
      <c r="AR1863" s="219"/>
      <c r="AS1863" s="218"/>
      <c r="AT1863" s="219"/>
      <c r="AU1863" s="218"/>
      <c r="AV1863" s="114">
        <f t="shared" si="1654"/>
        <v>0</v>
      </c>
      <c r="AW1863" s="113">
        <f t="shared" si="1655"/>
        <v>0</v>
      </c>
      <c r="AX1863" s="210"/>
      <c r="AY1863" s="111">
        <f t="shared" si="1656"/>
        <v>0</v>
      </c>
      <c r="AZ1863" s="113">
        <f t="shared" si="1657"/>
        <v>0</v>
      </c>
      <c r="BA1863" s="114">
        <f t="shared" si="1658"/>
        <v>0</v>
      </c>
      <c r="BB1863" s="113">
        <f t="shared" si="1659"/>
        <v>0</v>
      </c>
      <c r="BC1863" s="113">
        <f t="shared" si="1660"/>
        <v>0</v>
      </c>
      <c r="BD1863" s="117">
        <f t="shared" si="1661"/>
        <v>0</v>
      </c>
    </row>
    <row r="1864" spans="2:56" x14ac:dyDescent="0.3">
      <c r="B1864" s="211" t="s">
        <v>60</v>
      </c>
      <c r="C1864" s="212"/>
      <c r="D1864" s="213"/>
      <c r="E1864" s="144">
        <f t="shared" si="1647"/>
        <v>0</v>
      </c>
      <c r="F1864" s="212"/>
      <c r="G1864" s="213"/>
      <c r="H1864" s="144">
        <f t="shared" si="1648"/>
        <v>0</v>
      </c>
      <c r="I1864" s="212"/>
      <c r="J1864" s="213"/>
      <c r="K1864" s="144">
        <f t="shared" si="1649"/>
        <v>0</v>
      </c>
      <c r="L1864" s="212"/>
      <c r="M1864" s="214"/>
      <c r="N1864" s="215"/>
      <c r="O1864" s="212"/>
      <c r="P1864" s="215"/>
      <c r="Q1864" s="139">
        <f t="shared" si="1650"/>
        <v>0</v>
      </c>
      <c r="R1864" s="215"/>
      <c r="S1864" s="215"/>
      <c r="T1864" s="140">
        <f t="shared" si="1662"/>
        <v>0</v>
      </c>
      <c r="U1864" s="216"/>
      <c r="V1864" s="212"/>
      <c r="W1864" s="215"/>
      <c r="X1864" s="139">
        <f t="shared" si="1651"/>
        <v>0</v>
      </c>
      <c r="Y1864" s="215"/>
      <c r="Z1864" s="215"/>
      <c r="AA1864" s="140">
        <f t="shared" si="1663"/>
        <v>0</v>
      </c>
      <c r="AB1864" s="216"/>
      <c r="AC1864" s="212"/>
      <c r="AD1864" s="215"/>
      <c r="AE1864" s="139">
        <f t="shared" si="1652"/>
        <v>0</v>
      </c>
      <c r="AF1864" s="215"/>
      <c r="AG1864" s="215"/>
      <c r="AH1864" s="140">
        <f t="shared" si="1664"/>
        <v>0</v>
      </c>
      <c r="AJ1864" s="217"/>
      <c r="AK1864" s="218"/>
      <c r="AL1864" s="219"/>
      <c r="AM1864" s="218"/>
      <c r="AN1864" s="219"/>
      <c r="AO1864" s="218"/>
      <c r="AP1864" s="219"/>
      <c r="AQ1864" s="218"/>
      <c r="AR1864" s="219"/>
      <c r="AS1864" s="218"/>
      <c r="AT1864" s="219"/>
      <c r="AU1864" s="218"/>
      <c r="AV1864" s="114">
        <f t="shared" si="1654"/>
        <v>0</v>
      </c>
      <c r="AW1864" s="113">
        <f t="shared" si="1655"/>
        <v>0</v>
      </c>
      <c r="AX1864" s="210"/>
      <c r="AY1864" s="111">
        <f t="shared" si="1656"/>
        <v>0</v>
      </c>
      <c r="AZ1864" s="113">
        <f t="shared" si="1657"/>
        <v>0</v>
      </c>
      <c r="BA1864" s="114">
        <f t="shared" si="1658"/>
        <v>0</v>
      </c>
      <c r="BB1864" s="113">
        <f t="shared" si="1659"/>
        <v>0</v>
      </c>
      <c r="BC1864" s="113">
        <f t="shared" si="1660"/>
        <v>0</v>
      </c>
      <c r="BD1864" s="117">
        <f t="shared" si="1661"/>
        <v>0</v>
      </c>
    </row>
    <row r="1865" spans="2:56" x14ac:dyDescent="0.3">
      <c r="B1865" s="220" t="s">
        <v>61</v>
      </c>
      <c r="C1865" s="110">
        <f>SUM(C1866:C1869)</f>
        <v>0</v>
      </c>
      <c r="D1865" s="111">
        <f>SUM(D1866:D1869)</f>
        <v>0</v>
      </c>
      <c r="E1865" s="112">
        <f t="shared" si="1647"/>
        <v>0</v>
      </c>
      <c r="F1865" s="110">
        <f>SUM(F1866:F1869)</f>
        <v>0</v>
      </c>
      <c r="G1865" s="111">
        <f>SUM(G1866:G1869)</f>
        <v>0</v>
      </c>
      <c r="H1865" s="112">
        <f t="shared" si="1648"/>
        <v>0</v>
      </c>
      <c r="I1865" s="110">
        <f>SUM(I1866:I1869)</f>
        <v>0</v>
      </c>
      <c r="J1865" s="111">
        <f>SUM(J1866:J1869)</f>
        <v>0</v>
      </c>
      <c r="K1865" s="112">
        <f t="shared" si="1649"/>
        <v>0</v>
      </c>
      <c r="L1865" s="110">
        <f>SUM(L1866:L1869)</f>
        <v>0</v>
      </c>
      <c r="M1865" s="113">
        <f>SUM(M1866:M1869)</f>
        <v>0</v>
      </c>
      <c r="N1865" s="114">
        <f>SUM(N1866:N1869)</f>
        <v>0</v>
      </c>
      <c r="O1865" s="110">
        <f>SUM(O1866:O1869)</f>
        <v>0</v>
      </c>
      <c r="P1865" s="114">
        <f>SUM(P1866:P1869)</f>
        <v>0</v>
      </c>
      <c r="Q1865" s="139">
        <f t="shared" si="1650"/>
        <v>0</v>
      </c>
      <c r="R1865" s="114">
        <f>SUM(R1866:R1869)</f>
        <v>0</v>
      </c>
      <c r="S1865" s="114">
        <f>SUM(S1866:S1869)</f>
        <v>0</v>
      </c>
      <c r="T1865" s="140">
        <f t="shared" si="1662"/>
        <v>0</v>
      </c>
      <c r="U1865" s="216"/>
      <c r="V1865" s="110">
        <f>SUM(V1866:V1869)</f>
        <v>0</v>
      </c>
      <c r="W1865" s="114">
        <f>SUM(W1866:W1869)</f>
        <v>0</v>
      </c>
      <c r="X1865" s="139">
        <f t="shared" si="1651"/>
        <v>0</v>
      </c>
      <c r="Y1865" s="114">
        <f>SUM(Y1866:Y1869)</f>
        <v>0</v>
      </c>
      <c r="Z1865" s="114">
        <f>SUM(Z1866:Z1869)</f>
        <v>0</v>
      </c>
      <c r="AA1865" s="140">
        <f t="shared" si="1663"/>
        <v>0</v>
      </c>
      <c r="AB1865" s="216"/>
      <c r="AC1865" s="110">
        <f>SUM(AC1866:AC1869)</f>
        <v>0</v>
      </c>
      <c r="AD1865" s="114">
        <f>SUM(AD1866:AD1869)</f>
        <v>0</v>
      </c>
      <c r="AE1865" s="139">
        <f t="shared" si="1652"/>
        <v>0</v>
      </c>
      <c r="AF1865" s="114">
        <f>SUM(AF1866:AF1869)</f>
        <v>0</v>
      </c>
      <c r="AG1865" s="114">
        <f>SUM(AG1866:AG1869)</f>
        <v>0</v>
      </c>
      <c r="AH1865" s="140">
        <f t="shared" si="1664"/>
        <v>0</v>
      </c>
      <c r="AJ1865" s="111">
        <f t="shared" ref="AJ1865:AU1865" si="1667">SUM(AJ1866:AJ1869)</f>
        <v>0</v>
      </c>
      <c r="AK1865" s="113">
        <f t="shared" si="1667"/>
        <v>0</v>
      </c>
      <c r="AL1865" s="114">
        <f t="shared" si="1667"/>
        <v>0</v>
      </c>
      <c r="AM1865" s="113">
        <f t="shared" si="1667"/>
        <v>0</v>
      </c>
      <c r="AN1865" s="114">
        <f t="shared" si="1667"/>
        <v>0</v>
      </c>
      <c r="AO1865" s="113">
        <f t="shared" si="1667"/>
        <v>0</v>
      </c>
      <c r="AP1865" s="114">
        <f t="shared" si="1667"/>
        <v>0</v>
      </c>
      <c r="AQ1865" s="113">
        <f t="shared" si="1667"/>
        <v>0</v>
      </c>
      <c r="AR1865" s="114">
        <f t="shared" si="1667"/>
        <v>0</v>
      </c>
      <c r="AS1865" s="113">
        <f t="shared" si="1667"/>
        <v>0</v>
      </c>
      <c r="AT1865" s="114">
        <f t="shared" si="1667"/>
        <v>0</v>
      </c>
      <c r="AU1865" s="113">
        <f t="shared" si="1667"/>
        <v>0</v>
      </c>
      <c r="AV1865" s="114">
        <f t="shared" si="1654"/>
        <v>0</v>
      </c>
      <c r="AW1865" s="113">
        <f t="shared" si="1655"/>
        <v>0</v>
      </c>
      <c r="AX1865" s="210"/>
      <c r="AY1865" s="111">
        <f t="shared" si="1656"/>
        <v>0</v>
      </c>
      <c r="AZ1865" s="113">
        <f t="shared" si="1657"/>
        <v>0</v>
      </c>
      <c r="BA1865" s="114">
        <f t="shared" si="1658"/>
        <v>0</v>
      </c>
      <c r="BB1865" s="113">
        <f t="shared" si="1659"/>
        <v>0</v>
      </c>
      <c r="BC1865" s="113">
        <f t="shared" si="1660"/>
        <v>0</v>
      </c>
      <c r="BD1865" s="117">
        <f t="shared" si="1661"/>
        <v>0</v>
      </c>
    </row>
    <row r="1866" spans="2:56" x14ac:dyDescent="0.3">
      <c r="B1866" s="211" t="s">
        <v>62</v>
      </c>
      <c r="C1866" s="212"/>
      <c r="D1866" s="213"/>
      <c r="E1866" s="144">
        <f t="shared" si="1647"/>
        <v>0</v>
      </c>
      <c r="F1866" s="212"/>
      <c r="G1866" s="213"/>
      <c r="H1866" s="144">
        <f t="shared" si="1648"/>
        <v>0</v>
      </c>
      <c r="I1866" s="212"/>
      <c r="J1866" s="213"/>
      <c r="K1866" s="144">
        <f t="shared" si="1649"/>
        <v>0</v>
      </c>
      <c r="L1866" s="212"/>
      <c r="M1866" s="214"/>
      <c r="N1866" s="215"/>
      <c r="O1866" s="212"/>
      <c r="P1866" s="215"/>
      <c r="Q1866" s="139">
        <f t="shared" si="1650"/>
        <v>0</v>
      </c>
      <c r="R1866" s="215"/>
      <c r="S1866" s="215"/>
      <c r="T1866" s="140">
        <f t="shared" si="1662"/>
        <v>0</v>
      </c>
      <c r="U1866" s="216"/>
      <c r="V1866" s="212"/>
      <c r="W1866" s="215"/>
      <c r="X1866" s="139">
        <f t="shared" si="1651"/>
        <v>0</v>
      </c>
      <c r="Y1866" s="215"/>
      <c r="Z1866" s="215"/>
      <c r="AA1866" s="140">
        <f t="shared" si="1663"/>
        <v>0</v>
      </c>
      <c r="AB1866" s="216"/>
      <c r="AC1866" s="212"/>
      <c r="AD1866" s="215"/>
      <c r="AE1866" s="139">
        <f t="shared" si="1652"/>
        <v>0</v>
      </c>
      <c r="AF1866" s="215"/>
      <c r="AG1866" s="215"/>
      <c r="AH1866" s="140">
        <f t="shared" si="1664"/>
        <v>0</v>
      </c>
      <c r="AJ1866" s="217"/>
      <c r="AK1866" s="218"/>
      <c r="AL1866" s="219"/>
      <c r="AM1866" s="218"/>
      <c r="AN1866" s="219"/>
      <c r="AO1866" s="218"/>
      <c r="AP1866" s="219"/>
      <c r="AQ1866" s="218"/>
      <c r="AR1866" s="219"/>
      <c r="AS1866" s="218"/>
      <c r="AT1866" s="219"/>
      <c r="AU1866" s="218"/>
      <c r="AV1866" s="114">
        <f t="shared" si="1654"/>
        <v>0</v>
      </c>
      <c r="AW1866" s="113">
        <f t="shared" si="1655"/>
        <v>0</v>
      </c>
      <c r="AX1866" s="210"/>
      <c r="AY1866" s="111">
        <f t="shared" si="1656"/>
        <v>0</v>
      </c>
      <c r="AZ1866" s="113">
        <f t="shared" si="1657"/>
        <v>0</v>
      </c>
      <c r="BA1866" s="114">
        <f t="shared" si="1658"/>
        <v>0</v>
      </c>
      <c r="BB1866" s="113">
        <f t="shared" si="1659"/>
        <v>0</v>
      </c>
      <c r="BC1866" s="113">
        <f t="shared" si="1660"/>
        <v>0</v>
      </c>
      <c r="BD1866" s="117">
        <f t="shared" si="1661"/>
        <v>0</v>
      </c>
    </row>
    <row r="1867" spans="2:56" x14ac:dyDescent="0.3">
      <c r="B1867" s="211" t="s">
        <v>63</v>
      </c>
      <c r="C1867" s="212"/>
      <c r="D1867" s="213"/>
      <c r="E1867" s="144">
        <f t="shared" si="1647"/>
        <v>0</v>
      </c>
      <c r="F1867" s="212"/>
      <c r="G1867" s="213"/>
      <c r="H1867" s="144">
        <f t="shared" si="1648"/>
        <v>0</v>
      </c>
      <c r="I1867" s="212"/>
      <c r="J1867" s="213"/>
      <c r="K1867" s="144">
        <f t="shared" si="1649"/>
        <v>0</v>
      </c>
      <c r="L1867" s="212"/>
      <c r="M1867" s="214"/>
      <c r="N1867" s="215"/>
      <c r="O1867" s="212"/>
      <c r="P1867" s="215"/>
      <c r="Q1867" s="139">
        <f t="shared" si="1650"/>
        <v>0</v>
      </c>
      <c r="R1867" s="215"/>
      <c r="S1867" s="215"/>
      <c r="T1867" s="140">
        <f t="shared" si="1662"/>
        <v>0</v>
      </c>
      <c r="U1867" s="216"/>
      <c r="V1867" s="212"/>
      <c r="W1867" s="215"/>
      <c r="X1867" s="139">
        <f t="shared" si="1651"/>
        <v>0</v>
      </c>
      <c r="Y1867" s="215"/>
      <c r="Z1867" s="215"/>
      <c r="AA1867" s="140">
        <f t="shared" si="1663"/>
        <v>0</v>
      </c>
      <c r="AB1867" s="216"/>
      <c r="AC1867" s="212"/>
      <c r="AD1867" s="215"/>
      <c r="AE1867" s="139">
        <f t="shared" si="1652"/>
        <v>0</v>
      </c>
      <c r="AF1867" s="215"/>
      <c r="AG1867" s="215"/>
      <c r="AH1867" s="140">
        <f t="shared" si="1664"/>
        <v>0</v>
      </c>
      <c r="AJ1867" s="217"/>
      <c r="AK1867" s="218"/>
      <c r="AL1867" s="219"/>
      <c r="AM1867" s="218"/>
      <c r="AN1867" s="219"/>
      <c r="AO1867" s="218"/>
      <c r="AP1867" s="219"/>
      <c r="AQ1867" s="218"/>
      <c r="AR1867" s="219"/>
      <c r="AS1867" s="218"/>
      <c r="AT1867" s="219"/>
      <c r="AU1867" s="218"/>
      <c r="AV1867" s="114">
        <f t="shared" si="1654"/>
        <v>0</v>
      </c>
      <c r="AW1867" s="113">
        <f t="shared" si="1655"/>
        <v>0</v>
      </c>
      <c r="AX1867" s="210"/>
      <c r="AY1867" s="111">
        <f t="shared" si="1656"/>
        <v>0</v>
      </c>
      <c r="AZ1867" s="113">
        <f t="shared" si="1657"/>
        <v>0</v>
      </c>
      <c r="BA1867" s="114">
        <f t="shared" si="1658"/>
        <v>0</v>
      </c>
      <c r="BB1867" s="113">
        <f t="shared" si="1659"/>
        <v>0</v>
      </c>
      <c r="BC1867" s="113">
        <f t="shared" si="1660"/>
        <v>0</v>
      </c>
      <c r="BD1867" s="117">
        <f t="shared" si="1661"/>
        <v>0</v>
      </c>
    </row>
    <row r="1868" spans="2:56" x14ac:dyDescent="0.3">
      <c r="B1868" s="211" t="s">
        <v>64</v>
      </c>
      <c r="C1868" s="212"/>
      <c r="D1868" s="213"/>
      <c r="E1868" s="144">
        <f t="shared" si="1647"/>
        <v>0</v>
      </c>
      <c r="F1868" s="212"/>
      <c r="G1868" s="213"/>
      <c r="H1868" s="144">
        <f t="shared" si="1648"/>
        <v>0</v>
      </c>
      <c r="I1868" s="212"/>
      <c r="J1868" s="213"/>
      <c r="K1868" s="144">
        <f t="shared" si="1649"/>
        <v>0</v>
      </c>
      <c r="L1868" s="212"/>
      <c r="M1868" s="214"/>
      <c r="N1868" s="215"/>
      <c r="O1868" s="212"/>
      <c r="P1868" s="215"/>
      <c r="Q1868" s="139">
        <f t="shared" si="1650"/>
        <v>0</v>
      </c>
      <c r="R1868" s="215"/>
      <c r="S1868" s="215"/>
      <c r="T1868" s="140">
        <f t="shared" si="1662"/>
        <v>0</v>
      </c>
      <c r="U1868" s="216"/>
      <c r="V1868" s="212"/>
      <c r="W1868" s="215"/>
      <c r="X1868" s="139">
        <f t="shared" si="1651"/>
        <v>0</v>
      </c>
      <c r="Y1868" s="215"/>
      <c r="Z1868" s="215"/>
      <c r="AA1868" s="140">
        <f t="shared" si="1663"/>
        <v>0</v>
      </c>
      <c r="AB1868" s="216"/>
      <c r="AC1868" s="212"/>
      <c r="AD1868" s="215"/>
      <c r="AE1868" s="139">
        <f t="shared" si="1652"/>
        <v>0</v>
      </c>
      <c r="AF1868" s="215"/>
      <c r="AG1868" s="215"/>
      <c r="AH1868" s="140">
        <f t="shared" si="1664"/>
        <v>0</v>
      </c>
      <c r="AJ1868" s="217"/>
      <c r="AK1868" s="218"/>
      <c r="AL1868" s="219"/>
      <c r="AM1868" s="218"/>
      <c r="AN1868" s="219"/>
      <c r="AO1868" s="218"/>
      <c r="AP1868" s="219"/>
      <c r="AQ1868" s="218"/>
      <c r="AR1868" s="219"/>
      <c r="AS1868" s="218"/>
      <c r="AT1868" s="219"/>
      <c r="AU1868" s="218"/>
      <c r="AV1868" s="114">
        <f t="shared" si="1654"/>
        <v>0</v>
      </c>
      <c r="AW1868" s="113">
        <f t="shared" si="1655"/>
        <v>0</v>
      </c>
      <c r="AX1868" s="210"/>
      <c r="AY1868" s="111">
        <f t="shared" si="1656"/>
        <v>0</v>
      </c>
      <c r="AZ1868" s="113">
        <f t="shared" si="1657"/>
        <v>0</v>
      </c>
      <c r="BA1868" s="114">
        <f t="shared" si="1658"/>
        <v>0</v>
      </c>
      <c r="BB1868" s="113">
        <f t="shared" si="1659"/>
        <v>0</v>
      </c>
      <c r="BC1868" s="113">
        <f t="shared" si="1660"/>
        <v>0</v>
      </c>
      <c r="BD1868" s="117">
        <f t="shared" si="1661"/>
        <v>0</v>
      </c>
    </row>
    <row r="1869" spans="2:56" x14ac:dyDescent="0.3">
      <c r="B1869" s="211" t="s">
        <v>65</v>
      </c>
      <c r="C1869" s="212"/>
      <c r="D1869" s="213"/>
      <c r="E1869" s="144">
        <f t="shared" si="1647"/>
        <v>0</v>
      </c>
      <c r="F1869" s="212"/>
      <c r="G1869" s="213"/>
      <c r="H1869" s="144">
        <f t="shared" si="1648"/>
        <v>0</v>
      </c>
      <c r="I1869" s="212"/>
      <c r="J1869" s="213"/>
      <c r="K1869" s="144">
        <f t="shared" si="1649"/>
        <v>0</v>
      </c>
      <c r="L1869" s="212"/>
      <c r="M1869" s="214"/>
      <c r="N1869" s="215"/>
      <c r="O1869" s="212"/>
      <c r="P1869" s="215"/>
      <c r="Q1869" s="139">
        <f t="shared" si="1650"/>
        <v>0</v>
      </c>
      <c r="R1869" s="215"/>
      <c r="S1869" s="215"/>
      <c r="T1869" s="140">
        <f t="shared" si="1662"/>
        <v>0</v>
      </c>
      <c r="U1869" s="216"/>
      <c r="V1869" s="212"/>
      <c r="W1869" s="215"/>
      <c r="X1869" s="139">
        <f t="shared" si="1651"/>
        <v>0</v>
      </c>
      <c r="Y1869" s="215"/>
      <c r="Z1869" s="215"/>
      <c r="AA1869" s="140">
        <f t="shared" si="1663"/>
        <v>0</v>
      </c>
      <c r="AB1869" s="216"/>
      <c r="AC1869" s="212"/>
      <c r="AD1869" s="215"/>
      <c r="AE1869" s="139">
        <f t="shared" si="1652"/>
        <v>0</v>
      </c>
      <c r="AF1869" s="215"/>
      <c r="AG1869" s="215"/>
      <c r="AH1869" s="140">
        <f t="shared" si="1664"/>
        <v>0</v>
      </c>
      <c r="AJ1869" s="217"/>
      <c r="AK1869" s="218"/>
      <c r="AL1869" s="219"/>
      <c r="AM1869" s="218"/>
      <c r="AN1869" s="219"/>
      <c r="AO1869" s="218"/>
      <c r="AP1869" s="219"/>
      <c r="AQ1869" s="218"/>
      <c r="AR1869" s="219"/>
      <c r="AS1869" s="218"/>
      <c r="AT1869" s="219"/>
      <c r="AU1869" s="218"/>
      <c r="AV1869" s="114">
        <f t="shared" si="1654"/>
        <v>0</v>
      </c>
      <c r="AW1869" s="113">
        <f t="shared" si="1655"/>
        <v>0</v>
      </c>
      <c r="AX1869" s="210"/>
      <c r="AY1869" s="111">
        <f t="shared" si="1656"/>
        <v>0</v>
      </c>
      <c r="AZ1869" s="113">
        <f t="shared" si="1657"/>
        <v>0</v>
      </c>
      <c r="BA1869" s="114">
        <f t="shared" si="1658"/>
        <v>0</v>
      </c>
      <c r="BB1869" s="113">
        <f t="shared" si="1659"/>
        <v>0</v>
      </c>
      <c r="BC1869" s="113">
        <f t="shared" si="1660"/>
        <v>0</v>
      </c>
      <c r="BD1869" s="117">
        <f t="shared" si="1661"/>
        <v>0</v>
      </c>
    </row>
    <row r="1870" spans="2:56" x14ac:dyDescent="0.3">
      <c r="B1870" s="221" t="s">
        <v>66</v>
      </c>
      <c r="C1870" s="78">
        <f>SUM(C1871,C1873,C1877,C1882,C1884,C1886,C1888,C1895,C1902,C1907,C1910,C1912,C1915,C1917,C1921,C1925,C1927,C1933,C1935,C1937,C1939,C1941,C1943,C1945,C1947,C1949,C1951,C1953,C1955,C1965,C1973,C1975,C1980,C1982,C1989,C1991,C1997,C1999)</f>
        <v>0</v>
      </c>
      <c r="D1870" s="79">
        <f>SUM(D1871,D1873,D1877,D1882,D1884,D1886,D1888,D1895,D1902,D1907,D1910,D1912,D1915,D1917,D1921,D1925,D1927,D1933,D1935,D1937,D1939,D1941,D1943,D1945,D1947,D1949,D1951,D1953,D1955,D1965,D1973,D1975,D1980,D1982,D1989,D1991,D1997,D1999)</f>
        <v>0</v>
      </c>
      <c r="E1870" s="69">
        <f t="shared" si="1647"/>
        <v>0</v>
      </c>
      <c r="F1870" s="78">
        <f>SUM(F1871,F1873,F1877,F1882,F1884,F1886,F1888,F1895,F1902,F1907,F1910,F1912,F1915,F1917,F1921,F1925,F1927,F1933,F1935,F1937,F1939,F1941,F1943,F1945,F1947,F1949,F1951,F1953,F1955,F1965,F1973,F1975,F1980,F1982,F1989,F1991,F1997,F1999)</f>
        <v>0</v>
      </c>
      <c r="G1870" s="79">
        <f>SUM(G1871,G1873,G1877,G1882,G1884,G1886,G1888,G1895,G1902,G1907,G1910,G1912,G1915,G1917,G1921,G1925,G1927,G1933,G1935,G1937,G1939,G1941,G1943,G1945,G1947,G1949,G1951,G1953,G1955,G1965,G1973,G1975,G1980,G1982,G1989,G1991,G1997,G1999)</f>
        <v>0</v>
      </c>
      <c r="H1870" s="69">
        <f t="shared" si="1648"/>
        <v>0</v>
      </c>
      <c r="I1870" s="78">
        <f>SUM(I1871,I1873,I1877,I1882,I1884,I1886,I1888,I1895,I1902,I1907,I1910,I1912,I1915,I1917,I1921,I1925,I1927,I1933,I1935,I1937,I1939,I1941,I1943,I1945,I1947,I1949,I1951,I1953,I1955,I1965,I1973,I1975,I1980,I1982,I1989,I1991,I1997,I1999)</f>
        <v>0</v>
      </c>
      <c r="J1870" s="79">
        <f>SUM(J1871,J1873,J1877,J1882,J1884,J1886,J1888,J1895,J1902,J1907,J1910,J1912,J1915,J1917,J1921,J1925,J1927,J1933,J1935,J1937,J1939,J1941,J1943,J1945,J1947,J1949,J1951,J1953,J1955,J1965,J1973,J1975,J1980,J1982,J1989,J1991,J1997,J1999)</f>
        <v>0</v>
      </c>
      <c r="K1870" s="69">
        <f t="shared" si="1649"/>
        <v>0</v>
      </c>
      <c r="L1870" s="78">
        <f>SUM(L1871,L1873,L1877,L1882,L1884,L1886,L1888,L1895,L1902,L1907,L1910,L1912,L1915,L1917,L1921,L1925,L1927,L1933,L1935,L1937,L1939,L1941,L1943,L1945,L1947,L1949,L1951,L1953,L1955,L1965,L1973,L1975,L1980,L1982,L1989,L1991,L1997,L1999)</f>
        <v>0</v>
      </c>
      <c r="M1870" s="80">
        <f>SUM(M1871,M1873,M1877,M1882,M1884,M1886,M1888,M1895,M1902,M1907,M1910,M1912,M1915,M1917,M1921,M1925,M1927,M1933,M1935,M1937,M1939,M1941,M1943,M1945,M1947,M1949,M1951,M1953,M1955,M1965,M1973,M1975,M1980,M1982,M1989,M1991,M1997,M1999)</f>
        <v>0</v>
      </c>
      <c r="N1870" s="81">
        <f>SUM(N1871,N1873,N1877,N1882,N1884,N1886,N1888,N1895,N1902,N1907,N1910,N1912,N1915,N1917,N1921,N1925,N1927,N1933,N1935,N1937,N1939,N1941,N1943,N1945,N1947,N1949,N1951,N1953,N1955,N1965,N1973,N1975,N1980,N1982,N1989,N1991,N1997,N1999)</f>
        <v>0</v>
      </c>
      <c r="O1870" s="78">
        <f>SUM(O1871,O1873,O1877,O1882,O1884,O1886,O1888,O1895,O1902,O1907,O1910,O1912,O1915,O1917,O1921,O1925,O1927,O1933,O1935,O1937,O1939,O1941,O1943,O1945,O1947,O1949,O1951,O1953,O1955,O1965,O1973,O1975,O1980,O1982,O1989,O1991,O1997,O1999)</f>
        <v>0</v>
      </c>
      <c r="P1870" s="81">
        <f>SUM(P1871,P1873,P1877,P1882,P1884,P1886,P1888,P1895,P1902,P1907,P1910,P1912,P1915,P1917,P1921,P1925,P1927,P1933,P1935,P1937,P1939,P1941,P1943,P1945,P1947,P1949,P1951,P1953,P1955,P1965,P1973,P1975,P1980,P1982,P1989,P1991,P1997,P1999)</f>
        <v>0</v>
      </c>
      <c r="Q1870" s="148">
        <f t="shared" si="1650"/>
        <v>0</v>
      </c>
      <c r="R1870" s="81">
        <f>SUM(R1871,R1873,R1877,R1882,R1884,R1886,R1888,R1895,R1902,R1907,R1910,R1912,R1915,R1917,R1921,R1925,R1927,R1933,R1935,R1937,R1939,R1941,R1943,R1945,R1947,R1949,R1951,R1953,R1955,R1965,R1973,R1975,R1980,R1982,R1989,R1991,R1997,R1999)</f>
        <v>0</v>
      </c>
      <c r="S1870" s="81">
        <f>SUM(S1871,S1873,S1877,S1882,S1884,S1886,S1888,S1895,S1902,S1907,S1910,S1912,S1915,S1917,S1921,S1925,S1927,S1933,S1935,S1937,S1939,S1941,S1943,S1945,S1947,S1949,S1951,S1953,S1955,S1965,S1973,S1975,S1980,S1982,S1989,S1991,S1997,S1999)</f>
        <v>0</v>
      </c>
      <c r="T1870" s="149">
        <f t="shared" si="1662"/>
        <v>0</v>
      </c>
      <c r="U1870" s="216"/>
      <c r="V1870" s="78">
        <f>SUM(V1871,V1873,V1877,V1882,V1884,V1886,V1888,V1895,V1902,V1907,V1910,V1912,V1915,V1917,V1921,V1925,V1927,V1933,V1935,V1937,V1939,V1941,V1943,V1945,V1947,V1949,V1951,V1953,V1955,V1965,V1973,V1975,V1980,V1982,V1989,V1991,V1997,V1999)</f>
        <v>0</v>
      </c>
      <c r="W1870" s="81">
        <f>SUM(W1871,W1873,W1877,W1882,W1884,W1886,W1888,W1895,W1902,W1907,W1910,W1912,W1915,W1917,W1921,W1925,W1927,W1933,W1935,W1937,W1939,W1941,W1943,W1945,W1947,W1949,W1951,W1953,W1955,W1965,W1973,W1975,W1980,W1982,W1989,W1991,W1997,W1999)</f>
        <v>0</v>
      </c>
      <c r="X1870" s="148">
        <f t="shared" si="1651"/>
        <v>0</v>
      </c>
      <c r="Y1870" s="81">
        <f>SUM(Y1871,Y1873,Y1877,Y1882,Y1884,Y1886,Y1888,Y1895,Y1902,Y1907,Y1910,Y1912,Y1915,Y1917,Y1921,Y1925,Y1927,Y1933,Y1935,Y1937,Y1939,Y1941,Y1943,Y1945,Y1947,Y1949,Y1951,Y1953,Y1955,Y1965,Y1973,Y1975,Y1980,Y1982,Y1989,Y1991,Y1997,Y1999)</f>
        <v>0</v>
      </c>
      <c r="Z1870" s="81">
        <f>SUM(Z1871,Z1873,Z1877,Z1882,Z1884,Z1886,Z1888,Z1895,Z1902,Z1907,Z1910,Z1912,Z1915,Z1917,Z1921,Z1925,Z1927,Z1933,Z1935,Z1937,Z1939,Z1941,Z1943,Z1945,Z1947,Z1949,Z1951,Z1953,Z1955,Z1965,Z1973,Z1975,Z1980,Z1982,Z1989,Z1991,Z1997,Z1999)</f>
        <v>0</v>
      </c>
      <c r="AA1870" s="149">
        <f t="shared" si="1663"/>
        <v>0</v>
      </c>
      <c r="AB1870" s="216"/>
      <c r="AC1870" s="78">
        <f>SUM(AC1871,AC1873,AC1877,AC1882,AC1884,AC1886,AC1888,AC1895,AC1902,AC1907,AC1910,AC1912,AC1915,AC1917,AC1921,AC1925,AC1927,AC1933,AC1935,AC1937,AC1939,AC1941,AC1943,AC1945,AC1947,AC1949,AC1951,AC1953,AC1955,AC1965,AC1973,AC1975,AC1980,AC1982,AC1989,AC1991,AC1997,AC1999)</f>
        <v>0</v>
      </c>
      <c r="AD1870" s="81">
        <f>SUM(AD1871,AD1873,AD1877,AD1882,AD1884,AD1886,AD1888,AD1895,AD1902,AD1907,AD1910,AD1912,AD1915,AD1917,AD1921,AD1925,AD1927,AD1933,AD1935,AD1937,AD1939,AD1941,AD1943,AD1945,AD1947,AD1949,AD1951,AD1953,AD1955,AD1965,AD1973,AD1975,AD1980,AD1982,AD1989,AD1991,AD1997,AD1999)</f>
        <v>0</v>
      </c>
      <c r="AE1870" s="148">
        <f t="shared" si="1652"/>
        <v>0</v>
      </c>
      <c r="AF1870" s="81">
        <f>SUM(AF1871,AF1873,AF1877,AF1882,AF1884,AF1886,AF1888,AF1895,AF1902,AF1907,AF1910,AF1912,AF1915,AF1917,AF1921,AF1925,AF1927,AF1933,AF1935,AF1937,AF1939,AF1941,AF1943,AF1945,AF1947,AF1949,AF1951,AF1953,AF1955,AF1965,AF1973,AF1975,AF1980,AF1982,AF1989,AF1991,AF1997,AF1999)</f>
        <v>0</v>
      </c>
      <c r="AG1870" s="81">
        <f>SUM(AG1871,AG1873,AG1877,AG1882,AG1884,AG1886,AG1888,AG1895,AG1902,AG1907,AG1910,AG1912,AG1915,AG1917,AG1921,AG1925,AG1927,AG1933,AG1935,AG1937,AG1939,AG1941,AG1943,AG1945,AG1947,AG1949,AG1951,AG1953,AG1955,AG1965,AG1973,AG1975,AG1980,AG1982,AG1989,AG1991,AG1997,AG1999)</f>
        <v>0</v>
      </c>
      <c r="AH1870" s="149">
        <f t="shared" si="1664"/>
        <v>0</v>
      </c>
      <c r="AJ1870" s="79">
        <f t="shared" ref="AJ1870:AU1870" si="1668">SUM(AJ1871,AJ1873,AJ1877,AJ1882,AJ1884,AJ1886,AJ1888,AJ1895,AJ1902,AJ1907,AJ1910,AJ1912,AJ1915,AJ1917,AJ1921,AJ1925,AJ1927,AJ1933,AJ1935,AJ1937,AJ1939,AJ1941,AJ1943,AJ1945,AJ1947,AJ1949,AJ1951,AJ1953,AJ1955,AJ1965,AJ1973,AJ1975,AJ1980,AJ1982,AJ1989,AJ1991,AJ1997,AJ1999)</f>
        <v>0</v>
      </c>
      <c r="AK1870" s="80">
        <f t="shared" si="1668"/>
        <v>0</v>
      </c>
      <c r="AL1870" s="81">
        <f t="shared" si="1668"/>
        <v>0</v>
      </c>
      <c r="AM1870" s="80">
        <f t="shared" si="1668"/>
        <v>0</v>
      </c>
      <c r="AN1870" s="81">
        <f t="shared" si="1668"/>
        <v>0</v>
      </c>
      <c r="AO1870" s="80">
        <f t="shared" si="1668"/>
        <v>0</v>
      </c>
      <c r="AP1870" s="81">
        <f t="shared" si="1668"/>
        <v>0</v>
      </c>
      <c r="AQ1870" s="80">
        <f t="shared" si="1668"/>
        <v>0</v>
      </c>
      <c r="AR1870" s="81">
        <f t="shared" si="1668"/>
        <v>0</v>
      </c>
      <c r="AS1870" s="80">
        <f t="shared" si="1668"/>
        <v>0</v>
      </c>
      <c r="AT1870" s="81">
        <f t="shared" si="1668"/>
        <v>0</v>
      </c>
      <c r="AU1870" s="80">
        <f t="shared" si="1668"/>
        <v>0</v>
      </c>
      <c r="AV1870" s="81">
        <f t="shared" si="1654"/>
        <v>0</v>
      </c>
      <c r="AW1870" s="80">
        <f t="shared" si="1655"/>
        <v>0</v>
      </c>
      <c r="AX1870" s="210"/>
      <c r="AY1870" s="79">
        <f t="shared" si="1656"/>
        <v>0</v>
      </c>
      <c r="AZ1870" s="80">
        <f t="shared" si="1657"/>
        <v>0</v>
      </c>
      <c r="BA1870" s="81">
        <f t="shared" si="1658"/>
        <v>0</v>
      </c>
      <c r="BB1870" s="80">
        <f t="shared" si="1659"/>
        <v>0</v>
      </c>
      <c r="BC1870" s="80">
        <f t="shared" si="1660"/>
        <v>0</v>
      </c>
      <c r="BD1870" s="86">
        <f t="shared" si="1661"/>
        <v>0</v>
      </c>
    </row>
    <row r="1871" spans="2:56" x14ac:dyDescent="0.3">
      <c r="B1871" s="222" t="s">
        <v>67</v>
      </c>
      <c r="C1871" s="78">
        <f>SUM(C1872)</f>
        <v>0</v>
      </c>
      <c r="D1871" s="79">
        <f>SUM(D1872)</f>
        <v>0</v>
      </c>
      <c r="E1871" s="69">
        <f t="shared" si="1647"/>
        <v>0</v>
      </c>
      <c r="F1871" s="78">
        <f>SUM(F1872)</f>
        <v>0</v>
      </c>
      <c r="G1871" s="79">
        <f>SUM(G1872)</f>
        <v>0</v>
      </c>
      <c r="H1871" s="69">
        <f t="shared" si="1648"/>
        <v>0</v>
      </c>
      <c r="I1871" s="78">
        <f>SUM(I1872)</f>
        <v>0</v>
      </c>
      <c r="J1871" s="79">
        <f>SUM(J1872)</f>
        <v>0</v>
      </c>
      <c r="K1871" s="69">
        <f t="shared" si="1649"/>
        <v>0</v>
      </c>
      <c r="L1871" s="78">
        <f>SUM(L1872)</f>
        <v>0</v>
      </c>
      <c r="M1871" s="80">
        <f>SUM(M1872)</f>
        <v>0</v>
      </c>
      <c r="N1871" s="81">
        <f>SUM(N1872)</f>
        <v>0</v>
      </c>
      <c r="O1871" s="78">
        <f>SUM(O1872)</f>
        <v>0</v>
      </c>
      <c r="P1871" s="81">
        <f>SUM(P1872)</f>
        <v>0</v>
      </c>
      <c r="Q1871" s="148">
        <f t="shared" si="1650"/>
        <v>0</v>
      </c>
      <c r="R1871" s="81">
        <f>SUM(R1872)</f>
        <v>0</v>
      </c>
      <c r="S1871" s="81">
        <f>SUM(S1872)</f>
        <v>0</v>
      </c>
      <c r="T1871" s="149">
        <f t="shared" si="1662"/>
        <v>0</v>
      </c>
      <c r="U1871" s="216"/>
      <c r="V1871" s="78">
        <f>SUM(V1872)</f>
        <v>0</v>
      </c>
      <c r="W1871" s="81">
        <f>SUM(W1872)</f>
        <v>0</v>
      </c>
      <c r="X1871" s="148">
        <f t="shared" si="1651"/>
        <v>0</v>
      </c>
      <c r="Y1871" s="81">
        <f>SUM(Y1872)</f>
        <v>0</v>
      </c>
      <c r="Z1871" s="81">
        <f>SUM(Z1872)</f>
        <v>0</v>
      </c>
      <c r="AA1871" s="149">
        <f t="shared" si="1663"/>
        <v>0</v>
      </c>
      <c r="AB1871" s="216"/>
      <c r="AC1871" s="78">
        <f>SUM(AC1872)</f>
        <v>0</v>
      </c>
      <c r="AD1871" s="81">
        <f>SUM(AD1872)</f>
        <v>0</v>
      </c>
      <c r="AE1871" s="148">
        <f t="shared" si="1652"/>
        <v>0</v>
      </c>
      <c r="AF1871" s="81">
        <f>SUM(AF1872)</f>
        <v>0</v>
      </c>
      <c r="AG1871" s="81">
        <f>SUM(AG1872)</f>
        <v>0</v>
      </c>
      <c r="AH1871" s="149">
        <f t="shared" si="1664"/>
        <v>0</v>
      </c>
      <c r="AJ1871" s="79">
        <f t="shared" ref="AJ1871:AU1871" si="1669">SUM(AJ1872)</f>
        <v>0</v>
      </c>
      <c r="AK1871" s="80">
        <f t="shared" si="1669"/>
        <v>0</v>
      </c>
      <c r="AL1871" s="81">
        <f t="shared" si="1669"/>
        <v>0</v>
      </c>
      <c r="AM1871" s="80">
        <f t="shared" si="1669"/>
        <v>0</v>
      </c>
      <c r="AN1871" s="81">
        <f t="shared" si="1669"/>
        <v>0</v>
      </c>
      <c r="AO1871" s="80">
        <f t="shared" si="1669"/>
        <v>0</v>
      </c>
      <c r="AP1871" s="81">
        <f t="shared" si="1669"/>
        <v>0</v>
      </c>
      <c r="AQ1871" s="80">
        <f t="shared" si="1669"/>
        <v>0</v>
      </c>
      <c r="AR1871" s="81">
        <f t="shared" si="1669"/>
        <v>0</v>
      </c>
      <c r="AS1871" s="80">
        <f t="shared" si="1669"/>
        <v>0</v>
      </c>
      <c r="AT1871" s="81">
        <f t="shared" si="1669"/>
        <v>0</v>
      </c>
      <c r="AU1871" s="80">
        <f t="shared" si="1669"/>
        <v>0</v>
      </c>
      <c r="AV1871" s="81">
        <f t="shared" si="1654"/>
        <v>0</v>
      </c>
      <c r="AW1871" s="80">
        <f t="shared" si="1655"/>
        <v>0</v>
      </c>
      <c r="AX1871" s="210"/>
      <c r="AY1871" s="79">
        <f t="shared" si="1656"/>
        <v>0</v>
      </c>
      <c r="AZ1871" s="80">
        <f t="shared" si="1657"/>
        <v>0</v>
      </c>
      <c r="BA1871" s="81">
        <f t="shared" si="1658"/>
        <v>0</v>
      </c>
      <c r="BB1871" s="80">
        <f t="shared" si="1659"/>
        <v>0</v>
      </c>
      <c r="BC1871" s="80">
        <f t="shared" si="1660"/>
        <v>0</v>
      </c>
      <c r="BD1871" s="86">
        <f t="shared" si="1661"/>
        <v>0</v>
      </c>
    </row>
    <row r="1872" spans="2:56" x14ac:dyDescent="0.3">
      <c r="B1872" s="211" t="s">
        <v>68</v>
      </c>
      <c r="C1872" s="212"/>
      <c r="D1872" s="213"/>
      <c r="E1872" s="144">
        <f t="shared" si="1647"/>
        <v>0</v>
      </c>
      <c r="F1872" s="212"/>
      <c r="G1872" s="213"/>
      <c r="H1872" s="144">
        <f t="shared" si="1648"/>
        <v>0</v>
      </c>
      <c r="I1872" s="212"/>
      <c r="J1872" s="213"/>
      <c r="K1872" s="144">
        <f t="shared" si="1649"/>
        <v>0</v>
      </c>
      <c r="L1872" s="212"/>
      <c r="M1872" s="214"/>
      <c r="N1872" s="215"/>
      <c r="O1872" s="212"/>
      <c r="P1872" s="215"/>
      <c r="Q1872" s="139">
        <f t="shared" si="1650"/>
        <v>0</v>
      </c>
      <c r="R1872" s="215"/>
      <c r="S1872" s="215"/>
      <c r="T1872" s="140">
        <f t="shared" si="1662"/>
        <v>0</v>
      </c>
      <c r="U1872" s="216"/>
      <c r="V1872" s="212"/>
      <c r="W1872" s="215"/>
      <c r="X1872" s="139">
        <f t="shared" si="1651"/>
        <v>0</v>
      </c>
      <c r="Y1872" s="215"/>
      <c r="Z1872" s="215"/>
      <c r="AA1872" s="140">
        <f t="shared" si="1663"/>
        <v>0</v>
      </c>
      <c r="AB1872" s="216"/>
      <c r="AC1872" s="212"/>
      <c r="AD1872" s="215"/>
      <c r="AE1872" s="139">
        <f t="shared" si="1652"/>
        <v>0</v>
      </c>
      <c r="AF1872" s="215"/>
      <c r="AG1872" s="215"/>
      <c r="AH1872" s="140">
        <f t="shared" si="1664"/>
        <v>0</v>
      </c>
      <c r="AJ1872" s="217"/>
      <c r="AK1872" s="218"/>
      <c r="AL1872" s="219"/>
      <c r="AM1872" s="218"/>
      <c r="AN1872" s="219"/>
      <c r="AO1872" s="218"/>
      <c r="AP1872" s="219"/>
      <c r="AQ1872" s="218"/>
      <c r="AR1872" s="219"/>
      <c r="AS1872" s="218"/>
      <c r="AT1872" s="219"/>
      <c r="AU1872" s="218"/>
      <c r="AV1872" s="114">
        <f t="shared" si="1654"/>
        <v>0</v>
      </c>
      <c r="AW1872" s="113">
        <f t="shared" si="1655"/>
        <v>0</v>
      </c>
      <c r="AX1872" s="210"/>
      <c r="AY1872" s="111">
        <f t="shared" si="1656"/>
        <v>0</v>
      </c>
      <c r="AZ1872" s="113">
        <f t="shared" si="1657"/>
        <v>0</v>
      </c>
      <c r="BA1872" s="114">
        <f t="shared" si="1658"/>
        <v>0</v>
      </c>
      <c r="BB1872" s="113">
        <f t="shared" si="1659"/>
        <v>0</v>
      </c>
      <c r="BC1872" s="113">
        <f t="shared" si="1660"/>
        <v>0</v>
      </c>
      <c r="BD1872" s="117">
        <f t="shared" si="1661"/>
        <v>0</v>
      </c>
    </row>
    <row r="1873" spans="2:56" x14ac:dyDescent="0.3">
      <c r="B1873" s="222" t="s">
        <v>69</v>
      </c>
      <c r="C1873" s="78">
        <f>SUM(C1874:C1876)</f>
        <v>0</v>
      </c>
      <c r="D1873" s="79">
        <f>SUM(D1874:D1876)</f>
        <v>0</v>
      </c>
      <c r="E1873" s="69">
        <f t="shared" si="1647"/>
        <v>0</v>
      </c>
      <c r="F1873" s="78">
        <f>SUM(F1874:F1876)</f>
        <v>0</v>
      </c>
      <c r="G1873" s="79">
        <f>SUM(G1874:G1876)</f>
        <v>0</v>
      </c>
      <c r="H1873" s="69">
        <f t="shared" si="1648"/>
        <v>0</v>
      </c>
      <c r="I1873" s="78">
        <f>SUM(I1874:I1876)</f>
        <v>0</v>
      </c>
      <c r="J1873" s="79">
        <f>SUM(J1874:J1876)</f>
        <v>0</v>
      </c>
      <c r="K1873" s="69">
        <f t="shared" si="1649"/>
        <v>0</v>
      </c>
      <c r="L1873" s="78">
        <f>SUM(L1874:L1876)</f>
        <v>0</v>
      </c>
      <c r="M1873" s="80">
        <f>SUM(M1874:M1876)</f>
        <v>0</v>
      </c>
      <c r="N1873" s="81">
        <f>SUM(N1874:N1876)</f>
        <v>0</v>
      </c>
      <c r="O1873" s="78">
        <f>SUM(O1874:O1876)</f>
        <v>0</v>
      </c>
      <c r="P1873" s="81">
        <f>SUM(P1874:P1876)</f>
        <v>0</v>
      </c>
      <c r="Q1873" s="148">
        <f t="shared" si="1650"/>
        <v>0</v>
      </c>
      <c r="R1873" s="81">
        <f>SUM(R1874:R1876)</f>
        <v>0</v>
      </c>
      <c r="S1873" s="81">
        <f>SUM(S1874:S1876)</f>
        <v>0</v>
      </c>
      <c r="T1873" s="149">
        <f t="shared" si="1662"/>
        <v>0</v>
      </c>
      <c r="U1873" s="216"/>
      <c r="V1873" s="78">
        <f>SUM(V1874:V1876)</f>
        <v>0</v>
      </c>
      <c r="W1873" s="81">
        <f>SUM(W1874:W1876)</f>
        <v>0</v>
      </c>
      <c r="X1873" s="148">
        <f t="shared" si="1651"/>
        <v>0</v>
      </c>
      <c r="Y1873" s="81">
        <f>SUM(Y1874:Y1876)</f>
        <v>0</v>
      </c>
      <c r="Z1873" s="81">
        <f>SUM(Z1874:Z1876)</f>
        <v>0</v>
      </c>
      <c r="AA1873" s="149">
        <f t="shared" si="1663"/>
        <v>0</v>
      </c>
      <c r="AB1873" s="216"/>
      <c r="AC1873" s="78">
        <f>SUM(AC1874:AC1876)</f>
        <v>0</v>
      </c>
      <c r="AD1873" s="81">
        <f>SUM(AD1874:AD1876)</f>
        <v>0</v>
      </c>
      <c r="AE1873" s="148">
        <f t="shared" si="1652"/>
        <v>0</v>
      </c>
      <c r="AF1873" s="81">
        <f>SUM(AF1874:AF1876)</f>
        <v>0</v>
      </c>
      <c r="AG1873" s="81">
        <f>SUM(AG1874:AG1876)</f>
        <v>0</v>
      </c>
      <c r="AH1873" s="149">
        <f t="shared" si="1664"/>
        <v>0</v>
      </c>
      <c r="AJ1873" s="79">
        <f t="shared" ref="AJ1873:AU1873" si="1670">SUM(AJ1874:AJ1876)</f>
        <v>0</v>
      </c>
      <c r="AK1873" s="80">
        <f t="shared" si="1670"/>
        <v>0</v>
      </c>
      <c r="AL1873" s="81">
        <f t="shared" si="1670"/>
        <v>0</v>
      </c>
      <c r="AM1873" s="80">
        <f t="shared" si="1670"/>
        <v>0</v>
      </c>
      <c r="AN1873" s="81">
        <f t="shared" si="1670"/>
        <v>0</v>
      </c>
      <c r="AO1873" s="80">
        <f t="shared" si="1670"/>
        <v>0</v>
      </c>
      <c r="AP1873" s="81">
        <f t="shared" si="1670"/>
        <v>0</v>
      </c>
      <c r="AQ1873" s="80">
        <f t="shared" si="1670"/>
        <v>0</v>
      </c>
      <c r="AR1873" s="81">
        <f t="shared" si="1670"/>
        <v>0</v>
      </c>
      <c r="AS1873" s="80">
        <f t="shared" si="1670"/>
        <v>0</v>
      </c>
      <c r="AT1873" s="81">
        <f t="shared" si="1670"/>
        <v>0</v>
      </c>
      <c r="AU1873" s="80">
        <f t="shared" si="1670"/>
        <v>0</v>
      </c>
      <c r="AV1873" s="81">
        <f t="shared" si="1654"/>
        <v>0</v>
      </c>
      <c r="AW1873" s="80">
        <f t="shared" si="1655"/>
        <v>0</v>
      </c>
      <c r="AX1873" s="210"/>
      <c r="AY1873" s="79">
        <f t="shared" si="1656"/>
        <v>0</v>
      </c>
      <c r="AZ1873" s="80">
        <f t="shared" si="1657"/>
        <v>0</v>
      </c>
      <c r="BA1873" s="81">
        <f t="shared" si="1658"/>
        <v>0</v>
      </c>
      <c r="BB1873" s="80">
        <f t="shared" si="1659"/>
        <v>0</v>
      </c>
      <c r="BC1873" s="80">
        <f t="shared" si="1660"/>
        <v>0</v>
      </c>
      <c r="BD1873" s="86">
        <f t="shared" si="1661"/>
        <v>0</v>
      </c>
    </row>
    <row r="1874" spans="2:56" x14ac:dyDescent="0.3">
      <c r="B1874" s="211" t="s">
        <v>70</v>
      </c>
      <c r="C1874" s="212"/>
      <c r="D1874" s="213"/>
      <c r="E1874" s="144">
        <f t="shared" si="1647"/>
        <v>0</v>
      </c>
      <c r="F1874" s="212"/>
      <c r="G1874" s="213"/>
      <c r="H1874" s="144">
        <f t="shared" si="1648"/>
        <v>0</v>
      </c>
      <c r="I1874" s="212"/>
      <c r="J1874" s="213"/>
      <c r="K1874" s="144">
        <f t="shared" si="1649"/>
        <v>0</v>
      </c>
      <c r="L1874" s="212"/>
      <c r="M1874" s="214"/>
      <c r="N1874" s="215"/>
      <c r="O1874" s="212"/>
      <c r="P1874" s="215"/>
      <c r="Q1874" s="139">
        <f t="shared" si="1650"/>
        <v>0</v>
      </c>
      <c r="R1874" s="215"/>
      <c r="S1874" s="215"/>
      <c r="T1874" s="140">
        <f t="shared" si="1662"/>
        <v>0</v>
      </c>
      <c r="U1874" s="216"/>
      <c r="V1874" s="212"/>
      <c r="W1874" s="215"/>
      <c r="X1874" s="139">
        <f t="shared" si="1651"/>
        <v>0</v>
      </c>
      <c r="Y1874" s="215"/>
      <c r="Z1874" s="215"/>
      <c r="AA1874" s="140">
        <f t="shared" si="1663"/>
        <v>0</v>
      </c>
      <c r="AB1874" s="216"/>
      <c r="AC1874" s="212"/>
      <c r="AD1874" s="215"/>
      <c r="AE1874" s="139">
        <f t="shared" si="1652"/>
        <v>0</v>
      </c>
      <c r="AF1874" s="215"/>
      <c r="AG1874" s="215"/>
      <c r="AH1874" s="140">
        <f t="shared" si="1664"/>
        <v>0</v>
      </c>
      <c r="AJ1874" s="217"/>
      <c r="AK1874" s="218"/>
      <c r="AL1874" s="219"/>
      <c r="AM1874" s="218"/>
      <c r="AN1874" s="219"/>
      <c r="AO1874" s="218"/>
      <c r="AP1874" s="219"/>
      <c r="AQ1874" s="218"/>
      <c r="AR1874" s="219"/>
      <c r="AS1874" s="218"/>
      <c r="AT1874" s="219"/>
      <c r="AU1874" s="218"/>
      <c r="AV1874" s="114">
        <f t="shared" si="1654"/>
        <v>0</v>
      </c>
      <c r="AW1874" s="113">
        <f t="shared" si="1655"/>
        <v>0</v>
      </c>
      <c r="AX1874" s="210"/>
      <c r="AY1874" s="111">
        <f t="shared" si="1656"/>
        <v>0</v>
      </c>
      <c r="AZ1874" s="113">
        <f t="shared" si="1657"/>
        <v>0</v>
      </c>
      <c r="BA1874" s="114">
        <f t="shared" si="1658"/>
        <v>0</v>
      </c>
      <c r="BB1874" s="113">
        <f t="shared" si="1659"/>
        <v>0</v>
      </c>
      <c r="BC1874" s="113">
        <f t="shared" si="1660"/>
        <v>0</v>
      </c>
      <c r="BD1874" s="117">
        <f t="shared" si="1661"/>
        <v>0</v>
      </c>
    </row>
    <row r="1875" spans="2:56" x14ac:dyDescent="0.3">
      <c r="B1875" s="211" t="s">
        <v>71</v>
      </c>
      <c r="C1875" s="212"/>
      <c r="D1875" s="213"/>
      <c r="E1875" s="144">
        <f t="shared" si="1647"/>
        <v>0</v>
      </c>
      <c r="F1875" s="212"/>
      <c r="G1875" s="213"/>
      <c r="H1875" s="144">
        <f t="shared" si="1648"/>
        <v>0</v>
      </c>
      <c r="I1875" s="212"/>
      <c r="J1875" s="213"/>
      <c r="K1875" s="144">
        <f t="shared" si="1649"/>
        <v>0</v>
      </c>
      <c r="L1875" s="212"/>
      <c r="M1875" s="214"/>
      <c r="N1875" s="215"/>
      <c r="O1875" s="212"/>
      <c r="P1875" s="215"/>
      <c r="Q1875" s="139">
        <f t="shared" si="1650"/>
        <v>0</v>
      </c>
      <c r="R1875" s="215"/>
      <c r="S1875" s="215"/>
      <c r="T1875" s="140">
        <f t="shared" si="1662"/>
        <v>0</v>
      </c>
      <c r="U1875" s="216"/>
      <c r="V1875" s="212"/>
      <c r="W1875" s="215"/>
      <c r="X1875" s="139">
        <f t="shared" si="1651"/>
        <v>0</v>
      </c>
      <c r="Y1875" s="215"/>
      <c r="Z1875" s="215"/>
      <c r="AA1875" s="140">
        <f t="shared" si="1663"/>
        <v>0</v>
      </c>
      <c r="AB1875" s="216"/>
      <c r="AC1875" s="212"/>
      <c r="AD1875" s="215"/>
      <c r="AE1875" s="139">
        <f t="shared" si="1652"/>
        <v>0</v>
      </c>
      <c r="AF1875" s="215"/>
      <c r="AG1875" s="215"/>
      <c r="AH1875" s="140">
        <f t="shared" si="1664"/>
        <v>0</v>
      </c>
      <c r="AJ1875" s="217"/>
      <c r="AK1875" s="218"/>
      <c r="AL1875" s="219"/>
      <c r="AM1875" s="218"/>
      <c r="AN1875" s="219"/>
      <c r="AO1875" s="218"/>
      <c r="AP1875" s="219"/>
      <c r="AQ1875" s="218"/>
      <c r="AR1875" s="219"/>
      <c r="AS1875" s="218"/>
      <c r="AT1875" s="219"/>
      <c r="AU1875" s="218"/>
      <c r="AV1875" s="114">
        <f t="shared" si="1654"/>
        <v>0</v>
      </c>
      <c r="AW1875" s="113">
        <f t="shared" si="1655"/>
        <v>0</v>
      </c>
      <c r="AX1875" s="210"/>
      <c r="AY1875" s="111">
        <f t="shared" si="1656"/>
        <v>0</v>
      </c>
      <c r="AZ1875" s="113">
        <f t="shared" si="1657"/>
        <v>0</v>
      </c>
      <c r="BA1875" s="114">
        <f t="shared" si="1658"/>
        <v>0</v>
      </c>
      <c r="BB1875" s="113">
        <f t="shared" si="1659"/>
        <v>0</v>
      </c>
      <c r="BC1875" s="113">
        <f t="shared" si="1660"/>
        <v>0</v>
      </c>
      <c r="BD1875" s="117">
        <f t="shared" si="1661"/>
        <v>0</v>
      </c>
    </row>
    <row r="1876" spans="2:56" x14ac:dyDescent="0.3">
      <c r="B1876" s="211" t="s">
        <v>72</v>
      </c>
      <c r="C1876" s="212"/>
      <c r="D1876" s="213"/>
      <c r="E1876" s="144">
        <f t="shared" si="1647"/>
        <v>0</v>
      </c>
      <c r="F1876" s="212"/>
      <c r="G1876" s="213"/>
      <c r="H1876" s="144">
        <f t="shared" si="1648"/>
        <v>0</v>
      </c>
      <c r="I1876" s="212"/>
      <c r="J1876" s="213"/>
      <c r="K1876" s="144">
        <f t="shared" si="1649"/>
        <v>0</v>
      </c>
      <c r="L1876" s="212"/>
      <c r="M1876" s="214"/>
      <c r="N1876" s="215"/>
      <c r="O1876" s="212"/>
      <c r="P1876" s="215"/>
      <c r="Q1876" s="139">
        <f t="shared" si="1650"/>
        <v>0</v>
      </c>
      <c r="R1876" s="215"/>
      <c r="S1876" s="215"/>
      <c r="T1876" s="140">
        <f t="shared" si="1662"/>
        <v>0</v>
      </c>
      <c r="U1876" s="216"/>
      <c r="V1876" s="212"/>
      <c r="W1876" s="215"/>
      <c r="X1876" s="139">
        <f t="shared" si="1651"/>
        <v>0</v>
      </c>
      <c r="Y1876" s="215"/>
      <c r="Z1876" s="215"/>
      <c r="AA1876" s="140">
        <f t="shared" si="1663"/>
        <v>0</v>
      </c>
      <c r="AB1876" s="216"/>
      <c r="AC1876" s="212"/>
      <c r="AD1876" s="215"/>
      <c r="AE1876" s="139">
        <f t="shared" si="1652"/>
        <v>0</v>
      </c>
      <c r="AF1876" s="215"/>
      <c r="AG1876" s="215"/>
      <c r="AH1876" s="140">
        <f t="shared" si="1664"/>
        <v>0</v>
      </c>
      <c r="AJ1876" s="217"/>
      <c r="AK1876" s="218"/>
      <c r="AL1876" s="219"/>
      <c r="AM1876" s="218"/>
      <c r="AN1876" s="219"/>
      <c r="AO1876" s="218"/>
      <c r="AP1876" s="219"/>
      <c r="AQ1876" s="218"/>
      <c r="AR1876" s="219"/>
      <c r="AS1876" s="218"/>
      <c r="AT1876" s="219"/>
      <c r="AU1876" s="218"/>
      <c r="AV1876" s="114">
        <f t="shared" si="1654"/>
        <v>0</v>
      </c>
      <c r="AW1876" s="113">
        <f t="shared" si="1655"/>
        <v>0</v>
      </c>
      <c r="AX1876" s="210"/>
      <c r="AY1876" s="111">
        <f t="shared" si="1656"/>
        <v>0</v>
      </c>
      <c r="AZ1876" s="113">
        <f t="shared" si="1657"/>
        <v>0</v>
      </c>
      <c r="BA1876" s="114">
        <f t="shared" si="1658"/>
        <v>0</v>
      </c>
      <c r="BB1876" s="113">
        <f t="shared" si="1659"/>
        <v>0</v>
      </c>
      <c r="BC1876" s="113">
        <f t="shared" si="1660"/>
        <v>0</v>
      </c>
      <c r="BD1876" s="117">
        <f t="shared" si="1661"/>
        <v>0</v>
      </c>
    </row>
    <row r="1877" spans="2:56" x14ac:dyDescent="0.3">
      <c r="B1877" s="222" t="s">
        <v>73</v>
      </c>
      <c r="C1877" s="78">
        <f>SUM(C1878:C1881)</f>
        <v>0</v>
      </c>
      <c r="D1877" s="79">
        <f>SUM(D1878:D1881)</f>
        <v>0</v>
      </c>
      <c r="E1877" s="69">
        <f t="shared" si="1647"/>
        <v>0</v>
      </c>
      <c r="F1877" s="78">
        <f>SUM(F1878:F1881)</f>
        <v>0</v>
      </c>
      <c r="G1877" s="79">
        <f>SUM(G1878:G1881)</f>
        <v>0</v>
      </c>
      <c r="H1877" s="69">
        <f t="shared" si="1648"/>
        <v>0</v>
      </c>
      <c r="I1877" s="78">
        <f>SUM(I1878:I1881)</f>
        <v>0</v>
      </c>
      <c r="J1877" s="79">
        <f>SUM(J1878:J1881)</f>
        <v>0</v>
      </c>
      <c r="K1877" s="69">
        <f t="shared" si="1649"/>
        <v>0</v>
      </c>
      <c r="L1877" s="78">
        <f>SUM(L1878:L1881)</f>
        <v>0</v>
      </c>
      <c r="M1877" s="80">
        <f>SUM(M1878:M1881)</f>
        <v>0</v>
      </c>
      <c r="N1877" s="81">
        <f>SUM(N1878:N1881)</f>
        <v>0</v>
      </c>
      <c r="O1877" s="78">
        <f>SUM(O1878:O1881)</f>
        <v>0</v>
      </c>
      <c r="P1877" s="81">
        <f>SUM(P1878:P1881)</f>
        <v>0</v>
      </c>
      <c r="Q1877" s="148">
        <f t="shared" si="1650"/>
        <v>0</v>
      </c>
      <c r="R1877" s="81">
        <f>SUM(R1878:R1881)</f>
        <v>0</v>
      </c>
      <c r="S1877" s="81">
        <f>SUM(S1878:S1881)</f>
        <v>0</v>
      </c>
      <c r="T1877" s="149">
        <f t="shared" si="1662"/>
        <v>0</v>
      </c>
      <c r="U1877" s="216"/>
      <c r="V1877" s="78">
        <f>SUM(V1878:V1881)</f>
        <v>0</v>
      </c>
      <c r="W1877" s="81">
        <f>SUM(W1878:W1881)</f>
        <v>0</v>
      </c>
      <c r="X1877" s="148">
        <f t="shared" si="1651"/>
        <v>0</v>
      </c>
      <c r="Y1877" s="81">
        <f>SUM(Y1878:Y1881)</f>
        <v>0</v>
      </c>
      <c r="Z1877" s="81">
        <f>SUM(Z1878:Z1881)</f>
        <v>0</v>
      </c>
      <c r="AA1877" s="149">
        <f t="shared" si="1663"/>
        <v>0</v>
      </c>
      <c r="AB1877" s="216"/>
      <c r="AC1877" s="78">
        <f>SUM(AC1878:AC1881)</f>
        <v>0</v>
      </c>
      <c r="AD1877" s="81">
        <f>SUM(AD1878:AD1881)</f>
        <v>0</v>
      </c>
      <c r="AE1877" s="148">
        <f t="shared" si="1652"/>
        <v>0</v>
      </c>
      <c r="AF1877" s="81">
        <f>SUM(AF1878:AF1881)</f>
        <v>0</v>
      </c>
      <c r="AG1877" s="81">
        <f>SUM(AG1878:AG1881)</f>
        <v>0</v>
      </c>
      <c r="AH1877" s="149">
        <f t="shared" si="1664"/>
        <v>0</v>
      </c>
      <c r="AJ1877" s="79">
        <f t="shared" ref="AJ1877:AU1877" si="1671">SUM(AJ1878:AJ1881)</f>
        <v>0</v>
      </c>
      <c r="AK1877" s="80">
        <f t="shared" si="1671"/>
        <v>0</v>
      </c>
      <c r="AL1877" s="81">
        <f t="shared" si="1671"/>
        <v>0</v>
      </c>
      <c r="AM1877" s="80">
        <f t="shared" si="1671"/>
        <v>0</v>
      </c>
      <c r="AN1877" s="81">
        <f t="shared" si="1671"/>
        <v>0</v>
      </c>
      <c r="AO1877" s="80">
        <f t="shared" si="1671"/>
        <v>0</v>
      </c>
      <c r="AP1877" s="81">
        <f t="shared" si="1671"/>
        <v>0</v>
      </c>
      <c r="AQ1877" s="80">
        <f t="shared" si="1671"/>
        <v>0</v>
      </c>
      <c r="AR1877" s="81">
        <f t="shared" si="1671"/>
        <v>0</v>
      </c>
      <c r="AS1877" s="80">
        <f t="shared" si="1671"/>
        <v>0</v>
      </c>
      <c r="AT1877" s="81">
        <f t="shared" si="1671"/>
        <v>0</v>
      </c>
      <c r="AU1877" s="80">
        <f t="shared" si="1671"/>
        <v>0</v>
      </c>
      <c r="AV1877" s="81">
        <f t="shared" si="1654"/>
        <v>0</v>
      </c>
      <c r="AW1877" s="80">
        <f t="shared" si="1655"/>
        <v>0</v>
      </c>
      <c r="AX1877" s="210"/>
      <c r="AY1877" s="79">
        <f t="shared" si="1656"/>
        <v>0</v>
      </c>
      <c r="AZ1877" s="80">
        <f t="shared" si="1657"/>
        <v>0</v>
      </c>
      <c r="BA1877" s="81">
        <f t="shared" si="1658"/>
        <v>0</v>
      </c>
      <c r="BB1877" s="80">
        <f t="shared" si="1659"/>
        <v>0</v>
      </c>
      <c r="BC1877" s="80">
        <f t="shared" si="1660"/>
        <v>0</v>
      </c>
      <c r="BD1877" s="86">
        <f t="shared" si="1661"/>
        <v>0</v>
      </c>
    </row>
    <row r="1878" spans="2:56" x14ac:dyDescent="0.3">
      <c r="B1878" s="211" t="s">
        <v>74</v>
      </c>
      <c r="C1878" s="212"/>
      <c r="D1878" s="213"/>
      <c r="E1878" s="144">
        <f t="shared" si="1647"/>
        <v>0</v>
      </c>
      <c r="F1878" s="212"/>
      <c r="G1878" s="213"/>
      <c r="H1878" s="144">
        <f t="shared" si="1648"/>
        <v>0</v>
      </c>
      <c r="I1878" s="212"/>
      <c r="J1878" s="213"/>
      <c r="K1878" s="144">
        <f t="shared" si="1649"/>
        <v>0</v>
      </c>
      <c r="L1878" s="212"/>
      <c r="M1878" s="214"/>
      <c r="N1878" s="215"/>
      <c r="O1878" s="212"/>
      <c r="P1878" s="215"/>
      <c r="Q1878" s="139">
        <f t="shared" si="1650"/>
        <v>0</v>
      </c>
      <c r="R1878" s="215"/>
      <c r="S1878" s="215"/>
      <c r="T1878" s="140">
        <f t="shared" si="1662"/>
        <v>0</v>
      </c>
      <c r="U1878" s="216"/>
      <c r="V1878" s="212"/>
      <c r="W1878" s="215"/>
      <c r="X1878" s="139">
        <f t="shared" si="1651"/>
        <v>0</v>
      </c>
      <c r="Y1878" s="215"/>
      <c r="Z1878" s="215"/>
      <c r="AA1878" s="140">
        <f t="shared" si="1663"/>
        <v>0</v>
      </c>
      <c r="AB1878" s="216"/>
      <c r="AC1878" s="212"/>
      <c r="AD1878" s="215"/>
      <c r="AE1878" s="139">
        <f t="shared" si="1652"/>
        <v>0</v>
      </c>
      <c r="AF1878" s="215"/>
      <c r="AG1878" s="215"/>
      <c r="AH1878" s="140">
        <f t="shared" si="1664"/>
        <v>0</v>
      </c>
      <c r="AJ1878" s="217"/>
      <c r="AK1878" s="218"/>
      <c r="AL1878" s="219"/>
      <c r="AM1878" s="218"/>
      <c r="AN1878" s="219"/>
      <c r="AO1878" s="218"/>
      <c r="AP1878" s="219"/>
      <c r="AQ1878" s="218"/>
      <c r="AR1878" s="219"/>
      <c r="AS1878" s="218"/>
      <c r="AT1878" s="219"/>
      <c r="AU1878" s="218"/>
      <c r="AV1878" s="114">
        <f t="shared" si="1654"/>
        <v>0</v>
      </c>
      <c r="AW1878" s="113">
        <f t="shared" si="1655"/>
        <v>0</v>
      </c>
      <c r="AX1878" s="210"/>
      <c r="AY1878" s="111">
        <f t="shared" si="1656"/>
        <v>0</v>
      </c>
      <c r="AZ1878" s="113">
        <f t="shared" si="1657"/>
        <v>0</v>
      </c>
      <c r="BA1878" s="114">
        <f t="shared" si="1658"/>
        <v>0</v>
      </c>
      <c r="BB1878" s="113">
        <f t="shared" si="1659"/>
        <v>0</v>
      </c>
      <c r="BC1878" s="113">
        <f t="shared" si="1660"/>
        <v>0</v>
      </c>
      <c r="BD1878" s="117">
        <f t="shared" si="1661"/>
        <v>0</v>
      </c>
    </row>
    <row r="1879" spans="2:56" x14ac:dyDescent="0.3">
      <c r="B1879" s="211" t="s">
        <v>75</v>
      </c>
      <c r="C1879" s="212"/>
      <c r="D1879" s="213"/>
      <c r="E1879" s="144">
        <f t="shared" si="1647"/>
        <v>0</v>
      </c>
      <c r="F1879" s="212"/>
      <c r="G1879" s="213"/>
      <c r="H1879" s="144">
        <f t="shared" si="1648"/>
        <v>0</v>
      </c>
      <c r="I1879" s="212"/>
      <c r="J1879" s="213"/>
      <c r="K1879" s="144">
        <f t="shared" si="1649"/>
        <v>0</v>
      </c>
      <c r="L1879" s="212"/>
      <c r="M1879" s="214"/>
      <c r="N1879" s="215"/>
      <c r="O1879" s="212"/>
      <c r="P1879" s="215"/>
      <c r="Q1879" s="139">
        <f t="shared" si="1650"/>
        <v>0</v>
      </c>
      <c r="R1879" s="215"/>
      <c r="S1879" s="215"/>
      <c r="T1879" s="140">
        <f t="shared" si="1662"/>
        <v>0</v>
      </c>
      <c r="U1879" s="216"/>
      <c r="V1879" s="212"/>
      <c r="W1879" s="215"/>
      <c r="X1879" s="139">
        <f t="shared" si="1651"/>
        <v>0</v>
      </c>
      <c r="Y1879" s="215"/>
      <c r="Z1879" s="215"/>
      <c r="AA1879" s="140">
        <f t="shared" si="1663"/>
        <v>0</v>
      </c>
      <c r="AB1879" s="216"/>
      <c r="AC1879" s="212"/>
      <c r="AD1879" s="215"/>
      <c r="AE1879" s="139">
        <f t="shared" si="1652"/>
        <v>0</v>
      </c>
      <c r="AF1879" s="215"/>
      <c r="AG1879" s="215"/>
      <c r="AH1879" s="140">
        <f t="shared" si="1664"/>
        <v>0</v>
      </c>
      <c r="AJ1879" s="217"/>
      <c r="AK1879" s="218"/>
      <c r="AL1879" s="219"/>
      <c r="AM1879" s="218"/>
      <c r="AN1879" s="219"/>
      <c r="AO1879" s="218"/>
      <c r="AP1879" s="219"/>
      <c r="AQ1879" s="218"/>
      <c r="AR1879" s="219"/>
      <c r="AS1879" s="218"/>
      <c r="AT1879" s="219"/>
      <c r="AU1879" s="218"/>
      <c r="AV1879" s="114">
        <f t="shared" si="1654"/>
        <v>0</v>
      </c>
      <c r="AW1879" s="113">
        <f t="shared" si="1655"/>
        <v>0</v>
      </c>
      <c r="AX1879" s="210"/>
      <c r="AY1879" s="111">
        <f t="shared" si="1656"/>
        <v>0</v>
      </c>
      <c r="AZ1879" s="113">
        <f t="shared" si="1657"/>
        <v>0</v>
      </c>
      <c r="BA1879" s="114">
        <f t="shared" si="1658"/>
        <v>0</v>
      </c>
      <c r="BB1879" s="113">
        <f t="shared" si="1659"/>
        <v>0</v>
      </c>
      <c r="BC1879" s="113">
        <f t="shared" si="1660"/>
        <v>0</v>
      </c>
      <c r="BD1879" s="117">
        <f t="shared" si="1661"/>
        <v>0</v>
      </c>
    </row>
    <row r="1880" spans="2:56" x14ac:dyDescent="0.3">
      <c r="B1880" s="211" t="s">
        <v>76</v>
      </c>
      <c r="C1880" s="212"/>
      <c r="D1880" s="213"/>
      <c r="E1880" s="144">
        <f t="shared" si="1647"/>
        <v>0</v>
      </c>
      <c r="F1880" s="212"/>
      <c r="G1880" s="213"/>
      <c r="H1880" s="144">
        <f t="shared" si="1648"/>
        <v>0</v>
      </c>
      <c r="I1880" s="212"/>
      <c r="J1880" s="213"/>
      <c r="K1880" s="144">
        <f t="shared" si="1649"/>
        <v>0</v>
      </c>
      <c r="L1880" s="212"/>
      <c r="M1880" s="214"/>
      <c r="N1880" s="215"/>
      <c r="O1880" s="212"/>
      <c r="P1880" s="215"/>
      <c r="Q1880" s="139">
        <f t="shared" si="1650"/>
        <v>0</v>
      </c>
      <c r="R1880" s="215"/>
      <c r="S1880" s="215"/>
      <c r="T1880" s="140">
        <f t="shared" si="1662"/>
        <v>0</v>
      </c>
      <c r="U1880" s="216"/>
      <c r="V1880" s="212"/>
      <c r="W1880" s="215"/>
      <c r="X1880" s="139">
        <f t="shared" si="1651"/>
        <v>0</v>
      </c>
      <c r="Y1880" s="215"/>
      <c r="Z1880" s="215"/>
      <c r="AA1880" s="140">
        <f t="shared" si="1663"/>
        <v>0</v>
      </c>
      <c r="AB1880" s="216"/>
      <c r="AC1880" s="212"/>
      <c r="AD1880" s="215"/>
      <c r="AE1880" s="139">
        <f t="shared" si="1652"/>
        <v>0</v>
      </c>
      <c r="AF1880" s="215"/>
      <c r="AG1880" s="215"/>
      <c r="AH1880" s="140">
        <f t="shared" si="1664"/>
        <v>0</v>
      </c>
      <c r="AJ1880" s="217"/>
      <c r="AK1880" s="218"/>
      <c r="AL1880" s="219"/>
      <c r="AM1880" s="218"/>
      <c r="AN1880" s="219"/>
      <c r="AO1880" s="218"/>
      <c r="AP1880" s="219"/>
      <c r="AQ1880" s="218"/>
      <c r="AR1880" s="219"/>
      <c r="AS1880" s="218"/>
      <c r="AT1880" s="219"/>
      <c r="AU1880" s="218"/>
      <c r="AV1880" s="114">
        <f t="shared" si="1654"/>
        <v>0</v>
      </c>
      <c r="AW1880" s="113">
        <f t="shared" si="1655"/>
        <v>0</v>
      </c>
      <c r="AX1880" s="210"/>
      <c r="AY1880" s="111">
        <f t="shared" si="1656"/>
        <v>0</v>
      </c>
      <c r="AZ1880" s="113">
        <f t="shared" si="1657"/>
        <v>0</v>
      </c>
      <c r="BA1880" s="114">
        <f t="shared" si="1658"/>
        <v>0</v>
      </c>
      <c r="BB1880" s="113">
        <f t="shared" si="1659"/>
        <v>0</v>
      </c>
      <c r="BC1880" s="113">
        <f t="shared" si="1660"/>
        <v>0</v>
      </c>
      <c r="BD1880" s="117">
        <f t="shared" si="1661"/>
        <v>0</v>
      </c>
    </row>
    <row r="1881" spans="2:56" x14ac:dyDescent="0.3">
      <c r="B1881" s="211" t="s">
        <v>77</v>
      </c>
      <c r="C1881" s="212"/>
      <c r="D1881" s="213"/>
      <c r="E1881" s="144">
        <f t="shared" si="1647"/>
        <v>0</v>
      </c>
      <c r="F1881" s="212"/>
      <c r="G1881" s="213"/>
      <c r="H1881" s="144">
        <f t="shared" si="1648"/>
        <v>0</v>
      </c>
      <c r="I1881" s="212"/>
      <c r="J1881" s="213"/>
      <c r="K1881" s="144">
        <f t="shared" si="1649"/>
        <v>0</v>
      </c>
      <c r="L1881" s="212"/>
      <c r="M1881" s="214"/>
      <c r="N1881" s="215"/>
      <c r="O1881" s="212"/>
      <c r="P1881" s="215"/>
      <c r="Q1881" s="139">
        <f t="shared" si="1650"/>
        <v>0</v>
      </c>
      <c r="R1881" s="215"/>
      <c r="S1881" s="215"/>
      <c r="T1881" s="140">
        <f t="shared" si="1662"/>
        <v>0</v>
      </c>
      <c r="U1881" s="216"/>
      <c r="V1881" s="212"/>
      <c r="W1881" s="215"/>
      <c r="X1881" s="139">
        <f t="shared" si="1651"/>
        <v>0</v>
      </c>
      <c r="Y1881" s="215"/>
      <c r="Z1881" s="215"/>
      <c r="AA1881" s="140">
        <f t="shared" si="1663"/>
        <v>0</v>
      </c>
      <c r="AB1881" s="216"/>
      <c r="AC1881" s="212"/>
      <c r="AD1881" s="215"/>
      <c r="AE1881" s="139">
        <f t="shared" si="1652"/>
        <v>0</v>
      </c>
      <c r="AF1881" s="215"/>
      <c r="AG1881" s="215"/>
      <c r="AH1881" s="140">
        <f t="shared" si="1664"/>
        <v>0</v>
      </c>
      <c r="AJ1881" s="217"/>
      <c r="AK1881" s="218"/>
      <c r="AL1881" s="219"/>
      <c r="AM1881" s="218"/>
      <c r="AN1881" s="219"/>
      <c r="AO1881" s="218"/>
      <c r="AP1881" s="219"/>
      <c r="AQ1881" s="218"/>
      <c r="AR1881" s="219"/>
      <c r="AS1881" s="218"/>
      <c r="AT1881" s="219"/>
      <c r="AU1881" s="218"/>
      <c r="AV1881" s="114">
        <f t="shared" si="1654"/>
        <v>0</v>
      </c>
      <c r="AW1881" s="113">
        <f t="shared" si="1655"/>
        <v>0</v>
      </c>
      <c r="AX1881" s="210"/>
      <c r="AY1881" s="111">
        <f t="shared" si="1656"/>
        <v>0</v>
      </c>
      <c r="AZ1881" s="113">
        <f t="shared" si="1657"/>
        <v>0</v>
      </c>
      <c r="BA1881" s="114">
        <f t="shared" si="1658"/>
        <v>0</v>
      </c>
      <c r="BB1881" s="113">
        <f t="shared" si="1659"/>
        <v>0</v>
      </c>
      <c r="BC1881" s="113">
        <f t="shared" si="1660"/>
        <v>0</v>
      </c>
      <c r="BD1881" s="117">
        <f t="shared" si="1661"/>
        <v>0</v>
      </c>
    </row>
    <row r="1882" spans="2:56" x14ac:dyDescent="0.3">
      <c r="B1882" s="222" t="s">
        <v>78</v>
      </c>
      <c r="C1882" s="78">
        <f>SUM(C1883)</f>
        <v>0</v>
      </c>
      <c r="D1882" s="79">
        <f>SUM(D1883)</f>
        <v>0</v>
      </c>
      <c r="E1882" s="69">
        <f t="shared" si="1647"/>
        <v>0</v>
      </c>
      <c r="F1882" s="78">
        <f>SUM(F1883)</f>
        <v>0</v>
      </c>
      <c r="G1882" s="79">
        <f>SUM(G1883)</f>
        <v>0</v>
      </c>
      <c r="H1882" s="69">
        <f t="shared" si="1648"/>
        <v>0</v>
      </c>
      <c r="I1882" s="78">
        <f>SUM(I1883)</f>
        <v>0</v>
      </c>
      <c r="J1882" s="79">
        <f>SUM(J1883)</f>
        <v>0</v>
      </c>
      <c r="K1882" s="69">
        <f t="shared" si="1649"/>
        <v>0</v>
      </c>
      <c r="L1882" s="78">
        <f>SUM(L1883)</f>
        <v>0</v>
      </c>
      <c r="M1882" s="80">
        <f>SUM(M1883)</f>
        <v>0</v>
      </c>
      <c r="N1882" s="81">
        <f>SUM(N1883)</f>
        <v>0</v>
      </c>
      <c r="O1882" s="78">
        <f>SUM(O1883)</f>
        <v>0</v>
      </c>
      <c r="P1882" s="81">
        <f>SUM(P1883)</f>
        <v>0</v>
      </c>
      <c r="Q1882" s="148">
        <f t="shared" si="1650"/>
        <v>0</v>
      </c>
      <c r="R1882" s="81">
        <f>SUM(R1883)</f>
        <v>0</v>
      </c>
      <c r="S1882" s="81">
        <f>SUM(S1883)</f>
        <v>0</v>
      </c>
      <c r="T1882" s="149">
        <f t="shared" si="1662"/>
        <v>0</v>
      </c>
      <c r="U1882" s="216"/>
      <c r="V1882" s="78">
        <f>SUM(V1883)</f>
        <v>0</v>
      </c>
      <c r="W1882" s="81">
        <f>SUM(W1883)</f>
        <v>0</v>
      </c>
      <c r="X1882" s="148">
        <f t="shared" si="1651"/>
        <v>0</v>
      </c>
      <c r="Y1882" s="81">
        <f>SUM(Y1883)</f>
        <v>0</v>
      </c>
      <c r="Z1882" s="81">
        <f>SUM(Z1883)</f>
        <v>0</v>
      </c>
      <c r="AA1882" s="149">
        <f t="shared" si="1663"/>
        <v>0</v>
      </c>
      <c r="AB1882" s="216"/>
      <c r="AC1882" s="78">
        <f>SUM(AC1883)</f>
        <v>0</v>
      </c>
      <c r="AD1882" s="81">
        <f>SUM(AD1883)</f>
        <v>0</v>
      </c>
      <c r="AE1882" s="148">
        <f t="shared" si="1652"/>
        <v>0</v>
      </c>
      <c r="AF1882" s="81">
        <f>SUM(AF1883)</f>
        <v>0</v>
      </c>
      <c r="AG1882" s="81">
        <f>SUM(AG1883)</f>
        <v>0</v>
      </c>
      <c r="AH1882" s="149">
        <f t="shared" si="1664"/>
        <v>0</v>
      </c>
      <c r="AJ1882" s="79">
        <f t="shared" ref="AJ1882:AU1882" si="1672">SUM(AJ1883)</f>
        <v>0</v>
      </c>
      <c r="AK1882" s="80">
        <f t="shared" si="1672"/>
        <v>0</v>
      </c>
      <c r="AL1882" s="81">
        <f t="shared" si="1672"/>
        <v>0</v>
      </c>
      <c r="AM1882" s="80">
        <f t="shared" si="1672"/>
        <v>0</v>
      </c>
      <c r="AN1882" s="81">
        <f t="shared" si="1672"/>
        <v>0</v>
      </c>
      <c r="AO1882" s="80">
        <f t="shared" si="1672"/>
        <v>0</v>
      </c>
      <c r="AP1882" s="81">
        <f t="shared" si="1672"/>
        <v>0</v>
      </c>
      <c r="AQ1882" s="80">
        <f t="shared" si="1672"/>
        <v>0</v>
      </c>
      <c r="AR1882" s="81">
        <f t="shared" si="1672"/>
        <v>0</v>
      </c>
      <c r="AS1882" s="80">
        <f t="shared" si="1672"/>
        <v>0</v>
      </c>
      <c r="AT1882" s="81">
        <f t="shared" si="1672"/>
        <v>0</v>
      </c>
      <c r="AU1882" s="80">
        <f t="shared" si="1672"/>
        <v>0</v>
      </c>
      <c r="AV1882" s="81">
        <f t="shared" si="1654"/>
        <v>0</v>
      </c>
      <c r="AW1882" s="80">
        <f t="shared" si="1655"/>
        <v>0</v>
      </c>
      <c r="AX1882" s="210"/>
      <c r="AY1882" s="79">
        <f t="shared" si="1656"/>
        <v>0</v>
      </c>
      <c r="AZ1882" s="80">
        <f t="shared" si="1657"/>
        <v>0</v>
      </c>
      <c r="BA1882" s="81">
        <f t="shared" si="1658"/>
        <v>0</v>
      </c>
      <c r="BB1882" s="80">
        <f t="shared" si="1659"/>
        <v>0</v>
      </c>
      <c r="BC1882" s="80">
        <f t="shared" si="1660"/>
        <v>0</v>
      </c>
      <c r="BD1882" s="86">
        <f t="shared" si="1661"/>
        <v>0</v>
      </c>
    </row>
    <row r="1883" spans="2:56" x14ac:dyDescent="0.3">
      <c r="B1883" s="211" t="s">
        <v>79</v>
      </c>
      <c r="C1883" s="212"/>
      <c r="D1883" s="213"/>
      <c r="E1883" s="144">
        <f t="shared" si="1647"/>
        <v>0</v>
      </c>
      <c r="F1883" s="212"/>
      <c r="G1883" s="213"/>
      <c r="H1883" s="144">
        <f t="shared" si="1648"/>
        <v>0</v>
      </c>
      <c r="I1883" s="212"/>
      <c r="J1883" s="213"/>
      <c r="K1883" s="144">
        <f t="shared" si="1649"/>
        <v>0</v>
      </c>
      <c r="L1883" s="212"/>
      <c r="M1883" s="214"/>
      <c r="N1883" s="215"/>
      <c r="O1883" s="212"/>
      <c r="P1883" s="215"/>
      <c r="Q1883" s="139">
        <f t="shared" si="1650"/>
        <v>0</v>
      </c>
      <c r="R1883" s="215"/>
      <c r="S1883" s="215"/>
      <c r="T1883" s="140">
        <f t="shared" si="1662"/>
        <v>0</v>
      </c>
      <c r="U1883" s="216"/>
      <c r="V1883" s="212"/>
      <c r="W1883" s="215"/>
      <c r="X1883" s="139">
        <f t="shared" si="1651"/>
        <v>0</v>
      </c>
      <c r="Y1883" s="215"/>
      <c r="Z1883" s="215"/>
      <c r="AA1883" s="140">
        <f t="shared" si="1663"/>
        <v>0</v>
      </c>
      <c r="AB1883" s="216"/>
      <c r="AC1883" s="212"/>
      <c r="AD1883" s="215"/>
      <c r="AE1883" s="139">
        <f t="shared" si="1652"/>
        <v>0</v>
      </c>
      <c r="AF1883" s="215"/>
      <c r="AG1883" s="215"/>
      <c r="AH1883" s="140">
        <f t="shared" si="1664"/>
        <v>0</v>
      </c>
      <c r="AJ1883" s="217"/>
      <c r="AK1883" s="218"/>
      <c r="AL1883" s="219"/>
      <c r="AM1883" s="218"/>
      <c r="AN1883" s="219"/>
      <c r="AO1883" s="218"/>
      <c r="AP1883" s="219"/>
      <c r="AQ1883" s="218"/>
      <c r="AR1883" s="219"/>
      <c r="AS1883" s="218"/>
      <c r="AT1883" s="219"/>
      <c r="AU1883" s="218"/>
      <c r="AV1883" s="114">
        <f t="shared" si="1654"/>
        <v>0</v>
      </c>
      <c r="AW1883" s="113">
        <f t="shared" si="1655"/>
        <v>0</v>
      </c>
      <c r="AX1883" s="210"/>
      <c r="AY1883" s="111">
        <f t="shared" si="1656"/>
        <v>0</v>
      </c>
      <c r="AZ1883" s="113">
        <f t="shared" si="1657"/>
        <v>0</v>
      </c>
      <c r="BA1883" s="114">
        <f t="shared" si="1658"/>
        <v>0</v>
      </c>
      <c r="BB1883" s="113">
        <f t="shared" si="1659"/>
        <v>0</v>
      </c>
      <c r="BC1883" s="113">
        <f t="shared" si="1660"/>
        <v>0</v>
      </c>
      <c r="BD1883" s="117">
        <f t="shared" si="1661"/>
        <v>0</v>
      </c>
    </row>
    <row r="1884" spans="2:56" x14ac:dyDescent="0.3">
      <c r="B1884" s="222" t="s">
        <v>80</v>
      </c>
      <c r="C1884" s="78">
        <f>SUM(C1885)</f>
        <v>0</v>
      </c>
      <c r="D1884" s="79">
        <f>SUM(D1885)</f>
        <v>0</v>
      </c>
      <c r="E1884" s="69">
        <f t="shared" si="1647"/>
        <v>0</v>
      </c>
      <c r="F1884" s="78">
        <f>SUM(F1885)</f>
        <v>0</v>
      </c>
      <c r="G1884" s="79">
        <f>SUM(G1885)</f>
        <v>0</v>
      </c>
      <c r="H1884" s="69">
        <f t="shared" si="1648"/>
        <v>0</v>
      </c>
      <c r="I1884" s="78">
        <f>SUM(I1885)</f>
        <v>0</v>
      </c>
      <c r="J1884" s="79">
        <f>SUM(J1885)</f>
        <v>0</v>
      </c>
      <c r="K1884" s="69">
        <f t="shared" si="1649"/>
        <v>0</v>
      </c>
      <c r="L1884" s="78">
        <f>SUM(L1885)</f>
        <v>0</v>
      </c>
      <c r="M1884" s="80">
        <f>SUM(M1885)</f>
        <v>0</v>
      </c>
      <c r="N1884" s="81">
        <f>SUM(N1885)</f>
        <v>0</v>
      </c>
      <c r="O1884" s="78">
        <f>SUM(O1885)</f>
        <v>0</v>
      </c>
      <c r="P1884" s="81">
        <f>SUM(P1885)</f>
        <v>0</v>
      </c>
      <c r="Q1884" s="148">
        <f t="shared" si="1650"/>
        <v>0</v>
      </c>
      <c r="R1884" s="81">
        <f>SUM(R1885)</f>
        <v>0</v>
      </c>
      <c r="S1884" s="81">
        <f>SUM(S1885)</f>
        <v>0</v>
      </c>
      <c r="T1884" s="149">
        <f t="shared" si="1662"/>
        <v>0</v>
      </c>
      <c r="U1884" s="216"/>
      <c r="V1884" s="78">
        <f>SUM(V1885)</f>
        <v>0</v>
      </c>
      <c r="W1884" s="81">
        <f>SUM(W1885)</f>
        <v>0</v>
      </c>
      <c r="X1884" s="148">
        <f t="shared" si="1651"/>
        <v>0</v>
      </c>
      <c r="Y1884" s="81">
        <f>SUM(Y1885)</f>
        <v>0</v>
      </c>
      <c r="Z1884" s="81">
        <f>SUM(Z1885)</f>
        <v>0</v>
      </c>
      <c r="AA1884" s="149">
        <f t="shared" si="1663"/>
        <v>0</v>
      </c>
      <c r="AB1884" s="216"/>
      <c r="AC1884" s="78">
        <f>SUM(AC1885)</f>
        <v>0</v>
      </c>
      <c r="AD1884" s="81">
        <f>SUM(AD1885)</f>
        <v>0</v>
      </c>
      <c r="AE1884" s="148">
        <f t="shared" si="1652"/>
        <v>0</v>
      </c>
      <c r="AF1884" s="81">
        <f>SUM(AF1885)</f>
        <v>0</v>
      </c>
      <c r="AG1884" s="81">
        <f>SUM(AG1885)</f>
        <v>0</v>
      </c>
      <c r="AH1884" s="149">
        <f t="shared" si="1664"/>
        <v>0</v>
      </c>
      <c r="AJ1884" s="79">
        <f t="shared" ref="AJ1884:AU1884" si="1673">SUM(AJ1885)</f>
        <v>0</v>
      </c>
      <c r="AK1884" s="80">
        <f t="shared" si="1673"/>
        <v>0</v>
      </c>
      <c r="AL1884" s="81">
        <f t="shared" si="1673"/>
        <v>0</v>
      </c>
      <c r="AM1884" s="80">
        <f t="shared" si="1673"/>
        <v>0</v>
      </c>
      <c r="AN1884" s="81">
        <f t="shared" si="1673"/>
        <v>0</v>
      </c>
      <c r="AO1884" s="80">
        <f t="shared" si="1673"/>
        <v>0</v>
      </c>
      <c r="AP1884" s="81">
        <f t="shared" si="1673"/>
        <v>0</v>
      </c>
      <c r="AQ1884" s="80">
        <f t="shared" si="1673"/>
        <v>0</v>
      </c>
      <c r="AR1884" s="81">
        <f t="shared" si="1673"/>
        <v>0</v>
      </c>
      <c r="AS1884" s="80">
        <f t="shared" si="1673"/>
        <v>0</v>
      </c>
      <c r="AT1884" s="81">
        <f t="shared" si="1673"/>
        <v>0</v>
      </c>
      <c r="AU1884" s="80">
        <f t="shared" si="1673"/>
        <v>0</v>
      </c>
      <c r="AV1884" s="81">
        <f t="shared" si="1654"/>
        <v>0</v>
      </c>
      <c r="AW1884" s="80">
        <f t="shared" si="1655"/>
        <v>0</v>
      </c>
      <c r="AX1884" s="210"/>
      <c r="AY1884" s="79">
        <f t="shared" si="1656"/>
        <v>0</v>
      </c>
      <c r="AZ1884" s="80">
        <f t="shared" si="1657"/>
        <v>0</v>
      </c>
      <c r="BA1884" s="81">
        <f t="shared" si="1658"/>
        <v>0</v>
      </c>
      <c r="BB1884" s="80">
        <f t="shared" si="1659"/>
        <v>0</v>
      </c>
      <c r="BC1884" s="80">
        <f t="shared" si="1660"/>
        <v>0</v>
      </c>
      <c r="BD1884" s="86">
        <f t="shared" si="1661"/>
        <v>0</v>
      </c>
    </row>
    <row r="1885" spans="2:56" x14ac:dyDescent="0.3">
      <c r="B1885" s="211" t="s">
        <v>80</v>
      </c>
      <c r="C1885" s="212"/>
      <c r="D1885" s="213"/>
      <c r="E1885" s="144">
        <f t="shared" si="1647"/>
        <v>0</v>
      </c>
      <c r="F1885" s="212"/>
      <c r="G1885" s="213"/>
      <c r="H1885" s="144">
        <f t="shared" si="1648"/>
        <v>0</v>
      </c>
      <c r="I1885" s="212"/>
      <c r="J1885" s="213"/>
      <c r="K1885" s="144">
        <f t="shared" si="1649"/>
        <v>0</v>
      </c>
      <c r="L1885" s="212"/>
      <c r="M1885" s="214"/>
      <c r="N1885" s="215"/>
      <c r="O1885" s="212"/>
      <c r="P1885" s="215"/>
      <c r="Q1885" s="139">
        <f t="shared" si="1650"/>
        <v>0</v>
      </c>
      <c r="R1885" s="215"/>
      <c r="S1885" s="215"/>
      <c r="T1885" s="140">
        <f t="shared" si="1662"/>
        <v>0</v>
      </c>
      <c r="U1885" s="216"/>
      <c r="V1885" s="212"/>
      <c r="W1885" s="215"/>
      <c r="X1885" s="139">
        <f t="shared" si="1651"/>
        <v>0</v>
      </c>
      <c r="Y1885" s="215"/>
      <c r="Z1885" s="215"/>
      <c r="AA1885" s="140">
        <f t="shared" si="1663"/>
        <v>0</v>
      </c>
      <c r="AB1885" s="216"/>
      <c r="AC1885" s="212"/>
      <c r="AD1885" s="215"/>
      <c r="AE1885" s="139">
        <f t="shared" si="1652"/>
        <v>0</v>
      </c>
      <c r="AF1885" s="215"/>
      <c r="AG1885" s="215"/>
      <c r="AH1885" s="140">
        <f t="shared" si="1664"/>
        <v>0</v>
      </c>
      <c r="AJ1885" s="217"/>
      <c r="AK1885" s="218"/>
      <c r="AL1885" s="219"/>
      <c r="AM1885" s="218"/>
      <c r="AN1885" s="219"/>
      <c r="AO1885" s="218"/>
      <c r="AP1885" s="219"/>
      <c r="AQ1885" s="218"/>
      <c r="AR1885" s="219"/>
      <c r="AS1885" s="218"/>
      <c r="AT1885" s="219"/>
      <c r="AU1885" s="218"/>
      <c r="AV1885" s="114">
        <f t="shared" si="1654"/>
        <v>0</v>
      </c>
      <c r="AW1885" s="113">
        <f t="shared" si="1655"/>
        <v>0</v>
      </c>
      <c r="AX1885" s="210"/>
      <c r="AY1885" s="111">
        <f t="shared" si="1656"/>
        <v>0</v>
      </c>
      <c r="AZ1885" s="113">
        <f t="shared" si="1657"/>
        <v>0</v>
      </c>
      <c r="BA1885" s="114">
        <f t="shared" si="1658"/>
        <v>0</v>
      </c>
      <c r="BB1885" s="113">
        <f t="shared" si="1659"/>
        <v>0</v>
      </c>
      <c r="BC1885" s="113">
        <f t="shared" si="1660"/>
        <v>0</v>
      </c>
      <c r="BD1885" s="117">
        <f t="shared" si="1661"/>
        <v>0</v>
      </c>
    </row>
    <row r="1886" spans="2:56" x14ac:dyDescent="0.3">
      <c r="B1886" s="222" t="s">
        <v>81</v>
      </c>
      <c r="C1886" s="78">
        <f>SUM(C1887)</f>
        <v>0</v>
      </c>
      <c r="D1886" s="79">
        <f>SUM(D1887)</f>
        <v>0</v>
      </c>
      <c r="E1886" s="69">
        <f t="shared" si="1647"/>
        <v>0</v>
      </c>
      <c r="F1886" s="78">
        <f>SUM(F1887)</f>
        <v>0</v>
      </c>
      <c r="G1886" s="79">
        <f>SUM(G1887)</f>
        <v>0</v>
      </c>
      <c r="H1886" s="69">
        <f t="shared" si="1648"/>
        <v>0</v>
      </c>
      <c r="I1886" s="78">
        <f>SUM(I1887)</f>
        <v>0</v>
      </c>
      <c r="J1886" s="79">
        <f>SUM(J1887)</f>
        <v>0</v>
      </c>
      <c r="K1886" s="69">
        <f t="shared" si="1649"/>
        <v>0</v>
      </c>
      <c r="L1886" s="78">
        <f>SUM(L1887)</f>
        <v>0</v>
      </c>
      <c r="M1886" s="80">
        <f>SUM(M1887)</f>
        <v>0</v>
      </c>
      <c r="N1886" s="81">
        <f>SUM(N1887)</f>
        <v>0</v>
      </c>
      <c r="O1886" s="78">
        <f>SUM(O1887)</f>
        <v>0</v>
      </c>
      <c r="P1886" s="81">
        <f>SUM(P1887)</f>
        <v>0</v>
      </c>
      <c r="Q1886" s="148">
        <f t="shared" si="1650"/>
        <v>0</v>
      </c>
      <c r="R1886" s="81">
        <f>SUM(R1887)</f>
        <v>0</v>
      </c>
      <c r="S1886" s="81">
        <f>SUM(S1887)</f>
        <v>0</v>
      </c>
      <c r="T1886" s="149">
        <f t="shared" si="1662"/>
        <v>0</v>
      </c>
      <c r="U1886" s="216"/>
      <c r="V1886" s="78">
        <f>SUM(V1887)</f>
        <v>0</v>
      </c>
      <c r="W1886" s="81">
        <f>SUM(W1887)</f>
        <v>0</v>
      </c>
      <c r="X1886" s="148">
        <f t="shared" si="1651"/>
        <v>0</v>
      </c>
      <c r="Y1886" s="81">
        <f>SUM(Y1887)</f>
        <v>0</v>
      </c>
      <c r="Z1886" s="81">
        <f>SUM(Z1887)</f>
        <v>0</v>
      </c>
      <c r="AA1886" s="149">
        <f t="shared" si="1663"/>
        <v>0</v>
      </c>
      <c r="AB1886" s="216"/>
      <c r="AC1886" s="78">
        <f>SUM(AC1887)</f>
        <v>0</v>
      </c>
      <c r="AD1886" s="81">
        <f>SUM(AD1887)</f>
        <v>0</v>
      </c>
      <c r="AE1886" s="148">
        <f t="shared" si="1652"/>
        <v>0</v>
      </c>
      <c r="AF1886" s="81">
        <f>SUM(AF1887)</f>
        <v>0</v>
      </c>
      <c r="AG1886" s="81">
        <f>SUM(AG1887)</f>
        <v>0</v>
      </c>
      <c r="AH1886" s="149">
        <f t="shared" si="1664"/>
        <v>0</v>
      </c>
      <c r="AJ1886" s="79">
        <f t="shared" ref="AJ1886:AU1886" si="1674">SUM(AJ1887)</f>
        <v>0</v>
      </c>
      <c r="AK1886" s="80">
        <f t="shared" si="1674"/>
        <v>0</v>
      </c>
      <c r="AL1886" s="81">
        <f t="shared" si="1674"/>
        <v>0</v>
      </c>
      <c r="AM1886" s="80">
        <f t="shared" si="1674"/>
        <v>0</v>
      </c>
      <c r="AN1886" s="81">
        <f t="shared" si="1674"/>
        <v>0</v>
      </c>
      <c r="AO1886" s="80">
        <f t="shared" si="1674"/>
        <v>0</v>
      </c>
      <c r="AP1886" s="81">
        <f t="shared" si="1674"/>
        <v>0</v>
      </c>
      <c r="AQ1886" s="80">
        <f t="shared" si="1674"/>
        <v>0</v>
      </c>
      <c r="AR1886" s="81">
        <f t="shared" si="1674"/>
        <v>0</v>
      </c>
      <c r="AS1886" s="80">
        <f t="shared" si="1674"/>
        <v>0</v>
      </c>
      <c r="AT1886" s="81">
        <f t="shared" si="1674"/>
        <v>0</v>
      </c>
      <c r="AU1886" s="80">
        <f t="shared" si="1674"/>
        <v>0</v>
      </c>
      <c r="AV1886" s="81">
        <f t="shared" si="1654"/>
        <v>0</v>
      </c>
      <c r="AW1886" s="80">
        <f t="shared" si="1655"/>
        <v>0</v>
      </c>
      <c r="AX1886" s="210"/>
      <c r="AY1886" s="79">
        <f t="shared" si="1656"/>
        <v>0</v>
      </c>
      <c r="AZ1886" s="80">
        <f t="shared" si="1657"/>
        <v>0</v>
      </c>
      <c r="BA1886" s="81">
        <f t="shared" si="1658"/>
        <v>0</v>
      </c>
      <c r="BB1886" s="80">
        <f t="shared" si="1659"/>
        <v>0</v>
      </c>
      <c r="BC1886" s="80">
        <f t="shared" si="1660"/>
        <v>0</v>
      </c>
      <c r="BD1886" s="86">
        <f t="shared" si="1661"/>
        <v>0</v>
      </c>
    </row>
    <row r="1887" spans="2:56" x14ac:dyDescent="0.3">
      <c r="B1887" s="211" t="s">
        <v>81</v>
      </c>
      <c r="C1887" s="212"/>
      <c r="D1887" s="213"/>
      <c r="E1887" s="144">
        <f t="shared" si="1647"/>
        <v>0</v>
      </c>
      <c r="F1887" s="212"/>
      <c r="G1887" s="213"/>
      <c r="H1887" s="144">
        <f t="shared" si="1648"/>
        <v>0</v>
      </c>
      <c r="I1887" s="212"/>
      <c r="J1887" s="213"/>
      <c r="K1887" s="144">
        <f t="shared" si="1649"/>
        <v>0</v>
      </c>
      <c r="L1887" s="212"/>
      <c r="M1887" s="214"/>
      <c r="N1887" s="215"/>
      <c r="O1887" s="212"/>
      <c r="P1887" s="215"/>
      <c r="Q1887" s="139">
        <f t="shared" si="1650"/>
        <v>0</v>
      </c>
      <c r="R1887" s="215"/>
      <c r="S1887" s="215"/>
      <c r="T1887" s="140">
        <f t="shared" si="1662"/>
        <v>0</v>
      </c>
      <c r="U1887" s="216"/>
      <c r="V1887" s="212"/>
      <c r="W1887" s="215"/>
      <c r="X1887" s="139">
        <f t="shared" si="1651"/>
        <v>0</v>
      </c>
      <c r="Y1887" s="215"/>
      <c r="Z1887" s="215"/>
      <c r="AA1887" s="140">
        <f t="shared" si="1663"/>
        <v>0</v>
      </c>
      <c r="AB1887" s="216"/>
      <c r="AC1887" s="212"/>
      <c r="AD1887" s="215"/>
      <c r="AE1887" s="139">
        <f t="shared" si="1652"/>
        <v>0</v>
      </c>
      <c r="AF1887" s="215"/>
      <c r="AG1887" s="215"/>
      <c r="AH1887" s="140">
        <f t="shared" si="1664"/>
        <v>0</v>
      </c>
      <c r="AJ1887" s="217"/>
      <c r="AK1887" s="218"/>
      <c r="AL1887" s="219"/>
      <c r="AM1887" s="218"/>
      <c r="AN1887" s="219"/>
      <c r="AO1887" s="218"/>
      <c r="AP1887" s="219"/>
      <c r="AQ1887" s="218"/>
      <c r="AR1887" s="219"/>
      <c r="AS1887" s="218"/>
      <c r="AT1887" s="219"/>
      <c r="AU1887" s="218"/>
      <c r="AV1887" s="114">
        <f t="shared" si="1654"/>
        <v>0</v>
      </c>
      <c r="AW1887" s="113">
        <f t="shared" si="1655"/>
        <v>0</v>
      </c>
      <c r="AX1887" s="210"/>
      <c r="AY1887" s="111">
        <f t="shared" si="1656"/>
        <v>0</v>
      </c>
      <c r="AZ1887" s="113">
        <f t="shared" si="1657"/>
        <v>0</v>
      </c>
      <c r="BA1887" s="114">
        <f t="shared" si="1658"/>
        <v>0</v>
      </c>
      <c r="BB1887" s="113">
        <f t="shared" si="1659"/>
        <v>0</v>
      </c>
      <c r="BC1887" s="113">
        <f t="shared" si="1660"/>
        <v>0</v>
      </c>
      <c r="BD1887" s="117">
        <f t="shared" si="1661"/>
        <v>0</v>
      </c>
    </row>
    <row r="1888" spans="2:56" x14ac:dyDescent="0.3">
      <c r="B1888" s="222" t="s">
        <v>82</v>
      </c>
      <c r="C1888" s="78">
        <f>SUM(C1889:C1894)</f>
        <v>0</v>
      </c>
      <c r="D1888" s="79">
        <f>SUM(D1889:D1894)</f>
        <v>0</v>
      </c>
      <c r="E1888" s="69">
        <f t="shared" si="1647"/>
        <v>0</v>
      </c>
      <c r="F1888" s="78">
        <f>SUM(F1889:F1894)</f>
        <v>0</v>
      </c>
      <c r="G1888" s="79">
        <f>SUM(G1889:G1894)</f>
        <v>0</v>
      </c>
      <c r="H1888" s="69">
        <f t="shared" si="1648"/>
        <v>0</v>
      </c>
      <c r="I1888" s="78">
        <f>SUM(I1889:I1894)</f>
        <v>0</v>
      </c>
      <c r="J1888" s="79">
        <f>SUM(J1889:J1894)</f>
        <v>0</v>
      </c>
      <c r="K1888" s="69">
        <f t="shared" si="1649"/>
        <v>0</v>
      </c>
      <c r="L1888" s="78">
        <f>SUM(L1889:L1894)</f>
        <v>0</v>
      </c>
      <c r="M1888" s="80">
        <f>SUM(M1889:M1894)</f>
        <v>0</v>
      </c>
      <c r="N1888" s="81">
        <f>SUM(N1889:N1894)</f>
        <v>0</v>
      </c>
      <c r="O1888" s="78">
        <f>SUM(O1889:O1894)</f>
        <v>0</v>
      </c>
      <c r="P1888" s="81">
        <f>SUM(P1889:P1894)</f>
        <v>0</v>
      </c>
      <c r="Q1888" s="148">
        <f t="shared" si="1650"/>
        <v>0</v>
      </c>
      <c r="R1888" s="81">
        <f>SUM(R1889:R1894)</f>
        <v>0</v>
      </c>
      <c r="S1888" s="81">
        <f>SUM(S1889:S1894)</f>
        <v>0</v>
      </c>
      <c r="T1888" s="149">
        <f t="shared" si="1662"/>
        <v>0</v>
      </c>
      <c r="U1888" s="216"/>
      <c r="V1888" s="78">
        <f>SUM(V1889:V1894)</f>
        <v>0</v>
      </c>
      <c r="W1888" s="81">
        <f>SUM(W1889:W1894)</f>
        <v>0</v>
      </c>
      <c r="X1888" s="148">
        <f t="shared" si="1651"/>
        <v>0</v>
      </c>
      <c r="Y1888" s="81">
        <f>SUM(Y1889:Y1894)</f>
        <v>0</v>
      </c>
      <c r="Z1888" s="81">
        <f>SUM(Z1889:Z1894)</f>
        <v>0</v>
      </c>
      <c r="AA1888" s="149">
        <f t="shared" si="1663"/>
        <v>0</v>
      </c>
      <c r="AB1888" s="216"/>
      <c r="AC1888" s="78">
        <f>SUM(AC1889:AC1894)</f>
        <v>0</v>
      </c>
      <c r="AD1888" s="81">
        <f>SUM(AD1889:AD1894)</f>
        <v>0</v>
      </c>
      <c r="AE1888" s="148">
        <f t="shared" si="1652"/>
        <v>0</v>
      </c>
      <c r="AF1888" s="81">
        <f>SUM(AF1889:AF1894)</f>
        <v>0</v>
      </c>
      <c r="AG1888" s="81">
        <f>SUM(AG1889:AG1894)</f>
        <v>0</v>
      </c>
      <c r="AH1888" s="149">
        <f t="shared" si="1664"/>
        <v>0</v>
      </c>
      <c r="AJ1888" s="79">
        <f t="shared" ref="AJ1888:AU1888" si="1675">SUM(AJ1889:AJ1894)</f>
        <v>0</v>
      </c>
      <c r="AK1888" s="80">
        <f t="shared" si="1675"/>
        <v>0</v>
      </c>
      <c r="AL1888" s="81">
        <f t="shared" si="1675"/>
        <v>0</v>
      </c>
      <c r="AM1888" s="80">
        <f t="shared" si="1675"/>
        <v>0</v>
      </c>
      <c r="AN1888" s="81">
        <f t="shared" si="1675"/>
        <v>0</v>
      </c>
      <c r="AO1888" s="80">
        <f t="shared" si="1675"/>
        <v>0</v>
      </c>
      <c r="AP1888" s="81">
        <f t="shared" si="1675"/>
        <v>0</v>
      </c>
      <c r="AQ1888" s="80">
        <f t="shared" si="1675"/>
        <v>0</v>
      </c>
      <c r="AR1888" s="81">
        <f t="shared" si="1675"/>
        <v>0</v>
      </c>
      <c r="AS1888" s="80">
        <f t="shared" si="1675"/>
        <v>0</v>
      </c>
      <c r="AT1888" s="81">
        <f t="shared" si="1675"/>
        <v>0</v>
      </c>
      <c r="AU1888" s="80">
        <f t="shared" si="1675"/>
        <v>0</v>
      </c>
      <c r="AV1888" s="81">
        <f t="shared" si="1654"/>
        <v>0</v>
      </c>
      <c r="AW1888" s="80">
        <f t="shared" si="1655"/>
        <v>0</v>
      </c>
      <c r="AX1888" s="210"/>
      <c r="AY1888" s="79">
        <f t="shared" si="1656"/>
        <v>0</v>
      </c>
      <c r="AZ1888" s="80">
        <f t="shared" si="1657"/>
        <v>0</v>
      </c>
      <c r="BA1888" s="81">
        <f t="shared" si="1658"/>
        <v>0</v>
      </c>
      <c r="BB1888" s="80">
        <f t="shared" si="1659"/>
        <v>0</v>
      </c>
      <c r="BC1888" s="80">
        <f t="shared" si="1660"/>
        <v>0</v>
      </c>
      <c r="BD1888" s="86">
        <f t="shared" si="1661"/>
        <v>0</v>
      </c>
    </row>
    <row r="1889" spans="2:56" x14ac:dyDescent="0.3">
      <c r="B1889" s="211" t="s">
        <v>83</v>
      </c>
      <c r="C1889" s="212"/>
      <c r="D1889" s="213"/>
      <c r="E1889" s="144">
        <f t="shared" si="1647"/>
        <v>0</v>
      </c>
      <c r="F1889" s="212"/>
      <c r="G1889" s="213"/>
      <c r="H1889" s="144">
        <f t="shared" si="1648"/>
        <v>0</v>
      </c>
      <c r="I1889" s="212"/>
      <c r="J1889" s="213"/>
      <c r="K1889" s="144">
        <f t="shared" si="1649"/>
        <v>0</v>
      </c>
      <c r="L1889" s="212"/>
      <c r="M1889" s="214"/>
      <c r="N1889" s="215"/>
      <c r="O1889" s="212"/>
      <c r="P1889" s="215"/>
      <c r="Q1889" s="139">
        <f t="shared" si="1650"/>
        <v>0</v>
      </c>
      <c r="R1889" s="215"/>
      <c r="S1889" s="215"/>
      <c r="T1889" s="140">
        <f t="shared" si="1662"/>
        <v>0</v>
      </c>
      <c r="U1889" s="216"/>
      <c r="V1889" s="212"/>
      <c r="W1889" s="215"/>
      <c r="X1889" s="139">
        <f t="shared" si="1651"/>
        <v>0</v>
      </c>
      <c r="Y1889" s="215"/>
      <c r="Z1889" s="215"/>
      <c r="AA1889" s="140">
        <f t="shared" si="1663"/>
        <v>0</v>
      </c>
      <c r="AB1889" s="216"/>
      <c r="AC1889" s="212"/>
      <c r="AD1889" s="215"/>
      <c r="AE1889" s="139">
        <f t="shared" si="1652"/>
        <v>0</v>
      </c>
      <c r="AF1889" s="215"/>
      <c r="AG1889" s="215"/>
      <c r="AH1889" s="140">
        <f t="shared" si="1664"/>
        <v>0</v>
      </c>
      <c r="AJ1889" s="217"/>
      <c r="AK1889" s="218"/>
      <c r="AL1889" s="219"/>
      <c r="AM1889" s="218"/>
      <c r="AN1889" s="219"/>
      <c r="AO1889" s="218"/>
      <c r="AP1889" s="219"/>
      <c r="AQ1889" s="218"/>
      <c r="AR1889" s="219"/>
      <c r="AS1889" s="218"/>
      <c r="AT1889" s="219"/>
      <c r="AU1889" s="218"/>
      <c r="AV1889" s="114">
        <f t="shared" si="1654"/>
        <v>0</v>
      </c>
      <c r="AW1889" s="113">
        <f t="shared" si="1655"/>
        <v>0</v>
      </c>
      <c r="AX1889" s="210"/>
      <c r="AY1889" s="111">
        <f t="shared" si="1656"/>
        <v>0</v>
      </c>
      <c r="AZ1889" s="113">
        <f t="shared" si="1657"/>
        <v>0</v>
      </c>
      <c r="BA1889" s="114">
        <f t="shared" si="1658"/>
        <v>0</v>
      </c>
      <c r="BB1889" s="113">
        <f t="shared" si="1659"/>
        <v>0</v>
      </c>
      <c r="BC1889" s="113">
        <f t="shared" si="1660"/>
        <v>0</v>
      </c>
      <c r="BD1889" s="117">
        <f t="shared" si="1661"/>
        <v>0</v>
      </c>
    </row>
    <row r="1890" spans="2:56" x14ac:dyDescent="0.3">
      <c r="B1890" s="211" t="s">
        <v>84</v>
      </c>
      <c r="C1890" s="212"/>
      <c r="D1890" s="213"/>
      <c r="E1890" s="144">
        <f t="shared" si="1647"/>
        <v>0</v>
      </c>
      <c r="F1890" s="212"/>
      <c r="G1890" s="213"/>
      <c r="H1890" s="144">
        <f t="shared" si="1648"/>
        <v>0</v>
      </c>
      <c r="I1890" s="212"/>
      <c r="J1890" s="213"/>
      <c r="K1890" s="144">
        <f t="shared" si="1649"/>
        <v>0</v>
      </c>
      <c r="L1890" s="212"/>
      <c r="M1890" s="214"/>
      <c r="N1890" s="215"/>
      <c r="O1890" s="212"/>
      <c r="P1890" s="215"/>
      <c r="Q1890" s="139">
        <f t="shared" si="1650"/>
        <v>0</v>
      </c>
      <c r="R1890" s="215"/>
      <c r="S1890" s="215"/>
      <c r="T1890" s="140">
        <f t="shared" si="1662"/>
        <v>0</v>
      </c>
      <c r="U1890" s="216"/>
      <c r="V1890" s="212"/>
      <c r="W1890" s="215"/>
      <c r="X1890" s="139">
        <f t="shared" si="1651"/>
        <v>0</v>
      </c>
      <c r="Y1890" s="215"/>
      <c r="Z1890" s="215"/>
      <c r="AA1890" s="140">
        <f t="shared" si="1663"/>
        <v>0</v>
      </c>
      <c r="AB1890" s="216"/>
      <c r="AC1890" s="212"/>
      <c r="AD1890" s="215"/>
      <c r="AE1890" s="139">
        <f t="shared" si="1652"/>
        <v>0</v>
      </c>
      <c r="AF1890" s="215"/>
      <c r="AG1890" s="215"/>
      <c r="AH1890" s="140">
        <f t="shared" si="1664"/>
        <v>0</v>
      </c>
      <c r="AJ1890" s="217"/>
      <c r="AK1890" s="218"/>
      <c r="AL1890" s="219"/>
      <c r="AM1890" s="218"/>
      <c r="AN1890" s="219"/>
      <c r="AO1890" s="218"/>
      <c r="AP1890" s="219"/>
      <c r="AQ1890" s="218"/>
      <c r="AR1890" s="219"/>
      <c r="AS1890" s="218"/>
      <c r="AT1890" s="219"/>
      <c r="AU1890" s="218"/>
      <c r="AV1890" s="114">
        <f t="shared" si="1654"/>
        <v>0</v>
      </c>
      <c r="AW1890" s="113">
        <f t="shared" si="1655"/>
        <v>0</v>
      </c>
      <c r="AX1890" s="210"/>
      <c r="AY1890" s="111">
        <f t="shared" si="1656"/>
        <v>0</v>
      </c>
      <c r="AZ1890" s="113">
        <f t="shared" si="1657"/>
        <v>0</v>
      </c>
      <c r="BA1890" s="114">
        <f t="shared" si="1658"/>
        <v>0</v>
      </c>
      <c r="BB1890" s="113">
        <f t="shared" si="1659"/>
        <v>0</v>
      </c>
      <c r="BC1890" s="113">
        <f t="shared" si="1660"/>
        <v>0</v>
      </c>
      <c r="BD1890" s="117">
        <f t="shared" si="1661"/>
        <v>0</v>
      </c>
    </row>
    <row r="1891" spans="2:56" x14ac:dyDescent="0.3">
      <c r="B1891" s="211" t="s">
        <v>85</v>
      </c>
      <c r="C1891" s="212"/>
      <c r="D1891" s="213"/>
      <c r="E1891" s="144">
        <f t="shared" si="1647"/>
        <v>0</v>
      </c>
      <c r="F1891" s="212"/>
      <c r="G1891" s="213"/>
      <c r="H1891" s="144">
        <f t="shared" si="1648"/>
        <v>0</v>
      </c>
      <c r="I1891" s="212"/>
      <c r="J1891" s="213"/>
      <c r="K1891" s="144">
        <f t="shared" si="1649"/>
        <v>0</v>
      </c>
      <c r="L1891" s="212"/>
      <c r="M1891" s="214"/>
      <c r="N1891" s="215"/>
      <c r="O1891" s="212"/>
      <c r="P1891" s="215"/>
      <c r="Q1891" s="139">
        <f t="shared" si="1650"/>
        <v>0</v>
      </c>
      <c r="R1891" s="215"/>
      <c r="S1891" s="215"/>
      <c r="T1891" s="140">
        <f t="shared" si="1662"/>
        <v>0</v>
      </c>
      <c r="U1891" s="216"/>
      <c r="V1891" s="212"/>
      <c r="W1891" s="215"/>
      <c r="X1891" s="139">
        <f t="shared" si="1651"/>
        <v>0</v>
      </c>
      <c r="Y1891" s="215"/>
      <c r="Z1891" s="215"/>
      <c r="AA1891" s="140">
        <f t="shared" si="1663"/>
        <v>0</v>
      </c>
      <c r="AB1891" s="216"/>
      <c r="AC1891" s="212"/>
      <c r="AD1891" s="215"/>
      <c r="AE1891" s="139">
        <f t="shared" si="1652"/>
        <v>0</v>
      </c>
      <c r="AF1891" s="215"/>
      <c r="AG1891" s="215"/>
      <c r="AH1891" s="140">
        <f t="shared" si="1664"/>
        <v>0</v>
      </c>
      <c r="AJ1891" s="217"/>
      <c r="AK1891" s="218"/>
      <c r="AL1891" s="219"/>
      <c r="AM1891" s="218"/>
      <c r="AN1891" s="219"/>
      <c r="AO1891" s="218"/>
      <c r="AP1891" s="219"/>
      <c r="AQ1891" s="218"/>
      <c r="AR1891" s="219"/>
      <c r="AS1891" s="218"/>
      <c r="AT1891" s="219"/>
      <c r="AU1891" s="218"/>
      <c r="AV1891" s="114">
        <f t="shared" si="1654"/>
        <v>0</v>
      </c>
      <c r="AW1891" s="113">
        <f t="shared" si="1655"/>
        <v>0</v>
      </c>
      <c r="AX1891" s="210"/>
      <c r="AY1891" s="111">
        <f t="shared" si="1656"/>
        <v>0</v>
      </c>
      <c r="AZ1891" s="113">
        <f t="shared" si="1657"/>
        <v>0</v>
      </c>
      <c r="BA1891" s="114">
        <f t="shared" si="1658"/>
        <v>0</v>
      </c>
      <c r="BB1891" s="113">
        <f t="shared" si="1659"/>
        <v>0</v>
      </c>
      <c r="BC1891" s="113">
        <f t="shared" si="1660"/>
        <v>0</v>
      </c>
      <c r="BD1891" s="117">
        <f t="shared" si="1661"/>
        <v>0</v>
      </c>
    </row>
    <row r="1892" spans="2:56" x14ac:dyDescent="0.3">
      <c r="B1892" s="211" t="s">
        <v>86</v>
      </c>
      <c r="C1892" s="212"/>
      <c r="D1892" s="213"/>
      <c r="E1892" s="144">
        <f t="shared" si="1647"/>
        <v>0</v>
      </c>
      <c r="F1892" s="212"/>
      <c r="G1892" s="213"/>
      <c r="H1892" s="144">
        <f t="shared" si="1648"/>
        <v>0</v>
      </c>
      <c r="I1892" s="212"/>
      <c r="J1892" s="213"/>
      <c r="K1892" s="144">
        <f t="shared" si="1649"/>
        <v>0</v>
      </c>
      <c r="L1892" s="212"/>
      <c r="M1892" s="214"/>
      <c r="N1892" s="215"/>
      <c r="O1892" s="212"/>
      <c r="P1892" s="215"/>
      <c r="Q1892" s="139">
        <f t="shared" si="1650"/>
        <v>0</v>
      </c>
      <c r="R1892" s="215"/>
      <c r="S1892" s="215"/>
      <c r="T1892" s="140">
        <f t="shared" si="1662"/>
        <v>0</v>
      </c>
      <c r="U1892" s="216"/>
      <c r="V1892" s="212"/>
      <c r="W1892" s="215"/>
      <c r="X1892" s="139">
        <f t="shared" si="1651"/>
        <v>0</v>
      </c>
      <c r="Y1892" s="215"/>
      <c r="Z1892" s="215"/>
      <c r="AA1892" s="140">
        <f t="shared" si="1663"/>
        <v>0</v>
      </c>
      <c r="AB1892" s="216"/>
      <c r="AC1892" s="212"/>
      <c r="AD1892" s="215"/>
      <c r="AE1892" s="139">
        <f t="shared" si="1652"/>
        <v>0</v>
      </c>
      <c r="AF1892" s="215"/>
      <c r="AG1892" s="215"/>
      <c r="AH1892" s="140">
        <f t="shared" si="1664"/>
        <v>0</v>
      </c>
      <c r="AJ1892" s="217"/>
      <c r="AK1892" s="218"/>
      <c r="AL1892" s="219"/>
      <c r="AM1892" s="218"/>
      <c r="AN1892" s="219"/>
      <c r="AO1892" s="218"/>
      <c r="AP1892" s="219"/>
      <c r="AQ1892" s="218"/>
      <c r="AR1892" s="219"/>
      <c r="AS1892" s="218"/>
      <c r="AT1892" s="219"/>
      <c r="AU1892" s="218"/>
      <c r="AV1892" s="114">
        <f t="shared" si="1654"/>
        <v>0</v>
      </c>
      <c r="AW1892" s="113">
        <f t="shared" si="1655"/>
        <v>0</v>
      </c>
      <c r="AX1892" s="210"/>
      <c r="AY1892" s="111">
        <f t="shared" si="1656"/>
        <v>0</v>
      </c>
      <c r="AZ1892" s="113">
        <f t="shared" si="1657"/>
        <v>0</v>
      </c>
      <c r="BA1892" s="114">
        <f t="shared" si="1658"/>
        <v>0</v>
      </c>
      <c r="BB1892" s="113">
        <f t="shared" si="1659"/>
        <v>0</v>
      </c>
      <c r="BC1892" s="113">
        <f t="shared" si="1660"/>
        <v>0</v>
      </c>
      <c r="BD1892" s="117">
        <f t="shared" si="1661"/>
        <v>0</v>
      </c>
    </row>
    <row r="1893" spans="2:56" x14ac:dyDescent="0.3">
      <c r="B1893" s="211" t="s">
        <v>87</v>
      </c>
      <c r="C1893" s="212"/>
      <c r="D1893" s="213"/>
      <c r="E1893" s="144">
        <f t="shared" si="1647"/>
        <v>0</v>
      </c>
      <c r="F1893" s="212"/>
      <c r="G1893" s="213"/>
      <c r="H1893" s="144">
        <f t="shared" si="1648"/>
        <v>0</v>
      </c>
      <c r="I1893" s="212"/>
      <c r="J1893" s="213"/>
      <c r="K1893" s="144">
        <f t="shared" si="1649"/>
        <v>0</v>
      </c>
      <c r="L1893" s="212"/>
      <c r="M1893" s="214"/>
      <c r="N1893" s="215"/>
      <c r="O1893" s="212"/>
      <c r="P1893" s="215"/>
      <c r="Q1893" s="139">
        <f t="shared" si="1650"/>
        <v>0</v>
      </c>
      <c r="R1893" s="215"/>
      <c r="S1893" s="215"/>
      <c r="T1893" s="140">
        <f t="shared" si="1662"/>
        <v>0</v>
      </c>
      <c r="U1893" s="216"/>
      <c r="V1893" s="212"/>
      <c r="W1893" s="215"/>
      <c r="X1893" s="139">
        <f t="shared" si="1651"/>
        <v>0</v>
      </c>
      <c r="Y1893" s="215"/>
      <c r="Z1893" s="215"/>
      <c r="AA1893" s="140">
        <f t="shared" si="1663"/>
        <v>0</v>
      </c>
      <c r="AB1893" s="216"/>
      <c r="AC1893" s="212"/>
      <c r="AD1893" s="215"/>
      <c r="AE1893" s="139">
        <f t="shared" si="1652"/>
        <v>0</v>
      </c>
      <c r="AF1893" s="215"/>
      <c r="AG1893" s="215"/>
      <c r="AH1893" s="140">
        <f t="shared" si="1664"/>
        <v>0</v>
      </c>
      <c r="AJ1893" s="217"/>
      <c r="AK1893" s="218"/>
      <c r="AL1893" s="219"/>
      <c r="AM1893" s="218"/>
      <c r="AN1893" s="219"/>
      <c r="AO1893" s="218"/>
      <c r="AP1893" s="219"/>
      <c r="AQ1893" s="218"/>
      <c r="AR1893" s="219"/>
      <c r="AS1893" s="218"/>
      <c r="AT1893" s="219"/>
      <c r="AU1893" s="218"/>
      <c r="AV1893" s="114">
        <f t="shared" si="1654"/>
        <v>0</v>
      </c>
      <c r="AW1893" s="113">
        <f t="shared" si="1655"/>
        <v>0</v>
      </c>
      <c r="AX1893" s="210"/>
      <c r="AY1893" s="111">
        <f t="shared" si="1656"/>
        <v>0</v>
      </c>
      <c r="AZ1893" s="113">
        <f t="shared" si="1657"/>
        <v>0</v>
      </c>
      <c r="BA1893" s="114">
        <f t="shared" si="1658"/>
        <v>0</v>
      </c>
      <c r="BB1893" s="113">
        <f t="shared" si="1659"/>
        <v>0</v>
      </c>
      <c r="BC1893" s="113">
        <f t="shared" si="1660"/>
        <v>0</v>
      </c>
      <c r="BD1893" s="117">
        <f t="shared" si="1661"/>
        <v>0</v>
      </c>
    </row>
    <row r="1894" spans="2:56" x14ac:dyDescent="0.3">
      <c r="B1894" s="211" t="s">
        <v>88</v>
      </c>
      <c r="C1894" s="212"/>
      <c r="D1894" s="213"/>
      <c r="E1894" s="144">
        <f t="shared" si="1647"/>
        <v>0</v>
      </c>
      <c r="F1894" s="212"/>
      <c r="G1894" s="213"/>
      <c r="H1894" s="144">
        <f t="shared" si="1648"/>
        <v>0</v>
      </c>
      <c r="I1894" s="212"/>
      <c r="J1894" s="213"/>
      <c r="K1894" s="144">
        <f t="shared" si="1649"/>
        <v>0</v>
      </c>
      <c r="L1894" s="212"/>
      <c r="M1894" s="214"/>
      <c r="N1894" s="215"/>
      <c r="O1894" s="212"/>
      <c r="P1894" s="215"/>
      <c r="Q1894" s="139">
        <f t="shared" si="1650"/>
        <v>0</v>
      </c>
      <c r="R1894" s="215"/>
      <c r="S1894" s="215"/>
      <c r="T1894" s="140">
        <f t="shared" si="1662"/>
        <v>0</v>
      </c>
      <c r="U1894" s="216"/>
      <c r="V1894" s="212"/>
      <c r="W1894" s="215"/>
      <c r="X1894" s="139">
        <f t="shared" si="1651"/>
        <v>0</v>
      </c>
      <c r="Y1894" s="215"/>
      <c r="Z1894" s="215"/>
      <c r="AA1894" s="140">
        <f t="shared" si="1663"/>
        <v>0</v>
      </c>
      <c r="AB1894" s="216"/>
      <c r="AC1894" s="212"/>
      <c r="AD1894" s="215"/>
      <c r="AE1894" s="139">
        <f t="shared" si="1652"/>
        <v>0</v>
      </c>
      <c r="AF1894" s="215"/>
      <c r="AG1894" s="215"/>
      <c r="AH1894" s="140">
        <f t="shared" si="1664"/>
        <v>0</v>
      </c>
      <c r="AJ1894" s="217"/>
      <c r="AK1894" s="218"/>
      <c r="AL1894" s="219"/>
      <c r="AM1894" s="218"/>
      <c r="AN1894" s="219"/>
      <c r="AO1894" s="218"/>
      <c r="AP1894" s="219"/>
      <c r="AQ1894" s="218"/>
      <c r="AR1894" s="219"/>
      <c r="AS1894" s="218"/>
      <c r="AT1894" s="219"/>
      <c r="AU1894" s="218"/>
      <c r="AV1894" s="114">
        <f t="shared" si="1654"/>
        <v>0</v>
      </c>
      <c r="AW1894" s="113">
        <f t="shared" si="1655"/>
        <v>0</v>
      </c>
      <c r="AX1894" s="210"/>
      <c r="AY1894" s="111">
        <f t="shared" si="1656"/>
        <v>0</v>
      </c>
      <c r="AZ1894" s="113">
        <f t="shared" si="1657"/>
        <v>0</v>
      </c>
      <c r="BA1894" s="114">
        <f t="shared" si="1658"/>
        <v>0</v>
      </c>
      <c r="BB1894" s="113">
        <f t="shared" si="1659"/>
        <v>0</v>
      </c>
      <c r="BC1894" s="113">
        <f t="shared" si="1660"/>
        <v>0</v>
      </c>
      <c r="BD1894" s="117">
        <f t="shared" si="1661"/>
        <v>0</v>
      </c>
    </row>
    <row r="1895" spans="2:56" x14ac:dyDescent="0.3">
      <c r="B1895" s="222" t="s">
        <v>89</v>
      </c>
      <c r="C1895" s="78">
        <f>SUM(C1896:C1901)</f>
        <v>0</v>
      </c>
      <c r="D1895" s="79">
        <f>SUM(D1896:D1901)</f>
        <v>0</v>
      </c>
      <c r="E1895" s="69">
        <f t="shared" si="1647"/>
        <v>0</v>
      </c>
      <c r="F1895" s="78">
        <f>SUM(F1896:F1901)</f>
        <v>0</v>
      </c>
      <c r="G1895" s="79">
        <f>SUM(G1896:G1901)</f>
        <v>0</v>
      </c>
      <c r="H1895" s="69">
        <f t="shared" si="1648"/>
        <v>0</v>
      </c>
      <c r="I1895" s="78">
        <f>SUM(I1896:I1901)</f>
        <v>0</v>
      </c>
      <c r="J1895" s="79">
        <f>SUM(J1896:J1901)</f>
        <v>0</v>
      </c>
      <c r="K1895" s="69">
        <f t="shared" si="1649"/>
        <v>0</v>
      </c>
      <c r="L1895" s="78">
        <f>SUM(L1896:L1901)</f>
        <v>0</v>
      </c>
      <c r="M1895" s="80">
        <f>SUM(M1896:M1901)</f>
        <v>0</v>
      </c>
      <c r="N1895" s="81">
        <f>SUM(N1896:N1901)</f>
        <v>0</v>
      </c>
      <c r="O1895" s="78">
        <f>SUM(O1896:O1901)</f>
        <v>0</v>
      </c>
      <c r="P1895" s="81">
        <f>SUM(P1896:P1901)</f>
        <v>0</v>
      </c>
      <c r="Q1895" s="148">
        <f t="shared" si="1650"/>
        <v>0</v>
      </c>
      <c r="R1895" s="81">
        <f>SUM(R1896:R1901)</f>
        <v>0</v>
      </c>
      <c r="S1895" s="81">
        <f>SUM(S1896:S1901)</f>
        <v>0</v>
      </c>
      <c r="T1895" s="149">
        <f t="shared" si="1662"/>
        <v>0</v>
      </c>
      <c r="U1895" s="216"/>
      <c r="V1895" s="78">
        <f>SUM(V1896:V1901)</f>
        <v>0</v>
      </c>
      <c r="W1895" s="81">
        <f>SUM(W1896:W1901)</f>
        <v>0</v>
      </c>
      <c r="X1895" s="148">
        <f t="shared" si="1651"/>
        <v>0</v>
      </c>
      <c r="Y1895" s="81">
        <f>SUM(Y1896:Y1901)</f>
        <v>0</v>
      </c>
      <c r="Z1895" s="81">
        <f>SUM(Z1896:Z1901)</f>
        <v>0</v>
      </c>
      <c r="AA1895" s="149">
        <f t="shared" si="1663"/>
        <v>0</v>
      </c>
      <c r="AB1895" s="216"/>
      <c r="AC1895" s="78">
        <f>SUM(AC1896:AC1901)</f>
        <v>0</v>
      </c>
      <c r="AD1895" s="81">
        <f>SUM(AD1896:AD1901)</f>
        <v>0</v>
      </c>
      <c r="AE1895" s="148">
        <f t="shared" si="1652"/>
        <v>0</v>
      </c>
      <c r="AF1895" s="81">
        <f>SUM(AF1896:AF1901)</f>
        <v>0</v>
      </c>
      <c r="AG1895" s="81">
        <f>SUM(AG1896:AG1901)</f>
        <v>0</v>
      </c>
      <c r="AH1895" s="149">
        <f t="shared" si="1664"/>
        <v>0</v>
      </c>
      <c r="AJ1895" s="79">
        <f t="shared" ref="AJ1895:AU1895" si="1676">SUM(AJ1896:AJ1901)</f>
        <v>0</v>
      </c>
      <c r="AK1895" s="80">
        <f t="shared" si="1676"/>
        <v>0</v>
      </c>
      <c r="AL1895" s="81">
        <f t="shared" si="1676"/>
        <v>0</v>
      </c>
      <c r="AM1895" s="80">
        <f t="shared" si="1676"/>
        <v>0</v>
      </c>
      <c r="AN1895" s="81">
        <f t="shared" si="1676"/>
        <v>0</v>
      </c>
      <c r="AO1895" s="80">
        <f t="shared" si="1676"/>
        <v>0</v>
      </c>
      <c r="AP1895" s="81">
        <f t="shared" si="1676"/>
        <v>0</v>
      </c>
      <c r="AQ1895" s="80">
        <f t="shared" si="1676"/>
        <v>0</v>
      </c>
      <c r="AR1895" s="81">
        <f t="shared" si="1676"/>
        <v>0</v>
      </c>
      <c r="AS1895" s="80">
        <f t="shared" si="1676"/>
        <v>0</v>
      </c>
      <c r="AT1895" s="81">
        <f t="shared" si="1676"/>
        <v>0</v>
      </c>
      <c r="AU1895" s="80">
        <f t="shared" si="1676"/>
        <v>0</v>
      </c>
      <c r="AV1895" s="81">
        <f t="shared" si="1654"/>
        <v>0</v>
      </c>
      <c r="AW1895" s="80">
        <f t="shared" si="1655"/>
        <v>0</v>
      </c>
      <c r="AX1895" s="210"/>
      <c r="AY1895" s="79">
        <f t="shared" si="1656"/>
        <v>0</v>
      </c>
      <c r="AZ1895" s="80">
        <f t="shared" si="1657"/>
        <v>0</v>
      </c>
      <c r="BA1895" s="81">
        <f t="shared" si="1658"/>
        <v>0</v>
      </c>
      <c r="BB1895" s="80">
        <f t="shared" si="1659"/>
        <v>0</v>
      </c>
      <c r="BC1895" s="80">
        <f t="shared" si="1660"/>
        <v>0</v>
      </c>
      <c r="BD1895" s="86">
        <f t="shared" si="1661"/>
        <v>0</v>
      </c>
    </row>
    <row r="1896" spans="2:56" x14ac:dyDescent="0.3">
      <c r="B1896" s="211" t="s">
        <v>90</v>
      </c>
      <c r="C1896" s="212"/>
      <c r="D1896" s="213"/>
      <c r="E1896" s="144">
        <f t="shared" si="1647"/>
        <v>0</v>
      </c>
      <c r="F1896" s="212"/>
      <c r="G1896" s="213"/>
      <c r="H1896" s="144">
        <f t="shared" si="1648"/>
        <v>0</v>
      </c>
      <c r="I1896" s="212"/>
      <c r="J1896" s="213"/>
      <c r="K1896" s="144">
        <f t="shared" si="1649"/>
        <v>0</v>
      </c>
      <c r="L1896" s="212"/>
      <c r="M1896" s="214"/>
      <c r="N1896" s="215"/>
      <c r="O1896" s="212"/>
      <c r="P1896" s="215"/>
      <c r="Q1896" s="139">
        <f t="shared" si="1650"/>
        <v>0</v>
      </c>
      <c r="R1896" s="215"/>
      <c r="S1896" s="215"/>
      <c r="T1896" s="140">
        <f t="shared" si="1662"/>
        <v>0</v>
      </c>
      <c r="U1896" s="216"/>
      <c r="V1896" s="212"/>
      <c r="W1896" s="215"/>
      <c r="X1896" s="139">
        <f t="shared" si="1651"/>
        <v>0</v>
      </c>
      <c r="Y1896" s="215"/>
      <c r="Z1896" s="215"/>
      <c r="AA1896" s="140">
        <f t="shared" si="1663"/>
        <v>0</v>
      </c>
      <c r="AB1896" s="216"/>
      <c r="AC1896" s="212"/>
      <c r="AD1896" s="215"/>
      <c r="AE1896" s="139">
        <f t="shared" si="1652"/>
        <v>0</v>
      </c>
      <c r="AF1896" s="215"/>
      <c r="AG1896" s="215"/>
      <c r="AH1896" s="140">
        <f t="shared" si="1664"/>
        <v>0</v>
      </c>
      <c r="AJ1896" s="217"/>
      <c r="AK1896" s="218"/>
      <c r="AL1896" s="219"/>
      <c r="AM1896" s="218"/>
      <c r="AN1896" s="219"/>
      <c r="AO1896" s="218"/>
      <c r="AP1896" s="219"/>
      <c r="AQ1896" s="218"/>
      <c r="AR1896" s="219"/>
      <c r="AS1896" s="218"/>
      <c r="AT1896" s="219"/>
      <c r="AU1896" s="218"/>
      <c r="AV1896" s="114">
        <f t="shared" si="1654"/>
        <v>0</v>
      </c>
      <c r="AW1896" s="113">
        <f t="shared" si="1655"/>
        <v>0</v>
      </c>
      <c r="AX1896" s="210"/>
      <c r="AY1896" s="111">
        <f t="shared" si="1656"/>
        <v>0</v>
      </c>
      <c r="AZ1896" s="113">
        <f t="shared" si="1657"/>
        <v>0</v>
      </c>
      <c r="BA1896" s="114">
        <f t="shared" si="1658"/>
        <v>0</v>
      </c>
      <c r="BB1896" s="113">
        <f t="shared" si="1659"/>
        <v>0</v>
      </c>
      <c r="BC1896" s="113">
        <f t="shared" si="1660"/>
        <v>0</v>
      </c>
      <c r="BD1896" s="117">
        <f t="shared" si="1661"/>
        <v>0</v>
      </c>
    </row>
    <row r="1897" spans="2:56" x14ac:dyDescent="0.3">
      <c r="B1897" s="211" t="s">
        <v>91</v>
      </c>
      <c r="C1897" s="212"/>
      <c r="D1897" s="213"/>
      <c r="E1897" s="144">
        <f t="shared" si="1647"/>
        <v>0</v>
      </c>
      <c r="F1897" s="212"/>
      <c r="G1897" s="213"/>
      <c r="H1897" s="144">
        <f t="shared" si="1648"/>
        <v>0</v>
      </c>
      <c r="I1897" s="212"/>
      <c r="J1897" s="213"/>
      <c r="K1897" s="144">
        <f t="shared" si="1649"/>
        <v>0</v>
      </c>
      <c r="L1897" s="212"/>
      <c r="M1897" s="214"/>
      <c r="N1897" s="215"/>
      <c r="O1897" s="212"/>
      <c r="P1897" s="215"/>
      <c r="Q1897" s="139">
        <f t="shared" si="1650"/>
        <v>0</v>
      </c>
      <c r="R1897" s="215"/>
      <c r="S1897" s="215"/>
      <c r="T1897" s="140">
        <f t="shared" si="1662"/>
        <v>0</v>
      </c>
      <c r="U1897" s="216"/>
      <c r="V1897" s="212"/>
      <c r="W1897" s="215"/>
      <c r="X1897" s="139">
        <f t="shared" si="1651"/>
        <v>0</v>
      </c>
      <c r="Y1897" s="215"/>
      <c r="Z1897" s="215"/>
      <c r="AA1897" s="140">
        <f t="shared" si="1663"/>
        <v>0</v>
      </c>
      <c r="AB1897" s="216"/>
      <c r="AC1897" s="212"/>
      <c r="AD1897" s="215"/>
      <c r="AE1897" s="139">
        <f t="shared" si="1652"/>
        <v>0</v>
      </c>
      <c r="AF1897" s="215"/>
      <c r="AG1897" s="215"/>
      <c r="AH1897" s="140">
        <f t="shared" si="1664"/>
        <v>0</v>
      </c>
      <c r="AJ1897" s="217"/>
      <c r="AK1897" s="218"/>
      <c r="AL1897" s="219"/>
      <c r="AM1897" s="218"/>
      <c r="AN1897" s="219"/>
      <c r="AO1897" s="218"/>
      <c r="AP1897" s="219"/>
      <c r="AQ1897" s="218"/>
      <c r="AR1897" s="219"/>
      <c r="AS1897" s="218"/>
      <c r="AT1897" s="219"/>
      <c r="AU1897" s="218"/>
      <c r="AV1897" s="114">
        <f t="shared" si="1654"/>
        <v>0</v>
      </c>
      <c r="AW1897" s="113">
        <f t="shared" si="1655"/>
        <v>0</v>
      </c>
      <c r="AX1897" s="210"/>
      <c r="AY1897" s="111">
        <f t="shared" si="1656"/>
        <v>0</v>
      </c>
      <c r="AZ1897" s="113">
        <f t="shared" si="1657"/>
        <v>0</v>
      </c>
      <c r="BA1897" s="114">
        <f t="shared" si="1658"/>
        <v>0</v>
      </c>
      <c r="BB1897" s="113">
        <f t="shared" si="1659"/>
        <v>0</v>
      </c>
      <c r="BC1897" s="113">
        <f t="shared" si="1660"/>
        <v>0</v>
      </c>
      <c r="BD1897" s="117">
        <f t="shared" si="1661"/>
        <v>0</v>
      </c>
    </row>
    <row r="1898" spans="2:56" x14ac:dyDescent="0.3">
      <c r="B1898" s="211" t="s">
        <v>92</v>
      </c>
      <c r="C1898" s="212"/>
      <c r="D1898" s="213"/>
      <c r="E1898" s="144">
        <f t="shared" si="1647"/>
        <v>0</v>
      </c>
      <c r="F1898" s="212"/>
      <c r="G1898" s="213"/>
      <c r="H1898" s="144">
        <f t="shared" si="1648"/>
        <v>0</v>
      </c>
      <c r="I1898" s="212"/>
      <c r="J1898" s="213"/>
      <c r="K1898" s="144">
        <f t="shared" si="1649"/>
        <v>0</v>
      </c>
      <c r="L1898" s="212"/>
      <c r="M1898" s="214"/>
      <c r="N1898" s="215"/>
      <c r="O1898" s="212"/>
      <c r="P1898" s="215"/>
      <c r="Q1898" s="139">
        <f t="shared" si="1650"/>
        <v>0</v>
      </c>
      <c r="R1898" s="215"/>
      <c r="S1898" s="215"/>
      <c r="T1898" s="140">
        <f t="shared" si="1662"/>
        <v>0</v>
      </c>
      <c r="U1898" s="216"/>
      <c r="V1898" s="212"/>
      <c r="W1898" s="215"/>
      <c r="X1898" s="139">
        <f t="shared" si="1651"/>
        <v>0</v>
      </c>
      <c r="Y1898" s="215"/>
      <c r="Z1898" s="215"/>
      <c r="AA1898" s="140">
        <f t="shared" si="1663"/>
        <v>0</v>
      </c>
      <c r="AB1898" s="216"/>
      <c r="AC1898" s="212"/>
      <c r="AD1898" s="215"/>
      <c r="AE1898" s="139">
        <f t="shared" si="1652"/>
        <v>0</v>
      </c>
      <c r="AF1898" s="215"/>
      <c r="AG1898" s="215"/>
      <c r="AH1898" s="140">
        <f t="shared" si="1664"/>
        <v>0</v>
      </c>
      <c r="AJ1898" s="217"/>
      <c r="AK1898" s="218"/>
      <c r="AL1898" s="219"/>
      <c r="AM1898" s="218"/>
      <c r="AN1898" s="219"/>
      <c r="AO1898" s="218"/>
      <c r="AP1898" s="219"/>
      <c r="AQ1898" s="218"/>
      <c r="AR1898" s="219"/>
      <c r="AS1898" s="218"/>
      <c r="AT1898" s="219"/>
      <c r="AU1898" s="218"/>
      <c r="AV1898" s="114">
        <f t="shared" si="1654"/>
        <v>0</v>
      </c>
      <c r="AW1898" s="113">
        <f t="shared" si="1655"/>
        <v>0</v>
      </c>
      <c r="AX1898" s="210"/>
      <c r="AY1898" s="111">
        <f t="shared" si="1656"/>
        <v>0</v>
      </c>
      <c r="AZ1898" s="113">
        <f t="shared" si="1657"/>
        <v>0</v>
      </c>
      <c r="BA1898" s="114">
        <f t="shared" si="1658"/>
        <v>0</v>
      </c>
      <c r="BB1898" s="113">
        <f t="shared" si="1659"/>
        <v>0</v>
      </c>
      <c r="BC1898" s="113">
        <f t="shared" si="1660"/>
        <v>0</v>
      </c>
      <c r="BD1898" s="117">
        <f t="shared" si="1661"/>
        <v>0</v>
      </c>
    </row>
    <row r="1899" spans="2:56" x14ac:dyDescent="0.3">
      <c r="B1899" s="211" t="s">
        <v>93</v>
      </c>
      <c r="C1899" s="212"/>
      <c r="D1899" s="213"/>
      <c r="E1899" s="144">
        <f t="shared" si="1647"/>
        <v>0</v>
      </c>
      <c r="F1899" s="212"/>
      <c r="G1899" s="213"/>
      <c r="H1899" s="144">
        <f t="shared" si="1648"/>
        <v>0</v>
      </c>
      <c r="I1899" s="212"/>
      <c r="J1899" s="213"/>
      <c r="K1899" s="144">
        <f t="shared" si="1649"/>
        <v>0</v>
      </c>
      <c r="L1899" s="212"/>
      <c r="M1899" s="214"/>
      <c r="N1899" s="215"/>
      <c r="O1899" s="212"/>
      <c r="P1899" s="215"/>
      <c r="Q1899" s="139">
        <f t="shared" si="1650"/>
        <v>0</v>
      </c>
      <c r="R1899" s="215"/>
      <c r="S1899" s="215"/>
      <c r="T1899" s="140">
        <f t="shared" si="1662"/>
        <v>0</v>
      </c>
      <c r="U1899" s="216"/>
      <c r="V1899" s="212"/>
      <c r="W1899" s="215"/>
      <c r="X1899" s="139">
        <f t="shared" si="1651"/>
        <v>0</v>
      </c>
      <c r="Y1899" s="215"/>
      <c r="Z1899" s="215"/>
      <c r="AA1899" s="140">
        <f t="shared" si="1663"/>
        <v>0</v>
      </c>
      <c r="AB1899" s="216"/>
      <c r="AC1899" s="212"/>
      <c r="AD1899" s="215"/>
      <c r="AE1899" s="139">
        <f t="shared" si="1652"/>
        <v>0</v>
      </c>
      <c r="AF1899" s="215"/>
      <c r="AG1899" s="215"/>
      <c r="AH1899" s="140">
        <f t="shared" si="1664"/>
        <v>0</v>
      </c>
      <c r="AJ1899" s="217"/>
      <c r="AK1899" s="218"/>
      <c r="AL1899" s="219"/>
      <c r="AM1899" s="218"/>
      <c r="AN1899" s="219"/>
      <c r="AO1899" s="218"/>
      <c r="AP1899" s="219"/>
      <c r="AQ1899" s="218"/>
      <c r="AR1899" s="219"/>
      <c r="AS1899" s="218"/>
      <c r="AT1899" s="219"/>
      <c r="AU1899" s="218"/>
      <c r="AV1899" s="114">
        <f t="shared" si="1654"/>
        <v>0</v>
      </c>
      <c r="AW1899" s="113">
        <f t="shared" si="1655"/>
        <v>0</v>
      </c>
      <c r="AX1899" s="210"/>
      <c r="AY1899" s="111">
        <f t="shared" si="1656"/>
        <v>0</v>
      </c>
      <c r="AZ1899" s="113">
        <f t="shared" si="1657"/>
        <v>0</v>
      </c>
      <c r="BA1899" s="114">
        <f t="shared" si="1658"/>
        <v>0</v>
      </c>
      <c r="BB1899" s="113">
        <f t="shared" si="1659"/>
        <v>0</v>
      </c>
      <c r="BC1899" s="113">
        <f t="shared" si="1660"/>
        <v>0</v>
      </c>
      <c r="BD1899" s="117">
        <f t="shared" si="1661"/>
        <v>0</v>
      </c>
    </row>
    <row r="1900" spans="2:56" x14ac:dyDescent="0.3">
      <c r="B1900" s="211" t="s">
        <v>94</v>
      </c>
      <c r="C1900" s="212"/>
      <c r="D1900" s="213"/>
      <c r="E1900" s="144">
        <f t="shared" si="1647"/>
        <v>0</v>
      </c>
      <c r="F1900" s="212"/>
      <c r="G1900" s="213"/>
      <c r="H1900" s="144">
        <f t="shared" si="1648"/>
        <v>0</v>
      </c>
      <c r="I1900" s="212"/>
      <c r="J1900" s="213"/>
      <c r="K1900" s="144">
        <f t="shared" si="1649"/>
        <v>0</v>
      </c>
      <c r="L1900" s="212"/>
      <c r="M1900" s="214"/>
      <c r="N1900" s="215"/>
      <c r="O1900" s="212"/>
      <c r="P1900" s="215"/>
      <c r="Q1900" s="139">
        <f t="shared" si="1650"/>
        <v>0</v>
      </c>
      <c r="R1900" s="215"/>
      <c r="S1900" s="215"/>
      <c r="T1900" s="140">
        <f t="shared" si="1662"/>
        <v>0</v>
      </c>
      <c r="U1900" s="216"/>
      <c r="V1900" s="212"/>
      <c r="W1900" s="215"/>
      <c r="X1900" s="139">
        <f t="shared" si="1651"/>
        <v>0</v>
      </c>
      <c r="Y1900" s="215"/>
      <c r="Z1900" s="215"/>
      <c r="AA1900" s="140">
        <f t="shared" si="1663"/>
        <v>0</v>
      </c>
      <c r="AB1900" s="216"/>
      <c r="AC1900" s="212"/>
      <c r="AD1900" s="215"/>
      <c r="AE1900" s="139">
        <f t="shared" si="1652"/>
        <v>0</v>
      </c>
      <c r="AF1900" s="215"/>
      <c r="AG1900" s="215"/>
      <c r="AH1900" s="140">
        <f t="shared" si="1664"/>
        <v>0</v>
      </c>
      <c r="AJ1900" s="217"/>
      <c r="AK1900" s="218"/>
      <c r="AL1900" s="219"/>
      <c r="AM1900" s="218"/>
      <c r="AN1900" s="219"/>
      <c r="AO1900" s="218"/>
      <c r="AP1900" s="219"/>
      <c r="AQ1900" s="218"/>
      <c r="AR1900" s="219"/>
      <c r="AS1900" s="218"/>
      <c r="AT1900" s="219"/>
      <c r="AU1900" s="218"/>
      <c r="AV1900" s="114">
        <f t="shared" si="1654"/>
        <v>0</v>
      </c>
      <c r="AW1900" s="113">
        <f t="shared" si="1655"/>
        <v>0</v>
      </c>
      <c r="AX1900" s="210"/>
      <c r="AY1900" s="111">
        <f t="shared" si="1656"/>
        <v>0</v>
      </c>
      <c r="AZ1900" s="113">
        <f t="shared" si="1657"/>
        <v>0</v>
      </c>
      <c r="BA1900" s="114">
        <f t="shared" si="1658"/>
        <v>0</v>
      </c>
      <c r="BB1900" s="113">
        <f t="shared" si="1659"/>
        <v>0</v>
      </c>
      <c r="BC1900" s="113">
        <f t="shared" si="1660"/>
        <v>0</v>
      </c>
      <c r="BD1900" s="117">
        <f t="shared" si="1661"/>
        <v>0</v>
      </c>
    </row>
    <row r="1901" spans="2:56" x14ac:dyDescent="0.3">
      <c r="B1901" s="211" t="s">
        <v>95</v>
      </c>
      <c r="C1901" s="212"/>
      <c r="D1901" s="213"/>
      <c r="E1901" s="144">
        <f t="shared" si="1647"/>
        <v>0</v>
      </c>
      <c r="F1901" s="212"/>
      <c r="G1901" s="213"/>
      <c r="H1901" s="144">
        <f t="shared" si="1648"/>
        <v>0</v>
      </c>
      <c r="I1901" s="212"/>
      <c r="J1901" s="213"/>
      <c r="K1901" s="144">
        <f t="shared" si="1649"/>
        <v>0</v>
      </c>
      <c r="L1901" s="212"/>
      <c r="M1901" s="214"/>
      <c r="N1901" s="215"/>
      <c r="O1901" s="212"/>
      <c r="P1901" s="215"/>
      <c r="Q1901" s="139">
        <f t="shared" si="1650"/>
        <v>0</v>
      </c>
      <c r="R1901" s="215"/>
      <c r="S1901" s="215"/>
      <c r="T1901" s="140">
        <f t="shared" si="1662"/>
        <v>0</v>
      </c>
      <c r="U1901" s="216"/>
      <c r="V1901" s="212"/>
      <c r="W1901" s="215"/>
      <c r="X1901" s="139">
        <f t="shared" si="1651"/>
        <v>0</v>
      </c>
      <c r="Y1901" s="215"/>
      <c r="Z1901" s="215"/>
      <c r="AA1901" s="140">
        <f t="shared" si="1663"/>
        <v>0</v>
      </c>
      <c r="AB1901" s="216"/>
      <c r="AC1901" s="212"/>
      <c r="AD1901" s="215"/>
      <c r="AE1901" s="139">
        <f t="shared" si="1652"/>
        <v>0</v>
      </c>
      <c r="AF1901" s="215"/>
      <c r="AG1901" s="215"/>
      <c r="AH1901" s="140">
        <f t="shared" si="1664"/>
        <v>0</v>
      </c>
      <c r="AJ1901" s="217"/>
      <c r="AK1901" s="218"/>
      <c r="AL1901" s="219"/>
      <c r="AM1901" s="218"/>
      <c r="AN1901" s="219"/>
      <c r="AO1901" s="218"/>
      <c r="AP1901" s="219"/>
      <c r="AQ1901" s="218"/>
      <c r="AR1901" s="219"/>
      <c r="AS1901" s="218"/>
      <c r="AT1901" s="219"/>
      <c r="AU1901" s="218"/>
      <c r="AV1901" s="114">
        <f t="shared" si="1654"/>
        <v>0</v>
      </c>
      <c r="AW1901" s="113">
        <f t="shared" si="1655"/>
        <v>0</v>
      </c>
      <c r="AX1901" s="210"/>
      <c r="AY1901" s="111">
        <f t="shared" si="1656"/>
        <v>0</v>
      </c>
      <c r="AZ1901" s="113">
        <f t="shared" si="1657"/>
        <v>0</v>
      </c>
      <c r="BA1901" s="114">
        <f t="shared" si="1658"/>
        <v>0</v>
      </c>
      <c r="BB1901" s="113">
        <f t="shared" si="1659"/>
        <v>0</v>
      </c>
      <c r="BC1901" s="113">
        <f t="shared" si="1660"/>
        <v>0</v>
      </c>
      <c r="BD1901" s="117">
        <f t="shared" si="1661"/>
        <v>0</v>
      </c>
    </row>
    <row r="1902" spans="2:56" x14ac:dyDescent="0.3">
      <c r="B1902" s="222" t="s">
        <v>96</v>
      </c>
      <c r="C1902" s="78">
        <f>SUM(C1903:C1906)</f>
        <v>0</v>
      </c>
      <c r="D1902" s="79">
        <f>SUM(D1903:D1906)</f>
        <v>0</v>
      </c>
      <c r="E1902" s="69">
        <f t="shared" si="1647"/>
        <v>0</v>
      </c>
      <c r="F1902" s="78">
        <f>SUM(F1903:F1906)</f>
        <v>0</v>
      </c>
      <c r="G1902" s="79">
        <f>SUM(G1903:G1906)</f>
        <v>0</v>
      </c>
      <c r="H1902" s="69">
        <f t="shared" si="1648"/>
        <v>0</v>
      </c>
      <c r="I1902" s="78">
        <f>SUM(I1903:I1906)</f>
        <v>0</v>
      </c>
      <c r="J1902" s="79">
        <f>SUM(J1903:J1906)</f>
        <v>0</v>
      </c>
      <c r="K1902" s="69">
        <f t="shared" si="1649"/>
        <v>0</v>
      </c>
      <c r="L1902" s="78">
        <f>SUM(L1903:L1906)</f>
        <v>0</v>
      </c>
      <c r="M1902" s="80">
        <f>SUM(M1903:M1906)</f>
        <v>0</v>
      </c>
      <c r="N1902" s="81">
        <f>SUM(N1903:N1906)</f>
        <v>0</v>
      </c>
      <c r="O1902" s="78">
        <f>SUM(O1903:O1906)</f>
        <v>0</v>
      </c>
      <c r="P1902" s="81">
        <f>SUM(P1903:P1906)</f>
        <v>0</v>
      </c>
      <c r="Q1902" s="148">
        <f t="shared" si="1650"/>
        <v>0</v>
      </c>
      <c r="R1902" s="81">
        <f>SUM(R1903:R1906)</f>
        <v>0</v>
      </c>
      <c r="S1902" s="81">
        <f>SUM(S1903:S1906)</f>
        <v>0</v>
      </c>
      <c r="T1902" s="149">
        <f t="shared" si="1662"/>
        <v>0</v>
      </c>
      <c r="U1902" s="216"/>
      <c r="V1902" s="78">
        <f>SUM(V1903:V1906)</f>
        <v>0</v>
      </c>
      <c r="W1902" s="81">
        <f>SUM(W1903:W1906)</f>
        <v>0</v>
      </c>
      <c r="X1902" s="148">
        <f t="shared" si="1651"/>
        <v>0</v>
      </c>
      <c r="Y1902" s="81">
        <f>SUM(Y1903:Y1906)</f>
        <v>0</v>
      </c>
      <c r="Z1902" s="81">
        <f>SUM(Z1903:Z1906)</f>
        <v>0</v>
      </c>
      <c r="AA1902" s="149">
        <f t="shared" si="1663"/>
        <v>0</v>
      </c>
      <c r="AB1902" s="216"/>
      <c r="AC1902" s="78">
        <f>SUM(AC1903:AC1906)</f>
        <v>0</v>
      </c>
      <c r="AD1902" s="81">
        <f>SUM(AD1903:AD1906)</f>
        <v>0</v>
      </c>
      <c r="AE1902" s="148">
        <f t="shared" si="1652"/>
        <v>0</v>
      </c>
      <c r="AF1902" s="81">
        <f>SUM(AF1903:AF1906)</f>
        <v>0</v>
      </c>
      <c r="AG1902" s="81">
        <f>SUM(AG1903:AG1906)</f>
        <v>0</v>
      </c>
      <c r="AH1902" s="149">
        <f t="shared" si="1664"/>
        <v>0</v>
      </c>
      <c r="AJ1902" s="79">
        <f t="shared" ref="AJ1902:AU1902" si="1677">SUM(AJ1903:AJ1906)</f>
        <v>0</v>
      </c>
      <c r="AK1902" s="80">
        <f t="shared" si="1677"/>
        <v>0</v>
      </c>
      <c r="AL1902" s="81">
        <f t="shared" si="1677"/>
        <v>0</v>
      </c>
      <c r="AM1902" s="80">
        <f t="shared" si="1677"/>
        <v>0</v>
      </c>
      <c r="AN1902" s="81">
        <f t="shared" si="1677"/>
        <v>0</v>
      </c>
      <c r="AO1902" s="80">
        <f t="shared" si="1677"/>
        <v>0</v>
      </c>
      <c r="AP1902" s="81">
        <f t="shared" si="1677"/>
        <v>0</v>
      </c>
      <c r="AQ1902" s="80">
        <f t="shared" si="1677"/>
        <v>0</v>
      </c>
      <c r="AR1902" s="81">
        <f t="shared" si="1677"/>
        <v>0</v>
      </c>
      <c r="AS1902" s="80">
        <f t="shared" si="1677"/>
        <v>0</v>
      </c>
      <c r="AT1902" s="81">
        <f t="shared" si="1677"/>
        <v>0</v>
      </c>
      <c r="AU1902" s="80">
        <f t="shared" si="1677"/>
        <v>0</v>
      </c>
      <c r="AV1902" s="81">
        <f t="shared" si="1654"/>
        <v>0</v>
      </c>
      <c r="AW1902" s="80">
        <f t="shared" si="1655"/>
        <v>0</v>
      </c>
      <c r="AX1902" s="210"/>
      <c r="AY1902" s="79">
        <f t="shared" si="1656"/>
        <v>0</v>
      </c>
      <c r="AZ1902" s="80">
        <f t="shared" si="1657"/>
        <v>0</v>
      </c>
      <c r="BA1902" s="81">
        <f t="shared" si="1658"/>
        <v>0</v>
      </c>
      <c r="BB1902" s="80">
        <f t="shared" si="1659"/>
        <v>0</v>
      </c>
      <c r="BC1902" s="80">
        <f t="shared" si="1660"/>
        <v>0</v>
      </c>
      <c r="BD1902" s="86">
        <f t="shared" si="1661"/>
        <v>0</v>
      </c>
    </row>
    <row r="1903" spans="2:56" x14ac:dyDescent="0.3">
      <c r="B1903" s="211" t="s">
        <v>97</v>
      </c>
      <c r="C1903" s="212"/>
      <c r="D1903" s="213"/>
      <c r="E1903" s="144">
        <f t="shared" si="1647"/>
        <v>0</v>
      </c>
      <c r="F1903" s="212"/>
      <c r="G1903" s="213"/>
      <c r="H1903" s="144">
        <f t="shared" si="1648"/>
        <v>0</v>
      </c>
      <c r="I1903" s="212"/>
      <c r="J1903" s="213"/>
      <c r="K1903" s="144">
        <f t="shared" si="1649"/>
        <v>0</v>
      </c>
      <c r="L1903" s="212"/>
      <c r="M1903" s="214"/>
      <c r="N1903" s="215"/>
      <c r="O1903" s="212"/>
      <c r="P1903" s="215"/>
      <c r="Q1903" s="139">
        <f t="shared" si="1650"/>
        <v>0</v>
      </c>
      <c r="R1903" s="215"/>
      <c r="S1903" s="215"/>
      <c r="T1903" s="140">
        <f t="shared" si="1662"/>
        <v>0</v>
      </c>
      <c r="U1903" s="216"/>
      <c r="V1903" s="212"/>
      <c r="W1903" s="215"/>
      <c r="X1903" s="139">
        <f t="shared" si="1651"/>
        <v>0</v>
      </c>
      <c r="Y1903" s="215"/>
      <c r="Z1903" s="215"/>
      <c r="AA1903" s="140">
        <f t="shared" si="1663"/>
        <v>0</v>
      </c>
      <c r="AB1903" s="216"/>
      <c r="AC1903" s="212"/>
      <c r="AD1903" s="215"/>
      <c r="AE1903" s="139">
        <f t="shared" si="1652"/>
        <v>0</v>
      </c>
      <c r="AF1903" s="215"/>
      <c r="AG1903" s="215"/>
      <c r="AH1903" s="140">
        <f t="shared" si="1664"/>
        <v>0</v>
      </c>
      <c r="AJ1903" s="217"/>
      <c r="AK1903" s="218"/>
      <c r="AL1903" s="219"/>
      <c r="AM1903" s="218"/>
      <c r="AN1903" s="219"/>
      <c r="AO1903" s="218"/>
      <c r="AP1903" s="219"/>
      <c r="AQ1903" s="218"/>
      <c r="AR1903" s="219"/>
      <c r="AS1903" s="218"/>
      <c r="AT1903" s="219"/>
      <c r="AU1903" s="218"/>
      <c r="AV1903" s="114">
        <f t="shared" si="1654"/>
        <v>0</v>
      </c>
      <c r="AW1903" s="113">
        <f t="shared" si="1655"/>
        <v>0</v>
      </c>
      <c r="AX1903" s="210"/>
      <c r="AY1903" s="111">
        <f t="shared" si="1656"/>
        <v>0</v>
      </c>
      <c r="AZ1903" s="113">
        <f t="shared" si="1657"/>
        <v>0</v>
      </c>
      <c r="BA1903" s="114">
        <f t="shared" si="1658"/>
        <v>0</v>
      </c>
      <c r="BB1903" s="113">
        <f t="shared" si="1659"/>
        <v>0</v>
      </c>
      <c r="BC1903" s="113">
        <f t="shared" si="1660"/>
        <v>0</v>
      </c>
      <c r="BD1903" s="117">
        <f t="shared" si="1661"/>
        <v>0</v>
      </c>
    </row>
    <row r="1904" spans="2:56" x14ac:dyDescent="0.3">
      <c r="B1904" s="211" t="s">
        <v>98</v>
      </c>
      <c r="C1904" s="212"/>
      <c r="D1904" s="213"/>
      <c r="E1904" s="144">
        <f t="shared" si="1647"/>
        <v>0</v>
      </c>
      <c r="F1904" s="212"/>
      <c r="G1904" s="213"/>
      <c r="H1904" s="144">
        <f t="shared" si="1648"/>
        <v>0</v>
      </c>
      <c r="I1904" s="212"/>
      <c r="J1904" s="213"/>
      <c r="K1904" s="144">
        <f t="shared" si="1649"/>
        <v>0</v>
      </c>
      <c r="L1904" s="212"/>
      <c r="M1904" s="214"/>
      <c r="N1904" s="215"/>
      <c r="O1904" s="212"/>
      <c r="P1904" s="215"/>
      <c r="Q1904" s="139">
        <f t="shared" si="1650"/>
        <v>0</v>
      </c>
      <c r="R1904" s="215"/>
      <c r="S1904" s="215"/>
      <c r="T1904" s="140">
        <f t="shared" si="1662"/>
        <v>0</v>
      </c>
      <c r="U1904" s="216"/>
      <c r="V1904" s="212"/>
      <c r="W1904" s="215"/>
      <c r="X1904" s="139">
        <f t="shared" si="1651"/>
        <v>0</v>
      </c>
      <c r="Y1904" s="215"/>
      <c r="Z1904" s="215"/>
      <c r="AA1904" s="140">
        <f t="shared" si="1663"/>
        <v>0</v>
      </c>
      <c r="AB1904" s="216"/>
      <c r="AC1904" s="212"/>
      <c r="AD1904" s="215"/>
      <c r="AE1904" s="139">
        <f t="shared" si="1652"/>
        <v>0</v>
      </c>
      <c r="AF1904" s="215"/>
      <c r="AG1904" s="215"/>
      <c r="AH1904" s="140">
        <f t="shared" si="1664"/>
        <v>0</v>
      </c>
      <c r="AJ1904" s="217"/>
      <c r="AK1904" s="218"/>
      <c r="AL1904" s="219"/>
      <c r="AM1904" s="218"/>
      <c r="AN1904" s="219"/>
      <c r="AO1904" s="218"/>
      <c r="AP1904" s="219"/>
      <c r="AQ1904" s="218"/>
      <c r="AR1904" s="219"/>
      <c r="AS1904" s="218"/>
      <c r="AT1904" s="219"/>
      <c r="AU1904" s="218"/>
      <c r="AV1904" s="114">
        <f t="shared" si="1654"/>
        <v>0</v>
      </c>
      <c r="AW1904" s="113">
        <f t="shared" si="1655"/>
        <v>0</v>
      </c>
      <c r="AX1904" s="210"/>
      <c r="AY1904" s="111">
        <f t="shared" si="1656"/>
        <v>0</v>
      </c>
      <c r="AZ1904" s="113">
        <f t="shared" si="1657"/>
        <v>0</v>
      </c>
      <c r="BA1904" s="114">
        <f t="shared" si="1658"/>
        <v>0</v>
      </c>
      <c r="BB1904" s="113">
        <f t="shared" si="1659"/>
        <v>0</v>
      </c>
      <c r="BC1904" s="113">
        <f t="shared" si="1660"/>
        <v>0</v>
      </c>
      <c r="BD1904" s="117">
        <f t="shared" si="1661"/>
        <v>0</v>
      </c>
    </row>
    <row r="1905" spans="2:56" x14ac:dyDescent="0.3">
      <c r="B1905" s="211" t="s">
        <v>99</v>
      </c>
      <c r="C1905" s="212"/>
      <c r="D1905" s="213"/>
      <c r="E1905" s="144">
        <f t="shared" si="1647"/>
        <v>0</v>
      </c>
      <c r="F1905" s="212"/>
      <c r="G1905" s="213"/>
      <c r="H1905" s="144">
        <f t="shared" si="1648"/>
        <v>0</v>
      </c>
      <c r="I1905" s="212"/>
      <c r="J1905" s="213"/>
      <c r="K1905" s="144">
        <f t="shared" si="1649"/>
        <v>0</v>
      </c>
      <c r="L1905" s="212"/>
      <c r="M1905" s="214"/>
      <c r="N1905" s="215"/>
      <c r="O1905" s="212"/>
      <c r="P1905" s="215"/>
      <c r="Q1905" s="139">
        <f t="shared" si="1650"/>
        <v>0</v>
      </c>
      <c r="R1905" s="215"/>
      <c r="S1905" s="215"/>
      <c r="T1905" s="140">
        <f t="shared" si="1662"/>
        <v>0</v>
      </c>
      <c r="U1905" s="216"/>
      <c r="V1905" s="212"/>
      <c r="W1905" s="215"/>
      <c r="X1905" s="139">
        <f t="shared" si="1651"/>
        <v>0</v>
      </c>
      <c r="Y1905" s="215"/>
      <c r="Z1905" s="215"/>
      <c r="AA1905" s="140">
        <f t="shared" si="1663"/>
        <v>0</v>
      </c>
      <c r="AB1905" s="216"/>
      <c r="AC1905" s="212"/>
      <c r="AD1905" s="215"/>
      <c r="AE1905" s="139">
        <f t="shared" si="1652"/>
        <v>0</v>
      </c>
      <c r="AF1905" s="215"/>
      <c r="AG1905" s="215"/>
      <c r="AH1905" s="140">
        <f t="shared" si="1664"/>
        <v>0</v>
      </c>
      <c r="AJ1905" s="217"/>
      <c r="AK1905" s="218"/>
      <c r="AL1905" s="219"/>
      <c r="AM1905" s="218"/>
      <c r="AN1905" s="219"/>
      <c r="AO1905" s="218"/>
      <c r="AP1905" s="219"/>
      <c r="AQ1905" s="218"/>
      <c r="AR1905" s="219"/>
      <c r="AS1905" s="218"/>
      <c r="AT1905" s="219"/>
      <c r="AU1905" s="218"/>
      <c r="AV1905" s="114">
        <f t="shared" si="1654"/>
        <v>0</v>
      </c>
      <c r="AW1905" s="113">
        <f t="shared" si="1655"/>
        <v>0</v>
      </c>
      <c r="AX1905" s="210"/>
      <c r="AY1905" s="111">
        <f t="shared" si="1656"/>
        <v>0</v>
      </c>
      <c r="AZ1905" s="113">
        <f t="shared" si="1657"/>
        <v>0</v>
      </c>
      <c r="BA1905" s="114">
        <f t="shared" si="1658"/>
        <v>0</v>
      </c>
      <c r="BB1905" s="113">
        <f t="shared" si="1659"/>
        <v>0</v>
      </c>
      <c r="BC1905" s="113">
        <f t="shared" si="1660"/>
        <v>0</v>
      </c>
      <c r="BD1905" s="117">
        <f t="shared" si="1661"/>
        <v>0</v>
      </c>
    </row>
    <row r="1906" spans="2:56" x14ac:dyDescent="0.3">
      <c r="B1906" s="211" t="s">
        <v>100</v>
      </c>
      <c r="C1906" s="212"/>
      <c r="D1906" s="213"/>
      <c r="E1906" s="144">
        <f t="shared" si="1647"/>
        <v>0</v>
      </c>
      <c r="F1906" s="212"/>
      <c r="G1906" s="213"/>
      <c r="H1906" s="144">
        <f t="shared" si="1648"/>
        <v>0</v>
      </c>
      <c r="I1906" s="212"/>
      <c r="J1906" s="213"/>
      <c r="K1906" s="144">
        <f t="shared" si="1649"/>
        <v>0</v>
      </c>
      <c r="L1906" s="212"/>
      <c r="M1906" s="214"/>
      <c r="N1906" s="215"/>
      <c r="O1906" s="212"/>
      <c r="P1906" s="215"/>
      <c r="Q1906" s="139">
        <f t="shared" si="1650"/>
        <v>0</v>
      </c>
      <c r="R1906" s="215"/>
      <c r="S1906" s="215"/>
      <c r="T1906" s="140">
        <f t="shared" si="1662"/>
        <v>0</v>
      </c>
      <c r="U1906" s="216"/>
      <c r="V1906" s="212"/>
      <c r="W1906" s="215"/>
      <c r="X1906" s="139">
        <f t="shared" si="1651"/>
        <v>0</v>
      </c>
      <c r="Y1906" s="215"/>
      <c r="Z1906" s="215"/>
      <c r="AA1906" s="140">
        <f t="shared" si="1663"/>
        <v>0</v>
      </c>
      <c r="AB1906" s="216"/>
      <c r="AC1906" s="212"/>
      <c r="AD1906" s="215"/>
      <c r="AE1906" s="139">
        <f t="shared" si="1652"/>
        <v>0</v>
      </c>
      <c r="AF1906" s="215"/>
      <c r="AG1906" s="215"/>
      <c r="AH1906" s="140">
        <f t="shared" si="1664"/>
        <v>0</v>
      </c>
      <c r="AJ1906" s="217"/>
      <c r="AK1906" s="218"/>
      <c r="AL1906" s="219"/>
      <c r="AM1906" s="218"/>
      <c r="AN1906" s="219"/>
      <c r="AO1906" s="218"/>
      <c r="AP1906" s="219"/>
      <c r="AQ1906" s="218"/>
      <c r="AR1906" s="219"/>
      <c r="AS1906" s="218"/>
      <c r="AT1906" s="219"/>
      <c r="AU1906" s="218"/>
      <c r="AV1906" s="114">
        <f t="shared" si="1654"/>
        <v>0</v>
      </c>
      <c r="AW1906" s="113">
        <f t="shared" si="1655"/>
        <v>0</v>
      </c>
      <c r="AX1906" s="210"/>
      <c r="AY1906" s="111">
        <f t="shared" si="1656"/>
        <v>0</v>
      </c>
      <c r="AZ1906" s="113">
        <f t="shared" si="1657"/>
        <v>0</v>
      </c>
      <c r="BA1906" s="114">
        <f t="shared" si="1658"/>
        <v>0</v>
      </c>
      <c r="BB1906" s="113">
        <f t="shared" si="1659"/>
        <v>0</v>
      </c>
      <c r="BC1906" s="113">
        <f t="shared" si="1660"/>
        <v>0</v>
      </c>
      <c r="BD1906" s="117">
        <f t="shared" si="1661"/>
        <v>0</v>
      </c>
    </row>
    <row r="1907" spans="2:56" x14ac:dyDescent="0.3">
      <c r="B1907" s="222" t="s">
        <v>101</v>
      </c>
      <c r="C1907" s="78">
        <f>SUM(C1908:C1909)</f>
        <v>0</v>
      </c>
      <c r="D1907" s="79">
        <f>SUM(D1908:D1909)</f>
        <v>0</v>
      </c>
      <c r="E1907" s="69">
        <f t="shared" si="1647"/>
        <v>0</v>
      </c>
      <c r="F1907" s="78">
        <f>SUM(F1908:F1909)</f>
        <v>0</v>
      </c>
      <c r="G1907" s="79">
        <f>SUM(G1908:G1909)</f>
        <v>0</v>
      </c>
      <c r="H1907" s="69">
        <f t="shared" si="1648"/>
        <v>0</v>
      </c>
      <c r="I1907" s="78">
        <f>SUM(I1908:I1909)</f>
        <v>0</v>
      </c>
      <c r="J1907" s="79">
        <f>SUM(J1908:J1909)</f>
        <v>0</v>
      </c>
      <c r="K1907" s="69">
        <f t="shared" si="1649"/>
        <v>0</v>
      </c>
      <c r="L1907" s="78">
        <f>SUM(L1908:L1909)</f>
        <v>0</v>
      </c>
      <c r="M1907" s="80">
        <f>SUM(M1908:M1909)</f>
        <v>0</v>
      </c>
      <c r="N1907" s="81">
        <f>SUM(N1908:N1909)</f>
        <v>0</v>
      </c>
      <c r="O1907" s="78">
        <f>SUM(O1908:O1909)</f>
        <v>0</v>
      </c>
      <c r="P1907" s="81">
        <f>SUM(P1908:P1909)</f>
        <v>0</v>
      </c>
      <c r="Q1907" s="148">
        <f t="shared" si="1650"/>
        <v>0</v>
      </c>
      <c r="R1907" s="81">
        <f>SUM(R1908:R1909)</f>
        <v>0</v>
      </c>
      <c r="S1907" s="81">
        <f>SUM(S1908:S1909)</f>
        <v>0</v>
      </c>
      <c r="T1907" s="149">
        <f t="shared" si="1662"/>
        <v>0</v>
      </c>
      <c r="U1907" s="216"/>
      <c r="V1907" s="78">
        <f>SUM(V1908:V1909)</f>
        <v>0</v>
      </c>
      <c r="W1907" s="81">
        <f>SUM(W1908:W1909)</f>
        <v>0</v>
      </c>
      <c r="X1907" s="148">
        <f t="shared" si="1651"/>
        <v>0</v>
      </c>
      <c r="Y1907" s="81">
        <f>SUM(Y1908:Y1909)</f>
        <v>0</v>
      </c>
      <c r="Z1907" s="81">
        <f>SUM(Z1908:Z1909)</f>
        <v>0</v>
      </c>
      <c r="AA1907" s="149">
        <f t="shared" si="1663"/>
        <v>0</v>
      </c>
      <c r="AB1907" s="216"/>
      <c r="AC1907" s="78">
        <f>SUM(AC1908:AC1909)</f>
        <v>0</v>
      </c>
      <c r="AD1907" s="81">
        <f>SUM(AD1908:AD1909)</f>
        <v>0</v>
      </c>
      <c r="AE1907" s="148">
        <f t="shared" si="1652"/>
        <v>0</v>
      </c>
      <c r="AF1907" s="81">
        <f>SUM(AF1908:AF1909)</f>
        <v>0</v>
      </c>
      <c r="AG1907" s="81">
        <f>SUM(AG1908:AG1909)</f>
        <v>0</v>
      </c>
      <c r="AH1907" s="149">
        <f t="shared" si="1664"/>
        <v>0</v>
      </c>
      <c r="AJ1907" s="79">
        <f t="shared" ref="AJ1907:AU1907" si="1678">SUM(AJ1908:AJ1909)</f>
        <v>0</v>
      </c>
      <c r="AK1907" s="80">
        <f t="shared" si="1678"/>
        <v>0</v>
      </c>
      <c r="AL1907" s="81">
        <f t="shared" si="1678"/>
        <v>0</v>
      </c>
      <c r="AM1907" s="80">
        <f t="shared" si="1678"/>
        <v>0</v>
      </c>
      <c r="AN1907" s="81">
        <f t="shared" si="1678"/>
        <v>0</v>
      </c>
      <c r="AO1907" s="80">
        <f t="shared" si="1678"/>
        <v>0</v>
      </c>
      <c r="AP1907" s="81">
        <f t="shared" si="1678"/>
        <v>0</v>
      </c>
      <c r="AQ1907" s="80">
        <f t="shared" si="1678"/>
        <v>0</v>
      </c>
      <c r="AR1907" s="81">
        <f t="shared" si="1678"/>
        <v>0</v>
      </c>
      <c r="AS1907" s="80">
        <f t="shared" si="1678"/>
        <v>0</v>
      </c>
      <c r="AT1907" s="81">
        <f t="shared" si="1678"/>
        <v>0</v>
      </c>
      <c r="AU1907" s="80">
        <f t="shared" si="1678"/>
        <v>0</v>
      </c>
      <c r="AV1907" s="81">
        <f t="shared" si="1654"/>
        <v>0</v>
      </c>
      <c r="AW1907" s="80">
        <f t="shared" si="1655"/>
        <v>0</v>
      </c>
      <c r="AX1907" s="210"/>
      <c r="AY1907" s="79">
        <f t="shared" si="1656"/>
        <v>0</v>
      </c>
      <c r="AZ1907" s="80">
        <f t="shared" si="1657"/>
        <v>0</v>
      </c>
      <c r="BA1907" s="81">
        <f t="shared" si="1658"/>
        <v>0</v>
      </c>
      <c r="BB1907" s="80">
        <f t="shared" si="1659"/>
        <v>0</v>
      </c>
      <c r="BC1907" s="80">
        <f t="shared" si="1660"/>
        <v>0</v>
      </c>
      <c r="BD1907" s="86">
        <f t="shared" si="1661"/>
        <v>0</v>
      </c>
    </row>
    <row r="1908" spans="2:56" x14ac:dyDescent="0.3">
      <c r="B1908" s="211" t="s">
        <v>102</v>
      </c>
      <c r="C1908" s="212"/>
      <c r="D1908" s="213"/>
      <c r="E1908" s="144">
        <f t="shared" si="1647"/>
        <v>0</v>
      </c>
      <c r="F1908" s="212"/>
      <c r="G1908" s="213"/>
      <c r="H1908" s="144">
        <f t="shared" si="1648"/>
        <v>0</v>
      </c>
      <c r="I1908" s="212"/>
      <c r="J1908" s="213"/>
      <c r="K1908" s="144">
        <f t="shared" si="1649"/>
        <v>0</v>
      </c>
      <c r="L1908" s="212"/>
      <c r="M1908" s="214"/>
      <c r="N1908" s="215"/>
      <c r="O1908" s="212"/>
      <c r="P1908" s="215"/>
      <c r="Q1908" s="139">
        <f t="shared" si="1650"/>
        <v>0</v>
      </c>
      <c r="R1908" s="215"/>
      <c r="S1908" s="215"/>
      <c r="T1908" s="140">
        <f t="shared" si="1662"/>
        <v>0</v>
      </c>
      <c r="U1908" s="216"/>
      <c r="V1908" s="212"/>
      <c r="W1908" s="215"/>
      <c r="X1908" s="139">
        <f t="shared" si="1651"/>
        <v>0</v>
      </c>
      <c r="Y1908" s="215"/>
      <c r="Z1908" s="215"/>
      <c r="AA1908" s="140">
        <f t="shared" si="1663"/>
        <v>0</v>
      </c>
      <c r="AB1908" s="216"/>
      <c r="AC1908" s="212"/>
      <c r="AD1908" s="215"/>
      <c r="AE1908" s="139">
        <f t="shared" si="1652"/>
        <v>0</v>
      </c>
      <c r="AF1908" s="215"/>
      <c r="AG1908" s="215"/>
      <c r="AH1908" s="140">
        <f t="shared" si="1664"/>
        <v>0</v>
      </c>
      <c r="AJ1908" s="217"/>
      <c r="AK1908" s="218"/>
      <c r="AL1908" s="219"/>
      <c r="AM1908" s="218"/>
      <c r="AN1908" s="219"/>
      <c r="AO1908" s="218"/>
      <c r="AP1908" s="219"/>
      <c r="AQ1908" s="218"/>
      <c r="AR1908" s="219"/>
      <c r="AS1908" s="218"/>
      <c r="AT1908" s="219"/>
      <c r="AU1908" s="218"/>
      <c r="AV1908" s="114">
        <f t="shared" si="1654"/>
        <v>0</v>
      </c>
      <c r="AW1908" s="113">
        <f t="shared" si="1655"/>
        <v>0</v>
      </c>
      <c r="AX1908" s="210"/>
      <c r="AY1908" s="111">
        <f t="shared" si="1656"/>
        <v>0</v>
      </c>
      <c r="AZ1908" s="113">
        <f t="shared" si="1657"/>
        <v>0</v>
      </c>
      <c r="BA1908" s="114">
        <f t="shared" si="1658"/>
        <v>0</v>
      </c>
      <c r="BB1908" s="113">
        <f t="shared" si="1659"/>
        <v>0</v>
      </c>
      <c r="BC1908" s="113">
        <f t="shared" si="1660"/>
        <v>0</v>
      </c>
      <c r="BD1908" s="117">
        <f t="shared" si="1661"/>
        <v>0</v>
      </c>
    </row>
    <row r="1909" spans="2:56" x14ac:dyDescent="0.3">
      <c r="B1909" s="211" t="s">
        <v>103</v>
      </c>
      <c r="C1909" s="212"/>
      <c r="D1909" s="213"/>
      <c r="E1909" s="144">
        <f t="shared" si="1647"/>
        <v>0</v>
      </c>
      <c r="F1909" s="212"/>
      <c r="G1909" s="213"/>
      <c r="H1909" s="144">
        <f t="shared" si="1648"/>
        <v>0</v>
      </c>
      <c r="I1909" s="212"/>
      <c r="J1909" s="213"/>
      <c r="K1909" s="144">
        <f t="shared" si="1649"/>
        <v>0</v>
      </c>
      <c r="L1909" s="212"/>
      <c r="M1909" s="214"/>
      <c r="N1909" s="215"/>
      <c r="O1909" s="212"/>
      <c r="P1909" s="215"/>
      <c r="Q1909" s="139">
        <f t="shared" si="1650"/>
        <v>0</v>
      </c>
      <c r="R1909" s="215"/>
      <c r="S1909" s="215"/>
      <c r="T1909" s="140">
        <f t="shared" si="1662"/>
        <v>0</v>
      </c>
      <c r="U1909" s="216"/>
      <c r="V1909" s="212"/>
      <c r="W1909" s="215"/>
      <c r="X1909" s="139">
        <f t="shared" si="1651"/>
        <v>0</v>
      </c>
      <c r="Y1909" s="215"/>
      <c r="Z1909" s="215"/>
      <c r="AA1909" s="140">
        <f t="shared" si="1663"/>
        <v>0</v>
      </c>
      <c r="AB1909" s="216"/>
      <c r="AC1909" s="212"/>
      <c r="AD1909" s="215"/>
      <c r="AE1909" s="139">
        <f t="shared" si="1652"/>
        <v>0</v>
      </c>
      <c r="AF1909" s="215"/>
      <c r="AG1909" s="215"/>
      <c r="AH1909" s="140">
        <f t="shared" si="1664"/>
        <v>0</v>
      </c>
      <c r="AJ1909" s="217"/>
      <c r="AK1909" s="218"/>
      <c r="AL1909" s="219"/>
      <c r="AM1909" s="218"/>
      <c r="AN1909" s="219"/>
      <c r="AO1909" s="218"/>
      <c r="AP1909" s="219"/>
      <c r="AQ1909" s="218"/>
      <c r="AR1909" s="219"/>
      <c r="AS1909" s="218"/>
      <c r="AT1909" s="219"/>
      <c r="AU1909" s="218"/>
      <c r="AV1909" s="114">
        <f t="shared" si="1654"/>
        <v>0</v>
      </c>
      <c r="AW1909" s="113">
        <f t="shared" si="1655"/>
        <v>0</v>
      </c>
      <c r="AX1909" s="210"/>
      <c r="AY1909" s="111">
        <f t="shared" si="1656"/>
        <v>0</v>
      </c>
      <c r="AZ1909" s="113">
        <f t="shared" si="1657"/>
        <v>0</v>
      </c>
      <c r="BA1909" s="114">
        <f t="shared" si="1658"/>
        <v>0</v>
      </c>
      <c r="BB1909" s="113">
        <f t="shared" si="1659"/>
        <v>0</v>
      </c>
      <c r="BC1909" s="113">
        <f t="shared" si="1660"/>
        <v>0</v>
      </c>
      <c r="BD1909" s="117">
        <f t="shared" si="1661"/>
        <v>0</v>
      </c>
    </row>
    <row r="1910" spans="2:56" x14ac:dyDescent="0.3">
      <c r="B1910" s="222" t="s">
        <v>104</v>
      </c>
      <c r="C1910" s="78">
        <f>SUM(C1911)</f>
        <v>0</v>
      </c>
      <c r="D1910" s="79">
        <f>SUM(D1911)</f>
        <v>0</v>
      </c>
      <c r="E1910" s="69">
        <f t="shared" si="1647"/>
        <v>0</v>
      </c>
      <c r="F1910" s="78">
        <f>SUM(F1911)</f>
        <v>0</v>
      </c>
      <c r="G1910" s="79">
        <f>SUM(G1911)</f>
        <v>0</v>
      </c>
      <c r="H1910" s="69">
        <f t="shared" si="1648"/>
        <v>0</v>
      </c>
      <c r="I1910" s="78">
        <f>SUM(I1911)</f>
        <v>0</v>
      </c>
      <c r="J1910" s="79">
        <f>SUM(J1911)</f>
        <v>0</v>
      </c>
      <c r="K1910" s="69">
        <f t="shared" si="1649"/>
        <v>0</v>
      </c>
      <c r="L1910" s="78">
        <f>SUM(L1911)</f>
        <v>0</v>
      </c>
      <c r="M1910" s="80">
        <f>SUM(M1911)</f>
        <v>0</v>
      </c>
      <c r="N1910" s="81">
        <f>SUM(N1911)</f>
        <v>0</v>
      </c>
      <c r="O1910" s="78">
        <f>SUM(O1911)</f>
        <v>0</v>
      </c>
      <c r="P1910" s="81">
        <f>SUM(P1911)</f>
        <v>0</v>
      </c>
      <c r="Q1910" s="148">
        <f t="shared" si="1650"/>
        <v>0</v>
      </c>
      <c r="R1910" s="81">
        <f>SUM(R1911)</f>
        <v>0</v>
      </c>
      <c r="S1910" s="81">
        <f>SUM(S1911)</f>
        <v>0</v>
      </c>
      <c r="T1910" s="149">
        <f t="shared" si="1662"/>
        <v>0</v>
      </c>
      <c r="U1910" s="216"/>
      <c r="V1910" s="78">
        <f>SUM(V1911)</f>
        <v>0</v>
      </c>
      <c r="W1910" s="81">
        <f>SUM(W1911)</f>
        <v>0</v>
      </c>
      <c r="X1910" s="148">
        <f t="shared" si="1651"/>
        <v>0</v>
      </c>
      <c r="Y1910" s="81">
        <f>SUM(Y1911)</f>
        <v>0</v>
      </c>
      <c r="Z1910" s="81">
        <f>SUM(Z1911)</f>
        <v>0</v>
      </c>
      <c r="AA1910" s="149">
        <f t="shared" si="1663"/>
        <v>0</v>
      </c>
      <c r="AB1910" s="216"/>
      <c r="AC1910" s="78">
        <f>SUM(AC1911)</f>
        <v>0</v>
      </c>
      <c r="AD1910" s="81">
        <f>SUM(AD1911)</f>
        <v>0</v>
      </c>
      <c r="AE1910" s="148">
        <f t="shared" si="1652"/>
        <v>0</v>
      </c>
      <c r="AF1910" s="81">
        <f>SUM(AF1911)</f>
        <v>0</v>
      </c>
      <c r="AG1910" s="81">
        <f>SUM(AG1911)</f>
        <v>0</v>
      </c>
      <c r="AH1910" s="149">
        <f t="shared" si="1664"/>
        <v>0</v>
      </c>
      <c r="AJ1910" s="79">
        <f t="shared" ref="AJ1910:AU1910" si="1679">SUM(AJ1911)</f>
        <v>0</v>
      </c>
      <c r="AK1910" s="80">
        <f t="shared" si="1679"/>
        <v>0</v>
      </c>
      <c r="AL1910" s="81">
        <f t="shared" si="1679"/>
        <v>0</v>
      </c>
      <c r="AM1910" s="80">
        <f t="shared" si="1679"/>
        <v>0</v>
      </c>
      <c r="AN1910" s="81">
        <f t="shared" si="1679"/>
        <v>0</v>
      </c>
      <c r="AO1910" s="80">
        <f t="shared" si="1679"/>
        <v>0</v>
      </c>
      <c r="AP1910" s="81">
        <f t="shared" si="1679"/>
        <v>0</v>
      </c>
      <c r="AQ1910" s="80">
        <f t="shared" si="1679"/>
        <v>0</v>
      </c>
      <c r="AR1910" s="81">
        <f t="shared" si="1679"/>
        <v>0</v>
      </c>
      <c r="AS1910" s="80">
        <f t="shared" si="1679"/>
        <v>0</v>
      </c>
      <c r="AT1910" s="81">
        <f t="shared" si="1679"/>
        <v>0</v>
      </c>
      <c r="AU1910" s="80">
        <f t="shared" si="1679"/>
        <v>0</v>
      </c>
      <c r="AV1910" s="81">
        <f t="shared" si="1654"/>
        <v>0</v>
      </c>
      <c r="AW1910" s="80">
        <f t="shared" si="1655"/>
        <v>0</v>
      </c>
      <c r="AX1910" s="210"/>
      <c r="AY1910" s="79">
        <f t="shared" si="1656"/>
        <v>0</v>
      </c>
      <c r="AZ1910" s="80">
        <f t="shared" si="1657"/>
        <v>0</v>
      </c>
      <c r="BA1910" s="81">
        <f t="shared" si="1658"/>
        <v>0</v>
      </c>
      <c r="BB1910" s="80">
        <f t="shared" si="1659"/>
        <v>0</v>
      </c>
      <c r="BC1910" s="80">
        <f t="shared" si="1660"/>
        <v>0</v>
      </c>
      <c r="BD1910" s="86">
        <f t="shared" si="1661"/>
        <v>0</v>
      </c>
    </row>
    <row r="1911" spans="2:56" x14ac:dyDescent="0.3">
      <c r="B1911" s="211" t="s">
        <v>105</v>
      </c>
      <c r="C1911" s="212"/>
      <c r="D1911" s="213"/>
      <c r="E1911" s="144">
        <f t="shared" si="1647"/>
        <v>0</v>
      </c>
      <c r="F1911" s="212"/>
      <c r="G1911" s="213"/>
      <c r="H1911" s="144">
        <f t="shared" si="1648"/>
        <v>0</v>
      </c>
      <c r="I1911" s="212"/>
      <c r="J1911" s="213"/>
      <c r="K1911" s="144">
        <f t="shared" si="1649"/>
        <v>0</v>
      </c>
      <c r="L1911" s="212"/>
      <c r="M1911" s="214"/>
      <c r="N1911" s="215"/>
      <c r="O1911" s="212"/>
      <c r="P1911" s="215"/>
      <c r="Q1911" s="139">
        <f t="shared" si="1650"/>
        <v>0</v>
      </c>
      <c r="R1911" s="215"/>
      <c r="S1911" s="215"/>
      <c r="T1911" s="140">
        <f t="shared" si="1662"/>
        <v>0</v>
      </c>
      <c r="U1911" s="216"/>
      <c r="V1911" s="212"/>
      <c r="W1911" s="215"/>
      <c r="X1911" s="139">
        <f t="shared" si="1651"/>
        <v>0</v>
      </c>
      <c r="Y1911" s="215"/>
      <c r="Z1911" s="215"/>
      <c r="AA1911" s="140">
        <f t="shared" si="1663"/>
        <v>0</v>
      </c>
      <c r="AB1911" s="216"/>
      <c r="AC1911" s="212"/>
      <c r="AD1911" s="215"/>
      <c r="AE1911" s="139">
        <f t="shared" si="1652"/>
        <v>0</v>
      </c>
      <c r="AF1911" s="215"/>
      <c r="AG1911" s="215"/>
      <c r="AH1911" s="140">
        <f t="shared" si="1664"/>
        <v>0</v>
      </c>
      <c r="AJ1911" s="217"/>
      <c r="AK1911" s="218"/>
      <c r="AL1911" s="219"/>
      <c r="AM1911" s="218"/>
      <c r="AN1911" s="219"/>
      <c r="AO1911" s="218"/>
      <c r="AP1911" s="219"/>
      <c r="AQ1911" s="218"/>
      <c r="AR1911" s="219"/>
      <c r="AS1911" s="218"/>
      <c r="AT1911" s="219"/>
      <c r="AU1911" s="218"/>
      <c r="AV1911" s="114">
        <f t="shared" si="1654"/>
        <v>0</v>
      </c>
      <c r="AW1911" s="113">
        <f t="shared" si="1655"/>
        <v>0</v>
      </c>
      <c r="AX1911" s="210"/>
      <c r="AY1911" s="111">
        <f t="shared" si="1656"/>
        <v>0</v>
      </c>
      <c r="AZ1911" s="113">
        <f t="shared" si="1657"/>
        <v>0</v>
      </c>
      <c r="BA1911" s="114">
        <f t="shared" si="1658"/>
        <v>0</v>
      </c>
      <c r="BB1911" s="113">
        <f t="shared" si="1659"/>
        <v>0</v>
      </c>
      <c r="BC1911" s="113">
        <f t="shared" si="1660"/>
        <v>0</v>
      </c>
      <c r="BD1911" s="117">
        <f t="shared" si="1661"/>
        <v>0</v>
      </c>
    </row>
    <row r="1912" spans="2:56" x14ac:dyDescent="0.3">
      <c r="B1912" s="222" t="s">
        <v>106</v>
      </c>
      <c r="C1912" s="78">
        <f>SUM(C1913:C1914)</f>
        <v>0</v>
      </c>
      <c r="D1912" s="79">
        <f>SUM(D1913:D1914)</f>
        <v>0</v>
      </c>
      <c r="E1912" s="69">
        <f t="shared" si="1647"/>
        <v>0</v>
      </c>
      <c r="F1912" s="78">
        <f>SUM(F1913:F1914)</f>
        <v>0</v>
      </c>
      <c r="G1912" s="79">
        <f>SUM(G1913:G1914)</f>
        <v>0</v>
      </c>
      <c r="H1912" s="69">
        <f t="shared" si="1648"/>
        <v>0</v>
      </c>
      <c r="I1912" s="78">
        <f>SUM(I1913:I1914)</f>
        <v>0</v>
      </c>
      <c r="J1912" s="79">
        <f>SUM(J1913:J1914)</f>
        <v>0</v>
      </c>
      <c r="K1912" s="69">
        <f t="shared" si="1649"/>
        <v>0</v>
      </c>
      <c r="L1912" s="78">
        <f>SUM(L1913:L1914)</f>
        <v>0</v>
      </c>
      <c r="M1912" s="80">
        <f>SUM(M1913:M1914)</f>
        <v>0</v>
      </c>
      <c r="N1912" s="81">
        <f>SUM(N1913:N1914)</f>
        <v>0</v>
      </c>
      <c r="O1912" s="78">
        <f>SUM(O1913:O1914)</f>
        <v>0</v>
      </c>
      <c r="P1912" s="81">
        <f>SUM(P1913:P1914)</f>
        <v>0</v>
      </c>
      <c r="Q1912" s="148">
        <f t="shared" si="1650"/>
        <v>0</v>
      </c>
      <c r="R1912" s="81">
        <f>SUM(R1913:R1914)</f>
        <v>0</v>
      </c>
      <c r="S1912" s="81">
        <f>SUM(S1913:S1914)</f>
        <v>0</v>
      </c>
      <c r="T1912" s="149">
        <f t="shared" si="1662"/>
        <v>0</v>
      </c>
      <c r="U1912" s="216"/>
      <c r="V1912" s="78">
        <f>SUM(V1913:V1914)</f>
        <v>0</v>
      </c>
      <c r="W1912" s="81">
        <f>SUM(W1913:W1914)</f>
        <v>0</v>
      </c>
      <c r="X1912" s="148">
        <f t="shared" si="1651"/>
        <v>0</v>
      </c>
      <c r="Y1912" s="81">
        <f>SUM(Y1913:Y1914)</f>
        <v>0</v>
      </c>
      <c r="Z1912" s="81">
        <f>SUM(Z1913:Z1914)</f>
        <v>0</v>
      </c>
      <c r="AA1912" s="149">
        <f t="shared" si="1663"/>
        <v>0</v>
      </c>
      <c r="AB1912" s="216"/>
      <c r="AC1912" s="78">
        <f>SUM(AC1913:AC1914)</f>
        <v>0</v>
      </c>
      <c r="AD1912" s="81">
        <f>SUM(AD1913:AD1914)</f>
        <v>0</v>
      </c>
      <c r="AE1912" s="148">
        <f t="shared" si="1652"/>
        <v>0</v>
      </c>
      <c r="AF1912" s="81">
        <f>SUM(AF1913:AF1914)</f>
        <v>0</v>
      </c>
      <c r="AG1912" s="81">
        <f>SUM(AG1913:AG1914)</f>
        <v>0</v>
      </c>
      <c r="AH1912" s="149">
        <f t="shared" si="1664"/>
        <v>0</v>
      </c>
      <c r="AJ1912" s="79">
        <f t="shared" ref="AJ1912:AU1912" si="1680">SUM(AJ1913:AJ1914)</f>
        <v>0</v>
      </c>
      <c r="AK1912" s="80">
        <f t="shared" si="1680"/>
        <v>0</v>
      </c>
      <c r="AL1912" s="81">
        <f t="shared" si="1680"/>
        <v>0</v>
      </c>
      <c r="AM1912" s="80">
        <f t="shared" si="1680"/>
        <v>0</v>
      </c>
      <c r="AN1912" s="81">
        <f t="shared" si="1680"/>
        <v>0</v>
      </c>
      <c r="AO1912" s="80">
        <f t="shared" si="1680"/>
        <v>0</v>
      </c>
      <c r="AP1912" s="81">
        <f t="shared" si="1680"/>
        <v>0</v>
      </c>
      <c r="AQ1912" s="80">
        <f t="shared" si="1680"/>
        <v>0</v>
      </c>
      <c r="AR1912" s="81">
        <f t="shared" si="1680"/>
        <v>0</v>
      </c>
      <c r="AS1912" s="80">
        <f t="shared" si="1680"/>
        <v>0</v>
      </c>
      <c r="AT1912" s="81">
        <f t="shared" si="1680"/>
        <v>0</v>
      </c>
      <c r="AU1912" s="80">
        <f t="shared" si="1680"/>
        <v>0</v>
      </c>
      <c r="AV1912" s="81">
        <f t="shared" si="1654"/>
        <v>0</v>
      </c>
      <c r="AW1912" s="80">
        <f t="shared" si="1655"/>
        <v>0</v>
      </c>
      <c r="AX1912" s="210"/>
      <c r="AY1912" s="79">
        <f t="shared" si="1656"/>
        <v>0</v>
      </c>
      <c r="AZ1912" s="80">
        <f t="shared" si="1657"/>
        <v>0</v>
      </c>
      <c r="BA1912" s="81">
        <f t="shared" si="1658"/>
        <v>0</v>
      </c>
      <c r="BB1912" s="80">
        <f t="shared" si="1659"/>
        <v>0</v>
      </c>
      <c r="BC1912" s="80">
        <f t="shared" si="1660"/>
        <v>0</v>
      </c>
      <c r="BD1912" s="86">
        <f t="shared" si="1661"/>
        <v>0</v>
      </c>
    </row>
    <row r="1913" spans="2:56" x14ac:dyDescent="0.3">
      <c r="B1913" s="211" t="s">
        <v>107</v>
      </c>
      <c r="C1913" s="212"/>
      <c r="D1913" s="213"/>
      <c r="E1913" s="144">
        <f t="shared" si="1647"/>
        <v>0</v>
      </c>
      <c r="F1913" s="212"/>
      <c r="G1913" s="213"/>
      <c r="H1913" s="144">
        <f t="shared" si="1648"/>
        <v>0</v>
      </c>
      <c r="I1913" s="212"/>
      <c r="J1913" s="213"/>
      <c r="K1913" s="144">
        <f t="shared" si="1649"/>
        <v>0</v>
      </c>
      <c r="L1913" s="212"/>
      <c r="M1913" s="214"/>
      <c r="N1913" s="215"/>
      <c r="O1913" s="212"/>
      <c r="P1913" s="215"/>
      <c r="Q1913" s="139">
        <f t="shared" si="1650"/>
        <v>0</v>
      </c>
      <c r="R1913" s="215"/>
      <c r="S1913" s="215"/>
      <c r="T1913" s="140">
        <f t="shared" si="1662"/>
        <v>0</v>
      </c>
      <c r="U1913" s="216"/>
      <c r="V1913" s="212"/>
      <c r="W1913" s="215"/>
      <c r="X1913" s="139">
        <f t="shared" si="1651"/>
        <v>0</v>
      </c>
      <c r="Y1913" s="215"/>
      <c r="Z1913" s="215"/>
      <c r="AA1913" s="140">
        <f t="shared" si="1663"/>
        <v>0</v>
      </c>
      <c r="AB1913" s="216"/>
      <c r="AC1913" s="212"/>
      <c r="AD1913" s="215"/>
      <c r="AE1913" s="139">
        <f t="shared" si="1652"/>
        <v>0</v>
      </c>
      <c r="AF1913" s="215"/>
      <c r="AG1913" s="215"/>
      <c r="AH1913" s="140">
        <f t="shared" si="1664"/>
        <v>0</v>
      </c>
      <c r="AJ1913" s="217"/>
      <c r="AK1913" s="218"/>
      <c r="AL1913" s="219"/>
      <c r="AM1913" s="218"/>
      <c r="AN1913" s="219"/>
      <c r="AO1913" s="218"/>
      <c r="AP1913" s="219"/>
      <c r="AQ1913" s="218"/>
      <c r="AR1913" s="219"/>
      <c r="AS1913" s="218"/>
      <c r="AT1913" s="219"/>
      <c r="AU1913" s="218"/>
      <c r="AV1913" s="114">
        <f t="shared" si="1654"/>
        <v>0</v>
      </c>
      <c r="AW1913" s="113">
        <f t="shared" si="1655"/>
        <v>0</v>
      </c>
      <c r="AX1913" s="210"/>
      <c r="AY1913" s="111">
        <f t="shared" si="1656"/>
        <v>0</v>
      </c>
      <c r="AZ1913" s="113">
        <f t="shared" si="1657"/>
        <v>0</v>
      </c>
      <c r="BA1913" s="114">
        <f t="shared" si="1658"/>
        <v>0</v>
      </c>
      <c r="BB1913" s="113">
        <f t="shared" si="1659"/>
        <v>0</v>
      </c>
      <c r="BC1913" s="113">
        <f t="shared" si="1660"/>
        <v>0</v>
      </c>
      <c r="BD1913" s="117">
        <f t="shared" si="1661"/>
        <v>0</v>
      </c>
    </row>
    <row r="1914" spans="2:56" x14ac:dyDescent="0.3">
      <c r="B1914" s="211" t="s">
        <v>108</v>
      </c>
      <c r="C1914" s="212"/>
      <c r="D1914" s="213"/>
      <c r="E1914" s="144">
        <f t="shared" si="1647"/>
        <v>0</v>
      </c>
      <c r="F1914" s="212"/>
      <c r="G1914" s="213"/>
      <c r="H1914" s="144">
        <f t="shared" si="1648"/>
        <v>0</v>
      </c>
      <c r="I1914" s="212"/>
      <c r="J1914" s="213"/>
      <c r="K1914" s="144">
        <f t="shared" si="1649"/>
        <v>0</v>
      </c>
      <c r="L1914" s="212"/>
      <c r="M1914" s="214"/>
      <c r="N1914" s="215"/>
      <c r="O1914" s="212"/>
      <c r="P1914" s="215"/>
      <c r="Q1914" s="139">
        <f t="shared" si="1650"/>
        <v>0</v>
      </c>
      <c r="R1914" s="215"/>
      <c r="S1914" s="215"/>
      <c r="T1914" s="140">
        <f t="shared" si="1662"/>
        <v>0</v>
      </c>
      <c r="U1914" s="216"/>
      <c r="V1914" s="212"/>
      <c r="W1914" s="215"/>
      <c r="X1914" s="139">
        <f t="shared" si="1651"/>
        <v>0</v>
      </c>
      <c r="Y1914" s="215"/>
      <c r="Z1914" s="215"/>
      <c r="AA1914" s="140">
        <f t="shared" si="1663"/>
        <v>0</v>
      </c>
      <c r="AB1914" s="216"/>
      <c r="AC1914" s="212"/>
      <c r="AD1914" s="215"/>
      <c r="AE1914" s="139">
        <f t="shared" si="1652"/>
        <v>0</v>
      </c>
      <c r="AF1914" s="215"/>
      <c r="AG1914" s="215"/>
      <c r="AH1914" s="140">
        <f t="shared" si="1664"/>
        <v>0</v>
      </c>
      <c r="AJ1914" s="217"/>
      <c r="AK1914" s="218"/>
      <c r="AL1914" s="219"/>
      <c r="AM1914" s="218"/>
      <c r="AN1914" s="219"/>
      <c r="AO1914" s="218"/>
      <c r="AP1914" s="219"/>
      <c r="AQ1914" s="218"/>
      <c r="AR1914" s="219"/>
      <c r="AS1914" s="218"/>
      <c r="AT1914" s="219"/>
      <c r="AU1914" s="218"/>
      <c r="AV1914" s="114">
        <f t="shared" si="1654"/>
        <v>0</v>
      </c>
      <c r="AW1914" s="113">
        <f t="shared" si="1655"/>
        <v>0</v>
      </c>
      <c r="AX1914" s="210"/>
      <c r="AY1914" s="111">
        <f t="shared" si="1656"/>
        <v>0</v>
      </c>
      <c r="AZ1914" s="113">
        <f t="shared" si="1657"/>
        <v>0</v>
      </c>
      <c r="BA1914" s="114">
        <f t="shared" si="1658"/>
        <v>0</v>
      </c>
      <c r="BB1914" s="113">
        <f t="shared" si="1659"/>
        <v>0</v>
      </c>
      <c r="BC1914" s="113">
        <f t="shared" si="1660"/>
        <v>0</v>
      </c>
      <c r="BD1914" s="117">
        <f t="shared" si="1661"/>
        <v>0</v>
      </c>
    </row>
    <row r="1915" spans="2:56" x14ac:dyDescent="0.3">
      <c r="B1915" s="222" t="s">
        <v>109</v>
      </c>
      <c r="C1915" s="78">
        <f>SUM(C1916)</f>
        <v>0</v>
      </c>
      <c r="D1915" s="79">
        <f>SUM(D1916)</f>
        <v>0</v>
      </c>
      <c r="E1915" s="69">
        <f t="shared" si="1647"/>
        <v>0</v>
      </c>
      <c r="F1915" s="78">
        <f>SUM(F1916)</f>
        <v>0</v>
      </c>
      <c r="G1915" s="79">
        <f>SUM(G1916)</f>
        <v>0</v>
      </c>
      <c r="H1915" s="69">
        <f t="shared" si="1648"/>
        <v>0</v>
      </c>
      <c r="I1915" s="78">
        <f>SUM(I1916)</f>
        <v>0</v>
      </c>
      <c r="J1915" s="79">
        <f>SUM(J1916)</f>
        <v>0</v>
      </c>
      <c r="K1915" s="69">
        <f t="shared" si="1649"/>
        <v>0</v>
      </c>
      <c r="L1915" s="78">
        <f>SUM(L1916)</f>
        <v>0</v>
      </c>
      <c r="M1915" s="80">
        <f>SUM(M1916)</f>
        <v>0</v>
      </c>
      <c r="N1915" s="81">
        <f>SUM(N1916)</f>
        <v>0</v>
      </c>
      <c r="O1915" s="78">
        <f>SUM(O1916)</f>
        <v>0</v>
      </c>
      <c r="P1915" s="81">
        <f>SUM(P1916)</f>
        <v>0</v>
      </c>
      <c r="Q1915" s="148">
        <f t="shared" si="1650"/>
        <v>0</v>
      </c>
      <c r="R1915" s="81">
        <f>SUM(R1916)</f>
        <v>0</v>
      </c>
      <c r="S1915" s="81">
        <f>SUM(S1916)</f>
        <v>0</v>
      </c>
      <c r="T1915" s="149">
        <f t="shared" si="1662"/>
        <v>0</v>
      </c>
      <c r="U1915" s="216"/>
      <c r="V1915" s="78">
        <f>SUM(V1916)</f>
        <v>0</v>
      </c>
      <c r="W1915" s="81">
        <f>SUM(W1916)</f>
        <v>0</v>
      </c>
      <c r="X1915" s="148">
        <f t="shared" si="1651"/>
        <v>0</v>
      </c>
      <c r="Y1915" s="81">
        <f>SUM(Y1916)</f>
        <v>0</v>
      </c>
      <c r="Z1915" s="81">
        <f>SUM(Z1916)</f>
        <v>0</v>
      </c>
      <c r="AA1915" s="149">
        <f t="shared" si="1663"/>
        <v>0</v>
      </c>
      <c r="AB1915" s="216"/>
      <c r="AC1915" s="78">
        <f>SUM(AC1916)</f>
        <v>0</v>
      </c>
      <c r="AD1915" s="81">
        <f>SUM(AD1916)</f>
        <v>0</v>
      </c>
      <c r="AE1915" s="148">
        <f t="shared" si="1652"/>
        <v>0</v>
      </c>
      <c r="AF1915" s="81">
        <f>SUM(AF1916)</f>
        <v>0</v>
      </c>
      <c r="AG1915" s="81">
        <f>SUM(AG1916)</f>
        <v>0</v>
      </c>
      <c r="AH1915" s="149">
        <f t="shared" si="1664"/>
        <v>0</v>
      </c>
      <c r="AJ1915" s="79">
        <f t="shared" ref="AJ1915:AU1915" si="1681">SUM(AJ1916)</f>
        <v>0</v>
      </c>
      <c r="AK1915" s="80">
        <f t="shared" si="1681"/>
        <v>0</v>
      </c>
      <c r="AL1915" s="81">
        <f t="shared" si="1681"/>
        <v>0</v>
      </c>
      <c r="AM1915" s="80">
        <f t="shared" si="1681"/>
        <v>0</v>
      </c>
      <c r="AN1915" s="81">
        <f t="shared" si="1681"/>
        <v>0</v>
      </c>
      <c r="AO1915" s="80">
        <f t="shared" si="1681"/>
        <v>0</v>
      </c>
      <c r="AP1915" s="81">
        <f t="shared" si="1681"/>
        <v>0</v>
      </c>
      <c r="AQ1915" s="80">
        <f t="shared" si="1681"/>
        <v>0</v>
      </c>
      <c r="AR1915" s="81">
        <f t="shared" si="1681"/>
        <v>0</v>
      </c>
      <c r="AS1915" s="80">
        <f t="shared" si="1681"/>
        <v>0</v>
      </c>
      <c r="AT1915" s="81">
        <f t="shared" si="1681"/>
        <v>0</v>
      </c>
      <c r="AU1915" s="80">
        <f t="shared" si="1681"/>
        <v>0</v>
      </c>
      <c r="AV1915" s="81">
        <f t="shared" si="1654"/>
        <v>0</v>
      </c>
      <c r="AW1915" s="80">
        <f t="shared" si="1655"/>
        <v>0</v>
      </c>
      <c r="AX1915" s="210"/>
      <c r="AY1915" s="79">
        <f t="shared" si="1656"/>
        <v>0</v>
      </c>
      <c r="AZ1915" s="80">
        <f t="shared" si="1657"/>
        <v>0</v>
      </c>
      <c r="BA1915" s="81">
        <f t="shared" si="1658"/>
        <v>0</v>
      </c>
      <c r="BB1915" s="80">
        <f t="shared" si="1659"/>
        <v>0</v>
      </c>
      <c r="BC1915" s="80">
        <f t="shared" si="1660"/>
        <v>0</v>
      </c>
      <c r="BD1915" s="86">
        <f t="shared" si="1661"/>
        <v>0</v>
      </c>
    </row>
    <row r="1916" spans="2:56" x14ac:dyDescent="0.3">
      <c r="B1916" s="211" t="s">
        <v>110</v>
      </c>
      <c r="C1916" s="212"/>
      <c r="D1916" s="213"/>
      <c r="E1916" s="144">
        <f t="shared" si="1647"/>
        <v>0</v>
      </c>
      <c r="F1916" s="212"/>
      <c r="G1916" s="213"/>
      <c r="H1916" s="144">
        <f t="shared" si="1648"/>
        <v>0</v>
      </c>
      <c r="I1916" s="212"/>
      <c r="J1916" s="213"/>
      <c r="K1916" s="144">
        <f t="shared" si="1649"/>
        <v>0</v>
      </c>
      <c r="L1916" s="212"/>
      <c r="M1916" s="214"/>
      <c r="N1916" s="215"/>
      <c r="O1916" s="212"/>
      <c r="P1916" s="215"/>
      <c r="Q1916" s="139">
        <f t="shared" si="1650"/>
        <v>0</v>
      </c>
      <c r="R1916" s="215"/>
      <c r="S1916" s="215"/>
      <c r="T1916" s="140">
        <f t="shared" si="1662"/>
        <v>0</v>
      </c>
      <c r="U1916" s="216"/>
      <c r="V1916" s="212"/>
      <c r="W1916" s="215"/>
      <c r="X1916" s="139">
        <f t="shared" si="1651"/>
        <v>0</v>
      </c>
      <c r="Y1916" s="215"/>
      <c r="Z1916" s="215"/>
      <c r="AA1916" s="140">
        <f t="shared" si="1663"/>
        <v>0</v>
      </c>
      <c r="AB1916" s="216"/>
      <c r="AC1916" s="212"/>
      <c r="AD1916" s="215"/>
      <c r="AE1916" s="139">
        <f t="shared" si="1652"/>
        <v>0</v>
      </c>
      <c r="AF1916" s="215"/>
      <c r="AG1916" s="215"/>
      <c r="AH1916" s="140">
        <f t="shared" si="1664"/>
        <v>0</v>
      </c>
      <c r="AJ1916" s="217"/>
      <c r="AK1916" s="218"/>
      <c r="AL1916" s="219"/>
      <c r="AM1916" s="218"/>
      <c r="AN1916" s="219"/>
      <c r="AO1916" s="218"/>
      <c r="AP1916" s="219"/>
      <c r="AQ1916" s="218"/>
      <c r="AR1916" s="219"/>
      <c r="AS1916" s="218"/>
      <c r="AT1916" s="219"/>
      <c r="AU1916" s="218"/>
      <c r="AV1916" s="114">
        <f t="shared" si="1654"/>
        <v>0</v>
      </c>
      <c r="AW1916" s="113">
        <f t="shared" si="1655"/>
        <v>0</v>
      </c>
      <c r="AX1916" s="210"/>
      <c r="AY1916" s="111">
        <f t="shared" si="1656"/>
        <v>0</v>
      </c>
      <c r="AZ1916" s="113">
        <f t="shared" si="1657"/>
        <v>0</v>
      </c>
      <c r="BA1916" s="114">
        <f t="shared" si="1658"/>
        <v>0</v>
      </c>
      <c r="BB1916" s="113">
        <f t="shared" si="1659"/>
        <v>0</v>
      </c>
      <c r="BC1916" s="113">
        <f t="shared" si="1660"/>
        <v>0</v>
      </c>
      <c r="BD1916" s="117">
        <f t="shared" si="1661"/>
        <v>0</v>
      </c>
    </row>
    <row r="1917" spans="2:56" x14ac:dyDescent="0.3">
      <c r="B1917" s="222" t="s">
        <v>111</v>
      </c>
      <c r="C1917" s="78">
        <f>SUM(C1918:C1920)</f>
        <v>0</v>
      </c>
      <c r="D1917" s="79">
        <f>SUM(D1918:D1920)</f>
        <v>0</v>
      </c>
      <c r="E1917" s="69">
        <f t="shared" ref="E1917:E1980" si="1682">IFERROR(D1917/C1917,0)</f>
        <v>0</v>
      </c>
      <c r="F1917" s="78">
        <f>SUM(F1918:F1920)</f>
        <v>0</v>
      </c>
      <c r="G1917" s="79">
        <f>SUM(G1918:G1920)</f>
        <v>0</v>
      </c>
      <c r="H1917" s="69">
        <f t="shared" ref="H1917:H1980" si="1683">IFERROR(G1917/F1917,0)</f>
        <v>0</v>
      </c>
      <c r="I1917" s="78">
        <f>SUM(I1918:I1920)</f>
        <v>0</v>
      </c>
      <c r="J1917" s="79">
        <f>SUM(J1918:J1920)</f>
        <v>0</v>
      </c>
      <c r="K1917" s="69">
        <f t="shared" ref="K1917:K1980" si="1684">IFERROR(J1917/I1917,0)</f>
        <v>0</v>
      </c>
      <c r="L1917" s="78">
        <f>SUM(L1918:L1920)</f>
        <v>0</v>
      </c>
      <c r="M1917" s="80">
        <f>SUM(M1918:M1920)</f>
        <v>0</v>
      </c>
      <c r="N1917" s="81">
        <f>SUM(N1918:N1920)</f>
        <v>0</v>
      </c>
      <c r="O1917" s="78">
        <f>SUM(O1918:O1920)</f>
        <v>0</v>
      </c>
      <c r="P1917" s="81">
        <f>SUM(P1918:P1920)</f>
        <v>0</v>
      </c>
      <c r="Q1917" s="148">
        <f t="shared" ref="Q1917:Q1980" si="1685">SUM(O1917:P1917)</f>
        <v>0</v>
      </c>
      <c r="R1917" s="81">
        <f>SUM(R1918:R1920)</f>
        <v>0</v>
      </c>
      <c r="S1917" s="81">
        <f>SUM(S1918:S1920)</f>
        <v>0</v>
      </c>
      <c r="T1917" s="149">
        <f t="shared" si="1662"/>
        <v>0</v>
      </c>
      <c r="U1917" s="216"/>
      <c r="V1917" s="78">
        <f>SUM(V1918:V1920)</f>
        <v>0</v>
      </c>
      <c r="W1917" s="81">
        <f>SUM(W1918:W1920)</f>
        <v>0</v>
      </c>
      <c r="X1917" s="148">
        <f t="shared" ref="X1917:X1980" si="1686">SUM(V1917:W1917)</f>
        <v>0</v>
      </c>
      <c r="Y1917" s="81">
        <f>SUM(Y1918:Y1920)</f>
        <v>0</v>
      </c>
      <c r="Z1917" s="81">
        <f>SUM(Z1918:Z1920)</f>
        <v>0</v>
      </c>
      <c r="AA1917" s="149">
        <f t="shared" si="1663"/>
        <v>0</v>
      </c>
      <c r="AB1917" s="216"/>
      <c r="AC1917" s="78">
        <f>SUM(AC1918:AC1920)</f>
        <v>0</v>
      </c>
      <c r="AD1917" s="81">
        <f>SUM(AD1918:AD1920)</f>
        <v>0</v>
      </c>
      <c r="AE1917" s="148">
        <f t="shared" ref="AE1917:AE1980" si="1687">SUM(AC1917:AD1917)</f>
        <v>0</v>
      </c>
      <c r="AF1917" s="81">
        <f>SUM(AF1918:AF1920)</f>
        <v>0</v>
      </c>
      <c r="AG1917" s="81">
        <f>SUM(AG1918:AG1920)</f>
        <v>0</v>
      </c>
      <c r="AH1917" s="149">
        <f t="shared" si="1664"/>
        <v>0</v>
      </c>
      <c r="AJ1917" s="79">
        <f t="shared" ref="AJ1917:AU1917" si="1688">SUM(AJ1918:AJ1920)</f>
        <v>0</v>
      </c>
      <c r="AK1917" s="80">
        <f t="shared" si="1688"/>
        <v>0</v>
      </c>
      <c r="AL1917" s="81">
        <f t="shared" si="1688"/>
        <v>0</v>
      </c>
      <c r="AM1917" s="80">
        <f t="shared" si="1688"/>
        <v>0</v>
      </c>
      <c r="AN1917" s="81">
        <f t="shared" si="1688"/>
        <v>0</v>
      </c>
      <c r="AO1917" s="80">
        <f t="shared" si="1688"/>
        <v>0</v>
      </c>
      <c r="AP1917" s="81">
        <f t="shared" si="1688"/>
        <v>0</v>
      </c>
      <c r="AQ1917" s="80">
        <f t="shared" si="1688"/>
        <v>0</v>
      </c>
      <c r="AR1917" s="81">
        <f t="shared" si="1688"/>
        <v>0</v>
      </c>
      <c r="AS1917" s="80">
        <f t="shared" si="1688"/>
        <v>0</v>
      </c>
      <c r="AT1917" s="81">
        <f t="shared" si="1688"/>
        <v>0</v>
      </c>
      <c r="AU1917" s="80">
        <f t="shared" si="1688"/>
        <v>0</v>
      </c>
      <c r="AV1917" s="81">
        <f t="shared" ref="AV1917:AV1980" si="1689">SUM(AJ1917:AU1917)</f>
        <v>0</v>
      </c>
      <c r="AW1917" s="80">
        <f t="shared" ref="AW1917:AW1980" si="1690">T1917-AV1917</f>
        <v>0</v>
      </c>
      <c r="AX1917" s="210"/>
      <c r="AY1917" s="79">
        <f t="shared" ref="AY1917:AY1980" si="1691">SUM(AJ1917:AL1917)</f>
        <v>0</v>
      </c>
      <c r="AZ1917" s="80">
        <f t="shared" ref="AZ1917:AZ1980" si="1692">SUM(AM1917:AO1917)</f>
        <v>0</v>
      </c>
      <c r="BA1917" s="81">
        <f t="shared" ref="BA1917:BA1980" si="1693">SUM(AP1917:AR1917)</f>
        <v>0</v>
      </c>
      <c r="BB1917" s="80">
        <f t="shared" ref="BB1917:BB1980" si="1694">SUM(AS1917:AU1917)</f>
        <v>0</v>
      </c>
      <c r="BC1917" s="80">
        <f t="shared" ref="BC1917:BC1980" si="1695">SUM(AY1917,AZ1917,BA1917,BB1917)</f>
        <v>0</v>
      </c>
      <c r="BD1917" s="86">
        <f t="shared" ref="BD1917:BD1980" si="1696">T1917-BC1917</f>
        <v>0</v>
      </c>
    </row>
    <row r="1918" spans="2:56" x14ac:dyDescent="0.3">
      <c r="B1918" s="211" t="s">
        <v>112</v>
      </c>
      <c r="C1918" s="212"/>
      <c r="D1918" s="213"/>
      <c r="E1918" s="144">
        <f t="shared" si="1682"/>
        <v>0</v>
      </c>
      <c r="F1918" s="212"/>
      <c r="G1918" s="213"/>
      <c r="H1918" s="144">
        <f t="shared" si="1683"/>
        <v>0</v>
      </c>
      <c r="I1918" s="212"/>
      <c r="J1918" s="213"/>
      <c r="K1918" s="144">
        <f t="shared" si="1684"/>
        <v>0</v>
      </c>
      <c r="L1918" s="212"/>
      <c r="M1918" s="214"/>
      <c r="N1918" s="215"/>
      <c r="O1918" s="212"/>
      <c r="P1918" s="215"/>
      <c r="Q1918" s="139">
        <f t="shared" si="1685"/>
        <v>0</v>
      </c>
      <c r="R1918" s="215"/>
      <c r="S1918" s="215"/>
      <c r="T1918" s="140">
        <f t="shared" ref="T1918:T1981" si="1697">SUM(Q1918:S1918)</f>
        <v>0</v>
      </c>
      <c r="U1918" s="216"/>
      <c r="V1918" s="212"/>
      <c r="W1918" s="215"/>
      <c r="X1918" s="139">
        <f t="shared" si="1686"/>
        <v>0</v>
      </c>
      <c r="Y1918" s="215"/>
      <c r="Z1918" s="215"/>
      <c r="AA1918" s="140">
        <f t="shared" ref="AA1918:AA1981" si="1698">SUM(X1918:Z1918)</f>
        <v>0</v>
      </c>
      <c r="AB1918" s="216"/>
      <c r="AC1918" s="212"/>
      <c r="AD1918" s="215"/>
      <c r="AE1918" s="139">
        <f t="shared" si="1687"/>
        <v>0</v>
      </c>
      <c r="AF1918" s="215"/>
      <c r="AG1918" s="215"/>
      <c r="AH1918" s="140">
        <f t="shared" ref="AH1918:AH1981" si="1699">SUM(AE1918:AG1918)</f>
        <v>0</v>
      </c>
      <c r="AJ1918" s="217"/>
      <c r="AK1918" s="218"/>
      <c r="AL1918" s="219"/>
      <c r="AM1918" s="218"/>
      <c r="AN1918" s="219"/>
      <c r="AO1918" s="218"/>
      <c r="AP1918" s="219"/>
      <c r="AQ1918" s="218"/>
      <c r="AR1918" s="219"/>
      <c r="AS1918" s="218"/>
      <c r="AT1918" s="219"/>
      <c r="AU1918" s="218"/>
      <c r="AV1918" s="114">
        <f t="shared" si="1689"/>
        <v>0</v>
      </c>
      <c r="AW1918" s="113">
        <f t="shared" si="1690"/>
        <v>0</v>
      </c>
      <c r="AX1918" s="210"/>
      <c r="AY1918" s="111">
        <f t="shared" si="1691"/>
        <v>0</v>
      </c>
      <c r="AZ1918" s="113">
        <f t="shared" si="1692"/>
        <v>0</v>
      </c>
      <c r="BA1918" s="114">
        <f t="shared" si="1693"/>
        <v>0</v>
      </c>
      <c r="BB1918" s="113">
        <f t="shared" si="1694"/>
        <v>0</v>
      </c>
      <c r="BC1918" s="113">
        <f t="shared" si="1695"/>
        <v>0</v>
      </c>
      <c r="BD1918" s="117">
        <f t="shared" si="1696"/>
        <v>0</v>
      </c>
    </row>
    <row r="1919" spans="2:56" x14ac:dyDescent="0.3">
      <c r="B1919" s="211" t="s">
        <v>113</v>
      </c>
      <c r="C1919" s="212"/>
      <c r="D1919" s="213"/>
      <c r="E1919" s="144">
        <f t="shared" si="1682"/>
        <v>0</v>
      </c>
      <c r="F1919" s="212"/>
      <c r="G1919" s="213"/>
      <c r="H1919" s="144">
        <f t="shared" si="1683"/>
        <v>0</v>
      </c>
      <c r="I1919" s="212"/>
      <c r="J1919" s="213"/>
      <c r="K1919" s="144">
        <f t="shared" si="1684"/>
        <v>0</v>
      </c>
      <c r="L1919" s="212"/>
      <c r="M1919" s="214"/>
      <c r="N1919" s="215"/>
      <c r="O1919" s="212"/>
      <c r="P1919" s="215"/>
      <c r="Q1919" s="139">
        <f t="shared" si="1685"/>
        <v>0</v>
      </c>
      <c r="R1919" s="215"/>
      <c r="S1919" s="215"/>
      <c r="T1919" s="140">
        <f t="shared" si="1697"/>
        <v>0</v>
      </c>
      <c r="U1919" s="216"/>
      <c r="V1919" s="212"/>
      <c r="W1919" s="215"/>
      <c r="X1919" s="139">
        <f t="shared" si="1686"/>
        <v>0</v>
      </c>
      <c r="Y1919" s="215"/>
      <c r="Z1919" s="215"/>
      <c r="AA1919" s="140">
        <f t="shared" si="1698"/>
        <v>0</v>
      </c>
      <c r="AB1919" s="216"/>
      <c r="AC1919" s="212"/>
      <c r="AD1919" s="215"/>
      <c r="AE1919" s="139">
        <f t="shared" si="1687"/>
        <v>0</v>
      </c>
      <c r="AF1919" s="215"/>
      <c r="AG1919" s="215"/>
      <c r="AH1919" s="140">
        <f t="shared" si="1699"/>
        <v>0</v>
      </c>
      <c r="AJ1919" s="217"/>
      <c r="AK1919" s="218"/>
      <c r="AL1919" s="219"/>
      <c r="AM1919" s="218"/>
      <c r="AN1919" s="219"/>
      <c r="AO1919" s="218"/>
      <c r="AP1919" s="219"/>
      <c r="AQ1919" s="218"/>
      <c r="AR1919" s="219"/>
      <c r="AS1919" s="218"/>
      <c r="AT1919" s="219"/>
      <c r="AU1919" s="218"/>
      <c r="AV1919" s="114">
        <f t="shared" si="1689"/>
        <v>0</v>
      </c>
      <c r="AW1919" s="113">
        <f t="shared" si="1690"/>
        <v>0</v>
      </c>
      <c r="AX1919" s="210"/>
      <c r="AY1919" s="111">
        <f t="shared" si="1691"/>
        <v>0</v>
      </c>
      <c r="AZ1919" s="113">
        <f t="shared" si="1692"/>
        <v>0</v>
      </c>
      <c r="BA1919" s="114">
        <f t="shared" si="1693"/>
        <v>0</v>
      </c>
      <c r="BB1919" s="113">
        <f t="shared" si="1694"/>
        <v>0</v>
      </c>
      <c r="BC1919" s="113">
        <f t="shared" si="1695"/>
        <v>0</v>
      </c>
      <c r="BD1919" s="117">
        <f t="shared" si="1696"/>
        <v>0</v>
      </c>
    </row>
    <row r="1920" spans="2:56" x14ac:dyDescent="0.3">
      <c r="B1920" s="211" t="s">
        <v>114</v>
      </c>
      <c r="C1920" s="212"/>
      <c r="D1920" s="213"/>
      <c r="E1920" s="144">
        <f t="shared" si="1682"/>
        <v>0</v>
      </c>
      <c r="F1920" s="212"/>
      <c r="G1920" s="213"/>
      <c r="H1920" s="144">
        <f t="shared" si="1683"/>
        <v>0</v>
      </c>
      <c r="I1920" s="212"/>
      <c r="J1920" s="213"/>
      <c r="K1920" s="144">
        <f t="shared" si="1684"/>
        <v>0</v>
      </c>
      <c r="L1920" s="212"/>
      <c r="M1920" s="214"/>
      <c r="N1920" s="215"/>
      <c r="O1920" s="212"/>
      <c r="P1920" s="215"/>
      <c r="Q1920" s="139">
        <f t="shared" si="1685"/>
        <v>0</v>
      </c>
      <c r="R1920" s="215"/>
      <c r="S1920" s="215"/>
      <c r="T1920" s="140">
        <f t="shared" si="1697"/>
        <v>0</v>
      </c>
      <c r="U1920" s="216"/>
      <c r="V1920" s="212"/>
      <c r="W1920" s="215"/>
      <c r="X1920" s="139">
        <f t="shared" si="1686"/>
        <v>0</v>
      </c>
      <c r="Y1920" s="215"/>
      <c r="Z1920" s="215"/>
      <c r="AA1920" s="140">
        <f t="shared" si="1698"/>
        <v>0</v>
      </c>
      <c r="AB1920" s="216"/>
      <c r="AC1920" s="212"/>
      <c r="AD1920" s="215"/>
      <c r="AE1920" s="139">
        <f t="shared" si="1687"/>
        <v>0</v>
      </c>
      <c r="AF1920" s="215"/>
      <c r="AG1920" s="215"/>
      <c r="AH1920" s="140">
        <f t="shared" si="1699"/>
        <v>0</v>
      </c>
      <c r="AJ1920" s="217"/>
      <c r="AK1920" s="218"/>
      <c r="AL1920" s="219"/>
      <c r="AM1920" s="218"/>
      <c r="AN1920" s="219"/>
      <c r="AO1920" s="218"/>
      <c r="AP1920" s="219"/>
      <c r="AQ1920" s="218"/>
      <c r="AR1920" s="219"/>
      <c r="AS1920" s="218"/>
      <c r="AT1920" s="219"/>
      <c r="AU1920" s="218"/>
      <c r="AV1920" s="114">
        <f t="shared" si="1689"/>
        <v>0</v>
      </c>
      <c r="AW1920" s="113">
        <f t="shared" si="1690"/>
        <v>0</v>
      </c>
      <c r="AX1920" s="210"/>
      <c r="AY1920" s="111">
        <f t="shared" si="1691"/>
        <v>0</v>
      </c>
      <c r="AZ1920" s="113">
        <f t="shared" si="1692"/>
        <v>0</v>
      </c>
      <c r="BA1920" s="114">
        <f t="shared" si="1693"/>
        <v>0</v>
      </c>
      <c r="BB1920" s="113">
        <f t="shared" si="1694"/>
        <v>0</v>
      </c>
      <c r="BC1920" s="113">
        <f t="shared" si="1695"/>
        <v>0</v>
      </c>
      <c r="BD1920" s="117">
        <f t="shared" si="1696"/>
        <v>0</v>
      </c>
    </row>
    <row r="1921" spans="2:56" x14ac:dyDescent="0.3">
      <c r="B1921" s="222" t="s">
        <v>115</v>
      </c>
      <c r="C1921" s="78">
        <f>SUM(C1922:C1924)</f>
        <v>0</v>
      </c>
      <c r="D1921" s="79">
        <f>SUM(D1922:D1924)</f>
        <v>0</v>
      </c>
      <c r="E1921" s="69">
        <f t="shared" si="1682"/>
        <v>0</v>
      </c>
      <c r="F1921" s="78">
        <f>SUM(F1922:F1924)</f>
        <v>0</v>
      </c>
      <c r="G1921" s="79">
        <f>SUM(G1922:G1924)</f>
        <v>0</v>
      </c>
      <c r="H1921" s="69">
        <f t="shared" si="1683"/>
        <v>0</v>
      </c>
      <c r="I1921" s="78">
        <f>SUM(I1922:I1924)</f>
        <v>0</v>
      </c>
      <c r="J1921" s="79">
        <f>SUM(J1922:J1924)</f>
        <v>0</v>
      </c>
      <c r="K1921" s="69">
        <f t="shared" si="1684"/>
        <v>0</v>
      </c>
      <c r="L1921" s="78">
        <f>SUM(L1922:L1924)</f>
        <v>0</v>
      </c>
      <c r="M1921" s="80">
        <f>SUM(M1922:M1924)</f>
        <v>0</v>
      </c>
      <c r="N1921" s="81">
        <f>SUM(N1922:N1924)</f>
        <v>0</v>
      </c>
      <c r="O1921" s="78">
        <f>SUM(O1922:O1924)</f>
        <v>0</v>
      </c>
      <c r="P1921" s="81">
        <f>SUM(P1922:P1924)</f>
        <v>0</v>
      </c>
      <c r="Q1921" s="148">
        <f t="shared" si="1685"/>
        <v>0</v>
      </c>
      <c r="R1921" s="81">
        <f>SUM(R1922:R1924)</f>
        <v>0</v>
      </c>
      <c r="S1921" s="81">
        <f>SUM(S1922:S1924)</f>
        <v>0</v>
      </c>
      <c r="T1921" s="149">
        <f t="shared" si="1697"/>
        <v>0</v>
      </c>
      <c r="U1921" s="216"/>
      <c r="V1921" s="78">
        <f>SUM(V1922:V1924)</f>
        <v>0</v>
      </c>
      <c r="W1921" s="81">
        <f>SUM(W1922:W1924)</f>
        <v>0</v>
      </c>
      <c r="X1921" s="148">
        <f t="shared" si="1686"/>
        <v>0</v>
      </c>
      <c r="Y1921" s="81">
        <f>SUM(Y1922:Y1924)</f>
        <v>0</v>
      </c>
      <c r="Z1921" s="81">
        <f>SUM(Z1922:Z1924)</f>
        <v>0</v>
      </c>
      <c r="AA1921" s="149">
        <f t="shared" si="1698"/>
        <v>0</v>
      </c>
      <c r="AB1921" s="216"/>
      <c r="AC1921" s="78">
        <f>SUM(AC1922:AC1924)</f>
        <v>0</v>
      </c>
      <c r="AD1921" s="81">
        <f>SUM(AD1922:AD1924)</f>
        <v>0</v>
      </c>
      <c r="AE1921" s="148">
        <f t="shared" si="1687"/>
        <v>0</v>
      </c>
      <c r="AF1921" s="81">
        <f>SUM(AF1922:AF1924)</f>
        <v>0</v>
      </c>
      <c r="AG1921" s="81">
        <f>SUM(AG1922:AG1924)</f>
        <v>0</v>
      </c>
      <c r="AH1921" s="149">
        <f t="shared" si="1699"/>
        <v>0</v>
      </c>
      <c r="AJ1921" s="79">
        <f t="shared" ref="AJ1921:AU1921" si="1700">SUM(AJ1922:AJ1924)</f>
        <v>0</v>
      </c>
      <c r="AK1921" s="80">
        <f t="shared" si="1700"/>
        <v>0</v>
      </c>
      <c r="AL1921" s="81">
        <f t="shared" si="1700"/>
        <v>0</v>
      </c>
      <c r="AM1921" s="80">
        <f t="shared" si="1700"/>
        <v>0</v>
      </c>
      <c r="AN1921" s="81">
        <f t="shared" si="1700"/>
        <v>0</v>
      </c>
      <c r="AO1921" s="80">
        <f t="shared" si="1700"/>
        <v>0</v>
      </c>
      <c r="AP1921" s="81">
        <f t="shared" si="1700"/>
        <v>0</v>
      </c>
      <c r="AQ1921" s="80">
        <f t="shared" si="1700"/>
        <v>0</v>
      </c>
      <c r="AR1921" s="81">
        <f t="shared" si="1700"/>
        <v>0</v>
      </c>
      <c r="AS1921" s="80">
        <f t="shared" si="1700"/>
        <v>0</v>
      </c>
      <c r="AT1921" s="81">
        <f t="shared" si="1700"/>
        <v>0</v>
      </c>
      <c r="AU1921" s="80">
        <f t="shared" si="1700"/>
        <v>0</v>
      </c>
      <c r="AV1921" s="81">
        <f t="shared" si="1689"/>
        <v>0</v>
      </c>
      <c r="AW1921" s="80">
        <f t="shared" si="1690"/>
        <v>0</v>
      </c>
      <c r="AX1921" s="210"/>
      <c r="AY1921" s="79">
        <f t="shared" si="1691"/>
        <v>0</v>
      </c>
      <c r="AZ1921" s="80">
        <f t="shared" si="1692"/>
        <v>0</v>
      </c>
      <c r="BA1921" s="81">
        <f t="shared" si="1693"/>
        <v>0</v>
      </c>
      <c r="BB1921" s="80">
        <f t="shared" si="1694"/>
        <v>0</v>
      </c>
      <c r="BC1921" s="80">
        <f t="shared" si="1695"/>
        <v>0</v>
      </c>
      <c r="BD1921" s="86">
        <f t="shared" si="1696"/>
        <v>0</v>
      </c>
    </row>
    <row r="1922" spans="2:56" x14ac:dyDescent="0.3">
      <c r="B1922" s="211" t="s">
        <v>116</v>
      </c>
      <c r="C1922" s="212"/>
      <c r="D1922" s="213"/>
      <c r="E1922" s="144">
        <f t="shared" si="1682"/>
        <v>0</v>
      </c>
      <c r="F1922" s="212"/>
      <c r="G1922" s="213"/>
      <c r="H1922" s="144">
        <f t="shared" si="1683"/>
        <v>0</v>
      </c>
      <c r="I1922" s="212"/>
      <c r="J1922" s="213"/>
      <c r="K1922" s="144">
        <f t="shared" si="1684"/>
        <v>0</v>
      </c>
      <c r="L1922" s="212"/>
      <c r="M1922" s="214"/>
      <c r="N1922" s="215"/>
      <c r="O1922" s="212"/>
      <c r="P1922" s="215"/>
      <c r="Q1922" s="139">
        <f t="shared" si="1685"/>
        <v>0</v>
      </c>
      <c r="R1922" s="215"/>
      <c r="S1922" s="215"/>
      <c r="T1922" s="140">
        <f t="shared" si="1697"/>
        <v>0</v>
      </c>
      <c r="U1922" s="216"/>
      <c r="V1922" s="212"/>
      <c r="W1922" s="215"/>
      <c r="X1922" s="139">
        <f t="shared" si="1686"/>
        <v>0</v>
      </c>
      <c r="Y1922" s="215"/>
      <c r="Z1922" s="215"/>
      <c r="AA1922" s="140">
        <f t="shared" si="1698"/>
        <v>0</v>
      </c>
      <c r="AB1922" s="216"/>
      <c r="AC1922" s="212"/>
      <c r="AD1922" s="215"/>
      <c r="AE1922" s="139">
        <f t="shared" si="1687"/>
        <v>0</v>
      </c>
      <c r="AF1922" s="215"/>
      <c r="AG1922" s="215"/>
      <c r="AH1922" s="140">
        <f t="shared" si="1699"/>
        <v>0</v>
      </c>
      <c r="AJ1922" s="217"/>
      <c r="AK1922" s="218"/>
      <c r="AL1922" s="219"/>
      <c r="AM1922" s="218"/>
      <c r="AN1922" s="219"/>
      <c r="AO1922" s="218"/>
      <c r="AP1922" s="219"/>
      <c r="AQ1922" s="218"/>
      <c r="AR1922" s="219"/>
      <c r="AS1922" s="218"/>
      <c r="AT1922" s="219"/>
      <c r="AU1922" s="218"/>
      <c r="AV1922" s="114">
        <f t="shared" si="1689"/>
        <v>0</v>
      </c>
      <c r="AW1922" s="113">
        <f t="shared" si="1690"/>
        <v>0</v>
      </c>
      <c r="AX1922" s="210"/>
      <c r="AY1922" s="111">
        <f t="shared" si="1691"/>
        <v>0</v>
      </c>
      <c r="AZ1922" s="113">
        <f t="shared" si="1692"/>
        <v>0</v>
      </c>
      <c r="BA1922" s="114">
        <f t="shared" si="1693"/>
        <v>0</v>
      </c>
      <c r="BB1922" s="113">
        <f t="shared" si="1694"/>
        <v>0</v>
      </c>
      <c r="BC1922" s="113">
        <f t="shared" si="1695"/>
        <v>0</v>
      </c>
      <c r="BD1922" s="117">
        <f t="shared" si="1696"/>
        <v>0</v>
      </c>
    </row>
    <row r="1923" spans="2:56" x14ac:dyDescent="0.3">
      <c r="B1923" s="211" t="s">
        <v>117</v>
      </c>
      <c r="C1923" s="212"/>
      <c r="D1923" s="213"/>
      <c r="E1923" s="144">
        <f t="shared" si="1682"/>
        <v>0</v>
      </c>
      <c r="F1923" s="212"/>
      <c r="G1923" s="213"/>
      <c r="H1923" s="144">
        <f t="shared" si="1683"/>
        <v>0</v>
      </c>
      <c r="I1923" s="212"/>
      <c r="J1923" s="213"/>
      <c r="K1923" s="144">
        <f t="shared" si="1684"/>
        <v>0</v>
      </c>
      <c r="L1923" s="212"/>
      <c r="M1923" s="214"/>
      <c r="N1923" s="215"/>
      <c r="O1923" s="212"/>
      <c r="P1923" s="215"/>
      <c r="Q1923" s="139">
        <f t="shared" si="1685"/>
        <v>0</v>
      </c>
      <c r="R1923" s="215"/>
      <c r="S1923" s="215"/>
      <c r="T1923" s="140">
        <f t="shared" si="1697"/>
        <v>0</v>
      </c>
      <c r="U1923" s="216"/>
      <c r="V1923" s="212"/>
      <c r="W1923" s="215"/>
      <c r="X1923" s="139">
        <f t="shared" si="1686"/>
        <v>0</v>
      </c>
      <c r="Y1923" s="215"/>
      <c r="Z1923" s="215"/>
      <c r="AA1923" s="140">
        <f t="shared" si="1698"/>
        <v>0</v>
      </c>
      <c r="AB1923" s="216"/>
      <c r="AC1923" s="212"/>
      <c r="AD1923" s="215"/>
      <c r="AE1923" s="139">
        <f t="shared" si="1687"/>
        <v>0</v>
      </c>
      <c r="AF1923" s="215"/>
      <c r="AG1923" s="215"/>
      <c r="AH1923" s="140">
        <f t="shared" si="1699"/>
        <v>0</v>
      </c>
      <c r="AJ1923" s="217"/>
      <c r="AK1923" s="218"/>
      <c r="AL1923" s="219"/>
      <c r="AM1923" s="218"/>
      <c r="AN1923" s="219"/>
      <c r="AO1923" s="218"/>
      <c r="AP1923" s="219"/>
      <c r="AQ1923" s="218"/>
      <c r="AR1923" s="219"/>
      <c r="AS1923" s="218"/>
      <c r="AT1923" s="219"/>
      <c r="AU1923" s="218"/>
      <c r="AV1923" s="114">
        <f t="shared" si="1689"/>
        <v>0</v>
      </c>
      <c r="AW1923" s="113">
        <f t="shared" si="1690"/>
        <v>0</v>
      </c>
      <c r="AX1923" s="210"/>
      <c r="AY1923" s="111">
        <f t="shared" si="1691"/>
        <v>0</v>
      </c>
      <c r="AZ1923" s="113">
        <f t="shared" si="1692"/>
        <v>0</v>
      </c>
      <c r="BA1923" s="114">
        <f t="shared" si="1693"/>
        <v>0</v>
      </c>
      <c r="BB1923" s="113">
        <f t="shared" si="1694"/>
        <v>0</v>
      </c>
      <c r="BC1923" s="113">
        <f t="shared" si="1695"/>
        <v>0</v>
      </c>
      <c r="BD1923" s="117">
        <f t="shared" si="1696"/>
        <v>0</v>
      </c>
    </row>
    <row r="1924" spans="2:56" x14ac:dyDescent="0.3">
      <c r="B1924" s="211" t="s">
        <v>118</v>
      </c>
      <c r="C1924" s="212"/>
      <c r="D1924" s="213"/>
      <c r="E1924" s="144">
        <f t="shared" si="1682"/>
        <v>0</v>
      </c>
      <c r="F1924" s="212"/>
      <c r="G1924" s="213"/>
      <c r="H1924" s="144">
        <f t="shared" si="1683"/>
        <v>0</v>
      </c>
      <c r="I1924" s="212"/>
      <c r="J1924" s="213"/>
      <c r="K1924" s="144">
        <f t="shared" si="1684"/>
        <v>0</v>
      </c>
      <c r="L1924" s="212"/>
      <c r="M1924" s="214"/>
      <c r="N1924" s="215"/>
      <c r="O1924" s="212"/>
      <c r="P1924" s="215"/>
      <c r="Q1924" s="139">
        <f t="shared" si="1685"/>
        <v>0</v>
      </c>
      <c r="R1924" s="215"/>
      <c r="S1924" s="215"/>
      <c r="T1924" s="140">
        <f t="shared" si="1697"/>
        <v>0</v>
      </c>
      <c r="U1924" s="216"/>
      <c r="V1924" s="212"/>
      <c r="W1924" s="215"/>
      <c r="X1924" s="139">
        <f t="shared" si="1686"/>
        <v>0</v>
      </c>
      <c r="Y1924" s="215"/>
      <c r="Z1924" s="215"/>
      <c r="AA1924" s="140">
        <f t="shared" si="1698"/>
        <v>0</v>
      </c>
      <c r="AB1924" s="216"/>
      <c r="AC1924" s="212"/>
      <c r="AD1924" s="215"/>
      <c r="AE1924" s="139">
        <f t="shared" si="1687"/>
        <v>0</v>
      </c>
      <c r="AF1924" s="215"/>
      <c r="AG1924" s="215"/>
      <c r="AH1924" s="140">
        <f t="shared" si="1699"/>
        <v>0</v>
      </c>
      <c r="AJ1924" s="217"/>
      <c r="AK1924" s="218"/>
      <c r="AL1924" s="219"/>
      <c r="AM1924" s="218"/>
      <c r="AN1924" s="219"/>
      <c r="AO1924" s="218"/>
      <c r="AP1924" s="219"/>
      <c r="AQ1924" s="218"/>
      <c r="AR1924" s="219"/>
      <c r="AS1924" s="218"/>
      <c r="AT1924" s="219"/>
      <c r="AU1924" s="218"/>
      <c r="AV1924" s="114">
        <f t="shared" si="1689"/>
        <v>0</v>
      </c>
      <c r="AW1924" s="113">
        <f t="shared" si="1690"/>
        <v>0</v>
      </c>
      <c r="AX1924" s="210"/>
      <c r="AY1924" s="111">
        <f t="shared" si="1691"/>
        <v>0</v>
      </c>
      <c r="AZ1924" s="113">
        <f t="shared" si="1692"/>
        <v>0</v>
      </c>
      <c r="BA1924" s="114">
        <f t="shared" si="1693"/>
        <v>0</v>
      </c>
      <c r="BB1924" s="113">
        <f t="shared" si="1694"/>
        <v>0</v>
      </c>
      <c r="BC1924" s="113">
        <f t="shared" si="1695"/>
        <v>0</v>
      </c>
      <c r="BD1924" s="117">
        <f t="shared" si="1696"/>
        <v>0</v>
      </c>
    </row>
    <row r="1925" spans="2:56" x14ac:dyDescent="0.3">
      <c r="B1925" s="222" t="s">
        <v>119</v>
      </c>
      <c r="C1925" s="78">
        <f>SUM(C1926)</f>
        <v>0</v>
      </c>
      <c r="D1925" s="79">
        <f>SUM(D1926)</f>
        <v>0</v>
      </c>
      <c r="E1925" s="69">
        <f t="shared" si="1682"/>
        <v>0</v>
      </c>
      <c r="F1925" s="78">
        <f>SUM(F1926)</f>
        <v>0</v>
      </c>
      <c r="G1925" s="79">
        <f>SUM(G1926)</f>
        <v>0</v>
      </c>
      <c r="H1925" s="69">
        <f t="shared" si="1683"/>
        <v>0</v>
      </c>
      <c r="I1925" s="78">
        <f>SUM(I1926)</f>
        <v>0</v>
      </c>
      <c r="J1925" s="79">
        <f>SUM(J1926)</f>
        <v>0</v>
      </c>
      <c r="K1925" s="69">
        <f t="shared" si="1684"/>
        <v>0</v>
      </c>
      <c r="L1925" s="78">
        <f>SUM(L1926)</f>
        <v>0</v>
      </c>
      <c r="M1925" s="80">
        <f>SUM(M1926)</f>
        <v>0</v>
      </c>
      <c r="N1925" s="81">
        <f>SUM(N1926)</f>
        <v>0</v>
      </c>
      <c r="O1925" s="78">
        <f>SUM(O1926)</f>
        <v>0</v>
      </c>
      <c r="P1925" s="81">
        <f>SUM(P1926)</f>
        <v>0</v>
      </c>
      <c r="Q1925" s="148">
        <f t="shared" si="1685"/>
        <v>0</v>
      </c>
      <c r="R1925" s="81">
        <f>SUM(R1926)</f>
        <v>0</v>
      </c>
      <c r="S1925" s="81">
        <f>SUM(S1926)</f>
        <v>0</v>
      </c>
      <c r="T1925" s="149">
        <f t="shared" si="1697"/>
        <v>0</v>
      </c>
      <c r="U1925" s="216"/>
      <c r="V1925" s="78">
        <f>SUM(V1926)</f>
        <v>0</v>
      </c>
      <c r="W1925" s="81">
        <f>SUM(W1926)</f>
        <v>0</v>
      </c>
      <c r="X1925" s="148">
        <f t="shared" si="1686"/>
        <v>0</v>
      </c>
      <c r="Y1925" s="81">
        <f>SUM(Y1926)</f>
        <v>0</v>
      </c>
      <c r="Z1925" s="81">
        <f>SUM(Z1926)</f>
        <v>0</v>
      </c>
      <c r="AA1925" s="149">
        <f t="shared" si="1698"/>
        <v>0</v>
      </c>
      <c r="AB1925" s="216"/>
      <c r="AC1925" s="78">
        <f>SUM(AC1926)</f>
        <v>0</v>
      </c>
      <c r="AD1925" s="81">
        <f>SUM(AD1926)</f>
        <v>0</v>
      </c>
      <c r="AE1925" s="148">
        <f t="shared" si="1687"/>
        <v>0</v>
      </c>
      <c r="AF1925" s="81">
        <f>SUM(AF1926)</f>
        <v>0</v>
      </c>
      <c r="AG1925" s="81">
        <f>SUM(AG1926)</f>
        <v>0</v>
      </c>
      <c r="AH1925" s="149">
        <f t="shared" si="1699"/>
        <v>0</v>
      </c>
      <c r="AJ1925" s="79">
        <f t="shared" ref="AJ1925:AU1925" si="1701">SUM(AJ1926)</f>
        <v>0</v>
      </c>
      <c r="AK1925" s="80">
        <f t="shared" si="1701"/>
        <v>0</v>
      </c>
      <c r="AL1925" s="81">
        <f t="shared" si="1701"/>
        <v>0</v>
      </c>
      <c r="AM1925" s="80">
        <f t="shared" si="1701"/>
        <v>0</v>
      </c>
      <c r="AN1925" s="81">
        <f t="shared" si="1701"/>
        <v>0</v>
      </c>
      <c r="AO1925" s="80">
        <f t="shared" si="1701"/>
        <v>0</v>
      </c>
      <c r="AP1925" s="81">
        <f t="shared" si="1701"/>
        <v>0</v>
      </c>
      <c r="AQ1925" s="80">
        <f t="shared" si="1701"/>
        <v>0</v>
      </c>
      <c r="AR1925" s="81">
        <f t="shared" si="1701"/>
        <v>0</v>
      </c>
      <c r="AS1925" s="80">
        <f t="shared" si="1701"/>
        <v>0</v>
      </c>
      <c r="AT1925" s="81">
        <f t="shared" si="1701"/>
        <v>0</v>
      </c>
      <c r="AU1925" s="80">
        <f t="shared" si="1701"/>
        <v>0</v>
      </c>
      <c r="AV1925" s="81">
        <f t="shared" si="1689"/>
        <v>0</v>
      </c>
      <c r="AW1925" s="80">
        <f t="shared" si="1690"/>
        <v>0</v>
      </c>
      <c r="AX1925" s="210"/>
      <c r="AY1925" s="79">
        <f t="shared" si="1691"/>
        <v>0</v>
      </c>
      <c r="AZ1925" s="80">
        <f t="shared" si="1692"/>
        <v>0</v>
      </c>
      <c r="BA1925" s="81">
        <f t="shared" si="1693"/>
        <v>0</v>
      </c>
      <c r="BB1925" s="80">
        <f t="shared" si="1694"/>
        <v>0</v>
      </c>
      <c r="BC1925" s="80">
        <f t="shared" si="1695"/>
        <v>0</v>
      </c>
      <c r="BD1925" s="86">
        <f t="shared" si="1696"/>
        <v>0</v>
      </c>
    </row>
    <row r="1926" spans="2:56" x14ac:dyDescent="0.3">
      <c r="B1926" s="211" t="s">
        <v>120</v>
      </c>
      <c r="C1926" s="212"/>
      <c r="D1926" s="213"/>
      <c r="E1926" s="144">
        <f t="shared" si="1682"/>
        <v>0</v>
      </c>
      <c r="F1926" s="212"/>
      <c r="G1926" s="213"/>
      <c r="H1926" s="144">
        <f t="shared" si="1683"/>
        <v>0</v>
      </c>
      <c r="I1926" s="212"/>
      <c r="J1926" s="213"/>
      <c r="K1926" s="144">
        <f t="shared" si="1684"/>
        <v>0</v>
      </c>
      <c r="L1926" s="212"/>
      <c r="M1926" s="214"/>
      <c r="N1926" s="215"/>
      <c r="O1926" s="212"/>
      <c r="P1926" s="215"/>
      <c r="Q1926" s="139">
        <f t="shared" si="1685"/>
        <v>0</v>
      </c>
      <c r="R1926" s="215"/>
      <c r="S1926" s="215"/>
      <c r="T1926" s="140">
        <f t="shared" si="1697"/>
        <v>0</v>
      </c>
      <c r="U1926" s="216"/>
      <c r="V1926" s="212"/>
      <c r="W1926" s="215"/>
      <c r="X1926" s="139">
        <f t="shared" si="1686"/>
        <v>0</v>
      </c>
      <c r="Y1926" s="215"/>
      <c r="Z1926" s="215"/>
      <c r="AA1926" s="140">
        <f t="shared" si="1698"/>
        <v>0</v>
      </c>
      <c r="AB1926" s="216"/>
      <c r="AC1926" s="212"/>
      <c r="AD1926" s="215"/>
      <c r="AE1926" s="139">
        <f t="shared" si="1687"/>
        <v>0</v>
      </c>
      <c r="AF1926" s="215"/>
      <c r="AG1926" s="215"/>
      <c r="AH1926" s="140">
        <f t="shared" si="1699"/>
        <v>0</v>
      </c>
      <c r="AJ1926" s="217"/>
      <c r="AK1926" s="218"/>
      <c r="AL1926" s="219"/>
      <c r="AM1926" s="218"/>
      <c r="AN1926" s="219"/>
      <c r="AO1926" s="218"/>
      <c r="AP1926" s="219"/>
      <c r="AQ1926" s="218"/>
      <c r="AR1926" s="219"/>
      <c r="AS1926" s="218"/>
      <c r="AT1926" s="219"/>
      <c r="AU1926" s="218"/>
      <c r="AV1926" s="114">
        <f t="shared" si="1689"/>
        <v>0</v>
      </c>
      <c r="AW1926" s="113">
        <f t="shared" si="1690"/>
        <v>0</v>
      </c>
      <c r="AX1926" s="210"/>
      <c r="AY1926" s="111">
        <f t="shared" si="1691"/>
        <v>0</v>
      </c>
      <c r="AZ1926" s="113">
        <f t="shared" si="1692"/>
        <v>0</v>
      </c>
      <c r="BA1926" s="114">
        <f t="shared" si="1693"/>
        <v>0</v>
      </c>
      <c r="BB1926" s="113">
        <f t="shared" si="1694"/>
        <v>0</v>
      </c>
      <c r="BC1926" s="113">
        <f t="shared" si="1695"/>
        <v>0</v>
      </c>
      <c r="BD1926" s="117">
        <f t="shared" si="1696"/>
        <v>0</v>
      </c>
    </row>
    <row r="1927" spans="2:56" x14ac:dyDescent="0.3">
      <c r="B1927" s="222" t="s">
        <v>121</v>
      </c>
      <c r="C1927" s="78">
        <f>SUM(C1928:C1932)</f>
        <v>0</v>
      </c>
      <c r="D1927" s="79">
        <f>SUM(D1928:D1932)</f>
        <v>0</v>
      </c>
      <c r="E1927" s="69">
        <f t="shared" si="1682"/>
        <v>0</v>
      </c>
      <c r="F1927" s="78">
        <f>SUM(F1928:F1932)</f>
        <v>0</v>
      </c>
      <c r="G1927" s="79">
        <f>SUM(G1928:G1932)</f>
        <v>0</v>
      </c>
      <c r="H1927" s="69">
        <f t="shared" si="1683"/>
        <v>0</v>
      </c>
      <c r="I1927" s="78">
        <f>SUM(I1928:I1932)</f>
        <v>0</v>
      </c>
      <c r="J1927" s="79">
        <f>SUM(J1928:J1932)</f>
        <v>0</v>
      </c>
      <c r="K1927" s="69">
        <f t="shared" si="1684"/>
        <v>0</v>
      </c>
      <c r="L1927" s="78">
        <f>SUM(L1928:L1932)</f>
        <v>0</v>
      </c>
      <c r="M1927" s="80">
        <f>SUM(M1928:M1932)</f>
        <v>0</v>
      </c>
      <c r="N1927" s="81">
        <f>SUM(N1928:N1932)</f>
        <v>0</v>
      </c>
      <c r="O1927" s="78">
        <f>SUM(O1928:O1932)</f>
        <v>0</v>
      </c>
      <c r="P1927" s="81">
        <f>SUM(P1928:P1932)</f>
        <v>0</v>
      </c>
      <c r="Q1927" s="148">
        <f t="shared" si="1685"/>
        <v>0</v>
      </c>
      <c r="R1927" s="81">
        <f>SUM(R1928:R1932)</f>
        <v>0</v>
      </c>
      <c r="S1927" s="81">
        <f>SUM(S1928:S1932)</f>
        <v>0</v>
      </c>
      <c r="T1927" s="149">
        <f t="shared" si="1697"/>
        <v>0</v>
      </c>
      <c r="U1927" s="216"/>
      <c r="V1927" s="78">
        <f>SUM(V1928:V1932)</f>
        <v>0</v>
      </c>
      <c r="W1927" s="81">
        <f>SUM(W1928:W1932)</f>
        <v>0</v>
      </c>
      <c r="X1927" s="148">
        <f t="shared" si="1686"/>
        <v>0</v>
      </c>
      <c r="Y1927" s="81">
        <f>SUM(Y1928:Y1932)</f>
        <v>0</v>
      </c>
      <c r="Z1927" s="81">
        <f>SUM(Z1928:Z1932)</f>
        <v>0</v>
      </c>
      <c r="AA1927" s="149">
        <f t="shared" si="1698"/>
        <v>0</v>
      </c>
      <c r="AB1927" s="216"/>
      <c r="AC1927" s="78">
        <f>SUM(AC1928:AC1932)</f>
        <v>0</v>
      </c>
      <c r="AD1927" s="81">
        <f>SUM(AD1928:AD1932)</f>
        <v>0</v>
      </c>
      <c r="AE1927" s="148">
        <f t="shared" si="1687"/>
        <v>0</v>
      </c>
      <c r="AF1927" s="81">
        <f>SUM(AF1928:AF1932)</f>
        <v>0</v>
      </c>
      <c r="AG1927" s="81">
        <f>SUM(AG1928:AG1932)</f>
        <v>0</v>
      </c>
      <c r="AH1927" s="149">
        <f t="shared" si="1699"/>
        <v>0</v>
      </c>
      <c r="AJ1927" s="79">
        <f t="shared" ref="AJ1927:AU1927" si="1702">SUM(AJ1928:AJ1932)</f>
        <v>0</v>
      </c>
      <c r="AK1927" s="80">
        <f t="shared" si="1702"/>
        <v>0</v>
      </c>
      <c r="AL1927" s="81">
        <f t="shared" si="1702"/>
        <v>0</v>
      </c>
      <c r="AM1927" s="80">
        <f t="shared" si="1702"/>
        <v>0</v>
      </c>
      <c r="AN1927" s="81">
        <f t="shared" si="1702"/>
        <v>0</v>
      </c>
      <c r="AO1927" s="80">
        <f t="shared" si="1702"/>
        <v>0</v>
      </c>
      <c r="AP1927" s="81">
        <f t="shared" si="1702"/>
        <v>0</v>
      </c>
      <c r="AQ1927" s="80">
        <f t="shared" si="1702"/>
        <v>0</v>
      </c>
      <c r="AR1927" s="81">
        <f t="shared" si="1702"/>
        <v>0</v>
      </c>
      <c r="AS1927" s="80">
        <f t="shared" si="1702"/>
        <v>0</v>
      </c>
      <c r="AT1927" s="81">
        <f t="shared" si="1702"/>
        <v>0</v>
      </c>
      <c r="AU1927" s="80">
        <f t="shared" si="1702"/>
        <v>0</v>
      </c>
      <c r="AV1927" s="81">
        <f t="shared" si="1689"/>
        <v>0</v>
      </c>
      <c r="AW1927" s="80">
        <f t="shared" si="1690"/>
        <v>0</v>
      </c>
      <c r="AX1927" s="210"/>
      <c r="AY1927" s="79">
        <f t="shared" si="1691"/>
        <v>0</v>
      </c>
      <c r="AZ1927" s="80">
        <f t="shared" si="1692"/>
        <v>0</v>
      </c>
      <c r="BA1927" s="81">
        <f t="shared" si="1693"/>
        <v>0</v>
      </c>
      <c r="BB1927" s="80">
        <f t="shared" si="1694"/>
        <v>0</v>
      </c>
      <c r="BC1927" s="80">
        <f t="shared" si="1695"/>
        <v>0</v>
      </c>
      <c r="BD1927" s="86">
        <f t="shared" si="1696"/>
        <v>0</v>
      </c>
    </row>
    <row r="1928" spans="2:56" x14ac:dyDescent="0.3">
      <c r="B1928" s="211" t="s">
        <v>122</v>
      </c>
      <c r="C1928" s="212"/>
      <c r="D1928" s="213"/>
      <c r="E1928" s="144">
        <f t="shared" si="1682"/>
        <v>0</v>
      </c>
      <c r="F1928" s="212"/>
      <c r="G1928" s="213"/>
      <c r="H1928" s="144">
        <f t="shared" si="1683"/>
        <v>0</v>
      </c>
      <c r="I1928" s="212"/>
      <c r="J1928" s="213"/>
      <c r="K1928" s="144">
        <f t="shared" si="1684"/>
        <v>0</v>
      </c>
      <c r="L1928" s="212"/>
      <c r="M1928" s="214"/>
      <c r="N1928" s="215"/>
      <c r="O1928" s="212"/>
      <c r="P1928" s="215"/>
      <c r="Q1928" s="139">
        <f t="shared" si="1685"/>
        <v>0</v>
      </c>
      <c r="R1928" s="215"/>
      <c r="S1928" s="215"/>
      <c r="T1928" s="140">
        <f t="shared" si="1697"/>
        <v>0</v>
      </c>
      <c r="U1928" s="216"/>
      <c r="V1928" s="212"/>
      <c r="W1928" s="215"/>
      <c r="X1928" s="139">
        <f t="shared" si="1686"/>
        <v>0</v>
      </c>
      <c r="Y1928" s="215"/>
      <c r="Z1928" s="215"/>
      <c r="AA1928" s="140">
        <f t="shared" si="1698"/>
        <v>0</v>
      </c>
      <c r="AB1928" s="216"/>
      <c r="AC1928" s="212"/>
      <c r="AD1928" s="215"/>
      <c r="AE1928" s="139">
        <f t="shared" si="1687"/>
        <v>0</v>
      </c>
      <c r="AF1928" s="215"/>
      <c r="AG1928" s="215"/>
      <c r="AH1928" s="140">
        <f t="shared" si="1699"/>
        <v>0</v>
      </c>
      <c r="AJ1928" s="217"/>
      <c r="AK1928" s="218"/>
      <c r="AL1928" s="219"/>
      <c r="AM1928" s="218"/>
      <c r="AN1928" s="219"/>
      <c r="AO1928" s="218"/>
      <c r="AP1928" s="219"/>
      <c r="AQ1928" s="218"/>
      <c r="AR1928" s="219"/>
      <c r="AS1928" s="218"/>
      <c r="AT1928" s="219"/>
      <c r="AU1928" s="218"/>
      <c r="AV1928" s="114">
        <f t="shared" si="1689"/>
        <v>0</v>
      </c>
      <c r="AW1928" s="113">
        <f t="shared" si="1690"/>
        <v>0</v>
      </c>
      <c r="AX1928" s="210"/>
      <c r="AY1928" s="111">
        <f t="shared" si="1691"/>
        <v>0</v>
      </c>
      <c r="AZ1928" s="113">
        <f t="shared" si="1692"/>
        <v>0</v>
      </c>
      <c r="BA1928" s="114">
        <f t="shared" si="1693"/>
        <v>0</v>
      </c>
      <c r="BB1928" s="113">
        <f t="shared" si="1694"/>
        <v>0</v>
      </c>
      <c r="BC1928" s="113">
        <f t="shared" si="1695"/>
        <v>0</v>
      </c>
      <c r="BD1928" s="117">
        <f t="shared" si="1696"/>
        <v>0</v>
      </c>
    </row>
    <row r="1929" spans="2:56" x14ac:dyDescent="0.3">
      <c r="B1929" s="211" t="s">
        <v>123</v>
      </c>
      <c r="C1929" s="212"/>
      <c r="D1929" s="213"/>
      <c r="E1929" s="144">
        <f t="shared" si="1682"/>
        <v>0</v>
      </c>
      <c r="F1929" s="212"/>
      <c r="G1929" s="213"/>
      <c r="H1929" s="144">
        <f t="shared" si="1683"/>
        <v>0</v>
      </c>
      <c r="I1929" s="212"/>
      <c r="J1929" s="213"/>
      <c r="K1929" s="144">
        <f t="shared" si="1684"/>
        <v>0</v>
      </c>
      <c r="L1929" s="212"/>
      <c r="M1929" s="214"/>
      <c r="N1929" s="215"/>
      <c r="O1929" s="212"/>
      <c r="P1929" s="215"/>
      <c r="Q1929" s="139">
        <f t="shared" si="1685"/>
        <v>0</v>
      </c>
      <c r="R1929" s="215"/>
      <c r="S1929" s="215"/>
      <c r="T1929" s="140">
        <f t="shared" si="1697"/>
        <v>0</v>
      </c>
      <c r="U1929" s="216"/>
      <c r="V1929" s="212"/>
      <c r="W1929" s="215"/>
      <c r="X1929" s="139">
        <f t="shared" si="1686"/>
        <v>0</v>
      </c>
      <c r="Y1929" s="215"/>
      <c r="Z1929" s="215"/>
      <c r="AA1929" s="140">
        <f t="shared" si="1698"/>
        <v>0</v>
      </c>
      <c r="AB1929" s="216"/>
      <c r="AC1929" s="212"/>
      <c r="AD1929" s="215"/>
      <c r="AE1929" s="139">
        <f t="shared" si="1687"/>
        <v>0</v>
      </c>
      <c r="AF1929" s="215"/>
      <c r="AG1929" s="215"/>
      <c r="AH1929" s="140">
        <f t="shared" si="1699"/>
        <v>0</v>
      </c>
      <c r="AJ1929" s="217"/>
      <c r="AK1929" s="218"/>
      <c r="AL1929" s="219"/>
      <c r="AM1929" s="218"/>
      <c r="AN1929" s="219"/>
      <c r="AO1929" s="218"/>
      <c r="AP1929" s="219"/>
      <c r="AQ1929" s="218"/>
      <c r="AR1929" s="219"/>
      <c r="AS1929" s="218"/>
      <c r="AT1929" s="219"/>
      <c r="AU1929" s="218"/>
      <c r="AV1929" s="114">
        <f t="shared" si="1689"/>
        <v>0</v>
      </c>
      <c r="AW1929" s="113">
        <f t="shared" si="1690"/>
        <v>0</v>
      </c>
      <c r="AX1929" s="210"/>
      <c r="AY1929" s="111">
        <f t="shared" si="1691"/>
        <v>0</v>
      </c>
      <c r="AZ1929" s="113">
        <f t="shared" si="1692"/>
        <v>0</v>
      </c>
      <c r="BA1929" s="114">
        <f t="shared" si="1693"/>
        <v>0</v>
      </c>
      <c r="BB1929" s="113">
        <f t="shared" si="1694"/>
        <v>0</v>
      </c>
      <c r="BC1929" s="113">
        <f t="shared" si="1695"/>
        <v>0</v>
      </c>
      <c r="BD1929" s="117">
        <f t="shared" si="1696"/>
        <v>0</v>
      </c>
    </row>
    <row r="1930" spans="2:56" x14ac:dyDescent="0.3">
      <c r="B1930" s="211" t="s">
        <v>124</v>
      </c>
      <c r="C1930" s="212"/>
      <c r="D1930" s="213"/>
      <c r="E1930" s="144">
        <f t="shared" si="1682"/>
        <v>0</v>
      </c>
      <c r="F1930" s="212"/>
      <c r="G1930" s="213"/>
      <c r="H1930" s="144">
        <f t="shared" si="1683"/>
        <v>0</v>
      </c>
      <c r="I1930" s="212"/>
      <c r="J1930" s="213"/>
      <c r="K1930" s="144">
        <f t="shared" si="1684"/>
        <v>0</v>
      </c>
      <c r="L1930" s="212"/>
      <c r="M1930" s="214"/>
      <c r="N1930" s="215"/>
      <c r="O1930" s="212"/>
      <c r="P1930" s="215"/>
      <c r="Q1930" s="139">
        <f t="shared" si="1685"/>
        <v>0</v>
      </c>
      <c r="R1930" s="215"/>
      <c r="S1930" s="215"/>
      <c r="T1930" s="140">
        <f t="shared" si="1697"/>
        <v>0</v>
      </c>
      <c r="U1930" s="216"/>
      <c r="V1930" s="212"/>
      <c r="W1930" s="215"/>
      <c r="X1930" s="139">
        <f t="shared" si="1686"/>
        <v>0</v>
      </c>
      <c r="Y1930" s="215"/>
      <c r="Z1930" s="215"/>
      <c r="AA1930" s="140">
        <f t="shared" si="1698"/>
        <v>0</v>
      </c>
      <c r="AB1930" s="216"/>
      <c r="AC1930" s="212"/>
      <c r="AD1930" s="215"/>
      <c r="AE1930" s="139">
        <f t="shared" si="1687"/>
        <v>0</v>
      </c>
      <c r="AF1930" s="215"/>
      <c r="AG1930" s="215"/>
      <c r="AH1930" s="140">
        <f t="shared" si="1699"/>
        <v>0</v>
      </c>
      <c r="AJ1930" s="217"/>
      <c r="AK1930" s="218"/>
      <c r="AL1930" s="219"/>
      <c r="AM1930" s="218"/>
      <c r="AN1930" s="219"/>
      <c r="AO1930" s="218"/>
      <c r="AP1930" s="219"/>
      <c r="AQ1930" s="218"/>
      <c r="AR1930" s="219"/>
      <c r="AS1930" s="218"/>
      <c r="AT1930" s="219"/>
      <c r="AU1930" s="218"/>
      <c r="AV1930" s="114">
        <f t="shared" si="1689"/>
        <v>0</v>
      </c>
      <c r="AW1930" s="113">
        <f t="shared" si="1690"/>
        <v>0</v>
      </c>
      <c r="AX1930" s="210"/>
      <c r="AY1930" s="111">
        <f t="shared" si="1691"/>
        <v>0</v>
      </c>
      <c r="AZ1930" s="113">
        <f t="shared" si="1692"/>
        <v>0</v>
      </c>
      <c r="BA1930" s="114">
        <f t="shared" si="1693"/>
        <v>0</v>
      </c>
      <c r="BB1930" s="113">
        <f t="shared" si="1694"/>
        <v>0</v>
      </c>
      <c r="BC1930" s="113">
        <f t="shared" si="1695"/>
        <v>0</v>
      </c>
      <c r="BD1930" s="117">
        <f t="shared" si="1696"/>
        <v>0</v>
      </c>
    </row>
    <row r="1931" spans="2:56" x14ac:dyDescent="0.3">
      <c r="B1931" s="211" t="s">
        <v>125</v>
      </c>
      <c r="C1931" s="212"/>
      <c r="D1931" s="213"/>
      <c r="E1931" s="144">
        <f t="shared" si="1682"/>
        <v>0</v>
      </c>
      <c r="F1931" s="212"/>
      <c r="G1931" s="213"/>
      <c r="H1931" s="144">
        <f t="shared" si="1683"/>
        <v>0</v>
      </c>
      <c r="I1931" s="212"/>
      <c r="J1931" s="213"/>
      <c r="K1931" s="144">
        <f t="shared" si="1684"/>
        <v>0</v>
      </c>
      <c r="L1931" s="212"/>
      <c r="M1931" s="214"/>
      <c r="N1931" s="215"/>
      <c r="O1931" s="212"/>
      <c r="P1931" s="215"/>
      <c r="Q1931" s="139">
        <f t="shared" si="1685"/>
        <v>0</v>
      </c>
      <c r="R1931" s="215"/>
      <c r="S1931" s="215"/>
      <c r="T1931" s="140">
        <f t="shared" si="1697"/>
        <v>0</v>
      </c>
      <c r="U1931" s="216"/>
      <c r="V1931" s="212"/>
      <c r="W1931" s="215"/>
      <c r="X1931" s="139">
        <f t="shared" si="1686"/>
        <v>0</v>
      </c>
      <c r="Y1931" s="215"/>
      <c r="Z1931" s="215"/>
      <c r="AA1931" s="140">
        <f t="shared" si="1698"/>
        <v>0</v>
      </c>
      <c r="AB1931" s="216"/>
      <c r="AC1931" s="212"/>
      <c r="AD1931" s="215"/>
      <c r="AE1931" s="139">
        <f t="shared" si="1687"/>
        <v>0</v>
      </c>
      <c r="AF1931" s="215"/>
      <c r="AG1931" s="215"/>
      <c r="AH1931" s="140">
        <f t="shared" si="1699"/>
        <v>0</v>
      </c>
      <c r="AJ1931" s="217"/>
      <c r="AK1931" s="218"/>
      <c r="AL1931" s="219"/>
      <c r="AM1931" s="218"/>
      <c r="AN1931" s="219"/>
      <c r="AO1931" s="218"/>
      <c r="AP1931" s="219"/>
      <c r="AQ1931" s="218"/>
      <c r="AR1931" s="219"/>
      <c r="AS1931" s="218"/>
      <c r="AT1931" s="219"/>
      <c r="AU1931" s="218"/>
      <c r="AV1931" s="114">
        <f t="shared" si="1689"/>
        <v>0</v>
      </c>
      <c r="AW1931" s="113">
        <f t="shared" si="1690"/>
        <v>0</v>
      </c>
      <c r="AX1931" s="210"/>
      <c r="AY1931" s="111">
        <f t="shared" si="1691"/>
        <v>0</v>
      </c>
      <c r="AZ1931" s="113">
        <f t="shared" si="1692"/>
        <v>0</v>
      </c>
      <c r="BA1931" s="114">
        <f t="shared" si="1693"/>
        <v>0</v>
      </c>
      <c r="BB1931" s="113">
        <f t="shared" si="1694"/>
        <v>0</v>
      </c>
      <c r="BC1931" s="113">
        <f t="shared" si="1695"/>
        <v>0</v>
      </c>
      <c r="BD1931" s="117">
        <f t="shared" si="1696"/>
        <v>0</v>
      </c>
    </row>
    <row r="1932" spans="2:56" x14ac:dyDescent="0.3">
      <c r="B1932" s="211" t="s">
        <v>126</v>
      </c>
      <c r="C1932" s="212"/>
      <c r="D1932" s="213"/>
      <c r="E1932" s="144">
        <f t="shared" si="1682"/>
        <v>0</v>
      </c>
      <c r="F1932" s="212"/>
      <c r="G1932" s="213"/>
      <c r="H1932" s="144">
        <f t="shared" si="1683"/>
        <v>0</v>
      </c>
      <c r="I1932" s="212"/>
      <c r="J1932" s="213"/>
      <c r="K1932" s="144">
        <f t="shared" si="1684"/>
        <v>0</v>
      </c>
      <c r="L1932" s="212"/>
      <c r="M1932" s="214"/>
      <c r="N1932" s="215"/>
      <c r="O1932" s="212"/>
      <c r="P1932" s="215"/>
      <c r="Q1932" s="139">
        <f t="shared" si="1685"/>
        <v>0</v>
      </c>
      <c r="R1932" s="215"/>
      <c r="S1932" s="215"/>
      <c r="T1932" s="140">
        <f t="shared" si="1697"/>
        <v>0</v>
      </c>
      <c r="U1932" s="216"/>
      <c r="V1932" s="212"/>
      <c r="W1932" s="215"/>
      <c r="X1932" s="139">
        <f t="shared" si="1686"/>
        <v>0</v>
      </c>
      <c r="Y1932" s="215"/>
      <c r="Z1932" s="215"/>
      <c r="AA1932" s="140">
        <f t="shared" si="1698"/>
        <v>0</v>
      </c>
      <c r="AB1932" s="216"/>
      <c r="AC1932" s="212"/>
      <c r="AD1932" s="215"/>
      <c r="AE1932" s="139">
        <f t="shared" si="1687"/>
        <v>0</v>
      </c>
      <c r="AF1932" s="215"/>
      <c r="AG1932" s="215"/>
      <c r="AH1932" s="140">
        <f t="shared" si="1699"/>
        <v>0</v>
      </c>
      <c r="AJ1932" s="217"/>
      <c r="AK1932" s="218"/>
      <c r="AL1932" s="219"/>
      <c r="AM1932" s="218"/>
      <c r="AN1932" s="219"/>
      <c r="AO1932" s="218"/>
      <c r="AP1932" s="219"/>
      <c r="AQ1932" s="218"/>
      <c r="AR1932" s="219"/>
      <c r="AS1932" s="218"/>
      <c r="AT1932" s="219"/>
      <c r="AU1932" s="218"/>
      <c r="AV1932" s="114">
        <f t="shared" si="1689"/>
        <v>0</v>
      </c>
      <c r="AW1932" s="113">
        <f t="shared" si="1690"/>
        <v>0</v>
      </c>
      <c r="AX1932" s="210"/>
      <c r="AY1932" s="111">
        <f t="shared" si="1691"/>
        <v>0</v>
      </c>
      <c r="AZ1932" s="113">
        <f t="shared" si="1692"/>
        <v>0</v>
      </c>
      <c r="BA1932" s="114">
        <f t="shared" si="1693"/>
        <v>0</v>
      </c>
      <c r="BB1932" s="113">
        <f t="shared" si="1694"/>
        <v>0</v>
      </c>
      <c r="BC1932" s="113">
        <f t="shared" si="1695"/>
        <v>0</v>
      </c>
      <c r="BD1932" s="117">
        <f t="shared" si="1696"/>
        <v>0</v>
      </c>
    </row>
    <row r="1933" spans="2:56" x14ac:dyDescent="0.3">
      <c r="B1933" s="222" t="s">
        <v>127</v>
      </c>
      <c r="C1933" s="78">
        <f>SUM(C1934)</f>
        <v>0</v>
      </c>
      <c r="D1933" s="79">
        <f>SUM(D1934)</f>
        <v>0</v>
      </c>
      <c r="E1933" s="69">
        <f t="shared" si="1682"/>
        <v>0</v>
      </c>
      <c r="F1933" s="78">
        <f>SUM(F1934)</f>
        <v>0</v>
      </c>
      <c r="G1933" s="79">
        <f>SUM(G1934)</f>
        <v>0</v>
      </c>
      <c r="H1933" s="69">
        <f t="shared" si="1683"/>
        <v>0</v>
      </c>
      <c r="I1933" s="78">
        <f>SUM(I1934)</f>
        <v>0</v>
      </c>
      <c r="J1933" s="79">
        <f>SUM(J1934)</f>
        <v>0</v>
      </c>
      <c r="K1933" s="69">
        <f t="shared" si="1684"/>
        <v>0</v>
      </c>
      <c r="L1933" s="78">
        <f>SUM(L1934)</f>
        <v>0</v>
      </c>
      <c r="M1933" s="80">
        <f>SUM(M1934)</f>
        <v>0</v>
      </c>
      <c r="N1933" s="81">
        <f>SUM(N1934)</f>
        <v>0</v>
      </c>
      <c r="O1933" s="78">
        <f>SUM(O1934)</f>
        <v>0</v>
      </c>
      <c r="P1933" s="81">
        <f>SUM(P1934)</f>
        <v>0</v>
      </c>
      <c r="Q1933" s="148">
        <f t="shared" si="1685"/>
        <v>0</v>
      </c>
      <c r="R1933" s="81">
        <f>SUM(R1934)</f>
        <v>0</v>
      </c>
      <c r="S1933" s="81">
        <f>SUM(S1934)</f>
        <v>0</v>
      </c>
      <c r="T1933" s="149">
        <f t="shared" si="1697"/>
        <v>0</v>
      </c>
      <c r="U1933" s="216"/>
      <c r="V1933" s="78">
        <f>SUM(V1934)</f>
        <v>0</v>
      </c>
      <c r="W1933" s="81">
        <f>SUM(W1934)</f>
        <v>0</v>
      </c>
      <c r="X1933" s="148">
        <f t="shared" si="1686"/>
        <v>0</v>
      </c>
      <c r="Y1933" s="81">
        <f>SUM(Y1934)</f>
        <v>0</v>
      </c>
      <c r="Z1933" s="81">
        <f>SUM(Z1934)</f>
        <v>0</v>
      </c>
      <c r="AA1933" s="149">
        <f t="shared" si="1698"/>
        <v>0</v>
      </c>
      <c r="AB1933" s="216"/>
      <c r="AC1933" s="78">
        <f>SUM(AC1934)</f>
        <v>0</v>
      </c>
      <c r="AD1933" s="81">
        <f>SUM(AD1934)</f>
        <v>0</v>
      </c>
      <c r="AE1933" s="148">
        <f t="shared" si="1687"/>
        <v>0</v>
      </c>
      <c r="AF1933" s="81">
        <f>SUM(AF1934)</f>
        <v>0</v>
      </c>
      <c r="AG1933" s="81">
        <f>SUM(AG1934)</f>
        <v>0</v>
      </c>
      <c r="AH1933" s="149">
        <f t="shared" si="1699"/>
        <v>0</v>
      </c>
      <c r="AJ1933" s="79">
        <f t="shared" ref="AJ1933:AU1933" si="1703">SUM(AJ1934)</f>
        <v>0</v>
      </c>
      <c r="AK1933" s="80">
        <f t="shared" si="1703"/>
        <v>0</v>
      </c>
      <c r="AL1933" s="81">
        <f t="shared" si="1703"/>
        <v>0</v>
      </c>
      <c r="AM1933" s="80">
        <f t="shared" si="1703"/>
        <v>0</v>
      </c>
      <c r="AN1933" s="81">
        <f t="shared" si="1703"/>
        <v>0</v>
      </c>
      <c r="AO1933" s="80">
        <f t="shared" si="1703"/>
        <v>0</v>
      </c>
      <c r="AP1933" s="81">
        <f t="shared" si="1703"/>
        <v>0</v>
      </c>
      <c r="AQ1933" s="80">
        <f t="shared" si="1703"/>
        <v>0</v>
      </c>
      <c r="AR1933" s="81">
        <f t="shared" si="1703"/>
        <v>0</v>
      </c>
      <c r="AS1933" s="80">
        <f t="shared" si="1703"/>
        <v>0</v>
      </c>
      <c r="AT1933" s="81">
        <f t="shared" si="1703"/>
        <v>0</v>
      </c>
      <c r="AU1933" s="80">
        <f t="shared" si="1703"/>
        <v>0</v>
      </c>
      <c r="AV1933" s="81">
        <f t="shared" si="1689"/>
        <v>0</v>
      </c>
      <c r="AW1933" s="80">
        <f t="shared" si="1690"/>
        <v>0</v>
      </c>
      <c r="AX1933" s="210"/>
      <c r="AY1933" s="79">
        <f t="shared" si="1691"/>
        <v>0</v>
      </c>
      <c r="AZ1933" s="80">
        <f t="shared" si="1692"/>
        <v>0</v>
      </c>
      <c r="BA1933" s="81">
        <f t="shared" si="1693"/>
        <v>0</v>
      </c>
      <c r="BB1933" s="80">
        <f t="shared" si="1694"/>
        <v>0</v>
      </c>
      <c r="BC1933" s="80">
        <f t="shared" si="1695"/>
        <v>0</v>
      </c>
      <c r="BD1933" s="86">
        <f t="shared" si="1696"/>
        <v>0</v>
      </c>
    </row>
    <row r="1934" spans="2:56" x14ac:dyDescent="0.3">
      <c r="B1934" s="211" t="s">
        <v>105</v>
      </c>
      <c r="C1934" s="212"/>
      <c r="D1934" s="213"/>
      <c r="E1934" s="144">
        <f t="shared" si="1682"/>
        <v>0</v>
      </c>
      <c r="F1934" s="212"/>
      <c r="G1934" s="213"/>
      <c r="H1934" s="144">
        <f t="shared" si="1683"/>
        <v>0</v>
      </c>
      <c r="I1934" s="212"/>
      <c r="J1934" s="213"/>
      <c r="K1934" s="144">
        <f t="shared" si="1684"/>
        <v>0</v>
      </c>
      <c r="L1934" s="212"/>
      <c r="M1934" s="214"/>
      <c r="N1934" s="215"/>
      <c r="O1934" s="212"/>
      <c r="P1934" s="215"/>
      <c r="Q1934" s="139">
        <f t="shared" si="1685"/>
        <v>0</v>
      </c>
      <c r="R1934" s="215"/>
      <c r="S1934" s="215"/>
      <c r="T1934" s="140">
        <f t="shared" si="1697"/>
        <v>0</v>
      </c>
      <c r="U1934" s="216"/>
      <c r="V1934" s="212"/>
      <c r="W1934" s="215"/>
      <c r="X1934" s="139">
        <f t="shared" si="1686"/>
        <v>0</v>
      </c>
      <c r="Y1934" s="215"/>
      <c r="Z1934" s="215"/>
      <c r="AA1934" s="140">
        <f t="shared" si="1698"/>
        <v>0</v>
      </c>
      <c r="AB1934" s="216"/>
      <c r="AC1934" s="212"/>
      <c r="AD1934" s="215"/>
      <c r="AE1934" s="139">
        <f t="shared" si="1687"/>
        <v>0</v>
      </c>
      <c r="AF1934" s="215"/>
      <c r="AG1934" s="215"/>
      <c r="AH1934" s="140">
        <f t="shared" si="1699"/>
        <v>0</v>
      </c>
      <c r="AJ1934" s="217"/>
      <c r="AK1934" s="218"/>
      <c r="AL1934" s="219"/>
      <c r="AM1934" s="218"/>
      <c r="AN1934" s="219"/>
      <c r="AO1934" s="218"/>
      <c r="AP1934" s="219"/>
      <c r="AQ1934" s="218"/>
      <c r="AR1934" s="219"/>
      <c r="AS1934" s="218"/>
      <c r="AT1934" s="219"/>
      <c r="AU1934" s="218"/>
      <c r="AV1934" s="114">
        <f t="shared" si="1689"/>
        <v>0</v>
      </c>
      <c r="AW1934" s="113">
        <f t="shared" si="1690"/>
        <v>0</v>
      </c>
      <c r="AX1934" s="210"/>
      <c r="AY1934" s="111">
        <f t="shared" si="1691"/>
        <v>0</v>
      </c>
      <c r="AZ1934" s="113">
        <f t="shared" si="1692"/>
        <v>0</v>
      </c>
      <c r="BA1934" s="114">
        <f t="shared" si="1693"/>
        <v>0</v>
      </c>
      <c r="BB1934" s="113">
        <f t="shared" si="1694"/>
        <v>0</v>
      </c>
      <c r="BC1934" s="113">
        <f t="shared" si="1695"/>
        <v>0</v>
      </c>
      <c r="BD1934" s="117">
        <f t="shared" si="1696"/>
        <v>0</v>
      </c>
    </row>
    <row r="1935" spans="2:56" x14ac:dyDescent="0.3">
      <c r="B1935" s="222" t="s">
        <v>128</v>
      </c>
      <c r="C1935" s="78">
        <f>SUM(C1936)</f>
        <v>0</v>
      </c>
      <c r="D1935" s="79">
        <f>SUM(D1936)</f>
        <v>0</v>
      </c>
      <c r="E1935" s="69">
        <f t="shared" si="1682"/>
        <v>0</v>
      </c>
      <c r="F1935" s="78">
        <f>SUM(F1936)</f>
        <v>0</v>
      </c>
      <c r="G1935" s="79">
        <f>SUM(G1936)</f>
        <v>0</v>
      </c>
      <c r="H1935" s="69">
        <f t="shared" si="1683"/>
        <v>0</v>
      </c>
      <c r="I1935" s="78">
        <f>SUM(I1936)</f>
        <v>0</v>
      </c>
      <c r="J1935" s="79">
        <f>SUM(J1936)</f>
        <v>0</v>
      </c>
      <c r="K1935" s="69">
        <f t="shared" si="1684"/>
        <v>0</v>
      </c>
      <c r="L1935" s="78">
        <f>SUM(L1936)</f>
        <v>0</v>
      </c>
      <c r="M1935" s="80">
        <f>SUM(M1936)</f>
        <v>0</v>
      </c>
      <c r="N1935" s="81">
        <f>SUM(N1936)</f>
        <v>0</v>
      </c>
      <c r="O1935" s="78">
        <f>SUM(O1936)</f>
        <v>0</v>
      </c>
      <c r="P1935" s="81">
        <f>SUM(P1936)</f>
        <v>0</v>
      </c>
      <c r="Q1935" s="148">
        <f t="shared" si="1685"/>
        <v>0</v>
      </c>
      <c r="R1935" s="81">
        <f>SUM(R1936)</f>
        <v>0</v>
      </c>
      <c r="S1935" s="81">
        <f>SUM(S1936)</f>
        <v>0</v>
      </c>
      <c r="T1935" s="149">
        <f t="shared" si="1697"/>
        <v>0</v>
      </c>
      <c r="U1935" s="216"/>
      <c r="V1935" s="78">
        <f>SUM(V1936)</f>
        <v>0</v>
      </c>
      <c r="W1935" s="81">
        <f>SUM(W1936)</f>
        <v>0</v>
      </c>
      <c r="X1935" s="148">
        <f t="shared" si="1686"/>
        <v>0</v>
      </c>
      <c r="Y1935" s="81">
        <f>SUM(Y1936)</f>
        <v>0</v>
      </c>
      <c r="Z1935" s="81">
        <f>SUM(Z1936)</f>
        <v>0</v>
      </c>
      <c r="AA1935" s="149">
        <f t="shared" si="1698"/>
        <v>0</v>
      </c>
      <c r="AB1935" s="216"/>
      <c r="AC1935" s="78">
        <f>SUM(AC1936)</f>
        <v>0</v>
      </c>
      <c r="AD1935" s="81">
        <f>SUM(AD1936)</f>
        <v>0</v>
      </c>
      <c r="AE1935" s="148">
        <f t="shared" si="1687"/>
        <v>0</v>
      </c>
      <c r="AF1935" s="81">
        <f>SUM(AF1936)</f>
        <v>0</v>
      </c>
      <c r="AG1935" s="81">
        <f>SUM(AG1936)</f>
        <v>0</v>
      </c>
      <c r="AH1935" s="149">
        <f t="shared" si="1699"/>
        <v>0</v>
      </c>
      <c r="AJ1935" s="79">
        <f t="shared" ref="AJ1935:AU1935" si="1704">SUM(AJ1936)</f>
        <v>0</v>
      </c>
      <c r="AK1935" s="80">
        <f t="shared" si="1704"/>
        <v>0</v>
      </c>
      <c r="AL1935" s="81">
        <f t="shared" si="1704"/>
        <v>0</v>
      </c>
      <c r="AM1935" s="80">
        <f t="shared" si="1704"/>
        <v>0</v>
      </c>
      <c r="AN1935" s="81">
        <f t="shared" si="1704"/>
        <v>0</v>
      </c>
      <c r="AO1935" s="80">
        <f t="shared" si="1704"/>
        <v>0</v>
      </c>
      <c r="AP1935" s="81">
        <f t="shared" si="1704"/>
        <v>0</v>
      </c>
      <c r="AQ1935" s="80">
        <f t="shared" si="1704"/>
        <v>0</v>
      </c>
      <c r="AR1935" s="81">
        <f t="shared" si="1704"/>
        <v>0</v>
      </c>
      <c r="AS1935" s="80">
        <f t="shared" si="1704"/>
        <v>0</v>
      </c>
      <c r="AT1935" s="81">
        <f t="shared" si="1704"/>
        <v>0</v>
      </c>
      <c r="AU1935" s="80">
        <f t="shared" si="1704"/>
        <v>0</v>
      </c>
      <c r="AV1935" s="81">
        <f t="shared" si="1689"/>
        <v>0</v>
      </c>
      <c r="AW1935" s="80">
        <f t="shared" si="1690"/>
        <v>0</v>
      </c>
      <c r="AX1935" s="210"/>
      <c r="AY1935" s="79">
        <f t="shared" si="1691"/>
        <v>0</v>
      </c>
      <c r="AZ1935" s="80">
        <f t="shared" si="1692"/>
        <v>0</v>
      </c>
      <c r="BA1935" s="81">
        <f t="shared" si="1693"/>
        <v>0</v>
      </c>
      <c r="BB1935" s="80">
        <f t="shared" si="1694"/>
        <v>0</v>
      </c>
      <c r="BC1935" s="80">
        <f t="shared" si="1695"/>
        <v>0</v>
      </c>
      <c r="BD1935" s="86">
        <f t="shared" si="1696"/>
        <v>0</v>
      </c>
    </row>
    <row r="1936" spans="2:56" x14ac:dyDescent="0.3">
      <c r="B1936" s="211" t="s">
        <v>105</v>
      </c>
      <c r="C1936" s="212"/>
      <c r="D1936" s="213"/>
      <c r="E1936" s="144">
        <f t="shared" si="1682"/>
        <v>0</v>
      </c>
      <c r="F1936" s="212"/>
      <c r="G1936" s="213"/>
      <c r="H1936" s="144">
        <f t="shared" si="1683"/>
        <v>0</v>
      </c>
      <c r="I1936" s="212"/>
      <c r="J1936" s="213"/>
      <c r="K1936" s="144">
        <f t="shared" si="1684"/>
        <v>0</v>
      </c>
      <c r="L1936" s="212"/>
      <c r="M1936" s="214"/>
      <c r="N1936" s="215"/>
      <c r="O1936" s="212"/>
      <c r="P1936" s="215"/>
      <c r="Q1936" s="139">
        <f t="shared" si="1685"/>
        <v>0</v>
      </c>
      <c r="R1936" s="215"/>
      <c r="S1936" s="215"/>
      <c r="T1936" s="140">
        <f t="shared" si="1697"/>
        <v>0</v>
      </c>
      <c r="U1936" s="216"/>
      <c r="V1936" s="212"/>
      <c r="W1936" s="215"/>
      <c r="X1936" s="139">
        <f t="shared" si="1686"/>
        <v>0</v>
      </c>
      <c r="Y1936" s="215"/>
      <c r="Z1936" s="215"/>
      <c r="AA1936" s="140">
        <f t="shared" si="1698"/>
        <v>0</v>
      </c>
      <c r="AB1936" s="216"/>
      <c r="AC1936" s="212"/>
      <c r="AD1936" s="215"/>
      <c r="AE1936" s="139">
        <f t="shared" si="1687"/>
        <v>0</v>
      </c>
      <c r="AF1936" s="215"/>
      <c r="AG1936" s="215"/>
      <c r="AH1936" s="140">
        <f t="shared" si="1699"/>
        <v>0</v>
      </c>
      <c r="AJ1936" s="217"/>
      <c r="AK1936" s="218"/>
      <c r="AL1936" s="219"/>
      <c r="AM1936" s="218"/>
      <c r="AN1936" s="219"/>
      <c r="AO1936" s="218"/>
      <c r="AP1936" s="219"/>
      <c r="AQ1936" s="218"/>
      <c r="AR1936" s="219"/>
      <c r="AS1936" s="218"/>
      <c r="AT1936" s="219"/>
      <c r="AU1936" s="218"/>
      <c r="AV1936" s="114">
        <f t="shared" si="1689"/>
        <v>0</v>
      </c>
      <c r="AW1936" s="113">
        <f t="shared" si="1690"/>
        <v>0</v>
      </c>
      <c r="AX1936" s="210"/>
      <c r="AY1936" s="111">
        <f t="shared" si="1691"/>
        <v>0</v>
      </c>
      <c r="AZ1936" s="113">
        <f t="shared" si="1692"/>
        <v>0</v>
      </c>
      <c r="BA1936" s="114">
        <f t="shared" si="1693"/>
        <v>0</v>
      </c>
      <c r="BB1936" s="113">
        <f t="shared" si="1694"/>
        <v>0</v>
      </c>
      <c r="BC1936" s="113">
        <f t="shared" si="1695"/>
        <v>0</v>
      </c>
      <c r="BD1936" s="117">
        <f t="shared" si="1696"/>
        <v>0</v>
      </c>
    </row>
    <row r="1937" spans="2:56" x14ac:dyDescent="0.3">
      <c r="B1937" s="222" t="s">
        <v>129</v>
      </c>
      <c r="C1937" s="78">
        <f>SUM(C1938)</f>
        <v>0</v>
      </c>
      <c r="D1937" s="79">
        <f>SUM(D1938)</f>
        <v>0</v>
      </c>
      <c r="E1937" s="69">
        <f t="shared" si="1682"/>
        <v>0</v>
      </c>
      <c r="F1937" s="78">
        <f>SUM(F1938)</f>
        <v>0</v>
      </c>
      <c r="G1937" s="79">
        <f>SUM(G1938)</f>
        <v>0</v>
      </c>
      <c r="H1937" s="69">
        <f t="shared" si="1683"/>
        <v>0</v>
      </c>
      <c r="I1937" s="78">
        <f>SUM(I1938)</f>
        <v>0</v>
      </c>
      <c r="J1937" s="79">
        <f>SUM(J1938)</f>
        <v>0</v>
      </c>
      <c r="K1937" s="69">
        <f t="shared" si="1684"/>
        <v>0</v>
      </c>
      <c r="L1937" s="78">
        <f>SUM(L1938)</f>
        <v>0</v>
      </c>
      <c r="M1937" s="80">
        <f>SUM(M1938)</f>
        <v>0</v>
      </c>
      <c r="N1937" s="81">
        <f>SUM(N1938)</f>
        <v>0</v>
      </c>
      <c r="O1937" s="78">
        <f>SUM(O1938)</f>
        <v>0</v>
      </c>
      <c r="P1937" s="81">
        <f>SUM(P1938)</f>
        <v>0</v>
      </c>
      <c r="Q1937" s="148">
        <f t="shared" si="1685"/>
        <v>0</v>
      </c>
      <c r="R1937" s="81">
        <f>SUM(R1938)</f>
        <v>0</v>
      </c>
      <c r="S1937" s="81">
        <f>SUM(S1938)</f>
        <v>0</v>
      </c>
      <c r="T1937" s="149">
        <f t="shared" si="1697"/>
        <v>0</v>
      </c>
      <c r="U1937" s="216"/>
      <c r="V1937" s="78">
        <f>SUM(V1938)</f>
        <v>0</v>
      </c>
      <c r="W1937" s="81">
        <f>SUM(W1938)</f>
        <v>0</v>
      </c>
      <c r="X1937" s="148">
        <f t="shared" si="1686"/>
        <v>0</v>
      </c>
      <c r="Y1937" s="81">
        <f>SUM(Y1938)</f>
        <v>0</v>
      </c>
      <c r="Z1937" s="81">
        <f>SUM(Z1938)</f>
        <v>0</v>
      </c>
      <c r="AA1937" s="149">
        <f t="shared" si="1698"/>
        <v>0</v>
      </c>
      <c r="AB1937" s="216"/>
      <c r="AC1937" s="78">
        <f>SUM(AC1938)</f>
        <v>0</v>
      </c>
      <c r="AD1937" s="81">
        <f>SUM(AD1938)</f>
        <v>0</v>
      </c>
      <c r="AE1937" s="148">
        <f t="shared" si="1687"/>
        <v>0</v>
      </c>
      <c r="AF1937" s="81">
        <f>SUM(AF1938)</f>
        <v>0</v>
      </c>
      <c r="AG1937" s="81">
        <f>SUM(AG1938)</f>
        <v>0</v>
      </c>
      <c r="AH1937" s="149">
        <f t="shared" si="1699"/>
        <v>0</v>
      </c>
      <c r="AJ1937" s="79">
        <f t="shared" ref="AJ1937:AU1937" si="1705">SUM(AJ1938)</f>
        <v>0</v>
      </c>
      <c r="AK1937" s="80">
        <f t="shared" si="1705"/>
        <v>0</v>
      </c>
      <c r="AL1937" s="81">
        <f t="shared" si="1705"/>
        <v>0</v>
      </c>
      <c r="AM1937" s="80">
        <f t="shared" si="1705"/>
        <v>0</v>
      </c>
      <c r="AN1937" s="81">
        <f t="shared" si="1705"/>
        <v>0</v>
      </c>
      <c r="AO1937" s="80">
        <f t="shared" si="1705"/>
        <v>0</v>
      </c>
      <c r="AP1937" s="81">
        <f t="shared" si="1705"/>
        <v>0</v>
      </c>
      <c r="AQ1937" s="80">
        <f t="shared" si="1705"/>
        <v>0</v>
      </c>
      <c r="AR1937" s="81">
        <f t="shared" si="1705"/>
        <v>0</v>
      </c>
      <c r="AS1937" s="80">
        <f t="shared" si="1705"/>
        <v>0</v>
      </c>
      <c r="AT1937" s="81">
        <f t="shared" si="1705"/>
        <v>0</v>
      </c>
      <c r="AU1937" s="80">
        <f t="shared" si="1705"/>
        <v>0</v>
      </c>
      <c r="AV1937" s="81">
        <f t="shared" si="1689"/>
        <v>0</v>
      </c>
      <c r="AW1937" s="80">
        <f t="shared" si="1690"/>
        <v>0</v>
      </c>
      <c r="AX1937" s="210"/>
      <c r="AY1937" s="79">
        <f t="shared" si="1691"/>
        <v>0</v>
      </c>
      <c r="AZ1937" s="80">
        <f t="shared" si="1692"/>
        <v>0</v>
      </c>
      <c r="BA1937" s="81">
        <f t="shared" si="1693"/>
        <v>0</v>
      </c>
      <c r="BB1937" s="80">
        <f t="shared" si="1694"/>
        <v>0</v>
      </c>
      <c r="BC1937" s="80">
        <f t="shared" si="1695"/>
        <v>0</v>
      </c>
      <c r="BD1937" s="86">
        <f t="shared" si="1696"/>
        <v>0</v>
      </c>
    </row>
    <row r="1938" spans="2:56" x14ac:dyDescent="0.3">
      <c r="B1938" s="211" t="s">
        <v>105</v>
      </c>
      <c r="C1938" s="212"/>
      <c r="D1938" s="213"/>
      <c r="E1938" s="144">
        <f t="shared" si="1682"/>
        <v>0</v>
      </c>
      <c r="F1938" s="212"/>
      <c r="G1938" s="213"/>
      <c r="H1938" s="144">
        <f t="shared" si="1683"/>
        <v>0</v>
      </c>
      <c r="I1938" s="212"/>
      <c r="J1938" s="213"/>
      <c r="K1938" s="144">
        <f t="shared" si="1684"/>
        <v>0</v>
      </c>
      <c r="L1938" s="212"/>
      <c r="M1938" s="214"/>
      <c r="N1938" s="215"/>
      <c r="O1938" s="212"/>
      <c r="P1938" s="215"/>
      <c r="Q1938" s="139">
        <f t="shared" si="1685"/>
        <v>0</v>
      </c>
      <c r="R1938" s="215"/>
      <c r="S1938" s="215"/>
      <c r="T1938" s="140">
        <f t="shared" si="1697"/>
        <v>0</v>
      </c>
      <c r="U1938" s="216"/>
      <c r="V1938" s="212"/>
      <c r="W1938" s="215"/>
      <c r="X1938" s="139">
        <f t="shared" si="1686"/>
        <v>0</v>
      </c>
      <c r="Y1938" s="215"/>
      <c r="Z1938" s="215"/>
      <c r="AA1938" s="140">
        <f t="shared" si="1698"/>
        <v>0</v>
      </c>
      <c r="AB1938" s="216"/>
      <c r="AC1938" s="212"/>
      <c r="AD1938" s="215"/>
      <c r="AE1938" s="139">
        <f t="shared" si="1687"/>
        <v>0</v>
      </c>
      <c r="AF1938" s="215"/>
      <c r="AG1938" s="215"/>
      <c r="AH1938" s="140">
        <f t="shared" si="1699"/>
        <v>0</v>
      </c>
      <c r="AJ1938" s="217"/>
      <c r="AK1938" s="218"/>
      <c r="AL1938" s="219"/>
      <c r="AM1938" s="218"/>
      <c r="AN1938" s="219"/>
      <c r="AO1938" s="218"/>
      <c r="AP1938" s="219"/>
      <c r="AQ1938" s="218"/>
      <c r="AR1938" s="219"/>
      <c r="AS1938" s="218"/>
      <c r="AT1938" s="219"/>
      <c r="AU1938" s="218"/>
      <c r="AV1938" s="114">
        <f t="shared" si="1689"/>
        <v>0</v>
      </c>
      <c r="AW1938" s="113">
        <f t="shared" si="1690"/>
        <v>0</v>
      </c>
      <c r="AX1938" s="210"/>
      <c r="AY1938" s="111">
        <f t="shared" si="1691"/>
        <v>0</v>
      </c>
      <c r="AZ1938" s="113">
        <f t="shared" si="1692"/>
        <v>0</v>
      </c>
      <c r="BA1938" s="114">
        <f t="shared" si="1693"/>
        <v>0</v>
      </c>
      <c r="BB1938" s="113">
        <f t="shared" si="1694"/>
        <v>0</v>
      </c>
      <c r="BC1938" s="113">
        <f t="shared" si="1695"/>
        <v>0</v>
      </c>
      <c r="BD1938" s="117">
        <f t="shared" si="1696"/>
        <v>0</v>
      </c>
    </row>
    <row r="1939" spans="2:56" x14ac:dyDescent="0.3">
      <c r="B1939" s="222" t="s">
        <v>130</v>
      </c>
      <c r="C1939" s="78">
        <f>SUM(C1940)</f>
        <v>0</v>
      </c>
      <c r="D1939" s="79">
        <f>SUM(D1940)</f>
        <v>0</v>
      </c>
      <c r="E1939" s="69">
        <f t="shared" si="1682"/>
        <v>0</v>
      </c>
      <c r="F1939" s="78">
        <f>SUM(F1940)</f>
        <v>0</v>
      </c>
      <c r="G1939" s="79">
        <f>SUM(G1940)</f>
        <v>0</v>
      </c>
      <c r="H1939" s="69">
        <f t="shared" si="1683"/>
        <v>0</v>
      </c>
      <c r="I1939" s="78">
        <f>SUM(I1940)</f>
        <v>0</v>
      </c>
      <c r="J1939" s="79">
        <f>SUM(J1940)</f>
        <v>0</v>
      </c>
      <c r="K1939" s="69">
        <f t="shared" si="1684"/>
        <v>0</v>
      </c>
      <c r="L1939" s="78">
        <f>SUM(L1940)</f>
        <v>0</v>
      </c>
      <c r="M1939" s="80">
        <f>SUM(M1940)</f>
        <v>0</v>
      </c>
      <c r="N1939" s="81">
        <f>SUM(N1940)</f>
        <v>0</v>
      </c>
      <c r="O1939" s="78">
        <f>SUM(O1940)</f>
        <v>0</v>
      </c>
      <c r="P1939" s="81">
        <f>SUM(P1940)</f>
        <v>0</v>
      </c>
      <c r="Q1939" s="148">
        <f t="shared" si="1685"/>
        <v>0</v>
      </c>
      <c r="R1939" s="81">
        <f>SUM(R1940)</f>
        <v>0</v>
      </c>
      <c r="S1939" s="81">
        <f>SUM(S1940)</f>
        <v>0</v>
      </c>
      <c r="T1939" s="149">
        <f t="shared" si="1697"/>
        <v>0</v>
      </c>
      <c r="U1939" s="216"/>
      <c r="V1939" s="78">
        <f>SUM(V1940)</f>
        <v>0</v>
      </c>
      <c r="W1939" s="81">
        <f>SUM(W1940)</f>
        <v>0</v>
      </c>
      <c r="X1939" s="148">
        <f t="shared" si="1686"/>
        <v>0</v>
      </c>
      <c r="Y1939" s="81">
        <f>SUM(Y1940)</f>
        <v>0</v>
      </c>
      <c r="Z1939" s="81">
        <f>SUM(Z1940)</f>
        <v>0</v>
      </c>
      <c r="AA1939" s="149">
        <f t="shared" si="1698"/>
        <v>0</v>
      </c>
      <c r="AB1939" s="216"/>
      <c r="AC1939" s="78">
        <f>SUM(AC1940)</f>
        <v>0</v>
      </c>
      <c r="AD1939" s="81">
        <f>SUM(AD1940)</f>
        <v>0</v>
      </c>
      <c r="AE1939" s="148">
        <f t="shared" si="1687"/>
        <v>0</v>
      </c>
      <c r="AF1939" s="81">
        <f>SUM(AF1940)</f>
        <v>0</v>
      </c>
      <c r="AG1939" s="81">
        <f>SUM(AG1940)</f>
        <v>0</v>
      </c>
      <c r="AH1939" s="149">
        <f t="shared" si="1699"/>
        <v>0</v>
      </c>
      <c r="AJ1939" s="79">
        <f t="shared" ref="AJ1939:AU1939" si="1706">SUM(AJ1940)</f>
        <v>0</v>
      </c>
      <c r="AK1939" s="80">
        <f t="shared" si="1706"/>
        <v>0</v>
      </c>
      <c r="AL1939" s="81">
        <f t="shared" si="1706"/>
        <v>0</v>
      </c>
      <c r="AM1939" s="80">
        <f t="shared" si="1706"/>
        <v>0</v>
      </c>
      <c r="AN1939" s="81">
        <f t="shared" si="1706"/>
        <v>0</v>
      </c>
      <c r="AO1939" s="80">
        <f t="shared" si="1706"/>
        <v>0</v>
      </c>
      <c r="AP1939" s="81">
        <f t="shared" si="1706"/>
        <v>0</v>
      </c>
      <c r="AQ1939" s="80">
        <f t="shared" si="1706"/>
        <v>0</v>
      </c>
      <c r="AR1939" s="81">
        <f t="shared" si="1706"/>
        <v>0</v>
      </c>
      <c r="AS1939" s="80">
        <f t="shared" si="1706"/>
        <v>0</v>
      </c>
      <c r="AT1939" s="81">
        <f t="shared" si="1706"/>
        <v>0</v>
      </c>
      <c r="AU1939" s="80">
        <f t="shared" si="1706"/>
        <v>0</v>
      </c>
      <c r="AV1939" s="81">
        <f t="shared" si="1689"/>
        <v>0</v>
      </c>
      <c r="AW1939" s="80">
        <f t="shared" si="1690"/>
        <v>0</v>
      </c>
      <c r="AX1939" s="210"/>
      <c r="AY1939" s="79">
        <f t="shared" si="1691"/>
        <v>0</v>
      </c>
      <c r="AZ1939" s="80">
        <f t="shared" si="1692"/>
        <v>0</v>
      </c>
      <c r="BA1939" s="81">
        <f t="shared" si="1693"/>
        <v>0</v>
      </c>
      <c r="BB1939" s="80">
        <f t="shared" si="1694"/>
        <v>0</v>
      </c>
      <c r="BC1939" s="80">
        <f t="shared" si="1695"/>
        <v>0</v>
      </c>
      <c r="BD1939" s="86">
        <f t="shared" si="1696"/>
        <v>0</v>
      </c>
    </row>
    <row r="1940" spans="2:56" x14ac:dyDescent="0.3">
      <c r="B1940" s="211" t="s">
        <v>105</v>
      </c>
      <c r="C1940" s="212"/>
      <c r="D1940" s="213"/>
      <c r="E1940" s="144">
        <f t="shared" si="1682"/>
        <v>0</v>
      </c>
      <c r="F1940" s="212"/>
      <c r="G1940" s="213"/>
      <c r="H1940" s="144">
        <f t="shared" si="1683"/>
        <v>0</v>
      </c>
      <c r="I1940" s="212"/>
      <c r="J1940" s="213"/>
      <c r="K1940" s="144">
        <f t="shared" si="1684"/>
        <v>0</v>
      </c>
      <c r="L1940" s="212"/>
      <c r="M1940" s="214"/>
      <c r="N1940" s="215"/>
      <c r="O1940" s="212"/>
      <c r="P1940" s="215"/>
      <c r="Q1940" s="139">
        <f t="shared" si="1685"/>
        <v>0</v>
      </c>
      <c r="R1940" s="215"/>
      <c r="S1940" s="215"/>
      <c r="T1940" s="140">
        <f t="shared" si="1697"/>
        <v>0</v>
      </c>
      <c r="U1940" s="216"/>
      <c r="V1940" s="212"/>
      <c r="W1940" s="215"/>
      <c r="X1940" s="139">
        <f t="shared" si="1686"/>
        <v>0</v>
      </c>
      <c r="Y1940" s="215"/>
      <c r="Z1940" s="215"/>
      <c r="AA1940" s="140">
        <f t="shared" si="1698"/>
        <v>0</v>
      </c>
      <c r="AB1940" s="216"/>
      <c r="AC1940" s="212"/>
      <c r="AD1940" s="215"/>
      <c r="AE1940" s="139">
        <f t="shared" si="1687"/>
        <v>0</v>
      </c>
      <c r="AF1940" s="215"/>
      <c r="AG1940" s="215"/>
      <c r="AH1940" s="140">
        <f t="shared" si="1699"/>
        <v>0</v>
      </c>
      <c r="AJ1940" s="217"/>
      <c r="AK1940" s="218"/>
      <c r="AL1940" s="219"/>
      <c r="AM1940" s="218"/>
      <c r="AN1940" s="219"/>
      <c r="AO1940" s="218"/>
      <c r="AP1940" s="219"/>
      <c r="AQ1940" s="218"/>
      <c r="AR1940" s="219"/>
      <c r="AS1940" s="218"/>
      <c r="AT1940" s="219"/>
      <c r="AU1940" s="218"/>
      <c r="AV1940" s="114">
        <f t="shared" si="1689"/>
        <v>0</v>
      </c>
      <c r="AW1940" s="113">
        <f t="shared" si="1690"/>
        <v>0</v>
      </c>
      <c r="AX1940" s="210"/>
      <c r="AY1940" s="111">
        <f t="shared" si="1691"/>
        <v>0</v>
      </c>
      <c r="AZ1940" s="113">
        <f t="shared" si="1692"/>
        <v>0</v>
      </c>
      <c r="BA1940" s="114">
        <f t="shared" si="1693"/>
        <v>0</v>
      </c>
      <c r="BB1940" s="113">
        <f t="shared" si="1694"/>
        <v>0</v>
      </c>
      <c r="BC1940" s="113">
        <f t="shared" si="1695"/>
        <v>0</v>
      </c>
      <c r="BD1940" s="117">
        <f t="shared" si="1696"/>
        <v>0</v>
      </c>
    </row>
    <row r="1941" spans="2:56" x14ac:dyDescent="0.3">
      <c r="B1941" s="222" t="s">
        <v>131</v>
      </c>
      <c r="C1941" s="78">
        <f>SUM(C1942)</f>
        <v>0</v>
      </c>
      <c r="D1941" s="79">
        <f>SUM(D1942)</f>
        <v>0</v>
      </c>
      <c r="E1941" s="69">
        <f t="shared" si="1682"/>
        <v>0</v>
      </c>
      <c r="F1941" s="78">
        <f>SUM(F1942)</f>
        <v>0</v>
      </c>
      <c r="G1941" s="79">
        <f>SUM(G1942)</f>
        <v>0</v>
      </c>
      <c r="H1941" s="69">
        <f t="shared" si="1683"/>
        <v>0</v>
      </c>
      <c r="I1941" s="78">
        <f>SUM(I1942)</f>
        <v>0</v>
      </c>
      <c r="J1941" s="79">
        <f>SUM(J1942)</f>
        <v>0</v>
      </c>
      <c r="K1941" s="69">
        <f t="shared" si="1684"/>
        <v>0</v>
      </c>
      <c r="L1941" s="78">
        <f>SUM(L1942)</f>
        <v>0</v>
      </c>
      <c r="M1941" s="80">
        <f>SUM(M1942)</f>
        <v>0</v>
      </c>
      <c r="N1941" s="81">
        <f>SUM(N1942)</f>
        <v>0</v>
      </c>
      <c r="O1941" s="78">
        <f>SUM(O1942)</f>
        <v>0</v>
      </c>
      <c r="P1941" s="81">
        <f>SUM(P1942)</f>
        <v>0</v>
      </c>
      <c r="Q1941" s="148">
        <f t="shared" si="1685"/>
        <v>0</v>
      </c>
      <c r="R1941" s="81">
        <f>SUM(R1942)</f>
        <v>0</v>
      </c>
      <c r="S1941" s="81">
        <f>SUM(S1942)</f>
        <v>0</v>
      </c>
      <c r="T1941" s="149">
        <f t="shared" si="1697"/>
        <v>0</v>
      </c>
      <c r="U1941" s="216"/>
      <c r="V1941" s="78">
        <f>SUM(V1942)</f>
        <v>0</v>
      </c>
      <c r="W1941" s="81">
        <f>SUM(W1942)</f>
        <v>0</v>
      </c>
      <c r="X1941" s="148">
        <f t="shared" si="1686"/>
        <v>0</v>
      </c>
      <c r="Y1941" s="81">
        <f>SUM(Y1942)</f>
        <v>0</v>
      </c>
      <c r="Z1941" s="81">
        <f>SUM(Z1942)</f>
        <v>0</v>
      </c>
      <c r="AA1941" s="149">
        <f t="shared" si="1698"/>
        <v>0</v>
      </c>
      <c r="AB1941" s="216"/>
      <c r="AC1941" s="78">
        <f>SUM(AC1942)</f>
        <v>0</v>
      </c>
      <c r="AD1941" s="81">
        <f>SUM(AD1942)</f>
        <v>0</v>
      </c>
      <c r="AE1941" s="148">
        <f t="shared" si="1687"/>
        <v>0</v>
      </c>
      <c r="AF1941" s="81">
        <f>SUM(AF1942)</f>
        <v>0</v>
      </c>
      <c r="AG1941" s="81">
        <f>SUM(AG1942)</f>
        <v>0</v>
      </c>
      <c r="AH1941" s="149">
        <f t="shared" si="1699"/>
        <v>0</v>
      </c>
      <c r="AJ1941" s="79">
        <f t="shared" ref="AJ1941:AU1941" si="1707">SUM(AJ1942)</f>
        <v>0</v>
      </c>
      <c r="AK1941" s="80">
        <f t="shared" si="1707"/>
        <v>0</v>
      </c>
      <c r="AL1941" s="81">
        <f t="shared" si="1707"/>
        <v>0</v>
      </c>
      <c r="AM1941" s="80">
        <f t="shared" si="1707"/>
        <v>0</v>
      </c>
      <c r="AN1941" s="81">
        <f t="shared" si="1707"/>
        <v>0</v>
      </c>
      <c r="AO1941" s="80">
        <f t="shared" si="1707"/>
        <v>0</v>
      </c>
      <c r="AP1941" s="81">
        <f t="shared" si="1707"/>
        <v>0</v>
      </c>
      <c r="AQ1941" s="80">
        <f t="shared" si="1707"/>
        <v>0</v>
      </c>
      <c r="AR1941" s="81">
        <f t="shared" si="1707"/>
        <v>0</v>
      </c>
      <c r="AS1941" s="80">
        <f t="shared" si="1707"/>
        <v>0</v>
      </c>
      <c r="AT1941" s="81">
        <f t="shared" si="1707"/>
        <v>0</v>
      </c>
      <c r="AU1941" s="80">
        <f t="shared" si="1707"/>
        <v>0</v>
      </c>
      <c r="AV1941" s="81">
        <f t="shared" si="1689"/>
        <v>0</v>
      </c>
      <c r="AW1941" s="80">
        <f t="shared" si="1690"/>
        <v>0</v>
      </c>
      <c r="AX1941" s="210"/>
      <c r="AY1941" s="79">
        <f t="shared" si="1691"/>
        <v>0</v>
      </c>
      <c r="AZ1941" s="80">
        <f t="shared" si="1692"/>
        <v>0</v>
      </c>
      <c r="BA1941" s="81">
        <f t="shared" si="1693"/>
        <v>0</v>
      </c>
      <c r="BB1941" s="80">
        <f t="shared" si="1694"/>
        <v>0</v>
      </c>
      <c r="BC1941" s="80">
        <f t="shared" si="1695"/>
        <v>0</v>
      </c>
      <c r="BD1941" s="86">
        <f t="shared" si="1696"/>
        <v>0</v>
      </c>
    </row>
    <row r="1942" spans="2:56" x14ac:dyDescent="0.3">
      <c r="B1942" s="211" t="s">
        <v>105</v>
      </c>
      <c r="C1942" s="212"/>
      <c r="D1942" s="213"/>
      <c r="E1942" s="144">
        <f t="shared" si="1682"/>
        <v>0</v>
      </c>
      <c r="F1942" s="212"/>
      <c r="G1942" s="213"/>
      <c r="H1942" s="144">
        <f t="shared" si="1683"/>
        <v>0</v>
      </c>
      <c r="I1942" s="212"/>
      <c r="J1942" s="213"/>
      <c r="K1942" s="144">
        <f t="shared" si="1684"/>
        <v>0</v>
      </c>
      <c r="L1942" s="212"/>
      <c r="M1942" s="214"/>
      <c r="N1942" s="215"/>
      <c r="O1942" s="212"/>
      <c r="P1942" s="215"/>
      <c r="Q1942" s="139">
        <f t="shared" si="1685"/>
        <v>0</v>
      </c>
      <c r="R1942" s="215"/>
      <c r="S1942" s="215"/>
      <c r="T1942" s="140">
        <f t="shared" si="1697"/>
        <v>0</v>
      </c>
      <c r="U1942" s="216"/>
      <c r="V1942" s="212"/>
      <c r="W1942" s="215"/>
      <c r="X1942" s="139">
        <f t="shared" si="1686"/>
        <v>0</v>
      </c>
      <c r="Y1942" s="215"/>
      <c r="Z1942" s="215"/>
      <c r="AA1942" s="140">
        <f t="shared" si="1698"/>
        <v>0</v>
      </c>
      <c r="AB1942" s="216"/>
      <c r="AC1942" s="212"/>
      <c r="AD1942" s="215"/>
      <c r="AE1942" s="139">
        <f t="shared" si="1687"/>
        <v>0</v>
      </c>
      <c r="AF1942" s="215"/>
      <c r="AG1942" s="215"/>
      <c r="AH1942" s="140">
        <f t="shared" si="1699"/>
        <v>0</v>
      </c>
      <c r="AJ1942" s="217"/>
      <c r="AK1942" s="218"/>
      <c r="AL1942" s="219"/>
      <c r="AM1942" s="218"/>
      <c r="AN1942" s="219"/>
      <c r="AO1942" s="218"/>
      <c r="AP1942" s="219"/>
      <c r="AQ1942" s="218"/>
      <c r="AR1942" s="219"/>
      <c r="AS1942" s="218"/>
      <c r="AT1942" s="219"/>
      <c r="AU1942" s="218"/>
      <c r="AV1942" s="114">
        <f t="shared" si="1689"/>
        <v>0</v>
      </c>
      <c r="AW1942" s="113">
        <f t="shared" si="1690"/>
        <v>0</v>
      </c>
      <c r="AX1942" s="210"/>
      <c r="AY1942" s="111">
        <f t="shared" si="1691"/>
        <v>0</v>
      </c>
      <c r="AZ1942" s="113">
        <f t="shared" si="1692"/>
        <v>0</v>
      </c>
      <c r="BA1942" s="114">
        <f t="shared" si="1693"/>
        <v>0</v>
      </c>
      <c r="BB1942" s="113">
        <f t="shared" si="1694"/>
        <v>0</v>
      </c>
      <c r="BC1942" s="113">
        <f t="shared" si="1695"/>
        <v>0</v>
      </c>
      <c r="BD1942" s="117">
        <f t="shared" si="1696"/>
        <v>0</v>
      </c>
    </row>
    <row r="1943" spans="2:56" x14ac:dyDescent="0.3">
      <c r="B1943" s="222" t="s">
        <v>132</v>
      </c>
      <c r="C1943" s="78">
        <f>SUM(C1944)</f>
        <v>0</v>
      </c>
      <c r="D1943" s="79">
        <f>SUM(D1944)</f>
        <v>0</v>
      </c>
      <c r="E1943" s="69">
        <f t="shared" si="1682"/>
        <v>0</v>
      </c>
      <c r="F1943" s="78">
        <f>SUM(F1944)</f>
        <v>0</v>
      </c>
      <c r="G1943" s="79">
        <f>SUM(G1944)</f>
        <v>0</v>
      </c>
      <c r="H1943" s="69">
        <f t="shared" si="1683"/>
        <v>0</v>
      </c>
      <c r="I1943" s="78">
        <f>SUM(I1944)</f>
        <v>0</v>
      </c>
      <c r="J1943" s="79">
        <f>SUM(J1944)</f>
        <v>0</v>
      </c>
      <c r="K1943" s="69">
        <f t="shared" si="1684"/>
        <v>0</v>
      </c>
      <c r="L1943" s="78">
        <f>SUM(L1944)</f>
        <v>0</v>
      </c>
      <c r="M1943" s="80">
        <f>SUM(M1944)</f>
        <v>0</v>
      </c>
      <c r="N1943" s="81">
        <f>SUM(N1944)</f>
        <v>0</v>
      </c>
      <c r="O1943" s="78">
        <f>SUM(O1944)</f>
        <v>0</v>
      </c>
      <c r="P1943" s="81">
        <f>SUM(P1944)</f>
        <v>0</v>
      </c>
      <c r="Q1943" s="148">
        <f t="shared" si="1685"/>
        <v>0</v>
      </c>
      <c r="R1943" s="81">
        <f>SUM(R1944)</f>
        <v>0</v>
      </c>
      <c r="S1943" s="81">
        <f>SUM(S1944)</f>
        <v>0</v>
      </c>
      <c r="T1943" s="149">
        <f t="shared" si="1697"/>
        <v>0</v>
      </c>
      <c r="U1943" s="216"/>
      <c r="V1943" s="78">
        <f>SUM(V1944)</f>
        <v>0</v>
      </c>
      <c r="W1943" s="81">
        <f>SUM(W1944)</f>
        <v>0</v>
      </c>
      <c r="X1943" s="148">
        <f t="shared" si="1686"/>
        <v>0</v>
      </c>
      <c r="Y1943" s="81">
        <f>SUM(Y1944)</f>
        <v>0</v>
      </c>
      <c r="Z1943" s="81">
        <f>SUM(Z1944)</f>
        <v>0</v>
      </c>
      <c r="AA1943" s="149">
        <f t="shared" si="1698"/>
        <v>0</v>
      </c>
      <c r="AB1943" s="216"/>
      <c r="AC1943" s="78">
        <f>SUM(AC1944)</f>
        <v>0</v>
      </c>
      <c r="AD1943" s="81">
        <f>SUM(AD1944)</f>
        <v>0</v>
      </c>
      <c r="AE1943" s="148">
        <f t="shared" si="1687"/>
        <v>0</v>
      </c>
      <c r="AF1943" s="81">
        <f>SUM(AF1944)</f>
        <v>0</v>
      </c>
      <c r="AG1943" s="81">
        <f>SUM(AG1944)</f>
        <v>0</v>
      </c>
      <c r="AH1943" s="149">
        <f t="shared" si="1699"/>
        <v>0</v>
      </c>
      <c r="AJ1943" s="79">
        <f t="shared" ref="AJ1943:AU1943" si="1708">SUM(AJ1944)</f>
        <v>0</v>
      </c>
      <c r="AK1943" s="80">
        <f t="shared" si="1708"/>
        <v>0</v>
      </c>
      <c r="AL1943" s="81">
        <f t="shared" si="1708"/>
        <v>0</v>
      </c>
      <c r="AM1943" s="80">
        <f t="shared" si="1708"/>
        <v>0</v>
      </c>
      <c r="AN1943" s="81">
        <f t="shared" si="1708"/>
        <v>0</v>
      </c>
      <c r="AO1943" s="80">
        <f t="shared" si="1708"/>
        <v>0</v>
      </c>
      <c r="AP1943" s="81">
        <f t="shared" si="1708"/>
        <v>0</v>
      </c>
      <c r="AQ1943" s="80">
        <f t="shared" si="1708"/>
        <v>0</v>
      </c>
      <c r="AR1943" s="81">
        <f t="shared" si="1708"/>
        <v>0</v>
      </c>
      <c r="AS1943" s="80">
        <f t="shared" si="1708"/>
        <v>0</v>
      </c>
      <c r="AT1943" s="81">
        <f t="shared" si="1708"/>
        <v>0</v>
      </c>
      <c r="AU1943" s="80">
        <f t="shared" si="1708"/>
        <v>0</v>
      </c>
      <c r="AV1943" s="81">
        <f t="shared" si="1689"/>
        <v>0</v>
      </c>
      <c r="AW1943" s="80">
        <f t="shared" si="1690"/>
        <v>0</v>
      </c>
      <c r="AX1943" s="210"/>
      <c r="AY1943" s="79">
        <f t="shared" si="1691"/>
        <v>0</v>
      </c>
      <c r="AZ1943" s="80">
        <f t="shared" si="1692"/>
        <v>0</v>
      </c>
      <c r="BA1943" s="81">
        <f t="shared" si="1693"/>
        <v>0</v>
      </c>
      <c r="BB1943" s="80">
        <f t="shared" si="1694"/>
        <v>0</v>
      </c>
      <c r="BC1943" s="80">
        <f t="shared" si="1695"/>
        <v>0</v>
      </c>
      <c r="BD1943" s="86">
        <f t="shared" si="1696"/>
        <v>0</v>
      </c>
    </row>
    <row r="1944" spans="2:56" x14ac:dyDescent="0.3">
      <c r="B1944" s="211" t="s">
        <v>105</v>
      </c>
      <c r="C1944" s="212"/>
      <c r="D1944" s="213"/>
      <c r="E1944" s="144">
        <f t="shared" si="1682"/>
        <v>0</v>
      </c>
      <c r="F1944" s="212"/>
      <c r="G1944" s="213"/>
      <c r="H1944" s="144">
        <f t="shared" si="1683"/>
        <v>0</v>
      </c>
      <c r="I1944" s="212"/>
      <c r="J1944" s="213"/>
      <c r="K1944" s="144">
        <f t="shared" si="1684"/>
        <v>0</v>
      </c>
      <c r="L1944" s="212"/>
      <c r="M1944" s="214"/>
      <c r="N1944" s="215"/>
      <c r="O1944" s="212"/>
      <c r="P1944" s="215"/>
      <c r="Q1944" s="139">
        <f t="shared" si="1685"/>
        <v>0</v>
      </c>
      <c r="R1944" s="215"/>
      <c r="S1944" s="215"/>
      <c r="T1944" s="140">
        <f t="shared" si="1697"/>
        <v>0</v>
      </c>
      <c r="U1944" s="216"/>
      <c r="V1944" s="212"/>
      <c r="W1944" s="215"/>
      <c r="X1944" s="139">
        <f t="shared" si="1686"/>
        <v>0</v>
      </c>
      <c r="Y1944" s="215"/>
      <c r="Z1944" s="215"/>
      <c r="AA1944" s="140">
        <f t="shared" si="1698"/>
        <v>0</v>
      </c>
      <c r="AB1944" s="216"/>
      <c r="AC1944" s="212"/>
      <c r="AD1944" s="215"/>
      <c r="AE1944" s="139">
        <f t="shared" si="1687"/>
        <v>0</v>
      </c>
      <c r="AF1944" s="215"/>
      <c r="AG1944" s="215"/>
      <c r="AH1944" s="140">
        <f t="shared" si="1699"/>
        <v>0</v>
      </c>
      <c r="AJ1944" s="217"/>
      <c r="AK1944" s="218"/>
      <c r="AL1944" s="219"/>
      <c r="AM1944" s="218"/>
      <c r="AN1944" s="219"/>
      <c r="AO1944" s="218"/>
      <c r="AP1944" s="219"/>
      <c r="AQ1944" s="218"/>
      <c r="AR1944" s="219"/>
      <c r="AS1944" s="218"/>
      <c r="AT1944" s="219"/>
      <c r="AU1944" s="218"/>
      <c r="AV1944" s="114">
        <f t="shared" si="1689"/>
        <v>0</v>
      </c>
      <c r="AW1944" s="113">
        <f t="shared" si="1690"/>
        <v>0</v>
      </c>
      <c r="AX1944" s="210"/>
      <c r="AY1944" s="111">
        <f t="shared" si="1691"/>
        <v>0</v>
      </c>
      <c r="AZ1944" s="113">
        <f t="shared" si="1692"/>
        <v>0</v>
      </c>
      <c r="BA1944" s="114">
        <f t="shared" si="1693"/>
        <v>0</v>
      </c>
      <c r="BB1944" s="113">
        <f t="shared" si="1694"/>
        <v>0</v>
      </c>
      <c r="BC1944" s="113">
        <f t="shared" si="1695"/>
        <v>0</v>
      </c>
      <c r="BD1944" s="117">
        <f t="shared" si="1696"/>
        <v>0</v>
      </c>
    </row>
    <row r="1945" spans="2:56" x14ac:dyDescent="0.3">
      <c r="B1945" s="222" t="s">
        <v>133</v>
      </c>
      <c r="C1945" s="78">
        <f>SUM(C1946)</f>
        <v>0</v>
      </c>
      <c r="D1945" s="79">
        <f>SUM(D1946)</f>
        <v>0</v>
      </c>
      <c r="E1945" s="69">
        <f t="shared" si="1682"/>
        <v>0</v>
      </c>
      <c r="F1945" s="78">
        <f>SUM(F1946)</f>
        <v>0</v>
      </c>
      <c r="G1945" s="79">
        <f>SUM(G1946)</f>
        <v>0</v>
      </c>
      <c r="H1945" s="69">
        <f t="shared" si="1683"/>
        <v>0</v>
      </c>
      <c r="I1945" s="78">
        <f>SUM(I1946)</f>
        <v>0</v>
      </c>
      <c r="J1945" s="79">
        <f>SUM(J1946)</f>
        <v>0</v>
      </c>
      <c r="K1945" s="69">
        <f t="shared" si="1684"/>
        <v>0</v>
      </c>
      <c r="L1945" s="78">
        <f>SUM(L1946)</f>
        <v>0</v>
      </c>
      <c r="M1945" s="80">
        <f>SUM(M1946)</f>
        <v>0</v>
      </c>
      <c r="N1945" s="81">
        <f>SUM(N1946)</f>
        <v>0</v>
      </c>
      <c r="O1945" s="78">
        <f>SUM(O1946)</f>
        <v>0</v>
      </c>
      <c r="P1945" s="81">
        <f>SUM(P1946)</f>
        <v>0</v>
      </c>
      <c r="Q1945" s="148">
        <f t="shared" si="1685"/>
        <v>0</v>
      </c>
      <c r="R1945" s="81">
        <f>SUM(R1946)</f>
        <v>0</v>
      </c>
      <c r="S1945" s="81">
        <f>SUM(S1946)</f>
        <v>0</v>
      </c>
      <c r="T1945" s="149">
        <f t="shared" si="1697"/>
        <v>0</v>
      </c>
      <c r="U1945" s="216"/>
      <c r="V1945" s="78">
        <f>SUM(V1946)</f>
        <v>0</v>
      </c>
      <c r="W1945" s="81">
        <f>SUM(W1946)</f>
        <v>0</v>
      </c>
      <c r="X1945" s="148">
        <f t="shared" si="1686"/>
        <v>0</v>
      </c>
      <c r="Y1945" s="81">
        <f>SUM(Y1946)</f>
        <v>0</v>
      </c>
      <c r="Z1945" s="81">
        <f>SUM(Z1946)</f>
        <v>0</v>
      </c>
      <c r="AA1945" s="149">
        <f t="shared" si="1698"/>
        <v>0</v>
      </c>
      <c r="AB1945" s="216"/>
      <c r="AC1945" s="78">
        <f>SUM(AC1946)</f>
        <v>0</v>
      </c>
      <c r="AD1945" s="81">
        <f>SUM(AD1946)</f>
        <v>0</v>
      </c>
      <c r="AE1945" s="148">
        <f t="shared" si="1687"/>
        <v>0</v>
      </c>
      <c r="AF1945" s="81">
        <f>SUM(AF1946)</f>
        <v>0</v>
      </c>
      <c r="AG1945" s="81">
        <f>SUM(AG1946)</f>
        <v>0</v>
      </c>
      <c r="AH1945" s="149">
        <f t="shared" si="1699"/>
        <v>0</v>
      </c>
      <c r="AJ1945" s="79">
        <f t="shared" ref="AJ1945:AU1945" si="1709">SUM(AJ1946)</f>
        <v>0</v>
      </c>
      <c r="AK1945" s="80">
        <f t="shared" si="1709"/>
        <v>0</v>
      </c>
      <c r="AL1945" s="81">
        <f t="shared" si="1709"/>
        <v>0</v>
      </c>
      <c r="AM1945" s="80">
        <f t="shared" si="1709"/>
        <v>0</v>
      </c>
      <c r="AN1945" s="81">
        <f t="shared" si="1709"/>
        <v>0</v>
      </c>
      <c r="AO1945" s="80">
        <f t="shared" si="1709"/>
        <v>0</v>
      </c>
      <c r="AP1945" s="81">
        <f t="shared" si="1709"/>
        <v>0</v>
      </c>
      <c r="AQ1945" s="80">
        <f t="shared" si="1709"/>
        <v>0</v>
      </c>
      <c r="AR1945" s="81">
        <f t="shared" si="1709"/>
        <v>0</v>
      </c>
      <c r="AS1945" s="80">
        <f t="shared" si="1709"/>
        <v>0</v>
      </c>
      <c r="AT1945" s="81">
        <f t="shared" si="1709"/>
        <v>0</v>
      </c>
      <c r="AU1945" s="80">
        <f t="shared" si="1709"/>
        <v>0</v>
      </c>
      <c r="AV1945" s="81">
        <f t="shared" si="1689"/>
        <v>0</v>
      </c>
      <c r="AW1945" s="80">
        <f t="shared" si="1690"/>
        <v>0</v>
      </c>
      <c r="AX1945" s="210"/>
      <c r="AY1945" s="79">
        <f t="shared" si="1691"/>
        <v>0</v>
      </c>
      <c r="AZ1945" s="80">
        <f t="shared" si="1692"/>
        <v>0</v>
      </c>
      <c r="BA1945" s="81">
        <f t="shared" si="1693"/>
        <v>0</v>
      </c>
      <c r="BB1945" s="80">
        <f t="shared" si="1694"/>
        <v>0</v>
      </c>
      <c r="BC1945" s="80">
        <f t="shared" si="1695"/>
        <v>0</v>
      </c>
      <c r="BD1945" s="86">
        <f t="shared" si="1696"/>
        <v>0</v>
      </c>
    </row>
    <row r="1946" spans="2:56" x14ac:dyDescent="0.3">
      <c r="B1946" s="211" t="s">
        <v>105</v>
      </c>
      <c r="C1946" s="212"/>
      <c r="D1946" s="213"/>
      <c r="E1946" s="144">
        <f t="shared" si="1682"/>
        <v>0</v>
      </c>
      <c r="F1946" s="212"/>
      <c r="G1946" s="213"/>
      <c r="H1946" s="144">
        <f t="shared" si="1683"/>
        <v>0</v>
      </c>
      <c r="I1946" s="212"/>
      <c r="J1946" s="213"/>
      <c r="K1946" s="144">
        <f t="shared" si="1684"/>
        <v>0</v>
      </c>
      <c r="L1946" s="212"/>
      <c r="M1946" s="214"/>
      <c r="N1946" s="215"/>
      <c r="O1946" s="212"/>
      <c r="P1946" s="215"/>
      <c r="Q1946" s="139">
        <f t="shared" si="1685"/>
        <v>0</v>
      </c>
      <c r="R1946" s="215"/>
      <c r="S1946" s="215"/>
      <c r="T1946" s="140">
        <f t="shared" si="1697"/>
        <v>0</v>
      </c>
      <c r="U1946" s="216"/>
      <c r="V1946" s="212"/>
      <c r="W1946" s="215"/>
      <c r="X1946" s="139">
        <f t="shared" si="1686"/>
        <v>0</v>
      </c>
      <c r="Y1946" s="215"/>
      <c r="Z1946" s="215"/>
      <c r="AA1946" s="140">
        <f t="shared" si="1698"/>
        <v>0</v>
      </c>
      <c r="AB1946" s="216"/>
      <c r="AC1946" s="212"/>
      <c r="AD1946" s="215"/>
      <c r="AE1946" s="139">
        <f t="shared" si="1687"/>
        <v>0</v>
      </c>
      <c r="AF1946" s="215"/>
      <c r="AG1946" s="215"/>
      <c r="AH1946" s="140">
        <f t="shared" si="1699"/>
        <v>0</v>
      </c>
      <c r="AJ1946" s="217"/>
      <c r="AK1946" s="218"/>
      <c r="AL1946" s="219"/>
      <c r="AM1946" s="218"/>
      <c r="AN1946" s="219"/>
      <c r="AO1946" s="218"/>
      <c r="AP1946" s="219"/>
      <c r="AQ1946" s="218"/>
      <c r="AR1946" s="219"/>
      <c r="AS1946" s="218"/>
      <c r="AT1946" s="219"/>
      <c r="AU1946" s="218"/>
      <c r="AV1946" s="114">
        <f t="shared" si="1689"/>
        <v>0</v>
      </c>
      <c r="AW1946" s="113">
        <f t="shared" si="1690"/>
        <v>0</v>
      </c>
      <c r="AX1946" s="210"/>
      <c r="AY1946" s="111">
        <f t="shared" si="1691"/>
        <v>0</v>
      </c>
      <c r="AZ1946" s="113">
        <f t="shared" si="1692"/>
        <v>0</v>
      </c>
      <c r="BA1946" s="114">
        <f t="shared" si="1693"/>
        <v>0</v>
      </c>
      <c r="BB1946" s="113">
        <f t="shared" si="1694"/>
        <v>0</v>
      </c>
      <c r="BC1946" s="113">
        <f t="shared" si="1695"/>
        <v>0</v>
      </c>
      <c r="BD1946" s="117">
        <f t="shared" si="1696"/>
        <v>0</v>
      </c>
    </row>
    <row r="1947" spans="2:56" x14ac:dyDescent="0.3">
      <c r="B1947" s="222" t="s">
        <v>134</v>
      </c>
      <c r="C1947" s="78">
        <f>SUM(C1948)</f>
        <v>0</v>
      </c>
      <c r="D1947" s="79">
        <f>SUM(D1948)</f>
        <v>0</v>
      </c>
      <c r="E1947" s="69">
        <f t="shared" si="1682"/>
        <v>0</v>
      </c>
      <c r="F1947" s="78">
        <f>SUM(F1948)</f>
        <v>0</v>
      </c>
      <c r="G1947" s="79">
        <f>SUM(G1948)</f>
        <v>0</v>
      </c>
      <c r="H1947" s="69">
        <f t="shared" si="1683"/>
        <v>0</v>
      </c>
      <c r="I1947" s="78">
        <f>SUM(I1948)</f>
        <v>0</v>
      </c>
      <c r="J1947" s="79">
        <f>SUM(J1948)</f>
        <v>0</v>
      </c>
      <c r="K1947" s="69">
        <f t="shared" si="1684"/>
        <v>0</v>
      </c>
      <c r="L1947" s="78">
        <f>SUM(L1948)</f>
        <v>0</v>
      </c>
      <c r="M1947" s="80">
        <f>SUM(M1948)</f>
        <v>0</v>
      </c>
      <c r="N1947" s="81">
        <f>SUM(N1948)</f>
        <v>0</v>
      </c>
      <c r="O1947" s="78">
        <f>SUM(O1948)</f>
        <v>0</v>
      </c>
      <c r="P1947" s="81">
        <f>SUM(P1948)</f>
        <v>0</v>
      </c>
      <c r="Q1947" s="148">
        <f t="shared" si="1685"/>
        <v>0</v>
      </c>
      <c r="R1947" s="81">
        <f>SUM(R1948)</f>
        <v>0</v>
      </c>
      <c r="S1947" s="81">
        <f>SUM(S1948)</f>
        <v>0</v>
      </c>
      <c r="T1947" s="149">
        <f t="shared" si="1697"/>
        <v>0</v>
      </c>
      <c r="U1947" s="216"/>
      <c r="V1947" s="78">
        <f>SUM(V1948)</f>
        <v>0</v>
      </c>
      <c r="W1947" s="81">
        <f>SUM(W1948)</f>
        <v>0</v>
      </c>
      <c r="X1947" s="148">
        <f t="shared" si="1686"/>
        <v>0</v>
      </c>
      <c r="Y1947" s="81">
        <f>SUM(Y1948)</f>
        <v>0</v>
      </c>
      <c r="Z1947" s="81">
        <f>SUM(Z1948)</f>
        <v>0</v>
      </c>
      <c r="AA1947" s="149">
        <f t="shared" si="1698"/>
        <v>0</v>
      </c>
      <c r="AB1947" s="216"/>
      <c r="AC1947" s="78">
        <f>SUM(AC1948)</f>
        <v>0</v>
      </c>
      <c r="AD1947" s="81">
        <f>SUM(AD1948)</f>
        <v>0</v>
      </c>
      <c r="AE1947" s="148">
        <f t="shared" si="1687"/>
        <v>0</v>
      </c>
      <c r="AF1947" s="81">
        <f>SUM(AF1948)</f>
        <v>0</v>
      </c>
      <c r="AG1947" s="81">
        <f>SUM(AG1948)</f>
        <v>0</v>
      </c>
      <c r="AH1947" s="149">
        <f t="shared" si="1699"/>
        <v>0</v>
      </c>
      <c r="AJ1947" s="79">
        <f t="shared" ref="AJ1947:AU1947" si="1710">SUM(AJ1948)</f>
        <v>0</v>
      </c>
      <c r="AK1947" s="80">
        <f t="shared" si="1710"/>
        <v>0</v>
      </c>
      <c r="AL1947" s="81">
        <f t="shared" si="1710"/>
        <v>0</v>
      </c>
      <c r="AM1947" s="80">
        <f t="shared" si="1710"/>
        <v>0</v>
      </c>
      <c r="AN1947" s="81">
        <f t="shared" si="1710"/>
        <v>0</v>
      </c>
      <c r="AO1947" s="80">
        <f t="shared" si="1710"/>
        <v>0</v>
      </c>
      <c r="AP1947" s="81">
        <f t="shared" si="1710"/>
        <v>0</v>
      </c>
      <c r="AQ1947" s="80">
        <f t="shared" si="1710"/>
        <v>0</v>
      </c>
      <c r="AR1947" s="81">
        <f t="shared" si="1710"/>
        <v>0</v>
      </c>
      <c r="AS1947" s="80">
        <f t="shared" si="1710"/>
        <v>0</v>
      </c>
      <c r="AT1947" s="81">
        <f t="shared" si="1710"/>
        <v>0</v>
      </c>
      <c r="AU1947" s="80">
        <f t="shared" si="1710"/>
        <v>0</v>
      </c>
      <c r="AV1947" s="81">
        <f t="shared" si="1689"/>
        <v>0</v>
      </c>
      <c r="AW1947" s="80">
        <f t="shared" si="1690"/>
        <v>0</v>
      </c>
      <c r="AX1947" s="210"/>
      <c r="AY1947" s="79">
        <f t="shared" si="1691"/>
        <v>0</v>
      </c>
      <c r="AZ1947" s="80">
        <f t="shared" si="1692"/>
        <v>0</v>
      </c>
      <c r="BA1947" s="81">
        <f t="shared" si="1693"/>
        <v>0</v>
      </c>
      <c r="BB1947" s="80">
        <f t="shared" si="1694"/>
        <v>0</v>
      </c>
      <c r="BC1947" s="80">
        <f t="shared" si="1695"/>
        <v>0</v>
      </c>
      <c r="BD1947" s="86">
        <f t="shared" si="1696"/>
        <v>0</v>
      </c>
    </row>
    <row r="1948" spans="2:56" x14ac:dyDescent="0.3">
      <c r="B1948" s="211" t="s">
        <v>135</v>
      </c>
      <c r="C1948" s="212"/>
      <c r="D1948" s="213"/>
      <c r="E1948" s="144">
        <f t="shared" si="1682"/>
        <v>0</v>
      </c>
      <c r="F1948" s="212"/>
      <c r="G1948" s="213"/>
      <c r="H1948" s="144">
        <f t="shared" si="1683"/>
        <v>0</v>
      </c>
      <c r="I1948" s="212"/>
      <c r="J1948" s="213"/>
      <c r="K1948" s="144">
        <f t="shared" si="1684"/>
        <v>0</v>
      </c>
      <c r="L1948" s="212"/>
      <c r="M1948" s="214"/>
      <c r="N1948" s="215"/>
      <c r="O1948" s="212"/>
      <c r="P1948" s="215"/>
      <c r="Q1948" s="139">
        <f t="shared" si="1685"/>
        <v>0</v>
      </c>
      <c r="R1948" s="215"/>
      <c r="S1948" s="215"/>
      <c r="T1948" s="140">
        <f t="shared" si="1697"/>
        <v>0</v>
      </c>
      <c r="U1948" s="216"/>
      <c r="V1948" s="212"/>
      <c r="W1948" s="215"/>
      <c r="X1948" s="139">
        <f t="shared" si="1686"/>
        <v>0</v>
      </c>
      <c r="Y1948" s="215"/>
      <c r="Z1948" s="215"/>
      <c r="AA1948" s="140">
        <f t="shared" si="1698"/>
        <v>0</v>
      </c>
      <c r="AB1948" s="216"/>
      <c r="AC1948" s="212"/>
      <c r="AD1948" s="215"/>
      <c r="AE1948" s="139">
        <f t="shared" si="1687"/>
        <v>0</v>
      </c>
      <c r="AF1948" s="215"/>
      <c r="AG1948" s="215"/>
      <c r="AH1948" s="140">
        <f t="shared" si="1699"/>
        <v>0</v>
      </c>
      <c r="AJ1948" s="217"/>
      <c r="AK1948" s="218"/>
      <c r="AL1948" s="219"/>
      <c r="AM1948" s="218"/>
      <c r="AN1948" s="219"/>
      <c r="AO1948" s="218"/>
      <c r="AP1948" s="219"/>
      <c r="AQ1948" s="218"/>
      <c r="AR1948" s="219"/>
      <c r="AS1948" s="218"/>
      <c r="AT1948" s="219"/>
      <c r="AU1948" s="218"/>
      <c r="AV1948" s="114">
        <f t="shared" si="1689"/>
        <v>0</v>
      </c>
      <c r="AW1948" s="113">
        <f t="shared" si="1690"/>
        <v>0</v>
      </c>
      <c r="AX1948" s="210"/>
      <c r="AY1948" s="111">
        <f t="shared" si="1691"/>
        <v>0</v>
      </c>
      <c r="AZ1948" s="113">
        <f t="shared" si="1692"/>
        <v>0</v>
      </c>
      <c r="BA1948" s="114">
        <f t="shared" si="1693"/>
        <v>0</v>
      </c>
      <c r="BB1948" s="113">
        <f t="shared" si="1694"/>
        <v>0</v>
      </c>
      <c r="BC1948" s="113">
        <f t="shared" si="1695"/>
        <v>0</v>
      </c>
      <c r="BD1948" s="117">
        <f t="shared" si="1696"/>
        <v>0</v>
      </c>
    </row>
    <row r="1949" spans="2:56" x14ac:dyDescent="0.3">
      <c r="B1949" s="222" t="s">
        <v>136</v>
      </c>
      <c r="C1949" s="78">
        <f>SUM(C1950)</f>
        <v>0</v>
      </c>
      <c r="D1949" s="79">
        <f>SUM(D1950)</f>
        <v>0</v>
      </c>
      <c r="E1949" s="69">
        <f t="shared" si="1682"/>
        <v>0</v>
      </c>
      <c r="F1949" s="78">
        <f>SUM(F1950)</f>
        <v>0</v>
      </c>
      <c r="G1949" s="79">
        <f>SUM(G1950)</f>
        <v>0</v>
      </c>
      <c r="H1949" s="69">
        <f t="shared" si="1683"/>
        <v>0</v>
      </c>
      <c r="I1949" s="78">
        <f>SUM(I1950)</f>
        <v>0</v>
      </c>
      <c r="J1949" s="79">
        <f>SUM(J1950)</f>
        <v>0</v>
      </c>
      <c r="K1949" s="69">
        <f t="shared" si="1684"/>
        <v>0</v>
      </c>
      <c r="L1949" s="78">
        <f>SUM(L1950)</f>
        <v>0</v>
      </c>
      <c r="M1949" s="80">
        <f>SUM(M1950)</f>
        <v>0</v>
      </c>
      <c r="N1949" s="81">
        <f>SUM(N1950)</f>
        <v>0</v>
      </c>
      <c r="O1949" s="78">
        <f>SUM(O1950)</f>
        <v>0</v>
      </c>
      <c r="P1949" s="81">
        <f>SUM(P1950)</f>
        <v>0</v>
      </c>
      <c r="Q1949" s="148">
        <f t="shared" si="1685"/>
        <v>0</v>
      </c>
      <c r="R1949" s="81">
        <f>SUM(R1950)</f>
        <v>0</v>
      </c>
      <c r="S1949" s="81">
        <f>SUM(S1950)</f>
        <v>0</v>
      </c>
      <c r="T1949" s="149">
        <f t="shared" si="1697"/>
        <v>0</v>
      </c>
      <c r="U1949" s="216"/>
      <c r="V1949" s="78">
        <f>SUM(V1950)</f>
        <v>0</v>
      </c>
      <c r="W1949" s="81">
        <f>SUM(W1950)</f>
        <v>0</v>
      </c>
      <c r="X1949" s="148">
        <f t="shared" si="1686"/>
        <v>0</v>
      </c>
      <c r="Y1949" s="81">
        <f>SUM(Y1950)</f>
        <v>0</v>
      </c>
      <c r="Z1949" s="81">
        <f>SUM(Z1950)</f>
        <v>0</v>
      </c>
      <c r="AA1949" s="149">
        <f t="shared" si="1698"/>
        <v>0</v>
      </c>
      <c r="AB1949" s="216"/>
      <c r="AC1949" s="78">
        <f>SUM(AC1950)</f>
        <v>0</v>
      </c>
      <c r="AD1949" s="81">
        <f>SUM(AD1950)</f>
        <v>0</v>
      </c>
      <c r="AE1949" s="148">
        <f t="shared" si="1687"/>
        <v>0</v>
      </c>
      <c r="AF1949" s="81">
        <f>SUM(AF1950)</f>
        <v>0</v>
      </c>
      <c r="AG1949" s="81">
        <f>SUM(AG1950)</f>
        <v>0</v>
      </c>
      <c r="AH1949" s="149">
        <f t="shared" si="1699"/>
        <v>0</v>
      </c>
      <c r="AJ1949" s="79">
        <f t="shared" ref="AJ1949:AU1949" si="1711">SUM(AJ1950)</f>
        <v>0</v>
      </c>
      <c r="AK1949" s="80">
        <f t="shared" si="1711"/>
        <v>0</v>
      </c>
      <c r="AL1949" s="81">
        <f t="shared" si="1711"/>
        <v>0</v>
      </c>
      <c r="AM1949" s="80">
        <f t="shared" si="1711"/>
        <v>0</v>
      </c>
      <c r="AN1949" s="81">
        <f t="shared" si="1711"/>
        <v>0</v>
      </c>
      <c r="AO1949" s="80">
        <f t="shared" si="1711"/>
        <v>0</v>
      </c>
      <c r="AP1949" s="81">
        <f t="shared" si="1711"/>
        <v>0</v>
      </c>
      <c r="AQ1949" s="80">
        <f t="shared" si="1711"/>
        <v>0</v>
      </c>
      <c r="AR1949" s="81">
        <f t="shared" si="1711"/>
        <v>0</v>
      </c>
      <c r="AS1949" s="80">
        <f t="shared" si="1711"/>
        <v>0</v>
      </c>
      <c r="AT1949" s="81">
        <f t="shared" si="1711"/>
        <v>0</v>
      </c>
      <c r="AU1949" s="80">
        <f t="shared" si="1711"/>
        <v>0</v>
      </c>
      <c r="AV1949" s="81">
        <f t="shared" si="1689"/>
        <v>0</v>
      </c>
      <c r="AW1949" s="80">
        <f t="shared" si="1690"/>
        <v>0</v>
      </c>
      <c r="AX1949" s="210"/>
      <c r="AY1949" s="79">
        <f t="shared" si="1691"/>
        <v>0</v>
      </c>
      <c r="AZ1949" s="80">
        <f t="shared" si="1692"/>
        <v>0</v>
      </c>
      <c r="BA1949" s="81">
        <f t="shared" si="1693"/>
        <v>0</v>
      </c>
      <c r="BB1949" s="80">
        <f t="shared" si="1694"/>
        <v>0</v>
      </c>
      <c r="BC1949" s="80">
        <f t="shared" si="1695"/>
        <v>0</v>
      </c>
      <c r="BD1949" s="86">
        <f t="shared" si="1696"/>
        <v>0</v>
      </c>
    </row>
    <row r="1950" spans="2:56" x14ac:dyDescent="0.3">
      <c r="B1950" s="211" t="s">
        <v>105</v>
      </c>
      <c r="C1950" s="212"/>
      <c r="D1950" s="213"/>
      <c r="E1950" s="144">
        <f t="shared" si="1682"/>
        <v>0</v>
      </c>
      <c r="F1950" s="212"/>
      <c r="G1950" s="213"/>
      <c r="H1950" s="144">
        <f t="shared" si="1683"/>
        <v>0</v>
      </c>
      <c r="I1950" s="212"/>
      <c r="J1950" s="213"/>
      <c r="K1950" s="144">
        <f t="shared" si="1684"/>
        <v>0</v>
      </c>
      <c r="L1950" s="212"/>
      <c r="M1950" s="214"/>
      <c r="N1950" s="215"/>
      <c r="O1950" s="212"/>
      <c r="P1950" s="215"/>
      <c r="Q1950" s="139">
        <f t="shared" si="1685"/>
        <v>0</v>
      </c>
      <c r="R1950" s="215"/>
      <c r="S1950" s="215"/>
      <c r="T1950" s="140">
        <f t="shared" si="1697"/>
        <v>0</v>
      </c>
      <c r="U1950" s="216"/>
      <c r="V1950" s="212"/>
      <c r="W1950" s="215"/>
      <c r="X1950" s="139">
        <f t="shared" si="1686"/>
        <v>0</v>
      </c>
      <c r="Y1950" s="215"/>
      <c r="Z1950" s="215"/>
      <c r="AA1950" s="140">
        <f t="shared" si="1698"/>
        <v>0</v>
      </c>
      <c r="AB1950" s="216"/>
      <c r="AC1950" s="212"/>
      <c r="AD1950" s="215"/>
      <c r="AE1950" s="139">
        <f t="shared" si="1687"/>
        <v>0</v>
      </c>
      <c r="AF1950" s="215"/>
      <c r="AG1950" s="215"/>
      <c r="AH1950" s="140">
        <f t="shared" si="1699"/>
        <v>0</v>
      </c>
      <c r="AJ1950" s="217"/>
      <c r="AK1950" s="218"/>
      <c r="AL1950" s="219"/>
      <c r="AM1950" s="218"/>
      <c r="AN1950" s="219"/>
      <c r="AO1950" s="218"/>
      <c r="AP1950" s="219"/>
      <c r="AQ1950" s="218"/>
      <c r="AR1950" s="219"/>
      <c r="AS1950" s="218"/>
      <c r="AT1950" s="219"/>
      <c r="AU1950" s="218"/>
      <c r="AV1950" s="114">
        <f t="shared" si="1689"/>
        <v>0</v>
      </c>
      <c r="AW1950" s="113">
        <f t="shared" si="1690"/>
        <v>0</v>
      </c>
      <c r="AX1950" s="210"/>
      <c r="AY1950" s="111">
        <f t="shared" si="1691"/>
        <v>0</v>
      </c>
      <c r="AZ1950" s="113">
        <f t="shared" si="1692"/>
        <v>0</v>
      </c>
      <c r="BA1950" s="114">
        <f t="shared" si="1693"/>
        <v>0</v>
      </c>
      <c r="BB1950" s="113">
        <f t="shared" si="1694"/>
        <v>0</v>
      </c>
      <c r="BC1950" s="113">
        <f t="shared" si="1695"/>
        <v>0</v>
      </c>
      <c r="BD1950" s="117">
        <f t="shared" si="1696"/>
        <v>0</v>
      </c>
    </row>
    <row r="1951" spans="2:56" x14ac:dyDescent="0.3">
      <c r="B1951" s="222" t="s">
        <v>137</v>
      </c>
      <c r="C1951" s="78">
        <f>SUM(C1952)</f>
        <v>0</v>
      </c>
      <c r="D1951" s="79">
        <f>SUM(D1952)</f>
        <v>0</v>
      </c>
      <c r="E1951" s="69">
        <f t="shared" si="1682"/>
        <v>0</v>
      </c>
      <c r="F1951" s="78">
        <f>SUM(F1952)</f>
        <v>0</v>
      </c>
      <c r="G1951" s="79">
        <f>SUM(G1952)</f>
        <v>0</v>
      </c>
      <c r="H1951" s="69">
        <f t="shared" si="1683"/>
        <v>0</v>
      </c>
      <c r="I1951" s="78">
        <f>SUM(I1952)</f>
        <v>0</v>
      </c>
      <c r="J1951" s="79">
        <f>SUM(J1952)</f>
        <v>0</v>
      </c>
      <c r="K1951" s="69">
        <f t="shared" si="1684"/>
        <v>0</v>
      </c>
      <c r="L1951" s="78">
        <f>SUM(L1952)</f>
        <v>0</v>
      </c>
      <c r="M1951" s="80">
        <f>SUM(M1952)</f>
        <v>0</v>
      </c>
      <c r="N1951" s="81">
        <f>SUM(N1952)</f>
        <v>0</v>
      </c>
      <c r="O1951" s="78">
        <f>SUM(O1952)</f>
        <v>0</v>
      </c>
      <c r="P1951" s="81">
        <f>SUM(P1952)</f>
        <v>0</v>
      </c>
      <c r="Q1951" s="148">
        <f t="shared" si="1685"/>
        <v>0</v>
      </c>
      <c r="R1951" s="81">
        <f>SUM(R1952)</f>
        <v>0</v>
      </c>
      <c r="S1951" s="81">
        <f>SUM(S1952)</f>
        <v>0</v>
      </c>
      <c r="T1951" s="149">
        <f t="shared" si="1697"/>
        <v>0</v>
      </c>
      <c r="U1951" s="216"/>
      <c r="V1951" s="78">
        <f>SUM(V1952)</f>
        <v>0</v>
      </c>
      <c r="W1951" s="81">
        <f>SUM(W1952)</f>
        <v>0</v>
      </c>
      <c r="X1951" s="148">
        <f t="shared" si="1686"/>
        <v>0</v>
      </c>
      <c r="Y1951" s="81">
        <f>SUM(Y1952)</f>
        <v>0</v>
      </c>
      <c r="Z1951" s="81">
        <f>SUM(Z1952)</f>
        <v>0</v>
      </c>
      <c r="AA1951" s="149">
        <f t="shared" si="1698"/>
        <v>0</v>
      </c>
      <c r="AB1951" s="216"/>
      <c r="AC1951" s="78">
        <f>SUM(AC1952)</f>
        <v>0</v>
      </c>
      <c r="AD1951" s="81">
        <f>SUM(AD1952)</f>
        <v>0</v>
      </c>
      <c r="AE1951" s="148">
        <f t="shared" si="1687"/>
        <v>0</v>
      </c>
      <c r="AF1951" s="81">
        <f>SUM(AF1952)</f>
        <v>0</v>
      </c>
      <c r="AG1951" s="81">
        <f>SUM(AG1952)</f>
        <v>0</v>
      </c>
      <c r="AH1951" s="149">
        <f t="shared" si="1699"/>
        <v>0</v>
      </c>
      <c r="AJ1951" s="79">
        <f t="shared" ref="AJ1951:AU1951" si="1712">SUM(AJ1952)</f>
        <v>0</v>
      </c>
      <c r="AK1951" s="80">
        <f t="shared" si="1712"/>
        <v>0</v>
      </c>
      <c r="AL1951" s="81">
        <f t="shared" si="1712"/>
        <v>0</v>
      </c>
      <c r="AM1951" s="80">
        <f t="shared" si="1712"/>
        <v>0</v>
      </c>
      <c r="AN1951" s="81">
        <f t="shared" si="1712"/>
        <v>0</v>
      </c>
      <c r="AO1951" s="80">
        <f t="shared" si="1712"/>
        <v>0</v>
      </c>
      <c r="AP1951" s="81">
        <f t="shared" si="1712"/>
        <v>0</v>
      </c>
      <c r="AQ1951" s="80">
        <f t="shared" si="1712"/>
        <v>0</v>
      </c>
      <c r="AR1951" s="81">
        <f t="shared" si="1712"/>
        <v>0</v>
      </c>
      <c r="AS1951" s="80">
        <f t="shared" si="1712"/>
        <v>0</v>
      </c>
      <c r="AT1951" s="81">
        <f t="shared" si="1712"/>
        <v>0</v>
      </c>
      <c r="AU1951" s="80">
        <f t="shared" si="1712"/>
        <v>0</v>
      </c>
      <c r="AV1951" s="81">
        <f t="shared" si="1689"/>
        <v>0</v>
      </c>
      <c r="AW1951" s="80">
        <f t="shared" si="1690"/>
        <v>0</v>
      </c>
      <c r="AX1951" s="210"/>
      <c r="AY1951" s="79">
        <f t="shared" si="1691"/>
        <v>0</v>
      </c>
      <c r="AZ1951" s="80">
        <f t="shared" si="1692"/>
        <v>0</v>
      </c>
      <c r="BA1951" s="81">
        <f t="shared" si="1693"/>
        <v>0</v>
      </c>
      <c r="BB1951" s="80">
        <f t="shared" si="1694"/>
        <v>0</v>
      </c>
      <c r="BC1951" s="80">
        <f t="shared" si="1695"/>
        <v>0</v>
      </c>
      <c r="BD1951" s="86">
        <f t="shared" si="1696"/>
        <v>0</v>
      </c>
    </row>
    <row r="1952" spans="2:56" x14ac:dyDescent="0.3">
      <c r="B1952" s="211" t="s">
        <v>105</v>
      </c>
      <c r="C1952" s="212"/>
      <c r="D1952" s="213"/>
      <c r="E1952" s="144">
        <f t="shared" si="1682"/>
        <v>0</v>
      </c>
      <c r="F1952" s="212"/>
      <c r="G1952" s="213"/>
      <c r="H1952" s="144">
        <f t="shared" si="1683"/>
        <v>0</v>
      </c>
      <c r="I1952" s="212"/>
      <c r="J1952" s="213"/>
      <c r="K1952" s="144">
        <f t="shared" si="1684"/>
        <v>0</v>
      </c>
      <c r="L1952" s="212"/>
      <c r="M1952" s="214"/>
      <c r="N1952" s="215"/>
      <c r="O1952" s="212"/>
      <c r="P1952" s="215"/>
      <c r="Q1952" s="139">
        <f t="shared" si="1685"/>
        <v>0</v>
      </c>
      <c r="R1952" s="215"/>
      <c r="S1952" s="215"/>
      <c r="T1952" s="140">
        <f t="shared" si="1697"/>
        <v>0</v>
      </c>
      <c r="U1952" s="216"/>
      <c r="V1952" s="212"/>
      <c r="W1952" s="215"/>
      <c r="X1952" s="139">
        <f t="shared" si="1686"/>
        <v>0</v>
      </c>
      <c r="Y1952" s="215"/>
      <c r="Z1952" s="215"/>
      <c r="AA1952" s="140">
        <f t="shared" si="1698"/>
        <v>0</v>
      </c>
      <c r="AB1952" s="216"/>
      <c r="AC1952" s="212"/>
      <c r="AD1952" s="215"/>
      <c r="AE1952" s="139">
        <f t="shared" si="1687"/>
        <v>0</v>
      </c>
      <c r="AF1952" s="215"/>
      <c r="AG1952" s="215"/>
      <c r="AH1952" s="140">
        <f t="shared" si="1699"/>
        <v>0</v>
      </c>
      <c r="AJ1952" s="217"/>
      <c r="AK1952" s="218"/>
      <c r="AL1952" s="219"/>
      <c r="AM1952" s="218"/>
      <c r="AN1952" s="219"/>
      <c r="AO1952" s="218"/>
      <c r="AP1952" s="219"/>
      <c r="AQ1952" s="218"/>
      <c r="AR1952" s="219"/>
      <c r="AS1952" s="218"/>
      <c r="AT1952" s="219"/>
      <c r="AU1952" s="218"/>
      <c r="AV1952" s="114">
        <f t="shared" si="1689"/>
        <v>0</v>
      </c>
      <c r="AW1952" s="113">
        <f t="shared" si="1690"/>
        <v>0</v>
      </c>
      <c r="AX1952" s="210"/>
      <c r="AY1952" s="111">
        <f t="shared" si="1691"/>
        <v>0</v>
      </c>
      <c r="AZ1952" s="113">
        <f t="shared" si="1692"/>
        <v>0</v>
      </c>
      <c r="BA1952" s="114">
        <f t="shared" si="1693"/>
        <v>0</v>
      </c>
      <c r="BB1952" s="113">
        <f t="shared" si="1694"/>
        <v>0</v>
      </c>
      <c r="BC1952" s="113">
        <f t="shared" si="1695"/>
        <v>0</v>
      </c>
      <c r="BD1952" s="117">
        <f t="shared" si="1696"/>
        <v>0</v>
      </c>
    </row>
    <row r="1953" spans="2:56" x14ac:dyDescent="0.3">
      <c r="B1953" s="222" t="s">
        <v>138</v>
      </c>
      <c r="C1953" s="78">
        <f>SUM(C1954)</f>
        <v>0</v>
      </c>
      <c r="D1953" s="79">
        <f>SUM(D1954)</f>
        <v>0</v>
      </c>
      <c r="E1953" s="69">
        <f t="shared" si="1682"/>
        <v>0</v>
      </c>
      <c r="F1953" s="78">
        <f>SUM(F1954)</f>
        <v>0</v>
      </c>
      <c r="G1953" s="79">
        <f>SUM(G1954)</f>
        <v>0</v>
      </c>
      <c r="H1953" s="69">
        <f t="shared" si="1683"/>
        <v>0</v>
      </c>
      <c r="I1953" s="78">
        <f>SUM(I1954)</f>
        <v>0</v>
      </c>
      <c r="J1953" s="79">
        <f>SUM(J1954)</f>
        <v>0</v>
      </c>
      <c r="K1953" s="69">
        <f t="shared" si="1684"/>
        <v>0</v>
      </c>
      <c r="L1953" s="78">
        <f>SUM(L1954)</f>
        <v>0</v>
      </c>
      <c r="M1953" s="80">
        <f>SUM(M1954)</f>
        <v>0</v>
      </c>
      <c r="N1953" s="81">
        <f>SUM(N1954)</f>
        <v>0</v>
      </c>
      <c r="O1953" s="78">
        <f>SUM(O1954)</f>
        <v>0</v>
      </c>
      <c r="P1953" s="81">
        <f>SUM(P1954)</f>
        <v>0</v>
      </c>
      <c r="Q1953" s="148">
        <f t="shared" si="1685"/>
        <v>0</v>
      </c>
      <c r="R1953" s="81">
        <f>SUM(R1954)</f>
        <v>0</v>
      </c>
      <c r="S1953" s="81">
        <f>SUM(S1954)</f>
        <v>0</v>
      </c>
      <c r="T1953" s="149">
        <f t="shared" si="1697"/>
        <v>0</v>
      </c>
      <c r="U1953" s="216"/>
      <c r="V1953" s="78">
        <f>SUM(V1954)</f>
        <v>0</v>
      </c>
      <c r="W1953" s="81">
        <f>SUM(W1954)</f>
        <v>0</v>
      </c>
      <c r="X1953" s="148">
        <f t="shared" si="1686"/>
        <v>0</v>
      </c>
      <c r="Y1953" s="81">
        <f>SUM(Y1954)</f>
        <v>0</v>
      </c>
      <c r="Z1953" s="81">
        <f>SUM(Z1954)</f>
        <v>0</v>
      </c>
      <c r="AA1953" s="149">
        <f t="shared" si="1698"/>
        <v>0</v>
      </c>
      <c r="AB1953" s="216"/>
      <c r="AC1953" s="78">
        <f>SUM(AC1954)</f>
        <v>0</v>
      </c>
      <c r="AD1953" s="81">
        <f>SUM(AD1954)</f>
        <v>0</v>
      </c>
      <c r="AE1953" s="148">
        <f t="shared" si="1687"/>
        <v>0</v>
      </c>
      <c r="AF1953" s="81">
        <f>SUM(AF1954)</f>
        <v>0</v>
      </c>
      <c r="AG1953" s="81">
        <f>SUM(AG1954)</f>
        <v>0</v>
      </c>
      <c r="AH1953" s="149">
        <f t="shared" si="1699"/>
        <v>0</v>
      </c>
      <c r="AJ1953" s="79">
        <f t="shared" ref="AJ1953:AU1953" si="1713">SUM(AJ1954)</f>
        <v>0</v>
      </c>
      <c r="AK1953" s="80">
        <f t="shared" si="1713"/>
        <v>0</v>
      </c>
      <c r="AL1953" s="81">
        <f t="shared" si="1713"/>
        <v>0</v>
      </c>
      <c r="AM1953" s="80">
        <f t="shared" si="1713"/>
        <v>0</v>
      </c>
      <c r="AN1953" s="81">
        <f t="shared" si="1713"/>
        <v>0</v>
      </c>
      <c r="AO1953" s="80">
        <f t="shared" si="1713"/>
        <v>0</v>
      </c>
      <c r="AP1953" s="81">
        <f t="shared" si="1713"/>
        <v>0</v>
      </c>
      <c r="AQ1953" s="80">
        <f t="shared" si="1713"/>
        <v>0</v>
      </c>
      <c r="AR1953" s="81">
        <f t="shared" si="1713"/>
        <v>0</v>
      </c>
      <c r="AS1953" s="80">
        <f t="shared" si="1713"/>
        <v>0</v>
      </c>
      <c r="AT1953" s="81">
        <f t="shared" si="1713"/>
        <v>0</v>
      </c>
      <c r="AU1953" s="80">
        <f t="shared" si="1713"/>
        <v>0</v>
      </c>
      <c r="AV1953" s="81">
        <f t="shared" si="1689"/>
        <v>0</v>
      </c>
      <c r="AW1953" s="80">
        <f t="shared" si="1690"/>
        <v>0</v>
      </c>
      <c r="AX1953" s="210"/>
      <c r="AY1953" s="79">
        <f t="shared" si="1691"/>
        <v>0</v>
      </c>
      <c r="AZ1953" s="80">
        <f t="shared" si="1692"/>
        <v>0</v>
      </c>
      <c r="BA1953" s="81">
        <f t="shared" si="1693"/>
        <v>0</v>
      </c>
      <c r="BB1953" s="80">
        <f t="shared" si="1694"/>
        <v>0</v>
      </c>
      <c r="BC1953" s="80">
        <f t="shared" si="1695"/>
        <v>0</v>
      </c>
      <c r="BD1953" s="86">
        <f t="shared" si="1696"/>
        <v>0</v>
      </c>
    </row>
    <row r="1954" spans="2:56" x14ac:dyDescent="0.3">
      <c r="B1954" s="211" t="s">
        <v>139</v>
      </c>
      <c r="C1954" s="212"/>
      <c r="D1954" s="213"/>
      <c r="E1954" s="144">
        <f t="shared" si="1682"/>
        <v>0</v>
      </c>
      <c r="F1954" s="212"/>
      <c r="G1954" s="213"/>
      <c r="H1954" s="144">
        <f t="shared" si="1683"/>
        <v>0</v>
      </c>
      <c r="I1954" s="212"/>
      <c r="J1954" s="213"/>
      <c r="K1954" s="144">
        <f t="shared" si="1684"/>
        <v>0</v>
      </c>
      <c r="L1954" s="212"/>
      <c r="M1954" s="214"/>
      <c r="N1954" s="215"/>
      <c r="O1954" s="212"/>
      <c r="P1954" s="215"/>
      <c r="Q1954" s="139">
        <f t="shared" si="1685"/>
        <v>0</v>
      </c>
      <c r="R1954" s="215"/>
      <c r="S1954" s="215"/>
      <c r="T1954" s="140">
        <f t="shared" si="1697"/>
        <v>0</v>
      </c>
      <c r="U1954" s="216"/>
      <c r="V1954" s="212"/>
      <c r="W1954" s="215"/>
      <c r="X1954" s="139">
        <f t="shared" si="1686"/>
        <v>0</v>
      </c>
      <c r="Y1954" s="215"/>
      <c r="Z1954" s="215"/>
      <c r="AA1954" s="140">
        <f t="shared" si="1698"/>
        <v>0</v>
      </c>
      <c r="AB1954" s="216"/>
      <c r="AC1954" s="212"/>
      <c r="AD1954" s="215"/>
      <c r="AE1954" s="139">
        <f t="shared" si="1687"/>
        <v>0</v>
      </c>
      <c r="AF1954" s="215"/>
      <c r="AG1954" s="215"/>
      <c r="AH1954" s="140">
        <f t="shared" si="1699"/>
        <v>0</v>
      </c>
      <c r="AJ1954" s="217"/>
      <c r="AK1954" s="218"/>
      <c r="AL1954" s="219"/>
      <c r="AM1954" s="218"/>
      <c r="AN1954" s="219"/>
      <c r="AO1954" s="218"/>
      <c r="AP1954" s="219"/>
      <c r="AQ1954" s="218"/>
      <c r="AR1954" s="219"/>
      <c r="AS1954" s="218"/>
      <c r="AT1954" s="219"/>
      <c r="AU1954" s="218"/>
      <c r="AV1954" s="114">
        <f t="shared" si="1689"/>
        <v>0</v>
      </c>
      <c r="AW1954" s="113">
        <f t="shared" si="1690"/>
        <v>0</v>
      </c>
      <c r="AX1954" s="210"/>
      <c r="AY1954" s="111">
        <f t="shared" si="1691"/>
        <v>0</v>
      </c>
      <c r="AZ1954" s="113">
        <f t="shared" si="1692"/>
        <v>0</v>
      </c>
      <c r="BA1954" s="114">
        <f t="shared" si="1693"/>
        <v>0</v>
      </c>
      <c r="BB1954" s="113">
        <f t="shared" si="1694"/>
        <v>0</v>
      </c>
      <c r="BC1954" s="113">
        <f t="shared" si="1695"/>
        <v>0</v>
      </c>
      <c r="BD1954" s="117">
        <f t="shared" si="1696"/>
        <v>0</v>
      </c>
    </row>
    <row r="1955" spans="2:56" x14ac:dyDescent="0.3">
      <c r="B1955" s="222" t="s">
        <v>140</v>
      </c>
      <c r="C1955" s="78">
        <f>SUM(C1956:C1964)</f>
        <v>0</v>
      </c>
      <c r="D1955" s="79">
        <f>SUM(D1956:D1964)</f>
        <v>0</v>
      </c>
      <c r="E1955" s="69">
        <f t="shared" si="1682"/>
        <v>0</v>
      </c>
      <c r="F1955" s="78">
        <f>SUM(F1956:F1964)</f>
        <v>0</v>
      </c>
      <c r="G1955" s="79">
        <f>SUM(G1956:G1964)</f>
        <v>0</v>
      </c>
      <c r="H1955" s="69">
        <f t="shared" si="1683"/>
        <v>0</v>
      </c>
      <c r="I1955" s="78">
        <f>SUM(I1956:I1964)</f>
        <v>0</v>
      </c>
      <c r="J1955" s="79">
        <f>SUM(J1956:J1964)</f>
        <v>0</v>
      </c>
      <c r="K1955" s="69">
        <f t="shared" si="1684"/>
        <v>0</v>
      </c>
      <c r="L1955" s="78">
        <f>SUM(L1956:L1964)</f>
        <v>0</v>
      </c>
      <c r="M1955" s="80">
        <f>SUM(M1956:M1964)</f>
        <v>0</v>
      </c>
      <c r="N1955" s="81">
        <f>SUM(N1956:N1964)</f>
        <v>0</v>
      </c>
      <c r="O1955" s="78">
        <f>SUM(O1956:O1964)</f>
        <v>0</v>
      </c>
      <c r="P1955" s="81">
        <f>SUM(P1956:P1964)</f>
        <v>0</v>
      </c>
      <c r="Q1955" s="148">
        <f t="shared" si="1685"/>
        <v>0</v>
      </c>
      <c r="R1955" s="81">
        <f>SUM(R1956:R1964)</f>
        <v>0</v>
      </c>
      <c r="S1955" s="81">
        <f>SUM(S1956:S1964)</f>
        <v>0</v>
      </c>
      <c r="T1955" s="149">
        <f t="shared" si="1697"/>
        <v>0</v>
      </c>
      <c r="U1955" s="216"/>
      <c r="V1955" s="78">
        <f>SUM(V1956:V1964)</f>
        <v>0</v>
      </c>
      <c r="W1955" s="81">
        <f>SUM(W1956:W1964)</f>
        <v>0</v>
      </c>
      <c r="X1955" s="148">
        <f t="shared" si="1686"/>
        <v>0</v>
      </c>
      <c r="Y1955" s="81">
        <f>SUM(Y1956:Y1964)</f>
        <v>0</v>
      </c>
      <c r="Z1955" s="81">
        <f>SUM(Z1956:Z1964)</f>
        <v>0</v>
      </c>
      <c r="AA1955" s="149">
        <f t="shared" si="1698"/>
        <v>0</v>
      </c>
      <c r="AB1955" s="216"/>
      <c r="AC1955" s="78">
        <f>SUM(AC1956:AC1964)</f>
        <v>0</v>
      </c>
      <c r="AD1955" s="81">
        <f>SUM(AD1956:AD1964)</f>
        <v>0</v>
      </c>
      <c r="AE1955" s="148">
        <f t="shared" si="1687"/>
        <v>0</v>
      </c>
      <c r="AF1955" s="81">
        <f>SUM(AF1956:AF1964)</f>
        <v>0</v>
      </c>
      <c r="AG1955" s="81">
        <f>SUM(AG1956:AG1964)</f>
        <v>0</v>
      </c>
      <c r="AH1955" s="149">
        <f t="shared" si="1699"/>
        <v>0</v>
      </c>
      <c r="AJ1955" s="79">
        <f t="shared" ref="AJ1955:AU1955" si="1714">SUM(AJ1956:AJ1964)</f>
        <v>0</v>
      </c>
      <c r="AK1955" s="80">
        <f t="shared" si="1714"/>
        <v>0</v>
      </c>
      <c r="AL1955" s="81">
        <f t="shared" si="1714"/>
        <v>0</v>
      </c>
      <c r="AM1955" s="80">
        <f t="shared" si="1714"/>
        <v>0</v>
      </c>
      <c r="AN1955" s="81">
        <f t="shared" si="1714"/>
        <v>0</v>
      </c>
      <c r="AO1955" s="80">
        <f t="shared" si="1714"/>
        <v>0</v>
      </c>
      <c r="AP1955" s="81">
        <f t="shared" si="1714"/>
        <v>0</v>
      </c>
      <c r="AQ1955" s="80">
        <f t="shared" si="1714"/>
        <v>0</v>
      </c>
      <c r="AR1955" s="81">
        <f t="shared" si="1714"/>
        <v>0</v>
      </c>
      <c r="AS1955" s="80">
        <f t="shared" si="1714"/>
        <v>0</v>
      </c>
      <c r="AT1955" s="81">
        <f t="shared" si="1714"/>
        <v>0</v>
      </c>
      <c r="AU1955" s="80">
        <f t="shared" si="1714"/>
        <v>0</v>
      </c>
      <c r="AV1955" s="81">
        <f t="shared" si="1689"/>
        <v>0</v>
      </c>
      <c r="AW1955" s="80">
        <f t="shared" si="1690"/>
        <v>0</v>
      </c>
      <c r="AX1955" s="210"/>
      <c r="AY1955" s="79">
        <f t="shared" si="1691"/>
        <v>0</v>
      </c>
      <c r="AZ1955" s="80">
        <f t="shared" si="1692"/>
        <v>0</v>
      </c>
      <c r="BA1955" s="81">
        <f t="shared" si="1693"/>
        <v>0</v>
      </c>
      <c r="BB1955" s="80">
        <f t="shared" si="1694"/>
        <v>0</v>
      </c>
      <c r="BC1955" s="80">
        <f t="shared" si="1695"/>
        <v>0</v>
      </c>
      <c r="BD1955" s="86">
        <f t="shared" si="1696"/>
        <v>0</v>
      </c>
    </row>
    <row r="1956" spans="2:56" x14ac:dyDescent="0.3">
      <c r="B1956" s="211" t="s">
        <v>141</v>
      </c>
      <c r="C1956" s="212"/>
      <c r="D1956" s="213"/>
      <c r="E1956" s="144">
        <f t="shared" si="1682"/>
        <v>0</v>
      </c>
      <c r="F1956" s="212"/>
      <c r="G1956" s="213"/>
      <c r="H1956" s="144">
        <f t="shared" si="1683"/>
        <v>0</v>
      </c>
      <c r="I1956" s="212"/>
      <c r="J1956" s="213"/>
      <c r="K1956" s="144">
        <f t="shared" si="1684"/>
        <v>0</v>
      </c>
      <c r="L1956" s="212"/>
      <c r="M1956" s="214"/>
      <c r="N1956" s="215"/>
      <c r="O1956" s="212"/>
      <c r="P1956" s="215"/>
      <c r="Q1956" s="139">
        <f t="shared" si="1685"/>
        <v>0</v>
      </c>
      <c r="R1956" s="215"/>
      <c r="S1956" s="215"/>
      <c r="T1956" s="140">
        <f t="shared" si="1697"/>
        <v>0</v>
      </c>
      <c r="U1956" s="216"/>
      <c r="V1956" s="212"/>
      <c r="W1956" s="215"/>
      <c r="X1956" s="139">
        <f t="shared" si="1686"/>
        <v>0</v>
      </c>
      <c r="Y1956" s="215"/>
      <c r="Z1956" s="215"/>
      <c r="AA1956" s="140">
        <f t="shared" si="1698"/>
        <v>0</v>
      </c>
      <c r="AB1956" s="216"/>
      <c r="AC1956" s="212"/>
      <c r="AD1956" s="215"/>
      <c r="AE1956" s="139">
        <f t="shared" si="1687"/>
        <v>0</v>
      </c>
      <c r="AF1956" s="215"/>
      <c r="AG1956" s="215"/>
      <c r="AH1956" s="140">
        <f t="shared" si="1699"/>
        <v>0</v>
      </c>
      <c r="AJ1956" s="217"/>
      <c r="AK1956" s="218"/>
      <c r="AL1956" s="219"/>
      <c r="AM1956" s="218"/>
      <c r="AN1956" s="219"/>
      <c r="AO1956" s="218"/>
      <c r="AP1956" s="219"/>
      <c r="AQ1956" s="218"/>
      <c r="AR1956" s="219"/>
      <c r="AS1956" s="218"/>
      <c r="AT1956" s="219"/>
      <c r="AU1956" s="218"/>
      <c r="AV1956" s="114">
        <f t="shared" si="1689"/>
        <v>0</v>
      </c>
      <c r="AW1956" s="113">
        <f t="shared" si="1690"/>
        <v>0</v>
      </c>
      <c r="AX1956" s="210"/>
      <c r="AY1956" s="111">
        <f t="shared" si="1691"/>
        <v>0</v>
      </c>
      <c r="AZ1956" s="113">
        <f t="shared" si="1692"/>
        <v>0</v>
      </c>
      <c r="BA1956" s="114">
        <f t="shared" si="1693"/>
        <v>0</v>
      </c>
      <c r="BB1956" s="113">
        <f t="shared" si="1694"/>
        <v>0</v>
      </c>
      <c r="BC1956" s="113">
        <f t="shared" si="1695"/>
        <v>0</v>
      </c>
      <c r="BD1956" s="117">
        <f t="shared" si="1696"/>
        <v>0</v>
      </c>
    </row>
    <row r="1957" spans="2:56" x14ac:dyDescent="0.3">
      <c r="B1957" s="211" t="s">
        <v>142</v>
      </c>
      <c r="C1957" s="212"/>
      <c r="D1957" s="213"/>
      <c r="E1957" s="144">
        <f t="shared" si="1682"/>
        <v>0</v>
      </c>
      <c r="F1957" s="212"/>
      <c r="G1957" s="213"/>
      <c r="H1957" s="144">
        <f t="shared" si="1683"/>
        <v>0</v>
      </c>
      <c r="I1957" s="212"/>
      <c r="J1957" s="213"/>
      <c r="K1957" s="144">
        <f t="shared" si="1684"/>
        <v>0</v>
      </c>
      <c r="L1957" s="212"/>
      <c r="M1957" s="214"/>
      <c r="N1957" s="215"/>
      <c r="O1957" s="212"/>
      <c r="P1957" s="215"/>
      <c r="Q1957" s="139">
        <f t="shared" si="1685"/>
        <v>0</v>
      </c>
      <c r="R1957" s="215"/>
      <c r="S1957" s="215"/>
      <c r="T1957" s="140">
        <f t="shared" si="1697"/>
        <v>0</v>
      </c>
      <c r="U1957" s="216"/>
      <c r="V1957" s="212"/>
      <c r="W1957" s="215"/>
      <c r="X1957" s="139">
        <f t="shared" si="1686"/>
        <v>0</v>
      </c>
      <c r="Y1957" s="215"/>
      <c r="Z1957" s="215"/>
      <c r="AA1957" s="140">
        <f t="shared" si="1698"/>
        <v>0</v>
      </c>
      <c r="AB1957" s="216"/>
      <c r="AC1957" s="212"/>
      <c r="AD1957" s="215"/>
      <c r="AE1957" s="139">
        <f t="shared" si="1687"/>
        <v>0</v>
      </c>
      <c r="AF1957" s="215"/>
      <c r="AG1957" s="215"/>
      <c r="AH1957" s="140">
        <f t="shared" si="1699"/>
        <v>0</v>
      </c>
      <c r="AJ1957" s="217"/>
      <c r="AK1957" s="218"/>
      <c r="AL1957" s="219"/>
      <c r="AM1957" s="218"/>
      <c r="AN1957" s="219"/>
      <c r="AO1957" s="218"/>
      <c r="AP1957" s="219"/>
      <c r="AQ1957" s="218"/>
      <c r="AR1957" s="219"/>
      <c r="AS1957" s="218"/>
      <c r="AT1957" s="219"/>
      <c r="AU1957" s="218"/>
      <c r="AV1957" s="114">
        <f t="shared" si="1689"/>
        <v>0</v>
      </c>
      <c r="AW1957" s="113">
        <f t="shared" si="1690"/>
        <v>0</v>
      </c>
      <c r="AX1957" s="210"/>
      <c r="AY1957" s="111">
        <f t="shared" si="1691"/>
        <v>0</v>
      </c>
      <c r="AZ1957" s="113">
        <f t="shared" si="1692"/>
        <v>0</v>
      </c>
      <c r="BA1957" s="114">
        <f t="shared" si="1693"/>
        <v>0</v>
      </c>
      <c r="BB1957" s="113">
        <f t="shared" si="1694"/>
        <v>0</v>
      </c>
      <c r="BC1957" s="113">
        <f t="shared" si="1695"/>
        <v>0</v>
      </c>
      <c r="BD1957" s="117">
        <f t="shared" si="1696"/>
        <v>0</v>
      </c>
    </row>
    <row r="1958" spans="2:56" x14ac:dyDescent="0.3">
      <c r="B1958" s="211" t="s">
        <v>143</v>
      </c>
      <c r="C1958" s="212"/>
      <c r="D1958" s="213"/>
      <c r="E1958" s="144">
        <f t="shared" si="1682"/>
        <v>0</v>
      </c>
      <c r="F1958" s="212"/>
      <c r="G1958" s="213"/>
      <c r="H1958" s="144">
        <f t="shared" si="1683"/>
        <v>0</v>
      </c>
      <c r="I1958" s="212"/>
      <c r="J1958" s="213"/>
      <c r="K1958" s="144">
        <f t="shared" si="1684"/>
        <v>0</v>
      </c>
      <c r="L1958" s="212"/>
      <c r="M1958" s="214"/>
      <c r="N1958" s="215"/>
      <c r="O1958" s="212"/>
      <c r="P1958" s="215"/>
      <c r="Q1958" s="139">
        <f t="shared" si="1685"/>
        <v>0</v>
      </c>
      <c r="R1958" s="215"/>
      <c r="S1958" s="215"/>
      <c r="T1958" s="140">
        <f t="shared" si="1697"/>
        <v>0</v>
      </c>
      <c r="U1958" s="216"/>
      <c r="V1958" s="212"/>
      <c r="W1958" s="215"/>
      <c r="X1958" s="139">
        <f t="shared" si="1686"/>
        <v>0</v>
      </c>
      <c r="Y1958" s="215"/>
      <c r="Z1958" s="215"/>
      <c r="AA1958" s="140">
        <f t="shared" si="1698"/>
        <v>0</v>
      </c>
      <c r="AB1958" s="216"/>
      <c r="AC1958" s="212"/>
      <c r="AD1958" s="215"/>
      <c r="AE1958" s="139">
        <f t="shared" si="1687"/>
        <v>0</v>
      </c>
      <c r="AF1958" s="215"/>
      <c r="AG1958" s="215"/>
      <c r="AH1958" s="140">
        <f t="shared" si="1699"/>
        <v>0</v>
      </c>
      <c r="AJ1958" s="217"/>
      <c r="AK1958" s="218"/>
      <c r="AL1958" s="219"/>
      <c r="AM1958" s="218"/>
      <c r="AN1958" s="219"/>
      <c r="AO1958" s="218"/>
      <c r="AP1958" s="219"/>
      <c r="AQ1958" s="218"/>
      <c r="AR1958" s="219"/>
      <c r="AS1958" s="218"/>
      <c r="AT1958" s="219"/>
      <c r="AU1958" s="218"/>
      <c r="AV1958" s="114">
        <f t="shared" si="1689"/>
        <v>0</v>
      </c>
      <c r="AW1958" s="113">
        <f t="shared" si="1690"/>
        <v>0</v>
      </c>
      <c r="AX1958" s="210"/>
      <c r="AY1958" s="111">
        <f t="shared" si="1691"/>
        <v>0</v>
      </c>
      <c r="AZ1958" s="113">
        <f t="shared" si="1692"/>
        <v>0</v>
      </c>
      <c r="BA1958" s="114">
        <f t="shared" si="1693"/>
        <v>0</v>
      </c>
      <c r="BB1958" s="113">
        <f t="shared" si="1694"/>
        <v>0</v>
      </c>
      <c r="BC1958" s="113">
        <f t="shared" si="1695"/>
        <v>0</v>
      </c>
      <c r="BD1958" s="117">
        <f t="shared" si="1696"/>
        <v>0</v>
      </c>
    </row>
    <row r="1959" spans="2:56" x14ac:dyDescent="0.3">
      <c r="B1959" s="211" t="s">
        <v>144</v>
      </c>
      <c r="C1959" s="212"/>
      <c r="D1959" s="213"/>
      <c r="E1959" s="144">
        <f t="shared" si="1682"/>
        <v>0</v>
      </c>
      <c r="F1959" s="212"/>
      <c r="G1959" s="213"/>
      <c r="H1959" s="144">
        <f t="shared" si="1683"/>
        <v>0</v>
      </c>
      <c r="I1959" s="212"/>
      <c r="J1959" s="213"/>
      <c r="K1959" s="144">
        <f t="shared" si="1684"/>
        <v>0</v>
      </c>
      <c r="L1959" s="212"/>
      <c r="M1959" s="214"/>
      <c r="N1959" s="215"/>
      <c r="O1959" s="212"/>
      <c r="P1959" s="215"/>
      <c r="Q1959" s="139">
        <f t="shared" si="1685"/>
        <v>0</v>
      </c>
      <c r="R1959" s="215"/>
      <c r="S1959" s="215"/>
      <c r="T1959" s="140">
        <f t="shared" si="1697"/>
        <v>0</v>
      </c>
      <c r="U1959" s="216"/>
      <c r="V1959" s="212"/>
      <c r="W1959" s="215"/>
      <c r="X1959" s="139">
        <f t="shared" si="1686"/>
        <v>0</v>
      </c>
      <c r="Y1959" s="215"/>
      <c r="Z1959" s="215"/>
      <c r="AA1959" s="140">
        <f t="shared" si="1698"/>
        <v>0</v>
      </c>
      <c r="AB1959" s="216"/>
      <c r="AC1959" s="212"/>
      <c r="AD1959" s="215"/>
      <c r="AE1959" s="139">
        <f t="shared" si="1687"/>
        <v>0</v>
      </c>
      <c r="AF1959" s="215"/>
      <c r="AG1959" s="215"/>
      <c r="AH1959" s="140">
        <f t="shared" si="1699"/>
        <v>0</v>
      </c>
      <c r="AJ1959" s="217"/>
      <c r="AK1959" s="218"/>
      <c r="AL1959" s="219"/>
      <c r="AM1959" s="218"/>
      <c r="AN1959" s="219"/>
      <c r="AO1959" s="218"/>
      <c r="AP1959" s="219"/>
      <c r="AQ1959" s="218"/>
      <c r="AR1959" s="219"/>
      <c r="AS1959" s="218"/>
      <c r="AT1959" s="219"/>
      <c r="AU1959" s="218"/>
      <c r="AV1959" s="114">
        <f t="shared" si="1689"/>
        <v>0</v>
      </c>
      <c r="AW1959" s="113">
        <f t="shared" si="1690"/>
        <v>0</v>
      </c>
      <c r="AX1959" s="210"/>
      <c r="AY1959" s="111">
        <f t="shared" si="1691"/>
        <v>0</v>
      </c>
      <c r="AZ1959" s="113">
        <f t="shared" si="1692"/>
        <v>0</v>
      </c>
      <c r="BA1959" s="114">
        <f t="shared" si="1693"/>
        <v>0</v>
      </c>
      <c r="BB1959" s="113">
        <f t="shared" si="1694"/>
        <v>0</v>
      </c>
      <c r="BC1959" s="113">
        <f t="shared" si="1695"/>
        <v>0</v>
      </c>
      <c r="BD1959" s="117">
        <f t="shared" si="1696"/>
        <v>0</v>
      </c>
    </row>
    <row r="1960" spans="2:56" x14ac:dyDescent="0.3">
      <c r="B1960" s="211" t="s">
        <v>145</v>
      </c>
      <c r="C1960" s="212"/>
      <c r="D1960" s="213"/>
      <c r="E1960" s="144">
        <f t="shared" si="1682"/>
        <v>0</v>
      </c>
      <c r="F1960" s="212"/>
      <c r="G1960" s="213"/>
      <c r="H1960" s="144">
        <f t="shared" si="1683"/>
        <v>0</v>
      </c>
      <c r="I1960" s="212"/>
      <c r="J1960" s="213"/>
      <c r="K1960" s="144">
        <f t="shared" si="1684"/>
        <v>0</v>
      </c>
      <c r="L1960" s="212"/>
      <c r="M1960" s="214"/>
      <c r="N1960" s="215"/>
      <c r="O1960" s="212"/>
      <c r="P1960" s="215"/>
      <c r="Q1960" s="139">
        <f t="shared" si="1685"/>
        <v>0</v>
      </c>
      <c r="R1960" s="215"/>
      <c r="S1960" s="215"/>
      <c r="T1960" s="140">
        <f t="shared" si="1697"/>
        <v>0</v>
      </c>
      <c r="U1960" s="216"/>
      <c r="V1960" s="212"/>
      <c r="W1960" s="215"/>
      <c r="X1960" s="139">
        <f t="shared" si="1686"/>
        <v>0</v>
      </c>
      <c r="Y1960" s="215"/>
      <c r="Z1960" s="215"/>
      <c r="AA1960" s="140">
        <f t="shared" si="1698"/>
        <v>0</v>
      </c>
      <c r="AB1960" s="216"/>
      <c r="AC1960" s="212"/>
      <c r="AD1960" s="215"/>
      <c r="AE1960" s="139">
        <f t="shared" si="1687"/>
        <v>0</v>
      </c>
      <c r="AF1960" s="215"/>
      <c r="AG1960" s="215"/>
      <c r="AH1960" s="140">
        <f t="shared" si="1699"/>
        <v>0</v>
      </c>
      <c r="AJ1960" s="217"/>
      <c r="AK1960" s="218"/>
      <c r="AL1960" s="219"/>
      <c r="AM1960" s="218"/>
      <c r="AN1960" s="219"/>
      <c r="AO1960" s="218"/>
      <c r="AP1960" s="219"/>
      <c r="AQ1960" s="218"/>
      <c r="AR1960" s="219"/>
      <c r="AS1960" s="218"/>
      <c r="AT1960" s="219"/>
      <c r="AU1960" s="218"/>
      <c r="AV1960" s="114">
        <f t="shared" si="1689"/>
        <v>0</v>
      </c>
      <c r="AW1960" s="113">
        <f t="shared" si="1690"/>
        <v>0</v>
      </c>
      <c r="AX1960" s="210"/>
      <c r="AY1960" s="111">
        <f t="shared" si="1691"/>
        <v>0</v>
      </c>
      <c r="AZ1960" s="113">
        <f t="shared" si="1692"/>
        <v>0</v>
      </c>
      <c r="BA1960" s="114">
        <f t="shared" si="1693"/>
        <v>0</v>
      </c>
      <c r="BB1960" s="113">
        <f t="shared" si="1694"/>
        <v>0</v>
      </c>
      <c r="BC1960" s="113">
        <f t="shared" si="1695"/>
        <v>0</v>
      </c>
      <c r="BD1960" s="117">
        <f t="shared" si="1696"/>
        <v>0</v>
      </c>
    </row>
    <row r="1961" spans="2:56" x14ac:dyDescent="0.3">
      <c r="B1961" s="211" t="s">
        <v>146</v>
      </c>
      <c r="C1961" s="212"/>
      <c r="D1961" s="213"/>
      <c r="E1961" s="144">
        <f t="shared" si="1682"/>
        <v>0</v>
      </c>
      <c r="F1961" s="212"/>
      <c r="G1961" s="213"/>
      <c r="H1961" s="144">
        <f t="shared" si="1683"/>
        <v>0</v>
      </c>
      <c r="I1961" s="212"/>
      <c r="J1961" s="213"/>
      <c r="K1961" s="144">
        <f t="shared" si="1684"/>
        <v>0</v>
      </c>
      <c r="L1961" s="212"/>
      <c r="M1961" s="214"/>
      <c r="N1961" s="215"/>
      <c r="O1961" s="212"/>
      <c r="P1961" s="215"/>
      <c r="Q1961" s="139">
        <f t="shared" si="1685"/>
        <v>0</v>
      </c>
      <c r="R1961" s="215"/>
      <c r="S1961" s="215"/>
      <c r="T1961" s="140">
        <f t="shared" si="1697"/>
        <v>0</v>
      </c>
      <c r="U1961" s="216"/>
      <c r="V1961" s="212"/>
      <c r="W1961" s="215"/>
      <c r="X1961" s="139">
        <f t="shared" si="1686"/>
        <v>0</v>
      </c>
      <c r="Y1961" s="215"/>
      <c r="Z1961" s="215"/>
      <c r="AA1961" s="140">
        <f t="shared" si="1698"/>
        <v>0</v>
      </c>
      <c r="AB1961" s="216"/>
      <c r="AC1961" s="212"/>
      <c r="AD1961" s="215"/>
      <c r="AE1961" s="139">
        <f t="shared" si="1687"/>
        <v>0</v>
      </c>
      <c r="AF1961" s="215"/>
      <c r="AG1961" s="215"/>
      <c r="AH1961" s="140">
        <f t="shared" si="1699"/>
        <v>0</v>
      </c>
      <c r="AJ1961" s="217"/>
      <c r="AK1961" s="218"/>
      <c r="AL1961" s="219"/>
      <c r="AM1961" s="218"/>
      <c r="AN1961" s="219"/>
      <c r="AO1961" s="218"/>
      <c r="AP1961" s="219"/>
      <c r="AQ1961" s="218"/>
      <c r="AR1961" s="219"/>
      <c r="AS1961" s="218"/>
      <c r="AT1961" s="219"/>
      <c r="AU1961" s="218"/>
      <c r="AV1961" s="114">
        <f t="shared" si="1689"/>
        <v>0</v>
      </c>
      <c r="AW1961" s="113">
        <f t="shared" si="1690"/>
        <v>0</v>
      </c>
      <c r="AX1961" s="210"/>
      <c r="AY1961" s="111">
        <f t="shared" si="1691"/>
        <v>0</v>
      </c>
      <c r="AZ1961" s="113">
        <f t="shared" si="1692"/>
        <v>0</v>
      </c>
      <c r="BA1961" s="114">
        <f t="shared" si="1693"/>
        <v>0</v>
      </c>
      <c r="BB1961" s="113">
        <f t="shared" si="1694"/>
        <v>0</v>
      </c>
      <c r="BC1961" s="113">
        <f t="shared" si="1695"/>
        <v>0</v>
      </c>
      <c r="BD1961" s="117">
        <f t="shared" si="1696"/>
        <v>0</v>
      </c>
    </row>
    <row r="1962" spans="2:56" x14ac:dyDescent="0.3">
      <c r="B1962" s="211" t="s">
        <v>147</v>
      </c>
      <c r="C1962" s="212"/>
      <c r="D1962" s="213"/>
      <c r="E1962" s="144">
        <f t="shared" si="1682"/>
        <v>0</v>
      </c>
      <c r="F1962" s="212"/>
      <c r="G1962" s="213"/>
      <c r="H1962" s="144">
        <f t="shared" si="1683"/>
        <v>0</v>
      </c>
      <c r="I1962" s="212"/>
      <c r="J1962" s="213"/>
      <c r="K1962" s="144">
        <f t="shared" si="1684"/>
        <v>0</v>
      </c>
      <c r="L1962" s="212"/>
      <c r="M1962" s="214"/>
      <c r="N1962" s="215"/>
      <c r="O1962" s="212"/>
      <c r="P1962" s="215"/>
      <c r="Q1962" s="139">
        <f t="shared" si="1685"/>
        <v>0</v>
      </c>
      <c r="R1962" s="215"/>
      <c r="S1962" s="215"/>
      <c r="T1962" s="140">
        <f t="shared" si="1697"/>
        <v>0</v>
      </c>
      <c r="U1962" s="216"/>
      <c r="V1962" s="212"/>
      <c r="W1962" s="215"/>
      <c r="X1962" s="139">
        <f t="shared" si="1686"/>
        <v>0</v>
      </c>
      <c r="Y1962" s="215"/>
      <c r="Z1962" s="215"/>
      <c r="AA1962" s="140">
        <f t="shared" si="1698"/>
        <v>0</v>
      </c>
      <c r="AB1962" s="216"/>
      <c r="AC1962" s="212"/>
      <c r="AD1962" s="215"/>
      <c r="AE1962" s="139">
        <f t="shared" si="1687"/>
        <v>0</v>
      </c>
      <c r="AF1962" s="215"/>
      <c r="AG1962" s="215"/>
      <c r="AH1962" s="140">
        <f t="shared" si="1699"/>
        <v>0</v>
      </c>
      <c r="AJ1962" s="217"/>
      <c r="AK1962" s="218"/>
      <c r="AL1962" s="219"/>
      <c r="AM1962" s="218"/>
      <c r="AN1962" s="219"/>
      <c r="AO1962" s="218"/>
      <c r="AP1962" s="219"/>
      <c r="AQ1962" s="218"/>
      <c r="AR1962" s="219"/>
      <c r="AS1962" s="218"/>
      <c r="AT1962" s="219"/>
      <c r="AU1962" s="218"/>
      <c r="AV1962" s="114">
        <f t="shared" si="1689"/>
        <v>0</v>
      </c>
      <c r="AW1962" s="113">
        <f t="shared" si="1690"/>
        <v>0</v>
      </c>
      <c r="AX1962" s="210"/>
      <c r="AY1962" s="111">
        <f t="shared" si="1691"/>
        <v>0</v>
      </c>
      <c r="AZ1962" s="113">
        <f t="shared" si="1692"/>
        <v>0</v>
      </c>
      <c r="BA1962" s="114">
        <f t="shared" si="1693"/>
        <v>0</v>
      </c>
      <c r="BB1962" s="113">
        <f t="shared" si="1694"/>
        <v>0</v>
      </c>
      <c r="BC1962" s="113">
        <f t="shared" si="1695"/>
        <v>0</v>
      </c>
      <c r="BD1962" s="117">
        <f t="shared" si="1696"/>
        <v>0</v>
      </c>
    </row>
    <row r="1963" spans="2:56" x14ac:dyDescent="0.3">
      <c r="B1963" s="211" t="s">
        <v>148</v>
      </c>
      <c r="C1963" s="212"/>
      <c r="D1963" s="213"/>
      <c r="E1963" s="144">
        <f t="shared" si="1682"/>
        <v>0</v>
      </c>
      <c r="F1963" s="212"/>
      <c r="G1963" s="213"/>
      <c r="H1963" s="144">
        <f t="shared" si="1683"/>
        <v>0</v>
      </c>
      <c r="I1963" s="212"/>
      <c r="J1963" s="213"/>
      <c r="K1963" s="144">
        <f t="shared" si="1684"/>
        <v>0</v>
      </c>
      <c r="L1963" s="212"/>
      <c r="M1963" s="214"/>
      <c r="N1963" s="215"/>
      <c r="O1963" s="212"/>
      <c r="P1963" s="215"/>
      <c r="Q1963" s="139">
        <f t="shared" si="1685"/>
        <v>0</v>
      </c>
      <c r="R1963" s="215"/>
      <c r="S1963" s="215"/>
      <c r="T1963" s="140">
        <f t="shared" si="1697"/>
        <v>0</v>
      </c>
      <c r="U1963" s="216"/>
      <c r="V1963" s="212"/>
      <c r="W1963" s="215"/>
      <c r="X1963" s="139">
        <f t="shared" si="1686"/>
        <v>0</v>
      </c>
      <c r="Y1963" s="215"/>
      <c r="Z1963" s="215"/>
      <c r="AA1963" s="140">
        <f t="shared" si="1698"/>
        <v>0</v>
      </c>
      <c r="AB1963" s="216"/>
      <c r="AC1963" s="212"/>
      <c r="AD1963" s="215"/>
      <c r="AE1963" s="139">
        <f t="shared" si="1687"/>
        <v>0</v>
      </c>
      <c r="AF1963" s="215"/>
      <c r="AG1963" s="215"/>
      <c r="AH1963" s="140">
        <f t="shared" si="1699"/>
        <v>0</v>
      </c>
      <c r="AJ1963" s="217"/>
      <c r="AK1963" s="218"/>
      <c r="AL1963" s="219"/>
      <c r="AM1963" s="218"/>
      <c r="AN1963" s="219"/>
      <c r="AO1963" s="218"/>
      <c r="AP1963" s="219"/>
      <c r="AQ1963" s="218"/>
      <c r="AR1963" s="219"/>
      <c r="AS1963" s="218"/>
      <c r="AT1963" s="219"/>
      <c r="AU1963" s="218"/>
      <c r="AV1963" s="114">
        <f t="shared" si="1689"/>
        <v>0</v>
      </c>
      <c r="AW1963" s="113">
        <f t="shared" si="1690"/>
        <v>0</v>
      </c>
      <c r="AX1963" s="210"/>
      <c r="AY1963" s="111">
        <f t="shared" si="1691"/>
        <v>0</v>
      </c>
      <c r="AZ1963" s="113">
        <f t="shared" si="1692"/>
        <v>0</v>
      </c>
      <c r="BA1963" s="114">
        <f t="shared" si="1693"/>
        <v>0</v>
      </c>
      <c r="BB1963" s="113">
        <f t="shared" si="1694"/>
        <v>0</v>
      </c>
      <c r="BC1963" s="113">
        <f t="shared" si="1695"/>
        <v>0</v>
      </c>
      <c r="BD1963" s="117">
        <f t="shared" si="1696"/>
        <v>0</v>
      </c>
    </row>
    <row r="1964" spans="2:56" x14ac:dyDescent="0.3">
      <c r="B1964" s="211" t="s">
        <v>149</v>
      </c>
      <c r="C1964" s="212"/>
      <c r="D1964" s="213"/>
      <c r="E1964" s="144">
        <f t="shared" si="1682"/>
        <v>0</v>
      </c>
      <c r="F1964" s="212"/>
      <c r="G1964" s="213"/>
      <c r="H1964" s="144">
        <f t="shared" si="1683"/>
        <v>0</v>
      </c>
      <c r="I1964" s="212"/>
      <c r="J1964" s="213"/>
      <c r="K1964" s="144">
        <f t="shared" si="1684"/>
        <v>0</v>
      </c>
      <c r="L1964" s="212"/>
      <c r="M1964" s="214"/>
      <c r="N1964" s="215"/>
      <c r="O1964" s="212"/>
      <c r="P1964" s="215"/>
      <c r="Q1964" s="139">
        <f t="shared" si="1685"/>
        <v>0</v>
      </c>
      <c r="R1964" s="215"/>
      <c r="S1964" s="215"/>
      <c r="T1964" s="140">
        <f t="shared" si="1697"/>
        <v>0</v>
      </c>
      <c r="U1964" s="216"/>
      <c r="V1964" s="212"/>
      <c r="W1964" s="215"/>
      <c r="X1964" s="139">
        <f t="shared" si="1686"/>
        <v>0</v>
      </c>
      <c r="Y1964" s="215"/>
      <c r="Z1964" s="215"/>
      <c r="AA1964" s="140">
        <f t="shared" si="1698"/>
        <v>0</v>
      </c>
      <c r="AB1964" s="216"/>
      <c r="AC1964" s="212"/>
      <c r="AD1964" s="215"/>
      <c r="AE1964" s="139">
        <f t="shared" si="1687"/>
        <v>0</v>
      </c>
      <c r="AF1964" s="215"/>
      <c r="AG1964" s="215"/>
      <c r="AH1964" s="140">
        <f t="shared" si="1699"/>
        <v>0</v>
      </c>
      <c r="AJ1964" s="217"/>
      <c r="AK1964" s="218"/>
      <c r="AL1964" s="219"/>
      <c r="AM1964" s="218"/>
      <c r="AN1964" s="219"/>
      <c r="AO1964" s="218"/>
      <c r="AP1964" s="219"/>
      <c r="AQ1964" s="218"/>
      <c r="AR1964" s="219"/>
      <c r="AS1964" s="218"/>
      <c r="AT1964" s="219"/>
      <c r="AU1964" s="218"/>
      <c r="AV1964" s="114">
        <f t="shared" si="1689"/>
        <v>0</v>
      </c>
      <c r="AW1964" s="113">
        <f t="shared" si="1690"/>
        <v>0</v>
      </c>
      <c r="AX1964" s="210"/>
      <c r="AY1964" s="111">
        <f t="shared" si="1691"/>
        <v>0</v>
      </c>
      <c r="AZ1964" s="113">
        <f t="shared" si="1692"/>
        <v>0</v>
      </c>
      <c r="BA1964" s="114">
        <f t="shared" si="1693"/>
        <v>0</v>
      </c>
      <c r="BB1964" s="113">
        <f t="shared" si="1694"/>
        <v>0</v>
      </c>
      <c r="BC1964" s="113">
        <f t="shared" si="1695"/>
        <v>0</v>
      </c>
      <c r="BD1964" s="117">
        <f t="shared" si="1696"/>
        <v>0</v>
      </c>
    </row>
    <row r="1965" spans="2:56" x14ac:dyDescent="0.3">
      <c r="B1965" s="222" t="s">
        <v>150</v>
      </c>
      <c r="C1965" s="78">
        <f>SUM(C1966:C1972)</f>
        <v>0</v>
      </c>
      <c r="D1965" s="79">
        <f>SUM(D1966:D1972)</f>
        <v>0</v>
      </c>
      <c r="E1965" s="69">
        <f t="shared" si="1682"/>
        <v>0</v>
      </c>
      <c r="F1965" s="78">
        <f>SUM(F1966:F1972)</f>
        <v>0</v>
      </c>
      <c r="G1965" s="79">
        <f>SUM(G1966:G1972)</f>
        <v>0</v>
      </c>
      <c r="H1965" s="69">
        <f t="shared" si="1683"/>
        <v>0</v>
      </c>
      <c r="I1965" s="78">
        <f>SUM(I1966:I1972)</f>
        <v>0</v>
      </c>
      <c r="J1965" s="79">
        <f>SUM(J1966:J1972)</f>
        <v>0</v>
      </c>
      <c r="K1965" s="69">
        <f t="shared" si="1684"/>
        <v>0</v>
      </c>
      <c r="L1965" s="78">
        <f>SUM(L1966:L1972)</f>
        <v>0</v>
      </c>
      <c r="M1965" s="80">
        <f>SUM(M1966:M1972)</f>
        <v>0</v>
      </c>
      <c r="N1965" s="81">
        <f>SUM(N1966:N1972)</f>
        <v>0</v>
      </c>
      <c r="O1965" s="78">
        <f>SUM(O1966:O1972)</f>
        <v>0</v>
      </c>
      <c r="P1965" s="81">
        <f>SUM(P1966:P1972)</f>
        <v>0</v>
      </c>
      <c r="Q1965" s="148">
        <f t="shared" si="1685"/>
        <v>0</v>
      </c>
      <c r="R1965" s="81">
        <f>SUM(R1966:R1972)</f>
        <v>0</v>
      </c>
      <c r="S1965" s="81">
        <f>SUM(S1966:S1972)</f>
        <v>0</v>
      </c>
      <c r="T1965" s="149">
        <f t="shared" si="1697"/>
        <v>0</v>
      </c>
      <c r="U1965" s="216"/>
      <c r="V1965" s="78">
        <f>SUM(V1966:V1972)</f>
        <v>0</v>
      </c>
      <c r="W1965" s="81">
        <f>SUM(W1966:W1972)</f>
        <v>0</v>
      </c>
      <c r="X1965" s="148">
        <f t="shared" si="1686"/>
        <v>0</v>
      </c>
      <c r="Y1965" s="81">
        <f>SUM(Y1966:Y1972)</f>
        <v>0</v>
      </c>
      <c r="Z1965" s="81">
        <f>SUM(Z1966:Z1972)</f>
        <v>0</v>
      </c>
      <c r="AA1965" s="149">
        <f t="shared" si="1698"/>
        <v>0</v>
      </c>
      <c r="AB1965" s="216"/>
      <c r="AC1965" s="78">
        <f>SUM(AC1966:AC1972)</f>
        <v>0</v>
      </c>
      <c r="AD1965" s="81">
        <f>SUM(AD1966:AD1972)</f>
        <v>0</v>
      </c>
      <c r="AE1965" s="148">
        <f t="shared" si="1687"/>
        <v>0</v>
      </c>
      <c r="AF1965" s="81">
        <f>SUM(AF1966:AF1972)</f>
        <v>0</v>
      </c>
      <c r="AG1965" s="81">
        <f>SUM(AG1966:AG1972)</f>
        <v>0</v>
      </c>
      <c r="AH1965" s="149">
        <f t="shared" si="1699"/>
        <v>0</v>
      </c>
      <c r="AJ1965" s="79">
        <f t="shared" ref="AJ1965:AU1965" si="1715">SUM(AJ1966:AJ1972)</f>
        <v>0</v>
      </c>
      <c r="AK1965" s="80">
        <f t="shared" si="1715"/>
        <v>0</v>
      </c>
      <c r="AL1965" s="81">
        <f t="shared" si="1715"/>
        <v>0</v>
      </c>
      <c r="AM1965" s="80">
        <f t="shared" si="1715"/>
        <v>0</v>
      </c>
      <c r="AN1965" s="81">
        <f t="shared" si="1715"/>
        <v>0</v>
      </c>
      <c r="AO1965" s="80">
        <f t="shared" si="1715"/>
        <v>0</v>
      </c>
      <c r="AP1965" s="81">
        <f t="shared" si="1715"/>
        <v>0</v>
      </c>
      <c r="AQ1965" s="80">
        <f t="shared" si="1715"/>
        <v>0</v>
      </c>
      <c r="AR1965" s="81">
        <f t="shared" si="1715"/>
        <v>0</v>
      </c>
      <c r="AS1965" s="80">
        <f t="shared" si="1715"/>
        <v>0</v>
      </c>
      <c r="AT1965" s="81">
        <f t="shared" si="1715"/>
        <v>0</v>
      </c>
      <c r="AU1965" s="80">
        <f t="shared" si="1715"/>
        <v>0</v>
      </c>
      <c r="AV1965" s="81">
        <f t="shared" si="1689"/>
        <v>0</v>
      </c>
      <c r="AW1965" s="80">
        <f t="shared" si="1690"/>
        <v>0</v>
      </c>
      <c r="AX1965" s="210"/>
      <c r="AY1965" s="79">
        <f t="shared" si="1691"/>
        <v>0</v>
      </c>
      <c r="AZ1965" s="80">
        <f t="shared" si="1692"/>
        <v>0</v>
      </c>
      <c r="BA1965" s="81">
        <f t="shared" si="1693"/>
        <v>0</v>
      </c>
      <c r="BB1965" s="80">
        <f t="shared" si="1694"/>
        <v>0</v>
      </c>
      <c r="BC1965" s="80">
        <f t="shared" si="1695"/>
        <v>0</v>
      </c>
      <c r="BD1965" s="86">
        <f t="shared" si="1696"/>
        <v>0</v>
      </c>
    </row>
    <row r="1966" spans="2:56" x14ac:dyDescent="0.3">
      <c r="B1966" s="211" t="s">
        <v>151</v>
      </c>
      <c r="C1966" s="212"/>
      <c r="D1966" s="213"/>
      <c r="E1966" s="144">
        <f t="shared" si="1682"/>
        <v>0</v>
      </c>
      <c r="F1966" s="212"/>
      <c r="G1966" s="213"/>
      <c r="H1966" s="144">
        <f t="shared" si="1683"/>
        <v>0</v>
      </c>
      <c r="I1966" s="212"/>
      <c r="J1966" s="213"/>
      <c r="K1966" s="144">
        <f t="shared" si="1684"/>
        <v>0</v>
      </c>
      <c r="L1966" s="212"/>
      <c r="M1966" s="214"/>
      <c r="N1966" s="215"/>
      <c r="O1966" s="212"/>
      <c r="P1966" s="215"/>
      <c r="Q1966" s="139">
        <f t="shared" si="1685"/>
        <v>0</v>
      </c>
      <c r="R1966" s="215"/>
      <c r="S1966" s="215"/>
      <c r="T1966" s="140">
        <f t="shared" si="1697"/>
        <v>0</v>
      </c>
      <c r="U1966" s="216"/>
      <c r="V1966" s="212"/>
      <c r="W1966" s="215"/>
      <c r="X1966" s="139">
        <f t="shared" si="1686"/>
        <v>0</v>
      </c>
      <c r="Y1966" s="215"/>
      <c r="Z1966" s="215"/>
      <c r="AA1966" s="140">
        <f t="shared" si="1698"/>
        <v>0</v>
      </c>
      <c r="AB1966" s="216"/>
      <c r="AC1966" s="212"/>
      <c r="AD1966" s="215"/>
      <c r="AE1966" s="139">
        <f t="shared" si="1687"/>
        <v>0</v>
      </c>
      <c r="AF1966" s="215"/>
      <c r="AG1966" s="215"/>
      <c r="AH1966" s="140">
        <f t="shared" si="1699"/>
        <v>0</v>
      </c>
      <c r="AJ1966" s="217"/>
      <c r="AK1966" s="218"/>
      <c r="AL1966" s="219"/>
      <c r="AM1966" s="218"/>
      <c r="AN1966" s="219"/>
      <c r="AO1966" s="218"/>
      <c r="AP1966" s="219"/>
      <c r="AQ1966" s="218"/>
      <c r="AR1966" s="219"/>
      <c r="AS1966" s="218"/>
      <c r="AT1966" s="219"/>
      <c r="AU1966" s="218"/>
      <c r="AV1966" s="114">
        <f t="shared" si="1689"/>
        <v>0</v>
      </c>
      <c r="AW1966" s="113">
        <f t="shared" si="1690"/>
        <v>0</v>
      </c>
      <c r="AX1966" s="210"/>
      <c r="AY1966" s="111">
        <f t="shared" si="1691"/>
        <v>0</v>
      </c>
      <c r="AZ1966" s="113">
        <f t="shared" si="1692"/>
        <v>0</v>
      </c>
      <c r="BA1966" s="114">
        <f t="shared" si="1693"/>
        <v>0</v>
      </c>
      <c r="BB1966" s="113">
        <f t="shared" si="1694"/>
        <v>0</v>
      </c>
      <c r="BC1966" s="113">
        <f t="shared" si="1695"/>
        <v>0</v>
      </c>
      <c r="BD1966" s="117">
        <f t="shared" si="1696"/>
        <v>0</v>
      </c>
    </row>
    <row r="1967" spans="2:56" x14ac:dyDescent="0.3">
      <c r="B1967" s="211" t="s">
        <v>152</v>
      </c>
      <c r="C1967" s="212"/>
      <c r="D1967" s="213"/>
      <c r="E1967" s="144">
        <f t="shared" si="1682"/>
        <v>0</v>
      </c>
      <c r="F1967" s="212"/>
      <c r="G1967" s="213"/>
      <c r="H1967" s="144">
        <f t="shared" si="1683"/>
        <v>0</v>
      </c>
      <c r="I1967" s="212"/>
      <c r="J1967" s="213"/>
      <c r="K1967" s="144">
        <f t="shared" si="1684"/>
        <v>0</v>
      </c>
      <c r="L1967" s="212"/>
      <c r="M1967" s="214"/>
      <c r="N1967" s="215"/>
      <c r="O1967" s="212"/>
      <c r="P1967" s="215"/>
      <c r="Q1967" s="139">
        <f t="shared" si="1685"/>
        <v>0</v>
      </c>
      <c r="R1967" s="215"/>
      <c r="S1967" s="215"/>
      <c r="T1967" s="140">
        <f t="shared" si="1697"/>
        <v>0</v>
      </c>
      <c r="U1967" s="216"/>
      <c r="V1967" s="212"/>
      <c r="W1967" s="215"/>
      <c r="X1967" s="139">
        <f t="shared" si="1686"/>
        <v>0</v>
      </c>
      <c r="Y1967" s="215"/>
      <c r="Z1967" s="215"/>
      <c r="AA1967" s="140">
        <f t="shared" si="1698"/>
        <v>0</v>
      </c>
      <c r="AB1967" s="216"/>
      <c r="AC1967" s="212"/>
      <c r="AD1967" s="215"/>
      <c r="AE1967" s="139">
        <f t="shared" si="1687"/>
        <v>0</v>
      </c>
      <c r="AF1967" s="215"/>
      <c r="AG1967" s="215"/>
      <c r="AH1967" s="140">
        <f t="shared" si="1699"/>
        <v>0</v>
      </c>
      <c r="AJ1967" s="217"/>
      <c r="AK1967" s="218"/>
      <c r="AL1967" s="219"/>
      <c r="AM1967" s="218"/>
      <c r="AN1967" s="219"/>
      <c r="AO1967" s="218"/>
      <c r="AP1967" s="219"/>
      <c r="AQ1967" s="218"/>
      <c r="AR1967" s="219"/>
      <c r="AS1967" s="218"/>
      <c r="AT1967" s="219"/>
      <c r="AU1967" s="218"/>
      <c r="AV1967" s="114">
        <f t="shared" si="1689"/>
        <v>0</v>
      </c>
      <c r="AW1967" s="113">
        <f t="shared" si="1690"/>
        <v>0</v>
      </c>
      <c r="AX1967" s="210"/>
      <c r="AY1967" s="111">
        <f t="shared" si="1691"/>
        <v>0</v>
      </c>
      <c r="AZ1967" s="113">
        <f t="shared" si="1692"/>
        <v>0</v>
      </c>
      <c r="BA1967" s="114">
        <f t="shared" si="1693"/>
        <v>0</v>
      </c>
      <c r="BB1967" s="113">
        <f t="shared" si="1694"/>
        <v>0</v>
      </c>
      <c r="BC1967" s="113">
        <f t="shared" si="1695"/>
        <v>0</v>
      </c>
      <c r="BD1967" s="117">
        <f t="shared" si="1696"/>
        <v>0</v>
      </c>
    </row>
    <row r="1968" spans="2:56" x14ac:dyDescent="0.3">
      <c r="B1968" s="211" t="s">
        <v>153</v>
      </c>
      <c r="C1968" s="212"/>
      <c r="D1968" s="213"/>
      <c r="E1968" s="144">
        <f t="shared" si="1682"/>
        <v>0</v>
      </c>
      <c r="F1968" s="212"/>
      <c r="G1968" s="213"/>
      <c r="H1968" s="144">
        <f t="shared" si="1683"/>
        <v>0</v>
      </c>
      <c r="I1968" s="212"/>
      <c r="J1968" s="213"/>
      <c r="K1968" s="144">
        <f t="shared" si="1684"/>
        <v>0</v>
      </c>
      <c r="L1968" s="212"/>
      <c r="M1968" s="214"/>
      <c r="N1968" s="215"/>
      <c r="O1968" s="212"/>
      <c r="P1968" s="215"/>
      <c r="Q1968" s="139">
        <f t="shared" si="1685"/>
        <v>0</v>
      </c>
      <c r="R1968" s="215"/>
      <c r="S1968" s="215"/>
      <c r="T1968" s="140">
        <f t="shared" si="1697"/>
        <v>0</v>
      </c>
      <c r="U1968" s="216"/>
      <c r="V1968" s="212"/>
      <c r="W1968" s="215"/>
      <c r="X1968" s="139">
        <f t="shared" si="1686"/>
        <v>0</v>
      </c>
      <c r="Y1968" s="215"/>
      <c r="Z1968" s="215"/>
      <c r="AA1968" s="140">
        <f t="shared" si="1698"/>
        <v>0</v>
      </c>
      <c r="AB1968" s="216"/>
      <c r="AC1968" s="212"/>
      <c r="AD1968" s="215"/>
      <c r="AE1968" s="139">
        <f t="shared" si="1687"/>
        <v>0</v>
      </c>
      <c r="AF1968" s="215"/>
      <c r="AG1968" s="215"/>
      <c r="AH1968" s="140">
        <f t="shared" si="1699"/>
        <v>0</v>
      </c>
      <c r="AJ1968" s="217"/>
      <c r="AK1968" s="218"/>
      <c r="AL1968" s="219"/>
      <c r="AM1968" s="218"/>
      <c r="AN1968" s="219"/>
      <c r="AO1968" s="218"/>
      <c r="AP1968" s="219"/>
      <c r="AQ1968" s="218"/>
      <c r="AR1968" s="219"/>
      <c r="AS1968" s="218"/>
      <c r="AT1968" s="219"/>
      <c r="AU1968" s="218"/>
      <c r="AV1968" s="114">
        <f t="shared" si="1689"/>
        <v>0</v>
      </c>
      <c r="AW1968" s="113">
        <f t="shared" si="1690"/>
        <v>0</v>
      </c>
      <c r="AX1968" s="210"/>
      <c r="AY1968" s="111">
        <f t="shared" si="1691"/>
        <v>0</v>
      </c>
      <c r="AZ1968" s="113">
        <f t="shared" si="1692"/>
        <v>0</v>
      </c>
      <c r="BA1968" s="114">
        <f t="shared" si="1693"/>
        <v>0</v>
      </c>
      <c r="BB1968" s="113">
        <f t="shared" si="1694"/>
        <v>0</v>
      </c>
      <c r="BC1968" s="113">
        <f t="shared" si="1695"/>
        <v>0</v>
      </c>
      <c r="BD1968" s="117">
        <f t="shared" si="1696"/>
        <v>0</v>
      </c>
    </row>
    <row r="1969" spans="2:56" x14ac:dyDescent="0.3">
      <c r="B1969" s="211" t="s">
        <v>154</v>
      </c>
      <c r="C1969" s="212"/>
      <c r="D1969" s="213"/>
      <c r="E1969" s="144">
        <f t="shared" si="1682"/>
        <v>0</v>
      </c>
      <c r="F1969" s="212"/>
      <c r="G1969" s="213"/>
      <c r="H1969" s="144">
        <f t="shared" si="1683"/>
        <v>0</v>
      </c>
      <c r="I1969" s="212"/>
      <c r="J1969" s="213"/>
      <c r="K1969" s="144">
        <f t="shared" si="1684"/>
        <v>0</v>
      </c>
      <c r="L1969" s="212"/>
      <c r="M1969" s="214"/>
      <c r="N1969" s="215"/>
      <c r="O1969" s="212"/>
      <c r="P1969" s="215"/>
      <c r="Q1969" s="139">
        <f t="shared" si="1685"/>
        <v>0</v>
      </c>
      <c r="R1969" s="215"/>
      <c r="S1969" s="215"/>
      <c r="T1969" s="140">
        <f t="shared" si="1697"/>
        <v>0</v>
      </c>
      <c r="U1969" s="216"/>
      <c r="V1969" s="212"/>
      <c r="W1969" s="215"/>
      <c r="X1969" s="139">
        <f t="shared" si="1686"/>
        <v>0</v>
      </c>
      <c r="Y1969" s="215"/>
      <c r="Z1969" s="215"/>
      <c r="AA1969" s="140">
        <f t="shared" si="1698"/>
        <v>0</v>
      </c>
      <c r="AB1969" s="216"/>
      <c r="AC1969" s="212"/>
      <c r="AD1969" s="215"/>
      <c r="AE1969" s="139">
        <f t="shared" si="1687"/>
        <v>0</v>
      </c>
      <c r="AF1969" s="215"/>
      <c r="AG1969" s="215"/>
      <c r="AH1969" s="140">
        <f t="shared" si="1699"/>
        <v>0</v>
      </c>
      <c r="AJ1969" s="217"/>
      <c r="AK1969" s="218"/>
      <c r="AL1969" s="219"/>
      <c r="AM1969" s="218"/>
      <c r="AN1969" s="219"/>
      <c r="AO1969" s="218"/>
      <c r="AP1969" s="219"/>
      <c r="AQ1969" s="218"/>
      <c r="AR1969" s="219"/>
      <c r="AS1969" s="218"/>
      <c r="AT1969" s="219"/>
      <c r="AU1969" s="218"/>
      <c r="AV1969" s="114">
        <f t="shared" si="1689"/>
        <v>0</v>
      </c>
      <c r="AW1969" s="113">
        <f t="shared" si="1690"/>
        <v>0</v>
      </c>
      <c r="AX1969" s="210"/>
      <c r="AY1969" s="111">
        <f t="shared" si="1691"/>
        <v>0</v>
      </c>
      <c r="AZ1969" s="113">
        <f t="shared" si="1692"/>
        <v>0</v>
      </c>
      <c r="BA1969" s="114">
        <f t="shared" si="1693"/>
        <v>0</v>
      </c>
      <c r="BB1969" s="113">
        <f t="shared" si="1694"/>
        <v>0</v>
      </c>
      <c r="BC1969" s="113">
        <f t="shared" si="1695"/>
        <v>0</v>
      </c>
      <c r="BD1969" s="117">
        <f t="shared" si="1696"/>
        <v>0</v>
      </c>
    </row>
    <row r="1970" spans="2:56" x14ac:dyDescent="0.3">
      <c r="B1970" s="211" t="s">
        <v>155</v>
      </c>
      <c r="C1970" s="212"/>
      <c r="D1970" s="213"/>
      <c r="E1970" s="144">
        <f t="shared" si="1682"/>
        <v>0</v>
      </c>
      <c r="F1970" s="212"/>
      <c r="G1970" s="213"/>
      <c r="H1970" s="144">
        <f t="shared" si="1683"/>
        <v>0</v>
      </c>
      <c r="I1970" s="212"/>
      <c r="J1970" s="213"/>
      <c r="K1970" s="144">
        <f t="shared" si="1684"/>
        <v>0</v>
      </c>
      <c r="L1970" s="212"/>
      <c r="M1970" s="214"/>
      <c r="N1970" s="215"/>
      <c r="O1970" s="212"/>
      <c r="P1970" s="215"/>
      <c r="Q1970" s="139">
        <f t="shared" si="1685"/>
        <v>0</v>
      </c>
      <c r="R1970" s="215"/>
      <c r="S1970" s="215"/>
      <c r="T1970" s="140">
        <f t="shared" si="1697"/>
        <v>0</v>
      </c>
      <c r="U1970" s="216"/>
      <c r="V1970" s="212"/>
      <c r="W1970" s="215"/>
      <c r="X1970" s="139">
        <f t="shared" si="1686"/>
        <v>0</v>
      </c>
      <c r="Y1970" s="215"/>
      <c r="Z1970" s="215"/>
      <c r="AA1970" s="140">
        <f t="shared" si="1698"/>
        <v>0</v>
      </c>
      <c r="AB1970" s="216"/>
      <c r="AC1970" s="212"/>
      <c r="AD1970" s="215"/>
      <c r="AE1970" s="139">
        <f t="shared" si="1687"/>
        <v>0</v>
      </c>
      <c r="AF1970" s="215"/>
      <c r="AG1970" s="215"/>
      <c r="AH1970" s="140">
        <f t="shared" si="1699"/>
        <v>0</v>
      </c>
      <c r="AJ1970" s="217"/>
      <c r="AK1970" s="218"/>
      <c r="AL1970" s="219"/>
      <c r="AM1970" s="218"/>
      <c r="AN1970" s="219"/>
      <c r="AO1970" s="218"/>
      <c r="AP1970" s="219"/>
      <c r="AQ1970" s="218"/>
      <c r="AR1970" s="219"/>
      <c r="AS1970" s="218"/>
      <c r="AT1970" s="219"/>
      <c r="AU1970" s="218"/>
      <c r="AV1970" s="114">
        <f t="shared" si="1689"/>
        <v>0</v>
      </c>
      <c r="AW1970" s="113">
        <f t="shared" si="1690"/>
        <v>0</v>
      </c>
      <c r="AX1970" s="210"/>
      <c r="AY1970" s="111">
        <f t="shared" si="1691"/>
        <v>0</v>
      </c>
      <c r="AZ1970" s="113">
        <f t="shared" si="1692"/>
        <v>0</v>
      </c>
      <c r="BA1970" s="114">
        <f t="shared" si="1693"/>
        <v>0</v>
      </c>
      <c r="BB1970" s="113">
        <f t="shared" si="1694"/>
        <v>0</v>
      </c>
      <c r="BC1970" s="113">
        <f t="shared" si="1695"/>
        <v>0</v>
      </c>
      <c r="BD1970" s="117">
        <f t="shared" si="1696"/>
        <v>0</v>
      </c>
    </row>
    <row r="1971" spans="2:56" x14ac:dyDescent="0.3">
      <c r="B1971" s="211" t="s">
        <v>156</v>
      </c>
      <c r="C1971" s="212"/>
      <c r="D1971" s="213"/>
      <c r="E1971" s="144">
        <f t="shared" si="1682"/>
        <v>0</v>
      </c>
      <c r="F1971" s="212"/>
      <c r="G1971" s="213"/>
      <c r="H1971" s="144">
        <f t="shared" si="1683"/>
        <v>0</v>
      </c>
      <c r="I1971" s="212"/>
      <c r="J1971" s="213"/>
      <c r="K1971" s="144">
        <f t="shared" si="1684"/>
        <v>0</v>
      </c>
      <c r="L1971" s="212"/>
      <c r="M1971" s="214"/>
      <c r="N1971" s="215"/>
      <c r="O1971" s="212"/>
      <c r="P1971" s="215"/>
      <c r="Q1971" s="139">
        <f t="shared" si="1685"/>
        <v>0</v>
      </c>
      <c r="R1971" s="215"/>
      <c r="S1971" s="215"/>
      <c r="T1971" s="140">
        <f t="shared" si="1697"/>
        <v>0</v>
      </c>
      <c r="U1971" s="216"/>
      <c r="V1971" s="212"/>
      <c r="W1971" s="215"/>
      <c r="X1971" s="139">
        <f t="shared" si="1686"/>
        <v>0</v>
      </c>
      <c r="Y1971" s="215"/>
      <c r="Z1971" s="215"/>
      <c r="AA1971" s="140">
        <f t="shared" si="1698"/>
        <v>0</v>
      </c>
      <c r="AB1971" s="216"/>
      <c r="AC1971" s="212"/>
      <c r="AD1971" s="215"/>
      <c r="AE1971" s="139">
        <f t="shared" si="1687"/>
        <v>0</v>
      </c>
      <c r="AF1971" s="215"/>
      <c r="AG1971" s="215"/>
      <c r="AH1971" s="140">
        <f t="shared" si="1699"/>
        <v>0</v>
      </c>
      <c r="AJ1971" s="217"/>
      <c r="AK1971" s="218"/>
      <c r="AL1971" s="219"/>
      <c r="AM1971" s="218"/>
      <c r="AN1971" s="219"/>
      <c r="AO1971" s="218"/>
      <c r="AP1971" s="219"/>
      <c r="AQ1971" s="218"/>
      <c r="AR1971" s="219"/>
      <c r="AS1971" s="218"/>
      <c r="AT1971" s="219"/>
      <c r="AU1971" s="218"/>
      <c r="AV1971" s="114">
        <f t="shared" si="1689"/>
        <v>0</v>
      </c>
      <c r="AW1971" s="113">
        <f t="shared" si="1690"/>
        <v>0</v>
      </c>
      <c r="AX1971" s="210"/>
      <c r="AY1971" s="111">
        <f t="shared" si="1691"/>
        <v>0</v>
      </c>
      <c r="AZ1971" s="113">
        <f t="shared" si="1692"/>
        <v>0</v>
      </c>
      <c r="BA1971" s="114">
        <f t="shared" si="1693"/>
        <v>0</v>
      </c>
      <c r="BB1971" s="113">
        <f t="shared" si="1694"/>
        <v>0</v>
      </c>
      <c r="BC1971" s="113">
        <f t="shared" si="1695"/>
        <v>0</v>
      </c>
      <c r="BD1971" s="117">
        <f t="shared" si="1696"/>
        <v>0</v>
      </c>
    </row>
    <row r="1972" spans="2:56" x14ac:dyDescent="0.3">
      <c r="B1972" s="211" t="s">
        <v>157</v>
      </c>
      <c r="C1972" s="212"/>
      <c r="D1972" s="213"/>
      <c r="E1972" s="144">
        <f t="shared" si="1682"/>
        <v>0</v>
      </c>
      <c r="F1972" s="212"/>
      <c r="G1972" s="213"/>
      <c r="H1972" s="144">
        <f t="shared" si="1683"/>
        <v>0</v>
      </c>
      <c r="I1972" s="212"/>
      <c r="J1972" s="213"/>
      <c r="K1972" s="144">
        <f t="shared" si="1684"/>
        <v>0</v>
      </c>
      <c r="L1972" s="212"/>
      <c r="M1972" s="214"/>
      <c r="N1972" s="215"/>
      <c r="O1972" s="212"/>
      <c r="P1972" s="215"/>
      <c r="Q1972" s="139">
        <f t="shared" si="1685"/>
        <v>0</v>
      </c>
      <c r="R1972" s="215"/>
      <c r="S1972" s="215"/>
      <c r="T1972" s="140">
        <f t="shared" si="1697"/>
        <v>0</v>
      </c>
      <c r="U1972" s="216"/>
      <c r="V1972" s="212"/>
      <c r="W1972" s="215"/>
      <c r="X1972" s="139">
        <f t="shared" si="1686"/>
        <v>0</v>
      </c>
      <c r="Y1972" s="215"/>
      <c r="Z1972" s="215"/>
      <c r="AA1972" s="140">
        <f t="shared" si="1698"/>
        <v>0</v>
      </c>
      <c r="AB1972" s="216"/>
      <c r="AC1972" s="212"/>
      <c r="AD1972" s="215"/>
      <c r="AE1972" s="139">
        <f t="shared" si="1687"/>
        <v>0</v>
      </c>
      <c r="AF1972" s="215"/>
      <c r="AG1972" s="215"/>
      <c r="AH1972" s="140">
        <f t="shared" si="1699"/>
        <v>0</v>
      </c>
      <c r="AJ1972" s="217"/>
      <c r="AK1972" s="218"/>
      <c r="AL1972" s="219"/>
      <c r="AM1972" s="218"/>
      <c r="AN1972" s="219"/>
      <c r="AO1972" s="218"/>
      <c r="AP1972" s="219"/>
      <c r="AQ1972" s="218"/>
      <c r="AR1972" s="219"/>
      <c r="AS1972" s="218"/>
      <c r="AT1972" s="219"/>
      <c r="AU1972" s="218"/>
      <c r="AV1972" s="114">
        <f t="shared" si="1689"/>
        <v>0</v>
      </c>
      <c r="AW1972" s="113">
        <f t="shared" si="1690"/>
        <v>0</v>
      </c>
      <c r="AX1972" s="210"/>
      <c r="AY1972" s="111">
        <f t="shared" si="1691"/>
        <v>0</v>
      </c>
      <c r="AZ1972" s="113">
        <f t="shared" si="1692"/>
        <v>0</v>
      </c>
      <c r="BA1972" s="114">
        <f t="shared" si="1693"/>
        <v>0</v>
      </c>
      <c r="BB1972" s="113">
        <f t="shared" si="1694"/>
        <v>0</v>
      </c>
      <c r="BC1972" s="113">
        <f t="shared" si="1695"/>
        <v>0</v>
      </c>
      <c r="BD1972" s="117">
        <f t="shared" si="1696"/>
        <v>0</v>
      </c>
    </row>
    <row r="1973" spans="2:56" x14ac:dyDescent="0.3">
      <c r="B1973" s="222" t="s">
        <v>158</v>
      </c>
      <c r="C1973" s="78">
        <f>SUM(C1974)</f>
        <v>0</v>
      </c>
      <c r="D1973" s="79">
        <f>SUM(D1974)</f>
        <v>0</v>
      </c>
      <c r="E1973" s="69">
        <f t="shared" si="1682"/>
        <v>0</v>
      </c>
      <c r="F1973" s="78">
        <f>SUM(F1974)</f>
        <v>0</v>
      </c>
      <c r="G1973" s="79">
        <f>SUM(G1974)</f>
        <v>0</v>
      </c>
      <c r="H1973" s="69">
        <f t="shared" si="1683"/>
        <v>0</v>
      </c>
      <c r="I1973" s="78">
        <f>SUM(I1974)</f>
        <v>0</v>
      </c>
      <c r="J1973" s="79">
        <f>SUM(J1974)</f>
        <v>0</v>
      </c>
      <c r="K1973" s="69">
        <f t="shared" si="1684"/>
        <v>0</v>
      </c>
      <c r="L1973" s="78">
        <f>SUM(L1974)</f>
        <v>0</v>
      </c>
      <c r="M1973" s="80">
        <f>SUM(M1974)</f>
        <v>0</v>
      </c>
      <c r="N1973" s="81">
        <f>SUM(N1974)</f>
        <v>0</v>
      </c>
      <c r="O1973" s="78">
        <f>SUM(O1974)</f>
        <v>0</v>
      </c>
      <c r="P1973" s="81">
        <f>SUM(P1974)</f>
        <v>0</v>
      </c>
      <c r="Q1973" s="148">
        <f t="shared" si="1685"/>
        <v>0</v>
      </c>
      <c r="R1973" s="81">
        <f>SUM(R1974)</f>
        <v>0</v>
      </c>
      <c r="S1973" s="81">
        <f>SUM(S1974)</f>
        <v>0</v>
      </c>
      <c r="T1973" s="149">
        <f t="shared" si="1697"/>
        <v>0</v>
      </c>
      <c r="U1973" s="216"/>
      <c r="V1973" s="78">
        <f>SUM(V1974)</f>
        <v>0</v>
      </c>
      <c r="W1973" s="81">
        <f>SUM(W1974)</f>
        <v>0</v>
      </c>
      <c r="X1973" s="148">
        <f t="shared" si="1686"/>
        <v>0</v>
      </c>
      <c r="Y1973" s="81">
        <f>SUM(Y1974)</f>
        <v>0</v>
      </c>
      <c r="Z1973" s="81">
        <f>SUM(Z1974)</f>
        <v>0</v>
      </c>
      <c r="AA1973" s="149">
        <f t="shared" si="1698"/>
        <v>0</v>
      </c>
      <c r="AB1973" s="216"/>
      <c r="AC1973" s="78">
        <f>SUM(AC1974)</f>
        <v>0</v>
      </c>
      <c r="AD1973" s="81">
        <f>SUM(AD1974)</f>
        <v>0</v>
      </c>
      <c r="AE1973" s="148">
        <f t="shared" si="1687"/>
        <v>0</v>
      </c>
      <c r="AF1973" s="81">
        <f>SUM(AF1974)</f>
        <v>0</v>
      </c>
      <c r="AG1973" s="81">
        <f>SUM(AG1974)</f>
        <v>0</v>
      </c>
      <c r="AH1973" s="149">
        <f t="shared" si="1699"/>
        <v>0</v>
      </c>
      <c r="AJ1973" s="79">
        <f t="shared" ref="AJ1973:AU1973" si="1716">SUM(AJ1974)</f>
        <v>0</v>
      </c>
      <c r="AK1973" s="80">
        <f t="shared" si="1716"/>
        <v>0</v>
      </c>
      <c r="AL1973" s="81">
        <f t="shared" si="1716"/>
        <v>0</v>
      </c>
      <c r="AM1973" s="80">
        <f t="shared" si="1716"/>
        <v>0</v>
      </c>
      <c r="AN1973" s="81">
        <f t="shared" si="1716"/>
        <v>0</v>
      </c>
      <c r="AO1973" s="80">
        <f t="shared" si="1716"/>
        <v>0</v>
      </c>
      <c r="AP1973" s="81">
        <f t="shared" si="1716"/>
        <v>0</v>
      </c>
      <c r="AQ1973" s="80">
        <f t="shared" si="1716"/>
        <v>0</v>
      </c>
      <c r="AR1973" s="81">
        <f t="shared" si="1716"/>
        <v>0</v>
      </c>
      <c r="AS1973" s="80">
        <f t="shared" si="1716"/>
        <v>0</v>
      </c>
      <c r="AT1973" s="81">
        <f t="shared" si="1716"/>
        <v>0</v>
      </c>
      <c r="AU1973" s="80">
        <f t="shared" si="1716"/>
        <v>0</v>
      </c>
      <c r="AV1973" s="81">
        <f t="shared" si="1689"/>
        <v>0</v>
      </c>
      <c r="AW1973" s="80">
        <f t="shared" si="1690"/>
        <v>0</v>
      </c>
      <c r="AX1973" s="210"/>
      <c r="AY1973" s="79">
        <f t="shared" si="1691"/>
        <v>0</v>
      </c>
      <c r="AZ1973" s="80">
        <f t="shared" si="1692"/>
        <v>0</v>
      </c>
      <c r="BA1973" s="81">
        <f t="shared" si="1693"/>
        <v>0</v>
      </c>
      <c r="BB1973" s="80">
        <f t="shared" si="1694"/>
        <v>0</v>
      </c>
      <c r="BC1973" s="80">
        <f t="shared" si="1695"/>
        <v>0</v>
      </c>
      <c r="BD1973" s="86">
        <f t="shared" si="1696"/>
        <v>0</v>
      </c>
    </row>
    <row r="1974" spans="2:56" x14ac:dyDescent="0.3">
      <c r="B1974" s="211" t="s">
        <v>159</v>
      </c>
      <c r="C1974" s="212"/>
      <c r="D1974" s="213"/>
      <c r="E1974" s="144">
        <f t="shared" si="1682"/>
        <v>0</v>
      </c>
      <c r="F1974" s="212"/>
      <c r="G1974" s="213"/>
      <c r="H1974" s="144">
        <f t="shared" si="1683"/>
        <v>0</v>
      </c>
      <c r="I1974" s="212"/>
      <c r="J1974" s="213"/>
      <c r="K1974" s="144">
        <f t="shared" si="1684"/>
        <v>0</v>
      </c>
      <c r="L1974" s="212"/>
      <c r="M1974" s="214"/>
      <c r="N1974" s="215"/>
      <c r="O1974" s="212"/>
      <c r="P1974" s="215"/>
      <c r="Q1974" s="139">
        <f t="shared" si="1685"/>
        <v>0</v>
      </c>
      <c r="R1974" s="215"/>
      <c r="S1974" s="215"/>
      <c r="T1974" s="140">
        <f t="shared" si="1697"/>
        <v>0</v>
      </c>
      <c r="U1974" s="216"/>
      <c r="V1974" s="212"/>
      <c r="W1974" s="215"/>
      <c r="X1974" s="139">
        <f t="shared" si="1686"/>
        <v>0</v>
      </c>
      <c r="Y1974" s="215"/>
      <c r="Z1974" s="215"/>
      <c r="AA1974" s="140">
        <f t="shared" si="1698"/>
        <v>0</v>
      </c>
      <c r="AB1974" s="216"/>
      <c r="AC1974" s="212"/>
      <c r="AD1974" s="215"/>
      <c r="AE1974" s="139">
        <f t="shared" si="1687"/>
        <v>0</v>
      </c>
      <c r="AF1974" s="215"/>
      <c r="AG1974" s="215"/>
      <c r="AH1974" s="140">
        <f t="shared" si="1699"/>
        <v>0</v>
      </c>
      <c r="AJ1974" s="217"/>
      <c r="AK1974" s="218"/>
      <c r="AL1974" s="219"/>
      <c r="AM1974" s="218"/>
      <c r="AN1974" s="219"/>
      <c r="AO1974" s="218"/>
      <c r="AP1974" s="219"/>
      <c r="AQ1974" s="218"/>
      <c r="AR1974" s="219"/>
      <c r="AS1974" s="218"/>
      <c r="AT1974" s="219"/>
      <c r="AU1974" s="218"/>
      <c r="AV1974" s="114">
        <f t="shared" si="1689"/>
        <v>0</v>
      </c>
      <c r="AW1974" s="113">
        <f t="shared" si="1690"/>
        <v>0</v>
      </c>
      <c r="AX1974" s="210"/>
      <c r="AY1974" s="111">
        <f t="shared" si="1691"/>
        <v>0</v>
      </c>
      <c r="AZ1974" s="113">
        <f t="shared" si="1692"/>
        <v>0</v>
      </c>
      <c r="BA1974" s="114">
        <f t="shared" si="1693"/>
        <v>0</v>
      </c>
      <c r="BB1974" s="113">
        <f t="shared" si="1694"/>
        <v>0</v>
      </c>
      <c r="BC1974" s="113">
        <f t="shared" si="1695"/>
        <v>0</v>
      </c>
      <c r="BD1974" s="117">
        <f t="shared" si="1696"/>
        <v>0</v>
      </c>
    </row>
    <row r="1975" spans="2:56" x14ac:dyDescent="0.3">
      <c r="B1975" s="222" t="s">
        <v>160</v>
      </c>
      <c r="C1975" s="78">
        <f>SUM(C1976:C1979)</f>
        <v>0</v>
      </c>
      <c r="D1975" s="79">
        <f>SUM(D1976:D1979)</f>
        <v>0</v>
      </c>
      <c r="E1975" s="69">
        <f t="shared" si="1682"/>
        <v>0</v>
      </c>
      <c r="F1975" s="78">
        <f>SUM(F1976:F1979)</f>
        <v>0</v>
      </c>
      <c r="G1975" s="79">
        <f>SUM(G1976:G1979)</f>
        <v>0</v>
      </c>
      <c r="H1975" s="69">
        <f t="shared" si="1683"/>
        <v>0</v>
      </c>
      <c r="I1975" s="78">
        <f>SUM(I1976:I1979)</f>
        <v>0</v>
      </c>
      <c r="J1975" s="79">
        <f>SUM(J1976:J1979)</f>
        <v>0</v>
      </c>
      <c r="K1975" s="69">
        <f t="shared" si="1684"/>
        <v>0</v>
      </c>
      <c r="L1975" s="78">
        <f>SUM(L1976:L1979)</f>
        <v>0</v>
      </c>
      <c r="M1975" s="80">
        <f>SUM(M1976:M1979)</f>
        <v>0</v>
      </c>
      <c r="N1975" s="81">
        <f>SUM(N1976:N1979)</f>
        <v>0</v>
      </c>
      <c r="O1975" s="78">
        <f>SUM(O1976:O1979)</f>
        <v>0</v>
      </c>
      <c r="P1975" s="81">
        <f>SUM(P1976:P1979)</f>
        <v>0</v>
      </c>
      <c r="Q1975" s="148">
        <f t="shared" si="1685"/>
        <v>0</v>
      </c>
      <c r="R1975" s="81">
        <f>SUM(R1976:R1979)</f>
        <v>0</v>
      </c>
      <c r="S1975" s="81">
        <f>SUM(S1976:S1979)</f>
        <v>0</v>
      </c>
      <c r="T1975" s="149">
        <f t="shared" si="1697"/>
        <v>0</v>
      </c>
      <c r="U1975" s="216"/>
      <c r="V1975" s="78">
        <f>SUM(V1976:V1979)</f>
        <v>0</v>
      </c>
      <c r="W1975" s="81">
        <f>SUM(W1976:W1979)</f>
        <v>0</v>
      </c>
      <c r="X1975" s="148">
        <f t="shared" si="1686"/>
        <v>0</v>
      </c>
      <c r="Y1975" s="81">
        <f>SUM(Y1976:Y1979)</f>
        <v>0</v>
      </c>
      <c r="Z1975" s="81">
        <f>SUM(Z1976:Z1979)</f>
        <v>0</v>
      </c>
      <c r="AA1975" s="149">
        <f t="shared" si="1698"/>
        <v>0</v>
      </c>
      <c r="AB1975" s="216"/>
      <c r="AC1975" s="78">
        <f>SUM(AC1976:AC1979)</f>
        <v>0</v>
      </c>
      <c r="AD1975" s="81">
        <f>SUM(AD1976:AD1979)</f>
        <v>0</v>
      </c>
      <c r="AE1975" s="148">
        <f t="shared" si="1687"/>
        <v>0</v>
      </c>
      <c r="AF1975" s="81">
        <f>SUM(AF1976:AF1979)</f>
        <v>0</v>
      </c>
      <c r="AG1975" s="81">
        <f>SUM(AG1976:AG1979)</f>
        <v>0</v>
      </c>
      <c r="AH1975" s="149">
        <f t="shared" si="1699"/>
        <v>0</v>
      </c>
      <c r="AJ1975" s="79">
        <f t="shared" ref="AJ1975:AU1975" si="1717">SUM(AJ1976:AJ1979)</f>
        <v>0</v>
      </c>
      <c r="AK1975" s="80">
        <f t="shared" si="1717"/>
        <v>0</v>
      </c>
      <c r="AL1975" s="81">
        <f t="shared" si="1717"/>
        <v>0</v>
      </c>
      <c r="AM1975" s="80">
        <f t="shared" si="1717"/>
        <v>0</v>
      </c>
      <c r="AN1975" s="81">
        <f t="shared" si="1717"/>
        <v>0</v>
      </c>
      <c r="AO1975" s="80">
        <f t="shared" si="1717"/>
        <v>0</v>
      </c>
      <c r="AP1975" s="81">
        <f t="shared" si="1717"/>
        <v>0</v>
      </c>
      <c r="AQ1975" s="80">
        <f t="shared" si="1717"/>
        <v>0</v>
      </c>
      <c r="AR1975" s="81">
        <f t="shared" si="1717"/>
        <v>0</v>
      </c>
      <c r="AS1975" s="80">
        <f t="shared" si="1717"/>
        <v>0</v>
      </c>
      <c r="AT1975" s="81">
        <f t="shared" si="1717"/>
        <v>0</v>
      </c>
      <c r="AU1975" s="80">
        <f t="shared" si="1717"/>
        <v>0</v>
      </c>
      <c r="AV1975" s="81">
        <f t="shared" si="1689"/>
        <v>0</v>
      </c>
      <c r="AW1975" s="80">
        <f t="shared" si="1690"/>
        <v>0</v>
      </c>
      <c r="AX1975" s="210"/>
      <c r="AY1975" s="79">
        <f t="shared" si="1691"/>
        <v>0</v>
      </c>
      <c r="AZ1975" s="80">
        <f t="shared" si="1692"/>
        <v>0</v>
      </c>
      <c r="BA1975" s="81">
        <f t="shared" si="1693"/>
        <v>0</v>
      </c>
      <c r="BB1975" s="80">
        <f t="shared" si="1694"/>
        <v>0</v>
      </c>
      <c r="BC1975" s="80">
        <f t="shared" si="1695"/>
        <v>0</v>
      </c>
      <c r="BD1975" s="86">
        <f t="shared" si="1696"/>
        <v>0</v>
      </c>
    </row>
    <row r="1976" spans="2:56" x14ac:dyDescent="0.3">
      <c r="B1976" s="211" t="s">
        <v>161</v>
      </c>
      <c r="C1976" s="212"/>
      <c r="D1976" s="213"/>
      <c r="E1976" s="144">
        <f t="shared" si="1682"/>
        <v>0</v>
      </c>
      <c r="F1976" s="212"/>
      <c r="G1976" s="213"/>
      <c r="H1976" s="144">
        <f t="shared" si="1683"/>
        <v>0</v>
      </c>
      <c r="I1976" s="212"/>
      <c r="J1976" s="213"/>
      <c r="K1976" s="144">
        <f t="shared" si="1684"/>
        <v>0</v>
      </c>
      <c r="L1976" s="212"/>
      <c r="M1976" s="214"/>
      <c r="N1976" s="215"/>
      <c r="O1976" s="212"/>
      <c r="P1976" s="215"/>
      <c r="Q1976" s="139">
        <f t="shared" si="1685"/>
        <v>0</v>
      </c>
      <c r="R1976" s="215"/>
      <c r="S1976" s="215"/>
      <c r="T1976" s="140">
        <f t="shared" si="1697"/>
        <v>0</v>
      </c>
      <c r="U1976" s="216"/>
      <c r="V1976" s="212"/>
      <c r="W1976" s="215"/>
      <c r="X1976" s="139">
        <f t="shared" si="1686"/>
        <v>0</v>
      </c>
      <c r="Y1976" s="215"/>
      <c r="Z1976" s="215"/>
      <c r="AA1976" s="140">
        <f t="shared" si="1698"/>
        <v>0</v>
      </c>
      <c r="AB1976" s="216"/>
      <c r="AC1976" s="212"/>
      <c r="AD1976" s="215"/>
      <c r="AE1976" s="139">
        <f t="shared" si="1687"/>
        <v>0</v>
      </c>
      <c r="AF1976" s="215"/>
      <c r="AG1976" s="215"/>
      <c r="AH1976" s="140">
        <f t="shared" si="1699"/>
        <v>0</v>
      </c>
      <c r="AJ1976" s="217"/>
      <c r="AK1976" s="218"/>
      <c r="AL1976" s="219"/>
      <c r="AM1976" s="218"/>
      <c r="AN1976" s="219"/>
      <c r="AO1976" s="218"/>
      <c r="AP1976" s="219"/>
      <c r="AQ1976" s="218"/>
      <c r="AR1976" s="219"/>
      <c r="AS1976" s="218"/>
      <c r="AT1976" s="219"/>
      <c r="AU1976" s="218"/>
      <c r="AV1976" s="114">
        <f t="shared" si="1689"/>
        <v>0</v>
      </c>
      <c r="AW1976" s="113">
        <f t="shared" si="1690"/>
        <v>0</v>
      </c>
      <c r="AX1976" s="210"/>
      <c r="AY1976" s="111">
        <f t="shared" si="1691"/>
        <v>0</v>
      </c>
      <c r="AZ1976" s="113">
        <f t="shared" si="1692"/>
        <v>0</v>
      </c>
      <c r="BA1976" s="114">
        <f t="shared" si="1693"/>
        <v>0</v>
      </c>
      <c r="BB1976" s="113">
        <f t="shared" si="1694"/>
        <v>0</v>
      </c>
      <c r="BC1976" s="113">
        <f t="shared" si="1695"/>
        <v>0</v>
      </c>
      <c r="BD1976" s="117">
        <f t="shared" si="1696"/>
        <v>0</v>
      </c>
    </row>
    <row r="1977" spans="2:56" x14ac:dyDescent="0.3">
      <c r="B1977" s="211" t="s">
        <v>162</v>
      </c>
      <c r="C1977" s="212"/>
      <c r="D1977" s="213"/>
      <c r="E1977" s="144">
        <f t="shared" si="1682"/>
        <v>0</v>
      </c>
      <c r="F1977" s="212"/>
      <c r="G1977" s="213"/>
      <c r="H1977" s="144">
        <f t="shared" si="1683"/>
        <v>0</v>
      </c>
      <c r="I1977" s="212"/>
      <c r="J1977" s="213"/>
      <c r="K1977" s="144">
        <f t="shared" si="1684"/>
        <v>0</v>
      </c>
      <c r="L1977" s="212"/>
      <c r="M1977" s="214"/>
      <c r="N1977" s="215"/>
      <c r="O1977" s="212"/>
      <c r="P1977" s="215"/>
      <c r="Q1977" s="139">
        <f t="shared" si="1685"/>
        <v>0</v>
      </c>
      <c r="R1977" s="215"/>
      <c r="S1977" s="215"/>
      <c r="T1977" s="140">
        <f t="shared" si="1697"/>
        <v>0</v>
      </c>
      <c r="U1977" s="216"/>
      <c r="V1977" s="212"/>
      <c r="W1977" s="215"/>
      <c r="X1977" s="139">
        <f t="shared" si="1686"/>
        <v>0</v>
      </c>
      <c r="Y1977" s="215"/>
      <c r="Z1977" s="215"/>
      <c r="AA1977" s="140">
        <f t="shared" si="1698"/>
        <v>0</v>
      </c>
      <c r="AB1977" s="216"/>
      <c r="AC1977" s="212"/>
      <c r="AD1977" s="215"/>
      <c r="AE1977" s="139">
        <f t="shared" si="1687"/>
        <v>0</v>
      </c>
      <c r="AF1977" s="215"/>
      <c r="AG1977" s="215"/>
      <c r="AH1977" s="140">
        <f t="shared" si="1699"/>
        <v>0</v>
      </c>
      <c r="AJ1977" s="217"/>
      <c r="AK1977" s="218"/>
      <c r="AL1977" s="219"/>
      <c r="AM1977" s="218"/>
      <c r="AN1977" s="219"/>
      <c r="AO1977" s="218"/>
      <c r="AP1977" s="219"/>
      <c r="AQ1977" s="218"/>
      <c r="AR1977" s="219"/>
      <c r="AS1977" s="218"/>
      <c r="AT1977" s="219"/>
      <c r="AU1977" s="218"/>
      <c r="AV1977" s="114">
        <f t="shared" si="1689"/>
        <v>0</v>
      </c>
      <c r="AW1977" s="113">
        <f t="shared" si="1690"/>
        <v>0</v>
      </c>
      <c r="AX1977" s="210"/>
      <c r="AY1977" s="111">
        <f t="shared" si="1691"/>
        <v>0</v>
      </c>
      <c r="AZ1977" s="113">
        <f t="shared" si="1692"/>
        <v>0</v>
      </c>
      <c r="BA1977" s="114">
        <f t="shared" si="1693"/>
        <v>0</v>
      </c>
      <c r="BB1977" s="113">
        <f t="shared" si="1694"/>
        <v>0</v>
      </c>
      <c r="BC1977" s="113">
        <f t="shared" si="1695"/>
        <v>0</v>
      </c>
      <c r="BD1977" s="117">
        <f t="shared" si="1696"/>
        <v>0</v>
      </c>
    </row>
    <row r="1978" spans="2:56" x14ac:dyDescent="0.3">
      <c r="B1978" s="211" t="s">
        <v>163</v>
      </c>
      <c r="C1978" s="212"/>
      <c r="D1978" s="213"/>
      <c r="E1978" s="144">
        <f t="shared" si="1682"/>
        <v>0</v>
      </c>
      <c r="F1978" s="212"/>
      <c r="G1978" s="213"/>
      <c r="H1978" s="144">
        <f t="shared" si="1683"/>
        <v>0</v>
      </c>
      <c r="I1978" s="212"/>
      <c r="J1978" s="213"/>
      <c r="K1978" s="144">
        <f t="shared" si="1684"/>
        <v>0</v>
      </c>
      <c r="L1978" s="212"/>
      <c r="M1978" s="214"/>
      <c r="N1978" s="215"/>
      <c r="O1978" s="212"/>
      <c r="P1978" s="215"/>
      <c r="Q1978" s="139">
        <f t="shared" si="1685"/>
        <v>0</v>
      </c>
      <c r="R1978" s="215"/>
      <c r="S1978" s="215"/>
      <c r="T1978" s="140">
        <f t="shared" si="1697"/>
        <v>0</v>
      </c>
      <c r="U1978" s="216"/>
      <c r="V1978" s="212"/>
      <c r="W1978" s="215"/>
      <c r="X1978" s="139">
        <f t="shared" si="1686"/>
        <v>0</v>
      </c>
      <c r="Y1978" s="215"/>
      <c r="Z1978" s="215"/>
      <c r="AA1978" s="140">
        <f t="shared" si="1698"/>
        <v>0</v>
      </c>
      <c r="AB1978" s="216"/>
      <c r="AC1978" s="212"/>
      <c r="AD1978" s="215"/>
      <c r="AE1978" s="139">
        <f t="shared" si="1687"/>
        <v>0</v>
      </c>
      <c r="AF1978" s="215"/>
      <c r="AG1978" s="215"/>
      <c r="AH1978" s="140">
        <f t="shared" si="1699"/>
        <v>0</v>
      </c>
      <c r="AJ1978" s="217"/>
      <c r="AK1978" s="218"/>
      <c r="AL1978" s="219"/>
      <c r="AM1978" s="218"/>
      <c r="AN1978" s="219"/>
      <c r="AO1978" s="218"/>
      <c r="AP1978" s="219"/>
      <c r="AQ1978" s="218"/>
      <c r="AR1978" s="219"/>
      <c r="AS1978" s="218"/>
      <c r="AT1978" s="219"/>
      <c r="AU1978" s="218"/>
      <c r="AV1978" s="114">
        <f t="shared" si="1689"/>
        <v>0</v>
      </c>
      <c r="AW1978" s="113">
        <f t="shared" si="1690"/>
        <v>0</v>
      </c>
      <c r="AX1978" s="210"/>
      <c r="AY1978" s="111">
        <f t="shared" si="1691"/>
        <v>0</v>
      </c>
      <c r="AZ1978" s="113">
        <f t="shared" si="1692"/>
        <v>0</v>
      </c>
      <c r="BA1978" s="114">
        <f t="shared" si="1693"/>
        <v>0</v>
      </c>
      <c r="BB1978" s="113">
        <f t="shared" si="1694"/>
        <v>0</v>
      </c>
      <c r="BC1978" s="113">
        <f t="shared" si="1695"/>
        <v>0</v>
      </c>
      <c r="BD1978" s="117">
        <f t="shared" si="1696"/>
        <v>0</v>
      </c>
    </row>
    <row r="1979" spans="2:56" x14ac:dyDescent="0.3">
      <c r="B1979" s="211" t="s">
        <v>164</v>
      </c>
      <c r="C1979" s="212"/>
      <c r="D1979" s="213"/>
      <c r="E1979" s="144">
        <f t="shared" si="1682"/>
        <v>0</v>
      </c>
      <c r="F1979" s="212"/>
      <c r="G1979" s="213"/>
      <c r="H1979" s="144">
        <f t="shared" si="1683"/>
        <v>0</v>
      </c>
      <c r="I1979" s="212"/>
      <c r="J1979" s="213"/>
      <c r="K1979" s="144">
        <f t="shared" si="1684"/>
        <v>0</v>
      </c>
      <c r="L1979" s="212"/>
      <c r="M1979" s="214"/>
      <c r="N1979" s="215"/>
      <c r="O1979" s="212"/>
      <c r="P1979" s="215"/>
      <c r="Q1979" s="139">
        <f t="shared" si="1685"/>
        <v>0</v>
      </c>
      <c r="R1979" s="215"/>
      <c r="S1979" s="215"/>
      <c r="T1979" s="140">
        <f t="shared" si="1697"/>
        <v>0</v>
      </c>
      <c r="U1979" s="216"/>
      <c r="V1979" s="212"/>
      <c r="W1979" s="215"/>
      <c r="X1979" s="139">
        <f t="shared" si="1686"/>
        <v>0</v>
      </c>
      <c r="Y1979" s="215"/>
      <c r="Z1979" s="215"/>
      <c r="AA1979" s="140">
        <f t="shared" si="1698"/>
        <v>0</v>
      </c>
      <c r="AB1979" s="216"/>
      <c r="AC1979" s="212"/>
      <c r="AD1979" s="215"/>
      <c r="AE1979" s="139">
        <f t="shared" si="1687"/>
        <v>0</v>
      </c>
      <c r="AF1979" s="215"/>
      <c r="AG1979" s="215"/>
      <c r="AH1979" s="140">
        <f t="shared" si="1699"/>
        <v>0</v>
      </c>
      <c r="AJ1979" s="217"/>
      <c r="AK1979" s="218"/>
      <c r="AL1979" s="219"/>
      <c r="AM1979" s="218"/>
      <c r="AN1979" s="219"/>
      <c r="AO1979" s="218"/>
      <c r="AP1979" s="219"/>
      <c r="AQ1979" s="218"/>
      <c r="AR1979" s="219"/>
      <c r="AS1979" s="218"/>
      <c r="AT1979" s="219"/>
      <c r="AU1979" s="218"/>
      <c r="AV1979" s="114">
        <f t="shared" si="1689"/>
        <v>0</v>
      </c>
      <c r="AW1979" s="113">
        <f t="shared" si="1690"/>
        <v>0</v>
      </c>
      <c r="AX1979" s="210"/>
      <c r="AY1979" s="111">
        <f t="shared" si="1691"/>
        <v>0</v>
      </c>
      <c r="AZ1979" s="113">
        <f t="shared" si="1692"/>
        <v>0</v>
      </c>
      <c r="BA1979" s="114">
        <f t="shared" si="1693"/>
        <v>0</v>
      </c>
      <c r="BB1979" s="113">
        <f t="shared" si="1694"/>
        <v>0</v>
      </c>
      <c r="BC1979" s="113">
        <f t="shared" si="1695"/>
        <v>0</v>
      </c>
      <c r="BD1979" s="117">
        <f t="shared" si="1696"/>
        <v>0</v>
      </c>
    </row>
    <row r="1980" spans="2:56" x14ac:dyDescent="0.3">
      <c r="B1980" s="222" t="s">
        <v>165</v>
      </c>
      <c r="C1980" s="78">
        <f>SUM(C1981)</f>
        <v>0</v>
      </c>
      <c r="D1980" s="79">
        <f>SUM(D1981)</f>
        <v>0</v>
      </c>
      <c r="E1980" s="69">
        <f t="shared" si="1682"/>
        <v>0</v>
      </c>
      <c r="F1980" s="78">
        <f>SUM(F1981)</f>
        <v>0</v>
      </c>
      <c r="G1980" s="79">
        <f>SUM(G1981)</f>
        <v>0</v>
      </c>
      <c r="H1980" s="69">
        <f t="shared" si="1683"/>
        <v>0</v>
      </c>
      <c r="I1980" s="78">
        <f>SUM(I1981)</f>
        <v>0</v>
      </c>
      <c r="J1980" s="79">
        <f>SUM(J1981)</f>
        <v>0</v>
      </c>
      <c r="K1980" s="69">
        <f t="shared" si="1684"/>
        <v>0</v>
      </c>
      <c r="L1980" s="78">
        <f>SUM(L1981)</f>
        <v>0</v>
      </c>
      <c r="M1980" s="80">
        <f>SUM(M1981)</f>
        <v>0</v>
      </c>
      <c r="N1980" s="81">
        <f>SUM(N1981)</f>
        <v>0</v>
      </c>
      <c r="O1980" s="78">
        <f>SUM(O1981)</f>
        <v>0</v>
      </c>
      <c r="P1980" s="81">
        <f>SUM(P1981)</f>
        <v>0</v>
      </c>
      <c r="Q1980" s="148">
        <f t="shared" si="1685"/>
        <v>0</v>
      </c>
      <c r="R1980" s="81">
        <f>SUM(R1981)</f>
        <v>0</v>
      </c>
      <c r="S1980" s="81">
        <f>SUM(S1981)</f>
        <v>0</v>
      </c>
      <c r="T1980" s="149">
        <f t="shared" si="1697"/>
        <v>0</v>
      </c>
      <c r="U1980" s="216"/>
      <c r="V1980" s="78">
        <f>SUM(V1981)</f>
        <v>0</v>
      </c>
      <c r="W1980" s="81">
        <f>SUM(W1981)</f>
        <v>0</v>
      </c>
      <c r="X1980" s="148">
        <f t="shared" si="1686"/>
        <v>0</v>
      </c>
      <c r="Y1980" s="81">
        <f>SUM(Y1981)</f>
        <v>0</v>
      </c>
      <c r="Z1980" s="81">
        <f>SUM(Z1981)</f>
        <v>0</v>
      </c>
      <c r="AA1980" s="149">
        <f t="shared" si="1698"/>
        <v>0</v>
      </c>
      <c r="AB1980" s="216"/>
      <c r="AC1980" s="78">
        <f>SUM(AC1981)</f>
        <v>0</v>
      </c>
      <c r="AD1980" s="81">
        <f>SUM(AD1981)</f>
        <v>0</v>
      </c>
      <c r="AE1980" s="148">
        <f t="shared" si="1687"/>
        <v>0</v>
      </c>
      <c r="AF1980" s="81">
        <f>SUM(AF1981)</f>
        <v>0</v>
      </c>
      <c r="AG1980" s="81">
        <f>SUM(AG1981)</f>
        <v>0</v>
      </c>
      <c r="AH1980" s="149">
        <f t="shared" si="1699"/>
        <v>0</v>
      </c>
      <c r="AJ1980" s="79">
        <f t="shared" ref="AJ1980:AU1980" si="1718">SUM(AJ1981)</f>
        <v>0</v>
      </c>
      <c r="AK1980" s="80">
        <f t="shared" si="1718"/>
        <v>0</v>
      </c>
      <c r="AL1980" s="81">
        <f t="shared" si="1718"/>
        <v>0</v>
      </c>
      <c r="AM1980" s="80">
        <f t="shared" si="1718"/>
        <v>0</v>
      </c>
      <c r="AN1980" s="81">
        <f t="shared" si="1718"/>
        <v>0</v>
      </c>
      <c r="AO1980" s="80">
        <f t="shared" si="1718"/>
        <v>0</v>
      </c>
      <c r="AP1980" s="81">
        <f t="shared" si="1718"/>
        <v>0</v>
      </c>
      <c r="AQ1980" s="80">
        <f t="shared" si="1718"/>
        <v>0</v>
      </c>
      <c r="AR1980" s="81">
        <f t="shared" si="1718"/>
        <v>0</v>
      </c>
      <c r="AS1980" s="80">
        <f t="shared" si="1718"/>
        <v>0</v>
      </c>
      <c r="AT1980" s="81">
        <f t="shared" si="1718"/>
        <v>0</v>
      </c>
      <c r="AU1980" s="80">
        <f t="shared" si="1718"/>
        <v>0</v>
      </c>
      <c r="AV1980" s="81">
        <f t="shared" si="1689"/>
        <v>0</v>
      </c>
      <c r="AW1980" s="80">
        <f t="shared" si="1690"/>
        <v>0</v>
      </c>
      <c r="AX1980" s="210"/>
      <c r="AY1980" s="79">
        <f t="shared" si="1691"/>
        <v>0</v>
      </c>
      <c r="AZ1980" s="80">
        <f t="shared" si="1692"/>
        <v>0</v>
      </c>
      <c r="BA1980" s="81">
        <f t="shared" si="1693"/>
        <v>0</v>
      </c>
      <c r="BB1980" s="80">
        <f t="shared" si="1694"/>
        <v>0</v>
      </c>
      <c r="BC1980" s="80">
        <f t="shared" si="1695"/>
        <v>0</v>
      </c>
      <c r="BD1980" s="86">
        <f t="shared" si="1696"/>
        <v>0</v>
      </c>
    </row>
    <row r="1981" spans="2:56" x14ac:dyDescent="0.3">
      <c r="B1981" s="211" t="s">
        <v>166</v>
      </c>
      <c r="C1981" s="212"/>
      <c r="D1981" s="213"/>
      <c r="E1981" s="144">
        <f t="shared" ref="E1981:E2044" si="1719">IFERROR(D1981/C1981,0)</f>
        <v>0</v>
      </c>
      <c r="F1981" s="212"/>
      <c r="G1981" s="213"/>
      <c r="H1981" s="144">
        <f t="shared" ref="H1981:H2044" si="1720">IFERROR(G1981/F1981,0)</f>
        <v>0</v>
      </c>
      <c r="I1981" s="212"/>
      <c r="J1981" s="213"/>
      <c r="K1981" s="144">
        <f t="shared" ref="K1981:K2044" si="1721">IFERROR(J1981/I1981,0)</f>
        <v>0</v>
      </c>
      <c r="L1981" s="212"/>
      <c r="M1981" s="214"/>
      <c r="N1981" s="215"/>
      <c r="O1981" s="212"/>
      <c r="P1981" s="215"/>
      <c r="Q1981" s="139">
        <f t="shared" ref="Q1981:Q2044" si="1722">SUM(O1981:P1981)</f>
        <v>0</v>
      </c>
      <c r="R1981" s="215"/>
      <c r="S1981" s="215"/>
      <c r="T1981" s="140">
        <f t="shared" si="1697"/>
        <v>0</v>
      </c>
      <c r="U1981" s="216"/>
      <c r="V1981" s="212"/>
      <c r="W1981" s="215"/>
      <c r="X1981" s="139">
        <f t="shared" ref="X1981:X2044" si="1723">SUM(V1981:W1981)</f>
        <v>0</v>
      </c>
      <c r="Y1981" s="215"/>
      <c r="Z1981" s="215"/>
      <c r="AA1981" s="140">
        <f t="shared" si="1698"/>
        <v>0</v>
      </c>
      <c r="AB1981" s="216"/>
      <c r="AC1981" s="212"/>
      <c r="AD1981" s="215"/>
      <c r="AE1981" s="139">
        <f t="shared" ref="AE1981:AE2044" si="1724">SUM(AC1981:AD1981)</f>
        <v>0</v>
      </c>
      <c r="AF1981" s="215"/>
      <c r="AG1981" s="215"/>
      <c r="AH1981" s="140">
        <f t="shared" si="1699"/>
        <v>0</v>
      </c>
      <c r="AJ1981" s="217"/>
      <c r="AK1981" s="218"/>
      <c r="AL1981" s="219"/>
      <c r="AM1981" s="218"/>
      <c r="AN1981" s="219"/>
      <c r="AO1981" s="218"/>
      <c r="AP1981" s="219"/>
      <c r="AQ1981" s="218"/>
      <c r="AR1981" s="219"/>
      <c r="AS1981" s="218"/>
      <c r="AT1981" s="219"/>
      <c r="AU1981" s="218"/>
      <c r="AV1981" s="114">
        <f t="shared" ref="AV1981:AV2044" si="1725">SUM(AJ1981:AU1981)</f>
        <v>0</v>
      </c>
      <c r="AW1981" s="113">
        <f t="shared" ref="AW1981:AW2044" si="1726">T1981-AV1981</f>
        <v>0</v>
      </c>
      <c r="AX1981" s="210"/>
      <c r="AY1981" s="111">
        <f t="shared" ref="AY1981:AY2044" si="1727">SUM(AJ1981:AL1981)</f>
        <v>0</v>
      </c>
      <c r="AZ1981" s="113">
        <f t="shared" ref="AZ1981:AZ2044" si="1728">SUM(AM1981:AO1981)</f>
        <v>0</v>
      </c>
      <c r="BA1981" s="114">
        <f t="shared" ref="BA1981:BA2044" si="1729">SUM(AP1981:AR1981)</f>
        <v>0</v>
      </c>
      <c r="BB1981" s="113">
        <f t="shared" ref="BB1981:BB2044" si="1730">SUM(AS1981:AU1981)</f>
        <v>0</v>
      </c>
      <c r="BC1981" s="113">
        <f t="shared" ref="BC1981:BC2044" si="1731">SUM(AY1981,AZ1981,BA1981,BB1981)</f>
        <v>0</v>
      </c>
      <c r="BD1981" s="117">
        <f t="shared" ref="BD1981:BD2044" si="1732">T1981-BC1981</f>
        <v>0</v>
      </c>
    </row>
    <row r="1982" spans="2:56" x14ac:dyDescent="0.3">
      <c r="B1982" s="222" t="s">
        <v>167</v>
      </c>
      <c r="C1982" s="78">
        <f>SUM(C1983:C1988)</f>
        <v>0</v>
      </c>
      <c r="D1982" s="79">
        <f>SUM(D1983:D1988)</f>
        <v>0</v>
      </c>
      <c r="E1982" s="69">
        <f t="shared" si="1719"/>
        <v>0</v>
      </c>
      <c r="F1982" s="78">
        <f>SUM(F1983:F1988)</f>
        <v>0</v>
      </c>
      <c r="G1982" s="79">
        <f>SUM(G1983:G1988)</f>
        <v>0</v>
      </c>
      <c r="H1982" s="69">
        <f t="shared" si="1720"/>
        <v>0</v>
      </c>
      <c r="I1982" s="78">
        <f>SUM(I1983:I1988)</f>
        <v>0</v>
      </c>
      <c r="J1982" s="79">
        <f>SUM(J1983:J1988)</f>
        <v>0</v>
      </c>
      <c r="K1982" s="69">
        <f t="shared" si="1721"/>
        <v>0</v>
      </c>
      <c r="L1982" s="78">
        <f>SUM(L1983:L1988)</f>
        <v>0</v>
      </c>
      <c r="M1982" s="80">
        <f>SUM(M1983:M1988)</f>
        <v>0</v>
      </c>
      <c r="N1982" s="81">
        <f>SUM(N1983:N1988)</f>
        <v>0</v>
      </c>
      <c r="O1982" s="78">
        <f>SUM(O1983:O1988)</f>
        <v>0</v>
      </c>
      <c r="P1982" s="81">
        <f>SUM(P1983:P1988)</f>
        <v>0</v>
      </c>
      <c r="Q1982" s="148">
        <f t="shared" si="1722"/>
        <v>0</v>
      </c>
      <c r="R1982" s="81">
        <f>SUM(R1983:R1988)</f>
        <v>0</v>
      </c>
      <c r="S1982" s="81">
        <f>SUM(S1983:S1988)</f>
        <v>0</v>
      </c>
      <c r="T1982" s="149">
        <f t="shared" ref="T1982:T2045" si="1733">SUM(Q1982:S1982)</f>
        <v>0</v>
      </c>
      <c r="U1982" s="216"/>
      <c r="V1982" s="78">
        <f>SUM(V1983:V1988)</f>
        <v>0</v>
      </c>
      <c r="W1982" s="81">
        <f>SUM(W1983:W1988)</f>
        <v>0</v>
      </c>
      <c r="X1982" s="148">
        <f t="shared" si="1723"/>
        <v>0</v>
      </c>
      <c r="Y1982" s="81">
        <f>SUM(Y1983:Y1988)</f>
        <v>0</v>
      </c>
      <c r="Z1982" s="81">
        <f>SUM(Z1983:Z1988)</f>
        <v>0</v>
      </c>
      <c r="AA1982" s="149">
        <f t="shared" ref="AA1982:AA2045" si="1734">SUM(X1982:Z1982)</f>
        <v>0</v>
      </c>
      <c r="AB1982" s="216"/>
      <c r="AC1982" s="78">
        <f>SUM(AC1983:AC1988)</f>
        <v>0</v>
      </c>
      <c r="AD1982" s="81">
        <f>SUM(AD1983:AD1988)</f>
        <v>0</v>
      </c>
      <c r="AE1982" s="148">
        <f t="shared" si="1724"/>
        <v>0</v>
      </c>
      <c r="AF1982" s="81">
        <f>SUM(AF1983:AF1988)</f>
        <v>0</v>
      </c>
      <c r="AG1982" s="81">
        <f>SUM(AG1983:AG1988)</f>
        <v>0</v>
      </c>
      <c r="AH1982" s="149">
        <f t="shared" ref="AH1982:AH2045" si="1735">SUM(AE1982:AG1982)</f>
        <v>0</v>
      </c>
      <c r="AJ1982" s="79">
        <f t="shared" ref="AJ1982:AU1982" si="1736">SUM(AJ1983:AJ1988)</f>
        <v>0</v>
      </c>
      <c r="AK1982" s="80">
        <f t="shared" si="1736"/>
        <v>0</v>
      </c>
      <c r="AL1982" s="81">
        <f t="shared" si="1736"/>
        <v>0</v>
      </c>
      <c r="AM1982" s="80">
        <f t="shared" si="1736"/>
        <v>0</v>
      </c>
      <c r="AN1982" s="81">
        <f t="shared" si="1736"/>
        <v>0</v>
      </c>
      <c r="AO1982" s="80">
        <f t="shared" si="1736"/>
        <v>0</v>
      </c>
      <c r="AP1982" s="81">
        <f t="shared" si="1736"/>
        <v>0</v>
      </c>
      <c r="AQ1982" s="80">
        <f t="shared" si="1736"/>
        <v>0</v>
      </c>
      <c r="AR1982" s="81">
        <f t="shared" si="1736"/>
        <v>0</v>
      </c>
      <c r="AS1982" s="80">
        <f t="shared" si="1736"/>
        <v>0</v>
      </c>
      <c r="AT1982" s="81">
        <f t="shared" si="1736"/>
        <v>0</v>
      </c>
      <c r="AU1982" s="80">
        <f t="shared" si="1736"/>
        <v>0</v>
      </c>
      <c r="AV1982" s="81">
        <f t="shared" si="1725"/>
        <v>0</v>
      </c>
      <c r="AW1982" s="80">
        <f t="shared" si="1726"/>
        <v>0</v>
      </c>
      <c r="AX1982" s="210"/>
      <c r="AY1982" s="79">
        <f t="shared" si="1727"/>
        <v>0</v>
      </c>
      <c r="AZ1982" s="80">
        <f t="shared" si="1728"/>
        <v>0</v>
      </c>
      <c r="BA1982" s="81">
        <f t="shared" si="1729"/>
        <v>0</v>
      </c>
      <c r="BB1982" s="80">
        <f t="shared" si="1730"/>
        <v>0</v>
      </c>
      <c r="BC1982" s="80">
        <f t="shared" si="1731"/>
        <v>0</v>
      </c>
      <c r="BD1982" s="86">
        <f t="shared" si="1732"/>
        <v>0</v>
      </c>
    </row>
    <row r="1983" spans="2:56" x14ac:dyDescent="0.3">
      <c r="B1983" s="211" t="s">
        <v>168</v>
      </c>
      <c r="C1983" s="212"/>
      <c r="D1983" s="213"/>
      <c r="E1983" s="144">
        <f t="shared" si="1719"/>
        <v>0</v>
      </c>
      <c r="F1983" s="212"/>
      <c r="G1983" s="213"/>
      <c r="H1983" s="144">
        <f t="shared" si="1720"/>
        <v>0</v>
      </c>
      <c r="I1983" s="212"/>
      <c r="J1983" s="213"/>
      <c r="K1983" s="144">
        <f t="shared" si="1721"/>
        <v>0</v>
      </c>
      <c r="L1983" s="212"/>
      <c r="M1983" s="214"/>
      <c r="N1983" s="215"/>
      <c r="O1983" s="212"/>
      <c r="P1983" s="215"/>
      <c r="Q1983" s="139">
        <f t="shared" si="1722"/>
        <v>0</v>
      </c>
      <c r="R1983" s="215"/>
      <c r="S1983" s="215"/>
      <c r="T1983" s="140">
        <f t="shared" si="1733"/>
        <v>0</v>
      </c>
      <c r="U1983" s="216"/>
      <c r="V1983" s="212"/>
      <c r="W1983" s="215"/>
      <c r="X1983" s="139">
        <f t="shared" si="1723"/>
        <v>0</v>
      </c>
      <c r="Y1983" s="215"/>
      <c r="Z1983" s="215"/>
      <c r="AA1983" s="140">
        <f t="shared" si="1734"/>
        <v>0</v>
      </c>
      <c r="AB1983" s="216"/>
      <c r="AC1983" s="212"/>
      <c r="AD1983" s="215"/>
      <c r="AE1983" s="139">
        <f t="shared" si="1724"/>
        <v>0</v>
      </c>
      <c r="AF1983" s="215"/>
      <c r="AG1983" s="215"/>
      <c r="AH1983" s="140">
        <f t="shared" si="1735"/>
        <v>0</v>
      </c>
      <c r="AJ1983" s="217"/>
      <c r="AK1983" s="218"/>
      <c r="AL1983" s="219"/>
      <c r="AM1983" s="218"/>
      <c r="AN1983" s="219"/>
      <c r="AO1983" s="218"/>
      <c r="AP1983" s="219"/>
      <c r="AQ1983" s="218"/>
      <c r="AR1983" s="219"/>
      <c r="AS1983" s="218"/>
      <c r="AT1983" s="219"/>
      <c r="AU1983" s="218"/>
      <c r="AV1983" s="114">
        <f t="shared" si="1725"/>
        <v>0</v>
      </c>
      <c r="AW1983" s="113">
        <f t="shared" si="1726"/>
        <v>0</v>
      </c>
      <c r="AX1983" s="210"/>
      <c r="AY1983" s="111">
        <f t="shared" si="1727"/>
        <v>0</v>
      </c>
      <c r="AZ1983" s="113">
        <f t="shared" si="1728"/>
        <v>0</v>
      </c>
      <c r="BA1983" s="114">
        <f t="shared" si="1729"/>
        <v>0</v>
      </c>
      <c r="BB1983" s="113">
        <f t="shared" si="1730"/>
        <v>0</v>
      </c>
      <c r="BC1983" s="113">
        <f t="shared" si="1731"/>
        <v>0</v>
      </c>
      <c r="BD1983" s="117">
        <f t="shared" si="1732"/>
        <v>0</v>
      </c>
    </row>
    <row r="1984" spans="2:56" x14ac:dyDescent="0.3">
      <c r="B1984" s="211" t="s">
        <v>169</v>
      </c>
      <c r="C1984" s="212"/>
      <c r="D1984" s="213"/>
      <c r="E1984" s="144">
        <f t="shared" si="1719"/>
        <v>0</v>
      </c>
      <c r="F1984" s="212"/>
      <c r="G1984" s="213"/>
      <c r="H1984" s="144">
        <f t="shared" si="1720"/>
        <v>0</v>
      </c>
      <c r="I1984" s="212"/>
      <c r="J1984" s="213"/>
      <c r="K1984" s="144">
        <f t="shared" si="1721"/>
        <v>0</v>
      </c>
      <c r="L1984" s="212"/>
      <c r="M1984" s="214"/>
      <c r="N1984" s="215"/>
      <c r="O1984" s="212"/>
      <c r="P1984" s="215"/>
      <c r="Q1984" s="139">
        <f t="shared" si="1722"/>
        <v>0</v>
      </c>
      <c r="R1984" s="215"/>
      <c r="S1984" s="215"/>
      <c r="T1984" s="140">
        <f t="shared" si="1733"/>
        <v>0</v>
      </c>
      <c r="U1984" s="216"/>
      <c r="V1984" s="212"/>
      <c r="W1984" s="215"/>
      <c r="X1984" s="139">
        <f t="shared" si="1723"/>
        <v>0</v>
      </c>
      <c r="Y1984" s="215"/>
      <c r="Z1984" s="215"/>
      <c r="AA1984" s="140">
        <f t="shared" si="1734"/>
        <v>0</v>
      </c>
      <c r="AB1984" s="216"/>
      <c r="AC1984" s="212"/>
      <c r="AD1984" s="215"/>
      <c r="AE1984" s="139">
        <f t="shared" si="1724"/>
        <v>0</v>
      </c>
      <c r="AF1984" s="215"/>
      <c r="AG1984" s="215"/>
      <c r="AH1984" s="140">
        <f t="shared" si="1735"/>
        <v>0</v>
      </c>
      <c r="AJ1984" s="217"/>
      <c r="AK1984" s="218"/>
      <c r="AL1984" s="219"/>
      <c r="AM1984" s="218"/>
      <c r="AN1984" s="219"/>
      <c r="AO1984" s="218"/>
      <c r="AP1984" s="219"/>
      <c r="AQ1984" s="218"/>
      <c r="AR1984" s="219"/>
      <c r="AS1984" s="218"/>
      <c r="AT1984" s="219"/>
      <c r="AU1984" s="218"/>
      <c r="AV1984" s="114">
        <f t="shared" si="1725"/>
        <v>0</v>
      </c>
      <c r="AW1984" s="113">
        <f t="shared" si="1726"/>
        <v>0</v>
      </c>
      <c r="AX1984" s="210"/>
      <c r="AY1984" s="111">
        <f t="shared" si="1727"/>
        <v>0</v>
      </c>
      <c r="AZ1984" s="113">
        <f t="shared" si="1728"/>
        <v>0</v>
      </c>
      <c r="BA1984" s="114">
        <f t="shared" si="1729"/>
        <v>0</v>
      </c>
      <c r="BB1984" s="113">
        <f t="shared" si="1730"/>
        <v>0</v>
      </c>
      <c r="BC1984" s="113">
        <f t="shared" si="1731"/>
        <v>0</v>
      </c>
      <c r="BD1984" s="117">
        <f t="shared" si="1732"/>
        <v>0</v>
      </c>
    </row>
    <row r="1985" spans="2:56" x14ac:dyDescent="0.3">
      <c r="B1985" s="211" t="s">
        <v>170</v>
      </c>
      <c r="C1985" s="212"/>
      <c r="D1985" s="213"/>
      <c r="E1985" s="144">
        <f t="shared" si="1719"/>
        <v>0</v>
      </c>
      <c r="F1985" s="212"/>
      <c r="G1985" s="213"/>
      <c r="H1985" s="144">
        <f t="shared" si="1720"/>
        <v>0</v>
      </c>
      <c r="I1985" s="212"/>
      <c r="J1985" s="213"/>
      <c r="K1985" s="144">
        <f t="shared" si="1721"/>
        <v>0</v>
      </c>
      <c r="L1985" s="212"/>
      <c r="M1985" s="214"/>
      <c r="N1985" s="215"/>
      <c r="O1985" s="212"/>
      <c r="P1985" s="215"/>
      <c r="Q1985" s="139">
        <f t="shared" si="1722"/>
        <v>0</v>
      </c>
      <c r="R1985" s="215"/>
      <c r="S1985" s="215"/>
      <c r="T1985" s="140">
        <f t="shared" si="1733"/>
        <v>0</v>
      </c>
      <c r="U1985" s="216"/>
      <c r="V1985" s="212"/>
      <c r="W1985" s="215"/>
      <c r="X1985" s="139">
        <f t="shared" si="1723"/>
        <v>0</v>
      </c>
      <c r="Y1985" s="215"/>
      <c r="Z1985" s="215"/>
      <c r="AA1985" s="140">
        <f t="shared" si="1734"/>
        <v>0</v>
      </c>
      <c r="AB1985" s="216"/>
      <c r="AC1985" s="212"/>
      <c r="AD1985" s="215"/>
      <c r="AE1985" s="139">
        <f t="shared" si="1724"/>
        <v>0</v>
      </c>
      <c r="AF1985" s="215"/>
      <c r="AG1985" s="215"/>
      <c r="AH1985" s="140">
        <f t="shared" si="1735"/>
        <v>0</v>
      </c>
      <c r="AJ1985" s="217"/>
      <c r="AK1985" s="218"/>
      <c r="AL1985" s="219"/>
      <c r="AM1985" s="218"/>
      <c r="AN1985" s="219"/>
      <c r="AO1985" s="218"/>
      <c r="AP1985" s="219"/>
      <c r="AQ1985" s="218"/>
      <c r="AR1985" s="219"/>
      <c r="AS1985" s="218"/>
      <c r="AT1985" s="219"/>
      <c r="AU1985" s="218"/>
      <c r="AV1985" s="114">
        <f t="shared" si="1725"/>
        <v>0</v>
      </c>
      <c r="AW1985" s="113">
        <f t="shared" si="1726"/>
        <v>0</v>
      </c>
      <c r="AX1985" s="210"/>
      <c r="AY1985" s="111">
        <f t="shared" si="1727"/>
        <v>0</v>
      </c>
      <c r="AZ1985" s="113">
        <f t="shared" si="1728"/>
        <v>0</v>
      </c>
      <c r="BA1985" s="114">
        <f t="shared" si="1729"/>
        <v>0</v>
      </c>
      <c r="BB1985" s="113">
        <f t="shared" si="1730"/>
        <v>0</v>
      </c>
      <c r="BC1985" s="113">
        <f t="shared" si="1731"/>
        <v>0</v>
      </c>
      <c r="BD1985" s="117">
        <f t="shared" si="1732"/>
        <v>0</v>
      </c>
    </row>
    <row r="1986" spans="2:56" x14ac:dyDescent="0.3">
      <c r="B1986" s="211" t="s">
        <v>171</v>
      </c>
      <c r="C1986" s="212"/>
      <c r="D1986" s="213"/>
      <c r="E1986" s="144">
        <f t="shared" si="1719"/>
        <v>0</v>
      </c>
      <c r="F1986" s="212"/>
      <c r="G1986" s="213"/>
      <c r="H1986" s="144">
        <f t="shared" si="1720"/>
        <v>0</v>
      </c>
      <c r="I1986" s="212"/>
      <c r="J1986" s="213"/>
      <c r="K1986" s="144">
        <f t="shared" si="1721"/>
        <v>0</v>
      </c>
      <c r="L1986" s="212"/>
      <c r="M1986" s="214"/>
      <c r="N1986" s="215"/>
      <c r="O1986" s="212"/>
      <c r="P1986" s="215"/>
      <c r="Q1986" s="139">
        <f t="shared" si="1722"/>
        <v>0</v>
      </c>
      <c r="R1986" s="215"/>
      <c r="S1986" s="215"/>
      <c r="T1986" s="140">
        <f t="shared" si="1733"/>
        <v>0</v>
      </c>
      <c r="U1986" s="216"/>
      <c r="V1986" s="212"/>
      <c r="W1986" s="215"/>
      <c r="X1986" s="139">
        <f t="shared" si="1723"/>
        <v>0</v>
      </c>
      <c r="Y1986" s="215"/>
      <c r="Z1986" s="215"/>
      <c r="AA1986" s="140">
        <f t="shared" si="1734"/>
        <v>0</v>
      </c>
      <c r="AB1986" s="216"/>
      <c r="AC1986" s="212"/>
      <c r="AD1986" s="215"/>
      <c r="AE1986" s="139">
        <f t="shared" si="1724"/>
        <v>0</v>
      </c>
      <c r="AF1986" s="215"/>
      <c r="AG1986" s="215"/>
      <c r="AH1986" s="140">
        <f t="shared" si="1735"/>
        <v>0</v>
      </c>
      <c r="AJ1986" s="217"/>
      <c r="AK1986" s="218"/>
      <c r="AL1986" s="219"/>
      <c r="AM1986" s="218"/>
      <c r="AN1986" s="219"/>
      <c r="AO1986" s="218"/>
      <c r="AP1986" s="219"/>
      <c r="AQ1986" s="218"/>
      <c r="AR1986" s="219"/>
      <c r="AS1986" s="218"/>
      <c r="AT1986" s="219"/>
      <c r="AU1986" s="218"/>
      <c r="AV1986" s="114">
        <f t="shared" si="1725"/>
        <v>0</v>
      </c>
      <c r="AW1986" s="113">
        <f t="shared" si="1726"/>
        <v>0</v>
      </c>
      <c r="AX1986" s="210"/>
      <c r="AY1986" s="111">
        <f t="shared" si="1727"/>
        <v>0</v>
      </c>
      <c r="AZ1986" s="113">
        <f t="shared" si="1728"/>
        <v>0</v>
      </c>
      <c r="BA1986" s="114">
        <f t="shared" si="1729"/>
        <v>0</v>
      </c>
      <c r="BB1986" s="113">
        <f t="shared" si="1730"/>
        <v>0</v>
      </c>
      <c r="BC1986" s="113">
        <f t="shared" si="1731"/>
        <v>0</v>
      </c>
      <c r="BD1986" s="117">
        <f t="shared" si="1732"/>
        <v>0</v>
      </c>
    </row>
    <row r="1987" spans="2:56" x14ac:dyDescent="0.3">
      <c r="B1987" s="211" t="s">
        <v>172</v>
      </c>
      <c r="C1987" s="212"/>
      <c r="D1987" s="213"/>
      <c r="E1987" s="144">
        <f t="shared" si="1719"/>
        <v>0</v>
      </c>
      <c r="F1987" s="212"/>
      <c r="G1987" s="213"/>
      <c r="H1987" s="144">
        <f t="shared" si="1720"/>
        <v>0</v>
      </c>
      <c r="I1987" s="212"/>
      <c r="J1987" s="213"/>
      <c r="K1987" s="144">
        <f t="shared" si="1721"/>
        <v>0</v>
      </c>
      <c r="L1987" s="212"/>
      <c r="M1987" s="214"/>
      <c r="N1987" s="215"/>
      <c r="O1987" s="212"/>
      <c r="P1987" s="215"/>
      <c r="Q1987" s="139">
        <f t="shared" si="1722"/>
        <v>0</v>
      </c>
      <c r="R1987" s="215"/>
      <c r="S1987" s="215"/>
      <c r="T1987" s="140">
        <f t="shared" si="1733"/>
        <v>0</v>
      </c>
      <c r="U1987" s="216"/>
      <c r="V1987" s="212"/>
      <c r="W1987" s="215"/>
      <c r="X1987" s="139">
        <f t="shared" si="1723"/>
        <v>0</v>
      </c>
      <c r="Y1987" s="215"/>
      <c r="Z1987" s="215"/>
      <c r="AA1987" s="140">
        <f t="shared" si="1734"/>
        <v>0</v>
      </c>
      <c r="AB1987" s="216"/>
      <c r="AC1987" s="212"/>
      <c r="AD1987" s="215"/>
      <c r="AE1987" s="139">
        <f t="shared" si="1724"/>
        <v>0</v>
      </c>
      <c r="AF1987" s="215"/>
      <c r="AG1987" s="215"/>
      <c r="AH1987" s="140">
        <f t="shared" si="1735"/>
        <v>0</v>
      </c>
      <c r="AJ1987" s="217"/>
      <c r="AK1987" s="218"/>
      <c r="AL1987" s="219"/>
      <c r="AM1987" s="218"/>
      <c r="AN1987" s="219"/>
      <c r="AO1987" s="218"/>
      <c r="AP1987" s="219"/>
      <c r="AQ1987" s="218"/>
      <c r="AR1987" s="219"/>
      <c r="AS1987" s="218"/>
      <c r="AT1987" s="219"/>
      <c r="AU1987" s="218"/>
      <c r="AV1987" s="114">
        <f t="shared" si="1725"/>
        <v>0</v>
      </c>
      <c r="AW1987" s="113">
        <f t="shared" si="1726"/>
        <v>0</v>
      </c>
      <c r="AX1987" s="210"/>
      <c r="AY1987" s="111">
        <f t="shared" si="1727"/>
        <v>0</v>
      </c>
      <c r="AZ1987" s="113">
        <f t="shared" si="1728"/>
        <v>0</v>
      </c>
      <c r="BA1987" s="114">
        <f t="shared" si="1729"/>
        <v>0</v>
      </c>
      <c r="BB1987" s="113">
        <f t="shared" si="1730"/>
        <v>0</v>
      </c>
      <c r="BC1987" s="113">
        <f t="shared" si="1731"/>
        <v>0</v>
      </c>
      <c r="BD1987" s="117">
        <f t="shared" si="1732"/>
        <v>0</v>
      </c>
    </row>
    <row r="1988" spans="2:56" x14ac:dyDescent="0.3">
      <c r="B1988" s="211" t="s">
        <v>173</v>
      </c>
      <c r="C1988" s="212"/>
      <c r="D1988" s="213"/>
      <c r="E1988" s="144">
        <f t="shared" si="1719"/>
        <v>0</v>
      </c>
      <c r="F1988" s="212"/>
      <c r="G1988" s="213"/>
      <c r="H1988" s="144">
        <f t="shared" si="1720"/>
        <v>0</v>
      </c>
      <c r="I1988" s="212"/>
      <c r="J1988" s="213"/>
      <c r="K1988" s="144">
        <f t="shared" si="1721"/>
        <v>0</v>
      </c>
      <c r="L1988" s="212"/>
      <c r="M1988" s="214"/>
      <c r="N1988" s="215"/>
      <c r="O1988" s="212"/>
      <c r="P1988" s="215"/>
      <c r="Q1988" s="139">
        <f t="shared" si="1722"/>
        <v>0</v>
      </c>
      <c r="R1988" s="215"/>
      <c r="S1988" s="215"/>
      <c r="T1988" s="140">
        <f t="shared" si="1733"/>
        <v>0</v>
      </c>
      <c r="U1988" s="216"/>
      <c r="V1988" s="212"/>
      <c r="W1988" s="215"/>
      <c r="X1988" s="139">
        <f t="shared" si="1723"/>
        <v>0</v>
      </c>
      <c r="Y1988" s="215"/>
      <c r="Z1988" s="215"/>
      <c r="AA1988" s="140">
        <f t="shared" si="1734"/>
        <v>0</v>
      </c>
      <c r="AB1988" s="216"/>
      <c r="AC1988" s="212"/>
      <c r="AD1988" s="215"/>
      <c r="AE1988" s="139">
        <f t="shared" si="1724"/>
        <v>0</v>
      </c>
      <c r="AF1988" s="215"/>
      <c r="AG1988" s="215"/>
      <c r="AH1988" s="140">
        <f t="shared" si="1735"/>
        <v>0</v>
      </c>
      <c r="AJ1988" s="217"/>
      <c r="AK1988" s="218"/>
      <c r="AL1988" s="219"/>
      <c r="AM1988" s="218"/>
      <c r="AN1988" s="219"/>
      <c r="AO1988" s="218"/>
      <c r="AP1988" s="219"/>
      <c r="AQ1988" s="218"/>
      <c r="AR1988" s="219"/>
      <c r="AS1988" s="218"/>
      <c r="AT1988" s="219"/>
      <c r="AU1988" s="218"/>
      <c r="AV1988" s="114">
        <f t="shared" si="1725"/>
        <v>0</v>
      </c>
      <c r="AW1988" s="113">
        <f t="shared" si="1726"/>
        <v>0</v>
      </c>
      <c r="AX1988" s="210"/>
      <c r="AY1988" s="111">
        <f t="shared" si="1727"/>
        <v>0</v>
      </c>
      <c r="AZ1988" s="113">
        <f t="shared" si="1728"/>
        <v>0</v>
      </c>
      <c r="BA1988" s="114">
        <f t="shared" si="1729"/>
        <v>0</v>
      </c>
      <c r="BB1988" s="113">
        <f t="shared" si="1730"/>
        <v>0</v>
      </c>
      <c r="BC1988" s="113">
        <f t="shared" si="1731"/>
        <v>0</v>
      </c>
      <c r="BD1988" s="117">
        <f t="shared" si="1732"/>
        <v>0</v>
      </c>
    </row>
    <row r="1989" spans="2:56" x14ac:dyDescent="0.3">
      <c r="B1989" s="222" t="s">
        <v>174</v>
      </c>
      <c r="C1989" s="78">
        <f>SUM(C1990)</f>
        <v>0</v>
      </c>
      <c r="D1989" s="79">
        <f>SUM(D1990)</f>
        <v>0</v>
      </c>
      <c r="E1989" s="69">
        <f t="shared" si="1719"/>
        <v>0</v>
      </c>
      <c r="F1989" s="78">
        <f>SUM(F1990)</f>
        <v>0</v>
      </c>
      <c r="G1989" s="79">
        <f>SUM(G1990)</f>
        <v>0</v>
      </c>
      <c r="H1989" s="69">
        <f t="shared" si="1720"/>
        <v>0</v>
      </c>
      <c r="I1989" s="78">
        <f>SUM(I1990)</f>
        <v>0</v>
      </c>
      <c r="J1989" s="79">
        <f>SUM(J1990)</f>
        <v>0</v>
      </c>
      <c r="K1989" s="69">
        <f t="shared" si="1721"/>
        <v>0</v>
      </c>
      <c r="L1989" s="78">
        <f>SUM(L1990)</f>
        <v>0</v>
      </c>
      <c r="M1989" s="80">
        <f>SUM(M1990)</f>
        <v>0</v>
      </c>
      <c r="N1989" s="81">
        <f>SUM(N1990)</f>
        <v>0</v>
      </c>
      <c r="O1989" s="78">
        <f>SUM(O1990)</f>
        <v>0</v>
      </c>
      <c r="P1989" s="81">
        <f>SUM(P1990)</f>
        <v>0</v>
      </c>
      <c r="Q1989" s="148">
        <f t="shared" si="1722"/>
        <v>0</v>
      </c>
      <c r="R1989" s="81">
        <f>SUM(R1990)</f>
        <v>0</v>
      </c>
      <c r="S1989" s="81">
        <f>SUM(S1990)</f>
        <v>0</v>
      </c>
      <c r="T1989" s="149">
        <f t="shared" si="1733"/>
        <v>0</v>
      </c>
      <c r="U1989" s="216"/>
      <c r="V1989" s="78">
        <f>SUM(V1990)</f>
        <v>0</v>
      </c>
      <c r="W1989" s="81">
        <f>SUM(W1990)</f>
        <v>0</v>
      </c>
      <c r="X1989" s="148">
        <f t="shared" si="1723"/>
        <v>0</v>
      </c>
      <c r="Y1989" s="81">
        <f>SUM(Y1990)</f>
        <v>0</v>
      </c>
      <c r="Z1989" s="81">
        <f>SUM(Z1990)</f>
        <v>0</v>
      </c>
      <c r="AA1989" s="149">
        <f t="shared" si="1734"/>
        <v>0</v>
      </c>
      <c r="AB1989" s="216"/>
      <c r="AC1989" s="78">
        <f>SUM(AC1990)</f>
        <v>0</v>
      </c>
      <c r="AD1989" s="81">
        <f>SUM(AD1990)</f>
        <v>0</v>
      </c>
      <c r="AE1989" s="148">
        <f t="shared" si="1724"/>
        <v>0</v>
      </c>
      <c r="AF1989" s="81">
        <f>SUM(AF1990)</f>
        <v>0</v>
      </c>
      <c r="AG1989" s="81">
        <f>SUM(AG1990)</f>
        <v>0</v>
      </c>
      <c r="AH1989" s="149">
        <f t="shared" si="1735"/>
        <v>0</v>
      </c>
      <c r="AJ1989" s="79">
        <f t="shared" ref="AJ1989:AU1989" si="1737">SUM(AJ1990)</f>
        <v>0</v>
      </c>
      <c r="AK1989" s="80">
        <f t="shared" si="1737"/>
        <v>0</v>
      </c>
      <c r="AL1989" s="81">
        <f t="shared" si="1737"/>
        <v>0</v>
      </c>
      <c r="AM1989" s="80">
        <f t="shared" si="1737"/>
        <v>0</v>
      </c>
      <c r="AN1989" s="81">
        <f t="shared" si="1737"/>
        <v>0</v>
      </c>
      <c r="AO1989" s="80">
        <f t="shared" si="1737"/>
        <v>0</v>
      </c>
      <c r="AP1989" s="81">
        <f t="shared" si="1737"/>
        <v>0</v>
      </c>
      <c r="AQ1989" s="80">
        <f t="shared" si="1737"/>
        <v>0</v>
      </c>
      <c r="AR1989" s="81">
        <f t="shared" si="1737"/>
        <v>0</v>
      </c>
      <c r="AS1989" s="80">
        <f t="shared" si="1737"/>
        <v>0</v>
      </c>
      <c r="AT1989" s="81">
        <f t="shared" si="1737"/>
        <v>0</v>
      </c>
      <c r="AU1989" s="80">
        <f t="shared" si="1737"/>
        <v>0</v>
      </c>
      <c r="AV1989" s="81">
        <f t="shared" si="1725"/>
        <v>0</v>
      </c>
      <c r="AW1989" s="80">
        <f t="shared" si="1726"/>
        <v>0</v>
      </c>
      <c r="AX1989" s="210"/>
      <c r="AY1989" s="79">
        <f t="shared" si="1727"/>
        <v>0</v>
      </c>
      <c r="AZ1989" s="80">
        <f t="shared" si="1728"/>
        <v>0</v>
      </c>
      <c r="BA1989" s="81">
        <f t="shared" si="1729"/>
        <v>0</v>
      </c>
      <c r="BB1989" s="80">
        <f t="shared" si="1730"/>
        <v>0</v>
      </c>
      <c r="BC1989" s="80">
        <f t="shared" si="1731"/>
        <v>0</v>
      </c>
      <c r="BD1989" s="86">
        <f t="shared" si="1732"/>
        <v>0</v>
      </c>
    </row>
    <row r="1990" spans="2:56" x14ac:dyDescent="0.3">
      <c r="B1990" s="211" t="s">
        <v>175</v>
      </c>
      <c r="C1990" s="212"/>
      <c r="D1990" s="213"/>
      <c r="E1990" s="144">
        <f t="shared" si="1719"/>
        <v>0</v>
      </c>
      <c r="F1990" s="212"/>
      <c r="G1990" s="213"/>
      <c r="H1990" s="144">
        <f t="shared" si="1720"/>
        <v>0</v>
      </c>
      <c r="I1990" s="212"/>
      <c r="J1990" s="213"/>
      <c r="K1990" s="144">
        <f t="shared" si="1721"/>
        <v>0</v>
      </c>
      <c r="L1990" s="212"/>
      <c r="M1990" s="214"/>
      <c r="N1990" s="215"/>
      <c r="O1990" s="212"/>
      <c r="P1990" s="215"/>
      <c r="Q1990" s="139">
        <f t="shared" si="1722"/>
        <v>0</v>
      </c>
      <c r="R1990" s="215"/>
      <c r="S1990" s="215"/>
      <c r="T1990" s="140">
        <f t="shared" si="1733"/>
        <v>0</v>
      </c>
      <c r="U1990" s="216"/>
      <c r="V1990" s="212"/>
      <c r="W1990" s="215"/>
      <c r="X1990" s="139">
        <f t="shared" si="1723"/>
        <v>0</v>
      </c>
      <c r="Y1990" s="215"/>
      <c r="Z1990" s="215"/>
      <c r="AA1990" s="140">
        <f t="shared" si="1734"/>
        <v>0</v>
      </c>
      <c r="AB1990" s="216"/>
      <c r="AC1990" s="212"/>
      <c r="AD1990" s="215"/>
      <c r="AE1990" s="139">
        <f t="shared" si="1724"/>
        <v>0</v>
      </c>
      <c r="AF1990" s="215"/>
      <c r="AG1990" s="215"/>
      <c r="AH1990" s="140">
        <f t="shared" si="1735"/>
        <v>0</v>
      </c>
      <c r="AJ1990" s="217"/>
      <c r="AK1990" s="218"/>
      <c r="AL1990" s="219"/>
      <c r="AM1990" s="218"/>
      <c r="AN1990" s="219"/>
      <c r="AO1990" s="218"/>
      <c r="AP1990" s="219"/>
      <c r="AQ1990" s="218"/>
      <c r="AR1990" s="219"/>
      <c r="AS1990" s="218"/>
      <c r="AT1990" s="219"/>
      <c r="AU1990" s="218"/>
      <c r="AV1990" s="114">
        <f t="shared" si="1725"/>
        <v>0</v>
      </c>
      <c r="AW1990" s="113">
        <f t="shared" si="1726"/>
        <v>0</v>
      </c>
      <c r="AX1990" s="210"/>
      <c r="AY1990" s="111">
        <f t="shared" si="1727"/>
        <v>0</v>
      </c>
      <c r="AZ1990" s="113">
        <f t="shared" si="1728"/>
        <v>0</v>
      </c>
      <c r="BA1990" s="114">
        <f t="shared" si="1729"/>
        <v>0</v>
      </c>
      <c r="BB1990" s="113">
        <f t="shared" si="1730"/>
        <v>0</v>
      </c>
      <c r="BC1990" s="113">
        <f t="shared" si="1731"/>
        <v>0</v>
      </c>
      <c r="BD1990" s="117">
        <f t="shared" si="1732"/>
        <v>0</v>
      </c>
    </row>
    <row r="1991" spans="2:56" x14ac:dyDescent="0.3">
      <c r="B1991" s="222" t="s">
        <v>176</v>
      </c>
      <c r="C1991" s="78">
        <f>SUM(C1992:C1996)</f>
        <v>0</v>
      </c>
      <c r="D1991" s="79">
        <f>SUM(D1992:D1996)</f>
        <v>0</v>
      </c>
      <c r="E1991" s="69">
        <f t="shared" si="1719"/>
        <v>0</v>
      </c>
      <c r="F1991" s="78">
        <f>SUM(F1992:F1996)</f>
        <v>0</v>
      </c>
      <c r="G1991" s="79">
        <f>SUM(G1992:G1996)</f>
        <v>0</v>
      </c>
      <c r="H1991" s="69">
        <f t="shared" si="1720"/>
        <v>0</v>
      </c>
      <c r="I1991" s="78">
        <f>SUM(I1992:I1996)</f>
        <v>0</v>
      </c>
      <c r="J1991" s="79">
        <f>SUM(J1992:J1996)</f>
        <v>0</v>
      </c>
      <c r="K1991" s="69">
        <f t="shared" si="1721"/>
        <v>0</v>
      </c>
      <c r="L1991" s="78">
        <f>SUM(L1992:L1996)</f>
        <v>0</v>
      </c>
      <c r="M1991" s="80">
        <f>SUM(M1992:M1996)</f>
        <v>0</v>
      </c>
      <c r="N1991" s="81">
        <f>SUM(N1992:N1996)</f>
        <v>0</v>
      </c>
      <c r="O1991" s="78">
        <f>SUM(O1992:O1996)</f>
        <v>0</v>
      </c>
      <c r="P1991" s="81">
        <f>SUM(P1992:P1996)</f>
        <v>0</v>
      </c>
      <c r="Q1991" s="148">
        <f t="shared" si="1722"/>
        <v>0</v>
      </c>
      <c r="R1991" s="81">
        <f>SUM(R1992:R1996)</f>
        <v>0</v>
      </c>
      <c r="S1991" s="81">
        <f>SUM(S1992:S1996)</f>
        <v>0</v>
      </c>
      <c r="T1991" s="149">
        <f t="shared" si="1733"/>
        <v>0</v>
      </c>
      <c r="U1991" s="216"/>
      <c r="V1991" s="78">
        <f>SUM(V1992:V1996)</f>
        <v>0</v>
      </c>
      <c r="W1991" s="81">
        <f>SUM(W1992:W1996)</f>
        <v>0</v>
      </c>
      <c r="X1991" s="148">
        <f t="shared" si="1723"/>
        <v>0</v>
      </c>
      <c r="Y1991" s="81">
        <f>SUM(Y1992:Y1996)</f>
        <v>0</v>
      </c>
      <c r="Z1991" s="81">
        <f>SUM(Z1992:Z1996)</f>
        <v>0</v>
      </c>
      <c r="AA1991" s="149">
        <f t="shared" si="1734"/>
        <v>0</v>
      </c>
      <c r="AB1991" s="216"/>
      <c r="AC1991" s="78">
        <f>SUM(AC1992:AC1996)</f>
        <v>0</v>
      </c>
      <c r="AD1991" s="81">
        <f>SUM(AD1992:AD1996)</f>
        <v>0</v>
      </c>
      <c r="AE1991" s="148">
        <f t="shared" si="1724"/>
        <v>0</v>
      </c>
      <c r="AF1991" s="81">
        <f>SUM(AF1992:AF1996)</f>
        <v>0</v>
      </c>
      <c r="AG1991" s="81">
        <f>SUM(AG1992:AG1996)</f>
        <v>0</v>
      </c>
      <c r="AH1991" s="149">
        <f t="shared" si="1735"/>
        <v>0</v>
      </c>
      <c r="AJ1991" s="79">
        <f t="shared" ref="AJ1991:AU1991" si="1738">SUM(AJ1992:AJ1996)</f>
        <v>0</v>
      </c>
      <c r="AK1991" s="80">
        <f t="shared" si="1738"/>
        <v>0</v>
      </c>
      <c r="AL1991" s="81">
        <f t="shared" si="1738"/>
        <v>0</v>
      </c>
      <c r="AM1991" s="80">
        <f t="shared" si="1738"/>
        <v>0</v>
      </c>
      <c r="AN1991" s="81">
        <f t="shared" si="1738"/>
        <v>0</v>
      </c>
      <c r="AO1991" s="80">
        <f t="shared" si="1738"/>
        <v>0</v>
      </c>
      <c r="AP1991" s="81">
        <f t="shared" si="1738"/>
        <v>0</v>
      </c>
      <c r="AQ1991" s="80">
        <f t="shared" si="1738"/>
        <v>0</v>
      </c>
      <c r="AR1991" s="81">
        <f t="shared" si="1738"/>
        <v>0</v>
      </c>
      <c r="AS1991" s="80">
        <f t="shared" si="1738"/>
        <v>0</v>
      </c>
      <c r="AT1991" s="81">
        <f t="shared" si="1738"/>
        <v>0</v>
      </c>
      <c r="AU1991" s="80">
        <f t="shared" si="1738"/>
        <v>0</v>
      </c>
      <c r="AV1991" s="81">
        <f t="shared" si="1725"/>
        <v>0</v>
      </c>
      <c r="AW1991" s="80">
        <f t="shared" si="1726"/>
        <v>0</v>
      </c>
      <c r="AX1991" s="210"/>
      <c r="AY1991" s="79">
        <f t="shared" si="1727"/>
        <v>0</v>
      </c>
      <c r="AZ1991" s="80">
        <f t="shared" si="1728"/>
        <v>0</v>
      </c>
      <c r="BA1991" s="81">
        <f t="shared" si="1729"/>
        <v>0</v>
      </c>
      <c r="BB1991" s="80">
        <f t="shared" si="1730"/>
        <v>0</v>
      </c>
      <c r="BC1991" s="80">
        <f t="shared" si="1731"/>
        <v>0</v>
      </c>
      <c r="BD1991" s="86">
        <f t="shared" si="1732"/>
        <v>0</v>
      </c>
    </row>
    <row r="1992" spans="2:56" x14ac:dyDescent="0.3">
      <c r="B1992" s="211" t="s">
        <v>177</v>
      </c>
      <c r="C1992" s="212"/>
      <c r="D1992" s="213"/>
      <c r="E1992" s="144">
        <f t="shared" si="1719"/>
        <v>0</v>
      </c>
      <c r="F1992" s="212"/>
      <c r="G1992" s="213"/>
      <c r="H1992" s="144">
        <f t="shared" si="1720"/>
        <v>0</v>
      </c>
      <c r="I1992" s="212"/>
      <c r="J1992" s="213"/>
      <c r="K1992" s="144">
        <f t="shared" si="1721"/>
        <v>0</v>
      </c>
      <c r="L1992" s="212"/>
      <c r="M1992" s="214"/>
      <c r="N1992" s="215"/>
      <c r="O1992" s="212"/>
      <c r="P1992" s="215"/>
      <c r="Q1992" s="139">
        <f t="shared" si="1722"/>
        <v>0</v>
      </c>
      <c r="R1992" s="215"/>
      <c r="S1992" s="215"/>
      <c r="T1992" s="140">
        <f t="shared" si="1733"/>
        <v>0</v>
      </c>
      <c r="U1992" s="216"/>
      <c r="V1992" s="212"/>
      <c r="W1992" s="215"/>
      <c r="X1992" s="139">
        <f t="shared" si="1723"/>
        <v>0</v>
      </c>
      <c r="Y1992" s="215"/>
      <c r="Z1992" s="215"/>
      <c r="AA1992" s="140">
        <f t="shared" si="1734"/>
        <v>0</v>
      </c>
      <c r="AB1992" s="216"/>
      <c r="AC1992" s="212"/>
      <c r="AD1992" s="215"/>
      <c r="AE1992" s="139">
        <f t="shared" si="1724"/>
        <v>0</v>
      </c>
      <c r="AF1992" s="215"/>
      <c r="AG1992" s="215"/>
      <c r="AH1992" s="140">
        <f t="shared" si="1735"/>
        <v>0</v>
      </c>
      <c r="AJ1992" s="217"/>
      <c r="AK1992" s="218"/>
      <c r="AL1992" s="219"/>
      <c r="AM1992" s="218"/>
      <c r="AN1992" s="219"/>
      <c r="AO1992" s="218"/>
      <c r="AP1992" s="219"/>
      <c r="AQ1992" s="218"/>
      <c r="AR1992" s="219"/>
      <c r="AS1992" s="218"/>
      <c r="AT1992" s="219"/>
      <c r="AU1992" s="218"/>
      <c r="AV1992" s="114">
        <f t="shared" si="1725"/>
        <v>0</v>
      </c>
      <c r="AW1992" s="113">
        <f t="shared" si="1726"/>
        <v>0</v>
      </c>
      <c r="AX1992" s="210"/>
      <c r="AY1992" s="111">
        <f t="shared" si="1727"/>
        <v>0</v>
      </c>
      <c r="AZ1992" s="113">
        <f t="shared" si="1728"/>
        <v>0</v>
      </c>
      <c r="BA1992" s="114">
        <f t="shared" si="1729"/>
        <v>0</v>
      </c>
      <c r="BB1992" s="113">
        <f t="shared" si="1730"/>
        <v>0</v>
      </c>
      <c r="BC1992" s="113">
        <f t="shared" si="1731"/>
        <v>0</v>
      </c>
      <c r="BD1992" s="117">
        <f t="shared" si="1732"/>
        <v>0</v>
      </c>
    </row>
    <row r="1993" spans="2:56" x14ac:dyDescent="0.3">
      <c r="B1993" s="211" t="s">
        <v>178</v>
      </c>
      <c r="C1993" s="212"/>
      <c r="D1993" s="213"/>
      <c r="E1993" s="144">
        <f t="shared" si="1719"/>
        <v>0</v>
      </c>
      <c r="F1993" s="212"/>
      <c r="G1993" s="213"/>
      <c r="H1993" s="144">
        <f t="shared" si="1720"/>
        <v>0</v>
      </c>
      <c r="I1993" s="212"/>
      <c r="J1993" s="213"/>
      <c r="K1993" s="144">
        <f t="shared" si="1721"/>
        <v>0</v>
      </c>
      <c r="L1993" s="212"/>
      <c r="M1993" s="214"/>
      <c r="N1993" s="215"/>
      <c r="O1993" s="212"/>
      <c r="P1993" s="215"/>
      <c r="Q1993" s="139">
        <f t="shared" si="1722"/>
        <v>0</v>
      </c>
      <c r="R1993" s="215"/>
      <c r="S1993" s="215"/>
      <c r="T1993" s="140">
        <f t="shared" si="1733"/>
        <v>0</v>
      </c>
      <c r="U1993" s="216"/>
      <c r="V1993" s="212"/>
      <c r="W1993" s="215"/>
      <c r="X1993" s="139">
        <f t="shared" si="1723"/>
        <v>0</v>
      </c>
      <c r="Y1993" s="215"/>
      <c r="Z1993" s="215"/>
      <c r="AA1993" s="140">
        <f t="shared" si="1734"/>
        <v>0</v>
      </c>
      <c r="AB1993" s="216"/>
      <c r="AC1993" s="212"/>
      <c r="AD1993" s="215"/>
      <c r="AE1993" s="139">
        <f t="shared" si="1724"/>
        <v>0</v>
      </c>
      <c r="AF1993" s="215"/>
      <c r="AG1993" s="215"/>
      <c r="AH1993" s="140">
        <f t="shared" si="1735"/>
        <v>0</v>
      </c>
      <c r="AJ1993" s="217"/>
      <c r="AK1993" s="218"/>
      <c r="AL1993" s="219"/>
      <c r="AM1993" s="218"/>
      <c r="AN1993" s="219"/>
      <c r="AO1993" s="218"/>
      <c r="AP1993" s="219"/>
      <c r="AQ1993" s="218"/>
      <c r="AR1993" s="219"/>
      <c r="AS1993" s="218"/>
      <c r="AT1993" s="219"/>
      <c r="AU1993" s="218"/>
      <c r="AV1993" s="114">
        <f t="shared" si="1725"/>
        <v>0</v>
      </c>
      <c r="AW1993" s="113">
        <f t="shared" si="1726"/>
        <v>0</v>
      </c>
      <c r="AX1993" s="210"/>
      <c r="AY1993" s="111">
        <f t="shared" si="1727"/>
        <v>0</v>
      </c>
      <c r="AZ1993" s="113">
        <f t="shared" si="1728"/>
        <v>0</v>
      </c>
      <c r="BA1993" s="114">
        <f t="shared" si="1729"/>
        <v>0</v>
      </c>
      <c r="BB1993" s="113">
        <f t="shared" si="1730"/>
        <v>0</v>
      </c>
      <c r="BC1993" s="113">
        <f t="shared" si="1731"/>
        <v>0</v>
      </c>
      <c r="BD1993" s="117">
        <f t="shared" si="1732"/>
        <v>0</v>
      </c>
    </row>
    <row r="1994" spans="2:56" x14ac:dyDescent="0.3">
      <c r="B1994" s="211" t="s">
        <v>179</v>
      </c>
      <c r="C1994" s="212"/>
      <c r="D1994" s="213"/>
      <c r="E1994" s="144">
        <f t="shared" si="1719"/>
        <v>0</v>
      </c>
      <c r="F1994" s="212"/>
      <c r="G1994" s="213"/>
      <c r="H1994" s="144">
        <f t="shared" si="1720"/>
        <v>0</v>
      </c>
      <c r="I1994" s="212"/>
      <c r="J1994" s="213"/>
      <c r="K1994" s="144">
        <f t="shared" si="1721"/>
        <v>0</v>
      </c>
      <c r="L1994" s="212"/>
      <c r="M1994" s="214"/>
      <c r="N1994" s="215"/>
      <c r="O1994" s="212"/>
      <c r="P1994" s="215"/>
      <c r="Q1994" s="139">
        <f t="shared" si="1722"/>
        <v>0</v>
      </c>
      <c r="R1994" s="215"/>
      <c r="S1994" s="215"/>
      <c r="T1994" s="140">
        <f t="shared" si="1733"/>
        <v>0</v>
      </c>
      <c r="U1994" s="216"/>
      <c r="V1994" s="212"/>
      <c r="W1994" s="215"/>
      <c r="X1994" s="139">
        <f t="shared" si="1723"/>
        <v>0</v>
      </c>
      <c r="Y1994" s="215"/>
      <c r="Z1994" s="215"/>
      <c r="AA1994" s="140">
        <f t="shared" si="1734"/>
        <v>0</v>
      </c>
      <c r="AB1994" s="216"/>
      <c r="AC1994" s="212"/>
      <c r="AD1994" s="215"/>
      <c r="AE1994" s="139">
        <f t="shared" si="1724"/>
        <v>0</v>
      </c>
      <c r="AF1994" s="215"/>
      <c r="AG1994" s="215"/>
      <c r="AH1994" s="140">
        <f t="shared" si="1735"/>
        <v>0</v>
      </c>
      <c r="AJ1994" s="217"/>
      <c r="AK1994" s="218"/>
      <c r="AL1994" s="219"/>
      <c r="AM1994" s="218"/>
      <c r="AN1994" s="219"/>
      <c r="AO1994" s="218"/>
      <c r="AP1994" s="219"/>
      <c r="AQ1994" s="218"/>
      <c r="AR1994" s="219"/>
      <c r="AS1994" s="218"/>
      <c r="AT1994" s="219"/>
      <c r="AU1994" s="218"/>
      <c r="AV1994" s="114">
        <f t="shared" si="1725"/>
        <v>0</v>
      </c>
      <c r="AW1994" s="113">
        <f t="shared" si="1726"/>
        <v>0</v>
      </c>
      <c r="AX1994" s="210"/>
      <c r="AY1994" s="111">
        <f t="shared" si="1727"/>
        <v>0</v>
      </c>
      <c r="AZ1994" s="113">
        <f t="shared" si="1728"/>
        <v>0</v>
      </c>
      <c r="BA1994" s="114">
        <f t="shared" si="1729"/>
        <v>0</v>
      </c>
      <c r="BB1994" s="113">
        <f t="shared" si="1730"/>
        <v>0</v>
      </c>
      <c r="BC1994" s="113">
        <f t="shared" si="1731"/>
        <v>0</v>
      </c>
      <c r="BD1994" s="117">
        <f t="shared" si="1732"/>
        <v>0</v>
      </c>
    </row>
    <row r="1995" spans="2:56" x14ac:dyDescent="0.3">
      <c r="B1995" s="211" t="s">
        <v>180</v>
      </c>
      <c r="C1995" s="212"/>
      <c r="D1995" s="213"/>
      <c r="E1995" s="144">
        <f t="shared" si="1719"/>
        <v>0</v>
      </c>
      <c r="F1995" s="212"/>
      <c r="G1995" s="213"/>
      <c r="H1995" s="144">
        <f t="shared" si="1720"/>
        <v>0</v>
      </c>
      <c r="I1995" s="212"/>
      <c r="J1995" s="213"/>
      <c r="K1995" s="144">
        <f t="shared" si="1721"/>
        <v>0</v>
      </c>
      <c r="L1995" s="212"/>
      <c r="M1995" s="214"/>
      <c r="N1995" s="215"/>
      <c r="O1995" s="212"/>
      <c r="P1995" s="215"/>
      <c r="Q1995" s="139">
        <f t="shared" si="1722"/>
        <v>0</v>
      </c>
      <c r="R1995" s="215"/>
      <c r="S1995" s="215"/>
      <c r="T1995" s="140">
        <f t="shared" si="1733"/>
        <v>0</v>
      </c>
      <c r="U1995" s="216"/>
      <c r="V1995" s="212"/>
      <c r="W1995" s="215"/>
      <c r="X1995" s="139">
        <f t="shared" si="1723"/>
        <v>0</v>
      </c>
      <c r="Y1995" s="215"/>
      <c r="Z1995" s="215"/>
      <c r="AA1995" s="140">
        <f t="shared" si="1734"/>
        <v>0</v>
      </c>
      <c r="AB1995" s="216"/>
      <c r="AC1995" s="212"/>
      <c r="AD1995" s="215"/>
      <c r="AE1995" s="139">
        <f t="shared" si="1724"/>
        <v>0</v>
      </c>
      <c r="AF1995" s="215"/>
      <c r="AG1995" s="215"/>
      <c r="AH1995" s="140">
        <f t="shared" si="1735"/>
        <v>0</v>
      </c>
      <c r="AJ1995" s="217"/>
      <c r="AK1995" s="218"/>
      <c r="AL1995" s="219"/>
      <c r="AM1995" s="218"/>
      <c r="AN1995" s="219"/>
      <c r="AO1995" s="218"/>
      <c r="AP1995" s="219"/>
      <c r="AQ1995" s="218"/>
      <c r="AR1995" s="219"/>
      <c r="AS1995" s="218"/>
      <c r="AT1995" s="219"/>
      <c r="AU1995" s="218"/>
      <c r="AV1995" s="114">
        <f t="shared" si="1725"/>
        <v>0</v>
      </c>
      <c r="AW1995" s="113">
        <f t="shared" si="1726"/>
        <v>0</v>
      </c>
      <c r="AX1995" s="210"/>
      <c r="AY1995" s="111">
        <f t="shared" si="1727"/>
        <v>0</v>
      </c>
      <c r="AZ1995" s="113">
        <f t="shared" si="1728"/>
        <v>0</v>
      </c>
      <c r="BA1995" s="114">
        <f t="shared" si="1729"/>
        <v>0</v>
      </c>
      <c r="BB1995" s="113">
        <f t="shared" si="1730"/>
        <v>0</v>
      </c>
      <c r="BC1995" s="113">
        <f t="shared" si="1731"/>
        <v>0</v>
      </c>
      <c r="BD1995" s="117">
        <f t="shared" si="1732"/>
        <v>0</v>
      </c>
    </row>
    <row r="1996" spans="2:56" x14ac:dyDescent="0.3">
      <c r="B1996" s="211" t="s">
        <v>181</v>
      </c>
      <c r="C1996" s="212"/>
      <c r="D1996" s="213"/>
      <c r="E1996" s="144">
        <f t="shared" si="1719"/>
        <v>0</v>
      </c>
      <c r="F1996" s="212"/>
      <c r="G1996" s="213"/>
      <c r="H1996" s="144">
        <f t="shared" si="1720"/>
        <v>0</v>
      </c>
      <c r="I1996" s="212"/>
      <c r="J1996" s="213"/>
      <c r="K1996" s="144">
        <f t="shared" si="1721"/>
        <v>0</v>
      </c>
      <c r="L1996" s="212"/>
      <c r="M1996" s="214"/>
      <c r="N1996" s="215"/>
      <c r="O1996" s="212"/>
      <c r="P1996" s="215"/>
      <c r="Q1996" s="139">
        <f t="shared" si="1722"/>
        <v>0</v>
      </c>
      <c r="R1996" s="215"/>
      <c r="S1996" s="215"/>
      <c r="T1996" s="140">
        <f t="shared" si="1733"/>
        <v>0</v>
      </c>
      <c r="U1996" s="216"/>
      <c r="V1996" s="212"/>
      <c r="W1996" s="215"/>
      <c r="X1996" s="139">
        <f t="shared" si="1723"/>
        <v>0</v>
      </c>
      <c r="Y1996" s="215"/>
      <c r="Z1996" s="215"/>
      <c r="AA1996" s="140">
        <f t="shared" si="1734"/>
        <v>0</v>
      </c>
      <c r="AB1996" s="216"/>
      <c r="AC1996" s="212"/>
      <c r="AD1996" s="215"/>
      <c r="AE1996" s="139">
        <f t="shared" si="1724"/>
        <v>0</v>
      </c>
      <c r="AF1996" s="215"/>
      <c r="AG1996" s="215"/>
      <c r="AH1996" s="140">
        <f t="shared" si="1735"/>
        <v>0</v>
      </c>
      <c r="AJ1996" s="217"/>
      <c r="AK1996" s="218"/>
      <c r="AL1996" s="219"/>
      <c r="AM1996" s="218"/>
      <c r="AN1996" s="219"/>
      <c r="AO1996" s="218"/>
      <c r="AP1996" s="219"/>
      <c r="AQ1996" s="218"/>
      <c r="AR1996" s="219"/>
      <c r="AS1996" s="218"/>
      <c r="AT1996" s="219"/>
      <c r="AU1996" s="218"/>
      <c r="AV1996" s="114">
        <f t="shared" si="1725"/>
        <v>0</v>
      </c>
      <c r="AW1996" s="113">
        <f t="shared" si="1726"/>
        <v>0</v>
      </c>
      <c r="AX1996" s="210"/>
      <c r="AY1996" s="111">
        <f t="shared" si="1727"/>
        <v>0</v>
      </c>
      <c r="AZ1996" s="113">
        <f t="shared" si="1728"/>
        <v>0</v>
      </c>
      <c r="BA1996" s="114">
        <f t="shared" si="1729"/>
        <v>0</v>
      </c>
      <c r="BB1996" s="113">
        <f t="shared" si="1730"/>
        <v>0</v>
      </c>
      <c r="BC1996" s="113">
        <f t="shared" si="1731"/>
        <v>0</v>
      </c>
      <c r="BD1996" s="117">
        <f t="shared" si="1732"/>
        <v>0</v>
      </c>
    </row>
    <row r="1997" spans="2:56" x14ac:dyDescent="0.3">
      <c r="B1997" s="222" t="s">
        <v>182</v>
      </c>
      <c r="C1997" s="78">
        <f>SUM(C1998)</f>
        <v>0</v>
      </c>
      <c r="D1997" s="79">
        <f>SUM(D1998)</f>
        <v>0</v>
      </c>
      <c r="E1997" s="69">
        <f t="shared" si="1719"/>
        <v>0</v>
      </c>
      <c r="F1997" s="78">
        <f>SUM(F1998)</f>
        <v>0</v>
      </c>
      <c r="G1997" s="79">
        <f>SUM(G1998)</f>
        <v>0</v>
      </c>
      <c r="H1997" s="69">
        <f t="shared" si="1720"/>
        <v>0</v>
      </c>
      <c r="I1997" s="78">
        <f>SUM(I1998)</f>
        <v>0</v>
      </c>
      <c r="J1997" s="79">
        <f>SUM(J1998)</f>
        <v>0</v>
      </c>
      <c r="K1997" s="69">
        <f t="shared" si="1721"/>
        <v>0</v>
      </c>
      <c r="L1997" s="78">
        <f>SUM(L1998)</f>
        <v>0</v>
      </c>
      <c r="M1997" s="80">
        <f>SUM(M1998)</f>
        <v>0</v>
      </c>
      <c r="N1997" s="81">
        <f>SUM(N1998)</f>
        <v>0</v>
      </c>
      <c r="O1997" s="78">
        <f>SUM(O1998)</f>
        <v>0</v>
      </c>
      <c r="P1997" s="81">
        <f>SUM(P1998)</f>
        <v>0</v>
      </c>
      <c r="Q1997" s="148">
        <f t="shared" si="1722"/>
        <v>0</v>
      </c>
      <c r="R1997" s="81">
        <f>SUM(R1998)</f>
        <v>0</v>
      </c>
      <c r="S1997" s="81">
        <f>SUM(S1998)</f>
        <v>0</v>
      </c>
      <c r="T1997" s="149">
        <f t="shared" si="1733"/>
        <v>0</v>
      </c>
      <c r="U1997" s="216"/>
      <c r="V1997" s="78">
        <f>SUM(V1998)</f>
        <v>0</v>
      </c>
      <c r="W1997" s="81">
        <f>SUM(W1998)</f>
        <v>0</v>
      </c>
      <c r="X1997" s="148">
        <f t="shared" si="1723"/>
        <v>0</v>
      </c>
      <c r="Y1997" s="81">
        <f>SUM(Y1998)</f>
        <v>0</v>
      </c>
      <c r="Z1997" s="81">
        <f>SUM(Z1998)</f>
        <v>0</v>
      </c>
      <c r="AA1997" s="149">
        <f t="shared" si="1734"/>
        <v>0</v>
      </c>
      <c r="AB1997" s="216"/>
      <c r="AC1997" s="78">
        <f>SUM(AC1998)</f>
        <v>0</v>
      </c>
      <c r="AD1997" s="81">
        <f>SUM(AD1998)</f>
        <v>0</v>
      </c>
      <c r="AE1997" s="148">
        <f t="shared" si="1724"/>
        <v>0</v>
      </c>
      <c r="AF1997" s="81">
        <f>SUM(AF1998)</f>
        <v>0</v>
      </c>
      <c r="AG1997" s="81">
        <f>SUM(AG1998)</f>
        <v>0</v>
      </c>
      <c r="AH1997" s="149">
        <f t="shared" si="1735"/>
        <v>0</v>
      </c>
      <c r="AJ1997" s="79">
        <f t="shared" ref="AJ1997:AU1997" si="1739">SUM(AJ1998)</f>
        <v>0</v>
      </c>
      <c r="AK1997" s="80">
        <f t="shared" si="1739"/>
        <v>0</v>
      </c>
      <c r="AL1997" s="81">
        <f t="shared" si="1739"/>
        <v>0</v>
      </c>
      <c r="AM1997" s="80">
        <f t="shared" si="1739"/>
        <v>0</v>
      </c>
      <c r="AN1997" s="81">
        <f t="shared" si="1739"/>
        <v>0</v>
      </c>
      <c r="AO1997" s="80">
        <f t="shared" si="1739"/>
        <v>0</v>
      </c>
      <c r="AP1997" s="81">
        <f t="shared" si="1739"/>
        <v>0</v>
      </c>
      <c r="AQ1997" s="80">
        <f t="shared" si="1739"/>
        <v>0</v>
      </c>
      <c r="AR1997" s="81">
        <f t="shared" si="1739"/>
        <v>0</v>
      </c>
      <c r="AS1997" s="80">
        <f t="shared" si="1739"/>
        <v>0</v>
      </c>
      <c r="AT1997" s="81">
        <f t="shared" si="1739"/>
        <v>0</v>
      </c>
      <c r="AU1997" s="80">
        <f t="shared" si="1739"/>
        <v>0</v>
      </c>
      <c r="AV1997" s="81">
        <f t="shared" si="1725"/>
        <v>0</v>
      </c>
      <c r="AW1997" s="80">
        <f t="shared" si="1726"/>
        <v>0</v>
      </c>
      <c r="AX1997" s="210"/>
      <c r="AY1997" s="79">
        <f t="shared" si="1727"/>
        <v>0</v>
      </c>
      <c r="AZ1997" s="80">
        <f t="shared" si="1728"/>
        <v>0</v>
      </c>
      <c r="BA1997" s="81">
        <f t="shared" si="1729"/>
        <v>0</v>
      </c>
      <c r="BB1997" s="80">
        <f t="shared" si="1730"/>
        <v>0</v>
      </c>
      <c r="BC1997" s="80">
        <f t="shared" si="1731"/>
        <v>0</v>
      </c>
      <c r="BD1997" s="86">
        <f t="shared" si="1732"/>
        <v>0</v>
      </c>
    </row>
    <row r="1998" spans="2:56" x14ac:dyDescent="0.3">
      <c r="B1998" s="211" t="s">
        <v>182</v>
      </c>
      <c r="C1998" s="212"/>
      <c r="D1998" s="213"/>
      <c r="E1998" s="144">
        <f t="shared" si="1719"/>
        <v>0</v>
      </c>
      <c r="F1998" s="212"/>
      <c r="G1998" s="213"/>
      <c r="H1998" s="144">
        <f t="shared" si="1720"/>
        <v>0</v>
      </c>
      <c r="I1998" s="212"/>
      <c r="J1998" s="213"/>
      <c r="K1998" s="144">
        <f t="shared" si="1721"/>
        <v>0</v>
      </c>
      <c r="L1998" s="212"/>
      <c r="M1998" s="214"/>
      <c r="N1998" s="215"/>
      <c r="O1998" s="212"/>
      <c r="P1998" s="215"/>
      <c r="Q1998" s="139">
        <f t="shared" si="1722"/>
        <v>0</v>
      </c>
      <c r="R1998" s="215"/>
      <c r="S1998" s="215"/>
      <c r="T1998" s="140">
        <f t="shared" si="1733"/>
        <v>0</v>
      </c>
      <c r="U1998" s="216"/>
      <c r="V1998" s="212"/>
      <c r="W1998" s="215"/>
      <c r="X1998" s="139">
        <f t="shared" si="1723"/>
        <v>0</v>
      </c>
      <c r="Y1998" s="215"/>
      <c r="Z1998" s="215"/>
      <c r="AA1998" s="140">
        <f t="shared" si="1734"/>
        <v>0</v>
      </c>
      <c r="AB1998" s="216"/>
      <c r="AC1998" s="212"/>
      <c r="AD1998" s="215"/>
      <c r="AE1998" s="139">
        <f t="shared" si="1724"/>
        <v>0</v>
      </c>
      <c r="AF1998" s="215"/>
      <c r="AG1998" s="215"/>
      <c r="AH1998" s="140">
        <f t="shared" si="1735"/>
        <v>0</v>
      </c>
      <c r="AJ1998" s="217"/>
      <c r="AK1998" s="218"/>
      <c r="AL1998" s="219"/>
      <c r="AM1998" s="218"/>
      <c r="AN1998" s="219"/>
      <c r="AO1998" s="218"/>
      <c r="AP1998" s="219"/>
      <c r="AQ1998" s="218"/>
      <c r="AR1998" s="219"/>
      <c r="AS1998" s="218"/>
      <c r="AT1998" s="219"/>
      <c r="AU1998" s="218"/>
      <c r="AV1998" s="114">
        <f t="shared" si="1725"/>
        <v>0</v>
      </c>
      <c r="AW1998" s="113">
        <f t="shared" si="1726"/>
        <v>0</v>
      </c>
      <c r="AX1998" s="210"/>
      <c r="AY1998" s="111">
        <f t="shared" si="1727"/>
        <v>0</v>
      </c>
      <c r="AZ1998" s="113">
        <f t="shared" si="1728"/>
        <v>0</v>
      </c>
      <c r="BA1998" s="114">
        <f t="shared" si="1729"/>
        <v>0</v>
      </c>
      <c r="BB1998" s="113">
        <f t="shared" si="1730"/>
        <v>0</v>
      </c>
      <c r="BC1998" s="113">
        <f t="shared" si="1731"/>
        <v>0</v>
      </c>
      <c r="BD1998" s="117">
        <f t="shared" si="1732"/>
        <v>0</v>
      </c>
    </row>
    <row r="1999" spans="2:56" x14ac:dyDescent="0.3">
      <c r="B1999" s="222" t="s">
        <v>183</v>
      </c>
      <c r="C1999" s="78">
        <f>SUM(C2000)</f>
        <v>0</v>
      </c>
      <c r="D1999" s="79">
        <f>SUM(D2000)</f>
        <v>0</v>
      </c>
      <c r="E1999" s="69">
        <f t="shared" si="1719"/>
        <v>0</v>
      </c>
      <c r="F1999" s="78">
        <f>SUM(F2000)</f>
        <v>0</v>
      </c>
      <c r="G1999" s="79">
        <f>SUM(G2000)</f>
        <v>0</v>
      </c>
      <c r="H1999" s="69">
        <f t="shared" si="1720"/>
        <v>0</v>
      </c>
      <c r="I1999" s="78">
        <f>SUM(I2000)</f>
        <v>0</v>
      </c>
      <c r="J1999" s="79">
        <f>SUM(J2000)</f>
        <v>0</v>
      </c>
      <c r="K1999" s="69">
        <f t="shared" si="1721"/>
        <v>0</v>
      </c>
      <c r="L1999" s="78">
        <f>SUM(L2000)</f>
        <v>0</v>
      </c>
      <c r="M1999" s="80">
        <f>SUM(M2000)</f>
        <v>0</v>
      </c>
      <c r="N1999" s="81">
        <f>SUM(N2000)</f>
        <v>0</v>
      </c>
      <c r="O1999" s="78">
        <f>SUM(O2000)</f>
        <v>0</v>
      </c>
      <c r="P1999" s="81">
        <f>SUM(P2000)</f>
        <v>0</v>
      </c>
      <c r="Q1999" s="148">
        <f t="shared" si="1722"/>
        <v>0</v>
      </c>
      <c r="R1999" s="81">
        <f>SUM(R2000)</f>
        <v>0</v>
      </c>
      <c r="S1999" s="81">
        <f>SUM(S2000)</f>
        <v>0</v>
      </c>
      <c r="T1999" s="149">
        <f t="shared" si="1733"/>
        <v>0</v>
      </c>
      <c r="U1999" s="216"/>
      <c r="V1999" s="78">
        <f>SUM(V2000)</f>
        <v>0</v>
      </c>
      <c r="W1999" s="81">
        <f>SUM(W2000)</f>
        <v>0</v>
      </c>
      <c r="X1999" s="148">
        <f t="shared" si="1723"/>
        <v>0</v>
      </c>
      <c r="Y1999" s="81">
        <f>SUM(Y2000)</f>
        <v>0</v>
      </c>
      <c r="Z1999" s="81">
        <f>SUM(Z2000)</f>
        <v>0</v>
      </c>
      <c r="AA1999" s="149">
        <f t="shared" si="1734"/>
        <v>0</v>
      </c>
      <c r="AB1999" s="216"/>
      <c r="AC1999" s="78">
        <f>SUM(AC2000)</f>
        <v>0</v>
      </c>
      <c r="AD1999" s="81">
        <f>SUM(AD2000)</f>
        <v>0</v>
      </c>
      <c r="AE1999" s="148">
        <f t="shared" si="1724"/>
        <v>0</v>
      </c>
      <c r="AF1999" s="81">
        <f>SUM(AF2000)</f>
        <v>0</v>
      </c>
      <c r="AG1999" s="81">
        <f>SUM(AG2000)</f>
        <v>0</v>
      </c>
      <c r="AH1999" s="149">
        <f t="shared" si="1735"/>
        <v>0</v>
      </c>
      <c r="AJ1999" s="79">
        <f t="shared" ref="AJ1999:AU1999" si="1740">SUM(AJ2000)</f>
        <v>0</v>
      </c>
      <c r="AK1999" s="80">
        <f t="shared" si="1740"/>
        <v>0</v>
      </c>
      <c r="AL1999" s="81">
        <f t="shared" si="1740"/>
        <v>0</v>
      </c>
      <c r="AM1999" s="80">
        <f t="shared" si="1740"/>
        <v>0</v>
      </c>
      <c r="AN1999" s="81">
        <f t="shared" si="1740"/>
        <v>0</v>
      </c>
      <c r="AO1999" s="80">
        <f t="shared" si="1740"/>
        <v>0</v>
      </c>
      <c r="AP1999" s="81">
        <f t="shared" si="1740"/>
        <v>0</v>
      </c>
      <c r="AQ1999" s="80">
        <f t="shared" si="1740"/>
        <v>0</v>
      </c>
      <c r="AR1999" s="81">
        <f t="shared" si="1740"/>
        <v>0</v>
      </c>
      <c r="AS1999" s="80">
        <f t="shared" si="1740"/>
        <v>0</v>
      </c>
      <c r="AT1999" s="81">
        <f t="shared" si="1740"/>
        <v>0</v>
      </c>
      <c r="AU1999" s="80">
        <f t="shared" si="1740"/>
        <v>0</v>
      </c>
      <c r="AV1999" s="81">
        <f t="shared" si="1725"/>
        <v>0</v>
      </c>
      <c r="AW1999" s="80">
        <f t="shared" si="1726"/>
        <v>0</v>
      </c>
      <c r="AX1999" s="210"/>
      <c r="AY1999" s="79">
        <f t="shared" si="1727"/>
        <v>0</v>
      </c>
      <c r="AZ1999" s="80">
        <f t="shared" si="1728"/>
        <v>0</v>
      </c>
      <c r="BA1999" s="81">
        <f t="shared" si="1729"/>
        <v>0</v>
      </c>
      <c r="BB1999" s="80">
        <f t="shared" si="1730"/>
        <v>0</v>
      </c>
      <c r="BC1999" s="80">
        <f t="shared" si="1731"/>
        <v>0</v>
      </c>
      <c r="BD1999" s="86">
        <f t="shared" si="1732"/>
        <v>0</v>
      </c>
    </row>
    <row r="2000" spans="2:56" x14ac:dyDescent="0.3">
      <c r="B2000" s="211" t="s">
        <v>184</v>
      </c>
      <c r="C2000" s="212"/>
      <c r="D2000" s="213"/>
      <c r="E2000" s="144">
        <f t="shared" si="1719"/>
        <v>0</v>
      </c>
      <c r="F2000" s="212"/>
      <c r="G2000" s="213"/>
      <c r="H2000" s="144">
        <f t="shared" si="1720"/>
        <v>0</v>
      </c>
      <c r="I2000" s="212"/>
      <c r="J2000" s="213"/>
      <c r="K2000" s="144">
        <f t="shared" si="1721"/>
        <v>0</v>
      </c>
      <c r="L2000" s="212"/>
      <c r="M2000" s="214"/>
      <c r="N2000" s="215"/>
      <c r="O2000" s="212"/>
      <c r="P2000" s="215"/>
      <c r="Q2000" s="139">
        <f t="shared" si="1722"/>
        <v>0</v>
      </c>
      <c r="R2000" s="215"/>
      <c r="S2000" s="215"/>
      <c r="T2000" s="140">
        <f t="shared" si="1733"/>
        <v>0</v>
      </c>
      <c r="U2000" s="216"/>
      <c r="V2000" s="212"/>
      <c r="W2000" s="215"/>
      <c r="X2000" s="139">
        <f t="shared" si="1723"/>
        <v>0</v>
      </c>
      <c r="Y2000" s="215"/>
      <c r="Z2000" s="215"/>
      <c r="AA2000" s="140">
        <f t="shared" si="1734"/>
        <v>0</v>
      </c>
      <c r="AB2000" s="216"/>
      <c r="AC2000" s="212"/>
      <c r="AD2000" s="215"/>
      <c r="AE2000" s="139">
        <f t="shared" si="1724"/>
        <v>0</v>
      </c>
      <c r="AF2000" s="215"/>
      <c r="AG2000" s="215"/>
      <c r="AH2000" s="140">
        <f t="shared" si="1735"/>
        <v>0</v>
      </c>
      <c r="AJ2000" s="217"/>
      <c r="AK2000" s="218"/>
      <c r="AL2000" s="219"/>
      <c r="AM2000" s="218"/>
      <c r="AN2000" s="219"/>
      <c r="AO2000" s="218"/>
      <c r="AP2000" s="219"/>
      <c r="AQ2000" s="218"/>
      <c r="AR2000" s="219"/>
      <c r="AS2000" s="218"/>
      <c r="AT2000" s="219"/>
      <c r="AU2000" s="218"/>
      <c r="AV2000" s="114">
        <f t="shared" si="1725"/>
        <v>0</v>
      </c>
      <c r="AW2000" s="113">
        <f t="shared" si="1726"/>
        <v>0</v>
      </c>
      <c r="AX2000" s="210"/>
      <c r="AY2000" s="111">
        <f t="shared" si="1727"/>
        <v>0</v>
      </c>
      <c r="AZ2000" s="113">
        <f t="shared" si="1728"/>
        <v>0</v>
      </c>
      <c r="BA2000" s="114">
        <f t="shared" si="1729"/>
        <v>0</v>
      </c>
      <c r="BB2000" s="113">
        <f t="shared" si="1730"/>
        <v>0</v>
      </c>
      <c r="BC2000" s="113">
        <f t="shared" si="1731"/>
        <v>0</v>
      </c>
      <c r="BD2000" s="117">
        <f t="shared" si="1732"/>
        <v>0</v>
      </c>
    </row>
    <row r="2001" spans="2:56" x14ac:dyDescent="0.3">
      <c r="B2001" s="221" t="s">
        <v>185</v>
      </c>
      <c r="C2001" s="78">
        <f>SUM(C2002:C2003)</f>
        <v>0</v>
      </c>
      <c r="D2001" s="79">
        <f>SUM(D2002:D2003)</f>
        <v>0</v>
      </c>
      <c r="E2001" s="69">
        <f t="shared" si="1719"/>
        <v>0</v>
      </c>
      <c r="F2001" s="78">
        <f>SUM(F2002:F2003)</f>
        <v>0</v>
      </c>
      <c r="G2001" s="79">
        <f>SUM(G2002:G2003)</f>
        <v>0</v>
      </c>
      <c r="H2001" s="69">
        <f t="shared" si="1720"/>
        <v>0</v>
      </c>
      <c r="I2001" s="78">
        <f>SUM(I2002:I2003)</f>
        <v>0</v>
      </c>
      <c r="J2001" s="79">
        <f>SUM(J2002:J2003)</f>
        <v>0</v>
      </c>
      <c r="K2001" s="69">
        <f t="shared" si="1721"/>
        <v>0</v>
      </c>
      <c r="L2001" s="78">
        <f>SUM(L2002:L2003)</f>
        <v>0</v>
      </c>
      <c r="M2001" s="80">
        <f>SUM(M2002:M2003)</f>
        <v>0</v>
      </c>
      <c r="N2001" s="81">
        <f>SUM(N2002:N2003)</f>
        <v>0</v>
      </c>
      <c r="O2001" s="78">
        <f>SUM(O2002:O2003)</f>
        <v>0</v>
      </c>
      <c r="P2001" s="81">
        <f>SUM(P2002:P2003)</f>
        <v>0</v>
      </c>
      <c r="Q2001" s="148">
        <f t="shared" si="1722"/>
        <v>0</v>
      </c>
      <c r="R2001" s="81">
        <f>SUM(R2002:R2003)</f>
        <v>0</v>
      </c>
      <c r="S2001" s="81">
        <f>SUM(S2002:S2003)</f>
        <v>0</v>
      </c>
      <c r="T2001" s="149">
        <f t="shared" si="1733"/>
        <v>0</v>
      </c>
      <c r="U2001" s="216"/>
      <c r="V2001" s="78">
        <f>SUM(V2002:V2003)</f>
        <v>0</v>
      </c>
      <c r="W2001" s="81">
        <f>SUM(W2002:W2003)</f>
        <v>0</v>
      </c>
      <c r="X2001" s="148">
        <f t="shared" si="1723"/>
        <v>0</v>
      </c>
      <c r="Y2001" s="81">
        <f>SUM(Y2002:Y2003)</f>
        <v>0</v>
      </c>
      <c r="Z2001" s="81">
        <f>SUM(Z2002:Z2003)</f>
        <v>0</v>
      </c>
      <c r="AA2001" s="149">
        <f t="shared" si="1734"/>
        <v>0</v>
      </c>
      <c r="AB2001" s="216"/>
      <c r="AC2001" s="78">
        <f>SUM(AC2002:AC2003)</f>
        <v>0</v>
      </c>
      <c r="AD2001" s="81">
        <f>SUM(AD2002:AD2003)</f>
        <v>0</v>
      </c>
      <c r="AE2001" s="148">
        <f t="shared" si="1724"/>
        <v>0</v>
      </c>
      <c r="AF2001" s="81">
        <f>SUM(AF2002:AF2003)</f>
        <v>0</v>
      </c>
      <c r="AG2001" s="81">
        <f>SUM(AG2002:AG2003)</f>
        <v>0</v>
      </c>
      <c r="AH2001" s="149">
        <f t="shared" si="1735"/>
        <v>0</v>
      </c>
      <c r="AJ2001" s="79">
        <f t="shared" ref="AJ2001:AU2001" si="1741">SUM(AJ2002:AJ2003)</f>
        <v>0</v>
      </c>
      <c r="AK2001" s="80">
        <f t="shared" si="1741"/>
        <v>0</v>
      </c>
      <c r="AL2001" s="81">
        <f t="shared" si="1741"/>
        <v>0</v>
      </c>
      <c r="AM2001" s="80">
        <f t="shared" si="1741"/>
        <v>0</v>
      </c>
      <c r="AN2001" s="81">
        <f t="shared" si="1741"/>
        <v>0</v>
      </c>
      <c r="AO2001" s="80">
        <f t="shared" si="1741"/>
        <v>0</v>
      </c>
      <c r="AP2001" s="81">
        <f t="shared" si="1741"/>
        <v>0</v>
      </c>
      <c r="AQ2001" s="80">
        <f t="shared" si="1741"/>
        <v>0</v>
      </c>
      <c r="AR2001" s="81">
        <f t="shared" si="1741"/>
        <v>0</v>
      </c>
      <c r="AS2001" s="80">
        <f t="shared" si="1741"/>
        <v>0</v>
      </c>
      <c r="AT2001" s="81">
        <f t="shared" si="1741"/>
        <v>0</v>
      </c>
      <c r="AU2001" s="80">
        <f t="shared" si="1741"/>
        <v>0</v>
      </c>
      <c r="AV2001" s="81">
        <f t="shared" si="1725"/>
        <v>0</v>
      </c>
      <c r="AW2001" s="80">
        <f t="shared" si="1726"/>
        <v>0</v>
      </c>
      <c r="AX2001" s="210"/>
      <c r="AY2001" s="79">
        <f t="shared" si="1727"/>
        <v>0</v>
      </c>
      <c r="AZ2001" s="80">
        <f t="shared" si="1728"/>
        <v>0</v>
      </c>
      <c r="BA2001" s="81">
        <f t="shared" si="1729"/>
        <v>0</v>
      </c>
      <c r="BB2001" s="80">
        <f t="shared" si="1730"/>
        <v>0</v>
      </c>
      <c r="BC2001" s="80">
        <f t="shared" si="1731"/>
        <v>0</v>
      </c>
      <c r="BD2001" s="86">
        <f t="shared" si="1732"/>
        <v>0</v>
      </c>
    </row>
    <row r="2002" spans="2:56" x14ac:dyDescent="0.3">
      <c r="B2002" s="223" t="s">
        <v>186</v>
      </c>
      <c r="C2002" s="224"/>
      <c r="D2002" s="225"/>
      <c r="E2002" s="154">
        <f t="shared" si="1719"/>
        <v>0</v>
      </c>
      <c r="F2002" s="224"/>
      <c r="G2002" s="225"/>
      <c r="H2002" s="154">
        <f t="shared" si="1720"/>
        <v>0</v>
      </c>
      <c r="I2002" s="224"/>
      <c r="J2002" s="225"/>
      <c r="K2002" s="154">
        <f t="shared" si="1721"/>
        <v>0</v>
      </c>
      <c r="L2002" s="224"/>
      <c r="M2002" s="226"/>
      <c r="N2002" s="227"/>
      <c r="O2002" s="224"/>
      <c r="P2002" s="227"/>
      <c r="Q2002" s="148">
        <f t="shared" si="1722"/>
        <v>0</v>
      </c>
      <c r="R2002" s="227"/>
      <c r="S2002" s="227"/>
      <c r="T2002" s="149">
        <f t="shared" si="1733"/>
        <v>0</v>
      </c>
      <c r="U2002" s="216"/>
      <c r="V2002" s="224"/>
      <c r="W2002" s="227"/>
      <c r="X2002" s="148">
        <f t="shared" si="1723"/>
        <v>0</v>
      </c>
      <c r="Y2002" s="227"/>
      <c r="Z2002" s="227"/>
      <c r="AA2002" s="149">
        <f t="shared" si="1734"/>
        <v>0</v>
      </c>
      <c r="AB2002" s="216"/>
      <c r="AC2002" s="224"/>
      <c r="AD2002" s="227"/>
      <c r="AE2002" s="148">
        <f t="shared" si="1724"/>
        <v>0</v>
      </c>
      <c r="AF2002" s="227"/>
      <c r="AG2002" s="227"/>
      <c r="AH2002" s="149">
        <f t="shared" si="1735"/>
        <v>0</v>
      </c>
      <c r="AJ2002" s="217"/>
      <c r="AK2002" s="218"/>
      <c r="AL2002" s="219"/>
      <c r="AM2002" s="218"/>
      <c r="AN2002" s="219"/>
      <c r="AO2002" s="218"/>
      <c r="AP2002" s="219"/>
      <c r="AQ2002" s="218"/>
      <c r="AR2002" s="219"/>
      <c r="AS2002" s="218"/>
      <c r="AT2002" s="219"/>
      <c r="AU2002" s="218"/>
      <c r="AV2002" s="81">
        <f t="shared" si="1725"/>
        <v>0</v>
      </c>
      <c r="AW2002" s="80">
        <f t="shared" si="1726"/>
        <v>0</v>
      </c>
      <c r="AX2002" s="210"/>
      <c r="AY2002" s="79">
        <f t="shared" si="1727"/>
        <v>0</v>
      </c>
      <c r="AZ2002" s="80">
        <f t="shared" si="1728"/>
        <v>0</v>
      </c>
      <c r="BA2002" s="81">
        <f t="shared" si="1729"/>
        <v>0</v>
      </c>
      <c r="BB2002" s="80">
        <f t="shared" si="1730"/>
        <v>0</v>
      </c>
      <c r="BC2002" s="80">
        <f t="shared" si="1731"/>
        <v>0</v>
      </c>
      <c r="BD2002" s="86">
        <f t="shared" si="1732"/>
        <v>0</v>
      </c>
    </row>
    <row r="2003" spans="2:56" x14ac:dyDescent="0.3">
      <c r="B2003" s="223" t="s">
        <v>187</v>
      </c>
      <c r="C2003" s="224"/>
      <c r="D2003" s="225"/>
      <c r="E2003" s="154">
        <f t="shared" si="1719"/>
        <v>0</v>
      </c>
      <c r="F2003" s="224"/>
      <c r="G2003" s="225"/>
      <c r="H2003" s="154">
        <f t="shared" si="1720"/>
        <v>0</v>
      </c>
      <c r="I2003" s="224"/>
      <c r="J2003" s="225"/>
      <c r="K2003" s="154">
        <f t="shared" si="1721"/>
        <v>0</v>
      </c>
      <c r="L2003" s="224"/>
      <c r="M2003" s="226"/>
      <c r="N2003" s="227"/>
      <c r="O2003" s="224"/>
      <c r="P2003" s="227"/>
      <c r="Q2003" s="148">
        <f t="shared" si="1722"/>
        <v>0</v>
      </c>
      <c r="R2003" s="227"/>
      <c r="S2003" s="227"/>
      <c r="T2003" s="149">
        <f t="shared" si="1733"/>
        <v>0</v>
      </c>
      <c r="U2003" s="216"/>
      <c r="V2003" s="224"/>
      <c r="W2003" s="227"/>
      <c r="X2003" s="148">
        <f t="shared" si="1723"/>
        <v>0</v>
      </c>
      <c r="Y2003" s="227"/>
      <c r="Z2003" s="227"/>
      <c r="AA2003" s="149">
        <f t="shared" si="1734"/>
        <v>0</v>
      </c>
      <c r="AB2003" s="216"/>
      <c r="AC2003" s="224"/>
      <c r="AD2003" s="227"/>
      <c r="AE2003" s="148">
        <f t="shared" si="1724"/>
        <v>0</v>
      </c>
      <c r="AF2003" s="227"/>
      <c r="AG2003" s="227"/>
      <c r="AH2003" s="149">
        <f t="shared" si="1735"/>
        <v>0</v>
      </c>
      <c r="AJ2003" s="217"/>
      <c r="AK2003" s="218"/>
      <c r="AL2003" s="219"/>
      <c r="AM2003" s="218"/>
      <c r="AN2003" s="219"/>
      <c r="AO2003" s="218"/>
      <c r="AP2003" s="219"/>
      <c r="AQ2003" s="218"/>
      <c r="AR2003" s="219"/>
      <c r="AS2003" s="218"/>
      <c r="AT2003" s="219"/>
      <c r="AU2003" s="218"/>
      <c r="AV2003" s="81">
        <f t="shared" si="1725"/>
        <v>0</v>
      </c>
      <c r="AW2003" s="80">
        <f t="shared" si="1726"/>
        <v>0</v>
      </c>
      <c r="AX2003" s="210"/>
      <c r="AY2003" s="79">
        <f t="shared" si="1727"/>
        <v>0</v>
      </c>
      <c r="AZ2003" s="80">
        <f t="shared" si="1728"/>
        <v>0</v>
      </c>
      <c r="BA2003" s="81">
        <f t="shared" si="1729"/>
        <v>0</v>
      </c>
      <c r="BB2003" s="80">
        <f t="shared" si="1730"/>
        <v>0</v>
      </c>
      <c r="BC2003" s="80">
        <f t="shared" si="1731"/>
        <v>0</v>
      </c>
      <c r="BD2003" s="86">
        <f t="shared" si="1732"/>
        <v>0</v>
      </c>
    </row>
    <row r="2004" spans="2:56" s="108" customFormat="1" x14ac:dyDescent="0.3">
      <c r="B2004" s="228" t="s">
        <v>188</v>
      </c>
      <c r="C2004" s="158">
        <f>SUM(C2005,C2010,C2013,C2014,C2015,C2018,C2019)</f>
        <v>0</v>
      </c>
      <c r="D2004" s="159">
        <f>SUM(D2005,D2010,D2013,D2014,D2015,D2018,D2019)</f>
        <v>0</v>
      </c>
      <c r="E2004" s="160">
        <f t="shared" si="1719"/>
        <v>0</v>
      </c>
      <c r="F2004" s="158">
        <f>SUM(F2005,F2010,F2013,F2014,F2015,F2018,F2019)</f>
        <v>0</v>
      </c>
      <c r="G2004" s="159">
        <f>SUM(G2005,G2010,G2013,G2014,G2015,G2018,G2019)</f>
        <v>0</v>
      </c>
      <c r="H2004" s="160">
        <f t="shared" si="1720"/>
        <v>0</v>
      </c>
      <c r="I2004" s="158">
        <f>SUM(I2005,I2010,I2013,I2014,I2015,I2018,I2019)</f>
        <v>0</v>
      </c>
      <c r="J2004" s="159">
        <f>SUM(J2005,J2010,J2013,J2014,J2015,J2018,J2019)</f>
        <v>0</v>
      </c>
      <c r="K2004" s="160">
        <f t="shared" si="1721"/>
        <v>0</v>
      </c>
      <c r="L2004" s="158">
        <f>SUM(L2005,L2010,L2013,L2014,L2015,L2018,L2019)</f>
        <v>0</v>
      </c>
      <c r="M2004" s="161">
        <f>SUM(M2005,M2010,M2013,M2014,M2015,M2018,M2019)</f>
        <v>0</v>
      </c>
      <c r="N2004" s="162">
        <f>SUM(N2005,N2010,N2013,N2014,N2015,N2018,N2019)</f>
        <v>0</v>
      </c>
      <c r="O2004" s="158">
        <f>SUM(O2005,O2010,O2013,O2014,O2015,O2018,O2019)</f>
        <v>0</v>
      </c>
      <c r="P2004" s="162">
        <f>SUM(P2005,P2010,P2013,P2014,P2015,P2018,P2019)</f>
        <v>0</v>
      </c>
      <c r="Q2004" s="163">
        <f t="shared" si="1722"/>
        <v>0</v>
      </c>
      <c r="R2004" s="164">
        <f>SUM(R2005,R2010,R2013,R2014,R2015,R2018,R2019)</f>
        <v>0</v>
      </c>
      <c r="S2004" s="164">
        <f>SUM(S2005,S2010,S2013,S2014,S2015,S2018,S2019)</f>
        <v>0</v>
      </c>
      <c r="T2004" s="165">
        <f t="shared" si="1733"/>
        <v>0</v>
      </c>
      <c r="U2004" s="229"/>
      <c r="V2004" s="158">
        <f>SUM(V2005,V2010,V2013,V2014,V2015,V2018,V2019)</f>
        <v>0</v>
      </c>
      <c r="W2004" s="162">
        <f>SUM(W2005,W2010,W2013,W2014,W2015,W2018,W2019)</f>
        <v>0</v>
      </c>
      <c r="X2004" s="163">
        <f t="shared" si="1723"/>
        <v>0</v>
      </c>
      <c r="Y2004" s="164">
        <f>SUM(Y2005,Y2010,Y2013,Y2014,Y2015,Y2018,Y2019)</f>
        <v>0</v>
      </c>
      <c r="Z2004" s="164">
        <f>SUM(Z2005,Z2010,Z2013,Z2014,Z2015,Z2018,Z2019)</f>
        <v>0</v>
      </c>
      <c r="AA2004" s="165">
        <f t="shared" si="1734"/>
        <v>0</v>
      </c>
      <c r="AB2004" s="229"/>
      <c r="AC2004" s="158">
        <f>SUM(AC2005,AC2010,AC2013,AC2014,AC2015,AC2018,AC2019)</f>
        <v>0</v>
      </c>
      <c r="AD2004" s="162">
        <f>SUM(AD2005,AD2010,AD2013,AD2014,AD2015,AD2018,AD2019)</f>
        <v>0</v>
      </c>
      <c r="AE2004" s="163">
        <f t="shared" si="1724"/>
        <v>0</v>
      </c>
      <c r="AF2004" s="164">
        <f>SUM(AF2005,AF2010,AF2013,AF2014,AF2015,AF2018,AF2019)</f>
        <v>0</v>
      </c>
      <c r="AG2004" s="164">
        <f>SUM(AG2005,AG2010,AG2013,AG2014,AG2015,AG2018,AG2019)</f>
        <v>0</v>
      </c>
      <c r="AH2004" s="165">
        <f t="shared" si="1735"/>
        <v>0</v>
      </c>
      <c r="AJ2004" s="159">
        <f t="shared" ref="AJ2004:AU2004" si="1742">SUM(AJ2005,AJ2010,AJ2013,AJ2014,AJ2015,AJ2018,AJ2019)</f>
        <v>0</v>
      </c>
      <c r="AK2004" s="161">
        <f t="shared" si="1742"/>
        <v>0</v>
      </c>
      <c r="AL2004" s="162">
        <f t="shared" si="1742"/>
        <v>0</v>
      </c>
      <c r="AM2004" s="161">
        <f t="shared" si="1742"/>
        <v>0</v>
      </c>
      <c r="AN2004" s="162">
        <f t="shared" si="1742"/>
        <v>0</v>
      </c>
      <c r="AO2004" s="161">
        <f t="shared" si="1742"/>
        <v>0</v>
      </c>
      <c r="AP2004" s="162">
        <f t="shared" si="1742"/>
        <v>0</v>
      </c>
      <c r="AQ2004" s="161">
        <f t="shared" si="1742"/>
        <v>0</v>
      </c>
      <c r="AR2004" s="162">
        <f t="shared" si="1742"/>
        <v>0</v>
      </c>
      <c r="AS2004" s="161">
        <f t="shared" si="1742"/>
        <v>0</v>
      </c>
      <c r="AT2004" s="162">
        <f t="shared" si="1742"/>
        <v>0</v>
      </c>
      <c r="AU2004" s="161">
        <f t="shared" si="1742"/>
        <v>0</v>
      </c>
      <c r="AV2004" s="162">
        <f t="shared" si="1725"/>
        <v>0</v>
      </c>
      <c r="AW2004" s="161">
        <f t="shared" si="1726"/>
        <v>0</v>
      </c>
      <c r="AX2004" s="230"/>
      <c r="AY2004" s="159">
        <f t="shared" si="1727"/>
        <v>0</v>
      </c>
      <c r="AZ2004" s="161">
        <f t="shared" si="1728"/>
        <v>0</v>
      </c>
      <c r="BA2004" s="162">
        <f t="shared" si="1729"/>
        <v>0</v>
      </c>
      <c r="BB2004" s="161">
        <f t="shared" si="1730"/>
        <v>0</v>
      </c>
      <c r="BC2004" s="161">
        <f t="shared" si="1731"/>
        <v>0</v>
      </c>
      <c r="BD2004" s="167">
        <f t="shared" si="1732"/>
        <v>0</v>
      </c>
    </row>
    <row r="2005" spans="2:56" x14ac:dyDescent="0.3">
      <c r="B2005" s="221" t="s">
        <v>189</v>
      </c>
      <c r="C2005" s="78">
        <f>SUM(C2006,C2008)</f>
        <v>0</v>
      </c>
      <c r="D2005" s="79">
        <f>SUM(D2006,D2008)</f>
        <v>0</v>
      </c>
      <c r="E2005" s="69">
        <f t="shared" si="1719"/>
        <v>0</v>
      </c>
      <c r="F2005" s="78">
        <f>SUM(F2006,F2008)</f>
        <v>0</v>
      </c>
      <c r="G2005" s="79">
        <f>SUM(G2006,G2008)</f>
        <v>0</v>
      </c>
      <c r="H2005" s="69">
        <f t="shared" si="1720"/>
        <v>0</v>
      </c>
      <c r="I2005" s="78">
        <f>SUM(I2006,I2008)</f>
        <v>0</v>
      </c>
      <c r="J2005" s="79">
        <f>SUM(J2006,J2008)</f>
        <v>0</v>
      </c>
      <c r="K2005" s="69">
        <f t="shared" si="1721"/>
        <v>0</v>
      </c>
      <c r="L2005" s="78">
        <f>SUM(L2006,L2008)</f>
        <v>0</v>
      </c>
      <c r="M2005" s="80">
        <f>SUM(M2006,M2008)</f>
        <v>0</v>
      </c>
      <c r="N2005" s="81">
        <f>SUM(N2006,N2008)</f>
        <v>0</v>
      </c>
      <c r="O2005" s="78">
        <f>SUM(O2006,O2008)</f>
        <v>0</v>
      </c>
      <c r="P2005" s="81">
        <f>SUM(P2006,P2008)</f>
        <v>0</v>
      </c>
      <c r="Q2005" s="168">
        <f t="shared" si="1722"/>
        <v>0</v>
      </c>
      <c r="R2005" s="82">
        <f>SUM(R2006,R2008)</f>
        <v>0</v>
      </c>
      <c r="S2005" s="82">
        <f>SUM(S2006,S2008)</f>
        <v>0</v>
      </c>
      <c r="T2005" s="169">
        <f t="shared" si="1733"/>
        <v>0</v>
      </c>
      <c r="U2005" s="231"/>
      <c r="V2005" s="78">
        <f>SUM(V2006,V2008)</f>
        <v>0</v>
      </c>
      <c r="W2005" s="81">
        <f>SUM(W2006,W2008)</f>
        <v>0</v>
      </c>
      <c r="X2005" s="168">
        <f t="shared" si="1723"/>
        <v>0</v>
      </c>
      <c r="Y2005" s="82">
        <f>SUM(Y2006,Y2008)</f>
        <v>0</v>
      </c>
      <c r="Z2005" s="82">
        <f>SUM(Z2006,Z2008)</f>
        <v>0</v>
      </c>
      <c r="AA2005" s="169">
        <f t="shared" si="1734"/>
        <v>0</v>
      </c>
      <c r="AB2005" s="231"/>
      <c r="AC2005" s="78">
        <f>SUM(AC2006,AC2008)</f>
        <v>0</v>
      </c>
      <c r="AD2005" s="81">
        <f>SUM(AD2006,AD2008)</f>
        <v>0</v>
      </c>
      <c r="AE2005" s="168">
        <f t="shared" si="1724"/>
        <v>0</v>
      </c>
      <c r="AF2005" s="82">
        <f>SUM(AF2006,AF2008)</f>
        <v>0</v>
      </c>
      <c r="AG2005" s="82">
        <f>SUM(AG2006,AG2008)</f>
        <v>0</v>
      </c>
      <c r="AH2005" s="169">
        <f t="shared" si="1735"/>
        <v>0</v>
      </c>
      <c r="AJ2005" s="79">
        <f t="shared" ref="AJ2005:AU2005" si="1743">SUM(AJ2006,AJ2008)</f>
        <v>0</v>
      </c>
      <c r="AK2005" s="80">
        <f t="shared" si="1743"/>
        <v>0</v>
      </c>
      <c r="AL2005" s="81">
        <f t="shared" si="1743"/>
        <v>0</v>
      </c>
      <c r="AM2005" s="80">
        <f t="shared" si="1743"/>
        <v>0</v>
      </c>
      <c r="AN2005" s="81">
        <f t="shared" si="1743"/>
        <v>0</v>
      </c>
      <c r="AO2005" s="80">
        <f t="shared" si="1743"/>
        <v>0</v>
      </c>
      <c r="AP2005" s="81">
        <f t="shared" si="1743"/>
        <v>0</v>
      </c>
      <c r="AQ2005" s="80">
        <f t="shared" si="1743"/>
        <v>0</v>
      </c>
      <c r="AR2005" s="81">
        <f t="shared" si="1743"/>
        <v>0</v>
      </c>
      <c r="AS2005" s="80">
        <f t="shared" si="1743"/>
        <v>0</v>
      </c>
      <c r="AT2005" s="81">
        <f t="shared" si="1743"/>
        <v>0</v>
      </c>
      <c r="AU2005" s="80">
        <f t="shared" si="1743"/>
        <v>0</v>
      </c>
      <c r="AV2005" s="81">
        <f t="shared" si="1725"/>
        <v>0</v>
      </c>
      <c r="AW2005" s="80">
        <f t="shared" si="1726"/>
        <v>0</v>
      </c>
      <c r="AX2005" s="210"/>
      <c r="AY2005" s="79">
        <f t="shared" si="1727"/>
        <v>0</v>
      </c>
      <c r="AZ2005" s="80">
        <f t="shared" si="1728"/>
        <v>0</v>
      </c>
      <c r="BA2005" s="81">
        <f t="shared" si="1729"/>
        <v>0</v>
      </c>
      <c r="BB2005" s="80">
        <f t="shared" si="1730"/>
        <v>0</v>
      </c>
      <c r="BC2005" s="80">
        <f t="shared" si="1731"/>
        <v>0</v>
      </c>
      <c r="BD2005" s="86">
        <f t="shared" si="1732"/>
        <v>0</v>
      </c>
    </row>
    <row r="2006" spans="2:56" x14ac:dyDescent="0.3">
      <c r="B2006" s="222" t="s">
        <v>190</v>
      </c>
      <c r="C2006" s="78">
        <f>SUM(C2007)</f>
        <v>0</v>
      </c>
      <c r="D2006" s="79">
        <f>SUM(D2007)</f>
        <v>0</v>
      </c>
      <c r="E2006" s="69">
        <f t="shared" si="1719"/>
        <v>0</v>
      </c>
      <c r="F2006" s="78">
        <f>SUM(F2007)</f>
        <v>0</v>
      </c>
      <c r="G2006" s="79">
        <f>SUM(G2007)</f>
        <v>0</v>
      </c>
      <c r="H2006" s="69">
        <f t="shared" si="1720"/>
        <v>0</v>
      </c>
      <c r="I2006" s="78">
        <f>SUM(I2007)</f>
        <v>0</v>
      </c>
      <c r="J2006" s="79">
        <f>SUM(J2007)</f>
        <v>0</v>
      </c>
      <c r="K2006" s="69">
        <f t="shared" si="1721"/>
        <v>0</v>
      </c>
      <c r="L2006" s="78">
        <f>SUM(L2007)</f>
        <v>0</v>
      </c>
      <c r="M2006" s="80">
        <f>SUM(M2007)</f>
        <v>0</v>
      </c>
      <c r="N2006" s="81">
        <f>SUM(N2007)</f>
        <v>0</v>
      </c>
      <c r="O2006" s="78">
        <f>SUM(O2007)</f>
        <v>0</v>
      </c>
      <c r="P2006" s="81">
        <f>SUM(P2007)</f>
        <v>0</v>
      </c>
      <c r="Q2006" s="168">
        <f t="shared" si="1722"/>
        <v>0</v>
      </c>
      <c r="R2006" s="82">
        <f>SUM(R2007)</f>
        <v>0</v>
      </c>
      <c r="S2006" s="82">
        <f>SUM(S2007)</f>
        <v>0</v>
      </c>
      <c r="T2006" s="169">
        <f t="shared" si="1733"/>
        <v>0</v>
      </c>
      <c r="U2006" s="231"/>
      <c r="V2006" s="78">
        <f>SUM(V2007)</f>
        <v>0</v>
      </c>
      <c r="W2006" s="81">
        <f>SUM(W2007)</f>
        <v>0</v>
      </c>
      <c r="X2006" s="168">
        <f t="shared" si="1723"/>
        <v>0</v>
      </c>
      <c r="Y2006" s="82">
        <f>SUM(Y2007)</f>
        <v>0</v>
      </c>
      <c r="Z2006" s="82">
        <f>SUM(Z2007)</f>
        <v>0</v>
      </c>
      <c r="AA2006" s="169">
        <f t="shared" si="1734"/>
        <v>0</v>
      </c>
      <c r="AB2006" s="231"/>
      <c r="AC2006" s="78">
        <f>SUM(AC2007)</f>
        <v>0</v>
      </c>
      <c r="AD2006" s="81">
        <f>SUM(AD2007)</f>
        <v>0</v>
      </c>
      <c r="AE2006" s="168">
        <f t="shared" si="1724"/>
        <v>0</v>
      </c>
      <c r="AF2006" s="82">
        <f>SUM(AF2007)</f>
        <v>0</v>
      </c>
      <c r="AG2006" s="82">
        <f>SUM(AG2007)</f>
        <v>0</v>
      </c>
      <c r="AH2006" s="169">
        <f t="shared" si="1735"/>
        <v>0</v>
      </c>
      <c r="AJ2006" s="79">
        <f t="shared" ref="AJ2006:AU2006" si="1744">SUM(AJ2007)</f>
        <v>0</v>
      </c>
      <c r="AK2006" s="80">
        <f t="shared" si="1744"/>
        <v>0</v>
      </c>
      <c r="AL2006" s="81">
        <f t="shared" si="1744"/>
        <v>0</v>
      </c>
      <c r="AM2006" s="80">
        <f t="shared" si="1744"/>
        <v>0</v>
      </c>
      <c r="AN2006" s="81">
        <f t="shared" si="1744"/>
        <v>0</v>
      </c>
      <c r="AO2006" s="80">
        <f t="shared" si="1744"/>
        <v>0</v>
      </c>
      <c r="AP2006" s="81">
        <f t="shared" si="1744"/>
        <v>0</v>
      </c>
      <c r="AQ2006" s="80">
        <f t="shared" si="1744"/>
        <v>0</v>
      </c>
      <c r="AR2006" s="81">
        <f t="shared" si="1744"/>
        <v>0</v>
      </c>
      <c r="AS2006" s="80">
        <f t="shared" si="1744"/>
        <v>0</v>
      </c>
      <c r="AT2006" s="81">
        <f t="shared" si="1744"/>
        <v>0</v>
      </c>
      <c r="AU2006" s="80">
        <f t="shared" si="1744"/>
        <v>0</v>
      </c>
      <c r="AV2006" s="81">
        <f t="shared" si="1725"/>
        <v>0</v>
      </c>
      <c r="AW2006" s="80">
        <f t="shared" si="1726"/>
        <v>0</v>
      </c>
      <c r="AX2006" s="210"/>
      <c r="AY2006" s="79">
        <f t="shared" si="1727"/>
        <v>0</v>
      </c>
      <c r="AZ2006" s="80">
        <f t="shared" si="1728"/>
        <v>0</v>
      </c>
      <c r="BA2006" s="81">
        <f t="shared" si="1729"/>
        <v>0</v>
      </c>
      <c r="BB2006" s="80">
        <f t="shared" si="1730"/>
        <v>0</v>
      </c>
      <c r="BC2006" s="80">
        <f t="shared" si="1731"/>
        <v>0</v>
      </c>
      <c r="BD2006" s="86">
        <f t="shared" si="1732"/>
        <v>0</v>
      </c>
    </row>
    <row r="2007" spans="2:56" x14ac:dyDescent="0.3">
      <c r="B2007" s="223" t="s">
        <v>191</v>
      </c>
      <c r="C2007" s="224"/>
      <c r="D2007" s="225"/>
      <c r="E2007" s="154">
        <f t="shared" si="1719"/>
        <v>0</v>
      </c>
      <c r="F2007" s="224"/>
      <c r="G2007" s="225"/>
      <c r="H2007" s="154">
        <f t="shared" si="1720"/>
        <v>0</v>
      </c>
      <c r="I2007" s="224"/>
      <c r="J2007" s="225"/>
      <c r="K2007" s="154">
        <f t="shared" si="1721"/>
        <v>0</v>
      </c>
      <c r="L2007" s="224"/>
      <c r="M2007" s="226"/>
      <c r="N2007" s="227"/>
      <c r="O2007" s="224"/>
      <c r="P2007" s="227"/>
      <c r="Q2007" s="148">
        <f t="shared" si="1722"/>
        <v>0</v>
      </c>
      <c r="R2007" s="227"/>
      <c r="S2007" s="227"/>
      <c r="T2007" s="149">
        <f t="shared" si="1733"/>
        <v>0</v>
      </c>
      <c r="U2007" s="216"/>
      <c r="V2007" s="224"/>
      <c r="W2007" s="227"/>
      <c r="X2007" s="148">
        <f t="shared" si="1723"/>
        <v>0</v>
      </c>
      <c r="Y2007" s="227"/>
      <c r="Z2007" s="227"/>
      <c r="AA2007" s="149">
        <f t="shared" si="1734"/>
        <v>0</v>
      </c>
      <c r="AB2007" s="216"/>
      <c r="AC2007" s="224"/>
      <c r="AD2007" s="227"/>
      <c r="AE2007" s="148">
        <f t="shared" si="1724"/>
        <v>0</v>
      </c>
      <c r="AF2007" s="227"/>
      <c r="AG2007" s="227"/>
      <c r="AH2007" s="149">
        <f t="shared" si="1735"/>
        <v>0</v>
      </c>
      <c r="AJ2007" s="217"/>
      <c r="AK2007" s="218"/>
      <c r="AL2007" s="219"/>
      <c r="AM2007" s="218"/>
      <c r="AN2007" s="219"/>
      <c r="AO2007" s="218"/>
      <c r="AP2007" s="219"/>
      <c r="AQ2007" s="218"/>
      <c r="AR2007" s="219"/>
      <c r="AS2007" s="218"/>
      <c r="AT2007" s="219"/>
      <c r="AU2007" s="218"/>
      <c r="AV2007" s="81">
        <f t="shared" si="1725"/>
        <v>0</v>
      </c>
      <c r="AW2007" s="80">
        <f t="shared" si="1726"/>
        <v>0</v>
      </c>
      <c r="AX2007" s="210"/>
      <c r="AY2007" s="79">
        <f t="shared" si="1727"/>
        <v>0</v>
      </c>
      <c r="AZ2007" s="80">
        <f t="shared" si="1728"/>
        <v>0</v>
      </c>
      <c r="BA2007" s="81">
        <f t="shared" si="1729"/>
        <v>0</v>
      </c>
      <c r="BB2007" s="80">
        <f t="shared" si="1730"/>
        <v>0</v>
      </c>
      <c r="BC2007" s="80">
        <f t="shared" si="1731"/>
        <v>0</v>
      </c>
      <c r="BD2007" s="86">
        <f t="shared" si="1732"/>
        <v>0</v>
      </c>
    </row>
    <row r="2008" spans="2:56" x14ac:dyDescent="0.3">
      <c r="B2008" s="222" t="s">
        <v>192</v>
      </c>
      <c r="C2008" s="78">
        <f>SUM(C2009)</f>
        <v>0</v>
      </c>
      <c r="D2008" s="79">
        <f>SUM(D2009)</f>
        <v>0</v>
      </c>
      <c r="E2008" s="69">
        <f t="shared" si="1719"/>
        <v>0</v>
      </c>
      <c r="F2008" s="78">
        <f>SUM(F2009)</f>
        <v>0</v>
      </c>
      <c r="G2008" s="79">
        <f>SUM(G2009)</f>
        <v>0</v>
      </c>
      <c r="H2008" s="69">
        <f t="shared" si="1720"/>
        <v>0</v>
      </c>
      <c r="I2008" s="78">
        <f>SUM(I2009)</f>
        <v>0</v>
      </c>
      <c r="J2008" s="79">
        <f>SUM(J2009)</f>
        <v>0</v>
      </c>
      <c r="K2008" s="69">
        <f t="shared" si="1721"/>
        <v>0</v>
      </c>
      <c r="L2008" s="78">
        <f>SUM(L2009)</f>
        <v>0</v>
      </c>
      <c r="M2008" s="80">
        <f>SUM(M2009)</f>
        <v>0</v>
      </c>
      <c r="N2008" s="81">
        <f>SUM(N2009)</f>
        <v>0</v>
      </c>
      <c r="O2008" s="78">
        <f>SUM(O2009)</f>
        <v>0</v>
      </c>
      <c r="P2008" s="81">
        <f>SUM(P2009)</f>
        <v>0</v>
      </c>
      <c r="Q2008" s="168">
        <f t="shared" si="1722"/>
        <v>0</v>
      </c>
      <c r="R2008" s="82">
        <f>SUM(R2009)</f>
        <v>0</v>
      </c>
      <c r="S2008" s="82">
        <f>SUM(S2009)</f>
        <v>0</v>
      </c>
      <c r="T2008" s="169">
        <f t="shared" si="1733"/>
        <v>0</v>
      </c>
      <c r="U2008" s="231"/>
      <c r="V2008" s="78">
        <f>SUM(V2009)</f>
        <v>0</v>
      </c>
      <c r="W2008" s="81">
        <f>SUM(W2009)</f>
        <v>0</v>
      </c>
      <c r="X2008" s="168">
        <f t="shared" si="1723"/>
        <v>0</v>
      </c>
      <c r="Y2008" s="82">
        <f>SUM(Y2009)</f>
        <v>0</v>
      </c>
      <c r="Z2008" s="82">
        <f>SUM(Z2009)</f>
        <v>0</v>
      </c>
      <c r="AA2008" s="169">
        <f t="shared" si="1734"/>
        <v>0</v>
      </c>
      <c r="AB2008" s="231"/>
      <c r="AC2008" s="78">
        <f>SUM(AC2009)</f>
        <v>0</v>
      </c>
      <c r="AD2008" s="81">
        <f>SUM(AD2009)</f>
        <v>0</v>
      </c>
      <c r="AE2008" s="168">
        <f t="shared" si="1724"/>
        <v>0</v>
      </c>
      <c r="AF2008" s="82">
        <f>SUM(AF2009)</f>
        <v>0</v>
      </c>
      <c r="AG2008" s="82">
        <f>SUM(AG2009)</f>
        <v>0</v>
      </c>
      <c r="AH2008" s="169">
        <f t="shared" si="1735"/>
        <v>0</v>
      </c>
      <c r="AJ2008" s="79">
        <f t="shared" ref="AJ2008:AU2008" si="1745">SUM(AJ2009)</f>
        <v>0</v>
      </c>
      <c r="AK2008" s="80">
        <f t="shared" si="1745"/>
        <v>0</v>
      </c>
      <c r="AL2008" s="81">
        <f t="shared" si="1745"/>
        <v>0</v>
      </c>
      <c r="AM2008" s="80">
        <f t="shared" si="1745"/>
        <v>0</v>
      </c>
      <c r="AN2008" s="81">
        <f t="shared" si="1745"/>
        <v>0</v>
      </c>
      <c r="AO2008" s="80">
        <f t="shared" si="1745"/>
        <v>0</v>
      </c>
      <c r="AP2008" s="81">
        <f t="shared" si="1745"/>
        <v>0</v>
      </c>
      <c r="AQ2008" s="80">
        <f t="shared" si="1745"/>
        <v>0</v>
      </c>
      <c r="AR2008" s="81">
        <f t="shared" si="1745"/>
        <v>0</v>
      </c>
      <c r="AS2008" s="80">
        <f t="shared" si="1745"/>
        <v>0</v>
      </c>
      <c r="AT2008" s="81">
        <f t="shared" si="1745"/>
        <v>0</v>
      </c>
      <c r="AU2008" s="80">
        <f t="shared" si="1745"/>
        <v>0</v>
      </c>
      <c r="AV2008" s="81">
        <f t="shared" si="1725"/>
        <v>0</v>
      </c>
      <c r="AW2008" s="80">
        <f t="shared" si="1726"/>
        <v>0</v>
      </c>
      <c r="AX2008" s="210"/>
      <c r="AY2008" s="79">
        <f t="shared" si="1727"/>
        <v>0</v>
      </c>
      <c r="AZ2008" s="80">
        <f t="shared" si="1728"/>
        <v>0</v>
      </c>
      <c r="BA2008" s="81">
        <f t="shared" si="1729"/>
        <v>0</v>
      </c>
      <c r="BB2008" s="80">
        <f t="shared" si="1730"/>
        <v>0</v>
      </c>
      <c r="BC2008" s="80">
        <f t="shared" si="1731"/>
        <v>0</v>
      </c>
      <c r="BD2008" s="86">
        <f t="shared" si="1732"/>
        <v>0</v>
      </c>
    </row>
    <row r="2009" spans="2:56" x14ac:dyDescent="0.3">
      <c r="B2009" s="223" t="s">
        <v>191</v>
      </c>
      <c r="C2009" s="224"/>
      <c r="D2009" s="225"/>
      <c r="E2009" s="154">
        <f t="shared" si="1719"/>
        <v>0</v>
      </c>
      <c r="F2009" s="224"/>
      <c r="G2009" s="225"/>
      <c r="H2009" s="154">
        <f t="shared" si="1720"/>
        <v>0</v>
      </c>
      <c r="I2009" s="224"/>
      <c r="J2009" s="225"/>
      <c r="K2009" s="154">
        <f t="shared" si="1721"/>
        <v>0</v>
      </c>
      <c r="L2009" s="224"/>
      <c r="M2009" s="226"/>
      <c r="N2009" s="227"/>
      <c r="O2009" s="224"/>
      <c r="P2009" s="227"/>
      <c r="Q2009" s="148">
        <f t="shared" si="1722"/>
        <v>0</v>
      </c>
      <c r="R2009" s="227"/>
      <c r="S2009" s="227"/>
      <c r="T2009" s="149">
        <f t="shared" si="1733"/>
        <v>0</v>
      </c>
      <c r="U2009" s="216"/>
      <c r="V2009" s="224"/>
      <c r="W2009" s="227"/>
      <c r="X2009" s="148">
        <f t="shared" si="1723"/>
        <v>0</v>
      </c>
      <c r="Y2009" s="227"/>
      <c r="Z2009" s="227"/>
      <c r="AA2009" s="149">
        <f t="shared" si="1734"/>
        <v>0</v>
      </c>
      <c r="AB2009" s="216"/>
      <c r="AC2009" s="224"/>
      <c r="AD2009" s="227"/>
      <c r="AE2009" s="148">
        <f t="shared" si="1724"/>
        <v>0</v>
      </c>
      <c r="AF2009" s="227"/>
      <c r="AG2009" s="227"/>
      <c r="AH2009" s="149">
        <f t="shared" si="1735"/>
        <v>0</v>
      </c>
      <c r="AJ2009" s="217"/>
      <c r="AK2009" s="218"/>
      <c r="AL2009" s="219"/>
      <c r="AM2009" s="218"/>
      <c r="AN2009" s="219"/>
      <c r="AO2009" s="218"/>
      <c r="AP2009" s="219"/>
      <c r="AQ2009" s="218"/>
      <c r="AR2009" s="219"/>
      <c r="AS2009" s="218"/>
      <c r="AT2009" s="219"/>
      <c r="AU2009" s="218"/>
      <c r="AV2009" s="81">
        <f t="shared" si="1725"/>
        <v>0</v>
      </c>
      <c r="AW2009" s="80">
        <f t="shared" si="1726"/>
        <v>0</v>
      </c>
      <c r="AX2009" s="210"/>
      <c r="AY2009" s="79">
        <f t="shared" si="1727"/>
        <v>0</v>
      </c>
      <c r="AZ2009" s="80">
        <f t="shared" si="1728"/>
        <v>0</v>
      </c>
      <c r="BA2009" s="81">
        <f t="shared" si="1729"/>
        <v>0</v>
      </c>
      <c r="BB2009" s="80">
        <f t="shared" si="1730"/>
        <v>0</v>
      </c>
      <c r="BC2009" s="80">
        <f t="shared" si="1731"/>
        <v>0</v>
      </c>
      <c r="BD2009" s="86">
        <f t="shared" si="1732"/>
        <v>0</v>
      </c>
    </row>
    <row r="2010" spans="2:56" x14ac:dyDescent="0.3">
      <c r="B2010" s="221" t="s">
        <v>193</v>
      </c>
      <c r="C2010" s="78">
        <f>SUM(C2011,C2012)</f>
        <v>0</v>
      </c>
      <c r="D2010" s="79">
        <f>SUM(D2011,D2012)</f>
        <v>0</v>
      </c>
      <c r="E2010" s="69">
        <f t="shared" si="1719"/>
        <v>0</v>
      </c>
      <c r="F2010" s="78">
        <f>SUM(F2011,F2012)</f>
        <v>0</v>
      </c>
      <c r="G2010" s="79">
        <f>SUM(G2011,G2012)</f>
        <v>0</v>
      </c>
      <c r="H2010" s="69">
        <f t="shared" si="1720"/>
        <v>0</v>
      </c>
      <c r="I2010" s="78">
        <f>SUM(I2011,I2012)</f>
        <v>0</v>
      </c>
      <c r="J2010" s="79">
        <f>SUM(J2011,J2012)</f>
        <v>0</v>
      </c>
      <c r="K2010" s="69">
        <f t="shared" si="1721"/>
        <v>0</v>
      </c>
      <c r="L2010" s="78">
        <f>SUM(L2011,L2012)</f>
        <v>0</v>
      </c>
      <c r="M2010" s="80">
        <f>SUM(M2011,M2012)</f>
        <v>0</v>
      </c>
      <c r="N2010" s="81">
        <f>SUM(N2011,N2012)</f>
        <v>0</v>
      </c>
      <c r="O2010" s="78">
        <f>SUM(O2011,O2012)</f>
        <v>0</v>
      </c>
      <c r="P2010" s="81">
        <f>SUM(P2011,P2012)</f>
        <v>0</v>
      </c>
      <c r="Q2010" s="168">
        <f t="shared" si="1722"/>
        <v>0</v>
      </c>
      <c r="R2010" s="82">
        <f>SUM(R2011,R2012)</f>
        <v>0</v>
      </c>
      <c r="S2010" s="82">
        <f>SUM(S2011,S2012)</f>
        <v>0</v>
      </c>
      <c r="T2010" s="169">
        <f t="shared" si="1733"/>
        <v>0</v>
      </c>
      <c r="U2010" s="231"/>
      <c r="V2010" s="78">
        <f>SUM(V2011,V2012)</f>
        <v>0</v>
      </c>
      <c r="W2010" s="81">
        <f>SUM(W2011,W2012)</f>
        <v>0</v>
      </c>
      <c r="X2010" s="168">
        <f t="shared" si="1723"/>
        <v>0</v>
      </c>
      <c r="Y2010" s="82">
        <f>SUM(Y2011,Y2012)</f>
        <v>0</v>
      </c>
      <c r="Z2010" s="82">
        <f>SUM(Z2011,Z2012)</f>
        <v>0</v>
      </c>
      <c r="AA2010" s="169">
        <f t="shared" si="1734"/>
        <v>0</v>
      </c>
      <c r="AB2010" s="231"/>
      <c r="AC2010" s="78">
        <f>SUM(AC2011,AC2012)</f>
        <v>0</v>
      </c>
      <c r="AD2010" s="81">
        <f>SUM(AD2011,AD2012)</f>
        <v>0</v>
      </c>
      <c r="AE2010" s="168">
        <f t="shared" si="1724"/>
        <v>0</v>
      </c>
      <c r="AF2010" s="82">
        <f>SUM(AF2011,AF2012)</f>
        <v>0</v>
      </c>
      <c r="AG2010" s="82">
        <f>SUM(AG2011,AG2012)</f>
        <v>0</v>
      </c>
      <c r="AH2010" s="169">
        <f t="shared" si="1735"/>
        <v>0</v>
      </c>
      <c r="AJ2010" s="79">
        <f t="shared" ref="AJ2010:AU2010" si="1746">SUM(AJ2011,AJ2012)</f>
        <v>0</v>
      </c>
      <c r="AK2010" s="80">
        <f t="shared" si="1746"/>
        <v>0</v>
      </c>
      <c r="AL2010" s="81">
        <f t="shared" si="1746"/>
        <v>0</v>
      </c>
      <c r="AM2010" s="80">
        <f t="shared" si="1746"/>
        <v>0</v>
      </c>
      <c r="AN2010" s="81">
        <f t="shared" si="1746"/>
        <v>0</v>
      </c>
      <c r="AO2010" s="80">
        <f t="shared" si="1746"/>
        <v>0</v>
      </c>
      <c r="AP2010" s="81">
        <f t="shared" si="1746"/>
        <v>0</v>
      </c>
      <c r="AQ2010" s="80">
        <f t="shared" si="1746"/>
        <v>0</v>
      </c>
      <c r="AR2010" s="81">
        <f t="shared" si="1746"/>
        <v>0</v>
      </c>
      <c r="AS2010" s="80">
        <f t="shared" si="1746"/>
        <v>0</v>
      </c>
      <c r="AT2010" s="81">
        <f t="shared" si="1746"/>
        <v>0</v>
      </c>
      <c r="AU2010" s="80">
        <f t="shared" si="1746"/>
        <v>0</v>
      </c>
      <c r="AV2010" s="81">
        <f t="shared" si="1725"/>
        <v>0</v>
      </c>
      <c r="AW2010" s="80">
        <f t="shared" si="1726"/>
        <v>0</v>
      </c>
      <c r="AX2010" s="210"/>
      <c r="AY2010" s="79">
        <f t="shared" si="1727"/>
        <v>0</v>
      </c>
      <c r="AZ2010" s="80">
        <f t="shared" si="1728"/>
        <v>0</v>
      </c>
      <c r="BA2010" s="81">
        <f t="shared" si="1729"/>
        <v>0</v>
      </c>
      <c r="BB2010" s="80">
        <f t="shared" si="1730"/>
        <v>0</v>
      </c>
      <c r="BC2010" s="80">
        <f t="shared" si="1731"/>
        <v>0</v>
      </c>
      <c r="BD2010" s="86">
        <f t="shared" si="1732"/>
        <v>0</v>
      </c>
    </row>
    <row r="2011" spans="2:56" x14ac:dyDescent="0.3">
      <c r="B2011" s="222" t="s">
        <v>194</v>
      </c>
      <c r="C2011" s="232"/>
      <c r="D2011" s="233"/>
      <c r="E2011" s="69">
        <f t="shared" si="1719"/>
        <v>0</v>
      </c>
      <c r="F2011" s="232"/>
      <c r="G2011" s="233"/>
      <c r="H2011" s="69">
        <f t="shared" si="1720"/>
        <v>0</v>
      </c>
      <c r="I2011" s="232"/>
      <c r="J2011" s="233"/>
      <c r="K2011" s="69">
        <f t="shared" si="1721"/>
        <v>0</v>
      </c>
      <c r="L2011" s="232"/>
      <c r="M2011" s="234"/>
      <c r="N2011" s="235"/>
      <c r="O2011" s="232"/>
      <c r="P2011" s="235"/>
      <c r="Q2011" s="168">
        <f t="shared" si="1722"/>
        <v>0</v>
      </c>
      <c r="R2011" s="236"/>
      <c r="S2011" s="236"/>
      <c r="T2011" s="169">
        <f t="shared" si="1733"/>
        <v>0</v>
      </c>
      <c r="U2011" s="231"/>
      <c r="V2011" s="232"/>
      <c r="W2011" s="235"/>
      <c r="X2011" s="168">
        <f t="shared" si="1723"/>
        <v>0</v>
      </c>
      <c r="Y2011" s="236"/>
      <c r="Z2011" s="236"/>
      <c r="AA2011" s="169">
        <f t="shared" si="1734"/>
        <v>0</v>
      </c>
      <c r="AB2011" s="231"/>
      <c r="AC2011" s="232"/>
      <c r="AD2011" s="235"/>
      <c r="AE2011" s="168">
        <f t="shared" si="1724"/>
        <v>0</v>
      </c>
      <c r="AF2011" s="236"/>
      <c r="AG2011" s="236"/>
      <c r="AH2011" s="169">
        <f t="shared" si="1735"/>
        <v>0</v>
      </c>
      <c r="AJ2011" s="217"/>
      <c r="AK2011" s="218"/>
      <c r="AL2011" s="219"/>
      <c r="AM2011" s="218"/>
      <c r="AN2011" s="219"/>
      <c r="AO2011" s="218"/>
      <c r="AP2011" s="219"/>
      <c r="AQ2011" s="218"/>
      <c r="AR2011" s="219"/>
      <c r="AS2011" s="218"/>
      <c r="AT2011" s="219"/>
      <c r="AU2011" s="218"/>
      <c r="AV2011" s="81">
        <f t="shared" si="1725"/>
        <v>0</v>
      </c>
      <c r="AW2011" s="80">
        <f t="shared" si="1726"/>
        <v>0</v>
      </c>
      <c r="AX2011" s="210"/>
      <c r="AY2011" s="79">
        <f t="shared" si="1727"/>
        <v>0</v>
      </c>
      <c r="AZ2011" s="80">
        <f t="shared" si="1728"/>
        <v>0</v>
      </c>
      <c r="BA2011" s="81">
        <f t="shared" si="1729"/>
        <v>0</v>
      </c>
      <c r="BB2011" s="80">
        <f t="shared" si="1730"/>
        <v>0</v>
      </c>
      <c r="BC2011" s="80">
        <f t="shared" si="1731"/>
        <v>0</v>
      </c>
      <c r="BD2011" s="86">
        <f t="shared" si="1732"/>
        <v>0</v>
      </c>
    </row>
    <row r="2012" spans="2:56" x14ac:dyDescent="0.3">
      <c r="B2012" s="222" t="s">
        <v>195</v>
      </c>
      <c r="C2012" s="232"/>
      <c r="D2012" s="233"/>
      <c r="E2012" s="69">
        <f t="shared" si="1719"/>
        <v>0</v>
      </c>
      <c r="F2012" s="232"/>
      <c r="G2012" s="233"/>
      <c r="H2012" s="69">
        <f t="shared" si="1720"/>
        <v>0</v>
      </c>
      <c r="I2012" s="232"/>
      <c r="J2012" s="233"/>
      <c r="K2012" s="69">
        <f t="shared" si="1721"/>
        <v>0</v>
      </c>
      <c r="L2012" s="232"/>
      <c r="M2012" s="234"/>
      <c r="N2012" s="235"/>
      <c r="O2012" s="232"/>
      <c r="P2012" s="235"/>
      <c r="Q2012" s="168">
        <f t="shared" si="1722"/>
        <v>0</v>
      </c>
      <c r="R2012" s="236"/>
      <c r="S2012" s="236"/>
      <c r="T2012" s="169">
        <f t="shared" si="1733"/>
        <v>0</v>
      </c>
      <c r="U2012" s="231"/>
      <c r="V2012" s="232"/>
      <c r="W2012" s="235"/>
      <c r="X2012" s="168">
        <f t="shared" si="1723"/>
        <v>0</v>
      </c>
      <c r="Y2012" s="236"/>
      <c r="Z2012" s="236"/>
      <c r="AA2012" s="169">
        <f t="shared" si="1734"/>
        <v>0</v>
      </c>
      <c r="AB2012" s="231"/>
      <c r="AC2012" s="232"/>
      <c r="AD2012" s="235"/>
      <c r="AE2012" s="168">
        <f t="shared" si="1724"/>
        <v>0</v>
      </c>
      <c r="AF2012" s="236"/>
      <c r="AG2012" s="236"/>
      <c r="AH2012" s="169">
        <f t="shared" si="1735"/>
        <v>0</v>
      </c>
      <c r="AJ2012" s="217"/>
      <c r="AK2012" s="218"/>
      <c r="AL2012" s="219"/>
      <c r="AM2012" s="218"/>
      <c r="AN2012" s="219"/>
      <c r="AO2012" s="218"/>
      <c r="AP2012" s="219"/>
      <c r="AQ2012" s="218"/>
      <c r="AR2012" s="219"/>
      <c r="AS2012" s="218"/>
      <c r="AT2012" s="219"/>
      <c r="AU2012" s="218"/>
      <c r="AV2012" s="81">
        <f t="shared" si="1725"/>
        <v>0</v>
      </c>
      <c r="AW2012" s="80">
        <f t="shared" si="1726"/>
        <v>0</v>
      </c>
      <c r="AX2012" s="210"/>
      <c r="AY2012" s="79">
        <f t="shared" si="1727"/>
        <v>0</v>
      </c>
      <c r="AZ2012" s="80">
        <f t="shared" si="1728"/>
        <v>0</v>
      </c>
      <c r="BA2012" s="81">
        <f t="shared" si="1729"/>
        <v>0</v>
      </c>
      <c r="BB2012" s="80">
        <f t="shared" si="1730"/>
        <v>0</v>
      </c>
      <c r="BC2012" s="80">
        <f t="shared" si="1731"/>
        <v>0</v>
      </c>
      <c r="BD2012" s="86">
        <f t="shared" si="1732"/>
        <v>0</v>
      </c>
    </row>
    <row r="2013" spans="2:56" x14ac:dyDescent="0.3">
      <c r="B2013" s="221" t="s">
        <v>196</v>
      </c>
      <c r="C2013" s="232"/>
      <c r="D2013" s="233"/>
      <c r="E2013" s="69">
        <f t="shared" si="1719"/>
        <v>0</v>
      </c>
      <c r="F2013" s="232"/>
      <c r="G2013" s="233"/>
      <c r="H2013" s="69">
        <f t="shared" si="1720"/>
        <v>0</v>
      </c>
      <c r="I2013" s="232"/>
      <c r="J2013" s="233"/>
      <c r="K2013" s="69">
        <f t="shared" si="1721"/>
        <v>0</v>
      </c>
      <c r="L2013" s="232"/>
      <c r="M2013" s="234"/>
      <c r="N2013" s="235"/>
      <c r="O2013" s="232"/>
      <c r="P2013" s="235"/>
      <c r="Q2013" s="168">
        <f t="shared" si="1722"/>
        <v>0</v>
      </c>
      <c r="R2013" s="236"/>
      <c r="S2013" s="236"/>
      <c r="T2013" s="169">
        <f t="shared" si="1733"/>
        <v>0</v>
      </c>
      <c r="U2013" s="231"/>
      <c r="V2013" s="232"/>
      <c r="W2013" s="235"/>
      <c r="X2013" s="168">
        <f t="shared" si="1723"/>
        <v>0</v>
      </c>
      <c r="Y2013" s="236"/>
      <c r="Z2013" s="236"/>
      <c r="AA2013" s="169">
        <f t="shared" si="1734"/>
        <v>0</v>
      </c>
      <c r="AB2013" s="231"/>
      <c r="AC2013" s="232"/>
      <c r="AD2013" s="235"/>
      <c r="AE2013" s="168">
        <f t="shared" si="1724"/>
        <v>0</v>
      </c>
      <c r="AF2013" s="236"/>
      <c r="AG2013" s="236"/>
      <c r="AH2013" s="169">
        <f t="shared" si="1735"/>
        <v>0</v>
      </c>
      <c r="AJ2013" s="217"/>
      <c r="AK2013" s="218"/>
      <c r="AL2013" s="219"/>
      <c r="AM2013" s="218"/>
      <c r="AN2013" s="219"/>
      <c r="AO2013" s="218"/>
      <c r="AP2013" s="219"/>
      <c r="AQ2013" s="218"/>
      <c r="AR2013" s="219"/>
      <c r="AS2013" s="218"/>
      <c r="AT2013" s="219"/>
      <c r="AU2013" s="218"/>
      <c r="AV2013" s="81">
        <f t="shared" si="1725"/>
        <v>0</v>
      </c>
      <c r="AW2013" s="80">
        <f t="shared" si="1726"/>
        <v>0</v>
      </c>
      <c r="AX2013" s="210"/>
      <c r="AY2013" s="79">
        <f t="shared" si="1727"/>
        <v>0</v>
      </c>
      <c r="AZ2013" s="80">
        <f t="shared" si="1728"/>
        <v>0</v>
      </c>
      <c r="BA2013" s="81">
        <f t="shared" si="1729"/>
        <v>0</v>
      </c>
      <c r="BB2013" s="80">
        <f t="shared" si="1730"/>
        <v>0</v>
      </c>
      <c r="BC2013" s="80">
        <f t="shared" si="1731"/>
        <v>0</v>
      </c>
      <c r="BD2013" s="86">
        <f t="shared" si="1732"/>
        <v>0</v>
      </c>
    </row>
    <row r="2014" spans="2:56" x14ac:dyDescent="0.3">
      <c r="B2014" s="221" t="s">
        <v>197</v>
      </c>
      <c r="C2014" s="232"/>
      <c r="D2014" s="233"/>
      <c r="E2014" s="69">
        <f t="shared" si="1719"/>
        <v>0</v>
      </c>
      <c r="F2014" s="232"/>
      <c r="G2014" s="233"/>
      <c r="H2014" s="69">
        <f t="shared" si="1720"/>
        <v>0</v>
      </c>
      <c r="I2014" s="232"/>
      <c r="J2014" s="233"/>
      <c r="K2014" s="69">
        <f t="shared" si="1721"/>
        <v>0</v>
      </c>
      <c r="L2014" s="232"/>
      <c r="M2014" s="234"/>
      <c r="N2014" s="235"/>
      <c r="O2014" s="232"/>
      <c r="P2014" s="235"/>
      <c r="Q2014" s="168">
        <f t="shared" si="1722"/>
        <v>0</v>
      </c>
      <c r="R2014" s="236"/>
      <c r="S2014" s="236"/>
      <c r="T2014" s="169">
        <f t="shared" si="1733"/>
        <v>0</v>
      </c>
      <c r="U2014" s="231"/>
      <c r="V2014" s="232"/>
      <c r="W2014" s="235"/>
      <c r="X2014" s="168">
        <f t="shared" si="1723"/>
        <v>0</v>
      </c>
      <c r="Y2014" s="236"/>
      <c r="Z2014" s="236"/>
      <c r="AA2014" s="169">
        <f t="shared" si="1734"/>
        <v>0</v>
      </c>
      <c r="AB2014" s="231"/>
      <c r="AC2014" s="232"/>
      <c r="AD2014" s="235"/>
      <c r="AE2014" s="168">
        <f t="shared" si="1724"/>
        <v>0</v>
      </c>
      <c r="AF2014" s="236"/>
      <c r="AG2014" s="236"/>
      <c r="AH2014" s="169">
        <f t="shared" si="1735"/>
        <v>0</v>
      </c>
      <c r="AJ2014" s="217"/>
      <c r="AK2014" s="218"/>
      <c r="AL2014" s="219"/>
      <c r="AM2014" s="218"/>
      <c r="AN2014" s="219"/>
      <c r="AO2014" s="218"/>
      <c r="AP2014" s="219"/>
      <c r="AQ2014" s="218"/>
      <c r="AR2014" s="219"/>
      <c r="AS2014" s="218"/>
      <c r="AT2014" s="219"/>
      <c r="AU2014" s="218"/>
      <c r="AV2014" s="81">
        <f t="shared" si="1725"/>
        <v>0</v>
      </c>
      <c r="AW2014" s="80">
        <f t="shared" si="1726"/>
        <v>0</v>
      </c>
      <c r="AX2014" s="210"/>
      <c r="AY2014" s="79">
        <f t="shared" si="1727"/>
        <v>0</v>
      </c>
      <c r="AZ2014" s="80">
        <f t="shared" si="1728"/>
        <v>0</v>
      </c>
      <c r="BA2014" s="81">
        <f t="shared" si="1729"/>
        <v>0</v>
      </c>
      <c r="BB2014" s="80">
        <f t="shared" si="1730"/>
        <v>0</v>
      </c>
      <c r="BC2014" s="80">
        <f t="shared" si="1731"/>
        <v>0</v>
      </c>
      <c r="BD2014" s="86">
        <f t="shared" si="1732"/>
        <v>0</v>
      </c>
    </row>
    <row r="2015" spans="2:56" x14ac:dyDescent="0.3">
      <c r="B2015" s="221" t="s">
        <v>198</v>
      </c>
      <c r="C2015" s="78">
        <f>SUM(C2016,C2017)</f>
        <v>0</v>
      </c>
      <c r="D2015" s="79">
        <f>SUM(D2016,D2017)</f>
        <v>0</v>
      </c>
      <c r="E2015" s="69">
        <f t="shared" si="1719"/>
        <v>0</v>
      </c>
      <c r="F2015" s="78">
        <f>SUM(F2016,F2017)</f>
        <v>0</v>
      </c>
      <c r="G2015" s="79">
        <f>SUM(G2016,G2017)</f>
        <v>0</v>
      </c>
      <c r="H2015" s="69">
        <f t="shared" si="1720"/>
        <v>0</v>
      </c>
      <c r="I2015" s="78">
        <f>SUM(I2016,I2017)</f>
        <v>0</v>
      </c>
      <c r="J2015" s="79">
        <f>SUM(J2016,J2017)</f>
        <v>0</v>
      </c>
      <c r="K2015" s="69">
        <f t="shared" si="1721"/>
        <v>0</v>
      </c>
      <c r="L2015" s="78">
        <f>SUM(L2016,L2017)</f>
        <v>0</v>
      </c>
      <c r="M2015" s="80">
        <f>SUM(M2016,M2017)</f>
        <v>0</v>
      </c>
      <c r="N2015" s="81">
        <f>SUM(N2016,N2017)</f>
        <v>0</v>
      </c>
      <c r="O2015" s="78">
        <f>SUM(O2016,O2017)</f>
        <v>0</v>
      </c>
      <c r="P2015" s="81">
        <f>SUM(P2016,P2017)</f>
        <v>0</v>
      </c>
      <c r="Q2015" s="168">
        <f t="shared" si="1722"/>
        <v>0</v>
      </c>
      <c r="R2015" s="82">
        <f>SUM(R2016,R2017)</f>
        <v>0</v>
      </c>
      <c r="S2015" s="82">
        <f>SUM(S2016,S2017)</f>
        <v>0</v>
      </c>
      <c r="T2015" s="169">
        <f t="shared" si="1733"/>
        <v>0</v>
      </c>
      <c r="U2015" s="231"/>
      <c r="V2015" s="78">
        <f>SUM(V2016,V2017)</f>
        <v>0</v>
      </c>
      <c r="W2015" s="81">
        <f>SUM(W2016,W2017)</f>
        <v>0</v>
      </c>
      <c r="X2015" s="168">
        <f t="shared" si="1723"/>
        <v>0</v>
      </c>
      <c r="Y2015" s="82">
        <f>SUM(Y2016,Y2017)</f>
        <v>0</v>
      </c>
      <c r="Z2015" s="82">
        <f>SUM(Z2016,Z2017)</f>
        <v>0</v>
      </c>
      <c r="AA2015" s="169">
        <f t="shared" si="1734"/>
        <v>0</v>
      </c>
      <c r="AB2015" s="231"/>
      <c r="AC2015" s="78">
        <f>SUM(AC2016,AC2017)</f>
        <v>0</v>
      </c>
      <c r="AD2015" s="81">
        <f>SUM(AD2016,AD2017)</f>
        <v>0</v>
      </c>
      <c r="AE2015" s="168">
        <f t="shared" si="1724"/>
        <v>0</v>
      </c>
      <c r="AF2015" s="82">
        <f>SUM(AF2016,AF2017)</f>
        <v>0</v>
      </c>
      <c r="AG2015" s="82">
        <f>SUM(AG2016,AG2017)</f>
        <v>0</v>
      </c>
      <c r="AH2015" s="169">
        <f t="shared" si="1735"/>
        <v>0</v>
      </c>
      <c r="AJ2015" s="79">
        <f t="shared" ref="AJ2015:AU2015" si="1747">SUM(AJ2016,AJ2017)</f>
        <v>0</v>
      </c>
      <c r="AK2015" s="80">
        <f t="shared" si="1747"/>
        <v>0</v>
      </c>
      <c r="AL2015" s="81">
        <f t="shared" si="1747"/>
        <v>0</v>
      </c>
      <c r="AM2015" s="80">
        <f t="shared" si="1747"/>
        <v>0</v>
      </c>
      <c r="AN2015" s="81">
        <f t="shared" si="1747"/>
        <v>0</v>
      </c>
      <c r="AO2015" s="80">
        <f t="shared" si="1747"/>
        <v>0</v>
      </c>
      <c r="AP2015" s="81">
        <f t="shared" si="1747"/>
        <v>0</v>
      </c>
      <c r="AQ2015" s="80">
        <f t="shared" si="1747"/>
        <v>0</v>
      </c>
      <c r="AR2015" s="81">
        <f t="shared" si="1747"/>
        <v>0</v>
      </c>
      <c r="AS2015" s="80">
        <f t="shared" si="1747"/>
        <v>0</v>
      </c>
      <c r="AT2015" s="81">
        <f t="shared" si="1747"/>
        <v>0</v>
      </c>
      <c r="AU2015" s="80">
        <f t="shared" si="1747"/>
        <v>0</v>
      </c>
      <c r="AV2015" s="81">
        <f t="shared" si="1725"/>
        <v>0</v>
      </c>
      <c r="AW2015" s="80">
        <f t="shared" si="1726"/>
        <v>0</v>
      </c>
      <c r="AX2015" s="210"/>
      <c r="AY2015" s="79">
        <f t="shared" si="1727"/>
        <v>0</v>
      </c>
      <c r="AZ2015" s="80">
        <f t="shared" si="1728"/>
        <v>0</v>
      </c>
      <c r="BA2015" s="81">
        <f t="shared" si="1729"/>
        <v>0</v>
      </c>
      <c r="BB2015" s="80">
        <f t="shared" si="1730"/>
        <v>0</v>
      </c>
      <c r="BC2015" s="80">
        <f t="shared" si="1731"/>
        <v>0</v>
      </c>
      <c r="BD2015" s="86">
        <f t="shared" si="1732"/>
        <v>0</v>
      </c>
    </row>
    <row r="2016" spans="2:56" x14ac:dyDescent="0.3">
      <c r="B2016" s="222" t="s">
        <v>199</v>
      </c>
      <c r="C2016" s="232"/>
      <c r="D2016" s="233"/>
      <c r="E2016" s="69">
        <f t="shared" si="1719"/>
        <v>0</v>
      </c>
      <c r="F2016" s="232"/>
      <c r="G2016" s="233"/>
      <c r="H2016" s="69">
        <f t="shared" si="1720"/>
        <v>0</v>
      </c>
      <c r="I2016" s="232"/>
      <c r="J2016" s="233"/>
      <c r="K2016" s="69">
        <f t="shared" si="1721"/>
        <v>0</v>
      </c>
      <c r="L2016" s="232"/>
      <c r="M2016" s="234"/>
      <c r="N2016" s="235"/>
      <c r="O2016" s="232"/>
      <c r="P2016" s="235"/>
      <c r="Q2016" s="168">
        <f t="shared" si="1722"/>
        <v>0</v>
      </c>
      <c r="R2016" s="236"/>
      <c r="S2016" s="236"/>
      <c r="T2016" s="169">
        <f t="shared" si="1733"/>
        <v>0</v>
      </c>
      <c r="U2016" s="231"/>
      <c r="V2016" s="232"/>
      <c r="W2016" s="235"/>
      <c r="X2016" s="168">
        <f t="shared" si="1723"/>
        <v>0</v>
      </c>
      <c r="Y2016" s="236"/>
      <c r="Z2016" s="236"/>
      <c r="AA2016" s="169">
        <f t="shared" si="1734"/>
        <v>0</v>
      </c>
      <c r="AB2016" s="231"/>
      <c r="AC2016" s="232"/>
      <c r="AD2016" s="235"/>
      <c r="AE2016" s="168">
        <f t="shared" si="1724"/>
        <v>0</v>
      </c>
      <c r="AF2016" s="236"/>
      <c r="AG2016" s="236"/>
      <c r="AH2016" s="169">
        <f t="shared" si="1735"/>
        <v>0</v>
      </c>
      <c r="AJ2016" s="217"/>
      <c r="AK2016" s="218"/>
      <c r="AL2016" s="219"/>
      <c r="AM2016" s="218"/>
      <c r="AN2016" s="219"/>
      <c r="AO2016" s="218"/>
      <c r="AP2016" s="219"/>
      <c r="AQ2016" s="218"/>
      <c r="AR2016" s="219"/>
      <c r="AS2016" s="218"/>
      <c r="AT2016" s="219"/>
      <c r="AU2016" s="218"/>
      <c r="AV2016" s="81">
        <f t="shared" si="1725"/>
        <v>0</v>
      </c>
      <c r="AW2016" s="80">
        <f t="shared" si="1726"/>
        <v>0</v>
      </c>
      <c r="AX2016" s="210"/>
      <c r="AY2016" s="79">
        <f t="shared" si="1727"/>
        <v>0</v>
      </c>
      <c r="AZ2016" s="80">
        <f t="shared" si="1728"/>
        <v>0</v>
      </c>
      <c r="BA2016" s="81">
        <f t="shared" si="1729"/>
        <v>0</v>
      </c>
      <c r="BB2016" s="80">
        <f t="shared" si="1730"/>
        <v>0</v>
      </c>
      <c r="BC2016" s="80">
        <f t="shared" si="1731"/>
        <v>0</v>
      </c>
      <c r="BD2016" s="86">
        <f t="shared" si="1732"/>
        <v>0</v>
      </c>
    </row>
    <row r="2017" spans="2:56" x14ac:dyDescent="0.3">
      <c r="B2017" s="222" t="s">
        <v>200</v>
      </c>
      <c r="C2017" s="232"/>
      <c r="D2017" s="233"/>
      <c r="E2017" s="69">
        <f t="shared" si="1719"/>
        <v>0</v>
      </c>
      <c r="F2017" s="232"/>
      <c r="G2017" s="233"/>
      <c r="H2017" s="69">
        <f t="shared" si="1720"/>
        <v>0</v>
      </c>
      <c r="I2017" s="232"/>
      <c r="J2017" s="233"/>
      <c r="K2017" s="69">
        <f t="shared" si="1721"/>
        <v>0</v>
      </c>
      <c r="L2017" s="232"/>
      <c r="M2017" s="234"/>
      <c r="N2017" s="235"/>
      <c r="O2017" s="232"/>
      <c r="P2017" s="235"/>
      <c r="Q2017" s="168">
        <f t="shared" si="1722"/>
        <v>0</v>
      </c>
      <c r="R2017" s="236"/>
      <c r="S2017" s="236"/>
      <c r="T2017" s="169">
        <f t="shared" si="1733"/>
        <v>0</v>
      </c>
      <c r="U2017" s="231"/>
      <c r="V2017" s="232"/>
      <c r="W2017" s="235"/>
      <c r="X2017" s="168">
        <f t="shared" si="1723"/>
        <v>0</v>
      </c>
      <c r="Y2017" s="236"/>
      <c r="Z2017" s="236"/>
      <c r="AA2017" s="169">
        <f t="shared" si="1734"/>
        <v>0</v>
      </c>
      <c r="AB2017" s="231"/>
      <c r="AC2017" s="232"/>
      <c r="AD2017" s="235"/>
      <c r="AE2017" s="168">
        <f t="shared" si="1724"/>
        <v>0</v>
      </c>
      <c r="AF2017" s="236"/>
      <c r="AG2017" s="236"/>
      <c r="AH2017" s="169">
        <f t="shared" si="1735"/>
        <v>0</v>
      </c>
      <c r="AJ2017" s="217"/>
      <c r="AK2017" s="218"/>
      <c r="AL2017" s="219"/>
      <c r="AM2017" s="218"/>
      <c r="AN2017" s="219"/>
      <c r="AO2017" s="218"/>
      <c r="AP2017" s="219"/>
      <c r="AQ2017" s="218"/>
      <c r="AR2017" s="219"/>
      <c r="AS2017" s="218"/>
      <c r="AT2017" s="219"/>
      <c r="AU2017" s="218"/>
      <c r="AV2017" s="81">
        <f t="shared" si="1725"/>
        <v>0</v>
      </c>
      <c r="AW2017" s="80">
        <f t="shared" si="1726"/>
        <v>0</v>
      </c>
      <c r="AX2017" s="210"/>
      <c r="AY2017" s="79">
        <f t="shared" si="1727"/>
        <v>0</v>
      </c>
      <c r="AZ2017" s="80">
        <f t="shared" si="1728"/>
        <v>0</v>
      </c>
      <c r="BA2017" s="81">
        <f t="shared" si="1729"/>
        <v>0</v>
      </c>
      <c r="BB2017" s="80">
        <f t="shared" si="1730"/>
        <v>0</v>
      </c>
      <c r="BC2017" s="80">
        <f t="shared" si="1731"/>
        <v>0</v>
      </c>
      <c r="BD2017" s="86">
        <f t="shared" si="1732"/>
        <v>0</v>
      </c>
    </row>
    <row r="2018" spans="2:56" x14ac:dyDescent="0.3">
      <c r="B2018" s="221" t="s">
        <v>201</v>
      </c>
      <c r="C2018" s="232"/>
      <c r="D2018" s="233"/>
      <c r="E2018" s="69">
        <f t="shared" si="1719"/>
        <v>0</v>
      </c>
      <c r="F2018" s="232"/>
      <c r="G2018" s="233"/>
      <c r="H2018" s="69">
        <f t="shared" si="1720"/>
        <v>0</v>
      </c>
      <c r="I2018" s="232"/>
      <c r="J2018" s="233"/>
      <c r="K2018" s="69">
        <f t="shared" si="1721"/>
        <v>0</v>
      </c>
      <c r="L2018" s="232"/>
      <c r="M2018" s="234"/>
      <c r="N2018" s="235"/>
      <c r="O2018" s="232"/>
      <c r="P2018" s="235"/>
      <c r="Q2018" s="168">
        <f t="shared" si="1722"/>
        <v>0</v>
      </c>
      <c r="R2018" s="236"/>
      <c r="S2018" s="236"/>
      <c r="T2018" s="169">
        <f t="shared" si="1733"/>
        <v>0</v>
      </c>
      <c r="U2018" s="231"/>
      <c r="V2018" s="232"/>
      <c r="W2018" s="235"/>
      <c r="X2018" s="168">
        <f t="shared" si="1723"/>
        <v>0</v>
      </c>
      <c r="Y2018" s="236"/>
      <c r="Z2018" s="236"/>
      <c r="AA2018" s="169">
        <f t="shared" si="1734"/>
        <v>0</v>
      </c>
      <c r="AB2018" s="231"/>
      <c r="AC2018" s="232"/>
      <c r="AD2018" s="235"/>
      <c r="AE2018" s="168">
        <f t="shared" si="1724"/>
        <v>0</v>
      </c>
      <c r="AF2018" s="236"/>
      <c r="AG2018" s="236"/>
      <c r="AH2018" s="169">
        <f t="shared" si="1735"/>
        <v>0</v>
      </c>
      <c r="AJ2018" s="217"/>
      <c r="AK2018" s="218"/>
      <c r="AL2018" s="219"/>
      <c r="AM2018" s="218"/>
      <c r="AN2018" s="219"/>
      <c r="AO2018" s="218"/>
      <c r="AP2018" s="219"/>
      <c r="AQ2018" s="218"/>
      <c r="AR2018" s="219"/>
      <c r="AS2018" s="218"/>
      <c r="AT2018" s="219"/>
      <c r="AU2018" s="218"/>
      <c r="AV2018" s="81">
        <f t="shared" si="1725"/>
        <v>0</v>
      </c>
      <c r="AW2018" s="80">
        <f t="shared" si="1726"/>
        <v>0</v>
      </c>
      <c r="AX2018" s="210"/>
      <c r="AY2018" s="79">
        <f t="shared" si="1727"/>
        <v>0</v>
      </c>
      <c r="AZ2018" s="80">
        <f t="shared" si="1728"/>
        <v>0</v>
      </c>
      <c r="BA2018" s="81">
        <f t="shared" si="1729"/>
        <v>0</v>
      </c>
      <c r="BB2018" s="80">
        <f t="shared" si="1730"/>
        <v>0</v>
      </c>
      <c r="BC2018" s="80">
        <f t="shared" si="1731"/>
        <v>0</v>
      </c>
      <c r="BD2018" s="86">
        <f t="shared" si="1732"/>
        <v>0</v>
      </c>
    </row>
    <row r="2019" spans="2:56" x14ac:dyDescent="0.3">
      <c r="B2019" s="221" t="s">
        <v>202</v>
      </c>
      <c r="C2019" s="78">
        <f>SUM(C2020,C2024)</f>
        <v>0</v>
      </c>
      <c r="D2019" s="79">
        <f>SUM(D2020,D2024)</f>
        <v>0</v>
      </c>
      <c r="E2019" s="69">
        <f t="shared" si="1719"/>
        <v>0</v>
      </c>
      <c r="F2019" s="78">
        <f>SUM(F2020,F2024)</f>
        <v>0</v>
      </c>
      <c r="G2019" s="79">
        <f>SUM(G2020,G2024)</f>
        <v>0</v>
      </c>
      <c r="H2019" s="69">
        <f t="shared" si="1720"/>
        <v>0</v>
      </c>
      <c r="I2019" s="78">
        <f>SUM(I2020,I2024)</f>
        <v>0</v>
      </c>
      <c r="J2019" s="79">
        <f>SUM(J2020,J2024)</f>
        <v>0</v>
      </c>
      <c r="K2019" s="69">
        <f t="shared" si="1721"/>
        <v>0</v>
      </c>
      <c r="L2019" s="78">
        <f>SUM(L2020,L2024)</f>
        <v>0</v>
      </c>
      <c r="M2019" s="80">
        <f>SUM(M2020,M2024)</f>
        <v>0</v>
      </c>
      <c r="N2019" s="81">
        <f>SUM(N2020,N2024)</f>
        <v>0</v>
      </c>
      <c r="O2019" s="78">
        <f>SUM(O2020,O2024)</f>
        <v>0</v>
      </c>
      <c r="P2019" s="81">
        <f>SUM(P2020,P2024)</f>
        <v>0</v>
      </c>
      <c r="Q2019" s="168">
        <f t="shared" si="1722"/>
        <v>0</v>
      </c>
      <c r="R2019" s="82">
        <f>SUM(R2020,R2024)</f>
        <v>0</v>
      </c>
      <c r="S2019" s="82">
        <f>SUM(S2020,S2024)</f>
        <v>0</v>
      </c>
      <c r="T2019" s="169">
        <f t="shared" si="1733"/>
        <v>0</v>
      </c>
      <c r="U2019" s="231"/>
      <c r="V2019" s="78">
        <f>SUM(V2020,V2024)</f>
        <v>0</v>
      </c>
      <c r="W2019" s="81">
        <f>SUM(W2020,W2024)</f>
        <v>0</v>
      </c>
      <c r="X2019" s="168">
        <f t="shared" si="1723"/>
        <v>0</v>
      </c>
      <c r="Y2019" s="82">
        <f>SUM(Y2020,Y2024)</f>
        <v>0</v>
      </c>
      <c r="Z2019" s="82">
        <f>SUM(Z2020,Z2024)</f>
        <v>0</v>
      </c>
      <c r="AA2019" s="169">
        <f t="shared" si="1734"/>
        <v>0</v>
      </c>
      <c r="AB2019" s="231"/>
      <c r="AC2019" s="78">
        <f>SUM(AC2020,AC2024)</f>
        <v>0</v>
      </c>
      <c r="AD2019" s="81">
        <f>SUM(AD2020,AD2024)</f>
        <v>0</v>
      </c>
      <c r="AE2019" s="168">
        <f t="shared" si="1724"/>
        <v>0</v>
      </c>
      <c r="AF2019" s="82">
        <f>SUM(AF2020,AF2024)</f>
        <v>0</v>
      </c>
      <c r="AG2019" s="82">
        <f>SUM(AG2020,AG2024)</f>
        <v>0</v>
      </c>
      <c r="AH2019" s="169">
        <f t="shared" si="1735"/>
        <v>0</v>
      </c>
      <c r="AJ2019" s="79">
        <f t="shared" ref="AJ2019:AU2019" si="1748">SUM(AJ2020,AJ2024)</f>
        <v>0</v>
      </c>
      <c r="AK2019" s="80">
        <f t="shared" si="1748"/>
        <v>0</v>
      </c>
      <c r="AL2019" s="81">
        <f t="shared" si="1748"/>
        <v>0</v>
      </c>
      <c r="AM2019" s="80">
        <f t="shared" si="1748"/>
        <v>0</v>
      </c>
      <c r="AN2019" s="81">
        <f t="shared" si="1748"/>
        <v>0</v>
      </c>
      <c r="AO2019" s="80">
        <f t="shared" si="1748"/>
        <v>0</v>
      </c>
      <c r="AP2019" s="81">
        <f t="shared" si="1748"/>
        <v>0</v>
      </c>
      <c r="AQ2019" s="80">
        <f t="shared" si="1748"/>
        <v>0</v>
      </c>
      <c r="AR2019" s="81">
        <f t="shared" si="1748"/>
        <v>0</v>
      </c>
      <c r="AS2019" s="80">
        <f t="shared" si="1748"/>
        <v>0</v>
      </c>
      <c r="AT2019" s="81">
        <f t="shared" si="1748"/>
        <v>0</v>
      </c>
      <c r="AU2019" s="80">
        <f t="shared" si="1748"/>
        <v>0</v>
      </c>
      <c r="AV2019" s="81">
        <f t="shared" si="1725"/>
        <v>0</v>
      </c>
      <c r="AW2019" s="80">
        <f t="shared" si="1726"/>
        <v>0</v>
      </c>
      <c r="AX2019" s="210"/>
      <c r="AY2019" s="79">
        <f t="shared" si="1727"/>
        <v>0</v>
      </c>
      <c r="AZ2019" s="80">
        <f t="shared" si="1728"/>
        <v>0</v>
      </c>
      <c r="BA2019" s="81">
        <f t="shared" si="1729"/>
        <v>0</v>
      </c>
      <c r="BB2019" s="80">
        <f t="shared" si="1730"/>
        <v>0</v>
      </c>
      <c r="BC2019" s="80">
        <f t="shared" si="1731"/>
        <v>0</v>
      </c>
      <c r="BD2019" s="86">
        <f t="shared" si="1732"/>
        <v>0</v>
      </c>
    </row>
    <row r="2020" spans="2:56" x14ac:dyDescent="0.3">
      <c r="B2020" s="222" t="s">
        <v>203</v>
      </c>
      <c r="C2020" s="78">
        <f>SUM(C2021:C2023)</f>
        <v>0</v>
      </c>
      <c r="D2020" s="79">
        <f>SUM(D2021:D2023)</f>
        <v>0</v>
      </c>
      <c r="E2020" s="69">
        <f t="shared" si="1719"/>
        <v>0</v>
      </c>
      <c r="F2020" s="78">
        <f>SUM(F2021:F2023)</f>
        <v>0</v>
      </c>
      <c r="G2020" s="79">
        <f>SUM(G2021:G2023)</f>
        <v>0</v>
      </c>
      <c r="H2020" s="69">
        <f t="shared" si="1720"/>
        <v>0</v>
      </c>
      <c r="I2020" s="78">
        <f>SUM(I2021:I2023)</f>
        <v>0</v>
      </c>
      <c r="J2020" s="79">
        <f>SUM(J2021:J2023)</f>
        <v>0</v>
      </c>
      <c r="K2020" s="69">
        <f t="shared" si="1721"/>
        <v>0</v>
      </c>
      <c r="L2020" s="78">
        <f>SUM(L2021:L2023)</f>
        <v>0</v>
      </c>
      <c r="M2020" s="80">
        <f>SUM(M2021:M2023)</f>
        <v>0</v>
      </c>
      <c r="N2020" s="81">
        <f>SUM(N2021:N2023)</f>
        <v>0</v>
      </c>
      <c r="O2020" s="78">
        <f>SUM(O2021:O2023)</f>
        <v>0</v>
      </c>
      <c r="P2020" s="81">
        <f>SUM(P2021:P2023)</f>
        <v>0</v>
      </c>
      <c r="Q2020" s="168">
        <f t="shared" si="1722"/>
        <v>0</v>
      </c>
      <c r="R2020" s="82">
        <f>SUM(R2021:R2023)</f>
        <v>0</v>
      </c>
      <c r="S2020" s="82">
        <f>SUM(S2021:S2023)</f>
        <v>0</v>
      </c>
      <c r="T2020" s="169">
        <f t="shared" si="1733"/>
        <v>0</v>
      </c>
      <c r="U2020" s="231"/>
      <c r="V2020" s="78">
        <f>SUM(V2021:V2023)</f>
        <v>0</v>
      </c>
      <c r="W2020" s="81">
        <f>SUM(W2021:W2023)</f>
        <v>0</v>
      </c>
      <c r="X2020" s="168">
        <f t="shared" si="1723"/>
        <v>0</v>
      </c>
      <c r="Y2020" s="82">
        <f>SUM(Y2021:Y2023)</f>
        <v>0</v>
      </c>
      <c r="Z2020" s="82">
        <f>SUM(Z2021:Z2023)</f>
        <v>0</v>
      </c>
      <c r="AA2020" s="169">
        <f t="shared" si="1734"/>
        <v>0</v>
      </c>
      <c r="AB2020" s="231"/>
      <c r="AC2020" s="78">
        <f>SUM(AC2021:AC2023)</f>
        <v>0</v>
      </c>
      <c r="AD2020" s="81">
        <f>SUM(AD2021:AD2023)</f>
        <v>0</v>
      </c>
      <c r="AE2020" s="168">
        <f t="shared" si="1724"/>
        <v>0</v>
      </c>
      <c r="AF2020" s="82">
        <f>SUM(AF2021:AF2023)</f>
        <v>0</v>
      </c>
      <c r="AG2020" s="82">
        <f>SUM(AG2021:AG2023)</f>
        <v>0</v>
      </c>
      <c r="AH2020" s="169">
        <f t="shared" si="1735"/>
        <v>0</v>
      </c>
      <c r="AJ2020" s="79">
        <f t="shared" ref="AJ2020:AU2020" si="1749">SUM(AJ2021:AJ2023)</f>
        <v>0</v>
      </c>
      <c r="AK2020" s="80">
        <f t="shared" si="1749"/>
        <v>0</v>
      </c>
      <c r="AL2020" s="81">
        <f t="shared" si="1749"/>
        <v>0</v>
      </c>
      <c r="AM2020" s="80">
        <f t="shared" si="1749"/>
        <v>0</v>
      </c>
      <c r="AN2020" s="81">
        <f t="shared" si="1749"/>
        <v>0</v>
      </c>
      <c r="AO2020" s="80">
        <f t="shared" si="1749"/>
        <v>0</v>
      </c>
      <c r="AP2020" s="81">
        <f t="shared" si="1749"/>
        <v>0</v>
      </c>
      <c r="AQ2020" s="80">
        <f t="shared" si="1749"/>
        <v>0</v>
      </c>
      <c r="AR2020" s="81">
        <f t="shared" si="1749"/>
        <v>0</v>
      </c>
      <c r="AS2020" s="80">
        <f t="shared" si="1749"/>
        <v>0</v>
      </c>
      <c r="AT2020" s="81">
        <f t="shared" si="1749"/>
        <v>0</v>
      </c>
      <c r="AU2020" s="80">
        <f t="shared" si="1749"/>
        <v>0</v>
      </c>
      <c r="AV2020" s="81">
        <f t="shared" si="1725"/>
        <v>0</v>
      </c>
      <c r="AW2020" s="80">
        <f t="shared" si="1726"/>
        <v>0</v>
      </c>
      <c r="AX2020" s="210"/>
      <c r="AY2020" s="79">
        <f t="shared" si="1727"/>
        <v>0</v>
      </c>
      <c r="AZ2020" s="80">
        <f t="shared" si="1728"/>
        <v>0</v>
      </c>
      <c r="BA2020" s="81">
        <f t="shared" si="1729"/>
        <v>0</v>
      </c>
      <c r="BB2020" s="80">
        <f t="shared" si="1730"/>
        <v>0</v>
      </c>
      <c r="BC2020" s="80">
        <f t="shared" si="1731"/>
        <v>0</v>
      </c>
      <c r="BD2020" s="86">
        <f t="shared" si="1732"/>
        <v>0</v>
      </c>
    </row>
    <row r="2021" spans="2:56" x14ac:dyDescent="0.3">
      <c r="B2021" s="237" t="s">
        <v>204</v>
      </c>
      <c r="C2021" s="224"/>
      <c r="D2021" s="225"/>
      <c r="E2021" s="154">
        <f t="shared" si="1719"/>
        <v>0</v>
      </c>
      <c r="F2021" s="224"/>
      <c r="G2021" s="225"/>
      <c r="H2021" s="154">
        <f t="shared" si="1720"/>
        <v>0</v>
      </c>
      <c r="I2021" s="224"/>
      <c r="J2021" s="225"/>
      <c r="K2021" s="154">
        <f t="shared" si="1721"/>
        <v>0</v>
      </c>
      <c r="L2021" s="224"/>
      <c r="M2021" s="226"/>
      <c r="N2021" s="227"/>
      <c r="O2021" s="224"/>
      <c r="P2021" s="227"/>
      <c r="Q2021" s="148">
        <f t="shared" si="1722"/>
        <v>0</v>
      </c>
      <c r="R2021" s="227"/>
      <c r="S2021" s="227"/>
      <c r="T2021" s="149">
        <f t="shared" si="1733"/>
        <v>0</v>
      </c>
      <c r="U2021" s="216"/>
      <c r="V2021" s="224"/>
      <c r="W2021" s="227"/>
      <c r="X2021" s="148">
        <f t="shared" si="1723"/>
        <v>0</v>
      </c>
      <c r="Y2021" s="227"/>
      <c r="Z2021" s="227"/>
      <c r="AA2021" s="149">
        <f t="shared" si="1734"/>
        <v>0</v>
      </c>
      <c r="AB2021" s="216"/>
      <c r="AC2021" s="224"/>
      <c r="AD2021" s="227"/>
      <c r="AE2021" s="148">
        <f t="shared" si="1724"/>
        <v>0</v>
      </c>
      <c r="AF2021" s="227"/>
      <c r="AG2021" s="227"/>
      <c r="AH2021" s="149">
        <f t="shared" si="1735"/>
        <v>0</v>
      </c>
      <c r="AJ2021" s="217"/>
      <c r="AK2021" s="218"/>
      <c r="AL2021" s="219"/>
      <c r="AM2021" s="218"/>
      <c r="AN2021" s="219"/>
      <c r="AO2021" s="218"/>
      <c r="AP2021" s="219"/>
      <c r="AQ2021" s="218"/>
      <c r="AR2021" s="219"/>
      <c r="AS2021" s="218"/>
      <c r="AT2021" s="219"/>
      <c r="AU2021" s="218"/>
      <c r="AV2021" s="81">
        <f t="shared" si="1725"/>
        <v>0</v>
      </c>
      <c r="AW2021" s="80">
        <f t="shared" si="1726"/>
        <v>0</v>
      </c>
      <c r="AX2021" s="210"/>
      <c r="AY2021" s="79">
        <f t="shared" si="1727"/>
        <v>0</v>
      </c>
      <c r="AZ2021" s="80">
        <f t="shared" si="1728"/>
        <v>0</v>
      </c>
      <c r="BA2021" s="81">
        <f t="shared" si="1729"/>
        <v>0</v>
      </c>
      <c r="BB2021" s="80">
        <f t="shared" si="1730"/>
        <v>0</v>
      </c>
      <c r="BC2021" s="80">
        <f t="shared" si="1731"/>
        <v>0</v>
      </c>
      <c r="BD2021" s="86">
        <f t="shared" si="1732"/>
        <v>0</v>
      </c>
    </row>
    <row r="2022" spans="2:56" x14ac:dyDescent="0.3">
      <c r="B2022" s="237" t="s">
        <v>205</v>
      </c>
      <c r="C2022" s="224"/>
      <c r="D2022" s="225"/>
      <c r="E2022" s="154">
        <f t="shared" si="1719"/>
        <v>0</v>
      </c>
      <c r="F2022" s="224"/>
      <c r="G2022" s="225"/>
      <c r="H2022" s="154">
        <f t="shared" si="1720"/>
        <v>0</v>
      </c>
      <c r="I2022" s="224"/>
      <c r="J2022" s="225"/>
      <c r="K2022" s="154">
        <f t="shared" si="1721"/>
        <v>0</v>
      </c>
      <c r="L2022" s="224"/>
      <c r="M2022" s="226"/>
      <c r="N2022" s="227"/>
      <c r="O2022" s="224"/>
      <c r="P2022" s="227"/>
      <c r="Q2022" s="148">
        <f t="shared" si="1722"/>
        <v>0</v>
      </c>
      <c r="R2022" s="227"/>
      <c r="S2022" s="227"/>
      <c r="T2022" s="149">
        <f t="shared" si="1733"/>
        <v>0</v>
      </c>
      <c r="U2022" s="216"/>
      <c r="V2022" s="224"/>
      <c r="W2022" s="227"/>
      <c r="X2022" s="148">
        <f t="shared" si="1723"/>
        <v>0</v>
      </c>
      <c r="Y2022" s="227"/>
      <c r="Z2022" s="227"/>
      <c r="AA2022" s="149">
        <f t="shared" si="1734"/>
        <v>0</v>
      </c>
      <c r="AB2022" s="216"/>
      <c r="AC2022" s="224"/>
      <c r="AD2022" s="227"/>
      <c r="AE2022" s="148">
        <f t="shared" si="1724"/>
        <v>0</v>
      </c>
      <c r="AF2022" s="227"/>
      <c r="AG2022" s="227"/>
      <c r="AH2022" s="149">
        <f t="shared" si="1735"/>
        <v>0</v>
      </c>
      <c r="AJ2022" s="217"/>
      <c r="AK2022" s="218"/>
      <c r="AL2022" s="219"/>
      <c r="AM2022" s="218"/>
      <c r="AN2022" s="219"/>
      <c r="AO2022" s="218"/>
      <c r="AP2022" s="219"/>
      <c r="AQ2022" s="218"/>
      <c r="AR2022" s="219"/>
      <c r="AS2022" s="218"/>
      <c r="AT2022" s="219"/>
      <c r="AU2022" s="218"/>
      <c r="AV2022" s="81">
        <f t="shared" si="1725"/>
        <v>0</v>
      </c>
      <c r="AW2022" s="80">
        <f t="shared" si="1726"/>
        <v>0</v>
      </c>
      <c r="AX2022" s="210"/>
      <c r="AY2022" s="79">
        <f t="shared" si="1727"/>
        <v>0</v>
      </c>
      <c r="AZ2022" s="80">
        <f t="shared" si="1728"/>
        <v>0</v>
      </c>
      <c r="BA2022" s="81">
        <f t="shared" si="1729"/>
        <v>0</v>
      </c>
      <c r="BB2022" s="80">
        <f t="shared" si="1730"/>
        <v>0</v>
      </c>
      <c r="BC2022" s="80">
        <f t="shared" si="1731"/>
        <v>0</v>
      </c>
      <c r="BD2022" s="86">
        <f t="shared" si="1732"/>
        <v>0</v>
      </c>
    </row>
    <row r="2023" spans="2:56" x14ac:dyDescent="0.3">
      <c r="B2023" s="237" t="s">
        <v>206</v>
      </c>
      <c r="C2023" s="224"/>
      <c r="D2023" s="225"/>
      <c r="E2023" s="154">
        <f t="shared" si="1719"/>
        <v>0</v>
      </c>
      <c r="F2023" s="224"/>
      <c r="G2023" s="225"/>
      <c r="H2023" s="154">
        <f t="shared" si="1720"/>
        <v>0</v>
      </c>
      <c r="I2023" s="224"/>
      <c r="J2023" s="225"/>
      <c r="K2023" s="154">
        <f t="shared" si="1721"/>
        <v>0</v>
      </c>
      <c r="L2023" s="224"/>
      <c r="M2023" s="226"/>
      <c r="N2023" s="227"/>
      <c r="O2023" s="224"/>
      <c r="P2023" s="227"/>
      <c r="Q2023" s="148">
        <f t="shared" si="1722"/>
        <v>0</v>
      </c>
      <c r="R2023" s="227"/>
      <c r="S2023" s="227"/>
      <c r="T2023" s="149">
        <f t="shared" si="1733"/>
        <v>0</v>
      </c>
      <c r="U2023" s="216"/>
      <c r="V2023" s="224"/>
      <c r="W2023" s="227"/>
      <c r="X2023" s="148">
        <f t="shared" si="1723"/>
        <v>0</v>
      </c>
      <c r="Y2023" s="227"/>
      <c r="Z2023" s="227"/>
      <c r="AA2023" s="149">
        <f t="shared" si="1734"/>
        <v>0</v>
      </c>
      <c r="AB2023" s="216"/>
      <c r="AC2023" s="224"/>
      <c r="AD2023" s="227"/>
      <c r="AE2023" s="148">
        <f t="shared" si="1724"/>
        <v>0</v>
      </c>
      <c r="AF2023" s="227"/>
      <c r="AG2023" s="227"/>
      <c r="AH2023" s="149">
        <f t="shared" si="1735"/>
        <v>0</v>
      </c>
      <c r="AJ2023" s="217"/>
      <c r="AK2023" s="218"/>
      <c r="AL2023" s="219"/>
      <c r="AM2023" s="218"/>
      <c r="AN2023" s="219"/>
      <c r="AO2023" s="218"/>
      <c r="AP2023" s="219"/>
      <c r="AQ2023" s="218"/>
      <c r="AR2023" s="219"/>
      <c r="AS2023" s="218"/>
      <c r="AT2023" s="219"/>
      <c r="AU2023" s="218"/>
      <c r="AV2023" s="81">
        <f t="shared" si="1725"/>
        <v>0</v>
      </c>
      <c r="AW2023" s="80">
        <f t="shared" si="1726"/>
        <v>0</v>
      </c>
      <c r="AX2023" s="210"/>
      <c r="AY2023" s="79">
        <f t="shared" si="1727"/>
        <v>0</v>
      </c>
      <c r="AZ2023" s="80">
        <f t="shared" si="1728"/>
        <v>0</v>
      </c>
      <c r="BA2023" s="81">
        <f t="shared" si="1729"/>
        <v>0</v>
      </c>
      <c r="BB2023" s="80">
        <f t="shared" si="1730"/>
        <v>0</v>
      </c>
      <c r="BC2023" s="80">
        <f t="shared" si="1731"/>
        <v>0</v>
      </c>
      <c r="BD2023" s="86">
        <f t="shared" si="1732"/>
        <v>0</v>
      </c>
    </row>
    <row r="2024" spans="2:56" x14ac:dyDescent="0.3">
      <c r="B2024" s="222" t="s">
        <v>207</v>
      </c>
      <c r="C2024" s="78">
        <f>SUM(C2025)</f>
        <v>0</v>
      </c>
      <c r="D2024" s="79">
        <f>SUM(D2025)</f>
        <v>0</v>
      </c>
      <c r="E2024" s="69">
        <f t="shared" si="1719"/>
        <v>0</v>
      </c>
      <c r="F2024" s="78">
        <f>SUM(F2025)</f>
        <v>0</v>
      </c>
      <c r="G2024" s="79">
        <f>SUM(G2025)</f>
        <v>0</v>
      </c>
      <c r="H2024" s="69">
        <f t="shared" si="1720"/>
        <v>0</v>
      </c>
      <c r="I2024" s="78">
        <f>SUM(I2025)</f>
        <v>0</v>
      </c>
      <c r="J2024" s="79">
        <f>SUM(J2025)</f>
        <v>0</v>
      </c>
      <c r="K2024" s="69">
        <f t="shared" si="1721"/>
        <v>0</v>
      </c>
      <c r="L2024" s="78">
        <f>SUM(L2025)</f>
        <v>0</v>
      </c>
      <c r="M2024" s="80">
        <f>SUM(M2025)</f>
        <v>0</v>
      </c>
      <c r="N2024" s="81">
        <f>SUM(N2025)</f>
        <v>0</v>
      </c>
      <c r="O2024" s="78">
        <f>SUM(O2025)</f>
        <v>0</v>
      </c>
      <c r="P2024" s="81">
        <f>SUM(P2025)</f>
        <v>0</v>
      </c>
      <c r="Q2024" s="168">
        <f t="shared" si="1722"/>
        <v>0</v>
      </c>
      <c r="R2024" s="82">
        <f>SUM(R2025)</f>
        <v>0</v>
      </c>
      <c r="S2024" s="82">
        <f>SUM(S2025)</f>
        <v>0</v>
      </c>
      <c r="T2024" s="169">
        <f t="shared" si="1733"/>
        <v>0</v>
      </c>
      <c r="U2024" s="231"/>
      <c r="V2024" s="78">
        <f>SUM(V2025)</f>
        <v>0</v>
      </c>
      <c r="W2024" s="81">
        <f>SUM(W2025)</f>
        <v>0</v>
      </c>
      <c r="X2024" s="168">
        <f t="shared" si="1723"/>
        <v>0</v>
      </c>
      <c r="Y2024" s="82">
        <f>SUM(Y2025)</f>
        <v>0</v>
      </c>
      <c r="Z2024" s="82">
        <f>SUM(Z2025)</f>
        <v>0</v>
      </c>
      <c r="AA2024" s="169">
        <f t="shared" si="1734"/>
        <v>0</v>
      </c>
      <c r="AB2024" s="231"/>
      <c r="AC2024" s="78">
        <f>SUM(AC2025)</f>
        <v>0</v>
      </c>
      <c r="AD2024" s="81">
        <f>SUM(AD2025)</f>
        <v>0</v>
      </c>
      <c r="AE2024" s="168">
        <f t="shared" si="1724"/>
        <v>0</v>
      </c>
      <c r="AF2024" s="82">
        <f>SUM(AF2025)</f>
        <v>0</v>
      </c>
      <c r="AG2024" s="82">
        <f>SUM(AG2025)</f>
        <v>0</v>
      </c>
      <c r="AH2024" s="169">
        <f t="shared" si="1735"/>
        <v>0</v>
      </c>
      <c r="AJ2024" s="79">
        <f t="shared" ref="AJ2024:AU2024" si="1750">SUM(AJ2025)</f>
        <v>0</v>
      </c>
      <c r="AK2024" s="80">
        <f t="shared" si="1750"/>
        <v>0</v>
      </c>
      <c r="AL2024" s="81">
        <f t="shared" si="1750"/>
        <v>0</v>
      </c>
      <c r="AM2024" s="80">
        <f t="shared" si="1750"/>
        <v>0</v>
      </c>
      <c r="AN2024" s="81">
        <f t="shared" si="1750"/>
        <v>0</v>
      </c>
      <c r="AO2024" s="80">
        <f t="shared" si="1750"/>
        <v>0</v>
      </c>
      <c r="AP2024" s="81">
        <f t="shared" si="1750"/>
        <v>0</v>
      </c>
      <c r="AQ2024" s="80">
        <f t="shared" si="1750"/>
        <v>0</v>
      </c>
      <c r="AR2024" s="81">
        <f t="shared" si="1750"/>
        <v>0</v>
      </c>
      <c r="AS2024" s="80">
        <f t="shared" si="1750"/>
        <v>0</v>
      </c>
      <c r="AT2024" s="81">
        <f t="shared" si="1750"/>
        <v>0</v>
      </c>
      <c r="AU2024" s="80">
        <f t="shared" si="1750"/>
        <v>0</v>
      </c>
      <c r="AV2024" s="81">
        <f t="shared" si="1725"/>
        <v>0</v>
      </c>
      <c r="AW2024" s="80">
        <f t="shared" si="1726"/>
        <v>0</v>
      </c>
      <c r="AX2024" s="210"/>
      <c r="AY2024" s="79">
        <f t="shared" si="1727"/>
        <v>0</v>
      </c>
      <c r="AZ2024" s="80">
        <f t="shared" si="1728"/>
        <v>0</v>
      </c>
      <c r="BA2024" s="81">
        <f t="shared" si="1729"/>
        <v>0</v>
      </c>
      <c r="BB2024" s="80">
        <f t="shared" si="1730"/>
        <v>0</v>
      </c>
      <c r="BC2024" s="80">
        <f t="shared" si="1731"/>
        <v>0</v>
      </c>
      <c r="BD2024" s="86">
        <f t="shared" si="1732"/>
        <v>0</v>
      </c>
    </row>
    <row r="2025" spans="2:56" x14ac:dyDescent="0.3">
      <c r="B2025" s="237" t="s">
        <v>105</v>
      </c>
      <c r="C2025" s="224"/>
      <c r="D2025" s="225"/>
      <c r="E2025" s="154">
        <f t="shared" si="1719"/>
        <v>0</v>
      </c>
      <c r="F2025" s="224"/>
      <c r="G2025" s="225"/>
      <c r="H2025" s="154">
        <f t="shared" si="1720"/>
        <v>0</v>
      </c>
      <c r="I2025" s="224"/>
      <c r="J2025" s="225"/>
      <c r="K2025" s="154">
        <f t="shared" si="1721"/>
        <v>0</v>
      </c>
      <c r="L2025" s="224"/>
      <c r="M2025" s="226"/>
      <c r="N2025" s="227"/>
      <c r="O2025" s="224"/>
      <c r="P2025" s="227"/>
      <c r="Q2025" s="148">
        <f t="shared" si="1722"/>
        <v>0</v>
      </c>
      <c r="R2025" s="227"/>
      <c r="S2025" s="227"/>
      <c r="T2025" s="149">
        <f t="shared" si="1733"/>
        <v>0</v>
      </c>
      <c r="U2025" s="216"/>
      <c r="V2025" s="224"/>
      <c r="W2025" s="227"/>
      <c r="X2025" s="148">
        <f t="shared" si="1723"/>
        <v>0</v>
      </c>
      <c r="Y2025" s="227"/>
      <c r="Z2025" s="227"/>
      <c r="AA2025" s="149">
        <f t="shared" si="1734"/>
        <v>0</v>
      </c>
      <c r="AB2025" s="216"/>
      <c r="AC2025" s="224"/>
      <c r="AD2025" s="227"/>
      <c r="AE2025" s="148">
        <f t="shared" si="1724"/>
        <v>0</v>
      </c>
      <c r="AF2025" s="227"/>
      <c r="AG2025" s="227"/>
      <c r="AH2025" s="149">
        <f t="shared" si="1735"/>
        <v>0</v>
      </c>
      <c r="AJ2025" s="217"/>
      <c r="AK2025" s="218"/>
      <c r="AL2025" s="219"/>
      <c r="AM2025" s="218"/>
      <c r="AN2025" s="219"/>
      <c r="AO2025" s="218"/>
      <c r="AP2025" s="219"/>
      <c r="AQ2025" s="218"/>
      <c r="AR2025" s="219"/>
      <c r="AS2025" s="218"/>
      <c r="AT2025" s="219"/>
      <c r="AU2025" s="218"/>
      <c r="AV2025" s="81">
        <f t="shared" si="1725"/>
        <v>0</v>
      </c>
      <c r="AW2025" s="80">
        <f t="shared" si="1726"/>
        <v>0</v>
      </c>
      <c r="AX2025" s="210"/>
      <c r="AY2025" s="79">
        <f t="shared" si="1727"/>
        <v>0</v>
      </c>
      <c r="AZ2025" s="80">
        <f t="shared" si="1728"/>
        <v>0</v>
      </c>
      <c r="BA2025" s="81">
        <f t="shared" si="1729"/>
        <v>0</v>
      </c>
      <c r="BB2025" s="80">
        <f t="shared" si="1730"/>
        <v>0</v>
      </c>
      <c r="BC2025" s="80">
        <f t="shared" si="1731"/>
        <v>0</v>
      </c>
      <c r="BD2025" s="86">
        <f t="shared" si="1732"/>
        <v>0</v>
      </c>
    </row>
    <row r="2026" spans="2:56" s="108" customFormat="1" x14ac:dyDescent="0.3">
      <c r="B2026" s="228" t="s">
        <v>208</v>
      </c>
      <c r="C2026" s="158">
        <f>SUM(C2027,C2033,C2046,C2047,C2048,C2049,C2050)</f>
        <v>0</v>
      </c>
      <c r="D2026" s="159">
        <f>SUM(D2027,D2033,D2046,D2047,D2048,D2049,D2050)</f>
        <v>0</v>
      </c>
      <c r="E2026" s="160">
        <f t="shared" si="1719"/>
        <v>0</v>
      </c>
      <c r="F2026" s="158">
        <f>SUM(F2027,F2033,F2046,F2047,F2048,F2049,F2050)</f>
        <v>0</v>
      </c>
      <c r="G2026" s="159">
        <f>SUM(G2027,G2033,G2046,G2047,G2048,G2049,G2050)</f>
        <v>0</v>
      </c>
      <c r="H2026" s="160">
        <f t="shared" si="1720"/>
        <v>0</v>
      </c>
      <c r="I2026" s="158">
        <f>SUM(I2027,I2033,I2046,I2047,I2048,I2049,I2050)</f>
        <v>0</v>
      </c>
      <c r="J2026" s="159">
        <f>SUM(J2027,J2033,J2046,J2047,J2048,J2049,J2050)</f>
        <v>0</v>
      </c>
      <c r="K2026" s="160">
        <f t="shared" si="1721"/>
        <v>0</v>
      </c>
      <c r="L2026" s="158">
        <f>SUM(L2027,L2033,L2046,L2047,L2048,L2049,L2050)</f>
        <v>0</v>
      </c>
      <c r="M2026" s="161">
        <f>SUM(M2027,M2033,M2046,M2047,M2048,M2049,M2050)</f>
        <v>0</v>
      </c>
      <c r="N2026" s="162">
        <f>SUM(N2027,N2033,N2046,N2047,N2048,N2049,N2050)</f>
        <v>0</v>
      </c>
      <c r="O2026" s="158">
        <f>SUM(O2027,O2033,O2046,O2047,O2048,O2049,O2050)</f>
        <v>0</v>
      </c>
      <c r="P2026" s="162">
        <f>SUM(P2027,P2033,P2046,P2047,P2048,P2049,P2050)</f>
        <v>0</v>
      </c>
      <c r="Q2026" s="163">
        <f t="shared" si="1722"/>
        <v>0</v>
      </c>
      <c r="R2026" s="164">
        <f>SUM(R2027,R2033,R2046,R2047,R2048,R2049,R2050)</f>
        <v>0</v>
      </c>
      <c r="S2026" s="164">
        <f>SUM(S2027,S2033,S2046,S2047,S2048,S2049,S2050)</f>
        <v>0</v>
      </c>
      <c r="T2026" s="165">
        <f t="shared" si="1733"/>
        <v>0</v>
      </c>
      <c r="U2026" s="229"/>
      <c r="V2026" s="158">
        <f>SUM(V2027,V2033,V2046,V2047,V2048,V2049,V2050)</f>
        <v>0</v>
      </c>
      <c r="W2026" s="162">
        <f>SUM(W2027,W2033,W2046,W2047,W2048,W2049,W2050)</f>
        <v>0</v>
      </c>
      <c r="X2026" s="163">
        <f t="shared" si="1723"/>
        <v>0</v>
      </c>
      <c r="Y2026" s="164">
        <f>SUM(Y2027,Y2033,Y2046,Y2047,Y2048,Y2049,Y2050)</f>
        <v>0</v>
      </c>
      <c r="Z2026" s="164">
        <f>SUM(Z2027,Z2033,Z2046,Z2047,Z2048,Z2049,Z2050)</f>
        <v>0</v>
      </c>
      <c r="AA2026" s="165">
        <f t="shared" si="1734"/>
        <v>0</v>
      </c>
      <c r="AB2026" s="229"/>
      <c r="AC2026" s="158">
        <f>SUM(AC2027,AC2033,AC2046,AC2047,AC2048,AC2049,AC2050)</f>
        <v>0</v>
      </c>
      <c r="AD2026" s="162">
        <f>SUM(AD2027,AD2033,AD2046,AD2047,AD2048,AD2049,AD2050)</f>
        <v>0</v>
      </c>
      <c r="AE2026" s="163">
        <f t="shared" si="1724"/>
        <v>0</v>
      </c>
      <c r="AF2026" s="164">
        <f>SUM(AF2027,AF2033,AF2046,AF2047,AF2048,AF2049,AF2050)</f>
        <v>0</v>
      </c>
      <c r="AG2026" s="164">
        <f>SUM(AG2027,AG2033,AG2046,AG2047,AG2048,AG2049,AG2050)</f>
        <v>0</v>
      </c>
      <c r="AH2026" s="165">
        <f t="shared" si="1735"/>
        <v>0</v>
      </c>
      <c r="AJ2026" s="159">
        <f t="shared" ref="AJ2026:AU2026" si="1751">SUM(AJ2027,AJ2033,AJ2046,AJ2047,AJ2048,AJ2049,AJ2050)</f>
        <v>0</v>
      </c>
      <c r="AK2026" s="161">
        <f t="shared" si="1751"/>
        <v>0</v>
      </c>
      <c r="AL2026" s="162">
        <f t="shared" si="1751"/>
        <v>0</v>
      </c>
      <c r="AM2026" s="161">
        <f t="shared" si="1751"/>
        <v>0</v>
      </c>
      <c r="AN2026" s="162">
        <f t="shared" si="1751"/>
        <v>0</v>
      </c>
      <c r="AO2026" s="161">
        <f t="shared" si="1751"/>
        <v>0</v>
      </c>
      <c r="AP2026" s="162">
        <f t="shared" si="1751"/>
        <v>0</v>
      </c>
      <c r="AQ2026" s="161">
        <f t="shared" si="1751"/>
        <v>0</v>
      </c>
      <c r="AR2026" s="162">
        <f t="shared" si="1751"/>
        <v>0</v>
      </c>
      <c r="AS2026" s="161">
        <f t="shared" si="1751"/>
        <v>0</v>
      </c>
      <c r="AT2026" s="162">
        <f t="shared" si="1751"/>
        <v>0</v>
      </c>
      <c r="AU2026" s="161">
        <f t="shared" si="1751"/>
        <v>0</v>
      </c>
      <c r="AV2026" s="162">
        <f t="shared" si="1725"/>
        <v>0</v>
      </c>
      <c r="AW2026" s="161">
        <f t="shared" si="1726"/>
        <v>0</v>
      </c>
      <c r="AX2026" s="230"/>
      <c r="AY2026" s="159">
        <f t="shared" si="1727"/>
        <v>0</v>
      </c>
      <c r="AZ2026" s="161">
        <f t="shared" si="1728"/>
        <v>0</v>
      </c>
      <c r="BA2026" s="162">
        <f t="shared" si="1729"/>
        <v>0</v>
      </c>
      <c r="BB2026" s="161">
        <f t="shared" si="1730"/>
        <v>0</v>
      </c>
      <c r="BC2026" s="161">
        <f t="shared" si="1731"/>
        <v>0</v>
      </c>
      <c r="BD2026" s="167">
        <f t="shared" si="1732"/>
        <v>0</v>
      </c>
    </row>
    <row r="2027" spans="2:56" x14ac:dyDescent="0.3">
      <c r="B2027" s="221" t="s">
        <v>209</v>
      </c>
      <c r="C2027" s="89">
        <f>SUM(C2028,C2031)</f>
        <v>0</v>
      </c>
      <c r="D2027" s="90">
        <f>SUM(D2028,D2031)</f>
        <v>0</v>
      </c>
      <c r="E2027" s="91">
        <f t="shared" si="1719"/>
        <v>0</v>
      </c>
      <c r="F2027" s="89">
        <f>SUM(F2028,F2031)</f>
        <v>0</v>
      </c>
      <c r="G2027" s="90">
        <f>SUM(G2028,G2031)</f>
        <v>0</v>
      </c>
      <c r="H2027" s="91">
        <f t="shared" si="1720"/>
        <v>0</v>
      </c>
      <c r="I2027" s="89">
        <f>SUM(I2028,I2031)</f>
        <v>0</v>
      </c>
      <c r="J2027" s="90">
        <f>SUM(J2028,J2031)</f>
        <v>0</v>
      </c>
      <c r="K2027" s="91">
        <f t="shared" si="1721"/>
        <v>0</v>
      </c>
      <c r="L2027" s="89">
        <f>SUM(L2028,L2031)</f>
        <v>0</v>
      </c>
      <c r="M2027" s="92">
        <f>SUM(M2028,M2031)</f>
        <v>0</v>
      </c>
      <c r="N2027" s="93">
        <f>SUM(N2028,N2031)</f>
        <v>0</v>
      </c>
      <c r="O2027" s="89">
        <f>SUM(O2028,O2031)</f>
        <v>0</v>
      </c>
      <c r="P2027" s="93">
        <f>SUM(P2028,P2031)</f>
        <v>0</v>
      </c>
      <c r="Q2027" s="171">
        <f t="shared" si="1722"/>
        <v>0</v>
      </c>
      <c r="R2027" s="94">
        <f>SUM(R2028,R2031)</f>
        <v>0</v>
      </c>
      <c r="S2027" s="94">
        <f>SUM(S2028,S2031)</f>
        <v>0</v>
      </c>
      <c r="T2027" s="172">
        <f t="shared" si="1733"/>
        <v>0</v>
      </c>
      <c r="U2027" s="231"/>
      <c r="V2027" s="89">
        <f>SUM(V2028,V2031)</f>
        <v>0</v>
      </c>
      <c r="W2027" s="93">
        <f>SUM(W2028,W2031)</f>
        <v>0</v>
      </c>
      <c r="X2027" s="171">
        <f t="shared" si="1723"/>
        <v>0</v>
      </c>
      <c r="Y2027" s="94">
        <f>SUM(Y2028,Y2031)</f>
        <v>0</v>
      </c>
      <c r="Z2027" s="94">
        <f>SUM(Z2028,Z2031)</f>
        <v>0</v>
      </c>
      <c r="AA2027" s="172">
        <f t="shared" si="1734"/>
        <v>0</v>
      </c>
      <c r="AB2027" s="231"/>
      <c r="AC2027" s="89">
        <f>SUM(AC2028,AC2031)</f>
        <v>0</v>
      </c>
      <c r="AD2027" s="93">
        <f>SUM(AD2028,AD2031)</f>
        <v>0</v>
      </c>
      <c r="AE2027" s="171">
        <f t="shared" si="1724"/>
        <v>0</v>
      </c>
      <c r="AF2027" s="94">
        <f>SUM(AF2028,AF2031)</f>
        <v>0</v>
      </c>
      <c r="AG2027" s="94">
        <f>SUM(AG2028,AG2031)</f>
        <v>0</v>
      </c>
      <c r="AH2027" s="172">
        <f t="shared" si="1735"/>
        <v>0</v>
      </c>
      <c r="AJ2027" s="90">
        <f t="shared" ref="AJ2027:AU2027" si="1752">SUM(AJ2028,AJ2031)</f>
        <v>0</v>
      </c>
      <c r="AK2027" s="92">
        <f t="shared" si="1752"/>
        <v>0</v>
      </c>
      <c r="AL2027" s="93">
        <f t="shared" si="1752"/>
        <v>0</v>
      </c>
      <c r="AM2027" s="92">
        <f t="shared" si="1752"/>
        <v>0</v>
      </c>
      <c r="AN2027" s="93">
        <f t="shared" si="1752"/>
        <v>0</v>
      </c>
      <c r="AO2027" s="92">
        <f t="shared" si="1752"/>
        <v>0</v>
      </c>
      <c r="AP2027" s="93">
        <f t="shared" si="1752"/>
        <v>0</v>
      </c>
      <c r="AQ2027" s="92">
        <f t="shared" si="1752"/>
        <v>0</v>
      </c>
      <c r="AR2027" s="93">
        <f t="shared" si="1752"/>
        <v>0</v>
      </c>
      <c r="AS2027" s="92">
        <f t="shared" si="1752"/>
        <v>0</v>
      </c>
      <c r="AT2027" s="93">
        <f t="shared" si="1752"/>
        <v>0</v>
      </c>
      <c r="AU2027" s="92">
        <f t="shared" si="1752"/>
        <v>0</v>
      </c>
      <c r="AV2027" s="93">
        <f t="shared" si="1725"/>
        <v>0</v>
      </c>
      <c r="AW2027" s="92">
        <f t="shared" si="1726"/>
        <v>0</v>
      </c>
      <c r="AX2027" s="210"/>
      <c r="AY2027" s="90">
        <f t="shared" si="1727"/>
        <v>0</v>
      </c>
      <c r="AZ2027" s="92">
        <f t="shared" si="1728"/>
        <v>0</v>
      </c>
      <c r="BA2027" s="93">
        <f t="shared" si="1729"/>
        <v>0</v>
      </c>
      <c r="BB2027" s="92">
        <f t="shared" si="1730"/>
        <v>0</v>
      </c>
      <c r="BC2027" s="92">
        <f t="shared" si="1731"/>
        <v>0</v>
      </c>
      <c r="BD2027" s="96">
        <f t="shared" si="1732"/>
        <v>0</v>
      </c>
    </row>
    <row r="2028" spans="2:56" x14ac:dyDescent="0.3">
      <c r="B2028" s="222" t="s">
        <v>210</v>
      </c>
      <c r="C2028" s="89">
        <f>SUM(C2029:C2030)</f>
        <v>0</v>
      </c>
      <c r="D2028" s="90">
        <f>SUM(D2029:D2030)</f>
        <v>0</v>
      </c>
      <c r="E2028" s="91">
        <f t="shared" si="1719"/>
        <v>0</v>
      </c>
      <c r="F2028" s="89">
        <f>SUM(F2029:F2030)</f>
        <v>0</v>
      </c>
      <c r="G2028" s="90">
        <f>SUM(G2029:G2030)</f>
        <v>0</v>
      </c>
      <c r="H2028" s="91">
        <f t="shared" si="1720"/>
        <v>0</v>
      </c>
      <c r="I2028" s="89">
        <f>SUM(I2029:I2030)</f>
        <v>0</v>
      </c>
      <c r="J2028" s="90">
        <f>SUM(J2029:J2030)</f>
        <v>0</v>
      </c>
      <c r="K2028" s="91">
        <f t="shared" si="1721"/>
        <v>0</v>
      </c>
      <c r="L2028" s="89">
        <f>SUM(L2029:L2030)</f>
        <v>0</v>
      </c>
      <c r="M2028" s="92">
        <f>SUM(M2029:M2030)</f>
        <v>0</v>
      </c>
      <c r="N2028" s="93">
        <f>SUM(N2029:N2030)</f>
        <v>0</v>
      </c>
      <c r="O2028" s="89">
        <f>SUM(O2029:O2030)</f>
        <v>0</v>
      </c>
      <c r="P2028" s="93">
        <f>SUM(P2029:P2030)</f>
        <v>0</v>
      </c>
      <c r="Q2028" s="171">
        <f t="shared" si="1722"/>
        <v>0</v>
      </c>
      <c r="R2028" s="94">
        <f>SUM(R2029:R2030)</f>
        <v>0</v>
      </c>
      <c r="S2028" s="94">
        <f>SUM(S2029:S2030)</f>
        <v>0</v>
      </c>
      <c r="T2028" s="172">
        <f t="shared" si="1733"/>
        <v>0</v>
      </c>
      <c r="U2028" s="231"/>
      <c r="V2028" s="89">
        <f>SUM(V2029:V2030)</f>
        <v>0</v>
      </c>
      <c r="W2028" s="93">
        <f>SUM(W2029:W2030)</f>
        <v>0</v>
      </c>
      <c r="X2028" s="171">
        <f t="shared" si="1723"/>
        <v>0</v>
      </c>
      <c r="Y2028" s="94">
        <f>SUM(Y2029:Y2030)</f>
        <v>0</v>
      </c>
      <c r="Z2028" s="94">
        <f>SUM(Z2029:Z2030)</f>
        <v>0</v>
      </c>
      <c r="AA2028" s="172">
        <f t="shared" si="1734"/>
        <v>0</v>
      </c>
      <c r="AB2028" s="231"/>
      <c r="AC2028" s="89">
        <f>SUM(AC2029:AC2030)</f>
        <v>0</v>
      </c>
      <c r="AD2028" s="93">
        <f>SUM(AD2029:AD2030)</f>
        <v>0</v>
      </c>
      <c r="AE2028" s="171">
        <f t="shared" si="1724"/>
        <v>0</v>
      </c>
      <c r="AF2028" s="94">
        <f>SUM(AF2029:AF2030)</f>
        <v>0</v>
      </c>
      <c r="AG2028" s="94">
        <f>SUM(AG2029:AG2030)</f>
        <v>0</v>
      </c>
      <c r="AH2028" s="172">
        <f t="shared" si="1735"/>
        <v>0</v>
      </c>
      <c r="AJ2028" s="90">
        <f t="shared" ref="AJ2028:AU2028" si="1753">SUM(AJ2029:AJ2030)</f>
        <v>0</v>
      </c>
      <c r="AK2028" s="92">
        <f t="shared" si="1753"/>
        <v>0</v>
      </c>
      <c r="AL2028" s="93">
        <f t="shared" si="1753"/>
        <v>0</v>
      </c>
      <c r="AM2028" s="92">
        <f t="shared" si="1753"/>
        <v>0</v>
      </c>
      <c r="AN2028" s="93">
        <f t="shared" si="1753"/>
        <v>0</v>
      </c>
      <c r="AO2028" s="92">
        <f t="shared" si="1753"/>
        <v>0</v>
      </c>
      <c r="AP2028" s="93">
        <f t="shared" si="1753"/>
        <v>0</v>
      </c>
      <c r="AQ2028" s="92">
        <f t="shared" si="1753"/>
        <v>0</v>
      </c>
      <c r="AR2028" s="93">
        <f t="shared" si="1753"/>
        <v>0</v>
      </c>
      <c r="AS2028" s="92">
        <f t="shared" si="1753"/>
        <v>0</v>
      </c>
      <c r="AT2028" s="93">
        <f t="shared" si="1753"/>
        <v>0</v>
      </c>
      <c r="AU2028" s="92">
        <f t="shared" si="1753"/>
        <v>0</v>
      </c>
      <c r="AV2028" s="93">
        <f t="shared" si="1725"/>
        <v>0</v>
      </c>
      <c r="AW2028" s="92">
        <f t="shared" si="1726"/>
        <v>0</v>
      </c>
      <c r="AX2028" s="210"/>
      <c r="AY2028" s="90">
        <f t="shared" si="1727"/>
        <v>0</v>
      </c>
      <c r="AZ2028" s="92">
        <f t="shared" si="1728"/>
        <v>0</v>
      </c>
      <c r="BA2028" s="93">
        <f t="shared" si="1729"/>
        <v>0</v>
      </c>
      <c r="BB2028" s="92">
        <f t="shared" si="1730"/>
        <v>0</v>
      </c>
      <c r="BC2028" s="92">
        <f t="shared" si="1731"/>
        <v>0</v>
      </c>
      <c r="BD2028" s="96">
        <f t="shared" si="1732"/>
        <v>0</v>
      </c>
    </row>
    <row r="2029" spans="2:56" x14ac:dyDescent="0.3">
      <c r="B2029" s="237" t="s">
        <v>211</v>
      </c>
      <c r="C2029" s="224"/>
      <c r="D2029" s="225"/>
      <c r="E2029" s="154">
        <f t="shared" si="1719"/>
        <v>0</v>
      </c>
      <c r="F2029" s="224"/>
      <c r="G2029" s="225"/>
      <c r="H2029" s="154">
        <f t="shared" si="1720"/>
        <v>0</v>
      </c>
      <c r="I2029" s="224"/>
      <c r="J2029" s="225"/>
      <c r="K2029" s="154">
        <f t="shared" si="1721"/>
        <v>0</v>
      </c>
      <c r="L2029" s="224"/>
      <c r="M2029" s="226"/>
      <c r="N2029" s="227"/>
      <c r="O2029" s="224"/>
      <c r="P2029" s="227"/>
      <c r="Q2029" s="148">
        <f t="shared" si="1722"/>
        <v>0</v>
      </c>
      <c r="R2029" s="227"/>
      <c r="S2029" s="227"/>
      <c r="T2029" s="149">
        <f t="shared" si="1733"/>
        <v>0</v>
      </c>
      <c r="U2029" s="216"/>
      <c r="V2029" s="224"/>
      <c r="W2029" s="227"/>
      <c r="X2029" s="148">
        <f t="shared" si="1723"/>
        <v>0</v>
      </c>
      <c r="Y2029" s="227"/>
      <c r="Z2029" s="227"/>
      <c r="AA2029" s="149">
        <f t="shared" si="1734"/>
        <v>0</v>
      </c>
      <c r="AB2029" s="216"/>
      <c r="AC2029" s="224"/>
      <c r="AD2029" s="227"/>
      <c r="AE2029" s="148">
        <f t="shared" si="1724"/>
        <v>0</v>
      </c>
      <c r="AF2029" s="227"/>
      <c r="AG2029" s="227"/>
      <c r="AH2029" s="149">
        <f t="shared" si="1735"/>
        <v>0</v>
      </c>
      <c r="AJ2029" s="217"/>
      <c r="AK2029" s="218"/>
      <c r="AL2029" s="219"/>
      <c r="AM2029" s="218"/>
      <c r="AN2029" s="219"/>
      <c r="AO2029" s="218"/>
      <c r="AP2029" s="219"/>
      <c r="AQ2029" s="218"/>
      <c r="AR2029" s="219"/>
      <c r="AS2029" s="218"/>
      <c r="AT2029" s="219"/>
      <c r="AU2029" s="218"/>
      <c r="AV2029" s="81">
        <f t="shared" si="1725"/>
        <v>0</v>
      </c>
      <c r="AW2029" s="80">
        <f t="shared" si="1726"/>
        <v>0</v>
      </c>
      <c r="AX2029" s="210"/>
      <c r="AY2029" s="79">
        <f t="shared" si="1727"/>
        <v>0</v>
      </c>
      <c r="AZ2029" s="80">
        <f t="shared" si="1728"/>
        <v>0</v>
      </c>
      <c r="BA2029" s="81">
        <f t="shared" si="1729"/>
        <v>0</v>
      </c>
      <c r="BB2029" s="80">
        <f t="shared" si="1730"/>
        <v>0</v>
      </c>
      <c r="BC2029" s="80">
        <f t="shared" si="1731"/>
        <v>0</v>
      </c>
      <c r="BD2029" s="86">
        <f t="shared" si="1732"/>
        <v>0</v>
      </c>
    </row>
    <row r="2030" spans="2:56" x14ac:dyDescent="0.3">
      <c r="B2030" s="237" t="s">
        <v>212</v>
      </c>
      <c r="C2030" s="224"/>
      <c r="D2030" s="225"/>
      <c r="E2030" s="154">
        <f t="shared" si="1719"/>
        <v>0</v>
      </c>
      <c r="F2030" s="224"/>
      <c r="G2030" s="225"/>
      <c r="H2030" s="154">
        <f t="shared" si="1720"/>
        <v>0</v>
      </c>
      <c r="I2030" s="224"/>
      <c r="J2030" s="225"/>
      <c r="K2030" s="154">
        <f t="shared" si="1721"/>
        <v>0</v>
      </c>
      <c r="L2030" s="224"/>
      <c r="M2030" s="226"/>
      <c r="N2030" s="227"/>
      <c r="O2030" s="224"/>
      <c r="P2030" s="227"/>
      <c r="Q2030" s="148">
        <f t="shared" si="1722"/>
        <v>0</v>
      </c>
      <c r="R2030" s="227"/>
      <c r="S2030" s="227"/>
      <c r="T2030" s="149">
        <f t="shared" si="1733"/>
        <v>0</v>
      </c>
      <c r="U2030" s="216"/>
      <c r="V2030" s="224"/>
      <c r="W2030" s="227"/>
      <c r="X2030" s="148">
        <f t="shared" si="1723"/>
        <v>0</v>
      </c>
      <c r="Y2030" s="227"/>
      <c r="Z2030" s="227"/>
      <c r="AA2030" s="149">
        <f t="shared" si="1734"/>
        <v>0</v>
      </c>
      <c r="AB2030" s="216"/>
      <c r="AC2030" s="224"/>
      <c r="AD2030" s="227"/>
      <c r="AE2030" s="148">
        <f t="shared" si="1724"/>
        <v>0</v>
      </c>
      <c r="AF2030" s="227"/>
      <c r="AG2030" s="227"/>
      <c r="AH2030" s="149">
        <f t="shared" si="1735"/>
        <v>0</v>
      </c>
      <c r="AJ2030" s="217"/>
      <c r="AK2030" s="218"/>
      <c r="AL2030" s="219"/>
      <c r="AM2030" s="218"/>
      <c r="AN2030" s="219"/>
      <c r="AO2030" s="218"/>
      <c r="AP2030" s="219"/>
      <c r="AQ2030" s="218"/>
      <c r="AR2030" s="219"/>
      <c r="AS2030" s="218"/>
      <c r="AT2030" s="219"/>
      <c r="AU2030" s="218"/>
      <c r="AV2030" s="81">
        <f t="shared" si="1725"/>
        <v>0</v>
      </c>
      <c r="AW2030" s="80">
        <f t="shared" si="1726"/>
        <v>0</v>
      </c>
      <c r="AX2030" s="210"/>
      <c r="AY2030" s="79">
        <f t="shared" si="1727"/>
        <v>0</v>
      </c>
      <c r="AZ2030" s="80">
        <f t="shared" si="1728"/>
        <v>0</v>
      </c>
      <c r="BA2030" s="81">
        <f t="shared" si="1729"/>
        <v>0</v>
      </c>
      <c r="BB2030" s="80">
        <f t="shared" si="1730"/>
        <v>0</v>
      </c>
      <c r="BC2030" s="80">
        <f t="shared" si="1731"/>
        <v>0</v>
      </c>
      <c r="BD2030" s="86">
        <f t="shared" si="1732"/>
        <v>0</v>
      </c>
    </row>
    <row r="2031" spans="2:56" x14ac:dyDescent="0.3">
      <c r="B2031" s="222" t="s">
        <v>213</v>
      </c>
      <c r="C2031" s="89">
        <f>SUM(C2032)</f>
        <v>0</v>
      </c>
      <c r="D2031" s="90">
        <f>SUM(D2032)</f>
        <v>0</v>
      </c>
      <c r="E2031" s="91">
        <f t="shared" si="1719"/>
        <v>0</v>
      </c>
      <c r="F2031" s="89">
        <f>SUM(F2032)</f>
        <v>0</v>
      </c>
      <c r="G2031" s="90">
        <f>SUM(G2032)</f>
        <v>0</v>
      </c>
      <c r="H2031" s="91">
        <f t="shared" si="1720"/>
        <v>0</v>
      </c>
      <c r="I2031" s="89">
        <f>SUM(I2032)</f>
        <v>0</v>
      </c>
      <c r="J2031" s="90">
        <f>SUM(J2032)</f>
        <v>0</v>
      </c>
      <c r="K2031" s="91">
        <f t="shared" si="1721"/>
        <v>0</v>
      </c>
      <c r="L2031" s="89">
        <f>SUM(L2032)</f>
        <v>0</v>
      </c>
      <c r="M2031" s="92">
        <f>SUM(M2032)</f>
        <v>0</v>
      </c>
      <c r="N2031" s="93">
        <f>SUM(N2032)</f>
        <v>0</v>
      </c>
      <c r="O2031" s="89">
        <f>SUM(O2032)</f>
        <v>0</v>
      </c>
      <c r="P2031" s="93">
        <f>SUM(P2032)</f>
        <v>0</v>
      </c>
      <c r="Q2031" s="171">
        <f t="shared" si="1722"/>
        <v>0</v>
      </c>
      <c r="R2031" s="94">
        <f>SUM(R2032)</f>
        <v>0</v>
      </c>
      <c r="S2031" s="94">
        <f>SUM(S2032)</f>
        <v>0</v>
      </c>
      <c r="T2031" s="172">
        <f t="shared" si="1733"/>
        <v>0</v>
      </c>
      <c r="U2031" s="231"/>
      <c r="V2031" s="89">
        <f>SUM(V2032)</f>
        <v>0</v>
      </c>
      <c r="W2031" s="93">
        <f>SUM(W2032)</f>
        <v>0</v>
      </c>
      <c r="X2031" s="171">
        <f t="shared" si="1723"/>
        <v>0</v>
      </c>
      <c r="Y2031" s="94">
        <f>SUM(Y2032)</f>
        <v>0</v>
      </c>
      <c r="Z2031" s="94">
        <f>SUM(Z2032)</f>
        <v>0</v>
      </c>
      <c r="AA2031" s="172">
        <f t="shared" si="1734"/>
        <v>0</v>
      </c>
      <c r="AB2031" s="231"/>
      <c r="AC2031" s="89">
        <f>SUM(AC2032)</f>
        <v>0</v>
      </c>
      <c r="AD2031" s="93">
        <f>SUM(AD2032)</f>
        <v>0</v>
      </c>
      <c r="AE2031" s="171">
        <f t="shared" si="1724"/>
        <v>0</v>
      </c>
      <c r="AF2031" s="94">
        <f>SUM(AF2032)</f>
        <v>0</v>
      </c>
      <c r="AG2031" s="94">
        <f>SUM(AG2032)</f>
        <v>0</v>
      </c>
      <c r="AH2031" s="172">
        <f t="shared" si="1735"/>
        <v>0</v>
      </c>
      <c r="AJ2031" s="90">
        <f t="shared" ref="AJ2031:AU2031" si="1754">SUM(AJ2032)</f>
        <v>0</v>
      </c>
      <c r="AK2031" s="92">
        <f t="shared" si="1754"/>
        <v>0</v>
      </c>
      <c r="AL2031" s="93">
        <f t="shared" si="1754"/>
        <v>0</v>
      </c>
      <c r="AM2031" s="92">
        <f t="shared" si="1754"/>
        <v>0</v>
      </c>
      <c r="AN2031" s="93">
        <f t="shared" si="1754"/>
        <v>0</v>
      </c>
      <c r="AO2031" s="92">
        <f t="shared" si="1754"/>
        <v>0</v>
      </c>
      <c r="AP2031" s="93">
        <f t="shared" si="1754"/>
        <v>0</v>
      </c>
      <c r="AQ2031" s="92">
        <f t="shared" si="1754"/>
        <v>0</v>
      </c>
      <c r="AR2031" s="93">
        <f t="shared" si="1754"/>
        <v>0</v>
      </c>
      <c r="AS2031" s="92">
        <f t="shared" si="1754"/>
        <v>0</v>
      </c>
      <c r="AT2031" s="93">
        <f t="shared" si="1754"/>
        <v>0</v>
      </c>
      <c r="AU2031" s="92">
        <f t="shared" si="1754"/>
        <v>0</v>
      </c>
      <c r="AV2031" s="93">
        <f t="shared" si="1725"/>
        <v>0</v>
      </c>
      <c r="AW2031" s="92">
        <f t="shared" si="1726"/>
        <v>0</v>
      </c>
      <c r="AX2031" s="210"/>
      <c r="AY2031" s="90">
        <f t="shared" si="1727"/>
        <v>0</v>
      </c>
      <c r="AZ2031" s="92">
        <f t="shared" si="1728"/>
        <v>0</v>
      </c>
      <c r="BA2031" s="93">
        <f t="shared" si="1729"/>
        <v>0</v>
      </c>
      <c r="BB2031" s="92">
        <f t="shared" si="1730"/>
        <v>0</v>
      </c>
      <c r="BC2031" s="92">
        <f t="shared" si="1731"/>
        <v>0</v>
      </c>
      <c r="BD2031" s="96">
        <f t="shared" si="1732"/>
        <v>0</v>
      </c>
    </row>
    <row r="2032" spans="2:56" x14ac:dyDescent="0.3">
      <c r="B2032" s="237" t="s">
        <v>105</v>
      </c>
      <c r="C2032" s="224"/>
      <c r="D2032" s="225"/>
      <c r="E2032" s="154">
        <f t="shared" si="1719"/>
        <v>0</v>
      </c>
      <c r="F2032" s="224"/>
      <c r="G2032" s="225"/>
      <c r="H2032" s="154">
        <f t="shared" si="1720"/>
        <v>0</v>
      </c>
      <c r="I2032" s="224"/>
      <c r="J2032" s="225"/>
      <c r="K2032" s="154">
        <f t="shared" si="1721"/>
        <v>0</v>
      </c>
      <c r="L2032" s="224"/>
      <c r="M2032" s="226"/>
      <c r="N2032" s="227"/>
      <c r="O2032" s="224"/>
      <c r="P2032" s="227"/>
      <c r="Q2032" s="148">
        <f t="shared" si="1722"/>
        <v>0</v>
      </c>
      <c r="R2032" s="227"/>
      <c r="S2032" s="227"/>
      <c r="T2032" s="149">
        <f t="shared" si="1733"/>
        <v>0</v>
      </c>
      <c r="U2032" s="216"/>
      <c r="V2032" s="224"/>
      <c r="W2032" s="227"/>
      <c r="X2032" s="148">
        <f t="shared" si="1723"/>
        <v>0</v>
      </c>
      <c r="Y2032" s="227"/>
      <c r="Z2032" s="227"/>
      <c r="AA2032" s="149">
        <f t="shared" si="1734"/>
        <v>0</v>
      </c>
      <c r="AB2032" s="216"/>
      <c r="AC2032" s="224"/>
      <c r="AD2032" s="227"/>
      <c r="AE2032" s="148">
        <f t="shared" si="1724"/>
        <v>0</v>
      </c>
      <c r="AF2032" s="227"/>
      <c r="AG2032" s="227"/>
      <c r="AH2032" s="149">
        <f t="shared" si="1735"/>
        <v>0</v>
      </c>
      <c r="AJ2032" s="217"/>
      <c r="AK2032" s="218"/>
      <c r="AL2032" s="219"/>
      <c r="AM2032" s="218"/>
      <c r="AN2032" s="219"/>
      <c r="AO2032" s="218"/>
      <c r="AP2032" s="219"/>
      <c r="AQ2032" s="218"/>
      <c r="AR2032" s="219"/>
      <c r="AS2032" s="218"/>
      <c r="AT2032" s="219"/>
      <c r="AU2032" s="218"/>
      <c r="AV2032" s="81">
        <f t="shared" si="1725"/>
        <v>0</v>
      </c>
      <c r="AW2032" s="80">
        <f t="shared" si="1726"/>
        <v>0</v>
      </c>
      <c r="AX2032" s="210"/>
      <c r="AY2032" s="79">
        <f t="shared" si="1727"/>
        <v>0</v>
      </c>
      <c r="AZ2032" s="80">
        <f t="shared" si="1728"/>
        <v>0</v>
      </c>
      <c r="BA2032" s="81">
        <f t="shared" si="1729"/>
        <v>0</v>
      </c>
      <c r="BB2032" s="80">
        <f t="shared" si="1730"/>
        <v>0</v>
      </c>
      <c r="BC2032" s="80">
        <f t="shared" si="1731"/>
        <v>0</v>
      </c>
      <c r="BD2032" s="86">
        <f t="shared" si="1732"/>
        <v>0</v>
      </c>
    </row>
    <row r="2033" spans="2:56" x14ac:dyDescent="0.3">
      <c r="B2033" s="221" t="s">
        <v>214</v>
      </c>
      <c r="C2033" s="89">
        <f>SUM(C2034,C2038)</f>
        <v>0</v>
      </c>
      <c r="D2033" s="90">
        <f>SUM(D2034,D2038)</f>
        <v>0</v>
      </c>
      <c r="E2033" s="91">
        <f t="shared" si="1719"/>
        <v>0</v>
      </c>
      <c r="F2033" s="89">
        <f>SUM(F2034,F2038)</f>
        <v>0</v>
      </c>
      <c r="G2033" s="90">
        <f>SUM(G2034,G2038)</f>
        <v>0</v>
      </c>
      <c r="H2033" s="91">
        <f t="shared" si="1720"/>
        <v>0</v>
      </c>
      <c r="I2033" s="89">
        <f>SUM(I2034,I2038)</f>
        <v>0</v>
      </c>
      <c r="J2033" s="90">
        <f>SUM(J2034,J2038)</f>
        <v>0</v>
      </c>
      <c r="K2033" s="91">
        <f t="shared" si="1721"/>
        <v>0</v>
      </c>
      <c r="L2033" s="89">
        <f>SUM(L2034,L2038)</f>
        <v>0</v>
      </c>
      <c r="M2033" s="92">
        <f>SUM(M2034,M2038)</f>
        <v>0</v>
      </c>
      <c r="N2033" s="93">
        <f>SUM(N2034,N2038)</f>
        <v>0</v>
      </c>
      <c r="O2033" s="89">
        <f>SUM(O2034,O2038)</f>
        <v>0</v>
      </c>
      <c r="P2033" s="93">
        <f>SUM(P2034,P2038)</f>
        <v>0</v>
      </c>
      <c r="Q2033" s="171">
        <f t="shared" si="1722"/>
        <v>0</v>
      </c>
      <c r="R2033" s="94">
        <f>SUM(R2034,R2038)</f>
        <v>0</v>
      </c>
      <c r="S2033" s="94">
        <f>SUM(S2034,S2038)</f>
        <v>0</v>
      </c>
      <c r="T2033" s="172">
        <f t="shared" si="1733"/>
        <v>0</v>
      </c>
      <c r="U2033" s="231"/>
      <c r="V2033" s="89">
        <f>SUM(V2034,V2038)</f>
        <v>0</v>
      </c>
      <c r="W2033" s="93">
        <f>SUM(W2034,W2038)</f>
        <v>0</v>
      </c>
      <c r="X2033" s="171">
        <f t="shared" si="1723"/>
        <v>0</v>
      </c>
      <c r="Y2033" s="94">
        <f>SUM(Y2034,Y2038)</f>
        <v>0</v>
      </c>
      <c r="Z2033" s="94">
        <f>SUM(Z2034,Z2038)</f>
        <v>0</v>
      </c>
      <c r="AA2033" s="172">
        <f t="shared" si="1734"/>
        <v>0</v>
      </c>
      <c r="AB2033" s="231"/>
      <c r="AC2033" s="89">
        <f>SUM(AC2034,AC2038)</f>
        <v>0</v>
      </c>
      <c r="AD2033" s="93">
        <f>SUM(AD2034,AD2038)</f>
        <v>0</v>
      </c>
      <c r="AE2033" s="171">
        <f t="shared" si="1724"/>
        <v>0</v>
      </c>
      <c r="AF2033" s="94">
        <f>SUM(AF2034,AF2038)</f>
        <v>0</v>
      </c>
      <c r="AG2033" s="94">
        <f>SUM(AG2034,AG2038)</f>
        <v>0</v>
      </c>
      <c r="AH2033" s="172">
        <f t="shared" si="1735"/>
        <v>0</v>
      </c>
      <c r="AJ2033" s="90">
        <f t="shared" ref="AJ2033:AU2033" si="1755">SUM(AJ2034,AJ2038)</f>
        <v>0</v>
      </c>
      <c r="AK2033" s="92">
        <f t="shared" si="1755"/>
        <v>0</v>
      </c>
      <c r="AL2033" s="93">
        <f t="shared" si="1755"/>
        <v>0</v>
      </c>
      <c r="AM2033" s="92">
        <f t="shared" si="1755"/>
        <v>0</v>
      </c>
      <c r="AN2033" s="93">
        <f t="shared" si="1755"/>
        <v>0</v>
      </c>
      <c r="AO2033" s="92">
        <f t="shared" si="1755"/>
        <v>0</v>
      </c>
      <c r="AP2033" s="93">
        <f t="shared" si="1755"/>
        <v>0</v>
      </c>
      <c r="AQ2033" s="92">
        <f t="shared" si="1755"/>
        <v>0</v>
      </c>
      <c r="AR2033" s="93">
        <f t="shared" si="1755"/>
        <v>0</v>
      </c>
      <c r="AS2033" s="92">
        <f t="shared" si="1755"/>
        <v>0</v>
      </c>
      <c r="AT2033" s="93">
        <f t="shared" si="1755"/>
        <v>0</v>
      </c>
      <c r="AU2033" s="92">
        <f t="shared" si="1755"/>
        <v>0</v>
      </c>
      <c r="AV2033" s="93">
        <f t="shared" si="1725"/>
        <v>0</v>
      </c>
      <c r="AW2033" s="92">
        <f t="shared" si="1726"/>
        <v>0</v>
      </c>
      <c r="AX2033" s="210"/>
      <c r="AY2033" s="90">
        <f t="shared" si="1727"/>
        <v>0</v>
      </c>
      <c r="AZ2033" s="92">
        <f t="shared" si="1728"/>
        <v>0</v>
      </c>
      <c r="BA2033" s="93">
        <f t="shared" si="1729"/>
        <v>0</v>
      </c>
      <c r="BB2033" s="92">
        <f t="shared" si="1730"/>
        <v>0</v>
      </c>
      <c r="BC2033" s="92">
        <f t="shared" si="1731"/>
        <v>0</v>
      </c>
      <c r="BD2033" s="96">
        <f t="shared" si="1732"/>
        <v>0</v>
      </c>
    </row>
    <row r="2034" spans="2:56" x14ac:dyDescent="0.3">
      <c r="B2034" s="222" t="s">
        <v>215</v>
      </c>
      <c r="C2034" s="89">
        <f>SUM(C2035:C2037)</f>
        <v>0</v>
      </c>
      <c r="D2034" s="90">
        <f>SUM(D2035:D2037)</f>
        <v>0</v>
      </c>
      <c r="E2034" s="91">
        <f t="shared" si="1719"/>
        <v>0</v>
      </c>
      <c r="F2034" s="89">
        <f>SUM(F2035:F2037)</f>
        <v>0</v>
      </c>
      <c r="G2034" s="90">
        <f>SUM(G2035:G2037)</f>
        <v>0</v>
      </c>
      <c r="H2034" s="91">
        <f t="shared" si="1720"/>
        <v>0</v>
      </c>
      <c r="I2034" s="89">
        <f>SUM(I2035:I2037)</f>
        <v>0</v>
      </c>
      <c r="J2034" s="90">
        <f>SUM(J2035:J2037)</f>
        <v>0</v>
      </c>
      <c r="K2034" s="91">
        <f t="shared" si="1721"/>
        <v>0</v>
      </c>
      <c r="L2034" s="89">
        <f>SUM(L2035:L2037)</f>
        <v>0</v>
      </c>
      <c r="M2034" s="92">
        <f>SUM(M2035:M2037)</f>
        <v>0</v>
      </c>
      <c r="N2034" s="93">
        <f>SUM(N2035:N2037)</f>
        <v>0</v>
      </c>
      <c r="O2034" s="89">
        <f>SUM(O2035:O2037)</f>
        <v>0</v>
      </c>
      <c r="P2034" s="93">
        <f>SUM(P2035:P2037)</f>
        <v>0</v>
      </c>
      <c r="Q2034" s="171">
        <f t="shared" si="1722"/>
        <v>0</v>
      </c>
      <c r="R2034" s="94">
        <f>SUM(R2035:R2037)</f>
        <v>0</v>
      </c>
      <c r="S2034" s="94">
        <f>SUM(S2035:S2037)</f>
        <v>0</v>
      </c>
      <c r="T2034" s="172">
        <f t="shared" si="1733"/>
        <v>0</v>
      </c>
      <c r="U2034" s="231"/>
      <c r="V2034" s="89">
        <f>SUM(V2035:V2037)</f>
        <v>0</v>
      </c>
      <c r="W2034" s="93">
        <f>SUM(W2035:W2037)</f>
        <v>0</v>
      </c>
      <c r="X2034" s="171">
        <f t="shared" si="1723"/>
        <v>0</v>
      </c>
      <c r="Y2034" s="94">
        <f>SUM(Y2035:Y2037)</f>
        <v>0</v>
      </c>
      <c r="Z2034" s="94">
        <f>SUM(Z2035:Z2037)</f>
        <v>0</v>
      </c>
      <c r="AA2034" s="172">
        <f t="shared" si="1734"/>
        <v>0</v>
      </c>
      <c r="AB2034" s="231"/>
      <c r="AC2034" s="89">
        <f>SUM(AC2035:AC2037)</f>
        <v>0</v>
      </c>
      <c r="AD2034" s="93">
        <f>SUM(AD2035:AD2037)</f>
        <v>0</v>
      </c>
      <c r="AE2034" s="171">
        <f t="shared" si="1724"/>
        <v>0</v>
      </c>
      <c r="AF2034" s="94">
        <f>SUM(AF2035:AF2037)</f>
        <v>0</v>
      </c>
      <c r="AG2034" s="94">
        <f>SUM(AG2035:AG2037)</f>
        <v>0</v>
      </c>
      <c r="AH2034" s="172">
        <f t="shared" si="1735"/>
        <v>0</v>
      </c>
      <c r="AJ2034" s="90">
        <f t="shared" ref="AJ2034:AU2034" si="1756">SUM(AJ2035:AJ2037)</f>
        <v>0</v>
      </c>
      <c r="AK2034" s="92">
        <f t="shared" si="1756"/>
        <v>0</v>
      </c>
      <c r="AL2034" s="93">
        <f t="shared" si="1756"/>
        <v>0</v>
      </c>
      <c r="AM2034" s="92">
        <f t="shared" si="1756"/>
        <v>0</v>
      </c>
      <c r="AN2034" s="93">
        <f t="shared" si="1756"/>
        <v>0</v>
      </c>
      <c r="AO2034" s="92">
        <f t="shared" si="1756"/>
        <v>0</v>
      </c>
      <c r="AP2034" s="93">
        <f t="shared" si="1756"/>
        <v>0</v>
      </c>
      <c r="AQ2034" s="92">
        <f t="shared" si="1756"/>
        <v>0</v>
      </c>
      <c r="AR2034" s="93">
        <f t="shared" si="1756"/>
        <v>0</v>
      </c>
      <c r="AS2034" s="92">
        <f t="shared" si="1756"/>
        <v>0</v>
      </c>
      <c r="AT2034" s="93">
        <f t="shared" si="1756"/>
        <v>0</v>
      </c>
      <c r="AU2034" s="92">
        <f t="shared" si="1756"/>
        <v>0</v>
      </c>
      <c r="AV2034" s="93">
        <f t="shared" si="1725"/>
        <v>0</v>
      </c>
      <c r="AW2034" s="92">
        <f t="shared" si="1726"/>
        <v>0</v>
      </c>
      <c r="AX2034" s="210"/>
      <c r="AY2034" s="90">
        <f t="shared" si="1727"/>
        <v>0</v>
      </c>
      <c r="AZ2034" s="92">
        <f t="shared" si="1728"/>
        <v>0</v>
      </c>
      <c r="BA2034" s="93">
        <f t="shared" si="1729"/>
        <v>0</v>
      </c>
      <c r="BB2034" s="92">
        <f t="shared" si="1730"/>
        <v>0</v>
      </c>
      <c r="BC2034" s="92">
        <f t="shared" si="1731"/>
        <v>0</v>
      </c>
      <c r="BD2034" s="96">
        <f t="shared" si="1732"/>
        <v>0</v>
      </c>
    </row>
    <row r="2035" spans="2:56" x14ac:dyDescent="0.3">
      <c r="B2035" s="237" t="s">
        <v>216</v>
      </c>
      <c r="C2035" s="224"/>
      <c r="D2035" s="225"/>
      <c r="E2035" s="154">
        <f t="shared" si="1719"/>
        <v>0</v>
      </c>
      <c r="F2035" s="224"/>
      <c r="G2035" s="225"/>
      <c r="H2035" s="154">
        <f t="shared" si="1720"/>
        <v>0</v>
      </c>
      <c r="I2035" s="224"/>
      <c r="J2035" s="225"/>
      <c r="K2035" s="154">
        <f t="shared" si="1721"/>
        <v>0</v>
      </c>
      <c r="L2035" s="224"/>
      <c r="M2035" s="226"/>
      <c r="N2035" s="227"/>
      <c r="O2035" s="224"/>
      <c r="P2035" s="227"/>
      <c r="Q2035" s="148">
        <f t="shared" si="1722"/>
        <v>0</v>
      </c>
      <c r="R2035" s="227"/>
      <c r="S2035" s="227"/>
      <c r="T2035" s="149">
        <f t="shared" si="1733"/>
        <v>0</v>
      </c>
      <c r="U2035" s="216"/>
      <c r="V2035" s="224"/>
      <c r="W2035" s="227"/>
      <c r="X2035" s="148">
        <f t="shared" si="1723"/>
        <v>0</v>
      </c>
      <c r="Y2035" s="227"/>
      <c r="Z2035" s="227"/>
      <c r="AA2035" s="149">
        <f t="shared" si="1734"/>
        <v>0</v>
      </c>
      <c r="AB2035" s="216"/>
      <c r="AC2035" s="224"/>
      <c r="AD2035" s="227"/>
      <c r="AE2035" s="148">
        <f t="shared" si="1724"/>
        <v>0</v>
      </c>
      <c r="AF2035" s="227"/>
      <c r="AG2035" s="227"/>
      <c r="AH2035" s="149">
        <f t="shared" si="1735"/>
        <v>0</v>
      </c>
      <c r="AJ2035" s="217"/>
      <c r="AK2035" s="218"/>
      <c r="AL2035" s="219"/>
      <c r="AM2035" s="218"/>
      <c r="AN2035" s="219"/>
      <c r="AO2035" s="218"/>
      <c r="AP2035" s="219"/>
      <c r="AQ2035" s="218"/>
      <c r="AR2035" s="219"/>
      <c r="AS2035" s="218"/>
      <c r="AT2035" s="219"/>
      <c r="AU2035" s="218"/>
      <c r="AV2035" s="81">
        <f t="shared" si="1725"/>
        <v>0</v>
      </c>
      <c r="AW2035" s="80">
        <f t="shared" si="1726"/>
        <v>0</v>
      </c>
      <c r="AX2035" s="210"/>
      <c r="AY2035" s="79">
        <f t="shared" si="1727"/>
        <v>0</v>
      </c>
      <c r="AZ2035" s="80">
        <f t="shared" si="1728"/>
        <v>0</v>
      </c>
      <c r="BA2035" s="81">
        <f t="shared" si="1729"/>
        <v>0</v>
      </c>
      <c r="BB2035" s="80">
        <f t="shared" si="1730"/>
        <v>0</v>
      </c>
      <c r="BC2035" s="80">
        <f t="shared" si="1731"/>
        <v>0</v>
      </c>
      <c r="BD2035" s="86">
        <f t="shared" si="1732"/>
        <v>0</v>
      </c>
    </row>
    <row r="2036" spans="2:56" x14ac:dyDescent="0.3">
      <c r="B2036" s="237" t="s">
        <v>217</v>
      </c>
      <c r="C2036" s="224"/>
      <c r="D2036" s="225"/>
      <c r="E2036" s="154">
        <f t="shared" si="1719"/>
        <v>0</v>
      </c>
      <c r="F2036" s="224"/>
      <c r="G2036" s="225"/>
      <c r="H2036" s="154">
        <f t="shared" si="1720"/>
        <v>0</v>
      </c>
      <c r="I2036" s="224"/>
      <c r="J2036" s="225"/>
      <c r="K2036" s="154">
        <f t="shared" si="1721"/>
        <v>0</v>
      </c>
      <c r="L2036" s="224"/>
      <c r="M2036" s="226"/>
      <c r="N2036" s="227"/>
      <c r="O2036" s="224"/>
      <c r="P2036" s="227"/>
      <c r="Q2036" s="148">
        <f t="shared" si="1722"/>
        <v>0</v>
      </c>
      <c r="R2036" s="227"/>
      <c r="S2036" s="227"/>
      <c r="T2036" s="149">
        <f t="shared" si="1733"/>
        <v>0</v>
      </c>
      <c r="U2036" s="216"/>
      <c r="V2036" s="224"/>
      <c r="W2036" s="227"/>
      <c r="X2036" s="148">
        <f t="shared" si="1723"/>
        <v>0</v>
      </c>
      <c r="Y2036" s="227"/>
      <c r="Z2036" s="227"/>
      <c r="AA2036" s="149">
        <f t="shared" si="1734"/>
        <v>0</v>
      </c>
      <c r="AB2036" s="216"/>
      <c r="AC2036" s="224"/>
      <c r="AD2036" s="227"/>
      <c r="AE2036" s="148">
        <f t="shared" si="1724"/>
        <v>0</v>
      </c>
      <c r="AF2036" s="227"/>
      <c r="AG2036" s="227"/>
      <c r="AH2036" s="149">
        <f t="shared" si="1735"/>
        <v>0</v>
      </c>
      <c r="AJ2036" s="217"/>
      <c r="AK2036" s="218"/>
      <c r="AL2036" s="219"/>
      <c r="AM2036" s="218"/>
      <c r="AN2036" s="219"/>
      <c r="AO2036" s="218"/>
      <c r="AP2036" s="219"/>
      <c r="AQ2036" s="218"/>
      <c r="AR2036" s="219"/>
      <c r="AS2036" s="218"/>
      <c r="AT2036" s="219"/>
      <c r="AU2036" s="218"/>
      <c r="AV2036" s="81">
        <f t="shared" si="1725"/>
        <v>0</v>
      </c>
      <c r="AW2036" s="80">
        <f t="shared" si="1726"/>
        <v>0</v>
      </c>
      <c r="AX2036" s="210"/>
      <c r="AY2036" s="79">
        <f t="shared" si="1727"/>
        <v>0</v>
      </c>
      <c r="AZ2036" s="80">
        <f t="shared" si="1728"/>
        <v>0</v>
      </c>
      <c r="BA2036" s="81">
        <f t="shared" si="1729"/>
        <v>0</v>
      </c>
      <c r="BB2036" s="80">
        <f t="shared" si="1730"/>
        <v>0</v>
      </c>
      <c r="BC2036" s="80">
        <f t="shared" si="1731"/>
        <v>0</v>
      </c>
      <c r="BD2036" s="86">
        <f t="shared" si="1732"/>
        <v>0</v>
      </c>
    </row>
    <row r="2037" spans="2:56" x14ac:dyDescent="0.3">
      <c r="B2037" s="237" t="s">
        <v>218</v>
      </c>
      <c r="C2037" s="224"/>
      <c r="D2037" s="225"/>
      <c r="E2037" s="154">
        <f t="shared" si="1719"/>
        <v>0</v>
      </c>
      <c r="F2037" s="224"/>
      <c r="G2037" s="225"/>
      <c r="H2037" s="154">
        <f t="shared" si="1720"/>
        <v>0</v>
      </c>
      <c r="I2037" s="224"/>
      <c r="J2037" s="225"/>
      <c r="K2037" s="154">
        <f t="shared" si="1721"/>
        <v>0</v>
      </c>
      <c r="L2037" s="224"/>
      <c r="M2037" s="226"/>
      <c r="N2037" s="227"/>
      <c r="O2037" s="224"/>
      <c r="P2037" s="227"/>
      <c r="Q2037" s="148">
        <f t="shared" si="1722"/>
        <v>0</v>
      </c>
      <c r="R2037" s="227"/>
      <c r="S2037" s="227"/>
      <c r="T2037" s="149">
        <f t="shared" si="1733"/>
        <v>0</v>
      </c>
      <c r="U2037" s="216"/>
      <c r="V2037" s="224"/>
      <c r="W2037" s="227"/>
      <c r="X2037" s="148">
        <f t="shared" si="1723"/>
        <v>0</v>
      </c>
      <c r="Y2037" s="227"/>
      <c r="Z2037" s="227"/>
      <c r="AA2037" s="149">
        <f t="shared" si="1734"/>
        <v>0</v>
      </c>
      <c r="AB2037" s="216"/>
      <c r="AC2037" s="224"/>
      <c r="AD2037" s="227"/>
      <c r="AE2037" s="148">
        <f t="shared" si="1724"/>
        <v>0</v>
      </c>
      <c r="AF2037" s="227"/>
      <c r="AG2037" s="227"/>
      <c r="AH2037" s="149">
        <f t="shared" si="1735"/>
        <v>0</v>
      </c>
      <c r="AJ2037" s="217"/>
      <c r="AK2037" s="218"/>
      <c r="AL2037" s="219"/>
      <c r="AM2037" s="218"/>
      <c r="AN2037" s="219"/>
      <c r="AO2037" s="218"/>
      <c r="AP2037" s="219"/>
      <c r="AQ2037" s="218"/>
      <c r="AR2037" s="219"/>
      <c r="AS2037" s="218"/>
      <c r="AT2037" s="219"/>
      <c r="AU2037" s="218"/>
      <c r="AV2037" s="81">
        <f t="shared" si="1725"/>
        <v>0</v>
      </c>
      <c r="AW2037" s="80">
        <f t="shared" si="1726"/>
        <v>0</v>
      </c>
      <c r="AX2037" s="210"/>
      <c r="AY2037" s="79">
        <f t="shared" si="1727"/>
        <v>0</v>
      </c>
      <c r="AZ2037" s="80">
        <f t="shared" si="1728"/>
        <v>0</v>
      </c>
      <c r="BA2037" s="81">
        <f t="shared" si="1729"/>
        <v>0</v>
      </c>
      <c r="BB2037" s="80">
        <f t="shared" si="1730"/>
        <v>0</v>
      </c>
      <c r="BC2037" s="80">
        <f t="shared" si="1731"/>
        <v>0</v>
      </c>
      <c r="BD2037" s="86">
        <f t="shared" si="1732"/>
        <v>0</v>
      </c>
    </row>
    <row r="2038" spans="2:56" x14ac:dyDescent="0.3">
      <c r="B2038" s="222" t="s">
        <v>219</v>
      </c>
      <c r="C2038" s="89">
        <f>SUM(C2039:C2045)</f>
        <v>0</v>
      </c>
      <c r="D2038" s="90">
        <f>SUM(D2039:D2045)</f>
        <v>0</v>
      </c>
      <c r="E2038" s="91">
        <f t="shared" si="1719"/>
        <v>0</v>
      </c>
      <c r="F2038" s="89">
        <f>SUM(F2039:F2045)</f>
        <v>0</v>
      </c>
      <c r="G2038" s="90">
        <f>SUM(G2039:G2045)</f>
        <v>0</v>
      </c>
      <c r="H2038" s="91">
        <f t="shared" si="1720"/>
        <v>0</v>
      </c>
      <c r="I2038" s="89">
        <f>SUM(I2039:I2045)</f>
        <v>0</v>
      </c>
      <c r="J2038" s="90">
        <f>SUM(J2039:J2045)</f>
        <v>0</v>
      </c>
      <c r="K2038" s="91">
        <f t="shared" si="1721"/>
        <v>0</v>
      </c>
      <c r="L2038" s="89">
        <f>SUM(L2039:L2045)</f>
        <v>0</v>
      </c>
      <c r="M2038" s="92">
        <f>SUM(M2039:M2045)</f>
        <v>0</v>
      </c>
      <c r="N2038" s="93">
        <f>SUM(N2039:N2045)</f>
        <v>0</v>
      </c>
      <c r="O2038" s="89">
        <f>SUM(O2039:O2045)</f>
        <v>0</v>
      </c>
      <c r="P2038" s="93">
        <f>SUM(P2039:P2045)</f>
        <v>0</v>
      </c>
      <c r="Q2038" s="171">
        <f t="shared" si="1722"/>
        <v>0</v>
      </c>
      <c r="R2038" s="94">
        <f>SUM(R2039:R2045)</f>
        <v>0</v>
      </c>
      <c r="S2038" s="94">
        <f>SUM(S2039:S2045)</f>
        <v>0</v>
      </c>
      <c r="T2038" s="172">
        <f t="shared" si="1733"/>
        <v>0</v>
      </c>
      <c r="U2038" s="231"/>
      <c r="V2038" s="89">
        <f>SUM(V2039:V2045)</f>
        <v>0</v>
      </c>
      <c r="W2038" s="93">
        <f>SUM(W2039:W2045)</f>
        <v>0</v>
      </c>
      <c r="X2038" s="171">
        <f t="shared" si="1723"/>
        <v>0</v>
      </c>
      <c r="Y2038" s="94">
        <f>SUM(Y2039:Y2045)</f>
        <v>0</v>
      </c>
      <c r="Z2038" s="94">
        <f>SUM(Z2039:Z2045)</f>
        <v>0</v>
      </c>
      <c r="AA2038" s="172">
        <f t="shared" si="1734"/>
        <v>0</v>
      </c>
      <c r="AB2038" s="231"/>
      <c r="AC2038" s="89">
        <f>SUM(AC2039:AC2045)</f>
        <v>0</v>
      </c>
      <c r="AD2038" s="93">
        <f>SUM(AD2039:AD2045)</f>
        <v>0</v>
      </c>
      <c r="AE2038" s="171">
        <f t="shared" si="1724"/>
        <v>0</v>
      </c>
      <c r="AF2038" s="94">
        <f>SUM(AF2039:AF2045)</f>
        <v>0</v>
      </c>
      <c r="AG2038" s="94">
        <f>SUM(AG2039:AG2045)</f>
        <v>0</v>
      </c>
      <c r="AH2038" s="172">
        <f t="shared" si="1735"/>
        <v>0</v>
      </c>
      <c r="AJ2038" s="90">
        <f t="shared" ref="AJ2038:AU2038" si="1757">SUM(AJ2039:AJ2045)</f>
        <v>0</v>
      </c>
      <c r="AK2038" s="92">
        <f t="shared" si="1757"/>
        <v>0</v>
      </c>
      <c r="AL2038" s="93">
        <f t="shared" si="1757"/>
        <v>0</v>
      </c>
      <c r="AM2038" s="92">
        <f t="shared" si="1757"/>
        <v>0</v>
      </c>
      <c r="AN2038" s="93">
        <f t="shared" si="1757"/>
        <v>0</v>
      </c>
      <c r="AO2038" s="92">
        <f t="shared" si="1757"/>
        <v>0</v>
      </c>
      <c r="AP2038" s="93">
        <f t="shared" si="1757"/>
        <v>0</v>
      </c>
      <c r="AQ2038" s="92">
        <f t="shared" si="1757"/>
        <v>0</v>
      </c>
      <c r="AR2038" s="93">
        <f t="shared" si="1757"/>
        <v>0</v>
      </c>
      <c r="AS2038" s="92">
        <f t="shared" si="1757"/>
        <v>0</v>
      </c>
      <c r="AT2038" s="93">
        <f t="shared" si="1757"/>
        <v>0</v>
      </c>
      <c r="AU2038" s="92">
        <f t="shared" si="1757"/>
        <v>0</v>
      </c>
      <c r="AV2038" s="93">
        <f t="shared" si="1725"/>
        <v>0</v>
      </c>
      <c r="AW2038" s="92">
        <f t="shared" si="1726"/>
        <v>0</v>
      </c>
      <c r="AX2038" s="210"/>
      <c r="AY2038" s="90">
        <f t="shared" si="1727"/>
        <v>0</v>
      </c>
      <c r="AZ2038" s="92">
        <f t="shared" si="1728"/>
        <v>0</v>
      </c>
      <c r="BA2038" s="93">
        <f t="shared" si="1729"/>
        <v>0</v>
      </c>
      <c r="BB2038" s="92">
        <f t="shared" si="1730"/>
        <v>0</v>
      </c>
      <c r="BC2038" s="92">
        <f t="shared" si="1731"/>
        <v>0</v>
      </c>
      <c r="BD2038" s="96">
        <f t="shared" si="1732"/>
        <v>0</v>
      </c>
    </row>
    <row r="2039" spans="2:56" x14ac:dyDescent="0.3">
      <c r="B2039" s="237" t="s">
        <v>220</v>
      </c>
      <c r="C2039" s="224"/>
      <c r="D2039" s="225"/>
      <c r="E2039" s="154">
        <f t="shared" si="1719"/>
        <v>0</v>
      </c>
      <c r="F2039" s="224"/>
      <c r="G2039" s="225"/>
      <c r="H2039" s="154">
        <f t="shared" si="1720"/>
        <v>0</v>
      </c>
      <c r="I2039" s="224"/>
      <c r="J2039" s="225"/>
      <c r="K2039" s="154">
        <f t="shared" si="1721"/>
        <v>0</v>
      </c>
      <c r="L2039" s="224"/>
      <c r="M2039" s="226"/>
      <c r="N2039" s="227"/>
      <c r="O2039" s="224"/>
      <c r="P2039" s="227"/>
      <c r="Q2039" s="148">
        <f t="shared" si="1722"/>
        <v>0</v>
      </c>
      <c r="R2039" s="227"/>
      <c r="S2039" s="227"/>
      <c r="T2039" s="149">
        <f t="shared" si="1733"/>
        <v>0</v>
      </c>
      <c r="U2039" s="216"/>
      <c r="V2039" s="224"/>
      <c r="W2039" s="227"/>
      <c r="X2039" s="148">
        <f t="shared" si="1723"/>
        <v>0</v>
      </c>
      <c r="Y2039" s="227"/>
      <c r="Z2039" s="227"/>
      <c r="AA2039" s="149">
        <f t="shared" si="1734"/>
        <v>0</v>
      </c>
      <c r="AB2039" s="216"/>
      <c r="AC2039" s="224"/>
      <c r="AD2039" s="227"/>
      <c r="AE2039" s="148">
        <f t="shared" si="1724"/>
        <v>0</v>
      </c>
      <c r="AF2039" s="227"/>
      <c r="AG2039" s="227"/>
      <c r="AH2039" s="149">
        <f t="shared" si="1735"/>
        <v>0</v>
      </c>
      <c r="AJ2039" s="217"/>
      <c r="AK2039" s="218"/>
      <c r="AL2039" s="219"/>
      <c r="AM2039" s="218"/>
      <c r="AN2039" s="219"/>
      <c r="AO2039" s="218"/>
      <c r="AP2039" s="219"/>
      <c r="AQ2039" s="218"/>
      <c r="AR2039" s="219"/>
      <c r="AS2039" s="218"/>
      <c r="AT2039" s="219"/>
      <c r="AU2039" s="218"/>
      <c r="AV2039" s="81">
        <f t="shared" si="1725"/>
        <v>0</v>
      </c>
      <c r="AW2039" s="80">
        <f t="shared" si="1726"/>
        <v>0</v>
      </c>
      <c r="AX2039" s="210"/>
      <c r="AY2039" s="79">
        <f t="shared" si="1727"/>
        <v>0</v>
      </c>
      <c r="AZ2039" s="80">
        <f t="shared" si="1728"/>
        <v>0</v>
      </c>
      <c r="BA2039" s="81">
        <f t="shared" si="1729"/>
        <v>0</v>
      </c>
      <c r="BB2039" s="80">
        <f t="shared" si="1730"/>
        <v>0</v>
      </c>
      <c r="BC2039" s="80">
        <f t="shared" si="1731"/>
        <v>0</v>
      </c>
      <c r="BD2039" s="86">
        <f t="shared" si="1732"/>
        <v>0</v>
      </c>
    </row>
    <row r="2040" spans="2:56" x14ac:dyDescent="0.3">
      <c r="B2040" s="237" t="s">
        <v>221</v>
      </c>
      <c r="C2040" s="224"/>
      <c r="D2040" s="225"/>
      <c r="E2040" s="154">
        <f t="shared" si="1719"/>
        <v>0</v>
      </c>
      <c r="F2040" s="224"/>
      <c r="G2040" s="225"/>
      <c r="H2040" s="154">
        <f t="shared" si="1720"/>
        <v>0</v>
      </c>
      <c r="I2040" s="224"/>
      <c r="J2040" s="225"/>
      <c r="K2040" s="154">
        <f t="shared" si="1721"/>
        <v>0</v>
      </c>
      <c r="L2040" s="224"/>
      <c r="M2040" s="226"/>
      <c r="N2040" s="227"/>
      <c r="O2040" s="224"/>
      <c r="P2040" s="227"/>
      <c r="Q2040" s="148">
        <f t="shared" si="1722"/>
        <v>0</v>
      </c>
      <c r="R2040" s="227"/>
      <c r="S2040" s="227"/>
      <c r="T2040" s="149">
        <f t="shared" si="1733"/>
        <v>0</v>
      </c>
      <c r="U2040" s="216"/>
      <c r="V2040" s="224"/>
      <c r="W2040" s="227"/>
      <c r="X2040" s="148">
        <f t="shared" si="1723"/>
        <v>0</v>
      </c>
      <c r="Y2040" s="227"/>
      <c r="Z2040" s="227"/>
      <c r="AA2040" s="149">
        <f t="shared" si="1734"/>
        <v>0</v>
      </c>
      <c r="AB2040" s="216"/>
      <c r="AC2040" s="224"/>
      <c r="AD2040" s="227"/>
      <c r="AE2040" s="148">
        <f t="shared" si="1724"/>
        <v>0</v>
      </c>
      <c r="AF2040" s="227"/>
      <c r="AG2040" s="227"/>
      <c r="AH2040" s="149">
        <f t="shared" si="1735"/>
        <v>0</v>
      </c>
      <c r="AJ2040" s="217"/>
      <c r="AK2040" s="218"/>
      <c r="AL2040" s="219"/>
      <c r="AM2040" s="218"/>
      <c r="AN2040" s="219"/>
      <c r="AO2040" s="218"/>
      <c r="AP2040" s="219"/>
      <c r="AQ2040" s="218"/>
      <c r="AR2040" s="219"/>
      <c r="AS2040" s="218"/>
      <c r="AT2040" s="219"/>
      <c r="AU2040" s="218"/>
      <c r="AV2040" s="81">
        <f t="shared" si="1725"/>
        <v>0</v>
      </c>
      <c r="AW2040" s="80">
        <f t="shared" si="1726"/>
        <v>0</v>
      </c>
      <c r="AX2040" s="210"/>
      <c r="AY2040" s="79">
        <f t="shared" si="1727"/>
        <v>0</v>
      </c>
      <c r="AZ2040" s="80">
        <f t="shared" si="1728"/>
        <v>0</v>
      </c>
      <c r="BA2040" s="81">
        <f t="shared" si="1729"/>
        <v>0</v>
      </c>
      <c r="BB2040" s="80">
        <f t="shared" si="1730"/>
        <v>0</v>
      </c>
      <c r="BC2040" s="80">
        <f t="shared" si="1731"/>
        <v>0</v>
      </c>
      <c r="BD2040" s="86">
        <f t="shared" si="1732"/>
        <v>0</v>
      </c>
    </row>
    <row r="2041" spans="2:56" x14ac:dyDescent="0.3">
      <c r="B2041" s="237" t="s">
        <v>222</v>
      </c>
      <c r="C2041" s="224"/>
      <c r="D2041" s="225"/>
      <c r="E2041" s="154">
        <f t="shared" si="1719"/>
        <v>0</v>
      </c>
      <c r="F2041" s="224"/>
      <c r="G2041" s="225"/>
      <c r="H2041" s="154">
        <f t="shared" si="1720"/>
        <v>0</v>
      </c>
      <c r="I2041" s="224"/>
      <c r="J2041" s="225"/>
      <c r="K2041" s="154">
        <f t="shared" si="1721"/>
        <v>0</v>
      </c>
      <c r="L2041" s="224"/>
      <c r="M2041" s="226"/>
      <c r="N2041" s="227"/>
      <c r="O2041" s="224"/>
      <c r="P2041" s="227"/>
      <c r="Q2041" s="148">
        <f t="shared" si="1722"/>
        <v>0</v>
      </c>
      <c r="R2041" s="227"/>
      <c r="S2041" s="227"/>
      <c r="T2041" s="149">
        <f t="shared" si="1733"/>
        <v>0</v>
      </c>
      <c r="U2041" s="216"/>
      <c r="V2041" s="224"/>
      <c r="W2041" s="227"/>
      <c r="X2041" s="148">
        <f t="shared" si="1723"/>
        <v>0</v>
      </c>
      <c r="Y2041" s="227"/>
      <c r="Z2041" s="227"/>
      <c r="AA2041" s="149">
        <f t="shared" si="1734"/>
        <v>0</v>
      </c>
      <c r="AB2041" s="216"/>
      <c r="AC2041" s="224"/>
      <c r="AD2041" s="227"/>
      <c r="AE2041" s="148">
        <f t="shared" si="1724"/>
        <v>0</v>
      </c>
      <c r="AF2041" s="227"/>
      <c r="AG2041" s="227"/>
      <c r="AH2041" s="149">
        <f t="shared" si="1735"/>
        <v>0</v>
      </c>
      <c r="AJ2041" s="217"/>
      <c r="AK2041" s="218"/>
      <c r="AL2041" s="219"/>
      <c r="AM2041" s="218"/>
      <c r="AN2041" s="219"/>
      <c r="AO2041" s="218"/>
      <c r="AP2041" s="219"/>
      <c r="AQ2041" s="218"/>
      <c r="AR2041" s="219"/>
      <c r="AS2041" s="218"/>
      <c r="AT2041" s="219"/>
      <c r="AU2041" s="218"/>
      <c r="AV2041" s="81">
        <f t="shared" si="1725"/>
        <v>0</v>
      </c>
      <c r="AW2041" s="80">
        <f t="shared" si="1726"/>
        <v>0</v>
      </c>
      <c r="AX2041" s="210"/>
      <c r="AY2041" s="79">
        <f t="shared" si="1727"/>
        <v>0</v>
      </c>
      <c r="AZ2041" s="80">
        <f t="shared" si="1728"/>
        <v>0</v>
      </c>
      <c r="BA2041" s="81">
        <f t="shared" si="1729"/>
        <v>0</v>
      </c>
      <c r="BB2041" s="80">
        <f t="shared" si="1730"/>
        <v>0</v>
      </c>
      <c r="BC2041" s="80">
        <f t="shared" si="1731"/>
        <v>0</v>
      </c>
      <c r="BD2041" s="86">
        <f t="shared" si="1732"/>
        <v>0</v>
      </c>
    </row>
    <row r="2042" spans="2:56" x14ac:dyDescent="0.3">
      <c r="B2042" s="237" t="s">
        <v>223</v>
      </c>
      <c r="C2042" s="224"/>
      <c r="D2042" s="225"/>
      <c r="E2042" s="154">
        <f t="shared" si="1719"/>
        <v>0</v>
      </c>
      <c r="F2042" s="224"/>
      <c r="G2042" s="225"/>
      <c r="H2042" s="154">
        <f t="shared" si="1720"/>
        <v>0</v>
      </c>
      <c r="I2042" s="224"/>
      <c r="J2042" s="225"/>
      <c r="K2042" s="154">
        <f t="shared" si="1721"/>
        <v>0</v>
      </c>
      <c r="L2042" s="224"/>
      <c r="M2042" s="226"/>
      <c r="N2042" s="227"/>
      <c r="O2042" s="224"/>
      <c r="P2042" s="227"/>
      <c r="Q2042" s="148">
        <f t="shared" si="1722"/>
        <v>0</v>
      </c>
      <c r="R2042" s="227"/>
      <c r="S2042" s="227"/>
      <c r="T2042" s="149">
        <f t="shared" si="1733"/>
        <v>0</v>
      </c>
      <c r="U2042" s="216"/>
      <c r="V2042" s="224"/>
      <c r="W2042" s="227"/>
      <c r="X2042" s="148">
        <f t="shared" si="1723"/>
        <v>0</v>
      </c>
      <c r="Y2042" s="227"/>
      <c r="Z2042" s="227"/>
      <c r="AA2042" s="149">
        <f t="shared" si="1734"/>
        <v>0</v>
      </c>
      <c r="AB2042" s="216"/>
      <c r="AC2042" s="224"/>
      <c r="AD2042" s="227"/>
      <c r="AE2042" s="148">
        <f t="shared" si="1724"/>
        <v>0</v>
      </c>
      <c r="AF2042" s="227"/>
      <c r="AG2042" s="227"/>
      <c r="AH2042" s="149">
        <f t="shared" si="1735"/>
        <v>0</v>
      </c>
      <c r="AJ2042" s="217"/>
      <c r="AK2042" s="218"/>
      <c r="AL2042" s="219"/>
      <c r="AM2042" s="218"/>
      <c r="AN2042" s="219"/>
      <c r="AO2042" s="218"/>
      <c r="AP2042" s="219"/>
      <c r="AQ2042" s="218"/>
      <c r="AR2042" s="219"/>
      <c r="AS2042" s="218"/>
      <c r="AT2042" s="219"/>
      <c r="AU2042" s="218"/>
      <c r="AV2042" s="81">
        <f t="shared" si="1725"/>
        <v>0</v>
      </c>
      <c r="AW2042" s="80">
        <f t="shared" si="1726"/>
        <v>0</v>
      </c>
      <c r="AX2042" s="210"/>
      <c r="AY2042" s="79">
        <f t="shared" si="1727"/>
        <v>0</v>
      </c>
      <c r="AZ2042" s="80">
        <f t="shared" si="1728"/>
        <v>0</v>
      </c>
      <c r="BA2042" s="81">
        <f t="shared" si="1729"/>
        <v>0</v>
      </c>
      <c r="BB2042" s="80">
        <f t="shared" si="1730"/>
        <v>0</v>
      </c>
      <c r="BC2042" s="80">
        <f t="shared" si="1731"/>
        <v>0</v>
      </c>
      <c r="BD2042" s="86">
        <f t="shared" si="1732"/>
        <v>0</v>
      </c>
    </row>
    <row r="2043" spans="2:56" x14ac:dyDescent="0.3">
      <c r="B2043" s="237" t="s">
        <v>224</v>
      </c>
      <c r="C2043" s="224"/>
      <c r="D2043" s="225"/>
      <c r="E2043" s="154">
        <f t="shared" si="1719"/>
        <v>0</v>
      </c>
      <c r="F2043" s="224"/>
      <c r="G2043" s="225"/>
      <c r="H2043" s="154">
        <f t="shared" si="1720"/>
        <v>0</v>
      </c>
      <c r="I2043" s="224"/>
      <c r="J2043" s="225"/>
      <c r="K2043" s="154">
        <f t="shared" si="1721"/>
        <v>0</v>
      </c>
      <c r="L2043" s="224"/>
      <c r="M2043" s="226"/>
      <c r="N2043" s="227"/>
      <c r="O2043" s="224"/>
      <c r="P2043" s="227"/>
      <c r="Q2043" s="148">
        <f t="shared" si="1722"/>
        <v>0</v>
      </c>
      <c r="R2043" s="227"/>
      <c r="S2043" s="227"/>
      <c r="T2043" s="149">
        <f t="shared" si="1733"/>
        <v>0</v>
      </c>
      <c r="U2043" s="216"/>
      <c r="V2043" s="224"/>
      <c r="W2043" s="227"/>
      <c r="X2043" s="148">
        <f t="shared" si="1723"/>
        <v>0</v>
      </c>
      <c r="Y2043" s="227"/>
      <c r="Z2043" s="227"/>
      <c r="AA2043" s="149">
        <f t="shared" si="1734"/>
        <v>0</v>
      </c>
      <c r="AB2043" s="216"/>
      <c r="AC2043" s="224"/>
      <c r="AD2043" s="227"/>
      <c r="AE2043" s="148">
        <f t="shared" si="1724"/>
        <v>0</v>
      </c>
      <c r="AF2043" s="227"/>
      <c r="AG2043" s="227"/>
      <c r="AH2043" s="149">
        <f t="shared" si="1735"/>
        <v>0</v>
      </c>
      <c r="AJ2043" s="217"/>
      <c r="AK2043" s="218"/>
      <c r="AL2043" s="219"/>
      <c r="AM2043" s="218"/>
      <c r="AN2043" s="219"/>
      <c r="AO2043" s="218"/>
      <c r="AP2043" s="219"/>
      <c r="AQ2043" s="218"/>
      <c r="AR2043" s="219"/>
      <c r="AS2043" s="218"/>
      <c r="AT2043" s="219"/>
      <c r="AU2043" s="218"/>
      <c r="AV2043" s="81">
        <f t="shared" si="1725"/>
        <v>0</v>
      </c>
      <c r="AW2043" s="80">
        <f t="shared" si="1726"/>
        <v>0</v>
      </c>
      <c r="AX2043" s="210"/>
      <c r="AY2043" s="79">
        <f t="shared" si="1727"/>
        <v>0</v>
      </c>
      <c r="AZ2043" s="80">
        <f t="shared" si="1728"/>
        <v>0</v>
      </c>
      <c r="BA2043" s="81">
        <f t="shared" si="1729"/>
        <v>0</v>
      </c>
      <c r="BB2043" s="80">
        <f t="shared" si="1730"/>
        <v>0</v>
      </c>
      <c r="BC2043" s="80">
        <f t="shared" si="1731"/>
        <v>0</v>
      </c>
      <c r="BD2043" s="86">
        <f t="shared" si="1732"/>
        <v>0</v>
      </c>
    </row>
    <row r="2044" spans="2:56" x14ac:dyDescent="0.3">
      <c r="B2044" s="237" t="s">
        <v>225</v>
      </c>
      <c r="C2044" s="224"/>
      <c r="D2044" s="225"/>
      <c r="E2044" s="154">
        <f t="shared" si="1719"/>
        <v>0</v>
      </c>
      <c r="F2044" s="224"/>
      <c r="G2044" s="225"/>
      <c r="H2044" s="154">
        <f t="shared" si="1720"/>
        <v>0</v>
      </c>
      <c r="I2044" s="224"/>
      <c r="J2044" s="225"/>
      <c r="K2044" s="154">
        <f t="shared" si="1721"/>
        <v>0</v>
      </c>
      <c r="L2044" s="224"/>
      <c r="M2044" s="226"/>
      <c r="N2044" s="227"/>
      <c r="O2044" s="224"/>
      <c r="P2044" s="227"/>
      <c r="Q2044" s="148">
        <f t="shared" si="1722"/>
        <v>0</v>
      </c>
      <c r="R2044" s="227"/>
      <c r="S2044" s="227"/>
      <c r="T2044" s="149">
        <f t="shared" si="1733"/>
        <v>0</v>
      </c>
      <c r="U2044" s="216"/>
      <c r="V2044" s="224"/>
      <c r="W2044" s="227"/>
      <c r="X2044" s="148">
        <f t="shared" si="1723"/>
        <v>0</v>
      </c>
      <c r="Y2044" s="227"/>
      <c r="Z2044" s="227"/>
      <c r="AA2044" s="149">
        <f t="shared" si="1734"/>
        <v>0</v>
      </c>
      <c r="AB2044" s="216"/>
      <c r="AC2044" s="224"/>
      <c r="AD2044" s="227"/>
      <c r="AE2044" s="148">
        <f t="shared" si="1724"/>
        <v>0</v>
      </c>
      <c r="AF2044" s="227"/>
      <c r="AG2044" s="227"/>
      <c r="AH2044" s="149">
        <f t="shared" si="1735"/>
        <v>0</v>
      </c>
      <c r="AJ2044" s="217"/>
      <c r="AK2044" s="218"/>
      <c r="AL2044" s="219"/>
      <c r="AM2044" s="218"/>
      <c r="AN2044" s="219"/>
      <c r="AO2044" s="218"/>
      <c r="AP2044" s="219"/>
      <c r="AQ2044" s="218"/>
      <c r="AR2044" s="219"/>
      <c r="AS2044" s="218"/>
      <c r="AT2044" s="219"/>
      <c r="AU2044" s="218"/>
      <c r="AV2044" s="81">
        <f t="shared" si="1725"/>
        <v>0</v>
      </c>
      <c r="AW2044" s="80">
        <f t="shared" si="1726"/>
        <v>0</v>
      </c>
      <c r="AX2044" s="210"/>
      <c r="AY2044" s="79">
        <f t="shared" si="1727"/>
        <v>0</v>
      </c>
      <c r="AZ2044" s="80">
        <f t="shared" si="1728"/>
        <v>0</v>
      </c>
      <c r="BA2044" s="81">
        <f t="shared" si="1729"/>
        <v>0</v>
      </c>
      <c r="BB2044" s="80">
        <f t="shared" si="1730"/>
        <v>0</v>
      </c>
      <c r="BC2044" s="80">
        <f t="shared" si="1731"/>
        <v>0</v>
      </c>
      <c r="BD2044" s="86">
        <f t="shared" si="1732"/>
        <v>0</v>
      </c>
    </row>
    <row r="2045" spans="2:56" x14ac:dyDescent="0.3">
      <c r="B2045" s="237" t="s">
        <v>226</v>
      </c>
      <c r="C2045" s="224"/>
      <c r="D2045" s="225"/>
      <c r="E2045" s="154">
        <f t="shared" ref="E2045:E2050" si="1758">IFERROR(D2045/C2045,0)</f>
        <v>0</v>
      </c>
      <c r="F2045" s="224"/>
      <c r="G2045" s="225"/>
      <c r="H2045" s="154">
        <f t="shared" ref="H2045:H2050" si="1759">IFERROR(G2045/F2045,0)</f>
        <v>0</v>
      </c>
      <c r="I2045" s="224"/>
      <c r="J2045" s="225"/>
      <c r="K2045" s="154">
        <f t="shared" ref="K2045:K2050" si="1760">IFERROR(J2045/I2045,0)</f>
        <v>0</v>
      </c>
      <c r="L2045" s="224"/>
      <c r="M2045" s="226"/>
      <c r="N2045" s="227"/>
      <c r="O2045" s="224"/>
      <c r="P2045" s="227"/>
      <c r="Q2045" s="148">
        <f t="shared" ref="Q2045:Q2055" si="1761">SUM(O2045:P2045)</f>
        <v>0</v>
      </c>
      <c r="R2045" s="227"/>
      <c r="S2045" s="227"/>
      <c r="T2045" s="149">
        <f t="shared" si="1733"/>
        <v>0</v>
      </c>
      <c r="U2045" s="216"/>
      <c r="V2045" s="224"/>
      <c r="W2045" s="227"/>
      <c r="X2045" s="148">
        <f t="shared" ref="X2045:X2055" si="1762">SUM(V2045:W2045)</f>
        <v>0</v>
      </c>
      <c r="Y2045" s="227"/>
      <c r="Z2045" s="227"/>
      <c r="AA2045" s="149">
        <f t="shared" si="1734"/>
        <v>0</v>
      </c>
      <c r="AB2045" s="216"/>
      <c r="AC2045" s="224"/>
      <c r="AD2045" s="227"/>
      <c r="AE2045" s="148">
        <f t="shared" ref="AE2045:AE2055" si="1763">SUM(AC2045:AD2045)</f>
        <v>0</v>
      </c>
      <c r="AF2045" s="227"/>
      <c r="AG2045" s="227"/>
      <c r="AH2045" s="149">
        <f t="shared" si="1735"/>
        <v>0</v>
      </c>
      <c r="AJ2045" s="217"/>
      <c r="AK2045" s="218"/>
      <c r="AL2045" s="219"/>
      <c r="AM2045" s="218"/>
      <c r="AN2045" s="219"/>
      <c r="AO2045" s="218"/>
      <c r="AP2045" s="219"/>
      <c r="AQ2045" s="218"/>
      <c r="AR2045" s="219"/>
      <c r="AS2045" s="218"/>
      <c r="AT2045" s="219"/>
      <c r="AU2045" s="218"/>
      <c r="AV2045" s="81">
        <f t="shared" ref="AV2045:AV2055" si="1764">SUM(AJ2045:AU2045)</f>
        <v>0</v>
      </c>
      <c r="AW2045" s="80">
        <f t="shared" ref="AW2045:AW2050" si="1765">T2045-AV2045</f>
        <v>0</v>
      </c>
      <c r="AX2045" s="210"/>
      <c r="AY2045" s="79">
        <f t="shared" ref="AY2045:AY2050" si="1766">SUM(AJ2045:AL2045)</f>
        <v>0</v>
      </c>
      <c r="AZ2045" s="80">
        <f t="shared" ref="AZ2045:AZ2050" si="1767">SUM(AM2045:AO2045)</f>
        <v>0</v>
      </c>
      <c r="BA2045" s="81">
        <f t="shared" ref="BA2045:BA2050" si="1768">SUM(AP2045:AR2045)</f>
        <v>0</v>
      </c>
      <c r="BB2045" s="80">
        <f t="shared" ref="BB2045:BB2050" si="1769">SUM(AS2045:AU2045)</f>
        <v>0</v>
      </c>
      <c r="BC2045" s="80">
        <f t="shared" ref="BC2045:BC2055" si="1770">SUM(AY2045,AZ2045,BA2045,BB2045)</f>
        <v>0</v>
      </c>
      <c r="BD2045" s="86">
        <f t="shared" ref="BD2045:BD2050" si="1771">T2045-BC2045</f>
        <v>0</v>
      </c>
    </row>
    <row r="2046" spans="2:56" x14ac:dyDescent="0.3">
      <c r="B2046" s="221" t="s">
        <v>227</v>
      </c>
      <c r="C2046" s="238"/>
      <c r="D2046" s="239"/>
      <c r="E2046" s="91">
        <f t="shared" si="1758"/>
        <v>0</v>
      </c>
      <c r="F2046" s="238"/>
      <c r="G2046" s="239"/>
      <c r="H2046" s="91">
        <f t="shared" si="1759"/>
        <v>0</v>
      </c>
      <c r="I2046" s="238"/>
      <c r="J2046" s="239"/>
      <c r="K2046" s="91">
        <f t="shared" si="1760"/>
        <v>0</v>
      </c>
      <c r="L2046" s="238"/>
      <c r="M2046" s="240"/>
      <c r="N2046" s="241"/>
      <c r="O2046" s="238"/>
      <c r="P2046" s="241"/>
      <c r="Q2046" s="171">
        <f t="shared" si="1761"/>
        <v>0</v>
      </c>
      <c r="R2046" s="242"/>
      <c r="S2046" s="242"/>
      <c r="T2046" s="172">
        <f t="shared" ref="T2046:T2055" si="1772">SUM(Q2046:S2046)</f>
        <v>0</v>
      </c>
      <c r="U2046" s="231"/>
      <c r="V2046" s="238"/>
      <c r="W2046" s="241"/>
      <c r="X2046" s="171">
        <f t="shared" si="1762"/>
        <v>0</v>
      </c>
      <c r="Y2046" s="242"/>
      <c r="Z2046" s="242"/>
      <c r="AA2046" s="172">
        <f t="shared" ref="AA2046:AA2055" si="1773">SUM(X2046:Z2046)</f>
        <v>0</v>
      </c>
      <c r="AB2046" s="231"/>
      <c r="AC2046" s="238"/>
      <c r="AD2046" s="241"/>
      <c r="AE2046" s="171">
        <f t="shared" si="1763"/>
        <v>0</v>
      </c>
      <c r="AF2046" s="242"/>
      <c r="AG2046" s="242"/>
      <c r="AH2046" s="172">
        <f t="shared" ref="AH2046:AH2055" si="1774">SUM(AE2046:AG2046)</f>
        <v>0</v>
      </c>
      <c r="AJ2046" s="217"/>
      <c r="AK2046" s="218"/>
      <c r="AL2046" s="219"/>
      <c r="AM2046" s="218"/>
      <c r="AN2046" s="219"/>
      <c r="AO2046" s="218"/>
      <c r="AP2046" s="219"/>
      <c r="AQ2046" s="218"/>
      <c r="AR2046" s="219"/>
      <c r="AS2046" s="218"/>
      <c r="AT2046" s="219"/>
      <c r="AU2046" s="218"/>
      <c r="AV2046" s="93">
        <f t="shared" si="1764"/>
        <v>0</v>
      </c>
      <c r="AW2046" s="92">
        <f t="shared" si="1765"/>
        <v>0</v>
      </c>
      <c r="AX2046" s="210"/>
      <c r="AY2046" s="90">
        <f t="shared" si="1766"/>
        <v>0</v>
      </c>
      <c r="AZ2046" s="92">
        <f t="shared" si="1767"/>
        <v>0</v>
      </c>
      <c r="BA2046" s="93">
        <f t="shared" si="1768"/>
        <v>0</v>
      </c>
      <c r="BB2046" s="92">
        <f t="shared" si="1769"/>
        <v>0</v>
      </c>
      <c r="BC2046" s="92">
        <f t="shared" si="1770"/>
        <v>0</v>
      </c>
      <c r="BD2046" s="96">
        <f t="shared" si="1771"/>
        <v>0</v>
      </c>
    </row>
    <row r="2047" spans="2:56" x14ac:dyDescent="0.3">
      <c r="B2047" s="221" t="s">
        <v>228</v>
      </c>
      <c r="C2047" s="238"/>
      <c r="D2047" s="239"/>
      <c r="E2047" s="91">
        <f t="shared" si="1758"/>
        <v>0</v>
      </c>
      <c r="F2047" s="238"/>
      <c r="G2047" s="239"/>
      <c r="H2047" s="91">
        <f t="shared" si="1759"/>
        <v>0</v>
      </c>
      <c r="I2047" s="238"/>
      <c r="J2047" s="239"/>
      <c r="K2047" s="91">
        <f t="shared" si="1760"/>
        <v>0</v>
      </c>
      <c r="L2047" s="238"/>
      <c r="M2047" s="240"/>
      <c r="N2047" s="241"/>
      <c r="O2047" s="238"/>
      <c r="P2047" s="241"/>
      <c r="Q2047" s="171">
        <f t="shared" si="1761"/>
        <v>0</v>
      </c>
      <c r="R2047" s="242"/>
      <c r="S2047" s="242"/>
      <c r="T2047" s="172">
        <f t="shared" si="1772"/>
        <v>0</v>
      </c>
      <c r="U2047" s="231"/>
      <c r="V2047" s="238"/>
      <c r="W2047" s="241"/>
      <c r="X2047" s="171">
        <f t="shared" si="1762"/>
        <v>0</v>
      </c>
      <c r="Y2047" s="242"/>
      <c r="Z2047" s="242"/>
      <c r="AA2047" s="172">
        <f t="shared" si="1773"/>
        <v>0</v>
      </c>
      <c r="AB2047" s="231"/>
      <c r="AC2047" s="238"/>
      <c r="AD2047" s="241"/>
      <c r="AE2047" s="171">
        <f t="shared" si="1763"/>
        <v>0</v>
      </c>
      <c r="AF2047" s="242"/>
      <c r="AG2047" s="242"/>
      <c r="AH2047" s="172">
        <f t="shared" si="1774"/>
        <v>0</v>
      </c>
      <c r="AJ2047" s="217"/>
      <c r="AK2047" s="218"/>
      <c r="AL2047" s="219"/>
      <c r="AM2047" s="218"/>
      <c r="AN2047" s="219"/>
      <c r="AO2047" s="218"/>
      <c r="AP2047" s="219"/>
      <c r="AQ2047" s="218"/>
      <c r="AR2047" s="219"/>
      <c r="AS2047" s="218"/>
      <c r="AT2047" s="219"/>
      <c r="AU2047" s="218"/>
      <c r="AV2047" s="93">
        <f t="shared" si="1764"/>
        <v>0</v>
      </c>
      <c r="AW2047" s="92">
        <f t="shared" si="1765"/>
        <v>0</v>
      </c>
      <c r="AX2047" s="210"/>
      <c r="AY2047" s="90">
        <f t="shared" si="1766"/>
        <v>0</v>
      </c>
      <c r="AZ2047" s="92">
        <f t="shared" si="1767"/>
        <v>0</v>
      </c>
      <c r="BA2047" s="93">
        <f t="shared" si="1768"/>
        <v>0</v>
      </c>
      <c r="BB2047" s="92">
        <f t="shared" si="1769"/>
        <v>0</v>
      </c>
      <c r="BC2047" s="92">
        <f t="shared" si="1770"/>
        <v>0</v>
      </c>
      <c r="BD2047" s="96">
        <f t="shared" si="1771"/>
        <v>0</v>
      </c>
    </row>
    <row r="2048" spans="2:56" x14ac:dyDescent="0.3">
      <c r="B2048" s="221" t="s">
        <v>229</v>
      </c>
      <c r="C2048" s="238"/>
      <c r="D2048" s="239"/>
      <c r="E2048" s="91">
        <f t="shared" si="1758"/>
        <v>0</v>
      </c>
      <c r="F2048" s="238"/>
      <c r="G2048" s="239"/>
      <c r="H2048" s="91">
        <f t="shared" si="1759"/>
        <v>0</v>
      </c>
      <c r="I2048" s="238"/>
      <c r="J2048" s="239"/>
      <c r="K2048" s="91">
        <f t="shared" si="1760"/>
        <v>0</v>
      </c>
      <c r="L2048" s="238"/>
      <c r="M2048" s="240"/>
      <c r="N2048" s="241"/>
      <c r="O2048" s="238"/>
      <c r="P2048" s="241"/>
      <c r="Q2048" s="171">
        <f t="shared" si="1761"/>
        <v>0</v>
      </c>
      <c r="R2048" s="242"/>
      <c r="S2048" s="242"/>
      <c r="T2048" s="172">
        <f t="shared" si="1772"/>
        <v>0</v>
      </c>
      <c r="U2048" s="231"/>
      <c r="V2048" s="238"/>
      <c r="W2048" s="241"/>
      <c r="X2048" s="171">
        <f t="shared" si="1762"/>
        <v>0</v>
      </c>
      <c r="Y2048" s="242"/>
      <c r="Z2048" s="242"/>
      <c r="AA2048" s="172">
        <f t="shared" si="1773"/>
        <v>0</v>
      </c>
      <c r="AB2048" s="231"/>
      <c r="AC2048" s="238"/>
      <c r="AD2048" s="241"/>
      <c r="AE2048" s="171">
        <f t="shared" si="1763"/>
        <v>0</v>
      </c>
      <c r="AF2048" s="242"/>
      <c r="AG2048" s="242"/>
      <c r="AH2048" s="172">
        <f t="shared" si="1774"/>
        <v>0</v>
      </c>
      <c r="AJ2048" s="217"/>
      <c r="AK2048" s="218"/>
      <c r="AL2048" s="219"/>
      <c r="AM2048" s="218"/>
      <c r="AN2048" s="219"/>
      <c r="AO2048" s="218"/>
      <c r="AP2048" s="219"/>
      <c r="AQ2048" s="218"/>
      <c r="AR2048" s="219"/>
      <c r="AS2048" s="218"/>
      <c r="AT2048" s="219"/>
      <c r="AU2048" s="218"/>
      <c r="AV2048" s="93">
        <f t="shared" si="1764"/>
        <v>0</v>
      </c>
      <c r="AW2048" s="92">
        <f t="shared" si="1765"/>
        <v>0</v>
      </c>
      <c r="AX2048" s="210"/>
      <c r="AY2048" s="90">
        <f t="shared" si="1766"/>
        <v>0</v>
      </c>
      <c r="AZ2048" s="92">
        <f t="shared" si="1767"/>
        <v>0</v>
      </c>
      <c r="BA2048" s="93">
        <f t="shared" si="1768"/>
        <v>0</v>
      </c>
      <c r="BB2048" s="92">
        <f t="shared" si="1769"/>
        <v>0</v>
      </c>
      <c r="BC2048" s="92">
        <f t="shared" si="1770"/>
        <v>0</v>
      </c>
      <c r="BD2048" s="96">
        <f t="shared" si="1771"/>
        <v>0</v>
      </c>
    </row>
    <row r="2049" spans="2:56" x14ac:dyDescent="0.3">
      <c r="B2049" s="221" t="s">
        <v>230</v>
      </c>
      <c r="C2049" s="238"/>
      <c r="D2049" s="239"/>
      <c r="E2049" s="91">
        <f t="shared" si="1758"/>
        <v>0</v>
      </c>
      <c r="F2049" s="238"/>
      <c r="G2049" s="239"/>
      <c r="H2049" s="91">
        <f t="shared" si="1759"/>
        <v>0</v>
      </c>
      <c r="I2049" s="238"/>
      <c r="J2049" s="239"/>
      <c r="K2049" s="91">
        <f t="shared" si="1760"/>
        <v>0</v>
      </c>
      <c r="L2049" s="238"/>
      <c r="M2049" s="240"/>
      <c r="N2049" s="241"/>
      <c r="O2049" s="238"/>
      <c r="P2049" s="241"/>
      <c r="Q2049" s="171">
        <f t="shared" si="1761"/>
        <v>0</v>
      </c>
      <c r="R2049" s="242"/>
      <c r="S2049" s="242"/>
      <c r="T2049" s="172">
        <f t="shared" si="1772"/>
        <v>0</v>
      </c>
      <c r="U2049" s="231"/>
      <c r="V2049" s="238"/>
      <c r="W2049" s="241"/>
      <c r="X2049" s="171">
        <f t="shared" si="1762"/>
        <v>0</v>
      </c>
      <c r="Y2049" s="242"/>
      <c r="Z2049" s="242"/>
      <c r="AA2049" s="172">
        <f t="shared" si="1773"/>
        <v>0</v>
      </c>
      <c r="AB2049" s="231"/>
      <c r="AC2049" s="238"/>
      <c r="AD2049" s="241"/>
      <c r="AE2049" s="171">
        <f t="shared" si="1763"/>
        <v>0</v>
      </c>
      <c r="AF2049" s="242"/>
      <c r="AG2049" s="242"/>
      <c r="AH2049" s="172">
        <f t="shared" si="1774"/>
        <v>0</v>
      </c>
      <c r="AJ2049" s="217"/>
      <c r="AK2049" s="218"/>
      <c r="AL2049" s="219"/>
      <c r="AM2049" s="218"/>
      <c r="AN2049" s="219"/>
      <c r="AO2049" s="218"/>
      <c r="AP2049" s="219"/>
      <c r="AQ2049" s="218"/>
      <c r="AR2049" s="219"/>
      <c r="AS2049" s="218"/>
      <c r="AT2049" s="219"/>
      <c r="AU2049" s="218"/>
      <c r="AV2049" s="93">
        <f t="shared" si="1764"/>
        <v>0</v>
      </c>
      <c r="AW2049" s="92">
        <f t="shared" si="1765"/>
        <v>0</v>
      </c>
      <c r="AX2049" s="210"/>
      <c r="AY2049" s="90">
        <f t="shared" si="1766"/>
        <v>0</v>
      </c>
      <c r="AZ2049" s="92">
        <f t="shared" si="1767"/>
        <v>0</v>
      </c>
      <c r="BA2049" s="93">
        <f t="shared" si="1768"/>
        <v>0</v>
      </c>
      <c r="BB2049" s="92">
        <f t="shared" si="1769"/>
        <v>0</v>
      </c>
      <c r="BC2049" s="92">
        <f t="shared" si="1770"/>
        <v>0</v>
      </c>
      <c r="BD2049" s="96">
        <f t="shared" si="1771"/>
        <v>0</v>
      </c>
    </row>
    <row r="2050" spans="2:56" x14ac:dyDescent="0.3">
      <c r="B2050" s="221" t="s">
        <v>231</v>
      </c>
      <c r="C2050" s="238"/>
      <c r="D2050" s="239"/>
      <c r="E2050" s="91">
        <f t="shared" si="1758"/>
        <v>0</v>
      </c>
      <c r="F2050" s="238"/>
      <c r="G2050" s="239"/>
      <c r="H2050" s="91">
        <f t="shared" si="1759"/>
        <v>0</v>
      </c>
      <c r="I2050" s="238"/>
      <c r="J2050" s="239"/>
      <c r="K2050" s="91">
        <f t="shared" si="1760"/>
        <v>0</v>
      </c>
      <c r="L2050" s="238"/>
      <c r="M2050" s="240"/>
      <c r="N2050" s="241"/>
      <c r="O2050" s="238"/>
      <c r="P2050" s="241"/>
      <c r="Q2050" s="171">
        <f t="shared" si="1761"/>
        <v>0</v>
      </c>
      <c r="R2050" s="242"/>
      <c r="S2050" s="242"/>
      <c r="T2050" s="172">
        <f t="shared" si="1772"/>
        <v>0</v>
      </c>
      <c r="U2050" s="231"/>
      <c r="V2050" s="238"/>
      <c r="W2050" s="241"/>
      <c r="X2050" s="171">
        <f t="shared" si="1762"/>
        <v>0</v>
      </c>
      <c r="Y2050" s="242"/>
      <c r="Z2050" s="242"/>
      <c r="AA2050" s="172">
        <f t="shared" si="1773"/>
        <v>0</v>
      </c>
      <c r="AB2050" s="231"/>
      <c r="AC2050" s="238"/>
      <c r="AD2050" s="241"/>
      <c r="AE2050" s="171">
        <f t="shared" si="1763"/>
        <v>0</v>
      </c>
      <c r="AF2050" s="242"/>
      <c r="AG2050" s="242"/>
      <c r="AH2050" s="172">
        <f t="shared" si="1774"/>
        <v>0</v>
      </c>
      <c r="AJ2050" s="217"/>
      <c r="AK2050" s="218"/>
      <c r="AL2050" s="219"/>
      <c r="AM2050" s="218"/>
      <c r="AN2050" s="219"/>
      <c r="AO2050" s="218"/>
      <c r="AP2050" s="219"/>
      <c r="AQ2050" s="218"/>
      <c r="AR2050" s="219"/>
      <c r="AS2050" s="218"/>
      <c r="AT2050" s="219"/>
      <c r="AU2050" s="218"/>
      <c r="AV2050" s="93">
        <f t="shared" si="1764"/>
        <v>0</v>
      </c>
      <c r="AW2050" s="92">
        <f t="shared" si="1765"/>
        <v>0</v>
      </c>
      <c r="AX2050" s="210"/>
      <c r="AY2050" s="90">
        <f t="shared" si="1766"/>
        <v>0</v>
      </c>
      <c r="AZ2050" s="92">
        <f t="shared" si="1767"/>
        <v>0</v>
      </c>
      <c r="BA2050" s="93">
        <f t="shared" si="1768"/>
        <v>0</v>
      </c>
      <c r="BB2050" s="92">
        <f t="shared" si="1769"/>
        <v>0</v>
      </c>
      <c r="BC2050" s="92">
        <f t="shared" si="1770"/>
        <v>0</v>
      </c>
      <c r="BD2050" s="96">
        <f t="shared" si="1771"/>
        <v>0</v>
      </c>
    </row>
    <row r="2051" spans="2:56" x14ac:dyDescent="0.3">
      <c r="B2051" s="243" t="s">
        <v>232</v>
      </c>
      <c r="C2051" s="238"/>
      <c r="D2051" s="239"/>
      <c r="E2051" s="244"/>
      <c r="F2051" s="238"/>
      <c r="G2051" s="239"/>
      <c r="H2051" s="244"/>
      <c r="I2051" s="238"/>
      <c r="J2051" s="239"/>
      <c r="K2051" s="244"/>
      <c r="L2051" s="238"/>
      <c r="M2051" s="240"/>
      <c r="N2051" s="241"/>
      <c r="O2051" s="238"/>
      <c r="P2051" s="241"/>
      <c r="Q2051" s="171"/>
      <c r="R2051" s="242"/>
      <c r="S2051" s="242"/>
      <c r="T2051" s="172"/>
      <c r="U2051" s="231"/>
      <c r="V2051" s="238"/>
      <c r="W2051" s="241"/>
      <c r="X2051" s="171"/>
      <c r="Y2051" s="242"/>
      <c r="Z2051" s="242"/>
      <c r="AA2051" s="172"/>
      <c r="AB2051" s="231"/>
      <c r="AC2051" s="238"/>
      <c r="AD2051" s="241"/>
      <c r="AE2051" s="171"/>
      <c r="AF2051" s="242"/>
      <c r="AG2051" s="242"/>
      <c r="AH2051" s="172"/>
      <c r="AJ2051" s="239"/>
      <c r="AK2051" s="240"/>
      <c r="AL2051" s="241"/>
      <c r="AM2051" s="240"/>
      <c r="AN2051" s="241"/>
      <c r="AO2051" s="240"/>
      <c r="AP2051" s="241"/>
      <c r="AQ2051" s="240"/>
      <c r="AR2051" s="241"/>
      <c r="AS2051" s="240"/>
      <c r="AT2051" s="241"/>
      <c r="AU2051" s="240"/>
      <c r="AV2051" s="93"/>
      <c r="AW2051" s="92"/>
      <c r="AX2051" s="210"/>
      <c r="AY2051" s="90"/>
      <c r="AZ2051" s="92"/>
      <c r="BA2051" s="93"/>
      <c r="BB2051" s="92"/>
      <c r="BC2051" s="92"/>
      <c r="BD2051" s="96"/>
    </row>
    <row r="2052" spans="2:56" x14ac:dyDescent="0.3">
      <c r="B2052" s="245" t="s">
        <v>233</v>
      </c>
      <c r="C2052" s="238"/>
      <c r="D2052" s="239"/>
      <c r="E2052" s="91">
        <f>IFERROR(D2052/C2052,0)</f>
        <v>0</v>
      </c>
      <c r="F2052" s="238"/>
      <c r="G2052" s="239"/>
      <c r="H2052" s="91">
        <f>IFERROR(G2052/F2052,0)</f>
        <v>0</v>
      </c>
      <c r="I2052" s="238"/>
      <c r="J2052" s="239"/>
      <c r="K2052" s="91">
        <f>IFERROR(J2052/I2052,0)</f>
        <v>0</v>
      </c>
      <c r="L2052" s="238"/>
      <c r="M2052" s="240"/>
      <c r="N2052" s="241"/>
      <c r="O2052" s="238"/>
      <c r="P2052" s="241"/>
      <c r="Q2052" s="171">
        <f t="shared" si="1761"/>
        <v>0</v>
      </c>
      <c r="R2052" s="242"/>
      <c r="S2052" s="242"/>
      <c r="T2052" s="172">
        <f t="shared" si="1772"/>
        <v>0</v>
      </c>
      <c r="U2052" s="231"/>
      <c r="V2052" s="238"/>
      <c r="W2052" s="241"/>
      <c r="X2052" s="171">
        <f t="shared" si="1762"/>
        <v>0</v>
      </c>
      <c r="Y2052" s="242"/>
      <c r="Z2052" s="242"/>
      <c r="AA2052" s="172">
        <f t="shared" si="1773"/>
        <v>0</v>
      </c>
      <c r="AB2052" s="231"/>
      <c r="AC2052" s="238"/>
      <c r="AD2052" s="241"/>
      <c r="AE2052" s="171">
        <f t="shared" si="1763"/>
        <v>0</v>
      </c>
      <c r="AF2052" s="242"/>
      <c r="AG2052" s="242"/>
      <c r="AH2052" s="172">
        <f t="shared" si="1774"/>
        <v>0</v>
      </c>
      <c r="AJ2052" s="239"/>
      <c r="AK2052" s="240"/>
      <c r="AL2052" s="241"/>
      <c r="AM2052" s="240"/>
      <c r="AN2052" s="241"/>
      <c r="AO2052" s="240"/>
      <c r="AP2052" s="241"/>
      <c r="AQ2052" s="240"/>
      <c r="AR2052" s="241"/>
      <c r="AS2052" s="240"/>
      <c r="AT2052" s="241"/>
      <c r="AU2052" s="240"/>
      <c r="AV2052" s="93">
        <f t="shared" si="1764"/>
        <v>0</v>
      </c>
      <c r="AW2052" s="92">
        <f>T2052-AV2052</f>
        <v>0</v>
      </c>
      <c r="AX2052" s="210"/>
      <c r="AY2052" s="90">
        <f>SUM(AJ2052:AL2052)</f>
        <v>0</v>
      </c>
      <c r="AZ2052" s="92">
        <f>SUM(AM2052:AO2052)</f>
        <v>0</v>
      </c>
      <c r="BA2052" s="93">
        <f>SUM(AP2052:AR2052)</f>
        <v>0</v>
      </c>
      <c r="BB2052" s="92">
        <f>SUM(AS2052:AU2052)</f>
        <v>0</v>
      </c>
      <c r="BC2052" s="92">
        <f t="shared" si="1770"/>
        <v>0</v>
      </c>
      <c r="BD2052" s="96">
        <f>T2052-BC2052</f>
        <v>0</v>
      </c>
    </row>
    <row r="2053" spans="2:56" x14ac:dyDescent="0.3">
      <c r="B2053" s="245" t="s">
        <v>234</v>
      </c>
      <c r="C2053" s="238"/>
      <c r="D2053" s="239"/>
      <c r="E2053" s="91">
        <f>IFERROR(D2053/C2053,0)</f>
        <v>0</v>
      </c>
      <c r="F2053" s="238"/>
      <c r="G2053" s="239"/>
      <c r="H2053" s="91">
        <f>IFERROR(G2053/F2053,0)</f>
        <v>0</v>
      </c>
      <c r="I2053" s="238"/>
      <c r="J2053" s="239"/>
      <c r="K2053" s="91">
        <f>IFERROR(J2053/I2053,0)</f>
        <v>0</v>
      </c>
      <c r="L2053" s="238"/>
      <c r="M2053" s="240"/>
      <c r="N2053" s="241"/>
      <c r="O2053" s="238"/>
      <c r="P2053" s="241"/>
      <c r="Q2053" s="171">
        <f t="shared" si="1761"/>
        <v>0</v>
      </c>
      <c r="R2053" s="242"/>
      <c r="S2053" s="242"/>
      <c r="T2053" s="172">
        <f t="shared" si="1772"/>
        <v>0</v>
      </c>
      <c r="U2053" s="231"/>
      <c r="V2053" s="238"/>
      <c r="W2053" s="241"/>
      <c r="X2053" s="171">
        <f t="shared" si="1762"/>
        <v>0</v>
      </c>
      <c r="Y2053" s="242"/>
      <c r="Z2053" s="242"/>
      <c r="AA2053" s="172">
        <f t="shared" si="1773"/>
        <v>0</v>
      </c>
      <c r="AB2053" s="231"/>
      <c r="AC2053" s="238"/>
      <c r="AD2053" s="241"/>
      <c r="AE2053" s="171">
        <f t="shared" si="1763"/>
        <v>0</v>
      </c>
      <c r="AF2053" s="242"/>
      <c r="AG2053" s="242"/>
      <c r="AH2053" s="172">
        <f t="shared" si="1774"/>
        <v>0</v>
      </c>
      <c r="AJ2053" s="239"/>
      <c r="AK2053" s="240"/>
      <c r="AL2053" s="241"/>
      <c r="AM2053" s="240"/>
      <c r="AN2053" s="241"/>
      <c r="AO2053" s="240"/>
      <c r="AP2053" s="241"/>
      <c r="AQ2053" s="240"/>
      <c r="AR2053" s="241"/>
      <c r="AS2053" s="240"/>
      <c r="AT2053" s="241"/>
      <c r="AU2053" s="240"/>
      <c r="AV2053" s="93">
        <f t="shared" si="1764"/>
        <v>0</v>
      </c>
      <c r="AW2053" s="92">
        <f>T2053-AV2053</f>
        <v>0</v>
      </c>
      <c r="AX2053" s="210"/>
      <c r="AY2053" s="90">
        <f>SUM(AJ2053:AL2053)</f>
        <v>0</v>
      </c>
      <c r="AZ2053" s="92">
        <f>SUM(AM2053:AO2053)</f>
        <v>0</v>
      </c>
      <c r="BA2053" s="93">
        <f>SUM(AP2053:AR2053)</f>
        <v>0</v>
      </c>
      <c r="BB2053" s="92">
        <f>SUM(AS2053:AU2053)</f>
        <v>0</v>
      </c>
      <c r="BC2053" s="92">
        <f t="shared" si="1770"/>
        <v>0</v>
      </c>
      <c r="BD2053" s="96">
        <f>T2053-BC2053</f>
        <v>0</v>
      </c>
    </row>
    <row r="2054" spans="2:56" s="108" customFormat="1" ht="13.2" thickBot="1" x14ac:dyDescent="0.35">
      <c r="B2054" s="246" t="s">
        <v>235</v>
      </c>
      <c r="C2054" s="247"/>
      <c r="D2054" s="248"/>
      <c r="E2054" s="178">
        <f>IFERROR(D2054/C2054,0)</f>
        <v>0</v>
      </c>
      <c r="F2054" s="247"/>
      <c r="G2054" s="248"/>
      <c r="H2054" s="178">
        <f>IFERROR(G2054/F2054,0)</f>
        <v>0</v>
      </c>
      <c r="I2054" s="247"/>
      <c r="J2054" s="248"/>
      <c r="K2054" s="178">
        <f>IFERROR(J2054/I2054,0)</f>
        <v>0</v>
      </c>
      <c r="L2054" s="247"/>
      <c r="M2054" s="249"/>
      <c r="N2054" s="250"/>
      <c r="O2054" s="247"/>
      <c r="P2054" s="250"/>
      <c r="Q2054" s="181">
        <f t="shared" si="1761"/>
        <v>0</v>
      </c>
      <c r="R2054" s="251"/>
      <c r="S2054" s="251"/>
      <c r="T2054" s="183">
        <f t="shared" si="1772"/>
        <v>0</v>
      </c>
      <c r="U2054" s="229"/>
      <c r="V2054" s="247"/>
      <c r="W2054" s="250"/>
      <c r="X2054" s="181">
        <f t="shared" si="1762"/>
        <v>0</v>
      </c>
      <c r="Y2054" s="251"/>
      <c r="Z2054" s="251"/>
      <c r="AA2054" s="183">
        <f t="shared" si="1773"/>
        <v>0</v>
      </c>
      <c r="AB2054" s="229"/>
      <c r="AC2054" s="247"/>
      <c r="AD2054" s="250"/>
      <c r="AE2054" s="181">
        <f t="shared" si="1763"/>
        <v>0</v>
      </c>
      <c r="AF2054" s="251"/>
      <c r="AG2054" s="251"/>
      <c r="AH2054" s="183">
        <f t="shared" si="1774"/>
        <v>0</v>
      </c>
      <c r="AJ2054" s="252"/>
      <c r="AK2054" s="253"/>
      <c r="AL2054" s="254"/>
      <c r="AM2054" s="253"/>
      <c r="AN2054" s="254"/>
      <c r="AO2054" s="253"/>
      <c r="AP2054" s="254"/>
      <c r="AQ2054" s="253"/>
      <c r="AR2054" s="254"/>
      <c r="AS2054" s="253"/>
      <c r="AT2054" s="254"/>
      <c r="AU2054" s="253"/>
      <c r="AV2054" s="180">
        <f t="shared" si="1764"/>
        <v>0</v>
      </c>
      <c r="AW2054" s="179">
        <f>T2054-AV2054</f>
        <v>0</v>
      </c>
      <c r="AX2054" s="230"/>
      <c r="AY2054" s="177">
        <f>SUM(AJ2054:AL2054)</f>
        <v>0</v>
      </c>
      <c r="AZ2054" s="179">
        <f>SUM(AM2054:AO2054)</f>
        <v>0</v>
      </c>
      <c r="BA2054" s="180">
        <f>SUM(AP2054:AR2054)</f>
        <v>0</v>
      </c>
      <c r="BB2054" s="179">
        <f>SUM(AS2054:AU2054)</f>
        <v>0</v>
      </c>
      <c r="BC2054" s="179">
        <f t="shared" si="1770"/>
        <v>0</v>
      </c>
      <c r="BD2054" s="184">
        <f>T2054-BC2054</f>
        <v>0</v>
      </c>
    </row>
    <row r="2055" spans="2:56" ht="13.2" thickBot="1" x14ac:dyDescent="0.35">
      <c r="B2055" s="185" t="s">
        <v>236</v>
      </c>
      <c r="C2055" s="119">
        <f>SUM(C1853,C2004,C2026,C2054)</f>
        <v>0</v>
      </c>
      <c r="D2055" s="120">
        <f>SUM(D1853,D2004,D2026,D2054)</f>
        <v>0</v>
      </c>
      <c r="E2055" s="121">
        <f>IFERROR(D2055/C2055,0)</f>
        <v>0</v>
      </c>
      <c r="F2055" s="119">
        <f>SUM(F1853,F2004,F2026,F2054)</f>
        <v>0</v>
      </c>
      <c r="G2055" s="120">
        <f>SUM(G1853,G2004,G2026,G2054)</f>
        <v>0</v>
      </c>
      <c r="H2055" s="121">
        <f>IFERROR(G2055/F2055,0)</f>
        <v>0</v>
      </c>
      <c r="I2055" s="119">
        <f>SUM(I1853,I2004,I2026,I2054)</f>
        <v>0</v>
      </c>
      <c r="J2055" s="120">
        <f>SUM(J1853,J2004,J2026,J2054)</f>
        <v>0</v>
      </c>
      <c r="K2055" s="121">
        <f>IFERROR(J2055/I2055,0)</f>
        <v>0</v>
      </c>
      <c r="L2055" s="119">
        <f>SUM(L1853,L2004,L2026,L2054)</f>
        <v>0</v>
      </c>
      <c r="M2055" s="122">
        <f>SUM(M1853,M2004,M2026,M2054)</f>
        <v>0</v>
      </c>
      <c r="N2055" s="123">
        <f>SUM(N1853,N2004,N2026,N2054)</f>
        <v>0</v>
      </c>
      <c r="O2055" s="119">
        <f>SUM(O1853,O2004,O2026,O2054)</f>
        <v>0</v>
      </c>
      <c r="P2055" s="123">
        <f>SUM(P1853,P2004,P2026,P2054)</f>
        <v>0</v>
      </c>
      <c r="Q2055" s="186">
        <f t="shared" si="1761"/>
        <v>0</v>
      </c>
      <c r="R2055" s="123">
        <f>SUM(R1853,R2004,R2026,R2054)</f>
        <v>0</v>
      </c>
      <c r="S2055" s="123">
        <f>SUM(S1853,S2004,S2026,S2054)</f>
        <v>0</v>
      </c>
      <c r="T2055" s="187">
        <f t="shared" si="1772"/>
        <v>0</v>
      </c>
      <c r="U2055" s="85"/>
      <c r="V2055" s="119">
        <f>SUM(V1853,V2004,V2026,V2054)</f>
        <v>0</v>
      </c>
      <c r="W2055" s="123">
        <f>SUM(W1853,W2004,W2026,W2054)</f>
        <v>0</v>
      </c>
      <c r="X2055" s="186">
        <f t="shared" si="1762"/>
        <v>0</v>
      </c>
      <c r="Y2055" s="123">
        <f>SUM(Y1853,Y2004,Y2026,Y2054)</f>
        <v>0</v>
      </c>
      <c r="Z2055" s="123">
        <f>SUM(Z1853,Z2004,Z2026,Z2054)</f>
        <v>0</v>
      </c>
      <c r="AA2055" s="187">
        <f t="shared" si="1773"/>
        <v>0</v>
      </c>
      <c r="AB2055" s="85"/>
      <c r="AC2055" s="119">
        <f>SUM(AC1853,AC2004,AC2026,AC2054)</f>
        <v>0</v>
      </c>
      <c r="AD2055" s="123">
        <f>SUM(AD1853,AD2004,AD2026,AD2054)</f>
        <v>0</v>
      </c>
      <c r="AE2055" s="186">
        <f t="shared" si="1763"/>
        <v>0</v>
      </c>
      <c r="AF2055" s="123">
        <f>SUM(AF1853,AF2004,AF2026,AF2054)</f>
        <v>0</v>
      </c>
      <c r="AG2055" s="123">
        <f>SUM(AG1853,AG2004,AG2026,AG2054)</f>
        <v>0</v>
      </c>
      <c r="AH2055" s="187">
        <f t="shared" si="1774"/>
        <v>0</v>
      </c>
      <c r="AI2055" s="13"/>
      <c r="AJ2055" s="120">
        <f t="shared" ref="AJ2055:AU2055" si="1775">SUM(AJ1853,AJ2004,AJ2026,AJ2054)</f>
        <v>0</v>
      </c>
      <c r="AK2055" s="122">
        <f t="shared" si="1775"/>
        <v>0</v>
      </c>
      <c r="AL2055" s="123">
        <f t="shared" si="1775"/>
        <v>0</v>
      </c>
      <c r="AM2055" s="122">
        <f t="shared" si="1775"/>
        <v>0</v>
      </c>
      <c r="AN2055" s="123">
        <f t="shared" si="1775"/>
        <v>0</v>
      </c>
      <c r="AO2055" s="122">
        <f t="shared" si="1775"/>
        <v>0</v>
      </c>
      <c r="AP2055" s="123">
        <f t="shared" si="1775"/>
        <v>0</v>
      </c>
      <c r="AQ2055" s="122">
        <f t="shared" si="1775"/>
        <v>0</v>
      </c>
      <c r="AR2055" s="123">
        <f t="shared" si="1775"/>
        <v>0</v>
      </c>
      <c r="AS2055" s="122">
        <f t="shared" si="1775"/>
        <v>0</v>
      </c>
      <c r="AT2055" s="123">
        <f t="shared" si="1775"/>
        <v>0</v>
      </c>
      <c r="AU2055" s="122">
        <f t="shared" si="1775"/>
        <v>0</v>
      </c>
      <c r="AV2055" s="123">
        <f t="shared" si="1764"/>
        <v>0</v>
      </c>
      <c r="AW2055" s="122">
        <f>T2055-AV2055</f>
        <v>0</v>
      </c>
      <c r="AX2055" s="210"/>
      <c r="AY2055" s="120">
        <f>SUM(AJ2055:AL2055)</f>
        <v>0</v>
      </c>
      <c r="AZ2055" s="122">
        <f>SUM(AM2055:AO2055)</f>
        <v>0</v>
      </c>
      <c r="BA2055" s="123">
        <f>SUM(AP2055:AR2055)</f>
        <v>0</v>
      </c>
      <c r="BB2055" s="122">
        <f>SUM(AS2055:AU2055)</f>
        <v>0</v>
      </c>
      <c r="BC2055" s="122">
        <f t="shared" si="1770"/>
        <v>0</v>
      </c>
      <c r="BD2055" s="127">
        <f>T2055-BC2055</f>
        <v>0</v>
      </c>
    </row>
    <row r="2056" spans="2:56" ht="15" thickBot="1" x14ac:dyDescent="0.35">
      <c r="B2056" s="188" t="s">
        <v>47</v>
      </c>
      <c r="C2056" s="189"/>
      <c r="D2056" s="190"/>
      <c r="E2056" s="191"/>
      <c r="F2056" s="189"/>
      <c r="G2056" s="190"/>
      <c r="H2056" s="191"/>
      <c r="I2056" s="189"/>
      <c r="J2056" s="190"/>
      <c r="K2056" s="191"/>
      <c r="L2056" s="189"/>
      <c r="M2056" s="192"/>
      <c r="N2056" s="193"/>
      <c r="O2056" s="189"/>
      <c r="P2056" s="193"/>
      <c r="Q2056" s="193"/>
      <c r="R2056" s="193"/>
      <c r="S2056" s="193"/>
      <c r="T2056" s="194"/>
      <c r="U2056" s="85"/>
      <c r="V2056" s="189"/>
      <c r="W2056" s="193"/>
      <c r="X2056" s="193"/>
      <c r="Y2056" s="193"/>
      <c r="Z2056" s="193"/>
      <c r="AA2056" s="194"/>
      <c r="AB2056" s="85"/>
      <c r="AC2056" s="189"/>
      <c r="AD2056" s="193"/>
      <c r="AE2056" s="193"/>
      <c r="AF2056" s="193"/>
      <c r="AG2056" s="193"/>
      <c r="AH2056" s="194"/>
      <c r="AI2056" s="13"/>
      <c r="AJ2056" s="195"/>
      <c r="AK2056" s="196"/>
      <c r="AL2056" s="197"/>
      <c r="AM2056" s="196"/>
      <c r="AN2056" s="197"/>
      <c r="AO2056" s="196"/>
      <c r="AP2056" s="197"/>
      <c r="AQ2056" s="196"/>
      <c r="AR2056" s="197"/>
      <c r="AS2056" s="196"/>
      <c r="AT2056" s="197"/>
      <c r="AU2056" s="196"/>
      <c r="AV2056" s="197"/>
      <c r="AW2056" s="196"/>
      <c r="AX2056" s="13"/>
      <c r="AY2056" s="195"/>
      <c r="AZ2056" s="196"/>
      <c r="BA2056" s="197"/>
      <c r="BB2056" s="196"/>
      <c r="BC2056" s="196"/>
      <c r="BD2056" s="198"/>
    </row>
    <row r="2057" spans="2:56" ht="13.2" thickBot="1" x14ac:dyDescent="0.35">
      <c r="B2057" s="118" t="s">
        <v>49</v>
      </c>
      <c r="C2057" s="119">
        <f>SUM(C2058,C2074,C2205)</f>
        <v>16160271</v>
      </c>
      <c r="D2057" s="120">
        <f>SUM(D2058,D2074,D2205)</f>
        <v>15998618.199999999</v>
      </c>
      <c r="E2057" s="121">
        <f t="shared" ref="E2057:E2120" si="1776">IFERROR(D2057/C2057,0)</f>
        <v>0.98999690042326638</v>
      </c>
      <c r="F2057" s="119">
        <f>SUM(F2058,F2074,F2205)</f>
        <v>20643335</v>
      </c>
      <c r="G2057" s="120">
        <f>SUM(G2058,G2074,G2205)</f>
        <v>20566633.75</v>
      </c>
      <c r="H2057" s="121">
        <f t="shared" ref="H2057:H2120" si="1777">IFERROR(G2057/F2057,0)</f>
        <v>0.9962844545224887</v>
      </c>
      <c r="I2057" s="119">
        <f>SUM(I2058,I2074,I2205)</f>
        <v>22394494</v>
      </c>
      <c r="J2057" s="120">
        <f>SUM(J2058,J2074,J2205)</f>
        <v>22369001.969999999</v>
      </c>
      <c r="K2057" s="121">
        <f t="shared" ref="K2057:K2120" si="1778">IFERROR(J2057/I2057,0)</f>
        <v>0.99886168314407997</v>
      </c>
      <c r="L2057" s="119">
        <f>SUM(L2058,L2074,L2205)</f>
        <v>21361395</v>
      </c>
      <c r="M2057" s="122">
        <f>SUM(M2058,M2074,M2205)</f>
        <v>24286395</v>
      </c>
      <c r="N2057" s="123">
        <f>SUM(N2058,N2074,N2205)</f>
        <v>0</v>
      </c>
      <c r="O2057" s="119">
        <f>SUM(O2058,O2074,O2205)</f>
        <v>22555089.481196843</v>
      </c>
      <c r="P2057" s="123">
        <f>SUM(P2058,P2074,P2205)</f>
        <v>1000000</v>
      </c>
      <c r="Q2057" s="124">
        <f t="shared" ref="Q2057:Q2120" si="1779">SUM(O2057:P2057)</f>
        <v>23555089.481196843</v>
      </c>
      <c r="R2057" s="125">
        <f>SUM(R2058,R2074,R2205)</f>
        <v>0</v>
      </c>
      <c r="S2057" s="125">
        <f>SUM(S2058,S2074,S2205)</f>
        <v>5664000</v>
      </c>
      <c r="T2057" s="126">
        <f>SUM(Q2057:S2057)</f>
        <v>29219089.481196843</v>
      </c>
      <c r="U2057" s="84"/>
      <c r="V2057" s="119">
        <f>SUM(V2058,V2074,V2205)</f>
        <v>7983597</v>
      </c>
      <c r="W2057" s="123">
        <f>SUM(W2058,W2074,W2205)</f>
        <v>0</v>
      </c>
      <c r="X2057" s="124">
        <f t="shared" ref="X2057:X2120" si="1780">SUM(V2057:W2057)</f>
        <v>7983597</v>
      </c>
      <c r="Y2057" s="125">
        <f>SUM(Y2058,Y2074,Y2205)</f>
        <v>0</v>
      </c>
      <c r="Z2057" s="125">
        <f>SUM(Z2058,Z2074,Z2205)</f>
        <v>5664000</v>
      </c>
      <c r="AA2057" s="126">
        <f>SUM(X2057:Z2057)</f>
        <v>13647597</v>
      </c>
      <c r="AB2057" s="84"/>
      <c r="AC2057" s="119">
        <f>SUM(AC2058,AC2074,AC2205)</f>
        <v>8342061</v>
      </c>
      <c r="AD2057" s="123">
        <f>SUM(AD2058,AD2074,AD2205)</f>
        <v>0</v>
      </c>
      <c r="AE2057" s="124">
        <f t="shared" ref="AE2057:AE2120" si="1781">SUM(AC2057:AD2057)</f>
        <v>8342061</v>
      </c>
      <c r="AF2057" s="125">
        <f>SUM(AF2058,AF2074,AF2205)</f>
        <v>0</v>
      </c>
      <c r="AG2057" s="125">
        <f>SUM(AG2058,AG2074,AG2205)</f>
        <v>5664000</v>
      </c>
      <c r="AH2057" s="126">
        <f>SUM(AE2057:AG2057)</f>
        <v>14006061</v>
      </c>
      <c r="AI2057" s="13"/>
      <c r="AJ2057" s="120">
        <f t="shared" ref="AJ2057:AU2057" si="1782">SUM(AJ2058,AJ2074,AJ2205)</f>
        <v>1450004.6623879075</v>
      </c>
      <c r="AK2057" s="122">
        <f t="shared" si="1782"/>
        <v>1830066.6664349074</v>
      </c>
      <c r="AL2057" s="123">
        <f t="shared" si="1782"/>
        <v>2206173.3876714073</v>
      </c>
      <c r="AM2057" s="122">
        <f t="shared" si="1782"/>
        <v>2874017.6172914077</v>
      </c>
      <c r="AN2057" s="123">
        <f t="shared" si="1782"/>
        <v>3738035.5896224072</v>
      </c>
      <c r="AO2057" s="122">
        <f t="shared" si="1782"/>
        <v>1958016.1036685174</v>
      </c>
      <c r="AP2057" s="123">
        <f t="shared" si="1782"/>
        <v>2249043.9196612472</v>
      </c>
      <c r="AQ2057" s="122">
        <f t="shared" si="1782"/>
        <v>2958034.5138886576</v>
      </c>
      <c r="AR2057" s="123">
        <f t="shared" si="1782"/>
        <v>2118011.2993974076</v>
      </c>
      <c r="AS2057" s="122">
        <f t="shared" si="1782"/>
        <v>2523056.4083031574</v>
      </c>
      <c r="AT2057" s="123">
        <f t="shared" si="1782"/>
        <v>2951126.6664349074</v>
      </c>
      <c r="AU2057" s="122">
        <f t="shared" si="1782"/>
        <v>2363502.6464349106</v>
      </c>
      <c r="AV2057" s="123">
        <f t="shared" ref="AV2057:AV2120" si="1783">SUM(AJ2057:AU2057)</f>
        <v>29219089.481196839</v>
      </c>
      <c r="AW2057" s="122">
        <f t="shared" ref="AW2057:AW2120" si="1784">T2057-AV2057</f>
        <v>0</v>
      </c>
      <c r="AX2057" s="13"/>
      <c r="AY2057" s="120">
        <f t="shared" ref="AY2057:AY2120" si="1785">SUM(AJ2057:AL2057)</f>
        <v>5486244.7164942222</v>
      </c>
      <c r="AZ2057" s="122">
        <f t="shared" ref="AZ2057:AZ2120" si="1786">SUM(AM2057:AO2057)</f>
        <v>8570069.3105823323</v>
      </c>
      <c r="BA2057" s="123">
        <f t="shared" ref="BA2057:BA2120" si="1787">SUM(AP2057:AR2057)</f>
        <v>7325089.7329473123</v>
      </c>
      <c r="BB2057" s="122">
        <f t="shared" ref="BB2057:BB2120" si="1788">SUM(AS2057:AU2057)</f>
        <v>7837685.7211729754</v>
      </c>
      <c r="BC2057" s="122">
        <f t="shared" ref="BC2057:BC2120" si="1789">SUM(AY2057,AZ2057,BA2057,BB2057)</f>
        <v>29219089.481196843</v>
      </c>
      <c r="BD2057" s="127">
        <f t="shared" ref="BD2057:BD2120" si="1790">T2057-BC2057</f>
        <v>0</v>
      </c>
    </row>
    <row r="2058" spans="2:56" x14ac:dyDescent="0.3">
      <c r="B2058" s="128" t="s">
        <v>50</v>
      </c>
      <c r="C2058" s="129">
        <f>SUM(C2059,C2069)</f>
        <v>10090341</v>
      </c>
      <c r="D2058" s="130">
        <f>SUM(D2059,D2069)</f>
        <v>9964963.9299999997</v>
      </c>
      <c r="E2058" s="131">
        <f t="shared" si="1776"/>
        <v>0.98757454579582593</v>
      </c>
      <c r="F2058" s="129">
        <f>SUM(F2059,F2069)</f>
        <v>12222978</v>
      </c>
      <c r="G2058" s="130">
        <f>SUM(G2059,G2069)</f>
        <v>11969758.040000001</v>
      </c>
      <c r="H2058" s="131">
        <f t="shared" si="1777"/>
        <v>0.97928328431909151</v>
      </c>
      <c r="I2058" s="129">
        <f>SUM(I2059,I2069)</f>
        <v>13167654</v>
      </c>
      <c r="J2058" s="130">
        <f>SUM(J2059,J2069)</f>
        <v>13155991.49</v>
      </c>
      <c r="K2058" s="131">
        <f t="shared" si="1778"/>
        <v>0.99911430616266195</v>
      </c>
      <c r="L2058" s="129">
        <f>SUM(L2059,L2069)</f>
        <v>14269790</v>
      </c>
      <c r="M2058" s="132">
        <f>SUM(M2059,M2069)</f>
        <v>14019790</v>
      </c>
      <c r="N2058" s="133">
        <f>SUM(N2059,N2069)</f>
        <v>0</v>
      </c>
      <c r="O2058" s="129">
        <f>SUM(O2059,O2069)</f>
        <v>14571492.481196841</v>
      </c>
      <c r="P2058" s="133">
        <f>SUM(P2059,P2069)</f>
        <v>0</v>
      </c>
      <c r="Q2058" s="134">
        <f t="shared" si="1779"/>
        <v>14571492.481196841</v>
      </c>
      <c r="R2058" s="133">
        <f>SUM(R2059,R2069)</f>
        <v>0</v>
      </c>
      <c r="S2058" s="133">
        <f>SUM(S2059,S2069)</f>
        <v>0</v>
      </c>
      <c r="T2058" s="135">
        <f t="shared" ref="T2058:T2121" si="1791">SUM(Q2058:S2058)</f>
        <v>14571492.481196841</v>
      </c>
      <c r="U2058" s="136"/>
      <c r="V2058" s="129">
        <f>SUM(V2059,V2069)</f>
        <v>0</v>
      </c>
      <c r="W2058" s="133">
        <f>SUM(W2059,W2069)</f>
        <v>0</v>
      </c>
      <c r="X2058" s="134">
        <f t="shared" si="1780"/>
        <v>0</v>
      </c>
      <c r="Y2058" s="133">
        <f>SUM(Y2059,Y2069)</f>
        <v>0</v>
      </c>
      <c r="Z2058" s="133">
        <f>SUM(Z2059,Z2069)</f>
        <v>0</v>
      </c>
      <c r="AA2058" s="135">
        <f>SUM(X2058:Z2058)</f>
        <v>0</v>
      </c>
      <c r="AB2058" s="136"/>
      <c r="AC2058" s="129">
        <f>SUM(AC2059,AC2069)</f>
        <v>0</v>
      </c>
      <c r="AD2058" s="133">
        <f>SUM(AD2059,AD2069)</f>
        <v>0</v>
      </c>
      <c r="AE2058" s="134">
        <f t="shared" si="1781"/>
        <v>0</v>
      </c>
      <c r="AF2058" s="133">
        <f>SUM(AF2059,AF2069)</f>
        <v>0</v>
      </c>
      <c r="AG2058" s="133">
        <f>SUM(AG2059,AG2069)</f>
        <v>0</v>
      </c>
      <c r="AH2058" s="135">
        <f>SUM(AE2058:AG2058)</f>
        <v>0</v>
      </c>
      <c r="AI2058" s="13"/>
      <c r="AJ2058" s="130">
        <f t="shared" ref="AJ2058:AU2058" si="1792">SUM(AJ2059,AJ2069)</f>
        <v>1193471.6623879075</v>
      </c>
      <c r="AK2058" s="132">
        <f t="shared" si="1792"/>
        <v>1158191.6664349074</v>
      </c>
      <c r="AL2058" s="133">
        <f t="shared" si="1792"/>
        <v>1241080.3876714075</v>
      </c>
      <c r="AM2058" s="132">
        <f t="shared" si="1792"/>
        <v>1225157.6172914074</v>
      </c>
      <c r="AN2058" s="133">
        <f t="shared" si="1792"/>
        <v>1207105.5896224075</v>
      </c>
      <c r="AO2058" s="132">
        <f t="shared" si="1792"/>
        <v>1257093.1036685174</v>
      </c>
      <c r="AP2058" s="133">
        <f t="shared" si="1792"/>
        <v>1302995.9196612474</v>
      </c>
      <c r="AQ2058" s="132">
        <f t="shared" si="1792"/>
        <v>1199280.5138886576</v>
      </c>
      <c r="AR2058" s="133">
        <f t="shared" si="1792"/>
        <v>1259940.2993974076</v>
      </c>
      <c r="AS2058" s="132">
        <f t="shared" si="1792"/>
        <v>1206742.4083031574</v>
      </c>
      <c r="AT2058" s="133">
        <f t="shared" si="1792"/>
        <v>1158391.6664349074</v>
      </c>
      <c r="AU2058" s="132">
        <f t="shared" si="1792"/>
        <v>1162041.6464349106</v>
      </c>
      <c r="AV2058" s="133">
        <f t="shared" si="1783"/>
        <v>14571492.481196839</v>
      </c>
      <c r="AW2058" s="132">
        <f t="shared" si="1784"/>
        <v>0</v>
      </c>
      <c r="AX2058" s="13"/>
      <c r="AY2058" s="130">
        <f t="shared" si="1785"/>
        <v>3592743.7164942222</v>
      </c>
      <c r="AZ2058" s="132">
        <f t="shared" si="1786"/>
        <v>3689356.3105823323</v>
      </c>
      <c r="BA2058" s="133">
        <f t="shared" si="1787"/>
        <v>3762216.7329473128</v>
      </c>
      <c r="BB2058" s="132">
        <f t="shared" si="1788"/>
        <v>3527175.7211729754</v>
      </c>
      <c r="BC2058" s="132">
        <f t="shared" si="1789"/>
        <v>14571492.481196843</v>
      </c>
      <c r="BD2058" s="137">
        <f t="shared" si="1790"/>
        <v>0</v>
      </c>
    </row>
    <row r="2059" spans="2:56" x14ac:dyDescent="0.3">
      <c r="B2059" s="138" t="s">
        <v>51</v>
      </c>
      <c r="C2059" s="110">
        <f>SUM(C2060:C2068)</f>
        <v>8867341</v>
      </c>
      <c r="D2059" s="111">
        <f>SUM(D2060:D2068)</f>
        <v>8860592.3599999994</v>
      </c>
      <c r="E2059" s="112">
        <f t="shared" si="1776"/>
        <v>0.99923893306911271</v>
      </c>
      <c r="F2059" s="110">
        <f>SUM(F2060:F2068)</f>
        <v>10913075</v>
      </c>
      <c r="G2059" s="111">
        <f>SUM(G2060:G2068)</f>
        <v>10660043.65</v>
      </c>
      <c r="H2059" s="112">
        <f t="shared" si="1777"/>
        <v>0.9768139273302896</v>
      </c>
      <c r="I2059" s="110">
        <f>SUM(I2060:I2068)</f>
        <v>11566269</v>
      </c>
      <c r="J2059" s="111">
        <f>SUM(J2060:J2068)</f>
        <v>11557968.029999999</v>
      </c>
      <c r="K2059" s="112">
        <f t="shared" si="1778"/>
        <v>0.9992823122132124</v>
      </c>
      <c r="L2059" s="110">
        <f>SUM(L2060:L2068)</f>
        <v>12411199</v>
      </c>
      <c r="M2059" s="113">
        <f>SUM(M2060:M2068)</f>
        <v>12161199</v>
      </c>
      <c r="N2059" s="114">
        <f>SUM(N2060:N2068)</f>
        <v>0</v>
      </c>
      <c r="O2059" s="110">
        <f>SUM(O2060:O2068)</f>
        <v>12568095.096360151</v>
      </c>
      <c r="P2059" s="114">
        <f>SUM(P2060:P2068)</f>
        <v>0</v>
      </c>
      <c r="Q2059" s="139">
        <f t="shared" si="1779"/>
        <v>12568095.096360151</v>
      </c>
      <c r="R2059" s="114">
        <f>SUM(R2060:R2068)</f>
        <v>0</v>
      </c>
      <c r="S2059" s="114">
        <f>SUM(S2060:S2068)</f>
        <v>0</v>
      </c>
      <c r="T2059" s="140">
        <f>SUM(Q2059:S2059)</f>
        <v>12568095.096360151</v>
      </c>
      <c r="U2059" s="136"/>
      <c r="V2059" s="110">
        <f>SUM(V2060:V2068)</f>
        <v>0</v>
      </c>
      <c r="W2059" s="114">
        <f>SUM(W2060:W2068)</f>
        <v>0</v>
      </c>
      <c r="X2059" s="139">
        <f t="shared" si="1780"/>
        <v>0</v>
      </c>
      <c r="Y2059" s="114">
        <f>SUM(Y2060:Y2068)</f>
        <v>0</v>
      </c>
      <c r="Z2059" s="114">
        <f>SUM(Z2060:Z2068)</f>
        <v>0</v>
      </c>
      <c r="AA2059" s="140">
        <f>SUM(X2059:Z2059)</f>
        <v>0</v>
      </c>
      <c r="AB2059" s="136"/>
      <c r="AC2059" s="110">
        <f>SUM(AC2060:AC2068)</f>
        <v>0</v>
      </c>
      <c r="AD2059" s="114">
        <f>SUM(AD2060:AD2068)</f>
        <v>0</v>
      </c>
      <c r="AE2059" s="139">
        <f t="shared" si="1781"/>
        <v>0</v>
      </c>
      <c r="AF2059" s="114">
        <f>SUM(AF2060:AF2068)</f>
        <v>0</v>
      </c>
      <c r="AG2059" s="114">
        <f>SUM(AG2060:AG2068)</f>
        <v>0</v>
      </c>
      <c r="AH2059" s="140">
        <f>SUM(AE2059:AG2059)</f>
        <v>0</v>
      </c>
      <c r="AI2059" s="13"/>
      <c r="AJ2059" s="111">
        <f t="shared" ref="AJ2059:AU2059" si="1793">SUM(AJ2060:AJ2068)</f>
        <v>1026971.87948485</v>
      </c>
      <c r="AK2059" s="113">
        <f t="shared" si="1793"/>
        <v>991691.88353184995</v>
      </c>
      <c r="AL2059" s="114">
        <f t="shared" si="1793"/>
        <v>1074980.60476835</v>
      </c>
      <c r="AM2059" s="113">
        <f t="shared" si="1793"/>
        <v>1059157.8343883499</v>
      </c>
      <c r="AN2059" s="114">
        <f t="shared" si="1793"/>
        <v>1041005.8067193499</v>
      </c>
      <c r="AO2059" s="113">
        <f t="shared" si="1793"/>
        <v>1091393.3207654599</v>
      </c>
      <c r="AP2059" s="114">
        <f t="shared" si="1793"/>
        <v>1132396.1367581899</v>
      </c>
      <c r="AQ2059" s="113">
        <f t="shared" si="1793"/>
        <v>1030280.7309855999</v>
      </c>
      <c r="AR2059" s="114">
        <f t="shared" si="1793"/>
        <v>1093040.51649435</v>
      </c>
      <c r="AS2059" s="113">
        <f t="shared" si="1793"/>
        <v>1040242.6254000999</v>
      </c>
      <c r="AT2059" s="114">
        <f t="shared" si="1793"/>
        <v>991891.88353184995</v>
      </c>
      <c r="AU2059" s="113">
        <f t="shared" si="1793"/>
        <v>995041.8735318532</v>
      </c>
      <c r="AV2059" s="114">
        <f t="shared" si="1783"/>
        <v>12568095.096360153</v>
      </c>
      <c r="AW2059" s="113">
        <f t="shared" si="1784"/>
        <v>0</v>
      </c>
      <c r="AX2059" s="13"/>
      <c r="AY2059" s="111">
        <f t="shared" si="1785"/>
        <v>3093644.3677850496</v>
      </c>
      <c r="AZ2059" s="113">
        <f t="shared" si="1786"/>
        <v>3191556.9618731597</v>
      </c>
      <c r="BA2059" s="114">
        <f t="shared" si="1787"/>
        <v>3255717.3842381397</v>
      </c>
      <c r="BB2059" s="113">
        <f t="shared" si="1788"/>
        <v>3027176.382463803</v>
      </c>
      <c r="BC2059" s="113">
        <f t="shared" si="1789"/>
        <v>12568095.096360153</v>
      </c>
      <c r="BD2059" s="117">
        <f t="shared" si="1790"/>
        <v>0</v>
      </c>
    </row>
    <row r="2060" spans="2:56" x14ac:dyDescent="0.3">
      <c r="B2060" s="141" t="s">
        <v>52</v>
      </c>
      <c r="C2060" s="142">
        <f t="shared" ref="C2060:D2068" si="1794">SUM(C2264,C2468,C2672,C2876,C3080,C3284,C3488)</f>
        <v>7568312</v>
      </c>
      <c r="D2060" s="143">
        <f t="shared" si="1794"/>
        <v>7515977.0899999999</v>
      </c>
      <c r="E2060" s="144">
        <f t="shared" si="1776"/>
        <v>0.99308499570313691</v>
      </c>
      <c r="F2060" s="142">
        <f t="shared" ref="F2060:G2068" si="1795">SUM(F2264,F2468,F2672,F2876,F3080,F3284,F3488)</f>
        <v>9615117</v>
      </c>
      <c r="G2060" s="143">
        <f t="shared" si="1795"/>
        <v>9457531.9199999999</v>
      </c>
      <c r="H2060" s="144">
        <f t="shared" si="1777"/>
        <v>0.98361069553287805</v>
      </c>
      <c r="I2060" s="142">
        <f t="shared" ref="I2060:J2068" si="1796">SUM(I2264,I2468,I2672,I2876,I3080,I3284,I3488)</f>
        <v>9965729</v>
      </c>
      <c r="J2060" s="143">
        <f t="shared" si="1796"/>
        <v>10167480.24</v>
      </c>
      <c r="K2060" s="144">
        <f t="shared" si="1778"/>
        <v>1.020244503939451</v>
      </c>
      <c r="L2060" s="142">
        <f t="shared" ref="L2060:P2068" si="1797">SUM(L2264,L2468,L2672,L2876,L3080,L3284,L3488)</f>
        <v>10555724</v>
      </c>
      <c r="M2060" s="145">
        <f t="shared" si="1797"/>
        <v>10305724</v>
      </c>
      <c r="N2060" s="146">
        <f t="shared" si="1797"/>
        <v>0</v>
      </c>
      <c r="O2060" s="142">
        <f t="shared" si="1797"/>
        <v>11275464.687735399</v>
      </c>
      <c r="P2060" s="146">
        <f t="shared" si="1797"/>
        <v>0</v>
      </c>
      <c r="Q2060" s="139">
        <f t="shared" si="1779"/>
        <v>11275464.687735399</v>
      </c>
      <c r="R2060" s="146">
        <f t="shared" ref="R2060:S2068" si="1798">SUM(R2264,R2468,R2672,R2876,R3080,R3284,R3488)</f>
        <v>0</v>
      </c>
      <c r="S2060" s="146">
        <f t="shared" si="1798"/>
        <v>0</v>
      </c>
      <c r="T2060" s="140">
        <f t="shared" si="1791"/>
        <v>11275464.687735399</v>
      </c>
      <c r="U2060" s="136"/>
      <c r="V2060" s="142">
        <f t="shared" ref="V2060:W2068" si="1799">SUM(V2264,V2468,V2672,V2876,V3080,V3284,V3488)</f>
        <v>0</v>
      </c>
      <c r="W2060" s="146">
        <f t="shared" si="1799"/>
        <v>0</v>
      </c>
      <c r="X2060" s="139">
        <f t="shared" si="1780"/>
        <v>0</v>
      </c>
      <c r="Y2060" s="146">
        <f t="shared" ref="Y2060:Z2068" si="1800">SUM(Y2264,Y2468,Y2672,Y2876,Y3080,Y3284,Y3488)</f>
        <v>0</v>
      </c>
      <c r="Z2060" s="146">
        <f t="shared" si="1800"/>
        <v>0</v>
      </c>
      <c r="AA2060" s="140">
        <f t="shared" ref="AA2060:AA2123" si="1801">SUM(X2060:Z2060)</f>
        <v>0</v>
      </c>
      <c r="AB2060" s="136"/>
      <c r="AC2060" s="142">
        <f t="shared" ref="AC2060:AD2068" si="1802">SUM(AC2264,AC2468,AC2672,AC2876,AC3080,AC3284,AC3488)</f>
        <v>0</v>
      </c>
      <c r="AD2060" s="146">
        <f t="shared" si="1802"/>
        <v>0</v>
      </c>
      <c r="AE2060" s="139">
        <f t="shared" si="1781"/>
        <v>0</v>
      </c>
      <c r="AF2060" s="146">
        <f t="shared" ref="AF2060:AG2068" si="1803">SUM(AF2264,AF2468,AF2672,AF2876,AF3080,AF3284,AF3488)</f>
        <v>0</v>
      </c>
      <c r="AG2060" s="146">
        <f t="shared" si="1803"/>
        <v>0</v>
      </c>
      <c r="AH2060" s="140">
        <f t="shared" ref="AH2060:AH2123" si="1804">SUM(AE2060:AG2060)</f>
        <v>0</v>
      </c>
      <c r="AI2060" s="13"/>
      <c r="AJ2060" s="111">
        <f t="shared" ref="AJ2060:AU2068" si="1805">SUM(AJ2264,AJ2468,AJ2672,AJ2876,AJ3080,AJ3284,AJ3488)</f>
        <v>939488.72397794994</v>
      </c>
      <c r="AK2060" s="113">
        <f t="shared" si="1805"/>
        <v>939188.72397794994</v>
      </c>
      <c r="AL2060" s="114">
        <f t="shared" si="1805"/>
        <v>939388.72397794994</v>
      </c>
      <c r="AM2060" s="113">
        <f t="shared" si="1805"/>
        <v>939188.72397794994</v>
      </c>
      <c r="AN2060" s="114">
        <f t="shared" si="1805"/>
        <v>938888.72397794994</v>
      </c>
      <c r="AO2060" s="113">
        <f t="shared" si="1805"/>
        <v>939788.72397794994</v>
      </c>
      <c r="AP2060" s="114">
        <f t="shared" si="1805"/>
        <v>939588.72397794994</v>
      </c>
      <c r="AQ2060" s="113">
        <f t="shared" si="1805"/>
        <v>939588.72397794994</v>
      </c>
      <c r="AR2060" s="114">
        <f t="shared" si="1805"/>
        <v>938838.72397794994</v>
      </c>
      <c r="AS2060" s="113">
        <f t="shared" si="1805"/>
        <v>939588.72397794994</v>
      </c>
      <c r="AT2060" s="114">
        <f t="shared" si="1805"/>
        <v>939388.72397794994</v>
      </c>
      <c r="AU2060" s="113">
        <f t="shared" si="1805"/>
        <v>942538.7239779532</v>
      </c>
      <c r="AV2060" s="114">
        <f t="shared" si="1783"/>
        <v>11275464.687735399</v>
      </c>
      <c r="AW2060" s="113">
        <f t="shared" si="1784"/>
        <v>0</v>
      </c>
      <c r="AX2060" s="13"/>
      <c r="AY2060" s="111">
        <f t="shared" si="1785"/>
        <v>2818066.1719338498</v>
      </c>
      <c r="AZ2060" s="113">
        <f t="shared" si="1786"/>
        <v>2817866.1719338498</v>
      </c>
      <c r="BA2060" s="114">
        <f t="shared" si="1787"/>
        <v>2818016.1719338498</v>
      </c>
      <c r="BB2060" s="113">
        <f t="shared" si="1788"/>
        <v>2821516.1719338531</v>
      </c>
      <c r="BC2060" s="113">
        <f t="shared" si="1789"/>
        <v>11275464.687735401</v>
      </c>
      <c r="BD2060" s="117">
        <f t="shared" si="1790"/>
        <v>0</v>
      </c>
    </row>
    <row r="2061" spans="2:56" x14ac:dyDescent="0.3">
      <c r="B2061" s="141" t="s">
        <v>53</v>
      </c>
      <c r="C2061" s="142">
        <f t="shared" si="1794"/>
        <v>0</v>
      </c>
      <c r="D2061" s="143">
        <f t="shared" si="1794"/>
        <v>0</v>
      </c>
      <c r="E2061" s="144">
        <f t="shared" si="1776"/>
        <v>0</v>
      </c>
      <c r="F2061" s="142">
        <f t="shared" si="1795"/>
        <v>0</v>
      </c>
      <c r="G2061" s="143">
        <f t="shared" si="1795"/>
        <v>0</v>
      </c>
      <c r="H2061" s="144">
        <f t="shared" si="1777"/>
        <v>0</v>
      </c>
      <c r="I2061" s="142">
        <f t="shared" si="1796"/>
        <v>0</v>
      </c>
      <c r="J2061" s="143">
        <f t="shared" si="1796"/>
        <v>10899</v>
      </c>
      <c r="K2061" s="144">
        <f t="shared" si="1778"/>
        <v>0</v>
      </c>
      <c r="L2061" s="142">
        <f t="shared" si="1797"/>
        <v>0</v>
      </c>
      <c r="M2061" s="145">
        <f t="shared" si="1797"/>
        <v>0</v>
      </c>
      <c r="N2061" s="146">
        <f t="shared" si="1797"/>
        <v>0</v>
      </c>
      <c r="O2061" s="142">
        <f t="shared" si="1797"/>
        <v>0</v>
      </c>
      <c r="P2061" s="146">
        <f t="shared" si="1797"/>
        <v>0</v>
      </c>
      <c r="Q2061" s="139">
        <f t="shared" si="1779"/>
        <v>0</v>
      </c>
      <c r="R2061" s="146">
        <f t="shared" si="1798"/>
        <v>0</v>
      </c>
      <c r="S2061" s="146">
        <f t="shared" si="1798"/>
        <v>0</v>
      </c>
      <c r="T2061" s="140">
        <f t="shared" si="1791"/>
        <v>0</v>
      </c>
      <c r="U2061" s="136"/>
      <c r="V2061" s="142">
        <f t="shared" si="1799"/>
        <v>0</v>
      </c>
      <c r="W2061" s="146">
        <f t="shared" si="1799"/>
        <v>0</v>
      </c>
      <c r="X2061" s="139">
        <f t="shared" si="1780"/>
        <v>0</v>
      </c>
      <c r="Y2061" s="146">
        <f t="shared" si="1800"/>
        <v>0</v>
      </c>
      <c r="Z2061" s="146">
        <f t="shared" si="1800"/>
        <v>0</v>
      </c>
      <c r="AA2061" s="140">
        <f t="shared" si="1801"/>
        <v>0</v>
      </c>
      <c r="AB2061" s="136"/>
      <c r="AC2061" s="142">
        <f t="shared" si="1802"/>
        <v>0</v>
      </c>
      <c r="AD2061" s="146">
        <f t="shared" si="1802"/>
        <v>0</v>
      </c>
      <c r="AE2061" s="139">
        <f t="shared" si="1781"/>
        <v>0</v>
      </c>
      <c r="AF2061" s="146">
        <f t="shared" si="1803"/>
        <v>0</v>
      </c>
      <c r="AG2061" s="146">
        <f t="shared" si="1803"/>
        <v>0</v>
      </c>
      <c r="AH2061" s="140">
        <f t="shared" si="1804"/>
        <v>0</v>
      </c>
      <c r="AI2061" s="13"/>
      <c r="AJ2061" s="111">
        <f t="shared" si="1805"/>
        <v>0</v>
      </c>
      <c r="AK2061" s="113">
        <f t="shared" si="1805"/>
        <v>0</v>
      </c>
      <c r="AL2061" s="114">
        <f t="shared" si="1805"/>
        <v>0</v>
      </c>
      <c r="AM2061" s="113">
        <f t="shared" si="1805"/>
        <v>0</v>
      </c>
      <c r="AN2061" s="114">
        <f t="shared" si="1805"/>
        <v>0</v>
      </c>
      <c r="AO2061" s="113">
        <f t="shared" si="1805"/>
        <v>0</v>
      </c>
      <c r="AP2061" s="114">
        <f t="shared" si="1805"/>
        <v>0</v>
      </c>
      <c r="AQ2061" s="113">
        <f t="shared" si="1805"/>
        <v>0</v>
      </c>
      <c r="AR2061" s="114">
        <f t="shared" si="1805"/>
        <v>0</v>
      </c>
      <c r="AS2061" s="113">
        <f t="shared" si="1805"/>
        <v>0</v>
      </c>
      <c r="AT2061" s="114">
        <f t="shared" si="1805"/>
        <v>0</v>
      </c>
      <c r="AU2061" s="113">
        <f t="shared" si="1805"/>
        <v>0</v>
      </c>
      <c r="AV2061" s="114">
        <f t="shared" si="1783"/>
        <v>0</v>
      </c>
      <c r="AW2061" s="113">
        <f t="shared" si="1784"/>
        <v>0</v>
      </c>
      <c r="AX2061" s="13"/>
      <c r="AY2061" s="111">
        <f t="shared" si="1785"/>
        <v>0</v>
      </c>
      <c r="AZ2061" s="113">
        <f t="shared" si="1786"/>
        <v>0</v>
      </c>
      <c r="BA2061" s="114">
        <f t="shared" si="1787"/>
        <v>0</v>
      </c>
      <c r="BB2061" s="113">
        <f t="shared" si="1788"/>
        <v>0</v>
      </c>
      <c r="BC2061" s="113">
        <f t="shared" si="1789"/>
        <v>0</v>
      </c>
      <c r="BD2061" s="117">
        <f t="shared" si="1790"/>
        <v>0</v>
      </c>
    </row>
    <row r="2062" spans="2:56" x14ac:dyDescent="0.3">
      <c r="B2062" s="141" t="s">
        <v>54</v>
      </c>
      <c r="C2062" s="142">
        <f t="shared" si="1794"/>
        <v>0</v>
      </c>
      <c r="D2062" s="143">
        <f t="shared" si="1794"/>
        <v>0</v>
      </c>
      <c r="E2062" s="144">
        <f t="shared" si="1776"/>
        <v>0</v>
      </c>
      <c r="F2062" s="142">
        <f t="shared" si="1795"/>
        <v>0</v>
      </c>
      <c r="G2062" s="143">
        <f t="shared" si="1795"/>
        <v>0</v>
      </c>
      <c r="H2062" s="144">
        <f t="shared" si="1777"/>
        <v>0</v>
      </c>
      <c r="I2062" s="142">
        <f t="shared" si="1796"/>
        <v>12000</v>
      </c>
      <c r="J2062" s="143">
        <f t="shared" si="1796"/>
        <v>0</v>
      </c>
      <c r="K2062" s="144">
        <f t="shared" si="1778"/>
        <v>0</v>
      </c>
      <c r="L2062" s="142">
        <f t="shared" si="1797"/>
        <v>0</v>
      </c>
      <c r="M2062" s="145">
        <f t="shared" si="1797"/>
        <v>0</v>
      </c>
      <c r="N2062" s="146">
        <f t="shared" si="1797"/>
        <v>0</v>
      </c>
      <c r="O2062" s="142">
        <f t="shared" si="1797"/>
        <v>0</v>
      </c>
      <c r="P2062" s="146">
        <f t="shared" si="1797"/>
        <v>0</v>
      </c>
      <c r="Q2062" s="139">
        <f t="shared" si="1779"/>
        <v>0</v>
      </c>
      <c r="R2062" s="146">
        <f t="shared" si="1798"/>
        <v>0</v>
      </c>
      <c r="S2062" s="146">
        <f t="shared" si="1798"/>
        <v>0</v>
      </c>
      <c r="T2062" s="140">
        <f t="shared" si="1791"/>
        <v>0</v>
      </c>
      <c r="U2062" s="136"/>
      <c r="V2062" s="142">
        <f t="shared" si="1799"/>
        <v>0</v>
      </c>
      <c r="W2062" s="146">
        <f t="shared" si="1799"/>
        <v>0</v>
      </c>
      <c r="X2062" s="139">
        <f t="shared" si="1780"/>
        <v>0</v>
      </c>
      <c r="Y2062" s="146">
        <f t="shared" si="1800"/>
        <v>0</v>
      </c>
      <c r="Z2062" s="146">
        <f t="shared" si="1800"/>
        <v>0</v>
      </c>
      <c r="AA2062" s="140">
        <f t="shared" si="1801"/>
        <v>0</v>
      </c>
      <c r="AB2062" s="136"/>
      <c r="AC2062" s="142">
        <f t="shared" si="1802"/>
        <v>0</v>
      </c>
      <c r="AD2062" s="146">
        <f t="shared" si="1802"/>
        <v>0</v>
      </c>
      <c r="AE2062" s="139">
        <f t="shared" si="1781"/>
        <v>0</v>
      </c>
      <c r="AF2062" s="146">
        <f t="shared" si="1803"/>
        <v>0</v>
      </c>
      <c r="AG2062" s="146">
        <f t="shared" si="1803"/>
        <v>0</v>
      </c>
      <c r="AH2062" s="140">
        <f t="shared" si="1804"/>
        <v>0</v>
      </c>
      <c r="AI2062" s="13"/>
      <c r="AJ2062" s="111">
        <f t="shared" si="1805"/>
        <v>0</v>
      </c>
      <c r="AK2062" s="113">
        <f t="shared" si="1805"/>
        <v>0</v>
      </c>
      <c r="AL2062" s="114">
        <f t="shared" si="1805"/>
        <v>0</v>
      </c>
      <c r="AM2062" s="113">
        <f t="shared" si="1805"/>
        <v>0</v>
      </c>
      <c r="AN2062" s="114">
        <f t="shared" si="1805"/>
        <v>0</v>
      </c>
      <c r="AO2062" s="113">
        <f t="shared" si="1805"/>
        <v>0</v>
      </c>
      <c r="AP2062" s="114">
        <f t="shared" si="1805"/>
        <v>0</v>
      </c>
      <c r="AQ2062" s="113">
        <f t="shared" si="1805"/>
        <v>0</v>
      </c>
      <c r="AR2062" s="114">
        <f t="shared" si="1805"/>
        <v>0</v>
      </c>
      <c r="AS2062" s="113">
        <f t="shared" si="1805"/>
        <v>0</v>
      </c>
      <c r="AT2062" s="114">
        <f t="shared" si="1805"/>
        <v>0</v>
      </c>
      <c r="AU2062" s="113">
        <f t="shared" si="1805"/>
        <v>0</v>
      </c>
      <c r="AV2062" s="114">
        <f t="shared" si="1783"/>
        <v>0</v>
      </c>
      <c r="AW2062" s="113">
        <f t="shared" si="1784"/>
        <v>0</v>
      </c>
      <c r="AX2062" s="13"/>
      <c r="AY2062" s="111">
        <f t="shared" si="1785"/>
        <v>0</v>
      </c>
      <c r="AZ2062" s="113">
        <f t="shared" si="1786"/>
        <v>0</v>
      </c>
      <c r="BA2062" s="114">
        <f t="shared" si="1787"/>
        <v>0</v>
      </c>
      <c r="BB2062" s="113">
        <f t="shared" si="1788"/>
        <v>0</v>
      </c>
      <c r="BC2062" s="113">
        <f t="shared" si="1789"/>
        <v>0</v>
      </c>
      <c r="BD2062" s="117">
        <f t="shared" si="1790"/>
        <v>0</v>
      </c>
    </row>
    <row r="2063" spans="2:56" x14ac:dyDescent="0.3">
      <c r="B2063" s="141" t="s">
        <v>55</v>
      </c>
      <c r="C2063" s="142">
        <f t="shared" si="1794"/>
        <v>11000</v>
      </c>
      <c r="D2063" s="143">
        <f t="shared" si="1794"/>
        <v>10899</v>
      </c>
      <c r="E2063" s="144">
        <f t="shared" si="1776"/>
        <v>0.99081818181818182</v>
      </c>
      <c r="F2063" s="142">
        <f t="shared" si="1795"/>
        <v>0</v>
      </c>
      <c r="G2063" s="143">
        <f t="shared" si="1795"/>
        <v>0</v>
      </c>
      <c r="H2063" s="144">
        <f t="shared" si="1777"/>
        <v>0</v>
      </c>
      <c r="I2063" s="142">
        <f t="shared" si="1796"/>
        <v>0</v>
      </c>
      <c r="J2063" s="143">
        <f t="shared" si="1796"/>
        <v>0</v>
      </c>
      <c r="K2063" s="144">
        <f t="shared" si="1778"/>
        <v>0</v>
      </c>
      <c r="L2063" s="142">
        <f t="shared" si="1797"/>
        <v>0</v>
      </c>
      <c r="M2063" s="145">
        <f t="shared" si="1797"/>
        <v>0</v>
      </c>
      <c r="N2063" s="146">
        <f t="shared" si="1797"/>
        <v>0</v>
      </c>
      <c r="O2063" s="142">
        <f t="shared" si="1797"/>
        <v>0</v>
      </c>
      <c r="P2063" s="146">
        <f t="shared" si="1797"/>
        <v>0</v>
      </c>
      <c r="Q2063" s="139">
        <f t="shared" si="1779"/>
        <v>0</v>
      </c>
      <c r="R2063" s="146">
        <f t="shared" si="1798"/>
        <v>0</v>
      </c>
      <c r="S2063" s="146">
        <f t="shared" si="1798"/>
        <v>0</v>
      </c>
      <c r="T2063" s="140">
        <f t="shared" si="1791"/>
        <v>0</v>
      </c>
      <c r="U2063" s="136"/>
      <c r="V2063" s="142">
        <f t="shared" si="1799"/>
        <v>0</v>
      </c>
      <c r="W2063" s="146">
        <f t="shared" si="1799"/>
        <v>0</v>
      </c>
      <c r="X2063" s="139">
        <f t="shared" si="1780"/>
        <v>0</v>
      </c>
      <c r="Y2063" s="146">
        <f t="shared" si="1800"/>
        <v>0</v>
      </c>
      <c r="Z2063" s="146">
        <f t="shared" si="1800"/>
        <v>0</v>
      </c>
      <c r="AA2063" s="140">
        <f t="shared" si="1801"/>
        <v>0</v>
      </c>
      <c r="AB2063" s="136"/>
      <c r="AC2063" s="142">
        <f t="shared" si="1802"/>
        <v>0</v>
      </c>
      <c r="AD2063" s="146">
        <f t="shared" si="1802"/>
        <v>0</v>
      </c>
      <c r="AE2063" s="139">
        <f t="shared" si="1781"/>
        <v>0</v>
      </c>
      <c r="AF2063" s="146">
        <f t="shared" si="1803"/>
        <v>0</v>
      </c>
      <c r="AG2063" s="146">
        <f t="shared" si="1803"/>
        <v>0</v>
      </c>
      <c r="AH2063" s="140">
        <f t="shared" si="1804"/>
        <v>0</v>
      </c>
      <c r="AI2063" s="13"/>
      <c r="AJ2063" s="111">
        <f t="shared" si="1805"/>
        <v>0</v>
      </c>
      <c r="AK2063" s="113">
        <f t="shared" si="1805"/>
        <v>0</v>
      </c>
      <c r="AL2063" s="114">
        <f t="shared" si="1805"/>
        <v>0</v>
      </c>
      <c r="AM2063" s="113">
        <f t="shared" si="1805"/>
        <v>0</v>
      </c>
      <c r="AN2063" s="114">
        <f t="shared" si="1805"/>
        <v>0</v>
      </c>
      <c r="AO2063" s="113">
        <f t="shared" si="1805"/>
        <v>0</v>
      </c>
      <c r="AP2063" s="114">
        <f t="shared" si="1805"/>
        <v>0</v>
      </c>
      <c r="AQ2063" s="113">
        <f t="shared" si="1805"/>
        <v>0</v>
      </c>
      <c r="AR2063" s="114">
        <f t="shared" si="1805"/>
        <v>0</v>
      </c>
      <c r="AS2063" s="113">
        <f t="shared" si="1805"/>
        <v>0</v>
      </c>
      <c r="AT2063" s="114">
        <f t="shared" si="1805"/>
        <v>0</v>
      </c>
      <c r="AU2063" s="113">
        <f t="shared" si="1805"/>
        <v>0</v>
      </c>
      <c r="AV2063" s="114">
        <f t="shared" si="1783"/>
        <v>0</v>
      </c>
      <c r="AW2063" s="113">
        <f t="shared" si="1784"/>
        <v>0</v>
      </c>
      <c r="AX2063" s="13"/>
      <c r="AY2063" s="111">
        <f t="shared" si="1785"/>
        <v>0</v>
      </c>
      <c r="AZ2063" s="113">
        <f t="shared" si="1786"/>
        <v>0</v>
      </c>
      <c r="BA2063" s="114">
        <f t="shared" si="1787"/>
        <v>0</v>
      </c>
      <c r="BB2063" s="113">
        <f t="shared" si="1788"/>
        <v>0</v>
      </c>
      <c r="BC2063" s="113">
        <f t="shared" si="1789"/>
        <v>0</v>
      </c>
      <c r="BD2063" s="117">
        <f t="shared" si="1790"/>
        <v>0</v>
      </c>
    </row>
    <row r="2064" spans="2:56" x14ac:dyDescent="0.3">
      <c r="B2064" s="141" t="s">
        <v>56</v>
      </c>
      <c r="C2064" s="142">
        <f t="shared" si="1794"/>
        <v>16980</v>
      </c>
      <c r="D2064" s="143">
        <f t="shared" si="1794"/>
        <v>16980</v>
      </c>
      <c r="E2064" s="144">
        <f t="shared" si="1776"/>
        <v>1</v>
      </c>
      <c r="F2064" s="142">
        <f t="shared" si="1795"/>
        <v>16980</v>
      </c>
      <c r="G2064" s="143">
        <f t="shared" si="1795"/>
        <v>16980</v>
      </c>
      <c r="H2064" s="144">
        <f t="shared" si="1777"/>
        <v>1</v>
      </c>
      <c r="I2064" s="142">
        <f t="shared" si="1796"/>
        <v>69700</v>
      </c>
      <c r="J2064" s="143">
        <f t="shared" si="1796"/>
        <v>69637.679999999993</v>
      </c>
      <c r="K2064" s="144">
        <f t="shared" si="1778"/>
        <v>0.99910588235294107</v>
      </c>
      <c r="L2064" s="142">
        <f t="shared" si="1797"/>
        <v>0</v>
      </c>
      <c r="M2064" s="145">
        <f t="shared" si="1797"/>
        <v>0</v>
      </c>
      <c r="N2064" s="146">
        <f t="shared" si="1797"/>
        <v>0</v>
      </c>
      <c r="O2064" s="142">
        <f t="shared" si="1797"/>
        <v>0</v>
      </c>
      <c r="P2064" s="146">
        <f t="shared" si="1797"/>
        <v>0</v>
      </c>
      <c r="Q2064" s="139">
        <f t="shared" si="1779"/>
        <v>0</v>
      </c>
      <c r="R2064" s="146">
        <f t="shared" si="1798"/>
        <v>0</v>
      </c>
      <c r="S2064" s="146">
        <f t="shared" si="1798"/>
        <v>0</v>
      </c>
      <c r="T2064" s="140">
        <f t="shared" si="1791"/>
        <v>0</v>
      </c>
      <c r="U2064" s="136"/>
      <c r="V2064" s="142">
        <f t="shared" si="1799"/>
        <v>0</v>
      </c>
      <c r="W2064" s="146">
        <f t="shared" si="1799"/>
        <v>0</v>
      </c>
      <c r="X2064" s="139">
        <f t="shared" si="1780"/>
        <v>0</v>
      </c>
      <c r="Y2064" s="146">
        <f t="shared" si="1800"/>
        <v>0</v>
      </c>
      <c r="Z2064" s="146">
        <f t="shared" si="1800"/>
        <v>0</v>
      </c>
      <c r="AA2064" s="140">
        <f t="shared" si="1801"/>
        <v>0</v>
      </c>
      <c r="AB2064" s="136"/>
      <c r="AC2064" s="142">
        <f t="shared" si="1802"/>
        <v>0</v>
      </c>
      <c r="AD2064" s="146">
        <f t="shared" si="1802"/>
        <v>0</v>
      </c>
      <c r="AE2064" s="139">
        <f t="shared" si="1781"/>
        <v>0</v>
      </c>
      <c r="AF2064" s="146">
        <f t="shared" si="1803"/>
        <v>0</v>
      </c>
      <c r="AG2064" s="146">
        <f t="shared" si="1803"/>
        <v>0</v>
      </c>
      <c r="AH2064" s="140">
        <f t="shared" si="1804"/>
        <v>0</v>
      </c>
      <c r="AI2064" s="13"/>
      <c r="AJ2064" s="111">
        <f t="shared" si="1805"/>
        <v>0</v>
      </c>
      <c r="AK2064" s="113">
        <f t="shared" si="1805"/>
        <v>0</v>
      </c>
      <c r="AL2064" s="114">
        <f t="shared" si="1805"/>
        <v>0</v>
      </c>
      <c r="AM2064" s="113">
        <f t="shared" si="1805"/>
        <v>0</v>
      </c>
      <c r="AN2064" s="114">
        <f t="shared" si="1805"/>
        <v>0</v>
      </c>
      <c r="AO2064" s="113">
        <f t="shared" si="1805"/>
        <v>0</v>
      </c>
      <c r="AP2064" s="114">
        <f t="shared" si="1805"/>
        <v>0</v>
      </c>
      <c r="AQ2064" s="113">
        <f t="shared" si="1805"/>
        <v>0</v>
      </c>
      <c r="AR2064" s="114">
        <f t="shared" si="1805"/>
        <v>0</v>
      </c>
      <c r="AS2064" s="113">
        <f t="shared" si="1805"/>
        <v>0</v>
      </c>
      <c r="AT2064" s="114">
        <f t="shared" si="1805"/>
        <v>0</v>
      </c>
      <c r="AU2064" s="113">
        <f t="shared" si="1805"/>
        <v>0</v>
      </c>
      <c r="AV2064" s="114">
        <f t="shared" si="1783"/>
        <v>0</v>
      </c>
      <c r="AW2064" s="113">
        <f t="shared" si="1784"/>
        <v>0</v>
      </c>
      <c r="AX2064" s="13"/>
      <c r="AY2064" s="111">
        <f t="shared" si="1785"/>
        <v>0</v>
      </c>
      <c r="AZ2064" s="113">
        <f t="shared" si="1786"/>
        <v>0</v>
      </c>
      <c r="BA2064" s="114">
        <f t="shared" si="1787"/>
        <v>0</v>
      </c>
      <c r="BB2064" s="113">
        <f t="shared" si="1788"/>
        <v>0</v>
      </c>
      <c r="BC2064" s="113">
        <f t="shared" si="1789"/>
        <v>0</v>
      </c>
      <c r="BD2064" s="117">
        <f t="shared" si="1790"/>
        <v>0</v>
      </c>
    </row>
    <row r="2065" spans="2:56" x14ac:dyDescent="0.3">
      <c r="B2065" s="141" t="s">
        <v>57</v>
      </c>
      <c r="C2065" s="142">
        <f t="shared" si="1794"/>
        <v>0</v>
      </c>
      <c r="D2065" s="143">
        <f t="shared" si="1794"/>
        <v>0</v>
      </c>
      <c r="E2065" s="144">
        <f t="shared" si="1776"/>
        <v>0</v>
      </c>
      <c r="F2065" s="142">
        <f t="shared" si="1795"/>
        <v>0</v>
      </c>
      <c r="G2065" s="143">
        <f t="shared" si="1795"/>
        <v>0</v>
      </c>
      <c r="H2065" s="144">
        <f t="shared" si="1777"/>
        <v>0</v>
      </c>
      <c r="I2065" s="142">
        <f t="shared" si="1796"/>
        <v>0</v>
      </c>
      <c r="J2065" s="143">
        <f t="shared" si="1796"/>
        <v>0</v>
      </c>
      <c r="K2065" s="144">
        <f t="shared" si="1778"/>
        <v>0</v>
      </c>
      <c r="L2065" s="142">
        <f t="shared" si="1797"/>
        <v>0</v>
      </c>
      <c r="M2065" s="145">
        <f t="shared" si="1797"/>
        <v>0</v>
      </c>
      <c r="N2065" s="146">
        <f t="shared" si="1797"/>
        <v>0</v>
      </c>
      <c r="O2065" s="142">
        <f t="shared" si="1797"/>
        <v>0</v>
      </c>
      <c r="P2065" s="146">
        <f t="shared" si="1797"/>
        <v>0</v>
      </c>
      <c r="Q2065" s="139">
        <f t="shared" si="1779"/>
        <v>0</v>
      </c>
      <c r="R2065" s="146">
        <f t="shared" si="1798"/>
        <v>0</v>
      </c>
      <c r="S2065" s="146">
        <f t="shared" si="1798"/>
        <v>0</v>
      </c>
      <c r="T2065" s="140">
        <f t="shared" si="1791"/>
        <v>0</v>
      </c>
      <c r="U2065" s="136"/>
      <c r="V2065" s="142">
        <f t="shared" si="1799"/>
        <v>0</v>
      </c>
      <c r="W2065" s="146">
        <f t="shared" si="1799"/>
        <v>0</v>
      </c>
      <c r="X2065" s="139">
        <f t="shared" si="1780"/>
        <v>0</v>
      </c>
      <c r="Y2065" s="146">
        <f t="shared" si="1800"/>
        <v>0</v>
      </c>
      <c r="Z2065" s="146">
        <f t="shared" si="1800"/>
        <v>0</v>
      </c>
      <c r="AA2065" s="140">
        <f t="shared" si="1801"/>
        <v>0</v>
      </c>
      <c r="AB2065" s="136"/>
      <c r="AC2065" s="142">
        <f t="shared" si="1802"/>
        <v>0</v>
      </c>
      <c r="AD2065" s="146">
        <f t="shared" si="1802"/>
        <v>0</v>
      </c>
      <c r="AE2065" s="139">
        <f t="shared" si="1781"/>
        <v>0</v>
      </c>
      <c r="AF2065" s="146">
        <f t="shared" si="1803"/>
        <v>0</v>
      </c>
      <c r="AG2065" s="146">
        <f t="shared" si="1803"/>
        <v>0</v>
      </c>
      <c r="AH2065" s="140">
        <f t="shared" si="1804"/>
        <v>0</v>
      </c>
      <c r="AI2065" s="13"/>
      <c r="AJ2065" s="111">
        <f t="shared" si="1805"/>
        <v>0</v>
      </c>
      <c r="AK2065" s="113">
        <f t="shared" si="1805"/>
        <v>0</v>
      </c>
      <c r="AL2065" s="114">
        <f t="shared" si="1805"/>
        <v>0</v>
      </c>
      <c r="AM2065" s="113">
        <f t="shared" si="1805"/>
        <v>0</v>
      </c>
      <c r="AN2065" s="114">
        <f t="shared" si="1805"/>
        <v>0</v>
      </c>
      <c r="AO2065" s="113">
        <f t="shared" si="1805"/>
        <v>0</v>
      </c>
      <c r="AP2065" s="114">
        <f t="shared" si="1805"/>
        <v>0</v>
      </c>
      <c r="AQ2065" s="113">
        <f t="shared" si="1805"/>
        <v>0</v>
      </c>
      <c r="AR2065" s="114">
        <f t="shared" si="1805"/>
        <v>0</v>
      </c>
      <c r="AS2065" s="113">
        <f t="shared" si="1805"/>
        <v>0</v>
      </c>
      <c r="AT2065" s="114">
        <f t="shared" si="1805"/>
        <v>0</v>
      </c>
      <c r="AU2065" s="113">
        <f t="shared" si="1805"/>
        <v>0</v>
      </c>
      <c r="AV2065" s="114">
        <f t="shared" si="1783"/>
        <v>0</v>
      </c>
      <c r="AW2065" s="113">
        <f t="shared" si="1784"/>
        <v>0</v>
      </c>
      <c r="AX2065" s="13"/>
      <c r="AY2065" s="111">
        <f t="shared" si="1785"/>
        <v>0</v>
      </c>
      <c r="AZ2065" s="113">
        <f t="shared" si="1786"/>
        <v>0</v>
      </c>
      <c r="BA2065" s="114">
        <f t="shared" si="1787"/>
        <v>0</v>
      </c>
      <c r="BB2065" s="113">
        <f t="shared" si="1788"/>
        <v>0</v>
      </c>
      <c r="BC2065" s="113">
        <f t="shared" si="1789"/>
        <v>0</v>
      </c>
      <c r="BD2065" s="117">
        <f t="shared" si="1790"/>
        <v>0</v>
      </c>
    </row>
    <row r="2066" spans="2:56" x14ac:dyDescent="0.3">
      <c r="B2066" s="141" t="s">
        <v>58</v>
      </c>
      <c r="C2066" s="142">
        <f t="shared" si="1794"/>
        <v>180008</v>
      </c>
      <c r="D2066" s="143">
        <f t="shared" si="1794"/>
        <v>201025.83</v>
      </c>
      <c r="E2066" s="144">
        <f t="shared" si="1776"/>
        <v>1.1167605328652059</v>
      </c>
      <c r="F2066" s="142">
        <f t="shared" si="1795"/>
        <v>224154</v>
      </c>
      <c r="G2066" s="143">
        <f t="shared" si="1795"/>
        <v>222576.56</v>
      </c>
      <c r="H2066" s="144">
        <f t="shared" si="1777"/>
        <v>0.99296269528984538</v>
      </c>
      <c r="I2066" s="142">
        <f t="shared" si="1796"/>
        <v>287342</v>
      </c>
      <c r="J2066" s="143">
        <f t="shared" si="1796"/>
        <v>287341.19</v>
      </c>
      <c r="K2066" s="144">
        <f t="shared" si="1778"/>
        <v>0.99999718105950397</v>
      </c>
      <c r="L2066" s="142">
        <f t="shared" si="1797"/>
        <v>357390</v>
      </c>
      <c r="M2066" s="145">
        <f t="shared" si="1797"/>
        <v>357390</v>
      </c>
      <c r="N2066" s="146">
        <f t="shared" si="1797"/>
        <v>0</v>
      </c>
      <c r="O2066" s="142">
        <f t="shared" si="1797"/>
        <v>345186.60960000003</v>
      </c>
      <c r="P2066" s="146">
        <f t="shared" si="1797"/>
        <v>0</v>
      </c>
      <c r="Q2066" s="139">
        <f t="shared" si="1779"/>
        <v>345186.60960000003</v>
      </c>
      <c r="R2066" s="146">
        <f t="shared" si="1798"/>
        <v>0</v>
      </c>
      <c r="S2066" s="146">
        <f t="shared" si="1798"/>
        <v>0</v>
      </c>
      <c r="T2066" s="140">
        <f t="shared" si="1791"/>
        <v>345186.60960000003</v>
      </c>
      <c r="U2066" s="136"/>
      <c r="V2066" s="142">
        <f t="shared" si="1799"/>
        <v>0</v>
      </c>
      <c r="W2066" s="146">
        <f t="shared" si="1799"/>
        <v>0</v>
      </c>
      <c r="X2066" s="139">
        <f t="shared" si="1780"/>
        <v>0</v>
      </c>
      <c r="Y2066" s="146">
        <f t="shared" si="1800"/>
        <v>0</v>
      </c>
      <c r="Z2066" s="146">
        <f t="shared" si="1800"/>
        <v>0</v>
      </c>
      <c r="AA2066" s="140">
        <f t="shared" si="1801"/>
        <v>0</v>
      </c>
      <c r="AB2066" s="136"/>
      <c r="AC2066" s="142">
        <f t="shared" si="1802"/>
        <v>0</v>
      </c>
      <c r="AD2066" s="146">
        <f t="shared" si="1802"/>
        <v>0</v>
      </c>
      <c r="AE2066" s="139">
        <f t="shared" si="1781"/>
        <v>0</v>
      </c>
      <c r="AF2066" s="146">
        <f t="shared" si="1803"/>
        <v>0</v>
      </c>
      <c r="AG2066" s="146">
        <f t="shared" si="1803"/>
        <v>0</v>
      </c>
      <c r="AH2066" s="140">
        <f t="shared" si="1804"/>
        <v>0</v>
      </c>
      <c r="AI2066" s="13"/>
      <c r="AJ2066" s="111">
        <f t="shared" si="1805"/>
        <v>28765.550800000001</v>
      </c>
      <c r="AK2066" s="113">
        <f t="shared" si="1805"/>
        <v>28765.550800000001</v>
      </c>
      <c r="AL2066" s="114">
        <f t="shared" si="1805"/>
        <v>28765.550800000001</v>
      </c>
      <c r="AM2066" s="113">
        <f t="shared" si="1805"/>
        <v>28765.550800000001</v>
      </c>
      <c r="AN2066" s="114">
        <f t="shared" si="1805"/>
        <v>28765.550800000001</v>
      </c>
      <c r="AO2066" s="113">
        <f t="shared" si="1805"/>
        <v>28765.550800000001</v>
      </c>
      <c r="AP2066" s="114">
        <f t="shared" si="1805"/>
        <v>28765.550800000001</v>
      </c>
      <c r="AQ2066" s="113">
        <f t="shared" si="1805"/>
        <v>28765.550800000001</v>
      </c>
      <c r="AR2066" s="114">
        <f t="shared" si="1805"/>
        <v>28765.550800000001</v>
      </c>
      <c r="AS2066" s="113">
        <f t="shared" si="1805"/>
        <v>28765.550800000001</v>
      </c>
      <c r="AT2066" s="114">
        <f t="shared" si="1805"/>
        <v>28765.550800000001</v>
      </c>
      <c r="AU2066" s="113">
        <f t="shared" si="1805"/>
        <v>28765.550800000001</v>
      </c>
      <c r="AV2066" s="114">
        <f t="shared" si="1783"/>
        <v>345186.60960000008</v>
      </c>
      <c r="AW2066" s="113">
        <f t="shared" si="1784"/>
        <v>0</v>
      </c>
      <c r="AX2066" s="13"/>
      <c r="AY2066" s="111">
        <f t="shared" si="1785"/>
        <v>86296.652400000006</v>
      </c>
      <c r="AZ2066" s="113">
        <f t="shared" si="1786"/>
        <v>86296.652400000006</v>
      </c>
      <c r="BA2066" s="114">
        <f t="shared" si="1787"/>
        <v>86296.652400000006</v>
      </c>
      <c r="BB2066" s="113">
        <f t="shared" si="1788"/>
        <v>86296.652400000006</v>
      </c>
      <c r="BC2066" s="113">
        <f t="shared" si="1789"/>
        <v>345186.60960000003</v>
      </c>
      <c r="BD2066" s="117">
        <f t="shared" si="1790"/>
        <v>0</v>
      </c>
    </row>
    <row r="2067" spans="2:56" x14ac:dyDescent="0.3">
      <c r="B2067" s="141" t="s">
        <v>59</v>
      </c>
      <c r="C2067" s="142">
        <f t="shared" si="1794"/>
        <v>632323</v>
      </c>
      <c r="D2067" s="143">
        <f t="shared" si="1794"/>
        <v>648250.61</v>
      </c>
      <c r="E2067" s="144">
        <f t="shared" si="1776"/>
        <v>1.0251890410438969</v>
      </c>
      <c r="F2067" s="142">
        <f t="shared" si="1795"/>
        <v>558868</v>
      </c>
      <c r="G2067" s="143">
        <f t="shared" si="1795"/>
        <v>450892.83</v>
      </c>
      <c r="H2067" s="144">
        <f t="shared" si="1777"/>
        <v>0.80679664965609055</v>
      </c>
      <c r="I2067" s="142">
        <f t="shared" si="1796"/>
        <v>660447</v>
      </c>
      <c r="J2067" s="143">
        <f t="shared" si="1796"/>
        <v>498194.01</v>
      </c>
      <c r="K2067" s="144">
        <f t="shared" si="1778"/>
        <v>0.75432852295490782</v>
      </c>
      <c r="L2067" s="142">
        <f t="shared" si="1797"/>
        <v>844558</v>
      </c>
      <c r="M2067" s="145">
        <f t="shared" si="1797"/>
        <v>844558</v>
      </c>
      <c r="N2067" s="146">
        <f t="shared" si="1797"/>
        <v>0</v>
      </c>
      <c r="O2067" s="142">
        <f t="shared" si="1797"/>
        <v>284851.29504680005</v>
      </c>
      <c r="P2067" s="146">
        <f t="shared" si="1797"/>
        <v>0</v>
      </c>
      <c r="Q2067" s="139">
        <f t="shared" si="1779"/>
        <v>284851.29504680005</v>
      </c>
      <c r="R2067" s="146">
        <f t="shared" si="1798"/>
        <v>0</v>
      </c>
      <c r="S2067" s="146">
        <f t="shared" si="1798"/>
        <v>0</v>
      </c>
      <c r="T2067" s="140">
        <f t="shared" si="1791"/>
        <v>284851.29504680005</v>
      </c>
      <c r="U2067" s="136"/>
      <c r="V2067" s="142">
        <f t="shared" si="1799"/>
        <v>0</v>
      </c>
      <c r="W2067" s="146">
        <f t="shared" si="1799"/>
        <v>0</v>
      </c>
      <c r="X2067" s="139">
        <f t="shared" si="1780"/>
        <v>0</v>
      </c>
      <c r="Y2067" s="146">
        <f t="shared" si="1800"/>
        <v>0</v>
      </c>
      <c r="Z2067" s="146">
        <f t="shared" si="1800"/>
        <v>0</v>
      </c>
      <c r="AA2067" s="140">
        <f t="shared" si="1801"/>
        <v>0</v>
      </c>
      <c r="AB2067" s="136"/>
      <c r="AC2067" s="142">
        <f t="shared" si="1802"/>
        <v>0</v>
      </c>
      <c r="AD2067" s="146">
        <f t="shared" si="1802"/>
        <v>0</v>
      </c>
      <c r="AE2067" s="139">
        <f t="shared" si="1781"/>
        <v>0</v>
      </c>
      <c r="AF2067" s="146">
        <f t="shared" si="1803"/>
        <v>0</v>
      </c>
      <c r="AG2067" s="146">
        <f t="shared" si="1803"/>
        <v>0</v>
      </c>
      <c r="AH2067" s="140">
        <f t="shared" si="1804"/>
        <v>0</v>
      </c>
      <c r="AI2067" s="13"/>
      <c r="AJ2067" s="111">
        <f t="shared" si="1805"/>
        <v>23737.6087539</v>
      </c>
      <c r="AK2067" s="113">
        <f t="shared" si="1805"/>
        <v>23737.6087539</v>
      </c>
      <c r="AL2067" s="114">
        <f t="shared" si="1805"/>
        <v>23737.6087539</v>
      </c>
      <c r="AM2067" s="113">
        <f t="shared" si="1805"/>
        <v>23737.6087539</v>
      </c>
      <c r="AN2067" s="114">
        <f t="shared" si="1805"/>
        <v>23737.6087539</v>
      </c>
      <c r="AO2067" s="113">
        <f t="shared" si="1805"/>
        <v>23737.6087539</v>
      </c>
      <c r="AP2067" s="114">
        <f t="shared" si="1805"/>
        <v>23737.6087539</v>
      </c>
      <c r="AQ2067" s="113">
        <f t="shared" si="1805"/>
        <v>23737.6087539</v>
      </c>
      <c r="AR2067" s="114">
        <f t="shared" si="1805"/>
        <v>23737.6087539</v>
      </c>
      <c r="AS2067" s="113">
        <f t="shared" si="1805"/>
        <v>23737.6087539</v>
      </c>
      <c r="AT2067" s="114">
        <f t="shared" si="1805"/>
        <v>23737.6087539</v>
      </c>
      <c r="AU2067" s="113">
        <f t="shared" si="1805"/>
        <v>23737.598753900002</v>
      </c>
      <c r="AV2067" s="114">
        <f t="shared" si="1783"/>
        <v>284851.29504679993</v>
      </c>
      <c r="AW2067" s="113">
        <f t="shared" si="1784"/>
        <v>0</v>
      </c>
      <c r="AX2067" s="13"/>
      <c r="AY2067" s="111">
        <f t="shared" si="1785"/>
        <v>71212.8262617</v>
      </c>
      <c r="AZ2067" s="113">
        <f t="shared" si="1786"/>
        <v>71212.8262617</v>
      </c>
      <c r="BA2067" s="114">
        <f t="shared" si="1787"/>
        <v>71212.8262617</v>
      </c>
      <c r="BB2067" s="113">
        <f t="shared" si="1788"/>
        <v>71212.816261700005</v>
      </c>
      <c r="BC2067" s="113">
        <f t="shared" si="1789"/>
        <v>284851.29504679999</v>
      </c>
      <c r="BD2067" s="117">
        <f t="shared" si="1790"/>
        <v>0</v>
      </c>
    </row>
    <row r="2068" spans="2:56" x14ac:dyDescent="0.3">
      <c r="B2068" s="141" t="s">
        <v>60</v>
      </c>
      <c r="C2068" s="142">
        <f t="shared" si="1794"/>
        <v>458718</v>
      </c>
      <c r="D2068" s="143">
        <f t="shared" si="1794"/>
        <v>467459.83</v>
      </c>
      <c r="E2068" s="144">
        <f t="shared" si="1776"/>
        <v>1.0190570895408508</v>
      </c>
      <c r="F2068" s="142">
        <f t="shared" si="1795"/>
        <v>497956</v>
      </c>
      <c r="G2068" s="143">
        <f t="shared" si="1795"/>
        <v>512062.34</v>
      </c>
      <c r="H2068" s="144">
        <f t="shared" si="1777"/>
        <v>1.0283284868542604</v>
      </c>
      <c r="I2068" s="142">
        <f t="shared" si="1796"/>
        <v>571051</v>
      </c>
      <c r="J2068" s="143">
        <f t="shared" si="1796"/>
        <v>524415.91</v>
      </c>
      <c r="K2068" s="144">
        <f t="shared" si="1778"/>
        <v>0.91833463210816557</v>
      </c>
      <c r="L2068" s="142">
        <f t="shared" si="1797"/>
        <v>653527</v>
      </c>
      <c r="M2068" s="145">
        <f t="shared" si="1797"/>
        <v>653527</v>
      </c>
      <c r="N2068" s="146">
        <f t="shared" si="1797"/>
        <v>0</v>
      </c>
      <c r="O2068" s="142">
        <f t="shared" si="1797"/>
        <v>662592.50397794985</v>
      </c>
      <c r="P2068" s="146">
        <f t="shared" si="1797"/>
        <v>0</v>
      </c>
      <c r="Q2068" s="139">
        <f t="shared" si="1779"/>
        <v>662592.50397794985</v>
      </c>
      <c r="R2068" s="146">
        <f t="shared" si="1798"/>
        <v>0</v>
      </c>
      <c r="S2068" s="146">
        <f t="shared" si="1798"/>
        <v>0</v>
      </c>
      <c r="T2068" s="140">
        <f t="shared" si="1791"/>
        <v>662592.50397794985</v>
      </c>
      <c r="U2068" s="136"/>
      <c r="V2068" s="142">
        <f t="shared" si="1799"/>
        <v>0</v>
      </c>
      <c r="W2068" s="146">
        <f t="shared" si="1799"/>
        <v>0</v>
      </c>
      <c r="X2068" s="139">
        <f t="shared" si="1780"/>
        <v>0</v>
      </c>
      <c r="Y2068" s="146">
        <f t="shared" si="1800"/>
        <v>0</v>
      </c>
      <c r="Z2068" s="146">
        <f t="shared" si="1800"/>
        <v>0</v>
      </c>
      <c r="AA2068" s="140">
        <f t="shared" si="1801"/>
        <v>0</v>
      </c>
      <c r="AB2068" s="136"/>
      <c r="AC2068" s="142">
        <f t="shared" si="1802"/>
        <v>0</v>
      </c>
      <c r="AD2068" s="146">
        <f t="shared" si="1802"/>
        <v>0</v>
      </c>
      <c r="AE2068" s="139">
        <f t="shared" si="1781"/>
        <v>0</v>
      </c>
      <c r="AF2068" s="146">
        <f t="shared" si="1803"/>
        <v>0</v>
      </c>
      <c r="AG2068" s="146">
        <f t="shared" si="1803"/>
        <v>0</v>
      </c>
      <c r="AH2068" s="140">
        <f t="shared" si="1804"/>
        <v>0</v>
      </c>
      <c r="AI2068" s="13"/>
      <c r="AJ2068" s="111">
        <f t="shared" si="1805"/>
        <v>34979.995952999998</v>
      </c>
      <c r="AK2068" s="113">
        <f t="shared" si="1805"/>
        <v>0</v>
      </c>
      <c r="AL2068" s="114">
        <f t="shared" si="1805"/>
        <v>83088.721236500001</v>
      </c>
      <c r="AM2068" s="113">
        <f t="shared" si="1805"/>
        <v>67465.9508565</v>
      </c>
      <c r="AN2068" s="114">
        <f t="shared" si="1805"/>
        <v>49613.923187499997</v>
      </c>
      <c r="AO2068" s="113">
        <f t="shared" si="1805"/>
        <v>99101.437233609991</v>
      </c>
      <c r="AP2068" s="114">
        <f t="shared" si="1805"/>
        <v>140304.25322633999</v>
      </c>
      <c r="AQ2068" s="113">
        <f t="shared" si="1805"/>
        <v>38188.847453750001</v>
      </c>
      <c r="AR2068" s="114">
        <f t="shared" si="1805"/>
        <v>101698.63296250001</v>
      </c>
      <c r="AS2068" s="113">
        <f t="shared" si="1805"/>
        <v>48150.741868249999</v>
      </c>
      <c r="AT2068" s="114">
        <f t="shared" si="1805"/>
        <v>0</v>
      </c>
      <c r="AU2068" s="113">
        <f t="shared" si="1805"/>
        <v>0</v>
      </c>
      <c r="AV2068" s="114">
        <f t="shared" si="1783"/>
        <v>662592.50397794996</v>
      </c>
      <c r="AW2068" s="113">
        <f t="shared" si="1784"/>
        <v>0</v>
      </c>
      <c r="AX2068" s="13"/>
      <c r="AY2068" s="111">
        <f t="shared" si="1785"/>
        <v>118068.71718949999</v>
      </c>
      <c r="AZ2068" s="113">
        <f t="shared" si="1786"/>
        <v>216181.31127760999</v>
      </c>
      <c r="BA2068" s="114">
        <f t="shared" si="1787"/>
        <v>280191.73364259</v>
      </c>
      <c r="BB2068" s="113">
        <f t="shared" si="1788"/>
        <v>48150.741868249999</v>
      </c>
      <c r="BC2068" s="113">
        <f t="shared" si="1789"/>
        <v>662592.50397794996</v>
      </c>
      <c r="BD2068" s="117">
        <f t="shared" si="1790"/>
        <v>0</v>
      </c>
    </row>
    <row r="2069" spans="2:56" x14ac:dyDescent="0.3">
      <c r="B2069" s="138" t="s">
        <v>61</v>
      </c>
      <c r="C2069" s="110">
        <f>SUM(C2070:C2073)</f>
        <v>1223000</v>
      </c>
      <c r="D2069" s="111">
        <f>SUM(D2070:D2073)</f>
        <v>1104371.5699999998</v>
      </c>
      <c r="E2069" s="112">
        <f t="shared" si="1776"/>
        <v>0.90300210139002435</v>
      </c>
      <c r="F2069" s="110">
        <f>SUM(F2070:F2073)</f>
        <v>1309903</v>
      </c>
      <c r="G2069" s="111">
        <f>SUM(G2070:G2073)</f>
        <v>1309714.3899999999</v>
      </c>
      <c r="H2069" s="112">
        <f t="shared" si="1777"/>
        <v>0.99985601223907417</v>
      </c>
      <c r="I2069" s="110">
        <f>SUM(I2070:I2073)</f>
        <v>1601385</v>
      </c>
      <c r="J2069" s="111">
        <f>SUM(J2070:J2073)</f>
        <v>1598023.4600000002</v>
      </c>
      <c r="K2069" s="112">
        <f t="shared" si="1778"/>
        <v>0.99790085457276057</v>
      </c>
      <c r="L2069" s="110">
        <f>SUM(L2070:L2073)</f>
        <v>1858591</v>
      </c>
      <c r="M2069" s="113">
        <f>SUM(M2070:M2073)</f>
        <v>1858591</v>
      </c>
      <c r="N2069" s="114">
        <f>SUM(N2070:N2073)</f>
        <v>0</v>
      </c>
      <c r="O2069" s="110">
        <f>SUM(O2070:O2073)</f>
        <v>2003397.38483669</v>
      </c>
      <c r="P2069" s="114">
        <f>SUM(P2070:P2073)</f>
        <v>0</v>
      </c>
      <c r="Q2069" s="139">
        <f t="shared" si="1779"/>
        <v>2003397.38483669</v>
      </c>
      <c r="R2069" s="114">
        <f>SUM(R2070:R2073)</f>
        <v>0</v>
      </c>
      <c r="S2069" s="114">
        <f>SUM(S2070:S2073)</f>
        <v>0</v>
      </c>
      <c r="T2069" s="140">
        <f t="shared" si="1791"/>
        <v>2003397.38483669</v>
      </c>
      <c r="U2069" s="136"/>
      <c r="V2069" s="110">
        <f>SUM(V2070:V2073)</f>
        <v>0</v>
      </c>
      <c r="W2069" s="114">
        <f>SUM(W2070:W2073)</f>
        <v>0</v>
      </c>
      <c r="X2069" s="139">
        <f t="shared" si="1780"/>
        <v>0</v>
      </c>
      <c r="Y2069" s="114">
        <f>SUM(Y2070:Y2073)</f>
        <v>0</v>
      </c>
      <c r="Z2069" s="114">
        <f>SUM(Z2070:Z2073)</f>
        <v>0</v>
      </c>
      <c r="AA2069" s="140">
        <f t="shared" si="1801"/>
        <v>0</v>
      </c>
      <c r="AB2069" s="136"/>
      <c r="AC2069" s="110">
        <f>SUM(AC2070:AC2073)</f>
        <v>0</v>
      </c>
      <c r="AD2069" s="114">
        <f>SUM(AD2070:AD2073)</f>
        <v>0</v>
      </c>
      <c r="AE2069" s="139">
        <f t="shared" si="1781"/>
        <v>0</v>
      </c>
      <c r="AF2069" s="114">
        <f>SUM(AF2070:AF2073)</f>
        <v>0</v>
      </c>
      <c r="AG2069" s="114">
        <f>SUM(AG2070:AG2073)</f>
        <v>0</v>
      </c>
      <c r="AH2069" s="140">
        <f t="shared" si="1804"/>
        <v>0</v>
      </c>
      <c r="AI2069" s="13"/>
      <c r="AJ2069" s="111">
        <f t="shared" ref="AJ2069:AU2069" si="1806">SUM(AJ2070:AJ2073)</f>
        <v>166499.78290305749</v>
      </c>
      <c r="AK2069" s="113">
        <f t="shared" si="1806"/>
        <v>166499.78290305749</v>
      </c>
      <c r="AL2069" s="114">
        <f t="shared" si="1806"/>
        <v>166099.78290305749</v>
      </c>
      <c r="AM2069" s="113">
        <f t="shared" si="1806"/>
        <v>165999.78290305752</v>
      </c>
      <c r="AN2069" s="114">
        <f t="shared" si="1806"/>
        <v>166099.78290305749</v>
      </c>
      <c r="AO2069" s="113">
        <f t="shared" si="1806"/>
        <v>165699.78290305749</v>
      </c>
      <c r="AP2069" s="114">
        <f t="shared" si="1806"/>
        <v>170599.78290305749</v>
      </c>
      <c r="AQ2069" s="113">
        <f t="shared" si="1806"/>
        <v>168999.78290305752</v>
      </c>
      <c r="AR2069" s="114">
        <f t="shared" si="1806"/>
        <v>166899.78290305749</v>
      </c>
      <c r="AS2069" s="113">
        <f t="shared" si="1806"/>
        <v>166499.78290305749</v>
      </c>
      <c r="AT2069" s="114">
        <f t="shared" si="1806"/>
        <v>166499.78290305749</v>
      </c>
      <c r="AU2069" s="113">
        <f t="shared" si="1806"/>
        <v>166999.77290305751</v>
      </c>
      <c r="AV2069" s="114">
        <f t="shared" si="1783"/>
        <v>2003397.38483669</v>
      </c>
      <c r="AW2069" s="113">
        <f t="shared" si="1784"/>
        <v>0</v>
      </c>
      <c r="AX2069" s="13"/>
      <c r="AY2069" s="111">
        <f t="shared" si="1785"/>
        <v>499099.34870917245</v>
      </c>
      <c r="AZ2069" s="113">
        <f t="shared" si="1786"/>
        <v>497799.34870917257</v>
      </c>
      <c r="BA2069" s="114">
        <f t="shared" si="1787"/>
        <v>506499.34870917257</v>
      </c>
      <c r="BB2069" s="113">
        <f t="shared" si="1788"/>
        <v>499999.3387091725</v>
      </c>
      <c r="BC2069" s="113">
        <f t="shared" si="1789"/>
        <v>2003397.3848366903</v>
      </c>
      <c r="BD2069" s="117">
        <f t="shared" si="1790"/>
        <v>0</v>
      </c>
    </row>
    <row r="2070" spans="2:56" x14ac:dyDescent="0.3">
      <c r="B2070" s="141" t="s">
        <v>62</v>
      </c>
      <c r="C2070" s="142">
        <f t="shared" ref="C2070:D2073" si="1807">SUM(C2274,C2478,C2682,C2886,C3090,C3294,C3498)</f>
        <v>67750</v>
      </c>
      <c r="D2070" s="143">
        <f t="shared" si="1807"/>
        <v>1533.98</v>
      </c>
      <c r="E2070" s="144">
        <f t="shared" si="1776"/>
        <v>2.2641771217712176E-2</v>
      </c>
      <c r="F2070" s="142">
        <f t="shared" ref="F2070:G2073" si="1808">SUM(F2274,F2478,F2682,F2886,F3090,F3294,F3498)</f>
        <v>1847</v>
      </c>
      <c r="G2070" s="143">
        <f t="shared" si="1808"/>
        <v>1771.49</v>
      </c>
      <c r="H2070" s="144">
        <f t="shared" si="1777"/>
        <v>0.95911748781808337</v>
      </c>
      <c r="I2070" s="142">
        <f t="shared" ref="I2070:J2073" si="1809">SUM(I2274,I2478,I2682,I2886,I3090,I3294,I3498)</f>
        <v>2172</v>
      </c>
      <c r="J2070" s="143">
        <f t="shared" si="1809"/>
        <v>2040.3999999999978</v>
      </c>
      <c r="K2070" s="144">
        <f t="shared" si="1778"/>
        <v>0.93941068139963069</v>
      </c>
      <c r="L2070" s="142">
        <f>SUM(L2274,L2478,L2682,L2886,L3090,L3294,L3498)</f>
        <v>2363</v>
      </c>
      <c r="M2070" s="145">
        <f t="shared" ref="M2070:P2073" si="1810">SUM(M2274,M2478,M2682,M2886,M3090,M3294,M3498)</f>
        <v>2363</v>
      </c>
      <c r="N2070" s="146">
        <f t="shared" si="1810"/>
        <v>0</v>
      </c>
      <c r="O2070" s="142">
        <f t="shared" si="1810"/>
        <v>2328.4037760000006</v>
      </c>
      <c r="P2070" s="146">
        <f t="shared" si="1810"/>
        <v>0</v>
      </c>
      <c r="Q2070" s="139">
        <f t="shared" si="1779"/>
        <v>2328.4037760000006</v>
      </c>
      <c r="R2070" s="146">
        <f t="shared" ref="R2070:S2073" si="1811">SUM(R2274,R2478,R2682,R2886,R3090,R3294,R3498)</f>
        <v>0</v>
      </c>
      <c r="S2070" s="146">
        <f t="shared" si="1811"/>
        <v>0</v>
      </c>
      <c r="T2070" s="140">
        <f t="shared" si="1791"/>
        <v>2328.4037760000006</v>
      </c>
      <c r="U2070" s="136"/>
      <c r="V2070" s="142">
        <f t="shared" ref="V2070:W2073" si="1812">SUM(V2274,V2478,V2682,V2886,V3090,V3294,V3498)</f>
        <v>0</v>
      </c>
      <c r="W2070" s="146">
        <f t="shared" si="1812"/>
        <v>0</v>
      </c>
      <c r="X2070" s="139">
        <f t="shared" si="1780"/>
        <v>0</v>
      </c>
      <c r="Y2070" s="146">
        <f t="shared" ref="Y2070:Z2073" si="1813">SUM(Y2274,Y2478,Y2682,Y2886,Y3090,Y3294,Y3498)</f>
        <v>0</v>
      </c>
      <c r="Z2070" s="146">
        <f t="shared" si="1813"/>
        <v>0</v>
      </c>
      <c r="AA2070" s="140">
        <f t="shared" si="1801"/>
        <v>0</v>
      </c>
      <c r="AB2070" s="136"/>
      <c r="AC2070" s="142">
        <f t="shared" ref="AC2070:AD2073" si="1814">SUM(AC2274,AC2478,AC2682,AC2886,AC3090,AC3294,AC3498)</f>
        <v>0</v>
      </c>
      <c r="AD2070" s="146">
        <f t="shared" si="1814"/>
        <v>0</v>
      </c>
      <c r="AE2070" s="139">
        <f t="shared" si="1781"/>
        <v>0</v>
      </c>
      <c r="AF2070" s="146">
        <f t="shared" ref="AF2070:AG2073" si="1815">SUM(AF2274,AF2478,AF2682,AF2886,AF3090,AF3294,AF3498)</f>
        <v>0</v>
      </c>
      <c r="AG2070" s="146">
        <f t="shared" si="1815"/>
        <v>0</v>
      </c>
      <c r="AH2070" s="140">
        <f t="shared" si="1804"/>
        <v>0</v>
      </c>
      <c r="AI2070" s="13"/>
      <c r="AJ2070" s="111">
        <f t="shared" ref="AJ2070:AU2073" si="1816">SUM(AJ2274,AJ2478,AJ2682,AJ2886,AJ3090,AJ3294,AJ3498)</f>
        <v>194.03364800000006</v>
      </c>
      <c r="AK2070" s="113">
        <f t="shared" si="1816"/>
        <v>194.03364800000006</v>
      </c>
      <c r="AL2070" s="114">
        <f t="shared" si="1816"/>
        <v>194.03364800000006</v>
      </c>
      <c r="AM2070" s="113">
        <f t="shared" si="1816"/>
        <v>194.03364800000006</v>
      </c>
      <c r="AN2070" s="114">
        <f t="shared" si="1816"/>
        <v>194.03364800000006</v>
      </c>
      <c r="AO2070" s="113">
        <f t="shared" si="1816"/>
        <v>194.03364800000006</v>
      </c>
      <c r="AP2070" s="114">
        <f t="shared" si="1816"/>
        <v>194.03364800000006</v>
      </c>
      <c r="AQ2070" s="113">
        <f>SUM(AQ2274,AQ2478,AQ2682,AQ2886,AQ3090,AQ3294,AQ3498)</f>
        <v>194.03364800000006</v>
      </c>
      <c r="AR2070" s="114">
        <f t="shared" si="1816"/>
        <v>194.03364800000006</v>
      </c>
      <c r="AS2070" s="113">
        <f t="shared" si="1816"/>
        <v>194.03364800000006</v>
      </c>
      <c r="AT2070" s="114">
        <f t="shared" si="1816"/>
        <v>194.03364800000006</v>
      </c>
      <c r="AU2070" s="113">
        <f t="shared" si="1816"/>
        <v>194.03364800000006</v>
      </c>
      <c r="AV2070" s="114">
        <f t="shared" si="1783"/>
        <v>2328.4037760000006</v>
      </c>
      <c r="AW2070" s="113">
        <f t="shared" si="1784"/>
        <v>0</v>
      </c>
      <c r="AX2070" s="13"/>
      <c r="AY2070" s="111">
        <f t="shared" si="1785"/>
        <v>582.10094400000014</v>
      </c>
      <c r="AZ2070" s="113">
        <f t="shared" si="1786"/>
        <v>582.10094400000014</v>
      </c>
      <c r="BA2070" s="114">
        <f t="shared" si="1787"/>
        <v>582.10094400000014</v>
      </c>
      <c r="BB2070" s="113">
        <f t="shared" si="1788"/>
        <v>582.10094400000014</v>
      </c>
      <c r="BC2070" s="113">
        <f t="shared" si="1789"/>
        <v>2328.4037760000006</v>
      </c>
      <c r="BD2070" s="117">
        <f t="shared" si="1790"/>
        <v>0</v>
      </c>
    </row>
    <row r="2071" spans="2:56" x14ac:dyDescent="0.3">
      <c r="B2071" s="141" t="s">
        <v>63</v>
      </c>
      <c r="C2071" s="142">
        <f t="shared" si="1807"/>
        <v>406500</v>
      </c>
      <c r="D2071" s="143">
        <f t="shared" si="1807"/>
        <v>393547.5</v>
      </c>
      <c r="E2071" s="144">
        <f t="shared" si="1776"/>
        <v>0.96813653136531364</v>
      </c>
      <c r="F2071" s="142">
        <f t="shared" si="1808"/>
        <v>509164</v>
      </c>
      <c r="G2071" s="143">
        <f t="shared" si="1808"/>
        <v>510244.75</v>
      </c>
      <c r="H2071" s="144">
        <f t="shared" si="1777"/>
        <v>1.0021225970414247</v>
      </c>
      <c r="I2071" s="142">
        <f t="shared" si="1809"/>
        <v>704330</v>
      </c>
      <c r="J2071" s="143">
        <f t="shared" si="1809"/>
        <v>701104</v>
      </c>
      <c r="K2071" s="144">
        <f t="shared" si="1778"/>
        <v>0.99541976062357129</v>
      </c>
      <c r="L2071" s="142">
        <f>SUM(L2275,L2479,L2683,L2887,L3091,L3295,L3499)</f>
        <v>714000</v>
      </c>
      <c r="M2071" s="145">
        <f t="shared" si="1810"/>
        <v>714000</v>
      </c>
      <c r="N2071" s="146">
        <f t="shared" si="1810"/>
        <v>0</v>
      </c>
      <c r="O2071" s="142">
        <f t="shared" si="1810"/>
        <v>848695.67787200003</v>
      </c>
      <c r="P2071" s="146">
        <f t="shared" si="1810"/>
        <v>0</v>
      </c>
      <c r="Q2071" s="139">
        <f t="shared" si="1779"/>
        <v>848695.67787200003</v>
      </c>
      <c r="R2071" s="146">
        <f t="shared" si="1811"/>
        <v>0</v>
      </c>
      <c r="S2071" s="146">
        <f t="shared" si="1811"/>
        <v>0</v>
      </c>
      <c r="T2071" s="140">
        <f t="shared" si="1791"/>
        <v>848695.67787200003</v>
      </c>
      <c r="U2071" s="136"/>
      <c r="V2071" s="142">
        <f t="shared" si="1812"/>
        <v>0</v>
      </c>
      <c r="W2071" s="146">
        <f t="shared" si="1812"/>
        <v>0</v>
      </c>
      <c r="X2071" s="139">
        <f t="shared" si="1780"/>
        <v>0</v>
      </c>
      <c r="Y2071" s="146">
        <f t="shared" si="1813"/>
        <v>0</v>
      </c>
      <c r="Z2071" s="146">
        <f t="shared" si="1813"/>
        <v>0</v>
      </c>
      <c r="AA2071" s="140">
        <f t="shared" si="1801"/>
        <v>0</v>
      </c>
      <c r="AB2071" s="136"/>
      <c r="AC2071" s="142">
        <f t="shared" si="1814"/>
        <v>0</v>
      </c>
      <c r="AD2071" s="146">
        <f t="shared" si="1814"/>
        <v>0</v>
      </c>
      <c r="AE2071" s="139">
        <f t="shared" si="1781"/>
        <v>0</v>
      </c>
      <c r="AF2071" s="146">
        <f t="shared" si="1815"/>
        <v>0</v>
      </c>
      <c r="AG2071" s="146">
        <f t="shared" si="1815"/>
        <v>0</v>
      </c>
      <c r="AH2071" s="140">
        <f t="shared" si="1804"/>
        <v>0</v>
      </c>
      <c r="AI2071" s="13"/>
      <c r="AJ2071" s="111">
        <f t="shared" si="1816"/>
        <v>70724.640656000003</v>
      </c>
      <c r="AK2071" s="113">
        <f t="shared" si="1816"/>
        <v>70724.640656000003</v>
      </c>
      <c r="AL2071" s="114">
        <f t="shared" si="1816"/>
        <v>70724.640656000003</v>
      </c>
      <c r="AM2071" s="113">
        <f t="shared" si="1816"/>
        <v>69824.640656000003</v>
      </c>
      <c r="AN2071" s="114">
        <f t="shared" si="1816"/>
        <v>70724.640656000003</v>
      </c>
      <c r="AO2071" s="113">
        <f t="shared" si="1816"/>
        <v>70124.640656000003</v>
      </c>
      <c r="AP2071" s="114">
        <f t="shared" si="1816"/>
        <v>71324.640656000003</v>
      </c>
      <c r="AQ2071" s="113">
        <f>SUM(AQ2275,AQ2479,AQ2683,AQ2887,AQ3091,AQ3295,AQ3499)</f>
        <v>72824.640656000003</v>
      </c>
      <c r="AR2071" s="114">
        <f t="shared" si="1816"/>
        <v>70224.640656000003</v>
      </c>
      <c r="AS2071" s="113">
        <f t="shared" si="1816"/>
        <v>70724.640656000003</v>
      </c>
      <c r="AT2071" s="114">
        <f t="shared" si="1816"/>
        <v>70724.640656000003</v>
      </c>
      <c r="AU2071" s="113">
        <f t="shared" si="1816"/>
        <v>70024.630656000008</v>
      </c>
      <c r="AV2071" s="114">
        <f t="shared" si="1783"/>
        <v>848695.67787200003</v>
      </c>
      <c r="AW2071" s="113">
        <f t="shared" si="1784"/>
        <v>0</v>
      </c>
      <c r="AX2071" s="13"/>
      <c r="AY2071" s="111">
        <f t="shared" si="1785"/>
        <v>212173.92196800001</v>
      </c>
      <c r="AZ2071" s="113">
        <f t="shared" si="1786"/>
        <v>210673.92196800001</v>
      </c>
      <c r="BA2071" s="114">
        <f t="shared" si="1787"/>
        <v>214373.92196800001</v>
      </c>
      <c r="BB2071" s="113">
        <f t="shared" si="1788"/>
        <v>211473.911968</v>
      </c>
      <c r="BC2071" s="113">
        <f t="shared" si="1789"/>
        <v>848695.67787200003</v>
      </c>
      <c r="BD2071" s="117">
        <f t="shared" si="1790"/>
        <v>0</v>
      </c>
    </row>
    <row r="2072" spans="2:56" x14ac:dyDescent="0.3">
      <c r="B2072" s="141" t="s">
        <v>64</v>
      </c>
      <c r="C2072" s="142">
        <f t="shared" si="1807"/>
        <v>748750</v>
      </c>
      <c r="D2072" s="143">
        <f t="shared" si="1807"/>
        <v>709290.09</v>
      </c>
      <c r="E2072" s="144">
        <f t="shared" si="1776"/>
        <v>0.94729895158597655</v>
      </c>
      <c r="F2072" s="142">
        <f t="shared" si="1808"/>
        <v>798892</v>
      </c>
      <c r="G2072" s="143">
        <f t="shared" si="1808"/>
        <v>797698.14999999991</v>
      </c>
      <c r="H2072" s="144">
        <f t="shared" si="1777"/>
        <v>0.99850561778062608</v>
      </c>
      <c r="I2072" s="142">
        <f t="shared" si="1809"/>
        <v>894883</v>
      </c>
      <c r="J2072" s="143">
        <f t="shared" si="1809"/>
        <v>894879.06000000017</v>
      </c>
      <c r="K2072" s="144">
        <f t="shared" si="1778"/>
        <v>0.99999559718980047</v>
      </c>
      <c r="L2072" s="142">
        <f>SUM(L2276,L2480,L2684,L2888,L3092,L3296,L3500)</f>
        <v>1142228</v>
      </c>
      <c r="M2072" s="145">
        <f t="shared" si="1810"/>
        <v>1142228</v>
      </c>
      <c r="N2072" s="146">
        <f t="shared" si="1810"/>
        <v>0</v>
      </c>
      <c r="O2072" s="142">
        <f t="shared" si="1810"/>
        <v>1152373.30318869</v>
      </c>
      <c r="P2072" s="146">
        <f t="shared" si="1810"/>
        <v>0</v>
      </c>
      <c r="Q2072" s="139">
        <f t="shared" si="1779"/>
        <v>1152373.30318869</v>
      </c>
      <c r="R2072" s="146">
        <f t="shared" si="1811"/>
        <v>0</v>
      </c>
      <c r="S2072" s="146">
        <f t="shared" si="1811"/>
        <v>0</v>
      </c>
      <c r="T2072" s="140">
        <f t="shared" si="1791"/>
        <v>1152373.30318869</v>
      </c>
      <c r="U2072" s="136"/>
      <c r="V2072" s="142">
        <f t="shared" si="1812"/>
        <v>0</v>
      </c>
      <c r="W2072" s="146">
        <f t="shared" si="1812"/>
        <v>0</v>
      </c>
      <c r="X2072" s="139">
        <f t="shared" si="1780"/>
        <v>0</v>
      </c>
      <c r="Y2072" s="146">
        <f t="shared" si="1813"/>
        <v>0</v>
      </c>
      <c r="Z2072" s="146">
        <f t="shared" si="1813"/>
        <v>0</v>
      </c>
      <c r="AA2072" s="140">
        <f t="shared" si="1801"/>
        <v>0</v>
      </c>
      <c r="AB2072" s="136"/>
      <c r="AC2072" s="142">
        <f t="shared" si="1814"/>
        <v>0</v>
      </c>
      <c r="AD2072" s="146">
        <f t="shared" si="1814"/>
        <v>0</v>
      </c>
      <c r="AE2072" s="139">
        <f t="shared" si="1781"/>
        <v>0</v>
      </c>
      <c r="AF2072" s="146">
        <f t="shared" si="1815"/>
        <v>0</v>
      </c>
      <c r="AG2072" s="146">
        <f t="shared" si="1815"/>
        <v>0</v>
      </c>
      <c r="AH2072" s="140">
        <f t="shared" si="1804"/>
        <v>0</v>
      </c>
      <c r="AI2072" s="13"/>
      <c r="AJ2072" s="111">
        <f t="shared" si="1816"/>
        <v>95581.108599057494</v>
      </c>
      <c r="AK2072" s="113">
        <f t="shared" si="1816"/>
        <v>95581.108599057494</v>
      </c>
      <c r="AL2072" s="114">
        <f t="shared" si="1816"/>
        <v>95181.108599057494</v>
      </c>
      <c r="AM2072" s="113">
        <f t="shared" si="1816"/>
        <v>95981.108599057523</v>
      </c>
      <c r="AN2072" s="114">
        <f t="shared" si="1816"/>
        <v>95181.108599057494</v>
      </c>
      <c r="AO2072" s="113">
        <f t="shared" si="1816"/>
        <v>95381.108599057494</v>
      </c>
      <c r="AP2072" s="114">
        <f t="shared" si="1816"/>
        <v>99081.108599057494</v>
      </c>
      <c r="AQ2072" s="113">
        <f>SUM(AQ2276,AQ2480,AQ2684,AQ2888,AQ3092,AQ3296,AQ3500)</f>
        <v>95981.108599057523</v>
      </c>
      <c r="AR2072" s="114">
        <f t="shared" si="1816"/>
        <v>96481.108599057494</v>
      </c>
      <c r="AS2072" s="113">
        <f t="shared" si="1816"/>
        <v>95581.108599057494</v>
      </c>
      <c r="AT2072" s="114">
        <f t="shared" si="1816"/>
        <v>95581.108599057494</v>
      </c>
      <c r="AU2072" s="113">
        <f t="shared" si="1816"/>
        <v>96781.108599057494</v>
      </c>
      <c r="AV2072" s="114">
        <f t="shared" si="1783"/>
        <v>1152373.30318869</v>
      </c>
      <c r="AW2072" s="113">
        <f t="shared" si="1784"/>
        <v>0</v>
      </c>
      <c r="AX2072" s="13"/>
      <c r="AY2072" s="111">
        <f t="shared" si="1785"/>
        <v>286343.3257971725</v>
      </c>
      <c r="AZ2072" s="113">
        <f t="shared" si="1786"/>
        <v>286543.3257971725</v>
      </c>
      <c r="BA2072" s="114">
        <f t="shared" si="1787"/>
        <v>291543.3257971725</v>
      </c>
      <c r="BB2072" s="113">
        <f t="shared" si="1788"/>
        <v>287943.3257971725</v>
      </c>
      <c r="BC2072" s="113">
        <f t="shared" si="1789"/>
        <v>1152373.30318869</v>
      </c>
      <c r="BD2072" s="117">
        <f t="shared" si="1790"/>
        <v>0</v>
      </c>
    </row>
    <row r="2073" spans="2:56" x14ac:dyDescent="0.3">
      <c r="B2073" s="141" t="s">
        <v>65</v>
      </c>
      <c r="C2073" s="142">
        <f t="shared" si="1807"/>
        <v>0</v>
      </c>
      <c r="D2073" s="143">
        <f t="shared" si="1807"/>
        <v>0</v>
      </c>
      <c r="E2073" s="144">
        <f t="shared" si="1776"/>
        <v>0</v>
      </c>
      <c r="F2073" s="142">
        <f t="shared" si="1808"/>
        <v>0</v>
      </c>
      <c r="G2073" s="143">
        <f t="shared" si="1808"/>
        <v>0</v>
      </c>
      <c r="H2073" s="144">
        <f t="shared" si="1777"/>
        <v>0</v>
      </c>
      <c r="I2073" s="142">
        <f t="shared" si="1809"/>
        <v>0</v>
      </c>
      <c r="J2073" s="143">
        <f t="shared" si="1809"/>
        <v>0</v>
      </c>
      <c r="K2073" s="144">
        <f t="shared" si="1778"/>
        <v>0</v>
      </c>
      <c r="L2073" s="142">
        <f>SUM(L2277,L2481,L2685,L2889,L3093,L3297,L3501)</f>
        <v>0</v>
      </c>
      <c r="M2073" s="145">
        <f t="shared" si="1810"/>
        <v>0</v>
      </c>
      <c r="N2073" s="146">
        <f t="shared" si="1810"/>
        <v>0</v>
      </c>
      <c r="O2073" s="142">
        <f t="shared" si="1810"/>
        <v>0</v>
      </c>
      <c r="P2073" s="146">
        <f t="shared" si="1810"/>
        <v>0</v>
      </c>
      <c r="Q2073" s="139">
        <f t="shared" si="1779"/>
        <v>0</v>
      </c>
      <c r="R2073" s="146">
        <f t="shared" si="1811"/>
        <v>0</v>
      </c>
      <c r="S2073" s="146">
        <f t="shared" si="1811"/>
        <v>0</v>
      </c>
      <c r="T2073" s="140">
        <f t="shared" si="1791"/>
        <v>0</v>
      </c>
      <c r="U2073" s="136"/>
      <c r="V2073" s="142">
        <f t="shared" si="1812"/>
        <v>0</v>
      </c>
      <c r="W2073" s="146">
        <f t="shared" si="1812"/>
        <v>0</v>
      </c>
      <c r="X2073" s="139">
        <f t="shared" si="1780"/>
        <v>0</v>
      </c>
      <c r="Y2073" s="146">
        <f t="shared" si="1813"/>
        <v>0</v>
      </c>
      <c r="Z2073" s="146">
        <f t="shared" si="1813"/>
        <v>0</v>
      </c>
      <c r="AA2073" s="140">
        <f t="shared" si="1801"/>
        <v>0</v>
      </c>
      <c r="AB2073" s="136"/>
      <c r="AC2073" s="142">
        <f t="shared" si="1814"/>
        <v>0</v>
      </c>
      <c r="AD2073" s="146">
        <f t="shared" si="1814"/>
        <v>0</v>
      </c>
      <c r="AE2073" s="139">
        <f t="shared" si="1781"/>
        <v>0</v>
      </c>
      <c r="AF2073" s="146">
        <f t="shared" si="1815"/>
        <v>0</v>
      </c>
      <c r="AG2073" s="146">
        <f t="shared" si="1815"/>
        <v>0</v>
      </c>
      <c r="AH2073" s="140">
        <f t="shared" si="1804"/>
        <v>0</v>
      </c>
      <c r="AI2073" s="13"/>
      <c r="AJ2073" s="111">
        <f t="shared" si="1816"/>
        <v>0</v>
      </c>
      <c r="AK2073" s="113">
        <f t="shared" si="1816"/>
        <v>0</v>
      </c>
      <c r="AL2073" s="114">
        <f t="shared" si="1816"/>
        <v>0</v>
      </c>
      <c r="AM2073" s="113">
        <f t="shared" si="1816"/>
        <v>0</v>
      </c>
      <c r="AN2073" s="114">
        <f t="shared" si="1816"/>
        <v>0</v>
      </c>
      <c r="AO2073" s="113">
        <f t="shared" si="1816"/>
        <v>0</v>
      </c>
      <c r="AP2073" s="114">
        <f t="shared" si="1816"/>
        <v>0</v>
      </c>
      <c r="AQ2073" s="113">
        <f>SUM(AQ2277,AQ2481,AQ2685,AQ2889,AQ3093,AQ3297,AQ3501)</f>
        <v>0</v>
      </c>
      <c r="AR2073" s="114">
        <f t="shared" si="1816"/>
        <v>0</v>
      </c>
      <c r="AS2073" s="113">
        <f t="shared" si="1816"/>
        <v>0</v>
      </c>
      <c r="AT2073" s="114">
        <f t="shared" si="1816"/>
        <v>0</v>
      </c>
      <c r="AU2073" s="113">
        <f t="shared" si="1816"/>
        <v>0</v>
      </c>
      <c r="AV2073" s="114">
        <f t="shared" si="1783"/>
        <v>0</v>
      </c>
      <c r="AW2073" s="113">
        <f t="shared" si="1784"/>
        <v>0</v>
      </c>
      <c r="AX2073" s="13"/>
      <c r="AY2073" s="111">
        <f t="shared" si="1785"/>
        <v>0</v>
      </c>
      <c r="AZ2073" s="113">
        <f t="shared" si="1786"/>
        <v>0</v>
      </c>
      <c r="BA2073" s="114">
        <f t="shared" si="1787"/>
        <v>0</v>
      </c>
      <c r="BB2073" s="113">
        <f t="shared" si="1788"/>
        <v>0</v>
      </c>
      <c r="BC2073" s="113">
        <f t="shared" si="1789"/>
        <v>0</v>
      </c>
      <c r="BD2073" s="117">
        <f t="shared" si="1790"/>
        <v>0</v>
      </c>
    </row>
    <row r="2074" spans="2:56" x14ac:dyDescent="0.3">
      <c r="B2074" s="147" t="s">
        <v>66</v>
      </c>
      <c r="C2074" s="78">
        <f>SUM(C2075,C2077,C2081,C2086,C2088,C2090,C2092,C2099,C2106,C2111,C2114,C2116,C2119,C2121,C2125,C2129,C2131,C2137,C2139,C2141,C2143,C2145,C2147,C2149,C2151,C2153,C2155,C2157,C2159,C2169,C2177,C2179,C2184,C2186,C2193,C2195,C2201,C2203)</f>
        <v>6069930</v>
      </c>
      <c r="D2074" s="79">
        <f>SUM(D2075,D2077,D2081,D2086,D2088,D2090,D2092,D2099,D2106,D2111,D2114,D2116,D2119,D2121,D2125,D2129,D2131,D2137,D2139,D2141,D2143,D2145,D2147,D2149,D2151,D2153,D2155,D2157,D2159,D2169,D2177,D2179,D2184,D2186,D2193,D2195,D2201,D2203)</f>
        <v>6033654.2699999996</v>
      </c>
      <c r="E2074" s="69">
        <f t="shared" si="1776"/>
        <v>0.99402369879059549</v>
      </c>
      <c r="F2074" s="78">
        <f>SUM(F2075,F2077,F2081,F2086,F2088,F2090,F2092,F2099,F2106,F2111,F2114,F2116,F2119,F2121,F2125,F2129,F2131,F2137,F2139,F2141,F2143,F2145,F2147,F2149,F2151,F2153,F2155,F2157,F2159,F2169,F2177,F2179,F2184,F2186,F2193,F2195,F2201,F2203)</f>
        <v>8420357</v>
      </c>
      <c r="G2074" s="79">
        <f>SUM(G2075,G2077,G2081,G2086,G2088,G2090,G2092,G2099,G2106,G2111,G2114,G2116,G2119,G2121,G2125,G2129,G2131,G2137,G2139,G2141,G2143,G2145,G2147,G2149,G2151,G2153,G2155,G2157,G2159,G2169,G2177,G2179,G2184,G2186,G2193,G2195,G2201,G2203)</f>
        <v>8596875.7100000009</v>
      </c>
      <c r="H2074" s="69">
        <f t="shared" si="1777"/>
        <v>1.0209633285144561</v>
      </c>
      <c r="I2074" s="78">
        <f>SUM(I2075,I2077,I2081,I2086,I2088,I2090,I2092,I2099,I2106,I2111,I2114,I2116,I2119,I2121,I2125,I2129,I2131,I2137,I2139,I2141,I2143,I2145,I2147,I2149,I2151,I2153,I2155,I2157,I2159,I2169,I2177,I2179,I2184,I2186,I2193,I2195,I2201,I2203)</f>
        <v>9226840</v>
      </c>
      <c r="J2074" s="79">
        <f>SUM(J2075,J2077,J2081,J2086,J2088,J2090,J2092,J2099,J2106,J2111,J2114,J2116,J2119,J2121,J2125,J2129,J2131,J2137,J2139,J2141,J2143,J2145,J2147,J2149,J2151,J2153,J2155,J2157,J2159,J2169,J2177,J2179,J2184,J2186,J2193,J2195,J2201,J2203)</f>
        <v>9213010.4799999986</v>
      </c>
      <c r="K2074" s="69">
        <f t="shared" si="1778"/>
        <v>0.99850116399547395</v>
      </c>
      <c r="L2074" s="78">
        <f>SUM(L2075,L2077,L2081,L2086,L2088,L2090,L2092,L2099,L2106,L2111,L2114,L2116,L2119,L2121,L2125,L2129,L2131,L2137,L2139,L2141,L2143,L2145,L2147,L2149,L2151,L2153,L2155,L2157,L2159,L2169,L2177,L2179,L2184,L2186,L2193,L2195,L2201,L2203)</f>
        <v>7091605</v>
      </c>
      <c r="M2074" s="80">
        <f>SUM(M2075,M2077,M2081,M2086,M2088,M2090,M2092,M2099,M2106,M2111,M2114,M2116,M2119,M2121,M2125,M2129,M2131,M2137,M2139,M2141,M2143,M2145,M2147,M2149,M2151,M2153,M2155,M2157,M2159,M2169,M2177,M2179,M2184,M2186,M2193,M2195,M2201,M2203)</f>
        <v>10266605</v>
      </c>
      <c r="N2074" s="81">
        <f>SUM(N2075,N2077,N2081,N2086,N2088,N2090,N2092,N2099,N2106,N2111,N2114,N2116,N2119,N2121,N2125,N2129,N2131,N2137,N2139,N2141,N2143,N2145,N2147,N2149,N2151,N2153,N2155,N2157,N2159,N2169,N2177,N2179,N2184,N2186,N2193,N2195,N2201,N2203)</f>
        <v>0</v>
      </c>
      <c r="O2074" s="78">
        <f>SUM(O2075,O2077,O2081,O2086,O2088,O2090,O2092,O2099,O2106,O2111,O2114,O2116,O2119,O2121,O2125,O2129,O2131,O2137,O2139,O2141,O2143,O2145,O2147,O2149,O2151,O2153,O2155,O2157,O2159,O2169,O2177,O2179,O2184,O2186,O2193,O2195,O2201,O2203)</f>
        <v>7983597</v>
      </c>
      <c r="P2074" s="81">
        <f>SUM(P2075,P2077,P2081,P2086,P2088,P2090,P2092,P2099,P2106,P2111,P2114,P2116,P2119,P2121,P2125,P2129,P2131,P2137,P2139,P2141,P2143,P2145,P2147,P2149,P2151,P2153,P2155,P2157,P2159,P2169,P2177,P2179,P2184,P2186,P2193,P2195,P2201,P2203)</f>
        <v>1000000</v>
      </c>
      <c r="Q2074" s="148">
        <f t="shared" si="1779"/>
        <v>8983597</v>
      </c>
      <c r="R2074" s="81">
        <f>SUM(R2075,R2077,R2081,R2086,R2088,R2090,R2092,R2099,R2106,R2111,R2114,R2116,R2119,R2121,R2125,R2129,R2131,R2137,R2139,R2141,R2143,R2145,R2147,R2149,R2151,R2153,R2155,R2157,R2159,R2169,R2177,R2179,R2184,R2186,R2193,R2195,R2201,R2203)</f>
        <v>0</v>
      </c>
      <c r="S2074" s="81">
        <f>SUM(S2075,S2077,S2081,S2086,S2088,S2090,S2092,S2099,S2106,S2111,S2114,S2116,S2119,S2121,S2125,S2129,S2131,S2137,S2139,S2141,S2143,S2145,S2147,S2149,S2151,S2153,S2155,S2157,S2159,S2169,S2177,S2179,S2184,S2186,S2193,S2195,S2201,S2203)</f>
        <v>5664000</v>
      </c>
      <c r="T2074" s="149">
        <f t="shared" si="1791"/>
        <v>14647597</v>
      </c>
      <c r="U2074" s="136"/>
      <c r="V2074" s="78">
        <f>SUM(V2075,V2077,V2081,V2086,V2088,V2090,V2092,V2099,V2106,V2111,V2114,V2116,V2119,V2121,V2125,V2129,V2131,V2137,V2139,V2141,V2143,V2145,V2147,V2149,V2151,V2153,V2155,V2157,V2159,V2169,V2177,V2179,V2184,V2186,V2193,V2195,V2201,V2203)</f>
        <v>7983597</v>
      </c>
      <c r="W2074" s="81">
        <f>SUM(W2075,W2077,W2081,W2086,W2088,W2090,W2092,W2099,W2106,W2111,W2114,W2116,W2119,W2121,W2125,W2129,W2131,W2137,W2139,W2141,W2143,W2145,W2147,W2149,W2151,W2153,W2155,W2157,W2159,W2169,W2177,W2179,W2184,W2186,W2193,W2195,W2201,W2203)</f>
        <v>0</v>
      </c>
      <c r="X2074" s="148">
        <f t="shared" si="1780"/>
        <v>7983597</v>
      </c>
      <c r="Y2074" s="81">
        <f>SUM(Y2075,Y2077,Y2081,Y2086,Y2088,Y2090,Y2092,Y2099,Y2106,Y2111,Y2114,Y2116,Y2119,Y2121,Y2125,Y2129,Y2131,Y2137,Y2139,Y2141,Y2143,Y2145,Y2147,Y2149,Y2151,Y2153,Y2155,Y2157,Y2159,Y2169,Y2177,Y2179,Y2184,Y2186,Y2193,Y2195,Y2201,Y2203)</f>
        <v>0</v>
      </c>
      <c r="Z2074" s="81">
        <f>SUM(Z2075,Z2077,Z2081,Z2086,Z2088,Z2090,Z2092,Z2099,Z2106,Z2111,Z2114,Z2116,Z2119,Z2121,Z2125,Z2129,Z2131,Z2137,Z2139,Z2141,Z2143,Z2145,Z2147,Z2149,Z2151,Z2153,Z2155,Z2157,Z2159,Z2169,Z2177,Z2179,Z2184,Z2186,Z2193,Z2195,Z2201,Z2203)</f>
        <v>5664000</v>
      </c>
      <c r="AA2074" s="149">
        <f t="shared" si="1801"/>
        <v>13647597</v>
      </c>
      <c r="AB2074" s="136"/>
      <c r="AC2074" s="78">
        <f>SUM(AC2075,AC2077,AC2081,AC2086,AC2088,AC2090,AC2092,AC2099,AC2106,AC2111,AC2114,AC2116,AC2119,AC2121,AC2125,AC2129,AC2131,AC2137,AC2139,AC2141,AC2143,AC2145,AC2147,AC2149,AC2151,AC2153,AC2155,AC2157,AC2159,AC2169,AC2177,AC2179,AC2184,AC2186,AC2193,AC2195,AC2201,AC2203)</f>
        <v>8342061</v>
      </c>
      <c r="AD2074" s="81">
        <f>SUM(AD2075,AD2077,AD2081,AD2086,AD2088,AD2090,AD2092,AD2099,AD2106,AD2111,AD2114,AD2116,AD2119,AD2121,AD2125,AD2129,AD2131,AD2137,AD2139,AD2141,AD2143,AD2145,AD2147,AD2149,AD2151,AD2153,AD2155,AD2157,AD2159,AD2169,AD2177,AD2179,AD2184,AD2186,AD2193,AD2195,AD2201,AD2203)</f>
        <v>0</v>
      </c>
      <c r="AE2074" s="148">
        <f t="shared" si="1781"/>
        <v>8342061</v>
      </c>
      <c r="AF2074" s="81">
        <f>SUM(AF2075,AF2077,AF2081,AF2086,AF2088,AF2090,AF2092,AF2099,AF2106,AF2111,AF2114,AF2116,AF2119,AF2121,AF2125,AF2129,AF2131,AF2137,AF2139,AF2141,AF2143,AF2145,AF2147,AF2149,AF2151,AF2153,AF2155,AF2157,AF2159,AF2169,AF2177,AF2179,AF2184,AF2186,AF2193,AF2195,AF2201,AF2203)</f>
        <v>0</v>
      </c>
      <c r="AG2074" s="81">
        <f>SUM(AG2075,AG2077,AG2081,AG2086,AG2088,AG2090,AG2092,AG2099,AG2106,AG2111,AG2114,AG2116,AG2119,AG2121,AG2125,AG2129,AG2131,AG2137,AG2139,AG2141,AG2143,AG2145,AG2147,AG2149,AG2151,AG2153,AG2155,AG2157,AG2159,AG2169,AG2177,AG2179,AG2184,AG2186,AG2193,AG2195,AG2201,AG2203)</f>
        <v>5664000</v>
      </c>
      <c r="AH2074" s="149">
        <f t="shared" si="1804"/>
        <v>14006061</v>
      </c>
      <c r="AI2074" s="13"/>
      <c r="AJ2074" s="79">
        <f t="shared" ref="AJ2074:AU2074" si="1817">SUM(AJ2075,AJ2077,AJ2081,AJ2086,AJ2088,AJ2090,AJ2092,AJ2099,AJ2106,AJ2111,AJ2114,AJ2116,AJ2119,AJ2121,AJ2125,AJ2129,AJ2131,AJ2137,AJ2139,AJ2141,AJ2143,AJ2145,AJ2147,AJ2149,AJ2151,AJ2153,AJ2155,AJ2157,AJ2159,AJ2169,AJ2177,AJ2179,AJ2184,AJ2186,AJ2193,AJ2195,AJ2201,AJ2203)</f>
        <v>256533</v>
      </c>
      <c r="AK2074" s="80">
        <f t="shared" si="1817"/>
        <v>671875</v>
      </c>
      <c r="AL2074" s="81">
        <f t="shared" si="1817"/>
        <v>965093</v>
      </c>
      <c r="AM2074" s="80">
        <f t="shared" si="1817"/>
        <v>1648860</v>
      </c>
      <c r="AN2074" s="81">
        <f t="shared" si="1817"/>
        <v>2530930</v>
      </c>
      <c r="AO2074" s="80">
        <f t="shared" si="1817"/>
        <v>700923</v>
      </c>
      <c r="AP2074" s="81">
        <f t="shared" si="1817"/>
        <v>946048</v>
      </c>
      <c r="AQ2074" s="80">
        <f t="shared" si="1817"/>
        <v>1758754</v>
      </c>
      <c r="AR2074" s="81">
        <f t="shared" si="1817"/>
        <v>858071</v>
      </c>
      <c r="AS2074" s="80">
        <f t="shared" si="1817"/>
        <v>1316314</v>
      </c>
      <c r="AT2074" s="81">
        <f t="shared" si="1817"/>
        <v>1792735</v>
      </c>
      <c r="AU2074" s="80">
        <f t="shared" si="1817"/>
        <v>1201461</v>
      </c>
      <c r="AV2074" s="81">
        <f t="shared" si="1783"/>
        <v>14647597</v>
      </c>
      <c r="AW2074" s="80">
        <f t="shared" si="1784"/>
        <v>0</v>
      </c>
      <c r="AX2074" s="13"/>
      <c r="AY2074" s="79">
        <f t="shared" si="1785"/>
        <v>1893501</v>
      </c>
      <c r="AZ2074" s="80">
        <f t="shared" si="1786"/>
        <v>4880713</v>
      </c>
      <c r="BA2074" s="81">
        <f t="shared" si="1787"/>
        <v>3562873</v>
      </c>
      <c r="BB2074" s="80">
        <f t="shared" si="1788"/>
        <v>4310510</v>
      </c>
      <c r="BC2074" s="80">
        <f t="shared" si="1789"/>
        <v>14647597</v>
      </c>
      <c r="BD2074" s="86">
        <f t="shared" si="1790"/>
        <v>0</v>
      </c>
    </row>
    <row r="2075" spans="2:56" x14ac:dyDescent="0.3">
      <c r="B2075" s="150" t="s">
        <v>67</v>
      </c>
      <c r="C2075" s="78">
        <f>SUM(C2076)</f>
        <v>0</v>
      </c>
      <c r="D2075" s="79">
        <f>SUM(D2076)</f>
        <v>0</v>
      </c>
      <c r="E2075" s="69">
        <f t="shared" si="1776"/>
        <v>0</v>
      </c>
      <c r="F2075" s="78">
        <f>SUM(F2076)</f>
        <v>0</v>
      </c>
      <c r="G2075" s="79">
        <f>SUM(G2076)</f>
        <v>0</v>
      </c>
      <c r="H2075" s="69">
        <f t="shared" si="1777"/>
        <v>0</v>
      </c>
      <c r="I2075" s="78">
        <f>SUM(I2076)</f>
        <v>0</v>
      </c>
      <c r="J2075" s="79">
        <f>SUM(J2076)</f>
        <v>0</v>
      </c>
      <c r="K2075" s="69">
        <f t="shared" si="1778"/>
        <v>0</v>
      </c>
      <c r="L2075" s="78">
        <f>SUM(L2076)</f>
        <v>0</v>
      </c>
      <c r="M2075" s="80">
        <f>SUM(M2076)</f>
        <v>0</v>
      </c>
      <c r="N2075" s="81">
        <f>SUM(N2076)</f>
        <v>0</v>
      </c>
      <c r="O2075" s="78">
        <f>SUM(O2076)</f>
        <v>0</v>
      </c>
      <c r="P2075" s="81">
        <f>SUM(P2076)</f>
        <v>0</v>
      </c>
      <c r="Q2075" s="148">
        <f t="shared" si="1779"/>
        <v>0</v>
      </c>
      <c r="R2075" s="81">
        <f>SUM(R2076)</f>
        <v>0</v>
      </c>
      <c r="S2075" s="81">
        <f>SUM(S2076)</f>
        <v>0</v>
      </c>
      <c r="T2075" s="149">
        <f t="shared" si="1791"/>
        <v>0</v>
      </c>
      <c r="U2075" s="136"/>
      <c r="V2075" s="78">
        <f>SUM(V2076)</f>
        <v>0</v>
      </c>
      <c r="W2075" s="81">
        <f>SUM(W2076)</f>
        <v>0</v>
      </c>
      <c r="X2075" s="148">
        <f t="shared" si="1780"/>
        <v>0</v>
      </c>
      <c r="Y2075" s="81">
        <f>SUM(Y2076)</f>
        <v>0</v>
      </c>
      <c r="Z2075" s="81">
        <f>SUM(Z2076)</f>
        <v>0</v>
      </c>
      <c r="AA2075" s="149">
        <f t="shared" si="1801"/>
        <v>0</v>
      </c>
      <c r="AB2075" s="136"/>
      <c r="AC2075" s="78">
        <f>SUM(AC2076)</f>
        <v>0</v>
      </c>
      <c r="AD2075" s="81">
        <f>SUM(AD2076)</f>
        <v>0</v>
      </c>
      <c r="AE2075" s="148">
        <f t="shared" si="1781"/>
        <v>0</v>
      </c>
      <c r="AF2075" s="81">
        <f>SUM(AF2076)</f>
        <v>0</v>
      </c>
      <c r="AG2075" s="81">
        <f>SUM(AG2076)</f>
        <v>0</v>
      </c>
      <c r="AH2075" s="149">
        <f t="shared" si="1804"/>
        <v>0</v>
      </c>
      <c r="AI2075" s="13"/>
      <c r="AJ2075" s="79">
        <f t="shared" ref="AJ2075:AU2075" si="1818">SUM(AJ2076)</f>
        <v>0</v>
      </c>
      <c r="AK2075" s="80">
        <f t="shared" si="1818"/>
        <v>0</v>
      </c>
      <c r="AL2075" s="81">
        <f t="shared" si="1818"/>
        <v>0</v>
      </c>
      <c r="AM2075" s="80">
        <f t="shared" si="1818"/>
        <v>0</v>
      </c>
      <c r="AN2075" s="81">
        <f t="shared" si="1818"/>
        <v>0</v>
      </c>
      <c r="AO2075" s="80">
        <f t="shared" si="1818"/>
        <v>0</v>
      </c>
      <c r="AP2075" s="81">
        <f t="shared" si="1818"/>
        <v>0</v>
      </c>
      <c r="AQ2075" s="80">
        <f t="shared" si="1818"/>
        <v>0</v>
      </c>
      <c r="AR2075" s="81">
        <f t="shared" si="1818"/>
        <v>0</v>
      </c>
      <c r="AS2075" s="80">
        <f t="shared" si="1818"/>
        <v>0</v>
      </c>
      <c r="AT2075" s="81">
        <f t="shared" si="1818"/>
        <v>0</v>
      </c>
      <c r="AU2075" s="80">
        <f t="shared" si="1818"/>
        <v>0</v>
      </c>
      <c r="AV2075" s="81">
        <f t="shared" si="1783"/>
        <v>0</v>
      </c>
      <c r="AW2075" s="80">
        <f t="shared" si="1784"/>
        <v>0</v>
      </c>
      <c r="AX2075" s="13"/>
      <c r="AY2075" s="79">
        <f t="shared" si="1785"/>
        <v>0</v>
      </c>
      <c r="AZ2075" s="80">
        <f t="shared" si="1786"/>
        <v>0</v>
      </c>
      <c r="BA2075" s="81">
        <f t="shared" si="1787"/>
        <v>0</v>
      </c>
      <c r="BB2075" s="80">
        <f t="shared" si="1788"/>
        <v>0</v>
      </c>
      <c r="BC2075" s="80">
        <f t="shared" si="1789"/>
        <v>0</v>
      </c>
      <c r="BD2075" s="86">
        <f t="shared" si="1790"/>
        <v>0</v>
      </c>
    </row>
    <row r="2076" spans="2:56" x14ac:dyDescent="0.3">
      <c r="B2076" s="141" t="s">
        <v>68</v>
      </c>
      <c r="C2076" s="142">
        <f>SUM(C2280,C2484,C2688,C2892,C3096,C3300,C3504)</f>
        <v>0</v>
      </c>
      <c r="D2076" s="143">
        <f>SUM(D2280,D2484,D2688,D2892,D3096,D3300,D3504)</f>
        <v>0</v>
      </c>
      <c r="E2076" s="144">
        <f t="shared" si="1776"/>
        <v>0</v>
      </c>
      <c r="F2076" s="142">
        <f>SUM(F2280,F2484,F2688,F2892,F3096,F3300,F3504)</f>
        <v>0</v>
      </c>
      <c r="G2076" s="143">
        <f>SUM(G2280,G2484,G2688,G2892,G3096,G3300,G3504)</f>
        <v>0</v>
      </c>
      <c r="H2076" s="144">
        <f t="shared" si="1777"/>
        <v>0</v>
      </c>
      <c r="I2076" s="142">
        <f>SUM(I2280,I2484,I2688,I2892,I3096,I3300,I3504)</f>
        <v>0</v>
      </c>
      <c r="J2076" s="143">
        <f>SUM(J2280,J2484,J2688,J2892,J3096,J3300,J3504)</f>
        <v>0</v>
      </c>
      <c r="K2076" s="144">
        <f t="shared" si="1778"/>
        <v>0</v>
      </c>
      <c r="L2076" s="142">
        <f>SUM(L2280,L2484,L2688,L2892,L3096,L3300,L3504)</f>
        <v>0</v>
      </c>
      <c r="M2076" s="145">
        <f>SUM(M2280,M2484,M2688,M2892,M3096,M3300,M3504)</f>
        <v>0</v>
      </c>
      <c r="N2076" s="146">
        <f>SUM(N2280,N2484,N2688,N2892,N3096,N3300,N3504)</f>
        <v>0</v>
      </c>
      <c r="O2076" s="142">
        <f>SUM(O2280,O2484,O2688,O2892,O3096,O3300,O3504)</f>
        <v>0</v>
      </c>
      <c r="P2076" s="146">
        <f>SUM(P2280,P2484,P2688,P2892,P3096,P3300,P3504)</f>
        <v>0</v>
      </c>
      <c r="Q2076" s="139">
        <f t="shared" si="1779"/>
        <v>0</v>
      </c>
      <c r="R2076" s="146">
        <f>SUM(R2280,R2484,R2688,R2892,R3096,R3300,R3504)</f>
        <v>0</v>
      </c>
      <c r="S2076" s="146">
        <f>SUM(S2280,S2484,S2688,S2892,S3096,S3300,S3504)</f>
        <v>0</v>
      </c>
      <c r="T2076" s="140">
        <f t="shared" si="1791"/>
        <v>0</v>
      </c>
      <c r="U2076" s="136"/>
      <c r="V2076" s="142">
        <f>SUM(V2280,V2484,V2688,V2892,V3096,V3300,V3504)</f>
        <v>0</v>
      </c>
      <c r="W2076" s="146">
        <f>SUM(W2280,W2484,W2688,W2892,W3096,W3300,W3504)</f>
        <v>0</v>
      </c>
      <c r="X2076" s="139">
        <f t="shared" si="1780"/>
        <v>0</v>
      </c>
      <c r="Y2076" s="146">
        <f>SUM(Y2280,Y2484,Y2688,Y2892,Y3096,Y3300,Y3504)</f>
        <v>0</v>
      </c>
      <c r="Z2076" s="146">
        <f>SUM(Z2280,Z2484,Z2688,Z2892,Z3096,Z3300,Z3504)</f>
        <v>0</v>
      </c>
      <c r="AA2076" s="140">
        <f t="shared" si="1801"/>
        <v>0</v>
      </c>
      <c r="AB2076" s="136"/>
      <c r="AC2076" s="142">
        <f>SUM(AC2280,AC2484,AC2688,AC2892,AC3096,AC3300,AC3504)</f>
        <v>0</v>
      </c>
      <c r="AD2076" s="146">
        <f>SUM(AD2280,AD2484,AD2688,AD2892,AD3096,AD3300,AD3504)</f>
        <v>0</v>
      </c>
      <c r="AE2076" s="139">
        <f t="shared" si="1781"/>
        <v>0</v>
      </c>
      <c r="AF2076" s="146">
        <f>SUM(AF2280,AF2484,AF2688,AF2892,AF3096,AF3300,AF3504)</f>
        <v>0</v>
      </c>
      <c r="AG2076" s="146">
        <f>SUM(AG2280,AG2484,AG2688,AG2892,AG3096,AG3300,AG3504)</f>
        <v>0</v>
      </c>
      <c r="AH2076" s="140">
        <f t="shared" si="1804"/>
        <v>0</v>
      </c>
      <c r="AI2076" s="13"/>
      <c r="AJ2076" s="111">
        <f t="shared" ref="AJ2076:AU2076" si="1819">SUM(AJ2280,AJ2484,AJ2688,AJ2892,AJ3096,AJ3300,AJ3504)</f>
        <v>0</v>
      </c>
      <c r="AK2076" s="113">
        <f t="shared" si="1819"/>
        <v>0</v>
      </c>
      <c r="AL2076" s="114">
        <f t="shared" si="1819"/>
        <v>0</v>
      </c>
      <c r="AM2076" s="113">
        <f t="shared" si="1819"/>
        <v>0</v>
      </c>
      <c r="AN2076" s="114">
        <f t="shared" si="1819"/>
        <v>0</v>
      </c>
      <c r="AO2076" s="113">
        <f t="shared" si="1819"/>
        <v>0</v>
      </c>
      <c r="AP2076" s="114">
        <f t="shared" si="1819"/>
        <v>0</v>
      </c>
      <c r="AQ2076" s="113">
        <f t="shared" si="1819"/>
        <v>0</v>
      </c>
      <c r="AR2076" s="114">
        <f t="shared" si="1819"/>
        <v>0</v>
      </c>
      <c r="AS2076" s="113">
        <f t="shared" si="1819"/>
        <v>0</v>
      </c>
      <c r="AT2076" s="114">
        <f t="shared" si="1819"/>
        <v>0</v>
      </c>
      <c r="AU2076" s="113">
        <f t="shared" si="1819"/>
        <v>0</v>
      </c>
      <c r="AV2076" s="114">
        <f t="shared" si="1783"/>
        <v>0</v>
      </c>
      <c r="AW2076" s="113">
        <f t="shared" si="1784"/>
        <v>0</v>
      </c>
      <c r="AX2076" s="13"/>
      <c r="AY2076" s="111">
        <f t="shared" si="1785"/>
        <v>0</v>
      </c>
      <c r="AZ2076" s="113">
        <f t="shared" si="1786"/>
        <v>0</v>
      </c>
      <c r="BA2076" s="114">
        <f t="shared" si="1787"/>
        <v>0</v>
      </c>
      <c r="BB2076" s="113">
        <f t="shared" si="1788"/>
        <v>0</v>
      </c>
      <c r="BC2076" s="113">
        <f t="shared" si="1789"/>
        <v>0</v>
      </c>
      <c r="BD2076" s="117">
        <f t="shared" si="1790"/>
        <v>0</v>
      </c>
    </row>
    <row r="2077" spans="2:56" x14ac:dyDescent="0.3">
      <c r="B2077" s="150" t="s">
        <v>69</v>
      </c>
      <c r="C2077" s="78">
        <f>SUM(C2078:C2080)</f>
        <v>60000</v>
      </c>
      <c r="D2077" s="79">
        <f>SUM(D2078:D2080)</f>
        <v>59265.87</v>
      </c>
      <c r="E2077" s="69">
        <f t="shared" si="1776"/>
        <v>0.98776450000000005</v>
      </c>
      <c r="F2077" s="78">
        <f>SUM(F2078:F2080)</f>
        <v>158425</v>
      </c>
      <c r="G2077" s="79">
        <f>SUM(G2078:G2080)</f>
        <v>157417.88</v>
      </c>
      <c r="H2077" s="69">
        <f t="shared" si="1777"/>
        <v>0.99364292251854192</v>
      </c>
      <c r="I2077" s="78">
        <f>SUM(I2078:I2080)</f>
        <v>154380</v>
      </c>
      <c r="J2077" s="79">
        <f>SUM(J2078:J2080)</f>
        <v>154328.68</v>
      </c>
      <c r="K2077" s="69">
        <f t="shared" si="1778"/>
        <v>0.999667573519886</v>
      </c>
      <c r="L2077" s="78">
        <f>SUM(L2078:L2080)</f>
        <v>60000</v>
      </c>
      <c r="M2077" s="80">
        <f>SUM(M2078:M2080)</f>
        <v>60000</v>
      </c>
      <c r="N2077" s="81">
        <f>SUM(N2078:N2080)</f>
        <v>0</v>
      </c>
      <c r="O2077" s="78">
        <f>SUM(O2078:O2080)</f>
        <v>120000</v>
      </c>
      <c r="P2077" s="81">
        <f>SUM(P2078:P2080)</f>
        <v>0</v>
      </c>
      <c r="Q2077" s="148">
        <f t="shared" si="1779"/>
        <v>120000</v>
      </c>
      <c r="R2077" s="81">
        <f>SUM(R2078:R2080)</f>
        <v>0</v>
      </c>
      <c r="S2077" s="81">
        <f>SUM(S2078:S2080)</f>
        <v>0</v>
      </c>
      <c r="T2077" s="149">
        <f t="shared" si="1791"/>
        <v>120000</v>
      </c>
      <c r="U2077" s="136"/>
      <c r="V2077" s="78">
        <f>SUM(V2078:V2080)</f>
        <v>120000</v>
      </c>
      <c r="W2077" s="81">
        <f>SUM(W2078:W2080)</f>
        <v>0</v>
      </c>
      <c r="X2077" s="148">
        <f t="shared" si="1780"/>
        <v>120000</v>
      </c>
      <c r="Y2077" s="81">
        <f>SUM(Y2078:Y2080)</f>
        <v>0</v>
      </c>
      <c r="Z2077" s="81">
        <f>SUM(Z2078:Z2080)</f>
        <v>0</v>
      </c>
      <c r="AA2077" s="149">
        <f t="shared" si="1801"/>
        <v>120000</v>
      </c>
      <c r="AB2077" s="136"/>
      <c r="AC2077" s="78">
        <f>SUM(AC2078:AC2080)</f>
        <v>120000</v>
      </c>
      <c r="AD2077" s="81">
        <f>SUM(AD2078:AD2080)</f>
        <v>0</v>
      </c>
      <c r="AE2077" s="148">
        <f t="shared" si="1781"/>
        <v>120000</v>
      </c>
      <c r="AF2077" s="81">
        <f>SUM(AF2078:AF2080)</f>
        <v>0</v>
      </c>
      <c r="AG2077" s="81">
        <f>SUM(AG2078:AG2080)</f>
        <v>0</v>
      </c>
      <c r="AH2077" s="149">
        <f t="shared" si="1804"/>
        <v>120000</v>
      </c>
      <c r="AI2077" s="13"/>
      <c r="AJ2077" s="79">
        <f t="shared" ref="AJ2077:AU2077" si="1820">SUM(AJ2078:AJ2080)</f>
        <v>0</v>
      </c>
      <c r="AK2077" s="80">
        <f t="shared" si="1820"/>
        <v>0</v>
      </c>
      <c r="AL2077" s="81">
        <f t="shared" si="1820"/>
        <v>0</v>
      </c>
      <c r="AM2077" s="80">
        <f t="shared" si="1820"/>
        <v>60000</v>
      </c>
      <c r="AN2077" s="81">
        <f t="shared" si="1820"/>
        <v>0</v>
      </c>
      <c r="AO2077" s="80">
        <f t="shared" si="1820"/>
        <v>0</v>
      </c>
      <c r="AP2077" s="81">
        <f t="shared" si="1820"/>
        <v>0</v>
      </c>
      <c r="AQ2077" s="80">
        <f t="shared" si="1820"/>
        <v>0</v>
      </c>
      <c r="AR2077" s="81">
        <f t="shared" si="1820"/>
        <v>0</v>
      </c>
      <c r="AS2077" s="80">
        <f t="shared" si="1820"/>
        <v>60000</v>
      </c>
      <c r="AT2077" s="81">
        <f t="shared" si="1820"/>
        <v>0</v>
      </c>
      <c r="AU2077" s="80">
        <f t="shared" si="1820"/>
        <v>0</v>
      </c>
      <c r="AV2077" s="81">
        <f t="shared" si="1783"/>
        <v>120000</v>
      </c>
      <c r="AW2077" s="80">
        <f t="shared" si="1784"/>
        <v>0</v>
      </c>
      <c r="AX2077" s="13"/>
      <c r="AY2077" s="79">
        <f t="shared" si="1785"/>
        <v>0</v>
      </c>
      <c r="AZ2077" s="80">
        <f t="shared" si="1786"/>
        <v>60000</v>
      </c>
      <c r="BA2077" s="81">
        <f t="shared" si="1787"/>
        <v>0</v>
      </c>
      <c r="BB2077" s="80">
        <f t="shared" si="1788"/>
        <v>60000</v>
      </c>
      <c r="BC2077" s="80">
        <f t="shared" si="1789"/>
        <v>120000</v>
      </c>
      <c r="BD2077" s="86">
        <f t="shared" si="1790"/>
        <v>0</v>
      </c>
    </row>
    <row r="2078" spans="2:56" x14ac:dyDescent="0.3">
      <c r="B2078" s="141" t="s">
        <v>70</v>
      </c>
      <c r="C2078" s="142">
        <f t="shared" ref="C2078:D2080" si="1821">SUM(C2282,C2486,C2690,C2894,C3098,C3302,C3506)</f>
        <v>60000</v>
      </c>
      <c r="D2078" s="143">
        <f t="shared" si="1821"/>
        <v>59265.87</v>
      </c>
      <c r="E2078" s="144">
        <f t="shared" si="1776"/>
        <v>0.98776450000000005</v>
      </c>
      <c r="F2078" s="142">
        <f t="shared" ref="F2078:G2080" si="1822">SUM(F2282,F2486,F2690,F2894,F3098,F3302,F3506)</f>
        <v>158425</v>
      </c>
      <c r="G2078" s="143">
        <f t="shared" si="1822"/>
        <v>157417.88</v>
      </c>
      <c r="H2078" s="144">
        <f t="shared" si="1777"/>
        <v>0.99364292251854192</v>
      </c>
      <c r="I2078" s="142">
        <f t="shared" ref="I2078:J2080" si="1823">SUM(I2282,I2486,I2690,I2894,I3098,I3302,I3506)</f>
        <v>154380</v>
      </c>
      <c r="J2078" s="143">
        <f t="shared" si="1823"/>
        <v>154328.68</v>
      </c>
      <c r="K2078" s="144">
        <f t="shared" si="1778"/>
        <v>0.999667573519886</v>
      </c>
      <c r="L2078" s="142">
        <f>SUM(L2282,L2486,L2690,L2894,L3098,L3302,L3506)</f>
        <v>60000</v>
      </c>
      <c r="M2078" s="145">
        <f t="shared" ref="M2078:P2080" si="1824">SUM(M2282,M2486,M2690,M2894,M3098,M3302,M3506)</f>
        <v>60000</v>
      </c>
      <c r="N2078" s="146">
        <f t="shared" si="1824"/>
        <v>0</v>
      </c>
      <c r="O2078" s="142">
        <f t="shared" si="1824"/>
        <v>120000</v>
      </c>
      <c r="P2078" s="146">
        <f t="shared" si="1824"/>
        <v>0</v>
      </c>
      <c r="Q2078" s="139">
        <f t="shared" si="1779"/>
        <v>120000</v>
      </c>
      <c r="R2078" s="146">
        <f t="shared" ref="R2078:S2080" si="1825">SUM(R2282,R2486,R2690,R2894,R3098,R3302,R3506)</f>
        <v>0</v>
      </c>
      <c r="S2078" s="146">
        <f t="shared" si="1825"/>
        <v>0</v>
      </c>
      <c r="T2078" s="140">
        <f t="shared" si="1791"/>
        <v>120000</v>
      </c>
      <c r="U2078" s="136"/>
      <c r="V2078" s="142">
        <f t="shared" ref="V2078:W2080" si="1826">SUM(V2282,V2486,V2690,V2894,V3098,V3302,V3506)</f>
        <v>120000</v>
      </c>
      <c r="W2078" s="146">
        <f t="shared" si="1826"/>
        <v>0</v>
      </c>
      <c r="X2078" s="139">
        <f t="shared" si="1780"/>
        <v>120000</v>
      </c>
      <c r="Y2078" s="146">
        <f t="shared" ref="Y2078:Z2080" si="1827">SUM(Y2282,Y2486,Y2690,Y2894,Y3098,Y3302,Y3506)</f>
        <v>0</v>
      </c>
      <c r="Z2078" s="146">
        <f t="shared" si="1827"/>
        <v>0</v>
      </c>
      <c r="AA2078" s="140">
        <f t="shared" si="1801"/>
        <v>120000</v>
      </c>
      <c r="AB2078" s="136"/>
      <c r="AC2078" s="142">
        <f t="shared" ref="AC2078:AD2080" si="1828">SUM(AC2282,AC2486,AC2690,AC2894,AC3098,AC3302,AC3506)</f>
        <v>120000</v>
      </c>
      <c r="AD2078" s="146">
        <f t="shared" si="1828"/>
        <v>0</v>
      </c>
      <c r="AE2078" s="139">
        <f t="shared" si="1781"/>
        <v>120000</v>
      </c>
      <c r="AF2078" s="146">
        <f t="shared" ref="AF2078:AG2080" si="1829">SUM(AF2282,AF2486,AF2690,AF2894,AF3098,AF3302,AF3506)</f>
        <v>0</v>
      </c>
      <c r="AG2078" s="146">
        <f t="shared" si="1829"/>
        <v>0</v>
      </c>
      <c r="AH2078" s="140">
        <f t="shared" si="1804"/>
        <v>120000</v>
      </c>
      <c r="AI2078" s="13"/>
      <c r="AJ2078" s="111">
        <f t="shared" ref="AJ2078:AU2080" si="1830">SUM(AJ2282,AJ2486,AJ2690,AJ2894,AJ3098,AJ3302,AJ3506)</f>
        <v>0</v>
      </c>
      <c r="AK2078" s="113">
        <f t="shared" si="1830"/>
        <v>0</v>
      </c>
      <c r="AL2078" s="114">
        <f t="shared" si="1830"/>
        <v>0</v>
      </c>
      <c r="AM2078" s="113">
        <f t="shared" si="1830"/>
        <v>60000</v>
      </c>
      <c r="AN2078" s="114">
        <f t="shared" si="1830"/>
        <v>0</v>
      </c>
      <c r="AO2078" s="113">
        <f t="shared" si="1830"/>
        <v>0</v>
      </c>
      <c r="AP2078" s="114">
        <f t="shared" si="1830"/>
        <v>0</v>
      </c>
      <c r="AQ2078" s="113">
        <f>SUM(AQ2282,AQ2486,AQ2690,AQ2894,AQ3098,AQ3302,AQ3506)</f>
        <v>0</v>
      </c>
      <c r="AR2078" s="114">
        <f t="shared" si="1830"/>
        <v>0</v>
      </c>
      <c r="AS2078" s="113">
        <f t="shared" si="1830"/>
        <v>60000</v>
      </c>
      <c r="AT2078" s="114">
        <f t="shared" si="1830"/>
        <v>0</v>
      </c>
      <c r="AU2078" s="113">
        <f t="shared" si="1830"/>
        <v>0</v>
      </c>
      <c r="AV2078" s="114">
        <f t="shared" si="1783"/>
        <v>120000</v>
      </c>
      <c r="AW2078" s="113">
        <f t="shared" si="1784"/>
        <v>0</v>
      </c>
      <c r="AX2078" s="13"/>
      <c r="AY2078" s="111">
        <f t="shared" si="1785"/>
        <v>0</v>
      </c>
      <c r="AZ2078" s="113">
        <f t="shared" si="1786"/>
        <v>60000</v>
      </c>
      <c r="BA2078" s="114">
        <f t="shared" si="1787"/>
        <v>0</v>
      </c>
      <c r="BB2078" s="113">
        <f t="shared" si="1788"/>
        <v>60000</v>
      </c>
      <c r="BC2078" s="113">
        <f t="shared" si="1789"/>
        <v>120000</v>
      </c>
      <c r="BD2078" s="117">
        <f t="shared" si="1790"/>
        <v>0</v>
      </c>
    </row>
    <row r="2079" spans="2:56" x14ac:dyDescent="0.3">
      <c r="B2079" s="141" t="s">
        <v>71</v>
      </c>
      <c r="C2079" s="142">
        <f t="shared" si="1821"/>
        <v>0</v>
      </c>
      <c r="D2079" s="143">
        <f t="shared" si="1821"/>
        <v>0</v>
      </c>
      <c r="E2079" s="144">
        <f t="shared" si="1776"/>
        <v>0</v>
      </c>
      <c r="F2079" s="142">
        <f t="shared" si="1822"/>
        <v>0</v>
      </c>
      <c r="G2079" s="143">
        <f t="shared" si="1822"/>
        <v>0</v>
      </c>
      <c r="H2079" s="144">
        <f t="shared" si="1777"/>
        <v>0</v>
      </c>
      <c r="I2079" s="142">
        <f t="shared" si="1823"/>
        <v>0</v>
      </c>
      <c r="J2079" s="143">
        <f t="shared" si="1823"/>
        <v>0</v>
      </c>
      <c r="K2079" s="144">
        <f t="shared" si="1778"/>
        <v>0</v>
      </c>
      <c r="L2079" s="142">
        <f>SUM(L2283,L2487,L2691,L2895,L3099,L3303,L3507)</f>
        <v>0</v>
      </c>
      <c r="M2079" s="145">
        <f t="shared" si="1824"/>
        <v>0</v>
      </c>
      <c r="N2079" s="146">
        <f t="shared" si="1824"/>
        <v>0</v>
      </c>
      <c r="O2079" s="142">
        <f t="shared" si="1824"/>
        <v>0</v>
      </c>
      <c r="P2079" s="146">
        <f t="shared" si="1824"/>
        <v>0</v>
      </c>
      <c r="Q2079" s="139">
        <f t="shared" si="1779"/>
        <v>0</v>
      </c>
      <c r="R2079" s="146">
        <f t="shared" si="1825"/>
        <v>0</v>
      </c>
      <c r="S2079" s="146">
        <f t="shared" si="1825"/>
        <v>0</v>
      </c>
      <c r="T2079" s="140">
        <f t="shared" si="1791"/>
        <v>0</v>
      </c>
      <c r="U2079" s="136"/>
      <c r="V2079" s="142">
        <f t="shared" si="1826"/>
        <v>0</v>
      </c>
      <c r="W2079" s="146">
        <f t="shared" si="1826"/>
        <v>0</v>
      </c>
      <c r="X2079" s="139">
        <f t="shared" si="1780"/>
        <v>0</v>
      </c>
      <c r="Y2079" s="146">
        <f t="shared" si="1827"/>
        <v>0</v>
      </c>
      <c r="Z2079" s="146">
        <f t="shared" si="1827"/>
        <v>0</v>
      </c>
      <c r="AA2079" s="140">
        <f t="shared" si="1801"/>
        <v>0</v>
      </c>
      <c r="AB2079" s="136"/>
      <c r="AC2079" s="142">
        <f t="shared" si="1828"/>
        <v>0</v>
      </c>
      <c r="AD2079" s="146">
        <f t="shared" si="1828"/>
        <v>0</v>
      </c>
      <c r="AE2079" s="139">
        <f t="shared" si="1781"/>
        <v>0</v>
      </c>
      <c r="AF2079" s="146">
        <f t="shared" si="1829"/>
        <v>0</v>
      </c>
      <c r="AG2079" s="146">
        <f t="shared" si="1829"/>
        <v>0</v>
      </c>
      <c r="AH2079" s="140">
        <f t="shared" si="1804"/>
        <v>0</v>
      </c>
      <c r="AI2079" s="13"/>
      <c r="AJ2079" s="111">
        <f t="shared" si="1830"/>
        <v>0</v>
      </c>
      <c r="AK2079" s="113">
        <f t="shared" si="1830"/>
        <v>0</v>
      </c>
      <c r="AL2079" s="114">
        <f t="shared" si="1830"/>
        <v>0</v>
      </c>
      <c r="AM2079" s="113">
        <f t="shared" si="1830"/>
        <v>0</v>
      </c>
      <c r="AN2079" s="114">
        <f t="shared" si="1830"/>
        <v>0</v>
      </c>
      <c r="AO2079" s="113">
        <f t="shared" si="1830"/>
        <v>0</v>
      </c>
      <c r="AP2079" s="114">
        <f t="shared" si="1830"/>
        <v>0</v>
      </c>
      <c r="AQ2079" s="113">
        <f>SUM(AQ2283,AQ2487,AQ2691,AQ2895,AQ3099,AQ3303,AQ3507)</f>
        <v>0</v>
      </c>
      <c r="AR2079" s="114">
        <f t="shared" si="1830"/>
        <v>0</v>
      </c>
      <c r="AS2079" s="113">
        <f t="shared" si="1830"/>
        <v>0</v>
      </c>
      <c r="AT2079" s="114">
        <f t="shared" si="1830"/>
        <v>0</v>
      </c>
      <c r="AU2079" s="113">
        <f t="shared" si="1830"/>
        <v>0</v>
      </c>
      <c r="AV2079" s="114">
        <f t="shared" si="1783"/>
        <v>0</v>
      </c>
      <c r="AW2079" s="113">
        <f t="shared" si="1784"/>
        <v>0</v>
      </c>
      <c r="AX2079" s="13"/>
      <c r="AY2079" s="111">
        <f t="shared" si="1785"/>
        <v>0</v>
      </c>
      <c r="AZ2079" s="113">
        <f t="shared" si="1786"/>
        <v>0</v>
      </c>
      <c r="BA2079" s="114">
        <f t="shared" si="1787"/>
        <v>0</v>
      </c>
      <c r="BB2079" s="113">
        <f t="shared" si="1788"/>
        <v>0</v>
      </c>
      <c r="BC2079" s="113">
        <f t="shared" si="1789"/>
        <v>0</v>
      </c>
      <c r="BD2079" s="117">
        <f t="shared" si="1790"/>
        <v>0</v>
      </c>
    </row>
    <row r="2080" spans="2:56" x14ac:dyDescent="0.3">
      <c r="B2080" s="141" t="s">
        <v>72</v>
      </c>
      <c r="C2080" s="142">
        <f t="shared" si="1821"/>
        <v>0</v>
      </c>
      <c r="D2080" s="143">
        <f t="shared" si="1821"/>
        <v>0</v>
      </c>
      <c r="E2080" s="144">
        <f t="shared" si="1776"/>
        <v>0</v>
      </c>
      <c r="F2080" s="142">
        <f t="shared" si="1822"/>
        <v>0</v>
      </c>
      <c r="G2080" s="143">
        <f t="shared" si="1822"/>
        <v>0</v>
      </c>
      <c r="H2080" s="144">
        <f t="shared" si="1777"/>
        <v>0</v>
      </c>
      <c r="I2080" s="142">
        <f t="shared" si="1823"/>
        <v>0</v>
      </c>
      <c r="J2080" s="143">
        <f t="shared" si="1823"/>
        <v>0</v>
      </c>
      <c r="K2080" s="144">
        <f t="shared" si="1778"/>
        <v>0</v>
      </c>
      <c r="L2080" s="142">
        <f>SUM(L2284,L2488,L2692,L2896,L3100,L3304,L3508)</f>
        <v>0</v>
      </c>
      <c r="M2080" s="145">
        <f t="shared" si="1824"/>
        <v>0</v>
      </c>
      <c r="N2080" s="146">
        <f t="shared" si="1824"/>
        <v>0</v>
      </c>
      <c r="O2080" s="142">
        <f t="shared" si="1824"/>
        <v>0</v>
      </c>
      <c r="P2080" s="146">
        <f t="shared" si="1824"/>
        <v>0</v>
      </c>
      <c r="Q2080" s="139">
        <f t="shared" si="1779"/>
        <v>0</v>
      </c>
      <c r="R2080" s="146">
        <f t="shared" si="1825"/>
        <v>0</v>
      </c>
      <c r="S2080" s="146">
        <f t="shared" si="1825"/>
        <v>0</v>
      </c>
      <c r="T2080" s="140">
        <f t="shared" si="1791"/>
        <v>0</v>
      </c>
      <c r="U2080" s="136"/>
      <c r="V2080" s="142">
        <f t="shared" si="1826"/>
        <v>0</v>
      </c>
      <c r="W2080" s="146">
        <f t="shared" si="1826"/>
        <v>0</v>
      </c>
      <c r="X2080" s="139">
        <f t="shared" si="1780"/>
        <v>0</v>
      </c>
      <c r="Y2080" s="146">
        <f t="shared" si="1827"/>
        <v>0</v>
      </c>
      <c r="Z2080" s="146">
        <f t="shared" si="1827"/>
        <v>0</v>
      </c>
      <c r="AA2080" s="140">
        <f t="shared" si="1801"/>
        <v>0</v>
      </c>
      <c r="AB2080" s="136"/>
      <c r="AC2080" s="142">
        <f t="shared" si="1828"/>
        <v>0</v>
      </c>
      <c r="AD2080" s="146">
        <f t="shared" si="1828"/>
        <v>0</v>
      </c>
      <c r="AE2080" s="139">
        <f t="shared" si="1781"/>
        <v>0</v>
      </c>
      <c r="AF2080" s="146">
        <f t="shared" si="1829"/>
        <v>0</v>
      </c>
      <c r="AG2080" s="146">
        <f t="shared" si="1829"/>
        <v>0</v>
      </c>
      <c r="AH2080" s="140">
        <f t="shared" si="1804"/>
        <v>0</v>
      </c>
      <c r="AI2080" s="13"/>
      <c r="AJ2080" s="111">
        <f t="shared" si="1830"/>
        <v>0</v>
      </c>
      <c r="AK2080" s="113">
        <f t="shared" si="1830"/>
        <v>0</v>
      </c>
      <c r="AL2080" s="114">
        <f t="shared" si="1830"/>
        <v>0</v>
      </c>
      <c r="AM2080" s="113">
        <f t="shared" si="1830"/>
        <v>0</v>
      </c>
      <c r="AN2080" s="114">
        <f t="shared" si="1830"/>
        <v>0</v>
      </c>
      <c r="AO2080" s="113">
        <f t="shared" si="1830"/>
        <v>0</v>
      </c>
      <c r="AP2080" s="114">
        <f t="shared" si="1830"/>
        <v>0</v>
      </c>
      <c r="AQ2080" s="113">
        <f>SUM(AQ2284,AQ2488,AQ2692,AQ2896,AQ3100,AQ3304,AQ3508)</f>
        <v>0</v>
      </c>
      <c r="AR2080" s="114">
        <f t="shared" si="1830"/>
        <v>0</v>
      </c>
      <c r="AS2080" s="113">
        <f t="shared" si="1830"/>
        <v>0</v>
      </c>
      <c r="AT2080" s="114">
        <f t="shared" si="1830"/>
        <v>0</v>
      </c>
      <c r="AU2080" s="113">
        <f t="shared" si="1830"/>
        <v>0</v>
      </c>
      <c r="AV2080" s="114">
        <f t="shared" si="1783"/>
        <v>0</v>
      </c>
      <c r="AW2080" s="113">
        <f t="shared" si="1784"/>
        <v>0</v>
      </c>
      <c r="AX2080" s="13"/>
      <c r="AY2080" s="111">
        <f t="shared" si="1785"/>
        <v>0</v>
      </c>
      <c r="AZ2080" s="113">
        <f t="shared" si="1786"/>
        <v>0</v>
      </c>
      <c r="BA2080" s="114">
        <f t="shared" si="1787"/>
        <v>0</v>
      </c>
      <c r="BB2080" s="113">
        <f t="shared" si="1788"/>
        <v>0</v>
      </c>
      <c r="BC2080" s="113">
        <f t="shared" si="1789"/>
        <v>0</v>
      </c>
      <c r="BD2080" s="117">
        <f t="shared" si="1790"/>
        <v>0</v>
      </c>
    </row>
    <row r="2081" spans="2:56" x14ac:dyDescent="0.3">
      <c r="B2081" s="150" t="s">
        <v>73</v>
      </c>
      <c r="C2081" s="78">
        <f>SUM(C2082:C2085)</f>
        <v>0</v>
      </c>
      <c r="D2081" s="79">
        <f>SUM(D2082:D2085)</f>
        <v>0</v>
      </c>
      <c r="E2081" s="69">
        <f t="shared" si="1776"/>
        <v>0</v>
      </c>
      <c r="F2081" s="78">
        <f>SUM(F2082:F2085)</f>
        <v>0</v>
      </c>
      <c r="G2081" s="79">
        <f>SUM(G2082:G2085)</f>
        <v>0</v>
      </c>
      <c r="H2081" s="69">
        <f t="shared" si="1777"/>
        <v>0</v>
      </c>
      <c r="I2081" s="78">
        <f>SUM(I2082:I2085)</f>
        <v>10982</v>
      </c>
      <c r="J2081" s="79">
        <f>SUM(J2082:J2085)</f>
        <v>10981.5</v>
      </c>
      <c r="K2081" s="69">
        <f t="shared" si="1778"/>
        <v>0.9999544709524677</v>
      </c>
      <c r="L2081" s="78">
        <f>SUM(L2082:L2085)</f>
        <v>0</v>
      </c>
      <c r="M2081" s="80">
        <f>SUM(M2082:M2085)</f>
        <v>0</v>
      </c>
      <c r="N2081" s="81">
        <f>SUM(N2082:N2085)</f>
        <v>0</v>
      </c>
      <c r="O2081" s="78">
        <f>SUM(O2082:O2085)</f>
        <v>0</v>
      </c>
      <c r="P2081" s="81">
        <f>SUM(P2082:P2085)</f>
        <v>0</v>
      </c>
      <c r="Q2081" s="148">
        <f t="shared" si="1779"/>
        <v>0</v>
      </c>
      <c r="R2081" s="81">
        <f>SUM(R2082:R2085)</f>
        <v>0</v>
      </c>
      <c r="S2081" s="81">
        <f>SUM(S2082:S2085)</f>
        <v>0</v>
      </c>
      <c r="T2081" s="149">
        <f t="shared" si="1791"/>
        <v>0</v>
      </c>
      <c r="U2081" s="136"/>
      <c r="V2081" s="78">
        <f>SUM(V2082:V2085)</f>
        <v>0</v>
      </c>
      <c r="W2081" s="81">
        <f>SUM(W2082:W2085)</f>
        <v>0</v>
      </c>
      <c r="X2081" s="148">
        <f t="shared" si="1780"/>
        <v>0</v>
      </c>
      <c r="Y2081" s="81">
        <f>SUM(Y2082:Y2085)</f>
        <v>0</v>
      </c>
      <c r="Z2081" s="81">
        <f>SUM(Z2082:Z2085)</f>
        <v>0</v>
      </c>
      <c r="AA2081" s="149">
        <f t="shared" si="1801"/>
        <v>0</v>
      </c>
      <c r="AB2081" s="136"/>
      <c r="AC2081" s="78">
        <f>SUM(AC2082:AC2085)</f>
        <v>0</v>
      </c>
      <c r="AD2081" s="81">
        <f>SUM(AD2082:AD2085)</f>
        <v>0</v>
      </c>
      <c r="AE2081" s="148">
        <f t="shared" si="1781"/>
        <v>0</v>
      </c>
      <c r="AF2081" s="81">
        <f>SUM(AF2082:AF2085)</f>
        <v>0</v>
      </c>
      <c r="AG2081" s="81">
        <f>SUM(AG2082:AG2085)</f>
        <v>0</v>
      </c>
      <c r="AH2081" s="149">
        <f t="shared" si="1804"/>
        <v>0</v>
      </c>
      <c r="AI2081" s="13"/>
      <c r="AJ2081" s="79">
        <f t="shared" ref="AJ2081:AU2081" si="1831">SUM(AJ2082:AJ2085)</f>
        <v>0</v>
      </c>
      <c r="AK2081" s="80">
        <f t="shared" si="1831"/>
        <v>0</v>
      </c>
      <c r="AL2081" s="81">
        <f t="shared" si="1831"/>
        <v>0</v>
      </c>
      <c r="AM2081" s="80">
        <f t="shared" si="1831"/>
        <v>0</v>
      </c>
      <c r="AN2081" s="81">
        <f t="shared" si="1831"/>
        <v>0</v>
      </c>
      <c r="AO2081" s="80">
        <f t="shared" si="1831"/>
        <v>0</v>
      </c>
      <c r="AP2081" s="81">
        <f t="shared" si="1831"/>
        <v>0</v>
      </c>
      <c r="AQ2081" s="80">
        <f t="shared" si="1831"/>
        <v>0</v>
      </c>
      <c r="AR2081" s="81">
        <f t="shared" si="1831"/>
        <v>0</v>
      </c>
      <c r="AS2081" s="80">
        <f t="shared" si="1831"/>
        <v>0</v>
      </c>
      <c r="AT2081" s="81">
        <f t="shared" si="1831"/>
        <v>0</v>
      </c>
      <c r="AU2081" s="80">
        <f t="shared" si="1831"/>
        <v>0</v>
      </c>
      <c r="AV2081" s="81">
        <f t="shared" si="1783"/>
        <v>0</v>
      </c>
      <c r="AW2081" s="80">
        <f t="shared" si="1784"/>
        <v>0</v>
      </c>
      <c r="AX2081" s="13"/>
      <c r="AY2081" s="79">
        <f t="shared" si="1785"/>
        <v>0</v>
      </c>
      <c r="AZ2081" s="80">
        <f t="shared" si="1786"/>
        <v>0</v>
      </c>
      <c r="BA2081" s="81">
        <f t="shared" si="1787"/>
        <v>0</v>
      </c>
      <c r="BB2081" s="80">
        <f t="shared" si="1788"/>
        <v>0</v>
      </c>
      <c r="BC2081" s="80">
        <f t="shared" si="1789"/>
        <v>0</v>
      </c>
      <c r="BD2081" s="86">
        <f t="shared" si="1790"/>
        <v>0</v>
      </c>
    </row>
    <row r="2082" spans="2:56" x14ac:dyDescent="0.3">
      <c r="B2082" s="141" t="s">
        <v>74</v>
      </c>
      <c r="C2082" s="142">
        <f t="shared" ref="C2082:D2085" si="1832">SUM(C2286,C2490,C2694,C2898,C3102,C3306,C3510)</f>
        <v>0</v>
      </c>
      <c r="D2082" s="143">
        <f t="shared" si="1832"/>
        <v>0</v>
      </c>
      <c r="E2082" s="144">
        <f t="shared" si="1776"/>
        <v>0</v>
      </c>
      <c r="F2082" s="142">
        <f t="shared" ref="F2082:G2085" si="1833">SUM(F2286,F2490,F2694,F2898,F3102,F3306,F3510)</f>
        <v>0</v>
      </c>
      <c r="G2082" s="143">
        <f t="shared" si="1833"/>
        <v>0</v>
      </c>
      <c r="H2082" s="144">
        <f t="shared" si="1777"/>
        <v>0</v>
      </c>
      <c r="I2082" s="142">
        <f t="shared" ref="I2082:J2085" si="1834">SUM(I2286,I2490,I2694,I2898,I3102,I3306,I3510)</f>
        <v>10982</v>
      </c>
      <c r="J2082" s="143">
        <f t="shared" si="1834"/>
        <v>10981.5</v>
      </c>
      <c r="K2082" s="144">
        <f t="shared" si="1778"/>
        <v>0.9999544709524677</v>
      </c>
      <c r="L2082" s="142">
        <f>SUM(L2286,L2490,L2694,L2898,L3102,L3306,L3510)</f>
        <v>0</v>
      </c>
      <c r="M2082" s="145">
        <f t="shared" ref="M2082:P2085" si="1835">SUM(M2286,M2490,M2694,M2898,M3102,M3306,M3510)</f>
        <v>0</v>
      </c>
      <c r="N2082" s="146">
        <f t="shared" si="1835"/>
        <v>0</v>
      </c>
      <c r="O2082" s="142">
        <f t="shared" si="1835"/>
        <v>0</v>
      </c>
      <c r="P2082" s="146">
        <f t="shared" si="1835"/>
        <v>0</v>
      </c>
      <c r="Q2082" s="139">
        <f t="shared" si="1779"/>
        <v>0</v>
      </c>
      <c r="R2082" s="146">
        <f t="shared" ref="R2082:S2085" si="1836">SUM(R2286,R2490,R2694,R2898,R3102,R3306,R3510)</f>
        <v>0</v>
      </c>
      <c r="S2082" s="146">
        <f t="shared" si="1836"/>
        <v>0</v>
      </c>
      <c r="T2082" s="140">
        <f t="shared" si="1791"/>
        <v>0</v>
      </c>
      <c r="U2082" s="136"/>
      <c r="V2082" s="142">
        <f t="shared" ref="V2082:W2085" si="1837">SUM(V2286,V2490,V2694,V2898,V3102,V3306,V3510)</f>
        <v>0</v>
      </c>
      <c r="W2082" s="146">
        <f t="shared" si="1837"/>
        <v>0</v>
      </c>
      <c r="X2082" s="139">
        <f t="shared" si="1780"/>
        <v>0</v>
      </c>
      <c r="Y2082" s="146">
        <f t="shared" ref="Y2082:Z2085" si="1838">SUM(Y2286,Y2490,Y2694,Y2898,Y3102,Y3306,Y3510)</f>
        <v>0</v>
      </c>
      <c r="Z2082" s="146">
        <f t="shared" si="1838"/>
        <v>0</v>
      </c>
      <c r="AA2082" s="140">
        <f t="shared" si="1801"/>
        <v>0</v>
      </c>
      <c r="AB2082" s="136"/>
      <c r="AC2082" s="142">
        <f t="shared" ref="AC2082:AD2085" si="1839">SUM(AC2286,AC2490,AC2694,AC2898,AC3102,AC3306,AC3510)</f>
        <v>0</v>
      </c>
      <c r="AD2082" s="146">
        <f t="shared" si="1839"/>
        <v>0</v>
      </c>
      <c r="AE2082" s="139">
        <f t="shared" si="1781"/>
        <v>0</v>
      </c>
      <c r="AF2082" s="146">
        <f t="shared" ref="AF2082:AG2085" si="1840">SUM(AF2286,AF2490,AF2694,AF2898,AF3102,AF3306,AF3510)</f>
        <v>0</v>
      </c>
      <c r="AG2082" s="146">
        <f t="shared" si="1840"/>
        <v>0</v>
      </c>
      <c r="AH2082" s="140">
        <f t="shared" si="1804"/>
        <v>0</v>
      </c>
      <c r="AI2082" s="13"/>
      <c r="AJ2082" s="111">
        <f t="shared" ref="AJ2082:AU2085" si="1841">SUM(AJ2286,AJ2490,AJ2694,AJ2898,AJ3102,AJ3306,AJ3510)</f>
        <v>0</v>
      </c>
      <c r="AK2082" s="113">
        <f t="shared" si="1841"/>
        <v>0</v>
      </c>
      <c r="AL2082" s="114">
        <f t="shared" si="1841"/>
        <v>0</v>
      </c>
      <c r="AM2082" s="113">
        <f t="shared" si="1841"/>
        <v>0</v>
      </c>
      <c r="AN2082" s="114">
        <f t="shared" si="1841"/>
        <v>0</v>
      </c>
      <c r="AO2082" s="113">
        <f t="shared" si="1841"/>
        <v>0</v>
      </c>
      <c r="AP2082" s="114">
        <f t="shared" si="1841"/>
        <v>0</v>
      </c>
      <c r="AQ2082" s="113">
        <f>SUM(AQ2286,AQ2490,AQ2694,AQ2898,AQ3102,AQ3306,AQ3510)</f>
        <v>0</v>
      </c>
      <c r="AR2082" s="114">
        <f t="shared" si="1841"/>
        <v>0</v>
      </c>
      <c r="AS2082" s="113">
        <f t="shared" si="1841"/>
        <v>0</v>
      </c>
      <c r="AT2082" s="114">
        <f t="shared" si="1841"/>
        <v>0</v>
      </c>
      <c r="AU2082" s="113">
        <f t="shared" si="1841"/>
        <v>0</v>
      </c>
      <c r="AV2082" s="114">
        <f t="shared" si="1783"/>
        <v>0</v>
      </c>
      <c r="AW2082" s="113">
        <f t="shared" si="1784"/>
        <v>0</v>
      </c>
      <c r="AX2082" s="13"/>
      <c r="AY2082" s="111">
        <f t="shared" si="1785"/>
        <v>0</v>
      </c>
      <c r="AZ2082" s="113">
        <f t="shared" si="1786"/>
        <v>0</v>
      </c>
      <c r="BA2082" s="114">
        <f t="shared" si="1787"/>
        <v>0</v>
      </c>
      <c r="BB2082" s="113">
        <f t="shared" si="1788"/>
        <v>0</v>
      </c>
      <c r="BC2082" s="113">
        <f t="shared" si="1789"/>
        <v>0</v>
      </c>
      <c r="BD2082" s="117">
        <f t="shared" si="1790"/>
        <v>0</v>
      </c>
    </row>
    <row r="2083" spans="2:56" x14ac:dyDescent="0.3">
      <c r="B2083" s="141" t="s">
        <v>75</v>
      </c>
      <c r="C2083" s="142">
        <f t="shared" si="1832"/>
        <v>0</v>
      </c>
      <c r="D2083" s="143">
        <f t="shared" si="1832"/>
        <v>0</v>
      </c>
      <c r="E2083" s="144">
        <f t="shared" si="1776"/>
        <v>0</v>
      </c>
      <c r="F2083" s="142">
        <f t="shared" si="1833"/>
        <v>0</v>
      </c>
      <c r="G2083" s="143">
        <f t="shared" si="1833"/>
        <v>0</v>
      </c>
      <c r="H2083" s="144">
        <f t="shared" si="1777"/>
        <v>0</v>
      </c>
      <c r="I2083" s="142">
        <f t="shared" si="1834"/>
        <v>0</v>
      </c>
      <c r="J2083" s="143">
        <f t="shared" si="1834"/>
        <v>0</v>
      </c>
      <c r="K2083" s="144">
        <f t="shared" si="1778"/>
        <v>0</v>
      </c>
      <c r="L2083" s="142">
        <f>SUM(L2287,L2491,L2695,L2899,L3103,L3307,L3511)</f>
        <v>0</v>
      </c>
      <c r="M2083" s="145">
        <f t="shared" si="1835"/>
        <v>0</v>
      </c>
      <c r="N2083" s="146">
        <f t="shared" si="1835"/>
        <v>0</v>
      </c>
      <c r="O2083" s="142">
        <f t="shared" si="1835"/>
        <v>0</v>
      </c>
      <c r="P2083" s="146">
        <f t="shared" si="1835"/>
        <v>0</v>
      </c>
      <c r="Q2083" s="139">
        <f t="shared" si="1779"/>
        <v>0</v>
      </c>
      <c r="R2083" s="146">
        <f t="shared" si="1836"/>
        <v>0</v>
      </c>
      <c r="S2083" s="146">
        <f t="shared" si="1836"/>
        <v>0</v>
      </c>
      <c r="T2083" s="140">
        <f t="shared" si="1791"/>
        <v>0</v>
      </c>
      <c r="U2083" s="136"/>
      <c r="V2083" s="142">
        <f t="shared" si="1837"/>
        <v>0</v>
      </c>
      <c r="W2083" s="146">
        <f t="shared" si="1837"/>
        <v>0</v>
      </c>
      <c r="X2083" s="139">
        <f t="shared" si="1780"/>
        <v>0</v>
      </c>
      <c r="Y2083" s="146">
        <f t="shared" si="1838"/>
        <v>0</v>
      </c>
      <c r="Z2083" s="146">
        <f t="shared" si="1838"/>
        <v>0</v>
      </c>
      <c r="AA2083" s="140">
        <f t="shared" si="1801"/>
        <v>0</v>
      </c>
      <c r="AB2083" s="136"/>
      <c r="AC2083" s="142">
        <f t="shared" si="1839"/>
        <v>0</v>
      </c>
      <c r="AD2083" s="146">
        <f t="shared" si="1839"/>
        <v>0</v>
      </c>
      <c r="AE2083" s="139">
        <f t="shared" si="1781"/>
        <v>0</v>
      </c>
      <c r="AF2083" s="146">
        <f t="shared" si="1840"/>
        <v>0</v>
      </c>
      <c r="AG2083" s="146">
        <f t="shared" si="1840"/>
        <v>0</v>
      </c>
      <c r="AH2083" s="140">
        <f t="shared" si="1804"/>
        <v>0</v>
      </c>
      <c r="AI2083" s="13"/>
      <c r="AJ2083" s="111">
        <f t="shared" si="1841"/>
        <v>0</v>
      </c>
      <c r="AK2083" s="113">
        <f t="shared" si="1841"/>
        <v>0</v>
      </c>
      <c r="AL2083" s="114">
        <f t="shared" si="1841"/>
        <v>0</v>
      </c>
      <c r="AM2083" s="113">
        <f t="shared" si="1841"/>
        <v>0</v>
      </c>
      <c r="AN2083" s="114">
        <f t="shared" si="1841"/>
        <v>0</v>
      </c>
      <c r="AO2083" s="113">
        <f t="shared" si="1841"/>
        <v>0</v>
      </c>
      <c r="AP2083" s="114">
        <f t="shared" si="1841"/>
        <v>0</v>
      </c>
      <c r="AQ2083" s="113">
        <f>SUM(AQ2287,AQ2491,AQ2695,AQ2899,AQ3103,AQ3307,AQ3511)</f>
        <v>0</v>
      </c>
      <c r="AR2083" s="114">
        <f t="shared" si="1841"/>
        <v>0</v>
      </c>
      <c r="AS2083" s="113">
        <f t="shared" si="1841"/>
        <v>0</v>
      </c>
      <c r="AT2083" s="114">
        <f t="shared" si="1841"/>
        <v>0</v>
      </c>
      <c r="AU2083" s="113">
        <f t="shared" si="1841"/>
        <v>0</v>
      </c>
      <c r="AV2083" s="114">
        <f t="shared" si="1783"/>
        <v>0</v>
      </c>
      <c r="AW2083" s="113">
        <f t="shared" si="1784"/>
        <v>0</v>
      </c>
      <c r="AX2083" s="13"/>
      <c r="AY2083" s="111">
        <f t="shared" si="1785"/>
        <v>0</v>
      </c>
      <c r="AZ2083" s="113">
        <f t="shared" si="1786"/>
        <v>0</v>
      </c>
      <c r="BA2083" s="114">
        <f t="shared" si="1787"/>
        <v>0</v>
      </c>
      <c r="BB2083" s="113">
        <f t="shared" si="1788"/>
        <v>0</v>
      </c>
      <c r="BC2083" s="113">
        <f t="shared" si="1789"/>
        <v>0</v>
      </c>
      <c r="BD2083" s="117">
        <f t="shared" si="1790"/>
        <v>0</v>
      </c>
    </row>
    <row r="2084" spans="2:56" x14ac:dyDescent="0.3">
      <c r="B2084" s="141" t="s">
        <v>76</v>
      </c>
      <c r="C2084" s="142">
        <f t="shared" si="1832"/>
        <v>0</v>
      </c>
      <c r="D2084" s="143">
        <f t="shared" si="1832"/>
        <v>0</v>
      </c>
      <c r="E2084" s="144">
        <f t="shared" si="1776"/>
        <v>0</v>
      </c>
      <c r="F2084" s="142">
        <f t="shared" si="1833"/>
        <v>0</v>
      </c>
      <c r="G2084" s="143">
        <f t="shared" si="1833"/>
        <v>0</v>
      </c>
      <c r="H2084" s="144">
        <f t="shared" si="1777"/>
        <v>0</v>
      </c>
      <c r="I2084" s="142">
        <f t="shared" si="1834"/>
        <v>0</v>
      </c>
      <c r="J2084" s="143">
        <f t="shared" si="1834"/>
        <v>0</v>
      </c>
      <c r="K2084" s="144">
        <f t="shared" si="1778"/>
        <v>0</v>
      </c>
      <c r="L2084" s="142">
        <f>SUM(L2288,L2492,L2696,L2900,L3104,L3308,L3512)</f>
        <v>0</v>
      </c>
      <c r="M2084" s="145">
        <f t="shared" si="1835"/>
        <v>0</v>
      </c>
      <c r="N2084" s="146">
        <f t="shared" si="1835"/>
        <v>0</v>
      </c>
      <c r="O2084" s="142">
        <f t="shared" si="1835"/>
        <v>0</v>
      </c>
      <c r="P2084" s="146">
        <f t="shared" si="1835"/>
        <v>0</v>
      </c>
      <c r="Q2084" s="139">
        <f t="shared" si="1779"/>
        <v>0</v>
      </c>
      <c r="R2084" s="146">
        <f t="shared" si="1836"/>
        <v>0</v>
      </c>
      <c r="S2084" s="146">
        <f t="shared" si="1836"/>
        <v>0</v>
      </c>
      <c r="T2084" s="140">
        <f t="shared" si="1791"/>
        <v>0</v>
      </c>
      <c r="U2084" s="136"/>
      <c r="V2084" s="142">
        <f t="shared" si="1837"/>
        <v>0</v>
      </c>
      <c r="W2084" s="146">
        <f t="shared" si="1837"/>
        <v>0</v>
      </c>
      <c r="X2084" s="139">
        <f t="shared" si="1780"/>
        <v>0</v>
      </c>
      <c r="Y2084" s="146">
        <f t="shared" si="1838"/>
        <v>0</v>
      </c>
      <c r="Z2084" s="146">
        <f t="shared" si="1838"/>
        <v>0</v>
      </c>
      <c r="AA2084" s="140">
        <f t="shared" si="1801"/>
        <v>0</v>
      </c>
      <c r="AB2084" s="136"/>
      <c r="AC2084" s="142">
        <f t="shared" si="1839"/>
        <v>0</v>
      </c>
      <c r="AD2084" s="146">
        <f t="shared" si="1839"/>
        <v>0</v>
      </c>
      <c r="AE2084" s="139">
        <f t="shared" si="1781"/>
        <v>0</v>
      </c>
      <c r="AF2084" s="146">
        <f t="shared" si="1840"/>
        <v>0</v>
      </c>
      <c r="AG2084" s="146">
        <f t="shared" si="1840"/>
        <v>0</v>
      </c>
      <c r="AH2084" s="140">
        <f t="shared" si="1804"/>
        <v>0</v>
      </c>
      <c r="AI2084" s="13"/>
      <c r="AJ2084" s="111">
        <f t="shared" si="1841"/>
        <v>0</v>
      </c>
      <c r="AK2084" s="113">
        <f t="shared" si="1841"/>
        <v>0</v>
      </c>
      <c r="AL2084" s="114">
        <f t="shared" si="1841"/>
        <v>0</v>
      </c>
      <c r="AM2084" s="113">
        <f t="shared" si="1841"/>
        <v>0</v>
      </c>
      <c r="AN2084" s="114">
        <f t="shared" si="1841"/>
        <v>0</v>
      </c>
      <c r="AO2084" s="113">
        <f t="shared" si="1841"/>
        <v>0</v>
      </c>
      <c r="AP2084" s="114">
        <f t="shared" si="1841"/>
        <v>0</v>
      </c>
      <c r="AQ2084" s="113">
        <f>SUM(AQ2288,AQ2492,AQ2696,AQ2900,AQ3104,AQ3308,AQ3512)</f>
        <v>0</v>
      </c>
      <c r="AR2084" s="114">
        <f t="shared" si="1841"/>
        <v>0</v>
      </c>
      <c r="AS2084" s="113">
        <f t="shared" si="1841"/>
        <v>0</v>
      </c>
      <c r="AT2084" s="114">
        <f t="shared" si="1841"/>
        <v>0</v>
      </c>
      <c r="AU2084" s="113">
        <f t="shared" si="1841"/>
        <v>0</v>
      </c>
      <c r="AV2084" s="114">
        <f t="shared" si="1783"/>
        <v>0</v>
      </c>
      <c r="AW2084" s="113">
        <f t="shared" si="1784"/>
        <v>0</v>
      </c>
      <c r="AX2084" s="13"/>
      <c r="AY2084" s="111">
        <f t="shared" si="1785"/>
        <v>0</v>
      </c>
      <c r="AZ2084" s="113">
        <f t="shared" si="1786"/>
        <v>0</v>
      </c>
      <c r="BA2084" s="114">
        <f t="shared" si="1787"/>
        <v>0</v>
      </c>
      <c r="BB2084" s="113">
        <f t="shared" si="1788"/>
        <v>0</v>
      </c>
      <c r="BC2084" s="113">
        <f t="shared" si="1789"/>
        <v>0</v>
      </c>
      <c r="BD2084" s="117">
        <f t="shared" si="1790"/>
        <v>0</v>
      </c>
    </row>
    <row r="2085" spans="2:56" x14ac:dyDescent="0.3">
      <c r="B2085" s="141" t="s">
        <v>77</v>
      </c>
      <c r="C2085" s="142">
        <f t="shared" si="1832"/>
        <v>0</v>
      </c>
      <c r="D2085" s="143">
        <f t="shared" si="1832"/>
        <v>0</v>
      </c>
      <c r="E2085" s="144">
        <f t="shared" si="1776"/>
        <v>0</v>
      </c>
      <c r="F2085" s="142">
        <f t="shared" si="1833"/>
        <v>0</v>
      </c>
      <c r="G2085" s="143">
        <f t="shared" si="1833"/>
        <v>0</v>
      </c>
      <c r="H2085" s="144">
        <f t="shared" si="1777"/>
        <v>0</v>
      </c>
      <c r="I2085" s="142">
        <f t="shared" si="1834"/>
        <v>0</v>
      </c>
      <c r="J2085" s="143">
        <f t="shared" si="1834"/>
        <v>0</v>
      </c>
      <c r="K2085" s="144">
        <f t="shared" si="1778"/>
        <v>0</v>
      </c>
      <c r="L2085" s="142">
        <f>SUM(L2289,L2493,L2697,L2901,L3105,L3309,L3513)</f>
        <v>0</v>
      </c>
      <c r="M2085" s="145">
        <f t="shared" si="1835"/>
        <v>0</v>
      </c>
      <c r="N2085" s="146">
        <f t="shared" si="1835"/>
        <v>0</v>
      </c>
      <c r="O2085" s="142">
        <f t="shared" si="1835"/>
        <v>0</v>
      </c>
      <c r="P2085" s="146">
        <f t="shared" si="1835"/>
        <v>0</v>
      </c>
      <c r="Q2085" s="139">
        <f t="shared" si="1779"/>
        <v>0</v>
      </c>
      <c r="R2085" s="146">
        <f t="shared" si="1836"/>
        <v>0</v>
      </c>
      <c r="S2085" s="146">
        <f t="shared" si="1836"/>
        <v>0</v>
      </c>
      <c r="T2085" s="140">
        <f t="shared" si="1791"/>
        <v>0</v>
      </c>
      <c r="U2085" s="136"/>
      <c r="V2085" s="142">
        <f t="shared" si="1837"/>
        <v>0</v>
      </c>
      <c r="W2085" s="146">
        <f t="shared" si="1837"/>
        <v>0</v>
      </c>
      <c r="X2085" s="139">
        <f t="shared" si="1780"/>
        <v>0</v>
      </c>
      <c r="Y2085" s="146">
        <f t="shared" si="1838"/>
        <v>0</v>
      </c>
      <c r="Z2085" s="146">
        <f t="shared" si="1838"/>
        <v>0</v>
      </c>
      <c r="AA2085" s="140">
        <f t="shared" si="1801"/>
        <v>0</v>
      </c>
      <c r="AB2085" s="136"/>
      <c r="AC2085" s="142">
        <f t="shared" si="1839"/>
        <v>0</v>
      </c>
      <c r="AD2085" s="146">
        <f t="shared" si="1839"/>
        <v>0</v>
      </c>
      <c r="AE2085" s="139">
        <f t="shared" si="1781"/>
        <v>0</v>
      </c>
      <c r="AF2085" s="146">
        <f t="shared" si="1840"/>
        <v>0</v>
      </c>
      <c r="AG2085" s="146">
        <f t="shared" si="1840"/>
        <v>0</v>
      </c>
      <c r="AH2085" s="140">
        <f t="shared" si="1804"/>
        <v>0</v>
      </c>
      <c r="AI2085" s="13"/>
      <c r="AJ2085" s="111">
        <f t="shared" si="1841"/>
        <v>0</v>
      </c>
      <c r="AK2085" s="113">
        <f t="shared" si="1841"/>
        <v>0</v>
      </c>
      <c r="AL2085" s="114">
        <f t="shared" si="1841"/>
        <v>0</v>
      </c>
      <c r="AM2085" s="113">
        <f t="shared" si="1841"/>
        <v>0</v>
      </c>
      <c r="AN2085" s="114">
        <f t="shared" si="1841"/>
        <v>0</v>
      </c>
      <c r="AO2085" s="113">
        <f t="shared" si="1841"/>
        <v>0</v>
      </c>
      <c r="AP2085" s="114">
        <f t="shared" si="1841"/>
        <v>0</v>
      </c>
      <c r="AQ2085" s="113">
        <f>SUM(AQ2289,AQ2493,AQ2697,AQ2901,AQ3105,AQ3309,AQ3513)</f>
        <v>0</v>
      </c>
      <c r="AR2085" s="114">
        <f t="shared" si="1841"/>
        <v>0</v>
      </c>
      <c r="AS2085" s="113">
        <f t="shared" si="1841"/>
        <v>0</v>
      </c>
      <c r="AT2085" s="114">
        <f t="shared" si="1841"/>
        <v>0</v>
      </c>
      <c r="AU2085" s="113">
        <f t="shared" si="1841"/>
        <v>0</v>
      </c>
      <c r="AV2085" s="114">
        <f t="shared" si="1783"/>
        <v>0</v>
      </c>
      <c r="AW2085" s="113">
        <f t="shared" si="1784"/>
        <v>0</v>
      </c>
      <c r="AX2085" s="13"/>
      <c r="AY2085" s="111">
        <f t="shared" si="1785"/>
        <v>0</v>
      </c>
      <c r="AZ2085" s="113">
        <f t="shared" si="1786"/>
        <v>0</v>
      </c>
      <c r="BA2085" s="114">
        <f t="shared" si="1787"/>
        <v>0</v>
      </c>
      <c r="BB2085" s="113">
        <f t="shared" si="1788"/>
        <v>0</v>
      </c>
      <c r="BC2085" s="113">
        <f t="shared" si="1789"/>
        <v>0</v>
      </c>
      <c r="BD2085" s="117">
        <f t="shared" si="1790"/>
        <v>0</v>
      </c>
    </row>
    <row r="2086" spans="2:56" x14ac:dyDescent="0.3">
      <c r="B2086" s="150" t="s">
        <v>78</v>
      </c>
      <c r="C2086" s="78">
        <f>SUM(C2087)</f>
        <v>0</v>
      </c>
      <c r="D2086" s="79">
        <f>SUM(D2087)</f>
        <v>0</v>
      </c>
      <c r="E2086" s="69">
        <f t="shared" si="1776"/>
        <v>0</v>
      </c>
      <c r="F2086" s="78">
        <f>SUM(F2087)</f>
        <v>0</v>
      </c>
      <c r="G2086" s="79">
        <f>SUM(G2087)</f>
        <v>0</v>
      </c>
      <c r="H2086" s="69">
        <f t="shared" si="1777"/>
        <v>0</v>
      </c>
      <c r="I2086" s="78">
        <f>SUM(I2087)</f>
        <v>0</v>
      </c>
      <c r="J2086" s="79">
        <f>SUM(J2087)</f>
        <v>0</v>
      </c>
      <c r="K2086" s="69">
        <f t="shared" si="1778"/>
        <v>0</v>
      </c>
      <c r="L2086" s="78">
        <f>SUM(L2087)</f>
        <v>0</v>
      </c>
      <c r="M2086" s="80">
        <f>SUM(M2087)</f>
        <v>0</v>
      </c>
      <c r="N2086" s="81">
        <f>SUM(N2087)</f>
        <v>0</v>
      </c>
      <c r="O2086" s="78">
        <f>SUM(O2087)</f>
        <v>0</v>
      </c>
      <c r="P2086" s="81">
        <f>SUM(P2087)</f>
        <v>0</v>
      </c>
      <c r="Q2086" s="148">
        <f t="shared" si="1779"/>
        <v>0</v>
      </c>
      <c r="R2086" s="81">
        <f>SUM(R2087)</f>
        <v>0</v>
      </c>
      <c r="S2086" s="81">
        <f>SUM(S2087)</f>
        <v>0</v>
      </c>
      <c r="T2086" s="149">
        <f t="shared" si="1791"/>
        <v>0</v>
      </c>
      <c r="U2086" s="136"/>
      <c r="V2086" s="78">
        <f>SUM(V2087)</f>
        <v>0</v>
      </c>
      <c r="W2086" s="81">
        <f>SUM(W2087)</f>
        <v>0</v>
      </c>
      <c r="X2086" s="148">
        <f t="shared" si="1780"/>
        <v>0</v>
      </c>
      <c r="Y2086" s="81">
        <f>SUM(Y2087)</f>
        <v>0</v>
      </c>
      <c r="Z2086" s="81">
        <f>SUM(Z2087)</f>
        <v>0</v>
      </c>
      <c r="AA2086" s="149">
        <f t="shared" si="1801"/>
        <v>0</v>
      </c>
      <c r="AB2086" s="136"/>
      <c r="AC2086" s="78">
        <f>SUM(AC2087)</f>
        <v>0</v>
      </c>
      <c r="AD2086" s="81">
        <f>SUM(AD2087)</f>
        <v>0</v>
      </c>
      <c r="AE2086" s="148">
        <f t="shared" si="1781"/>
        <v>0</v>
      </c>
      <c r="AF2086" s="81">
        <f>SUM(AF2087)</f>
        <v>0</v>
      </c>
      <c r="AG2086" s="81">
        <f>SUM(AG2087)</f>
        <v>0</v>
      </c>
      <c r="AH2086" s="149">
        <f t="shared" si="1804"/>
        <v>0</v>
      </c>
      <c r="AI2086" s="13"/>
      <c r="AJ2086" s="79">
        <f t="shared" ref="AJ2086:AU2086" si="1842">SUM(AJ2087)</f>
        <v>0</v>
      </c>
      <c r="AK2086" s="80">
        <f t="shared" si="1842"/>
        <v>0</v>
      </c>
      <c r="AL2086" s="81">
        <f t="shared" si="1842"/>
        <v>0</v>
      </c>
      <c r="AM2086" s="80">
        <f t="shared" si="1842"/>
        <v>0</v>
      </c>
      <c r="AN2086" s="81">
        <f t="shared" si="1842"/>
        <v>0</v>
      </c>
      <c r="AO2086" s="80">
        <f t="shared" si="1842"/>
        <v>0</v>
      </c>
      <c r="AP2086" s="81">
        <f t="shared" si="1842"/>
        <v>0</v>
      </c>
      <c r="AQ2086" s="80">
        <f t="shared" si="1842"/>
        <v>0</v>
      </c>
      <c r="AR2086" s="81">
        <f t="shared" si="1842"/>
        <v>0</v>
      </c>
      <c r="AS2086" s="80">
        <f t="shared" si="1842"/>
        <v>0</v>
      </c>
      <c r="AT2086" s="81">
        <f t="shared" si="1842"/>
        <v>0</v>
      </c>
      <c r="AU2086" s="80">
        <f t="shared" si="1842"/>
        <v>0</v>
      </c>
      <c r="AV2086" s="81">
        <f t="shared" si="1783"/>
        <v>0</v>
      </c>
      <c r="AW2086" s="80">
        <f t="shared" si="1784"/>
        <v>0</v>
      </c>
      <c r="AX2086" s="13"/>
      <c r="AY2086" s="79">
        <f t="shared" si="1785"/>
        <v>0</v>
      </c>
      <c r="AZ2086" s="80">
        <f t="shared" si="1786"/>
        <v>0</v>
      </c>
      <c r="BA2086" s="81">
        <f t="shared" si="1787"/>
        <v>0</v>
      </c>
      <c r="BB2086" s="80">
        <f t="shared" si="1788"/>
        <v>0</v>
      </c>
      <c r="BC2086" s="80">
        <f t="shared" si="1789"/>
        <v>0</v>
      </c>
      <c r="BD2086" s="86">
        <f t="shared" si="1790"/>
        <v>0</v>
      </c>
    </row>
    <row r="2087" spans="2:56" x14ac:dyDescent="0.3">
      <c r="B2087" s="141" t="s">
        <v>79</v>
      </c>
      <c r="C2087" s="142">
        <f>SUM(C2291,C2495,C2699,C2903,C3107,C3311,C3515)</f>
        <v>0</v>
      </c>
      <c r="D2087" s="143">
        <f>SUM(D2291,D2495,D2699,D2903,D3107,D3311,D3515)</f>
        <v>0</v>
      </c>
      <c r="E2087" s="144">
        <f t="shared" si="1776"/>
        <v>0</v>
      </c>
      <c r="F2087" s="142">
        <f>SUM(F2291,F2495,F2699,F2903,F3107,F3311,F3515)</f>
        <v>0</v>
      </c>
      <c r="G2087" s="143">
        <f>SUM(G2291,G2495,G2699,G2903,G3107,G3311,G3515)</f>
        <v>0</v>
      </c>
      <c r="H2087" s="144">
        <f t="shared" si="1777"/>
        <v>0</v>
      </c>
      <c r="I2087" s="142">
        <f>SUM(I2291,I2495,I2699,I2903,I3107,I3311,I3515)</f>
        <v>0</v>
      </c>
      <c r="J2087" s="143">
        <f>SUM(J2291,J2495,J2699,J2903,J3107,J3311,J3515)</f>
        <v>0</v>
      </c>
      <c r="K2087" s="144">
        <f t="shared" si="1778"/>
        <v>0</v>
      </c>
      <c r="L2087" s="142">
        <f>SUM(L2291,L2495,L2699,L2903,L3107,L3311,L3515)</f>
        <v>0</v>
      </c>
      <c r="M2087" s="145">
        <f>SUM(M2291,M2495,M2699,M2903,M3107,M3311,M3515)</f>
        <v>0</v>
      </c>
      <c r="N2087" s="146">
        <f>SUM(N2291,N2495,N2699,N2903,N3107,N3311,N3515)</f>
        <v>0</v>
      </c>
      <c r="O2087" s="142">
        <f>SUM(O2291,O2495,O2699,O2903,O3107,O3311,O3515)</f>
        <v>0</v>
      </c>
      <c r="P2087" s="146">
        <f>SUM(P2291,P2495,P2699,P2903,P3107,P3311,P3515)</f>
        <v>0</v>
      </c>
      <c r="Q2087" s="139">
        <f t="shared" si="1779"/>
        <v>0</v>
      </c>
      <c r="R2087" s="146">
        <f>SUM(R2291,R2495,R2699,R2903,R3107,R3311,R3515)</f>
        <v>0</v>
      </c>
      <c r="S2087" s="146">
        <f>SUM(S2291,S2495,S2699,S2903,S3107,S3311,S3515)</f>
        <v>0</v>
      </c>
      <c r="T2087" s="140">
        <f t="shared" si="1791"/>
        <v>0</v>
      </c>
      <c r="U2087" s="136"/>
      <c r="V2087" s="142">
        <f>SUM(V2291,V2495,V2699,V2903,V3107,V3311,V3515)</f>
        <v>0</v>
      </c>
      <c r="W2087" s="146">
        <f>SUM(W2291,W2495,W2699,W2903,W3107,W3311,W3515)</f>
        <v>0</v>
      </c>
      <c r="X2087" s="139">
        <f t="shared" si="1780"/>
        <v>0</v>
      </c>
      <c r="Y2087" s="146">
        <f>SUM(Y2291,Y2495,Y2699,Y2903,Y3107,Y3311,Y3515)</f>
        <v>0</v>
      </c>
      <c r="Z2087" s="146">
        <f>SUM(Z2291,Z2495,Z2699,Z2903,Z3107,Z3311,Z3515)</f>
        <v>0</v>
      </c>
      <c r="AA2087" s="140">
        <f t="shared" si="1801"/>
        <v>0</v>
      </c>
      <c r="AB2087" s="136"/>
      <c r="AC2087" s="142">
        <f>SUM(AC2291,AC2495,AC2699,AC2903,AC3107,AC3311,AC3515)</f>
        <v>0</v>
      </c>
      <c r="AD2087" s="146">
        <f>SUM(AD2291,AD2495,AD2699,AD2903,AD3107,AD3311,AD3515)</f>
        <v>0</v>
      </c>
      <c r="AE2087" s="139">
        <f t="shared" si="1781"/>
        <v>0</v>
      </c>
      <c r="AF2087" s="146">
        <f>SUM(AF2291,AF2495,AF2699,AF2903,AF3107,AF3311,AF3515)</f>
        <v>0</v>
      </c>
      <c r="AG2087" s="146">
        <f>SUM(AG2291,AG2495,AG2699,AG2903,AG3107,AG3311,AG3515)</f>
        <v>0</v>
      </c>
      <c r="AH2087" s="140">
        <f t="shared" si="1804"/>
        <v>0</v>
      </c>
      <c r="AI2087" s="13"/>
      <c r="AJ2087" s="111">
        <f t="shared" ref="AJ2087:AU2087" si="1843">SUM(AJ2291,AJ2495,AJ2699,AJ2903,AJ3107,AJ3311,AJ3515)</f>
        <v>0</v>
      </c>
      <c r="AK2087" s="113">
        <f t="shared" si="1843"/>
        <v>0</v>
      </c>
      <c r="AL2087" s="114">
        <f t="shared" si="1843"/>
        <v>0</v>
      </c>
      <c r="AM2087" s="113">
        <f t="shared" si="1843"/>
        <v>0</v>
      </c>
      <c r="AN2087" s="114">
        <f t="shared" si="1843"/>
        <v>0</v>
      </c>
      <c r="AO2087" s="113">
        <f t="shared" si="1843"/>
        <v>0</v>
      </c>
      <c r="AP2087" s="114">
        <f t="shared" si="1843"/>
        <v>0</v>
      </c>
      <c r="AQ2087" s="113">
        <f t="shared" si="1843"/>
        <v>0</v>
      </c>
      <c r="AR2087" s="114">
        <f t="shared" si="1843"/>
        <v>0</v>
      </c>
      <c r="AS2087" s="113">
        <f t="shared" si="1843"/>
        <v>0</v>
      </c>
      <c r="AT2087" s="114">
        <f t="shared" si="1843"/>
        <v>0</v>
      </c>
      <c r="AU2087" s="113">
        <f t="shared" si="1843"/>
        <v>0</v>
      </c>
      <c r="AV2087" s="114">
        <f t="shared" si="1783"/>
        <v>0</v>
      </c>
      <c r="AW2087" s="113">
        <f t="shared" si="1784"/>
        <v>0</v>
      </c>
      <c r="AX2087" s="13"/>
      <c r="AY2087" s="111">
        <f t="shared" si="1785"/>
        <v>0</v>
      </c>
      <c r="AZ2087" s="113">
        <f t="shared" si="1786"/>
        <v>0</v>
      </c>
      <c r="BA2087" s="114">
        <f t="shared" si="1787"/>
        <v>0</v>
      </c>
      <c r="BB2087" s="113">
        <f t="shared" si="1788"/>
        <v>0</v>
      </c>
      <c r="BC2087" s="113">
        <f t="shared" si="1789"/>
        <v>0</v>
      </c>
      <c r="BD2087" s="117">
        <f t="shared" si="1790"/>
        <v>0</v>
      </c>
    </row>
    <row r="2088" spans="2:56" x14ac:dyDescent="0.3">
      <c r="B2088" s="150" t="s">
        <v>80</v>
      </c>
      <c r="C2088" s="78">
        <f>SUM(C2089)</f>
        <v>0</v>
      </c>
      <c r="D2088" s="79">
        <f>SUM(D2089)</f>
        <v>0</v>
      </c>
      <c r="E2088" s="69">
        <f t="shared" si="1776"/>
        <v>0</v>
      </c>
      <c r="F2088" s="78">
        <f>SUM(F2089)</f>
        <v>0</v>
      </c>
      <c r="G2088" s="79">
        <f>SUM(G2089)</f>
        <v>0</v>
      </c>
      <c r="H2088" s="69">
        <f t="shared" si="1777"/>
        <v>0</v>
      </c>
      <c r="I2088" s="78">
        <f>SUM(I2089)</f>
        <v>0</v>
      </c>
      <c r="J2088" s="79">
        <f>SUM(J2089)</f>
        <v>0</v>
      </c>
      <c r="K2088" s="69">
        <f t="shared" si="1778"/>
        <v>0</v>
      </c>
      <c r="L2088" s="78">
        <f>SUM(L2089)</f>
        <v>0</v>
      </c>
      <c r="M2088" s="80">
        <f>SUM(M2089)</f>
        <v>0</v>
      </c>
      <c r="N2088" s="81">
        <f>SUM(N2089)</f>
        <v>0</v>
      </c>
      <c r="O2088" s="78">
        <f>SUM(O2089)</f>
        <v>0</v>
      </c>
      <c r="P2088" s="81">
        <f>SUM(P2089)</f>
        <v>0</v>
      </c>
      <c r="Q2088" s="148">
        <f t="shared" si="1779"/>
        <v>0</v>
      </c>
      <c r="R2088" s="81">
        <f>SUM(R2089)</f>
        <v>0</v>
      </c>
      <c r="S2088" s="81">
        <f>SUM(S2089)</f>
        <v>0</v>
      </c>
      <c r="T2088" s="149">
        <f t="shared" si="1791"/>
        <v>0</v>
      </c>
      <c r="U2088" s="136"/>
      <c r="V2088" s="78">
        <f>SUM(V2089)</f>
        <v>0</v>
      </c>
      <c r="W2088" s="81">
        <f>SUM(W2089)</f>
        <v>0</v>
      </c>
      <c r="X2088" s="148">
        <f t="shared" si="1780"/>
        <v>0</v>
      </c>
      <c r="Y2088" s="81">
        <f>SUM(Y2089)</f>
        <v>0</v>
      </c>
      <c r="Z2088" s="81">
        <f>SUM(Z2089)</f>
        <v>0</v>
      </c>
      <c r="AA2088" s="149">
        <f t="shared" si="1801"/>
        <v>0</v>
      </c>
      <c r="AB2088" s="136"/>
      <c r="AC2088" s="78">
        <f>SUM(AC2089)</f>
        <v>0</v>
      </c>
      <c r="AD2088" s="81">
        <f>SUM(AD2089)</f>
        <v>0</v>
      </c>
      <c r="AE2088" s="148">
        <f t="shared" si="1781"/>
        <v>0</v>
      </c>
      <c r="AF2088" s="81">
        <f>SUM(AF2089)</f>
        <v>0</v>
      </c>
      <c r="AG2088" s="81">
        <f>SUM(AG2089)</f>
        <v>0</v>
      </c>
      <c r="AH2088" s="149">
        <f t="shared" si="1804"/>
        <v>0</v>
      </c>
      <c r="AI2088" s="13"/>
      <c r="AJ2088" s="79">
        <f t="shared" ref="AJ2088:AU2088" si="1844">SUM(AJ2089)</f>
        <v>0</v>
      </c>
      <c r="AK2088" s="80">
        <f t="shared" si="1844"/>
        <v>0</v>
      </c>
      <c r="AL2088" s="81">
        <f t="shared" si="1844"/>
        <v>0</v>
      </c>
      <c r="AM2088" s="80">
        <f t="shared" si="1844"/>
        <v>0</v>
      </c>
      <c r="AN2088" s="81">
        <f t="shared" si="1844"/>
        <v>0</v>
      </c>
      <c r="AO2088" s="80">
        <f t="shared" si="1844"/>
        <v>0</v>
      </c>
      <c r="AP2088" s="81">
        <f t="shared" si="1844"/>
        <v>0</v>
      </c>
      <c r="AQ2088" s="80">
        <f t="shared" si="1844"/>
        <v>0</v>
      </c>
      <c r="AR2088" s="81">
        <f t="shared" si="1844"/>
        <v>0</v>
      </c>
      <c r="AS2088" s="80">
        <f t="shared" si="1844"/>
        <v>0</v>
      </c>
      <c r="AT2088" s="81">
        <f t="shared" si="1844"/>
        <v>0</v>
      </c>
      <c r="AU2088" s="80">
        <f t="shared" si="1844"/>
        <v>0</v>
      </c>
      <c r="AV2088" s="81">
        <f t="shared" si="1783"/>
        <v>0</v>
      </c>
      <c r="AW2088" s="80">
        <f t="shared" si="1784"/>
        <v>0</v>
      </c>
      <c r="AX2088" s="13"/>
      <c r="AY2088" s="79">
        <f t="shared" si="1785"/>
        <v>0</v>
      </c>
      <c r="AZ2088" s="80">
        <f t="shared" si="1786"/>
        <v>0</v>
      </c>
      <c r="BA2088" s="81">
        <f t="shared" si="1787"/>
        <v>0</v>
      </c>
      <c r="BB2088" s="80">
        <f t="shared" si="1788"/>
        <v>0</v>
      </c>
      <c r="BC2088" s="80">
        <f t="shared" si="1789"/>
        <v>0</v>
      </c>
      <c r="BD2088" s="86">
        <f t="shared" si="1790"/>
        <v>0</v>
      </c>
    </row>
    <row r="2089" spans="2:56" x14ac:dyDescent="0.3">
      <c r="B2089" s="141" t="s">
        <v>80</v>
      </c>
      <c r="C2089" s="142">
        <f>SUM(C2293,C2497,C2701,C2905,C3109,C3313,C3517)</f>
        <v>0</v>
      </c>
      <c r="D2089" s="143">
        <f>SUM(D2293,D2497,D2701,D2905,D3109,D3313,D3517)</f>
        <v>0</v>
      </c>
      <c r="E2089" s="144">
        <f t="shared" si="1776"/>
        <v>0</v>
      </c>
      <c r="F2089" s="142">
        <f>SUM(F2293,F2497,F2701,F2905,F3109,F3313,F3517)</f>
        <v>0</v>
      </c>
      <c r="G2089" s="143">
        <f>SUM(G2293,G2497,G2701,G2905,G3109,G3313,G3517)</f>
        <v>0</v>
      </c>
      <c r="H2089" s="144">
        <f t="shared" si="1777"/>
        <v>0</v>
      </c>
      <c r="I2089" s="142">
        <f>SUM(I2293,I2497,I2701,I2905,I3109,I3313,I3517)</f>
        <v>0</v>
      </c>
      <c r="J2089" s="143">
        <f>SUM(J2293,J2497,J2701,J2905,J3109,J3313,J3517)</f>
        <v>0</v>
      </c>
      <c r="K2089" s="144">
        <f t="shared" si="1778"/>
        <v>0</v>
      </c>
      <c r="L2089" s="142">
        <f>SUM(L2293,L2497,L2701,L2905,L3109,L3313,L3517)</f>
        <v>0</v>
      </c>
      <c r="M2089" s="145">
        <f>SUM(M2293,M2497,M2701,M2905,M3109,M3313,M3517)</f>
        <v>0</v>
      </c>
      <c r="N2089" s="146">
        <f>SUM(N2293,N2497,N2701,N2905,N3109,N3313,N3517)</f>
        <v>0</v>
      </c>
      <c r="O2089" s="142">
        <f>SUM(O2293,O2497,O2701,O2905,O3109,O3313,O3517)</f>
        <v>0</v>
      </c>
      <c r="P2089" s="146">
        <f>SUM(P2293,P2497,P2701,P2905,P3109,P3313,P3517)</f>
        <v>0</v>
      </c>
      <c r="Q2089" s="139">
        <f t="shared" si="1779"/>
        <v>0</v>
      </c>
      <c r="R2089" s="146">
        <f>SUM(R2293,R2497,R2701,R2905,R3109,R3313,R3517)</f>
        <v>0</v>
      </c>
      <c r="S2089" s="146">
        <f>SUM(S2293,S2497,S2701,S2905,S3109,S3313,S3517)</f>
        <v>0</v>
      </c>
      <c r="T2089" s="140">
        <f t="shared" si="1791"/>
        <v>0</v>
      </c>
      <c r="U2089" s="136"/>
      <c r="V2089" s="142">
        <f>SUM(V2293,V2497,V2701,V2905,V3109,V3313,V3517)</f>
        <v>0</v>
      </c>
      <c r="W2089" s="146">
        <f>SUM(W2293,W2497,W2701,W2905,W3109,W3313,W3517)</f>
        <v>0</v>
      </c>
      <c r="X2089" s="139">
        <f t="shared" si="1780"/>
        <v>0</v>
      </c>
      <c r="Y2089" s="146">
        <f>SUM(Y2293,Y2497,Y2701,Y2905,Y3109,Y3313,Y3517)</f>
        <v>0</v>
      </c>
      <c r="Z2089" s="146">
        <f>SUM(Z2293,Z2497,Z2701,Z2905,Z3109,Z3313,Z3517)</f>
        <v>0</v>
      </c>
      <c r="AA2089" s="140">
        <f t="shared" si="1801"/>
        <v>0</v>
      </c>
      <c r="AB2089" s="136"/>
      <c r="AC2089" s="142">
        <f>SUM(AC2293,AC2497,AC2701,AC2905,AC3109,AC3313,AC3517)</f>
        <v>0</v>
      </c>
      <c r="AD2089" s="146">
        <f>SUM(AD2293,AD2497,AD2701,AD2905,AD3109,AD3313,AD3517)</f>
        <v>0</v>
      </c>
      <c r="AE2089" s="139">
        <f t="shared" si="1781"/>
        <v>0</v>
      </c>
      <c r="AF2089" s="146">
        <f>SUM(AF2293,AF2497,AF2701,AF2905,AF3109,AF3313,AF3517)</f>
        <v>0</v>
      </c>
      <c r="AG2089" s="146">
        <f>SUM(AG2293,AG2497,AG2701,AG2905,AG3109,AG3313,AG3517)</f>
        <v>0</v>
      </c>
      <c r="AH2089" s="140">
        <f t="shared" si="1804"/>
        <v>0</v>
      </c>
      <c r="AI2089" s="13"/>
      <c r="AJ2089" s="111">
        <f t="shared" ref="AJ2089:AU2089" si="1845">SUM(AJ2293,AJ2497,AJ2701,AJ2905,AJ3109,AJ3313,AJ3517)</f>
        <v>0</v>
      </c>
      <c r="AK2089" s="113">
        <f t="shared" si="1845"/>
        <v>0</v>
      </c>
      <c r="AL2089" s="114">
        <f t="shared" si="1845"/>
        <v>0</v>
      </c>
      <c r="AM2089" s="113">
        <f t="shared" si="1845"/>
        <v>0</v>
      </c>
      <c r="AN2089" s="114">
        <f t="shared" si="1845"/>
        <v>0</v>
      </c>
      <c r="AO2089" s="113">
        <f t="shared" si="1845"/>
        <v>0</v>
      </c>
      <c r="AP2089" s="114">
        <f t="shared" si="1845"/>
        <v>0</v>
      </c>
      <c r="AQ2089" s="113">
        <f t="shared" si="1845"/>
        <v>0</v>
      </c>
      <c r="AR2089" s="114">
        <f t="shared" si="1845"/>
        <v>0</v>
      </c>
      <c r="AS2089" s="113">
        <f t="shared" si="1845"/>
        <v>0</v>
      </c>
      <c r="AT2089" s="114">
        <f t="shared" si="1845"/>
        <v>0</v>
      </c>
      <c r="AU2089" s="113">
        <f t="shared" si="1845"/>
        <v>0</v>
      </c>
      <c r="AV2089" s="114">
        <f t="shared" si="1783"/>
        <v>0</v>
      </c>
      <c r="AW2089" s="113">
        <f t="shared" si="1784"/>
        <v>0</v>
      </c>
      <c r="AX2089" s="13"/>
      <c r="AY2089" s="111">
        <f t="shared" si="1785"/>
        <v>0</v>
      </c>
      <c r="AZ2089" s="113">
        <f t="shared" si="1786"/>
        <v>0</v>
      </c>
      <c r="BA2089" s="114">
        <f t="shared" si="1787"/>
        <v>0</v>
      </c>
      <c r="BB2089" s="113">
        <f t="shared" si="1788"/>
        <v>0</v>
      </c>
      <c r="BC2089" s="113">
        <f t="shared" si="1789"/>
        <v>0</v>
      </c>
      <c r="BD2089" s="117">
        <f t="shared" si="1790"/>
        <v>0</v>
      </c>
    </row>
    <row r="2090" spans="2:56" x14ac:dyDescent="0.3">
      <c r="B2090" s="150" t="s">
        <v>81</v>
      </c>
      <c r="C2090" s="78">
        <f>SUM(C2091)</f>
        <v>559100</v>
      </c>
      <c r="D2090" s="79">
        <f>SUM(D2091)</f>
        <v>535539.1</v>
      </c>
      <c r="E2090" s="69">
        <f t="shared" si="1776"/>
        <v>0.95785923806116968</v>
      </c>
      <c r="F2090" s="78">
        <f>SUM(F2091)</f>
        <v>1013062</v>
      </c>
      <c r="G2090" s="79">
        <f>SUM(G2091)</f>
        <v>964208.8</v>
      </c>
      <c r="H2090" s="69">
        <f t="shared" si="1777"/>
        <v>0.95177669283814814</v>
      </c>
      <c r="I2090" s="78">
        <f>SUM(I2091)</f>
        <v>1139500</v>
      </c>
      <c r="J2090" s="79">
        <f>SUM(J2091)</f>
        <v>1138637.5</v>
      </c>
      <c r="K2090" s="69">
        <f t="shared" si="1778"/>
        <v>0.99924308907415538</v>
      </c>
      <c r="L2090" s="78">
        <f>SUM(L2091)</f>
        <v>720250</v>
      </c>
      <c r="M2090" s="80">
        <f>SUM(M2091)</f>
        <v>1526250</v>
      </c>
      <c r="N2090" s="81">
        <f>SUM(N2091)</f>
        <v>0</v>
      </c>
      <c r="O2090" s="78">
        <f>SUM(O2091)</f>
        <v>878500</v>
      </c>
      <c r="P2090" s="81">
        <f>SUM(P2091)</f>
        <v>0</v>
      </c>
      <c r="Q2090" s="148">
        <f t="shared" si="1779"/>
        <v>878500</v>
      </c>
      <c r="R2090" s="81">
        <f>SUM(R2091)</f>
        <v>0</v>
      </c>
      <c r="S2090" s="81">
        <f>SUM(S2091)</f>
        <v>120000</v>
      </c>
      <c r="T2090" s="149">
        <f t="shared" si="1791"/>
        <v>998500</v>
      </c>
      <c r="U2090" s="136"/>
      <c r="V2090" s="78">
        <f>SUM(V2091)</f>
        <v>878500</v>
      </c>
      <c r="W2090" s="81">
        <f>SUM(W2091)</f>
        <v>0</v>
      </c>
      <c r="X2090" s="148">
        <f t="shared" si="1780"/>
        <v>878500</v>
      </c>
      <c r="Y2090" s="81">
        <f>SUM(Y2091)</f>
        <v>0</v>
      </c>
      <c r="Z2090" s="81">
        <f>SUM(Z2091)</f>
        <v>120000</v>
      </c>
      <c r="AA2090" s="149">
        <f t="shared" si="1801"/>
        <v>998500</v>
      </c>
      <c r="AB2090" s="136"/>
      <c r="AC2090" s="78">
        <f>SUM(AC2091)</f>
        <v>878500</v>
      </c>
      <c r="AD2090" s="81">
        <f>SUM(AD2091)</f>
        <v>0</v>
      </c>
      <c r="AE2090" s="148">
        <f t="shared" si="1781"/>
        <v>878500</v>
      </c>
      <c r="AF2090" s="81">
        <f>SUM(AF2091)</f>
        <v>0</v>
      </c>
      <c r="AG2090" s="81">
        <f>SUM(AG2091)</f>
        <v>120000</v>
      </c>
      <c r="AH2090" s="149">
        <f t="shared" si="1804"/>
        <v>998500</v>
      </c>
      <c r="AI2090" s="13"/>
      <c r="AJ2090" s="79">
        <f t="shared" ref="AJ2090:AU2090" si="1846">SUM(AJ2091)</f>
        <v>0</v>
      </c>
      <c r="AK2090" s="80">
        <f t="shared" si="1846"/>
        <v>45900</v>
      </c>
      <c r="AL2090" s="81">
        <f t="shared" si="1846"/>
        <v>38800</v>
      </c>
      <c r="AM2090" s="80">
        <f t="shared" si="1846"/>
        <v>75300</v>
      </c>
      <c r="AN2090" s="81">
        <f t="shared" si="1846"/>
        <v>79700</v>
      </c>
      <c r="AO2090" s="80">
        <f t="shared" si="1846"/>
        <v>63000</v>
      </c>
      <c r="AP2090" s="81">
        <f t="shared" si="1846"/>
        <v>197500</v>
      </c>
      <c r="AQ2090" s="80">
        <f t="shared" si="1846"/>
        <v>195500</v>
      </c>
      <c r="AR2090" s="81">
        <f t="shared" si="1846"/>
        <v>43700</v>
      </c>
      <c r="AS2090" s="80">
        <f t="shared" si="1846"/>
        <v>24500</v>
      </c>
      <c r="AT2090" s="81">
        <f t="shared" si="1846"/>
        <v>20800</v>
      </c>
      <c r="AU2090" s="80">
        <f t="shared" si="1846"/>
        <v>213800</v>
      </c>
      <c r="AV2090" s="81">
        <f t="shared" si="1783"/>
        <v>998500</v>
      </c>
      <c r="AW2090" s="80">
        <f t="shared" si="1784"/>
        <v>0</v>
      </c>
      <c r="AX2090" s="13"/>
      <c r="AY2090" s="79">
        <f t="shared" si="1785"/>
        <v>84700</v>
      </c>
      <c r="AZ2090" s="80">
        <f t="shared" si="1786"/>
        <v>218000</v>
      </c>
      <c r="BA2090" s="81">
        <f t="shared" si="1787"/>
        <v>436700</v>
      </c>
      <c r="BB2090" s="80">
        <f t="shared" si="1788"/>
        <v>259100</v>
      </c>
      <c r="BC2090" s="80">
        <f t="shared" si="1789"/>
        <v>998500</v>
      </c>
      <c r="BD2090" s="86">
        <f t="shared" si="1790"/>
        <v>0</v>
      </c>
    </row>
    <row r="2091" spans="2:56" x14ac:dyDescent="0.3">
      <c r="B2091" s="141" t="s">
        <v>81</v>
      </c>
      <c r="C2091" s="142">
        <f>SUM(C2295,C2499,C2703,C2907,C3111,C3315,C3519)</f>
        <v>559100</v>
      </c>
      <c r="D2091" s="143">
        <f>SUM(D2295,D2499,D2703,D2907,D3111,D3315,D3519)</f>
        <v>535539.1</v>
      </c>
      <c r="E2091" s="144">
        <f t="shared" si="1776"/>
        <v>0.95785923806116968</v>
      </c>
      <c r="F2091" s="142">
        <f>SUM(F2295,F2499,F2703,F2907,F3111,F3315,F3519)</f>
        <v>1013062</v>
      </c>
      <c r="G2091" s="143">
        <f>SUM(G2295,G2499,G2703,G2907,G3111,G3315,G3519)</f>
        <v>964208.8</v>
      </c>
      <c r="H2091" s="144">
        <f t="shared" si="1777"/>
        <v>0.95177669283814814</v>
      </c>
      <c r="I2091" s="142">
        <f>SUM(I2295,I2499,I2703,I2907,I3111,I3315,I3519)</f>
        <v>1139500</v>
      </c>
      <c r="J2091" s="143">
        <f>SUM(J2295,J2499,J2703,J2907,J3111,J3315,J3519)</f>
        <v>1138637.5</v>
      </c>
      <c r="K2091" s="144">
        <f t="shared" si="1778"/>
        <v>0.99924308907415538</v>
      </c>
      <c r="L2091" s="142">
        <f>SUM(L2295,L2499,L2703,L2907,L3111,L3315,L3519)</f>
        <v>720250</v>
      </c>
      <c r="M2091" s="145">
        <f>SUM(M2295,M2499,M2703,M2907,M3111,M3315,M3519)</f>
        <v>1526250</v>
      </c>
      <c r="N2091" s="146">
        <f>SUM(N2295,N2499,N2703,N2907,N3111,N3315,N3519)</f>
        <v>0</v>
      </c>
      <c r="O2091" s="142">
        <f>SUM(O2295,O2499,O2703,O2907,O3111,O3315,O3519)</f>
        <v>878500</v>
      </c>
      <c r="P2091" s="146">
        <f>SUM(P2295,P2499,P2703,P2907,P3111,P3315,P3519)</f>
        <v>0</v>
      </c>
      <c r="Q2091" s="139">
        <f t="shared" si="1779"/>
        <v>878500</v>
      </c>
      <c r="R2091" s="146">
        <f>SUM(R2295,R2499,R2703,R2907,R3111,R3315,R3519)</f>
        <v>0</v>
      </c>
      <c r="S2091" s="146">
        <f>SUM(S2295,S2499,S2703,S2907,S3111,S3315,S3519)</f>
        <v>120000</v>
      </c>
      <c r="T2091" s="140">
        <f t="shared" si="1791"/>
        <v>998500</v>
      </c>
      <c r="U2091" s="136"/>
      <c r="V2091" s="142">
        <f>SUM(V2295,V2499,V2703,V2907,V3111,V3315,V3519)</f>
        <v>878500</v>
      </c>
      <c r="W2091" s="146">
        <f>SUM(W2295,W2499,W2703,W2907,W3111,W3315,W3519)</f>
        <v>0</v>
      </c>
      <c r="X2091" s="139">
        <f t="shared" si="1780"/>
        <v>878500</v>
      </c>
      <c r="Y2091" s="146">
        <f>SUM(Y2295,Y2499,Y2703,Y2907,Y3111,Y3315,Y3519)</f>
        <v>0</v>
      </c>
      <c r="Z2091" s="146">
        <f>SUM(Z2295,Z2499,Z2703,Z2907,Z3111,Z3315,Z3519)</f>
        <v>120000</v>
      </c>
      <c r="AA2091" s="140">
        <f t="shared" si="1801"/>
        <v>998500</v>
      </c>
      <c r="AB2091" s="136"/>
      <c r="AC2091" s="142">
        <f>SUM(AC2295,AC2499,AC2703,AC2907,AC3111,AC3315,AC3519)</f>
        <v>878500</v>
      </c>
      <c r="AD2091" s="146">
        <f>SUM(AD2295,AD2499,AD2703,AD2907,AD3111,AD3315,AD3519)</f>
        <v>0</v>
      </c>
      <c r="AE2091" s="139">
        <f t="shared" si="1781"/>
        <v>878500</v>
      </c>
      <c r="AF2091" s="146">
        <f>SUM(AF2295,AF2499,AF2703,AF2907,AF3111,AF3315,AF3519)</f>
        <v>0</v>
      </c>
      <c r="AG2091" s="146">
        <f>SUM(AG2295,AG2499,AG2703,AG2907,AG3111,AG3315,AG3519)</f>
        <v>120000</v>
      </c>
      <c r="AH2091" s="140">
        <f t="shared" si="1804"/>
        <v>998500</v>
      </c>
      <c r="AI2091" s="13"/>
      <c r="AJ2091" s="111">
        <f t="shared" ref="AJ2091:AU2091" si="1847">SUM(AJ2295,AJ2499,AJ2703,AJ2907,AJ3111,AJ3315,AJ3519)</f>
        <v>0</v>
      </c>
      <c r="AK2091" s="113">
        <f t="shared" si="1847"/>
        <v>45900</v>
      </c>
      <c r="AL2091" s="114">
        <f t="shared" si="1847"/>
        <v>38800</v>
      </c>
      <c r="AM2091" s="113">
        <f t="shared" si="1847"/>
        <v>75300</v>
      </c>
      <c r="AN2091" s="114">
        <f t="shared" si="1847"/>
        <v>79700</v>
      </c>
      <c r="AO2091" s="113">
        <f t="shared" si="1847"/>
        <v>63000</v>
      </c>
      <c r="AP2091" s="114">
        <f t="shared" si="1847"/>
        <v>197500</v>
      </c>
      <c r="AQ2091" s="113">
        <f t="shared" si="1847"/>
        <v>195500</v>
      </c>
      <c r="AR2091" s="114">
        <f t="shared" si="1847"/>
        <v>43700</v>
      </c>
      <c r="AS2091" s="113">
        <f t="shared" si="1847"/>
        <v>24500</v>
      </c>
      <c r="AT2091" s="114">
        <f t="shared" si="1847"/>
        <v>20800</v>
      </c>
      <c r="AU2091" s="113">
        <f t="shared" si="1847"/>
        <v>213800</v>
      </c>
      <c r="AV2091" s="114">
        <f t="shared" si="1783"/>
        <v>998500</v>
      </c>
      <c r="AW2091" s="113">
        <f t="shared" si="1784"/>
        <v>0</v>
      </c>
      <c r="AX2091" s="13"/>
      <c r="AY2091" s="111">
        <f t="shared" si="1785"/>
        <v>84700</v>
      </c>
      <c r="AZ2091" s="113">
        <f t="shared" si="1786"/>
        <v>218000</v>
      </c>
      <c r="BA2091" s="114">
        <f t="shared" si="1787"/>
        <v>436700</v>
      </c>
      <c r="BB2091" s="113">
        <f t="shared" si="1788"/>
        <v>259100</v>
      </c>
      <c r="BC2091" s="113">
        <f t="shared" si="1789"/>
        <v>998500</v>
      </c>
      <c r="BD2091" s="117">
        <f t="shared" si="1790"/>
        <v>0</v>
      </c>
    </row>
    <row r="2092" spans="2:56" x14ac:dyDescent="0.3">
      <c r="B2092" s="150" t="s">
        <v>82</v>
      </c>
      <c r="C2092" s="78">
        <f>SUM(C2093:C2098)</f>
        <v>300500</v>
      </c>
      <c r="D2092" s="79">
        <f>SUM(D2093:D2098)</f>
        <v>300404</v>
      </c>
      <c r="E2092" s="69">
        <f t="shared" si="1776"/>
        <v>0.99968053244592348</v>
      </c>
      <c r="F2092" s="78">
        <f>SUM(F2093:F2098)</f>
        <v>294938</v>
      </c>
      <c r="G2092" s="79">
        <f>SUM(G2093:G2098)</f>
        <v>293793.5</v>
      </c>
      <c r="H2092" s="69">
        <f t="shared" si="1777"/>
        <v>0.99611952342526222</v>
      </c>
      <c r="I2092" s="78">
        <f>SUM(I2093:I2098)</f>
        <v>857700</v>
      </c>
      <c r="J2092" s="79">
        <f>SUM(J2093:J2098)</f>
        <v>857624.25</v>
      </c>
      <c r="K2092" s="69">
        <f t="shared" si="1778"/>
        <v>0.9999116824064358</v>
      </c>
      <c r="L2092" s="78">
        <f>SUM(L2093:L2098)</f>
        <v>390000</v>
      </c>
      <c r="M2092" s="80">
        <f>SUM(M2093:M2098)</f>
        <v>2029000</v>
      </c>
      <c r="N2092" s="81">
        <f>SUM(N2093:N2098)</f>
        <v>0</v>
      </c>
      <c r="O2092" s="78">
        <f>SUM(O2093:O2098)</f>
        <v>210000</v>
      </c>
      <c r="P2092" s="81">
        <f>SUM(P2093:P2098)</f>
        <v>490000</v>
      </c>
      <c r="Q2092" s="148">
        <f t="shared" si="1779"/>
        <v>700000</v>
      </c>
      <c r="R2092" s="81">
        <f>SUM(R2093:R2098)</f>
        <v>0</v>
      </c>
      <c r="S2092" s="81">
        <f>SUM(S2093:S2098)</f>
        <v>0</v>
      </c>
      <c r="T2092" s="149">
        <f t="shared" si="1791"/>
        <v>700000</v>
      </c>
      <c r="U2092" s="136"/>
      <c r="V2092" s="78">
        <f>SUM(V2093:V2098)</f>
        <v>210000</v>
      </c>
      <c r="W2092" s="81">
        <f>SUM(W2093:W2098)</f>
        <v>0</v>
      </c>
      <c r="X2092" s="148">
        <f t="shared" si="1780"/>
        <v>210000</v>
      </c>
      <c r="Y2092" s="81">
        <f>SUM(Y2093:Y2098)</f>
        <v>0</v>
      </c>
      <c r="Z2092" s="81">
        <f>SUM(Z2093:Z2098)</f>
        <v>0</v>
      </c>
      <c r="AA2092" s="149">
        <f t="shared" si="1801"/>
        <v>210000</v>
      </c>
      <c r="AB2092" s="136"/>
      <c r="AC2092" s="78">
        <f>SUM(AC2093:AC2098)</f>
        <v>210000</v>
      </c>
      <c r="AD2092" s="81">
        <f>SUM(AD2093:AD2098)</f>
        <v>0</v>
      </c>
      <c r="AE2092" s="148">
        <f t="shared" si="1781"/>
        <v>210000</v>
      </c>
      <c r="AF2092" s="81">
        <f>SUM(AF2093:AF2098)</f>
        <v>0</v>
      </c>
      <c r="AG2092" s="81">
        <f>SUM(AG2093:AG2098)</f>
        <v>0</v>
      </c>
      <c r="AH2092" s="149">
        <f t="shared" si="1804"/>
        <v>210000</v>
      </c>
      <c r="AI2092" s="13"/>
      <c r="AJ2092" s="79">
        <f t="shared" ref="AJ2092:AU2092" si="1848">SUM(AJ2093:AJ2098)</f>
        <v>0</v>
      </c>
      <c r="AK2092" s="80">
        <f t="shared" si="1848"/>
        <v>0</v>
      </c>
      <c r="AL2092" s="81">
        <f t="shared" si="1848"/>
        <v>0</v>
      </c>
      <c r="AM2092" s="80">
        <f t="shared" si="1848"/>
        <v>315000</v>
      </c>
      <c r="AN2092" s="81">
        <f t="shared" si="1848"/>
        <v>0</v>
      </c>
      <c r="AO2092" s="80">
        <f t="shared" si="1848"/>
        <v>0</v>
      </c>
      <c r="AP2092" s="81">
        <f t="shared" si="1848"/>
        <v>0</v>
      </c>
      <c r="AQ2092" s="80">
        <f t="shared" si="1848"/>
        <v>35000</v>
      </c>
      <c r="AR2092" s="81">
        <f t="shared" si="1848"/>
        <v>0</v>
      </c>
      <c r="AS2092" s="80">
        <f t="shared" si="1848"/>
        <v>315000</v>
      </c>
      <c r="AT2092" s="81">
        <f t="shared" si="1848"/>
        <v>0</v>
      </c>
      <c r="AU2092" s="80">
        <f t="shared" si="1848"/>
        <v>35000</v>
      </c>
      <c r="AV2092" s="81">
        <f t="shared" si="1783"/>
        <v>700000</v>
      </c>
      <c r="AW2092" s="80">
        <f t="shared" si="1784"/>
        <v>0</v>
      </c>
      <c r="AX2092" s="13"/>
      <c r="AY2092" s="79">
        <f t="shared" si="1785"/>
        <v>0</v>
      </c>
      <c r="AZ2092" s="80">
        <f t="shared" si="1786"/>
        <v>315000</v>
      </c>
      <c r="BA2092" s="81">
        <f t="shared" si="1787"/>
        <v>35000</v>
      </c>
      <c r="BB2092" s="80">
        <f t="shared" si="1788"/>
        <v>350000</v>
      </c>
      <c r="BC2092" s="80">
        <f t="shared" si="1789"/>
        <v>700000</v>
      </c>
      <c r="BD2092" s="86">
        <f t="shared" si="1790"/>
        <v>0</v>
      </c>
    </row>
    <row r="2093" spans="2:56" x14ac:dyDescent="0.3">
      <c r="B2093" s="141" t="s">
        <v>83</v>
      </c>
      <c r="C2093" s="142">
        <f t="shared" ref="C2093:D2098" si="1849">SUM(C2297,C2501,C2705,C2909,C3113,C3317,C3521)</f>
        <v>0</v>
      </c>
      <c r="D2093" s="143">
        <f t="shared" si="1849"/>
        <v>0</v>
      </c>
      <c r="E2093" s="144">
        <f t="shared" si="1776"/>
        <v>0</v>
      </c>
      <c r="F2093" s="142">
        <f t="shared" ref="F2093:G2098" si="1850">SUM(F2297,F2501,F2705,F2909,F3113,F3317,F3521)</f>
        <v>0</v>
      </c>
      <c r="G2093" s="143">
        <f t="shared" si="1850"/>
        <v>0</v>
      </c>
      <c r="H2093" s="144">
        <f t="shared" si="1777"/>
        <v>0</v>
      </c>
      <c r="I2093" s="142">
        <f t="shared" ref="I2093:J2098" si="1851">SUM(I2297,I2501,I2705,I2909,I3113,I3317,I3521)</f>
        <v>0</v>
      </c>
      <c r="J2093" s="143">
        <f t="shared" si="1851"/>
        <v>0</v>
      </c>
      <c r="K2093" s="144">
        <f t="shared" si="1778"/>
        <v>0</v>
      </c>
      <c r="L2093" s="142">
        <f t="shared" ref="L2093:P2098" si="1852">SUM(L2297,L2501,L2705,L2909,L3113,L3317,L3521)</f>
        <v>0</v>
      </c>
      <c r="M2093" s="145">
        <f t="shared" si="1852"/>
        <v>0</v>
      </c>
      <c r="N2093" s="146">
        <f t="shared" si="1852"/>
        <v>0</v>
      </c>
      <c r="O2093" s="142">
        <f t="shared" si="1852"/>
        <v>0</v>
      </c>
      <c r="P2093" s="146">
        <f t="shared" si="1852"/>
        <v>0</v>
      </c>
      <c r="Q2093" s="139">
        <f t="shared" si="1779"/>
        <v>0</v>
      </c>
      <c r="R2093" s="146">
        <f t="shared" ref="R2093:S2098" si="1853">SUM(R2297,R2501,R2705,R2909,R3113,R3317,R3521)</f>
        <v>0</v>
      </c>
      <c r="S2093" s="146">
        <f t="shared" si="1853"/>
        <v>0</v>
      </c>
      <c r="T2093" s="140">
        <f t="shared" si="1791"/>
        <v>0</v>
      </c>
      <c r="U2093" s="136"/>
      <c r="V2093" s="142">
        <f t="shared" ref="V2093:W2098" si="1854">SUM(V2297,V2501,V2705,V2909,V3113,V3317,V3521)</f>
        <v>0</v>
      </c>
      <c r="W2093" s="146">
        <f t="shared" si="1854"/>
        <v>0</v>
      </c>
      <c r="X2093" s="139">
        <f t="shared" si="1780"/>
        <v>0</v>
      </c>
      <c r="Y2093" s="146">
        <f t="shared" ref="Y2093:Z2098" si="1855">SUM(Y2297,Y2501,Y2705,Y2909,Y3113,Y3317,Y3521)</f>
        <v>0</v>
      </c>
      <c r="Z2093" s="146">
        <f t="shared" si="1855"/>
        <v>0</v>
      </c>
      <c r="AA2093" s="140">
        <f t="shared" si="1801"/>
        <v>0</v>
      </c>
      <c r="AB2093" s="136"/>
      <c r="AC2093" s="142">
        <f t="shared" ref="AC2093:AD2098" si="1856">SUM(AC2297,AC2501,AC2705,AC2909,AC3113,AC3317,AC3521)</f>
        <v>0</v>
      </c>
      <c r="AD2093" s="146">
        <f t="shared" si="1856"/>
        <v>0</v>
      </c>
      <c r="AE2093" s="139">
        <f t="shared" si="1781"/>
        <v>0</v>
      </c>
      <c r="AF2093" s="146">
        <f t="shared" ref="AF2093:AG2098" si="1857">SUM(AF2297,AF2501,AF2705,AF2909,AF3113,AF3317,AF3521)</f>
        <v>0</v>
      </c>
      <c r="AG2093" s="146">
        <f t="shared" si="1857"/>
        <v>0</v>
      </c>
      <c r="AH2093" s="140">
        <f t="shared" si="1804"/>
        <v>0</v>
      </c>
      <c r="AI2093" s="13"/>
      <c r="AJ2093" s="111">
        <f t="shared" ref="AJ2093:AU2098" si="1858">SUM(AJ2297,AJ2501,AJ2705,AJ2909,AJ3113,AJ3317,AJ3521)</f>
        <v>0</v>
      </c>
      <c r="AK2093" s="113">
        <f t="shared" si="1858"/>
        <v>0</v>
      </c>
      <c r="AL2093" s="114">
        <f t="shared" si="1858"/>
        <v>0</v>
      </c>
      <c r="AM2093" s="113">
        <f t="shared" si="1858"/>
        <v>0</v>
      </c>
      <c r="AN2093" s="114">
        <f t="shared" si="1858"/>
        <v>0</v>
      </c>
      <c r="AO2093" s="113">
        <f t="shared" si="1858"/>
        <v>0</v>
      </c>
      <c r="AP2093" s="114">
        <f t="shared" si="1858"/>
        <v>0</v>
      </c>
      <c r="AQ2093" s="113">
        <f t="shared" si="1858"/>
        <v>0</v>
      </c>
      <c r="AR2093" s="114">
        <f t="shared" si="1858"/>
        <v>0</v>
      </c>
      <c r="AS2093" s="113">
        <f t="shared" si="1858"/>
        <v>0</v>
      </c>
      <c r="AT2093" s="114">
        <f t="shared" si="1858"/>
        <v>0</v>
      </c>
      <c r="AU2093" s="113">
        <f t="shared" si="1858"/>
        <v>0</v>
      </c>
      <c r="AV2093" s="114">
        <f t="shared" si="1783"/>
        <v>0</v>
      </c>
      <c r="AW2093" s="113">
        <f t="shared" si="1784"/>
        <v>0</v>
      </c>
      <c r="AX2093" s="13"/>
      <c r="AY2093" s="111">
        <f t="shared" si="1785"/>
        <v>0</v>
      </c>
      <c r="AZ2093" s="113">
        <f t="shared" si="1786"/>
        <v>0</v>
      </c>
      <c r="BA2093" s="114">
        <f t="shared" si="1787"/>
        <v>0</v>
      </c>
      <c r="BB2093" s="113">
        <f t="shared" si="1788"/>
        <v>0</v>
      </c>
      <c r="BC2093" s="113">
        <f t="shared" si="1789"/>
        <v>0</v>
      </c>
      <c r="BD2093" s="117">
        <f t="shared" si="1790"/>
        <v>0</v>
      </c>
    </row>
    <row r="2094" spans="2:56" x14ac:dyDescent="0.3">
      <c r="B2094" s="141" t="s">
        <v>84</v>
      </c>
      <c r="C2094" s="142">
        <f t="shared" si="1849"/>
        <v>0</v>
      </c>
      <c r="D2094" s="143">
        <f t="shared" si="1849"/>
        <v>0</v>
      </c>
      <c r="E2094" s="144">
        <f t="shared" si="1776"/>
        <v>0</v>
      </c>
      <c r="F2094" s="142">
        <f t="shared" si="1850"/>
        <v>0</v>
      </c>
      <c r="G2094" s="143">
        <f t="shared" si="1850"/>
        <v>0</v>
      </c>
      <c r="H2094" s="144">
        <f t="shared" si="1777"/>
        <v>0</v>
      </c>
      <c r="I2094" s="142">
        <f t="shared" si="1851"/>
        <v>0</v>
      </c>
      <c r="J2094" s="143">
        <f t="shared" si="1851"/>
        <v>0</v>
      </c>
      <c r="K2094" s="144">
        <f t="shared" si="1778"/>
        <v>0</v>
      </c>
      <c r="L2094" s="142">
        <f t="shared" si="1852"/>
        <v>0</v>
      </c>
      <c r="M2094" s="145">
        <f t="shared" si="1852"/>
        <v>0</v>
      </c>
      <c r="N2094" s="146">
        <f t="shared" si="1852"/>
        <v>0</v>
      </c>
      <c r="O2094" s="142">
        <f t="shared" si="1852"/>
        <v>0</v>
      </c>
      <c r="P2094" s="146">
        <f t="shared" si="1852"/>
        <v>0</v>
      </c>
      <c r="Q2094" s="139">
        <f t="shared" si="1779"/>
        <v>0</v>
      </c>
      <c r="R2094" s="146">
        <f t="shared" si="1853"/>
        <v>0</v>
      </c>
      <c r="S2094" s="146">
        <f t="shared" si="1853"/>
        <v>0</v>
      </c>
      <c r="T2094" s="140">
        <f t="shared" si="1791"/>
        <v>0</v>
      </c>
      <c r="U2094" s="136"/>
      <c r="V2094" s="142">
        <f t="shared" si="1854"/>
        <v>0</v>
      </c>
      <c r="W2094" s="146">
        <f t="shared" si="1854"/>
        <v>0</v>
      </c>
      <c r="X2094" s="139">
        <f t="shared" si="1780"/>
        <v>0</v>
      </c>
      <c r="Y2094" s="146">
        <f t="shared" si="1855"/>
        <v>0</v>
      </c>
      <c r="Z2094" s="146">
        <f t="shared" si="1855"/>
        <v>0</v>
      </c>
      <c r="AA2094" s="140">
        <f t="shared" si="1801"/>
        <v>0</v>
      </c>
      <c r="AB2094" s="136"/>
      <c r="AC2094" s="142">
        <f t="shared" si="1856"/>
        <v>0</v>
      </c>
      <c r="AD2094" s="146">
        <f t="shared" si="1856"/>
        <v>0</v>
      </c>
      <c r="AE2094" s="139">
        <f t="shared" si="1781"/>
        <v>0</v>
      </c>
      <c r="AF2094" s="146">
        <f t="shared" si="1857"/>
        <v>0</v>
      </c>
      <c r="AG2094" s="146">
        <f t="shared" si="1857"/>
        <v>0</v>
      </c>
      <c r="AH2094" s="140">
        <f t="shared" si="1804"/>
        <v>0</v>
      </c>
      <c r="AI2094" s="13"/>
      <c r="AJ2094" s="111">
        <f t="shared" si="1858"/>
        <v>0</v>
      </c>
      <c r="AK2094" s="113">
        <f t="shared" si="1858"/>
        <v>0</v>
      </c>
      <c r="AL2094" s="114">
        <f t="shared" si="1858"/>
        <v>0</v>
      </c>
      <c r="AM2094" s="113">
        <f t="shared" si="1858"/>
        <v>0</v>
      </c>
      <c r="AN2094" s="114">
        <f t="shared" si="1858"/>
        <v>0</v>
      </c>
      <c r="AO2094" s="113">
        <f t="shared" si="1858"/>
        <v>0</v>
      </c>
      <c r="AP2094" s="114">
        <f t="shared" si="1858"/>
        <v>0</v>
      </c>
      <c r="AQ2094" s="113">
        <f t="shared" si="1858"/>
        <v>0</v>
      </c>
      <c r="AR2094" s="114">
        <f t="shared" si="1858"/>
        <v>0</v>
      </c>
      <c r="AS2094" s="113">
        <f t="shared" si="1858"/>
        <v>0</v>
      </c>
      <c r="AT2094" s="114">
        <f t="shared" si="1858"/>
        <v>0</v>
      </c>
      <c r="AU2094" s="113">
        <f t="shared" si="1858"/>
        <v>0</v>
      </c>
      <c r="AV2094" s="114">
        <f t="shared" si="1783"/>
        <v>0</v>
      </c>
      <c r="AW2094" s="113">
        <f t="shared" si="1784"/>
        <v>0</v>
      </c>
      <c r="AX2094" s="13"/>
      <c r="AY2094" s="111">
        <f t="shared" si="1785"/>
        <v>0</v>
      </c>
      <c r="AZ2094" s="113">
        <f t="shared" si="1786"/>
        <v>0</v>
      </c>
      <c r="BA2094" s="114">
        <f t="shared" si="1787"/>
        <v>0</v>
      </c>
      <c r="BB2094" s="113">
        <f t="shared" si="1788"/>
        <v>0</v>
      </c>
      <c r="BC2094" s="113">
        <f t="shared" si="1789"/>
        <v>0</v>
      </c>
      <c r="BD2094" s="117">
        <f t="shared" si="1790"/>
        <v>0</v>
      </c>
    </row>
    <row r="2095" spans="2:56" x14ac:dyDescent="0.3">
      <c r="B2095" s="141" t="s">
        <v>85</v>
      </c>
      <c r="C2095" s="142">
        <f t="shared" si="1849"/>
        <v>300500</v>
      </c>
      <c r="D2095" s="143">
        <f t="shared" si="1849"/>
        <v>300404</v>
      </c>
      <c r="E2095" s="144">
        <f t="shared" si="1776"/>
        <v>0.99968053244592348</v>
      </c>
      <c r="F2095" s="142">
        <f t="shared" si="1850"/>
        <v>294938</v>
      </c>
      <c r="G2095" s="143">
        <f t="shared" si="1850"/>
        <v>293793.5</v>
      </c>
      <c r="H2095" s="144">
        <f t="shared" si="1777"/>
        <v>0.99611952342526222</v>
      </c>
      <c r="I2095" s="142">
        <f t="shared" si="1851"/>
        <v>857700</v>
      </c>
      <c r="J2095" s="143">
        <f t="shared" si="1851"/>
        <v>857624.25</v>
      </c>
      <c r="K2095" s="144">
        <f t="shared" si="1778"/>
        <v>0.9999116824064358</v>
      </c>
      <c r="L2095" s="142">
        <f t="shared" si="1852"/>
        <v>390000</v>
      </c>
      <c r="M2095" s="145">
        <f t="shared" si="1852"/>
        <v>2029000</v>
      </c>
      <c r="N2095" s="146">
        <f t="shared" si="1852"/>
        <v>0</v>
      </c>
      <c r="O2095" s="142">
        <f t="shared" si="1852"/>
        <v>210000</v>
      </c>
      <c r="P2095" s="146">
        <f t="shared" si="1852"/>
        <v>490000</v>
      </c>
      <c r="Q2095" s="139">
        <f t="shared" si="1779"/>
        <v>700000</v>
      </c>
      <c r="R2095" s="146">
        <f t="shared" si="1853"/>
        <v>0</v>
      </c>
      <c r="S2095" s="146">
        <f t="shared" si="1853"/>
        <v>0</v>
      </c>
      <c r="T2095" s="140">
        <f t="shared" si="1791"/>
        <v>700000</v>
      </c>
      <c r="U2095" s="136"/>
      <c r="V2095" s="142">
        <f t="shared" si="1854"/>
        <v>210000</v>
      </c>
      <c r="W2095" s="146">
        <f t="shared" si="1854"/>
        <v>0</v>
      </c>
      <c r="X2095" s="139">
        <f t="shared" si="1780"/>
        <v>210000</v>
      </c>
      <c r="Y2095" s="146">
        <f t="shared" si="1855"/>
        <v>0</v>
      </c>
      <c r="Z2095" s="146">
        <f t="shared" si="1855"/>
        <v>0</v>
      </c>
      <c r="AA2095" s="140">
        <f t="shared" si="1801"/>
        <v>210000</v>
      </c>
      <c r="AB2095" s="136"/>
      <c r="AC2095" s="142">
        <f t="shared" si="1856"/>
        <v>210000</v>
      </c>
      <c r="AD2095" s="146">
        <f t="shared" si="1856"/>
        <v>0</v>
      </c>
      <c r="AE2095" s="139">
        <f t="shared" si="1781"/>
        <v>210000</v>
      </c>
      <c r="AF2095" s="146">
        <f t="shared" si="1857"/>
        <v>0</v>
      </c>
      <c r="AG2095" s="146">
        <f t="shared" si="1857"/>
        <v>0</v>
      </c>
      <c r="AH2095" s="140">
        <f t="shared" si="1804"/>
        <v>210000</v>
      </c>
      <c r="AI2095" s="13"/>
      <c r="AJ2095" s="111">
        <f t="shared" si="1858"/>
        <v>0</v>
      </c>
      <c r="AK2095" s="113">
        <f t="shared" si="1858"/>
        <v>0</v>
      </c>
      <c r="AL2095" s="114">
        <f t="shared" si="1858"/>
        <v>0</v>
      </c>
      <c r="AM2095" s="113">
        <f t="shared" si="1858"/>
        <v>315000</v>
      </c>
      <c r="AN2095" s="114">
        <f t="shared" si="1858"/>
        <v>0</v>
      </c>
      <c r="AO2095" s="113">
        <f t="shared" si="1858"/>
        <v>0</v>
      </c>
      <c r="AP2095" s="114">
        <f t="shared" si="1858"/>
        <v>0</v>
      </c>
      <c r="AQ2095" s="113">
        <f t="shared" si="1858"/>
        <v>35000</v>
      </c>
      <c r="AR2095" s="114">
        <f t="shared" si="1858"/>
        <v>0</v>
      </c>
      <c r="AS2095" s="113">
        <f t="shared" si="1858"/>
        <v>315000</v>
      </c>
      <c r="AT2095" s="114">
        <f t="shared" si="1858"/>
        <v>0</v>
      </c>
      <c r="AU2095" s="113">
        <f t="shared" si="1858"/>
        <v>35000</v>
      </c>
      <c r="AV2095" s="114">
        <f t="shared" si="1783"/>
        <v>700000</v>
      </c>
      <c r="AW2095" s="113">
        <f t="shared" si="1784"/>
        <v>0</v>
      </c>
      <c r="AX2095" s="13"/>
      <c r="AY2095" s="111">
        <f t="shared" si="1785"/>
        <v>0</v>
      </c>
      <c r="AZ2095" s="113">
        <f t="shared" si="1786"/>
        <v>315000</v>
      </c>
      <c r="BA2095" s="114">
        <f t="shared" si="1787"/>
        <v>35000</v>
      </c>
      <c r="BB2095" s="113">
        <f t="shared" si="1788"/>
        <v>350000</v>
      </c>
      <c r="BC2095" s="113">
        <f t="shared" si="1789"/>
        <v>700000</v>
      </c>
      <c r="BD2095" s="117">
        <f t="shared" si="1790"/>
        <v>0</v>
      </c>
    </row>
    <row r="2096" spans="2:56" x14ac:dyDescent="0.3">
      <c r="B2096" s="141" t="s">
        <v>86</v>
      </c>
      <c r="C2096" s="142">
        <f t="shared" si="1849"/>
        <v>0</v>
      </c>
      <c r="D2096" s="143">
        <f t="shared" si="1849"/>
        <v>0</v>
      </c>
      <c r="E2096" s="144">
        <f t="shared" si="1776"/>
        <v>0</v>
      </c>
      <c r="F2096" s="142">
        <f t="shared" si="1850"/>
        <v>0</v>
      </c>
      <c r="G2096" s="143">
        <f t="shared" si="1850"/>
        <v>0</v>
      </c>
      <c r="H2096" s="144">
        <f t="shared" si="1777"/>
        <v>0</v>
      </c>
      <c r="I2096" s="142">
        <f t="shared" si="1851"/>
        <v>0</v>
      </c>
      <c r="J2096" s="143">
        <f t="shared" si="1851"/>
        <v>0</v>
      </c>
      <c r="K2096" s="144">
        <f t="shared" si="1778"/>
        <v>0</v>
      </c>
      <c r="L2096" s="142">
        <f t="shared" si="1852"/>
        <v>0</v>
      </c>
      <c r="M2096" s="145">
        <f t="shared" si="1852"/>
        <v>0</v>
      </c>
      <c r="N2096" s="146">
        <f t="shared" si="1852"/>
        <v>0</v>
      </c>
      <c r="O2096" s="142">
        <f t="shared" si="1852"/>
        <v>0</v>
      </c>
      <c r="P2096" s="146">
        <f t="shared" si="1852"/>
        <v>0</v>
      </c>
      <c r="Q2096" s="139">
        <f t="shared" si="1779"/>
        <v>0</v>
      </c>
      <c r="R2096" s="146">
        <f t="shared" si="1853"/>
        <v>0</v>
      </c>
      <c r="S2096" s="146">
        <f t="shared" si="1853"/>
        <v>0</v>
      </c>
      <c r="T2096" s="140">
        <f t="shared" si="1791"/>
        <v>0</v>
      </c>
      <c r="U2096" s="136"/>
      <c r="V2096" s="142">
        <f t="shared" si="1854"/>
        <v>0</v>
      </c>
      <c r="W2096" s="146">
        <f t="shared" si="1854"/>
        <v>0</v>
      </c>
      <c r="X2096" s="139">
        <f t="shared" si="1780"/>
        <v>0</v>
      </c>
      <c r="Y2096" s="146">
        <f t="shared" si="1855"/>
        <v>0</v>
      </c>
      <c r="Z2096" s="146">
        <f t="shared" si="1855"/>
        <v>0</v>
      </c>
      <c r="AA2096" s="140">
        <f t="shared" si="1801"/>
        <v>0</v>
      </c>
      <c r="AB2096" s="136"/>
      <c r="AC2096" s="142">
        <f t="shared" si="1856"/>
        <v>0</v>
      </c>
      <c r="AD2096" s="146">
        <f t="shared" si="1856"/>
        <v>0</v>
      </c>
      <c r="AE2096" s="139">
        <f t="shared" si="1781"/>
        <v>0</v>
      </c>
      <c r="AF2096" s="146">
        <f t="shared" si="1857"/>
        <v>0</v>
      </c>
      <c r="AG2096" s="146">
        <f t="shared" si="1857"/>
        <v>0</v>
      </c>
      <c r="AH2096" s="140">
        <f t="shared" si="1804"/>
        <v>0</v>
      </c>
      <c r="AI2096" s="13"/>
      <c r="AJ2096" s="111">
        <f t="shared" si="1858"/>
        <v>0</v>
      </c>
      <c r="AK2096" s="113">
        <f t="shared" si="1858"/>
        <v>0</v>
      </c>
      <c r="AL2096" s="114">
        <f t="shared" si="1858"/>
        <v>0</v>
      </c>
      <c r="AM2096" s="113">
        <f t="shared" si="1858"/>
        <v>0</v>
      </c>
      <c r="AN2096" s="114">
        <f t="shared" si="1858"/>
        <v>0</v>
      </c>
      <c r="AO2096" s="113">
        <f t="shared" si="1858"/>
        <v>0</v>
      </c>
      <c r="AP2096" s="114">
        <f t="shared" si="1858"/>
        <v>0</v>
      </c>
      <c r="AQ2096" s="113">
        <f t="shared" si="1858"/>
        <v>0</v>
      </c>
      <c r="AR2096" s="114">
        <f t="shared" si="1858"/>
        <v>0</v>
      </c>
      <c r="AS2096" s="113">
        <f t="shared" si="1858"/>
        <v>0</v>
      </c>
      <c r="AT2096" s="114">
        <f t="shared" si="1858"/>
        <v>0</v>
      </c>
      <c r="AU2096" s="113">
        <f t="shared" si="1858"/>
        <v>0</v>
      </c>
      <c r="AV2096" s="114">
        <f t="shared" si="1783"/>
        <v>0</v>
      </c>
      <c r="AW2096" s="113">
        <f t="shared" si="1784"/>
        <v>0</v>
      </c>
      <c r="AX2096" s="13"/>
      <c r="AY2096" s="111">
        <f t="shared" si="1785"/>
        <v>0</v>
      </c>
      <c r="AZ2096" s="113">
        <f t="shared" si="1786"/>
        <v>0</v>
      </c>
      <c r="BA2096" s="114">
        <f t="shared" si="1787"/>
        <v>0</v>
      </c>
      <c r="BB2096" s="113">
        <f t="shared" si="1788"/>
        <v>0</v>
      </c>
      <c r="BC2096" s="113">
        <f t="shared" si="1789"/>
        <v>0</v>
      </c>
      <c r="BD2096" s="117">
        <f t="shared" si="1790"/>
        <v>0</v>
      </c>
    </row>
    <row r="2097" spans="2:56" x14ac:dyDescent="0.3">
      <c r="B2097" s="141" t="s">
        <v>87</v>
      </c>
      <c r="C2097" s="142">
        <f t="shared" si="1849"/>
        <v>0</v>
      </c>
      <c r="D2097" s="143">
        <f t="shared" si="1849"/>
        <v>0</v>
      </c>
      <c r="E2097" s="144">
        <f t="shared" si="1776"/>
        <v>0</v>
      </c>
      <c r="F2097" s="142">
        <f t="shared" si="1850"/>
        <v>0</v>
      </c>
      <c r="G2097" s="143">
        <f t="shared" si="1850"/>
        <v>0</v>
      </c>
      <c r="H2097" s="144">
        <f t="shared" si="1777"/>
        <v>0</v>
      </c>
      <c r="I2097" s="142">
        <f t="shared" si="1851"/>
        <v>0</v>
      </c>
      <c r="J2097" s="143">
        <f t="shared" si="1851"/>
        <v>0</v>
      </c>
      <c r="K2097" s="144">
        <f t="shared" si="1778"/>
        <v>0</v>
      </c>
      <c r="L2097" s="142">
        <f t="shared" si="1852"/>
        <v>0</v>
      </c>
      <c r="M2097" s="145">
        <f t="shared" si="1852"/>
        <v>0</v>
      </c>
      <c r="N2097" s="146">
        <f t="shared" si="1852"/>
        <v>0</v>
      </c>
      <c r="O2097" s="142">
        <f t="shared" si="1852"/>
        <v>0</v>
      </c>
      <c r="P2097" s="146">
        <f t="shared" si="1852"/>
        <v>0</v>
      </c>
      <c r="Q2097" s="139">
        <f t="shared" si="1779"/>
        <v>0</v>
      </c>
      <c r="R2097" s="146">
        <f t="shared" si="1853"/>
        <v>0</v>
      </c>
      <c r="S2097" s="146">
        <f t="shared" si="1853"/>
        <v>0</v>
      </c>
      <c r="T2097" s="140">
        <f t="shared" si="1791"/>
        <v>0</v>
      </c>
      <c r="U2097" s="136"/>
      <c r="V2097" s="142">
        <f t="shared" si="1854"/>
        <v>0</v>
      </c>
      <c r="W2097" s="146">
        <f t="shared" si="1854"/>
        <v>0</v>
      </c>
      <c r="X2097" s="139">
        <f t="shared" si="1780"/>
        <v>0</v>
      </c>
      <c r="Y2097" s="146">
        <f t="shared" si="1855"/>
        <v>0</v>
      </c>
      <c r="Z2097" s="146">
        <f t="shared" si="1855"/>
        <v>0</v>
      </c>
      <c r="AA2097" s="140">
        <f t="shared" si="1801"/>
        <v>0</v>
      </c>
      <c r="AB2097" s="136"/>
      <c r="AC2097" s="142">
        <f t="shared" si="1856"/>
        <v>0</v>
      </c>
      <c r="AD2097" s="146">
        <f t="shared" si="1856"/>
        <v>0</v>
      </c>
      <c r="AE2097" s="139">
        <f t="shared" si="1781"/>
        <v>0</v>
      </c>
      <c r="AF2097" s="146">
        <f t="shared" si="1857"/>
        <v>0</v>
      </c>
      <c r="AG2097" s="146">
        <f t="shared" si="1857"/>
        <v>0</v>
      </c>
      <c r="AH2097" s="140">
        <f t="shared" si="1804"/>
        <v>0</v>
      </c>
      <c r="AI2097" s="13"/>
      <c r="AJ2097" s="111">
        <f t="shared" si="1858"/>
        <v>0</v>
      </c>
      <c r="AK2097" s="113">
        <f t="shared" si="1858"/>
        <v>0</v>
      </c>
      <c r="AL2097" s="114">
        <f t="shared" si="1858"/>
        <v>0</v>
      </c>
      <c r="AM2097" s="113">
        <f t="shared" si="1858"/>
        <v>0</v>
      </c>
      <c r="AN2097" s="114">
        <f t="shared" si="1858"/>
        <v>0</v>
      </c>
      <c r="AO2097" s="113">
        <f t="shared" si="1858"/>
        <v>0</v>
      </c>
      <c r="AP2097" s="114">
        <f t="shared" si="1858"/>
        <v>0</v>
      </c>
      <c r="AQ2097" s="113">
        <f t="shared" si="1858"/>
        <v>0</v>
      </c>
      <c r="AR2097" s="114">
        <f t="shared" si="1858"/>
        <v>0</v>
      </c>
      <c r="AS2097" s="113">
        <f t="shared" si="1858"/>
        <v>0</v>
      </c>
      <c r="AT2097" s="114">
        <f t="shared" si="1858"/>
        <v>0</v>
      </c>
      <c r="AU2097" s="113">
        <f t="shared" si="1858"/>
        <v>0</v>
      </c>
      <c r="AV2097" s="114">
        <f t="shared" si="1783"/>
        <v>0</v>
      </c>
      <c r="AW2097" s="113">
        <f t="shared" si="1784"/>
        <v>0</v>
      </c>
      <c r="AX2097" s="13"/>
      <c r="AY2097" s="111">
        <f t="shared" si="1785"/>
        <v>0</v>
      </c>
      <c r="AZ2097" s="113">
        <f t="shared" si="1786"/>
        <v>0</v>
      </c>
      <c r="BA2097" s="114">
        <f t="shared" si="1787"/>
        <v>0</v>
      </c>
      <c r="BB2097" s="113">
        <f t="shared" si="1788"/>
        <v>0</v>
      </c>
      <c r="BC2097" s="113">
        <f t="shared" si="1789"/>
        <v>0</v>
      </c>
      <c r="BD2097" s="117">
        <f t="shared" si="1790"/>
        <v>0</v>
      </c>
    </row>
    <row r="2098" spans="2:56" x14ac:dyDescent="0.3">
      <c r="B2098" s="141" t="s">
        <v>88</v>
      </c>
      <c r="C2098" s="142">
        <f t="shared" si="1849"/>
        <v>0</v>
      </c>
      <c r="D2098" s="143">
        <f t="shared" si="1849"/>
        <v>0</v>
      </c>
      <c r="E2098" s="144">
        <f t="shared" si="1776"/>
        <v>0</v>
      </c>
      <c r="F2098" s="142">
        <f t="shared" si="1850"/>
        <v>0</v>
      </c>
      <c r="G2098" s="143">
        <f t="shared" si="1850"/>
        <v>0</v>
      </c>
      <c r="H2098" s="144">
        <f t="shared" si="1777"/>
        <v>0</v>
      </c>
      <c r="I2098" s="142">
        <f t="shared" si="1851"/>
        <v>0</v>
      </c>
      <c r="J2098" s="143">
        <f t="shared" si="1851"/>
        <v>0</v>
      </c>
      <c r="K2098" s="144">
        <f t="shared" si="1778"/>
        <v>0</v>
      </c>
      <c r="L2098" s="142">
        <f t="shared" si="1852"/>
        <v>0</v>
      </c>
      <c r="M2098" s="145">
        <f t="shared" si="1852"/>
        <v>0</v>
      </c>
      <c r="N2098" s="146">
        <f t="shared" si="1852"/>
        <v>0</v>
      </c>
      <c r="O2098" s="142">
        <f t="shared" si="1852"/>
        <v>0</v>
      </c>
      <c r="P2098" s="146">
        <f t="shared" si="1852"/>
        <v>0</v>
      </c>
      <c r="Q2098" s="139">
        <f t="shared" si="1779"/>
        <v>0</v>
      </c>
      <c r="R2098" s="146">
        <f t="shared" si="1853"/>
        <v>0</v>
      </c>
      <c r="S2098" s="146">
        <f t="shared" si="1853"/>
        <v>0</v>
      </c>
      <c r="T2098" s="140">
        <f t="shared" si="1791"/>
        <v>0</v>
      </c>
      <c r="U2098" s="136"/>
      <c r="V2098" s="142">
        <f t="shared" si="1854"/>
        <v>0</v>
      </c>
      <c r="W2098" s="146">
        <f t="shared" si="1854"/>
        <v>0</v>
      </c>
      <c r="X2098" s="139">
        <f t="shared" si="1780"/>
        <v>0</v>
      </c>
      <c r="Y2098" s="146">
        <f t="shared" si="1855"/>
        <v>0</v>
      </c>
      <c r="Z2098" s="146">
        <f t="shared" si="1855"/>
        <v>0</v>
      </c>
      <c r="AA2098" s="140">
        <f t="shared" si="1801"/>
        <v>0</v>
      </c>
      <c r="AB2098" s="136"/>
      <c r="AC2098" s="142">
        <f t="shared" si="1856"/>
        <v>0</v>
      </c>
      <c r="AD2098" s="146">
        <f t="shared" si="1856"/>
        <v>0</v>
      </c>
      <c r="AE2098" s="139">
        <f t="shared" si="1781"/>
        <v>0</v>
      </c>
      <c r="AF2098" s="146">
        <f t="shared" si="1857"/>
        <v>0</v>
      </c>
      <c r="AG2098" s="146">
        <f t="shared" si="1857"/>
        <v>0</v>
      </c>
      <c r="AH2098" s="140">
        <f t="shared" si="1804"/>
        <v>0</v>
      </c>
      <c r="AI2098" s="13"/>
      <c r="AJ2098" s="111">
        <f t="shared" si="1858"/>
        <v>0</v>
      </c>
      <c r="AK2098" s="113">
        <f t="shared" si="1858"/>
        <v>0</v>
      </c>
      <c r="AL2098" s="114">
        <f t="shared" si="1858"/>
        <v>0</v>
      </c>
      <c r="AM2098" s="113">
        <f t="shared" si="1858"/>
        <v>0</v>
      </c>
      <c r="AN2098" s="114">
        <f t="shared" si="1858"/>
        <v>0</v>
      </c>
      <c r="AO2098" s="113">
        <f t="shared" si="1858"/>
        <v>0</v>
      </c>
      <c r="AP2098" s="114">
        <f t="shared" si="1858"/>
        <v>0</v>
      </c>
      <c r="AQ2098" s="113">
        <f t="shared" si="1858"/>
        <v>0</v>
      </c>
      <c r="AR2098" s="114">
        <f t="shared" si="1858"/>
        <v>0</v>
      </c>
      <c r="AS2098" s="113">
        <f t="shared" si="1858"/>
        <v>0</v>
      </c>
      <c r="AT2098" s="114">
        <f t="shared" si="1858"/>
        <v>0</v>
      </c>
      <c r="AU2098" s="113">
        <f t="shared" si="1858"/>
        <v>0</v>
      </c>
      <c r="AV2098" s="114">
        <f t="shared" si="1783"/>
        <v>0</v>
      </c>
      <c r="AW2098" s="113">
        <f t="shared" si="1784"/>
        <v>0</v>
      </c>
      <c r="AX2098" s="13"/>
      <c r="AY2098" s="111">
        <f t="shared" si="1785"/>
        <v>0</v>
      </c>
      <c r="AZ2098" s="113">
        <f t="shared" si="1786"/>
        <v>0</v>
      </c>
      <c r="BA2098" s="114">
        <f t="shared" si="1787"/>
        <v>0</v>
      </c>
      <c r="BB2098" s="113">
        <f t="shared" si="1788"/>
        <v>0</v>
      </c>
      <c r="BC2098" s="113">
        <f t="shared" si="1789"/>
        <v>0</v>
      </c>
      <c r="BD2098" s="117">
        <f t="shared" si="1790"/>
        <v>0</v>
      </c>
    </row>
    <row r="2099" spans="2:56" x14ac:dyDescent="0.3">
      <c r="B2099" s="150" t="s">
        <v>89</v>
      </c>
      <c r="C2099" s="78">
        <f>SUM(C2100:C2105)</f>
        <v>0</v>
      </c>
      <c r="D2099" s="79">
        <f>SUM(D2100:D2105)</f>
        <v>0</v>
      </c>
      <c r="E2099" s="69">
        <f t="shared" si="1776"/>
        <v>0</v>
      </c>
      <c r="F2099" s="78">
        <f>SUM(F2100:F2105)</f>
        <v>0</v>
      </c>
      <c r="G2099" s="79">
        <f>SUM(G2100:G2105)</f>
        <v>0</v>
      </c>
      <c r="H2099" s="69">
        <f t="shared" si="1777"/>
        <v>0</v>
      </c>
      <c r="I2099" s="78">
        <f>SUM(I2100:I2105)</f>
        <v>0</v>
      </c>
      <c r="J2099" s="79">
        <f>SUM(J2100:J2105)</f>
        <v>0</v>
      </c>
      <c r="K2099" s="69">
        <f t="shared" si="1778"/>
        <v>0</v>
      </c>
      <c r="L2099" s="78">
        <f>SUM(L2100:L2105)</f>
        <v>0</v>
      </c>
      <c r="M2099" s="80">
        <f>SUM(M2100:M2105)</f>
        <v>0</v>
      </c>
      <c r="N2099" s="81">
        <f>SUM(N2100:N2105)</f>
        <v>0</v>
      </c>
      <c r="O2099" s="78">
        <f>SUM(O2100:O2105)</f>
        <v>0</v>
      </c>
      <c r="P2099" s="81">
        <f>SUM(P2100:P2105)</f>
        <v>0</v>
      </c>
      <c r="Q2099" s="148">
        <f t="shared" si="1779"/>
        <v>0</v>
      </c>
      <c r="R2099" s="81">
        <f>SUM(R2100:R2105)</f>
        <v>0</v>
      </c>
      <c r="S2099" s="81">
        <f>SUM(S2100:S2105)</f>
        <v>0</v>
      </c>
      <c r="T2099" s="149">
        <f t="shared" si="1791"/>
        <v>0</v>
      </c>
      <c r="U2099" s="136"/>
      <c r="V2099" s="78">
        <f>SUM(V2100:V2105)</f>
        <v>0</v>
      </c>
      <c r="W2099" s="81">
        <f>SUM(W2100:W2105)</f>
        <v>0</v>
      </c>
      <c r="X2099" s="148">
        <f t="shared" si="1780"/>
        <v>0</v>
      </c>
      <c r="Y2099" s="81">
        <f>SUM(Y2100:Y2105)</f>
        <v>0</v>
      </c>
      <c r="Z2099" s="81">
        <f>SUM(Z2100:Z2105)</f>
        <v>0</v>
      </c>
      <c r="AA2099" s="149">
        <f t="shared" si="1801"/>
        <v>0</v>
      </c>
      <c r="AB2099" s="136"/>
      <c r="AC2099" s="78">
        <f>SUM(AC2100:AC2105)</f>
        <v>0</v>
      </c>
      <c r="AD2099" s="81">
        <f>SUM(AD2100:AD2105)</f>
        <v>0</v>
      </c>
      <c r="AE2099" s="148">
        <f t="shared" si="1781"/>
        <v>0</v>
      </c>
      <c r="AF2099" s="81">
        <f>SUM(AF2100:AF2105)</f>
        <v>0</v>
      </c>
      <c r="AG2099" s="81">
        <f>SUM(AG2100:AG2105)</f>
        <v>0</v>
      </c>
      <c r="AH2099" s="149">
        <f t="shared" si="1804"/>
        <v>0</v>
      </c>
      <c r="AI2099" s="13"/>
      <c r="AJ2099" s="79">
        <f t="shared" ref="AJ2099:AU2099" si="1859">SUM(AJ2100:AJ2105)</f>
        <v>0</v>
      </c>
      <c r="AK2099" s="80">
        <f t="shared" si="1859"/>
        <v>0</v>
      </c>
      <c r="AL2099" s="81">
        <f t="shared" si="1859"/>
        <v>0</v>
      </c>
      <c r="AM2099" s="80">
        <f t="shared" si="1859"/>
        <v>0</v>
      </c>
      <c r="AN2099" s="81">
        <f t="shared" si="1859"/>
        <v>0</v>
      </c>
      <c r="AO2099" s="80">
        <f t="shared" si="1859"/>
        <v>0</v>
      </c>
      <c r="AP2099" s="81">
        <f t="shared" si="1859"/>
        <v>0</v>
      </c>
      <c r="AQ2099" s="80">
        <f t="shared" si="1859"/>
        <v>0</v>
      </c>
      <c r="AR2099" s="81">
        <f t="shared" si="1859"/>
        <v>0</v>
      </c>
      <c r="AS2099" s="80">
        <f t="shared" si="1859"/>
        <v>0</v>
      </c>
      <c r="AT2099" s="81">
        <f t="shared" si="1859"/>
        <v>0</v>
      </c>
      <c r="AU2099" s="80">
        <f t="shared" si="1859"/>
        <v>0</v>
      </c>
      <c r="AV2099" s="81">
        <f t="shared" si="1783"/>
        <v>0</v>
      </c>
      <c r="AW2099" s="80">
        <f t="shared" si="1784"/>
        <v>0</v>
      </c>
      <c r="AX2099" s="13"/>
      <c r="AY2099" s="79">
        <f t="shared" si="1785"/>
        <v>0</v>
      </c>
      <c r="AZ2099" s="80">
        <f t="shared" si="1786"/>
        <v>0</v>
      </c>
      <c r="BA2099" s="81">
        <f t="shared" si="1787"/>
        <v>0</v>
      </c>
      <c r="BB2099" s="80">
        <f t="shared" si="1788"/>
        <v>0</v>
      </c>
      <c r="BC2099" s="80">
        <f t="shared" si="1789"/>
        <v>0</v>
      </c>
      <c r="BD2099" s="86">
        <f t="shared" si="1790"/>
        <v>0</v>
      </c>
    </row>
    <row r="2100" spans="2:56" x14ac:dyDescent="0.3">
      <c r="B2100" s="141" t="s">
        <v>90</v>
      </c>
      <c r="C2100" s="142">
        <f t="shared" ref="C2100:D2105" si="1860">SUM(C2304,C2508,C2712,C2916,C3120,C3324,C3528)</f>
        <v>0</v>
      </c>
      <c r="D2100" s="143">
        <f t="shared" si="1860"/>
        <v>0</v>
      </c>
      <c r="E2100" s="144">
        <f t="shared" si="1776"/>
        <v>0</v>
      </c>
      <c r="F2100" s="142">
        <f t="shared" ref="F2100:G2105" si="1861">SUM(F2304,F2508,F2712,F2916,F3120,F3324,F3528)</f>
        <v>0</v>
      </c>
      <c r="G2100" s="143">
        <f t="shared" si="1861"/>
        <v>0</v>
      </c>
      <c r="H2100" s="144">
        <f t="shared" si="1777"/>
        <v>0</v>
      </c>
      <c r="I2100" s="142">
        <f t="shared" ref="I2100:J2105" si="1862">SUM(I2304,I2508,I2712,I2916,I3120,I3324,I3528)</f>
        <v>0</v>
      </c>
      <c r="J2100" s="143">
        <f t="shared" si="1862"/>
        <v>0</v>
      </c>
      <c r="K2100" s="144">
        <f t="shared" si="1778"/>
        <v>0</v>
      </c>
      <c r="L2100" s="142">
        <f t="shared" ref="L2100:P2105" si="1863">SUM(L2304,L2508,L2712,L2916,L3120,L3324,L3528)</f>
        <v>0</v>
      </c>
      <c r="M2100" s="145">
        <f t="shared" si="1863"/>
        <v>0</v>
      </c>
      <c r="N2100" s="146">
        <f t="shared" si="1863"/>
        <v>0</v>
      </c>
      <c r="O2100" s="142">
        <f t="shared" si="1863"/>
        <v>0</v>
      </c>
      <c r="P2100" s="146">
        <f t="shared" si="1863"/>
        <v>0</v>
      </c>
      <c r="Q2100" s="139">
        <f t="shared" si="1779"/>
        <v>0</v>
      </c>
      <c r="R2100" s="146">
        <f t="shared" ref="R2100:S2105" si="1864">SUM(R2304,R2508,R2712,R2916,R3120,R3324,R3528)</f>
        <v>0</v>
      </c>
      <c r="S2100" s="146">
        <f t="shared" si="1864"/>
        <v>0</v>
      </c>
      <c r="T2100" s="140">
        <f t="shared" si="1791"/>
        <v>0</v>
      </c>
      <c r="U2100" s="136"/>
      <c r="V2100" s="142">
        <f t="shared" ref="V2100:W2105" si="1865">SUM(V2304,V2508,V2712,V2916,V3120,V3324,V3528)</f>
        <v>0</v>
      </c>
      <c r="W2100" s="146">
        <f t="shared" si="1865"/>
        <v>0</v>
      </c>
      <c r="X2100" s="139">
        <f t="shared" si="1780"/>
        <v>0</v>
      </c>
      <c r="Y2100" s="146">
        <f t="shared" ref="Y2100:Z2105" si="1866">SUM(Y2304,Y2508,Y2712,Y2916,Y3120,Y3324,Y3528)</f>
        <v>0</v>
      </c>
      <c r="Z2100" s="146">
        <f t="shared" si="1866"/>
        <v>0</v>
      </c>
      <c r="AA2100" s="140">
        <f t="shared" si="1801"/>
        <v>0</v>
      </c>
      <c r="AB2100" s="136"/>
      <c r="AC2100" s="142">
        <f t="shared" ref="AC2100:AD2105" si="1867">SUM(AC2304,AC2508,AC2712,AC2916,AC3120,AC3324,AC3528)</f>
        <v>0</v>
      </c>
      <c r="AD2100" s="146">
        <f t="shared" si="1867"/>
        <v>0</v>
      </c>
      <c r="AE2100" s="139">
        <f t="shared" si="1781"/>
        <v>0</v>
      </c>
      <c r="AF2100" s="146">
        <f t="shared" ref="AF2100:AG2105" si="1868">SUM(AF2304,AF2508,AF2712,AF2916,AF3120,AF3324,AF3528)</f>
        <v>0</v>
      </c>
      <c r="AG2100" s="146">
        <f t="shared" si="1868"/>
        <v>0</v>
      </c>
      <c r="AH2100" s="140">
        <f t="shared" si="1804"/>
        <v>0</v>
      </c>
      <c r="AI2100" s="13"/>
      <c r="AJ2100" s="111">
        <f t="shared" ref="AJ2100:AU2105" si="1869">SUM(AJ2304,AJ2508,AJ2712,AJ2916,AJ3120,AJ3324,AJ3528)</f>
        <v>0</v>
      </c>
      <c r="AK2100" s="113">
        <f t="shared" si="1869"/>
        <v>0</v>
      </c>
      <c r="AL2100" s="114">
        <f t="shared" si="1869"/>
        <v>0</v>
      </c>
      <c r="AM2100" s="113">
        <f t="shared" si="1869"/>
        <v>0</v>
      </c>
      <c r="AN2100" s="114">
        <f t="shared" si="1869"/>
        <v>0</v>
      </c>
      <c r="AO2100" s="113">
        <f t="shared" si="1869"/>
        <v>0</v>
      </c>
      <c r="AP2100" s="114">
        <f t="shared" si="1869"/>
        <v>0</v>
      </c>
      <c r="AQ2100" s="113">
        <f t="shared" si="1869"/>
        <v>0</v>
      </c>
      <c r="AR2100" s="114">
        <f t="shared" si="1869"/>
        <v>0</v>
      </c>
      <c r="AS2100" s="113">
        <f t="shared" si="1869"/>
        <v>0</v>
      </c>
      <c r="AT2100" s="114">
        <f t="shared" si="1869"/>
        <v>0</v>
      </c>
      <c r="AU2100" s="113">
        <f t="shared" si="1869"/>
        <v>0</v>
      </c>
      <c r="AV2100" s="114">
        <f t="shared" si="1783"/>
        <v>0</v>
      </c>
      <c r="AW2100" s="113">
        <f t="shared" si="1784"/>
        <v>0</v>
      </c>
      <c r="AX2100" s="13"/>
      <c r="AY2100" s="111">
        <f t="shared" si="1785"/>
        <v>0</v>
      </c>
      <c r="AZ2100" s="113">
        <f t="shared" si="1786"/>
        <v>0</v>
      </c>
      <c r="BA2100" s="114">
        <f t="shared" si="1787"/>
        <v>0</v>
      </c>
      <c r="BB2100" s="113">
        <f t="shared" si="1788"/>
        <v>0</v>
      </c>
      <c r="BC2100" s="113">
        <f t="shared" si="1789"/>
        <v>0</v>
      </c>
      <c r="BD2100" s="117">
        <f t="shared" si="1790"/>
        <v>0</v>
      </c>
    </row>
    <row r="2101" spans="2:56" x14ac:dyDescent="0.3">
      <c r="B2101" s="141" t="s">
        <v>91</v>
      </c>
      <c r="C2101" s="142">
        <f t="shared" si="1860"/>
        <v>0</v>
      </c>
      <c r="D2101" s="143">
        <f t="shared" si="1860"/>
        <v>0</v>
      </c>
      <c r="E2101" s="144">
        <f t="shared" si="1776"/>
        <v>0</v>
      </c>
      <c r="F2101" s="142">
        <f t="shared" si="1861"/>
        <v>0</v>
      </c>
      <c r="G2101" s="143">
        <f t="shared" si="1861"/>
        <v>0</v>
      </c>
      <c r="H2101" s="144">
        <f t="shared" si="1777"/>
        <v>0</v>
      </c>
      <c r="I2101" s="142">
        <f t="shared" si="1862"/>
        <v>0</v>
      </c>
      <c r="J2101" s="143">
        <f t="shared" si="1862"/>
        <v>0</v>
      </c>
      <c r="K2101" s="144">
        <f t="shared" si="1778"/>
        <v>0</v>
      </c>
      <c r="L2101" s="142">
        <f t="shared" si="1863"/>
        <v>0</v>
      </c>
      <c r="M2101" s="145">
        <f t="shared" si="1863"/>
        <v>0</v>
      </c>
      <c r="N2101" s="146">
        <f t="shared" si="1863"/>
        <v>0</v>
      </c>
      <c r="O2101" s="142">
        <f t="shared" si="1863"/>
        <v>0</v>
      </c>
      <c r="P2101" s="146">
        <f t="shared" si="1863"/>
        <v>0</v>
      </c>
      <c r="Q2101" s="139">
        <f t="shared" si="1779"/>
        <v>0</v>
      </c>
      <c r="R2101" s="146">
        <f t="shared" si="1864"/>
        <v>0</v>
      </c>
      <c r="S2101" s="146">
        <f t="shared" si="1864"/>
        <v>0</v>
      </c>
      <c r="T2101" s="140">
        <f t="shared" si="1791"/>
        <v>0</v>
      </c>
      <c r="U2101" s="136"/>
      <c r="V2101" s="142">
        <f t="shared" si="1865"/>
        <v>0</v>
      </c>
      <c r="W2101" s="146">
        <f t="shared" si="1865"/>
        <v>0</v>
      </c>
      <c r="X2101" s="139">
        <f t="shared" si="1780"/>
        <v>0</v>
      </c>
      <c r="Y2101" s="146">
        <f t="shared" si="1866"/>
        <v>0</v>
      </c>
      <c r="Z2101" s="146">
        <f t="shared" si="1866"/>
        <v>0</v>
      </c>
      <c r="AA2101" s="140">
        <f t="shared" si="1801"/>
        <v>0</v>
      </c>
      <c r="AB2101" s="136"/>
      <c r="AC2101" s="142">
        <f t="shared" si="1867"/>
        <v>0</v>
      </c>
      <c r="AD2101" s="146">
        <f t="shared" si="1867"/>
        <v>0</v>
      </c>
      <c r="AE2101" s="139">
        <f t="shared" si="1781"/>
        <v>0</v>
      </c>
      <c r="AF2101" s="146">
        <f t="shared" si="1868"/>
        <v>0</v>
      </c>
      <c r="AG2101" s="146">
        <f t="shared" si="1868"/>
        <v>0</v>
      </c>
      <c r="AH2101" s="140">
        <f t="shared" si="1804"/>
        <v>0</v>
      </c>
      <c r="AI2101" s="13"/>
      <c r="AJ2101" s="111">
        <f t="shared" si="1869"/>
        <v>0</v>
      </c>
      <c r="AK2101" s="113">
        <f t="shared" si="1869"/>
        <v>0</v>
      </c>
      <c r="AL2101" s="114">
        <f t="shared" si="1869"/>
        <v>0</v>
      </c>
      <c r="AM2101" s="113">
        <f t="shared" si="1869"/>
        <v>0</v>
      </c>
      <c r="AN2101" s="114">
        <f t="shared" si="1869"/>
        <v>0</v>
      </c>
      <c r="AO2101" s="113">
        <f t="shared" si="1869"/>
        <v>0</v>
      </c>
      <c r="AP2101" s="114">
        <f t="shared" si="1869"/>
        <v>0</v>
      </c>
      <c r="AQ2101" s="113">
        <f t="shared" si="1869"/>
        <v>0</v>
      </c>
      <c r="AR2101" s="114">
        <f t="shared" si="1869"/>
        <v>0</v>
      </c>
      <c r="AS2101" s="113">
        <f t="shared" si="1869"/>
        <v>0</v>
      </c>
      <c r="AT2101" s="114">
        <f t="shared" si="1869"/>
        <v>0</v>
      </c>
      <c r="AU2101" s="113">
        <f t="shared" si="1869"/>
        <v>0</v>
      </c>
      <c r="AV2101" s="114">
        <f t="shared" si="1783"/>
        <v>0</v>
      </c>
      <c r="AW2101" s="113">
        <f t="shared" si="1784"/>
        <v>0</v>
      </c>
      <c r="AX2101" s="13"/>
      <c r="AY2101" s="111">
        <f t="shared" si="1785"/>
        <v>0</v>
      </c>
      <c r="AZ2101" s="113">
        <f t="shared" si="1786"/>
        <v>0</v>
      </c>
      <c r="BA2101" s="114">
        <f t="shared" si="1787"/>
        <v>0</v>
      </c>
      <c r="BB2101" s="113">
        <f t="shared" si="1788"/>
        <v>0</v>
      </c>
      <c r="BC2101" s="113">
        <f t="shared" si="1789"/>
        <v>0</v>
      </c>
      <c r="BD2101" s="117">
        <f t="shared" si="1790"/>
        <v>0</v>
      </c>
    </row>
    <row r="2102" spans="2:56" x14ac:dyDescent="0.3">
      <c r="B2102" s="141" t="s">
        <v>92</v>
      </c>
      <c r="C2102" s="142">
        <f t="shared" si="1860"/>
        <v>0</v>
      </c>
      <c r="D2102" s="143">
        <f t="shared" si="1860"/>
        <v>0</v>
      </c>
      <c r="E2102" s="144">
        <f t="shared" si="1776"/>
        <v>0</v>
      </c>
      <c r="F2102" s="142">
        <f t="shared" si="1861"/>
        <v>0</v>
      </c>
      <c r="G2102" s="143">
        <f t="shared" si="1861"/>
        <v>0</v>
      </c>
      <c r="H2102" s="144">
        <f t="shared" si="1777"/>
        <v>0</v>
      </c>
      <c r="I2102" s="142">
        <f t="shared" si="1862"/>
        <v>0</v>
      </c>
      <c r="J2102" s="143">
        <f t="shared" si="1862"/>
        <v>0</v>
      </c>
      <c r="K2102" s="144">
        <f t="shared" si="1778"/>
        <v>0</v>
      </c>
      <c r="L2102" s="142">
        <f t="shared" si="1863"/>
        <v>0</v>
      </c>
      <c r="M2102" s="145">
        <f t="shared" si="1863"/>
        <v>0</v>
      </c>
      <c r="N2102" s="146">
        <f t="shared" si="1863"/>
        <v>0</v>
      </c>
      <c r="O2102" s="142">
        <f t="shared" si="1863"/>
        <v>0</v>
      </c>
      <c r="P2102" s="146">
        <f t="shared" si="1863"/>
        <v>0</v>
      </c>
      <c r="Q2102" s="139">
        <f t="shared" si="1779"/>
        <v>0</v>
      </c>
      <c r="R2102" s="146">
        <f t="shared" si="1864"/>
        <v>0</v>
      </c>
      <c r="S2102" s="146">
        <f t="shared" si="1864"/>
        <v>0</v>
      </c>
      <c r="T2102" s="140">
        <f t="shared" si="1791"/>
        <v>0</v>
      </c>
      <c r="U2102" s="136"/>
      <c r="V2102" s="142">
        <f t="shared" si="1865"/>
        <v>0</v>
      </c>
      <c r="W2102" s="146">
        <f t="shared" si="1865"/>
        <v>0</v>
      </c>
      <c r="X2102" s="139">
        <f t="shared" si="1780"/>
        <v>0</v>
      </c>
      <c r="Y2102" s="146">
        <f t="shared" si="1866"/>
        <v>0</v>
      </c>
      <c r="Z2102" s="146">
        <f t="shared" si="1866"/>
        <v>0</v>
      </c>
      <c r="AA2102" s="140">
        <f t="shared" si="1801"/>
        <v>0</v>
      </c>
      <c r="AB2102" s="136"/>
      <c r="AC2102" s="142">
        <f t="shared" si="1867"/>
        <v>0</v>
      </c>
      <c r="AD2102" s="146">
        <f t="shared" si="1867"/>
        <v>0</v>
      </c>
      <c r="AE2102" s="139">
        <f t="shared" si="1781"/>
        <v>0</v>
      </c>
      <c r="AF2102" s="146">
        <f t="shared" si="1868"/>
        <v>0</v>
      </c>
      <c r="AG2102" s="146">
        <f t="shared" si="1868"/>
        <v>0</v>
      </c>
      <c r="AH2102" s="140">
        <f t="shared" si="1804"/>
        <v>0</v>
      </c>
      <c r="AI2102" s="13"/>
      <c r="AJ2102" s="111">
        <f t="shared" si="1869"/>
        <v>0</v>
      </c>
      <c r="AK2102" s="113">
        <f t="shared" si="1869"/>
        <v>0</v>
      </c>
      <c r="AL2102" s="114">
        <f t="shared" si="1869"/>
        <v>0</v>
      </c>
      <c r="AM2102" s="113">
        <f t="shared" si="1869"/>
        <v>0</v>
      </c>
      <c r="AN2102" s="114">
        <f t="shared" si="1869"/>
        <v>0</v>
      </c>
      <c r="AO2102" s="113">
        <f t="shared" si="1869"/>
        <v>0</v>
      </c>
      <c r="AP2102" s="114">
        <f t="shared" si="1869"/>
        <v>0</v>
      </c>
      <c r="AQ2102" s="113">
        <f t="shared" si="1869"/>
        <v>0</v>
      </c>
      <c r="AR2102" s="114">
        <f t="shared" si="1869"/>
        <v>0</v>
      </c>
      <c r="AS2102" s="113">
        <f t="shared" si="1869"/>
        <v>0</v>
      </c>
      <c r="AT2102" s="114">
        <f t="shared" si="1869"/>
        <v>0</v>
      </c>
      <c r="AU2102" s="113">
        <f t="shared" si="1869"/>
        <v>0</v>
      </c>
      <c r="AV2102" s="114">
        <f t="shared" si="1783"/>
        <v>0</v>
      </c>
      <c r="AW2102" s="113">
        <f t="shared" si="1784"/>
        <v>0</v>
      </c>
      <c r="AX2102" s="13"/>
      <c r="AY2102" s="111">
        <f t="shared" si="1785"/>
        <v>0</v>
      </c>
      <c r="AZ2102" s="113">
        <f t="shared" si="1786"/>
        <v>0</v>
      </c>
      <c r="BA2102" s="114">
        <f t="shared" si="1787"/>
        <v>0</v>
      </c>
      <c r="BB2102" s="113">
        <f t="shared" si="1788"/>
        <v>0</v>
      </c>
      <c r="BC2102" s="113">
        <f t="shared" si="1789"/>
        <v>0</v>
      </c>
      <c r="BD2102" s="117">
        <f t="shared" si="1790"/>
        <v>0</v>
      </c>
    </row>
    <row r="2103" spans="2:56" x14ac:dyDescent="0.3">
      <c r="B2103" s="141" t="s">
        <v>93</v>
      </c>
      <c r="C2103" s="142">
        <f t="shared" si="1860"/>
        <v>0</v>
      </c>
      <c r="D2103" s="143">
        <f t="shared" si="1860"/>
        <v>0</v>
      </c>
      <c r="E2103" s="144">
        <f t="shared" si="1776"/>
        <v>0</v>
      </c>
      <c r="F2103" s="142">
        <f t="shared" si="1861"/>
        <v>0</v>
      </c>
      <c r="G2103" s="143">
        <f t="shared" si="1861"/>
        <v>0</v>
      </c>
      <c r="H2103" s="144">
        <f t="shared" si="1777"/>
        <v>0</v>
      </c>
      <c r="I2103" s="142">
        <f t="shared" si="1862"/>
        <v>0</v>
      </c>
      <c r="J2103" s="143">
        <f t="shared" si="1862"/>
        <v>0</v>
      </c>
      <c r="K2103" s="144">
        <f t="shared" si="1778"/>
        <v>0</v>
      </c>
      <c r="L2103" s="142">
        <f t="shared" si="1863"/>
        <v>0</v>
      </c>
      <c r="M2103" s="145">
        <f t="shared" si="1863"/>
        <v>0</v>
      </c>
      <c r="N2103" s="146">
        <f t="shared" si="1863"/>
        <v>0</v>
      </c>
      <c r="O2103" s="142">
        <f t="shared" si="1863"/>
        <v>0</v>
      </c>
      <c r="P2103" s="146">
        <f t="shared" si="1863"/>
        <v>0</v>
      </c>
      <c r="Q2103" s="139">
        <f t="shared" si="1779"/>
        <v>0</v>
      </c>
      <c r="R2103" s="146">
        <f t="shared" si="1864"/>
        <v>0</v>
      </c>
      <c r="S2103" s="146">
        <f t="shared" si="1864"/>
        <v>0</v>
      </c>
      <c r="T2103" s="140">
        <f t="shared" si="1791"/>
        <v>0</v>
      </c>
      <c r="U2103" s="136"/>
      <c r="V2103" s="142">
        <f t="shared" si="1865"/>
        <v>0</v>
      </c>
      <c r="W2103" s="146">
        <f t="shared" si="1865"/>
        <v>0</v>
      </c>
      <c r="X2103" s="139">
        <f t="shared" si="1780"/>
        <v>0</v>
      </c>
      <c r="Y2103" s="146">
        <f t="shared" si="1866"/>
        <v>0</v>
      </c>
      <c r="Z2103" s="146">
        <f t="shared" si="1866"/>
        <v>0</v>
      </c>
      <c r="AA2103" s="140">
        <f t="shared" si="1801"/>
        <v>0</v>
      </c>
      <c r="AB2103" s="136"/>
      <c r="AC2103" s="142">
        <f t="shared" si="1867"/>
        <v>0</v>
      </c>
      <c r="AD2103" s="146">
        <f t="shared" si="1867"/>
        <v>0</v>
      </c>
      <c r="AE2103" s="139">
        <f t="shared" si="1781"/>
        <v>0</v>
      </c>
      <c r="AF2103" s="146">
        <f t="shared" si="1868"/>
        <v>0</v>
      </c>
      <c r="AG2103" s="146">
        <f t="shared" si="1868"/>
        <v>0</v>
      </c>
      <c r="AH2103" s="140">
        <f t="shared" si="1804"/>
        <v>0</v>
      </c>
      <c r="AI2103" s="13"/>
      <c r="AJ2103" s="111">
        <f t="shared" si="1869"/>
        <v>0</v>
      </c>
      <c r="AK2103" s="113">
        <f t="shared" si="1869"/>
        <v>0</v>
      </c>
      <c r="AL2103" s="114">
        <f t="shared" si="1869"/>
        <v>0</v>
      </c>
      <c r="AM2103" s="113">
        <f t="shared" si="1869"/>
        <v>0</v>
      </c>
      <c r="AN2103" s="114">
        <f t="shared" si="1869"/>
        <v>0</v>
      </c>
      <c r="AO2103" s="113">
        <f t="shared" si="1869"/>
        <v>0</v>
      </c>
      <c r="AP2103" s="114">
        <f t="shared" si="1869"/>
        <v>0</v>
      </c>
      <c r="AQ2103" s="113">
        <f t="shared" si="1869"/>
        <v>0</v>
      </c>
      <c r="AR2103" s="114">
        <f t="shared" si="1869"/>
        <v>0</v>
      </c>
      <c r="AS2103" s="113">
        <f t="shared" si="1869"/>
        <v>0</v>
      </c>
      <c r="AT2103" s="114">
        <f t="shared" si="1869"/>
        <v>0</v>
      </c>
      <c r="AU2103" s="113">
        <f t="shared" si="1869"/>
        <v>0</v>
      </c>
      <c r="AV2103" s="114">
        <f t="shared" si="1783"/>
        <v>0</v>
      </c>
      <c r="AW2103" s="113">
        <f t="shared" si="1784"/>
        <v>0</v>
      </c>
      <c r="AX2103" s="13"/>
      <c r="AY2103" s="111">
        <f t="shared" si="1785"/>
        <v>0</v>
      </c>
      <c r="AZ2103" s="113">
        <f t="shared" si="1786"/>
        <v>0</v>
      </c>
      <c r="BA2103" s="114">
        <f t="shared" si="1787"/>
        <v>0</v>
      </c>
      <c r="BB2103" s="113">
        <f t="shared" si="1788"/>
        <v>0</v>
      </c>
      <c r="BC2103" s="113">
        <f t="shared" si="1789"/>
        <v>0</v>
      </c>
      <c r="BD2103" s="117">
        <f t="shared" si="1790"/>
        <v>0</v>
      </c>
    </row>
    <row r="2104" spans="2:56" x14ac:dyDescent="0.3">
      <c r="B2104" s="141" t="s">
        <v>94</v>
      </c>
      <c r="C2104" s="142">
        <f t="shared" si="1860"/>
        <v>0</v>
      </c>
      <c r="D2104" s="143">
        <f t="shared" si="1860"/>
        <v>0</v>
      </c>
      <c r="E2104" s="144">
        <f t="shared" si="1776"/>
        <v>0</v>
      </c>
      <c r="F2104" s="142">
        <f t="shared" si="1861"/>
        <v>0</v>
      </c>
      <c r="G2104" s="143">
        <f t="shared" si="1861"/>
        <v>0</v>
      </c>
      <c r="H2104" s="144">
        <f t="shared" si="1777"/>
        <v>0</v>
      </c>
      <c r="I2104" s="142">
        <f t="shared" si="1862"/>
        <v>0</v>
      </c>
      <c r="J2104" s="143">
        <f t="shared" si="1862"/>
        <v>0</v>
      </c>
      <c r="K2104" s="144">
        <f t="shared" si="1778"/>
        <v>0</v>
      </c>
      <c r="L2104" s="142">
        <f t="shared" si="1863"/>
        <v>0</v>
      </c>
      <c r="M2104" s="145">
        <f t="shared" si="1863"/>
        <v>0</v>
      </c>
      <c r="N2104" s="146">
        <f t="shared" si="1863"/>
        <v>0</v>
      </c>
      <c r="O2104" s="142">
        <f t="shared" si="1863"/>
        <v>0</v>
      </c>
      <c r="P2104" s="146">
        <f t="shared" si="1863"/>
        <v>0</v>
      </c>
      <c r="Q2104" s="139">
        <f t="shared" si="1779"/>
        <v>0</v>
      </c>
      <c r="R2104" s="146">
        <f t="shared" si="1864"/>
        <v>0</v>
      </c>
      <c r="S2104" s="146">
        <f t="shared" si="1864"/>
        <v>0</v>
      </c>
      <c r="T2104" s="140">
        <f t="shared" si="1791"/>
        <v>0</v>
      </c>
      <c r="U2104" s="136"/>
      <c r="V2104" s="142">
        <f t="shared" si="1865"/>
        <v>0</v>
      </c>
      <c r="W2104" s="146">
        <f t="shared" si="1865"/>
        <v>0</v>
      </c>
      <c r="X2104" s="139">
        <f t="shared" si="1780"/>
        <v>0</v>
      </c>
      <c r="Y2104" s="146">
        <f t="shared" si="1866"/>
        <v>0</v>
      </c>
      <c r="Z2104" s="146">
        <f t="shared" si="1866"/>
        <v>0</v>
      </c>
      <c r="AA2104" s="140">
        <f t="shared" si="1801"/>
        <v>0</v>
      </c>
      <c r="AB2104" s="136"/>
      <c r="AC2104" s="142">
        <f t="shared" si="1867"/>
        <v>0</v>
      </c>
      <c r="AD2104" s="146">
        <f t="shared" si="1867"/>
        <v>0</v>
      </c>
      <c r="AE2104" s="139">
        <f t="shared" si="1781"/>
        <v>0</v>
      </c>
      <c r="AF2104" s="146">
        <f t="shared" si="1868"/>
        <v>0</v>
      </c>
      <c r="AG2104" s="146">
        <f t="shared" si="1868"/>
        <v>0</v>
      </c>
      <c r="AH2104" s="140">
        <f t="shared" si="1804"/>
        <v>0</v>
      </c>
      <c r="AI2104" s="13"/>
      <c r="AJ2104" s="111">
        <f t="shared" si="1869"/>
        <v>0</v>
      </c>
      <c r="AK2104" s="113">
        <f t="shared" si="1869"/>
        <v>0</v>
      </c>
      <c r="AL2104" s="114">
        <f t="shared" si="1869"/>
        <v>0</v>
      </c>
      <c r="AM2104" s="113">
        <f t="shared" si="1869"/>
        <v>0</v>
      </c>
      <c r="AN2104" s="114">
        <f t="shared" si="1869"/>
        <v>0</v>
      </c>
      <c r="AO2104" s="113">
        <f t="shared" si="1869"/>
        <v>0</v>
      </c>
      <c r="AP2104" s="114">
        <f t="shared" si="1869"/>
        <v>0</v>
      </c>
      <c r="AQ2104" s="113">
        <f t="shared" si="1869"/>
        <v>0</v>
      </c>
      <c r="AR2104" s="114">
        <f t="shared" si="1869"/>
        <v>0</v>
      </c>
      <c r="AS2104" s="113">
        <f t="shared" si="1869"/>
        <v>0</v>
      </c>
      <c r="AT2104" s="114">
        <f t="shared" si="1869"/>
        <v>0</v>
      </c>
      <c r="AU2104" s="113">
        <f t="shared" si="1869"/>
        <v>0</v>
      </c>
      <c r="AV2104" s="114">
        <f t="shared" si="1783"/>
        <v>0</v>
      </c>
      <c r="AW2104" s="113">
        <f t="shared" si="1784"/>
        <v>0</v>
      </c>
      <c r="AX2104" s="13"/>
      <c r="AY2104" s="111">
        <f t="shared" si="1785"/>
        <v>0</v>
      </c>
      <c r="AZ2104" s="113">
        <f t="shared" si="1786"/>
        <v>0</v>
      </c>
      <c r="BA2104" s="114">
        <f t="shared" si="1787"/>
        <v>0</v>
      </c>
      <c r="BB2104" s="113">
        <f t="shared" si="1788"/>
        <v>0</v>
      </c>
      <c r="BC2104" s="113">
        <f t="shared" si="1789"/>
        <v>0</v>
      </c>
      <c r="BD2104" s="117">
        <f t="shared" si="1790"/>
        <v>0</v>
      </c>
    </row>
    <row r="2105" spans="2:56" x14ac:dyDescent="0.3">
      <c r="B2105" s="141" t="s">
        <v>95</v>
      </c>
      <c r="C2105" s="142">
        <f t="shared" si="1860"/>
        <v>0</v>
      </c>
      <c r="D2105" s="143">
        <f t="shared" si="1860"/>
        <v>0</v>
      </c>
      <c r="E2105" s="144">
        <f t="shared" si="1776"/>
        <v>0</v>
      </c>
      <c r="F2105" s="142">
        <f t="shared" si="1861"/>
        <v>0</v>
      </c>
      <c r="G2105" s="143">
        <f t="shared" si="1861"/>
        <v>0</v>
      </c>
      <c r="H2105" s="144">
        <f t="shared" si="1777"/>
        <v>0</v>
      </c>
      <c r="I2105" s="142">
        <f t="shared" si="1862"/>
        <v>0</v>
      </c>
      <c r="J2105" s="143">
        <f t="shared" si="1862"/>
        <v>0</v>
      </c>
      <c r="K2105" s="144">
        <f t="shared" si="1778"/>
        <v>0</v>
      </c>
      <c r="L2105" s="142">
        <f t="shared" si="1863"/>
        <v>0</v>
      </c>
      <c r="M2105" s="145">
        <f t="shared" si="1863"/>
        <v>0</v>
      </c>
      <c r="N2105" s="146">
        <f t="shared" si="1863"/>
        <v>0</v>
      </c>
      <c r="O2105" s="142">
        <f t="shared" si="1863"/>
        <v>0</v>
      </c>
      <c r="P2105" s="146">
        <f t="shared" si="1863"/>
        <v>0</v>
      </c>
      <c r="Q2105" s="139">
        <f t="shared" si="1779"/>
        <v>0</v>
      </c>
      <c r="R2105" s="146">
        <f t="shared" si="1864"/>
        <v>0</v>
      </c>
      <c r="S2105" s="146">
        <f t="shared" si="1864"/>
        <v>0</v>
      </c>
      <c r="T2105" s="140">
        <f t="shared" si="1791"/>
        <v>0</v>
      </c>
      <c r="U2105" s="136"/>
      <c r="V2105" s="142">
        <f t="shared" si="1865"/>
        <v>0</v>
      </c>
      <c r="W2105" s="146">
        <f t="shared" si="1865"/>
        <v>0</v>
      </c>
      <c r="X2105" s="139">
        <f t="shared" si="1780"/>
        <v>0</v>
      </c>
      <c r="Y2105" s="146">
        <f t="shared" si="1866"/>
        <v>0</v>
      </c>
      <c r="Z2105" s="146">
        <f t="shared" si="1866"/>
        <v>0</v>
      </c>
      <c r="AA2105" s="140">
        <f t="shared" si="1801"/>
        <v>0</v>
      </c>
      <c r="AB2105" s="136"/>
      <c r="AC2105" s="142">
        <f t="shared" si="1867"/>
        <v>0</v>
      </c>
      <c r="AD2105" s="146">
        <f t="shared" si="1867"/>
        <v>0</v>
      </c>
      <c r="AE2105" s="139">
        <f t="shared" si="1781"/>
        <v>0</v>
      </c>
      <c r="AF2105" s="146">
        <f t="shared" si="1868"/>
        <v>0</v>
      </c>
      <c r="AG2105" s="146">
        <f t="shared" si="1868"/>
        <v>0</v>
      </c>
      <c r="AH2105" s="140">
        <f t="shared" si="1804"/>
        <v>0</v>
      </c>
      <c r="AI2105" s="13"/>
      <c r="AJ2105" s="111">
        <f t="shared" si="1869"/>
        <v>0</v>
      </c>
      <c r="AK2105" s="113">
        <f t="shared" si="1869"/>
        <v>0</v>
      </c>
      <c r="AL2105" s="114">
        <f t="shared" si="1869"/>
        <v>0</v>
      </c>
      <c r="AM2105" s="113">
        <f t="shared" si="1869"/>
        <v>0</v>
      </c>
      <c r="AN2105" s="114">
        <f t="shared" si="1869"/>
        <v>0</v>
      </c>
      <c r="AO2105" s="113">
        <f t="shared" si="1869"/>
        <v>0</v>
      </c>
      <c r="AP2105" s="114">
        <f t="shared" si="1869"/>
        <v>0</v>
      </c>
      <c r="AQ2105" s="113">
        <f t="shared" si="1869"/>
        <v>0</v>
      </c>
      <c r="AR2105" s="114">
        <f t="shared" si="1869"/>
        <v>0</v>
      </c>
      <c r="AS2105" s="113">
        <f t="shared" si="1869"/>
        <v>0</v>
      </c>
      <c r="AT2105" s="114">
        <f t="shared" si="1869"/>
        <v>0</v>
      </c>
      <c r="AU2105" s="113">
        <f t="shared" si="1869"/>
        <v>0</v>
      </c>
      <c r="AV2105" s="114">
        <f t="shared" si="1783"/>
        <v>0</v>
      </c>
      <c r="AW2105" s="113">
        <f t="shared" si="1784"/>
        <v>0</v>
      </c>
      <c r="AX2105" s="13"/>
      <c r="AY2105" s="111">
        <f t="shared" si="1785"/>
        <v>0</v>
      </c>
      <c r="AZ2105" s="113">
        <f t="shared" si="1786"/>
        <v>0</v>
      </c>
      <c r="BA2105" s="114">
        <f t="shared" si="1787"/>
        <v>0</v>
      </c>
      <c r="BB2105" s="113">
        <f t="shared" si="1788"/>
        <v>0</v>
      </c>
      <c r="BC2105" s="113">
        <f t="shared" si="1789"/>
        <v>0</v>
      </c>
      <c r="BD2105" s="117">
        <f t="shared" si="1790"/>
        <v>0</v>
      </c>
    </row>
    <row r="2106" spans="2:56" x14ac:dyDescent="0.3">
      <c r="B2106" s="150" t="s">
        <v>96</v>
      </c>
      <c r="C2106" s="78">
        <f>SUM(C2107:C2110)</f>
        <v>1276880</v>
      </c>
      <c r="D2106" s="79">
        <f>SUM(D2107:D2110)</f>
        <v>1276227</v>
      </c>
      <c r="E2106" s="69">
        <f t="shared" si="1776"/>
        <v>0.99948859720568883</v>
      </c>
      <c r="F2106" s="78">
        <f>SUM(F2107:F2110)</f>
        <v>1682224</v>
      </c>
      <c r="G2106" s="79">
        <f>SUM(G2107:G2110)</f>
        <v>1677200</v>
      </c>
      <c r="H2106" s="69">
        <f t="shared" si="1777"/>
        <v>0.9970134773965893</v>
      </c>
      <c r="I2106" s="78">
        <f>SUM(I2107:I2110)</f>
        <v>1711831</v>
      </c>
      <c r="J2106" s="79">
        <f>SUM(J2107:J2110)</f>
        <v>1711830.93</v>
      </c>
      <c r="K2106" s="69">
        <f t="shared" si="1778"/>
        <v>0.9999999591081129</v>
      </c>
      <c r="L2106" s="78">
        <f>SUM(L2107:L2110)</f>
        <v>2218080</v>
      </c>
      <c r="M2106" s="80">
        <f>SUM(M2107:M2110)</f>
        <v>1018080</v>
      </c>
      <c r="N2106" s="81">
        <f>SUM(N2107:N2110)</f>
        <v>0</v>
      </c>
      <c r="O2106" s="78">
        <f>SUM(O2107:O2110)</f>
        <v>2250405</v>
      </c>
      <c r="P2106" s="81">
        <f>SUM(P2107:P2110)</f>
        <v>0</v>
      </c>
      <c r="Q2106" s="148">
        <f t="shared" si="1779"/>
        <v>2250405</v>
      </c>
      <c r="R2106" s="81">
        <f>SUM(R2107:R2110)</f>
        <v>0</v>
      </c>
      <c r="S2106" s="81">
        <f>SUM(S2107:S2110)</f>
        <v>3824000</v>
      </c>
      <c r="T2106" s="149">
        <f t="shared" si="1791"/>
        <v>6074405</v>
      </c>
      <c r="U2106" s="136"/>
      <c r="V2106" s="78">
        <f>SUM(V2107:V2110)</f>
        <v>2250405</v>
      </c>
      <c r="W2106" s="81">
        <f>SUM(W2107:W2110)</f>
        <v>0</v>
      </c>
      <c r="X2106" s="148">
        <f t="shared" si="1780"/>
        <v>2250405</v>
      </c>
      <c r="Y2106" s="81">
        <f>SUM(Y2107:Y2110)</f>
        <v>0</v>
      </c>
      <c r="Z2106" s="81">
        <f>SUM(Z2107:Z2110)</f>
        <v>3824000</v>
      </c>
      <c r="AA2106" s="149">
        <f t="shared" si="1801"/>
        <v>6074405</v>
      </c>
      <c r="AB2106" s="136"/>
      <c r="AC2106" s="78">
        <f>SUM(AC2107:AC2110)</f>
        <v>2250405</v>
      </c>
      <c r="AD2106" s="81">
        <f>SUM(AD2107:AD2110)</f>
        <v>0</v>
      </c>
      <c r="AE2106" s="148">
        <f t="shared" si="1781"/>
        <v>2250405</v>
      </c>
      <c r="AF2106" s="81">
        <f>SUM(AF2107:AF2110)</f>
        <v>0</v>
      </c>
      <c r="AG2106" s="81">
        <f>SUM(AG2107:AG2110)</f>
        <v>3824000</v>
      </c>
      <c r="AH2106" s="149">
        <f t="shared" si="1804"/>
        <v>6074405</v>
      </c>
      <c r="AI2106" s="13"/>
      <c r="AJ2106" s="79">
        <f t="shared" ref="AJ2106:AU2106" si="1870">SUM(AJ2107:AJ2110)</f>
        <v>36875</v>
      </c>
      <c r="AK2106" s="80">
        <f t="shared" si="1870"/>
        <v>170675</v>
      </c>
      <c r="AL2106" s="81">
        <f t="shared" si="1870"/>
        <v>508875</v>
      </c>
      <c r="AM2106" s="80">
        <f t="shared" si="1870"/>
        <v>194275</v>
      </c>
      <c r="AN2106" s="81">
        <f t="shared" si="1870"/>
        <v>1705500</v>
      </c>
      <c r="AO2106" s="80">
        <f t="shared" si="1870"/>
        <v>312275</v>
      </c>
      <c r="AP2106" s="81">
        <f t="shared" si="1870"/>
        <v>200155</v>
      </c>
      <c r="AQ2106" s="80">
        <f t="shared" si="1870"/>
        <v>383075</v>
      </c>
      <c r="AR2106" s="81">
        <f t="shared" si="1870"/>
        <v>508875</v>
      </c>
      <c r="AS2106" s="80">
        <f t="shared" si="1870"/>
        <v>194275</v>
      </c>
      <c r="AT2106" s="81">
        <f t="shared" si="1870"/>
        <v>1571275</v>
      </c>
      <c r="AU2106" s="80">
        <f t="shared" si="1870"/>
        <v>288275</v>
      </c>
      <c r="AV2106" s="81">
        <f t="shared" si="1783"/>
        <v>6074405</v>
      </c>
      <c r="AW2106" s="80">
        <f t="shared" si="1784"/>
        <v>0</v>
      </c>
      <c r="AX2106" s="13"/>
      <c r="AY2106" s="79">
        <f t="shared" si="1785"/>
        <v>716425</v>
      </c>
      <c r="AZ2106" s="80">
        <f t="shared" si="1786"/>
        <v>2212050</v>
      </c>
      <c r="BA2106" s="81">
        <f t="shared" si="1787"/>
        <v>1092105</v>
      </c>
      <c r="BB2106" s="80">
        <f t="shared" si="1788"/>
        <v>2053825</v>
      </c>
      <c r="BC2106" s="80">
        <f t="shared" si="1789"/>
        <v>6074405</v>
      </c>
      <c r="BD2106" s="86">
        <f t="shared" si="1790"/>
        <v>0</v>
      </c>
    </row>
    <row r="2107" spans="2:56" x14ac:dyDescent="0.3">
      <c r="B2107" s="141" t="s">
        <v>97</v>
      </c>
      <c r="C2107" s="142">
        <f t="shared" ref="C2107:D2110" si="1871">SUM(C2311,C2515,C2719,C2923,C3127,C3331,C3535)</f>
        <v>0</v>
      </c>
      <c r="D2107" s="143">
        <f t="shared" si="1871"/>
        <v>0</v>
      </c>
      <c r="E2107" s="144">
        <f t="shared" si="1776"/>
        <v>0</v>
      </c>
      <c r="F2107" s="142">
        <f t="shared" ref="F2107:G2110" si="1872">SUM(F2311,F2515,F2719,F2923,F3127,F3331,F3535)</f>
        <v>0</v>
      </c>
      <c r="G2107" s="143">
        <f t="shared" si="1872"/>
        <v>0</v>
      </c>
      <c r="H2107" s="144">
        <f t="shared" si="1777"/>
        <v>0</v>
      </c>
      <c r="I2107" s="142">
        <f t="shared" ref="I2107:J2110" si="1873">SUM(I2311,I2515,I2719,I2923,I3127,I3331,I3535)</f>
        <v>0</v>
      </c>
      <c r="J2107" s="143">
        <f t="shared" si="1873"/>
        <v>0</v>
      </c>
      <c r="K2107" s="144">
        <f t="shared" si="1778"/>
        <v>0</v>
      </c>
      <c r="L2107" s="142">
        <f>SUM(L2311,L2515,L2719,L2923,L3127,L3331,L3535)</f>
        <v>0</v>
      </c>
      <c r="M2107" s="145">
        <f t="shared" ref="M2107:P2110" si="1874">SUM(M2311,M2515,M2719,M2923,M3127,M3331,M3535)</f>
        <v>0</v>
      </c>
      <c r="N2107" s="146">
        <f t="shared" si="1874"/>
        <v>0</v>
      </c>
      <c r="O2107" s="142">
        <f t="shared" si="1874"/>
        <v>0</v>
      </c>
      <c r="P2107" s="146">
        <f t="shared" si="1874"/>
        <v>0</v>
      </c>
      <c r="Q2107" s="139">
        <f t="shared" si="1779"/>
        <v>0</v>
      </c>
      <c r="R2107" s="146">
        <f t="shared" ref="R2107:S2110" si="1875">SUM(R2311,R2515,R2719,R2923,R3127,R3331,R3535)</f>
        <v>0</v>
      </c>
      <c r="S2107" s="146">
        <f t="shared" si="1875"/>
        <v>0</v>
      </c>
      <c r="T2107" s="140">
        <f t="shared" si="1791"/>
        <v>0</v>
      </c>
      <c r="U2107" s="136"/>
      <c r="V2107" s="142">
        <f t="shared" ref="V2107:W2110" si="1876">SUM(V2311,V2515,V2719,V2923,V3127,V3331,V3535)</f>
        <v>0</v>
      </c>
      <c r="W2107" s="146">
        <f t="shared" si="1876"/>
        <v>0</v>
      </c>
      <c r="X2107" s="139">
        <f t="shared" si="1780"/>
        <v>0</v>
      </c>
      <c r="Y2107" s="146">
        <f t="shared" ref="Y2107:Z2110" si="1877">SUM(Y2311,Y2515,Y2719,Y2923,Y3127,Y3331,Y3535)</f>
        <v>0</v>
      </c>
      <c r="Z2107" s="146">
        <f t="shared" si="1877"/>
        <v>0</v>
      </c>
      <c r="AA2107" s="140">
        <f t="shared" si="1801"/>
        <v>0</v>
      </c>
      <c r="AB2107" s="136"/>
      <c r="AC2107" s="142">
        <f t="shared" ref="AC2107:AD2110" si="1878">SUM(AC2311,AC2515,AC2719,AC2923,AC3127,AC3331,AC3535)</f>
        <v>0</v>
      </c>
      <c r="AD2107" s="146">
        <f t="shared" si="1878"/>
        <v>0</v>
      </c>
      <c r="AE2107" s="139">
        <f t="shared" si="1781"/>
        <v>0</v>
      </c>
      <c r="AF2107" s="146">
        <f t="shared" ref="AF2107:AG2110" si="1879">SUM(AF2311,AF2515,AF2719,AF2923,AF3127,AF3331,AF3535)</f>
        <v>0</v>
      </c>
      <c r="AG2107" s="146">
        <f t="shared" si="1879"/>
        <v>0</v>
      </c>
      <c r="AH2107" s="140">
        <f t="shared" si="1804"/>
        <v>0</v>
      </c>
      <c r="AI2107" s="13"/>
      <c r="AJ2107" s="111">
        <f t="shared" ref="AJ2107:AU2110" si="1880">SUM(AJ2311,AJ2515,AJ2719,AJ2923,AJ3127,AJ3331,AJ3535)</f>
        <v>0</v>
      </c>
      <c r="AK2107" s="113">
        <f t="shared" si="1880"/>
        <v>0</v>
      </c>
      <c r="AL2107" s="114">
        <f t="shared" si="1880"/>
        <v>0</v>
      </c>
      <c r="AM2107" s="113">
        <f t="shared" si="1880"/>
        <v>0</v>
      </c>
      <c r="AN2107" s="114">
        <f t="shared" si="1880"/>
        <v>0</v>
      </c>
      <c r="AO2107" s="113">
        <f t="shared" si="1880"/>
        <v>0</v>
      </c>
      <c r="AP2107" s="114">
        <f t="shared" si="1880"/>
        <v>0</v>
      </c>
      <c r="AQ2107" s="113">
        <f>SUM(AQ2311,AQ2515,AQ2719,AQ2923,AQ3127,AQ3331,AQ3535)</f>
        <v>0</v>
      </c>
      <c r="AR2107" s="114">
        <f t="shared" si="1880"/>
        <v>0</v>
      </c>
      <c r="AS2107" s="113">
        <f t="shared" si="1880"/>
        <v>0</v>
      </c>
      <c r="AT2107" s="114">
        <f t="shared" si="1880"/>
        <v>0</v>
      </c>
      <c r="AU2107" s="113">
        <f t="shared" si="1880"/>
        <v>0</v>
      </c>
      <c r="AV2107" s="114">
        <f t="shared" si="1783"/>
        <v>0</v>
      </c>
      <c r="AW2107" s="113">
        <f t="shared" si="1784"/>
        <v>0</v>
      </c>
      <c r="AX2107" s="13"/>
      <c r="AY2107" s="111">
        <f t="shared" si="1785"/>
        <v>0</v>
      </c>
      <c r="AZ2107" s="113">
        <f t="shared" si="1786"/>
        <v>0</v>
      </c>
      <c r="BA2107" s="114">
        <f t="shared" si="1787"/>
        <v>0</v>
      </c>
      <c r="BB2107" s="113">
        <f t="shared" si="1788"/>
        <v>0</v>
      </c>
      <c r="BC2107" s="113">
        <f t="shared" si="1789"/>
        <v>0</v>
      </c>
      <c r="BD2107" s="117">
        <f t="shared" si="1790"/>
        <v>0</v>
      </c>
    </row>
    <row r="2108" spans="2:56" x14ac:dyDescent="0.3">
      <c r="B2108" s="141" t="s">
        <v>98</v>
      </c>
      <c r="C2108" s="142">
        <f t="shared" si="1871"/>
        <v>1276880</v>
      </c>
      <c r="D2108" s="143">
        <f t="shared" si="1871"/>
        <v>1276227</v>
      </c>
      <c r="E2108" s="144">
        <f t="shared" si="1776"/>
        <v>0.99948859720568883</v>
      </c>
      <c r="F2108" s="142">
        <f t="shared" si="1872"/>
        <v>1682224</v>
      </c>
      <c r="G2108" s="143">
        <f t="shared" si="1872"/>
        <v>1677200</v>
      </c>
      <c r="H2108" s="144">
        <f t="shared" si="1777"/>
        <v>0.9970134773965893</v>
      </c>
      <c r="I2108" s="142">
        <f t="shared" si="1873"/>
        <v>1711831</v>
      </c>
      <c r="J2108" s="143">
        <f t="shared" si="1873"/>
        <v>1711830.93</v>
      </c>
      <c r="K2108" s="144">
        <f t="shared" si="1778"/>
        <v>0.9999999591081129</v>
      </c>
      <c r="L2108" s="142">
        <f>SUM(L2312,L2516,L2720,L2924,L3128,L3332,L3536)</f>
        <v>2218080</v>
      </c>
      <c r="M2108" s="145">
        <f t="shared" si="1874"/>
        <v>1018080</v>
      </c>
      <c r="N2108" s="146">
        <f t="shared" si="1874"/>
        <v>0</v>
      </c>
      <c r="O2108" s="142">
        <f t="shared" si="1874"/>
        <v>2250405</v>
      </c>
      <c r="P2108" s="146">
        <f t="shared" si="1874"/>
        <v>0</v>
      </c>
      <c r="Q2108" s="139">
        <f t="shared" si="1779"/>
        <v>2250405</v>
      </c>
      <c r="R2108" s="146">
        <f t="shared" si="1875"/>
        <v>0</v>
      </c>
      <c r="S2108" s="146">
        <f t="shared" si="1875"/>
        <v>944000</v>
      </c>
      <c r="T2108" s="140">
        <f t="shared" si="1791"/>
        <v>3194405</v>
      </c>
      <c r="U2108" s="136"/>
      <c r="V2108" s="142">
        <f t="shared" si="1876"/>
        <v>2250405</v>
      </c>
      <c r="W2108" s="146">
        <f t="shared" si="1876"/>
        <v>0</v>
      </c>
      <c r="X2108" s="139">
        <f t="shared" si="1780"/>
        <v>2250405</v>
      </c>
      <c r="Y2108" s="146">
        <f t="shared" si="1877"/>
        <v>0</v>
      </c>
      <c r="Z2108" s="146">
        <f t="shared" si="1877"/>
        <v>944000</v>
      </c>
      <c r="AA2108" s="140">
        <f t="shared" si="1801"/>
        <v>3194405</v>
      </c>
      <c r="AB2108" s="136"/>
      <c r="AC2108" s="142">
        <f t="shared" si="1878"/>
        <v>2250405</v>
      </c>
      <c r="AD2108" s="146">
        <f t="shared" si="1878"/>
        <v>0</v>
      </c>
      <c r="AE2108" s="139">
        <f t="shared" si="1781"/>
        <v>2250405</v>
      </c>
      <c r="AF2108" s="146">
        <f t="shared" si="1879"/>
        <v>0</v>
      </c>
      <c r="AG2108" s="146">
        <f t="shared" si="1879"/>
        <v>944000</v>
      </c>
      <c r="AH2108" s="140">
        <f t="shared" si="1804"/>
        <v>3194405</v>
      </c>
      <c r="AI2108" s="13"/>
      <c r="AJ2108" s="111">
        <f t="shared" si="1880"/>
        <v>36875</v>
      </c>
      <c r="AK2108" s="113">
        <f t="shared" si="1880"/>
        <v>170675</v>
      </c>
      <c r="AL2108" s="114">
        <f t="shared" si="1880"/>
        <v>508875</v>
      </c>
      <c r="AM2108" s="113">
        <f t="shared" si="1880"/>
        <v>194275</v>
      </c>
      <c r="AN2108" s="114">
        <f t="shared" si="1880"/>
        <v>265500</v>
      </c>
      <c r="AO2108" s="113">
        <f t="shared" si="1880"/>
        <v>312275</v>
      </c>
      <c r="AP2108" s="114">
        <f t="shared" si="1880"/>
        <v>200155</v>
      </c>
      <c r="AQ2108" s="113">
        <f>SUM(AQ2312,AQ2516,AQ2720,AQ2924,AQ3128,AQ3332,AQ3536)</f>
        <v>383075</v>
      </c>
      <c r="AR2108" s="114">
        <f t="shared" si="1880"/>
        <v>508875</v>
      </c>
      <c r="AS2108" s="113">
        <f t="shared" si="1880"/>
        <v>194275</v>
      </c>
      <c r="AT2108" s="114">
        <f t="shared" si="1880"/>
        <v>131275</v>
      </c>
      <c r="AU2108" s="113">
        <f t="shared" si="1880"/>
        <v>288275</v>
      </c>
      <c r="AV2108" s="114">
        <f t="shared" si="1783"/>
        <v>3194405</v>
      </c>
      <c r="AW2108" s="113">
        <f t="shared" si="1784"/>
        <v>0</v>
      </c>
      <c r="AX2108" s="13"/>
      <c r="AY2108" s="111">
        <f t="shared" si="1785"/>
        <v>716425</v>
      </c>
      <c r="AZ2108" s="113">
        <f t="shared" si="1786"/>
        <v>772050</v>
      </c>
      <c r="BA2108" s="114">
        <f t="shared" si="1787"/>
        <v>1092105</v>
      </c>
      <c r="BB2108" s="113">
        <f t="shared" si="1788"/>
        <v>613825</v>
      </c>
      <c r="BC2108" s="113">
        <f t="shared" si="1789"/>
        <v>3194405</v>
      </c>
      <c r="BD2108" s="117">
        <f t="shared" si="1790"/>
        <v>0</v>
      </c>
    </row>
    <row r="2109" spans="2:56" x14ac:dyDescent="0.3">
      <c r="B2109" s="141" t="s">
        <v>99</v>
      </c>
      <c r="C2109" s="142">
        <f t="shared" si="1871"/>
        <v>0</v>
      </c>
      <c r="D2109" s="143">
        <f t="shared" si="1871"/>
        <v>0</v>
      </c>
      <c r="E2109" s="144">
        <f t="shared" si="1776"/>
        <v>0</v>
      </c>
      <c r="F2109" s="142">
        <f t="shared" si="1872"/>
        <v>0</v>
      </c>
      <c r="G2109" s="143">
        <f t="shared" si="1872"/>
        <v>0</v>
      </c>
      <c r="H2109" s="144">
        <f t="shared" si="1777"/>
        <v>0</v>
      </c>
      <c r="I2109" s="142">
        <f t="shared" si="1873"/>
        <v>0</v>
      </c>
      <c r="J2109" s="143">
        <f t="shared" si="1873"/>
        <v>0</v>
      </c>
      <c r="K2109" s="144">
        <f t="shared" si="1778"/>
        <v>0</v>
      </c>
      <c r="L2109" s="142">
        <f>SUM(L2313,L2517,L2721,L2925,L3129,L3333,L3537)</f>
        <v>0</v>
      </c>
      <c r="M2109" s="145">
        <f t="shared" si="1874"/>
        <v>0</v>
      </c>
      <c r="N2109" s="146">
        <f t="shared" si="1874"/>
        <v>0</v>
      </c>
      <c r="O2109" s="142">
        <f t="shared" si="1874"/>
        <v>0</v>
      </c>
      <c r="P2109" s="146">
        <f t="shared" si="1874"/>
        <v>0</v>
      </c>
      <c r="Q2109" s="139">
        <f t="shared" si="1779"/>
        <v>0</v>
      </c>
      <c r="R2109" s="146">
        <f t="shared" si="1875"/>
        <v>0</v>
      </c>
      <c r="S2109" s="146">
        <f t="shared" si="1875"/>
        <v>2880000</v>
      </c>
      <c r="T2109" s="140">
        <f t="shared" si="1791"/>
        <v>2880000</v>
      </c>
      <c r="U2109" s="136"/>
      <c r="V2109" s="142">
        <f t="shared" si="1876"/>
        <v>0</v>
      </c>
      <c r="W2109" s="146">
        <f t="shared" si="1876"/>
        <v>0</v>
      </c>
      <c r="X2109" s="139">
        <f t="shared" si="1780"/>
        <v>0</v>
      </c>
      <c r="Y2109" s="146">
        <f t="shared" si="1877"/>
        <v>0</v>
      </c>
      <c r="Z2109" s="146">
        <f t="shared" si="1877"/>
        <v>2880000</v>
      </c>
      <c r="AA2109" s="140">
        <f t="shared" si="1801"/>
        <v>2880000</v>
      </c>
      <c r="AB2109" s="136"/>
      <c r="AC2109" s="142">
        <f t="shared" si="1878"/>
        <v>0</v>
      </c>
      <c r="AD2109" s="146">
        <f t="shared" si="1878"/>
        <v>0</v>
      </c>
      <c r="AE2109" s="139">
        <f t="shared" si="1781"/>
        <v>0</v>
      </c>
      <c r="AF2109" s="146">
        <f t="shared" si="1879"/>
        <v>0</v>
      </c>
      <c r="AG2109" s="146">
        <f t="shared" si="1879"/>
        <v>2880000</v>
      </c>
      <c r="AH2109" s="140">
        <f t="shared" si="1804"/>
        <v>2880000</v>
      </c>
      <c r="AI2109" s="13"/>
      <c r="AJ2109" s="111">
        <f t="shared" si="1880"/>
        <v>0</v>
      </c>
      <c r="AK2109" s="113">
        <f t="shared" si="1880"/>
        <v>0</v>
      </c>
      <c r="AL2109" s="114">
        <f t="shared" si="1880"/>
        <v>0</v>
      </c>
      <c r="AM2109" s="113">
        <f t="shared" si="1880"/>
        <v>0</v>
      </c>
      <c r="AN2109" s="114">
        <f t="shared" si="1880"/>
        <v>1440000</v>
      </c>
      <c r="AO2109" s="113">
        <f t="shared" si="1880"/>
        <v>0</v>
      </c>
      <c r="AP2109" s="114">
        <f t="shared" si="1880"/>
        <v>0</v>
      </c>
      <c r="AQ2109" s="113">
        <f>SUM(AQ2313,AQ2517,AQ2721,AQ2925,AQ3129,AQ3333,AQ3537)</f>
        <v>0</v>
      </c>
      <c r="AR2109" s="114">
        <f t="shared" si="1880"/>
        <v>0</v>
      </c>
      <c r="AS2109" s="113">
        <f t="shared" si="1880"/>
        <v>0</v>
      </c>
      <c r="AT2109" s="114">
        <f t="shared" si="1880"/>
        <v>1440000</v>
      </c>
      <c r="AU2109" s="113">
        <f t="shared" si="1880"/>
        <v>0</v>
      </c>
      <c r="AV2109" s="114">
        <f t="shared" si="1783"/>
        <v>2880000</v>
      </c>
      <c r="AW2109" s="113">
        <f t="shared" si="1784"/>
        <v>0</v>
      </c>
      <c r="AX2109" s="13"/>
      <c r="AY2109" s="111">
        <f t="shared" si="1785"/>
        <v>0</v>
      </c>
      <c r="AZ2109" s="113">
        <f t="shared" si="1786"/>
        <v>1440000</v>
      </c>
      <c r="BA2109" s="114">
        <f t="shared" si="1787"/>
        <v>0</v>
      </c>
      <c r="BB2109" s="113">
        <f t="shared" si="1788"/>
        <v>1440000</v>
      </c>
      <c r="BC2109" s="113">
        <f t="shared" si="1789"/>
        <v>2880000</v>
      </c>
      <c r="BD2109" s="117">
        <f t="shared" si="1790"/>
        <v>0</v>
      </c>
    </row>
    <row r="2110" spans="2:56" x14ac:dyDescent="0.3">
      <c r="B2110" s="141" t="s">
        <v>100</v>
      </c>
      <c r="C2110" s="142">
        <f t="shared" si="1871"/>
        <v>0</v>
      </c>
      <c r="D2110" s="143">
        <f t="shared" si="1871"/>
        <v>0</v>
      </c>
      <c r="E2110" s="144">
        <f t="shared" si="1776"/>
        <v>0</v>
      </c>
      <c r="F2110" s="142">
        <f t="shared" si="1872"/>
        <v>0</v>
      </c>
      <c r="G2110" s="143">
        <f t="shared" si="1872"/>
        <v>0</v>
      </c>
      <c r="H2110" s="144">
        <f t="shared" si="1777"/>
        <v>0</v>
      </c>
      <c r="I2110" s="142">
        <f t="shared" si="1873"/>
        <v>0</v>
      </c>
      <c r="J2110" s="143">
        <f t="shared" si="1873"/>
        <v>0</v>
      </c>
      <c r="K2110" s="144">
        <f t="shared" si="1778"/>
        <v>0</v>
      </c>
      <c r="L2110" s="142">
        <f>SUM(L2314,L2518,L2722,L2926,L3130,L3334,L3538)</f>
        <v>0</v>
      </c>
      <c r="M2110" s="145">
        <f t="shared" si="1874"/>
        <v>0</v>
      </c>
      <c r="N2110" s="146">
        <f t="shared" si="1874"/>
        <v>0</v>
      </c>
      <c r="O2110" s="142">
        <f t="shared" si="1874"/>
        <v>0</v>
      </c>
      <c r="P2110" s="146">
        <f t="shared" si="1874"/>
        <v>0</v>
      </c>
      <c r="Q2110" s="139">
        <f t="shared" si="1779"/>
        <v>0</v>
      </c>
      <c r="R2110" s="146">
        <f t="shared" si="1875"/>
        <v>0</v>
      </c>
      <c r="S2110" s="146">
        <f t="shared" si="1875"/>
        <v>0</v>
      </c>
      <c r="T2110" s="140">
        <f t="shared" si="1791"/>
        <v>0</v>
      </c>
      <c r="U2110" s="136"/>
      <c r="V2110" s="142">
        <f t="shared" si="1876"/>
        <v>0</v>
      </c>
      <c r="W2110" s="146">
        <f t="shared" si="1876"/>
        <v>0</v>
      </c>
      <c r="X2110" s="139">
        <f t="shared" si="1780"/>
        <v>0</v>
      </c>
      <c r="Y2110" s="146">
        <f t="shared" si="1877"/>
        <v>0</v>
      </c>
      <c r="Z2110" s="146">
        <f t="shared" si="1877"/>
        <v>0</v>
      </c>
      <c r="AA2110" s="140">
        <f t="shared" si="1801"/>
        <v>0</v>
      </c>
      <c r="AB2110" s="136"/>
      <c r="AC2110" s="142">
        <f t="shared" si="1878"/>
        <v>0</v>
      </c>
      <c r="AD2110" s="146">
        <f t="shared" si="1878"/>
        <v>0</v>
      </c>
      <c r="AE2110" s="139">
        <f t="shared" si="1781"/>
        <v>0</v>
      </c>
      <c r="AF2110" s="146">
        <f t="shared" si="1879"/>
        <v>0</v>
      </c>
      <c r="AG2110" s="146">
        <f t="shared" si="1879"/>
        <v>0</v>
      </c>
      <c r="AH2110" s="140">
        <f t="shared" si="1804"/>
        <v>0</v>
      </c>
      <c r="AI2110" s="13"/>
      <c r="AJ2110" s="111">
        <f t="shared" si="1880"/>
        <v>0</v>
      </c>
      <c r="AK2110" s="113">
        <f t="shared" si="1880"/>
        <v>0</v>
      </c>
      <c r="AL2110" s="114">
        <f t="shared" si="1880"/>
        <v>0</v>
      </c>
      <c r="AM2110" s="113">
        <f t="shared" si="1880"/>
        <v>0</v>
      </c>
      <c r="AN2110" s="114">
        <f t="shared" si="1880"/>
        <v>0</v>
      </c>
      <c r="AO2110" s="113">
        <f t="shared" si="1880"/>
        <v>0</v>
      </c>
      <c r="AP2110" s="114">
        <f t="shared" si="1880"/>
        <v>0</v>
      </c>
      <c r="AQ2110" s="113">
        <f>SUM(AQ2314,AQ2518,AQ2722,AQ2926,AQ3130,AQ3334,AQ3538)</f>
        <v>0</v>
      </c>
      <c r="AR2110" s="114">
        <f t="shared" si="1880"/>
        <v>0</v>
      </c>
      <c r="AS2110" s="113">
        <f t="shared" si="1880"/>
        <v>0</v>
      </c>
      <c r="AT2110" s="114">
        <f t="shared" si="1880"/>
        <v>0</v>
      </c>
      <c r="AU2110" s="113">
        <f t="shared" si="1880"/>
        <v>0</v>
      </c>
      <c r="AV2110" s="114">
        <f t="shared" si="1783"/>
        <v>0</v>
      </c>
      <c r="AW2110" s="113">
        <f t="shared" si="1784"/>
        <v>0</v>
      </c>
      <c r="AX2110" s="13"/>
      <c r="AY2110" s="111">
        <f t="shared" si="1785"/>
        <v>0</v>
      </c>
      <c r="AZ2110" s="113">
        <f t="shared" si="1786"/>
        <v>0</v>
      </c>
      <c r="BA2110" s="114">
        <f t="shared" si="1787"/>
        <v>0</v>
      </c>
      <c r="BB2110" s="113">
        <f t="shared" si="1788"/>
        <v>0</v>
      </c>
      <c r="BC2110" s="113">
        <f t="shared" si="1789"/>
        <v>0</v>
      </c>
      <c r="BD2110" s="117">
        <f t="shared" si="1790"/>
        <v>0</v>
      </c>
    </row>
    <row r="2111" spans="2:56" x14ac:dyDescent="0.3">
      <c r="B2111" s="150" t="s">
        <v>101</v>
      </c>
      <c r="C2111" s="78">
        <f>SUM(C2112:C2113)</f>
        <v>0</v>
      </c>
      <c r="D2111" s="79">
        <f>SUM(D2112:D2113)</f>
        <v>0</v>
      </c>
      <c r="E2111" s="69">
        <f t="shared" si="1776"/>
        <v>0</v>
      </c>
      <c r="F2111" s="78">
        <f>SUM(F2112:F2113)</f>
        <v>0</v>
      </c>
      <c r="G2111" s="79">
        <f>SUM(G2112:G2113)</f>
        <v>0</v>
      </c>
      <c r="H2111" s="69">
        <f t="shared" si="1777"/>
        <v>0</v>
      </c>
      <c r="I2111" s="78">
        <f>SUM(I2112:I2113)</f>
        <v>0</v>
      </c>
      <c r="J2111" s="79">
        <f>SUM(J2112:J2113)</f>
        <v>0</v>
      </c>
      <c r="K2111" s="69">
        <f t="shared" si="1778"/>
        <v>0</v>
      </c>
      <c r="L2111" s="78">
        <f>SUM(L2112:L2113)</f>
        <v>0</v>
      </c>
      <c r="M2111" s="80">
        <f>SUM(M2112:M2113)</f>
        <v>0</v>
      </c>
      <c r="N2111" s="81">
        <f>SUM(N2112:N2113)</f>
        <v>0</v>
      </c>
      <c r="O2111" s="78">
        <f>SUM(O2112:O2113)</f>
        <v>0</v>
      </c>
      <c r="P2111" s="81">
        <f>SUM(P2112:P2113)</f>
        <v>0</v>
      </c>
      <c r="Q2111" s="148">
        <f t="shared" si="1779"/>
        <v>0</v>
      </c>
      <c r="R2111" s="81">
        <f>SUM(R2112:R2113)</f>
        <v>0</v>
      </c>
      <c r="S2111" s="81">
        <f>SUM(S2112:S2113)</f>
        <v>0</v>
      </c>
      <c r="T2111" s="149">
        <f t="shared" si="1791"/>
        <v>0</v>
      </c>
      <c r="U2111" s="136"/>
      <c r="V2111" s="78">
        <f>SUM(V2112:V2113)</f>
        <v>0</v>
      </c>
      <c r="W2111" s="81">
        <f>SUM(W2112:W2113)</f>
        <v>0</v>
      </c>
      <c r="X2111" s="148">
        <f t="shared" si="1780"/>
        <v>0</v>
      </c>
      <c r="Y2111" s="81">
        <f>SUM(Y2112:Y2113)</f>
        <v>0</v>
      </c>
      <c r="Z2111" s="81">
        <f>SUM(Z2112:Z2113)</f>
        <v>0</v>
      </c>
      <c r="AA2111" s="149">
        <f t="shared" si="1801"/>
        <v>0</v>
      </c>
      <c r="AB2111" s="136"/>
      <c r="AC2111" s="78">
        <f>SUM(AC2112:AC2113)</f>
        <v>0</v>
      </c>
      <c r="AD2111" s="81">
        <f>SUM(AD2112:AD2113)</f>
        <v>0</v>
      </c>
      <c r="AE2111" s="148">
        <f t="shared" si="1781"/>
        <v>0</v>
      </c>
      <c r="AF2111" s="81">
        <f>SUM(AF2112:AF2113)</f>
        <v>0</v>
      </c>
      <c r="AG2111" s="81">
        <f>SUM(AG2112:AG2113)</f>
        <v>0</v>
      </c>
      <c r="AH2111" s="149">
        <f t="shared" si="1804"/>
        <v>0</v>
      </c>
      <c r="AI2111" s="13"/>
      <c r="AJ2111" s="79">
        <f t="shared" ref="AJ2111:AU2111" si="1881">SUM(AJ2112:AJ2113)</f>
        <v>0</v>
      </c>
      <c r="AK2111" s="80">
        <f t="shared" si="1881"/>
        <v>0</v>
      </c>
      <c r="AL2111" s="81">
        <f t="shared" si="1881"/>
        <v>0</v>
      </c>
      <c r="AM2111" s="80">
        <f t="shared" si="1881"/>
        <v>0</v>
      </c>
      <c r="AN2111" s="81">
        <f t="shared" si="1881"/>
        <v>0</v>
      </c>
      <c r="AO2111" s="80">
        <f t="shared" si="1881"/>
        <v>0</v>
      </c>
      <c r="AP2111" s="81">
        <f t="shared" si="1881"/>
        <v>0</v>
      </c>
      <c r="AQ2111" s="80">
        <f t="shared" si="1881"/>
        <v>0</v>
      </c>
      <c r="AR2111" s="81">
        <f t="shared" si="1881"/>
        <v>0</v>
      </c>
      <c r="AS2111" s="80">
        <f t="shared" si="1881"/>
        <v>0</v>
      </c>
      <c r="AT2111" s="81">
        <f t="shared" si="1881"/>
        <v>0</v>
      </c>
      <c r="AU2111" s="80">
        <f t="shared" si="1881"/>
        <v>0</v>
      </c>
      <c r="AV2111" s="81">
        <f t="shared" si="1783"/>
        <v>0</v>
      </c>
      <c r="AW2111" s="80">
        <f t="shared" si="1784"/>
        <v>0</v>
      </c>
      <c r="AX2111" s="13"/>
      <c r="AY2111" s="79">
        <f t="shared" si="1785"/>
        <v>0</v>
      </c>
      <c r="AZ2111" s="80">
        <f t="shared" si="1786"/>
        <v>0</v>
      </c>
      <c r="BA2111" s="81">
        <f t="shared" si="1787"/>
        <v>0</v>
      </c>
      <c r="BB2111" s="80">
        <f t="shared" si="1788"/>
        <v>0</v>
      </c>
      <c r="BC2111" s="80">
        <f t="shared" si="1789"/>
        <v>0</v>
      </c>
      <c r="BD2111" s="86">
        <f t="shared" si="1790"/>
        <v>0</v>
      </c>
    </row>
    <row r="2112" spans="2:56" x14ac:dyDescent="0.3">
      <c r="B2112" s="141" t="s">
        <v>102</v>
      </c>
      <c r="C2112" s="142">
        <f>SUM(C2316,C2520,C2724,C2928,C3132,C3336,C3540)</f>
        <v>0</v>
      </c>
      <c r="D2112" s="143">
        <f>SUM(D2316,D2520,D2724,D2928,D3132,D3336,D3540)</f>
        <v>0</v>
      </c>
      <c r="E2112" s="144">
        <f t="shared" si="1776"/>
        <v>0</v>
      </c>
      <c r="F2112" s="142">
        <f>SUM(F2316,F2520,F2724,F2928,F3132,F3336,F3540)</f>
        <v>0</v>
      </c>
      <c r="G2112" s="143">
        <f>SUM(G2316,G2520,G2724,G2928,G3132,G3336,G3540)</f>
        <v>0</v>
      </c>
      <c r="H2112" s="144">
        <f t="shared" si="1777"/>
        <v>0</v>
      </c>
      <c r="I2112" s="142">
        <f>SUM(I2316,I2520,I2724,I2928,I3132,I3336,I3540)</f>
        <v>0</v>
      </c>
      <c r="J2112" s="143">
        <f>SUM(J2316,J2520,J2724,J2928,J3132,J3336,J3540)</f>
        <v>0</v>
      </c>
      <c r="K2112" s="144">
        <f t="shared" si="1778"/>
        <v>0</v>
      </c>
      <c r="L2112" s="142">
        <f>SUM(L2316,L2520,L2724,L2928,L3132,L3336,L3540)</f>
        <v>0</v>
      </c>
      <c r="M2112" s="145">
        <f t="shared" ref="M2112:P2113" si="1882">SUM(M2316,M2520,M2724,M2928,M3132,M3336,M3540)</f>
        <v>0</v>
      </c>
      <c r="N2112" s="146">
        <f t="shared" si="1882"/>
        <v>0</v>
      </c>
      <c r="O2112" s="142">
        <f t="shared" si="1882"/>
        <v>0</v>
      </c>
      <c r="P2112" s="146">
        <f t="shared" si="1882"/>
        <v>0</v>
      </c>
      <c r="Q2112" s="139">
        <f t="shared" si="1779"/>
        <v>0</v>
      </c>
      <c r="R2112" s="146">
        <f>SUM(R2316,R2520,R2724,R2928,R3132,R3336,R3540)</f>
        <v>0</v>
      </c>
      <c r="S2112" s="146">
        <f>SUM(S2316,S2520,S2724,S2928,S3132,S3336,S3540)</f>
        <v>0</v>
      </c>
      <c r="T2112" s="140">
        <f t="shared" si="1791"/>
        <v>0</v>
      </c>
      <c r="U2112" s="136"/>
      <c r="V2112" s="142">
        <f>SUM(V2316,V2520,V2724,V2928,V3132,V3336,V3540)</f>
        <v>0</v>
      </c>
      <c r="W2112" s="146">
        <f>SUM(W2316,W2520,W2724,W2928,W3132,W3336,W3540)</f>
        <v>0</v>
      </c>
      <c r="X2112" s="139">
        <f t="shared" si="1780"/>
        <v>0</v>
      </c>
      <c r="Y2112" s="146">
        <f>SUM(Y2316,Y2520,Y2724,Y2928,Y3132,Y3336,Y3540)</f>
        <v>0</v>
      </c>
      <c r="Z2112" s="146">
        <f>SUM(Z2316,Z2520,Z2724,Z2928,Z3132,Z3336,Z3540)</f>
        <v>0</v>
      </c>
      <c r="AA2112" s="140">
        <f t="shared" si="1801"/>
        <v>0</v>
      </c>
      <c r="AB2112" s="136"/>
      <c r="AC2112" s="142">
        <f>SUM(AC2316,AC2520,AC2724,AC2928,AC3132,AC3336,AC3540)</f>
        <v>0</v>
      </c>
      <c r="AD2112" s="146">
        <f>SUM(AD2316,AD2520,AD2724,AD2928,AD3132,AD3336,AD3540)</f>
        <v>0</v>
      </c>
      <c r="AE2112" s="139">
        <f t="shared" si="1781"/>
        <v>0</v>
      </c>
      <c r="AF2112" s="146">
        <f>SUM(AF2316,AF2520,AF2724,AF2928,AF3132,AF3336,AF3540)</f>
        <v>0</v>
      </c>
      <c r="AG2112" s="146">
        <f>SUM(AG2316,AG2520,AG2724,AG2928,AG3132,AG3336,AG3540)</f>
        <v>0</v>
      </c>
      <c r="AH2112" s="140">
        <f t="shared" si="1804"/>
        <v>0</v>
      </c>
      <c r="AI2112" s="13"/>
      <c r="AJ2112" s="111">
        <f t="shared" ref="AJ2112:AU2113" si="1883">SUM(AJ2316,AJ2520,AJ2724,AJ2928,AJ3132,AJ3336,AJ3540)</f>
        <v>0</v>
      </c>
      <c r="AK2112" s="113">
        <f t="shared" si="1883"/>
        <v>0</v>
      </c>
      <c r="AL2112" s="114">
        <f t="shared" si="1883"/>
        <v>0</v>
      </c>
      <c r="AM2112" s="113">
        <f t="shared" si="1883"/>
        <v>0</v>
      </c>
      <c r="AN2112" s="114">
        <f t="shared" si="1883"/>
        <v>0</v>
      </c>
      <c r="AO2112" s="113">
        <f t="shared" si="1883"/>
        <v>0</v>
      </c>
      <c r="AP2112" s="114">
        <f t="shared" si="1883"/>
        <v>0</v>
      </c>
      <c r="AQ2112" s="113">
        <f>SUM(AQ2316,AQ2520,AQ2724,AQ2928,AQ3132,AQ3336,AQ3540)</f>
        <v>0</v>
      </c>
      <c r="AR2112" s="114">
        <f t="shared" si="1883"/>
        <v>0</v>
      </c>
      <c r="AS2112" s="113">
        <f t="shared" si="1883"/>
        <v>0</v>
      </c>
      <c r="AT2112" s="114">
        <f t="shared" si="1883"/>
        <v>0</v>
      </c>
      <c r="AU2112" s="113">
        <f t="shared" si="1883"/>
        <v>0</v>
      </c>
      <c r="AV2112" s="114">
        <f t="shared" si="1783"/>
        <v>0</v>
      </c>
      <c r="AW2112" s="113">
        <f t="shared" si="1784"/>
        <v>0</v>
      </c>
      <c r="AX2112" s="13"/>
      <c r="AY2112" s="111">
        <f t="shared" si="1785"/>
        <v>0</v>
      </c>
      <c r="AZ2112" s="113">
        <f t="shared" si="1786"/>
        <v>0</v>
      </c>
      <c r="BA2112" s="114">
        <f t="shared" si="1787"/>
        <v>0</v>
      </c>
      <c r="BB2112" s="113">
        <f t="shared" si="1788"/>
        <v>0</v>
      </c>
      <c r="BC2112" s="113">
        <f t="shared" si="1789"/>
        <v>0</v>
      </c>
      <c r="BD2112" s="117">
        <f t="shared" si="1790"/>
        <v>0</v>
      </c>
    </row>
    <row r="2113" spans="2:56" x14ac:dyDescent="0.3">
      <c r="B2113" s="141" t="s">
        <v>103</v>
      </c>
      <c r="C2113" s="142">
        <f>SUM(C2317,C2521,C2725,C2929,C3133,C3337,C3541)</f>
        <v>0</v>
      </c>
      <c r="D2113" s="143">
        <f>SUM(D2317,D2521,D2725,D2929,D3133,D3337,D3541)</f>
        <v>0</v>
      </c>
      <c r="E2113" s="144">
        <f t="shared" si="1776"/>
        <v>0</v>
      </c>
      <c r="F2113" s="142">
        <f>SUM(F2317,F2521,F2725,F2929,F3133,F3337,F3541)</f>
        <v>0</v>
      </c>
      <c r="G2113" s="143">
        <f>SUM(G2317,G2521,G2725,G2929,G3133,G3337,G3541)</f>
        <v>0</v>
      </c>
      <c r="H2113" s="144">
        <f t="shared" si="1777"/>
        <v>0</v>
      </c>
      <c r="I2113" s="142">
        <f>SUM(I2317,I2521,I2725,I2929,I3133,I3337,I3541)</f>
        <v>0</v>
      </c>
      <c r="J2113" s="143">
        <f>SUM(J2317,J2521,J2725,J2929,J3133,J3337,J3541)</f>
        <v>0</v>
      </c>
      <c r="K2113" s="144">
        <f t="shared" si="1778"/>
        <v>0</v>
      </c>
      <c r="L2113" s="142">
        <f>SUM(L2317,L2521,L2725,L2929,L3133,L3337,L3541)</f>
        <v>0</v>
      </c>
      <c r="M2113" s="145">
        <f t="shared" si="1882"/>
        <v>0</v>
      </c>
      <c r="N2113" s="146">
        <f t="shared" si="1882"/>
        <v>0</v>
      </c>
      <c r="O2113" s="142">
        <f t="shared" si="1882"/>
        <v>0</v>
      </c>
      <c r="P2113" s="146">
        <f t="shared" si="1882"/>
        <v>0</v>
      </c>
      <c r="Q2113" s="139">
        <f t="shared" si="1779"/>
        <v>0</v>
      </c>
      <c r="R2113" s="146">
        <f>SUM(R2317,R2521,R2725,R2929,R3133,R3337,R3541)</f>
        <v>0</v>
      </c>
      <c r="S2113" s="146">
        <f>SUM(S2317,S2521,S2725,S2929,S3133,S3337,S3541)</f>
        <v>0</v>
      </c>
      <c r="T2113" s="140">
        <f t="shared" si="1791"/>
        <v>0</v>
      </c>
      <c r="U2113" s="136"/>
      <c r="V2113" s="142">
        <f>SUM(V2317,V2521,V2725,V2929,V3133,V3337,V3541)</f>
        <v>0</v>
      </c>
      <c r="W2113" s="146">
        <f>SUM(W2317,W2521,W2725,W2929,W3133,W3337,W3541)</f>
        <v>0</v>
      </c>
      <c r="X2113" s="139">
        <f t="shared" si="1780"/>
        <v>0</v>
      </c>
      <c r="Y2113" s="146">
        <f>SUM(Y2317,Y2521,Y2725,Y2929,Y3133,Y3337,Y3541)</f>
        <v>0</v>
      </c>
      <c r="Z2113" s="146">
        <f>SUM(Z2317,Z2521,Z2725,Z2929,Z3133,Z3337,Z3541)</f>
        <v>0</v>
      </c>
      <c r="AA2113" s="140">
        <f t="shared" si="1801"/>
        <v>0</v>
      </c>
      <c r="AB2113" s="136"/>
      <c r="AC2113" s="142">
        <f>SUM(AC2317,AC2521,AC2725,AC2929,AC3133,AC3337,AC3541)</f>
        <v>0</v>
      </c>
      <c r="AD2113" s="146">
        <f>SUM(AD2317,AD2521,AD2725,AD2929,AD3133,AD3337,AD3541)</f>
        <v>0</v>
      </c>
      <c r="AE2113" s="139">
        <f t="shared" si="1781"/>
        <v>0</v>
      </c>
      <c r="AF2113" s="146">
        <f>SUM(AF2317,AF2521,AF2725,AF2929,AF3133,AF3337,AF3541)</f>
        <v>0</v>
      </c>
      <c r="AG2113" s="146">
        <f>SUM(AG2317,AG2521,AG2725,AG2929,AG3133,AG3337,AG3541)</f>
        <v>0</v>
      </c>
      <c r="AH2113" s="140">
        <f t="shared" si="1804"/>
        <v>0</v>
      </c>
      <c r="AI2113" s="13"/>
      <c r="AJ2113" s="111">
        <f t="shared" si="1883"/>
        <v>0</v>
      </c>
      <c r="AK2113" s="113">
        <f t="shared" si="1883"/>
        <v>0</v>
      </c>
      <c r="AL2113" s="114">
        <f t="shared" si="1883"/>
        <v>0</v>
      </c>
      <c r="AM2113" s="113">
        <f t="shared" si="1883"/>
        <v>0</v>
      </c>
      <c r="AN2113" s="114">
        <f t="shared" si="1883"/>
        <v>0</v>
      </c>
      <c r="AO2113" s="113">
        <f t="shared" si="1883"/>
        <v>0</v>
      </c>
      <c r="AP2113" s="114">
        <f t="shared" si="1883"/>
        <v>0</v>
      </c>
      <c r="AQ2113" s="113">
        <f>SUM(AQ2317,AQ2521,AQ2725,AQ2929,AQ3133,AQ3337,AQ3541)</f>
        <v>0</v>
      </c>
      <c r="AR2113" s="114">
        <f t="shared" si="1883"/>
        <v>0</v>
      </c>
      <c r="AS2113" s="113">
        <f t="shared" si="1883"/>
        <v>0</v>
      </c>
      <c r="AT2113" s="114">
        <f t="shared" si="1883"/>
        <v>0</v>
      </c>
      <c r="AU2113" s="113">
        <f t="shared" si="1883"/>
        <v>0</v>
      </c>
      <c r="AV2113" s="114">
        <f t="shared" si="1783"/>
        <v>0</v>
      </c>
      <c r="AW2113" s="113">
        <f t="shared" si="1784"/>
        <v>0</v>
      </c>
      <c r="AX2113" s="13"/>
      <c r="AY2113" s="111">
        <f t="shared" si="1785"/>
        <v>0</v>
      </c>
      <c r="AZ2113" s="113">
        <f t="shared" si="1786"/>
        <v>0</v>
      </c>
      <c r="BA2113" s="114">
        <f t="shared" si="1787"/>
        <v>0</v>
      </c>
      <c r="BB2113" s="113">
        <f t="shared" si="1788"/>
        <v>0</v>
      </c>
      <c r="BC2113" s="113">
        <f t="shared" si="1789"/>
        <v>0</v>
      </c>
      <c r="BD2113" s="117">
        <f t="shared" si="1790"/>
        <v>0</v>
      </c>
    </row>
    <row r="2114" spans="2:56" x14ac:dyDescent="0.3">
      <c r="B2114" s="150" t="s">
        <v>104</v>
      </c>
      <c r="C2114" s="78">
        <f>SUM(C2115)</f>
        <v>0</v>
      </c>
      <c r="D2114" s="79">
        <f>SUM(D2115)</f>
        <v>0</v>
      </c>
      <c r="E2114" s="69">
        <f t="shared" si="1776"/>
        <v>0</v>
      </c>
      <c r="F2114" s="78">
        <f>SUM(F2115)</f>
        <v>0</v>
      </c>
      <c r="G2114" s="79">
        <f>SUM(G2115)</f>
        <v>0</v>
      </c>
      <c r="H2114" s="69">
        <f t="shared" si="1777"/>
        <v>0</v>
      </c>
      <c r="I2114" s="78">
        <f>SUM(I2115)</f>
        <v>0</v>
      </c>
      <c r="J2114" s="79">
        <f>SUM(J2115)</f>
        <v>0</v>
      </c>
      <c r="K2114" s="69">
        <f t="shared" si="1778"/>
        <v>0</v>
      </c>
      <c r="L2114" s="78">
        <f>SUM(L2115)</f>
        <v>0</v>
      </c>
      <c r="M2114" s="80">
        <f>SUM(M2115)</f>
        <v>0</v>
      </c>
      <c r="N2114" s="81">
        <f>SUM(N2115)</f>
        <v>0</v>
      </c>
      <c r="O2114" s="78">
        <f>SUM(O2115)</f>
        <v>0</v>
      </c>
      <c r="P2114" s="81">
        <f>SUM(P2115)</f>
        <v>0</v>
      </c>
      <c r="Q2114" s="148">
        <f t="shared" si="1779"/>
        <v>0</v>
      </c>
      <c r="R2114" s="81">
        <f>SUM(R2115)</f>
        <v>0</v>
      </c>
      <c r="S2114" s="81">
        <f>SUM(S2115)</f>
        <v>0</v>
      </c>
      <c r="T2114" s="149">
        <f t="shared" si="1791"/>
        <v>0</v>
      </c>
      <c r="U2114" s="136"/>
      <c r="V2114" s="78">
        <f>SUM(V2115)</f>
        <v>0</v>
      </c>
      <c r="W2114" s="81">
        <f>SUM(W2115)</f>
        <v>0</v>
      </c>
      <c r="X2114" s="148">
        <f t="shared" si="1780"/>
        <v>0</v>
      </c>
      <c r="Y2114" s="81">
        <f>SUM(Y2115)</f>
        <v>0</v>
      </c>
      <c r="Z2114" s="81">
        <f>SUM(Z2115)</f>
        <v>0</v>
      </c>
      <c r="AA2114" s="149">
        <f t="shared" si="1801"/>
        <v>0</v>
      </c>
      <c r="AB2114" s="136"/>
      <c r="AC2114" s="78">
        <f>SUM(AC2115)</f>
        <v>0</v>
      </c>
      <c r="AD2114" s="81">
        <f>SUM(AD2115)</f>
        <v>0</v>
      </c>
      <c r="AE2114" s="148">
        <f t="shared" si="1781"/>
        <v>0</v>
      </c>
      <c r="AF2114" s="81">
        <f>SUM(AF2115)</f>
        <v>0</v>
      </c>
      <c r="AG2114" s="81">
        <f>SUM(AG2115)</f>
        <v>0</v>
      </c>
      <c r="AH2114" s="149">
        <f t="shared" si="1804"/>
        <v>0</v>
      </c>
      <c r="AI2114" s="13"/>
      <c r="AJ2114" s="79">
        <f t="shared" ref="AJ2114:AU2114" si="1884">SUM(AJ2115)</f>
        <v>0</v>
      </c>
      <c r="AK2114" s="80">
        <f t="shared" si="1884"/>
        <v>0</v>
      </c>
      <c r="AL2114" s="81">
        <f t="shared" si="1884"/>
        <v>0</v>
      </c>
      <c r="AM2114" s="80">
        <f t="shared" si="1884"/>
        <v>0</v>
      </c>
      <c r="AN2114" s="81">
        <f t="shared" si="1884"/>
        <v>0</v>
      </c>
      <c r="AO2114" s="80">
        <f t="shared" si="1884"/>
        <v>0</v>
      </c>
      <c r="AP2114" s="81">
        <f t="shared" si="1884"/>
        <v>0</v>
      </c>
      <c r="AQ2114" s="80">
        <f t="shared" si="1884"/>
        <v>0</v>
      </c>
      <c r="AR2114" s="81">
        <f t="shared" si="1884"/>
        <v>0</v>
      </c>
      <c r="AS2114" s="80">
        <f t="shared" si="1884"/>
        <v>0</v>
      </c>
      <c r="AT2114" s="81">
        <f t="shared" si="1884"/>
        <v>0</v>
      </c>
      <c r="AU2114" s="80">
        <f t="shared" si="1884"/>
        <v>0</v>
      </c>
      <c r="AV2114" s="81">
        <f t="shared" si="1783"/>
        <v>0</v>
      </c>
      <c r="AW2114" s="80">
        <f t="shared" si="1784"/>
        <v>0</v>
      </c>
      <c r="AX2114" s="13"/>
      <c r="AY2114" s="79">
        <f t="shared" si="1785"/>
        <v>0</v>
      </c>
      <c r="AZ2114" s="80">
        <f t="shared" si="1786"/>
        <v>0</v>
      </c>
      <c r="BA2114" s="81">
        <f t="shared" si="1787"/>
        <v>0</v>
      </c>
      <c r="BB2114" s="80">
        <f t="shared" si="1788"/>
        <v>0</v>
      </c>
      <c r="BC2114" s="80">
        <f t="shared" si="1789"/>
        <v>0</v>
      </c>
      <c r="BD2114" s="86">
        <f t="shared" si="1790"/>
        <v>0</v>
      </c>
    </row>
    <row r="2115" spans="2:56" x14ac:dyDescent="0.3">
      <c r="B2115" s="141" t="s">
        <v>105</v>
      </c>
      <c r="C2115" s="142">
        <f>SUM(C2319,C2523,C2727,C2931,C3135,C3339,C3543)</f>
        <v>0</v>
      </c>
      <c r="D2115" s="143">
        <f>SUM(D2319,D2523,D2727,D2931,D3135,D3339,D3543)</f>
        <v>0</v>
      </c>
      <c r="E2115" s="144">
        <f t="shared" si="1776"/>
        <v>0</v>
      </c>
      <c r="F2115" s="142">
        <f>SUM(F2319,F2523,F2727,F2931,F3135,F3339,F3543)</f>
        <v>0</v>
      </c>
      <c r="G2115" s="143">
        <f>SUM(G2319,G2523,G2727,G2931,G3135,G3339,G3543)</f>
        <v>0</v>
      </c>
      <c r="H2115" s="144">
        <f t="shared" si="1777"/>
        <v>0</v>
      </c>
      <c r="I2115" s="142">
        <f>SUM(I2319,I2523,I2727,I2931,I3135,I3339,I3543)</f>
        <v>0</v>
      </c>
      <c r="J2115" s="143">
        <f>SUM(J2319,J2523,J2727,J2931,J3135,J3339,J3543)</f>
        <v>0</v>
      </c>
      <c r="K2115" s="144">
        <f t="shared" si="1778"/>
        <v>0</v>
      </c>
      <c r="L2115" s="142">
        <f>SUM(L2319,L2523,L2727,L2931,L3135,L3339,L3543)</f>
        <v>0</v>
      </c>
      <c r="M2115" s="145">
        <f>SUM(M2319,M2523,M2727,M2931,M3135,M3339,M3543)</f>
        <v>0</v>
      </c>
      <c r="N2115" s="146">
        <f>SUM(N2319,N2523,N2727,N2931,N3135,N3339,N3543)</f>
        <v>0</v>
      </c>
      <c r="O2115" s="142">
        <f>SUM(O2319,O2523,O2727,O2931,O3135,O3339,O3543)</f>
        <v>0</v>
      </c>
      <c r="P2115" s="146">
        <f>SUM(P2319,P2523,P2727,P2931,P3135,P3339,P3543)</f>
        <v>0</v>
      </c>
      <c r="Q2115" s="139">
        <f t="shared" si="1779"/>
        <v>0</v>
      </c>
      <c r="R2115" s="146">
        <f>SUM(R2319,R2523,R2727,R2931,R3135,R3339,R3543)</f>
        <v>0</v>
      </c>
      <c r="S2115" s="146">
        <f>SUM(S2319,S2523,S2727,S2931,S3135,S3339,S3543)</f>
        <v>0</v>
      </c>
      <c r="T2115" s="140">
        <f t="shared" si="1791"/>
        <v>0</v>
      </c>
      <c r="U2115" s="136"/>
      <c r="V2115" s="142">
        <f>SUM(V2319,V2523,V2727,V2931,V3135,V3339,V3543)</f>
        <v>0</v>
      </c>
      <c r="W2115" s="146">
        <f>SUM(W2319,W2523,W2727,W2931,W3135,W3339,W3543)</f>
        <v>0</v>
      </c>
      <c r="X2115" s="139">
        <f t="shared" si="1780"/>
        <v>0</v>
      </c>
      <c r="Y2115" s="146">
        <f>SUM(Y2319,Y2523,Y2727,Y2931,Y3135,Y3339,Y3543)</f>
        <v>0</v>
      </c>
      <c r="Z2115" s="146">
        <f>SUM(Z2319,Z2523,Z2727,Z2931,Z3135,Z3339,Z3543)</f>
        <v>0</v>
      </c>
      <c r="AA2115" s="140">
        <f t="shared" si="1801"/>
        <v>0</v>
      </c>
      <c r="AB2115" s="136"/>
      <c r="AC2115" s="142">
        <f>SUM(AC2319,AC2523,AC2727,AC2931,AC3135,AC3339,AC3543)</f>
        <v>0</v>
      </c>
      <c r="AD2115" s="146">
        <f>SUM(AD2319,AD2523,AD2727,AD2931,AD3135,AD3339,AD3543)</f>
        <v>0</v>
      </c>
      <c r="AE2115" s="139">
        <f t="shared" si="1781"/>
        <v>0</v>
      </c>
      <c r="AF2115" s="146">
        <f>SUM(AF2319,AF2523,AF2727,AF2931,AF3135,AF3339,AF3543)</f>
        <v>0</v>
      </c>
      <c r="AG2115" s="146">
        <f>SUM(AG2319,AG2523,AG2727,AG2931,AG3135,AG3339,AG3543)</f>
        <v>0</v>
      </c>
      <c r="AH2115" s="140">
        <f t="shared" si="1804"/>
        <v>0</v>
      </c>
      <c r="AI2115" s="13"/>
      <c r="AJ2115" s="111">
        <f t="shared" ref="AJ2115:AU2115" si="1885">SUM(AJ2319,AJ2523,AJ2727,AJ2931,AJ3135,AJ3339,AJ3543)</f>
        <v>0</v>
      </c>
      <c r="AK2115" s="113">
        <f t="shared" si="1885"/>
        <v>0</v>
      </c>
      <c r="AL2115" s="114">
        <f t="shared" si="1885"/>
        <v>0</v>
      </c>
      <c r="AM2115" s="113">
        <f t="shared" si="1885"/>
        <v>0</v>
      </c>
      <c r="AN2115" s="114">
        <f t="shared" si="1885"/>
        <v>0</v>
      </c>
      <c r="AO2115" s="113">
        <f t="shared" si="1885"/>
        <v>0</v>
      </c>
      <c r="AP2115" s="114">
        <f t="shared" si="1885"/>
        <v>0</v>
      </c>
      <c r="AQ2115" s="113">
        <f t="shared" si="1885"/>
        <v>0</v>
      </c>
      <c r="AR2115" s="114">
        <f t="shared" si="1885"/>
        <v>0</v>
      </c>
      <c r="AS2115" s="113">
        <f t="shared" si="1885"/>
        <v>0</v>
      </c>
      <c r="AT2115" s="114">
        <f t="shared" si="1885"/>
        <v>0</v>
      </c>
      <c r="AU2115" s="113">
        <f t="shared" si="1885"/>
        <v>0</v>
      </c>
      <c r="AV2115" s="114">
        <f t="shared" si="1783"/>
        <v>0</v>
      </c>
      <c r="AW2115" s="113">
        <f t="shared" si="1784"/>
        <v>0</v>
      </c>
      <c r="AX2115" s="13"/>
      <c r="AY2115" s="111">
        <f t="shared" si="1785"/>
        <v>0</v>
      </c>
      <c r="AZ2115" s="113">
        <f t="shared" si="1786"/>
        <v>0</v>
      </c>
      <c r="BA2115" s="114">
        <f t="shared" si="1787"/>
        <v>0</v>
      </c>
      <c r="BB2115" s="113">
        <f t="shared" si="1788"/>
        <v>0</v>
      </c>
      <c r="BC2115" s="113">
        <f t="shared" si="1789"/>
        <v>0</v>
      </c>
      <c r="BD2115" s="117">
        <f t="shared" si="1790"/>
        <v>0</v>
      </c>
    </row>
    <row r="2116" spans="2:56" x14ac:dyDescent="0.3">
      <c r="B2116" s="150" t="s">
        <v>106</v>
      </c>
      <c r="C2116" s="78">
        <f>SUM(C2117:C2118)</f>
        <v>0</v>
      </c>
      <c r="D2116" s="79">
        <f>SUM(D2117:D2118)</f>
        <v>0</v>
      </c>
      <c r="E2116" s="69">
        <f t="shared" si="1776"/>
        <v>0</v>
      </c>
      <c r="F2116" s="78">
        <f>SUM(F2117:F2118)</f>
        <v>0</v>
      </c>
      <c r="G2116" s="79">
        <f>SUM(G2117:G2118)</f>
        <v>0</v>
      </c>
      <c r="H2116" s="69">
        <f t="shared" si="1777"/>
        <v>0</v>
      </c>
      <c r="I2116" s="78">
        <f>SUM(I2117:I2118)</f>
        <v>0</v>
      </c>
      <c r="J2116" s="79">
        <f>SUM(J2117:J2118)</f>
        <v>0</v>
      </c>
      <c r="K2116" s="69">
        <f t="shared" si="1778"/>
        <v>0</v>
      </c>
      <c r="L2116" s="78">
        <f>SUM(L2117:L2118)</f>
        <v>0</v>
      </c>
      <c r="M2116" s="80">
        <f>SUM(M2117:M2118)</f>
        <v>0</v>
      </c>
      <c r="N2116" s="81">
        <f>SUM(N2117:N2118)</f>
        <v>0</v>
      </c>
      <c r="O2116" s="78">
        <f>SUM(O2117:O2118)</f>
        <v>0</v>
      </c>
      <c r="P2116" s="81">
        <f>SUM(P2117:P2118)</f>
        <v>0</v>
      </c>
      <c r="Q2116" s="148">
        <f t="shared" si="1779"/>
        <v>0</v>
      </c>
      <c r="R2116" s="81">
        <f>SUM(R2117:R2118)</f>
        <v>0</v>
      </c>
      <c r="S2116" s="81">
        <f>SUM(S2117:S2118)</f>
        <v>0</v>
      </c>
      <c r="T2116" s="149">
        <f t="shared" si="1791"/>
        <v>0</v>
      </c>
      <c r="U2116" s="136"/>
      <c r="V2116" s="78">
        <f>SUM(V2117:V2118)</f>
        <v>0</v>
      </c>
      <c r="W2116" s="81">
        <f>SUM(W2117:W2118)</f>
        <v>0</v>
      </c>
      <c r="X2116" s="148">
        <f t="shared" si="1780"/>
        <v>0</v>
      </c>
      <c r="Y2116" s="81">
        <f>SUM(Y2117:Y2118)</f>
        <v>0</v>
      </c>
      <c r="Z2116" s="81">
        <f>SUM(Z2117:Z2118)</f>
        <v>0</v>
      </c>
      <c r="AA2116" s="149">
        <f t="shared" si="1801"/>
        <v>0</v>
      </c>
      <c r="AB2116" s="136"/>
      <c r="AC2116" s="78">
        <f>SUM(AC2117:AC2118)</f>
        <v>0</v>
      </c>
      <c r="AD2116" s="81">
        <f>SUM(AD2117:AD2118)</f>
        <v>0</v>
      </c>
      <c r="AE2116" s="148">
        <f t="shared" si="1781"/>
        <v>0</v>
      </c>
      <c r="AF2116" s="81">
        <f>SUM(AF2117:AF2118)</f>
        <v>0</v>
      </c>
      <c r="AG2116" s="81">
        <f>SUM(AG2117:AG2118)</f>
        <v>0</v>
      </c>
      <c r="AH2116" s="149">
        <f t="shared" si="1804"/>
        <v>0</v>
      </c>
      <c r="AI2116" s="13"/>
      <c r="AJ2116" s="79">
        <f t="shared" ref="AJ2116:AU2116" si="1886">SUM(AJ2117:AJ2118)</f>
        <v>0</v>
      </c>
      <c r="AK2116" s="80">
        <f t="shared" si="1886"/>
        <v>0</v>
      </c>
      <c r="AL2116" s="81">
        <f t="shared" si="1886"/>
        <v>0</v>
      </c>
      <c r="AM2116" s="80">
        <f t="shared" si="1886"/>
        <v>0</v>
      </c>
      <c r="AN2116" s="81">
        <f t="shared" si="1886"/>
        <v>0</v>
      </c>
      <c r="AO2116" s="80">
        <f t="shared" si="1886"/>
        <v>0</v>
      </c>
      <c r="AP2116" s="81">
        <f t="shared" si="1886"/>
        <v>0</v>
      </c>
      <c r="AQ2116" s="80">
        <f t="shared" si="1886"/>
        <v>0</v>
      </c>
      <c r="AR2116" s="81">
        <f t="shared" si="1886"/>
        <v>0</v>
      </c>
      <c r="AS2116" s="80">
        <f t="shared" si="1886"/>
        <v>0</v>
      </c>
      <c r="AT2116" s="81">
        <f t="shared" si="1886"/>
        <v>0</v>
      </c>
      <c r="AU2116" s="80">
        <f t="shared" si="1886"/>
        <v>0</v>
      </c>
      <c r="AV2116" s="81">
        <f t="shared" si="1783"/>
        <v>0</v>
      </c>
      <c r="AW2116" s="80">
        <f t="shared" si="1784"/>
        <v>0</v>
      </c>
      <c r="AX2116" s="13"/>
      <c r="AY2116" s="79">
        <f t="shared" si="1785"/>
        <v>0</v>
      </c>
      <c r="AZ2116" s="80">
        <f t="shared" si="1786"/>
        <v>0</v>
      </c>
      <c r="BA2116" s="81">
        <f t="shared" si="1787"/>
        <v>0</v>
      </c>
      <c r="BB2116" s="80">
        <f t="shared" si="1788"/>
        <v>0</v>
      </c>
      <c r="BC2116" s="80">
        <f t="shared" si="1789"/>
        <v>0</v>
      </c>
      <c r="BD2116" s="86">
        <f t="shared" si="1790"/>
        <v>0</v>
      </c>
    </row>
    <row r="2117" spans="2:56" x14ac:dyDescent="0.3">
      <c r="B2117" s="141" t="s">
        <v>107</v>
      </c>
      <c r="C2117" s="142">
        <f>SUM(C2321,C2525,C2729,C2933,C3137,C3341,C3545)</f>
        <v>0</v>
      </c>
      <c r="D2117" s="143">
        <f>SUM(D2321,D2525,D2729,D2933,D3137,D3341,D3545)</f>
        <v>0</v>
      </c>
      <c r="E2117" s="144">
        <f t="shared" si="1776"/>
        <v>0</v>
      </c>
      <c r="F2117" s="142">
        <f>SUM(F2321,F2525,F2729,F2933,F3137,F3341,F3545)</f>
        <v>0</v>
      </c>
      <c r="G2117" s="143">
        <f>SUM(G2321,G2525,G2729,G2933,G3137,G3341,G3545)</f>
        <v>0</v>
      </c>
      <c r="H2117" s="144">
        <f t="shared" si="1777"/>
        <v>0</v>
      </c>
      <c r="I2117" s="142">
        <f>SUM(I2321,I2525,I2729,I2933,I3137,I3341,I3545)</f>
        <v>0</v>
      </c>
      <c r="J2117" s="143">
        <f>SUM(J2321,J2525,J2729,J2933,J3137,J3341,J3545)</f>
        <v>0</v>
      </c>
      <c r="K2117" s="144">
        <f t="shared" si="1778"/>
        <v>0</v>
      </c>
      <c r="L2117" s="142">
        <f>SUM(L2321,L2525,L2729,L2933,L3137,L3341,L3545)</f>
        <v>0</v>
      </c>
      <c r="M2117" s="145">
        <f t="shared" ref="M2117:P2118" si="1887">SUM(M2321,M2525,M2729,M2933,M3137,M3341,M3545)</f>
        <v>0</v>
      </c>
      <c r="N2117" s="146">
        <f t="shared" si="1887"/>
        <v>0</v>
      </c>
      <c r="O2117" s="142">
        <f t="shared" si="1887"/>
        <v>0</v>
      </c>
      <c r="P2117" s="146">
        <f t="shared" si="1887"/>
        <v>0</v>
      </c>
      <c r="Q2117" s="139">
        <f t="shared" si="1779"/>
        <v>0</v>
      </c>
      <c r="R2117" s="146">
        <f>SUM(R2321,R2525,R2729,R2933,R3137,R3341,R3545)</f>
        <v>0</v>
      </c>
      <c r="S2117" s="146">
        <f>SUM(S2321,S2525,S2729,S2933,S3137,S3341,S3545)</f>
        <v>0</v>
      </c>
      <c r="T2117" s="140">
        <f t="shared" si="1791"/>
        <v>0</v>
      </c>
      <c r="U2117" s="136"/>
      <c r="V2117" s="142">
        <f>SUM(V2321,V2525,V2729,V2933,V3137,V3341,V3545)</f>
        <v>0</v>
      </c>
      <c r="W2117" s="146">
        <f>SUM(W2321,W2525,W2729,W2933,W3137,W3341,W3545)</f>
        <v>0</v>
      </c>
      <c r="X2117" s="139">
        <f t="shared" si="1780"/>
        <v>0</v>
      </c>
      <c r="Y2117" s="146">
        <f>SUM(Y2321,Y2525,Y2729,Y2933,Y3137,Y3341,Y3545)</f>
        <v>0</v>
      </c>
      <c r="Z2117" s="146">
        <f>SUM(Z2321,Z2525,Z2729,Z2933,Z3137,Z3341,Z3545)</f>
        <v>0</v>
      </c>
      <c r="AA2117" s="140">
        <f t="shared" si="1801"/>
        <v>0</v>
      </c>
      <c r="AB2117" s="136"/>
      <c r="AC2117" s="142">
        <f>SUM(AC2321,AC2525,AC2729,AC2933,AC3137,AC3341,AC3545)</f>
        <v>0</v>
      </c>
      <c r="AD2117" s="146">
        <f>SUM(AD2321,AD2525,AD2729,AD2933,AD3137,AD3341,AD3545)</f>
        <v>0</v>
      </c>
      <c r="AE2117" s="139">
        <f t="shared" si="1781"/>
        <v>0</v>
      </c>
      <c r="AF2117" s="146">
        <f>SUM(AF2321,AF2525,AF2729,AF2933,AF3137,AF3341,AF3545)</f>
        <v>0</v>
      </c>
      <c r="AG2117" s="146">
        <f>SUM(AG2321,AG2525,AG2729,AG2933,AG3137,AG3341,AG3545)</f>
        <v>0</v>
      </c>
      <c r="AH2117" s="140">
        <f t="shared" si="1804"/>
        <v>0</v>
      </c>
      <c r="AI2117" s="13"/>
      <c r="AJ2117" s="111">
        <f t="shared" ref="AJ2117:AU2118" si="1888">SUM(AJ2321,AJ2525,AJ2729,AJ2933,AJ3137,AJ3341,AJ3545)</f>
        <v>0</v>
      </c>
      <c r="AK2117" s="113">
        <f t="shared" si="1888"/>
        <v>0</v>
      </c>
      <c r="AL2117" s="114">
        <f t="shared" si="1888"/>
        <v>0</v>
      </c>
      <c r="AM2117" s="113">
        <f t="shared" si="1888"/>
        <v>0</v>
      </c>
      <c r="AN2117" s="114">
        <f t="shared" si="1888"/>
        <v>0</v>
      </c>
      <c r="AO2117" s="113">
        <f t="shared" si="1888"/>
        <v>0</v>
      </c>
      <c r="AP2117" s="114">
        <f t="shared" si="1888"/>
        <v>0</v>
      </c>
      <c r="AQ2117" s="113">
        <f>SUM(AQ2321,AQ2525,AQ2729,AQ2933,AQ3137,AQ3341,AQ3545)</f>
        <v>0</v>
      </c>
      <c r="AR2117" s="114">
        <f t="shared" si="1888"/>
        <v>0</v>
      </c>
      <c r="AS2117" s="113">
        <f t="shared" si="1888"/>
        <v>0</v>
      </c>
      <c r="AT2117" s="114">
        <f t="shared" si="1888"/>
        <v>0</v>
      </c>
      <c r="AU2117" s="113">
        <f t="shared" si="1888"/>
        <v>0</v>
      </c>
      <c r="AV2117" s="114">
        <f t="shared" si="1783"/>
        <v>0</v>
      </c>
      <c r="AW2117" s="113">
        <f t="shared" si="1784"/>
        <v>0</v>
      </c>
      <c r="AX2117" s="13"/>
      <c r="AY2117" s="111">
        <f t="shared" si="1785"/>
        <v>0</v>
      </c>
      <c r="AZ2117" s="113">
        <f t="shared" si="1786"/>
        <v>0</v>
      </c>
      <c r="BA2117" s="114">
        <f t="shared" si="1787"/>
        <v>0</v>
      </c>
      <c r="BB2117" s="113">
        <f t="shared" si="1788"/>
        <v>0</v>
      </c>
      <c r="BC2117" s="113">
        <f t="shared" si="1789"/>
        <v>0</v>
      </c>
      <c r="BD2117" s="117">
        <f t="shared" si="1790"/>
        <v>0</v>
      </c>
    </row>
    <row r="2118" spans="2:56" x14ac:dyDescent="0.3">
      <c r="B2118" s="141" t="s">
        <v>108</v>
      </c>
      <c r="C2118" s="142">
        <f>SUM(C2322,C2526,C2730,C2934,C3138,C3342,C3546)</f>
        <v>0</v>
      </c>
      <c r="D2118" s="143">
        <f>SUM(D2322,D2526,D2730,D2934,D3138,D3342,D3546)</f>
        <v>0</v>
      </c>
      <c r="E2118" s="144">
        <f t="shared" si="1776"/>
        <v>0</v>
      </c>
      <c r="F2118" s="142">
        <f>SUM(F2322,F2526,F2730,F2934,F3138,F3342,F3546)</f>
        <v>0</v>
      </c>
      <c r="G2118" s="143">
        <f>SUM(G2322,G2526,G2730,G2934,G3138,G3342,G3546)</f>
        <v>0</v>
      </c>
      <c r="H2118" s="144">
        <f t="shared" si="1777"/>
        <v>0</v>
      </c>
      <c r="I2118" s="142">
        <f>SUM(I2322,I2526,I2730,I2934,I3138,I3342,I3546)</f>
        <v>0</v>
      </c>
      <c r="J2118" s="143">
        <f>SUM(J2322,J2526,J2730,J2934,J3138,J3342,J3546)</f>
        <v>0</v>
      </c>
      <c r="K2118" s="144">
        <f t="shared" si="1778"/>
        <v>0</v>
      </c>
      <c r="L2118" s="142">
        <f>SUM(L2322,L2526,L2730,L2934,L3138,L3342,L3546)</f>
        <v>0</v>
      </c>
      <c r="M2118" s="145">
        <f t="shared" si="1887"/>
        <v>0</v>
      </c>
      <c r="N2118" s="146">
        <f t="shared" si="1887"/>
        <v>0</v>
      </c>
      <c r="O2118" s="142">
        <f t="shared" si="1887"/>
        <v>0</v>
      </c>
      <c r="P2118" s="146">
        <f t="shared" si="1887"/>
        <v>0</v>
      </c>
      <c r="Q2118" s="139">
        <f t="shared" si="1779"/>
        <v>0</v>
      </c>
      <c r="R2118" s="146">
        <f>SUM(R2322,R2526,R2730,R2934,R3138,R3342,R3546)</f>
        <v>0</v>
      </c>
      <c r="S2118" s="146">
        <f>SUM(S2322,S2526,S2730,S2934,S3138,S3342,S3546)</f>
        <v>0</v>
      </c>
      <c r="T2118" s="140">
        <f t="shared" si="1791"/>
        <v>0</v>
      </c>
      <c r="U2118" s="136"/>
      <c r="V2118" s="142">
        <f>SUM(V2322,V2526,V2730,V2934,V3138,V3342,V3546)</f>
        <v>0</v>
      </c>
      <c r="W2118" s="146">
        <f>SUM(W2322,W2526,W2730,W2934,W3138,W3342,W3546)</f>
        <v>0</v>
      </c>
      <c r="X2118" s="139">
        <f t="shared" si="1780"/>
        <v>0</v>
      </c>
      <c r="Y2118" s="146">
        <f>SUM(Y2322,Y2526,Y2730,Y2934,Y3138,Y3342,Y3546)</f>
        <v>0</v>
      </c>
      <c r="Z2118" s="146">
        <f>SUM(Z2322,Z2526,Z2730,Z2934,Z3138,Z3342,Z3546)</f>
        <v>0</v>
      </c>
      <c r="AA2118" s="140">
        <f t="shared" si="1801"/>
        <v>0</v>
      </c>
      <c r="AB2118" s="136"/>
      <c r="AC2118" s="142">
        <f>SUM(AC2322,AC2526,AC2730,AC2934,AC3138,AC3342,AC3546)</f>
        <v>0</v>
      </c>
      <c r="AD2118" s="146">
        <f>SUM(AD2322,AD2526,AD2730,AD2934,AD3138,AD3342,AD3546)</f>
        <v>0</v>
      </c>
      <c r="AE2118" s="139">
        <f t="shared" si="1781"/>
        <v>0</v>
      </c>
      <c r="AF2118" s="146">
        <f>SUM(AF2322,AF2526,AF2730,AF2934,AF3138,AF3342,AF3546)</f>
        <v>0</v>
      </c>
      <c r="AG2118" s="146">
        <f>SUM(AG2322,AG2526,AG2730,AG2934,AG3138,AG3342,AG3546)</f>
        <v>0</v>
      </c>
      <c r="AH2118" s="140">
        <f t="shared" si="1804"/>
        <v>0</v>
      </c>
      <c r="AI2118" s="13"/>
      <c r="AJ2118" s="111">
        <f t="shared" si="1888"/>
        <v>0</v>
      </c>
      <c r="AK2118" s="113">
        <f t="shared" si="1888"/>
        <v>0</v>
      </c>
      <c r="AL2118" s="114">
        <f t="shared" si="1888"/>
        <v>0</v>
      </c>
      <c r="AM2118" s="113">
        <f t="shared" si="1888"/>
        <v>0</v>
      </c>
      <c r="AN2118" s="114">
        <f t="shared" si="1888"/>
        <v>0</v>
      </c>
      <c r="AO2118" s="113">
        <f t="shared" si="1888"/>
        <v>0</v>
      </c>
      <c r="AP2118" s="114">
        <f t="shared" si="1888"/>
        <v>0</v>
      </c>
      <c r="AQ2118" s="113">
        <f>SUM(AQ2322,AQ2526,AQ2730,AQ2934,AQ3138,AQ3342,AQ3546)</f>
        <v>0</v>
      </c>
      <c r="AR2118" s="114">
        <f t="shared" si="1888"/>
        <v>0</v>
      </c>
      <c r="AS2118" s="113">
        <f t="shared" si="1888"/>
        <v>0</v>
      </c>
      <c r="AT2118" s="114">
        <f t="shared" si="1888"/>
        <v>0</v>
      </c>
      <c r="AU2118" s="113">
        <f t="shared" si="1888"/>
        <v>0</v>
      </c>
      <c r="AV2118" s="114">
        <f t="shared" si="1783"/>
        <v>0</v>
      </c>
      <c r="AW2118" s="113">
        <f t="shared" si="1784"/>
        <v>0</v>
      </c>
      <c r="AX2118" s="13"/>
      <c r="AY2118" s="111">
        <f t="shared" si="1785"/>
        <v>0</v>
      </c>
      <c r="AZ2118" s="113">
        <f t="shared" si="1786"/>
        <v>0</v>
      </c>
      <c r="BA2118" s="114">
        <f t="shared" si="1787"/>
        <v>0</v>
      </c>
      <c r="BB2118" s="113">
        <f t="shared" si="1788"/>
        <v>0</v>
      </c>
      <c r="BC2118" s="113">
        <f t="shared" si="1789"/>
        <v>0</v>
      </c>
      <c r="BD2118" s="117">
        <f t="shared" si="1790"/>
        <v>0</v>
      </c>
    </row>
    <row r="2119" spans="2:56" x14ac:dyDescent="0.3">
      <c r="B2119" s="150" t="s">
        <v>109</v>
      </c>
      <c r="C2119" s="78">
        <f>SUM(C2120)</f>
        <v>0</v>
      </c>
      <c r="D2119" s="79">
        <f>SUM(D2120)</f>
        <v>0</v>
      </c>
      <c r="E2119" s="69">
        <f t="shared" si="1776"/>
        <v>0</v>
      </c>
      <c r="F2119" s="78">
        <f>SUM(F2120)</f>
        <v>0</v>
      </c>
      <c r="G2119" s="79">
        <f>SUM(G2120)</f>
        <v>0</v>
      </c>
      <c r="H2119" s="69">
        <f t="shared" si="1777"/>
        <v>0</v>
      </c>
      <c r="I2119" s="78">
        <f>SUM(I2120)</f>
        <v>0</v>
      </c>
      <c r="J2119" s="79">
        <f>SUM(J2120)</f>
        <v>0</v>
      </c>
      <c r="K2119" s="69">
        <f t="shared" si="1778"/>
        <v>0</v>
      </c>
      <c r="L2119" s="78">
        <f>SUM(L2120)</f>
        <v>0</v>
      </c>
      <c r="M2119" s="80">
        <f>SUM(M2120)</f>
        <v>0</v>
      </c>
      <c r="N2119" s="81">
        <f>SUM(N2120)</f>
        <v>0</v>
      </c>
      <c r="O2119" s="78">
        <f>SUM(O2120)</f>
        <v>0</v>
      </c>
      <c r="P2119" s="81">
        <f>SUM(P2120)</f>
        <v>0</v>
      </c>
      <c r="Q2119" s="148">
        <f t="shared" si="1779"/>
        <v>0</v>
      </c>
      <c r="R2119" s="81">
        <f>SUM(R2120)</f>
        <v>0</v>
      </c>
      <c r="S2119" s="81">
        <f>SUM(S2120)</f>
        <v>0</v>
      </c>
      <c r="T2119" s="149">
        <f t="shared" si="1791"/>
        <v>0</v>
      </c>
      <c r="U2119" s="136"/>
      <c r="V2119" s="78">
        <f>SUM(V2120)</f>
        <v>0</v>
      </c>
      <c r="W2119" s="81">
        <f>SUM(W2120)</f>
        <v>0</v>
      </c>
      <c r="X2119" s="148">
        <f t="shared" si="1780"/>
        <v>0</v>
      </c>
      <c r="Y2119" s="81">
        <f>SUM(Y2120)</f>
        <v>0</v>
      </c>
      <c r="Z2119" s="81">
        <f>SUM(Z2120)</f>
        <v>0</v>
      </c>
      <c r="AA2119" s="149">
        <f t="shared" si="1801"/>
        <v>0</v>
      </c>
      <c r="AB2119" s="136"/>
      <c r="AC2119" s="78">
        <f>SUM(AC2120)</f>
        <v>0</v>
      </c>
      <c r="AD2119" s="81">
        <f>SUM(AD2120)</f>
        <v>0</v>
      </c>
      <c r="AE2119" s="148">
        <f t="shared" si="1781"/>
        <v>0</v>
      </c>
      <c r="AF2119" s="81">
        <f>SUM(AF2120)</f>
        <v>0</v>
      </c>
      <c r="AG2119" s="81">
        <f>SUM(AG2120)</f>
        <v>0</v>
      </c>
      <c r="AH2119" s="149">
        <f t="shared" si="1804"/>
        <v>0</v>
      </c>
      <c r="AI2119" s="13"/>
      <c r="AJ2119" s="79">
        <f t="shared" ref="AJ2119:AU2119" si="1889">SUM(AJ2120)</f>
        <v>0</v>
      </c>
      <c r="AK2119" s="80">
        <f t="shared" si="1889"/>
        <v>0</v>
      </c>
      <c r="AL2119" s="81">
        <f t="shared" si="1889"/>
        <v>0</v>
      </c>
      <c r="AM2119" s="80">
        <f t="shared" si="1889"/>
        <v>0</v>
      </c>
      <c r="AN2119" s="81">
        <f t="shared" si="1889"/>
        <v>0</v>
      </c>
      <c r="AO2119" s="80">
        <f t="shared" si="1889"/>
        <v>0</v>
      </c>
      <c r="AP2119" s="81">
        <f t="shared" si="1889"/>
        <v>0</v>
      </c>
      <c r="AQ2119" s="80">
        <f t="shared" si="1889"/>
        <v>0</v>
      </c>
      <c r="AR2119" s="81">
        <f t="shared" si="1889"/>
        <v>0</v>
      </c>
      <c r="AS2119" s="80">
        <f t="shared" si="1889"/>
        <v>0</v>
      </c>
      <c r="AT2119" s="81">
        <f t="shared" si="1889"/>
        <v>0</v>
      </c>
      <c r="AU2119" s="80">
        <f t="shared" si="1889"/>
        <v>0</v>
      </c>
      <c r="AV2119" s="81">
        <f t="shared" si="1783"/>
        <v>0</v>
      </c>
      <c r="AW2119" s="80">
        <f t="shared" si="1784"/>
        <v>0</v>
      </c>
      <c r="AX2119" s="13"/>
      <c r="AY2119" s="79">
        <f t="shared" si="1785"/>
        <v>0</v>
      </c>
      <c r="AZ2119" s="80">
        <f t="shared" si="1786"/>
        <v>0</v>
      </c>
      <c r="BA2119" s="81">
        <f t="shared" si="1787"/>
        <v>0</v>
      </c>
      <c r="BB2119" s="80">
        <f t="shared" si="1788"/>
        <v>0</v>
      </c>
      <c r="BC2119" s="80">
        <f t="shared" si="1789"/>
        <v>0</v>
      </c>
      <c r="BD2119" s="86">
        <f t="shared" si="1790"/>
        <v>0</v>
      </c>
    </row>
    <row r="2120" spans="2:56" x14ac:dyDescent="0.3">
      <c r="B2120" s="141" t="s">
        <v>110</v>
      </c>
      <c r="C2120" s="142">
        <f>SUM(C2324,C2528,C2732,C2936,C3140,C3344,C3548)</f>
        <v>0</v>
      </c>
      <c r="D2120" s="143">
        <f>SUM(D2324,D2528,D2732,D2936,D3140,D3344,D3548)</f>
        <v>0</v>
      </c>
      <c r="E2120" s="144">
        <f t="shared" si="1776"/>
        <v>0</v>
      </c>
      <c r="F2120" s="142">
        <f>SUM(F2324,F2528,F2732,F2936,F3140,F3344,F3548)</f>
        <v>0</v>
      </c>
      <c r="G2120" s="143">
        <f>SUM(G2324,G2528,G2732,G2936,G3140,G3344,G3548)</f>
        <v>0</v>
      </c>
      <c r="H2120" s="144">
        <f t="shared" si="1777"/>
        <v>0</v>
      </c>
      <c r="I2120" s="142">
        <f>SUM(I2324,I2528,I2732,I2936,I3140,I3344,I3548)</f>
        <v>0</v>
      </c>
      <c r="J2120" s="143">
        <f>SUM(J2324,J2528,J2732,J2936,J3140,J3344,J3548)</f>
        <v>0</v>
      </c>
      <c r="K2120" s="144">
        <f t="shared" si="1778"/>
        <v>0</v>
      </c>
      <c r="L2120" s="142">
        <f>SUM(L2324,L2528,L2732,L2936,L3140,L3344,L3548)</f>
        <v>0</v>
      </c>
      <c r="M2120" s="145">
        <f>SUM(M2324,M2528,M2732,M2936,M3140,M3344,M3548)</f>
        <v>0</v>
      </c>
      <c r="N2120" s="146">
        <f>SUM(N2324,N2528,N2732,N2936,N3140,N3344,N3548)</f>
        <v>0</v>
      </c>
      <c r="O2120" s="142">
        <f>SUM(O2324,O2528,O2732,O2936,O3140,O3344,O3548)</f>
        <v>0</v>
      </c>
      <c r="P2120" s="146">
        <f>SUM(P2324,P2528,P2732,P2936,P3140,P3344,P3548)</f>
        <v>0</v>
      </c>
      <c r="Q2120" s="139">
        <f t="shared" si="1779"/>
        <v>0</v>
      </c>
      <c r="R2120" s="146">
        <f>SUM(R2324,R2528,R2732,R2936,R3140,R3344,R3548)</f>
        <v>0</v>
      </c>
      <c r="S2120" s="146">
        <f>SUM(S2324,S2528,S2732,S2936,S3140,S3344,S3548)</f>
        <v>0</v>
      </c>
      <c r="T2120" s="140">
        <f t="shared" si="1791"/>
        <v>0</v>
      </c>
      <c r="U2120" s="136"/>
      <c r="V2120" s="142">
        <f>SUM(V2324,V2528,V2732,V2936,V3140,V3344,V3548)</f>
        <v>0</v>
      </c>
      <c r="W2120" s="146">
        <f>SUM(W2324,W2528,W2732,W2936,W3140,W3344,W3548)</f>
        <v>0</v>
      </c>
      <c r="X2120" s="139">
        <f t="shared" si="1780"/>
        <v>0</v>
      </c>
      <c r="Y2120" s="146">
        <f>SUM(Y2324,Y2528,Y2732,Y2936,Y3140,Y3344,Y3548)</f>
        <v>0</v>
      </c>
      <c r="Z2120" s="146">
        <f>SUM(Z2324,Z2528,Z2732,Z2936,Z3140,Z3344,Z3548)</f>
        <v>0</v>
      </c>
      <c r="AA2120" s="140">
        <f t="shared" si="1801"/>
        <v>0</v>
      </c>
      <c r="AB2120" s="136"/>
      <c r="AC2120" s="142">
        <f>SUM(AC2324,AC2528,AC2732,AC2936,AC3140,AC3344,AC3548)</f>
        <v>0</v>
      </c>
      <c r="AD2120" s="146">
        <f>SUM(AD2324,AD2528,AD2732,AD2936,AD3140,AD3344,AD3548)</f>
        <v>0</v>
      </c>
      <c r="AE2120" s="139">
        <f t="shared" si="1781"/>
        <v>0</v>
      </c>
      <c r="AF2120" s="146">
        <f>SUM(AF2324,AF2528,AF2732,AF2936,AF3140,AF3344,AF3548)</f>
        <v>0</v>
      </c>
      <c r="AG2120" s="146">
        <f>SUM(AG2324,AG2528,AG2732,AG2936,AG3140,AG3344,AG3548)</f>
        <v>0</v>
      </c>
      <c r="AH2120" s="140">
        <f t="shared" si="1804"/>
        <v>0</v>
      </c>
      <c r="AI2120" s="13"/>
      <c r="AJ2120" s="111">
        <f t="shared" ref="AJ2120:AU2120" si="1890">SUM(AJ2324,AJ2528,AJ2732,AJ2936,AJ3140,AJ3344,AJ3548)</f>
        <v>0</v>
      </c>
      <c r="AK2120" s="113">
        <f t="shared" si="1890"/>
        <v>0</v>
      </c>
      <c r="AL2120" s="114">
        <f t="shared" si="1890"/>
        <v>0</v>
      </c>
      <c r="AM2120" s="113">
        <f t="shared" si="1890"/>
        <v>0</v>
      </c>
      <c r="AN2120" s="114">
        <f t="shared" si="1890"/>
        <v>0</v>
      </c>
      <c r="AO2120" s="113">
        <f t="shared" si="1890"/>
        <v>0</v>
      </c>
      <c r="AP2120" s="114">
        <f t="shared" si="1890"/>
        <v>0</v>
      </c>
      <c r="AQ2120" s="113">
        <f t="shared" si="1890"/>
        <v>0</v>
      </c>
      <c r="AR2120" s="114">
        <f t="shared" si="1890"/>
        <v>0</v>
      </c>
      <c r="AS2120" s="113">
        <f t="shared" si="1890"/>
        <v>0</v>
      </c>
      <c r="AT2120" s="114">
        <f t="shared" si="1890"/>
        <v>0</v>
      </c>
      <c r="AU2120" s="113">
        <f t="shared" si="1890"/>
        <v>0</v>
      </c>
      <c r="AV2120" s="114">
        <f t="shared" si="1783"/>
        <v>0</v>
      </c>
      <c r="AW2120" s="113">
        <f t="shared" si="1784"/>
        <v>0</v>
      </c>
      <c r="AX2120" s="13"/>
      <c r="AY2120" s="111">
        <f t="shared" si="1785"/>
        <v>0</v>
      </c>
      <c r="AZ2120" s="113">
        <f t="shared" si="1786"/>
        <v>0</v>
      </c>
      <c r="BA2120" s="114">
        <f t="shared" si="1787"/>
        <v>0</v>
      </c>
      <c r="BB2120" s="113">
        <f t="shared" si="1788"/>
        <v>0</v>
      </c>
      <c r="BC2120" s="113">
        <f t="shared" si="1789"/>
        <v>0</v>
      </c>
      <c r="BD2120" s="117">
        <f t="shared" si="1790"/>
        <v>0</v>
      </c>
    </row>
    <row r="2121" spans="2:56" x14ac:dyDescent="0.3">
      <c r="B2121" s="150" t="s">
        <v>111</v>
      </c>
      <c r="C2121" s="78">
        <f>SUM(C2122:C2124)</f>
        <v>0</v>
      </c>
      <c r="D2121" s="79">
        <f>SUM(D2122:D2124)</f>
        <v>0</v>
      </c>
      <c r="E2121" s="69">
        <f t="shared" ref="E2121:E2184" si="1891">IFERROR(D2121/C2121,0)</f>
        <v>0</v>
      </c>
      <c r="F2121" s="78">
        <f>SUM(F2122:F2124)</f>
        <v>89</v>
      </c>
      <c r="G2121" s="79">
        <f>SUM(G2122:G2124)</f>
        <v>0</v>
      </c>
      <c r="H2121" s="69">
        <f t="shared" ref="H2121:H2184" si="1892">IFERROR(G2121/F2121,0)</f>
        <v>0</v>
      </c>
      <c r="I2121" s="78">
        <f>SUM(I2122:I2124)</f>
        <v>10200</v>
      </c>
      <c r="J2121" s="79">
        <f>SUM(J2122:J2124)</f>
        <v>10125</v>
      </c>
      <c r="K2121" s="69">
        <f t="shared" ref="K2121:K2184" si="1893">IFERROR(J2121/I2121,0)</f>
        <v>0.99264705882352944</v>
      </c>
      <c r="L2121" s="78">
        <f>SUM(L2122:L2124)</f>
        <v>0</v>
      </c>
      <c r="M2121" s="80">
        <f>SUM(M2122:M2124)</f>
        <v>0</v>
      </c>
      <c r="N2121" s="81">
        <f>SUM(N2122:N2124)</f>
        <v>0</v>
      </c>
      <c r="O2121" s="78">
        <f>SUM(O2122:O2124)</f>
        <v>0</v>
      </c>
      <c r="P2121" s="81">
        <f>SUM(P2122:P2124)</f>
        <v>0</v>
      </c>
      <c r="Q2121" s="148">
        <f t="shared" ref="Q2121:Q2184" si="1894">SUM(O2121:P2121)</f>
        <v>0</v>
      </c>
      <c r="R2121" s="81">
        <f>SUM(R2122:R2124)</f>
        <v>0</v>
      </c>
      <c r="S2121" s="81">
        <f>SUM(S2122:S2124)</f>
        <v>0</v>
      </c>
      <c r="T2121" s="149">
        <f t="shared" si="1791"/>
        <v>0</v>
      </c>
      <c r="U2121" s="136"/>
      <c r="V2121" s="78">
        <f>SUM(V2122:V2124)</f>
        <v>0</v>
      </c>
      <c r="W2121" s="81">
        <f>SUM(W2122:W2124)</f>
        <v>0</v>
      </c>
      <c r="X2121" s="148">
        <f t="shared" ref="X2121:X2184" si="1895">SUM(V2121:W2121)</f>
        <v>0</v>
      </c>
      <c r="Y2121" s="81">
        <f>SUM(Y2122:Y2124)</f>
        <v>0</v>
      </c>
      <c r="Z2121" s="81">
        <f>SUM(Z2122:Z2124)</f>
        <v>0</v>
      </c>
      <c r="AA2121" s="149">
        <f t="shared" si="1801"/>
        <v>0</v>
      </c>
      <c r="AB2121" s="136"/>
      <c r="AC2121" s="78">
        <f>SUM(AC2122:AC2124)</f>
        <v>0</v>
      </c>
      <c r="AD2121" s="81">
        <f>SUM(AD2122:AD2124)</f>
        <v>0</v>
      </c>
      <c r="AE2121" s="148">
        <f t="shared" ref="AE2121:AE2184" si="1896">SUM(AC2121:AD2121)</f>
        <v>0</v>
      </c>
      <c r="AF2121" s="81">
        <f>SUM(AF2122:AF2124)</f>
        <v>0</v>
      </c>
      <c r="AG2121" s="81">
        <f>SUM(AG2122:AG2124)</f>
        <v>0</v>
      </c>
      <c r="AH2121" s="149">
        <f t="shared" si="1804"/>
        <v>0</v>
      </c>
      <c r="AI2121" s="13"/>
      <c r="AJ2121" s="79">
        <f t="shared" ref="AJ2121:AU2121" si="1897">SUM(AJ2122:AJ2124)</f>
        <v>0</v>
      </c>
      <c r="AK2121" s="80">
        <f t="shared" si="1897"/>
        <v>0</v>
      </c>
      <c r="AL2121" s="81">
        <f t="shared" si="1897"/>
        <v>0</v>
      </c>
      <c r="AM2121" s="80">
        <f t="shared" si="1897"/>
        <v>0</v>
      </c>
      <c r="AN2121" s="81">
        <f t="shared" si="1897"/>
        <v>0</v>
      </c>
      <c r="AO2121" s="80">
        <f t="shared" si="1897"/>
        <v>0</v>
      </c>
      <c r="AP2121" s="81">
        <f t="shared" si="1897"/>
        <v>0</v>
      </c>
      <c r="AQ2121" s="80">
        <f t="shared" si="1897"/>
        <v>0</v>
      </c>
      <c r="AR2121" s="81">
        <f t="shared" si="1897"/>
        <v>0</v>
      </c>
      <c r="AS2121" s="80">
        <f t="shared" si="1897"/>
        <v>0</v>
      </c>
      <c r="AT2121" s="81">
        <f t="shared" si="1897"/>
        <v>0</v>
      </c>
      <c r="AU2121" s="80">
        <f t="shared" si="1897"/>
        <v>0</v>
      </c>
      <c r="AV2121" s="81">
        <f t="shared" ref="AV2121:AV2184" si="1898">SUM(AJ2121:AU2121)</f>
        <v>0</v>
      </c>
      <c r="AW2121" s="80">
        <f t="shared" ref="AW2121:AW2184" si="1899">T2121-AV2121</f>
        <v>0</v>
      </c>
      <c r="AX2121" s="13"/>
      <c r="AY2121" s="79">
        <f t="shared" ref="AY2121:AY2184" si="1900">SUM(AJ2121:AL2121)</f>
        <v>0</v>
      </c>
      <c r="AZ2121" s="80">
        <f t="shared" ref="AZ2121:AZ2184" si="1901">SUM(AM2121:AO2121)</f>
        <v>0</v>
      </c>
      <c r="BA2121" s="81">
        <f t="shared" ref="BA2121:BA2184" si="1902">SUM(AP2121:AR2121)</f>
        <v>0</v>
      </c>
      <c r="BB2121" s="80">
        <f t="shared" ref="BB2121:BB2184" si="1903">SUM(AS2121:AU2121)</f>
        <v>0</v>
      </c>
      <c r="BC2121" s="80">
        <f t="shared" ref="BC2121:BC2184" si="1904">SUM(AY2121,AZ2121,BA2121,BB2121)</f>
        <v>0</v>
      </c>
      <c r="BD2121" s="86">
        <f t="shared" ref="BD2121:BD2184" si="1905">T2121-BC2121</f>
        <v>0</v>
      </c>
    </row>
    <row r="2122" spans="2:56" x14ac:dyDescent="0.3">
      <c r="B2122" s="141" t="s">
        <v>112</v>
      </c>
      <c r="C2122" s="142">
        <f t="shared" ref="C2122:D2124" si="1906">SUM(C2326,C2530,C2734,C2938,C3142,C3346,C3550)</f>
        <v>0</v>
      </c>
      <c r="D2122" s="143">
        <f t="shared" si="1906"/>
        <v>0</v>
      </c>
      <c r="E2122" s="144">
        <f t="shared" si="1891"/>
        <v>0</v>
      </c>
      <c r="F2122" s="142">
        <f t="shared" ref="F2122:G2124" si="1907">SUM(F2326,F2530,F2734,F2938,F3142,F3346,F3550)</f>
        <v>89</v>
      </c>
      <c r="G2122" s="143">
        <f t="shared" si="1907"/>
        <v>0</v>
      </c>
      <c r="H2122" s="144">
        <f t="shared" si="1892"/>
        <v>0</v>
      </c>
      <c r="I2122" s="142">
        <f t="shared" ref="I2122:J2124" si="1908">SUM(I2326,I2530,I2734,I2938,I3142,I3346,I3550)</f>
        <v>0</v>
      </c>
      <c r="J2122" s="143">
        <f t="shared" si="1908"/>
        <v>10125</v>
      </c>
      <c r="K2122" s="144">
        <f t="shared" si="1893"/>
        <v>0</v>
      </c>
      <c r="L2122" s="142">
        <f>SUM(L2326,L2530,L2734,L2938,L3142,L3346,L3550)</f>
        <v>0</v>
      </c>
      <c r="M2122" s="145">
        <f t="shared" ref="M2122:P2124" si="1909">SUM(M2326,M2530,M2734,M2938,M3142,M3346,M3550)</f>
        <v>0</v>
      </c>
      <c r="N2122" s="146">
        <f t="shared" si="1909"/>
        <v>0</v>
      </c>
      <c r="O2122" s="142">
        <f t="shared" si="1909"/>
        <v>0</v>
      </c>
      <c r="P2122" s="146">
        <f t="shared" si="1909"/>
        <v>0</v>
      </c>
      <c r="Q2122" s="139">
        <f t="shared" si="1894"/>
        <v>0</v>
      </c>
      <c r="R2122" s="146">
        <f t="shared" ref="R2122:S2124" si="1910">SUM(R2326,R2530,R2734,R2938,R3142,R3346,R3550)</f>
        <v>0</v>
      </c>
      <c r="S2122" s="146">
        <f t="shared" si="1910"/>
        <v>0</v>
      </c>
      <c r="T2122" s="140">
        <f t="shared" ref="T2122:T2185" si="1911">SUM(Q2122:S2122)</f>
        <v>0</v>
      </c>
      <c r="U2122" s="136"/>
      <c r="V2122" s="142">
        <f t="shared" ref="V2122:W2124" si="1912">SUM(V2326,V2530,V2734,V2938,V3142,V3346,V3550)</f>
        <v>0</v>
      </c>
      <c r="W2122" s="146">
        <f t="shared" si="1912"/>
        <v>0</v>
      </c>
      <c r="X2122" s="139">
        <f t="shared" si="1895"/>
        <v>0</v>
      </c>
      <c r="Y2122" s="146">
        <f t="shared" ref="Y2122:Z2124" si="1913">SUM(Y2326,Y2530,Y2734,Y2938,Y3142,Y3346,Y3550)</f>
        <v>0</v>
      </c>
      <c r="Z2122" s="146">
        <f t="shared" si="1913"/>
        <v>0</v>
      </c>
      <c r="AA2122" s="140">
        <f t="shared" si="1801"/>
        <v>0</v>
      </c>
      <c r="AB2122" s="136"/>
      <c r="AC2122" s="142">
        <f t="shared" ref="AC2122:AD2124" si="1914">SUM(AC2326,AC2530,AC2734,AC2938,AC3142,AC3346,AC3550)</f>
        <v>0</v>
      </c>
      <c r="AD2122" s="146">
        <f t="shared" si="1914"/>
        <v>0</v>
      </c>
      <c r="AE2122" s="139">
        <f t="shared" si="1896"/>
        <v>0</v>
      </c>
      <c r="AF2122" s="146">
        <f t="shared" ref="AF2122:AG2124" si="1915">SUM(AF2326,AF2530,AF2734,AF2938,AF3142,AF3346,AF3550)</f>
        <v>0</v>
      </c>
      <c r="AG2122" s="146">
        <f t="shared" si="1915"/>
        <v>0</v>
      </c>
      <c r="AH2122" s="140">
        <f t="shared" si="1804"/>
        <v>0</v>
      </c>
      <c r="AI2122" s="13"/>
      <c r="AJ2122" s="111">
        <f t="shared" ref="AJ2122:AU2124" si="1916">SUM(AJ2326,AJ2530,AJ2734,AJ2938,AJ3142,AJ3346,AJ3550)</f>
        <v>0</v>
      </c>
      <c r="AK2122" s="113">
        <f t="shared" si="1916"/>
        <v>0</v>
      </c>
      <c r="AL2122" s="114">
        <f t="shared" si="1916"/>
        <v>0</v>
      </c>
      <c r="AM2122" s="113">
        <f t="shared" si="1916"/>
        <v>0</v>
      </c>
      <c r="AN2122" s="114">
        <f t="shared" si="1916"/>
        <v>0</v>
      </c>
      <c r="AO2122" s="113">
        <f t="shared" si="1916"/>
        <v>0</v>
      </c>
      <c r="AP2122" s="114">
        <f t="shared" si="1916"/>
        <v>0</v>
      </c>
      <c r="AQ2122" s="113">
        <f>SUM(AQ2326,AQ2530,AQ2734,AQ2938,AQ3142,AQ3346,AQ3550)</f>
        <v>0</v>
      </c>
      <c r="AR2122" s="114">
        <f t="shared" si="1916"/>
        <v>0</v>
      </c>
      <c r="AS2122" s="113">
        <f t="shared" si="1916"/>
        <v>0</v>
      </c>
      <c r="AT2122" s="114">
        <f t="shared" si="1916"/>
        <v>0</v>
      </c>
      <c r="AU2122" s="113">
        <f t="shared" si="1916"/>
        <v>0</v>
      </c>
      <c r="AV2122" s="114">
        <f t="shared" si="1898"/>
        <v>0</v>
      </c>
      <c r="AW2122" s="113">
        <f t="shared" si="1899"/>
        <v>0</v>
      </c>
      <c r="AX2122" s="13"/>
      <c r="AY2122" s="111">
        <f t="shared" si="1900"/>
        <v>0</v>
      </c>
      <c r="AZ2122" s="113">
        <f t="shared" si="1901"/>
        <v>0</v>
      </c>
      <c r="BA2122" s="114">
        <f t="shared" si="1902"/>
        <v>0</v>
      </c>
      <c r="BB2122" s="113">
        <f t="shared" si="1903"/>
        <v>0</v>
      </c>
      <c r="BC2122" s="113">
        <f t="shared" si="1904"/>
        <v>0</v>
      </c>
      <c r="BD2122" s="117">
        <f t="shared" si="1905"/>
        <v>0</v>
      </c>
    </row>
    <row r="2123" spans="2:56" x14ac:dyDescent="0.3">
      <c r="B2123" s="141" t="s">
        <v>113</v>
      </c>
      <c r="C2123" s="142">
        <f t="shared" si="1906"/>
        <v>0</v>
      </c>
      <c r="D2123" s="143">
        <f t="shared" si="1906"/>
        <v>0</v>
      </c>
      <c r="E2123" s="144">
        <f t="shared" si="1891"/>
        <v>0</v>
      </c>
      <c r="F2123" s="142">
        <f t="shared" si="1907"/>
        <v>0</v>
      </c>
      <c r="G2123" s="143">
        <f t="shared" si="1907"/>
        <v>0</v>
      </c>
      <c r="H2123" s="144">
        <f t="shared" si="1892"/>
        <v>0</v>
      </c>
      <c r="I2123" s="142">
        <f t="shared" si="1908"/>
        <v>0</v>
      </c>
      <c r="J2123" s="143">
        <f t="shared" si="1908"/>
        <v>0</v>
      </c>
      <c r="K2123" s="144">
        <f t="shared" si="1893"/>
        <v>0</v>
      </c>
      <c r="L2123" s="142">
        <f>SUM(L2327,L2531,L2735,L2939,L3143,L3347,L3551)</f>
        <v>0</v>
      </c>
      <c r="M2123" s="145">
        <f t="shared" si="1909"/>
        <v>0</v>
      </c>
      <c r="N2123" s="146">
        <f t="shared" si="1909"/>
        <v>0</v>
      </c>
      <c r="O2123" s="142">
        <f t="shared" si="1909"/>
        <v>0</v>
      </c>
      <c r="P2123" s="146">
        <f t="shared" si="1909"/>
        <v>0</v>
      </c>
      <c r="Q2123" s="139">
        <f t="shared" si="1894"/>
        <v>0</v>
      </c>
      <c r="R2123" s="146">
        <f t="shared" si="1910"/>
        <v>0</v>
      </c>
      <c r="S2123" s="146">
        <f t="shared" si="1910"/>
        <v>0</v>
      </c>
      <c r="T2123" s="140">
        <f t="shared" si="1911"/>
        <v>0</v>
      </c>
      <c r="U2123" s="136"/>
      <c r="V2123" s="142">
        <f t="shared" si="1912"/>
        <v>0</v>
      </c>
      <c r="W2123" s="146">
        <f t="shared" si="1912"/>
        <v>0</v>
      </c>
      <c r="X2123" s="139">
        <f t="shared" si="1895"/>
        <v>0</v>
      </c>
      <c r="Y2123" s="146">
        <f t="shared" si="1913"/>
        <v>0</v>
      </c>
      <c r="Z2123" s="146">
        <f t="shared" si="1913"/>
        <v>0</v>
      </c>
      <c r="AA2123" s="140">
        <f t="shared" si="1801"/>
        <v>0</v>
      </c>
      <c r="AB2123" s="136"/>
      <c r="AC2123" s="142">
        <f t="shared" si="1914"/>
        <v>0</v>
      </c>
      <c r="AD2123" s="146">
        <f t="shared" si="1914"/>
        <v>0</v>
      </c>
      <c r="AE2123" s="139">
        <f t="shared" si="1896"/>
        <v>0</v>
      </c>
      <c r="AF2123" s="146">
        <f t="shared" si="1915"/>
        <v>0</v>
      </c>
      <c r="AG2123" s="146">
        <f t="shared" si="1915"/>
        <v>0</v>
      </c>
      <c r="AH2123" s="140">
        <f t="shared" si="1804"/>
        <v>0</v>
      </c>
      <c r="AI2123" s="13"/>
      <c r="AJ2123" s="111">
        <f t="shared" si="1916"/>
        <v>0</v>
      </c>
      <c r="AK2123" s="113">
        <f t="shared" si="1916"/>
        <v>0</v>
      </c>
      <c r="AL2123" s="114">
        <f t="shared" si="1916"/>
        <v>0</v>
      </c>
      <c r="AM2123" s="113">
        <f t="shared" si="1916"/>
        <v>0</v>
      </c>
      <c r="AN2123" s="114">
        <f t="shared" si="1916"/>
        <v>0</v>
      </c>
      <c r="AO2123" s="113">
        <f t="shared" si="1916"/>
        <v>0</v>
      </c>
      <c r="AP2123" s="114">
        <f t="shared" si="1916"/>
        <v>0</v>
      </c>
      <c r="AQ2123" s="113">
        <f>SUM(AQ2327,AQ2531,AQ2735,AQ2939,AQ3143,AQ3347,AQ3551)</f>
        <v>0</v>
      </c>
      <c r="AR2123" s="114">
        <f t="shared" si="1916"/>
        <v>0</v>
      </c>
      <c r="AS2123" s="113">
        <f t="shared" si="1916"/>
        <v>0</v>
      </c>
      <c r="AT2123" s="114">
        <f t="shared" si="1916"/>
        <v>0</v>
      </c>
      <c r="AU2123" s="113">
        <f t="shared" si="1916"/>
        <v>0</v>
      </c>
      <c r="AV2123" s="114">
        <f t="shared" si="1898"/>
        <v>0</v>
      </c>
      <c r="AW2123" s="113">
        <f t="shared" si="1899"/>
        <v>0</v>
      </c>
      <c r="AX2123" s="13"/>
      <c r="AY2123" s="111">
        <f t="shared" si="1900"/>
        <v>0</v>
      </c>
      <c r="AZ2123" s="113">
        <f t="shared" si="1901"/>
        <v>0</v>
      </c>
      <c r="BA2123" s="114">
        <f t="shared" si="1902"/>
        <v>0</v>
      </c>
      <c r="BB2123" s="113">
        <f t="shared" si="1903"/>
        <v>0</v>
      </c>
      <c r="BC2123" s="113">
        <f t="shared" si="1904"/>
        <v>0</v>
      </c>
      <c r="BD2123" s="117">
        <f t="shared" si="1905"/>
        <v>0</v>
      </c>
    </row>
    <row r="2124" spans="2:56" x14ac:dyDescent="0.3">
      <c r="B2124" s="141" t="s">
        <v>114</v>
      </c>
      <c r="C2124" s="142">
        <f t="shared" si="1906"/>
        <v>0</v>
      </c>
      <c r="D2124" s="143">
        <f t="shared" si="1906"/>
        <v>0</v>
      </c>
      <c r="E2124" s="144">
        <f t="shared" si="1891"/>
        <v>0</v>
      </c>
      <c r="F2124" s="142">
        <f t="shared" si="1907"/>
        <v>0</v>
      </c>
      <c r="G2124" s="143">
        <f t="shared" si="1907"/>
        <v>0</v>
      </c>
      <c r="H2124" s="144">
        <f t="shared" si="1892"/>
        <v>0</v>
      </c>
      <c r="I2124" s="142">
        <f t="shared" si="1908"/>
        <v>10200</v>
      </c>
      <c r="J2124" s="143">
        <f t="shared" si="1908"/>
        <v>0</v>
      </c>
      <c r="K2124" s="144">
        <f t="shared" si="1893"/>
        <v>0</v>
      </c>
      <c r="L2124" s="142">
        <f>SUM(L2328,L2532,L2736,L2940,L3144,L3348,L3552)</f>
        <v>0</v>
      </c>
      <c r="M2124" s="145">
        <f t="shared" si="1909"/>
        <v>0</v>
      </c>
      <c r="N2124" s="146">
        <f t="shared" si="1909"/>
        <v>0</v>
      </c>
      <c r="O2124" s="142">
        <f t="shared" si="1909"/>
        <v>0</v>
      </c>
      <c r="P2124" s="146">
        <f t="shared" si="1909"/>
        <v>0</v>
      </c>
      <c r="Q2124" s="139">
        <f t="shared" si="1894"/>
        <v>0</v>
      </c>
      <c r="R2124" s="146">
        <f t="shared" si="1910"/>
        <v>0</v>
      </c>
      <c r="S2124" s="146">
        <f t="shared" si="1910"/>
        <v>0</v>
      </c>
      <c r="T2124" s="140">
        <f t="shared" si="1911"/>
        <v>0</v>
      </c>
      <c r="U2124" s="136"/>
      <c r="V2124" s="142">
        <f t="shared" si="1912"/>
        <v>0</v>
      </c>
      <c r="W2124" s="146">
        <f t="shared" si="1912"/>
        <v>0</v>
      </c>
      <c r="X2124" s="139">
        <f t="shared" si="1895"/>
        <v>0</v>
      </c>
      <c r="Y2124" s="146">
        <f t="shared" si="1913"/>
        <v>0</v>
      </c>
      <c r="Z2124" s="146">
        <f t="shared" si="1913"/>
        <v>0</v>
      </c>
      <c r="AA2124" s="140">
        <f t="shared" ref="AA2124:AA2187" si="1917">SUM(X2124:Z2124)</f>
        <v>0</v>
      </c>
      <c r="AB2124" s="136"/>
      <c r="AC2124" s="142">
        <f t="shared" si="1914"/>
        <v>0</v>
      </c>
      <c r="AD2124" s="146">
        <f t="shared" si="1914"/>
        <v>0</v>
      </c>
      <c r="AE2124" s="139">
        <f t="shared" si="1896"/>
        <v>0</v>
      </c>
      <c r="AF2124" s="146">
        <f t="shared" si="1915"/>
        <v>0</v>
      </c>
      <c r="AG2124" s="146">
        <f t="shared" si="1915"/>
        <v>0</v>
      </c>
      <c r="AH2124" s="140">
        <f t="shared" ref="AH2124:AH2187" si="1918">SUM(AE2124:AG2124)</f>
        <v>0</v>
      </c>
      <c r="AI2124" s="13"/>
      <c r="AJ2124" s="111">
        <f t="shared" si="1916"/>
        <v>0</v>
      </c>
      <c r="AK2124" s="113">
        <f t="shared" si="1916"/>
        <v>0</v>
      </c>
      <c r="AL2124" s="114">
        <f t="shared" si="1916"/>
        <v>0</v>
      </c>
      <c r="AM2124" s="113">
        <f t="shared" si="1916"/>
        <v>0</v>
      </c>
      <c r="AN2124" s="114">
        <f t="shared" si="1916"/>
        <v>0</v>
      </c>
      <c r="AO2124" s="113">
        <f t="shared" si="1916"/>
        <v>0</v>
      </c>
      <c r="AP2124" s="114">
        <f t="shared" si="1916"/>
        <v>0</v>
      </c>
      <c r="AQ2124" s="113">
        <f>SUM(AQ2328,AQ2532,AQ2736,AQ2940,AQ3144,AQ3348,AQ3552)</f>
        <v>0</v>
      </c>
      <c r="AR2124" s="114">
        <f t="shared" si="1916"/>
        <v>0</v>
      </c>
      <c r="AS2124" s="113">
        <f t="shared" si="1916"/>
        <v>0</v>
      </c>
      <c r="AT2124" s="114">
        <f t="shared" si="1916"/>
        <v>0</v>
      </c>
      <c r="AU2124" s="113">
        <f t="shared" si="1916"/>
        <v>0</v>
      </c>
      <c r="AV2124" s="114">
        <f t="shared" si="1898"/>
        <v>0</v>
      </c>
      <c r="AW2124" s="113">
        <f t="shared" si="1899"/>
        <v>0</v>
      </c>
      <c r="AX2124" s="13"/>
      <c r="AY2124" s="111">
        <f t="shared" si="1900"/>
        <v>0</v>
      </c>
      <c r="AZ2124" s="113">
        <f t="shared" si="1901"/>
        <v>0</v>
      </c>
      <c r="BA2124" s="114">
        <f t="shared" si="1902"/>
        <v>0</v>
      </c>
      <c r="BB2124" s="113">
        <f t="shared" si="1903"/>
        <v>0</v>
      </c>
      <c r="BC2124" s="113">
        <f t="shared" si="1904"/>
        <v>0</v>
      </c>
      <c r="BD2124" s="117">
        <f t="shared" si="1905"/>
        <v>0</v>
      </c>
    </row>
    <row r="2125" spans="2:56" x14ac:dyDescent="0.3">
      <c r="B2125" s="150" t="s">
        <v>115</v>
      </c>
      <c r="C2125" s="78">
        <f>SUM(C2126:C2128)</f>
        <v>0</v>
      </c>
      <c r="D2125" s="79">
        <f>SUM(D2126:D2128)</f>
        <v>0</v>
      </c>
      <c r="E2125" s="69">
        <f t="shared" si="1891"/>
        <v>0</v>
      </c>
      <c r="F2125" s="78">
        <f>SUM(F2126:F2128)</f>
        <v>0</v>
      </c>
      <c r="G2125" s="79">
        <f>SUM(G2126:G2128)</f>
        <v>0</v>
      </c>
      <c r="H2125" s="69">
        <f t="shared" si="1892"/>
        <v>0</v>
      </c>
      <c r="I2125" s="78">
        <f>SUM(I2126:I2128)</f>
        <v>0</v>
      </c>
      <c r="J2125" s="79">
        <f>SUM(J2126:J2128)</f>
        <v>0</v>
      </c>
      <c r="K2125" s="69">
        <f t="shared" si="1893"/>
        <v>0</v>
      </c>
      <c r="L2125" s="78">
        <f>SUM(L2126:L2128)</f>
        <v>0</v>
      </c>
      <c r="M2125" s="80">
        <f>SUM(M2126:M2128)</f>
        <v>0</v>
      </c>
      <c r="N2125" s="81">
        <f>SUM(N2126:N2128)</f>
        <v>0</v>
      </c>
      <c r="O2125" s="78">
        <f>SUM(O2126:O2128)</f>
        <v>0</v>
      </c>
      <c r="P2125" s="81">
        <f>SUM(P2126:P2128)</f>
        <v>0</v>
      </c>
      <c r="Q2125" s="148">
        <f t="shared" si="1894"/>
        <v>0</v>
      </c>
      <c r="R2125" s="81">
        <f>SUM(R2126:R2128)</f>
        <v>0</v>
      </c>
      <c r="S2125" s="81">
        <f>SUM(S2126:S2128)</f>
        <v>0</v>
      </c>
      <c r="T2125" s="149">
        <f t="shared" si="1911"/>
        <v>0</v>
      </c>
      <c r="U2125" s="136"/>
      <c r="V2125" s="78">
        <f>SUM(V2126:V2128)</f>
        <v>0</v>
      </c>
      <c r="W2125" s="81">
        <f>SUM(W2126:W2128)</f>
        <v>0</v>
      </c>
      <c r="X2125" s="148">
        <f t="shared" si="1895"/>
        <v>0</v>
      </c>
      <c r="Y2125" s="81">
        <f>SUM(Y2126:Y2128)</f>
        <v>0</v>
      </c>
      <c r="Z2125" s="81">
        <f>SUM(Z2126:Z2128)</f>
        <v>0</v>
      </c>
      <c r="AA2125" s="149">
        <f t="shared" si="1917"/>
        <v>0</v>
      </c>
      <c r="AB2125" s="136"/>
      <c r="AC2125" s="78">
        <f>SUM(AC2126:AC2128)</f>
        <v>0</v>
      </c>
      <c r="AD2125" s="81">
        <f>SUM(AD2126:AD2128)</f>
        <v>0</v>
      </c>
      <c r="AE2125" s="148">
        <f t="shared" si="1896"/>
        <v>0</v>
      </c>
      <c r="AF2125" s="81">
        <f>SUM(AF2126:AF2128)</f>
        <v>0</v>
      </c>
      <c r="AG2125" s="81">
        <f>SUM(AG2126:AG2128)</f>
        <v>0</v>
      </c>
      <c r="AH2125" s="149">
        <f t="shared" si="1918"/>
        <v>0</v>
      </c>
      <c r="AI2125" s="13"/>
      <c r="AJ2125" s="79">
        <f t="shared" ref="AJ2125:AU2125" si="1919">SUM(AJ2126:AJ2128)</f>
        <v>0</v>
      </c>
      <c r="AK2125" s="80">
        <f t="shared" si="1919"/>
        <v>0</v>
      </c>
      <c r="AL2125" s="81">
        <f t="shared" si="1919"/>
        <v>0</v>
      </c>
      <c r="AM2125" s="80">
        <f t="shared" si="1919"/>
        <v>0</v>
      </c>
      <c r="AN2125" s="81">
        <f t="shared" si="1919"/>
        <v>0</v>
      </c>
      <c r="AO2125" s="80">
        <f t="shared" si="1919"/>
        <v>0</v>
      </c>
      <c r="AP2125" s="81">
        <f t="shared" si="1919"/>
        <v>0</v>
      </c>
      <c r="AQ2125" s="80">
        <f t="shared" si="1919"/>
        <v>0</v>
      </c>
      <c r="AR2125" s="81">
        <f t="shared" si="1919"/>
        <v>0</v>
      </c>
      <c r="AS2125" s="80">
        <f t="shared" si="1919"/>
        <v>0</v>
      </c>
      <c r="AT2125" s="81">
        <f t="shared" si="1919"/>
        <v>0</v>
      </c>
      <c r="AU2125" s="80">
        <f t="shared" si="1919"/>
        <v>0</v>
      </c>
      <c r="AV2125" s="81">
        <f t="shared" si="1898"/>
        <v>0</v>
      </c>
      <c r="AW2125" s="80">
        <f t="shared" si="1899"/>
        <v>0</v>
      </c>
      <c r="AX2125" s="13"/>
      <c r="AY2125" s="79">
        <f t="shared" si="1900"/>
        <v>0</v>
      </c>
      <c r="AZ2125" s="80">
        <f t="shared" si="1901"/>
        <v>0</v>
      </c>
      <c r="BA2125" s="81">
        <f t="shared" si="1902"/>
        <v>0</v>
      </c>
      <c r="BB2125" s="80">
        <f t="shared" si="1903"/>
        <v>0</v>
      </c>
      <c r="BC2125" s="80">
        <f t="shared" si="1904"/>
        <v>0</v>
      </c>
      <c r="BD2125" s="86">
        <f t="shared" si="1905"/>
        <v>0</v>
      </c>
    </row>
    <row r="2126" spans="2:56" x14ac:dyDescent="0.3">
      <c r="B2126" s="141" t="s">
        <v>116</v>
      </c>
      <c r="C2126" s="142">
        <f t="shared" ref="C2126:D2128" si="1920">SUM(C2330,C2534,C2738,C2942,C3146,C3350,C3554)</f>
        <v>0</v>
      </c>
      <c r="D2126" s="143">
        <f t="shared" si="1920"/>
        <v>0</v>
      </c>
      <c r="E2126" s="144">
        <f t="shared" si="1891"/>
        <v>0</v>
      </c>
      <c r="F2126" s="142">
        <f t="shared" ref="F2126:G2128" si="1921">SUM(F2330,F2534,F2738,F2942,F3146,F3350,F3554)</f>
        <v>0</v>
      </c>
      <c r="G2126" s="143">
        <f t="shared" si="1921"/>
        <v>0</v>
      </c>
      <c r="H2126" s="144">
        <f t="shared" si="1892"/>
        <v>0</v>
      </c>
      <c r="I2126" s="142">
        <f t="shared" ref="I2126:J2128" si="1922">SUM(I2330,I2534,I2738,I2942,I3146,I3350,I3554)</f>
        <v>0</v>
      </c>
      <c r="J2126" s="143">
        <f t="shared" si="1922"/>
        <v>0</v>
      </c>
      <c r="K2126" s="144">
        <f t="shared" si="1893"/>
        <v>0</v>
      </c>
      <c r="L2126" s="142">
        <f>SUM(L2330,L2534,L2738,L2942,L3146,L3350,L3554)</f>
        <v>0</v>
      </c>
      <c r="M2126" s="145">
        <f t="shared" ref="M2126:P2128" si="1923">SUM(M2330,M2534,M2738,M2942,M3146,M3350,M3554)</f>
        <v>0</v>
      </c>
      <c r="N2126" s="146">
        <f t="shared" si="1923"/>
        <v>0</v>
      </c>
      <c r="O2126" s="142">
        <f t="shared" si="1923"/>
        <v>0</v>
      </c>
      <c r="P2126" s="146">
        <f t="shared" si="1923"/>
        <v>0</v>
      </c>
      <c r="Q2126" s="139">
        <f t="shared" si="1894"/>
        <v>0</v>
      </c>
      <c r="R2126" s="146">
        <f t="shared" ref="R2126:S2128" si="1924">SUM(R2330,R2534,R2738,R2942,R3146,R3350,R3554)</f>
        <v>0</v>
      </c>
      <c r="S2126" s="146">
        <f t="shared" si="1924"/>
        <v>0</v>
      </c>
      <c r="T2126" s="140">
        <f t="shared" si="1911"/>
        <v>0</v>
      </c>
      <c r="U2126" s="136"/>
      <c r="V2126" s="142">
        <f t="shared" ref="V2126:W2128" si="1925">SUM(V2330,V2534,V2738,V2942,V3146,V3350,V3554)</f>
        <v>0</v>
      </c>
      <c r="W2126" s="146">
        <f t="shared" si="1925"/>
        <v>0</v>
      </c>
      <c r="X2126" s="139">
        <f t="shared" si="1895"/>
        <v>0</v>
      </c>
      <c r="Y2126" s="146">
        <f t="shared" ref="Y2126:Z2128" si="1926">SUM(Y2330,Y2534,Y2738,Y2942,Y3146,Y3350,Y3554)</f>
        <v>0</v>
      </c>
      <c r="Z2126" s="146">
        <f t="shared" si="1926"/>
        <v>0</v>
      </c>
      <c r="AA2126" s="140">
        <f t="shared" si="1917"/>
        <v>0</v>
      </c>
      <c r="AB2126" s="136"/>
      <c r="AC2126" s="142">
        <f t="shared" ref="AC2126:AD2128" si="1927">SUM(AC2330,AC2534,AC2738,AC2942,AC3146,AC3350,AC3554)</f>
        <v>0</v>
      </c>
      <c r="AD2126" s="146">
        <f t="shared" si="1927"/>
        <v>0</v>
      </c>
      <c r="AE2126" s="139">
        <f t="shared" si="1896"/>
        <v>0</v>
      </c>
      <c r="AF2126" s="146">
        <f t="shared" ref="AF2126:AG2128" si="1928">SUM(AF2330,AF2534,AF2738,AF2942,AF3146,AF3350,AF3554)</f>
        <v>0</v>
      </c>
      <c r="AG2126" s="146">
        <f t="shared" si="1928"/>
        <v>0</v>
      </c>
      <c r="AH2126" s="140">
        <f t="shared" si="1918"/>
        <v>0</v>
      </c>
      <c r="AI2126" s="13"/>
      <c r="AJ2126" s="111">
        <f t="shared" ref="AJ2126:AU2128" si="1929">SUM(AJ2330,AJ2534,AJ2738,AJ2942,AJ3146,AJ3350,AJ3554)</f>
        <v>0</v>
      </c>
      <c r="AK2126" s="113">
        <f t="shared" si="1929"/>
        <v>0</v>
      </c>
      <c r="AL2126" s="114">
        <f t="shared" si="1929"/>
        <v>0</v>
      </c>
      <c r="AM2126" s="113">
        <f t="shared" si="1929"/>
        <v>0</v>
      </c>
      <c r="AN2126" s="114">
        <f t="shared" si="1929"/>
        <v>0</v>
      </c>
      <c r="AO2126" s="113">
        <f t="shared" si="1929"/>
        <v>0</v>
      </c>
      <c r="AP2126" s="114">
        <f t="shared" si="1929"/>
        <v>0</v>
      </c>
      <c r="AQ2126" s="113">
        <f>SUM(AQ2330,AQ2534,AQ2738,AQ2942,AQ3146,AQ3350,AQ3554)</f>
        <v>0</v>
      </c>
      <c r="AR2126" s="114">
        <f t="shared" si="1929"/>
        <v>0</v>
      </c>
      <c r="AS2126" s="113">
        <f t="shared" si="1929"/>
        <v>0</v>
      </c>
      <c r="AT2126" s="114">
        <f t="shared" si="1929"/>
        <v>0</v>
      </c>
      <c r="AU2126" s="113">
        <f t="shared" si="1929"/>
        <v>0</v>
      </c>
      <c r="AV2126" s="114">
        <f t="shared" si="1898"/>
        <v>0</v>
      </c>
      <c r="AW2126" s="113">
        <f t="shared" si="1899"/>
        <v>0</v>
      </c>
      <c r="AX2126" s="13"/>
      <c r="AY2126" s="111">
        <f t="shared" si="1900"/>
        <v>0</v>
      </c>
      <c r="AZ2126" s="113">
        <f t="shared" si="1901"/>
        <v>0</v>
      </c>
      <c r="BA2126" s="114">
        <f t="shared" si="1902"/>
        <v>0</v>
      </c>
      <c r="BB2126" s="113">
        <f t="shared" si="1903"/>
        <v>0</v>
      </c>
      <c r="BC2126" s="113">
        <f t="shared" si="1904"/>
        <v>0</v>
      </c>
      <c r="BD2126" s="117">
        <f t="shared" si="1905"/>
        <v>0</v>
      </c>
    </row>
    <row r="2127" spans="2:56" x14ac:dyDescent="0.3">
      <c r="B2127" s="141" t="s">
        <v>117</v>
      </c>
      <c r="C2127" s="142">
        <f t="shared" si="1920"/>
        <v>0</v>
      </c>
      <c r="D2127" s="143">
        <f t="shared" si="1920"/>
        <v>0</v>
      </c>
      <c r="E2127" s="144">
        <f t="shared" si="1891"/>
        <v>0</v>
      </c>
      <c r="F2127" s="142">
        <f t="shared" si="1921"/>
        <v>0</v>
      </c>
      <c r="G2127" s="143">
        <f t="shared" si="1921"/>
        <v>0</v>
      </c>
      <c r="H2127" s="144">
        <f t="shared" si="1892"/>
        <v>0</v>
      </c>
      <c r="I2127" s="142">
        <f t="shared" si="1922"/>
        <v>0</v>
      </c>
      <c r="J2127" s="143">
        <f t="shared" si="1922"/>
        <v>0</v>
      </c>
      <c r="K2127" s="144">
        <f t="shared" si="1893"/>
        <v>0</v>
      </c>
      <c r="L2127" s="142">
        <f>SUM(L2331,L2535,L2739,L2943,L3147,L3351,L3555)</f>
        <v>0</v>
      </c>
      <c r="M2127" s="145">
        <f t="shared" si="1923"/>
        <v>0</v>
      </c>
      <c r="N2127" s="146">
        <f t="shared" si="1923"/>
        <v>0</v>
      </c>
      <c r="O2127" s="142">
        <f t="shared" si="1923"/>
        <v>0</v>
      </c>
      <c r="P2127" s="146">
        <f t="shared" si="1923"/>
        <v>0</v>
      </c>
      <c r="Q2127" s="139">
        <f t="shared" si="1894"/>
        <v>0</v>
      </c>
      <c r="R2127" s="146">
        <f t="shared" si="1924"/>
        <v>0</v>
      </c>
      <c r="S2127" s="146">
        <f t="shared" si="1924"/>
        <v>0</v>
      </c>
      <c r="T2127" s="140">
        <f t="shared" si="1911"/>
        <v>0</v>
      </c>
      <c r="U2127" s="136"/>
      <c r="V2127" s="142">
        <f t="shared" si="1925"/>
        <v>0</v>
      </c>
      <c r="W2127" s="146">
        <f t="shared" si="1925"/>
        <v>0</v>
      </c>
      <c r="X2127" s="139">
        <f t="shared" si="1895"/>
        <v>0</v>
      </c>
      <c r="Y2127" s="146">
        <f t="shared" si="1926"/>
        <v>0</v>
      </c>
      <c r="Z2127" s="146">
        <f t="shared" si="1926"/>
        <v>0</v>
      </c>
      <c r="AA2127" s="140">
        <f t="shared" si="1917"/>
        <v>0</v>
      </c>
      <c r="AB2127" s="136"/>
      <c r="AC2127" s="142">
        <f t="shared" si="1927"/>
        <v>0</v>
      </c>
      <c r="AD2127" s="146">
        <f t="shared" si="1927"/>
        <v>0</v>
      </c>
      <c r="AE2127" s="139">
        <f t="shared" si="1896"/>
        <v>0</v>
      </c>
      <c r="AF2127" s="146">
        <f t="shared" si="1928"/>
        <v>0</v>
      </c>
      <c r="AG2127" s="146">
        <f t="shared" si="1928"/>
        <v>0</v>
      </c>
      <c r="AH2127" s="140">
        <f t="shared" si="1918"/>
        <v>0</v>
      </c>
      <c r="AI2127" s="13"/>
      <c r="AJ2127" s="111">
        <f t="shared" si="1929"/>
        <v>0</v>
      </c>
      <c r="AK2127" s="113">
        <f t="shared" si="1929"/>
        <v>0</v>
      </c>
      <c r="AL2127" s="114">
        <f t="shared" si="1929"/>
        <v>0</v>
      </c>
      <c r="AM2127" s="113">
        <f t="shared" si="1929"/>
        <v>0</v>
      </c>
      <c r="AN2127" s="114">
        <f t="shared" si="1929"/>
        <v>0</v>
      </c>
      <c r="AO2127" s="113">
        <f t="shared" si="1929"/>
        <v>0</v>
      </c>
      <c r="AP2127" s="114">
        <f t="shared" si="1929"/>
        <v>0</v>
      </c>
      <c r="AQ2127" s="113">
        <f>SUM(AQ2331,AQ2535,AQ2739,AQ2943,AQ3147,AQ3351,AQ3555)</f>
        <v>0</v>
      </c>
      <c r="AR2127" s="114">
        <f t="shared" si="1929"/>
        <v>0</v>
      </c>
      <c r="AS2127" s="113">
        <f t="shared" si="1929"/>
        <v>0</v>
      </c>
      <c r="AT2127" s="114">
        <f t="shared" si="1929"/>
        <v>0</v>
      </c>
      <c r="AU2127" s="113">
        <f t="shared" si="1929"/>
        <v>0</v>
      </c>
      <c r="AV2127" s="114">
        <f t="shared" si="1898"/>
        <v>0</v>
      </c>
      <c r="AW2127" s="113">
        <f t="shared" si="1899"/>
        <v>0</v>
      </c>
      <c r="AX2127" s="13"/>
      <c r="AY2127" s="111">
        <f t="shared" si="1900"/>
        <v>0</v>
      </c>
      <c r="AZ2127" s="113">
        <f t="shared" si="1901"/>
        <v>0</v>
      </c>
      <c r="BA2127" s="114">
        <f t="shared" si="1902"/>
        <v>0</v>
      </c>
      <c r="BB2127" s="113">
        <f t="shared" si="1903"/>
        <v>0</v>
      </c>
      <c r="BC2127" s="113">
        <f t="shared" si="1904"/>
        <v>0</v>
      </c>
      <c r="BD2127" s="117">
        <f t="shared" si="1905"/>
        <v>0</v>
      </c>
    </row>
    <row r="2128" spans="2:56" x14ac:dyDescent="0.3">
      <c r="B2128" s="141" t="s">
        <v>118</v>
      </c>
      <c r="C2128" s="142">
        <f t="shared" si="1920"/>
        <v>0</v>
      </c>
      <c r="D2128" s="143">
        <f t="shared" si="1920"/>
        <v>0</v>
      </c>
      <c r="E2128" s="144">
        <f t="shared" si="1891"/>
        <v>0</v>
      </c>
      <c r="F2128" s="142">
        <f t="shared" si="1921"/>
        <v>0</v>
      </c>
      <c r="G2128" s="143">
        <f t="shared" si="1921"/>
        <v>0</v>
      </c>
      <c r="H2128" s="144">
        <f t="shared" si="1892"/>
        <v>0</v>
      </c>
      <c r="I2128" s="142">
        <f t="shared" si="1922"/>
        <v>0</v>
      </c>
      <c r="J2128" s="143">
        <f t="shared" si="1922"/>
        <v>0</v>
      </c>
      <c r="K2128" s="144">
        <f t="shared" si="1893"/>
        <v>0</v>
      </c>
      <c r="L2128" s="142">
        <f>SUM(L2332,L2536,L2740,L2944,L3148,L3352,L3556)</f>
        <v>0</v>
      </c>
      <c r="M2128" s="145">
        <f t="shared" si="1923"/>
        <v>0</v>
      </c>
      <c r="N2128" s="146">
        <f t="shared" si="1923"/>
        <v>0</v>
      </c>
      <c r="O2128" s="142">
        <f t="shared" si="1923"/>
        <v>0</v>
      </c>
      <c r="P2128" s="146">
        <f t="shared" si="1923"/>
        <v>0</v>
      </c>
      <c r="Q2128" s="139">
        <f t="shared" si="1894"/>
        <v>0</v>
      </c>
      <c r="R2128" s="146">
        <f t="shared" si="1924"/>
        <v>0</v>
      </c>
      <c r="S2128" s="146">
        <f t="shared" si="1924"/>
        <v>0</v>
      </c>
      <c r="T2128" s="140">
        <f t="shared" si="1911"/>
        <v>0</v>
      </c>
      <c r="U2128" s="136"/>
      <c r="V2128" s="142">
        <f t="shared" si="1925"/>
        <v>0</v>
      </c>
      <c r="W2128" s="146">
        <f t="shared" si="1925"/>
        <v>0</v>
      </c>
      <c r="X2128" s="139">
        <f t="shared" si="1895"/>
        <v>0</v>
      </c>
      <c r="Y2128" s="146">
        <f t="shared" si="1926"/>
        <v>0</v>
      </c>
      <c r="Z2128" s="146">
        <f t="shared" si="1926"/>
        <v>0</v>
      </c>
      <c r="AA2128" s="140">
        <f t="shared" si="1917"/>
        <v>0</v>
      </c>
      <c r="AB2128" s="136"/>
      <c r="AC2128" s="142">
        <f t="shared" si="1927"/>
        <v>0</v>
      </c>
      <c r="AD2128" s="146">
        <f t="shared" si="1927"/>
        <v>0</v>
      </c>
      <c r="AE2128" s="139">
        <f t="shared" si="1896"/>
        <v>0</v>
      </c>
      <c r="AF2128" s="146">
        <f t="shared" si="1928"/>
        <v>0</v>
      </c>
      <c r="AG2128" s="146">
        <f t="shared" si="1928"/>
        <v>0</v>
      </c>
      <c r="AH2128" s="140">
        <f t="shared" si="1918"/>
        <v>0</v>
      </c>
      <c r="AI2128" s="13"/>
      <c r="AJ2128" s="111">
        <f t="shared" si="1929"/>
        <v>0</v>
      </c>
      <c r="AK2128" s="113">
        <f t="shared" si="1929"/>
        <v>0</v>
      </c>
      <c r="AL2128" s="114">
        <f t="shared" si="1929"/>
        <v>0</v>
      </c>
      <c r="AM2128" s="113">
        <f t="shared" si="1929"/>
        <v>0</v>
      </c>
      <c r="AN2128" s="114">
        <f t="shared" si="1929"/>
        <v>0</v>
      </c>
      <c r="AO2128" s="113">
        <f t="shared" si="1929"/>
        <v>0</v>
      </c>
      <c r="AP2128" s="114">
        <f t="shared" si="1929"/>
        <v>0</v>
      </c>
      <c r="AQ2128" s="113">
        <f>SUM(AQ2332,AQ2536,AQ2740,AQ2944,AQ3148,AQ3352,AQ3556)</f>
        <v>0</v>
      </c>
      <c r="AR2128" s="114">
        <f t="shared" si="1929"/>
        <v>0</v>
      </c>
      <c r="AS2128" s="113">
        <f t="shared" si="1929"/>
        <v>0</v>
      </c>
      <c r="AT2128" s="114">
        <f t="shared" si="1929"/>
        <v>0</v>
      </c>
      <c r="AU2128" s="113">
        <f t="shared" si="1929"/>
        <v>0</v>
      </c>
      <c r="AV2128" s="114">
        <f t="shared" si="1898"/>
        <v>0</v>
      </c>
      <c r="AW2128" s="113">
        <f t="shared" si="1899"/>
        <v>0</v>
      </c>
      <c r="AX2128" s="13"/>
      <c r="AY2128" s="111">
        <f t="shared" si="1900"/>
        <v>0</v>
      </c>
      <c r="AZ2128" s="113">
        <f t="shared" si="1901"/>
        <v>0</v>
      </c>
      <c r="BA2128" s="114">
        <f t="shared" si="1902"/>
        <v>0</v>
      </c>
      <c r="BB2128" s="113">
        <f t="shared" si="1903"/>
        <v>0</v>
      </c>
      <c r="BC2128" s="113">
        <f t="shared" si="1904"/>
        <v>0</v>
      </c>
      <c r="BD2128" s="117">
        <f t="shared" si="1905"/>
        <v>0</v>
      </c>
    </row>
    <row r="2129" spans="2:56" x14ac:dyDescent="0.3">
      <c r="B2129" s="150" t="s">
        <v>119</v>
      </c>
      <c r="C2129" s="78">
        <f>SUM(C2130)</f>
        <v>0</v>
      </c>
      <c r="D2129" s="79">
        <f>SUM(D2130)</f>
        <v>0</v>
      </c>
      <c r="E2129" s="69">
        <f t="shared" si="1891"/>
        <v>0</v>
      </c>
      <c r="F2129" s="78">
        <f>SUM(F2130)</f>
        <v>0</v>
      </c>
      <c r="G2129" s="79">
        <f>SUM(G2130)</f>
        <v>0</v>
      </c>
      <c r="H2129" s="69">
        <f t="shared" si="1892"/>
        <v>0</v>
      </c>
      <c r="I2129" s="78">
        <f>SUM(I2130)</f>
        <v>0</v>
      </c>
      <c r="J2129" s="79">
        <f>SUM(J2130)</f>
        <v>0</v>
      </c>
      <c r="K2129" s="69">
        <f t="shared" si="1893"/>
        <v>0</v>
      </c>
      <c r="L2129" s="78">
        <f>SUM(L2130)</f>
        <v>0</v>
      </c>
      <c r="M2129" s="80">
        <f>SUM(M2130)</f>
        <v>0</v>
      </c>
      <c r="N2129" s="81">
        <f>SUM(N2130)</f>
        <v>0</v>
      </c>
      <c r="O2129" s="78">
        <f>SUM(O2130)</f>
        <v>0</v>
      </c>
      <c r="P2129" s="81">
        <f>SUM(P2130)</f>
        <v>0</v>
      </c>
      <c r="Q2129" s="148">
        <f t="shared" si="1894"/>
        <v>0</v>
      </c>
      <c r="R2129" s="81">
        <f>SUM(R2130)</f>
        <v>0</v>
      </c>
      <c r="S2129" s="81">
        <f>SUM(S2130)</f>
        <v>0</v>
      </c>
      <c r="T2129" s="149">
        <f t="shared" si="1911"/>
        <v>0</v>
      </c>
      <c r="U2129" s="136"/>
      <c r="V2129" s="78">
        <f>SUM(V2130)</f>
        <v>0</v>
      </c>
      <c r="W2129" s="81">
        <f>SUM(W2130)</f>
        <v>0</v>
      </c>
      <c r="X2129" s="148">
        <f t="shared" si="1895"/>
        <v>0</v>
      </c>
      <c r="Y2129" s="81">
        <f>SUM(Y2130)</f>
        <v>0</v>
      </c>
      <c r="Z2129" s="81">
        <f>SUM(Z2130)</f>
        <v>0</v>
      </c>
      <c r="AA2129" s="149">
        <f t="shared" si="1917"/>
        <v>0</v>
      </c>
      <c r="AB2129" s="136"/>
      <c r="AC2129" s="78">
        <f>SUM(AC2130)</f>
        <v>0</v>
      </c>
      <c r="AD2129" s="81">
        <f>SUM(AD2130)</f>
        <v>0</v>
      </c>
      <c r="AE2129" s="148">
        <f t="shared" si="1896"/>
        <v>0</v>
      </c>
      <c r="AF2129" s="81">
        <f>SUM(AF2130)</f>
        <v>0</v>
      </c>
      <c r="AG2129" s="81">
        <f>SUM(AG2130)</f>
        <v>0</v>
      </c>
      <c r="AH2129" s="149">
        <f t="shared" si="1918"/>
        <v>0</v>
      </c>
      <c r="AI2129" s="13"/>
      <c r="AJ2129" s="79">
        <f t="shared" ref="AJ2129:AU2129" si="1930">SUM(AJ2130)</f>
        <v>0</v>
      </c>
      <c r="AK2129" s="80">
        <f t="shared" si="1930"/>
        <v>0</v>
      </c>
      <c r="AL2129" s="81">
        <f t="shared" si="1930"/>
        <v>0</v>
      </c>
      <c r="AM2129" s="80">
        <f t="shared" si="1930"/>
        <v>0</v>
      </c>
      <c r="AN2129" s="81">
        <f t="shared" si="1930"/>
        <v>0</v>
      </c>
      <c r="AO2129" s="80">
        <f t="shared" si="1930"/>
        <v>0</v>
      </c>
      <c r="AP2129" s="81">
        <f t="shared" si="1930"/>
        <v>0</v>
      </c>
      <c r="AQ2129" s="80">
        <f t="shared" si="1930"/>
        <v>0</v>
      </c>
      <c r="AR2129" s="81">
        <f t="shared" si="1930"/>
        <v>0</v>
      </c>
      <c r="AS2129" s="80">
        <f t="shared" si="1930"/>
        <v>0</v>
      </c>
      <c r="AT2129" s="81">
        <f t="shared" si="1930"/>
        <v>0</v>
      </c>
      <c r="AU2129" s="80">
        <f t="shared" si="1930"/>
        <v>0</v>
      </c>
      <c r="AV2129" s="81">
        <f t="shared" si="1898"/>
        <v>0</v>
      </c>
      <c r="AW2129" s="80">
        <f t="shared" si="1899"/>
        <v>0</v>
      </c>
      <c r="AX2129" s="13"/>
      <c r="AY2129" s="79">
        <f t="shared" si="1900"/>
        <v>0</v>
      </c>
      <c r="AZ2129" s="80">
        <f t="shared" si="1901"/>
        <v>0</v>
      </c>
      <c r="BA2129" s="81">
        <f t="shared" si="1902"/>
        <v>0</v>
      </c>
      <c r="BB2129" s="80">
        <f t="shared" si="1903"/>
        <v>0</v>
      </c>
      <c r="BC2129" s="80">
        <f t="shared" si="1904"/>
        <v>0</v>
      </c>
      <c r="BD2129" s="86">
        <f t="shared" si="1905"/>
        <v>0</v>
      </c>
    </row>
    <row r="2130" spans="2:56" x14ac:dyDescent="0.3">
      <c r="B2130" s="141" t="s">
        <v>120</v>
      </c>
      <c r="C2130" s="142">
        <f>SUM(C2334,C2538,C2742,C2946,C3150,C3354,C3558)</f>
        <v>0</v>
      </c>
      <c r="D2130" s="143">
        <f>SUM(D2334,D2538,D2742,D2946,D3150,D3354,D3558)</f>
        <v>0</v>
      </c>
      <c r="E2130" s="144">
        <f t="shared" si="1891"/>
        <v>0</v>
      </c>
      <c r="F2130" s="142">
        <f>SUM(F2334,F2538,F2742,F2946,F3150,F3354,F3558)</f>
        <v>0</v>
      </c>
      <c r="G2130" s="143">
        <f>SUM(G2334,G2538,G2742,G2946,G3150,G3354,G3558)</f>
        <v>0</v>
      </c>
      <c r="H2130" s="144">
        <f t="shared" si="1892"/>
        <v>0</v>
      </c>
      <c r="I2130" s="142">
        <f>SUM(I2334,I2538,I2742,I2946,I3150,I3354,I3558)</f>
        <v>0</v>
      </c>
      <c r="J2130" s="143">
        <f>SUM(J2334,J2538,J2742,J2946,J3150,J3354,J3558)</f>
        <v>0</v>
      </c>
      <c r="K2130" s="144">
        <f t="shared" si="1893"/>
        <v>0</v>
      </c>
      <c r="L2130" s="142">
        <f>SUM(L2334,L2538,L2742,L2946,L3150,L3354,L3558)</f>
        <v>0</v>
      </c>
      <c r="M2130" s="145">
        <f>SUM(M2334,M2538,M2742,M2946,M3150,M3354,M3558)</f>
        <v>0</v>
      </c>
      <c r="N2130" s="146">
        <f>SUM(N2334,N2538,N2742,N2946,N3150,N3354,N3558)</f>
        <v>0</v>
      </c>
      <c r="O2130" s="142">
        <f>SUM(O2334,O2538,O2742,O2946,O3150,O3354,O3558)</f>
        <v>0</v>
      </c>
      <c r="P2130" s="146">
        <f>SUM(P2334,P2538,P2742,P2946,P3150,P3354,P3558)</f>
        <v>0</v>
      </c>
      <c r="Q2130" s="139">
        <f t="shared" si="1894"/>
        <v>0</v>
      </c>
      <c r="R2130" s="146">
        <f>SUM(R2334,R2538,R2742,R2946,R3150,R3354,R3558)</f>
        <v>0</v>
      </c>
      <c r="S2130" s="146">
        <f>SUM(S2334,S2538,S2742,S2946,S3150,S3354,S3558)</f>
        <v>0</v>
      </c>
      <c r="T2130" s="140">
        <f t="shared" si="1911"/>
        <v>0</v>
      </c>
      <c r="U2130" s="136"/>
      <c r="V2130" s="142">
        <f>SUM(V2334,V2538,V2742,V2946,V3150,V3354,V3558)</f>
        <v>0</v>
      </c>
      <c r="W2130" s="146">
        <f>SUM(W2334,W2538,W2742,W2946,W3150,W3354,W3558)</f>
        <v>0</v>
      </c>
      <c r="X2130" s="139">
        <f t="shared" si="1895"/>
        <v>0</v>
      </c>
      <c r="Y2130" s="146">
        <f>SUM(Y2334,Y2538,Y2742,Y2946,Y3150,Y3354,Y3558)</f>
        <v>0</v>
      </c>
      <c r="Z2130" s="146">
        <f>SUM(Z2334,Z2538,Z2742,Z2946,Z3150,Z3354,Z3558)</f>
        <v>0</v>
      </c>
      <c r="AA2130" s="140">
        <f t="shared" si="1917"/>
        <v>0</v>
      </c>
      <c r="AB2130" s="136"/>
      <c r="AC2130" s="142">
        <f>SUM(AC2334,AC2538,AC2742,AC2946,AC3150,AC3354,AC3558)</f>
        <v>0</v>
      </c>
      <c r="AD2130" s="146">
        <f>SUM(AD2334,AD2538,AD2742,AD2946,AD3150,AD3354,AD3558)</f>
        <v>0</v>
      </c>
      <c r="AE2130" s="139">
        <f t="shared" si="1896"/>
        <v>0</v>
      </c>
      <c r="AF2130" s="146">
        <f>SUM(AF2334,AF2538,AF2742,AF2946,AF3150,AF3354,AF3558)</f>
        <v>0</v>
      </c>
      <c r="AG2130" s="146">
        <f>SUM(AG2334,AG2538,AG2742,AG2946,AG3150,AG3354,AG3558)</f>
        <v>0</v>
      </c>
      <c r="AH2130" s="140">
        <f t="shared" si="1918"/>
        <v>0</v>
      </c>
      <c r="AI2130" s="13"/>
      <c r="AJ2130" s="111">
        <f t="shared" ref="AJ2130:AU2130" si="1931">SUM(AJ2334,AJ2538,AJ2742,AJ2946,AJ3150,AJ3354,AJ3558)</f>
        <v>0</v>
      </c>
      <c r="AK2130" s="113">
        <f t="shared" si="1931"/>
        <v>0</v>
      </c>
      <c r="AL2130" s="114">
        <f t="shared" si="1931"/>
        <v>0</v>
      </c>
      <c r="AM2130" s="113">
        <f t="shared" si="1931"/>
        <v>0</v>
      </c>
      <c r="AN2130" s="114">
        <f t="shared" si="1931"/>
        <v>0</v>
      </c>
      <c r="AO2130" s="113">
        <f t="shared" si="1931"/>
        <v>0</v>
      </c>
      <c r="AP2130" s="114">
        <f t="shared" si="1931"/>
        <v>0</v>
      </c>
      <c r="AQ2130" s="113">
        <f t="shared" si="1931"/>
        <v>0</v>
      </c>
      <c r="AR2130" s="114">
        <f t="shared" si="1931"/>
        <v>0</v>
      </c>
      <c r="AS2130" s="113">
        <f t="shared" si="1931"/>
        <v>0</v>
      </c>
      <c r="AT2130" s="114">
        <f t="shared" si="1931"/>
        <v>0</v>
      </c>
      <c r="AU2130" s="113">
        <f t="shared" si="1931"/>
        <v>0</v>
      </c>
      <c r="AV2130" s="114">
        <f t="shared" si="1898"/>
        <v>0</v>
      </c>
      <c r="AW2130" s="113">
        <f t="shared" si="1899"/>
        <v>0</v>
      </c>
      <c r="AX2130" s="13"/>
      <c r="AY2130" s="111">
        <f t="shared" si="1900"/>
        <v>0</v>
      </c>
      <c r="AZ2130" s="113">
        <f t="shared" si="1901"/>
        <v>0</v>
      </c>
      <c r="BA2130" s="114">
        <f t="shared" si="1902"/>
        <v>0</v>
      </c>
      <c r="BB2130" s="113">
        <f t="shared" si="1903"/>
        <v>0</v>
      </c>
      <c r="BC2130" s="113">
        <f t="shared" si="1904"/>
        <v>0</v>
      </c>
      <c r="BD2130" s="117">
        <f t="shared" si="1905"/>
        <v>0</v>
      </c>
    </row>
    <row r="2131" spans="2:56" x14ac:dyDescent="0.3">
      <c r="B2131" s="150" t="s">
        <v>121</v>
      </c>
      <c r="C2131" s="78">
        <f>SUM(C2132:C2136)</f>
        <v>0</v>
      </c>
      <c r="D2131" s="79">
        <f>SUM(D2132:D2136)</f>
        <v>0</v>
      </c>
      <c r="E2131" s="69">
        <f t="shared" si="1891"/>
        <v>0</v>
      </c>
      <c r="F2131" s="78">
        <f>SUM(F2132:F2136)</f>
        <v>0</v>
      </c>
      <c r="G2131" s="79">
        <f>SUM(G2132:G2136)</f>
        <v>0</v>
      </c>
      <c r="H2131" s="69">
        <f t="shared" si="1892"/>
        <v>0</v>
      </c>
      <c r="I2131" s="78">
        <f>SUM(I2132:I2136)</f>
        <v>0</v>
      </c>
      <c r="J2131" s="79">
        <f>SUM(J2132:J2136)</f>
        <v>0</v>
      </c>
      <c r="K2131" s="69">
        <f t="shared" si="1893"/>
        <v>0</v>
      </c>
      <c r="L2131" s="78">
        <f>SUM(L2132:L2136)</f>
        <v>0</v>
      </c>
      <c r="M2131" s="80">
        <f>SUM(M2132:M2136)</f>
        <v>0</v>
      </c>
      <c r="N2131" s="81">
        <f>SUM(N2132:N2136)</f>
        <v>0</v>
      </c>
      <c r="O2131" s="78">
        <f>SUM(O2132:O2136)</f>
        <v>0</v>
      </c>
      <c r="P2131" s="81">
        <f>SUM(P2132:P2136)</f>
        <v>0</v>
      </c>
      <c r="Q2131" s="148">
        <f t="shared" si="1894"/>
        <v>0</v>
      </c>
      <c r="R2131" s="81">
        <f>SUM(R2132:R2136)</f>
        <v>0</v>
      </c>
      <c r="S2131" s="81">
        <f>SUM(S2132:S2136)</f>
        <v>0</v>
      </c>
      <c r="T2131" s="149">
        <f t="shared" si="1911"/>
        <v>0</v>
      </c>
      <c r="U2131" s="136"/>
      <c r="V2131" s="78">
        <f>SUM(V2132:V2136)</f>
        <v>0</v>
      </c>
      <c r="W2131" s="81">
        <f>SUM(W2132:W2136)</f>
        <v>0</v>
      </c>
      <c r="X2131" s="148">
        <f t="shared" si="1895"/>
        <v>0</v>
      </c>
      <c r="Y2131" s="81">
        <f>SUM(Y2132:Y2136)</f>
        <v>0</v>
      </c>
      <c r="Z2131" s="81">
        <f>SUM(Z2132:Z2136)</f>
        <v>0</v>
      </c>
      <c r="AA2131" s="149">
        <f t="shared" si="1917"/>
        <v>0</v>
      </c>
      <c r="AB2131" s="136"/>
      <c r="AC2131" s="78">
        <f>SUM(AC2132:AC2136)</f>
        <v>0</v>
      </c>
      <c r="AD2131" s="81">
        <f>SUM(AD2132:AD2136)</f>
        <v>0</v>
      </c>
      <c r="AE2131" s="148">
        <f t="shared" si="1896"/>
        <v>0</v>
      </c>
      <c r="AF2131" s="81">
        <f>SUM(AF2132:AF2136)</f>
        <v>0</v>
      </c>
      <c r="AG2131" s="81">
        <f>SUM(AG2132:AG2136)</f>
        <v>0</v>
      </c>
      <c r="AH2131" s="149">
        <f t="shared" si="1918"/>
        <v>0</v>
      </c>
      <c r="AI2131" s="13"/>
      <c r="AJ2131" s="79">
        <f t="shared" ref="AJ2131:AU2131" si="1932">SUM(AJ2132:AJ2136)</f>
        <v>0</v>
      </c>
      <c r="AK2131" s="80">
        <f t="shared" si="1932"/>
        <v>0</v>
      </c>
      <c r="AL2131" s="81">
        <f t="shared" si="1932"/>
        <v>0</v>
      </c>
      <c r="AM2131" s="80">
        <f t="shared" si="1932"/>
        <v>0</v>
      </c>
      <c r="AN2131" s="81">
        <f t="shared" si="1932"/>
        <v>0</v>
      </c>
      <c r="AO2131" s="80">
        <f t="shared" si="1932"/>
        <v>0</v>
      </c>
      <c r="AP2131" s="81">
        <f t="shared" si="1932"/>
        <v>0</v>
      </c>
      <c r="AQ2131" s="80">
        <f t="shared" si="1932"/>
        <v>0</v>
      </c>
      <c r="AR2131" s="81">
        <f t="shared" si="1932"/>
        <v>0</v>
      </c>
      <c r="AS2131" s="80">
        <f t="shared" si="1932"/>
        <v>0</v>
      </c>
      <c r="AT2131" s="81">
        <f t="shared" si="1932"/>
        <v>0</v>
      </c>
      <c r="AU2131" s="80">
        <f t="shared" si="1932"/>
        <v>0</v>
      </c>
      <c r="AV2131" s="81">
        <f t="shared" si="1898"/>
        <v>0</v>
      </c>
      <c r="AW2131" s="80">
        <f t="shared" si="1899"/>
        <v>0</v>
      </c>
      <c r="AX2131" s="13"/>
      <c r="AY2131" s="79">
        <f t="shared" si="1900"/>
        <v>0</v>
      </c>
      <c r="AZ2131" s="80">
        <f t="shared" si="1901"/>
        <v>0</v>
      </c>
      <c r="BA2131" s="81">
        <f t="shared" si="1902"/>
        <v>0</v>
      </c>
      <c r="BB2131" s="80">
        <f t="shared" si="1903"/>
        <v>0</v>
      </c>
      <c r="BC2131" s="80">
        <f t="shared" si="1904"/>
        <v>0</v>
      </c>
      <c r="BD2131" s="86">
        <f t="shared" si="1905"/>
        <v>0</v>
      </c>
    </row>
    <row r="2132" spans="2:56" x14ac:dyDescent="0.3">
      <c r="B2132" s="141" t="s">
        <v>122</v>
      </c>
      <c r="C2132" s="142">
        <f t="shared" ref="C2132:D2136" si="1933">SUM(C2336,C2540,C2744,C2948,C3152,C3356,C3560)</f>
        <v>0</v>
      </c>
      <c r="D2132" s="143">
        <f t="shared" si="1933"/>
        <v>0</v>
      </c>
      <c r="E2132" s="144">
        <f t="shared" si="1891"/>
        <v>0</v>
      </c>
      <c r="F2132" s="142">
        <f t="shared" ref="F2132:G2136" si="1934">SUM(F2336,F2540,F2744,F2948,F3152,F3356,F3560)</f>
        <v>0</v>
      </c>
      <c r="G2132" s="143">
        <f t="shared" si="1934"/>
        <v>0</v>
      </c>
      <c r="H2132" s="144">
        <f t="shared" si="1892"/>
        <v>0</v>
      </c>
      <c r="I2132" s="142">
        <f t="shared" ref="I2132:J2136" si="1935">SUM(I2336,I2540,I2744,I2948,I3152,I3356,I3560)</f>
        <v>0</v>
      </c>
      <c r="J2132" s="143">
        <f t="shared" si="1935"/>
        <v>0</v>
      </c>
      <c r="K2132" s="144">
        <f t="shared" si="1893"/>
        <v>0</v>
      </c>
      <c r="L2132" s="142">
        <f>SUM(L2336,L2540,L2744,L2948,L3152,L3356,L3560)</f>
        <v>0</v>
      </c>
      <c r="M2132" s="145">
        <f t="shared" ref="M2132:P2136" si="1936">SUM(M2336,M2540,M2744,M2948,M3152,M3356,M3560)</f>
        <v>0</v>
      </c>
      <c r="N2132" s="146">
        <f t="shared" si="1936"/>
        <v>0</v>
      </c>
      <c r="O2132" s="142">
        <f t="shared" si="1936"/>
        <v>0</v>
      </c>
      <c r="P2132" s="146">
        <f t="shared" si="1936"/>
        <v>0</v>
      </c>
      <c r="Q2132" s="139">
        <f t="shared" si="1894"/>
        <v>0</v>
      </c>
      <c r="R2132" s="146">
        <f t="shared" ref="R2132:S2136" si="1937">SUM(R2336,R2540,R2744,R2948,R3152,R3356,R3560)</f>
        <v>0</v>
      </c>
      <c r="S2132" s="146">
        <f t="shared" si="1937"/>
        <v>0</v>
      </c>
      <c r="T2132" s="140">
        <f t="shared" si="1911"/>
        <v>0</v>
      </c>
      <c r="U2132" s="136"/>
      <c r="V2132" s="142">
        <f t="shared" ref="V2132:W2136" si="1938">SUM(V2336,V2540,V2744,V2948,V3152,V3356,V3560)</f>
        <v>0</v>
      </c>
      <c r="W2132" s="146">
        <f t="shared" si="1938"/>
        <v>0</v>
      </c>
      <c r="X2132" s="139">
        <f t="shared" si="1895"/>
        <v>0</v>
      </c>
      <c r="Y2132" s="146">
        <f t="shared" ref="Y2132:Z2136" si="1939">SUM(Y2336,Y2540,Y2744,Y2948,Y3152,Y3356,Y3560)</f>
        <v>0</v>
      </c>
      <c r="Z2132" s="146">
        <f t="shared" si="1939"/>
        <v>0</v>
      </c>
      <c r="AA2132" s="140">
        <f t="shared" si="1917"/>
        <v>0</v>
      </c>
      <c r="AB2132" s="136"/>
      <c r="AC2132" s="142">
        <f t="shared" ref="AC2132:AD2136" si="1940">SUM(AC2336,AC2540,AC2744,AC2948,AC3152,AC3356,AC3560)</f>
        <v>0</v>
      </c>
      <c r="AD2132" s="146">
        <f t="shared" si="1940"/>
        <v>0</v>
      </c>
      <c r="AE2132" s="139">
        <f t="shared" si="1896"/>
        <v>0</v>
      </c>
      <c r="AF2132" s="146">
        <f t="shared" ref="AF2132:AG2136" si="1941">SUM(AF2336,AF2540,AF2744,AF2948,AF3152,AF3356,AF3560)</f>
        <v>0</v>
      </c>
      <c r="AG2132" s="146">
        <f t="shared" si="1941"/>
        <v>0</v>
      </c>
      <c r="AH2132" s="140">
        <f t="shared" si="1918"/>
        <v>0</v>
      </c>
      <c r="AI2132" s="13"/>
      <c r="AJ2132" s="111">
        <f t="shared" ref="AJ2132:AU2136" si="1942">SUM(AJ2336,AJ2540,AJ2744,AJ2948,AJ3152,AJ3356,AJ3560)</f>
        <v>0</v>
      </c>
      <c r="AK2132" s="113">
        <f t="shared" si="1942"/>
        <v>0</v>
      </c>
      <c r="AL2132" s="114">
        <f t="shared" si="1942"/>
        <v>0</v>
      </c>
      <c r="AM2132" s="113">
        <f t="shared" si="1942"/>
        <v>0</v>
      </c>
      <c r="AN2132" s="114">
        <f t="shared" si="1942"/>
        <v>0</v>
      </c>
      <c r="AO2132" s="113">
        <f t="shared" si="1942"/>
        <v>0</v>
      </c>
      <c r="AP2132" s="114">
        <f t="shared" si="1942"/>
        <v>0</v>
      </c>
      <c r="AQ2132" s="113">
        <f>SUM(AQ2336,AQ2540,AQ2744,AQ2948,AQ3152,AQ3356,AQ3560)</f>
        <v>0</v>
      </c>
      <c r="AR2132" s="114">
        <f t="shared" si="1942"/>
        <v>0</v>
      </c>
      <c r="AS2132" s="113">
        <f t="shared" si="1942"/>
        <v>0</v>
      </c>
      <c r="AT2132" s="114">
        <f t="shared" si="1942"/>
        <v>0</v>
      </c>
      <c r="AU2132" s="113">
        <f t="shared" si="1942"/>
        <v>0</v>
      </c>
      <c r="AV2132" s="114">
        <f t="shared" si="1898"/>
        <v>0</v>
      </c>
      <c r="AW2132" s="113">
        <f t="shared" si="1899"/>
        <v>0</v>
      </c>
      <c r="AX2132" s="13"/>
      <c r="AY2132" s="111">
        <f t="shared" si="1900"/>
        <v>0</v>
      </c>
      <c r="AZ2132" s="113">
        <f t="shared" si="1901"/>
        <v>0</v>
      </c>
      <c r="BA2132" s="114">
        <f t="shared" si="1902"/>
        <v>0</v>
      </c>
      <c r="BB2132" s="113">
        <f t="shared" si="1903"/>
        <v>0</v>
      </c>
      <c r="BC2132" s="113">
        <f t="shared" si="1904"/>
        <v>0</v>
      </c>
      <c r="BD2132" s="117">
        <f t="shared" si="1905"/>
        <v>0</v>
      </c>
    </row>
    <row r="2133" spans="2:56" x14ac:dyDescent="0.3">
      <c r="B2133" s="141" t="s">
        <v>123</v>
      </c>
      <c r="C2133" s="142">
        <f t="shared" si="1933"/>
        <v>0</v>
      </c>
      <c r="D2133" s="143">
        <f t="shared" si="1933"/>
        <v>0</v>
      </c>
      <c r="E2133" s="144">
        <f t="shared" si="1891"/>
        <v>0</v>
      </c>
      <c r="F2133" s="142">
        <f t="shared" si="1934"/>
        <v>0</v>
      </c>
      <c r="G2133" s="143">
        <f t="shared" si="1934"/>
        <v>0</v>
      </c>
      <c r="H2133" s="144">
        <f t="shared" si="1892"/>
        <v>0</v>
      </c>
      <c r="I2133" s="142">
        <f t="shared" si="1935"/>
        <v>0</v>
      </c>
      <c r="J2133" s="143">
        <f t="shared" si="1935"/>
        <v>0</v>
      </c>
      <c r="K2133" s="144">
        <f t="shared" si="1893"/>
        <v>0</v>
      </c>
      <c r="L2133" s="142">
        <f>SUM(L2337,L2541,L2745,L2949,L3153,L3357,L3561)</f>
        <v>0</v>
      </c>
      <c r="M2133" s="145">
        <f t="shared" si="1936"/>
        <v>0</v>
      </c>
      <c r="N2133" s="146">
        <f t="shared" si="1936"/>
        <v>0</v>
      </c>
      <c r="O2133" s="142">
        <f t="shared" si="1936"/>
        <v>0</v>
      </c>
      <c r="P2133" s="146">
        <f t="shared" si="1936"/>
        <v>0</v>
      </c>
      <c r="Q2133" s="139">
        <f t="shared" si="1894"/>
        <v>0</v>
      </c>
      <c r="R2133" s="146">
        <f t="shared" si="1937"/>
        <v>0</v>
      </c>
      <c r="S2133" s="146">
        <f t="shared" si="1937"/>
        <v>0</v>
      </c>
      <c r="T2133" s="140">
        <f t="shared" si="1911"/>
        <v>0</v>
      </c>
      <c r="U2133" s="136"/>
      <c r="V2133" s="142">
        <f t="shared" si="1938"/>
        <v>0</v>
      </c>
      <c r="W2133" s="146">
        <f t="shared" si="1938"/>
        <v>0</v>
      </c>
      <c r="X2133" s="139">
        <f t="shared" si="1895"/>
        <v>0</v>
      </c>
      <c r="Y2133" s="146">
        <f t="shared" si="1939"/>
        <v>0</v>
      </c>
      <c r="Z2133" s="146">
        <f t="shared" si="1939"/>
        <v>0</v>
      </c>
      <c r="AA2133" s="140">
        <f t="shared" si="1917"/>
        <v>0</v>
      </c>
      <c r="AB2133" s="136"/>
      <c r="AC2133" s="142">
        <f t="shared" si="1940"/>
        <v>0</v>
      </c>
      <c r="AD2133" s="146">
        <f t="shared" si="1940"/>
        <v>0</v>
      </c>
      <c r="AE2133" s="139">
        <f t="shared" si="1896"/>
        <v>0</v>
      </c>
      <c r="AF2133" s="146">
        <f t="shared" si="1941"/>
        <v>0</v>
      </c>
      <c r="AG2133" s="146">
        <f t="shared" si="1941"/>
        <v>0</v>
      </c>
      <c r="AH2133" s="140">
        <f t="shared" si="1918"/>
        <v>0</v>
      </c>
      <c r="AI2133" s="13"/>
      <c r="AJ2133" s="111">
        <f t="shared" si="1942"/>
        <v>0</v>
      </c>
      <c r="AK2133" s="113">
        <f t="shared" si="1942"/>
        <v>0</v>
      </c>
      <c r="AL2133" s="114">
        <f t="shared" si="1942"/>
        <v>0</v>
      </c>
      <c r="AM2133" s="113">
        <f t="shared" si="1942"/>
        <v>0</v>
      </c>
      <c r="AN2133" s="114">
        <f t="shared" si="1942"/>
        <v>0</v>
      </c>
      <c r="AO2133" s="113">
        <f t="shared" si="1942"/>
        <v>0</v>
      </c>
      <c r="AP2133" s="114">
        <f t="shared" si="1942"/>
        <v>0</v>
      </c>
      <c r="AQ2133" s="113">
        <f>SUM(AQ2337,AQ2541,AQ2745,AQ2949,AQ3153,AQ3357,AQ3561)</f>
        <v>0</v>
      </c>
      <c r="AR2133" s="114">
        <f t="shared" si="1942"/>
        <v>0</v>
      </c>
      <c r="AS2133" s="113">
        <f t="shared" si="1942"/>
        <v>0</v>
      </c>
      <c r="AT2133" s="114">
        <f t="shared" si="1942"/>
        <v>0</v>
      </c>
      <c r="AU2133" s="113">
        <f t="shared" si="1942"/>
        <v>0</v>
      </c>
      <c r="AV2133" s="114">
        <f t="shared" si="1898"/>
        <v>0</v>
      </c>
      <c r="AW2133" s="113">
        <f t="shared" si="1899"/>
        <v>0</v>
      </c>
      <c r="AX2133" s="13"/>
      <c r="AY2133" s="111">
        <f t="shared" si="1900"/>
        <v>0</v>
      </c>
      <c r="AZ2133" s="113">
        <f t="shared" si="1901"/>
        <v>0</v>
      </c>
      <c r="BA2133" s="114">
        <f t="shared" si="1902"/>
        <v>0</v>
      </c>
      <c r="BB2133" s="113">
        <f t="shared" si="1903"/>
        <v>0</v>
      </c>
      <c r="BC2133" s="113">
        <f t="shared" si="1904"/>
        <v>0</v>
      </c>
      <c r="BD2133" s="117">
        <f t="shared" si="1905"/>
        <v>0</v>
      </c>
    </row>
    <row r="2134" spans="2:56" x14ac:dyDescent="0.3">
      <c r="B2134" s="141" t="s">
        <v>124</v>
      </c>
      <c r="C2134" s="142">
        <f t="shared" si="1933"/>
        <v>0</v>
      </c>
      <c r="D2134" s="143">
        <f t="shared" si="1933"/>
        <v>0</v>
      </c>
      <c r="E2134" s="144">
        <f t="shared" si="1891"/>
        <v>0</v>
      </c>
      <c r="F2134" s="142">
        <f t="shared" si="1934"/>
        <v>0</v>
      </c>
      <c r="G2134" s="143">
        <f t="shared" si="1934"/>
        <v>0</v>
      </c>
      <c r="H2134" s="144">
        <f t="shared" si="1892"/>
        <v>0</v>
      </c>
      <c r="I2134" s="142">
        <f t="shared" si="1935"/>
        <v>0</v>
      </c>
      <c r="J2134" s="143">
        <f t="shared" si="1935"/>
        <v>0</v>
      </c>
      <c r="K2134" s="144">
        <f t="shared" si="1893"/>
        <v>0</v>
      </c>
      <c r="L2134" s="142">
        <f>SUM(L2338,L2542,L2746,L2950,L3154,L3358,L3562)</f>
        <v>0</v>
      </c>
      <c r="M2134" s="145">
        <f t="shared" si="1936"/>
        <v>0</v>
      </c>
      <c r="N2134" s="146">
        <f t="shared" si="1936"/>
        <v>0</v>
      </c>
      <c r="O2134" s="142">
        <f t="shared" si="1936"/>
        <v>0</v>
      </c>
      <c r="P2134" s="146">
        <f t="shared" si="1936"/>
        <v>0</v>
      </c>
      <c r="Q2134" s="139">
        <f t="shared" si="1894"/>
        <v>0</v>
      </c>
      <c r="R2134" s="146">
        <f t="shared" si="1937"/>
        <v>0</v>
      </c>
      <c r="S2134" s="146">
        <f t="shared" si="1937"/>
        <v>0</v>
      </c>
      <c r="T2134" s="140">
        <f t="shared" si="1911"/>
        <v>0</v>
      </c>
      <c r="U2134" s="136"/>
      <c r="V2134" s="142">
        <f t="shared" si="1938"/>
        <v>0</v>
      </c>
      <c r="W2134" s="146">
        <f t="shared" si="1938"/>
        <v>0</v>
      </c>
      <c r="X2134" s="139">
        <f t="shared" si="1895"/>
        <v>0</v>
      </c>
      <c r="Y2134" s="146">
        <f t="shared" si="1939"/>
        <v>0</v>
      </c>
      <c r="Z2134" s="146">
        <f t="shared" si="1939"/>
        <v>0</v>
      </c>
      <c r="AA2134" s="140">
        <f t="shared" si="1917"/>
        <v>0</v>
      </c>
      <c r="AB2134" s="136"/>
      <c r="AC2134" s="142">
        <f t="shared" si="1940"/>
        <v>0</v>
      </c>
      <c r="AD2134" s="146">
        <f t="shared" si="1940"/>
        <v>0</v>
      </c>
      <c r="AE2134" s="139">
        <f t="shared" si="1896"/>
        <v>0</v>
      </c>
      <c r="AF2134" s="146">
        <f t="shared" si="1941"/>
        <v>0</v>
      </c>
      <c r="AG2134" s="146">
        <f t="shared" si="1941"/>
        <v>0</v>
      </c>
      <c r="AH2134" s="140">
        <f t="shared" si="1918"/>
        <v>0</v>
      </c>
      <c r="AI2134" s="13"/>
      <c r="AJ2134" s="111">
        <f t="shared" si="1942"/>
        <v>0</v>
      </c>
      <c r="AK2134" s="113">
        <f t="shared" si="1942"/>
        <v>0</v>
      </c>
      <c r="AL2134" s="114">
        <f t="shared" si="1942"/>
        <v>0</v>
      </c>
      <c r="AM2134" s="113">
        <f t="shared" si="1942"/>
        <v>0</v>
      </c>
      <c r="AN2134" s="114">
        <f t="shared" si="1942"/>
        <v>0</v>
      </c>
      <c r="AO2134" s="113">
        <f t="shared" si="1942"/>
        <v>0</v>
      </c>
      <c r="AP2134" s="114">
        <f t="shared" si="1942"/>
        <v>0</v>
      </c>
      <c r="AQ2134" s="113">
        <f>SUM(AQ2338,AQ2542,AQ2746,AQ2950,AQ3154,AQ3358,AQ3562)</f>
        <v>0</v>
      </c>
      <c r="AR2134" s="114">
        <f t="shared" si="1942"/>
        <v>0</v>
      </c>
      <c r="AS2134" s="113">
        <f t="shared" si="1942"/>
        <v>0</v>
      </c>
      <c r="AT2134" s="114">
        <f t="shared" si="1942"/>
        <v>0</v>
      </c>
      <c r="AU2134" s="113">
        <f t="shared" si="1942"/>
        <v>0</v>
      </c>
      <c r="AV2134" s="114">
        <f t="shared" si="1898"/>
        <v>0</v>
      </c>
      <c r="AW2134" s="113">
        <f t="shared" si="1899"/>
        <v>0</v>
      </c>
      <c r="AX2134" s="13"/>
      <c r="AY2134" s="111">
        <f t="shared" si="1900"/>
        <v>0</v>
      </c>
      <c r="AZ2134" s="113">
        <f t="shared" si="1901"/>
        <v>0</v>
      </c>
      <c r="BA2134" s="114">
        <f t="shared" si="1902"/>
        <v>0</v>
      </c>
      <c r="BB2134" s="113">
        <f t="shared" si="1903"/>
        <v>0</v>
      </c>
      <c r="BC2134" s="113">
        <f t="shared" si="1904"/>
        <v>0</v>
      </c>
      <c r="BD2134" s="117">
        <f t="shared" si="1905"/>
        <v>0</v>
      </c>
    </row>
    <row r="2135" spans="2:56" x14ac:dyDescent="0.3">
      <c r="B2135" s="141" t="s">
        <v>125</v>
      </c>
      <c r="C2135" s="142">
        <f t="shared" si="1933"/>
        <v>0</v>
      </c>
      <c r="D2135" s="143">
        <f t="shared" si="1933"/>
        <v>0</v>
      </c>
      <c r="E2135" s="144">
        <f t="shared" si="1891"/>
        <v>0</v>
      </c>
      <c r="F2135" s="142">
        <f t="shared" si="1934"/>
        <v>0</v>
      </c>
      <c r="G2135" s="143">
        <f t="shared" si="1934"/>
        <v>0</v>
      </c>
      <c r="H2135" s="144">
        <f t="shared" si="1892"/>
        <v>0</v>
      </c>
      <c r="I2135" s="142">
        <f t="shared" si="1935"/>
        <v>0</v>
      </c>
      <c r="J2135" s="143">
        <f t="shared" si="1935"/>
        <v>0</v>
      </c>
      <c r="K2135" s="144">
        <f t="shared" si="1893"/>
        <v>0</v>
      </c>
      <c r="L2135" s="142">
        <f>SUM(L2339,L2543,L2747,L2951,L3155,L3359,L3563)</f>
        <v>0</v>
      </c>
      <c r="M2135" s="145">
        <f t="shared" si="1936"/>
        <v>0</v>
      </c>
      <c r="N2135" s="146">
        <f t="shared" si="1936"/>
        <v>0</v>
      </c>
      <c r="O2135" s="142">
        <f t="shared" si="1936"/>
        <v>0</v>
      </c>
      <c r="P2135" s="146">
        <f t="shared" si="1936"/>
        <v>0</v>
      </c>
      <c r="Q2135" s="139">
        <f t="shared" si="1894"/>
        <v>0</v>
      </c>
      <c r="R2135" s="146">
        <f t="shared" si="1937"/>
        <v>0</v>
      </c>
      <c r="S2135" s="146">
        <f t="shared" si="1937"/>
        <v>0</v>
      </c>
      <c r="T2135" s="140">
        <f t="shared" si="1911"/>
        <v>0</v>
      </c>
      <c r="U2135" s="136"/>
      <c r="V2135" s="142">
        <f t="shared" si="1938"/>
        <v>0</v>
      </c>
      <c r="W2135" s="146">
        <f t="shared" si="1938"/>
        <v>0</v>
      </c>
      <c r="X2135" s="139">
        <f t="shared" si="1895"/>
        <v>0</v>
      </c>
      <c r="Y2135" s="146">
        <f t="shared" si="1939"/>
        <v>0</v>
      </c>
      <c r="Z2135" s="146">
        <f t="shared" si="1939"/>
        <v>0</v>
      </c>
      <c r="AA2135" s="140">
        <f t="shared" si="1917"/>
        <v>0</v>
      </c>
      <c r="AB2135" s="136"/>
      <c r="AC2135" s="142">
        <f t="shared" si="1940"/>
        <v>0</v>
      </c>
      <c r="AD2135" s="146">
        <f t="shared" si="1940"/>
        <v>0</v>
      </c>
      <c r="AE2135" s="139">
        <f t="shared" si="1896"/>
        <v>0</v>
      </c>
      <c r="AF2135" s="146">
        <f t="shared" si="1941"/>
        <v>0</v>
      </c>
      <c r="AG2135" s="146">
        <f t="shared" si="1941"/>
        <v>0</v>
      </c>
      <c r="AH2135" s="140">
        <f t="shared" si="1918"/>
        <v>0</v>
      </c>
      <c r="AI2135" s="13"/>
      <c r="AJ2135" s="111">
        <f t="shared" si="1942"/>
        <v>0</v>
      </c>
      <c r="AK2135" s="113">
        <f t="shared" si="1942"/>
        <v>0</v>
      </c>
      <c r="AL2135" s="114">
        <f t="shared" si="1942"/>
        <v>0</v>
      </c>
      <c r="AM2135" s="113">
        <f t="shared" si="1942"/>
        <v>0</v>
      </c>
      <c r="AN2135" s="114">
        <f t="shared" si="1942"/>
        <v>0</v>
      </c>
      <c r="AO2135" s="113">
        <f t="shared" si="1942"/>
        <v>0</v>
      </c>
      <c r="AP2135" s="114">
        <f t="shared" si="1942"/>
        <v>0</v>
      </c>
      <c r="AQ2135" s="113">
        <f>SUM(AQ2339,AQ2543,AQ2747,AQ2951,AQ3155,AQ3359,AQ3563)</f>
        <v>0</v>
      </c>
      <c r="AR2135" s="114">
        <f t="shared" si="1942"/>
        <v>0</v>
      </c>
      <c r="AS2135" s="113">
        <f t="shared" si="1942"/>
        <v>0</v>
      </c>
      <c r="AT2135" s="114">
        <f t="shared" si="1942"/>
        <v>0</v>
      </c>
      <c r="AU2135" s="113">
        <f t="shared" si="1942"/>
        <v>0</v>
      </c>
      <c r="AV2135" s="114">
        <f t="shared" si="1898"/>
        <v>0</v>
      </c>
      <c r="AW2135" s="113">
        <f t="shared" si="1899"/>
        <v>0</v>
      </c>
      <c r="AX2135" s="13"/>
      <c r="AY2135" s="111">
        <f t="shared" si="1900"/>
        <v>0</v>
      </c>
      <c r="AZ2135" s="113">
        <f t="shared" si="1901"/>
        <v>0</v>
      </c>
      <c r="BA2135" s="114">
        <f t="shared" si="1902"/>
        <v>0</v>
      </c>
      <c r="BB2135" s="113">
        <f t="shared" si="1903"/>
        <v>0</v>
      </c>
      <c r="BC2135" s="113">
        <f t="shared" si="1904"/>
        <v>0</v>
      </c>
      <c r="BD2135" s="117">
        <f t="shared" si="1905"/>
        <v>0</v>
      </c>
    </row>
    <row r="2136" spans="2:56" x14ac:dyDescent="0.3">
      <c r="B2136" s="141" t="s">
        <v>126</v>
      </c>
      <c r="C2136" s="142">
        <f t="shared" si="1933"/>
        <v>0</v>
      </c>
      <c r="D2136" s="143">
        <f t="shared" si="1933"/>
        <v>0</v>
      </c>
      <c r="E2136" s="144">
        <f t="shared" si="1891"/>
        <v>0</v>
      </c>
      <c r="F2136" s="142">
        <f t="shared" si="1934"/>
        <v>0</v>
      </c>
      <c r="G2136" s="143">
        <f t="shared" si="1934"/>
        <v>0</v>
      </c>
      <c r="H2136" s="144">
        <f t="shared" si="1892"/>
        <v>0</v>
      </c>
      <c r="I2136" s="142">
        <f t="shared" si="1935"/>
        <v>0</v>
      </c>
      <c r="J2136" s="143">
        <f t="shared" si="1935"/>
        <v>0</v>
      </c>
      <c r="K2136" s="144">
        <f t="shared" si="1893"/>
        <v>0</v>
      </c>
      <c r="L2136" s="142">
        <f>SUM(L2340,L2544,L2748,L2952,L3156,L3360,L3564)</f>
        <v>0</v>
      </c>
      <c r="M2136" s="145">
        <f t="shared" si="1936"/>
        <v>0</v>
      </c>
      <c r="N2136" s="146">
        <f t="shared" si="1936"/>
        <v>0</v>
      </c>
      <c r="O2136" s="142">
        <f t="shared" si="1936"/>
        <v>0</v>
      </c>
      <c r="P2136" s="146">
        <f t="shared" si="1936"/>
        <v>0</v>
      </c>
      <c r="Q2136" s="139">
        <f t="shared" si="1894"/>
        <v>0</v>
      </c>
      <c r="R2136" s="146">
        <f t="shared" si="1937"/>
        <v>0</v>
      </c>
      <c r="S2136" s="146">
        <f t="shared" si="1937"/>
        <v>0</v>
      </c>
      <c r="T2136" s="140">
        <f t="shared" si="1911"/>
        <v>0</v>
      </c>
      <c r="U2136" s="136"/>
      <c r="V2136" s="142">
        <f t="shared" si="1938"/>
        <v>0</v>
      </c>
      <c r="W2136" s="146">
        <f t="shared" si="1938"/>
        <v>0</v>
      </c>
      <c r="X2136" s="139">
        <f t="shared" si="1895"/>
        <v>0</v>
      </c>
      <c r="Y2136" s="146">
        <f t="shared" si="1939"/>
        <v>0</v>
      </c>
      <c r="Z2136" s="146">
        <f t="shared" si="1939"/>
        <v>0</v>
      </c>
      <c r="AA2136" s="140">
        <f t="shared" si="1917"/>
        <v>0</v>
      </c>
      <c r="AB2136" s="136"/>
      <c r="AC2136" s="142">
        <f t="shared" si="1940"/>
        <v>0</v>
      </c>
      <c r="AD2136" s="146">
        <f t="shared" si="1940"/>
        <v>0</v>
      </c>
      <c r="AE2136" s="139">
        <f t="shared" si="1896"/>
        <v>0</v>
      </c>
      <c r="AF2136" s="146">
        <f t="shared" si="1941"/>
        <v>0</v>
      </c>
      <c r="AG2136" s="146">
        <f t="shared" si="1941"/>
        <v>0</v>
      </c>
      <c r="AH2136" s="140">
        <f t="shared" si="1918"/>
        <v>0</v>
      </c>
      <c r="AI2136" s="13"/>
      <c r="AJ2136" s="111">
        <f t="shared" si="1942"/>
        <v>0</v>
      </c>
      <c r="AK2136" s="113">
        <f t="shared" si="1942"/>
        <v>0</v>
      </c>
      <c r="AL2136" s="114">
        <f t="shared" si="1942"/>
        <v>0</v>
      </c>
      <c r="AM2136" s="113">
        <f t="shared" si="1942"/>
        <v>0</v>
      </c>
      <c r="AN2136" s="114">
        <f t="shared" si="1942"/>
        <v>0</v>
      </c>
      <c r="AO2136" s="113">
        <f t="shared" si="1942"/>
        <v>0</v>
      </c>
      <c r="AP2136" s="114">
        <f t="shared" si="1942"/>
        <v>0</v>
      </c>
      <c r="AQ2136" s="113">
        <f>SUM(AQ2340,AQ2544,AQ2748,AQ2952,AQ3156,AQ3360,AQ3564)</f>
        <v>0</v>
      </c>
      <c r="AR2136" s="114">
        <f t="shared" si="1942"/>
        <v>0</v>
      </c>
      <c r="AS2136" s="113">
        <f t="shared" si="1942"/>
        <v>0</v>
      </c>
      <c r="AT2136" s="114">
        <f t="shared" si="1942"/>
        <v>0</v>
      </c>
      <c r="AU2136" s="113">
        <f t="shared" si="1942"/>
        <v>0</v>
      </c>
      <c r="AV2136" s="114">
        <f t="shared" si="1898"/>
        <v>0</v>
      </c>
      <c r="AW2136" s="113">
        <f t="shared" si="1899"/>
        <v>0</v>
      </c>
      <c r="AX2136" s="13"/>
      <c r="AY2136" s="111">
        <f t="shared" si="1900"/>
        <v>0</v>
      </c>
      <c r="AZ2136" s="113">
        <f t="shared" si="1901"/>
        <v>0</v>
      </c>
      <c r="BA2136" s="114">
        <f t="shared" si="1902"/>
        <v>0</v>
      </c>
      <c r="BB2136" s="113">
        <f t="shared" si="1903"/>
        <v>0</v>
      </c>
      <c r="BC2136" s="113">
        <f t="shared" si="1904"/>
        <v>0</v>
      </c>
      <c r="BD2136" s="117">
        <f t="shared" si="1905"/>
        <v>0</v>
      </c>
    </row>
    <row r="2137" spans="2:56" x14ac:dyDescent="0.3">
      <c r="B2137" s="150" t="s">
        <v>127</v>
      </c>
      <c r="C2137" s="78">
        <f>SUM(C2138)</f>
        <v>0</v>
      </c>
      <c r="D2137" s="79">
        <f>SUM(D2138)</f>
        <v>0</v>
      </c>
      <c r="E2137" s="69">
        <f t="shared" si="1891"/>
        <v>0</v>
      </c>
      <c r="F2137" s="78">
        <f>SUM(F2138)</f>
        <v>0</v>
      </c>
      <c r="G2137" s="79">
        <f>SUM(G2138)</f>
        <v>0</v>
      </c>
      <c r="H2137" s="69">
        <f t="shared" si="1892"/>
        <v>0</v>
      </c>
      <c r="I2137" s="78">
        <f>SUM(I2138)</f>
        <v>0</v>
      </c>
      <c r="J2137" s="79">
        <f>SUM(J2138)</f>
        <v>0</v>
      </c>
      <c r="K2137" s="69">
        <f t="shared" si="1893"/>
        <v>0</v>
      </c>
      <c r="L2137" s="78">
        <f>SUM(L2138)</f>
        <v>0</v>
      </c>
      <c r="M2137" s="80">
        <f>SUM(M2138)</f>
        <v>0</v>
      </c>
      <c r="N2137" s="81">
        <f>SUM(N2138)</f>
        <v>0</v>
      </c>
      <c r="O2137" s="78">
        <f>SUM(O2138)</f>
        <v>0</v>
      </c>
      <c r="P2137" s="81">
        <f>SUM(P2138)</f>
        <v>0</v>
      </c>
      <c r="Q2137" s="148">
        <f t="shared" si="1894"/>
        <v>0</v>
      </c>
      <c r="R2137" s="81">
        <f>SUM(R2138)</f>
        <v>0</v>
      </c>
      <c r="S2137" s="81">
        <f>SUM(S2138)</f>
        <v>0</v>
      </c>
      <c r="T2137" s="149">
        <f t="shared" si="1911"/>
        <v>0</v>
      </c>
      <c r="U2137" s="136"/>
      <c r="V2137" s="78">
        <f>SUM(V2138)</f>
        <v>0</v>
      </c>
      <c r="W2137" s="81">
        <f>SUM(W2138)</f>
        <v>0</v>
      </c>
      <c r="X2137" s="148">
        <f t="shared" si="1895"/>
        <v>0</v>
      </c>
      <c r="Y2137" s="81">
        <f>SUM(Y2138)</f>
        <v>0</v>
      </c>
      <c r="Z2137" s="81">
        <f>SUM(Z2138)</f>
        <v>0</v>
      </c>
      <c r="AA2137" s="149">
        <f t="shared" si="1917"/>
        <v>0</v>
      </c>
      <c r="AB2137" s="136"/>
      <c r="AC2137" s="78">
        <f>SUM(AC2138)</f>
        <v>0</v>
      </c>
      <c r="AD2137" s="81">
        <f>SUM(AD2138)</f>
        <v>0</v>
      </c>
      <c r="AE2137" s="148">
        <f t="shared" si="1896"/>
        <v>0</v>
      </c>
      <c r="AF2137" s="81">
        <f>SUM(AF2138)</f>
        <v>0</v>
      </c>
      <c r="AG2137" s="81">
        <f>SUM(AG2138)</f>
        <v>0</v>
      </c>
      <c r="AH2137" s="149">
        <f t="shared" si="1918"/>
        <v>0</v>
      </c>
      <c r="AI2137" s="13"/>
      <c r="AJ2137" s="79">
        <f t="shared" ref="AJ2137:AU2137" si="1943">SUM(AJ2138)</f>
        <v>0</v>
      </c>
      <c r="AK2137" s="80">
        <f t="shared" si="1943"/>
        <v>0</v>
      </c>
      <c r="AL2137" s="81">
        <f t="shared" si="1943"/>
        <v>0</v>
      </c>
      <c r="AM2137" s="80">
        <f t="shared" si="1943"/>
        <v>0</v>
      </c>
      <c r="AN2137" s="81">
        <f t="shared" si="1943"/>
        <v>0</v>
      </c>
      <c r="AO2137" s="80">
        <f t="shared" si="1943"/>
        <v>0</v>
      </c>
      <c r="AP2137" s="81">
        <f t="shared" si="1943"/>
        <v>0</v>
      </c>
      <c r="AQ2137" s="80">
        <f t="shared" si="1943"/>
        <v>0</v>
      </c>
      <c r="AR2137" s="81">
        <f t="shared" si="1943"/>
        <v>0</v>
      </c>
      <c r="AS2137" s="80">
        <f t="shared" si="1943"/>
        <v>0</v>
      </c>
      <c r="AT2137" s="81">
        <f t="shared" si="1943"/>
        <v>0</v>
      </c>
      <c r="AU2137" s="80">
        <f t="shared" si="1943"/>
        <v>0</v>
      </c>
      <c r="AV2137" s="81">
        <f t="shared" si="1898"/>
        <v>0</v>
      </c>
      <c r="AW2137" s="80">
        <f t="shared" si="1899"/>
        <v>0</v>
      </c>
      <c r="AX2137" s="13"/>
      <c r="AY2137" s="79">
        <f t="shared" si="1900"/>
        <v>0</v>
      </c>
      <c r="AZ2137" s="80">
        <f t="shared" si="1901"/>
        <v>0</v>
      </c>
      <c r="BA2137" s="81">
        <f t="shared" si="1902"/>
        <v>0</v>
      </c>
      <c r="BB2137" s="80">
        <f t="shared" si="1903"/>
        <v>0</v>
      </c>
      <c r="BC2137" s="80">
        <f t="shared" si="1904"/>
        <v>0</v>
      </c>
      <c r="BD2137" s="86">
        <f t="shared" si="1905"/>
        <v>0</v>
      </c>
    </row>
    <row r="2138" spans="2:56" x14ac:dyDescent="0.3">
      <c r="B2138" s="141" t="s">
        <v>105</v>
      </c>
      <c r="C2138" s="142">
        <f>SUM(C2342,C2546,C2750,C2954,C3158,C3362,C3566)</f>
        <v>0</v>
      </c>
      <c r="D2138" s="143">
        <f>SUM(D2342,D2546,D2750,D2954,D3158,D3362,D3566)</f>
        <v>0</v>
      </c>
      <c r="E2138" s="144">
        <f t="shared" si="1891"/>
        <v>0</v>
      </c>
      <c r="F2138" s="142">
        <f>SUM(F2342,F2546,F2750,F2954,F3158,F3362,F3566)</f>
        <v>0</v>
      </c>
      <c r="G2138" s="143">
        <f>SUM(G2342,G2546,G2750,G2954,G3158,G3362,G3566)</f>
        <v>0</v>
      </c>
      <c r="H2138" s="144">
        <f t="shared" si="1892"/>
        <v>0</v>
      </c>
      <c r="I2138" s="142">
        <f>SUM(I2342,I2546,I2750,I2954,I3158,I3362,I3566)</f>
        <v>0</v>
      </c>
      <c r="J2138" s="143">
        <f>SUM(J2342,J2546,J2750,J2954,J3158,J3362,J3566)</f>
        <v>0</v>
      </c>
      <c r="K2138" s="144">
        <f t="shared" si="1893"/>
        <v>0</v>
      </c>
      <c r="L2138" s="142">
        <f>SUM(L2342,L2546,L2750,L2954,L3158,L3362,L3566)</f>
        <v>0</v>
      </c>
      <c r="M2138" s="145">
        <f>SUM(M2342,M2546,M2750,M2954,M3158,M3362,M3566)</f>
        <v>0</v>
      </c>
      <c r="N2138" s="146">
        <f>SUM(N2342,N2546,N2750,N2954,N3158,N3362,N3566)</f>
        <v>0</v>
      </c>
      <c r="O2138" s="142">
        <f>SUM(O2342,O2546,O2750,O2954,O3158,O3362,O3566)</f>
        <v>0</v>
      </c>
      <c r="P2138" s="146">
        <f>SUM(P2342,P2546,P2750,P2954,P3158,P3362,P3566)</f>
        <v>0</v>
      </c>
      <c r="Q2138" s="139">
        <f t="shared" si="1894"/>
        <v>0</v>
      </c>
      <c r="R2138" s="146">
        <f>SUM(R2342,R2546,R2750,R2954,R3158,R3362,R3566)</f>
        <v>0</v>
      </c>
      <c r="S2138" s="146">
        <f>SUM(S2342,S2546,S2750,S2954,S3158,S3362,S3566)</f>
        <v>0</v>
      </c>
      <c r="T2138" s="140">
        <f t="shared" si="1911"/>
        <v>0</v>
      </c>
      <c r="U2138" s="136"/>
      <c r="V2138" s="142">
        <f>SUM(V2342,V2546,V2750,V2954,V3158,V3362,V3566)</f>
        <v>0</v>
      </c>
      <c r="W2138" s="146">
        <f>SUM(W2342,W2546,W2750,W2954,W3158,W3362,W3566)</f>
        <v>0</v>
      </c>
      <c r="X2138" s="139">
        <f t="shared" si="1895"/>
        <v>0</v>
      </c>
      <c r="Y2138" s="146">
        <f>SUM(Y2342,Y2546,Y2750,Y2954,Y3158,Y3362,Y3566)</f>
        <v>0</v>
      </c>
      <c r="Z2138" s="146">
        <f>SUM(Z2342,Z2546,Z2750,Z2954,Z3158,Z3362,Z3566)</f>
        <v>0</v>
      </c>
      <c r="AA2138" s="140">
        <f t="shared" si="1917"/>
        <v>0</v>
      </c>
      <c r="AB2138" s="136"/>
      <c r="AC2138" s="142">
        <f>SUM(AC2342,AC2546,AC2750,AC2954,AC3158,AC3362,AC3566)</f>
        <v>0</v>
      </c>
      <c r="AD2138" s="146">
        <f>SUM(AD2342,AD2546,AD2750,AD2954,AD3158,AD3362,AD3566)</f>
        <v>0</v>
      </c>
      <c r="AE2138" s="139">
        <f t="shared" si="1896"/>
        <v>0</v>
      </c>
      <c r="AF2138" s="146">
        <f>SUM(AF2342,AF2546,AF2750,AF2954,AF3158,AF3362,AF3566)</f>
        <v>0</v>
      </c>
      <c r="AG2138" s="146">
        <f>SUM(AG2342,AG2546,AG2750,AG2954,AG3158,AG3362,AG3566)</f>
        <v>0</v>
      </c>
      <c r="AH2138" s="140">
        <f t="shared" si="1918"/>
        <v>0</v>
      </c>
      <c r="AI2138" s="13"/>
      <c r="AJ2138" s="111">
        <f t="shared" ref="AJ2138:AU2138" si="1944">SUM(AJ2342,AJ2546,AJ2750,AJ2954,AJ3158,AJ3362,AJ3566)</f>
        <v>0</v>
      </c>
      <c r="AK2138" s="113">
        <f t="shared" si="1944"/>
        <v>0</v>
      </c>
      <c r="AL2138" s="114">
        <f t="shared" si="1944"/>
        <v>0</v>
      </c>
      <c r="AM2138" s="113">
        <f t="shared" si="1944"/>
        <v>0</v>
      </c>
      <c r="AN2138" s="114">
        <f t="shared" si="1944"/>
        <v>0</v>
      </c>
      <c r="AO2138" s="113">
        <f t="shared" si="1944"/>
        <v>0</v>
      </c>
      <c r="AP2138" s="114">
        <f t="shared" si="1944"/>
        <v>0</v>
      </c>
      <c r="AQ2138" s="113">
        <f t="shared" si="1944"/>
        <v>0</v>
      </c>
      <c r="AR2138" s="114">
        <f t="shared" si="1944"/>
        <v>0</v>
      </c>
      <c r="AS2138" s="113">
        <f t="shared" si="1944"/>
        <v>0</v>
      </c>
      <c r="AT2138" s="114">
        <f t="shared" si="1944"/>
        <v>0</v>
      </c>
      <c r="AU2138" s="113">
        <f t="shared" si="1944"/>
        <v>0</v>
      </c>
      <c r="AV2138" s="114">
        <f t="shared" si="1898"/>
        <v>0</v>
      </c>
      <c r="AW2138" s="113">
        <f t="shared" si="1899"/>
        <v>0</v>
      </c>
      <c r="AX2138" s="13"/>
      <c r="AY2138" s="111">
        <f t="shared" si="1900"/>
        <v>0</v>
      </c>
      <c r="AZ2138" s="113">
        <f t="shared" si="1901"/>
        <v>0</v>
      </c>
      <c r="BA2138" s="114">
        <f t="shared" si="1902"/>
        <v>0</v>
      </c>
      <c r="BB2138" s="113">
        <f t="shared" si="1903"/>
        <v>0</v>
      </c>
      <c r="BC2138" s="113">
        <f t="shared" si="1904"/>
        <v>0</v>
      </c>
      <c r="BD2138" s="117">
        <f t="shared" si="1905"/>
        <v>0</v>
      </c>
    </row>
    <row r="2139" spans="2:56" x14ac:dyDescent="0.3">
      <c r="B2139" s="150" t="s">
        <v>128</v>
      </c>
      <c r="C2139" s="78">
        <f>SUM(C2140)</f>
        <v>0</v>
      </c>
      <c r="D2139" s="79">
        <f>SUM(D2140)</f>
        <v>0</v>
      </c>
      <c r="E2139" s="69">
        <f t="shared" si="1891"/>
        <v>0</v>
      </c>
      <c r="F2139" s="78">
        <f>SUM(F2140)</f>
        <v>0</v>
      </c>
      <c r="G2139" s="79">
        <f>SUM(G2140)</f>
        <v>0</v>
      </c>
      <c r="H2139" s="69">
        <f t="shared" si="1892"/>
        <v>0</v>
      </c>
      <c r="I2139" s="78">
        <f>SUM(I2140)</f>
        <v>0</v>
      </c>
      <c r="J2139" s="79">
        <f>SUM(J2140)</f>
        <v>0</v>
      </c>
      <c r="K2139" s="69">
        <f t="shared" si="1893"/>
        <v>0</v>
      </c>
      <c r="L2139" s="78">
        <f>SUM(L2140)</f>
        <v>0</v>
      </c>
      <c r="M2139" s="80">
        <f>SUM(M2140)</f>
        <v>0</v>
      </c>
      <c r="N2139" s="81">
        <f>SUM(N2140)</f>
        <v>0</v>
      </c>
      <c r="O2139" s="78">
        <f>SUM(O2140)</f>
        <v>0</v>
      </c>
      <c r="P2139" s="81">
        <f>SUM(P2140)</f>
        <v>0</v>
      </c>
      <c r="Q2139" s="148">
        <f t="shared" si="1894"/>
        <v>0</v>
      </c>
      <c r="R2139" s="81">
        <f>SUM(R2140)</f>
        <v>0</v>
      </c>
      <c r="S2139" s="81">
        <f>SUM(S2140)</f>
        <v>0</v>
      </c>
      <c r="T2139" s="149">
        <f t="shared" si="1911"/>
        <v>0</v>
      </c>
      <c r="U2139" s="136"/>
      <c r="V2139" s="78">
        <f>SUM(V2140)</f>
        <v>0</v>
      </c>
      <c r="W2139" s="81">
        <f>SUM(W2140)</f>
        <v>0</v>
      </c>
      <c r="X2139" s="148">
        <f t="shared" si="1895"/>
        <v>0</v>
      </c>
      <c r="Y2139" s="81">
        <f>SUM(Y2140)</f>
        <v>0</v>
      </c>
      <c r="Z2139" s="81">
        <f>SUM(Z2140)</f>
        <v>0</v>
      </c>
      <c r="AA2139" s="149">
        <f t="shared" si="1917"/>
        <v>0</v>
      </c>
      <c r="AB2139" s="136"/>
      <c r="AC2139" s="78">
        <f>SUM(AC2140)</f>
        <v>0</v>
      </c>
      <c r="AD2139" s="81">
        <f>SUM(AD2140)</f>
        <v>0</v>
      </c>
      <c r="AE2139" s="148">
        <f t="shared" si="1896"/>
        <v>0</v>
      </c>
      <c r="AF2139" s="81">
        <f>SUM(AF2140)</f>
        <v>0</v>
      </c>
      <c r="AG2139" s="81">
        <f>SUM(AG2140)</f>
        <v>0</v>
      </c>
      <c r="AH2139" s="149">
        <f t="shared" si="1918"/>
        <v>0</v>
      </c>
      <c r="AI2139" s="13"/>
      <c r="AJ2139" s="79">
        <f t="shared" ref="AJ2139:AU2139" si="1945">SUM(AJ2140)</f>
        <v>0</v>
      </c>
      <c r="AK2139" s="80">
        <f t="shared" si="1945"/>
        <v>0</v>
      </c>
      <c r="AL2139" s="81">
        <f t="shared" si="1945"/>
        <v>0</v>
      </c>
      <c r="AM2139" s="80">
        <f t="shared" si="1945"/>
        <v>0</v>
      </c>
      <c r="AN2139" s="81">
        <f t="shared" si="1945"/>
        <v>0</v>
      </c>
      <c r="AO2139" s="80">
        <f t="shared" si="1945"/>
        <v>0</v>
      </c>
      <c r="AP2139" s="81">
        <f t="shared" si="1945"/>
        <v>0</v>
      </c>
      <c r="AQ2139" s="80">
        <f t="shared" si="1945"/>
        <v>0</v>
      </c>
      <c r="AR2139" s="81">
        <f t="shared" si="1945"/>
        <v>0</v>
      </c>
      <c r="AS2139" s="80">
        <f t="shared" si="1945"/>
        <v>0</v>
      </c>
      <c r="AT2139" s="81">
        <f t="shared" si="1945"/>
        <v>0</v>
      </c>
      <c r="AU2139" s="80">
        <f t="shared" si="1945"/>
        <v>0</v>
      </c>
      <c r="AV2139" s="81">
        <f t="shared" si="1898"/>
        <v>0</v>
      </c>
      <c r="AW2139" s="80">
        <f t="shared" si="1899"/>
        <v>0</v>
      </c>
      <c r="AX2139" s="13"/>
      <c r="AY2139" s="79">
        <f t="shared" si="1900"/>
        <v>0</v>
      </c>
      <c r="AZ2139" s="80">
        <f t="shared" si="1901"/>
        <v>0</v>
      </c>
      <c r="BA2139" s="81">
        <f t="shared" si="1902"/>
        <v>0</v>
      </c>
      <c r="BB2139" s="80">
        <f t="shared" si="1903"/>
        <v>0</v>
      </c>
      <c r="BC2139" s="80">
        <f t="shared" si="1904"/>
        <v>0</v>
      </c>
      <c r="BD2139" s="86">
        <f t="shared" si="1905"/>
        <v>0</v>
      </c>
    </row>
    <row r="2140" spans="2:56" x14ac:dyDescent="0.3">
      <c r="B2140" s="141" t="s">
        <v>105</v>
      </c>
      <c r="C2140" s="142">
        <f>SUM(C2344,C2548,C2752,C2956,C3160,C3364,C3568)</f>
        <v>0</v>
      </c>
      <c r="D2140" s="143">
        <f>SUM(D2344,D2548,D2752,D2956,D3160,D3364,D3568)</f>
        <v>0</v>
      </c>
      <c r="E2140" s="144">
        <f t="shared" si="1891"/>
        <v>0</v>
      </c>
      <c r="F2140" s="142">
        <f>SUM(F2344,F2548,F2752,F2956,F3160,F3364,F3568)</f>
        <v>0</v>
      </c>
      <c r="G2140" s="143">
        <f>SUM(G2344,G2548,G2752,G2956,G3160,G3364,G3568)</f>
        <v>0</v>
      </c>
      <c r="H2140" s="144">
        <f t="shared" si="1892"/>
        <v>0</v>
      </c>
      <c r="I2140" s="142">
        <f>SUM(I2344,I2548,I2752,I2956,I3160,I3364,I3568)</f>
        <v>0</v>
      </c>
      <c r="J2140" s="143">
        <f>SUM(J2344,J2548,J2752,J2956,J3160,J3364,J3568)</f>
        <v>0</v>
      </c>
      <c r="K2140" s="144">
        <f t="shared" si="1893"/>
        <v>0</v>
      </c>
      <c r="L2140" s="142">
        <f>SUM(L2344,L2548,L2752,L2956,L3160,L3364,L3568)</f>
        <v>0</v>
      </c>
      <c r="M2140" s="145">
        <f>SUM(M2344,M2548,M2752,M2956,M3160,M3364,M3568)</f>
        <v>0</v>
      </c>
      <c r="N2140" s="146">
        <f>SUM(N2344,N2548,N2752,N2956,N3160,N3364,N3568)</f>
        <v>0</v>
      </c>
      <c r="O2140" s="142">
        <f>SUM(O2344,O2548,O2752,O2956,O3160,O3364,O3568)</f>
        <v>0</v>
      </c>
      <c r="P2140" s="146">
        <f>SUM(P2344,P2548,P2752,P2956,P3160,P3364,P3568)</f>
        <v>0</v>
      </c>
      <c r="Q2140" s="139">
        <f t="shared" si="1894"/>
        <v>0</v>
      </c>
      <c r="R2140" s="146">
        <f>SUM(R2344,R2548,R2752,R2956,R3160,R3364,R3568)</f>
        <v>0</v>
      </c>
      <c r="S2140" s="146">
        <f>SUM(S2344,S2548,S2752,S2956,S3160,S3364,S3568)</f>
        <v>0</v>
      </c>
      <c r="T2140" s="140">
        <f t="shared" si="1911"/>
        <v>0</v>
      </c>
      <c r="U2140" s="136"/>
      <c r="V2140" s="142">
        <f>SUM(V2344,V2548,V2752,V2956,V3160,V3364,V3568)</f>
        <v>0</v>
      </c>
      <c r="W2140" s="146">
        <f>SUM(W2344,W2548,W2752,W2956,W3160,W3364,W3568)</f>
        <v>0</v>
      </c>
      <c r="X2140" s="139">
        <f t="shared" si="1895"/>
        <v>0</v>
      </c>
      <c r="Y2140" s="146">
        <f>SUM(Y2344,Y2548,Y2752,Y2956,Y3160,Y3364,Y3568)</f>
        <v>0</v>
      </c>
      <c r="Z2140" s="146">
        <f>SUM(Z2344,Z2548,Z2752,Z2956,Z3160,Z3364,Z3568)</f>
        <v>0</v>
      </c>
      <c r="AA2140" s="140">
        <f t="shared" si="1917"/>
        <v>0</v>
      </c>
      <c r="AB2140" s="136"/>
      <c r="AC2140" s="142">
        <f>SUM(AC2344,AC2548,AC2752,AC2956,AC3160,AC3364,AC3568)</f>
        <v>0</v>
      </c>
      <c r="AD2140" s="146">
        <f>SUM(AD2344,AD2548,AD2752,AD2956,AD3160,AD3364,AD3568)</f>
        <v>0</v>
      </c>
      <c r="AE2140" s="139">
        <f t="shared" si="1896"/>
        <v>0</v>
      </c>
      <c r="AF2140" s="146">
        <f>SUM(AF2344,AF2548,AF2752,AF2956,AF3160,AF3364,AF3568)</f>
        <v>0</v>
      </c>
      <c r="AG2140" s="146">
        <f>SUM(AG2344,AG2548,AG2752,AG2956,AG3160,AG3364,AG3568)</f>
        <v>0</v>
      </c>
      <c r="AH2140" s="140">
        <f t="shared" si="1918"/>
        <v>0</v>
      </c>
      <c r="AI2140" s="13"/>
      <c r="AJ2140" s="111">
        <f t="shared" ref="AJ2140:AU2140" si="1946">SUM(AJ2344,AJ2548,AJ2752,AJ2956,AJ3160,AJ3364,AJ3568)</f>
        <v>0</v>
      </c>
      <c r="AK2140" s="113">
        <f t="shared" si="1946"/>
        <v>0</v>
      </c>
      <c r="AL2140" s="114">
        <f t="shared" si="1946"/>
        <v>0</v>
      </c>
      <c r="AM2140" s="113">
        <f t="shared" si="1946"/>
        <v>0</v>
      </c>
      <c r="AN2140" s="114">
        <f t="shared" si="1946"/>
        <v>0</v>
      </c>
      <c r="AO2140" s="113">
        <f t="shared" si="1946"/>
        <v>0</v>
      </c>
      <c r="AP2140" s="114">
        <f t="shared" si="1946"/>
        <v>0</v>
      </c>
      <c r="AQ2140" s="113">
        <f t="shared" si="1946"/>
        <v>0</v>
      </c>
      <c r="AR2140" s="114">
        <f t="shared" si="1946"/>
        <v>0</v>
      </c>
      <c r="AS2140" s="113">
        <f t="shared" si="1946"/>
        <v>0</v>
      </c>
      <c r="AT2140" s="114">
        <f t="shared" si="1946"/>
        <v>0</v>
      </c>
      <c r="AU2140" s="113">
        <f t="shared" si="1946"/>
        <v>0</v>
      </c>
      <c r="AV2140" s="114">
        <f t="shared" si="1898"/>
        <v>0</v>
      </c>
      <c r="AW2140" s="113">
        <f t="shared" si="1899"/>
        <v>0</v>
      </c>
      <c r="AX2140" s="13"/>
      <c r="AY2140" s="111">
        <f t="shared" si="1900"/>
        <v>0</v>
      </c>
      <c r="AZ2140" s="113">
        <f t="shared" si="1901"/>
        <v>0</v>
      </c>
      <c r="BA2140" s="114">
        <f t="shared" si="1902"/>
        <v>0</v>
      </c>
      <c r="BB2140" s="113">
        <f t="shared" si="1903"/>
        <v>0</v>
      </c>
      <c r="BC2140" s="113">
        <f t="shared" si="1904"/>
        <v>0</v>
      </c>
      <c r="BD2140" s="117">
        <f t="shared" si="1905"/>
        <v>0</v>
      </c>
    </row>
    <row r="2141" spans="2:56" x14ac:dyDescent="0.3">
      <c r="B2141" s="150" t="s">
        <v>129</v>
      </c>
      <c r="C2141" s="78">
        <f>SUM(C2142)</f>
        <v>0</v>
      </c>
      <c r="D2141" s="79">
        <f>SUM(D2142)</f>
        <v>0</v>
      </c>
      <c r="E2141" s="69">
        <f t="shared" si="1891"/>
        <v>0</v>
      </c>
      <c r="F2141" s="78">
        <f>SUM(F2142)</f>
        <v>0</v>
      </c>
      <c r="G2141" s="79">
        <f>SUM(G2142)</f>
        <v>0</v>
      </c>
      <c r="H2141" s="69">
        <f t="shared" si="1892"/>
        <v>0</v>
      </c>
      <c r="I2141" s="78">
        <f>SUM(I2142)</f>
        <v>0</v>
      </c>
      <c r="J2141" s="79">
        <f>SUM(J2142)</f>
        <v>0</v>
      </c>
      <c r="K2141" s="69">
        <f t="shared" si="1893"/>
        <v>0</v>
      </c>
      <c r="L2141" s="78">
        <f>SUM(L2142)</f>
        <v>0</v>
      </c>
      <c r="M2141" s="80">
        <f>SUM(M2142)</f>
        <v>0</v>
      </c>
      <c r="N2141" s="81">
        <f>SUM(N2142)</f>
        <v>0</v>
      </c>
      <c r="O2141" s="78">
        <f>SUM(O2142)</f>
        <v>0</v>
      </c>
      <c r="P2141" s="81">
        <f>SUM(P2142)</f>
        <v>0</v>
      </c>
      <c r="Q2141" s="148">
        <f t="shared" si="1894"/>
        <v>0</v>
      </c>
      <c r="R2141" s="81">
        <f>SUM(R2142)</f>
        <v>0</v>
      </c>
      <c r="S2141" s="81">
        <f>SUM(S2142)</f>
        <v>0</v>
      </c>
      <c r="T2141" s="149">
        <f t="shared" si="1911"/>
        <v>0</v>
      </c>
      <c r="U2141" s="136"/>
      <c r="V2141" s="78">
        <f>SUM(V2142)</f>
        <v>0</v>
      </c>
      <c r="W2141" s="81">
        <f>SUM(W2142)</f>
        <v>0</v>
      </c>
      <c r="X2141" s="148">
        <f t="shared" si="1895"/>
        <v>0</v>
      </c>
      <c r="Y2141" s="81">
        <f>SUM(Y2142)</f>
        <v>0</v>
      </c>
      <c r="Z2141" s="81">
        <f>SUM(Z2142)</f>
        <v>0</v>
      </c>
      <c r="AA2141" s="149">
        <f t="shared" si="1917"/>
        <v>0</v>
      </c>
      <c r="AB2141" s="136"/>
      <c r="AC2141" s="78">
        <f>SUM(AC2142)</f>
        <v>0</v>
      </c>
      <c r="AD2141" s="81">
        <f>SUM(AD2142)</f>
        <v>0</v>
      </c>
      <c r="AE2141" s="148">
        <f t="shared" si="1896"/>
        <v>0</v>
      </c>
      <c r="AF2141" s="81">
        <f>SUM(AF2142)</f>
        <v>0</v>
      </c>
      <c r="AG2141" s="81">
        <f>SUM(AG2142)</f>
        <v>0</v>
      </c>
      <c r="AH2141" s="149">
        <f t="shared" si="1918"/>
        <v>0</v>
      </c>
      <c r="AI2141" s="13"/>
      <c r="AJ2141" s="79">
        <f t="shared" ref="AJ2141:AU2141" si="1947">SUM(AJ2142)</f>
        <v>0</v>
      </c>
      <c r="AK2141" s="80">
        <f t="shared" si="1947"/>
        <v>0</v>
      </c>
      <c r="AL2141" s="81">
        <f t="shared" si="1947"/>
        <v>0</v>
      </c>
      <c r="AM2141" s="80">
        <f t="shared" si="1947"/>
        <v>0</v>
      </c>
      <c r="AN2141" s="81">
        <f t="shared" si="1947"/>
        <v>0</v>
      </c>
      <c r="AO2141" s="80">
        <f t="shared" si="1947"/>
        <v>0</v>
      </c>
      <c r="AP2141" s="81">
        <f t="shared" si="1947"/>
        <v>0</v>
      </c>
      <c r="AQ2141" s="80">
        <f t="shared" si="1947"/>
        <v>0</v>
      </c>
      <c r="AR2141" s="81">
        <f t="shared" si="1947"/>
        <v>0</v>
      </c>
      <c r="AS2141" s="80">
        <f t="shared" si="1947"/>
        <v>0</v>
      </c>
      <c r="AT2141" s="81">
        <f t="shared" si="1947"/>
        <v>0</v>
      </c>
      <c r="AU2141" s="80">
        <f t="shared" si="1947"/>
        <v>0</v>
      </c>
      <c r="AV2141" s="81">
        <f t="shared" si="1898"/>
        <v>0</v>
      </c>
      <c r="AW2141" s="80">
        <f t="shared" si="1899"/>
        <v>0</v>
      </c>
      <c r="AX2141" s="13"/>
      <c r="AY2141" s="79">
        <f t="shared" si="1900"/>
        <v>0</v>
      </c>
      <c r="AZ2141" s="80">
        <f t="shared" si="1901"/>
        <v>0</v>
      </c>
      <c r="BA2141" s="81">
        <f t="shared" si="1902"/>
        <v>0</v>
      </c>
      <c r="BB2141" s="80">
        <f t="shared" si="1903"/>
        <v>0</v>
      </c>
      <c r="BC2141" s="80">
        <f t="shared" si="1904"/>
        <v>0</v>
      </c>
      <c r="BD2141" s="86">
        <f t="shared" si="1905"/>
        <v>0</v>
      </c>
    </row>
    <row r="2142" spans="2:56" x14ac:dyDescent="0.3">
      <c r="B2142" s="141" t="s">
        <v>105</v>
      </c>
      <c r="C2142" s="142">
        <f>SUM(C2346,C2550,C2754,C2958,C3162,C3366,C3570)</f>
        <v>0</v>
      </c>
      <c r="D2142" s="143">
        <f>SUM(D2346,D2550,D2754,D2958,D3162,D3366,D3570)</f>
        <v>0</v>
      </c>
      <c r="E2142" s="144">
        <f t="shared" si="1891"/>
        <v>0</v>
      </c>
      <c r="F2142" s="142">
        <f>SUM(F2346,F2550,F2754,F2958,F3162,F3366,F3570)</f>
        <v>0</v>
      </c>
      <c r="G2142" s="143">
        <f>SUM(G2346,G2550,G2754,G2958,G3162,G3366,G3570)</f>
        <v>0</v>
      </c>
      <c r="H2142" s="144">
        <f t="shared" si="1892"/>
        <v>0</v>
      </c>
      <c r="I2142" s="142">
        <f>SUM(I2346,I2550,I2754,I2958,I3162,I3366,I3570)</f>
        <v>0</v>
      </c>
      <c r="J2142" s="143">
        <f>SUM(J2346,J2550,J2754,J2958,J3162,J3366,J3570)</f>
        <v>0</v>
      </c>
      <c r="K2142" s="144">
        <f t="shared" si="1893"/>
        <v>0</v>
      </c>
      <c r="L2142" s="142">
        <f>SUM(L2346,L2550,L2754,L2958,L3162,L3366,L3570)</f>
        <v>0</v>
      </c>
      <c r="M2142" s="145">
        <f>SUM(M2346,M2550,M2754,M2958,M3162,M3366,M3570)</f>
        <v>0</v>
      </c>
      <c r="N2142" s="146">
        <f>SUM(N2346,N2550,N2754,N2958,N3162,N3366,N3570)</f>
        <v>0</v>
      </c>
      <c r="O2142" s="142">
        <f>SUM(O2346,O2550,O2754,O2958,O3162,O3366,O3570)</f>
        <v>0</v>
      </c>
      <c r="P2142" s="146">
        <f>SUM(P2346,P2550,P2754,P2958,P3162,P3366,P3570)</f>
        <v>0</v>
      </c>
      <c r="Q2142" s="139">
        <f t="shared" si="1894"/>
        <v>0</v>
      </c>
      <c r="R2142" s="146">
        <f>SUM(R2346,R2550,R2754,R2958,R3162,R3366,R3570)</f>
        <v>0</v>
      </c>
      <c r="S2142" s="146">
        <f>SUM(S2346,S2550,S2754,S2958,S3162,S3366,S3570)</f>
        <v>0</v>
      </c>
      <c r="T2142" s="140">
        <f t="shared" si="1911"/>
        <v>0</v>
      </c>
      <c r="U2142" s="136"/>
      <c r="V2142" s="142">
        <f>SUM(V2346,V2550,V2754,V2958,V3162,V3366,V3570)</f>
        <v>0</v>
      </c>
      <c r="W2142" s="146">
        <f>SUM(W2346,W2550,W2754,W2958,W3162,W3366,W3570)</f>
        <v>0</v>
      </c>
      <c r="X2142" s="139">
        <f t="shared" si="1895"/>
        <v>0</v>
      </c>
      <c r="Y2142" s="146">
        <f>SUM(Y2346,Y2550,Y2754,Y2958,Y3162,Y3366,Y3570)</f>
        <v>0</v>
      </c>
      <c r="Z2142" s="146">
        <f>SUM(Z2346,Z2550,Z2754,Z2958,Z3162,Z3366,Z3570)</f>
        <v>0</v>
      </c>
      <c r="AA2142" s="140">
        <f t="shared" si="1917"/>
        <v>0</v>
      </c>
      <c r="AB2142" s="136"/>
      <c r="AC2142" s="142">
        <f>SUM(AC2346,AC2550,AC2754,AC2958,AC3162,AC3366,AC3570)</f>
        <v>0</v>
      </c>
      <c r="AD2142" s="146">
        <f>SUM(AD2346,AD2550,AD2754,AD2958,AD3162,AD3366,AD3570)</f>
        <v>0</v>
      </c>
      <c r="AE2142" s="139">
        <f t="shared" si="1896"/>
        <v>0</v>
      </c>
      <c r="AF2142" s="146">
        <f>SUM(AF2346,AF2550,AF2754,AF2958,AF3162,AF3366,AF3570)</f>
        <v>0</v>
      </c>
      <c r="AG2142" s="146">
        <f>SUM(AG2346,AG2550,AG2754,AG2958,AG3162,AG3366,AG3570)</f>
        <v>0</v>
      </c>
      <c r="AH2142" s="140">
        <f t="shared" si="1918"/>
        <v>0</v>
      </c>
      <c r="AI2142" s="13"/>
      <c r="AJ2142" s="111">
        <f t="shared" ref="AJ2142:AU2142" si="1948">SUM(AJ2346,AJ2550,AJ2754,AJ2958,AJ3162,AJ3366,AJ3570)</f>
        <v>0</v>
      </c>
      <c r="AK2142" s="113">
        <f t="shared" si="1948"/>
        <v>0</v>
      </c>
      <c r="AL2142" s="114">
        <f t="shared" si="1948"/>
        <v>0</v>
      </c>
      <c r="AM2142" s="113">
        <f t="shared" si="1948"/>
        <v>0</v>
      </c>
      <c r="AN2142" s="114">
        <f t="shared" si="1948"/>
        <v>0</v>
      </c>
      <c r="AO2142" s="113">
        <f t="shared" si="1948"/>
        <v>0</v>
      </c>
      <c r="AP2142" s="114">
        <f t="shared" si="1948"/>
        <v>0</v>
      </c>
      <c r="AQ2142" s="113">
        <f t="shared" si="1948"/>
        <v>0</v>
      </c>
      <c r="AR2142" s="114">
        <f t="shared" si="1948"/>
        <v>0</v>
      </c>
      <c r="AS2142" s="113">
        <f t="shared" si="1948"/>
        <v>0</v>
      </c>
      <c r="AT2142" s="114">
        <f t="shared" si="1948"/>
        <v>0</v>
      </c>
      <c r="AU2142" s="113">
        <f t="shared" si="1948"/>
        <v>0</v>
      </c>
      <c r="AV2142" s="114">
        <f t="shared" si="1898"/>
        <v>0</v>
      </c>
      <c r="AW2142" s="113">
        <f t="shared" si="1899"/>
        <v>0</v>
      </c>
      <c r="AX2142" s="13"/>
      <c r="AY2142" s="111">
        <f t="shared" si="1900"/>
        <v>0</v>
      </c>
      <c r="AZ2142" s="113">
        <f t="shared" si="1901"/>
        <v>0</v>
      </c>
      <c r="BA2142" s="114">
        <f t="shared" si="1902"/>
        <v>0</v>
      </c>
      <c r="BB2142" s="113">
        <f t="shared" si="1903"/>
        <v>0</v>
      </c>
      <c r="BC2142" s="113">
        <f t="shared" si="1904"/>
        <v>0</v>
      </c>
      <c r="BD2142" s="117">
        <f t="shared" si="1905"/>
        <v>0</v>
      </c>
    </row>
    <row r="2143" spans="2:56" x14ac:dyDescent="0.3">
      <c r="B2143" s="150" t="s">
        <v>130</v>
      </c>
      <c r="C2143" s="78">
        <f>SUM(C2144)</f>
        <v>0</v>
      </c>
      <c r="D2143" s="79">
        <f>SUM(D2144)</f>
        <v>0</v>
      </c>
      <c r="E2143" s="69">
        <f t="shared" si="1891"/>
        <v>0</v>
      </c>
      <c r="F2143" s="78">
        <f>SUM(F2144)</f>
        <v>0</v>
      </c>
      <c r="G2143" s="79">
        <f>SUM(G2144)</f>
        <v>0</v>
      </c>
      <c r="H2143" s="69">
        <f t="shared" si="1892"/>
        <v>0</v>
      </c>
      <c r="I2143" s="78">
        <f>SUM(I2144)</f>
        <v>0</v>
      </c>
      <c r="J2143" s="79">
        <f>SUM(J2144)</f>
        <v>0</v>
      </c>
      <c r="K2143" s="69">
        <f t="shared" si="1893"/>
        <v>0</v>
      </c>
      <c r="L2143" s="78">
        <f>SUM(L2144)</f>
        <v>0</v>
      </c>
      <c r="M2143" s="80">
        <f>SUM(M2144)</f>
        <v>0</v>
      </c>
      <c r="N2143" s="81">
        <f>SUM(N2144)</f>
        <v>0</v>
      </c>
      <c r="O2143" s="78">
        <f>SUM(O2144)</f>
        <v>0</v>
      </c>
      <c r="P2143" s="81">
        <f>SUM(P2144)</f>
        <v>0</v>
      </c>
      <c r="Q2143" s="148">
        <f t="shared" si="1894"/>
        <v>0</v>
      </c>
      <c r="R2143" s="81">
        <f>SUM(R2144)</f>
        <v>0</v>
      </c>
      <c r="S2143" s="81">
        <f>SUM(S2144)</f>
        <v>0</v>
      </c>
      <c r="T2143" s="149">
        <f t="shared" si="1911"/>
        <v>0</v>
      </c>
      <c r="U2143" s="136"/>
      <c r="V2143" s="78">
        <f>SUM(V2144)</f>
        <v>0</v>
      </c>
      <c r="W2143" s="81">
        <f>SUM(W2144)</f>
        <v>0</v>
      </c>
      <c r="X2143" s="148">
        <f t="shared" si="1895"/>
        <v>0</v>
      </c>
      <c r="Y2143" s="81">
        <f>SUM(Y2144)</f>
        <v>0</v>
      </c>
      <c r="Z2143" s="81">
        <f>SUM(Z2144)</f>
        <v>0</v>
      </c>
      <c r="AA2143" s="149">
        <f t="shared" si="1917"/>
        <v>0</v>
      </c>
      <c r="AB2143" s="136"/>
      <c r="AC2143" s="78">
        <f>SUM(AC2144)</f>
        <v>0</v>
      </c>
      <c r="AD2143" s="81">
        <f>SUM(AD2144)</f>
        <v>0</v>
      </c>
      <c r="AE2143" s="148">
        <f t="shared" si="1896"/>
        <v>0</v>
      </c>
      <c r="AF2143" s="81">
        <f>SUM(AF2144)</f>
        <v>0</v>
      </c>
      <c r="AG2143" s="81">
        <f>SUM(AG2144)</f>
        <v>0</v>
      </c>
      <c r="AH2143" s="149">
        <f t="shared" si="1918"/>
        <v>0</v>
      </c>
      <c r="AI2143" s="13"/>
      <c r="AJ2143" s="79">
        <f t="shared" ref="AJ2143:AU2143" si="1949">SUM(AJ2144)</f>
        <v>0</v>
      </c>
      <c r="AK2143" s="80">
        <f t="shared" si="1949"/>
        <v>0</v>
      </c>
      <c r="AL2143" s="81">
        <f t="shared" si="1949"/>
        <v>0</v>
      </c>
      <c r="AM2143" s="80">
        <f t="shared" si="1949"/>
        <v>0</v>
      </c>
      <c r="AN2143" s="81">
        <f t="shared" si="1949"/>
        <v>0</v>
      </c>
      <c r="AO2143" s="80">
        <f t="shared" si="1949"/>
        <v>0</v>
      </c>
      <c r="AP2143" s="81">
        <f t="shared" si="1949"/>
        <v>0</v>
      </c>
      <c r="AQ2143" s="80">
        <f t="shared" si="1949"/>
        <v>0</v>
      </c>
      <c r="AR2143" s="81">
        <f t="shared" si="1949"/>
        <v>0</v>
      </c>
      <c r="AS2143" s="80">
        <f t="shared" si="1949"/>
        <v>0</v>
      </c>
      <c r="AT2143" s="81">
        <f t="shared" si="1949"/>
        <v>0</v>
      </c>
      <c r="AU2143" s="80">
        <f t="shared" si="1949"/>
        <v>0</v>
      </c>
      <c r="AV2143" s="81">
        <f t="shared" si="1898"/>
        <v>0</v>
      </c>
      <c r="AW2143" s="80">
        <f t="shared" si="1899"/>
        <v>0</v>
      </c>
      <c r="AX2143" s="13"/>
      <c r="AY2143" s="79">
        <f t="shared" si="1900"/>
        <v>0</v>
      </c>
      <c r="AZ2143" s="80">
        <f t="shared" si="1901"/>
        <v>0</v>
      </c>
      <c r="BA2143" s="81">
        <f t="shared" si="1902"/>
        <v>0</v>
      </c>
      <c r="BB2143" s="80">
        <f t="shared" si="1903"/>
        <v>0</v>
      </c>
      <c r="BC2143" s="80">
        <f t="shared" si="1904"/>
        <v>0</v>
      </c>
      <c r="BD2143" s="86">
        <f t="shared" si="1905"/>
        <v>0</v>
      </c>
    </row>
    <row r="2144" spans="2:56" x14ac:dyDescent="0.3">
      <c r="B2144" s="141" t="s">
        <v>105</v>
      </c>
      <c r="C2144" s="142">
        <f>SUM(C2348,C2552,C2756,C2960,C3164,C3368,C3572)</f>
        <v>0</v>
      </c>
      <c r="D2144" s="143">
        <f>SUM(D2348,D2552,D2756,D2960,D3164,D3368,D3572)</f>
        <v>0</v>
      </c>
      <c r="E2144" s="144">
        <f t="shared" si="1891"/>
        <v>0</v>
      </c>
      <c r="F2144" s="142">
        <f>SUM(F2348,F2552,F2756,F2960,F3164,F3368,F3572)</f>
        <v>0</v>
      </c>
      <c r="G2144" s="143">
        <f>SUM(G2348,G2552,G2756,G2960,G3164,G3368,G3572)</f>
        <v>0</v>
      </c>
      <c r="H2144" s="144">
        <f t="shared" si="1892"/>
        <v>0</v>
      </c>
      <c r="I2144" s="142">
        <f>SUM(I2348,I2552,I2756,I2960,I3164,I3368,I3572)</f>
        <v>0</v>
      </c>
      <c r="J2144" s="143">
        <f>SUM(J2348,J2552,J2756,J2960,J3164,J3368,J3572)</f>
        <v>0</v>
      </c>
      <c r="K2144" s="144">
        <f t="shared" si="1893"/>
        <v>0</v>
      </c>
      <c r="L2144" s="142">
        <f>SUM(L2348,L2552,L2756,L2960,L3164,L3368,L3572)</f>
        <v>0</v>
      </c>
      <c r="M2144" s="145">
        <f>SUM(M2348,M2552,M2756,M2960,M3164,M3368,M3572)</f>
        <v>0</v>
      </c>
      <c r="N2144" s="146">
        <f>SUM(N2348,N2552,N2756,N2960,N3164,N3368,N3572)</f>
        <v>0</v>
      </c>
      <c r="O2144" s="142">
        <f>SUM(O2348,O2552,O2756,O2960,O3164,O3368,O3572)</f>
        <v>0</v>
      </c>
      <c r="P2144" s="146">
        <f>SUM(P2348,P2552,P2756,P2960,P3164,P3368,P3572)</f>
        <v>0</v>
      </c>
      <c r="Q2144" s="139">
        <f t="shared" si="1894"/>
        <v>0</v>
      </c>
      <c r="R2144" s="146">
        <f>SUM(R2348,R2552,R2756,R2960,R3164,R3368,R3572)</f>
        <v>0</v>
      </c>
      <c r="S2144" s="146">
        <f>SUM(S2348,S2552,S2756,S2960,S3164,S3368,S3572)</f>
        <v>0</v>
      </c>
      <c r="T2144" s="140">
        <f t="shared" si="1911"/>
        <v>0</v>
      </c>
      <c r="U2144" s="136"/>
      <c r="V2144" s="142">
        <f>SUM(V2348,V2552,V2756,V2960,V3164,V3368,V3572)</f>
        <v>0</v>
      </c>
      <c r="W2144" s="146">
        <f>SUM(W2348,W2552,W2756,W2960,W3164,W3368,W3572)</f>
        <v>0</v>
      </c>
      <c r="X2144" s="139">
        <f t="shared" si="1895"/>
        <v>0</v>
      </c>
      <c r="Y2144" s="146">
        <f>SUM(Y2348,Y2552,Y2756,Y2960,Y3164,Y3368,Y3572)</f>
        <v>0</v>
      </c>
      <c r="Z2144" s="146">
        <f>SUM(Z2348,Z2552,Z2756,Z2960,Z3164,Z3368,Z3572)</f>
        <v>0</v>
      </c>
      <c r="AA2144" s="140">
        <f t="shared" si="1917"/>
        <v>0</v>
      </c>
      <c r="AB2144" s="136"/>
      <c r="AC2144" s="142">
        <f>SUM(AC2348,AC2552,AC2756,AC2960,AC3164,AC3368,AC3572)</f>
        <v>0</v>
      </c>
      <c r="AD2144" s="146">
        <f>SUM(AD2348,AD2552,AD2756,AD2960,AD3164,AD3368,AD3572)</f>
        <v>0</v>
      </c>
      <c r="AE2144" s="139">
        <f t="shared" si="1896"/>
        <v>0</v>
      </c>
      <c r="AF2144" s="146">
        <f>SUM(AF2348,AF2552,AF2756,AF2960,AF3164,AF3368,AF3572)</f>
        <v>0</v>
      </c>
      <c r="AG2144" s="146">
        <f>SUM(AG2348,AG2552,AG2756,AG2960,AG3164,AG3368,AG3572)</f>
        <v>0</v>
      </c>
      <c r="AH2144" s="140">
        <f t="shared" si="1918"/>
        <v>0</v>
      </c>
      <c r="AI2144" s="13"/>
      <c r="AJ2144" s="111">
        <f t="shared" ref="AJ2144:AU2144" si="1950">SUM(AJ2348,AJ2552,AJ2756,AJ2960,AJ3164,AJ3368,AJ3572)</f>
        <v>0</v>
      </c>
      <c r="AK2144" s="113">
        <f t="shared" si="1950"/>
        <v>0</v>
      </c>
      <c r="AL2144" s="114">
        <f t="shared" si="1950"/>
        <v>0</v>
      </c>
      <c r="AM2144" s="113">
        <f t="shared" si="1950"/>
        <v>0</v>
      </c>
      <c r="AN2144" s="114">
        <f t="shared" si="1950"/>
        <v>0</v>
      </c>
      <c r="AO2144" s="113">
        <f t="shared" si="1950"/>
        <v>0</v>
      </c>
      <c r="AP2144" s="114">
        <f t="shared" si="1950"/>
        <v>0</v>
      </c>
      <c r="AQ2144" s="113">
        <f t="shared" si="1950"/>
        <v>0</v>
      </c>
      <c r="AR2144" s="114">
        <f t="shared" si="1950"/>
        <v>0</v>
      </c>
      <c r="AS2144" s="113">
        <f t="shared" si="1950"/>
        <v>0</v>
      </c>
      <c r="AT2144" s="114">
        <f t="shared" si="1950"/>
        <v>0</v>
      </c>
      <c r="AU2144" s="113">
        <f t="shared" si="1950"/>
        <v>0</v>
      </c>
      <c r="AV2144" s="114">
        <f t="shared" si="1898"/>
        <v>0</v>
      </c>
      <c r="AW2144" s="113">
        <f t="shared" si="1899"/>
        <v>0</v>
      </c>
      <c r="AX2144" s="13"/>
      <c r="AY2144" s="111">
        <f t="shared" si="1900"/>
        <v>0</v>
      </c>
      <c r="AZ2144" s="113">
        <f t="shared" si="1901"/>
        <v>0</v>
      </c>
      <c r="BA2144" s="114">
        <f t="shared" si="1902"/>
        <v>0</v>
      </c>
      <c r="BB2144" s="113">
        <f t="shared" si="1903"/>
        <v>0</v>
      </c>
      <c r="BC2144" s="113">
        <f t="shared" si="1904"/>
        <v>0</v>
      </c>
      <c r="BD2144" s="117">
        <f t="shared" si="1905"/>
        <v>0</v>
      </c>
    </row>
    <row r="2145" spans="2:56" x14ac:dyDescent="0.3">
      <c r="B2145" s="150" t="s">
        <v>131</v>
      </c>
      <c r="C2145" s="78">
        <f>SUM(C2146)</f>
        <v>0</v>
      </c>
      <c r="D2145" s="79">
        <f>SUM(D2146)</f>
        <v>0</v>
      </c>
      <c r="E2145" s="69">
        <f t="shared" si="1891"/>
        <v>0</v>
      </c>
      <c r="F2145" s="78">
        <f>SUM(F2146)</f>
        <v>0</v>
      </c>
      <c r="G2145" s="79">
        <f>SUM(G2146)</f>
        <v>0</v>
      </c>
      <c r="H2145" s="69">
        <f t="shared" si="1892"/>
        <v>0</v>
      </c>
      <c r="I2145" s="78">
        <f>SUM(I2146)</f>
        <v>0</v>
      </c>
      <c r="J2145" s="79">
        <f>SUM(J2146)</f>
        <v>0</v>
      </c>
      <c r="K2145" s="69">
        <f t="shared" si="1893"/>
        <v>0</v>
      </c>
      <c r="L2145" s="78">
        <f>SUM(L2146)</f>
        <v>0</v>
      </c>
      <c r="M2145" s="80">
        <f>SUM(M2146)</f>
        <v>0</v>
      </c>
      <c r="N2145" s="81">
        <f>SUM(N2146)</f>
        <v>0</v>
      </c>
      <c r="O2145" s="78">
        <f>SUM(O2146)</f>
        <v>0</v>
      </c>
      <c r="P2145" s="81">
        <f>SUM(P2146)</f>
        <v>0</v>
      </c>
      <c r="Q2145" s="148">
        <f t="shared" si="1894"/>
        <v>0</v>
      </c>
      <c r="R2145" s="81">
        <f>SUM(R2146)</f>
        <v>0</v>
      </c>
      <c r="S2145" s="81">
        <f>SUM(S2146)</f>
        <v>0</v>
      </c>
      <c r="T2145" s="149">
        <f t="shared" si="1911"/>
        <v>0</v>
      </c>
      <c r="U2145" s="136"/>
      <c r="V2145" s="78">
        <f>SUM(V2146)</f>
        <v>0</v>
      </c>
      <c r="W2145" s="81">
        <f>SUM(W2146)</f>
        <v>0</v>
      </c>
      <c r="X2145" s="148">
        <f t="shared" si="1895"/>
        <v>0</v>
      </c>
      <c r="Y2145" s="81">
        <f>SUM(Y2146)</f>
        <v>0</v>
      </c>
      <c r="Z2145" s="81">
        <f>SUM(Z2146)</f>
        <v>0</v>
      </c>
      <c r="AA2145" s="149">
        <f t="shared" si="1917"/>
        <v>0</v>
      </c>
      <c r="AB2145" s="136"/>
      <c r="AC2145" s="78">
        <f>SUM(AC2146)</f>
        <v>0</v>
      </c>
      <c r="AD2145" s="81">
        <f>SUM(AD2146)</f>
        <v>0</v>
      </c>
      <c r="AE2145" s="148">
        <f t="shared" si="1896"/>
        <v>0</v>
      </c>
      <c r="AF2145" s="81">
        <f>SUM(AF2146)</f>
        <v>0</v>
      </c>
      <c r="AG2145" s="81">
        <f>SUM(AG2146)</f>
        <v>0</v>
      </c>
      <c r="AH2145" s="149">
        <f t="shared" si="1918"/>
        <v>0</v>
      </c>
      <c r="AI2145" s="13"/>
      <c r="AJ2145" s="79">
        <f t="shared" ref="AJ2145:AU2145" si="1951">SUM(AJ2146)</f>
        <v>0</v>
      </c>
      <c r="AK2145" s="80">
        <f t="shared" si="1951"/>
        <v>0</v>
      </c>
      <c r="AL2145" s="81">
        <f t="shared" si="1951"/>
        <v>0</v>
      </c>
      <c r="AM2145" s="80">
        <f t="shared" si="1951"/>
        <v>0</v>
      </c>
      <c r="AN2145" s="81">
        <f t="shared" si="1951"/>
        <v>0</v>
      </c>
      <c r="AO2145" s="80">
        <f t="shared" si="1951"/>
        <v>0</v>
      </c>
      <c r="AP2145" s="81">
        <f t="shared" si="1951"/>
        <v>0</v>
      </c>
      <c r="AQ2145" s="80">
        <f t="shared" si="1951"/>
        <v>0</v>
      </c>
      <c r="AR2145" s="81">
        <f t="shared" si="1951"/>
        <v>0</v>
      </c>
      <c r="AS2145" s="80">
        <f t="shared" si="1951"/>
        <v>0</v>
      </c>
      <c r="AT2145" s="81">
        <f t="shared" si="1951"/>
        <v>0</v>
      </c>
      <c r="AU2145" s="80">
        <f t="shared" si="1951"/>
        <v>0</v>
      </c>
      <c r="AV2145" s="81">
        <f t="shared" si="1898"/>
        <v>0</v>
      </c>
      <c r="AW2145" s="80">
        <f t="shared" si="1899"/>
        <v>0</v>
      </c>
      <c r="AX2145" s="13"/>
      <c r="AY2145" s="79">
        <f t="shared" si="1900"/>
        <v>0</v>
      </c>
      <c r="AZ2145" s="80">
        <f t="shared" si="1901"/>
        <v>0</v>
      </c>
      <c r="BA2145" s="81">
        <f t="shared" si="1902"/>
        <v>0</v>
      </c>
      <c r="BB2145" s="80">
        <f t="shared" si="1903"/>
        <v>0</v>
      </c>
      <c r="BC2145" s="80">
        <f t="shared" si="1904"/>
        <v>0</v>
      </c>
      <c r="BD2145" s="86">
        <f t="shared" si="1905"/>
        <v>0</v>
      </c>
    </row>
    <row r="2146" spans="2:56" x14ac:dyDescent="0.3">
      <c r="B2146" s="141" t="s">
        <v>105</v>
      </c>
      <c r="C2146" s="142">
        <f>SUM(C2350,C2554,C2758,C2962,C3166,C3370,C3574)</f>
        <v>0</v>
      </c>
      <c r="D2146" s="143">
        <f>SUM(D2350,D2554,D2758,D2962,D3166,D3370,D3574)</f>
        <v>0</v>
      </c>
      <c r="E2146" s="144">
        <f t="shared" si="1891"/>
        <v>0</v>
      </c>
      <c r="F2146" s="142">
        <f>SUM(F2350,F2554,F2758,F2962,F3166,F3370,F3574)</f>
        <v>0</v>
      </c>
      <c r="G2146" s="143">
        <f>SUM(G2350,G2554,G2758,G2962,G3166,G3370,G3574)</f>
        <v>0</v>
      </c>
      <c r="H2146" s="144">
        <f t="shared" si="1892"/>
        <v>0</v>
      </c>
      <c r="I2146" s="142">
        <f>SUM(I2350,I2554,I2758,I2962,I3166,I3370,I3574)</f>
        <v>0</v>
      </c>
      <c r="J2146" s="143">
        <f>SUM(J2350,J2554,J2758,J2962,J3166,J3370,J3574)</f>
        <v>0</v>
      </c>
      <c r="K2146" s="144">
        <f t="shared" si="1893"/>
        <v>0</v>
      </c>
      <c r="L2146" s="142">
        <f>SUM(L2350,L2554,L2758,L2962,L3166,L3370,L3574)</f>
        <v>0</v>
      </c>
      <c r="M2146" s="145">
        <f>SUM(M2350,M2554,M2758,M2962,M3166,M3370,M3574)</f>
        <v>0</v>
      </c>
      <c r="N2146" s="146">
        <f>SUM(N2350,N2554,N2758,N2962,N3166,N3370,N3574)</f>
        <v>0</v>
      </c>
      <c r="O2146" s="142">
        <f>SUM(O2350,O2554,O2758,O2962,O3166,O3370,O3574)</f>
        <v>0</v>
      </c>
      <c r="P2146" s="146">
        <f>SUM(P2350,P2554,P2758,P2962,P3166,P3370,P3574)</f>
        <v>0</v>
      </c>
      <c r="Q2146" s="139">
        <f t="shared" si="1894"/>
        <v>0</v>
      </c>
      <c r="R2146" s="146">
        <f>SUM(R2350,R2554,R2758,R2962,R3166,R3370,R3574)</f>
        <v>0</v>
      </c>
      <c r="S2146" s="146">
        <f>SUM(S2350,S2554,S2758,S2962,S3166,S3370,S3574)</f>
        <v>0</v>
      </c>
      <c r="T2146" s="140">
        <f t="shared" si="1911"/>
        <v>0</v>
      </c>
      <c r="U2146" s="136"/>
      <c r="V2146" s="142">
        <f>SUM(V2350,V2554,V2758,V2962,V3166,V3370,V3574)</f>
        <v>0</v>
      </c>
      <c r="W2146" s="146">
        <f>SUM(W2350,W2554,W2758,W2962,W3166,W3370,W3574)</f>
        <v>0</v>
      </c>
      <c r="X2146" s="139">
        <f t="shared" si="1895"/>
        <v>0</v>
      </c>
      <c r="Y2146" s="146">
        <f>SUM(Y2350,Y2554,Y2758,Y2962,Y3166,Y3370,Y3574)</f>
        <v>0</v>
      </c>
      <c r="Z2146" s="146">
        <f>SUM(Z2350,Z2554,Z2758,Z2962,Z3166,Z3370,Z3574)</f>
        <v>0</v>
      </c>
      <c r="AA2146" s="140">
        <f t="shared" si="1917"/>
        <v>0</v>
      </c>
      <c r="AB2146" s="136"/>
      <c r="AC2146" s="142">
        <f>SUM(AC2350,AC2554,AC2758,AC2962,AC3166,AC3370,AC3574)</f>
        <v>0</v>
      </c>
      <c r="AD2146" s="146">
        <f>SUM(AD2350,AD2554,AD2758,AD2962,AD3166,AD3370,AD3574)</f>
        <v>0</v>
      </c>
      <c r="AE2146" s="139">
        <f t="shared" si="1896"/>
        <v>0</v>
      </c>
      <c r="AF2146" s="146">
        <f>SUM(AF2350,AF2554,AF2758,AF2962,AF3166,AF3370,AF3574)</f>
        <v>0</v>
      </c>
      <c r="AG2146" s="146">
        <f>SUM(AG2350,AG2554,AG2758,AG2962,AG3166,AG3370,AG3574)</f>
        <v>0</v>
      </c>
      <c r="AH2146" s="140">
        <f t="shared" si="1918"/>
        <v>0</v>
      </c>
      <c r="AI2146" s="13"/>
      <c r="AJ2146" s="111">
        <f t="shared" ref="AJ2146:AU2146" si="1952">SUM(AJ2350,AJ2554,AJ2758,AJ2962,AJ3166,AJ3370,AJ3574)</f>
        <v>0</v>
      </c>
      <c r="AK2146" s="113">
        <f t="shared" si="1952"/>
        <v>0</v>
      </c>
      <c r="AL2146" s="114">
        <f t="shared" si="1952"/>
        <v>0</v>
      </c>
      <c r="AM2146" s="113">
        <f t="shared" si="1952"/>
        <v>0</v>
      </c>
      <c r="AN2146" s="114">
        <f t="shared" si="1952"/>
        <v>0</v>
      </c>
      <c r="AO2146" s="113">
        <f t="shared" si="1952"/>
        <v>0</v>
      </c>
      <c r="AP2146" s="114">
        <f t="shared" si="1952"/>
        <v>0</v>
      </c>
      <c r="AQ2146" s="113">
        <f t="shared" si="1952"/>
        <v>0</v>
      </c>
      <c r="AR2146" s="114">
        <f t="shared" si="1952"/>
        <v>0</v>
      </c>
      <c r="AS2146" s="113">
        <f t="shared" si="1952"/>
        <v>0</v>
      </c>
      <c r="AT2146" s="114">
        <f t="shared" si="1952"/>
        <v>0</v>
      </c>
      <c r="AU2146" s="113">
        <f t="shared" si="1952"/>
        <v>0</v>
      </c>
      <c r="AV2146" s="114">
        <f t="shared" si="1898"/>
        <v>0</v>
      </c>
      <c r="AW2146" s="113">
        <f t="shared" si="1899"/>
        <v>0</v>
      </c>
      <c r="AX2146" s="13"/>
      <c r="AY2146" s="111">
        <f t="shared" si="1900"/>
        <v>0</v>
      </c>
      <c r="AZ2146" s="113">
        <f t="shared" si="1901"/>
        <v>0</v>
      </c>
      <c r="BA2146" s="114">
        <f t="shared" si="1902"/>
        <v>0</v>
      </c>
      <c r="BB2146" s="113">
        <f t="shared" si="1903"/>
        <v>0</v>
      </c>
      <c r="BC2146" s="113">
        <f t="shared" si="1904"/>
        <v>0</v>
      </c>
      <c r="BD2146" s="117">
        <f t="shared" si="1905"/>
        <v>0</v>
      </c>
    </row>
    <row r="2147" spans="2:56" x14ac:dyDescent="0.3">
      <c r="B2147" s="150" t="s">
        <v>132</v>
      </c>
      <c r="C2147" s="78">
        <f>SUM(C2148)</f>
        <v>0</v>
      </c>
      <c r="D2147" s="79">
        <f>SUM(D2148)</f>
        <v>0</v>
      </c>
      <c r="E2147" s="69">
        <f t="shared" si="1891"/>
        <v>0</v>
      </c>
      <c r="F2147" s="78">
        <f>SUM(F2148)</f>
        <v>0</v>
      </c>
      <c r="G2147" s="79">
        <f>SUM(G2148)</f>
        <v>0</v>
      </c>
      <c r="H2147" s="69">
        <f t="shared" si="1892"/>
        <v>0</v>
      </c>
      <c r="I2147" s="78">
        <f>SUM(I2148)</f>
        <v>0</v>
      </c>
      <c r="J2147" s="79">
        <f>SUM(J2148)</f>
        <v>0</v>
      </c>
      <c r="K2147" s="69">
        <f t="shared" si="1893"/>
        <v>0</v>
      </c>
      <c r="L2147" s="78">
        <f>SUM(L2148)</f>
        <v>0</v>
      </c>
      <c r="M2147" s="80">
        <f>SUM(M2148)</f>
        <v>0</v>
      </c>
      <c r="N2147" s="81">
        <f>SUM(N2148)</f>
        <v>0</v>
      </c>
      <c r="O2147" s="78">
        <f>SUM(O2148)</f>
        <v>0</v>
      </c>
      <c r="P2147" s="81">
        <f>SUM(P2148)</f>
        <v>0</v>
      </c>
      <c r="Q2147" s="148">
        <f t="shared" si="1894"/>
        <v>0</v>
      </c>
      <c r="R2147" s="81">
        <f>SUM(R2148)</f>
        <v>0</v>
      </c>
      <c r="S2147" s="81">
        <f>SUM(S2148)</f>
        <v>0</v>
      </c>
      <c r="T2147" s="149">
        <f t="shared" si="1911"/>
        <v>0</v>
      </c>
      <c r="U2147" s="136"/>
      <c r="V2147" s="78">
        <f>SUM(V2148)</f>
        <v>0</v>
      </c>
      <c r="W2147" s="81">
        <f>SUM(W2148)</f>
        <v>0</v>
      </c>
      <c r="X2147" s="148">
        <f t="shared" si="1895"/>
        <v>0</v>
      </c>
      <c r="Y2147" s="81">
        <f>SUM(Y2148)</f>
        <v>0</v>
      </c>
      <c r="Z2147" s="81">
        <f>SUM(Z2148)</f>
        <v>0</v>
      </c>
      <c r="AA2147" s="149">
        <f t="shared" si="1917"/>
        <v>0</v>
      </c>
      <c r="AB2147" s="136"/>
      <c r="AC2147" s="78">
        <f>SUM(AC2148)</f>
        <v>0</v>
      </c>
      <c r="AD2147" s="81">
        <f>SUM(AD2148)</f>
        <v>0</v>
      </c>
      <c r="AE2147" s="148">
        <f t="shared" si="1896"/>
        <v>0</v>
      </c>
      <c r="AF2147" s="81">
        <f>SUM(AF2148)</f>
        <v>0</v>
      </c>
      <c r="AG2147" s="81">
        <f>SUM(AG2148)</f>
        <v>0</v>
      </c>
      <c r="AH2147" s="149">
        <f t="shared" si="1918"/>
        <v>0</v>
      </c>
      <c r="AI2147" s="13"/>
      <c r="AJ2147" s="79">
        <f t="shared" ref="AJ2147:AU2147" si="1953">SUM(AJ2148)</f>
        <v>0</v>
      </c>
      <c r="AK2147" s="80">
        <f t="shared" si="1953"/>
        <v>0</v>
      </c>
      <c r="AL2147" s="81">
        <f t="shared" si="1953"/>
        <v>0</v>
      </c>
      <c r="AM2147" s="80">
        <f t="shared" si="1953"/>
        <v>0</v>
      </c>
      <c r="AN2147" s="81">
        <f t="shared" si="1953"/>
        <v>0</v>
      </c>
      <c r="AO2147" s="80">
        <f t="shared" si="1953"/>
        <v>0</v>
      </c>
      <c r="AP2147" s="81">
        <f t="shared" si="1953"/>
        <v>0</v>
      </c>
      <c r="AQ2147" s="80">
        <f t="shared" si="1953"/>
        <v>0</v>
      </c>
      <c r="AR2147" s="81">
        <f t="shared" si="1953"/>
        <v>0</v>
      </c>
      <c r="AS2147" s="80">
        <f t="shared" si="1953"/>
        <v>0</v>
      </c>
      <c r="AT2147" s="81">
        <f t="shared" si="1953"/>
        <v>0</v>
      </c>
      <c r="AU2147" s="80">
        <f t="shared" si="1953"/>
        <v>0</v>
      </c>
      <c r="AV2147" s="81">
        <f t="shared" si="1898"/>
        <v>0</v>
      </c>
      <c r="AW2147" s="80">
        <f t="shared" si="1899"/>
        <v>0</v>
      </c>
      <c r="AX2147" s="13"/>
      <c r="AY2147" s="79">
        <f t="shared" si="1900"/>
        <v>0</v>
      </c>
      <c r="AZ2147" s="80">
        <f t="shared" si="1901"/>
        <v>0</v>
      </c>
      <c r="BA2147" s="81">
        <f t="shared" si="1902"/>
        <v>0</v>
      </c>
      <c r="BB2147" s="80">
        <f t="shared" si="1903"/>
        <v>0</v>
      </c>
      <c r="BC2147" s="80">
        <f t="shared" si="1904"/>
        <v>0</v>
      </c>
      <c r="BD2147" s="86">
        <f t="shared" si="1905"/>
        <v>0</v>
      </c>
    </row>
    <row r="2148" spans="2:56" x14ac:dyDescent="0.3">
      <c r="B2148" s="141" t="s">
        <v>105</v>
      </c>
      <c r="C2148" s="142">
        <f>SUM(C2352,C2556,C2760,C2964,C3168,C3372,C3576)</f>
        <v>0</v>
      </c>
      <c r="D2148" s="143">
        <f>SUM(D2352,D2556,D2760,D2964,D3168,D3372,D3576)</f>
        <v>0</v>
      </c>
      <c r="E2148" s="144">
        <f t="shared" si="1891"/>
        <v>0</v>
      </c>
      <c r="F2148" s="142">
        <f>SUM(F2352,F2556,F2760,F2964,F3168,F3372,F3576)</f>
        <v>0</v>
      </c>
      <c r="G2148" s="143">
        <f>SUM(G2352,G2556,G2760,G2964,G3168,G3372,G3576)</f>
        <v>0</v>
      </c>
      <c r="H2148" s="144">
        <f t="shared" si="1892"/>
        <v>0</v>
      </c>
      <c r="I2148" s="142">
        <f>SUM(I2352,I2556,I2760,I2964,I3168,I3372,I3576)</f>
        <v>0</v>
      </c>
      <c r="J2148" s="143">
        <f>SUM(J2352,J2556,J2760,J2964,J3168,J3372,J3576)</f>
        <v>0</v>
      </c>
      <c r="K2148" s="144">
        <f t="shared" si="1893"/>
        <v>0</v>
      </c>
      <c r="L2148" s="142">
        <f>SUM(L2352,L2556,L2760,L2964,L3168,L3372,L3576)</f>
        <v>0</v>
      </c>
      <c r="M2148" s="145">
        <f>SUM(M2352,M2556,M2760,M2964,M3168,M3372,M3576)</f>
        <v>0</v>
      </c>
      <c r="N2148" s="146">
        <f>SUM(N2352,N2556,N2760,N2964,N3168,N3372,N3576)</f>
        <v>0</v>
      </c>
      <c r="O2148" s="142">
        <f>SUM(O2352,O2556,O2760,O2964,O3168,O3372,O3576)</f>
        <v>0</v>
      </c>
      <c r="P2148" s="146">
        <f>SUM(P2352,P2556,P2760,P2964,P3168,P3372,P3576)</f>
        <v>0</v>
      </c>
      <c r="Q2148" s="139">
        <f t="shared" si="1894"/>
        <v>0</v>
      </c>
      <c r="R2148" s="146">
        <f>SUM(R2352,R2556,R2760,R2964,R3168,R3372,R3576)</f>
        <v>0</v>
      </c>
      <c r="S2148" s="146">
        <f>SUM(S2352,S2556,S2760,S2964,S3168,S3372,S3576)</f>
        <v>0</v>
      </c>
      <c r="T2148" s="140">
        <f t="shared" si="1911"/>
        <v>0</v>
      </c>
      <c r="U2148" s="136"/>
      <c r="V2148" s="142">
        <f>SUM(V2352,V2556,V2760,V2964,V3168,V3372,V3576)</f>
        <v>0</v>
      </c>
      <c r="W2148" s="146">
        <f>SUM(W2352,W2556,W2760,W2964,W3168,W3372,W3576)</f>
        <v>0</v>
      </c>
      <c r="X2148" s="139">
        <f t="shared" si="1895"/>
        <v>0</v>
      </c>
      <c r="Y2148" s="146">
        <f>SUM(Y2352,Y2556,Y2760,Y2964,Y3168,Y3372,Y3576)</f>
        <v>0</v>
      </c>
      <c r="Z2148" s="146">
        <f>SUM(Z2352,Z2556,Z2760,Z2964,Z3168,Z3372,Z3576)</f>
        <v>0</v>
      </c>
      <c r="AA2148" s="140">
        <f t="shared" si="1917"/>
        <v>0</v>
      </c>
      <c r="AB2148" s="136"/>
      <c r="AC2148" s="142">
        <f>SUM(AC2352,AC2556,AC2760,AC2964,AC3168,AC3372,AC3576)</f>
        <v>0</v>
      </c>
      <c r="AD2148" s="146">
        <f>SUM(AD2352,AD2556,AD2760,AD2964,AD3168,AD3372,AD3576)</f>
        <v>0</v>
      </c>
      <c r="AE2148" s="139">
        <f t="shared" si="1896"/>
        <v>0</v>
      </c>
      <c r="AF2148" s="146">
        <f>SUM(AF2352,AF2556,AF2760,AF2964,AF3168,AF3372,AF3576)</f>
        <v>0</v>
      </c>
      <c r="AG2148" s="146">
        <f>SUM(AG2352,AG2556,AG2760,AG2964,AG3168,AG3372,AG3576)</f>
        <v>0</v>
      </c>
      <c r="AH2148" s="140">
        <f t="shared" si="1918"/>
        <v>0</v>
      </c>
      <c r="AI2148" s="13"/>
      <c r="AJ2148" s="111">
        <f t="shared" ref="AJ2148:AU2148" si="1954">SUM(AJ2352,AJ2556,AJ2760,AJ2964,AJ3168,AJ3372,AJ3576)</f>
        <v>0</v>
      </c>
      <c r="AK2148" s="113">
        <f t="shared" si="1954"/>
        <v>0</v>
      </c>
      <c r="AL2148" s="114">
        <f t="shared" si="1954"/>
        <v>0</v>
      </c>
      <c r="AM2148" s="113">
        <f t="shared" si="1954"/>
        <v>0</v>
      </c>
      <c r="AN2148" s="114">
        <f t="shared" si="1954"/>
        <v>0</v>
      </c>
      <c r="AO2148" s="113">
        <f t="shared" si="1954"/>
        <v>0</v>
      </c>
      <c r="AP2148" s="114">
        <f t="shared" si="1954"/>
        <v>0</v>
      </c>
      <c r="AQ2148" s="113">
        <f t="shared" si="1954"/>
        <v>0</v>
      </c>
      <c r="AR2148" s="114">
        <f t="shared" si="1954"/>
        <v>0</v>
      </c>
      <c r="AS2148" s="113">
        <f t="shared" si="1954"/>
        <v>0</v>
      </c>
      <c r="AT2148" s="114">
        <f t="shared" si="1954"/>
        <v>0</v>
      </c>
      <c r="AU2148" s="113">
        <f t="shared" si="1954"/>
        <v>0</v>
      </c>
      <c r="AV2148" s="114">
        <f t="shared" si="1898"/>
        <v>0</v>
      </c>
      <c r="AW2148" s="113">
        <f t="shared" si="1899"/>
        <v>0</v>
      </c>
      <c r="AX2148" s="13"/>
      <c r="AY2148" s="111">
        <f t="shared" si="1900"/>
        <v>0</v>
      </c>
      <c r="AZ2148" s="113">
        <f t="shared" si="1901"/>
        <v>0</v>
      </c>
      <c r="BA2148" s="114">
        <f t="shared" si="1902"/>
        <v>0</v>
      </c>
      <c r="BB2148" s="113">
        <f t="shared" si="1903"/>
        <v>0</v>
      </c>
      <c r="BC2148" s="113">
        <f t="shared" si="1904"/>
        <v>0</v>
      </c>
      <c r="BD2148" s="117">
        <f t="shared" si="1905"/>
        <v>0</v>
      </c>
    </row>
    <row r="2149" spans="2:56" x14ac:dyDescent="0.3">
      <c r="B2149" s="150" t="s">
        <v>133</v>
      </c>
      <c r="C2149" s="78">
        <f>SUM(C2150)</f>
        <v>0</v>
      </c>
      <c r="D2149" s="79">
        <f>SUM(D2150)</f>
        <v>0</v>
      </c>
      <c r="E2149" s="69">
        <f t="shared" si="1891"/>
        <v>0</v>
      </c>
      <c r="F2149" s="78">
        <f>SUM(F2150)</f>
        <v>0</v>
      </c>
      <c r="G2149" s="79">
        <f>SUM(G2150)</f>
        <v>0</v>
      </c>
      <c r="H2149" s="69">
        <f t="shared" si="1892"/>
        <v>0</v>
      </c>
      <c r="I2149" s="78">
        <f>SUM(I2150)</f>
        <v>0</v>
      </c>
      <c r="J2149" s="79">
        <f>SUM(J2150)</f>
        <v>0</v>
      </c>
      <c r="K2149" s="69">
        <f t="shared" si="1893"/>
        <v>0</v>
      </c>
      <c r="L2149" s="78">
        <f>SUM(L2150)</f>
        <v>0</v>
      </c>
      <c r="M2149" s="80">
        <f>SUM(M2150)</f>
        <v>0</v>
      </c>
      <c r="N2149" s="81">
        <f>SUM(N2150)</f>
        <v>0</v>
      </c>
      <c r="O2149" s="78">
        <f>SUM(O2150)</f>
        <v>0</v>
      </c>
      <c r="P2149" s="81">
        <f>SUM(P2150)</f>
        <v>0</v>
      </c>
      <c r="Q2149" s="148">
        <f t="shared" si="1894"/>
        <v>0</v>
      </c>
      <c r="R2149" s="81">
        <f>SUM(R2150)</f>
        <v>0</v>
      </c>
      <c r="S2149" s="81">
        <f>SUM(S2150)</f>
        <v>0</v>
      </c>
      <c r="T2149" s="149">
        <f t="shared" si="1911"/>
        <v>0</v>
      </c>
      <c r="U2149" s="136"/>
      <c r="V2149" s="78">
        <f>SUM(V2150)</f>
        <v>0</v>
      </c>
      <c r="W2149" s="81">
        <f>SUM(W2150)</f>
        <v>0</v>
      </c>
      <c r="X2149" s="148">
        <f t="shared" si="1895"/>
        <v>0</v>
      </c>
      <c r="Y2149" s="81">
        <f>SUM(Y2150)</f>
        <v>0</v>
      </c>
      <c r="Z2149" s="81">
        <f>SUM(Z2150)</f>
        <v>0</v>
      </c>
      <c r="AA2149" s="149">
        <f t="shared" si="1917"/>
        <v>0</v>
      </c>
      <c r="AB2149" s="136"/>
      <c r="AC2149" s="78">
        <f>SUM(AC2150)</f>
        <v>0</v>
      </c>
      <c r="AD2149" s="81">
        <f>SUM(AD2150)</f>
        <v>0</v>
      </c>
      <c r="AE2149" s="148">
        <f t="shared" si="1896"/>
        <v>0</v>
      </c>
      <c r="AF2149" s="81">
        <f>SUM(AF2150)</f>
        <v>0</v>
      </c>
      <c r="AG2149" s="81">
        <f>SUM(AG2150)</f>
        <v>0</v>
      </c>
      <c r="AH2149" s="149">
        <f t="shared" si="1918"/>
        <v>0</v>
      </c>
      <c r="AI2149" s="13"/>
      <c r="AJ2149" s="79">
        <f t="shared" ref="AJ2149:AU2149" si="1955">SUM(AJ2150)</f>
        <v>0</v>
      </c>
      <c r="AK2149" s="80">
        <f t="shared" si="1955"/>
        <v>0</v>
      </c>
      <c r="AL2149" s="81">
        <f t="shared" si="1955"/>
        <v>0</v>
      </c>
      <c r="AM2149" s="80">
        <f t="shared" si="1955"/>
        <v>0</v>
      </c>
      <c r="AN2149" s="81">
        <f t="shared" si="1955"/>
        <v>0</v>
      </c>
      <c r="AO2149" s="80">
        <f t="shared" si="1955"/>
        <v>0</v>
      </c>
      <c r="AP2149" s="81">
        <f t="shared" si="1955"/>
        <v>0</v>
      </c>
      <c r="AQ2149" s="80">
        <f t="shared" si="1955"/>
        <v>0</v>
      </c>
      <c r="AR2149" s="81">
        <f t="shared" si="1955"/>
        <v>0</v>
      </c>
      <c r="AS2149" s="80">
        <f t="shared" si="1955"/>
        <v>0</v>
      </c>
      <c r="AT2149" s="81">
        <f t="shared" si="1955"/>
        <v>0</v>
      </c>
      <c r="AU2149" s="80">
        <f t="shared" si="1955"/>
        <v>0</v>
      </c>
      <c r="AV2149" s="81">
        <f t="shared" si="1898"/>
        <v>0</v>
      </c>
      <c r="AW2149" s="80">
        <f t="shared" si="1899"/>
        <v>0</v>
      </c>
      <c r="AX2149" s="13"/>
      <c r="AY2149" s="79">
        <f t="shared" si="1900"/>
        <v>0</v>
      </c>
      <c r="AZ2149" s="80">
        <f t="shared" si="1901"/>
        <v>0</v>
      </c>
      <c r="BA2149" s="81">
        <f t="shared" si="1902"/>
        <v>0</v>
      </c>
      <c r="BB2149" s="80">
        <f t="shared" si="1903"/>
        <v>0</v>
      </c>
      <c r="BC2149" s="80">
        <f t="shared" si="1904"/>
        <v>0</v>
      </c>
      <c r="BD2149" s="86">
        <f t="shared" si="1905"/>
        <v>0</v>
      </c>
    </row>
    <row r="2150" spans="2:56" x14ac:dyDescent="0.3">
      <c r="B2150" s="141" t="s">
        <v>105</v>
      </c>
      <c r="C2150" s="142">
        <f>SUM(C2354,C2558,C2762,C2966,C3170,C3374,C3578)</f>
        <v>0</v>
      </c>
      <c r="D2150" s="143">
        <f>SUM(D2354,D2558,D2762,D2966,D3170,D3374,D3578)</f>
        <v>0</v>
      </c>
      <c r="E2150" s="144">
        <f t="shared" si="1891"/>
        <v>0</v>
      </c>
      <c r="F2150" s="142">
        <f>SUM(F2354,F2558,F2762,F2966,F3170,F3374,F3578)</f>
        <v>0</v>
      </c>
      <c r="G2150" s="143">
        <f>SUM(G2354,G2558,G2762,G2966,G3170,G3374,G3578)</f>
        <v>0</v>
      </c>
      <c r="H2150" s="144">
        <f t="shared" si="1892"/>
        <v>0</v>
      </c>
      <c r="I2150" s="142">
        <f>SUM(I2354,I2558,I2762,I2966,I3170,I3374,I3578)</f>
        <v>0</v>
      </c>
      <c r="J2150" s="143">
        <f>SUM(J2354,J2558,J2762,J2966,J3170,J3374,J3578)</f>
        <v>0</v>
      </c>
      <c r="K2150" s="144">
        <f t="shared" si="1893"/>
        <v>0</v>
      </c>
      <c r="L2150" s="142">
        <f>SUM(L2354,L2558,L2762,L2966,L3170,L3374,L3578)</f>
        <v>0</v>
      </c>
      <c r="M2150" s="145">
        <f>SUM(M2354,M2558,M2762,M2966,M3170,M3374,M3578)</f>
        <v>0</v>
      </c>
      <c r="N2150" s="146">
        <f>SUM(N2354,N2558,N2762,N2966,N3170,N3374,N3578)</f>
        <v>0</v>
      </c>
      <c r="O2150" s="142">
        <f>SUM(O2354,O2558,O2762,O2966,O3170,O3374,O3578)</f>
        <v>0</v>
      </c>
      <c r="P2150" s="146">
        <f>SUM(P2354,P2558,P2762,P2966,P3170,P3374,P3578)</f>
        <v>0</v>
      </c>
      <c r="Q2150" s="139">
        <f t="shared" si="1894"/>
        <v>0</v>
      </c>
      <c r="R2150" s="146">
        <f>SUM(R2354,R2558,R2762,R2966,R3170,R3374,R3578)</f>
        <v>0</v>
      </c>
      <c r="S2150" s="146">
        <f>SUM(S2354,S2558,S2762,S2966,S3170,S3374,S3578)</f>
        <v>0</v>
      </c>
      <c r="T2150" s="140">
        <f t="shared" si="1911"/>
        <v>0</v>
      </c>
      <c r="U2150" s="136"/>
      <c r="V2150" s="142">
        <f>SUM(V2354,V2558,V2762,V2966,V3170,V3374,V3578)</f>
        <v>0</v>
      </c>
      <c r="W2150" s="146">
        <f>SUM(W2354,W2558,W2762,W2966,W3170,W3374,W3578)</f>
        <v>0</v>
      </c>
      <c r="X2150" s="139">
        <f t="shared" si="1895"/>
        <v>0</v>
      </c>
      <c r="Y2150" s="146">
        <f>SUM(Y2354,Y2558,Y2762,Y2966,Y3170,Y3374,Y3578)</f>
        <v>0</v>
      </c>
      <c r="Z2150" s="146">
        <f>SUM(Z2354,Z2558,Z2762,Z2966,Z3170,Z3374,Z3578)</f>
        <v>0</v>
      </c>
      <c r="AA2150" s="140">
        <f t="shared" si="1917"/>
        <v>0</v>
      </c>
      <c r="AB2150" s="136"/>
      <c r="AC2150" s="142">
        <f>SUM(AC2354,AC2558,AC2762,AC2966,AC3170,AC3374,AC3578)</f>
        <v>0</v>
      </c>
      <c r="AD2150" s="146">
        <f>SUM(AD2354,AD2558,AD2762,AD2966,AD3170,AD3374,AD3578)</f>
        <v>0</v>
      </c>
      <c r="AE2150" s="139">
        <f t="shared" si="1896"/>
        <v>0</v>
      </c>
      <c r="AF2150" s="146">
        <f>SUM(AF2354,AF2558,AF2762,AF2966,AF3170,AF3374,AF3578)</f>
        <v>0</v>
      </c>
      <c r="AG2150" s="146">
        <f>SUM(AG2354,AG2558,AG2762,AG2966,AG3170,AG3374,AG3578)</f>
        <v>0</v>
      </c>
      <c r="AH2150" s="140">
        <f t="shared" si="1918"/>
        <v>0</v>
      </c>
      <c r="AI2150" s="13"/>
      <c r="AJ2150" s="111">
        <f t="shared" ref="AJ2150:AU2150" si="1956">SUM(AJ2354,AJ2558,AJ2762,AJ2966,AJ3170,AJ3374,AJ3578)</f>
        <v>0</v>
      </c>
      <c r="AK2150" s="113">
        <f t="shared" si="1956"/>
        <v>0</v>
      </c>
      <c r="AL2150" s="114">
        <f t="shared" si="1956"/>
        <v>0</v>
      </c>
      <c r="AM2150" s="113">
        <f t="shared" si="1956"/>
        <v>0</v>
      </c>
      <c r="AN2150" s="114">
        <f t="shared" si="1956"/>
        <v>0</v>
      </c>
      <c r="AO2150" s="113">
        <f t="shared" si="1956"/>
        <v>0</v>
      </c>
      <c r="AP2150" s="114">
        <f t="shared" si="1956"/>
        <v>0</v>
      </c>
      <c r="AQ2150" s="113">
        <f t="shared" si="1956"/>
        <v>0</v>
      </c>
      <c r="AR2150" s="114">
        <f t="shared" si="1956"/>
        <v>0</v>
      </c>
      <c r="AS2150" s="113">
        <f t="shared" si="1956"/>
        <v>0</v>
      </c>
      <c r="AT2150" s="114">
        <f t="shared" si="1956"/>
        <v>0</v>
      </c>
      <c r="AU2150" s="113">
        <f t="shared" si="1956"/>
        <v>0</v>
      </c>
      <c r="AV2150" s="114">
        <f t="shared" si="1898"/>
        <v>0</v>
      </c>
      <c r="AW2150" s="113">
        <f t="shared" si="1899"/>
        <v>0</v>
      </c>
      <c r="AX2150" s="13"/>
      <c r="AY2150" s="111">
        <f t="shared" si="1900"/>
        <v>0</v>
      </c>
      <c r="AZ2150" s="113">
        <f t="shared" si="1901"/>
        <v>0</v>
      </c>
      <c r="BA2150" s="114">
        <f t="shared" si="1902"/>
        <v>0</v>
      </c>
      <c r="BB2150" s="113">
        <f t="shared" si="1903"/>
        <v>0</v>
      </c>
      <c r="BC2150" s="113">
        <f t="shared" si="1904"/>
        <v>0</v>
      </c>
      <c r="BD2150" s="117">
        <f t="shared" si="1905"/>
        <v>0</v>
      </c>
    </row>
    <row r="2151" spans="2:56" x14ac:dyDescent="0.3">
      <c r="B2151" s="150" t="s">
        <v>134</v>
      </c>
      <c r="C2151" s="78">
        <f>SUM(C2152)</f>
        <v>0</v>
      </c>
      <c r="D2151" s="79">
        <f>SUM(D2152)</f>
        <v>0</v>
      </c>
      <c r="E2151" s="69">
        <f t="shared" si="1891"/>
        <v>0</v>
      </c>
      <c r="F2151" s="78">
        <f>SUM(F2152)</f>
        <v>0</v>
      </c>
      <c r="G2151" s="79">
        <f>SUM(G2152)</f>
        <v>0</v>
      </c>
      <c r="H2151" s="69">
        <f t="shared" si="1892"/>
        <v>0</v>
      </c>
      <c r="I2151" s="78">
        <f>SUM(I2152)</f>
        <v>0</v>
      </c>
      <c r="J2151" s="79">
        <f>SUM(J2152)</f>
        <v>0</v>
      </c>
      <c r="K2151" s="69">
        <f t="shared" si="1893"/>
        <v>0</v>
      </c>
      <c r="L2151" s="78">
        <f>SUM(L2152)</f>
        <v>0</v>
      </c>
      <c r="M2151" s="80">
        <f>SUM(M2152)</f>
        <v>0</v>
      </c>
      <c r="N2151" s="81">
        <f>SUM(N2152)</f>
        <v>0</v>
      </c>
      <c r="O2151" s="78">
        <f>SUM(O2152)</f>
        <v>0</v>
      </c>
      <c r="P2151" s="81">
        <f>SUM(P2152)</f>
        <v>0</v>
      </c>
      <c r="Q2151" s="148">
        <f t="shared" si="1894"/>
        <v>0</v>
      </c>
      <c r="R2151" s="81">
        <f>SUM(R2152)</f>
        <v>0</v>
      </c>
      <c r="S2151" s="81">
        <f>SUM(S2152)</f>
        <v>0</v>
      </c>
      <c r="T2151" s="149">
        <f t="shared" si="1911"/>
        <v>0</v>
      </c>
      <c r="U2151" s="136"/>
      <c r="V2151" s="78">
        <f>SUM(V2152)</f>
        <v>0</v>
      </c>
      <c r="W2151" s="81">
        <f>SUM(W2152)</f>
        <v>0</v>
      </c>
      <c r="X2151" s="148">
        <f t="shared" si="1895"/>
        <v>0</v>
      </c>
      <c r="Y2151" s="81">
        <f>SUM(Y2152)</f>
        <v>0</v>
      </c>
      <c r="Z2151" s="81">
        <f>SUM(Z2152)</f>
        <v>0</v>
      </c>
      <c r="AA2151" s="149">
        <f t="shared" si="1917"/>
        <v>0</v>
      </c>
      <c r="AB2151" s="136"/>
      <c r="AC2151" s="78">
        <f>SUM(AC2152)</f>
        <v>0</v>
      </c>
      <c r="AD2151" s="81">
        <f>SUM(AD2152)</f>
        <v>0</v>
      </c>
      <c r="AE2151" s="148">
        <f t="shared" si="1896"/>
        <v>0</v>
      </c>
      <c r="AF2151" s="81">
        <f>SUM(AF2152)</f>
        <v>0</v>
      </c>
      <c r="AG2151" s="81">
        <f>SUM(AG2152)</f>
        <v>0</v>
      </c>
      <c r="AH2151" s="149">
        <f t="shared" si="1918"/>
        <v>0</v>
      </c>
      <c r="AI2151" s="13"/>
      <c r="AJ2151" s="79">
        <f t="shared" ref="AJ2151:AU2151" si="1957">SUM(AJ2152)</f>
        <v>0</v>
      </c>
      <c r="AK2151" s="80">
        <f t="shared" si="1957"/>
        <v>0</v>
      </c>
      <c r="AL2151" s="81">
        <f t="shared" si="1957"/>
        <v>0</v>
      </c>
      <c r="AM2151" s="80">
        <f t="shared" si="1957"/>
        <v>0</v>
      </c>
      <c r="AN2151" s="81">
        <f t="shared" si="1957"/>
        <v>0</v>
      </c>
      <c r="AO2151" s="80">
        <f t="shared" si="1957"/>
        <v>0</v>
      </c>
      <c r="AP2151" s="81">
        <f t="shared" si="1957"/>
        <v>0</v>
      </c>
      <c r="AQ2151" s="80">
        <f t="shared" si="1957"/>
        <v>0</v>
      </c>
      <c r="AR2151" s="81">
        <f t="shared" si="1957"/>
        <v>0</v>
      </c>
      <c r="AS2151" s="80">
        <f t="shared" si="1957"/>
        <v>0</v>
      </c>
      <c r="AT2151" s="81">
        <f t="shared" si="1957"/>
        <v>0</v>
      </c>
      <c r="AU2151" s="80">
        <f t="shared" si="1957"/>
        <v>0</v>
      </c>
      <c r="AV2151" s="81">
        <f t="shared" si="1898"/>
        <v>0</v>
      </c>
      <c r="AW2151" s="80">
        <f t="shared" si="1899"/>
        <v>0</v>
      </c>
      <c r="AX2151" s="13"/>
      <c r="AY2151" s="79">
        <f t="shared" si="1900"/>
        <v>0</v>
      </c>
      <c r="AZ2151" s="80">
        <f t="shared" si="1901"/>
        <v>0</v>
      </c>
      <c r="BA2151" s="81">
        <f t="shared" si="1902"/>
        <v>0</v>
      </c>
      <c r="BB2151" s="80">
        <f t="shared" si="1903"/>
        <v>0</v>
      </c>
      <c r="BC2151" s="80">
        <f t="shared" si="1904"/>
        <v>0</v>
      </c>
      <c r="BD2151" s="86">
        <f t="shared" si="1905"/>
        <v>0</v>
      </c>
    </row>
    <row r="2152" spans="2:56" x14ac:dyDescent="0.3">
      <c r="B2152" s="141" t="s">
        <v>135</v>
      </c>
      <c r="C2152" s="142">
        <f>SUM(C2356,C2560,C2764,C2968,C3172,C3376,C3580)</f>
        <v>0</v>
      </c>
      <c r="D2152" s="143">
        <f>SUM(D2356,D2560,D2764,D2968,D3172,D3376,D3580)</f>
        <v>0</v>
      </c>
      <c r="E2152" s="144">
        <f t="shared" si="1891"/>
        <v>0</v>
      </c>
      <c r="F2152" s="142">
        <f>SUM(F2356,F2560,F2764,F2968,F3172,F3376,F3580)</f>
        <v>0</v>
      </c>
      <c r="G2152" s="143">
        <f>SUM(G2356,G2560,G2764,G2968,G3172,G3376,G3580)</f>
        <v>0</v>
      </c>
      <c r="H2152" s="144">
        <f t="shared" si="1892"/>
        <v>0</v>
      </c>
      <c r="I2152" s="142">
        <f>SUM(I2356,I2560,I2764,I2968,I3172,I3376,I3580)</f>
        <v>0</v>
      </c>
      <c r="J2152" s="143">
        <f>SUM(J2356,J2560,J2764,J2968,J3172,J3376,J3580)</f>
        <v>0</v>
      </c>
      <c r="K2152" s="144">
        <f t="shared" si="1893"/>
        <v>0</v>
      </c>
      <c r="L2152" s="142">
        <f>SUM(L2356,L2560,L2764,L2968,L3172,L3376,L3580)</f>
        <v>0</v>
      </c>
      <c r="M2152" s="145">
        <f>SUM(M2356,M2560,M2764,M2968,M3172,M3376,M3580)</f>
        <v>0</v>
      </c>
      <c r="N2152" s="146">
        <f>SUM(N2356,N2560,N2764,N2968,N3172,N3376,N3580)</f>
        <v>0</v>
      </c>
      <c r="O2152" s="142">
        <f>SUM(O2356,O2560,O2764,O2968,O3172,O3376,O3580)</f>
        <v>0</v>
      </c>
      <c r="P2152" s="146">
        <f>SUM(P2356,P2560,P2764,P2968,P3172,P3376,P3580)</f>
        <v>0</v>
      </c>
      <c r="Q2152" s="139">
        <f t="shared" si="1894"/>
        <v>0</v>
      </c>
      <c r="R2152" s="146">
        <f>SUM(R2356,R2560,R2764,R2968,R3172,R3376,R3580)</f>
        <v>0</v>
      </c>
      <c r="S2152" s="146">
        <f>SUM(S2356,S2560,S2764,S2968,S3172,S3376,S3580)</f>
        <v>0</v>
      </c>
      <c r="T2152" s="140">
        <f t="shared" si="1911"/>
        <v>0</v>
      </c>
      <c r="U2152" s="136"/>
      <c r="V2152" s="142">
        <f>SUM(V2356,V2560,V2764,V2968,V3172,V3376,V3580)</f>
        <v>0</v>
      </c>
      <c r="W2152" s="146">
        <f>SUM(W2356,W2560,W2764,W2968,W3172,W3376,W3580)</f>
        <v>0</v>
      </c>
      <c r="X2152" s="139">
        <f t="shared" si="1895"/>
        <v>0</v>
      </c>
      <c r="Y2152" s="146">
        <f>SUM(Y2356,Y2560,Y2764,Y2968,Y3172,Y3376,Y3580)</f>
        <v>0</v>
      </c>
      <c r="Z2152" s="146">
        <f>SUM(Z2356,Z2560,Z2764,Z2968,Z3172,Z3376,Z3580)</f>
        <v>0</v>
      </c>
      <c r="AA2152" s="140">
        <f t="shared" si="1917"/>
        <v>0</v>
      </c>
      <c r="AB2152" s="136"/>
      <c r="AC2152" s="142">
        <f>SUM(AC2356,AC2560,AC2764,AC2968,AC3172,AC3376,AC3580)</f>
        <v>0</v>
      </c>
      <c r="AD2152" s="146">
        <f>SUM(AD2356,AD2560,AD2764,AD2968,AD3172,AD3376,AD3580)</f>
        <v>0</v>
      </c>
      <c r="AE2152" s="139">
        <f t="shared" si="1896"/>
        <v>0</v>
      </c>
      <c r="AF2152" s="146">
        <f>SUM(AF2356,AF2560,AF2764,AF2968,AF3172,AF3376,AF3580)</f>
        <v>0</v>
      </c>
      <c r="AG2152" s="146">
        <f>SUM(AG2356,AG2560,AG2764,AG2968,AG3172,AG3376,AG3580)</f>
        <v>0</v>
      </c>
      <c r="AH2152" s="140">
        <f t="shared" si="1918"/>
        <v>0</v>
      </c>
      <c r="AI2152" s="13"/>
      <c r="AJ2152" s="111">
        <f t="shared" ref="AJ2152:AU2152" si="1958">SUM(AJ2356,AJ2560,AJ2764,AJ2968,AJ3172,AJ3376,AJ3580)</f>
        <v>0</v>
      </c>
      <c r="AK2152" s="113">
        <f t="shared" si="1958"/>
        <v>0</v>
      </c>
      <c r="AL2152" s="114">
        <f t="shared" si="1958"/>
        <v>0</v>
      </c>
      <c r="AM2152" s="113">
        <f t="shared" si="1958"/>
        <v>0</v>
      </c>
      <c r="AN2152" s="114">
        <f t="shared" si="1958"/>
        <v>0</v>
      </c>
      <c r="AO2152" s="113">
        <f t="shared" si="1958"/>
        <v>0</v>
      </c>
      <c r="AP2152" s="114">
        <f t="shared" si="1958"/>
        <v>0</v>
      </c>
      <c r="AQ2152" s="113">
        <f t="shared" si="1958"/>
        <v>0</v>
      </c>
      <c r="AR2152" s="114">
        <f t="shared" si="1958"/>
        <v>0</v>
      </c>
      <c r="AS2152" s="113">
        <f t="shared" si="1958"/>
        <v>0</v>
      </c>
      <c r="AT2152" s="114">
        <f t="shared" si="1958"/>
        <v>0</v>
      </c>
      <c r="AU2152" s="113">
        <f t="shared" si="1958"/>
        <v>0</v>
      </c>
      <c r="AV2152" s="114">
        <f t="shared" si="1898"/>
        <v>0</v>
      </c>
      <c r="AW2152" s="113">
        <f t="shared" si="1899"/>
        <v>0</v>
      </c>
      <c r="AX2152" s="13"/>
      <c r="AY2152" s="111">
        <f t="shared" si="1900"/>
        <v>0</v>
      </c>
      <c r="AZ2152" s="113">
        <f t="shared" si="1901"/>
        <v>0</v>
      </c>
      <c r="BA2152" s="114">
        <f t="shared" si="1902"/>
        <v>0</v>
      </c>
      <c r="BB2152" s="113">
        <f t="shared" si="1903"/>
        <v>0</v>
      </c>
      <c r="BC2152" s="113">
        <f t="shared" si="1904"/>
        <v>0</v>
      </c>
      <c r="BD2152" s="117">
        <f t="shared" si="1905"/>
        <v>0</v>
      </c>
    </row>
    <row r="2153" spans="2:56" x14ac:dyDescent="0.3">
      <c r="B2153" s="150" t="s">
        <v>136</v>
      </c>
      <c r="C2153" s="78">
        <f>SUM(C2154)</f>
        <v>0</v>
      </c>
      <c r="D2153" s="79">
        <f>SUM(D2154)</f>
        <v>0</v>
      </c>
      <c r="E2153" s="69">
        <f t="shared" si="1891"/>
        <v>0</v>
      </c>
      <c r="F2153" s="78">
        <f>SUM(F2154)</f>
        <v>0</v>
      </c>
      <c r="G2153" s="79">
        <f>SUM(G2154)</f>
        <v>0</v>
      </c>
      <c r="H2153" s="69">
        <f t="shared" si="1892"/>
        <v>0</v>
      </c>
      <c r="I2153" s="78">
        <f>SUM(I2154)</f>
        <v>0</v>
      </c>
      <c r="J2153" s="79">
        <f>SUM(J2154)</f>
        <v>0</v>
      </c>
      <c r="K2153" s="69">
        <f t="shared" si="1893"/>
        <v>0</v>
      </c>
      <c r="L2153" s="78">
        <f>SUM(L2154)</f>
        <v>0</v>
      </c>
      <c r="M2153" s="80">
        <f>SUM(M2154)</f>
        <v>0</v>
      </c>
      <c r="N2153" s="81">
        <f>SUM(N2154)</f>
        <v>0</v>
      </c>
      <c r="O2153" s="78">
        <f>SUM(O2154)</f>
        <v>0</v>
      </c>
      <c r="P2153" s="81">
        <f>SUM(P2154)</f>
        <v>0</v>
      </c>
      <c r="Q2153" s="148">
        <f t="shared" si="1894"/>
        <v>0</v>
      </c>
      <c r="R2153" s="81">
        <f>SUM(R2154)</f>
        <v>0</v>
      </c>
      <c r="S2153" s="81">
        <f>SUM(S2154)</f>
        <v>0</v>
      </c>
      <c r="T2153" s="149">
        <f t="shared" si="1911"/>
        <v>0</v>
      </c>
      <c r="U2153" s="136"/>
      <c r="V2153" s="78">
        <f>SUM(V2154)</f>
        <v>0</v>
      </c>
      <c r="W2153" s="81">
        <f>SUM(W2154)</f>
        <v>0</v>
      </c>
      <c r="X2153" s="148">
        <f t="shared" si="1895"/>
        <v>0</v>
      </c>
      <c r="Y2153" s="81">
        <f>SUM(Y2154)</f>
        <v>0</v>
      </c>
      <c r="Z2153" s="81">
        <f>SUM(Z2154)</f>
        <v>0</v>
      </c>
      <c r="AA2153" s="149">
        <f t="shared" si="1917"/>
        <v>0</v>
      </c>
      <c r="AB2153" s="136"/>
      <c r="AC2153" s="78">
        <f>SUM(AC2154)</f>
        <v>0</v>
      </c>
      <c r="AD2153" s="81">
        <f>SUM(AD2154)</f>
        <v>0</v>
      </c>
      <c r="AE2153" s="148">
        <f t="shared" si="1896"/>
        <v>0</v>
      </c>
      <c r="AF2153" s="81">
        <f>SUM(AF2154)</f>
        <v>0</v>
      </c>
      <c r="AG2153" s="81">
        <f>SUM(AG2154)</f>
        <v>0</v>
      </c>
      <c r="AH2153" s="149">
        <f t="shared" si="1918"/>
        <v>0</v>
      </c>
      <c r="AI2153" s="13"/>
      <c r="AJ2153" s="79">
        <f t="shared" ref="AJ2153:AU2153" si="1959">SUM(AJ2154)</f>
        <v>0</v>
      </c>
      <c r="AK2153" s="80">
        <f t="shared" si="1959"/>
        <v>0</v>
      </c>
      <c r="AL2153" s="81">
        <f t="shared" si="1959"/>
        <v>0</v>
      </c>
      <c r="AM2153" s="80">
        <f t="shared" si="1959"/>
        <v>0</v>
      </c>
      <c r="AN2153" s="81">
        <f t="shared" si="1959"/>
        <v>0</v>
      </c>
      <c r="AO2153" s="80">
        <f t="shared" si="1959"/>
        <v>0</v>
      </c>
      <c r="AP2153" s="81">
        <f t="shared" si="1959"/>
        <v>0</v>
      </c>
      <c r="AQ2153" s="80">
        <f t="shared" si="1959"/>
        <v>0</v>
      </c>
      <c r="AR2153" s="81">
        <f t="shared" si="1959"/>
        <v>0</v>
      </c>
      <c r="AS2153" s="80">
        <f t="shared" si="1959"/>
        <v>0</v>
      </c>
      <c r="AT2153" s="81">
        <f t="shared" si="1959"/>
        <v>0</v>
      </c>
      <c r="AU2153" s="80">
        <f t="shared" si="1959"/>
        <v>0</v>
      </c>
      <c r="AV2153" s="81">
        <f t="shared" si="1898"/>
        <v>0</v>
      </c>
      <c r="AW2153" s="80">
        <f t="shared" si="1899"/>
        <v>0</v>
      </c>
      <c r="AX2153" s="13"/>
      <c r="AY2153" s="79">
        <f t="shared" si="1900"/>
        <v>0</v>
      </c>
      <c r="AZ2153" s="80">
        <f t="shared" si="1901"/>
        <v>0</v>
      </c>
      <c r="BA2153" s="81">
        <f t="shared" si="1902"/>
        <v>0</v>
      </c>
      <c r="BB2153" s="80">
        <f t="shared" si="1903"/>
        <v>0</v>
      </c>
      <c r="BC2153" s="80">
        <f t="shared" si="1904"/>
        <v>0</v>
      </c>
      <c r="BD2153" s="86">
        <f t="shared" si="1905"/>
        <v>0</v>
      </c>
    </row>
    <row r="2154" spans="2:56" x14ac:dyDescent="0.3">
      <c r="B2154" s="141" t="s">
        <v>105</v>
      </c>
      <c r="C2154" s="142">
        <f>SUM(C2358,C2562,C2766,C2970,C3174,C3378,C3582)</f>
        <v>0</v>
      </c>
      <c r="D2154" s="143">
        <f>SUM(D2358,D2562,D2766,D2970,D3174,D3378,D3582)</f>
        <v>0</v>
      </c>
      <c r="E2154" s="144">
        <f t="shared" si="1891"/>
        <v>0</v>
      </c>
      <c r="F2154" s="142">
        <f>SUM(F2358,F2562,F2766,F2970,F3174,F3378,F3582)</f>
        <v>0</v>
      </c>
      <c r="G2154" s="143">
        <f>SUM(G2358,G2562,G2766,G2970,G3174,G3378,G3582)</f>
        <v>0</v>
      </c>
      <c r="H2154" s="144">
        <f t="shared" si="1892"/>
        <v>0</v>
      </c>
      <c r="I2154" s="142">
        <f>SUM(I2358,I2562,I2766,I2970,I3174,I3378,I3582)</f>
        <v>0</v>
      </c>
      <c r="J2154" s="143">
        <f>SUM(J2358,J2562,J2766,J2970,J3174,J3378,J3582)</f>
        <v>0</v>
      </c>
      <c r="K2154" s="144">
        <f t="shared" si="1893"/>
        <v>0</v>
      </c>
      <c r="L2154" s="142">
        <f>SUM(L2358,L2562,L2766,L2970,L3174,L3378,L3582)</f>
        <v>0</v>
      </c>
      <c r="M2154" s="145">
        <f>SUM(M2358,M2562,M2766,M2970,M3174,M3378,M3582)</f>
        <v>0</v>
      </c>
      <c r="N2154" s="146">
        <f>SUM(N2358,N2562,N2766,N2970,N3174,N3378,N3582)</f>
        <v>0</v>
      </c>
      <c r="O2154" s="142">
        <f>SUM(O2358,O2562,O2766,O2970,O3174,O3378,O3582)</f>
        <v>0</v>
      </c>
      <c r="P2154" s="146">
        <f>SUM(P2358,P2562,P2766,P2970,P3174,P3378,P3582)</f>
        <v>0</v>
      </c>
      <c r="Q2154" s="139">
        <f t="shared" si="1894"/>
        <v>0</v>
      </c>
      <c r="R2154" s="146">
        <f>SUM(R2358,R2562,R2766,R2970,R3174,R3378,R3582)</f>
        <v>0</v>
      </c>
      <c r="S2154" s="146">
        <f>SUM(S2358,S2562,S2766,S2970,S3174,S3378,S3582)</f>
        <v>0</v>
      </c>
      <c r="T2154" s="140">
        <f t="shared" si="1911"/>
        <v>0</v>
      </c>
      <c r="U2154" s="136"/>
      <c r="V2154" s="142">
        <f>SUM(V2358,V2562,V2766,V2970,V3174,V3378,V3582)</f>
        <v>0</v>
      </c>
      <c r="W2154" s="146">
        <f>SUM(W2358,W2562,W2766,W2970,W3174,W3378,W3582)</f>
        <v>0</v>
      </c>
      <c r="X2154" s="139">
        <f t="shared" si="1895"/>
        <v>0</v>
      </c>
      <c r="Y2154" s="146">
        <f>SUM(Y2358,Y2562,Y2766,Y2970,Y3174,Y3378,Y3582)</f>
        <v>0</v>
      </c>
      <c r="Z2154" s="146">
        <f>SUM(Z2358,Z2562,Z2766,Z2970,Z3174,Z3378,Z3582)</f>
        <v>0</v>
      </c>
      <c r="AA2154" s="140">
        <f t="shared" si="1917"/>
        <v>0</v>
      </c>
      <c r="AB2154" s="136"/>
      <c r="AC2154" s="142">
        <f>SUM(AC2358,AC2562,AC2766,AC2970,AC3174,AC3378,AC3582)</f>
        <v>0</v>
      </c>
      <c r="AD2154" s="146">
        <f>SUM(AD2358,AD2562,AD2766,AD2970,AD3174,AD3378,AD3582)</f>
        <v>0</v>
      </c>
      <c r="AE2154" s="139">
        <f t="shared" si="1896"/>
        <v>0</v>
      </c>
      <c r="AF2154" s="146">
        <f>SUM(AF2358,AF2562,AF2766,AF2970,AF3174,AF3378,AF3582)</f>
        <v>0</v>
      </c>
      <c r="AG2154" s="146">
        <f>SUM(AG2358,AG2562,AG2766,AG2970,AG3174,AG3378,AG3582)</f>
        <v>0</v>
      </c>
      <c r="AH2154" s="140">
        <f t="shared" si="1918"/>
        <v>0</v>
      </c>
      <c r="AI2154" s="13"/>
      <c r="AJ2154" s="111">
        <f t="shared" ref="AJ2154:AU2154" si="1960">SUM(AJ2358,AJ2562,AJ2766,AJ2970,AJ3174,AJ3378,AJ3582)</f>
        <v>0</v>
      </c>
      <c r="AK2154" s="113">
        <f t="shared" si="1960"/>
        <v>0</v>
      </c>
      <c r="AL2154" s="114">
        <f t="shared" si="1960"/>
        <v>0</v>
      </c>
      <c r="AM2154" s="113">
        <f t="shared" si="1960"/>
        <v>0</v>
      </c>
      <c r="AN2154" s="114">
        <f t="shared" si="1960"/>
        <v>0</v>
      </c>
      <c r="AO2154" s="113">
        <f t="shared" si="1960"/>
        <v>0</v>
      </c>
      <c r="AP2154" s="114">
        <f t="shared" si="1960"/>
        <v>0</v>
      </c>
      <c r="AQ2154" s="113">
        <f t="shared" si="1960"/>
        <v>0</v>
      </c>
      <c r="AR2154" s="114">
        <f t="shared" si="1960"/>
        <v>0</v>
      </c>
      <c r="AS2154" s="113">
        <f t="shared" si="1960"/>
        <v>0</v>
      </c>
      <c r="AT2154" s="114">
        <f t="shared" si="1960"/>
        <v>0</v>
      </c>
      <c r="AU2154" s="113">
        <f t="shared" si="1960"/>
        <v>0</v>
      </c>
      <c r="AV2154" s="114">
        <f t="shared" si="1898"/>
        <v>0</v>
      </c>
      <c r="AW2154" s="113">
        <f t="shared" si="1899"/>
        <v>0</v>
      </c>
      <c r="AX2154" s="13"/>
      <c r="AY2154" s="111">
        <f t="shared" si="1900"/>
        <v>0</v>
      </c>
      <c r="AZ2154" s="113">
        <f t="shared" si="1901"/>
        <v>0</v>
      </c>
      <c r="BA2154" s="114">
        <f t="shared" si="1902"/>
        <v>0</v>
      </c>
      <c r="BB2154" s="113">
        <f t="shared" si="1903"/>
        <v>0</v>
      </c>
      <c r="BC2154" s="113">
        <f t="shared" si="1904"/>
        <v>0</v>
      </c>
      <c r="BD2154" s="117">
        <f t="shared" si="1905"/>
        <v>0</v>
      </c>
    </row>
    <row r="2155" spans="2:56" x14ac:dyDescent="0.3">
      <c r="B2155" s="150" t="s">
        <v>137</v>
      </c>
      <c r="C2155" s="78">
        <f>SUM(C2156)</f>
        <v>0</v>
      </c>
      <c r="D2155" s="79">
        <f>SUM(D2156)</f>
        <v>0</v>
      </c>
      <c r="E2155" s="69">
        <f t="shared" si="1891"/>
        <v>0</v>
      </c>
      <c r="F2155" s="78">
        <f>SUM(F2156)</f>
        <v>0</v>
      </c>
      <c r="G2155" s="79">
        <f>SUM(G2156)</f>
        <v>0</v>
      </c>
      <c r="H2155" s="69">
        <f t="shared" si="1892"/>
        <v>0</v>
      </c>
      <c r="I2155" s="78">
        <f>SUM(I2156)</f>
        <v>0</v>
      </c>
      <c r="J2155" s="79">
        <f>SUM(J2156)</f>
        <v>0</v>
      </c>
      <c r="K2155" s="69">
        <f t="shared" si="1893"/>
        <v>0</v>
      </c>
      <c r="L2155" s="78">
        <f>SUM(L2156)</f>
        <v>0</v>
      </c>
      <c r="M2155" s="80">
        <f>SUM(M2156)</f>
        <v>0</v>
      </c>
      <c r="N2155" s="81">
        <f>SUM(N2156)</f>
        <v>0</v>
      </c>
      <c r="O2155" s="78">
        <f>SUM(O2156)</f>
        <v>0</v>
      </c>
      <c r="P2155" s="81">
        <f>SUM(P2156)</f>
        <v>0</v>
      </c>
      <c r="Q2155" s="148">
        <f t="shared" si="1894"/>
        <v>0</v>
      </c>
      <c r="R2155" s="81">
        <f>SUM(R2156)</f>
        <v>0</v>
      </c>
      <c r="S2155" s="81">
        <f>SUM(S2156)</f>
        <v>0</v>
      </c>
      <c r="T2155" s="149">
        <f t="shared" si="1911"/>
        <v>0</v>
      </c>
      <c r="U2155" s="136"/>
      <c r="V2155" s="78">
        <f>SUM(V2156)</f>
        <v>0</v>
      </c>
      <c r="W2155" s="81">
        <f>SUM(W2156)</f>
        <v>0</v>
      </c>
      <c r="X2155" s="148">
        <f t="shared" si="1895"/>
        <v>0</v>
      </c>
      <c r="Y2155" s="81">
        <f>SUM(Y2156)</f>
        <v>0</v>
      </c>
      <c r="Z2155" s="81">
        <f>SUM(Z2156)</f>
        <v>0</v>
      </c>
      <c r="AA2155" s="149">
        <f t="shared" si="1917"/>
        <v>0</v>
      </c>
      <c r="AB2155" s="136"/>
      <c r="AC2155" s="78">
        <f>SUM(AC2156)</f>
        <v>0</v>
      </c>
      <c r="AD2155" s="81">
        <f>SUM(AD2156)</f>
        <v>0</v>
      </c>
      <c r="AE2155" s="148">
        <f t="shared" si="1896"/>
        <v>0</v>
      </c>
      <c r="AF2155" s="81">
        <f>SUM(AF2156)</f>
        <v>0</v>
      </c>
      <c r="AG2155" s="81">
        <f>SUM(AG2156)</f>
        <v>0</v>
      </c>
      <c r="AH2155" s="149">
        <f t="shared" si="1918"/>
        <v>0</v>
      </c>
      <c r="AI2155" s="13"/>
      <c r="AJ2155" s="79">
        <f t="shared" ref="AJ2155:AU2155" si="1961">SUM(AJ2156)</f>
        <v>0</v>
      </c>
      <c r="AK2155" s="80">
        <f t="shared" si="1961"/>
        <v>0</v>
      </c>
      <c r="AL2155" s="81">
        <f t="shared" si="1961"/>
        <v>0</v>
      </c>
      <c r="AM2155" s="80">
        <f t="shared" si="1961"/>
        <v>0</v>
      </c>
      <c r="AN2155" s="81">
        <f t="shared" si="1961"/>
        <v>0</v>
      </c>
      <c r="AO2155" s="80">
        <f t="shared" si="1961"/>
        <v>0</v>
      </c>
      <c r="AP2155" s="81">
        <f t="shared" si="1961"/>
        <v>0</v>
      </c>
      <c r="AQ2155" s="80">
        <f t="shared" si="1961"/>
        <v>0</v>
      </c>
      <c r="AR2155" s="81">
        <f t="shared" si="1961"/>
        <v>0</v>
      </c>
      <c r="AS2155" s="80">
        <f t="shared" si="1961"/>
        <v>0</v>
      </c>
      <c r="AT2155" s="81">
        <f t="shared" si="1961"/>
        <v>0</v>
      </c>
      <c r="AU2155" s="80">
        <f t="shared" si="1961"/>
        <v>0</v>
      </c>
      <c r="AV2155" s="81">
        <f t="shared" si="1898"/>
        <v>0</v>
      </c>
      <c r="AW2155" s="80">
        <f t="shared" si="1899"/>
        <v>0</v>
      </c>
      <c r="AX2155" s="13"/>
      <c r="AY2155" s="79">
        <f t="shared" si="1900"/>
        <v>0</v>
      </c>
      <c r="AZ2155" s="80">
        <f t="shared" si="1901"/>
        <v>0</v>
      </c>
      <c r="BA2155" s="81">
        <f t="shared" si="1902"/>
        <v>0</v>
      </c>
      <c r="BB2155" s="80">
        <f t="shared" si="1903"/>
        <v>0</v>
      </c>
      <c r="BC2155" s="80">
        <f t="shared" si="1904"/>
        <v>0</v>
      </c>
      <c r="BD2155" s="86">
        <f t="shared" si="1905"/>
        <v>0</v>
      </c>
    </row>
    <row r="2156" spans="2:56" x14ac:dyDescent="0.3">
      <c r="B2156" s="141" t="s">
        <v>105</v>
      </c>
      <c r="C2156" s="142">
        <f>SUM(C2360,C2564,C2768,C2972,C3176,C3380,C3584)</f>
        <v>0</v>
      </c>
      <c r="D2156" s="143">
        <f>SUM(D2360,D2564,D2768,D2972,D3176,D3380,D3584)</f>
        <v>0</v>
      </c>
      <c r="E2156" s="144">
        <f t="shared" si="1891"/>
        <v>0</v>
      </c>
      <c r="F2156" s="142">
        <f>SUM(F2360,F2564,F2768,F2972,F3176,F3380,F3584)</f>
        <v>0</v>
      </c>
      <c r="G2156" s="143">
        <f>SUM(G2360,G2564,G2768,G2972,G3176,G3380,G3584)</f>
        <v>0</v>
      </c>
      <c r="H2156" s="144">
        <f t="shared" si="1892"/>
        <v>0</v>
      </c>
      <c r="I2156" s="142">
        <f>SUM(I2360,I2564,I2768,I2972,I3176,I3380,I3584)</f>
        <v>0</v>
      </c>
      <c r="J2156" s="143">
        <f>SUM(J2360,J2564,J2768,J2972,J3176,J3380,J3584)</f>
        <v>0</v>
      </c>
      <c r="K2156" s="144">
        <f t="shared" si="1893"/>
        <v>0</v>
      </c>
      <c r="L2156" s="142">
        <f>SUM(L2360,L2564,L2768,L2972,L3176,L3380,L3584)</f>
        <v>0</v>
      </c>
      <c r="M2156" s="145">
        <f>SUM(M2360,M2564,M2768,M2972,M3176,M3380,M3584)</f>
        <v>0</v>
      </c>
      <c r="N2156" s="146">
        <f>SUM(N2360,N2564,N2768,N2972,N3176,N3380,N3584)</f>
        <v>0</v>
      </c>
      <c r="O2156" s="142">
        <f>SUM(O2360,O2564,O2768,O2972,O3176,O3380,O3584)</f>
        <v>0</v>
      </c>
      <c r="P2156" s="146">
        <f>SUM(P2360,P2564,P2768,P2972,P3176,P3380,P3584)</f>
        <v>0</v>
      </c>
      <c r="Q2156" s="139">
        <f t="shared" si="1894"/>
        <v>0</v>
      </c>
      <c r="R2156" s="146">
        <f>SUM(R2360,R2564,R2768,R2972,R3176,R3380,R3584)</f>
        <v>0</v>
      </c>
      <c r="S2156" s="146">
        <f>SUM(S2360,S2564,S2768,S2972,S3176,S3380,S3584)</f>
        <v>0</v>
      </c>
      <c r="T2156" s="140">
        <f t="shared" si="1911"/>
        <v>0</v>
      </c>
      <c r="U2156" s="136"/>
      <c r="V2156" s="142">
        <f>SUM(V2360,V2564,V2768,V2972,V3176,V3380,V3584)</f>
        <v>0</v>
      </c>
      <c r="W2156" s="146">
        <f>SUM(W2360,W2564,W2768,W2972,W3176,W3380,W3584)</f>
        <v>0</v>
      </c>
      <c r="X2156" s="139">
        <f t="shared" si="1895"/>
        <v>0</v>
      </c>
      <c r="Y2156" s="146">
        <f>SUM(Y2360,Y2564,Y2768,Y2972,Y3176,Y3380,Y3584)</f>
        <v>0</v>
      </c>
      <c r="Z2156" s="146">
        <f>SUM(Z2360,Z2564,Z2768,Z2972,Z3176,Z3380,Z3584)</f>
        <v>0</v>
      </c>
      <c r="AA2156" s="140">
        <f t="shared" si="1917"/>
        <v>0</v>
      </c>
      <c r="AB2156" s="136"/>
      <c r="AC2156" s="142">
        <f>SUM(AC2360,AC2564,AC2768,AC2972,AC3176,AC3380,AC3584)</f>
        <v>0</v>
      </c>
      <c r="AD2156" s="146">
        <f>SUM(AD2360,AD2564,AD2768,AD2972,AD3176,AD3380,AD3584)</f>
        <v>0</v>
      </c>
      <c r="AE2156" s="139">
        <f t="shared" si="1896"/>
        <v>0</v>
      </c>
      <c r="AF2156" s="146">
        <f>SUM(AF2360,AF2564,AF2768,AF2972,AF3176,AF3380,AF3584)</f>
        <v>0</v>
      </c>
      <c r="AG2156" s="146">
        <f>SUM(AG2360,AG2564,AG2768,AG2972,AG3176,AG3380,AG3584)</f>
        <v>0</v>
      </c>
      <c r="AH2156" s="140">
        <f t="shared" si="1918"/>
        <v>0</v>
      </c>
      <c r="AI2156" s="13"/>
      <c r="AJ2156" s="111">
        <f t="shared" ref="AJ2156:AU2156" si="1962">SUM(AJ2360,AJ2564,AJ2768,AJ2972,AJ3176,AJ3380,AJ3584)</f>
        <v>0</v>
      </c>
      <c r="AK2156" s="113">
        <f t="shared" si="1962"/>
        <v>0</v>
      </c>
      <c r="AL2156" s="114">
        <f t="shared" si="1962"/>
        <v>0</v>
      </c>
      <c r="AM2156" s="113">
        <f t="shared" si="1962"/>
        <v>0</v>
      </c>
      <c r="AN2156" s="114">
        <f t="shared" si="1962"/>
        <v>0</v>
      </c>
      <c r="AO2156" s="113">
        <f t="shared" si="1962"/>
        <v>0</v>
      </c>
      <c r="AP2156" s="114">
        <f t="shared" si="1962"/>
        <v>0</v>
      </c>
      <c r="AQ2156" s="113">
        <f t="shared" si="1962"/>
        <v>0</v>
      </c>
      <c r="AR2156" s="114">
        <f t="shared" si="1962"/>
        <v>0</v>
      </c>
      <c r="AS2156" s="113">
        <f t="shared" si="1962"/>
        <v>0</v>
      </c>
      <c r="AT2156" s="114">
        <f t="shared" si="1962"/>
        <v>0</v>
      </c>
      <c r="AU2156" s="113">
        <f t="shared" si="1962"/>
        <v>0</v>
      </c>
      <c r="AV2156" s="114">
        <f t="shared" si="1898"/>
        <v>0</v>
      </c>
      <c r="AW2156" s="113">
        <f t="shared" si="1899"/>
        <v>0</v>
      </c>
      <c r="AX2156" s="13"/>
      <c r="AY2156" s="111">
        <f t="shared" si="1900"/>
        <v>0</v>
      </c>
      <c r="AZ2156" s="113">
        <f t="shared" si="1901"/>
        <v>0</v>
      </c>
      <c r="BA2156" s="114">
        <f t="shared" si="1902"/>
        <v>0</v>
      </c>
      <c r="BB2156" s="113">
        <f t="shared" si="1903"/>
        <v>0</v>
      </c>
      <c r="BC2156" s="113">
        <f t="shared" si="1904"/>
        <v>0</v>
      </c>
      <c r="BD2156" s="117">
        <f t="shared" si="1905"/>
        <v>0</v>
      </c>
    </row>
    <row r="2157" spans="2:56" x14ac:dyDescent="0.3">
      <c r="B2157" s="150" t="s">
        <v>138</v>
      </c>
      <c r="C2157" s="78">
        <f>SUM(C2158)</f>
        <v>0</v>
      </c>
      <c r="D2157" s="79">
        <f>SUM(D2158)</f>
        <v>0</v>
      </c>
      <c r="E2157" s="69">
        <f t="shared" si="1891"/>
        <v>0</v>
      </c>
      <c r="F2157" s="78">
        <f>SUM(F2158)</f>
        <v>0</v>
      </c>
      <c r="G2157" s="79">
        <f>SUM(G2158)</f>
        <v>0</v>
      </c>
      <c r="H2157" s="69">
        <f t="shared" si="1892"/>
        <v>0</v>
      </c>
      <c r="I2157" s="78">
        <f>SUM(I2158)</f>
        <v>0</v>
      </c>
      <c r="J2157" s="79">
        <f>SUM(J2158)</f>
        <v>0</v>
      </c>
      <c r="K2157" s="69">
        <f t="shared" si="1893"/>
        <v>0</v>
      </c>
      <c r="L2157" s="78">
        <f>SUM(L2158)</f>
        <v>0</v>
      </c>
      <c r="M2157" s="80">
        <f>SUM(M2158)</f>
        <v>0</v>
      </c>
      <c r="N2157" s="81">
        <f>SUM(N2158)</f>
        <v>0</v>
      </c>
      <c r="O2157" s="78">
        <f>SUM(O2158)</f>
        <v>0</v>
      </c>
      <c r="P2157" s="81">
        <f>SUM(P2158)</f>
        <v>0</v>
      </c>
      <c r="Q2157" s="148">
        <f t="shared" si="1894"/>
        <v>0</v>
      </c>
      <c r="R2157" s="81">
        <f>SUM(R2158)</f>
        <v>0</v>
      </c>
      <c r="S2157" s="81">
        <f>SUM(S2158)</f>
        <v>0</v>
      </c>
      <c r="T2157" s="149">
        <f t="shared" si="1911"/>
        <v>0</v>
      </c>
      <c r="U2157" s="136"/>
      <c r="V2157" s="78">
        <f>SUM(V2158)</f>
        <v>0</v>
      </c>
      <c r="W2157" s="81">
        <f>SUM(W2158)</f>
        <v>0</v>
      </c>
      <c r="X2157" s="148">
        <f t="shared" si="1895"/>
        <v>0</v>
      </c>
      <c r="Y2157" s="81">
        <f>SUM(Y2158)</f>
        <v>0</v>
      </c>
      <c r="Z2157" s="81">
        <f>SUM(Z2158)</f>
        <v>0</v>
      </c>
      <c r="AA2157" s="149">
        <f t="shared" si="1917"/>
        <v>0</v>
      </c>
      <c r="AB2157" s="136"/>
      <c r="AC2157" s="78">
        <f>SUM(AC2158)</f>
        <v>0</v>
      </c>
      <c r="AD2157" s="81">
        <f>SUM(AD2158)</f>
        <v>0</v>
      </c>
      <c r="AE2157" s="148">
        <f t="shared" si="1896"/>
        <v>0</v>
      </c>
      <c r="AF2157" s="81">
        <f>SUM(AF2158)</f>
        <v>0</v>
      </c>
      <c r="AG2157" s="81">
        <f>SUM(AG2158)</f>
        <v>0</v>
      </c>
      <c r="AH2157" s="149">
        <f t="shared" si="1918"/>
        <v>0</v>
      </c>
      <c r="AI2157" s="13"/>
      <c r="AJ2157" s="79">
        <f t="shared" ref="AJ2157:AU2157" si="1963">SUM(AJ2158)</f>
        <v>0</v>
      </c>
      <c r="AK2157" s="80">
        <f t="shared" si="1963"/>
        <v>0</v>
      </c>
      <c r="AL2157" s="81">
        <f t="shared" si="1963"/>
        <v>0</v>
      </c>
      <c r="AM2157" s="80">
        <f t="shared" si="1963"/>
        <v>0</v>
      </c>
      <c r="AN2157" s="81">
        <f t="shared" si="1963"/>
        <v>0</v>
      </c>
      <c r="AO2157" s="80">
        <f t="shared" si="1963"/>
        <v>0</v>
      </c>
      <c r="AP2157" s="81">
        <f t="shared" si="1963"/>
        <v>0</v>
      </c>
      <c r="AQ2157" s="80">
        <f t="shared" si="1963"/>
        <v>0</v>
      </c>
      <c r="AR2157" s="81">
        <f t="shared" si="1963"/>
        <v>0</v>
      </c>
      <c r="AS2157" s="80">
        <f t="shared" si="1963"/>
        <v>0</v>
      </c>
      <c r="AT2157" s="81">
        <f t="shared" si="1963"/>
        <v>0</v>
      </c>
      <c r="AU2157" s="80">
        <f t="shared" si="1963"/>
        <v>0</v>
      </c>
      <c r="AV2157" s="81">
        <f t="shared" si="1898"/>
        <v>0</v>
      </c>
      <c r="AW2157" s="80">
        <f t="shared" si="1899"/>
        <v>0</v>
      </c>
      <c r="AX2157" s="13"/>
      <c r="AY2157" s="79">
        <f t="shared" si="1900"/>
        <v>0</v>
      </c>
      <c r="AZ2157" s="80">
        <f t="shared" si="1901"/>
        <v>0</v>
      </c>
      <c r="BA2157" s="81">
        <f t="shared" si="1902"/>
        <v>0</v>
      </c>
      <c r="BB2157" s="80">
        <f t="shared" si="1903"/>
        <v>0</v>
      </c>
      <c r="BC2157" s="80">
        <f t="shared" si="1904"/>
        <v>0</v>
      </c>
      <c r="BD2157" s="86">
        <f t="shared" si="1905"/>
        <v>0</v>
      </c>
    </row>
    <row r="2158" spans="2:56" x14ac:dyDescent="0.3">
      <c r="B2158" s="141" t="s">
        <v>139</v>
      </c>
      <c r="C2158" s="142">
        <f>SUM(C2362,C2566,C2770,C2974,C3178,C3382,C3586)</f>
        <v>0</v>
      </c>
      <c r="D2158" s="143">
        <f>SUM(D2362,D2566,D2770,D2974,D3178,D3382,D3586)</f>
        <v>0</v>
      </c>
      <c r="E2158" s="144">
        <f t="shared" si="1891"/>
        <v>0</v>
      </c>
      <c r="F2158" s="142">
        <f>SUM(F2362,F2566,F2770,F2974,F3178,F3382,F3586)</f>
        <v>0</v>
      </c>
      <c r="G2158" s="143">
        <f>SUM(G2362,G2566,G2770,G2974,G3178,G3382,G3586)</f>
        <v>0</v>
      </c>
      <c r="H2158" s="144">
        <f t="shared" si="1892"/>
        <v>0</v>
      </c>
      <c r="I2158" s="142">
        <f>SUM(I2362,I2566,I2770,I2974,I3178,I3382,I3586)</f>
        <v>0</v>
      </c>
      <c r="J2158" s="143">
        <f>SUM(J2362,J2566,J2770,J2974,J3178,J3382,J3586)</f>
        <v>0</v>
      </c>
      <c r="K2158" s="144">
        <f t="shared" si="1893"/>
        <v>0</v>
      </c>
      <c r="L2158" s="142">
        <f>SUM(L2362,L2566,L2770,L2974,L3178,L3382,L3586)</f>
        <v>0</v>
      </c>
      <c r="M2158" s="145">
        <f>SUM(M2362,M2566,M2770,M2974,M3178,M3382,M3586)</f>
        <v>0</v>
      </c>
      <c r="N2158" s="146">
        <f>SUM(N2362,N2566,N2770,N2974,N3178,N3382,N3586)</f>
        <v>0</v>
      </c>
      <c r="O2158" s="142">
        <f>SUM(O2362,O2566,O2770,O2974,O3178,O3382,O3586)</f>
        <v>0</v>
      </c>
      <c r="P2158" s="146">
        <f>SUM(P2362,P2566,P2770,P2974,P3178,P3382,P3586)</f>
        <v>0</v>
      </c>
      <c r="Q2158" s="139">
        <f t="shared" si="1894"/>
        <v>0</v>
      </c>
      <c r="R2158" s="146">
        <f>SUM(R2362,R2566,R2770,R2974,R3178,R3382,R3586)</f>
        <v>0</v>
      </c>
      <c r="S2158" s="146">
        <f>SUM(S2362,S2566,S2770,S2974,S3178,S3382,S3586)</f>
        <v>0</v>
      </c>
      <c r="T2158" s="140">
        <f t="shared" si="1911"/>
        <v>0</v>
      </c>
      <c r="U2158" s="136"/>
      <c r="V2158" s="142">
        <f>SUM(V2362,V2566,V2770,V2974,V3178,V3382,V3586)</f>
        <v>0</v>
      </c>
      <c r="W2158" s="146">
        <f>SUM(W2362,W2566,W2770,W2974,W3178,W3382,W3586)</f>
        <v>0</v>
      </c>
      <c r="X2158" s="139">
        <f t="shared" si="1895"/>
        <v>0</v>
      </c>
      <c r="Y2158" s="146">
        <f>SUM(Y2362,Y2566,Y2770,Y2974,Y3178,Y3382,Y3586)</f>
        <v>0</v>
      </c>
      <c r="Z2158" s="146">
        <f>SUM(Z2362,Z2566,Z2770,Z2974,Z3178,Z3382,Z3586)</f>
        <v>0</v>
      </c>
      <c r="AA2158" s="140">
        <f t="shared" si="1917"/>
        <v>0</v>
      </c>
      <c r="AB2158" s="136"/>
      <c r="AC2158" s="142">
        <f>SUM(AC2362,AC2566,AC2770,AC2974,AC3178,AC3382,AC3586)</f>
        <v>0</v>
      </c>
      <c r="AD2158" s="146">
        <f>SUM(AD2362,AD2566,AD2770,AD2974,AD3178,AD3382,AD3586)</f>
        <v>0</v>
      </c>
      <c r="AE2158" s="139">
        <f t="shared" si="1896"/>
        <v>0</v>
      </c>
      <c r="AF2158" s="146">
        <f>SUM(AF2362,AF2566,AF2770,AF2974,AF3178,AF3382,AF3586)</f>
        <v>0</v>
      </c>
      <c r="AG2158" s="146">
        <f>SUM(AG2362,AG2566,AG2770,AG2974,AG3178,AG3382,AG3586)</f>
        <v>0</v>
      </c>
      <c r="AH2158" s="140">
        <f t="shared" si="1918"/>
        <v>0</v>
      </c>
      <c r="AI2158" s="13"/>
      <c r="AJ2158" s="111">
        <f t="shared" ref="AJ2158:AU2158" si="1964">SUM(AJ2362,AJ2566,AJ2770,AJ2974,AJ3178,AJ3382,AJ3586)</f>
        <v>0</v>
      </c>
      <c r="AK2158" s="113">
        <f t="shared" si="1964"/>
        <v>0</v>
      </c>
      <c r="AL2158" s="114">
        <f t="shared" si="1964"/>
        <v>0</v>
      </c>
      <c r="AM2158" s="113">
        <f t="shared" si="1964"/>
        <v>0</v>
      </c>
      <c r="AN2158" s="114">
        <f t="shared" si="1964"/>
        <v>0</v>
      </c>
      <c r="AO2158" s="113">
        <f t="shared" si="1964"/>
        <v>0</v>
      </c>
      <c r="AP2158" s="114">
        <f t="shared" si="1964"/>
        <v>0</v>
      </c>
      <c r="AQ2158" s="113">
        <f t="shared" si="1964"/>
        <v>0</v>
      </c>
      <c r="AR2158" s="114">
        <f t="shared" si="1964"/>
        <v>0</v>
      </c>
      <c r="AS2158" s="113">
        <f t="shared" si="1964"/>
        <v>0</v>
      </c>
      <c r="AT2158" s="114">
        <f t="shared" si="1964"/>
        <v>0</v>
      </c>
      <c r="AU2158" s="113">
        <f t="shared" si="1964"/>
        <v>0</v>
      </c>
      <c r="AV2158" s="114">
        <f t="shared" si="1898"/>
        <v>0</v>
      </c>
      <c r="AW2158" s="113">
        <f t="shared" si="1899"/>
        <v>0</v>
      </c>
      <c r="AX2158" s="13"/>
      <c r="AY2158" s="111">
        <f t="shared" si="1900"/>
        <v>0</v>
      </c>
      <c r="AZ2158" s="113">
        <f t="shared" si="1901"/>
        <v>0</v>
      </c>
      <c r="BA2158" s="114">
        <f t="shared" si="1902"/>
        <v>0</v>
      </c>
      <c r="BB2158" s="113">
        <f t="shared" si="1903"/>
        <v>0</v>
      </c>
      <c r="BC2158" s="113">
        <f t="shared" si="1904"/>
        <v>0</v>
      </c>
      <c r="BD2158" s="117">
        <f t="shared" si="1905"/>
        <v>0</v>
      </c>
    </row>
    <row r="2159" spans="2:56" x14ac:dyDescent="0.3">
      <c r="B2159" s="150" t="s">
        <v>140</v>
      </c>
      <c r="C2159" s="78">
        <f>SUM(C2160:C2168)</f>
        <v>0</v>
      </c>
      <c r="D2159" s="79">
        <f>SUM(D2160:D2168)</f>
        <v>0</v>
      </c>
      <c r="E2159" s="69">
        <f t="shared" si="1891"/>
        <v>0</v>
      </c>
      <c r="F2159" s="78">
        <f>SUM(F2160:F2168)</f>
        <v>105000</v>
      </c>
      <c r="G2159" s="79">
        <f>SUM(G2160:G2168)</f>
        <v>103594</v>
      </c>
      <c r="H2159" s="69">
        <f t="shared" si="1892"/>
        <v>0.98660952380952383</v>
      </c>
      <c r="I2159" s="78">
        <f>SUM(I2160:I2168)</f>
        <v>45300</v>
      </c>
      <c r="J2159" s="79">
        <f>SUM(J2160:J2168)</f>
        <v>45300</v>
      </c>
      <c r="K2159" s="69">
        <f t="shared" si="1893"/>
        <v>1</v>
      </c>
      <c r="L2159" s="78">
        <f>SUM(L2160:L2168)</f>
        <v>14949</v>
      </c>
      <c r="M2159" s="80">
        <f>SUM(M2160:M2168)</f>
        <v>14949</v>
      </c>
      <c r="N2159" s="81">
        <f>SUM(N2160:N2168)</f>
        <v>0</v>
      </c>
      <c r="O2159" s="78">
        <f>SUM(O2160:O2168)</f>
        <v>105042</v>
      </c>
      <c r="P2159" s="81">
        <f>SUM(P2160:P2168)</f>
        <v>0</v>
      </c>
      <c r="Q2159" s="148">
        <f t="shared" si="1894"/>
        <v>105042</v>
      </c>
      <c r="R2159" s="81">
        <f>SUM(R2160:R2168)</f>
        <v>0</v>
      </c>
      <c r="S2159" s="81">
        <f>SUM(S2160:S2168)</f>
        <v>320000</v>
      </c>
      <c r="T2159" s="149">
        <f t="shared" si="1911"/>
        <v>425042</v>
      </c>
      <c r="U2159" s="136"/>
      <c r="V2159" s="78">
        <f>SUM(V2160:V2168)</f>
        <v>105042</v>
      </c>
      <c r="W2159" s="81">
        <f>SUM(W2160:W2168)</f>
        <v>0</v>
      </c>
      <c r="X2159" s="148">
        <f t="shared" si="1895"/>
        <v>105042</v>
      </c>
      <c r="Y2159" s="81">
        <f>SUM(Y2160:Y2168)</f>
        <v>0</v>
      </c>
      <c r="Z2159" s="81">
        <f>SUM(Z2160:Z2168)</f>
        <v>320000</v>
      </c>
      <c r="AA2159" s="149">
        <f t="shared" si="1917"/>
        <v>425042</v>
      </c>
      <c r="AB2159" s="136"/>
      <c r="AC2159" s="78">
        <f>SUM(AC2160:AC2168)</f>
        <v>163506</v>
      </c>
      <c r="AD2159" s="81">
        <f>SUM(AD2160:AD2168)</f>
        <v>0</v>
      </c>
      <c r="AE2159" s="148">
        <f t="shared" si="1896"/>
        <v>163506</v>
      </c>
      <c r="AF2159" s="81">
        <f>SUM(AF2160:AF2168)</f>
        <v>0</v>
      </c>
      <c r="AG2159" s="81">
        <f>SUM(AG2160:AG2168)</f>
        <v>320000</v>
      </c>
      <c r="AH2159" s="149">
        <f t="shared" si="1918"/>
        <v>483506</v>
      </c>
      <c r="AI2159" s="13"/>
      <c r="AJ2159" s="79">
        <f t="shared" ref="AJ2159:AU2159" si="1965">SUM(AJ2160:AJ2168)</f>
        <v>0</v>
      </c>
      <c r="AK2159" s="80">
        <f t="shared" si="1965"/>
        <v>0</v>
      </c>
      <c r="AL2159" s="81">
        <f t="shared" si="1965"/>
        <v>0</v>
      </c>
      <c r="AM2159" s="80">
        <f t="shared" si="1965"/>
        <v>320000</v>
      </c>
      <c r="AN2159" s="81">
        <f t="shared" si="1965"/>
        <v>35000</v>
      </c>
      <c r="AO2159" s="80">
        <f t="shared" si="1965"/>
        <v>0</v>
      </c>
      <c r="AP2159" s="81">
        <f t="shared" si="1965"/>
        <v>0</v>
      </c>
      <c r="AQ2159" s="80">
        <f t="shared" si="1965"/>
        <v>70042</v>
      </c>
      <c r="AR2159" s="81">
        <f t="shared" si="1965"/>
        <v>0</v>
      </c>
      <c r="AS2159" s="80">
        <f t="shared" si="1965"/>
        <v>0</v>
      </c>
      <c r="AT2159" s="81">
        <f t="shared" si="1965"/>
        <v>0</v>
      </c>
      <c r="AU2159" s="80">
        <f t="shared" si="1965"/>
        <v>0</v>
      </c>
      <c r="AV2159" s="81">
        <f t="shared" si="1898"/>
        <v>425042</v>
      </c>
      <c r="AW2159" s="80">
        <f t="shared" si="1899"/>
        <v>0</v>
      </c>
      <c r="AX2159" s="13"/>
      <c r="AY2159" s="79">
        <f t="shared" si="1900"/>
        <v>0</v>
      </c>
      <c r="AZ2159" s="80">
        <f t="shared" si="1901"/>
        <v>355000</v>
      </c>
      <c r="BA2159" s="81">
        <f t="shared" si="1902"/>
        <v>70042</v>
      </c>
      <c r="BB2159" s="80">
        <f t="shared" si="1903"/>
        <v>0</v>
      </c>
      <c r="BC2159" s="80">
        <f t="shared" si="1904"/>
        <v>425042</v>
      </c>
      <c r="BD2159" s="86">
        <f t="shared" si="1905"/>
        <v>0</v>
      </c>
    </row>
    <row r="2160" spans="2:56" x14ac:dyDescent="0.3">
      <c r="B2160" s="141" t="s">
        <v>141</v>
      </c>
      <c r="C2160" s="142">
        <f t="shared" ref="C2160:D2168" si="1966">SUM(C2364,C2568,C2772,C2976,C3180,C3384,C3588)</f>
        <v>0</v>
      </c>
      <c r="D2160" s="143">
        <f t="shared" si="1966"/>
        <v>0</v>
      </c>
      <c r="E2160" s="144">
        <f t="shared" si="1891"/>
        <v>0</v>
      </c>
      <c r="F2160" s="142">
        <f t="shared" ref="F2160:G2168" si="1967">SUM(F2364,F2568,F2772,F2976,F3180,F3384,F3588)</f>
        <v>45000</v>
      </c>
      <c r="G2160" s="143">
        <f t="shared" si="1967"/>
        <v>44094</v>
      </c>
      <c r="H2160" s="144">
        <f t="shared" si="1892"/>
        <v>0.97986666666666666</v>
      </c>
      <c r="I2160" s="142">
        <f t="shared" ref="I2160:J2168" si="1968">SUM(I2364,I2568,I2772,I2976,I3180,I3384,I3588)</f>
        <v>45300</v>
      </c>
      <c r="J2160" s="143">
        <f t="shared" si="1968"/>
        <v>45300</v>
      </c>
      <c r="K2160" s="144">
        <f t="shared" si="1893"/>
        <v>1</v>
      </c>
      <c r="L2160" s="142">
        <f t="shared" ref="L2160:P2168" si="1969">SUM(L2364,L2568,L2772,L2976,L3180,L3384,L3588)</f>
        <v>14949</v>
      </c>
      <c r="M2160" s="145">
        <f t="shared" si="1969"/>
        <v>14949</v>
      </c>
      <c r="N2160" s="146">
        <f t="shared" si="1969"/>
        <v>0</v>
      </c>
      <c r="O2160" s="142">
        <f t="shared" si="1969"/>
        <v>105042</v>
      </c>
      <c r="P2160" s="146">
        <f t="shared" si="1969"/>
        <v>0</v>
      </c>
      <c r="Q2160" s="139">
        <f t="shared" si="1894"/>
        <v>105042</v>
      </c>
      <c r="R2160" s="146">
        <f t="shared" ref="R2160:S2168" si="1970">SUM(R2364,R2568,R2772,R2976,R3180,R3384,R3588)</f>
        <v>0</v>
      </c>
      <c r="S2160" s="146">
        <f t="shared" si="1970"/>
        <v>0</v>
      </c>
      <c r="T2160" s="140">
        <f t="shared" si="1911"/>
        <v>105042</v>
      </c>
      <c r="U2160" s="136"/>
      <c r="V2160" s="142">
        <f t="shared" ref="V2160:W2168" si="1971">SUM(V2364,V2568,V2772,V2976,V3180,V3384,V3588)</f>
        <v>105042</v>
      </c>
      <c r="W2160" s="146">
        <f t="shared" si="1971"/>
        <v>0</v>
      </c>
      <c r="X2160" s="139">
        <f t="shared" si="1895"/>
        <v>105042</v>
      </c>
      <c r="Y2160" s="146">
        <f t="shared" ref="Y2160:Z2168" si="1972">SUM(Y2364,Y2568,Y2772,Y2976,Y3180,Y3384,Y3588)</f>
        <v>0</v>
      </c>
      <c r="Z2160" s="146">
        <f t="shared" si="1972"/>
        <v>0</v>
      </c>
      <c r="AA2160" s="140">
        <f t="shared" si="1917"/>
        <v>105042</v>
      </c>
      <c r="AB2160" s="136"/>
      <c r="AC2160" s="142">
        <f t="shared" ref="AC2160:AD2168" si="1973">SUM(AC2364,AC2568,AC2772,AC2976,AC3180,AC3384,AC3588)</f>
        <v>163506</v>
      </c>
      <c r="AD2160" s="146">
        <f t="shared" si="1973"/>
        <v>0</v>
      </c>
      <c r="AE2160" s="139">
        <f t="shared" si="1896"/>
        <v>163506</v>
      </c>
      <c r="AF2160" s="146">
        <f t="shared" ref="AF2160:AG2168" si="1974">SUM(AF2364,AF2568,AF2772,AF2976,AF3180,AF3384,AF3588)</f>
        <v>0</v>
      </c>
      <c r="AG2160" s="146">
        <f t="shared" si="1974"/>
        <v>0</v>
      </c>
      <c r="AH2160" s="140">
        <f t="shared" si="1918"/>
        <v>163506</v>
      </c>
      <c r="AI2160" s="13"/>
      <c r="AJ2160" s="111">
        <f t="shared" ref="AJ2160:AU2168" si="1975">SUM(AJ2364,AJ2568,AJ2772,AJ2976,AJ3180,AJ3384,AJ3588)</f>
        <v>0</v>
      </c>
      <c r="AK2160" s="113">
        <f t="shared" si="1975"/>
        <v>0</v>
      </c>
      <c r="AL2160" s="114">
        <f t="shared" si="1975"/>
        <v>0</v>
      </c>
      <c r="AM2160" s="113">
        <f t="shared" si="1975"/>
        <v>0</v>
      </c>
      <c r="AN2160" s="114">
        <f t="shared" si="1975"/>
        <v>35000</v>
      </c>
      <c r="AO2160" s="113">
        <f t="shared" si="1975"/>
        <v>0</v>
      </c>
      <c r="AP2160" s="114">
        <f t="shared" si="1975"/>
        <v>0</v>
      </c>
      <c r="AQ2160" s="113">
        <f t="shared" si="1975"/>
        <v>70042</v>
      </c>
      <c r="AR2160" s="114">
        <f t="shared" si="1975"/>
        <v>0</v>
      </c>
      <c r="AS2160" s="113">
        <f t="shared" si="1975"/>
        <v>0</v>
      </c>
      <c r="AT2160" s="114">
        <f t="shared" si="1975"/>
        <v>0</v>
      </c>
      <c r="AU2160" s="113">
        <f t="shared" si="1975"/>
        <v>0</v>
      </c>
      <c r="AV2160" s="114">
        <f t="shared" si="1898"/>
        <v>105042</v>
      </c>
      <c r="AW2160" s="113">
        <f t="shared" si="1899"/>
        <v>0</v>
      </c>
      <c r="AX2160" s="13"/>
      <c r="AY2160" s="111">
        <f t="shared" si="1900"/>
        <v>0</v>
      </c>
      <c r="AZ2160" s="113">
        <f t="shared" si="1901"/>
        <v>35000</v>
      </c>
      <c r="BA2160" s="114">
        <f t="shared" si="1902"/>
        <v>70042</v>
      </c>
      <c r="BB2160" s="113">
        <f t="shared" si="1903"/>
        <v>0</v>
      </c>
      <c r="BC2160" s="113">
        <f t="shared" si="1904"/>
        <v>105042</v>
      </c>
      <c r="BD2160" s="117">
        <f t="shared" si="1905"/>
        <v>0</v>
      </c>
    </row>
    <row r="2161" spans="2:56" x14ac:dyDescent="0.3">
      <c r="B2161" s="141" t="s">
        <v>142</v>
      </c>
      <c r="C2161" s="142">
        <f t="shared" si="1966"/>
        <v>0</v>
      </c>
      <c r="D2161" s="143">
        <f t="shared" si="1966"/>
        <v>0</v>
      </c>
      <c r="E2161" s="144">
        <f t="shared" si="1891"/>
        <v>0</v>
      </c>
      <c r="F2161" s="142">
        <f t="shared" si="1967"/>
        <v>0</v>
      </c>
      <c r="G2161" s="143">
        <f t="shared" si="1967"/>
        <v>0</v>
      </c>
      <c r="H2161" s="144">
        <f t="shared" si="1892"/>
        <v>0</v>
      </c>
      <c r="I2161" s="142">
        <f t="shared" si="1968"/>
        <v>0</v>
      </c>
      <c r="J2161" s="143">
        <f t="shared" si="1968"/>
        <v>0</v>
      </c>
      <c r="K2161" s="144">
        <f t="shared" si="1893"/>
        <v>0</v>
      </c>
      <c r="L2161" s="142">
        <f t="shared" si="1969"/>
        <v>0</v>
      </c>
      <c r="M2161" s="145">
        <f t="shared" si="1969"/>
        <v>0</v>
      </c>
      <c r="N2161" s="146">
        <f t="shared" si="1969"/>
        <v>0</v>
      </c>
      <c r="O2161" s="142">
        <f t="shared" si="1969"/>
        <v>0</v>
      </c>
      <c r="P2161" s="146">
        <f t="shared" si="1969"/>
        <v>0</v>
      </c>
      <c r="Q2161" s="139">
        <f t="shared" si="1894"/>
        <v>0</v>
      </c>
      <c r="R2161" s="146">
        <f t="shared" si="1970"/>
        <v>0</v>
      </c>
      <c r="S2161" s="146">
        <f t="shared" si="1970"/>
        <v>320000</v>
      </c>
      <c r="T2161" s="140">
        <f t="shared" si="1911"/>
        <v>320000</v>
      </c>
      <c r="U2161" s="136"/>
      <c r="V2161" s="142">
        <f t="shared" si="1971"/>
        <v>0</v>
      </c>
      <c r="W2161" s="146">
        <f t="shared" si="1971"/>
        <v>0</v>
      </c>
      <c r="X2161" s="139">
        <f t="shared" si="1895"/>
        <v>0</v>
      </c>
      <c r="Y2161" s="146">
        <f t="shared" si="1972"/>
        <v>0</v>
      </c>
      <c r="Z2161" s="146">
        <f t="shared" si="1972"/>
        <v>320000</v>
      </c>
      <c r="AA2161" s="140">
        <f t="shared" si="1917"/>
        <v>320000</v>
      </c>
      <c r="AB2161" s="136"/>
      <c r="AC2161" s="142">
        <f t="shared" si="1973"/>
        <v>0</v>
      </c>
      <c r="AD2161" s="146">
        <f t="shared" si="1973"/>
        <v>0</v>
      </c>
      <c r="AE2161" s="139">
        <f t="shared" si="1896"/>
        <v>0</v>
      </c>
      <c r="AF2161" s="146">
        <f t="shared" si="1974"/>
        <v>0</v>
      </c>
      <c r="AG2161" s="146">
        <f t="shared" si="1974"/>
        <v>320000</v>
      </c>
      <c r="AH2161" s="140">
        <f t="shared" si="1918"/>
        <v>320000</v>
      </c>
      <c r="AI2161" s="13"/>
      <c r="AJ2161" s="111">
        <f t="shared" si="1975"/>
        <v>0</v>
      </c>
      <c r="AK2161" s="113">
        <f t="shared" si="1975"/>
        <v>0</v>
      </c>
      <c r="AL2161" s="114">
        <f t="shared" si="1975"/>
        <v>0</v>
      </c>
      <c r="AM2161" s="113">
        <f t="shared" si="1975"/>
        <v>320000</v>
      </c>
      <c r="AN2161" s="114">
        <f t="shared" si="1975"/>
        <v>0</v>
      </c>
      <c r="AO2161" s="113">
        <f t="shared" si="1975"/>
        <v>0</v>
      </c>
      <c r="AP2161" s="114">
        <f t="shared" si="1975"/>
        <v>0</v>
      </c>
      <c r="AQ2161" s="113">
        <f t="shared" si="1975"/>
        <v>0</v>
      </c>
      <c r="AR2161" s="114">
        <f t="shared" si="1975"/>
        <v>0</v>
      </c>
      <c r="AS2161" s="113">
        <f t="shared" si="1975"/>
        <v>0</v>
      </c>
      <c r="AT2161" s="114">
        <f t="shared" si="1975"/>
        <v>0</v>
      </c>
      <c r="AU2161" s="113">
        <f t="shared" si="1975"/>
        <v>0</v>
      </c>
      <c r="AV2161" s="114">
        <f t="shared" si="1898"/>
        <v>320000</v>
      </c>
      <c r="AW2161" s="113">
        <f t="shared" si="1899"/>
        <v>0</v>
      </c>
      <c r="AX2161" s="13"/>
      <c r="AY2161" s="111">
        <f t="shared" si="1900"/>
        <v>0</v>
      </c>
      <c r="AZ2161" s="113">
        <f t="shared" si="1901"/>
        <v>320000</v>
      </c>
      <c r="BA2161" s="114">
        <f t="shared" si="1902"/>
        <v>0</v>
      </c>
      <c r="BB2161" s="113">
        <f t="shared" si="1903"/>
        <v>0</v>
      </c>
      <c r="BC2161" s="113">
        <f t="shared" si="1904"/>
        <v>320000</v>
      </c>
      <c r="BD2161" s="117">
        <f t="shared" si="1905"/>
        <v>0</v>
      </c>
    </row>
    <row r="2162" spans="2:56" x14ac:dyDescent="0.3">
      <c r="B2162" s="141" t="s">
        <v>143</v>
      </c>
      <c r="C2162" s="142">
        <f t="shared" si="1966"/>
        <v>0</v>
      </c>
      <c r="D2162" s="143">
        <f t="shared" si="1966"/>
        <v>0</v>
      </c>
      <c r="E2162" s="144">
        <f t="shared" si="1891"/>
        <v>0</v>
      </c>
      <c r="F2162" s="142">
        <f t="shared" si="1967"/>
        <v>0</v>
      </c>
      <c r="G2162" s="143">
        <f t="shared" si="1967"/>
        <v>0</v>
      </c>
      <c r="H2162" s="144">
        <f t="shared" si="1892"/>
        <v>0</v>
      </c>
      <c r="I2162" s="142">
        <f t="shared" si="1968"/>
        <v>0</v>
      </c>
      <c r="J2162" s="143">
        <f t="shared" si="1968"/>
        <v>0</v>
      </c>
      <c r="K2162" s="144">
        <f t="shared" si="1893"/>
        <v>0</v>
      </c>
      <c r="L2162" s="142">
        <f t="shared" si="1969"/>
        <v>0</v>
      </c>
      <c r="M2162" s="145">
        <f t="shared" si="1969"/>
        <v>0</v>
      </c>
      <c r="N2162" s="146">
        <f t="shared" si="1969"/>
        <v>0</v>
      </c>
      <c r="O2162" s="142">
        <f t="shared" si="1969"/>
        <v>0</v>
      </c>
      <c r="P2162" s="146">
        <f t="shared" si="1969"/>
        <v>0</v>
      </c>
      <c r="Q2162" s="139">
        <f t="shared" si="1894"/>
        <v>0</v>
      </c>
      <c r="R2162" s="146">
        <f t="shared" si="1970"/>
        <v>0</v>
      </c>
      <c r="S2162" s="146">
        <f t="shared" si="1970"/>
        <v>0</v>
      </c>
      <c r="T2162" s="140">
        <f t="shared" si="1911"/>
        <v>0</v>
      </c>
      <c r="U2162" s="136"/>
      <c r="V2162" s="142">
        <f t="shared" si="1971"/>
        <v>0</v>
      </c>
      <c r="W2162" s="146">
        <f t="shared" si="1971"/>
        <v>0</v>
      </c>
      <c r="X2162" s="139">
        <f t="shared" si="1895"/>
        <v>0</v>
      </c>
      <c r="Y2162" s="146">
        <f t="shared" si="1972"/>
        <v>0</v>
      </c>
      <c r="Z2162" s="146">
        <f t="shared" si="1972"/>
        <v>0</v>
      </c>
      <c r="AA2162" s="140">
        <f t="shared" si="1917"/>
        <v>0</v>
      </c>
      <c r="AB2162" s="136"/>
      <c r="AC2162" s="142">
        <f t="shared" si="1973"/>
        <v>0</v>
      </c>
      <c r="AD2162" s="146">
        <f t="shared" si="1973"/>
        <v>0</v>
      </c>
      <c r="AE2162" s="139">
        <f t="shared" si="1896"/>
        <v>0</v>
      </c>
      <c r="AF2162" s="146">
        <f t="shared" si="1974"/>
        <v>0</v>
      </c>
      <c r="AG2162" s="146">
        <f t="shared" si="1974"/>
        <v>0</v>
      </c>
      <c r="AH2162" s="140">
        <f t="shared" si="1918"/>
        <v>0</v>
      </c>
      <c r="AI2162" s="13"/>
      <c r="AJ2162" s="111">
        <f t="shared" si="1975"/>
        <v>0</v>
      </c>
      <c r="AK2162" s="113">
        <f t="shared" si="1975"/>
        <v>0</v>
      </c>
      <c r="AL2162" s="114">
        <f t="shared" si="1975"/>
        <v>0</v>
      </c>
      <c r="AM2162" s="113">
        <f t="shared" si="1975"/>
        <v>0</v>
      </c>
      <c r="AN2162" s="114">
        <f t="shared" si="1975"/>
        <v>0</v>
      </c>
      <c r="AO2162" s="113">
        <f t="shared" si="1975"/>
        <v>0</v>
      </c>
      <c r="AP2162" s="114">
        <f t="shared" si="1975"/>
        <v>0</v>
      </c>
      <c r="AQ2162" s="113">
        <f t="shared" si="1975"/>
        <v>0</v>
      </c>
      <c r="AR2162" s="114">
        <f t="shared" si="1975"/>
        <v>0</v>
      </c>
      <c r="AS2162" s="113">
        <f t="shared" si="1975"/>
        <v>0</v>
      </c>
      <c r="AT2162" s="114">
        <f t="shared" si="1975"/>
        <v>0</v>
      </c>
      <c r="AU2162" s="113">
        <f t="shared" si="1975"/>
        <v>0</v>
      </c>
      <c r="AV2162" s="114">
        <f t="shared" si="1898"/>
        <v>0</v>
      </c>
      <c r="AW2162" s="113">
        <f t="shared" si="1899"/>
        <v>0</v>
      </c>
      <c r="AX2162" s="13"/>
      <c r="AY2162" s="111">
        <f t="shared" si="1900"/>
        <v>0</v>
      </c>
      <c r="AZ2162" s="113">
        <f t="shared" si="1901"/>
        <v>0</v>
      </c>
      <c r="BA2162" s="114">
        <f t="shared" si="1902"/>
        <v>0</v>
      </c>
      <c r="BB2162" s="113">
        <f t="shared" si="1903"/>
        <v>0</v>
      </c>
      <c r="BC2162" s="113">
        <f t="shared" si="1904"/>
        <v>0</v>
      </c>
      <c r="BD2162" s="117">
        <f t="shared" si="1905"/>
        <v>0</v>
      </c>
    </row>
    <row r="2163" spans="2:56" x14ac:dyDescent="0.3">
      <c r="B2163" s="141" t="s">
        <v>144</v>
      </c>
      <c r="C2163" s="142">
        <f t="shared" si="1966"/>
        <v>0</v>
      </c>
      <c r="D2163" s="143">
        <f t="shared" si="1966"/>
        <v>0</v>
      </c>
      <c r="E2163" s="144">
        <f t="shared" si="1891"/>
        <v>0</v>
      </c>
      <c r="F2163" s="142">
        <f t="shared" si="1967"/>
        <v>0</v>
      </c>
      <c r="G2163" s="143">
        <f t="shared" si="1967"/>
        <v>0</v>
      </c>
      <c r="H2163" s="144">
        <f t="shared" si="1892"/>
        <v>0</v>
      </c>
      <c r="I2163" s="142">
        <f t="shared" si="1968"/>
        <v>0</v>
      </c>
      <c r="J2163" s="143">
        <f t="shared" si="1968"/>
        <v>0</v>
      </c>
      <c r="K2163" s="144">
        <f t="shared" si="1893"/>
        <v>0</v>
      </c>
      <c r="L2163" s="142">
        <f t="shared" si="1969"/>
        <v>0</v>
      </c>
      <c r="M2163" s="145">
        <f t="shared" si="1969"/>
        <v>0</v>
      </c>
      <c r="N2163" s="146">
        <f t="shared" si="1969"/>
        <v>0</v>
      </c>
      <c r="O2163" s="142">
        <f t="shared" si="1969"/>
        <v>0</v>
      </c>
      <c r="P2163" s="146">
        <f t="shared" si="1969"/>
        <v>0</v>
      </c>
      <c r="Q2163" s="139">
        <f t="shared" si="1894"/>
        <v>0</v>
      </c>
      <c r="R2163" s="146">
        <f t="shared" si="1970"/>
        <v>0</v>
      </c>
      <c r="S2163" s="146">
        <f t="shared" si="1970"/>
        <v>0</v>
      </c>
      <c r="T2163" s="140">
        <f t="shared" si="1911"/>
        <v>0</v>
      </c>
      <c r="U2163" s="136"/>
      <c r="V2163" s="142">
        <f t="shared" si="1971"/>
        <v>0</v>
      </c>
      <c r="W2163" s="146">
        <f t="shared" si="1971"/>
        <v>0</v>
      </c>
      <c r="X2163" s="139">
        <f t="shared" si="1895"/>
        <v>0</v>
      </c>
      <c r="Y2163" s="146">
        <f t="shared" si="1972"/>
        <v>0</v>
      </c>
      <c r="Z2163" s="146">
        <f t="shared" si="1972"/>
        <v>0</v>
      </c>
      <c r="AA2163" s="140">
        <f t="shared" si="1917"/>
        <v>0</v>
      </c>
      <c r="AB2163" s="136"/>
      <c r="AC2163" s="142">
        <f t="shared" si="1973"/>
        <v>0</v>
      </c>
      <c r="AD2163" s="146">
        <f t="shared" si="1973"/>
        <v>0</v>
      </c>
      <c r="AE2163" s="139">
        <f t="shared" si="1896"/>
        <v>0</v>
      </c>
      <c r="AF2163" s="146">
        <f t="shared" si="1974"/>
        <v>0</v>
      </c>
      <c r="AG2163" s="146">
        <f t="shared" si="1974"/>
        <v>0</v>
      </c>
      <c r="AH2163" s="140">
        <f t="shared" si="1918"/>
        <v>0</v>
      </c>
      <c r="AI2163" s="13"/>
      <c r="AJ2163" s="111">
        <f t="shared" si="1975"/>
        <v>0</v>
      </c>
      <c r="AK2163" s="113">
        <f t="shared" si="1975"/>
        <v>0</v>
      </c>
      <c r="AL2163" s="114">
        <f t="shared" si="1975"/>
        <v>0</v>
      </c>
      <c r="AM2163" s="113">
        <f t="shared" si="1975"/>
        <v>0</v>
      </c>
      <c r="AN2163" s="114">
        <f t="shared" si="1975"/>
        <v>0</v>
      </c>
      <c r="AO2163" s="113">
        <f t="shared" si="1975"/>
        <v>0</v>
      </c>
      <c r="AP2163" s="114">
        <f t="shared" si="1975"/>
        <v>0</v>
      </c>
      <c r="AQ2163" s="113">
        <f t="shared" si="1975"/>
        <v>0</v>
      </c>
      <c r="AR2163" s="114">
        <f t="shared" si="1975"/>
        <v>0</v>
      </c>
      <c r="AS2163" s="113">
        <f t="shared" si="1975"/>
        <v>0</v>
      </c>
      <c r="AT2163" s="114">
        <f t="shared" si="1975"/>
        <v>0</v>
      </c>
      <c r="AU2163" s="113">
        <f t="shared" si="1975"/>
        <v>0</v>
      </c>
      <c r="AV2163" s="114">
        <f t="shared" si="1898"/>
        <v>0</v>
      </c>
      <c r="AW2163" s="113">
        <f t="shared" si="1899"/>
        <v>0</v>
      </c>
      <c r="AX2163" s="13"/>
      <c r="AY2163" s="111">
        <f t="shared" si="1900"/>
        <v>0</v>
      </c>
      <c r="AZ2163" s="113">
        <f t="shared" si="1901"/>
        <v>0</v>
      </c>
      <c r="BA2163" s="114">
        <f t="shared" si="1902"/>
        <v>0</v>
      </c>
      <c r="BB2163" s="113">
        <f t="shared" si="1903"/>
        <v>0</v>
      </c>
      <c r="BC2163" s="113">
        <f t="shared" si="1904"/>
        <v>0</v>
      </c>
      <c r="BD2163" s="117">
        <f t="shared" si="1905"/>
        <v>0</v>
      </c>
    </row>
    <row r="2164" spans="2:56" x14ac:dyDescent="0.3">
      <c r="B2164" s="141" t="s">
        <v>145</v>
      </c>
      <c r="C2164" s="142">
        <f t="shared" si="1966"/>
        <v>0</v>
      </c>
      <c r="D2164" s="143">
        <f t="shared" si="1966"/>
        <v>0</v>
      </c>
      <c r="E2164" s="144">
        <f t="shared" si="1891"/>
        <v>0</v>
      </c>
      <c r="F2164" s="142">
        <f t="shared" si="1967"/>
        <v>0</v>
      </c>
      <c r="G2164" s="143">
        <f t="shared" si="1967"/>
        <v>0</v>
      </c>
      <c r="H2164" s="144">
        <f t="shared" si="1892"/>
        <v>0</v>
      </c>
      <c r="I2164" s="142">
        <f t="shared" si="1968"/>
        <v>0</v>
      </c>
      <c r="J2164" s="143">
        <f t="shared" si="1968"/>
        <v>0</v>
      </c>
      <c r="K2164" s="144">
        <f t="shared" si="1893"/>
        <v>0</v>
      </c>
      <c r="L2164" s="142">
        <f t="shared" si="1969"/>
        <v>0</v>
      </c>
      <c r="M2164" s="145">
        <f t="shared" si="1969"/>
        <v>0</v>
      </c>
      <c r="N2164" s="146">
        <f t="shared" si="1969"/>
        <v>0</v>
      </c>
      <c r="O2164" s="142">
        <f t="shared" si="1969"/>
        <v>0</v>
      </c>
      <c r="P2164" s="146">
        <f t="shared" si="1969"/>
        <v>0</v>
      </c>
      <c r="Q2164" s="139">
        <f t="shared" si="1894"/>
        <v>0</v>
      </c>
      <c r="R2164" s="146">
        <f t="shared" si="1970"/>
        <v>0</v>
      </c>
      <c r="S2164" s="146">
        <f t="shared" si="1970"/>
        <v>0</v>
      </c>
      <c r="T2164" s="140">
        <f t="shared" si="1911"/>
        <v>0</v>
      </c>
      <c r="U2164" s="136"/>
      <c r="V2164" s="142">
        <f t="shared" si="1971"/>
        <v>0</v>
      </c>
      <c r="W2164" s="146">
        <f t="shared" si="1971"/>
        <v>0</v>
      </c>
      <c r="X2164" s="139">
        <f t="shared" si="1895"/>
        <v>0</v>
      </c>
      <c r="Y2164" s="146">
        <f t="shared" si="1972"/>
        <v>0</v>
      </c>
      <c r="Z2164" s="146">
        <f t="shared" si="1972"/>
        <v>0</v>
      </c>
      <c r="AA2164" s="140">
        <f t="shared" si="1917"/>
        <v>0</v>
      </c>
      <c r="AB2164" s="136"/>
      <c r="AC2164" s="142">
        <f t="shared" si="1973"/>
        <v>0</v>
      </c>
      <c r="AD2164" s="146">
        <f t="shared" si="1973"/>
        <v>0</v>
      </c>
      <c r="AE2164" s="139">
        <f t="shared" si="1896"/>
        <v>0</v>
      </c>
      <c r="AF2164" s="146">
        <f t="shared" si="1974"/>
        <v>0</v>
      </c>
      <c r="AG2164" s="146">
        <f t="shared" si="1974"/>
        <v>0</v>
      </c>
      <c r="AH2164" s="140">
        <f t="shared" si="1918"/>
        <v>0</v>
      </c>
      <c r="AI2164" s="13"/>
      <c r="AJ2164" s="111">
        <f t="shared" si="1975"/>
        <v>0</v>
      </c>
      <c r="AK2164" s="113">
        <f t="shared" si="1975"/>
        <v>0</v>
      </c>
      <c r="AL2164" s="114">
        <f t="shared" si="1975"/>
        <v>0</v>
      </c>
      <c r="AM2164" s="113">
        <f t="shared" si="1975"/>
        <v>0</v>
      </c>
      <c r="AN2164" s="114">
        <f t="shared" si="1975"/>
        <v>0</v>
      </c>
      <c r="AO2164" s="113">
        <f t="shared" si="1975"/>
        <v>0</v>
      </c>
      <c r="AP2164" s="114">
        <f t="shared" si="1975"/>
        <v>0</v>
      </c>
      <c r="AQ2164" s="113">
        <f t="shared" si="1975"/>
        <v>0</v>
      </c>
      <c r="AR2164" s="114">
        <f t="shared" si="1975"/>
        <v>0</v>
      </c>
      <c r="AS2164" s="113">
        <f t="shared" si="1975"/>
        <v>0</v>
      </c>
      <c r="AT2164" s="114">
        <f t="shared" si="1975"/>
        <v>0</v>
      </c>
      <c r="AU2164" s="113">
        <f t="shared" si="1975"/>
        <v>0</v>
      </c>
      <c r="AV2164" s="114">
        <f t="shared" si="1898"/>
        <v>0</v>
      </c>
      <c r="AW2164" s="113">
        <f t="shared" si="1899"/>
        <v>0</v>
      </c>
      <c r="AX2164" s="13"/>
      <c r="AY2164" s="111">
        <f t="shared" si="1900"/>
        <v>0</v>
      </c>
      <c r="AZ2164" s="113">
        <f t="shared" si="1901"/>
        <v>0</v>
      </c>
      <c r="BA2164" s="114">
        <f t="shared" si="1902"/>
        <v>0</v>
      </c>
      <c r="BB2164" s="113">
        <f t="shared" si="1903"/>
        <v>0</v>
      </c>
      <c r="BC2164" s="113">
        <f t="shared" si="1904"/>
        <v>0</v>
      </c>
      <c r="BD2164" s="117">
        <f t="shared" si="1905"/>
        <v>0</v>
      </c>
    </row>
    <row r="2165" spans="2:56" x14ac:dyDescent="0.3">
      <c r="B2165" s="141" t="s">
        <v>146</v>
      </c>
      <c r="C2165" s="142">
        <f t="shared" si="1966"/>
        <v>0</v>
      </c>
      <c r="D2165" s="143">
        <f t="shared" si="1966"/>
        <v>0</v>
      </c>
      <c r="E2165" s="144">
        <f t="shared" si="1891"/>
        <v>0</v>
      </c>
      <c r="F2165" s="142">
        <f t="shared" si="1967"/>
        <v>0</v>
      </c>
      <c r="G2165" s="143">
        <f t="shared" si="1967"/>
        <v>0</v>
      </c>
      <c r="H2165" s="144">
        <f t="shared" si="1892"/>
        <v>0</v>
      </c>
      <c r="I2165" s="142">
        <f t="shared" si="1968"/>
        <v>0</v>
      </c>
      <c r="J2165" s="143">
        <f t="shared" si="1968"/>
        <v>0</v>
      </c>
      <c r="K2165" s="144">
        <f t="shared" si="1893"/>
        <v>0</v>
      </c>
      <c r="L2165" s="142">
        <f t="shared" si="1969"/>
        <v>0</v>
      </c>
      <c r="M2165" s="145">
        <f t="shared" si="1969"/>
        <v>0</v>
      </c>
      <c r="N2165" s="146">
        <f t="shared" si="1969"/>
        <v>0</v>
      </c>
      <c r="O2165" s="142">
        <f t="shared" si="1969"/>
        <v>0</v>
      </c>
      <c r="P2165" s="146">
        <f t="shared" si="1969"/>
        <v>0</v>
      </c>
      <c r="Q2165" s="139">
        <f t="shared" si="1894"/>
        <v>0</v>
      </c>
      <c r="R2165" s="146">
        <f t="shared" si="1970"/>
        <v>0</v>
      </c>
      <c r="S2165" s="146">
        <f t="shared" si="1970"/>
        <v>0</v>
      </c>
      <c r="T2165" s="140">
        <f t="shared" si="1911"/>
        <v>0</v>
      </c>
      <c r="U2165" s="136"/>
      <c r="V2165" s="142">
        <f t="shared" si="1971"/>
        <v>0</v>
      </c>
      <c r="W2165" s="146">
        <f t="shared" si="1971"/>
        <v>0</v>
      </c>
      <c r="X2165" s="139">
        <f t="shared" si="1895"/>
        <v>0</v>
      </c>
      <c r="Y2165" s="146">
        <f t="shared" si="1972"/>
        <v>0</v>
      </c>
      <c r="Z2165" s="146">
        <f t="shared" si="1972"/>
        <v>0</v>
      </c>
      <c r="AA2165" s="140">
        <f t="shared" si="1917"/>
        <v>0</v>
      </c>
      <c r="AB2165" s="136"/>
      <c r="AC2165" s="142">
        <f t="shared" si="1973"/>
        <v>0</v>
      </c>
      <c r="AD2165" s="146">
        <f t="shared" si="1973"/>
        <v>0</v>
      </c>
      <c r="AE2165" s="139">
        <f t="shared" si="1896"/>
        <v>0</v>
      </c>
      <c r="AF2165" s="146">
        <f t="shared" si="1974"/>
        <v>0</v>
      </c>
      <c r="AG2165" s="146">
        <f t="shared" si="1974"/>
        <v>0</v>
      </c>
      <c r="AH2165" s="140">
        <f t="shared" si="1918"/>
        <v>0</v>
      </c>
      <c r="AI2165" s="13"/>
      <c r="AJ2165" s="111">
        <f t="shared" si="1975"/>
        <v>0</v>
      </c>
      <c r="AK2165" s="113">
        <f t="shared" si="1975"/>
        <v>0</v>
      </c>
      <c r="AL2165" s="114">
        <f t="shared" si="1975"/>
        <v>0</v>
      </c>
      <c r="AM2165" s="113">
        <f t="shared" si="1975"/>
        <v>0</v>
      </c>
      <c r="AN2165" s="114">
        <f t="shared" si="1975"/>
        <v>0</v>
      </c>
      <c r="AO2165" s="113">
        <f t="shared" si="1975"/>
        <v>0</v>
      </c>
      <c r="AP2165" s="114">
        <f t="shared" si="1975"/>
        <v>0</v>
      </c>
      <c r="AQ2165" s="113">
        <f t="shared" si="1975"/>
        <v>0</v>
      </c>
      <c r="AR2165" s="114">
        <f t="shared" si="1975"/>
        <v>0</v>
      </c>
      <c r="AS2165" s="113">
        <f t="shared" si="1975"/>
        <v>0</v>
      </c>
      <c r="AT2165" s="114">
        <f t="shared" si="1975"/>
        <v>0</v>
      </c>
      <c r="AU2165" s="113">
        <f t="shared" si="1975"/>
        <v>0</v>
      </c>
      <c r="AV2165" s="114">
        <f t="shared" si="1898"/>
        <v>0</v>
      </c>
      <c r="AW2165" s="113">
        <f t="shared" si="1899"/>
        <v>0</v>
      </c>
      <c r="AX2165" s="13"/>
      <c r="AY2165" s="111">
        <f t="shared" si="1900"/>
        <v>0</v>
      </c>
      <c r="AZ2165" s="113">
        <f t="shared" si="1901"/>
        <v>0</v>
      </c>
      <c r="BA2165" s="114">
        <f t="shared" si="1902"/>
        <v>0</v>
      </c>
      <c r="BB2165" s="113">
        <f t="shared" si="1903"/>
        <v>0</v>
      </c>
      <c r="BC2165" s="113">
        <f t="shared" si="1904"/>
        <v>0</v>
      </c>
      <c r="BD2165" s="117">
        <f t="shared" si="1905"/>
        <v>0</v>
      </c>
    </row>
    <row r="2166" spans="2:56" x14ac:dyDescent="0.3">
      <c r="B2166" s="141" t="s">
        <v>147</v>
      </c>
      <c r="C2166" s="142">
        <f t="shared" si="1966"/>
        <v>0</v>
      </c>
      <c r="D2166" s="143">
        <f t="shared" si="1966"/>
        <v>0</v>
      </c>
      <c r="E2166" s="144">
        <f t="shared" si="1891"/>
        <v>0</v>
      </c>
      <c r="F2166" s="142">
        <f t="shared" si="1967"/>
        <v>0</v>
      </c>
      <c r="G2166" s="143">
        <f t="shared" si="1967"/>
        <v>0</v>
      </c>
      <c r="H2166" s="144">
        <f t="shared" si="1892"/>
        <v>0</v>
      </c>
      <c r="I2166" s="142">
        <f t="shared" si="1968"/>
        <v>0</v>
      </c>
      <c r="J2166" s="143">
        <f t="shared" si="1968"/>
        <v>0</v>
      </c>
      <c r="K2166" s="144">
        <f t="shared" si="1893"/>
        <v>0</v>
      </c>
      <c r="L2166" s="142">
        <f t="shared" si="1969"/>
        <v>0</v>
      </c>
      <c r="M2166" s="145">
        <f t="shared" si="1969"/>
        <v>0</v>
      </c>
      <c r="N2166" s="146">
        <f t="shared" si="1969"/>
        <v>0</v>
      </c>
      <c r="O2166" s="142">
        <f t="shared" si="1969"/>
        <v>0</v>
      </c>
      <c r="P2166" s="146">
        <f t="shared" si="1969"/>
        <v>0</v>
      </c>
      <c r="Q2166" s="139">
        <f t="shared" si="1894"/>
        <v>0</v>
      </c>
      <c r="R2166" s="146">
        <f t="shared" si="1970"/>
        <v>0</v>
      </c>
      <c r="S2166" s="146">
        <f t="shared" si="1970"/>
        <v>0</v>
      </c>
      <c r="T2166" s="140">
        <f t="shared" si="1911"/>
        <v>0</v>
      </c>
      <c r="U2166" s="136"/>
      <c r="V2166" s="142">
        <f t="shared" si="1971"/>
        <v>0</v>
      </c>
      <c r="W2166" s="146">
        <f t="shared" si="1971"/>
        <v>0</v>
      </c>
      <c r="X2166" s="139">
        <f t="shared" si="1895"/>
        <v>0</v>
      </c>
      <c r="Y2166" s="146">
        <f t="shared" si="1972"/>
        <v>0</v>
      </c>
      <c r="Z2166" s="146">
        <f t="shared" si="1972"/>
        <v>0</v>
      </c>
      <c r="AA2166" s="140">
        <f t="shared" si="1917"/>
        <v>0</v>
      </c>
      <c r="AB2166" s="136"/>
      <c r="AC2166" s="142">
        <f t="shared" si="1973"/>
        <v>0</v>
      </c>
      <c r="AD2166" s="146">
        <f t="shared" si="1973"/>
        <v>0</v>
      </c>
      <c r="AE2166" s="139">
        <f t="shared" si="1896"/>
        <v>0</v>
      </c>
      <c r="AF2166" s="146">
        <f t="shared" si="1974"/>
        <v>0</v>
      </c>
      <c r="AG2166" s="146">
        <f t="shared" si="1974"/>
        <v>0</v>
      </c>
      <c r="AH2166" s="140">
        <f t="shared" si="1918"/>
        <v>0</v>
      </c>
      <c r="AI2166" s="13"/>
      <c r="AJ2166" s="111">
        <f t="shared" si="1975"/>
        <v>0</v>
      </c>
      <c r="AK2166" s="113">
        <f t="shared" si="1975"/>
        <v>0</v>
      </c>
      <c r="AL2166" s="114">
        <f t="shared" si="1975"/>
        <v>0</v>
      </c>
      <c r="AM2166" s="113">
        <f t="shared" si="1975"/>
        <v>0</v>
      </c>
      <c r="AN2166" s="114">
        <f t="shared" si="1975"/>
        <v>0</v>
      </c>
      <c r="AO2166" s="113">
        <f t="shared" si="1975"/>
        <v>0</v>
      </c>
      <c r="AP2166" s="114">
        <f t="shared" si="1975"/>
        <v>0</v>
      </c>
      <c r="AQ2166" s="113">
        <f t="shared" si="1975"/>
        <v>0</v>
      </c>
      <c r="AR2166" s="114">
        <f t="shared" si="1975"/>
        <v>0</v>
      </c>
      <c r="AS2166" s="113">
        <f t="shared" si="1975"/>
        <v>0</v>
      </c>
      <c r="AT2166" s="114">
        <f t="shared" si="1975"/>
        <v>0</v>
      </c>
      <c r="AU2166" s="113">
        <f t="shared" si="1975"/>
        <v>0</v>
      </c>
      <c r="AV2166" s="114">
        <f t="shared" si="1898"/>
        <v>0</v>
      </c>
      <c r="AW2166" s="113">
        <f t="shared" si="1899"/>
        <v>0</v>
      </c>
      <c r="AX2166" s="13"/>
      <c r="AY2166" s="111">
        <f t="shared" si="1900"/>
        <v>0</v>
      </c>
      <c r="AZ2166" s="113">
        <f t="shared" si="1901"/>
        <v>0</v>
      </c>
      <c r="BA2166" s="114">
        <f t="shared" si="1902"/>
        <v>0</v>
      </c>
      <c r="BB2166" s="113">
        <f t="shared" si="1903"/>
        <v>0</v>
      </c>
      <c r="BC2166" s="113">
        <f t="shared" si="1904"/>
        <v>0</v>
      </c>
      <c r="BD2166" s="117">
        <f t="shared" si="1905"/>
        <v>0</v>
      </c>
    </row>
    <row r="2167" spans="2:56" x14ac:dyDescent="0.3">
      <c r="B2167" s="141" t="s">
        <v>148</v>
      </c>
      <c r="C2167" s="142">
        <f t="shared" si="1966"/>
        <v>0</v>
      </c>
      <c r="D2167" s="143">
        <f t="shared" si="1966"/>
        <v>0</v>
      </c>
      <c r="E2167" s="144">
        <f t="shared" si="1891"/>
        <v>0</v>
      </c>
      <c r="F2167" s="142">
        <f t="shared" si="1967"/>
        <v>0</v>
      </c>
      <c r="G2167" s="143">
        <f t="shared" si="1967"/>
        <v>0</v>
      </c>
      <c r="H2167" s="144">
        <f t="shared" si="1892"/>
        <v>0</v>
      </c>
      <c r="I2167" s="142">
        <f t="shared" si="1968"/>
        <v>0</v>
      </c>
      <c r="J2167" s="143">
        <f t="shared" si="1968"/>
        <v>0</v>
      </c>
      <c r="K2167" s="144">
        <f t="shared" si="1893"/>
        <v>0</v>
      </c>
      <c r="L2167" s="142">
        <f t="shared" si="1969"/>
        <v>0</v>
      </c>
      <c r="M2167" s="145">
        <f t="shared" si="1969"/>
        <v>0</v>
      </c>
      <c r="N2167" s="146">
        <f t="shared" si="1969"/>
        <v>0</v>
      </c>
      <c r="O2167" s="142">
        <f t="shared" si="1969"/>
        <v>0</v>
      </c>
      <c r="P2167" s="146">
        <f t="shared" si="1969"/>
        <v>0</v>
      </c>
      <c r="Q2167" s="139">
        <f t="shared" si="1894"/>
        <v>0</v>
      </c>
      <c r="R2167" s="146">
        <f t="shared" si="1970"/>
        <v>0</v>
      </c>
      <c r="S2167" s="146">
        <f t="shared" si="1970"/>
        <v>0</v>
      </c>
      <c r="T2167" s="140">
        <f t="shared" si="1911"/>
        <v>0</v>
      </c>
      <c r="U2167" s="136"/>
      <c r="V2167" s="142">
        <f t="shared" si="1971"/>
        <v>0</v>
      </c>
      <c r="W2167" s="146">
        <f t="shared" si="1971"/>
        <v>0</v>
      </c>
      <c r="X2167" s="139">
        <f t="shared" si="1895"/>
        <v>0</v>
      </c>
      <c r="Y2167" s="146">
        <f t="shared" si="1972"/>
        <v>0</v>
      </c>
      <c r="Z2167" s="146">
        <f t="shared" si="1972"/>
        <v>0</v>
      </c>
      <c r="AA2167" s="140">
        <f t="shared" si="1917"/>
        <v>0</v>
      </c>
      <c r="AB2167" s="136"/>
      <c r="AC2167" s="142">
        <f t="shared" si="1973"/>
        <v>0</v>
      </c>
      <c r="AD2167" s="146">
        <f t="shared" si="1973"/>
        <v>0</v>
      </c>
      <c r="AE2167" s="139">
        <f t="shared" si="1896"/>
        <v>0</v>
      </c>
      <c r="AF2167" s="146">
        <f t="shared" si="1974"/>
        <v>0</v>
      </c>
      <c r="AG2167" s="146">
        <f t="shared" si="1974"/>
        <v>0</v>
      </c>
      <c r="AH2167" s="140">
        <f t="shared" si="1918"/>
        <v>0</v>
      </c>
      <c r="AI2167" s="13"/>
      <c r="AJ2167" s="111">
        <f t="shared" si="1975"/>
        <v>0</v>
      </c>
      <c r="AK2167" s="113">
        <f t="shared" si="1975"/>
        <v>0</v>
      </c>
      <c r="AL2167" s="114">
        <f t="shared" si="1975"/>
        <v>0</v>
      </c>
      <c r="AM2167" s="113">
        <f t="shared" si="1975"/>
        <v>0</v>
      </c>
      <c r="AN2167" s="114">
        <f t="shared" si="1975"/>
        <v>0</v>
      </c>
      <c r="AO2167" s="113">
        <f t="shared" si="1975"/>
        <v>0</v>
      </c>
      <c r="AP2167" s="114">
        <f t="shared" si="1975"/>
        <v>0</v>
      </c>
      <c r="AQ2167" s="113">
        <f t="shared" si="1975"/>
        <v>0</v>
      </c>
      <c r="AR2167" s="114">
        <f t="shared" si="1975"/>
        <v>0</v>
      </c>
      <c r="AS2167" s="113">
        <f t="shared" si="1975"/>
        <v>0</v>
      </c>
      <c r="AT2167" s="114">
        <f t="shared" si="1975"/>
        <v>0</v>
      </c>
      <c r="AU2167" s="113">
        <f t="shared" si="1975"/>
        <v>0</v>
      </c>
      <c r="AV2167" s="114">
        <f t="shared" si="1898"/>
        <v>0</v>
      </c>
      <c r="AW2167" s="113">
        <f t="shared" si="1899"/>
        <v>0</v>
      </c>
      <c r="AX2167" s="13"/>
      <c r="AY2167" s="111">
        <f t="shared" si="1900"/>
        <v>0</v>
      </c>
      <c r="AZ2167" s="113">
        <f t="shared" si="1901"/>
        <v>0</v>
      </c>
      <c r="BA2167" s="114">
        <f t="shared" si="1902"/>
        <v>0</v>
      </c>
      <c r="BB2167" s="113">
        <f t="shared" si="1903"/>
        <v>0</v>
      </c>
      <c r="BC2167" s="113">
        <f t="shared" si="1904"/>
        <v>0</v>
      </c>
      <c r="BD2167" s="117">
        <f t="shared" si="1905"/>
        <v>0</v>
      </c>
    </row>
    <row r="2168" spans="2:56" x14ac:dyDescent="0.3">
      <c r="B2168" s="141" t="s">
        <v>149</v>
      </c>
      <c r="C2168" s="142">
        <f t="shared" si="1966"/>
        <v>0</v>
      </c>
      <c r="D2168" s="143">
        <f t="shared" si="1966"/>
        <v>0</v>
      </c>
      <c r="E2168" s="144">
        <f t="shared" si="1891"/>
        <v>0</v>
      </c>
      <c r="F2168" s="142">
        <f t="shared" si="1967"/>
        <v>60000</v>
      </c>
      <c r="G2168" s="143">
        <f t="shared" si="1967"/>
        <v>59500</v>
      </c>
      <c r="H2168" s="144">
        <f t="shared" si="1892"/>
        <v>0.9916666666666667</v>
      </c>
      <c r="I2168" s="142">
        <f t="shared" si="1968"/>
        <v>0</v>
      </c>
      <c r="J2168" s="143">
        <f t="shared" si="1968"/>
        <v>0</v>
      </c>
      <c r="K2168" s="144">
        <f t="shared" si="1893"/>
        <v>0</v>
      </c>
      <c r="L2168" s="142">
        <f t="shared" si="1969"/>
        <v>0</v>
      </c>
      <c r="M2168" s="145">
        <f t="shared" si="1969"/>
        <v>0</v>
      </c>
      <c r="N2168" s="146">
        <f t="shared" si="1969"/>
        <v>0</v>
      </c>
      <c r="O2168" s="142">
        <f t="shared" si="1969"/>
        <v>0</v>
      </c>
      <c r="P2168" s="146">
        <f t="shared" si="1969"/>
        <v>0</v>
      </c>
      <c r="Q2168" s="139">
        <f t="shared" si="1894"/>
        <v>0</v>
      </c>
      <c r="R2168" s="146">
        <f t="shared" si="1970"/>
        <v>0</v>
      </c>
      <c r="S2168" s="146">
        <f t="shared" si="1970"/>
        <v>0</v>
      </c>
      <c r="T2168" s="140">
        <f t="shared" si="1911"/>
        <v>0</v>
      </c>
      <c r="U2168" s="136"/>
      <c r="V2168" s="142">
        <f t="shared" si="1971"/>
        <v>0</v>
      </c>
      <c r="W2168" s="146">
        <f t="shared" si="1971"/>
        <v>0</v>
      </c>
      <c r="X2168" s="139">
        <f t="shared" si="1895"/>
        <v>0</v>
      </c>
      <c r="Y2168" s="146">
        <f t="shared" si="1972"/>
        <v>0</v>
      </c>
      <c r="Z2168" s="146">
        <f t="shared" si="1972"/>
        <v>0</v>
      </c>
      <c r="AA2168" s="140">
        <f t="shared" si="1917"/>
        <v>0</v>
      </c>
      <c r="AB2168" s="136"/>
      <c r="AC2168" s="142">
        <f t="shared" si="1973"/>
        <v>0</v>
      </c>
      <c r="AD2168" s="146">
        <f t="shared" si="1973"/>
        <v>0</v>
      </c>
      <c r="AE2168" s="139">
        <f t="shared" si="1896"/>
        <v>0</v>
      </c>
      <c r="AF2168" s="146">
        <f t="shared" si="1974"/>
        <v>0</v>
      </c>
      <c r="AG2168" s="146">
        <f t="shared" si="1974"/>
        <v>0</v>
      </c>
      <c r="AH2168" s="140">
        <f t="shared" si="1918"/>
        <v>0</v>
      </c>
      <c r="AI2168" s="13"/>
      <c r="AJ2168" s="111">
        <f t="shared" si="1975"/>
        <v>0</v>
      </c>
      <c r="AK2168" s="113">
        <f t="shared" si="1975"/>
        <v>0</v>
      </c>
      <c r="AL2168" s="114">
        <f t="shared" si="1975"/>
        <v>0</v>
      </c>
      <c r="AM2168" s="113">
        <f t="shared" si="1975"/>
        <v>0</v>
      </c>
      <c r="AN2168" s="114">
        <f t="shared" si="1975"/>
        <v>0</v>
      </c>
      <c r="AO2168" s="113">
        <f t="shared" si="1975"/>
        <v>0</v>
      </c>
      <c r="AP2168" s="114">
        <f t="shared" si="1975"/>
        <v>0</v>
      </c>
      <c r="AQ2168" s="113">
        <f t="shared" si="1975"/>
        <v>0</v>
      </c>
      <c r="AR2168" s="114">
        <f t="shared" si="1975"/>
        <v>0</v>
      </c>
      <c r="AS2168" s="113">
        <f t="shared" si="1975"/>
        <v>0</v>
      </c>
      <c r="AT2168" s="114">
        <f t="shared" si="1975"/>
        <v>0</v>
      </c>
      <c r="AU2168" s="113">
        <f t="shared" si="1975"/>
        <v>0</v>
      </c>
      <c r="AV2168" s="114">
        <f t="shared" si="1898"/>
        <v>0</v>
      </c>
      <c r="AW2168" s="113">
        <f t="shared" si="1899"/>
        <v>0</v>
      </c>
      <c r="AX2168" s="13"/>
      <c r="AY2168" s="111">
        <f t="shared" si="1900"/>
        <v>0</v>
      </c>
      <c r="AZ2168" s="113">
        <f t="shared" si="1901"/>
        <v>0</v>
      </c>
      <c r="BA2168" s="114">
        <f t="shared" si="1902"/>
        <v>0</v>
      </c>
      <c r="BB2168" s="113">
        <f t="shared" si="1903"/>
        <v>0</v>
      </c>
      <c r="BC2168" s="113">
        <f t="shared" si="1904"/>
        <v>0</v>
      </c>
      <c r="BD2168" s="117">
        <f t="shared" si="1905"/>
        <v>0</v>
      </c>
    </row>
    <row r="2169" spans="2:56" x14ac:dyDescent="0.3">
      <c r="B2169" s="150" t="s">
        <v>150</v>
      </c>
      <c r="C2169" s="78">
        <f>SUM(C2170:C2176)</f>
        <v>0</v>
      </c>
      <c r="D2169" s="79">
        <f>SUM(D2170:D2176)</f>
        <v>0</v>
      </c>
      <c r="E2169" s="69">
        <f t="shared" si="1891"/>
        <v>0</v>
      </c>
      <c r="F2169" s="78">
        <f>SUM(F2170:F2176)</f>
        <v>22076</v>
      </c>
      <c r="G2169" s="79">
        <f>SUM(G2170:G2176)</f>
        <v>18905.939999999999</v>
      </c>
      <c r="H2169" s="69">
        <f t="shared" si="1892"/>
        <v>0.85640242797608257</v>
      </c>
      <c r="I2169" s="78">
        <f>SUM(I2170:I2176)</f>
        <v>0</v>
      </c>
      <c r="J2169" s="79">
        <f>SUM(J2170:J2176)</f>
        <v>0</v>
      </c>
      <c r="K2169" s="69">
        <f t="shared" si="1893"/>
        <v>0</v>
      </c>
      <c r="L2169" s="78">
        <f>SUM(L2170:L2176)</f>
        <v>0</v>
      </c>
      <c r="M2169" s="80">
        <f>SUM(M2170:M2176)</f>
        <v>0</v>
      </c>
      <c r="N2169" s="81">
        <f>SUM(N2170:N2176)</f>
        <v>0</v>
      </c>
      <c r="O2169" s="78">
        <f>SUM(O2170:O2176)</f>
        <v>0</v>
      </c>
      <c r="P2169" s="81">
        <f>SUM(P2170:P2176)</f>
        <v>0</v>
      </c>
      <c r="Q2169" s="148">
        <f t="shared" si="1894"/>
        <v>0</v>
      </c>
      <c r="R2169" s="81">
        <f>SUM(R2170:R2176)</f>
        <v>0</v>
      </c>
      <c r="S2169" s="81">
        <f>SUM(S2170:S2176)</f>
        <v>0</v>
      </c>
      <c r="T2169" s="149">
        <f t="shared" si="1911"/>
        <v>0</v>
      </c>
      <c r="U2169" s="136"/>
      <c r="V2169" s="78">
        <f>SUM(V2170:V2176)</f>
        <v>0</v>
      </c>
      <c r="W2169" s="81">
        <f>SUM(W2170:W2176)</f>
        <v>0</v>
      </c>
      <c r="X2169" s="148">
        <f t="shared" si="1895"/>
        <v>0</v>
      </c>
      <c r="Y2169" s="81">
        <f>SUM(Y2170:Y2176)</f>
        <v>0</v>
      </c>
      <c r="Z2169" s="81">
        <f>SUM(Z2170:Z2176)</f>
        <v>0</v>
      </c>
      <c r="AA2169" s="149">
        <f t="shared" si="1917"/>
        <v>0</v>
      </c>
      <c r="AB2169" s="136"/>
      <c r="AC2169" s="78">
        <f>SUM(AC2170:AC2176)</f>
        <v>0</v>
      </c>
      <c r="AD2169" s="81">
        <f>SUM(AD2170:AD2176)</f>
        <v>0</v>
      </c>
      <c r="AE2169" s="148">
        <f t="shared" si="1896"/>
        <v>0</v>
      </c>
      <c r="AF2169" s="81">
        <f>SUM(AF2170:AF2176)</f>
        <v>0</v>
      </c>
      <c r="AG2169" s="81">
        <f>SUM(AG2170:AG2176)</f>
        <v>0</v>
      </c>
      <c r="AH2169" s="149">
        <f t="shared" si="1918"/>
        <v>0</v>
      </c>
      <c r="AI2169" s="13"/>
      <c r="AJ2169" s="79">
        <f t="shared" ref="AJ2169:AU2169" si="1976">SUM(AJ2170:AJ2176)</f>
        <v>0</v>
      </c>
      <c r="AK2169" s="80">
        <f t="shared" si="1976"/>
        <v>0</v>
      </c>
      <c r="AL2169" s="81">
        <f t="shared" si="1976"/>
        <v>0</v>
      </c>
      <c r="AM2169" s="80">
        <f t="shared" si="1976"/>
        <v>0</v>
      </c>
      <c r="AN2169" s="81">
        <f t="shared" si="1976"/>
        <v>0</v>
      </c>
      <c r="AO2169" s="80">
        <f t="shared" si="1976"/>
        <v>0</v>
      </c>
      <c r="AP2169" s="81">
        <f t="shared" si="1976"/>
        <v>0</v>
      </c>
      <c r="AQ2169" s="80">
        <f t="shared" si="1976"/>
        <v>0</v>
      </c>
      <c r="AR2169" s="81">
        <f t="shared" si="1976"/>
        <v>0</v>
      </c>
      <c r="AS2169" s="80">
        <f t="shared" si="1976"/>
        <v>0</v>
      </c>
      <c r="AT2169" s="81">
        <f t="shared" si="1976"/>
        <v>0</v>
      </c>
      <c r="AU2169" s="80">
        <f t="shared" si="1976"/>
        <v>0</v>
      </c>
      <c r="AV2169" s="81">
        <f t="shared" si="1898"/>
        <v>0</v>
      </c>
      <c r="AW2169" s="80">
        <f t="shared" si="1899"/>
        <v>0</v>
      </c>
      <c r="AX2169" s="13"/>
      <c r="AY2169" s="79">
        <f t="shared" si="1900"/>
        <v>0</v>
      </c>
      <c r="AZ2169" s="80">
        <f t="shared" si="1901"/>
        <v>0</v>
      </c>
      <c r="BA2169" s="81">
        <f t="shared" si="1902"/>
        <v>0</v>
      </c>
      <c r="BB2169" s="80">
        <f t="shared" si="1903"/>
        <v>0</v>
      </c>
      <c r="BC2169" s="80">
        <f t="shared" si="1904"/>
        <v>0</v>
      </c>
      <c r="BD2169" s="86">
        <f t="shared" si="1905"/>
        <v>0</v>
      </c>
    </row>
    <row r="2170" spans="2:56" x14ac:dyDescent="0.3">
      <c r="B2170" s="141" t="s">
        <v>151</v>
      </c>
      <c r="C2170" s="142">
        <f t="shared" ref="C2170:D2176" si="1977">SUM(C2374,C2578,C2782,C2986,C3190,C3394,C3598)</f>
        <v>0</v>
      </c>
      <c r="D2170" s="143">
        <f t="shared" si="1977"/>
        <v>0</v>
      </c>
      <c r="E2170" s="144">
        <f t="shared" si="1891"/>
        <v>0</v>
      </c>
      <c r="F2170" s="142">
        <f t="shared" ref="F2170:G2176" si="1978">SUM(F2374,F2578,F2782,F2986,F3190,F3394,F3598)</f>
        <v>0</v>
      </c>
      <c r="G2170" s="143">
        <f t="shared" si="1978"/>
        <v>0</v>
      </c>
      <c r="H2170" s="144">
        <f t="shared" si="1892"/>
        <v>0</v>
      </c>
      <c r="I2170" s="142">
        <f t="shared" ref="I2170:J2176" si="1979">SUM(I2374,I2578,I2782,I2986,I3190,I3394,I3598)</f>
        <v>0</v>
      </c>
      <c r="J2170" s="143">
        <f t="shared" si="1979"/>
        <v>0</v>
      </c>
      <c r="K2170" s="144">
        <f t="shared" si="1893"/>
        <v>0</v>
      </c>
      <c r="L2170" s="142">
        <f t="shared" ref="L2170:P2176" si="1980">SUM(L2374,L2578,L2782,L2986,L3190,L3394,L3598)</f>
        <v>0</v>
      </c>
      <c r="M2170" s="145">
        <f t="shared" si="1980"/>
        <v>0</v>
      </c>
      <c r="N2170" s="146">
        <f t="shared" si="1980"/>
        <v>0</v>
      </c>
      <c r="O2170" s="142">
        <f t="shared" si="1980"/>
        <v>0</v>
      </c>
      <c r="P2170" s="146">
        <f t="shared" si="1980"/>
        <v>0</v>
      </c>
      <c r="Q2170" s="139">
        <f t="shared" si="1894"/>
        <v>0</v>
      </c>
      <c r="R2170" s="146">
        <f t="shared" ref="R2170:S2176" si="1981">SUM(R2374,R2578,R2782,R2986,R3190,R3394,R3598)</f>
        <v>0</v>
      </c>
      <c r="S2170" s="146">
        <f t="shared" si="1981"/>
        <v>0</v>
      </c>
      <c r="T2170" s="140">
        <f t="shared" si="1911"/>
        <v>0</v>
      </c>
      <c r="U2170" s="136"/>
      <c r="V2170" s="142">
        <f t="shared" ref="V2170:W2176" si="1982">SUM(V2374,V2578,V2782,V2986,V3190,V3394,V3598)</f>
        <v>0</v>
      </c>
      <c r="W2170" s="146">
        <f t="shared" si="1982"/>
        <v>0</v>
      </c>
      <c r="X2170" s="139">
        <f t="shared" si="1895"/>
        <v>0</v>
      </c>
      <c r="Y2170" s="146">
        <f t="shared" ref="Y2170:Z2176" si="1983">SUM(Y2374,Y2578,Y2782,Y2986,Y3190,Y3394,Y3598)</f>
        <v>0</v>
      </c>
      <c r="Z2170" s="146">
        <f t="shared" si="1983"/>
        <v>0</v>
      </c>
      <c r="AA2170" s="140">
        <f t="shared" si="1917"/>
        <v>0</v>
      </c>
      <c r="AB2170" s="136"/>
      <c r="AC2170" s="142">
        <f t="shared" ref="AC2170:AD2176" si="1984">SUM(AC2374,AC2578,AC2782,AC2986,AC3190,AC3394,AC3598)</f>
        <v>0</v>
      </c>
      <c r="AD2170" s="146">
        <f t="shared" si="1984"/>
        <v>0</v>
      </c>
      <c r="AE2170" s="139">
        <f t="shared" si="1896"/>
        <v>0</v>
      </c>
      <c r="AF2170" s="146">
        <f t="shared" ref="AF2170:AG2176" si="1985">SUM(AF2374,AF2578,AF2782,AF2986,AF3190,AF3394,AF3598)</f>
        <v>0</v>
      </c>
      <c r="AG2170" s="146">
        <f t="shared" si="1985"/>
        <v>0</v>
      </c>
      <c r="AH2170" s="140">
        <f t="shared" si="1918"/>
        <v>0</v>
      </c>
      <c r="AI2170" s="13"/>
      <c r="AJ2170" s="111">
        <f t="shared" ref="AJ2170:AU2176" si="1986">SUM(AJ2374,AJ2578,AJ2782,AJ2986,AJ3190,AJ3394,AJ3598)</f>
        <v>0</v>
      </c>
      <c r="AK2170" s="113">
        <f t="shared" si="1986"/>
        <v>0</v>
      </c>
      <c r="AL2170" s="114">
        <f t="shared" si="1986"/>
        <v>0</v>
      </c>
      <c r="AM2170" s="113">
        <f t="shared" si="1986"/>
        <v>0</v>
      </c>
      <c r="AN2170" s="114">
        <f t="shared" si="1986"/>
        <v>0</v>
      </c>
      <c r="AO2170" s="113">
        <f t="shared" si="1986"/>
        <v>0</v>
      </c>
      <c r="AP2170" s="114">
        <f t="shared" si="1986"/>
        <v>0</v>
      </c>
      <c r="AQ2170" s="113">
        <f t="shared" si="1986"/>
        <v>0</v>
      </c>
      <c r="AR2170" s="114">
        <f t="shared" si="1986"/>
        <v>0</v>
      </c>
      <c r="AS2170" s="113">
        <f t="shared" si="1986"/>
        <v>0</v>
      </c>
      <c r="AT2170" s="114">
        <f t="shared" si="1986"/>
        <v>0</v>
      </c>
      <c r="AU2170" s="113">
        <f t="shared" si="1986"/>
        <v>0</v>
      </c>
      <c r="AV2170" s="114">
        <f t="shared" si="1898"/>
        <v>0</v>
      </c>
      <c r="AW2170" s="113">
        <f t="shared" si="1899"/>
        <v>0</v>
      </c>
      <c r="AX2170" s="13"/>
      <c r="AY2170" s="111">
        <f t="shared" si="1900"/>
        <v>0</v>
      </c>
      <c r="AZ2170" s="113">
        <f t="shared" si="1901"/>
        <v>0</v>
      </c>
      <c r="BA2170" s="114">
        <f t="shared" si="1902"/>
        <v>0</v>
      </c>
      <c r="BB2170" s="113">
        <f t="shared" si="1903"/>
        <v>0</v>
      </c>
      <c r="BC2170" s="113">
        <f t="shared" si="1904"/>
        <v>0</v>
      </c>
      <c r="BD2170" s="117">
        <f t="shared" si="1905"/>
        <v>0</v>
      </c>
    </row>
    <row r="2171" spans="2:56" x14ac:dyDescent="0.3">
      <c r="B2171" s="141" t="s">
        <v>152</v>
      </c>
      <c r="C2171" s="142">
        <f t="shared" si="1977"/>
        <v>0</v>
      </c>
      <c r="D2171" s="143">
        <f t="shared" si="1977"/>
        <v>0</v>
      </c>
      <c r="E2171" s="144">
        <f t="shared" si="1891"/>
        <v>0</v>
      </c>
      <c r="F2171" s="142">
        <f t="shared" si="1978"/>
        <v>0</v>
      </c>
      <c r="G2171" s="143">
        <f t="shared" si="1978"/>
        <v>0</v>
      </c>
      <c r="H2171" s="144">
        <f t="shared" si="1892"/>
        <v>0</v>
      </c>
      <c r="I2171" s="142">
        <f t="shared" si="1979"/>
        <v>0</v>
      </c>
      <c r="J2171" s="143">
        <f t="shared" si="1979"/>
        <v>0</v>
      </c>
      <c r="K2171" s="144">
        <f t="shared" si="1893"/>
        <v>0</v>
      </c>
      <c r="L2171" s="142">
        <f t="shared" si="1980"/>
        <v>0</v>
      </c>
      <c r="M2171" s="145">
        <f t="shared" si="1980"/>
        <v>0</v>
      </c>
      <c r="N2171" s="146">
        <f t="shared" si="1980"/>
        <v>0</v>
      </c>
      <c r="O2171" s="142">
        <f t="shared" si="1980"/>
        <v>0</v>
      </c>
      <c r="P2171" s="146">
        <f t="shared" si="1980"/>
        <v>0</v>
      </c>
      <c r="Q2171" s="139">
        <f t="shared" si="1894"/>
        <v>0</v>
      </c>
      <c r="R2171" s="146">
        <f t="shared" si="1981"/>
        <v>0</v>
      </c>
      <c r="S2171" s="146">
        <f t="shared" si="1981"/>
        <v>0</v>
      </c>
      <c r="T2171" s="140">
        <f t="shared" si="1911"/>
        <v>0</v>
      </c>
      <c r="U2171" s="136"/>
      <c r="V2171" s="142">
        <f t="shared" si="1982"/>
        <v>0</v>
      </c>
      <c r="W2171" s="146">
        <f t="shared" si="1982"/>
        <v>0</v>
      </c>
      <c r="X2171" s="139">
        <f t="shared" si="1895"/>
        <v>0</v>
      </c>
      <c r="Y2171" s="146">
        <f t="shared" si="1983"/>
        <v>0</v>
      </c>
      <c r="Z2171" s="146">
        <f t="shared" si="1983"/>
        <v>0</v>
      </c>
      <c r="AA2171" s="140">
        <f t="shared" si="1917"/>
        <v>0</v>
      </c>
      <c r="AB2171" s="136"/>
      <c r="AC2171" s="142">
        <f t="shared" si="1984"/>
        <v>0</v>
      </c>
      <c r="AD2171" s="146">
        <f t="shared" si="1984"/>
        <v>0</v>
      </c>
      <c r="AE2171" s="139">
        <f t="shared" si="1896"/>
        <v>0</v>
      </c>
      <c r="AF2171" s="146">
        <f t="shared" si="1985"/>
        <v>0</v>
      </c>
      <c r="AG2171" s="146">
        <f t="shared" si="1985"/>
        <v>0</v>
      </c>
      <c r="AH2171" s="140">
        <f t="shared" si="1918"/>
        <v>0</v>
      </c>
      <c r="AI2171" s="13"/>
      <c r="AJ2171" s="111">
        <f t="shared" si="1986"/>
        <v>0</v>
      </c>
      <c r="AK2171" s="113">
        <f t="shared" si="1986"/>
        <v>0</v>
      </c>
      <c r="AL2171" s="114">
        <f t="shared" si="1986"/>
        <v>0</v>
      </c>
      <c r="AM2171" s="113">
        <f t="shared" si="1986"/>
        <v>0</v>
      </c>
      <c r="AN2171" s="114">
        <f t="shared" si="1986"/>
        <v>0</v>
      </c>
      <c r="AO2171" s="113">
        <f t="shared" si="1986"/>
        <v>0</v>
      </c>
      <c r="AP2171" s="114">
        <f t="shared" si="1986"/>
        <v>0</v>
      </c>
      <c r="AQ2171" s="113">
        <f t="shared" si="1986"/>
        <v>0</v>
      </c>
      <c r="AR2171" s="114">
        <f t="shared" si="1986"/>
        <v>0</v>
      </c>
      <c r="AS2171" s="113">
        <f t="shared" si="1986"/>
        <v>0</v>
      </c>
      <c r="AT2171" s="114">
        <f t="shared" si="1986"/>
        <v>0</v>
      </c>
      <c r="AU2171" s="113">
        <f t="shared" si="1986"/>
        <v>0</v>
      </c>
      <c r="AV2171" s="114">
        <f t="shared" si="1898"/>
        <v>0</v>
      </c>
      <c r="AW2171" s="113">
        <f t="shared" si="1899"/>
        <v>0</v>
      </c>
      <c r="AX2171" s="13"/>
      <c r="AY2171" s="111">
        <f t="shared" si="1900"/>
        <v>0</v>
      </c>
      <c r="AZ2171" s="113">
        <f t="shared" si="1901"/>
        <v>0</v>
      </c>
      <c r="BA2171" s="114">
        <f t="shared" si="1902"/>
        <v>0</v>
      </c>
      <c r="BB2171" s="113">
        <f t="shared" si="1903"/>
        <v>0</v>
      </c>
      <c r="BC2171" s="113">
        <f t="shared" si="1904"/>
        <v>0</v>
      </c>
      <c r="BD2171" s="117">
        <f t="shared" si="1905"/>
        <v>0</v>
      </c>
    </row>
    <row r="2172" spans="2:56" x14ac:dyDescent="0.3">
      <c r="B2172" s="141" t="s">
        <v>153</v>
      </c>
      <c r="C2172" s="142">
        <f t="shared" si="1977"/>
        <v>0</v>
      </c>
      <c r="D2172" s="143">
        <f t="shared" si="1977"/>
        <v>0</v>
      </c>
      <c r="E2172" s="144">
        <f t="shared" si="1891"/>
        <v>0</v>
      </c>
      <c r="F2172" s="142">
        <f t="shared" si="1978"/>
        <v>22076</v>
      </c>
      <c r="G2172" s="143">
        <f t="shared" si="1978"/>
        <v>18905.939999999999</v>
      </c>
      <c r="H2172" s="144">
        <f t="shared" si="1892"/>
        <v>0.85640242797608257</v>
      </c>
      <c r="I2172" s="142">
        <f t="shared" si="1979"/>
        <v>0</v>
      </c>
      <c r="J2172" s="143">
        <f t="shared" si="1979"/>
        <v>0</v>
      </c>
      <c r="K2172" s="144">
        <f t="shared" si="1893"/>
        <v>0</v>
      </c>
      <c r="L2172" s="142">
        <f t="shared" si="1980"/>
        <v>0</v>
      </c>
      <c r="M2172" s="145">
        <f t="shared" si="1980"/>
        <v>0</v>
      </c>
      <c r="N2172" s="146">
        <f t="shared" si="1980"/>
        <v>0</v>
      </c>
      <c r="O2172" s="142">
        <f t="shared" si="1980"/>
        <v>0</v>
      </c>
      <c r="P2172" s="146">
        <f t="shared" si="1980"/>
        <v>0</v>
      </c>
      <c r="Q2172" s="139">
        <f t="shared" si="1894"/>
        <v>0</v>
      </c>
      <c r="R2172" s="146">
        <f t="shared" si="1981"/>
        <v>0</v>
      </c>
      <c r="S2172" s="146">
        <f t="shared" si="1981"/>
        <v>0</v>
      </c>
      <c r="T2172" s="140">
        <f t="shared" si="1911"/>
        <v>0</v>
      </c>
      <c r="U2172" s="136"/>
      <c r="V2172" s="142">
        <f t="shared" si="1982"/>
        <v>0</v>
      </c>
      <c r="W2172" s="146">
        <f t="shared" si="1982"/>
        <v>0</v>
      </c>
      <c r="X2172" s="139">
        <f t="shared" si="1895"/>
        <v>0</v>
      </c>
      <c r="Y2172" s="146">
        <f t="shared" si="1983"/>
        <v>0</v>
      </c>
      <c r="Z2172" s="146">
        <f t="shared" si="1983"/>
        <v>0</v>
      </c>
      <c r="AA2172" s="140">
        <f t="shared" si="1917"/>
        <v>0</v>
      </c>
      <c r="AB2172" s="136"/>
      <c r="AC2172" s="142">
        <f t="shared" si="1984"/>
        <v>0</v>
      </c>
      <c r="AD2172" s="146">
        <f t="shared" si="1984"/>
        <v>0</v>
      </c>
      <c r="AE2172" s="139">
        <f t="shared" si="1896"/>
        <v>0</v>
      </c>
      <c r="AF2172" s="146">
        <f t="shared" si="1985"/>
        <v>0</v>
      </c>
      <c r="AG2172" s="146">
        <f t="shared" si="1985"/>
        <v>0</v>
      </c>
      <c r="AH2172" s="140">
        <f t="shared" si="1918"/>
        <v>0</v>
      </c>
      <c r="AI2172" s="13"/>
      <c r="AJ2172" s="111">
        <f t="shared" si="1986"/>
        <v>0</v>
      </c>
      <c r="AK2172" s="113">
        <f t="shared" si="1986"/>
        <v>0</v>
      </c>
      <c r="AL2172" s="114">
        <f t="shared" si="1986"/>
        <v>0</v>
      </c>
      <c r="AM2172" s="113">
        <f t="shared" si="1986"/>
        <v>0</v>
      </c>
      <c r="AN2172" s="114">
        <f t="shared" si="1986"/>
        <v>0</v>
      </c>
      <c r="AO2172" s="113">
        <f t="shared" si="1986"/>
        <v>0</v>
      </c>
      <c r="AP2172" s="114">
        <f t="shared" si="1986"/>
        <v>0</v>
      </c>
      <c r="AQ2172" s="113">
        <f t="shared" si="1986"/>
        <v>0</v>
      </c>
      <c r="AR2172" s="114">
        <f t="shared" si="1986"/>
        <v>0</v>
      </c>
      <c r="AS2172" s="113">
        <f t="shared" si="1986"/>
        <v>0</v>
      </c>
      <c r="AT2172" s="114">
        <f t="shared" si="1986"/>
        <v>0</v>
      </c>
      <c r="AU2172" s="113">
        <f t="shared" si="1986"/>
        <v>0</v>
      </c>
      <c r="AV2172" s="114">
        <f t="shared" si="1898"/>
        <v>0</v>
      </c>
      <c r="AW2172" s="113">
        <f t="shared" si="1899"/>
        <v>0</v>
      </c>
      <c r="AX2172" s="13"/>
      <c r="AY2172" s="111">
        <f t="shared" si="1900"/>
        <v>0</v>
      </c>
      <c r="AZ2172" s="113">
        <f t="shared" si="1901"/>
        <v>0</v>
      </c>
      <c r="BA2172" s="114">
        <f t="shared" si="1902"/>
        <v>0</v>
      </c>
      <c r="BB2172" s="113">
        <f t="shared" si="1903"/>
        <v>0</v>
      </c>
      <c r="BC2172" s="113">
        <f t="shared" si="1904"/>
        <v>0</v>
      </c>
      <c r="BD2172" s="117">
        <f t="shared" si="1905"/>
        <v>0</v>
      </c>
    </row>
    <row r="2173" spans="2:56" x14ac:dyDescent="0.3">
      <c r="B2173" s="141" t="s">
        <v>154</v>
      </c>
      <c r="C2173" s="142">
        <f t="shared" si="1977"/>
        <v>0</v>
      </c>
      <c r="D2173" s="143">
        <f t="shared" si="1977"/>
        <v>0</v>
      </c>
      <c r="E2173" s="144">
        <f t="shared" si="1891"/>
        <v>0</v>
      </c>
      <c r="F2173" s="142">
        <f t="shared" si="1978"/>
        <v>0</v>
      </c>
      <c r="G2173" s="143">
        <f t="shared" si="1978"/>
        <v>0</v>
      </c>
      <c r="H2173" s="144">
        <f t="shared" si="1892"/>
        <v>0</v>
      </c>
      <c r="I2173" s="142">
        <f t="shared" si="1979"/>
        <v>0</v>
      </c>
      <c r="J2173" s="143">
        <f t="shared" si="1979"/>
        <v>0</v>
      </c>
      <c r="K2173" s="144">
        <f t="shared" si="1893"/>
        <v>0</v>
      </c>
      <c r="L2173" s="142">
        <f t="shared" si="1980"/>
        <v>0</v>
      </c>
      <c r="M2173" s="145">
        <f t="shared" si="1980"/>
        <v>0</v>
      </c>
      <c r="N2173" s="146">
        <f t="shared" si="1980"/>
        <v>0</v>
      </c>
      <c r="O2173" s="142">
        <f t="shared" si="1980"/>
        <v>0</v>
      </c>
      <c r="P2173" s="146">
        <f t="shared" si="1980"/>
        <v>0</v>
      </c>
      <c r="Q2173" s="139">
        <f t="shared" si="1894"/>
        <v>0</v>
      </c>
      <c r="R2173" s="146">
        <f t="shared" si="1981"/>
        <v>0</v>
      </c>
      <c r="S2173" s="146">
        <f t="shared" si="1981"/>
        <v>0</v>
      </c>
      <c r="T2173" s="140">
        <f t="shared" si="1911"/>
        <v>0</v>
      </c>
      <c r="U2173" s="136"/>
      <c r="V2173" s="142">
        <f t="shared" si="1982"/>
        <v>0</v>
      </c>
      <c r="W2173" s="146">
        <f t="shared" si="1982"/>
        <v>0</v>
      </c>
      <c r="X2173" s="139">
        <f t="shared" si="1895"/>
        <v>0</v>
      </c>
      <c r="Y2173" s="146">
        <f t="shared" si="1983"/>
        <v>0</v>
      </c>
      <c r="Z2173" s="146">
        <f t="shared" si="1983"/>
        <v>0</v>
      </c>
      <c r="AA2173" s="140">
        <f t="shared" si="1917"/>
        <v>0</v>
      </c>
      <c r="AB2173" s="136"/>
      <c r="AC2173" s="142">
        <f t="shared" si="1984"/>
        <v>0</v>
      </c>
      <c r="AD2173" s="146">
        <f t="shared" si="1984"/>
        <v>0</v>
      </c>
      <c r="AE2173" s="139">
        <f t="shared" si="1896"/>
        <v>0</v>
      </c>
      <c r="AF2173" s="146">
        <f t="shared" si="1985"/>
        <v>0</v>
      </c>
      <c r="AG2173" s="146">
        <f t="shared" si="1985"/>
        <v>0</v>
      </c>
      <c r="AH2173" s="140">
        <f t="shared" si="1918"/>
        <v>0</v>
      </c>
      <c r="AI2173" s="13"/>
      <c r="AJ2173" s="111">
        <f t="shared" si="1986"/>
        <v>0</v>
      </c>
      <c r="AK2173" s="113">
        <f t="shared" si="1986"/>
        <v>0</v>
      </c>
      <c r="AL2173" s="114">
        <f t="shared" si="1986"/>
        <v>0</v>
      </c>
      <c r="AM2173" s="113">
        <f t="shared" si="1986"/>
        <v>0</v>
      </c>
      <c r="AN2173" s="114">
        <f t="shared" si="1986"/>
        <v>0</v>
      </c>
      <c r="AO2173" s="113">
        <f t="shared" si="1986"/>
        <v>0</v>
      </c>
      <c r="AP2173" s="114">
        <f t="shared" si="1986"/>
        <v>0</v>
      </c>
      <c r="AQ2173" s="113">
        <f t="shared" si="1986"/>
        <v>0</v>
      </c>
      <c r="AR2173" s="114">
        <f t="shared" si="1986"/>
        <v>0</v>
      </c>
      <c r="AS2173" s="113">
        <f t="shared" si="1986"/>
        <v>0</v>
      </c>
      <c r="AT2173" s="114">
        <f t="shared" si="1986"/>
        <v>0</v>
      </c>
      <c r="AU2173" s="113">
        <f t="shared" si="1986"/>
        <v>0</v>
      </c>
      <c r="AV2173" s="114">
        <f t="shared" si="1898"/>
        <v>0</v>
      </c>
      <c r="AW2173" s="113">
        <f t="shared" si="1899"/>
        <v>0</v>
      </c>
      <c r="AX2173" s="13"/>
      <c r="AY2173" s="111">
        <f t="shared" si="1900"/>
        <v>0</v>
      </c>
      <c r="AZ2173" s="113">
        <f t="shared" si="1901"/>
        <v>0</v>
      </c>
      <c r="BA2173" s="114">
        <f t="shared" si="1902"/>
        <v>0</v>
      </c>
      <c r="BB2173" s="113">
        <f t="shared" si="1903"/>
        <v>0</v>
      </c>
      <c r="BC2173" s="113">
        <f t="shared" si="1904"/>
        <v>0</v>
      </c>
      <c r="BD2173" s="117">
        <f t="shared" si="1905"/>
        <v>0</v>
      </c>
    </row>
    <row r="2174" spans="2:56" x14ac:dyDescent="0.3">
      <c r="B2174" s="141" t="s">
        <v>155</v>
      </c>
      <c r="C2174" s="142">
        <f t="shared" si="1977"/>
        <v>0</v>
      </c>
      <c r="D2174" s="143">
        <f t="shared" si="1977"/>
        <v>0</v>
      </c>
      <c r="E2174" s="144">
        <f t="shared" si="1891"/>
        <v>0</v>
      </c>
      <c r="F2174" s="142">
        <f t="shared" si="1978"/>
        <v>0</v>
      </c>
      <c r="G2174" s="143">
        <f t="shared" si="1978"/>
        <v>0</v>
      </c>
      <c r="H2174" s="144">
        <f t="shared" si="1892"/>
        <v>0</v>
      </c>
      <c r="I2174" s="142">
        <f t="shared" si="1979"/>
        <v>0</v>
      </c>
      <c r="J2174" s="143">
        <f t="shared" si="1979"/>
        <v>0</v>
      </c>
      <c r="K2174" s="144">
        <f t="shared" si="1893"/>
        <v>0</v>
      </c>
      <c r="L2174" s="142">
        <f t="shared" si="1980"/>
        <v>0</v>
      </c>
      <c r="M2174" s="145">
        <f t="shared" si="1980"/>
        <v>0</v>
      </c>
      <c r="N2174" s="146">
        <f t="shared" si="1980"/>
        <v>0</v>
      </c>
      <c r="O2174" s="142">
        <f t="shared" si="1980"/>
        <v>0</v>
      </c>
      <c r="P2174" s="146">
        <f t="shared" si="1980"/>
        <v>0</v>
      </c>
      <c r="Q2174" s="139">
        <f t="shared" si="1894"/>
        <v>0</v>
      </c>
      <c r="R2174" s="146">
        <f t="shared" si="1981"/>
        <v>0</v>
      </c>
      <c r="S2174" s="146">
        <f t="shared" si="1981"/>
        <v>0</v>
      </c>
      <c r="T2174" s="140">
        <f t="shared" si="1911"/>
        <v>0</v>
      </c>
      <c r="U2174" s="136"/>
      <c r="V2174" s="142">
        <f t="shared" si="1982"/>
        <v>0</v>
      </c>
      <c r="W2174" s="146">
        <f t="shared" si="1982"/>
        <v>0</v>
      </c>
      <c r="X2174" s="139">
        <f t="shared" si="1895"/>
        <v>0</v>
      </c>
      <c r="Y2174" s="146">
        <f t="shared" si="1983"/>
        <v>0</v>
      </c>
      <c r="Z2174" s="146">
        <f t="shared" si="1983"/>
        <v>0</v>
      </c>
      <c r="AA2174" s="140">
        <f t="shared" si="1917"/>
        <v>0</v>
      </c>
      <c r="AB2174" s="136"/>
      <c r="AC2174" s="142">
        <f t="shared" si="1984"/>
        <v>0</v>
      </c>
      <c r="AD2174" s="146">
        <f t="shared" si="1984"/>
        <v>0</v>
      </c>
      <c r="AE2174" s="139">
        <f t="shared" si="1896"/>
        <v>0</v>
      </c>
      <c r="AF2174" s="146">
        <f t="shared" si="1985"/>
        <v>0</v>
      </c>
      <c r="AG2174" s="146">
        <f t="shared" si="1985"/>
        <v>0</v>
      </c>
      <c r="AH2174" s="140">
        <f t="shared" si="1918"/>
        <v>0</v>
      </c>
      <c r="AI2174" s="13"/>
      <c r="AJ2174" s="111">
        <f t="shared" si="1986"/>
        <v>0</v>
      </c>
      <c r="AK2174" s="113">
        <f t="shared" si="1986"/>
        <v>0</v>
      </c>
      <c r="AL2174" s="114">
        <f t="shared" si="1986"/>
        <v>0</v>
      </c>
      <c r="AM2174" s="113">
        <f t="shared" si="1986"/>
        <v>0</v>
      </c>
      <c r="AN2174" s="114">
        <f t="shared" si="1986"/>
        <v>0</v>
      </c>
      <c r="AO2174" s="113">
        <f t="shared" si="1986"/>
        <v>0</v>
      </c>
      <c r="AP2174" s="114">
        <f t="shared" si="1986"/>
        <v>0</v>
      </c>
      <c r="AQ2174" s="113">
        <f t="shared" si="1986"/>
        <v>0</v>
      </c>
      <c r="AR2174" s="114">
        <f t="shared" si="1986"/>
        <v>0</v>
      </c>
      <c r="AS2174" s="113">
        <f t="shared" si="1986"/>
        <v>0</v>
      </c>
      <c r="AT2174" s="114">
        <f t="shared" si="1986"/>
        <v>0</v>
      </c>
      <c r="AU2174" s="113">
        <f t="shared" si="1986"/>
        <v>0</v>
      </c>
      <c r="AV2174" s="114">
        <f t="shared" si="1898"/>
        <v>0</v>
      </c>
      <c r="AW2174" s="113">
        <f t="shared" si="1899"/>
        <v>0</v>
      </c>
      <c r="AX2174" s="13"/>
      <c r="AY2174" s="111">
        <f t="shared" si="1900"/>
        <v>0</v>
      </c>
      <c r="AZ2174" s="113">
        <f t="shared" si="1901"/>
        <v>0</v>
      </c>
      <c r="BA2174" s="114">
        <f t="shared" si="1902"/>
        <v>0</v>
      </c>
      <c r="BB2174" s="113">
        <f t="shared" si="1903"/>
        <v>0</v>
      </c>
      <c r="BC2174" s="113">
        <f t="shared" si="1904"/>
        <v>0</v>
      </c>
      <c r="BD2174" s="117">
        <f t="shared" si="1905"/>
        <v>0</v>
      </c>
    </row>
    <row r="2175" spans="2:56" x14ac:dyDescent="0.3">
      <c r="B2175" s="141" t="s">
        <v>156</v>
      </c>
      <c r="C2175" s="142">
        <f t="shared" si="1977"/>
        <v>0</v>
      </c>
      <c r="D2175" s="143">
        <f t="shared" si="1977"/>
        <v>0</v>
      </c>
      <c r="E2175" s="144">
        <f t="shared" si="1891"/>
        <v>0</v>
      </c>
      <c r="F2175" s="142">
        <f t="shared" si="1978"/>
        <v>0</v>
      </c>
      <c r="G2175" s="143">
        <f t="shared" si="1978"/>
        <v>0</v>
      </c>
      <c r="H2175" s="144">
        <f t="shared" si="1892"/>
        <v>0</v>
      </c>
      <c r="I2175" s="142">
        <f t="shared" si="1979"/>
        <v>0</v>
      </c>
      <c r="J2175" s="143">
        <f t="shared" si="1979"/>
        <v>0</v>
      </c>
      <c r="K2175" s="144">
        <f t="shared" si="1893"/>
        <v>0</v>
      </c>
      <c r="L2175" s="142">
        <f t="shared" si="1980"/>
        <v>0</v>
      </c>
      <c r="M2175" s="145">
        <f t="shared" si="1980"/>
        <v>0</v>
      </c>
      <c r="N2175" s="146">
        <f t="shared" si="1980"/>
        <v>0</v>
      </c>
      <c r="O2175" s="142">
        <f t="shared" si="1980"/>
        <v>0</v>
      </c>
      <c r="P2175" s="146">
        <f t="shared" si="1980"/>
        <v>0</v>
      </c>
      <c r="Q2175" s="139">
        <f t="shared" si="1894"/>
        <v>0</v>
      </c>
      <c r="R2175" s="146">
        <f t="shared" si="1981"/>
        <v>0</v>
      </c>
      <c r="S2175" s="146">
        <f t="shared" si="1981"/>
        <v>0</v>
      </c>
      <c r="T2175" s="140">
        <f t="shared" si="1911"/>
        <v>0</v>
      </c>
      <c r="U2175" s="136"/>
      <c r="V2175" s="142">
        <f t="shared" si="1982"/>
        <v>0</v>
      </c>
      <c r="W2175" s="146">
        <f t="shared" si="1982"/>
        <v>0</v>
      </c>
      <c r="X2175" s="139">
        <f t="shared" si="1895"/>
        <v>0</v>
      </c>
      <c r="Y2175" s="146">
        <f t="shared" si="1983"/>
        <v>0</v>
      </c>
      <c r="Z2175" s="146">
        <f t="shared" si="1983"/>
        <v>0</v>
      </c>
      <c r="AA2175" s="140">
        <f t="shared" si="1917"/>
        <v>0</v>
      </c>
      <c r="AB2175" s="136"/>
      <c r="AC2175" s="142">
        <f t="shared" si="1984"/>
        <v>0</v>
      </c>
      <c r="AD2175" s="146">
        <f t="shared" si="1984"/>
        <v>0</v>
      </c>
      <c r="AE2175" s="139">
        <f t="shared" si="1896"/>
        <v>0</v>
      </c>
      <c r="AF2175" s="146">
        <f t="shared" si="1985"/>
        <v>0</v>
      </c>
      <c r="AG2175" s="146">
        <f t="shared" si="1985"/>
        <v>0</v>
      </c>
      <c r="AH2175" s="140">
        <f t="shared" si="1918"/>
        <v>0</v>
      </c>
      <c r="AI2175" s="13"/>
      <c r="AJ2175" s="111">
        <f t="shared" si="1986"/>
        <v>0</v>
      </c>
      <c r="AK2175" s="113">
        <f t="shared" si="1986"/>
        <v>0</v>
      </c>
      <c r="AL2175" s="114">
        <f t="shared" si="1986"/>
        <v>0</v>
      </c>
      <c r="AM2175" s="113">
        <f t="shared" si="1986"/>
        <v>0</v>
      </c>
      <c r="AN2175" s="114">
        <f t="shared" si="1986"/>
        <v>0</v>
      </c>
      <c r="AO2175" s="113">
        <f t="shared" si="1986"/>
        <v>0</v>
      </c>
      <c r="AP2175" s="114">
        <f t="shared" si="1986"/>
        <v>0</v>
      </c>
      <c r="AQ2175" s="113">
        <f t="shared" si="1986"/>
        <v>0</v>
      </c>
      <c r="AR2175" s="114">
        <f t="shared" si="1986"/>
        <v>0</v>
      </c>
      <c r="AS2175" s="113">
        <f t="shared" si="1986"/>
        <v>0</v>
      </c>
      <c r="AT2175" s="114">
        <f t="shared" si="1986"/>
        <v>0</v>
      </c>
      <c r="AU2175" s="113">
        <f t="shared" si="1986"/>
        <v>0</v>
      </c>
      <c r="AV2175" s="114">
        <f t="shared" si="1898"/>
        <v>0</v>
      </c>
      <c r="AW2175" s="113">
        <f t="shared" si="1899"/>
        <v>0</v>
      </c>
      <c r="AX2175" s="13"/>
      <c r="AY2175" s="111">
        <f t="shared" si="1900"/>
        <v>0</v>
      </c>
      <c r="AZ2175" s="113">
        <f t="shared" si="1901"/>
        <v>0</v>
      </c>
      <c r="BA2175" s="114">
        <f t="shared" si="1902"/>
        <v>0</v>
      </c>
      <c r="BB2175" s="113">
        <f t="shared" si="1903"/>
        <v>0</v>
      </c>
      <c r="BC2175" s="113">
        <f t="shared" si="1904"/>
        <v>0</v>
      </c>
      <c r="BD2175" s="117">
        <f t="shared" si="1905"/>
        <v>0</v>
      </c>
    </row>
    <row r="2176" spans="2:56" x14ac:dyDescent="0.3">
      <c r="B2176" s="141" t="s">
        <v>157</v>
      </c>
      <c r="C2176" s="142">
        <f t="shared" si="1977"/>
        <v>0</v>
      </c>
      <c r="D2176" s="143">
        <f t="shared" si="1977"/>
        <v>0</v>
      </c>
      <c r="E2176" s="144">
        <f t="shared" si="1891"/>
        <v>0</v>
      </c>
      <c r="F2176" s="142">
        <f t="shared" si="1978"/>
        <v>0</v>
      </c>
      <c r="G2176" s="143">
        <f t="shared" si="1978"/>
        <v>0</v>
      </c>
      <c r="H2176" s="144">
        <f t="shared" si="1892"/>
        <v>0</v>
      </c>
      <c r="I2176" s="142">
        <f t="shared" si="1979"/>
        <v>0</v>
      </c>
      <c r="J2176" s="143">
        <f t="shared" si="1979"/>
        <v>0</v>
      </c>
      <c r="K2176" s="144">
        <f t="shared" si="1893"/>
        <v>0</v>
      </c>
      <c r="L2176" s="142">
        <f t="shared" si="1980"/>
        <v>0</v>
      </c>
      <c r="M2176" s="145">
        <f t="shared" si="1980"/>
        <v>0</v>
      </c>
      <c r="N2176" s="146">
        <f t="shared" si="1980"/>
        <v>0</v>
      </c>
      <c r="O2176" s="142">
        <f t="shared" si="1980"/>
        <v>0</v>
      </c>
      <c r="P2176" s="146">
        <f t="shared" si="1980"/>
        <v>0</v>
      </c>
      <c r="Q2176" s="139">
        <f t="shared" si="1894"/>
        <v>0</v>
      </c>
      <c r="R2176" s="146">
        <f t="shared" si="1981"/>
        <v>0</v>
      </c>
      <c r="S2176" s="146">
        <f t="shared" si="1981"/>
        <v>0</v>
      </c>
      <c r="T2176" s="140">
        <f t="shared" si="1911"/>
        <v>0</v>
      </c>
      <c r="U2176" s="136"/>
      <c r="V2176" s="142">
        <f t="shared" si="1982"/>
        <v>0</v>
      </c>
      <c r="W2176" s="146">
        <f t="shared" si="1982"/>
        <v>0</v>
      </c>
      <c r="X2176" s="139">
        <f t="shared" si="1895"/>
        <v>0</v>
      </c>
      <c r="Y2176" s="146">
        <f t="shared" si="1983"/>
        <v>0</v>
      </c>
      <c r="Z2176" s="146">
        <f t="shared" si="1983"/>
        <v>0</v>
      </c>
      <c r="AA2176" s="140">
        <f t="shared" si="1917"/>
        <v>0</v>
      </c>
      <c r="AB2176" s="136"/>
      <c r="AC2176" s="142">
        <f t="shared" si="1984"/>
        <v>0</v>
      </c>
      <c r="AD2176" s="146">
        <f t="shared" si="1984"/>
        <v>0</v>
      </c>
      <c r="AE2176" s="139">
        <f t="shared" si="1896"/>
        <v>0</v>
      </c>
      <c r="AF2176" s="146">
        <f t="shared" si="1985"/>
        <v>0</v>
      </c>
      <c r="AG2176" s="146">
        <f t="shared" si="1985"/>
        <v>0</v>
      </c>
      <c r="AH2176" s="140">
        <f t="shared" si="1918"/>
        <v>0</v>
      </c>
      <c r="AI2176" s="13"/>
      <c r="AJ2176" s="111">
        <f t="shared" si="1986"/>
        <v>0</v>
      </c>
      <c r="AK2176" s="113">
        <f t="shared" si="1986"/>
        <v>0</v>
      </c>
      <c r="AL2176" s="114">
        <f t="shared" si="1986"/>
        <v>0</v>
      </c>
      <c r="AM2176" s="113">
        <f t="shared" si="1986"/>
        <v>0</v>
      </c>
      <c r="AN2176" s="114">
        <f t="shared" si="1986"/>
        <v>0</v>
      </c>
      <c r="AO2176" s="113">
        <f t="shared" si="1986"/>
        <v>0</v>
      </c>
      <c r="AP2176" s="114">
        <f t="shared" si="1986"/>
        <v>0</v>
      </c>
      <c r="AQ2176" s="113">
        <f t="shared" si="1986"/>
        <v>0</v>
      </c>
      <c r="AR2176" s="114">
        <f t="shared" si="1986"/>
        <v>0</v>
      </c>
      <c r="AS2176" s="113">
        <f t="shared" si="1986"/>
        <v>0</v>
      </c>
      <c r="AT2176" s="114">
        <f t="shared" si="1986"/>
        <v>0</v>
      </c>
      <c r="AU2176" s="113">
        <f t="shared" si="1986"/>
        <v>0</v>
      </c>
      <c r="AV2176" s="114">
        <f t="shared" si="1898"/>
        <v>0</v>
      </c>
      <c r="AW2176" s="113">
        <f t="shared" si="1899"/>
        <v>0</v>
      </c>
      <c r="AX2176" s="13"/>
      <c r="AY2176" s="111">
        <f t="shared" si="1900"/>
        <v>0</v>
      </c>
      <c r="AZ2176" s="113">
        <f t="shared" si="1901"/>
        <v>0</v>
      </c>
      <c r="BA2176" s="114">
        <f t="shared" si="1902"/>
        <v>0</v>
      </c>
      <c r="BB2176" s="113">
        <f t="shared" si="1903"/>
        <v>0</v>
      </c>
      <c r="BC2176" s="113">
        <f t="shared" si="1904"/>
        <v>0</v>
      </c>
      <c r="BD2176" s="117">
        <f t="shared" si="1905"/>
        <v>0</v>
      </c>
    </row>
    <row r="2177" spans="2:56" x14ac:dyDescent="0.3">
      <c r="B2177" s="150" t="s">
        <v>158</v>
      </c>
      <c r="C2177" s="78">
        <f>SUM(C2178)</f>
        <v>0</v>
      </c>
      <c r="D2177" s="79">
        <f>SUM(D2178)</f>
        <v>0</v>
      </c>
      <c r="E2177" s="69">
        <f t="shared" si="1891"/>
        <v>0</v>
      </c>
      <c r="F2177" s="78">
        <f>SUM(F2178)</f>
        <v>0</v>
      </c>
      <c r="G2177" s="79">
        <f>SUM(G2178)</f>
        <v>0</v>
      </c>
      <c r="H2177" s="69">
        <f t="shared" si="1892"/>
        <v>0</v>
      </c>
      <c r="I2177" s="78">
        <f>SUM(I2178)</f>
        <v>0</v>
      </c>
      <c r="J2177" s="79">
        <f>SUM(J2178)</f>
        <v>0</v>
      </c>
      <c r="K2177" s="69">
        <f t="shared" si="1893"/>
        <v>0</v>
      </c>
      <c r="L2177" s="78">
        <f>SUM(L2178)</f>
        <v>0</v>
      </c>
      <c r="M2177" s="80">
        <f>SUM(M2178)</f>
        <v>0</v>
      </c>
      <c r="N2177" s="81">
        <f>SUM(N2178)</f>
        <v>0</v>
      </c>
      <c r="O2177" s="78">
        <f>SUM(O2178)</f>
        <v>0</v>
      </c>
      <c r="P2177" s="81">
        <f>SUM(P2178)</f>
        <v>0</v>
      </c>
      <c r="Q2177" s="148">
        <f t="shared" si="1894"/>
        <v>0</v>
      </c>
      <c r="R2177" s="81">
        <f>SUM(R2178)</f>
        <v>0</v>
      </c>
      <c r="S2177" s="81">
        <f>SUM(S2178)</f>
        <v>0</v>
      </c>
      <c r="T2177" s="149">
        <f t="shared" si="1911"/>
        <v>0</v>
      </c>
      <c r="U2177" s="136"/>
      <c r="V2177" s="78">
        <f>SUM(V2178)</f>
        <v>0</v>
      </c>
      <c r="W2177" s="81">
        <f>SUM(W2178)</f>
        <v>0</v>
      </c>
      <c r="X2177" s="148">
        <f t="shared" si="1895"/>
        <v>0</v>
      </c>
      <c r="Y2177" s="81">
        <f>SUM(Y2178)</f>
        <v>0</v>
      </c>
      <c r="Z2177" s="81">
        <f>SUM(Z2178)</f>
        <v>0</v>
      </c>
      <c r="AA2177" s="149">
        <f t="shared" si="1917"/>
        <v>0</v>
      </c>
      <c r="AB2177" s="136"/>
      <c r="AC2177" s="78">
        <f>SUM(AC2178)</f>
        <v>0</v>
      </c>
      <c r="AD2177" s="81">
        <f>SUM(AD2178)</f>
        <v>0</v>
      </c>
      <c r="AE2177" s="148">
        <f t="shared" si="1896"/>
        <v>0</v>
      </c>
      <c r="AF2177" s="81">
        <f>SUM(AF2178)</f>
        <v>0</v>
      </c>
      <c r="AG2177" s="81">
        <f>SUM(AG2178)</f>
        <v>0</v>
      </c>
      <c r="AH2177" s="149">
        <f t="shared" si="1918"/>
        <v>0</v>
      </c>
      <c r="AI2177" s="13"/>
      <c r="AJ2177" s="79">
        <f t="shared" ref="AJ2177:AU2177" si="1987">SUM(AJ2178)</f>
        <v>0</v>
      </c>
      <c r="AK2177" s="80">
        <f t="shared" si="1987"/>
        <v>0</v>
      </c>
      <c r="AL2177" s="81">
        <f t="shared" si="1987"/>
        <v>0</v>
      </c>
      <c r="AM2177" s="80">
        <f t="shared" si="1987"/>
        <v>0</v>
      </c>
      <c r="AN2177" s="81">
        <f t="shared" si="1987"/>
        <v>0</v>
      </c>
      <c r="AO2177" s="80">
        <f t="shared" si="1987"/>
        <v>0</v>
      </c>
      <c r="AP2177" s="81">
        <f t="shared" si="1987"/>
        <v>0</v>
      </c>
      <c r="AQ2177" s="80">
        <f t="shared" si="1987"/>
        <v>0</v>
      </c>
      <c r="AR2177" s="81">
        <f t="shared" si="1987"/>
        <v>0</v>
      </c>
      <c r="AS2177" s="80">
        <f t="shared" si="1987"/>
        <v>0</v>
      </c>
      <c r="AT2177" s="81">
        <f t="shared" si="1987"/>
        <v>0</v>
      </c>
      <c r="AU2177" s="80">
        <f t="shared" si="1987"/>
        <v>0</v>
      </c>
      <c r="AV2177" s="81">
        <f t="shared" si="1898"/>
        <v>0</v>
      </c>
      <c r="AW2177" s="80">
        <f t="shared" si="1899"/>
        <v>0</v>
      </c>
      <c r="AX2177" s="13"/>
      <c r="AY2177" s="79">
        <f t="shared" si="1900"/>
        <v>0</v>
      </c>
      <c r="AZ2177" s="80">
        <f t="shared" si="1901"/>
        <v>0</v>
      </c>
      <c r="BA2177" s="81">
        <f t="shared" si="1902"/>
        <v>0</v>
      </c>
      <c r="BB2177" s="80">
        <f t="shared" si="1903"/>
        <v>0</v>
      </c>
      <c r="BC2177" s="80">
        <f t="shared" si="1904"/>
        <v>0</v>
      </c>
      <c r="BD2177" s="86">
        <f t="shared" si="1905"/>
        <v>0</v>
      </c>
    </row>
    <row r="2178" spans="2:56" x14ac:dyDescent="0.3">
      <c r="B2178" s="141" t="s">
        <v>159</v>
      </c>
      <c r="C2178" s="142">
        <f>SUM(C2382,C2586,C2790,C2994,C3198,C3402,C3606)</f>
        <v>0</v>
      </c>
      <c r="D2178" s="143">
        <f>SUM(D2382,D2586,D2790,D2994,D3198,D3402,D3606)</f>
        <v>0</v>
      </c>
      <c r="E2178" s="144">
        <f t="shared" si="1891"/>
        <v>0</v>
      </c>
      <c r="F2178" s="142">
        <f>SUM(F2382,F2586,F2790,F2994,F3198,F3402,F3606)</f>
        <v>0</v>
      </c>
      <c r="G2178" s="143">
        <f>SUM(G2382,G2586,G2790,G2994,G3198,G3402,G3606)</f>
        <v>0</v>
      </c>
      <c r="H2178" s="144">
        <f t="shared" si="1892"/>
        <v>0</v>
      </c>
      <c r="I2178" s="142">
        <f>SUM(I2382,I2586,I2790,I2994,I3198,I3402,I3606)</f>
        <v>0</v>
      </c>
      <c r="J2178" s="143">
        <f>SUM(J2382,J2586,J2790,J2994,J3198,J3402,J3606)</f>
        <v>0</v>
      </c>
      <c r="K2178" s="144">
        <f t="shared" si="1893"/>
        <v>0</v>
      </c>
      <c r="L2178" s="142">
        <f>SUM(L2382,L2586,L2790,L2994,L3198,L3402,L3606)</f>
        <v>0</v>
      </c>
      <c r="M2178" s="145">
        <f>SUM(M2382,M2586,M2790,M2994,M3198,M3402,M3606)</f>
        <v>0</v>
      </c>
      <c r="N2178" s="146">
        <f>SUM(N2382,N2586,N2790,N2994,N3198,N3402,N3606)</f>
        <v>0</v>
      </c>
      <c r="O2178" s="142">
        <f>SUM(O2382,O2586,O2790,O2994,O3198,O3402,O3606)</f>
        <v>0</v>
      </c>
      <c r="P2178" s="146">
        <f>SUM(P2382,P2586,P2790,P2994,P3198,P3402,P3606)</f>
        <v>0</v>
      </c>
      <c r="Q2178" s="139">
        <f t="shared" si="1894"/>
        <v>0</v>
      </c>
      <c r="R2178" s="146">
        <f>SUM(R2382,R2586,R2790,R2994,R3198,R3402,R3606)</f>
        <v>0</v>
      </c>
      <c r="S2178" s="146">
        <f>SUM(S2382,S2586,S2790,S2994,S3198,S3402,S3606)</f>
        <v>0</v>
      </c>
      <c r="T2178" s="140">
        <f t="shared" si="1911"/>
        <v>0</v>
      </c>
      <c r="U2178" s="136"/>
      <c r="V2178" s="142">
        <f>SUM(V2382,V2586,V2790,V2994,V3198,V3402,V3606)</f>
        <v>0</v>
      </c>
      <c r="W2178" s="146">
        <f>SUM(W2382,W2586,W2790,W2994,W3198,W3402,W3606)</f>
        <v>0</v>
      </c>
      <c r="X2178" s="139">
        <f t="shared" si="1895"/>
        <v>0</v>
      </c>
      <c r="Y2178" s="146">
        <f>SUM(Y2382,Y2586,Y2790,Y2994,Y3198,Y3402,Y3606)</f>
        <v>0</v>
      </c>
      <c r="Z2178" s="146">
        <f>SUM(Z2382,Z2586,Z2790,Z2994,Z3198,Z3402,Z3606)</f>
        <v>0</v>
      </c>
      <c r="AA2178" s="140">
        <f t="shared" si="1917"/>
        <v>0</v>
      </c>
      <c r="AB2178" s="136"/>
      <c r="AC2178" s="142">
        <f>SUM(AC2382,AC2586,AC2790,AC2994,AC3198,AC3402,AC3606)</f>
        <v>0</v>
      </c>
      <c r="AD2178" s="146">
        <f>SUM(AD2382,AD2586,AD2790,AD2994,AD3198,AD3402,AD3606)</f>
        <v>0</v>
      </c>
      <c r="AE2178" s="139">
        <f t="shared" si="1896"/>
        <v>0</v>
      </c>
      <c r="AF2178" s="146">
        <f>SUM(AF2382,AF2586,AF2790,AF2994,AF3198,AF3402,AF3606)</f>
        <v>0</v>
      </c>
      <c r="AG2178" s="146">
        <f>SUM(AG2382,AG2586,AG2790,AG2994,AG3198,AG3402,AG3606)</f>
        <v>0</v>
      </c>
      <c r="AH2178" s="140">
        <f t="shared" si="1918"/>
        <v>0</v>
      </c>
      <c r="AI2178" s="13"/>
      <c r="AJ2178" s="111">
        <f t="shared" ref="AJ2178:AU2178" si="1988">SUM(AJ2382,AJ2586,AJ2790,AJ2994,AJ3198,AJ3402,AJ3606)</f>
        <v>0</v>
      </c>
      <c r="AK2178" s="113">
        <f t="shared" si="1988"/>
        <v>0</v>
      </c>
      <c r="AL2178" s="114">
        <f t="shared" si="1988"/>
        <v>0</v>
      </c>
      <c r="AM2178" s="113">
        <f t="shared" si="1988"/>
        <v>0</v>
      </c>
      <c r="AN2178" s="114">
        <f t="shared" si="1988"/>
        <v>0</v>
      </c>
      <c r="AO2178" s="113">
        <f t="shared" si="1988"/>
        <v>0</v>
      </c>
      <c r="AP2178" s="114">
        <f t="shared" si="1988"/>
        <v>0</v>
      </c>
      <c r="AQ2178" s="113">
        <f t="shared" si="1988"/>
        <v>0</v>
      </c>
      <c r="AR2178" s="114">
        <f t="shared" si="1988"/>
        <v>0</v>
      </c>
      <c r="AS2178" s="113">
        <f t="shared" si="1988"/>
        <v>0</v>
      </c>
      <c r="AT2178" s="114">
        <f t="shared" si="1988"/>
        <v>0</v>
      </c>
      <c r="AU2178" s="113">
        <f t="shared" si="1988"/>
        <v>0</v>
      </c>
      <c r="AV2178" s="114">
        <f t="shared" si="1898"/>
        <v>0</v>
      </c>
      <c r="AW2178" s="113">
        <f t="shared" si="1899"/>
        <v>0</v>
      </c>
      <c r="AX2178" s="13"/>
      <c r="AY2178" s="111">
        <f t="shared" si="1900"/>
        <v>0</v>
      </c>
      <c r="AZ2178" s="113">
        <f t="shared" si="1901"/>
        <v>0</v>
      </c>
      <c r="BA2178" s="114">
        <f t="shared" si="1902"/>
        <v>0</v>
      </c>
      <c r="BB2178" s="113">
        <f t="shared" si="1903"/>
        <v>0</v>
      </c>
      <c r="BC2178" s="113">
        <f t="shared" si="1904"/>
        <v>0</v>
      </c>
      <c r="BD2178" s="117">
        <f t="shared" si="1905"/>
        <v>0</v>
      </c>
    </row>
    <row r="2179" spans="2:56" x14ac:dyDescent="0.3">
      <c r="B2179" s="150" t="s">
        <v>160</v>
      </c>
      <c r="C2179" s="78">
        <f>SUM(C2180:C2183)</f>
        <v>0</v>
      </c>
      <c r="D2179" s="79">
        <f>SUM(D2180:D2183)</f>
        <v>0</v>
      </c>
      <c r="E2179" s="69">
        <f t="shared" si="1891"/>
        <v>0</v>
      </c>
      <c r="F2179" s="78">
        <f>SUM(F2180:F2183)</f>
        <v>0</v>
      </c>
      <c r="G2179" s="79">
        <f>SUM(G2180:G2183)</f>
        <v>0</v>
      </c>
      <c r="H2179" s="69">
        <f t="shared" si="1892"/>
        <v>0</v>
      </c>
      <c r="I2179" s="78">
        <f>SUM(I2180:I2183)</f>
        <v>0</v>
      </c>
      <c r="J2179" s="79">
        <f>SUM(J2180:J2183)</f>
        <v>0</v>
      </c>
      <c r="K2179" s="69">
        <f t="shared" si="1893"/>
        <v>0</v>
      </c>
      <c r="L2179" s="78">
        <f>SUM(L2180:L2183)</f>
        <v>0</v>
      </c>
      <c r="M2179" s="80">
        <f>SUM(M2180:M2183)</f>
        <v>0</v>
      </c>
      <c r="N2179" s="81">
        <f>SUM(N2180:N2183)</f>
        <v>0</v>
      </c>
      <c r="O2179" s="78">
        <f>SUM(O2180:O2183)</f>
        <v>0</v>
      </c>
      <c r="P2179" s="81">
        <f>SUM(P2180:P2183)</f>
        <v>0</v>
      </c>
      <c r="Q2179" s="148">
        <f t="shared" si="1894"/>
        <v>0</v>
      </c>
      <c r="R2179" s="81">
        <f>SUM(R2180:R2183)</f>
        <v>0</v>
      </c>
      <c r="S2179" s="81">
        <f>SUM(S2180:S2183)</f>
        <v>0</v>
      </c>
      <c r="T2179" s="149">
        <f t="shared" si="1911"/>
        <v>0</v>
      </c>
      <c r="U2179" s="136"/>
      <c r="V2179" s="78">
        <f>SUM(V2180:V2183)</f>
        <v>0</v>
      </c>
      <c r="W2179" s="81">
        <f>SUM(W2180:W2183)</f>
        <v>0</v>
      </c>
      <c r="X2179" s="148">
        <f t="shared" si="1895"/>
        <v>0</v>
      </c>
      <c r="Y2179" s="81">
        <f>SUM(Y2180:Y2183)</f>
        <v>0</v>
      </c>
      <c r="Z2179" s="81">
        <f>SUM(Z2180:Z2183)</f>
        <v>0</v>
      </c>
      <c r="AA2179" s="149">
        <f t="shared" si="1917"/>
        <v>0</v>
      </c>
      <c r="AB2179" s="136"/>
      <c r="AC2179" s="78">
        <f>SUM(AC2180:AC2183)</f>
        <v>0</v>
      </c>
      <c r="AD2179" s="81">
        <f>SUM(AD2180:AD2183)</f>
        <v>0</v>
      </c>
      <c r="AE2179" s="148">
        <f t="shared" si="1896"/>
        <v>0</v>
      </c>
      <c r="AF2179" s="81">
        <f>SUM(AF2180:AF2183)</f>
        <v>0</v>
      </c>
      <c r="AG2179" s="81">
        <f>SUM(AG2180:AG2183)</f>
        <v>0</v>
      </c>
      <c r="AH2179" s="149">
        <f t="shared" si="1918"/>
        <v>0</v>
      </c>
      <c r="AI2179" s="13"/>
      <c r="AJ2179" s="79">
        <f t="shared" ref="AJ2179:AU2179" si="1989">SUM(AJ2180:AJ2183)</f>
        <v>0</v>
      </c>
      <c r="AK2179" s="80">
        <f t="shared" si="1989"/>
        <v>0</v>
      </c>
      <c r="AL2179" s="81">
        <f t="shared" si="1989"/>
        <v>0</v>
      </c>
      <c r="AM2179" s="80">
        <f t="shared" si="1989"/>
        <v>0</v>
      </c>
      <c r="AN2179" s="81">
        <f t="shared" si="1989"/>
        <v>0</v>
      </c>
      <c r="AO2179" s="80">
        <f t="shared" si="1989"/>
        <v>0</v>
      </c>
      <c r="AP2179" s="81">
        <f t="shared" si="1989"/>
        <v>0</v>
      </c>
      <c r="AQ2179" s="80">
        <f t="shared" si="1989"/>
        <v>0</v>
      </c>
      <c r="AR2179" s="81">
        <f t="shared" si="1989"/>
        <v>0</v>
      </c>
      <c r="AS2179" s="80">
        <f t="shared" si="1989"/>
        <v>0</v>
      </c>
      <c r="AT2179" s="81">
        <f t="shared" si="1989"/>
        <v>0</v>
      </c>
      <c r="AU2179" s="80">
        <f t="shared" si="1989"/>
        <v>0</v>
      </c>
      <c r="AV2179" s="81">
        <f t="shared" si="1898"/>
        <v>0</v>
      </c>
      <c r="AW2179" s="80">
        <f t="shared" si="1899"/>
        <v>0</v>
      </c>
      <c r="AX2179" s="13"/>
      <c r="AY2179" s="79">
        <f t="shared" si="1900"/>
        <v>0</v>
      </c>
      <c r="AZ2179" s="80">
        <f t="shared" si="1901"/>
        <v>0</v>
      </c>
      <c r="BA2179" s="81">
        <f t="shared" si="1902"/>
        <v>0</v>
      </c>
      <c r="BB2179" s="80">
        <f t="shared" si="1903"/>
        <v>0</v>
      </c>
      <c r="BC2179" s="80">
        <f t="shared" si="1904"/>
        <v>0</v>
      </c>
      <c r="BD2179" s="86">
        <f t="shared" si="1905"/>
        <v>0</v>
      </c>
    </row>
    <row r="2180" spans="2:56" x14ac:dyDescent="0.3">
      <c r="B2180" s="141" t="s">
        <v>161</v>
      </c>
      <c r="C2180" s="142">
        <f t="shared" ref="C2180:D2183" si="1990">SUM(C2384,C2588,C2792,C2996,C3200,C3404,C3608)</f>
        <v>0</v>
      </c>
      <c r="D2180" s="143">
        <f t="shared" si="1990"/>
        <v>0</v>
      </c>
      <c r="E2180" s="144">
        <f t="shared" si="1891"/>
        <v>0</v>
      </c>
      <c r="F2180" s="142">
        <f t="shared" ref="F2180:G2183" si="1991">SUM(F2384,F2588,F2792,F2996,F3200,F3404,F3608)</f>
        <v>0</v>
      </c>
      <c r="G2180" s="143">
        <f t="shared" si="1991"/>
        <v>0</v>
      </c>
      <c r="H2180" s="144">
        <f t="shared" si="1892"/>
        <v>0</v>
      </c>
      <c r="I2180" s="142">
        <f t="shared" ref="I2180:J2183" si="1992">SUM(I2384,I2588,I2792,I2996,I3200,I3404,I3608)</f>
        <v>0</v>
      </c>
      <c r="J2180" s="143">
        <f t="shared" si="1992"/>
        <v>0</v>
      </c>
      <c r="K2180" s="144">
        <f t="shared" si="1893"/>
        <v>0</v>
      </c>
      <c r="L2180" s="142">
        <f>SUM(L2384,L2588,L2792,L2996,L3200,L3404,L3608)</f>
        <v>0</v>
      </c>
      <c r="M2180" s="145">
        <f t="shared" ref="M2180:P2183" si="1993">SUM(M2384,M2588,M2792,M2996,M3200,M3404,M3608)</f>
        <v>0</v>
      </c>
      <c r="N2180" s="146">
        <f t="shared" si="1993"/>
        <v>0</v>
      </c>
      <c r="O2180" s="142">
        <f t="shared" si="1993"/>
        <v>0</v>
      </c>
      <c r="P2180" s="146">
        <f t="shared" si="1993"/>
        <v>0</v>
      </c>
      <c r="Q2180" s="139">
        <f t="shared" si="1894"/>
        <v>0</v>
      </c>
      <c r="R2180" s="146">
        <f t="shared" ref="R2180:S2183" si="1994">SUM(R2384,R2588,R2792,R2996,R3200,R3404,R3608)</f>
        <v>0</v>
      </c>
      <c r="S2180" s="146">
        <f t="shared" si="1994"/>
        <v>0</v>
      </c>
      <c r="T2180" s="140">
        <f t="shared" si="1911"/>
        <v>0</v>
      </c>
      <c r="U2180" s="136"/>
      <c r="V2180" s="142">
        <f t="shared" ref="V2180:W2183" si="1995">SUM(V2384,V2588,V2792,V2996,V3200,V3404,V3608)</f>
        <v>0</v>
      </c>
      <c r="W2180" s="146">
        <f t="shared" si="1995"/>
        <v>0</v>
      </c>
      <c r="X2180" s="139">
        <f t="shared" si="1895"/>
        <v>0</v>
      </c>
      <c r="Y2180" s="146">
        <f t="shared" ref="Y2180:Z2183" si="1996">SUM(Y2384,Y2588,Y2792,Y2996,Y3200,Y3404,Y3608)</f>
        <v>0</v>
      </c>
      <c r="Z2180" s="146">
        <f t="shared" si="1996"/>
        <v>0</v>
      </c>
      <c r="AA2180" s="140">
        <f t="shared" si="1917"/>
        <v>0</v>
      </c>
      <c r="AB2180" s="136"/>
      <c r="AC2180" s="142">
        <f t="shared" ref="AC2180:AD2183" si="1997">SUM(AC2384,AC2588,AC2792,AC2996,AC3200,AC3404,AC3608)</f>
        <v>0</v>
      </c>
      <c r="AD2180" s="146">
        <f t="shared" si="1997"/>
        <v>0</v>
      </c>
      <c r="AE2180" s="139">
        <f t="shared" si="1896"/>
        <v>0</v>
      </c>
      <c r="AF2180" s="146">
        <f t="shared" ref="AF2180:AG2183" si="1998">SUM(AF2384,AF2588,AF2792,AF2996,AF3200,AF3404,AF3608)</f>
        <v>0</v>
      </c>
      <c r="AG2180" s="146">
        <f t="shared" si="1998"/>
        <v>0</v>
      </c>
      <c r="AH2180" s="140">
        <f t="shared" si="1918"/>
        <v>0</v>
      </c>
      <c r="AI2180" s="13"/>
      <c r="AJ2180" s="111">
        <f t="shared" ref="AJ2180:AU2183" si="1999">SUM(AJ2384,AJ2588,AJ2792,AJ2996,AJ3200,AJ3404,AJ3608)</f>
        <v>0</v>
      </c>
      <c r="AK2180" s="113">
        <f t="shared" si="1999"/>
        <v>0</v>
      </c>
      <c r="AL2180" s="114">
        <f t="shared" si="1999"/>
        <v>0</v>
      </c>
      <c r="AM2180" s="113">
        <f t="shared" si="1999"/>
        <v>0</v>
      </c>
      <c r="AN2180" s="114">
        <f t="shared" si="1999"/>
        <v>0</v>
      </c>
      <c r="AO2180" s="113">
        <f t="shared" si="1999"/>
        <v>0</v>
      </c>
      <c r="AP2180" s="114">
        <f t="shared" si="1999"/>
        <v>0</v>
      </c>
      <c r="AQ2180" s="113">
        <f>SUM(AQ2384,AQ2588,AQ2792,AQ2996,AQ3200,AQ3404,AQ3608)</f>
        <v>0</v>
      </c>
      <c r="AR2180" s="114">
        <f t="shared" si="1999"/>
        <v>0</v>
      </c>
      <c r="AS2180" s="113">
        <f t="shared" si="1999"/>
        <v>0</v>
      </c>
      <c r="AT2180" s="114">
        <f t="shared" si="1999"/>
        <v>0</v>
      </c>
      <c r="AU2180" s="113">
        <f t="shared" si="1999"/>
        <v>0</v>
      </c>
      <c r="AV2180" s="114">
        <f t="shared" si="1898"/>
        <v>0</v>
      </c>
      <c r="AW2180" s="113">
        <f t="shared" si="1899"/>
        <v>0</v>
      </c>
      <c r="AX2180" s="13"/>
      <c r="AY2180" s="111">
        <f t="shared" si="1900"/>
        <v>0</v>
      </c>
      <c r="AZ2180" s="113">
        <f t="shared" si="1901"/>
        <v>0</v>
      </c>
      <c r="BA2180" s="114">
        <f t="shared" si="1902"/>
        <v>0</v>
      </c>
      <c r="BB2180" s="113">
        <f t="shared" si="1903"/>
        <v>0</v>
      </c>
      <c r="BC2180" s="113">
        <f t="shared" si="1904"/>
        <v>0</v>
      </c>
      <c r="BD2180" s="117">
        <f t="shared" si="1905"/>
        <v>0</v>
      </c>
    </row>
    <row r="2181" spans="2:56" x14ac:dyDescent="0.3">
      <c r="B2181" s="141" t="s">
        <v>162</v>
      </c>
      <c r="C2181" s="142">
        <f t="shared" si="1990"/>
        <v>0</v>
      </c>
      <c r="D2181" s="143">
        <f t="shared" si="1990"/>
        <v>0</v>
      </c>
      <c r="E2181" s="144">
        <f t="shared" si="1891"/>
        <v>0</v>
      </c>
      <c r="F2181" s="142">
        <f t="shared" si="1991"/>
        <v>0</v>
      </c>
      <c r="G2181" s="143">
        <f t="shared" si="1991"/>
        <v>0</v>
      </c>
      <c r="H2181" s="144">
        <f t="shared" si="1892"/>
        <v>0</v>
      </c>
      <c r="I2181" s="142">
        <f t="shared" si="1992"/>
        <v>0</v>
      </c>
      <c r="J2181" s="143">
        <f t="shared" si="1992"/>
        <v>0</v>
      </c>
      <c r="K2181" s="144">
        <f t="shared" si="1893"/>
        <v>0</v>
      </c>
      <c r="L2181" s="142">
        <f>SUM(L2385,L2589,L2793,L2997,L3201,L3405,L3609)</f>
        <v>0</v>
      </c>
      <c r="M2181" s="145">
        <f t="shared" si="1993"/>
        <v>0</v>
      </c>
      <c r="N2181" s="146">
        <f t="shared" si="1993"/>
        <v>0</v>
      </c>
      <c r="O2181" s="142">
        <f t="shared" si="1993"/>
        <v>0</v>
      </c>
      <c r="P2181" s="146">
        <f t="shared" si="1993"/>
        <v>0</v>
      </c>
      <c r="Q2181" s="139">
        <f t="shared" si="1894"/>
        <v>0</v>
      </c>
      <c r="R2181" s="146">
        <f t="shared" si="1994"/>
        <v>0</v>
      </c>
      <c r="S2181" s="146">
        <f t="shared" si="1994"/>
        <v>0</v>
      </c>
      <c r="T2181" s="140">
        <f t="shared" si="1911"/>
        <v>0</v>
      </c>
      <c r="U2181" s="136"/>
      <c r="V2181" s="142">
        <f t="shared" si="1995"/>
        <v>0</v>
      </c>
      <c r="W2181" s="146">
        <f t="shared" si="1995"/>
        <v>0</v>
      </c>
      <c r="X2181" s="139">
        <f t="shared" si="1895"/>
        <v>0</v>
      </c>
      <c r="Y2181" s="146">
        <f t="shared" si="1996"/>
        <v>0</v>
      </c>
      <c r="Z2181" s="146">
        <f t="shared" si="1996"/>
        <v>0</v>
      </c>
      <c r="AA2181" s="140">
        <f t="shared" si="1917"/>
        <v>0</v>
      </c>
      <c r="AB2181" s="136"/>
      <c r="AC2181" s="142">
        <f t="shared" si="1997"/>
        <v>0</v>
      </c>
      <c r="AD2181" s="146">
        <f t="shared" si="1997"/>
        <v>0</v>
      </c>
      <c r="AE2181" s="139">
        <f t="shared" si="1896"/>
        <v>0</v>
      </c>
      <c r="AF2181" s="146">
        <f t="shared" si="1998"/>
        <v>0</v>
      </c>
      <c r="AG2181" s="146">
        <f t="shared" si="1998"/>
        <v>0</v>
      </c>
      <c r="AH2181" s="140">
        <f t="shared" si="1918"/>
        <v>0</v>
      </c>
      <c r="AI2181" s="13"/>
      <c r="AJ2181" s="111">
        <f t="shared" si="1999"/>
        <v>0</v>
      </c>
      <c r="AK2181" s="113">
        <f t="shared" si="1999"/>
        <v>0</v>
      </c>
      <c r="AL2181" s="114">
        <f t="shared" si="1999"/>
        <v>0</v>
      </c>
      <c r="AM2181" s="113">
        <f t="shared" si="1999"/>
        <v>0</v>
      </c>
      <c r="AN2181" s="114">
        <f t="shared" si="1999"/>
        <v>0</v>
      </c>
      <c r="AO2181" s="113">
        <f t="shared" si="1999"/>
        <v>0</v>
      </c>
      <c r="AP2181" s="114">
        <f t="shared" si="1999"/>
        <v>0</v>
      </c>
      <c r="AQ2181" s="113">
        <f>SUM(AQ2385,AQ2589,AQ2793,AQ2997,AQ3201,AQ3405,AQ3609)</f>
        <v>0</v>
      </c>
      <c r="AR2181" s="114">
        <f t="shared" si="1999"/>
        <v>0</v>
      </c>
      <c r="AS2181" s="113">
        <f t="shared" si="1999"/>
        <v>0</v>
      </c>
      <c r="AT2181" s="114">
        <f t="shared" si="1999"/>
        <v>0</v>
      </c>
      <c r="AU2181" s="113">
        <f t="shared" si="1999"/>
        <v>0</v>
      </c>
      <c r="AV2181" s="114">
        <f t="shared" si="1898"/>
        <v>0</v>
      </c>
      <c r="AW2181" s="113">
        <f t="shared" si="1899"/>
        <v>0</v>
      </c>
      <c r="AX2181" s="13"/>
      <c r="AY2181" s="111">
        <f t="shared" si="1900"/>
        <v>0</v>
      </c>
      <c r="AZ2181" s="113">
        <f t="shared" si="1901"/>
        <v>0</v>
      </c>
      <c r="BA2181" s="114">
        <f t="shared" si="1902"/>
        <v>0</v>
      </c>
      <c r="BB2181" s="113">
        <f t="shared" si="1903"/>
        <v>0</v>
      </c>
      <c r="BC2181" s="113">
        <f t="shared" si="1904"/>
        <v>0</v>
      </c>
      <c r="BD2181" s="117">
        <f t="shared" si="1905"/>
        <v>0</v>
      </c>
    </row>
    <row r="2182" spans="2:56" x14ac:dyDescent="0.3">
      <c r="B2182" s="141" t="s">
        <v>163</v>
      </c>
      <c r="C2182" s="142">
        <f t="shared" si="1990"/>
        <v>0</v>
      </c>
      <c r="D2182" s="143">
        <f t="shared" si="1990"/>
        <v>0</v>
      </c>
      <c r="E2182" s="144">
        <f t="shared" si="1891"/>
        <v>0</v>
      </c>
      <c r="F2182" s="142">
        <f t="shared" si="1991"/>
        <v>0</v>
      </c>
      <c r="G2182" s="143">
        <f t="shared" si="1991"/>
        <v>0</v>
      </c>
      <c r="H2182" s="144">
        <f t="shared" si="1892"/>
        <v>0</v>
      </c>
      <c r="I2182" s="142">
        <f t="shared" si="1992"/>
        <v>0</v>
      </c>
      <c r="J2182" s="143">
        <f t="shared" si="1992"/>
        <v>0</v>
      </c>
      <c r="K2182" s="144">
        <f t="shared" si="1893"/>
        <v>0</v>
      </c>
      <c r="L2182" s="142">
        <f>SUM(L2386,L2590,L2794,L2998,L3202,L3406,L3610)</f>
        <v>0</v>
      </c>
      <c r="M2182" s="145">
        <f t="shared" si="1993"/>
        <v>0</v>
      </c>
      <c r="N2182" s="146">
        <f t="shared" si="1993"/>
        <v>0</v>
      </c>
      <c r="O2182" s="142">
        <f t="shared" si="1993"/>
        <v>0</v>
      </c>
      <c r="P2182" s="146">
        <f t="shared" si="1993"/>
        <v>0</v>
      </c>
      <c r="Q2182" s="139">
        <f t="shared" si="1894"/>
        <v>0</v>
      </c>
      <c r="R2182" s="146">
        <f t="shared" si="1994"/>
        <v>0</v>
      </c>
      <c r="S2182" s="146">
        <f t="shared" si="1994"/>
        <v>0</v>
      </c>
      <c r="T2182" s="140">
        <f t="shared" si="1911"/>
        <v>0</v>
      </c>
      <c r="U2182" s="136"/>
      <c r="V2182" s="142">
        <f t="shared" si="1995"/>
        <v>0</v>
      </c>
      <c r="W2182" s="146">
        <f t="shared" si="1995"/>
        <v>0</v>
      </c>
      <c r="X2182" s="139">
        <f t="shared" si="1895"/>
        <v>0</v>
      </c>
      <c r="Y2182" s="146">
        <f t="shared" si="1996"/>
        <v>0</v>
      </c>
      <c r="Z2182" s="146">
        <f t="shared" si="1996"/>
        <v>0</v>
      </c>
      <c r="AA2182" s="140">
        <f t="shared" si="1917"/>
        <v>0</v>
      </c>
      <c r="AB2182" s="136"/>
      <c r="AC2182" s="142">
        <f t="shared" si="1997"/>
        <v>0</v>
      </c>
      <c r="AD2182" s="146">
        <f t="shared" si="1997"/>
        <v>0</v>
      </c>
      <c r="AE2182" s="139">
        <f t="shared" si="1896"/>
        <v>0</v>
      </c>
      <c r="AF2182" s="146">
        <f t="shared" si="1998"/>
        <v>0</v>
      </c>
      <c r="AG2182" s="146">
        <f t="shared" si="1998"/>
        <v>0</v>
      </c>
      <c r="AH2182" s="140">
        <f t="shared" si="1918"/>
        <v>0</v>
      </c>
      <c r="AI2182" s="13"/>
      <c r="AJ2182" s="111">
        <f t="shared" si="1999"/>
        <v>0</v>
      </c>
      <c r="AK2182" s="113">
        <f t="shared" si="1999"/>
        <v>0</v>
      </c>
      <c r="AL2182" s="114">
        <f t="shared" si="1999"/>
        <v>0</v>
      </c>
      <c r="AM2182" s="113">
        <f t="shared" si="1999"/>
        <v>0</v>
      </c>
      <c r="AN2182" s="114">
        <f t="shared" si="1999"/>
        <v>0</v>
      </c>
      <c r="AO2182" s="113">
        <f t="shared" si="1999"/>
        <v>0</v>
      </c>
      <c r="AP2182" s="114">
        <f t="shared" si="1999"/>
        <v>0</v>
      </c>
      <c r="AQ2182" s="113">
        <f>SUM(AQ2386,AQ2590,AQ2794,AQ2998,AQ3202,AQ3406,AQ3610)</f>
        <v>0</v>
      </c>
      <c r="AR2182" s="114">
        <f t="shared" si="1999"/>
        <v>0</v>
      </c>
      <c r="AS2182" s="113">
        <f t="shared" si="1999"/>
        <v>0</v>
      </c>
      <c r="AT2182" s="114">
        <f t="shared" si="1999"/>
        <v>0</v>
      </c>
      <c r="AU2182" s="113">
        <f t="shared" si="1999"/>
        <v>0</v>
      </c>
      <c r="AV2182" s="114">
        <f t="shared" si="1898"/>
        <v>0</v>
      </c>
      <c r="AW2182" s="113">
        <f t="shared" si="1899"/>
        <v>0</v>
      </c>
      <c r="AX2182" s="13"/>
      <c r="AY2182" s="111">
        <f t="shared" si="1900"/>
        <v>0</v>
      </c>
      <c r="AZ2182" s="113">
        <f t="shared" si="1901"/>
        <v>0</v>
      </c>
      <c r="BA2182" s="114">
        <f t="shared" si="1902"/>
        <v>0</v>
      </c>
      <c r="BB2182" s="113">
        <f t="shared" si="1903"/>
        <v>0</v>
      </c>
      <c r="BC2182" s="113">
        <f t="shared" si="1904"/>
        <v>0</v>
      </c>
      <c r="BD2182" s="117">
        <f t="shared" si="1905"/>
        <v>0</v>
      </c>
    </row>
    <row r="2183" spans="2:56" x14ac:dyDescent="0.3">
      <c r="B2183" s="141" t="s">
        <v>164</v>
      </c>
      <c r="C2183" s="142">
        <f t="shared" si="1990"/>
        <v>0</v>
      </c>
      <c r="D2183" s="143">
        <f t="shared" si="1990"/>
        <v>0</v>
      </c>
      <c r="E2183" s="144">
        <f t="shared" si="1891"/>
        <v>0</v>
      </c>
      <c r="F2183" s="142">
        <f t="shared" si="1991"/>
        <v>0</v>
      </c>
      <c r="G2183" s="143">
        <f t="shared" si="1991"/>
        <v>0</v>
      </c>
      <c r="H2183" s="144">
        <f t="shared" si="1892"/>
        <v>0</v>
      </c>
      <c r="I2183" s="142">
        <f t="shared" si="1992"/>
        <v>0</v>
      </c>
      <c r="J2183" s="143">
        <f t="shared" si="1992"/>
        <v>0</v>
      </c>
      <c r="K2183" s="144">
        <f t="shared" si="1893"/>
        <v>0</v>
      </c>
      <c r="L2183" s="142">
        <f>SUM(L2387,L2591,L2795,L2999,L3203,L3407,L3611)</f>
        <v>0</v>
      </c>
      <c r="M2183" s="145">
        <f t="shared" si="1993"/>
        <v>0</v>
      </c>
      <c r="N2183" s="146">
        <f t="shared" si="1993"/>
        <v>0</v>
      </c>
      <c r="O2183" s="142">
        <f t="shared" si="1993"/>
        <v>0</v>
      </c>
      <c r="P2183" s="146">
        <f t="shared" si="1993"/>
        <v>0</v>
      </c>
      <c r="Q2183" s="139">
        <f t="shared" si="1894"/>
        <v>0</v>
      </c>
      <c r="R2183" s="146">
        <f t="shared" si="1994"/>
        <v>0</v>
      </c>
      <c r="S2183" s="146">
        <f t="shared" si="1994"/>
        <v>0</v>
      </c>
      <c r="T2183" s="140">
        <f t="shared" si="1911"/>
        <v>0</v>
      </c>
      <c r="U2183" s="136"/>
      <c r="V2183" s="142">
        <f t="shared" si="1995"/>
        <v>0</v>
      </c>
      <c r="W2183" s="146">
        <f t="shared" si="1995"/>
        <v>0</v>
      </c>
      <c r="X2183" s="139">
        <f t="shared" si="1895"/>
        <v>0</v>
      </c>
      <c r="Y2183" s="146">
        <f t="shared" si="1996"/>
        <v>0</v>
      </c>
      <c r="Z2183" s="146">
        <f t="shared" si="1996"/>
        <v>0</v>
      </c>
      <c r="AA2183" s="140">
        <f t="shared" si="1917"/>
        <v>0</v>
      </c>
      <c r="AB2183" s="136"/>
      <c r="AC2183" s="142">
        <f t="shared" si="1997"/>
        <v>0</v>
      </c>
      <c r="AD2183" s="146">
        <f t="shared" si="1997"/>
        <v>0</v>
      </c>
      <c r="AE2183" s="139">
        <f t="shared" si="1896"/>
        <v>0</v>
      </c>
      <c r="AF2183" s="146">
        <f t="shared" si="1998"/>
        <v>0</v>
      </c>
      <c r="AG2183" s="146">
        <f t="shared" si="1998"/>
        <v>0</v>
      </c>
      <c r="AH2183" s="140">
        <f t="shared" si="1918"/>
        <v>0</v>
      </c>
      <c r="AI2183" s="13"/>
      <c r="AJ2183" s="111">
        <f t="shared" si="1999"/>
        <v>0</v>
      </c>
      <c r="AK2183" s="113">
        <f t="shared" si="1999"/>
        <v>0</v>
      </c>
      <c r="AL2183" s="114">
        <f t="shared" si="1999"/>
        <v>0</v>
      </c>
      <c r="AM2183" s="113">
        <f t="shared" si="1999"/>
        <v>0</v>
      </c>
      <c r="AN2183" s="114">
        <f t="shared" si="1999"/>
        <v>0</v>
      </c>
      <c r="AO2183" s="113">
        <f t="shared" si="1999"/>
        <v>0</v>
      </c>
      <c r="AP2183" s="114">
        <f t="shared" si="1999"/>
        <v>0</v>
      </c>
      <c r="AQ2183" s="113">
        <f>SUM(AQ2387,AQ2591,AQ2795,AQ2999,AQ3203,AQ3407,AQ3611)</f>
        <v>0</v>
      </c>
      <c r="AR2183" s="114">
        <f t="shared" si="1999"/>
        <v>0</v>
      </c>
      <c r="AS2183" s="113">
        <f t="shared" si="1999"/>
        <v>0</v>
      </c>
      <c r="AT2183" s="114">
        <f t="shared" si="1999"/>
        <v>0</v>
      </c>
      <c r="AU2183" s="113">
        <f t="shared" si="1999"/>
        <v>0</v>
      </c>
      <c r="AV2183" s="114">
        <f t="shared" si="1898"/>
        <v>0</v>
      </c>
      <c r="AW2183" s="113">
        <f t="shared" si="1899"/>
        <v>0</v>
      </c>
      <c r="AX2183" s="13"/>
      <c r="AY2183" s="111">
        <f t="shared" si="1900"/>
        <v>0</v>
      </c>
      <c r="AZ2183" s="113">
        <f t="shared" si="1901"/>
        <v>0</v>
      </c>
      <c r="BA2183" s="114">
        <f t="shared" si="1902"/>
        <v>0</v>
      </c>
      <c r="BB2183" s="113">
        <f t="shared" si="1903"/>
        <v>0</v>
      </c>
      <c r="BC2183" s="113">
        <f t="shared" si="1904"/>
        <v>0</v>
      </c>
      <c r="BD2183" s="117">
        <f t="shared" si="1905"/>
        <v>0</v>
      </c>
    </row>
    <row r="2184" spans="2:56" x14ac:dyDescent="0.3">
      <c r="B2184" s="150" t="s">
        <v>165</v>
      </c>
      <c r="C2184" s="78">
        <f>SUM(C2185)</f>
        <v>0</v>
      </c>
      <c r="D2184" s="79">
        <f>SUM(D2185)</f>
        <v>0</v>
      </c>
      <c r="E2184" s="69">
        <f t="shared" si="1891"/>
        <v>0</v>
      </c>
      <c r="F2184" s="78">
        <f>SUM(F2185)</f>
        <v>0</v>
      </c>
      <c r="G2184" s="79">
        <f>SUM(G2185)</f>
        <v>0</v>
      </c>
      <c r="H2184" s="69">
        <f t="shared" si="1892"/>
        <v>0</v>
      </c>
      <c r="I2184" s="78">
        <f>SUM(I2185)</f>
        <v>0</v>
      </c>
      <c r="J2184" s="79">
        <f>SUM(J2185)</f>
        <v>0</v>
      </c>
      <c r="K2184" s="69">
        <f t="shared" si="1893"/>
        <v>0</v>
      </c>
      <c r="L2184" s="78">
        <f>SUM(L2185)</f>
        <v>0</v>
      </c>
      <c r="M2184" s="80">
        <f>SUM(M2185)</f>
        <v>0</v>
      </c>
      <c r="N2184" s="81">
        <f>SUM(N2185)</f>
        <v>0</v>
      </c>
      <c r="O2184" s="78">
        <f>SUM(O2185)</f>
        <v>0</v>
      </c>
      <c r="P2184" s="81">
        <f>SUM(P2185)</f>
        <v>0</v>
      </c>
      <c r="Q2184" s="148">
        <f t="shared" si="1894"/>
        <v>0</v>
      </c>
      <c r="R2184" s="81">
        <f>SUM(R2185)</f>
        <v>0</v>
      </c>
      <c r="S2184" s="81">
        <f>SUM(S2185)</f>
        <v>0</v>
      </c>
      <c r="T2184" s="149">
        <f t="shared" si="1911"/>
        <v>0</v>
      </c>
      <c r="U2184" s="136"/>
      <c r="V2184" s="78">
        <f>SUM(V2185)</f>
        <v>0</v>
      </c>
      <c r="W2184" s="81">
        <f>SUM(W2185)</f>
        <v>0</v>
      </c>
      <c r="X2184" s="148">
        <f t="shared" si="1895"/>
        <v>0</v>
      </c>
      <c r="Y2184" s="81">
        <f>SUM(Y2185)</f>
        <v>0</v>
      </c>
      <c r="Z2184" s="81">
        <f>SUM(Z2185)</f>
        <v>0</v>
      </c>
      <c r="AA2184" s="149">
        <f t="shared" si="1917"/>
        <v>0</v>
      </c>
      <c r="AB2184" s="136"/>
      <c r="AC2184" s="78">
        <f>SUM(AC2185)</f>
        <v>0</v>
      </c>
      <c r="AD2184" s="81">
        <f>SUM(AD2185)</f>
        <v>0</v>
      </c>
      <c r="AE2184" s="148">
        <f t="shared" si="1896"/>
        <v>0</v>
      </c>
      <c r="AF2184" s="81">
        <f>SUM(AF2185)</f>
        <v>0</v>
      </c>
      <c r="AG2184" s="81">
        <f>SUM(AG2185)</f>
        <v>0</v>
      </c>
      <c r="AH2184" s="149">
        <f t="shared" si="1918"/>
        <v>0</v>
      </c>
      <c r="AI2184" s="13"/>
      <c r="AJ2184" s="79">
        <f t="shared" ref="AJ2184:AU2184" si="2000">SUM(AJ2185)</f>
        <v>0</v>
      </c>
      <c r="AK2184" s="80">
        <f t="shared" si="2000"/>
        <v>0</v>
      </c>
      <c r="AL2184" s="81">
        <f t="shared" si="2000"/>
        <v>0</v>
      </c>
      <c r="AM2184" s="80">
        <f t="shared" si="2000"/>
        <v>0</v>
      </c>
      <c r="AN2184" s="81">
        <f t="shared" si="2000"/>
        <v>0</v>
      </c>
      <c r="AO2184" s="80">
        <f t="shared" si="2000"/>
        <v>0</v>
      </c>
      <c r="AP2184" s="81">
        <f t="shared" si="2000"/>
        <v>0</v>
      </c>
      <c r="AQ2184" s="80">
        <f t="shared" si="2000"/>
        <v>0</v>
      </c>
      <c r="AR2184" s="81">
        <f t="shared" si="2000"/>
        <v>0</v>
      </c>
      <c r="AS2184" s="80">
        <f t="shared" si="2000"/>
        <v>0</v>
      </c>
      <c r="AT2184" s="81">
        <f t="shared" si="2000"/>
        <v>0</v>
      </c>
      <c r="AU2184" s="80">
        <f t="shared" si="2000"/>
        <v>0</v>
      </c>
      <c r="AV2184" s="81">
        <f t="shared" si="1898"/>
        <v>0</v>
      </c>
      <c r="AW2184" s="80">
        <f t="shared" si="1899"/>
        <v>0</v>
      </c>
      <c r="AX2184" s="13"/>
      <c r="AY2184" s="79">
        <f t="shared" si="1900"/>
        <v>0</v>
      </c>
      <c r="AZ2184" s="80">
        <f t="shared" si="1901"/>
        <v>0</v>
      </c>
      <c r="BA2184" s="81">
        <f t="shared" si="1902"/>
        <v>0</v>
      </c>
      <c r="BB2184" s="80">
        <f t="shared" si="1903"/>
        <v>0</v>
      </c>
      <c r="BC2184" s="80">
        <f t="shared" si="1904"/>
        <v>0</v>
      </c>
      <c r="BD2184" s="86">
        <f t="shared" si="1905"/>
        <v>0</v>
      </c>
    </row>
    <row r="2185" spans="2:56" x14ac:dyDescent="0.3">
      <c r="B2185" s="141" t="s">
        <v>166</v>
      </c>
      <c r="C2185" s="142">
        <f>SUM(C2389,C2593,C2797,C3001,C3205,C3409,C3613)</f>
        <v>0</v>
      </c>
      <c r="D2185" s="143">
        <f>SUM(D2389,D2593,D2797,D3001,D3205,D3409,D3613)</f>
        <v>0</v>
      </c>
      <c r="E2185" s="144">
        <f t="shared" ref="E2185:E2248" si="2001">IFERROR(D2185/C2185,0)</f>
        <v>0</v>
      </c>
      <c r="F2185" s="142">
        <f>SUM(F2389,F2593,F2797,F3001,F3205,F3409,F3613)</f>
        <v>0</v>
      </c>
      <c r="G2185" s="143">
        <f>SUM(G2389,G2593,G2797,G3001,G3205,G3409,G3613)</f>
        <v>0</v>
      </c>
      <c r="H2185" s="144">
        <f t="shared" ref="H2185:H2248" si="2002">IFERROR(G2185/F2185,0)</f>
        <v>0</v>
      </c>
      <c r="I2185" s="142">
        <f>SUM(I2389,I2593,I2797,I3001,I3205,I3409,I3613)</f>
        <v>0</v>
      </c>
      <c r="J2185" s="143">
        <f>SUM(J2389,J2593,J2797,J3001,J3205,J3409,J3613)</f>
        <v>0</v>
      </c>
      <c r="K2185" s="144">
        <f t="shared" ref="K2185:K2248" si="2003">IFERROR(J2185/I2185,0)</f>
        <v>0</v>
      </c>
      <c r="L2185" s="142">
        <f>SUM(L2389,L2593,L2797,L3001,L3205,L3409,L3613)</f>
        <v>0</v>
      </c>
      <c r="M2185" s="145">
        <f>SUM(M2389,M2593,M2797,M3001,M3205,M3409,M3613)</f>
        <v>0</v>
      </c>
      <c r="N2185" s="146">
        <f>SUM(N2389,N2593,N2797,N3001,N3205,N3409,N3613)</f>
        <v>0</v>
      </c>
      <c r="O2185" s="142">
        <f>SUM(O2389,O2593,O2797,O3001,O3205,O3409,O3613)</f>
        <v>0</v>
      </c>
      <c r="P2185" s="146">
        <f>SUM(P2389,P2593,P2797,P3001,P3205,P3409,P3613)</f>
        <v>0</v>
      </c>
      <c r="Q2185" s="139">
        <f t="shared" ref="Q2185:Q2248" si="2004">SUM(O2185:P2185)</f>
        <v>0</v>
      </c>
      <c r="R2185" s="146">
        <f>SUM(R2389,R2593,R2797,R3001,R3205,R3409,R3613)</f>
        <v>0</v>
      </c>
      <c r="S2185" s="146">
        <f>SUM(S2389,S2593,S2797,S3001,S3205,S3409,S3613)</f>
        <v>0</v>
      </c>
      <c r="T2185" s="140">
        <f t="shared" si="1911"/>
        <v>0</v>
      </c>
      <c r="U2185" s="136"/>
      <c r="V2185" s="142">
        <f>SUM(V2389,V2593,V2797,V3001,V3205,V3409,V3613)</f>
        <v>0</v>
      </c>
      <c r="W2185" s="146">
        <f>SUM(W2389,W2593,W2797,W3001,W3205,W3409,W3613)</f>
        <v>0</v>
      </c>
      <c r="X2185" s="139">
        <f t="shared" ref="X2185:X2248" si="2005">SUM(V2185:W2185)</f>
        <v>0</v>
      </c>
      <c r="Y2185" s="146">
        <f>SUM(Y2389,Y2593,Y2797,Y3001,Y3205,Y3409,Y3613)</f>
        <v>0</v>
      </c>
      <c r="Z2185" s="146">
        <f>SUM(Z2389,Z2593,Z2797,Z3001,Z3205,Z3409,Z3613)</f>
        <v>0</v>
      </c>
      <c r="AA2185" s="140">
        <f t="shared" si="1917"/>
        <v>0</v>
      </c>
      <c r="AB2185" s="136"/>
      <c r="AC2185" s="142">
        <f>SUM(AC2389,AC2593,AC2797,AC3001,AC3205,AC3409,AC3613)</f>
        <v>0</v>
      </c>
      <c r="AD2185" s="146">
        <f>SUM(AD2389,AD2593,AD2797,AD3001,AD3205,AD3409,AD3613)</f>
        <v>0</v>
      </c>
      <c r="AE2185" s="139">
        <f t="shared" ref="AE2185:AE2248" si="2006">SUM(AC2185:AD2185)</f>
        <v>0</v>
      </c>
      <c r="AF2185" s="146">
        <f>SUM(AF2389,AF2593,AF2797,AF3001,AF3205,AF3409,AF3613)</f>
        <v>0</v>
      </c>
      <c r="AG2185" s="146">
        <f>SUM(AG2389,AG2593,AG2797,AG3001,AG3205,AG3409,AG3613)</f>
        <v>0</v>
      </c>
      <c r="AH2185" s="140">
        <f t="shared" si="1918"/>
        <v>0</v>
      </c>
      <c r="AI2185" s="13"/>
      <c r="AJ2185" s="111">
        <f t="shared" ref="AJ2185:AU2185" si="2007">SUM(AJ2389,AJ2593,AJ2797,AJ3001,AJ3205,AJ3409,AJ3613)</f>
        <v>0</v>
      </c>
      <c r="AK2185" s="113">
        <f t="shared" si="2007"/>
        <v>0</v>
      </c>
      <c r="AL2185" s="114">
        <f t="shared" si="2007"/>
        <v>0</v>
      </c>
      <c r="AM2185" s="113">
        <f t="shared" si="2007"/>
        <v>0</v>
      </c>
      <c r="AN2185" s="114">
        <f t="shared" si="2007"/>
        <v>0</v>
      </c>
      <c r="AO2185" s="113">
        <f t="shared" si="2007"/>
        <v>0</v>
      </c>
      <c r="AP2185" s="114">
        <f t="shared" si="2007"/>
        <v>0</v>
      </c>
      <c r="AQ2185" s="113">
        <f t="shared" si="2007"/>
        <v>0</v>
      </c>
      <c r="AR2185" s="114">
        <f t="shared" si="2007"/>
        <v>0</v>
      </c>
      <c r="AS2185" s="113">
        <f t="shared" si="2007"/>
        <v>0</v>
      </c>
      <c r="AT2185" s="114">
        <f t="shared" si="2007"/>
        <v>0</v>
      </c>
      <c r="AU2185" s="113">
        <f t="shared" si="2007"/>
        <v>0</v>
      </c>
      <c r="AV2185" s="114">
        <f t="shared" ref="AV2185:AV2248" si="2008">SUM(AJ2185:AU2185)</f>
        <v>0</v>
      </c>
      <c r="AW2185" s="113">
        <f t="shared" ref="AW2185:AW2248" si="2009">T2185-AV2185</f>
        <v>0</v>
      </c>
      <c r="AX2185" s="13"/>
      <c r="AY2185" s="111">
        <f t="shared" ref="AY2185:AY2248" si="2010">SUM(AJ2185:AL2185)</f>
        <v>0</v>
      </c>
      <c r="AZ2185" s="113">
        <f t="shared" ref="AZ2185:AZ2248" si="2011">SUM(AM2185:AO2185)</f>
        <v>0</v>
      </c>
      <c r="BA2185" s="114">
        <f t="shared" ref="BA2185:BA2248" si="2012">SUM(AP2185:AR2185)</f>
        <v>0</v>
      </c>
      <c r="BB2185" s="113">
        <f t="shared" ref="BB2185:BB2248" si="2013">SUM(AS2185:AU2185)</f>
        <v>0</v>
      </c>
      <c r="BC2185" s="113">
        <f t="shared" ref="BC2185:BC2248" si="2014">SUM(AY2185,AZ2185,BA2185,BB2185)</f>
        <v>0</v>
      </c>
      <c r="BD2185" s="117">
        <f t="shared" ref="BD2185:BD2248" si="2015">T2185-BC2185</f>
        <v>0</v>
      </c>
    </row>
    <row r="2186" spans="2:56" x14ac:dyDescent="0.3">
      <c r="B2186" s="150" t="s">
        <v>167</v>
      </c>
      <c r="C2186" s="78">
        <f>SUM(C2187:C2192)</f>
        <v>3431650</v>
      </c>
      <c r="D2186" s="79">
        <f>SUM(D2187:D2192)</f>
        <v>3431074.24</v>
      </c>
      <c r="E2186" s="69">
        <f t="shared" si="2001"/>
        <v>0.99983222065187305</v>
      </c>
      <c r="F2186" s="78">
        <f>SUM(F2187:F2192)</f>
        <v>4134635</v>
      </c>
      <c r="G2186" s="79">
        <f>SUM(G2187:G2192)</f>
        <v>4433779.34</v>
      </c>
      <c r="H2186" s="69">
        <f t="shared" si="2002"/>
        <v>1.0723508459634283</v>
      </c>
      <c r="I2186" s="78">
        <f>SUM(I2187:I2192)</f>
        <v>4869312</v>
      </c>
      <c r="J2186" s="79">
        <f>SUM(J2187:J2192)</f>
        <v>4861659.7</v>
      </c>
      <c r="K2186" s="69">
        <f t="shared" si="2003"/>
        <v>0.99842846381583272</v>
      </c>
      <c r="L2186" s="78">
        <f>SUM(L2187:L2192)</f>
        <v>3195826</v>
      </c>
      <c r="M2186" s="80">
        <f>SUM(M2187:M2192)</f>
        <v>4618826</v>
      </c>
      <c r="N2186" s="81">
        <f>SUM(N2187:N2192)</f>
        <v>0</v>
      </c>
      <c r="O2186" s="78">
        <f>SUM(O2187:O2192)</f>
        <v>3782150</v>
      </c>
      <c r="P2186" s="81">
        <f>SUM(P2187:P2192)</f>
        <v>172800</v>
      </c>
      <c r="Q2186" s="148">
        <f t="shared" si="2004"/>
        <v>3954950</v>
      </c>
      <c r="R2186" s="81">
        <f>SUM(R2187:R2192)</f>
        <v>0</v>
      </c>
      <c r="S2186" s="81">
        <f>SUM(S2187:S2192)</f>
        <v>1128300</v>
      </c>
      <c r="T2186" s="149">
        <f t="shared" ref="T2186:T2249" si="2016">SUM(Q2186:S2186)</f>
        <v>5083250</v>
      </c>
      <c r="U2186" s="136"/>
      <c r="V2186" s="78">
        <f>SUM(V2187:V2192)</f>
        <v>3782150</v>
      </c>
      <c r="W2186" s="81">
        <f>SUM(W2187:W2192)</f>
        <v>0</v>
      </c>
      <c r="X2186" s="148">
        <f t="shared" si="2005"/>
        <v>3782150</v>
      </c>
      <c r="Y2186" s="81">
        <f>SUM(Y2187:Y2192)</f>
        <v>0</v>
      </c>
      <c r="Z2186" s="81">
        <f>SUM(Z2187:Z2192)</f>
        <v>1128300</v>
      </c>
      <c r="AA2186" s="149">
        <f t="shared" si="1917"/>
        <v>4910450</v>
      </c>
      <c r="AB2186" s="136"/>
      <c r="AC2186" s="78">
        <f>SUM(AC2187:AC2192)</f>
        <v>4082150</v>
      </c>
      <c r="AD2186" s="81">
        <f>SUM(AD2187:AD2192)</f>
        <v>0</v>
      </c>
      <c r="AE2186" s="148">
        <f t="shared" si="2006"/>
        <v>4082150</v>
      </c>
      <c r="AF2186" s="81">
        <f>SUM(AF2187:AF2192)</f>
        <v>0</v>
      </c>
      <c r="AG2186" s="81">
        <f>SUM(AG2187:AG2192)</f>
        <v>1128300</v>
      </c>
      <c r="AH2186" s="149">
        <f t="shared" si="1918"/>
        <v>5210450</v>
      </c>
      <c r="AI2186" s="13"/>
      <c r="AJ2186" s="79">
        <f t="shared" ref="AJ2186:AU2186" si="2017">SUM(AJ2187:AJ2192)</f>
        <v>219658</v>
      </c>
      <c r="AK2186" s="80">
        <f t="shared" si="2017"/>
        <v>455300</v>
      </c>
      <c r="AL2186" s="81">
        <f t="shared" si="2017"/>
        <v>377493</v>
      </c>
      <c r="AM2186" s="80">
        <f t="shared" si="2017"/>
        <v>459685</v>
      </c>
      <c r="AN2186" s="81">
        <f t="shared" si="2017"/>
        <v>495805</v>
      </c>
      <c r="AO2186" s="80">
        <f t="shared" si="2017"/>
        <v>325648</v>
      </c>
      <c r="AP2186" s="81">
        <f t="shared" si="2017"/>
        <v>360893</v>
      </c>
      <c r="AQ2186" s="80">
        <f t="shared" si="2017"/>
        <v>847712</v>
      </c>
      <c r="AR2186" s="81">
        <f t="shared" si="2017"/>
        <v>249496</v>
      </c>
      <c r="AS2186" s="80">
        <f t="shared" si="2017"/>
        <v>514014</v>
      </c>
      <c r="AT2186" s="81">
        <f t="shared" si="2017"/>
        <v>200660</v>
      </c>
      <c r="AU2186" s="80">
        <f t="shared" si="2017"/>
        <v>576886</v>
      </c>
      <c r="AV2186" s="81">
        <f t="shared" si="2008"/>
        <v>5083250</v>
      </c>
      <c r="AW2186" s="80">
        <f t="shared" si="2009"/>
        <v>0</v>
      </c>
      <c r="AX2186" s="13"/>
      <c r="AY2186" s="79">
        <f t="shared" si="2010"/>
        <v>1052451</v>
      </c>
      <c r="AZ2186" s="80">
        <f t="shared" si="2011"/>
        <v>1281138</v>
      </c>
      <c r="BA2186" s="81">
        <f t="shared" si="2012"/>
        <v>1458101</v>
      </c>
      <c r="BB2186" s="80">
        <f t="shared" si="2013"/>
        <v>1291560</v>
      </c>
      <c r="BC2186" s="80">
        <f t="shared" si="2014"/>
        <v>5083250</v>
      </c>
      <c r="BD2186" s="86">
        <f t="shared" si="2015"/>
        <v>0</v>
      </c>
    </row>
    <row r="2187" spans="2:56" x14ac:dyDescent="0.3">
      <c r="B2187" s="141" t="s">
        <v>168</v>
      </c>
      <c r="C2187" s="142">
        <f t="shared" ref="C2187:D2192" si="2018">SUM(C2391,C2595,C2799,C3003,C3207,C3411,C3615)</f>
        <v>1967238</v>
      </c>
      <c r="D2187" s="143">
        <f t="shared" si="2018"/>
        <v>1947843.7100000002</v>
      </c>
      <c r="E2187" s="144">
        <f t="shared" si="2001"/>
        <v>0.99014136062845481</v>
      </c>
      <c r="F2187" s="142">
        <f t="shared" ref="F2187:G2192" si="2019">SUM(F2391,F2595,F2799,F3003,F3207,F3411,F3615)</f>
        <v>2210210</v>
      </c>
      <c r="G2187" s="143">
        <f t="shared" si="2019"/>
        <v>2611899.6</v>
      </c>
      <c r="H2187" s="144">
        <f t="shared" si="2002"/>
        <v>1.1817427303287924</v>
      </c>
      <c r="I2187" s="142">
        <f t="shared" ref="I2187:J2192" si="2020">SUM(I2391,I2595,I2799,I3003,I3207,I3411,I3615)</f>
        <v>2814075</v>
      </c>
      <c r="J2187" s="143">
        <f t="shared" si="2020"/>
        <v>2813895.56</v>
      </c>
      <c r="K2187" s="144">
        <f t="shared" si="2003"/>
        <v>0.99993623481961214</v>
      </c>
      <c r="L2187" s="142">
        <f t="shared" ref="L2187:P2192" si="2021">SUM(L2391,L2595,L2799,L3003,L3207,L3411,L3615)</f>
        <v>2253350</v>
      </c>
      <c r="M2187" s="145">
        <f t="shared" si="2021"/>
        <v>3108350</v>
      </c>
      <c r="N2187" s="146">
        <f t="shared" si="2021"/>
        <v>0</v>
      </c>
      <c r="O2187" s="142">
        <f t="shared" si="2021"/>
        <v>2557500</v>
      </c>
      <c r="P2187" s="146">
        <f t="shared" si="2021"/>
        <v>0</v>
      </c>
      <c r="Q2187" s="139">
        <f t="shared" si="2004"/>
        <v>2557500</v>
      </c>
      <c r="R2187" s="146">
        <f t="shared" ref="R2187:S2192" si="2022">SUM(R2391,R2595,R2799,R3003,R3207,R3411,R3615)</f>
        <v>0</v>
      </c>
      <c r="S2187" s="146">
        <f t="shared" si="2022"/>
        <v>574200</v>
      </c>
      <c r="T2187" s="140">
        <f t="shared" si="2016"/>
        <v>3131700</v>
      </c>
      <c r="U2187" s="136"/>
      <c r="V2187" s="142">
        <f t="shared" ref="V2187:W2192" si="2023">SUM(V2391,V2595,V2799,V3003,V3207,V3411,V3615)</f>
        <v>2557500</v>
      </c>
      <c r="W2187" s="146">
        <f t="shared" si="2023"/>
        <v>0</v>
      </c>
      <c r="X2187" s="139">
        <f t="shared" si="2005"/>
        <v>2557500</v>
      </c>
      <c r="Y2187" s="146">
        <f t="shared" ref="Y2187:Z2192" si="2024">SUM(Y2391,Y2595,Y2799,Y3003,Y3207,Y3411,Y3615)</f>
        <v>0</v>
      </c>
      <c r="Z2187" s="146">
        <f t="shared" si="2024"/>
        <v>574200</v>
      </c>
      <c r="AA2187" s="140">
        <f t="shared" si="1917"/>
        <v>3131700</v>
      </c>
      <c r="AB2187" s="136"/>
      <c r="AC2187" s="142">
        <f t="shared" ref="AC2187:AD2192" si="2025">SUM(AC2391,AC2595,AC2799,AC3003,AC3207,AC3411,AC3615)</f>
        <v>2557500</v>
      </c>
      <c r="AD2187" s="146">
        <f t="shared" si="2025"/>
        <v>0</v>
      </c>
      <c r="AE2187" s="139">
        <f t="shared" si="2006"/>
        <v>2557500</v>
      </c>
      <c r="AF2187" s="146">
        <f t="shared" ref="AF2187:AG2192" si="2026">SUM(AF2391,AF2595,AF2799,AF3003,AF3207,AF3411,AF3615)</f>
        <v>0</v>
      </c>
      <c r="AG2187" s="146">
        <f t="shared" si="2026"/>
        <v>574200</v>
      </c>
      <c r="AH2187" s="140">
        <f t="shared" si="1918"/>
        <v>3131700</v>
      </c>
      <c r="AI2187" s="13"/>
      <c r="AJ2187" s="111">
        <f t="shared" ref="AJ2187:AU2192" si="2027">SUM(AJ2391,AJ2595,AJ2799,AJ3003,AJ3207,AJ3411,AJ3615)</f>
        <v>153500</v>
      </c>
      <c r="AK2187" s="113">
        <f t="shared" si="2027"/>
        <v>363000</v>
      </c>
      <c r="AL2187" s="114">
        <f t="shared" si="2027"/>
        <v>155325</v>
      </c>
      <c r="AM2187" s="113">
        <f t="shared" si="2027"/>
        <v>394725</v>
      </c>
      <c r="AN2187" s="114">
        <f t="shared" si="2027"/>
        <v>229450</v>
      </c>
      <c r="AO2187" s="113">
        <f t="shared" si="2027"/>
        <v>222300</v>
      </c>
      <c r="AP2187" s="114">
        <f t="shared" si="2027"/>
        <v>130450</v>
      </c>
      <c r="AQ2187" s="113">
        <f t="shared" si="2027"/>
        <v>504375</v>
      </c>
      <c r="AR2187" s="114">
        <f t="shared" si="2027"/>
        <v>92125</v>
      </c>
      <c r="AS2187" s="113">
        <f t="shared" si="2027"/>
        <v>391725</v>
      </c>
      <c r="AT2187" s="114">
        <f t="shared" si="2027"/>
        <v>145750</v>
      </c>
      <c r="AU2187" s="113">
        <f t="shared" si="2027"/>
        <v>348975</v>
      </c>
      <c r="AV2187" s="114">
        <f t="shared" si="2008"/>
        <v>3131700</v>
      </c>
      <c r="AW2187" s="113">
        <f t="shared" si="2009"/>
        <v>0</v>
      </c>
      <c r="AX2187" s="13"/>
      <c r="AY2187" s="111">
        <f t="shared" si="2010"/>
        <v>671825</v>
      </c>
      <c r="AZ2187" s="113">
        <f t="shared" si="2011"/>
        <v>846475</v>
      </c>
      <c r="BA2187" s="114">
        <f t="shared" si="2012"/>
        <v>726950</v>
      </c>
      <c r="BB2187" s="113">
        <f t="shared" si="2013"/>
        <v>886450</v>
      </c>
      <c r="BC2187" s="113">
        <f t="shared" si="2014"/>
        <v>3131700</v>
      </c>
      <c r="BD2187" s="117">
        <f t="shared" si="2015"/>
        <v>0</v>
      </c>
    </row>
    <row r="2188" spans="2:56" x14ac:dyDescent="0.3">
      <c r="B2188" s="141" t="s">
        <v>169</v>
      </c>
      <c r="C2188" s="142">
        <f t="shared" si="2018"/>
        <v>145263</v>
      </c>
      <c r="D2188" s="143">
        <f t="shared" si="2018"/>
        <v>170769.11</v>
      </c>
      <c r="E2188" s="144">
        <f t="shared" si="2001"/>
        <v>1.1755857307091275</v>
      </c>
      <c r="F2188" s="142">
        <f t="shared" si="2019"/>
        <v>287994</v>
      </c>
      <c r="G2188" s="143">
        <f t="shared" si="2019"/>
        <v>287208.15999999997</v>
      </c>
      <c r="H2188" s="144">
        <f t="shared" si="2002"/>
        <v>0.99727133204163965</v>
      </c>
      <c r="I2188" s="142">
        <f t="shared" si="2020"/>
        <v>332884</v>
      </c>
      <c r="J2188" s="143">
        <f t="shared" si="2020"/>
        <v>332874.57</v>
      </c>
      <c r="K2188" s="144">
        <f t="shared" si="2003"/>
        <v>0.9999716718136048</v>
      </c>
      <c r="L2188" s="142">
        <f t="shared" si="2021"/>
        <v>239976</v>
      </c>
      <c r="M2188" s="145">
        <f t="shared" si="2021"/>
        <v>407976</v>
      </c>
      <c r="N2188" s="146">
        <f t="shared" si="2021"/>
        <v>0</v>
      </c>
      <c r="O2188" s="142">
        <f t="shared" si="2021"/>
        <v>271250</v>
      </c>
      <c r="P2188" s="146">
        <f t="shared" si="2021"/>
        <v>0</v>
      </c>
      <c r="Q2188" s="139">
        <f t="shared" si="2004"/>
        <v>271250</v>
      </c>
      <c r="R2188" s="146">
        <f t="shared" si="2022"/>
        <v>0</v>
      </c>
      <c r="S2188" s="146">
        <f t="shared" si="2022"/>
        <v>60900</v>
      </c>
      <c r="T2188" s="140">
        <f t="shared" si="2016"/>
        <v>332150</v>
      </c>
      <c r="U2188" s="136"/>
      <c r="V2188" s="142">
        <f t="shared" si="2023"/>
        <v>271250</v>
      </c>
      <c r="W2188" s="146">
        <f t="shared" si="2023"/>
        <v>0</v>
      </c>
      <c r="X2188" s="139">
        <f t="shared" si="2005"/>
        <v>271250</v>
      </c>
      <c r="Y2188" s="146">
        <f t="shared" si="2024"/>
        <v>0</v>
      </c>
      <c r="Z2188" s="146">
        <f t="shared" si="2024"/>
        <v>60900</v>
      </c>
      <c r="AA2188" s="140">
        <f t="shared" ref="AA2188:AA2251" si="2028">SUM(X2188:Z2188)</f>
        <v>332150</v>
      </c>
      <c r="AB2188" s="136"/>
      <c r="AC2188" s="142">
        <f t="shared" si="2025"/>
        <v>271250</v>
      </c>
      <c r="AD2188" s="146">
        <f t="shared" si="2025"/>
        <v>0</v>
      </c>
      <c r="AE2188" s="139">
        <f t="shared" si="2006"/>
        <v>271250</v>
      </c>
      <c r="AF2188" s="146">
        <f t="shared" si="2026"/>
        <v>0</v>
      </c>
      <c r="AG2188" s="146">
        <f t="shared" si="2026"/>
        <v>60900</v>
      </c>
      <c r="AH2188" s="140">
        <f t="shared" ref="AH2188:AH2251" si="2029">SUM(AE2188:AG2188)</f>
        <v>332150</v>
      </c>
      <c r="AI2188" s="13"/>
      <c r="AJ2188" s="111">
        <f t="shared" si="2027"/>
        <v>4958</v>
      </c>
      <c r="AK2188" s="113">
        <f t="shared" si="2027"/>
        <v>33950</v>
      </c>
      <c r="AL2188" s="114">
        <f t="shared" si="2027"/>
        <v>20068</v>
      </c>
      <c r="AM2188" s="113">
        <f t="shared" si="2027"/>
        <v>38560</v>
      </c>
      <c r="AN2188" s="114">
        <f t="shared" si="2027"/>
        <v>31705</v>
      </c>
      <c r="AO2188" s="113">
        <f t="shared" si="2027"/>
        <v>33748</v>
      </c>
      <c r="AP2188" s="114">
        <f t="shared" si="2027"/>
        <v>15343</v>
      </c>
      <c r="AQ2188" s="113">
        <f t="shared" si="2027"/>
        <v>48087</v>
      </c>
      <c r="AR2188" s="114">
        <f t="shared" si="2027"/>
        <v>9771</v>
      </c>
      <c r="AS2188" s="113">
        <f t="shared" si="2027"/>
        <v>41389</v>
      </c>
      <c r="AT2188" s="114">
        <f t="shared" si="2027"/>
        <v>17560</v>
      </c>
      <c r="AU2188" s="113">
        <f t="shared" si="2027"/>
        <v>37011</v>
      </c>
      <c r="AV2188" s="114">
        <f t="shared" si="2008"/>
        <v>332150</v>
      </c>
      <c r="AW2188" s="113">
        <f t="shared" si="2009"/>
        <v>0</v>
      </c>
      <c r="AX2188" s="13"/>
      <c r="AY2188" s="111">
        <f t="shared" si="2010"/>
        <v>58976</v>
      </c>
      <c r="AZ2188" s="113">
        <f t="shared" si="2011"/>
        <v>104013</v>
      </c>
      <c r="BA2188" s="114">
        <f t="shared" si="2012"/>
        <v>73201</v>
      </c>
      <c r="BB2188" s="113">
        <f t="shared" si="2013"/>
        <v>95960</v>
      </c>
      <c r="BC2188" s="113">
        <f t="shared" si="2014"/>
        <v>332150</v>
      </c>
      <c r="BD2188" s="117">
        <f t="shared" si="2015"/>
        <v>0</v>
      </c>
    </row>
    <row r="2189" spans="2:56" x14ac:dyDescent="0.3">
      <c r="B2189" s="141" t="s">
        <v>170</v>
      </c>
      <c r="C2189" s="142">
        <f t="shared" si="2018"/>
        <v>31500</v>
      </c>
      <c r="D2189" s="143">
        <f t="shared" si="2018"/>
        <v>29240.67</v>
      </c>
      <c r="E2189" s="144">
        <f t="shared" si="2001"/>
        <v>0.92827523809523804</v>
      </c>
      <c r="F2189" s="142">
        <f t="shared" si="2019"/>
        <v>54720</v>
      </c>
      <c r="G2189" s="143">
        <f t="shared" si="2019"/>
        <v>26836.48</v>
      </c>
      <c r="H2189" s="144">
        <f t="shared" si="2002"/>
        <v>0.49043274853801166</v>
      </c>
      <c r="I2189" s="142">
        <f t="shared" si="2020"/>
        <v>15501</v>
      </c>
      <c r="J2189" s="143">
        <f t="shared" si="2020"/>
        <v>15500.15</v>
      </c>
      <c r="K2189" s="144">
        <f t="shared" si="2003"/>
        <v>0.99994516482807561</v>
      </c>
      <c r="L2189" s="142">
        <f t="shared" si="2021"/>
        <v>0</v>
      </c>
      <c r="M2189" s="145">
        <f t="shared" si="2021"/>
        <v>50000</v>
      </c>
      <c r="N2189" s="146">
        <f t="shared" si="2021"/>
        <v>0</v>
      </c>
      <c r="O2189" s="142">
        <f t="shared" si="2021"/>
        <v>0</v>
      </c>
      <c r="P2189" s="146">
        <f t="shared" si="2021"/>
        <v>0</v>
      </c>
      <c r="Q2189" s="139">
        <f t="shared" si="2004"/>
        <v>0</v>
      </c>
      <c r="R2189" s="146">
        <f t="shared" si="2022"/>
        <v>0</v>
      </c>
      <c r="S2189" s="146">
        <f t="shared" si="2022"/>
        <v>25200</v>
      </c>
      <c r="T2189" s="140">
        <f t="shared" si="2016"/>
        <v>25200</v>
      </c>
      <c r="U2189" s="136"/>
      <c r="V2189" s="142">
        <f t="shared" si="2023"/>
        <v>0</v>
      </c>
      <c r="W2189" s="146">
        <f t="shared" si="2023"/>
        <v>0</v>
      </c>
      <c r="X2189" s="139">
        <f t="shared" si="2005"/>
        <v>0</v>
      </c>
      <c r="Y2189" s="146">
        <f t="shared" si="2024"/>
        <v>0</v>
      </c>
      <c r="Z2189" s="146">
        <f t="shared" si="2024"/>
        <v>25200</v>
      </c>
      <c r="AA2189" s="140">
        <f t="shared" si="2028"/>
        <v>25200</v>
      </c>
      <c r="AB2189" s="136"/>
      <c r="AC2189" s="142">
        <f t="shared" si="2025"/>
        <v>0</v>
      </c>
      <c r="AD2189" s="146">
        <f t="shared" si="2025"/>
        <v>0</v>
      </c>
      <c r="AE2189" s="139">
        <f t="shared" si="2006"/>
        <v>0</v>
      </c>
      <c r="AF2189" s="146">
        <f t="shared" si="2026"/>
        <v>0</v>
      </c>
      <c r="AG2189" s="146">
        <f t="shared" si="2026"/>
        <v>25200</v>
      </c>
      <c r="AH2189" s="140">
        <f t="shared" si="2029"/>
        <v>25200</v>
      </c>
      <c r="AI2189" s="13"/>
      <c r="AJ2189" s="111">
        <f t="shared" si="2027"/>
        <v>0</v>
      </c>
      <c r="AK2189" s="113">
        <f t="shared" si="2027"/>
        <v>0</v>
      </c>
      <c r="AL2189" s="114">
        <f t="shared" si="2027"/>
        <v>5200</v>
      </c>
      <c r="AM2189" s="113">
        <f t="shared" si="2027"/>
        <v>0</v>
      </c>
      <c r="AN2189" s="114">
        <f t="shared" si="2027"/>
        <v>5200</v>
      </c>
      <c r="AO2189" s="113">
        <f t="shared" si="2027"/>
        <v>0</v>
      </c>
      <c r="AP2189" s="114">
        <f t="shared" si="2027"/>
        <v>4400</v>
      </c>
      <c r="AQ2189" s="113">
        <f t="shared" si="2027"/>
        <v>5200</v>
      </c>
      <c r="AR2189" s="114">
        <f t="shared" si="2027"/>
        <v>0</v>
      </c>
      <c r="AS2189" s="113">
        <f t="shared" si="2027"/>
        <v>5200</v>
      </c>
      <c r="AT2189" s="114">
        <f t="shared" si="2027"/>
        <v>0</v>
      </c>
      <c r="AU2189" s="113">
        <f t="shared" si="2027"/>
        <v>0</v>
      </c>
      <c r="AV2189" s="114">
        <f t="shared" si="2008"/>
        <v>25200</v>
      </c>
      <c r="AW2189" s="113">
        <f t="shared" si="2009"/>
        <v>0</v>
      </c>
      <c r="AX2189" s="13"/>
      <c r="AY2189" s="111">
        <f t="shared" si="2010"/>
        <v>5200</v>
      </c>
      <c r="AZ2189" s="113">
        <f t="shared" si="2011"/>
        <v>5200</v>
      </c>
      <c r="BA2189" s="114">
        <f t="shared" si="2012"/>
        <v>9600</v>
      </c>
      <c r="BB2189" s="113">
        <f t="shared" si="2013"/>
        <v>5200</v>
      </c>
      <c r="BC2189" s="113">
        <f t="shared" si="2014"/>
        <v>25200</v>
      </c>
      <c r="BD2189" s="117">
        <f t="shared" si="2015"/>
        <v>0</v>
      </c>
    </row>
    <row r="2190" spans="2:56" x14ac:dyDescent="0.3">
      <c r="B2190" s="141" t="s">
        <v>171</v>
      </c>
      <c r="C2190" s="142">
        <f t="shared" si="2018"/>
        <v>1171106</v>
      </c>
      <c r="D2190" s="143">
        <f t="shared" si="2018"/>
        <v>1166728.69</v>
      </c>
      <c r="E2190" s="144">
        <f t="shared" si="2001"/>
        <v>0.99626224270048991</v>
      </c>
      <c r="F2190" s="142">
        <f t="shared" si="2019"/>
        <v>1539311</v>
      </c>
      <c r="G2190" s="143">
        <f t="shared" si="2019"/>
        <v>1459981.02</v>
      </c>
      <c r="H2190" s="144">
        <f t="shared" si="2002"/>
        <v>0.94846396861972659</v>
      </c>
      <c r="I2190" s="142">
        <f t="shared" si="2020"/>
        <v>1544450</v>
      </c>
      <c r="J2190" s="143">
        <f t="shared" si="2020"/>
        <v>1544390.64</v>
      </c>
      <c r="K2190" s="144">
        <f t="shared" si="2003"/>
        <v>0.99996156560587901</v>
      </c>
      <c r="L2190" s="142">
        <f t="shared" si="2021"/>
        <v>702500</v>
      </c>
      <c r="M2190" s="145">
        <f t="shared" si="2021"/>
        <v>1002500</v>
      </c>
      <c r="N2190" s="146">
        <f t="shared" si="2021"/>
        <v>0</v>
      </c>
      <c r="O2190" s="142">
        <f t="shared" si="2021"/>
        <v>953400</v>
      </c>
      <c r="P2190" s="146">
        <f t="shared" si="2021"/>
        <v>172800</v>
      </c>
      <c r="Q2190" s="139">
        <f t="shared" si="2004"/>
        <v>1126200</v>
      </c>
      <c r="R2190" s="146">
        <f t="shared" si="2022"/>
        <v>0</v>
      </c>
      <c r="S2190" s="146">
        <f t="shared" si="2022"/>
        <v>172800</v>
      </c>
      <c r="T2190" s="140">
        <f t="shared" si="2016"/>
        <v>1299000</v>
      </c>
      <c r="U2190" s="136"/>
      <c r="V2190" s="142">
        <f t="shared" si="2023"/>
        <v>953400</v>
      </c>
      <c r="W2190" s="146">
        <f t="shared" si="2023"/>
        <v>0</v>
      </c>
      <c r="X2190" s="139">
        <f t="shared" si="2005"/>
        <v>953400</v>
      </c>
      <c r="Y2190" s="146">
        <f t="shared" si="2024"/>
        <v>0</v>
      </c>
      <c r="Z2190" s="146">
        <f t="shared" si="2024"/>
        <v>172800</v>
      </c>
      <c r="AA2190" s="140">
        <f t="shared" si="2028"/>
        <v>1126200</v>
      </c>
      <c r="AB2190" s="136"/>
      <c r="AC2190" s="142">
        <f t="shared" si="2025"/>
        <v>953400</v>
      </c>
      <c r="AD2190" s="146">
        <f t="shared" si="2025"/>
        <v>0</v>
      </c>
      <c r="AE2190" s="139">
        <f t="shared" si="2006"/>
        <v>953400</v>
      </c>
      <c r="AF2190" s="146">
        <f t="shared" si="2026"/>
        <v>0</v>
      </c>
      <c r="AG2190" s="146">
        <f t="shared" si="2026"/>
        <v>172800</v>
      </c>
      <c r="AH2190" s="140">
        <f t="shared" si="2029"/>
        <v>1126200</v>
      </c>
      <c r="AI2190" s="13"/>
      <c r="AJ2190" s="111">
        <f t="shared" si="2027"/>
        <v>61200</v>
      </c>
      <c r="AK2190" s="113">
        <f t="shared" si="2027"/>
        <v>58350</v>
      </c>
      <c r="AL2190" s="114">
        <f t="shared" si="2027"/>
        <v>147600</v>
      </c>
      <c r="AM2190" s="113">
        <f t="shared" si="2027"/>
        <v>26400</v>
      </c>
      <c r="AN2190" s="114">
        <f t="shared" si="2027"/>
        <v>180150</v>
      </c>
      <c r="AO2190" s="113">
        <f t="shared" si="2027"/>
        <v>69600</v>
      </c>
      <c r="AP2190" s="114">
        <f t="shared" si="2027"/>
        <v>162000</v>
      </c>
      <c r="AQ2190" s="113">
        <f t="shared" si="2027"/>
        <v>240750</v>
      </c>
      <c r="AR2190" s="114">
        <f t="shared" si="2027"/>
        <v>147600</v>
      </c>
      <c r="AS2190" s="113">
        <f t="shared" si="2027"/>
        <v>26400</v>
      </c>
      <c r="AT2190" s="114">
        <f t="shared" si="2027"/>
        <v>37350</v>
      </c>
      <c r="AU2190" s="113">
        <f t="shared" si="2027"/>
        <v>141600</v>
      </c>
      <c r="AV2190" s="114">
        <f t="shared" si="2008"/>
        <v>1299000</v>
      </c>
      <c r="AW2190" s="113">
        <f t="shared" si="2009"/>
        <v>0</v>
      </c>
      <c r="AX2190" s="13"/>
      <c r="AY2190" s="111">
        <f t="shared" si="2010"/>
        <v>267150</v>
      </c>
      <c r="AZ2190" s="113">
        <f t="shared" si="2011"/>
        <v>276150</v>
      </c>
      <c r="BA2190" s="114">
        <f t="shared" si="2012"/>
        <v>550350</v>
      </c>
      <c r="BB2190" s="113">
        <f t="shared" si="2013"/>
        <v>205350</v>
      </c>
      <c r="BC2190" s="113">
        <f t="shared" si="2014"/>
        <v>1299000</v>
      </c>
      <c r="BD2190" s="117">
        <f t="shared" si="2015"/>
        <v>0</v>
      </c>
    </row>
    <row r="2191" spans="2:56" x14ac:dyDescent="0.3">
      <c r="B2191" s="141" t="s">
        <v>172</v>
      </c>
      <c r="C2191" s="142">
        <f t="shared" si="2018"/>
        <v>116543</v>
      </c>
      <c r="D2191" s="143">
        <f t="shared" si="2018"/>
        <v>116492.06</v>
      </c>
      <c r="E2191" s="144">
        <f t="shared" si="2001"/>
        <v>0.99956290811116921</v>
      </c>
      <c r="F2191" s="142">
        <f t="shared" si="2019"/>
        <v>42400</v>
      </c>
      <c r="G2191" s="143">
        <f t="shared" si="2019"/>
        <v>47854.080000000002</v>
      </c>
      <c r="H2191" s="144">
        <f t="shared" si="2002"/>
        <v>1.128633962264151</v>
      </c>
      <c r="I2191" s="142">
        <f t="shared" si="2020"/>
        <v>43226</v>
      </c>
      <c r="J2191" s="143">
        <f t="shared" si="2020"/>
        <v>37538.78</v>
      </c>
      <c r="K2191" s="144">
        <f t="shared" si="2003"/>
        <v>0.86843057419145886</v>
      </c>
      <c r="L2191" s="142">
        <f t="shared" si="2021"/>
        <v>0</v>
      </c>
      <c r="M2191" s="145">
        <f t="shared" si="2021"/>
        <v>50000</v>
      </c>
      <c r="N2191" s="146">
        <f t="shared" si="2021"/>
        <v>0</v>
      </c>
      <c r="O2191" s="142">
        <f t="shared" si="2021"/>
        <v>0</v>
      </c>
      <c r="P2191" s="146">
        <f t="shared" si="2021"/>
        <v>0</v>
      </c>
      <c r="Q2191" s="139">
        <f t="shared" si="2004"/>
        <v>0</v>
      </c>
      <c r="R2191" s="146">
        <f t="shared" si="2022"/>
        <v>0</v>
      </c>
      <c r="S2191" s="146">
        <f t="shared" si="2022"/>
        <v>295200</v>
      </c>
      <c r="T2191" s="140">
        <f t="shared" si="2016"/>
        <v>295200</v>
      </c>
      <c r="U2191" s="136"/>
      <c r="V2191" s="142">
        <f t="shared" si="2023"/>
        <v>0</v>
      </c>
      <c r="W2191" s="146">
        <f t="shared" si="2023"/>
        <v>0</v>
      </c>
      <c r="X2191" s="139">
        <f t="shared" si="2005"/>
        <v>0</v>
      </c>
      <c r="Y2191" s="146">
        <f t="shared" si="2024"/>
        <v>0</v>
      </c>
      <c r="Z2191" s="146">
        <f t="shared" si="2024"/>
        <v>295200</v>
      </c>
      <c r="AA2191" s="140">
        <f t="shared" si="2028"/>
        <v>295200</v>
      </c>
      <c r="AB2191" s="136"/>
      <c r="AC2191" s="142">
        <f t="shared" si="2025"/>
        <v>0</v>
      </c>
      <c r="AD2191" s="146">
        <f t="shared" si="2025"/>
        <v>0</v>
      </c>
      <c r="AE2191" s="139">
        <f t="shared" si="2006"/>
        <v>0</v>
      </c>
      <c r="AF2191" s="146">
        <f t="shared" si="2026"/>
        <v>0</v>
      </c>
      <c r="AG2191" s="146">
        <f t="shared" si="2026"/>
        <v>295200</v>
      </c>
      <c r="AH2191" s="140">
        <f t="shared" si="2029"/>
        <v>295200</v>
      </c>
      <c r="AI2191" s="13"/>
      <c r="AJ2191" s="111">
        <f t="shared" si="2027"/>
        <v>0</v>
      </c>
      <c r="AK2191" s="113">
        <f t="shared" si="2027"/>
        <v>0</v>
      </c>
      <c r="AL2191" s="114">
        <f t="shared" si="2027"/>
        <v>49300</v>
      </c>
      <c r="AM2191" s="113">
        <f t="shared" si="2027"/>
        <v>0</v>
      </c>
      <c r="AN2191" s="114">
        <f t="shared" si="2027"/>
        <v>49300</v>
      </c>
      <c r="AO2191" s="113">
        <f t="shared" si="2027"/>
        <v>0</v>
      </c>
      <c r="AP2191" s="114">
        <f t="shared" si="2027"/>
        <v>48700</v>
      </c>
      <c r="AQ2191" s="113">
        <f t="shared" si="2027"/>
        <v>49300</v>
      </c>
      <c r="AR2191" s="114">
        <f t="shared" si="2027"/>
        <v>0</v>
      </c>
      <c r="AS2191" s="113">
        <f t="shared" si="2027"/>
        <v>49300</v>
      </c>
      <c r="AT2191" s="114">
        <f t="shared" si="2027"/>
        <v>0</v>
      </c>
      <c r="AU2191" s="113">
        <f t="shared" si="2027"/>
        <v>49300</v>
      </c>
      <c r="AV2191" s="114">
        <f t="shared" si="2008"/>
        <v>295200</v>
      </c>
      <c r="AW2191" s="113">
        <f t="shared" si="2009"/>
        <v>0</v>
      </c>
      <c r="AX2191" s="13"/>
      <c r="AY2191" s="111">
        <f t="shared" si="2010"/>
        <v>49300</v>
      </c>
      <c r="AZ2191" s="113">
        <f t="shared" si="2011"/>
        <v>49300</v>
      </c>
      <c r="BA2191" s="114">
        <f t="shared" si="2012"/>
        <v>98000</v>
      </c>
      <c r="BB2191" s="113">
        <f t="shared" si="2013"/>
        <v>98600</v>
      </c>
      <c r="BC2191" s="113">
        <f t="shared" si="2014"/>
        <v>295200</v>
      </c>
      <c r="BD2191" s="117">
        <f t="shared" si="2015"/>
        <v>0</v>
      </c>
    </row>
    <row r="2192" spans="2:56" x14ac:dyDescent="0.3">
      <c r="B2192" s="141" t="s">
        <v>173</v>
      </c>
      <c r="C2192" s="142">
        <f t="shared" si="2018"/>
        <v>0</v>
      </c>
      <c r="D2192" s="143">
        <f t="shared" si="2018"/>
        <v>0</v>
      </c>
      <c r="E2192" s="144">
        <f t="shared" si="2001"/>
        <v>0</v>
      </c>
      <c r="F2192" s="142">
        <f t="shared" si="2019"/>
        <v>0</v>
      </c>
      <c r="G2192" s="143">
        <f t="shared" si="2019"/>
        <v>0</v>
      </c>
      <c r="H2192" s="144">
        <f t="shared" si="2002"/>
        <v>0</v>
      </c>
      <c r="I2192" s="142">
        <f t="shared" si="2020"/>
        <v>119176</v>
      </c>
      <c r="J2192" s="143">
        <f t="shared" si="2020"/>
        <v>117460</v>
      </c>
      <c r="K2192" s="144">
        <f t="shared" si="2003"/>
        <v>0.98560112774384101</v>
      </c>
      <c r="L2192" s="142">
        <f t="shared" si="2021"/>
        <v>0</v>
      </c>
      <c r="M2192" s="145">
        <f t="shared" si="2021"/>
        <v>0</v>
      </c>
      <c r="N2192" s="146">
        <f t="shared" si="2021"/>
        <v>0</v>
      </c>
      <c r="O2192" s="142">
        <f t="shared" si="2021"/>
        <v>0</v>
      </c>
      <c r="P2192" s="146">
        <f t="shared" si="2021"/>
        <v>0</v>
      </c>
      <c r="Q2192" s="139">
        <f t="shared" si="2004"/>
        <v>0</v>
      </c>
      <c r="R2192" s="146">
        <f t="shared" si="2022"/>
        <v>0</v>
      </c>
      <c r="S2192" s="146">
        <f t="shared" si="2022"/>
        <v>0</v>
      </c>
      <c r="T2192" s="140">
        <f t="shared" si="2016"/>
        <v>0</v>
      </c>
      <c r="U2192" s="136"/>
      <c r="V2192" s="142">
        <f t="shared" si="2023"/>
        <v>0</v>
      </c>
      <c r="W2192" s="146">
        <f t="shared" si="2023"/>
        <v>0</v>
      </c>
      <c r="X2192" s="139">
        <f t="shared" si="2005"/>
        <v>0</v>
      </c>
      <c r="Y2192" s="146">
        <f t="shared" si="2024"/>
        <v>0</v>
      </c>
      <c r="Z2192" s="146">
        <f t="shared" si="2024"/>
        <v>0</v>
      </c>
      <c r="AA2192" s="140">
        <f t="shared" si="2028"/>
        <v>0</v>
      </c>
      <c r="AB2192" s="136"/>
      <c r="AC2192" s="142">
        <f t="shared" si="2025"/>
        <v>300000</v>
      </c>
      <c r="AD2192" s="146">
        <f t="shared" si="2025"/>
        <v>0</v>
      </c>
      <c r="AE2192" s="139">
        <f t="shared" si="2006"/>
        <v>300000</v>
      </c>
      <c r="AF2192" s="146">
        <f t="shared" si="2026"/>
        <v>0</v>
      </c>
      <c r="AG2192" s="146">
        <f t="shared" si="2026"/>
        <v>0</v>
      </c>
      <c r="AH2192" s="140">
        <f t="shared" si="2029"/>
        <v>300000</v>
      </c>
      <c r="AI2192" s="13"/>
      <c r="AJ2192" s="111">
        <f t="shared" si="2027"/>
        <v>0</v>
      </c>
      <c r="AK2192" s="113">
        <f t="shared" si="2027"/>
        <v>0</v>
      </c>
      <c r="AL2192" s="114">
        <f t="shared" si="2027"/>
        <v>0</v>
      </c>
      <c r="AM2192" s="113">
        <f t="shared" si="2027"/>
        <v>0</v>
      </c>
      <c r="AN2192" s="114">
        <f t="shared" si="2027"/>
        <v>0</v>
      </c>
      <c r="AO2192" s="113">
        <f t="shared" si="2027"/>
        <v>0</v>
      </c>
      <c r="AP2192" s="114">
        <f t="shared" si="2027"/>
        <v>0</v>
      </c>
      <c r="AQ2192" s="113">
        <f t="shared" si="2027"/>
        <v>0</v>
      </c>
      <c r="AR2192" s="114">
        <f t="shared" si="2027"/>
        <v>0</v>
      </c>
      <c r="AS2192" s="113">
        <f t="shared" si="2027"/>
        <v>0</v>
      </c>
      <c r="AT2192" s="114">
        <f t="shared" si="2027"/>
        <v>0</v>
      </c>
      <c r="AU2192" s="113">
        <f t="shared" si="2027"/>
        <v>0</v>
      </c>
      <c r="AV2192" s="114">
        <f t="shared" si="2008"/>
        <v>0</v>
      </c>
      <c r="AW2192" s="113">
        <f t="shared" si="2009"/>
        <v>0</v>
      </c>
      <c r="AX2192" s="13"/>
      <c r="AY2192" s="111">
        <f t="shared" si="2010"/>
        <v>0</v>
      </c>
      <c r="AZ2192" s="113">
        <f t="shared" si="2011"/>
        <v>0</v>
      </c>
      <c r="BA2192" s="114">
        <f t="shared" si="2012"/>
        <v>0</v>
      </c>
      <c r="BB2192" s="113">
        <f t="shared" si="2013"/>
        <v>0</v>
      </c>
      <c r="BC2192" s="113">
        <f t="shared" si="2014"/>
        <v>0</v>
      </c>
      <c r="BD2192" s="117">
        <f t="shared" si="2015"/>
        <v>0</v>
      </c>
    </row>
    <row r="2193" spans="2:56" x14ac:dyDescent="0.3">
      <c r="B2193" s="150" t="s">
        <v>174</v>
      </c>
      <c r="C2193" s="78">
        <f>SUM(C2194)</f>
        <v>0</v>
      </c>
      <c r="D2193" s="79">
        <f>SUM(D2194)</f>
        <v>0</v>
      </c>
      <c r="E2193" s="69">
        <f t="shared" si="2001"/>
        <v>0</v>
      </c>
      <c r="F2193" s="78">
        <f>SUM(F2194)</f>
        <v>0</v>
      </c>
      <c r="G2193" s="79">
        <f>SUM(G2194)</f>
        <v>0</v>
      </c>
      <c r="H2193" s="69">
        <f t="shared" si="2002"/>
        <v>0</v>
      </c>
      <c r="I2193" s="78">
        <f>SUM(I2194)</f>
        <v>0</v>
      </c>
      <c r="J2193" s="79">
        <f>SUM(J2194)</f>
        <v>0</v>
      </c>
      <c r="K2193" s="69">
        <f t="shared" si="2003"/>
        <v>0</v>
      </c>
      <c r="L2193" s="78">
        <f>SUM(L2194)</f>
        <v>0</v>
      </c>
      <c r="M2193" s="80">
        <f>SUM(M2194)</f>
        <v>0</v>
      </c>
      <c r="N2193" s="81">
        <f>SUM(N2194)</f>
        <v>0</v>
      </c>
      <c r="O2193" s="78">
        <f>SUM(O2194)</f>
        <v>0</v>
      </c>
      <c r="P2193" s="81">
        <f>SUM(P2194)</f>
        <v>0</v>
      </c>
      <c r="Q2193" s="148">
        <f t="shared" si="2004"/>
        <v>0</v>
      </c>
      <c r="R2193" s="81">
        <f>SUM(R2194)</f>
        <v>0</v>
      </c>
      <c r="S2193" s="81">
        <f>SUM(S2194)</f>
        <v>0</v>
      </c>
      <c r="T2193" s="149">
        <f t="shared" si="2016"/>
        <v>0</v>
      </c>
      <c r="U2193" s="136"/>
      <c r="V2193" s="78">
        <f>SUM(V2194)</f>
        <v>0</v>
      </c>
      <c r="W2193" s="81">
        <f>SUM(W2194)</f>
        <v>0</v>
      </c>
      <c r="X2193" s="148">
        <f t="shared" si="2005"/>
        <v>0</v>
      </c>
      <c r="Y2193" s="81">
        <f>SUM(Y2194)</f>
        <v>0</v>
      </c>
      <c r="Z2193" s="81">
        <f>SUM(Z2194)</f>
        <v>0</v>
      </c>
      <c r="AA2193" s="149">
        <f t="shared" si="2028"/>
        <v>0</v>
      </c>
      <c r="AB2193" s="136"/>
      <c r="AC2193" s="78">
        <f>SUM(AC2194)</f>
        <v>0</v>
      </c>
      <c r="AD2193" s="81">
        <f>SUM(AD2194)</f>
        <v>0</v>
      </c>
      <c r="AE2193" s="148">
        <f t="shared" si="2006"/>
        <v>0</v>
      </c>
      <c r="AF2193" s="81">
        <f>SUM(AF2194)</f>
        <v>0</v>
      </c>
      <c r="AG2193" s="81">
        <f>SUM(AG2194)</f>
        <v>0</v>
      </c>
      <c r="AH2193" s="149">
        <f t="shared" si="2029"/>
        <v>0</v>
      </c>
      <c r="AI2193" s="13"/>
      <c r="AJ2193" s="79">
        <f t="shared" ref="AJ2193:AU2193" si="2030">SUM(AJ2194)</f>
        <v>0</v>
      </c>
      <c r="AK2193" s="80">
        <f t="shared" si="2030"/>
        <v>0</v>
      </c>
      <c r="AL2193" s="81">
        <f t="shared" si="2030"/>
        <v>0</v>
      </c>
      <c r="AM2193" s="80">
        <f t="shared" si="2030"/>
        <v>0</v>
      </c>
      <c r="AN2193" s="81">
        <f t="shared" si="2030"/>
        <v>0</v>
      </c>
      <c r="AO2193" s="80">
        <f t="shared" si="2030"/>
        <v>0</v>
      </c>
      <c r="AP2193" s="81">
        <f t="shared" si="2030"/>
        <v>0</v>
      </c>
      <c r="AQ2193" s="80">
        <f t="shared" si="2030"/>
        <v>0</v>
      </c>
      <c r="AR2193" s="81">
        <f t="shared" si="2030"/>
        <v>0</v>
      </c>
      <c r="AS2193" s="80">
        <f t="shared" si="2030"/>
        <v>0</v>
      </c>
      <c r="AT2193" s="81">
        <f t="shared" si="2030"/>
        <v>0</v>
      </c>
      <c r="AU2193" s="80">
        <f t="shared" si="2030"/>
        <v>0</v>
      </c>
      <c r="AV2193" s="81">
        <f t="shared" si="2008"/>
        <v>0</v>
      </c>
      <c r="AW2193" s="80">
        <f t="shared" si="2009"/>
        <v>0</v>
      </c>
      <c r="AX2193" s="13"/>
      <c r="AY2193" s="79">
        <f t="shared" si="2010"/>
        <v>0</v>
      </c>
      <c r="AZ2193" s="80">
        <f t="shared" si="2011"/>
        <v>0</v>
      </c>
      <c r="BA2193" s="81">
        <f t="shared" si="2012"/>
        <v>0</v>
      </c>
      <c r="BB2193" s="80">
        <f t="shared" si="2013"/>
        <v>0</v>
      </c>
      <c r="BC2193" s="80">
        <f t="shared" si="2014"/>
        <v>0</v>
      </c>
      <c r="BD2193" s="86">
        <f t="shared" si="2015"/>
        <v>0</v>
      </c>
    </row>
    <row r="2194" spans="2:56" x14ac:dyDescent="0.3">
      <c r="B2194" s="141" t="s">
        <v>175</v>
      </c>
      <c r="C2194" s="142">
        <f>SUM(C2398,C2602,C2806,C3010,C3214,C3418,C3622)</f>
        <v>0</v>
      </c>
      <c r="D2194" s="143">
        <f>SUM(D2398,D2602,D2806,D3010,D3214,D3418,D3622)</f>
        <v>0</v>
      </c>
      <c r="E2194" s="144">
        <f t="shared" si="2001"/>
        <v>0</v>
      </c>
      <c r="F2194" s="142">
        <f>SUM(F2398,F2602,F2806,F3010,F3214,F3418,F3622)</f>
        <v>0</v>
      </c>
      <c r="G2194" s="143">
        <f>SUM(G2398,G2602,G2806,G3010,G3214,G3418,G3622)</f>
        <v>0</v>
      </c>
      <c r="H2194" s="144">
        <f t="shared" si="2002"/>
        <v>0</v>
      </c>
      <c r="I2194" s="142">
        <f>SUM(I2398,I2602,I2806,I3010,I3214,I3418,I3622)</f>
        <v>0</v>
      </c>
      <c r="J2194" s="143">
        <f>SUM(J2398,J2602,J2806,J3010,J3214,J3418,J3622)</f>
        <v>0</v>
      </c>
      <c r="K2194" s="144">
        <f t="shared" si="2003"/>
        <v>0</v>
      </c>
      <c r="L2194" s="142">
        <f>SUM(L2398,L2602,L2806,L3010,L3214,L3418,L3622)</f>
        <v>0</v>
      </c>
      <c r="M2194" s="145">
        <f>SUM(M2398,M2602,M2806,M3010,M3214,M3418,M3622)</f>
        <v>0</v>
      </c>
      <c r="N2194" s="146">
        <f>SUM(N2398,N2602,N2806,N3010,N3214,N3418,N3622)</f>
        <v>0</v>
      </c>
      <c r="O2194" s="142">
        <f>SUM(O2398,O2602,O2806,O3010,O3214,O3418,O3622)</f>
        <v>0</v>
      </c>
      <c r="P2194" s="146">
        <f>SUM(P2398,P2602,P2806,P3010,P3214,P3418,P3622)</f>
        <v>0</v>
      </c>
      <c r="Q2194" s="139">
        <f t="shared" si="2004"/>
        <v>0</v>
      </c>
      <c r="R2194" s="146">
        <f>SUM(R2398,R2602,R2806,R3010,R3214,R3418,R3622)</f>
        <v>0</v>
      </c>
      <c r="S2194" s="146">
        <f>SUM(S2398,S2602,S2806,S3010,S3214,S3418,S3622)</f>
        <v>0</v>
      </c>
      <c r="T2194" s="140">
        <f t="shared" si="2016"/>
        <v>0</v>
      </c>
      <c r="U2194" s="136"/>
      <c r="V2194" s="142">
        <f>SUM(V2398,V2602,V2806,V3010,V3214,V3418,V3622)</f>
        <v>0</v>
      </c>
      <c r="W2194" s="146">
        <f>SUM(W2398,W2602,W2806,W3010,W3214,W3418,W3622)</f>
        <v>0</v>
      </c>
      <c r="X2194" s="139">
        <f t="shared" si="2005"/>
        <v>0</v>
      </c>
      <c r="Y2194" s="146">
        <f>SUM(Y2398,Y2602,Y2806,Y3010,Y3214,Y3418,Y3622)</f>
        <v>0</v>
      </c>
      <c r="Z2194" s="146">
        <f>SUM(Z2398,Z2602,Z2806,Z3010,Z3214,Z3418,Z3622)</f>
        <v>0</v>
      </c>
      <c r="AA2194" s="140">
        <f t="shared" si="2028"/>
        <v>0</v>
      </c>
      <c r="AB2194" s="136"/>
      <c r="AC2194" s="142">
        <f>SUM(AC2398,AC2602,AC2806,AC3010,AC3214,AC3418,AC3622)</f>
        <v>0</v>
      </c>
      <c r="AD2194" s="146">
        <f>SUM(AD2398,AD2602,AD2806,AD3010,AD3214,AD3418,AD3622)</f>
        <v>0</v>
      </c>
      <c r="AE2194" s="139">
        <f t="shared" si="2006"/>
        <v>0</v>
      </c>
      <c r="AF2194" s="146">
        <f>SUM(AF2398,AF2602,AF2806,AF3010,AF3214,AF3418,AF3622)</f>
        <v>0</v>
      </c>
      <c r="AG2194" s="146">
        <f>SUM(AG2398,AG2602,AG2806,AG3010,AG3214,AG3418,AG3622)</f>
        <v>0</v>
      </c>
      <c r="AH2194" s="140">
        <f t="shared" si="2029"/>
        <v>0</v>
      </c>
      <c r="AI2194" s="13"/>
      <c r="AJ2194" s="111">
        <f t="shared" ref="AJ2194:AU2194" si="2031">SUM(AJ2398,AJ2602,AJ2806,AJ3010,AJ3214,AJ3418,AJ3622)</f>
        <v>0</v>
      </c>
      <c r="AK2194" s="113">
        <f t="shared" si="2031"/>
        <v>0</v>
      </c>
      <c r="AL2194" s="114">
        <f t="shared" si="2031"/>
        <v>0</v>
      </c>
      <c r="AM2194" s="113">
        <f t="shared" si="2031"/>
        <v>0</v>
      </c>
      <c r="AN2194" s="114">
        <f t="shared" si="2031"/>
        <v>0</v>
      </c>
      <c r="AO2194" s="113">
        <f t="shared" si="2031"/>
        <v>0</v>
      </c>
      <c r="AP2194" s="114">
        <f t="shared" si="2031"/>
        <v>0</v>
      </c>
      <c r="AQ2194" s="113">
        <f t="shared" si="2031"/>
        <v>0</v>
      </c>
      <c r="AR2194" s="114">
        <f t="shared" si="2031"/>
        <v>0</v>
      </c>
      <c r="AS2194" s="113">
        <f t="shared" si="2031"/>
        <v>0</v>
      </c>
      <c r="AT2194" s="114">
        <f t="shared" si="2031"/>
        <v>0</v>
      </c>
      <c r="AU2194" s="113">
        <f t="shared" si="2031"/>
        <v>0</v>
      </c>
      <c r="AV2194" s="114">
        <f t="shared" si="2008"/>
        <v>0</v>
      </c>
      <c r="AW2194" s="113">
        <f t="shared" si="2009"/>
        <v>0</v>
      </c>
      <c r="AX2194" s="13"/>
      <c r="AY2194" s="111">
        <f t="shared" si="2010"/>
        <v>0</v>
      </c>
      <c r="AZ2194" s="113">
        <f t="shared" si="2011"/>
        <v>0</v>
      </c>
      <c r="BA2194" s="114">
        <f t="shared" si="2012"/>
        <v>0</v>
      </c>
      <c r="BB2194" s="113">
        <f t="shared" si="2013"/>
        <v>0</v>
      </c>
      <c r="BC2194" s="113">
        <f t="shared" si="2014"/>
        <v>0</v>
      </c>
      <c r="BD2194" s="117">
        <f t="shared" si="2015"/>
        <v>0</v>
      </c>
    </row>
    <row r="2195" spans="2:56" x14ac:dyDescent="0.3">
      <c r="B2195" s="150" t="s">
        <v>176</v>
      </c>
      <c r="C2195" s="78">
        <f>SUM(C2196:C2200)</f>
        <v>0</v>
      </c>
      <c r="D2195" s="79">
        <f>SUM(D2196:D2200)</f>
        <v>0</v>
      </c>
      <c r="E2195" s="69">
        <f t="shared" si="2001"/>
        <v>0</v>
      </c>
      <c r="F2195" s="78">
        <f>SUM(F2196:F2200)</f>
        <v>110000</v>
      </c>
      <c r="G2195" s="79">
        <f>SUM(G2196:G2200)</f>
        <v>102434.94</v>
      </c>
      <c r="H2195" s="69">
        <f t="shared" si="2002"/>
        <v>0.93122672727272726</v>
      </c>
      <c r="I2195" s="78">
        <f>SUM(I2196:I2200)</f>
        <v>84700</v>
      </c>
      <c r="J2195" s="79">
        <f>SUM(J2196:J2200)</f>
        <v>80637.42</v>
      </c>
      <c r="K2195" s="69">
        <f t="shared" si="2003"/>
        <v>0.95203565525383704</v>
      </c>
      <c r="L2195" s="78">
        <f>SUM(L2196:L2200)</f>
        <v>0</v>
      </c>
      <c r="M2195" s="80">
        <f>SUM(M2196:M2200)</f>
        <v>507000</v>
      </c>
      <c r="N2195" s="81">
        <f>SUM(N2196:N2200)</f>
        <v>0</v>
      </c>
      <c r="O2195" s="78">
        <f>SUM(O2196:O2200)</f>
        <v>0</v>
      </c>
      <c r="P2195" s="81">
        <f>SUM(P2196:P2200)</f>
        <v>337200</v>
      </c>
      <c r="Q2195" s="148">
        <f t="shared" si="2004"/>
        <v>337200</v>
      </c>
      <c r="R2195" s="81">
        <f>SUM(R2196:R2200)</f>
        <v>0</v>
      </c>
      <c r="S2195" s="81">
        <f>SUM(S2196:S2200)</f>
        <v>159700</v>
      </c>
      <c r="T2195" s="149">
        <f t="shared" si="2016"/>
        <v>496900</v>
      </c>
      <c r="U2195" s="136"/>
      <c r="V2195" s="78">
        <f>SUM(V2196:V2200)</f>
        <v>0</v>
      </c>
      <c r="W2195" s="81">
        <f>SUM(W2196:W2200)</f>
        <v>0</v>
      </c>
      <c r="X2195" s="148">
        <f t="shared" si="2005"/>
        <v>0</v>
      </c>
      <c r="Y2195" s="81">
        <f>SUM(Y2196:Y2200)</f>
        <v>0</v>
      </c>
      <c r="Z2195" s="81">
        <f>SUM(Z2196:Z2200)</f>
        <v>159700</v>
      </c>
      <c r="AA2195" s="149">
        <f t="shared" si="2028"/>
        <v>159700</v>
      </c>
      <c r="AB2195" s="136"/>
      <c r="AC2195" s="78">
        <f>SUM(AC2196:AC2200)</f>
        <v>0</v>
      </c>
      <c r="AD2195" s="81">
        <f>SUM(AD2196:AD2200)</f>
        <v>0</v>
      </c>
      <c r="AE2195" s="148">
        <f t="shared" si="2006"/>
        <v>0</v>
      </c>
      <c r="AF2195" s="81">
        <f>SUM(AF2196:AF2200)</f>
        <v>0</v>
      </c>
      <c r="AG2195" s="81">
        <f>SUM(AG2196:AG2200)</f>
        <v>159700</v>
      </c>
      <c r="AH2195" s="149">
        <f t="shared" si="2029"/>
        <v>159700</v>
      </c>
      <c r="AI2195" s="13"/>
      <c r="AJ2195" s="79">
        <f t="shared" ref="AJ2195:AU2195" si="2032">SUM(AJ2196:AJ2200)</f>
        <v>0</v>
      </c>
      <c r="AK2195" s="80">
        <f t="shared" si="2032"/>
        <v>0</v>
      </c>
      <c r="AL2195" s="81">
        <f t="shared" si="2032"/>
        <v>39925</v>
      </c>
      <c r="AM2195" s="80">
        <f t="shared" si="2032"/>
        <v>168600</v>
      </c>
      <c r="AN2195" s="81">
        <f t="shared" si="2032"/>
        <v>39925</v>
      </c>
      <c r="AO2195" s="80">
        <f t="shared" si="2032"/>
        <v>0</v>
      </c>
      <c r="AP2195" s="81">
        <f t="shared" si="2032"/>
        <v>0</v>
      </c>
      <c r="AQ2195" s="80">
        <f t="shared" si="2032"/>
        <v>39925</v>
      </c>
      <c r="AR2195" s="81">
        <f t="shared" si="2032"/>
        <v>0</v>
      </c>
      <c r="AS2195" s="80">
        <f t="shared" si="2032"/>
        <v>208525</v>
      </c>
      <c r="AT2195" s="81">
        <f t="shared" si="2032"/>
        <v>0</v>
      </c>
      <c r="AU2195" s="80">
        <f t="shared" si="2032"/>
        <v>0</v>
      </c>
      <c r="AV2195" s="81">
        <f t="shared" si="2008"/>
        <v>496900</v>
      </c>
      <c r="AW2195" s="80">
        <f t="shared" si="2009"/>
        <v>0</v>
      </c>
      <c r="AX2195" s="13"/>
      <c r="AY2195" s="79">
        <f t="shared" si="2010"/>
        <v>39925</v>
      </c>
      <c r="AZ2195" s="80">
        <f t="shared" si="2011"/>
        <v>208525</v>
      </c>
      <c r="BA2195" s="81">
        <f t="shared" si="2012"/>
        <v>39925</v>
      </c>
      <c r="BB2195" s="80">
        <f t="shared" si="2013"/>
        <v>208525</v>
      </c>
      <c r="BC2195" s="80">
        <f t="shared" si="2014"/>
        <v>496900</v>
      </c>
      <c r="BD2195" s="86">
        <f t="shared" si="2015"/>
        <v>0</v>
      </c>
    </row>
    <row r="2196" spans="2:56" x14ac:dyDescent="0.3">
      <c r="B2196" s="141" t="s">
        <v>177</v>
      </c>
      <c r="C2196" s="142">
        <f t="shared" ref="C2196:D2200" si="2033">SUM(C2400,C2604,C2808,C3012,C3216,C3420,C3624)</f>
        <v>0</v>
      </c>
      <c r="D2196" s="143">
        <f t="shared" si="2033"/>
        <v>0</v>
      </c>
      <c r="E2196" s="144">
        <f t="shared" si="2001"/>
        <v>0</v>
      </c>
      <c r="F2196" s="142">
        <f t="shared" ref="F2196:G2200" si="2034">SUM(F2400,F2604,F2808,F3012,F3216,F3420,F3624)</f>
        <v>0</v>
      </c>
      <c r="G2196" s="143">
        <f t="shared" si="2034"/>
        <v>0</v>
      </c>
      <c r="H2196" s="144">
        <f t="shared" si="2002"/>
        <v>0</v>
      </c>
      <c r="I2196" s="142">
        <f t="shared" ref="I2196:J2200" si="2035">SUM(I2400,I2604,I2808,I3012,I3216,I3420,I3624)</f>
        <v>0</v>
      </c>
      <c r="J2196" s="143">
        <f t="shared" si="2035"/>
        <v>0</v>
      </c>
      <c r="K2196" s="144">
        <f t="shared" si="2003"/>
        <v>0</v>
      </c>
      <c r="L2196" s="142">
        <f>SUM(L2400,L2604,L2808,L3012,L3216,L3420,L3624)</f>
        <v>0</v>
      </c>
      <c r="M2196" s="145">
        <f t="shared" ref="M2196:P2200" si="2036">SUM(M2400,M2604,M2808,M3012,M3216,M3420,M3624)</f>
        <v>0</v>
      </c>
      <c r="N2196" s="146">
        <f t="shared" si="2036"/>
        <v>0</v>
      </c>
      <c r="O2196" s="142">
        <f t="shared" si="2036"/>
        <v>0</v>
      </c>
      <c r="P2196" s="146">
        <f t="shared" si="2036"/>
        <v>0</v>
      </c>
      <c r="Q2196" s="139">
        <f t="shared" si="2004"/>
        <v>0</v>
      </c>
      <c r="R2196" s="146">
        <f t="shared" ref="R2196:S2200" si="2037">SUM(R2400,R2604,R2808,R3012,R3216,R3420,R3624)</f>
        <v>0</v>
      </c>
      <c r="S2196" s="146">
        <f t="shared" si="2037"/>
        <v>0</v>
      </c>
      <c r="T2196" s="140">
        <f t="shared" si="2016"/>
        <v>0</v>
      </c>
      <c r="U2196" s="136"/>
      <c r="V2196" s="142">
        <f t="shared" ref="V2196:W2200" si="2038">SUM(V2400,V2604,V2808,V3012,V3216,V3420,V3624)</f>
        <v>0</v>
      </c>
      <c r="W2196" s="146">
        <f t="shared" si="2038"/>
        <v>0</v>
      </c>
      <c r="X2196" s="139">
        <f t="shared" si="2005"/>
        <v>0</v>
      </c>
      <c r="Y2196" s="146">
        <f t="shared" ref="Y2196:Z2200" si="2039">SUM(Y2400,Y2604,Y2808,Y3012,Y3216,Y3420,Y3624)</f>
        <v>0</v>
      </c>
      <c r="Z2196" s="146">
        <f t="shared" si="2039"/>
        <v>0</v>
      </c>
      <c r="AA2196" s="140">
        <f t="shared" si="2028"/>
        <v>0</v>
      </c>
      <c r="AB2196" s="136"/>
      <c r="AC2196" s="142">
        <f t="shared" ref="AC2196:AD2200" si="2040">SUM(AC2400,AC2604,AC2808,AC3012,AC3216,AC3420,AC3624)</f>
        <v>0</v>
      </c>
      <c r="AD2196" s="146">
        <f t="shared" si="2040"/>
        <v>0</v>
      </c>
      <c r="AE2196" s="139">
        <f t="shared" si="2006"/>
        <v>0</v>
      </c>
      <c r="AF2196" s="146">
        <f t="shared" ref="AF2196:AG2200" si="2041">SUM(AF2400,AF2604,AF2808,AF3012,AF3216,AF3420,AF3624)</f>
        <v>0</v>
      </c>
      <c r="AG2196" s="146">
        <f t="shared" si="2041"/>
        <v>0</v>
      </c>
      <c r="AH2196" s="140">
        <f t="shared" si="2029"/>
        <v>0</v>
      </c>
      <c r="AI2196" s="13"/>
      <c r="AJ2196" s="111">
        <f t="shared" ref="AJ2196:AU2200" si="2042">SUM(AJ2400,AJ2604,AJ2808,AJ3012,AJ3216,AJ3420,AJ3624)</f>
        <v>0</v>
      </c>
      <c r="AK2196" s="113">
        <f t="shared" si="2042"/>
        <v>0</v>
      </c>
      <c r="AL2196" s="114">
        <f t="shared" si="2042"/>
        <v>0</v>
      </c>
      <c r="AM2196" s="113">
        <f t="shared" si="2042"/>
        <v>0</v>
      </c>
      <c r="AN2196" s="114">
        <f t="shared" si="2042"/>
        <v>0</v>
      </c>
      <c r="AO2196" s="113">
        <f t="shared" si="2042"/>
        <v>0</v>
      </c>
      <c r="AP2196" s="114">
        <f t="shared" si="2042"/>
        <v>0</v>
      </c>
      <c r="AQ2196" s="113">
        <f>SUM(AQ2400,AQ2604,AQ2808,AQ3012,AQ3216,AQ3420,AQ3624)</f>
        <v>0</v>
      </c>
      <c r="AR2196" s="114">
        <f t="shared" si="2042"/>
        <v>0</v>
      </c>
      <c r="AS2196" s="113">
        <f t="shared" si="2042"/>
        <v>0</v>
      </c>
      <c r="AT2196" s="114">
        <f t="shared" si="2042"/>
        <v>0</v>
      </c>
      <c r="AU2196" s="113">
        <f t="shared" si="2042"/>
        <v>0</v>
      </c>
      <c r="AV2196" s="114">
        <f t="shared" si="2008"/>
        <v>0</v>
      </c>
      <c r="AW2196" s="113">
        <f t="shared" si="2009"/>
        <v>0</v>
      </c>
      <c r="AX2196" s="13"/>
      <c r="AY2196" s="111">
        <f t="shared" si="2010"/>
        <v>0</v>
      </c>
      <c r="AZ2196" s="113">
        <f t="shared" si="2011"/>
        <v>0</v>
      </c>
      <c r="BA2196" s="114">
        <f t="shared" si="2012"/>
        <v>0</v>
      </c>
      <c r="BB2196" s="113">
        <f t="shared" si="2013"/>
        <v>0</v>
      </c>
      <c r="BC2196" s="113">
        <f t="shared" si="2014"/>
        <v>0</v>
      </c>
      <c r="BD2196" s="117">
        <f t="shared" si="2015"/>
        <v>0</v>
      </c>
    </row>
    <row r="2197" spans="2:56" x14ac:dyDescent="0.3">
      <c r="B2197" s="141" t="s">
        <v>178</v>
      </c>
      <c r="C2197" s="142">
        <f t="shared" si="2033"/>
        <v>0</v>
      </c>
      <c r="D2197" s="143">
        <f t="shared" si="2033"/>
        <v>0</v>
      </c>
      <c r="E2197" s="144">
        <f t="shared" si="2001"/>
        <v>0</v>
      </c>
      <c r="F2197" s="142">
        <f t="shared" si="2034"/>
        <v>110000</v>
      </c>
      <c r="G2197" s="143">
        <f t="shared" si="2034"/>
        <v>102434.94</v>
      </c>
      <c r="H2197" s="144">
        <f t="shared" si="2002"/>
        <v>0.93122672727272726</v>
      </c>
      <c r="I2197" s="142">
        <f t="shared" si="2035"/>
        <v>84700</v>
      </c>
      <c r="J2197" s="143">
        <f t="shared" si="2035"/>
        <v>80637.42</v>
      </c>
      <c r="K2197" s="144">
        <f t="shared" si="2003"/>
        <v>0.95203565525383704</v>
      </c>
      <c r="L2197" s="142">
        <f>SUM(L2401,L2605,L2809,L3013,L3217,L3421,L3625)</f>
        <v>0</v>
      </c>
      <c r="M2197" s="145">
        <f t="shared" si="2036"/>
        <v>507000</v>
      </c>
      <c r="N2197" s="146">
        <f t="shared" si="2036"/>
        <v>0</v>
      </c>
      <c r="O2197" s="142">
        <f t="shared" si="2036"/>
        <v>0</v>
      </c>
      <c r="P2197" s="146">
        <f t="shared" si="2036"/>
        <v>337200</v>
      </c>
      <c r="Q2197" s="139">
        <f t="shared" si="2004"/>
        <v>337200</v>
      </c>
      <c r="R2197" s="146">
        <f t="shared" si="2037"/>
        <v>0</v>
      </c>
      <c r="S2197" s="146">
        <f t="shared" si="2037"/>
        <v>159700</v>
      </c>
      <c r="T2197" s="140">
        <f t="shared" si="2016"/>
        <v>496900</v>
      </c>
      <c r="U2197" s="136"/>
      <c r="V2197" s="142">
        <f t="shared" si="2038"/>
        <v>0</v>
      </c>
      <c r="W2197" s="146">
        <f t="shared" si="2038"/>
        <v>0</v>
      </c>
      <c r="X2197" s="139">
        <f t="shared" si="2005"/>
        <v>0</v>
      </c>
      <c r="Y2197" s="146">
        <f t="shared" si="2039"/>
        <v>0</v>
      </c>
      <c r="Z2197" s="146">
        <f t="shared" si="2039"/>
        <v>159700</v>
      </c>
      <c r="AA2197" s="140">
        <f t="shared" si="2028"/>
        <v>159700</v>
      </c>
      <c r="AB2197" s="136"/>
      <c r="AC2197" s="142">
        <f t="shared" si="2040"/>
        <v>0</v>
      </c>
      <c r="AD2197" s="146">
        <f t="shared" si="2040"/>
        <v>0</v>
      </c>
      <c r="AE2197" s="139">
        <f t="shared" si="2006"/>
        <v>0</v>
      </c>
      <c r="AF2197" s="146">
        <f t="shared" si="2041"/>
        <v>0</v>
      </c>
      <c r="AG2197" s="146">
        <f t="shared" si="2041"/>
        <v>159700</v>
      </c>
      <c r="AH2197" s="140">
        <f t="shared" si="2029"/>
        <v>159700</v>
      </c>
      <c r="AI2197" s="13"/>
      <c r="AJ2197" s="111">
        <f t="shared" si="2042"/>
        <v>0</v>
      </c>
      <c r="AK2197" s="113">
        <f t="shared" si="2042"/>
        <v>0</v>
      </c>
      <c r="AL2197" s="114">
        <f t="shared" si="2042"/>
        <v>39925</v>
      </c>
      <c r="AM2197" s="113">
        <f t="shared" si="2042"/>
        <v>168600</v>
      </c>
      <c r="AN2197" s="114">
        <f t="shared" si="2042"/>
        <v>39925</v>
      </c>
      <c r="AO2197" s="113">
        <f t="shared" si="2042"/>
        <v>0</v>
      </c>
      <c r="AP2197" s="114">
        <f t="shared" si="2042"/>
        <v>0</v>
      </c>
      <c r="AQ2197" s="113">
        <f>SUM(AQ2401,AQ2605,AQ2809,AQ3013,AQ3217,AQ3421,AQ3625)</f>
        <v>39925</v>
      </c>
      <c r="AR2197" s="114">
        <f t="shared" si="2042"/>
        <v>0</v>
      </c>
      <c r="AS2197" s="113">
        <f t="shared" si="2042"/>
        <v>208525</v>
      </c>
      <c r="AT2197" s="114">
        <f t="shared" si="2042"/>
        <v>0</v>
      </c>
      <c r="AU2197" s="113">
        <f t="shared" si="2042"/>
        <v>0</v>
      </c>
      <c r="AV2197" s="114">
        <f t="shared" si="2008"/>
        <v>496900</v>
      </c>
      <c r="AW2197" s="113">
        <f t="shared" si="2009"/>
        <v>0</v>
      </c>
      <c r="AX2197" s="13"/>
      <c r="AY2197" s="111">
        <f t="shared" si="2010"/>
        <v>39925</v>
      </c>
      <c r="AZ2197" s="113">
        <f t="shared" si="2011"/>
        <v>208525</v>
      </c>
      <c r="BA2197" s="114">
        <f t="shared" si="2012"/>
        <v>39925</v>
      </c>
      <c r="BB2197" s="113">
        <f t="shared" si="2013"/>
        <v>208525</v>
      </c>
      <c r="BC2197" s="113">
        <f t="shared" si="2014"/>
        <v>496900</v>
      </c>
      <c r="BD2197" s="117">
        <f t="shared" si="2015"/>
        <v>0</v>
      </c>
    </row>
    <row r="2198" spans="2:56" x14ac:dyDescent="0.3">
      <c r="B2198" s="141" t="s">
        <v>179</v>
      </c>
      <c r="C2198" s="142">
        <f t="shared" si="2033"/>
        <v>0</v>
      </c>
      <c r="D2198" s="143">
        <f t="shared" si="2033"/>
        <v>0</v>
      </c>
      <c r="E2198" s="144">
        <f t="shared" si="2001"/>
        <v>0</v>
      </c>
      <c r="F2198" s="142">
        <f t="shared" si="2034"/>
        <v>0</v>
      </c>
      <c r="G2198" s="143">
        <f t="shared" si="2034"/>
        <v>0</v>
      </c>
      <c r="H2198" s="144">
        <f t="shared" si="2002"/>
        <v>0</v>
      </c>
      <c r="I2198" s="142">
        <f t="shared" si="2035"/>
        <v>0</v>
      </c>
      <c r="J2198" s="143">
        <f t="shared" si="2035"/>
        <v>0</v>
      </c>
      <c r="K2198" s="144">
        <f t="shared" si="2003"/>
        <v>0</v>
      </c>
      <c r="L2198" s="142">
        <f>SUM(L2402,L2606,L2810,L3014,L3218,L3422,L3626)</f>
        <v>0</v>
      </c>
      <c r="M2198" s="145">
        <f t="shared" si="2036"/>
        <v>0</v>
      </c>
      <c r="N2198" s="146">
        <f t="shared" si="2036"/>
        <v>0</v>
      </c>
      <c r="O2198" s="142">
        <f t="shared" si="2036"/>
        <v>0</v>
      </c>
      <c r="P2198" s="146">
        <f t="shared" si="2036"/>
        <v>0</v>
      </c>
      <c r="Q2198" s="139">
        <f t="shared" si="2004"/>
        <v>0</v>
      </c>
      <c r="R2198" s="146">
        <f t="shared" si="2037"/>
        <v>0</v>
      </c>
      <c r="S2198" s="146">
        <f t="shared" si="2037"/>
        <v>0</v>
      </c>
      <c r="T2198" s="140">
        <f t="shared" si="2016"/>
        <v>0</v>
      </c>
      <c r="U2198" s="136"/>
      <c r="V2198" s="142">
        <f t="shared" si="2038"/>
        <v>0</v>
      </c>
      <c r="W2198" s="146">
        <f t="shared" si="2038"/>
        <v>0</v>
      </c>
      <c r="X2198" s="139">
        <f t="shared" si="2005"/>
        <v>0</v>
      </c>
      <c r="Y2198" s="146">
        <f t="shared" si="2039"/>
        <v>0</v>
      </c>
      <c r="Z2198" s="146">
        <f t="shared" si="2039"/>
        <v>0</v>
      </c>
      <c r="AA2198" s="140">
        <f t="shared" si="2028"/>
        <v>0</v>
      </c>
      <c r="AB2198" s="136"/>
      <c r="AC2198" s="142">
        <f t="shared" si="2040"/>
        <v>0</v>
      </c>
      <c r="AD2198" s="146">
        <f t="shared" si="2040"/>
        <v>0</v>
      </c>
      <c r="AE2198" s="139">
        <f t="shared" si="2006"/>
        <v>0</v>
      </c>
      <c r="AF2198" s="146">
        <f t="shared" si="2041"/>
        <v>0</v>
      </c>
      <c r="AG2198" s="146">
        <f t="shared" si="2041"/>
        <v>0</v>
      </c>
      <c r="AH2198" s="140">
        <f t="shared" si="2029"/>
        <v>0</v>
      </c>
      <c r="AI2198" s="13"/>
      <c r="AJ2198" s="111">
        <f t="shared" si="2042"/>
        <v>0</v>
      </c>
      <c r="AK2198" s="113">
        <f t="shared" si="2042"/>
        <v>0</v>
      </c>
      <c r="AL2198" s="114">
        <f t="shared" si="2042"/>
        <v>0</v>
      </c>
      <c r="AM2198" s="113">
        <f t="shared" si="2042"/>
        <v>0</v>
      </c>
      <c r="AN2198" s="114">
        <f t="shared" si="2042"/>
        <v>0</v>
      </c>
      <c r="AO2198" s="113">
        <f t="shared" si="2042"/>
        <v>0</v>
      </c>
      <c r="AP2198" s="114">
        <f t="shared" si="2042"/>
        <v>0</v>
      </c>
      <c r="AQ2198" s="113">
        <f>SUM(AQ2402,AQ2606,AQ2810,AQ3014,AQ3218,AQ3422,AQ3626)</f>
        <v>0</v>
      </c>
      <c r="AR2198" s="114">
        <f t="shared" si="2042"/>
        <v>0</v>
      </c>
      <c r="AS2198" s="113">
        <f t="shared" si="2042"/>
        <v>0</v>
      </c>
      <c r="AT2198" s="114">
        <f t="shared" si="2042"/>
        <v>0</v>
      </c>
      <c r="AU2198" s="113">
        <f t="shared" si="2042"/>
        <v>0</v>
      </c>
      <c r="AV2198" s="114">
        <f t="shared" si="2008"/>
        <v>0</v>
      </c>
      <c r="AW2198" s="113">
        <f t="shared" si="2009"/>
        <v>0</v>
      </c>
      <c r="AX2198" s="13"/>
      <c r="AY2198" s="111">
        <f t="shared" si="2010"/>
        <v>0</v>
      </c>
      <c r="AZ2198" s="113">
        <f t="shared" si="2011"/>
        <v>0</v>
      </c>
      <c r="BA2198" s="114">
        <f t="shared" si="2012"/>
        <v>0</v>
      </c>
      <c r="BB2198" s="113">
        <f t="shared" si="2013"/>
        <v>0</v>
      </c>
      <c r="BC2198" s="113">
        <f t="shared" si="2014"/>
        <v>0</v>
      </c>
      <c r="BD2198" s="117">
        <f t="shared" si="2015"/>
        <v>0</v>
      </c>
    </row>
    <row r="2199" spans="2:56" x14ac:dyDescent="0.3">
      <c r="B2199" s="141" t="s">
        <v>180</v>
      </c>
      <c r="C2199" s="142">
        <f t="shared" si="2033"/>
        <v>0</v>
      </c>
      <c r="D2199" s="143">
        <f t="shared" si="2033"/>
        <v>0</v>
      </c>
      <c r="E2199" s="144">
        <f t="shared" si="2001"/>
        <v>0</v>
      </c>
      <c r="F2199" s="142">
        <f t="shared" si="2034"/>
        <v>0</v>
      </c>
      <c r="G2199" s="143">
        <f t="shared" si="2034"/>
        <v>0</v>
      </c>
      <c r="H2199" s="144">
        <f t="shared" si="2002"/>
        <v>0</v>
      </c>
      <c r="I2199" s="142">
        <f t="shared" si="2035"/>
        <v>0</v>
      </c>
      <c r="J2199" s="143">
        <f t="shared" si="2035"/>
        <v>0</v>
      </c>
      <c r="K2199" s="144">
        <f t="shared" si="2003"/>
        <v>0</v>
      </c>
      <c r="L2199" s="142">
        <f>SUM(L2403,L2607,L2811,L3015,L3219,L3423,L3627)</f>
        <v>0</v>
      </c>
      <c r="M2199" s="145">
        <f t="shared" si="2036"/>
        <v>0</v>
      </c>
      <c r="N2199" s="146">
        <f t="shared" si="2036"/>
        <v>0</v>
      </c>
      <c r="O2199" s="142">
        <f t="shared" si="2036"/>
        <v>0</v>
      </c>
      <c r="P2199" s="146">
        <f t="shared" si="2036"/>
        <v>0</v>
      </c>
      <c r="Q2199" s="139">
        <f t="shared" si="2004"/>
        <v>0</v>
      </c>
      <c r="R2199" s="146">
        <f t="shared" si="2037"/>
        <v>0</v>
      </c>
      <c r="S2199" s="146">
        <f t="shared" si="2037"/>
        <v>0</v>
      </c>
      <c r="T2199" s="140">
        <f t="shared" si="2016"/>
        <v>0</v>
      </c>
      <c r="U2199" s="136"/>
      <c r="V2199" s="142">
        <f t="shared" si="2038"/>
        <v>0</v>
      </c>
      <c r="W2199" s="146">
        <f t="shared" si="2038"/>
        <v>0</v>
      </c>
      <c r="X2199" s="139">
        <f t="shared" si="2005"/>
        <v>0</v>
      </c>
      <c r="Y2199" s="146">
        <f t="shared" si="2039"/>
        <v>0</v>
      </c>
      <c r="Z2199" s="146">
        <f t="shared" si="2039"/>
        <v>0</v>
      </c>
      <c r="AA2199" s="140">
        <f t="shared" si="2028"/>
        <v>0</v>
      </c>
      <c r="AB2199" s="136"/>
      <c r="AC2199" s="142">
        <f t="shared" si="2040"/>
        <v>0</v>
      </c>
      <c r="AD2199" s="146">
        <f t="shared" si="2040"/>
        <v>0</v>
      </c>
      <c r="AE2199" s="139">
        <f t="shared" si="2006"/>
        <v>0</v>
      </c>
      <c r="AF2199" s="146">
        <f t="shared" si="2041"/>
        <v>0</v>
      </c>
      <c r="AG2199" s="146">
        <f t="shared" si="2041"/>
        <v>0</v>
      </c>
      <c r="AH2199" s="140">
        <f t="shared" si="2029"/>
        <v>0</v>
      </c>
      <c r="AI2199" s="13"/>
      <c r="AJ2199" s="111">
        <f t="shared" si="2042"/>
        <v>0</v>
      </c>
      <c r="AK2199" s="113">
        <f t="shared" si="2042"/>
        <v>0</v>
      </c>
      <c r="AL2199" s="114">
        <f t="shared" si="2042"/>
        <v>0</v>
      </c>
      <c r="AM2199" s="113">
        <f t="shared" si="2042"/>
        <v>0</v>
      </c>
      <c r="AN2199" s="114">
        <f t="shared" si="2042"/>
        <v>0</v>
      </c>
      <c r="AO2199" s="113">
        <f t="shared" si="2042"/>
        <v>0</v>
      </c>
      <c r="AP2199" s="114">
        <f t="shared" si="2042"/>
        <v>0</v>
      </c>
      <c r="AQ2199" s="113">
        <f>SUM(AQ2403,AQ2607,AQ2811,AQ3015,AQ3219,AQ3423,AQ3627)</f>
        <v>0</v>
      </c>
      <c r="AR2199" s="114">
        <f t="shared" si="2042"/>
        <v>0</v>
      </c>
      <c r="AS2199" s="113">
        <f t="shared" si="2042"/>
        <v>0</v>
      </c>
      <c r="AT2199" s="114">
        <f t="shared" si="2042"/>
        <v>0</v>
      </c>
      <c r="AU2199" s="113">
        <f t="shared" si="2042"/>
        <v>0</v>
      </c>
      <c r="AV2199" s="114">
        <f t="shared" si="2008"/>
        <v>0</v>
      </c>
      <c r="AW2199" s="113">
        <f t="shared" si="2009"/>
        <v>0</v>
      </c>
      <c r="AX2199" s="13"/>
      <c r="AY2199" s="111">
        <f t="shared" si="2010"/>
        <v>0</v>
      </c>
      <c r="AZ2199" s="113">
        <f t="shared" si="2011"/>
        <v>0</v>
      </c>
      <c r="BA2199" s="114">
        <f t="shared" si="2012"/>
        <v>0</v>
      </c>
      <c r="BB2199" s="113">
        <f t="shared" si="2013"/>
        <v>0</v>
      </c>
      <c r="BC2199" s="113">
        <f t="shared" si="2014"/>
        <v>0</v>
      </c>
      <c r="BD2199" s="117">
        <f t="shared" si="2015"/>
        <v>0</v>
      </c>
    </row>
    <row r="2200" spans="2:56" x14ac:dyDescent="0.3">
      <c r="B2200" s="141" t="s">
        <v>181</v>
      </c>
      <c r="C2200" s="142">
        <f t="shared" si="2033"/>
        <v>0</v>
      </c>
      <c r="D2200" s="143">
        <f t="shared" si="2033"/>
        <v>0</v>
      </c>
      <c r="E2200" s="144">
        <f t="shared" si="2001"/>
        <v>0</v>
      </c>
      <c r="F2200" s="142">
        <f t="shared" si="2034"/>
        <v>0</v>
      </c>
      <c r="G2200" s="143">
        <f t="shared" si="2034"/>
        <v>0</v>
      </c>
      <c r="H2200" s="144">
        <f t="shared" si="2002"/>
        <v>0</v>
      </c>
      <c r="I2200" s="142">
        <f t="shared" si="2035"/>
        <v>0</v>
      </c>
      <c r="J2200" s="143">
        <f t="shared" si="2035"/>
        <v>0</v>
      </c>
      <c r="K2200" s="144">
        <f t="shared" si="2003"/>
        <v>0</v>
      </c>
      <c r="L2200" s="142">
        <f>SUM(L2404,L2608,L2812,L3016,L3220,L3424,L3628)</f>
        <v>0</v>
      </c>
      <c r="M2200" s="145">
        <f t="shared" si="2036"/>
        <v>0</v>
      </c>
      <c r="N2200" s="146">
        <f t="shared" si="2036"/>
        <v>0</v>
      </c>
      <c r="O2200" s="142">
        <f t="shared" si="2036"/>
        <v>0</v>
      </c>
      <c r="P2200" s="146">
        <f t="shared" si="2036"/>
        <v>0</v>
      </c>
      <c r="Q2200" s="139">
        <f t="shared" si="2004"/>
        <v>0</v>
      </c>
      <c r="R2200" s="146">
        <f t="shared" si="2037"/>
        <v>0</v>
      </c>
      <c r="S2200" s="146">
        <f t="shared" si="2037"/>
        <v>0</v>
      </c>
      <c r="T2200" s="140">
        <f t="shared" si="2016"/>
        <v>0</v>
      </c>
      <c r="U2200" s="136"/>
      <c r="V2200" s="142">
        <f t="shared" si="2038"/>
        <v>0</v>
      </c>
      <c r="W2200" s="146">
        <f t="shared" si="2038"/>
        <v>0</v>
      </c>
      <c r="X2200" s="139">
        <f t="shared" si="2005"/>
        <v>0</v>
      </c>
      <c r="Y2200" s="146">
        <f t="shared" si="2039"/>
        <v>0</v>
      </c>
      <c r="Z2200" s="146">
        <f t="shared" si="2039"/>
        <v>0</v>
      </c>
      <c r="AA2200" s="140">
        <f t="shared" si="2028"/>
        <v>0</v>
      </c>
      <c r="AB2200" s="136"/>
      <c r="AC2200" s="142">
        <f t="shared" si="2040"/>
        <v>0</v>
      </c>
      <c r="AD2200" s="146">
        <f t="shared" si="2040"/>
        <v>0</v>
      </c>
      <c r="AE2200" s="139">
        <f t="shared" si="2006"/>
        <v>0</v>
      </c>
      <c r="AF2200" s="146">
        <f t="shared" si="2041"/>
        <v>0</v>
      </c>
      <c r="AG2200" s="146">
        <f t="shared" si="2041"/>
        <v>0</v>
      </c>
      <c r="AH2200" s="140">
        <f t="shared" si="2029"/>
        <v>0</v>
      </c>
      <c r="AI2200" s="13"/>
      <c r="AJ2200" s="111">
        <f t="shared" si="2042"/>
        <v>0</v>
      </c>
      <c r="AK2200" s="113">
        <f t="shared" si="2042"/>
        <v>0</v>
      </c>
      <c r="AL2200" s="114">
        <f t="shared" si="2042"/>
        <v>0</v>
      </c>
      <c r="AM2200" s="113">
        <f t="shared" si="2042"/>
        <v>0</v>
      </c>
      <c r="AN2200" s="114">
        <f t="shared" si="2042"/>
        <v>0</v>
      </c>
      <c r="AO2200" s="113">
        <f t="shared" si="2042"/>
        <v>0</v>
      </c>
      <c r="AP2200" s="114">
        <f t="shared" si="2042"/>
        <v>0</v>
      </c>
      <c r="AQ2200" s="113">
        <f>SUM(AQ2404,AQ2608,AQ2812,AQ3016,AQ3220,AQ3424,AQ3628)</f>
        <v>0</v>
      </c>
      <c r="AR2200" s="114">
        <f t="shared" si="2042"/>
        <v>0</v>
      </c>
      <c r="AS2200" s="113">
        <f t="shared" si="2042"/>
        <v>0</v>
      </c>
      <c r="AT2200" s="114">
        <f t="shared" si="2042"/>
        <v>0</v>
      </c>
      <c r="AU2200" s="113">
        <f t="shared" si="2042"/>
        <v>0</v>
      </c>
      <c r="AV2200" s="114">
        <f t="shared" si="2008"/>
        <v>0</v>
      </c>
      <c r="AW2200" s="113">
        <f t="shared" si="2009"/>
        <v>0</v>
      </c>
      <c r="AX2200" s="13"/>
      <c r="AY2200" s="111">
        <f t="shared" si="2010"/>
        <v>0</v>
      </c>
      <c r="AZ2200" s="113">
        <f t="shared" si="2011"/>
        <v>0</v>
      </c>
      <c r="BA2200" s="114">
        <f t="shared" si="2012"/>
        <v>0</v>
      </c>
      <c r="BB2200" s="113">
        <f t="shared" si="2013"/>
        <v>0</v>
      </c>
      <c r="BC2200" s="113">
        <f t="shared" si="2014"/>
        <v>0</v>
      </c>
      <c r="BD2200" s="117">
        <f t="shared" si="2015"/>
        <v>0</v>
      </c>
    </row>
    <row r="2201" spans="2:56" x14ac:dyDescent="0.3">
      <c r="B2201" s="150" t="s">
        <v>182</v>
      </c>
      <c r="C2201" s="78">
        <f>SUM(C2202)</f>
        <v>260396</v>
      </c>
      <c r="D2201" s="79">
        <f>SUM(D2202)</f>
        <v>249740.06</v>
      </c>
      <c r="E2201" s="69">
        <f t="shared" si="2001"/>
        <v>0.9590779428255426</v>
      </c>
      <c r="F2201" s="78">
        <f>SUM(F2202)</f>
        <v>661129</v>
      </c>
      <c r="G2201" s="79">
        <f>SUM(G2202)</f>
        <v>661121.31000000006</v>
      </c>
      <c r="H2201" s="69">
        <f t="shared" si="2002"/>
        <v>0.99998836838196492</v>
      </c>
      <c r="I2201" s="78">
        <f>SUM(I2202)</f>
        <v>100000</v>
      </c>
      <c r="J2201" s="79">
        <f>SUM(J2202)</f>
        <v>98950.5</v>
      </c>
      <c r="K2201" s="69">
        <f t="shared" si="2003"/>
        <v>0.98950499999999997</v>
      </c>
      <c r="L2201" s="78">
        <f>SUM(L2202)</f>
        <v>212500</v>
      </c>
      <c r="M2201" s="80">
        <f>SUM(M2202)</f>
        <v>112500</v>
      </c>
      <c r="N2201" s="81">
        <f>SUM(N2202)</f>
        <v>0</v>
      </c>
      <c r="O2201" s="78">
        <f>SUM(O2202)</f>
        <v>87500</v>
      </c>
      <c r="P2201" s="81">
        <f>SUM(P2202)</f>
        <v>0</v>
      </c>
      <c r="Q2201" s="148">
        <f t="shared" si="2004"/>
        <v>87500</v>
      </c>
      <c r="R2201" s="81">
        <f>SUM(R2202)</f>
        <v>0</v>
      </c>
      <c r="S2201" s="81">
        <f>SUM(S2202)</f>
        <v>112000</v>
      </c>
      <c r="T2201" s="149">
        <f t="shared" si="2016"/>
        <v>199500</v>
      </c>
      <c r="U2201" s="136"/>
      <c r="V2201" s="78">
        <f>SUM(V2202)</f>
        <v>87500</v>
      </c>
      <c r="W2201" s="81">
        <f>SUM(W2202)</f>
        <v>0</v>
      </c>
      <c r="X2201" s="148">
        <f t="shared" si="2005"/>
        <v>87500</v>
      </c>
      <c r="Y2201" s="81">
        <f>SUM(Y2202)</f>
        <v>0</v>
      </c>
      <c r="Z2201" s="81">
        <f>SUM(Z2202)</f>
        <v>112000</v>
      </c>
      <c r="AA2201" s="149">
        <f t="shared" si="2028"/>
        <v>199500</v>
      </c>
      <c r="AB2201" s="136"/>
      <c r="AC2201" s="78">
        <f>SUM(AC2202)</f>
        <v>87500</v>
      </c>
      <c r="AD2201" s="81">
        <f>SUM(AD2202)</f>
        <v>0</v>
      </c>
      <c r="AE2201" s="148">
        <f t="shared" si="2006"/>
        <v>87500</v>
      </c>
      <c r="AF2201" s="81">
        <f>SUM(AF2202)</f>
        <v>0</v>
      </c>
      <c r="AG2201" s="81">
        <f>SUM(AG2202)</f>
        <v>112000</v>
      </c>
      <c r="AH2201" s="149">
        <f t="shared" si="2029"/>
        <v>199500</v>
      </c>
      <c r="AI2201" s="13"/>
      <c r="AJ2201" s="79">
        <f t="shared" ref="AJ2201:AU2201" si="2043">SUM(AJ2202)</f>
        <v>0</v>
      </c>
      <c r="AK2201" s="80">
        <f t="shared" si="2043"/>
        <v>0</v>
      </c>
      <c r="AL2201" s="81">
        <f t="shared" si="2043"/>
        <v>0</v>
      </c>
      <c r="AM2201" s="80">
        <f t="shared" si="2043"/>
        <v>56000</v>
      </c>
      <c r="AN2201" s="81">
        <f t="shared" si="2043"/>
        <v>0</v>
      </c>
      <c r="AO2201" s="80">
        <f t="shared" si="2043"/>
        <v>0</v>
      </c>
      <c r="AP2201" s="81">
        <f t="shared" si="2043"/>
        <v>0</v>
      </c>
      <c r="AQ2201" s="80">
        <f t="shared" si="2043"/>
        <v>0</v>
      </c>
      <c r="AR2201" s="81">
        <f t="shared" si="2043"/>
        <v>56000</v>
      </c>
      <c r="AS2201" s="80">
        <f t="shared" si="2043"/>
        <v>0</v>
      </c>
      <c r="AT2201" s="81">
        <f t="shared" si="2043"/>
        <v>0</v>
      </c>
      <c r="AU2201" s="80">
        <f t="shared" si="2043"/>
        <v>87500</v>
      </c>
      <c r="AV2201" s="81">
        <f t="shared" si="2008"/>
        <v>199500</v>
      </c>
      <c r="AW2201" s="80">
        <f t="shared" si="2009"/>
        <v>0</v>
      </c>
      <c r="AX2201" s="13"/>
      <c r="AY2201" s="79">
        <f t="shared" si="2010"/>
        <v>0</v>
      </c>
      <c r="AZ2201" s="80">
        <f t="shared" si="2011"/>
        <v>56000</v>
      </c>
      <c r="BA2201" s="81">
        <f t="shared" si="2012"/>
        <v>56000</v>
      </c>
      <c r="BB2201" s="80">
        <f t="shared" si="2013"/>
        <v>87500</v>
      </c>
      <c r="BC2201" s="80">
        <f t="shared" si="2014"/>
        <v>199500</v>
      </c>
      <c r="BD2201" s="86">
        <f t="shared" si="2015"/>
        <v>0</v>
      </c>
    </row>
    <row r="2202" spans="2:56" x14ac:dyDescent="0.3">
      <c r="B2202" s="141" t="s">
        <v>182</v>
      </c>
      <c r="C2202" s="142">
        <f>SUM(C2406,C2610,C2814,C3018,C3222,C3426,C3630)</f>
        <v>260396</v>
      </c>
      <c r="D2202" s="143">
        <f>SUM(D2406,D2610,D2814,D3018,D3222,D3426,D3630)</f>
        <v>249740.06</v>
      </c>
      <c r="E2202" s="144">
        <f t="shared" si="2001"/>
        <v>0.9590779428255426</v>
      </c>
      <c r="F2202" s="142">
        <f>SUM(F2406,F2610,F2814,F3018,F3222,F3426,F3630)</f>
        <v>661129</v>
      </c>
      <c r="G2202" s="143">
        <f>SUM(G2406,G2610,G2814,G3018,G3222,G3426,G3630)</f>
        <v>661121.31000000006</v>
      </c>
      <c r="H2202" s="144">
        <f t="shared" si="2002"/>
        <v>0.99998836838196492</v>
      </c>
      <c r="I2202" s="142">
        <f>SUM(I2406,I2610,I2814,I3018,I3222,I3426,I3630)</f>
        <v>100000</v>
      </c>
      <c r="J2202" s="143">
        <f>SUM(J2406,J2610,J2814,J3018,J3222,J3426,J3630)</f>
        <v>98950.5</v>
      </c>
      <c r="K2202" s="144">
        <f t="shared" si="2003"/>
        <v>0.98950499999999997</v>
      </c>
      <c r="L2202" s="142">
        <f>SUM(L2406,L2610,L2814,L3018,L3222,L3426,L3630)</f>
        <v>212500</v>
      </c>
      <c r="M2202" s="145">
        <f>SUM(M2406,M2610,M2814,M3018,M3222,M3426,M3630)</f>
        <v>112500</v>
      </c>
      <c r="N2202" s="146">
        <f>SUM(N2406,N2610,N2814,N3018,N3222,N3426,N3630)</f>
        <v>0</v>
      </c>
      <c r="O2202" s="142">
        <f>SUM(O2406,O2610,O2814,O3018,O3222,O3426,O3630)</f>
        <v>87500</v>
      </c>
      <c r="P2202" s="146">
        <f>SUM(P2406,P2610,P2814,P3018,P3222,P3426,P3630)</f>
        <v>0</v>
      </c>
      <c r="Q2202" s="139">
        <f t="shared" si="2004"/>
        <v>87500</v>
      </c>
      <c r="R2202" s="146">
        <f>SUM(R2406,R2610,R2814,R3018,R3222,R3426,R3630)</f>
        <v>0</v>
      </c>
      <c r="S2202" s="146">
        <f>SUM(S2406,S2610,S2814,S3018,S3222,S3426,S3630)</f>
        <v>112000</v>
      </c>
      <c r="T2202" s="140">
        <f t="shared" si="2016"/>
        <v>199500</v>
      </c>
      <c r="U2202" s="136"/>
      <c r="V2202" s="142">
        <f>SUM(V2406,V2610,V2814,V3018,V3222,V3426,V3630)</f>
        <v>87500</v>
      </c>
      <c r="W2202" s="146">
        <f>SUM(W2406,W2610,W2814,W3018,W3222,W3426,W3630)</f>
        <v>0</v>
      </c>
      <c r="X2202" s="139">
        <f t="shared" si="2005"/>
        <v>87500</v>
      </c>
      <c r="Y2202" s="146">
        <f>SUM(Y2406,Y2610,Y2814,Y3018,Y3222,Y3426,Y3630)</f>
        <v>0</v>
      </c>
      <c r="Z2202" s="146">
        <f>SUM(Z2406,Z2610,Z2814,Z3018,Z3222,Z3426,Z3630)</f>
        <v>112000</v>
      </c>
      <c r="AA2202" s="140">
        <f t="shared" si="2028"/>
        <v>199500</v>
      </c>
      <c r="AB2202" s="136"/>
      <c r="AC2202" s="142">
        <f>SUM(AC2406,AC2610,AC2814,AC3018,AC3222,AC3426,AC3630)</f>
        <v>87500</v>
      </c>
      <c r="AD2202" s="146">
        <f>SUM(AD2406,AD2610,AD2814,AD3018,AD3222,AD3426,AD3630)</f>
        <v>0</v>
      </c>
      <c r="AE2202" s="139">
        <f t="shared" si="2006"/>
        <v>87500</v>
      </c>
      <c r="AF2202" s="146">
        <f>SUM(AF2406,AF2610,AF2814,AF3018,AF3222,AF3426,AF3630)</f>
        <v>0</v>
      </c>
      <c r="AG2202" s="146">
        <f>SUM(AG2406,AG2610,AG2814,AG3018,AG3222,AG3426,AG3630)</f>
        <v>112000</v>
      </c>
      <c r="AH2202" s="140">
        <f t="shared" si="2029"/>
        <v>199500</v>
      </c>
      <c r="AI2202" s="13"/>
      <c r="AJ2202" s="111">
        <f t="shared" ref="AJ2202:AU2202" si="2044">SUM(AJ2406,AJ2610,AJ2814,AJ3018,AJ3222,AJ3426,AJ3630)</f>
        <v>0</v>
      </c>
      <c r="AK2202" s="113">
        <f t="shared" si="2044"/>
        <v>0</v>
      </c>
      <c r="AL2202" s="114">
        <f t="shared" si="2044"/>
        <v>0</v>
      </c>
      <c r="AM2202" s="113">
        <f t="shared" si="2044"/>
        <v>56000</v>
      </c>
      <c r="AN2202" s="114">
        <f t="shared" si="2044"/>
        <v>0</v>
      </c>
      <c r="AO2202" s="113">
        <f t="shared" si="2044"/>
        <v>0</v>
      </c>
      <c r="AP2202" s="114">
        <f t="shared" si="2044"/>
        <v>0</v>
      </c>
      <c r="AQ2202" s="113">
        <f t="shared" si="2044"/>
        <v>0</v>
      </c>
      <c r="AR2202" s="114">
        <f t="shared" si="2044"/>
        <v>56000</v>
      </c>
      <c r="AS2202" s="113">
        <f t="shared" si="2044"/>
        <v>0</v>
      </c>
      <c r="AT2202" s="114">
        <f t="shared" si="2044"/>
        <v>0</v>
      </c>
      <c r="AU2202" s="113">
        <f t="shared" si="2044"/>
        <v>87500</v>
      </c>
      <c r="AV2202" s="114">
        <f t="shared" si="2008"/>
        <v>199500</v>
      </c>
      <c r="AW2202" s="113">
        <f t="shared" si="2009"/>
        <v>0</v>
      </c>
      <c r="AX2202" s="13"/>
      <c r="AY2202" s="111">
        <f t="shared" si="2010"/>
        <v>0</v>
      </c>
      <c r="AZ2202" s="113">
        <f t="shared" si="2011"/>
        <v>56000</v>
      </c>
      <c r="BA2202" s="114">
        <f t="shared" si="2012"/>
        <v>56000</v>
      </c>
      <c r="BB2202" s="113">
        <f t="shared" si="2013"/>
        <v>87500</v>
      </c>
      <c r="BC2202" s="113">
        <f t="shared" si="2014"/>
        <v>199500</v>
      </c>
      <c r="BD2202" s="117">
        <f t="shared" si="2015"/>
        <v>0</v>
      </c>
    </row>
    <row r="2203" spans="2:56" x14ac:dyDescent="0.3">
      <c r="B2203" s="150" t="s">
        <v>183</v>
      </c>
      <c r="C2203" s="78">
        <f>SUM(C2204)</f>
        <v>181404</v>
      </c>
      <c r="D2203" s="79">
        <f>SUM(D2204)</f>
        <v>181404</v>
      </c>
      <c r="E2203" s="69">
        <f t="shared" si="2001"/>
        <v>1</v>
      </c>
      <c r="F2203" s="78">
        <f>SUM(F2204)</f>
        <v>238779</v>
      </c>
      <c r="G2203" s="79">
        <f>SUM(G2204)</f>
        <v>184420</v>
      </c>
      <c r="H2203" s="69">
        <f t="shared" si="2002"/>
        <v>0.7723459768237575</v>
      </c>
      <c r="I2203" s="78">
        <f>SUM(I2204)</f>
        <v>242935</v>
      </c>
      <c r="J2203" s="79">
        <f>SUM(J2204)</f>
        <v>242935</v>
      </c>
      <c r="K2203" s="69">
        <f t="shared" si="2003"/>
        <v>1</v>
      </c>
      <c r="L2203" s="78">
        <f>SUM(L2204)</f>
        <v>280000</v>
      </c>
      <c r="M2203" s="80">
        <f>SUM(M2204)</f>
        <v>380000</v>
      </c>
      <c r="N2203" s="81">
        <f>SUM(N2204)</f>
        <v>0</v>
      </c>
      <c r="O2203" s="78">
        <f>SUM(O2204)</f>
        <v>550000</v>
      </c>
      <c r="P2203" s="81">
        <f>SUM(P2204)</f>
        <v>0</v>
      </c>
      <c r="Q2203" s="148">
        <f t="shared" si="2004"/>
        <v>550000</v>
      </c>
      <c r="R2203" s="81">
        <f>SUM(R2204)</f>
        <v>0</v>
      </c>
      <c r="S2203" s="81">
        <f>SUM(S2204)</f>
        <v>0</v>
      </c>
      <c r="T2203" s="149">
        <f t="shared" si="2016"/>
        <v>550000</v>
      </c>
      <c r="U2203" s="136"/>
      <c r="V2203" s="78">
        <f>SUM(V2204)</f>
        <v>550000</v>
      </c>
      <c r="W2203" s="81">
        <f>SUM(W2204)</f>
        <v>0</v>
      </c>
      <c r="X2203" s="148">
        <f t="shared" si="2005"/>
        <v>550000</v>
      </c>
      <c r="Y2203" s="81">
        <f>SUM(Y2204)</f>
        <v>0</v>
      </c>
      <c r="Z2203" s="81">
        <f>SUM(Z2204)</f>
        <v>0</v>
      </c>
      <c r="AA2203" s="149">
        <f t="shared" si="2028"/>
        <v>550000</v>
      </c>
      <c r="AB2203" s="136"/>
      <c r="AC2203" s="78">
        <f>SUM(AC2204)</f>
        <v>550000</v>
      </c>
      <c r="AD2203" s="81">
        <f>SUM(AD2204)</f>
        <v>0</v>
      </c>
      <c r="AE2203" s="148">
        <f t="shared" si="2006"/>
        <v>550000</v>
      </c>
      <c r="AF2203" s="81">
        <f>SUM(AF2204)</f>
        <v>0</v>
      </c>
      <c r="AG2203" s="81">
        <f>SUM(AG2204)</f>
        <v>0</v>
      </c>
      <c r="AH2203" s="149">
        <f t="shared" si="2029"/>
        <v>550000</v>
      </c>
      <c r="AI2203" s="13"/>
      <c r="AJ2203" s="79">
        <f t="shared" ref="AJ2203:AU2203" si="2045">SUM(AJ2204)</f>
        <v>0</v>
      </c>
      <c r="AK2203" s="80">
        <f t="shared" si="2045"/>
        <v>0</v>
      </c>
      <c r="AL2203" s="81">
        <f t="shared" si="2045"/>
        <v>0</v>
      </c>
      <c r="AM2203" s="80">
        <f t="shared" si="2045"/>
        <v>0</v>
      </c>
      <c r="AN2203" s="81">
        <f t="shared" si="2045"/>
        <v>175000</v>
      </c>
      <c r="AO2203" s="80">
        <f t="shared" si="2045"/>
        <v>0</v>
      </c>
      <c r="AP2203" s="81">
        <f t="shared" si="2045"/>
        <v>187500</v>
      </c>
      <c r="AQ2203" s="80">
        <f t="shared" si="2045"/>
        <v>187500</v>
      </c>
      <c r="AR2203" s="81">
        <f t="shared" si="2045"/>
        <v>0</v>
      </c>
      <c r="AS2203" s="80">
        <f t="shared" si="2045"/>
        <v>0</v>
      </c>
      <c r="AT2203" s="81">
        <f t="shared" si="2045"/>
        <v>0</v>
      </c>
      <c r="AU2203" s="80">
        <f t="shared" si="2045"/>
        <v>0</v>
      </c>
      <c r="AV2203" s="81">
        <f t="shared" si="2008"/>
        <v>550000</v>
      </c>
      <c r="AW2203" s="80">
        <f t="shared" si="2009"/>
        <v>0</v>
      </c>
      <c r="AX2203" s="13"/>
      <c r="AY2203" s="79">
        <f t="shared" si="2010"/>
        <v>0</v>
      </c>
      <c r="AZ2203" s="80">
        <f t="shared" si="2011"/>
        <v>175000</v>
      </c>
      <c r="BA2203" s="81">
        <f t="shared" si="2012"/>
        <v>375000</v>
      </c>
      <c r="BB2203" s="80">
        <f t="shared" si="2013"/>
        <v>0</v>
      </c>
      <c r="BC2203" s="80">
        <f t="shared" si="2014"/>
        <v>550000</v>
      </c>
      <c r="BD2203" s="86">
        <f t="shared" si="2015"/>
        <v>0</v>
      </c>
    </row>
    <row r="2204" spans="2:56" x14ac:dyDescent="0.3">
      <c r="B2204" s="141" t="s">
        <v>184</v>
      </c>
      <c r="C2204" s="142">
        <f>SUM(C2408,C2612,C2816,C3020,C3224,C3428,C3632)</f>
        <v>181404</v>
      </c>
      <c r="D2204" s="143">
        <f>SUM(D2408,D2612,D2816,D3020,D3224,D3428,D3632)</f>
        <v>181404</v>
      </c>
      <c r="E2204" s="144">
        <f t="shared" si="2001"/>
        <v>1</v>
      </c>
      <c r="F2204" s="142">
        <f>SUM(F2408,F2612,F2816,F3020,F3224,F3428,F3632)</f>
        <v>238779</v>
      </c>
      <c r="G2204" s="143">
        <f>SUM(G2408,G2612,G2816,G3020,G3224,G3428,G3632)</f>
        <v>184420</v>
      </c>
      <c r="H2204" s="144">
        <f t="shared" si="2002"/>
        <v>0.7723459768237575</v>
      </c>
      <c r="I2204" s="142">
        <f>SUM(I2408,I2612,I2816,I3020,I3224,I3428,I3632)</f>
        <v>242935</v>
      </c>
      <c r="J2204" s="143">
        <f>SUM(J2408,J2612,J2816,J3020,J3224,J3428,J3632)</f>
        <v>242935</v>
      </c>
      <c r="K2204" s="144">
        <f t="shared" si="2003"/>
        <v>1</v>
      </c>
      <c r="L2204" s="142">
        <f>SUM(L2408,L2612,L2816,L3020,L3224,L3428,L3632)</f>
        <v>280000</v>
      </c>
      <c r="M2204" s="145">
        <f>SUM(M2408,M2612,M2816,M3020,M3224,M3428,M3632)</f>
        <v>380000</v>
      </c>
      <c r="N2204" s="146">
        <f>SUM(N2408,N2612,N2816,N3020,N3224,N3428,N3632)</f>
        <v>0</v>
      </c>
      <c r="O2204" s="142">
        <f>SUM(O2408,O2612,O2816,O3020,O3224,O3428,O3632)</f>
        <v>550000</v>
      </c>
      <c r="P2204" s="146">
        <f>SUM(P2408,P2612,P2816,P3020,P3224,P3428,P3632)</f>
        <v>0</v>
      </c>
      <c r="Q2204" s="139">
        <f t="shared" si="2004"/>
        <v>550000</v>
      </c>
      <c r="R2204" s="146">
        <f>SUM(R2408,R2612,R2816,R3020,R3224,R3428,R3632)</f>
        <v>0</v>
      </c>
      <c r="S2204" s="146">
        <f>SUM(S2408,S2612,S2816,S3020,S3224,S3428,S3632)</f>
        <v>0</v>
      </c>
      <c r="T2204" s="140">
        <f t="shared" si="2016"/>
        <v>550000</v>
      </c>
      <c r="U2204" s="136"/>
      <c r="V2204" s="142">
        <f>SUM(V2408,V2612,V2816,V3020,V3224,V3428,V3632)</f>
        <v>550000</v>
      </c>
      <c r="W2204" s="146">
        <f>SUM(W2408,W2612,W2816,W3020,W3224,W3428,W3632)</f>
        <v>0</v>
      </c>
      <c r="X2204" s="139">
        <f t="shared" si="2005"/>
        <v>550000</v>
      </c>
      <c r="Y2204" s="146">
        <f>SUM(Y2408,Y2612,Y2816,Y3020,Y3224,Y3428,Y3632)</f>
        <v>0</v>
      </c>
      <c r="Z2204" s="146">
        <f>SUM(Z2408,Z2612,Z2816,Z3020,Z3224,Z3428,Z3632)</f>
        <v>0</v>
      </c>
      <c r="AA2204" s="140">
        <f t="shared" si="2028"/>
        <v>550000</v>
      </c>
      <c r="AB2204" s="136"/>
      <c r="AC2204" s="142">
        <f>SUM(AC2408,AC2612,AC2816,AC3020,AC3224,AC3428,AC3632)</f>
        <v>550000</v>
      </c>
      <c r="AD2204" s="146">
        <f>SUM(AD2408,AD2612,AD2816,AD3020,AD3224,AD3428,AD3632)</f>
        <v>0</v>
      </c>
      <c r="AE2204" s="139">
        <f t="shared" si="2006"/>
        <v>550000</v>
      </c>
      <c r="AF2204" s="146">
        <f>SUM(AF2408,AF2612,AF2816,AF3020,AF3224,AF3428,AF3632)</f>
        <v>0</v>
      </c>
      <c r="AG2204" s="146">
        <f>SUM(AG2408,AG2612,AG2816,AG3020,AG3224,AG3428,AG3632)</f>
        <v>0</v>
      </c>
      <c r="AH2204" s="140">
        <f t="shared" si="2029"/>
        <v>550000</v>
      </c>
      <c r="AI2204" s="13"/>
      <c r="AJ2204" s="111">
        <f t="shared" ref="AJ2204:AU2204" si="2046">SUM(AJ2408,AJ2612,AJ2816,AJ3020,AJ3224,AJ3428,AJ3632)</f>
        <v>0</v>
      </c>
      <c r="AK2204" s="113">
        <f t="shared" si="2046"/>
        <v>0</v>
      </c>
      <c r="AL2204" s="114">
        <f t="shared" si="2046"/>
        <v>0</v>
      </c>
      <c r="AM2204" s="113">
        <f t="shared" si="2046"/>
        <v>0</v>
      </c>
      <c r="AN2204" s="114">
        <f t="shared" si="2046"/>
        <v>175000</v>
      </c>
      <c r="AO2204" s="113">
        <f t="shared" si="2046"/>
        <v>0</v>
      </c>
      <c r="AP2204" s="114">
        <f t="shared" si="2046"/>
        <v>187500</v>
      </c>
      <c r="AQ2204" s="113">
        <f t="shared" si="2046"/>
        <v>187500</v>
      </c>
      <c r="AR2204" s="114">
        <f t="shared" si="2046"/>
        <v>0</v>
      </c>
      <c r="AS2204" s="113">
        <f t="shared" si="2046"/>
        <v>0</v>
      </c>
      <c r="AT2204" s="114">
        <f t="shared" si="2046"/>
        <v>0</v>
      </c>
      <c r="AU2204" s="113">
        <f t="shared" si="2046"/>
        <v>0</v>
      </c>
      <c r="AV2204" s="114">
        <f t="shared" si="2008"/>
        <v>550000</v>
      </c>
      <c r="AW2204" s="113">
        <f t="shared" si="2009"/>
        <v>0</v>
      </c>
      <c r="AX2204" s="13"/>
      <c r="AY2204" s="111">
        <f t="shared" si="2010"/>
        <v>0</v>
      </c>
      <c r="AZ2204" s="113">
        <f t="shared" si="2011"/>
        <v>175000</v>
      </c>
      <c r="BA2204" s="114">
        <f t="shared" si="2012"/>
        <v>375000</v>
      </c>
      <c r="BB2204" s="113">
        <f t="shared" si="2013"/>
        <v>0</v>
      </c>
      <c r="BC2204" s="113">
        <f t="shared" si="2014"/>
        <v>550000</v>
      </c>
      <c r="BD2204" s="117">
        <f t="shared" si="2015"/>
        <v>0</v>
      </c>
    </row>
    <row r="2205" spans="2:56" x14ac:dyDescent="0.3">
      <c r="B2205" s="147" t="s">
        <v>185</v>
      </c>
      <c r="C2205" s="78">
        <f>SUM(C2206:C2207)</f>
        <v>0</v>
      </c>
      <c r="D2205" s="79">
        <f>SUM(D2206:D2207)</f>
        <v>0</v>
      </c>
      <c r="E2205" s="69">
        <f t="shared" si="2001"/>
        <v>0</v>
      </c>
      <c r="F2205" s="78">
        <f>SUM(F2206:F2207)</f>
        <v>0</v>
      </c>
      <c r="G2205" s="79">
        <f>SUM(G2206:G2207)</f>
        <v>0</v>
      </c>
      <c r="H2205" s="69">
        <f t="shared" si="2002"/>
        <v>0</v>
      </c>
      <c r="I2205" s="78">
        <f>SUM(I2206:I2207)</f>
        <v>0</v>
      </c>
      <c r="J2205" s="79">
        <f>SUM(J2206:J2207)</f>
        <v>0</v>
      </c>
      <c r="K2205" s="69">
        <f t="shared" si="2003"/>
        <v>0</v>
      </c>
      <c r="L2205" s="78">
        <f>SUM(L2206:L2207)</f>
        <v>0</v>
      </c>
      <c r="M2205" s="80">
        <f>SUM(M2206:M2207)</f>
        <v>0</v>
      </c>
      <c r="N2205" s="81">
        <f>SUM(N2206:N2207)</f>
        <v>0</v>
      </c>
      <c r="O2205" s="78">
        <f>SUM(O2206:O2207)</f>
        <v>0</v>
      </c>
      <c r="P2205" s="81">
        <f>SUM(P2206:P2207)</f>
        <v>0</v>
      </c>
      <c r="Q2205" s="148">
        <f t="shared" si="2004"/>
        <v>0</v>
      </c>
      <c r="R2205" s="81">
        <f>SUM(R2206:R2207)</f>
        <v>0</v>
      </c>
      <c r="S2205" s="81">
        <f>SUM(S2206:S2207)</f>
        <v>0</v>
      </c>
      <c r="T2205" s="149">
        <f t="shared" si="2016"/>
        <v>0</v>
      </c>
      <c r="U2205" s="136"/>
      <c r="V2205" s="78">
        <f>SUM(V2206:V2207)</f>
        <v>0</v>
      </c>
      <c r="W2205" s="81">
        <f>SUM(W2206:W2207)</f>
        <v>0</v>
      </c>
      <c r="X2205" s="148">
        <f t="shared" si="2005"/>
        <v>0</v>
      </c>
      <c r="Y2205" s="81">
        <f>SUM(Y2206:Y2207)</f>
        <v>0</v>
      </c>
      <c r="Z2205" s="81">
        <f>SUM(Z2206:Z2207)</f>
        <v>0</v>
      </c>
      <c r="AA2205" s="149">
        <f t="shared" si="2028"/>
        <v>0</v>
      </c>
      <c r="AB2205" s="136"/>
      <c r="AC2205" s="78">
        <f>SUM(AC2206:AC2207)</f>
        <v>0</v>
      </c>
      <c r="AD2205" s="81">
        <f>SUM(AD2206:AD2207)</f>
        <v>0</v>
      </c>
      <c r="AE2205" s="148">
        <f t="shared" si="2006"/>
        <v>0</v>
      </c>
      <c r="AF2205" s="81">
        <f>SUM(AF2206:AF2207)</f>
        <v>0</v>
      </c>
      <c r="AG2205" s="81">
        <f>SUM(AG2206:AG2207)</f>
        <v>0</v>
      </c>
      <c r="AH2205" s="149">
        <f t="shared" si="2029"/>
        <v>0</v>
      </c>
      <c r="AI2205" s="13"/>
      <c r="AJ2205" s="79">
        <f t="shared" ref="AJ2205:AU2205" si="2047">SUM(AJ2206:AJ2207)</f>
        <v>0</v>
      </c>
      <c r="AK2205" s="80">
        <f t="shared" si="2047"/>
        <v>0</v>
      </c>
      <c r="AL2205" s="81">
        <f t="shared" si="2047"/>
        <v>0</v>
      </c>
      <c r="AM2205" s="80">
        <f t="shared" si="2047"/>
        <v>0</v>
      </c>
      <c r="AN2205" s="81">
        <f t="shared" si="2047"/>
        <v>0</v>
      </c>
      <c r="AO2205" s="80">
        <f t="shared" si="2047"/>
        <v>0</v>
      </c>
      <c r="AP2205" s="81">
        <f t="shared" si="2047"/>
        <v>0</v>
      </c>
      <c r="AQ2205" s="80">
        <f t="shared" si="2047"/>
        <v>0</v>
      </c>
      <c r="AR2205" s="81">
        <f t="shared" si="2047"/>
        <v>0</v>
      </c>
      <c r="AS2205" s="80">
        <f t="shared" si="2047"/>
        <v>0</v>
      </c>
      <c r="AT2205" s="81">
        <f t="shared" si="2047"/>
        <v>0</v>
      </c>
      <c r="AU2205" s="80">
        <f t="shared" si="2047"/>
        <v>0</v>
      </c>
      <c r="AV2205" s="81">
        <f t="shared" si="2008"/>
        <v>0</v>
      </c>
      <c r="AW2205" s="80">
        <f t="shared" si="2009"/>
        <v>0</v>
      </c>
      <c r="AX2205" s="13"/>
      <c r="AY2205" s="79">
        <f t="shared" si="2010"/>
        <v>0</v>
      </c>
      <c r="AZ2205" s="80">
        <f t="shared" si="2011"/>
        <v>0</v>
      </c>
      <c r="BA2205" s="81">
        <f t="shared" si="2012"/>
        <v>0</v>
      </c>
      <c r="BB2205" s="80">
        <f t="shared" si="2013"/>
        <v>0</v>
      </c>
      <c r="BC2205" s="80">
        <f t="shared" si="2014"/>
        <v>0</v>
      </c>
      <c r="BD2205" s="86">
        <f t="shared" si="2015"/>
        <v>0</v>
      </c>
    </row>
    <row r="2206" spans="2:56" x14ac:dyDescent="0.3">
      <c r="B2206" s="151" t="s">
        <v>186</v>
      </c>
      <c r="C2206" s="152">
        <f>SUM(C2410,C2614,C2818,C3022,C3226,C3430,C3634)</f>
        <v>0</v>
      </c>
      <c r="D2206" s="153">
        <f>SUM(D2410,D2614,D2818,D3022,D3226,D3430,D3634)</f>
        <v>0</v>
      </c>
      <c r="E2206" s="154">
        <f t="shared" si="2001"/>
        <v>0</v>
      </c>
      <c r="F2206" s="152">
        <f>SUM(F2410,F2614,F2818,F3022,F3226,F3430,F3634)</f>
        <v>0</v>
      </c>
      <c r="G2206" s="153">
        <f>SUM(G2410,G2614,G2818,G3022,G3226,G3430,G3634)</f>
        <v>0</v>
      </c>
      <c r="H2206" s="154">
        <f t="shared" si="2002"/>
        <v>0</v>
      </c>
      <c r="I2206" s="152">
        <f>SUM(I2410,I2614,I2818,I3022,I3226,I3430,I3634)</f>
        <v>0</v>
      </c>
      <c r="J2206" s="153">
        <f>SUM(J2410,J2614,J2818,J3022,J3226,J3430,J3634)</f>
        <v>0</v>
      </c>
      <c r="K2206" s="154">
        <f t="shared" si="2003"/>
        <v>0</v>
      </c>
      <c r="L2206" s="152">
        <f>SUM(L2410,L2614,L2818,L3022,L3226,L3430,L3634)</f>
        <v>0</v>
      </c>
      <c r="M2206" s="155">
        <f t="shared" ref="M2206:P2207" si="2048">SUM(M2410,M2614,M2818,M3022,M3226,M3430,M3634)</f>
        <v>0</v>
      </c>
      <c r="N2206" s="156">
        <f t="shared" si="2048"/>
        <v>0</v>
      </c>
      <c r="O2206" s="152">
        <f t="shared" si="2048"/>
        <v>0</v>
      </c>
      <c r="P2206" s="156">
        <f t="shared" si="2048"/>
        <v>0</v>
      </c>
      <c r="Q2206" s="148">
        <f t="shared" si="2004"/>
        <v>0</v>
      </c>
      <c r="R2206" s="156">
        <f>SUM(R2410,R2614,R2818,R3022,R3226,R3430,R3634)</f>
        <v>0</v>
      </c>
      <c r="S2206" s="156">
        <f>SUM(S2410,S2614,S2818,S3022,S3226,S3430,S3634)</f>
        <v>0</v>
      </c>
      <c r="T2206" s="149">
        <f t="shared" si="2016"/>
        <v>0</v>
      </c>
      <c r="U2206" s="136"/>
      <c r="V2206" s="152">
        <f>SUM(V2410,V2614,V2818,V3022,V3226,V3430,V3634)</f>
        <v>0</v>
      </c>
      <c r="W2206" s="156">
        <f>SUM(W2410,W2614,W2818,W3022,W3226,W3430,W3634)</f>
        <v>0</v>
      </c>
      <c r="X2206" s="148">
        <f t="shared" si="2005"/>
        <v>0</v>
      </c>
      <c r="Y2206" s="156">
        <f>SUM(Y2410,Y2614,Y2818,Y3022,Y3226,Y3430,Y3634)</f>
        <v>0</v>
      </c>
      <c r="Z2206" s="156">
        <f>SUM(Z2410,Z2614,Z2818,Z3022,Z3226,Z3430,Z3634)</f>
        <v>0</v>
      </c>
      <c r="AA2206" s="149">
        <f t="shared" si="2028"/>
        <v>0</v>
      </c>
      <c r="AB2206" s="136"/>
      <c r="AC2206" s="152">
        <f>SUM(AC2410,AC2614,AC2818,AC3022,AC3226,AC3430,AC3634)</f>
        <v>0</v>
      </c>
      <c r="AD2206" s="156">
        <f>SUM(AD2410,AD2614,AD2818,AD3022,AD3226,AD3430,AD3634)</f>
        <v>0</v>
      </c>
      <c r="AE2206" s="148">
        <f t="shared" si="2006"/>
        <v>0</v>
      </c>
      <c r="AF2206" s="156">
        <f>SUM(AF2410,AF2614,AF2818,AF3022,AF3226,AF3430,AF3634)</f>
        <v>0</v>
      </c>
      <c r="AG2206" s="156">
        <f>SUM(AG2410,AG2614,AG2818,AG3022,AG3226,AG3430,AG3634)</f>
        <v>0</v>
      </c>
      <c r="AH2206" s="149">
        <f t="shared" si="2029"/>
        <v>0</v>
      </c>
      <c r="AI2206" s="13"/>
      <c r="AJ2206" s="79">
        <f t="shared" ref="AJ2206:AU2207" si="2049">SUM(AJ2410,AJ2614,AJ2818,AJ3022,AJ3226,AJ3430,AJ3634)</f>
        <v>0</v>
      </c>
      <c r="AK2206" s="80">
        <f t="shared" si="2049"/>
        <v>0</v>
      </c>
      <c r="AL2206" s="81">
        <f t="shared" si="2049"/>
        <v>0</v>
      </c>
      <c r="AM2206" s="80">
        <f t="shared" si="2049"/>
        <v>0</v>
      </c>
      <c r="AN2206" s="81">
        <f t="shared" si="2049"/>
        <v>0</v>
      </c>
      <c r="AO2206" s="80">
        <f t="shared" si="2049"/>
        <v>0</v>
      </c>
      <c r="AP2206" s="81">
        <f t="shared" si="2049"/>
        <v>0</v>
      </c>
      <c r="AQ2206" s="80">
        <f>SUM(AQ2410,AQ2614,AQ2818,AQ3022,AQ3226,AQ3430,AQ3634)</f>
        <v>0</v>
      </c>
      <c r="AR2206" s="81">
        <f t="shared" si="2049"/>
        <v>0</v>
      </c>
      <c r="AS2206" s="80">
        <f t="shared" si="2049"/>
        <v>0</v>
      </c>
      <c r="AT2206" s="81">
        <f t="shared" si="2049"/>
        <v>0</v>
      </c>
      <c r="AU2206" s="80">
        <f t="shared" si="2049"/>
        <v>0</v>
      </c>
      <c r="AV2206" s="81">
        <f t="shared" si="2008"/>
        <v>0</v>
      </c>
      <c r="AW2206" s="80">
        <f t="shared" si="2009"/>
        <v>0</v>
      </c>
      <c r="AX2206" s="13"/>
      <c r="AY2206" s="79">
        <f t="shared" si="2010"/>
        <v>0</v>
      </c>
      <c r="AZ2206" s="80">
        <f t="shared" si="2011"/>
        <v>0</v>
      </c>
      <c r="BA2206" s="81">
        <f t="shared" si="2012"/>
        <v>0</v>
      </c>
      <c r="BB2206" s="80">
        <f t="shared" si="2013"/>
        <v>0</v>
      </c>
      <c r="BC2206" s="80">
        <f t="shared" si="2014"/>
        <v>0</v>
      </c>
      <c r="BD2206" s="86">
        <f t="shared" si="2015"/>
        <v>0</v>
      </c>
    </row>
    <row r="2207" spans="2:56" x14ac:dyDescent="0.3">
      <c r="B2207" s="151" t="s">
        <v>187</v>
      </c>
      <c r="C2207" s="152">
        <f>SUM(C2411,C2615,C2819,C3023,C3227,C3431,C3635)</f>
        <v>0</v>
      </c>
      <c r="D2207" s="153">
        <f>SUM(D2411,D2615,D2819,D3023,D3227,D3431,D3635)</f>
        <v>0</v>
      </c>
      <c r="E2207" s="154">
        <f t="shared" si="2001"/>
        <v>0</v>
      </c>
      <c r="F2207" s="152">
        <f>SUM(F2411,F2615,F2819,F3023,F3227,F3431,F3635)</f>
        <v>0</v>
      </c>
      <c r="G2207" s="153">
        <f>SUM(G2411,G2615,G2819,G3023,G3227,G3431,G3635)</f>
        <v>0</v>
      </c>
      <c r="H2207" s="154">
        <f t="shared" si="2002"/>
        <v>0</v>
      </c>
      <c r="I2207" s="152">
        <f>SUM(I2411,I2615,I2819,I3023,I3227,I3431,I3635)</f>
        <v>0</v>
      </c>
      <c r="J2207" s="153">
        <f>SUM(J2411,J2615,J2819,J3023,J3227,J3431,J3635)</f>
        <v>0</v>
      </c>
      <c r="K2207" s="154">
        <f t="shared" si="2003"/>
        <v>0</v>
      </c>
      <c r="L2207" s="152">
        <f>SUM(L2411,L2615,L2819,L3023,L3227,L3431,L3635)</f>
        <v>0</v>
      </c>
      <c r="M2207" s="155">
        <f t="shared" si="2048"/>
        <v>0</v>
      </c>
      <c r="N2207" s="156">
        <f t="shared" si="2048"/>
        <v>0</v>
      </c>
      <c r="O2207" s="152">
        <f t="shared" si="2048"/>
        <v>0</v>
      </c>
      <c r="P2207" s="156">
        <f t="shared" si="2048"/>
        <v>0</v>
      </c>
      <c r="Q2207" s="148">
        <f t="shared" si="2004"/>
        <v>0</v>
      </c>
      <c r="R2207" s="156">
        <f>SUM(R2411,R2615,R2819,R3023,R3227,R3431,R3635)</f>
        <v>0</v>
      </c>
      <c r="S2207" s="156">
        <f>SUM(S2411,S2615,S2819,S3023,S3227,S3431,S3635)</f>
        <v>0</v>
      </c>
      <c r="T2207" s="149">
        <f t="shared" si="2016"/>
        <v>0</v>
      </c>
      <c r="U2207" s="136"/>
      <c r="V2207" s="152">
        <f>SUM(V2411,V2615,V2819,V3023,V3227,V3431,V3635)</f>
        <v>0</v>
      </c>
      <c r="W2207" s="156">
        <f>SUM(W2411,W2615,W2819,W3023,W3227,W3431,W3635)</f>
        <v>0</v>
      </c>
      <c r="X2207" s="148">
        <f t="shared" si="2005"/>
        <v>0</v>
      </c>
      <c r="Y2207" s="156">
        <f>SUM(Y2411,Y2615,Y2819,Y3023,Y3227,Y3431,Y3635)</f>
        <v>0</v>
      </c>
      <c r="Z2207" s="156">
        <f>SUM(Z2411,Z2615,Z2819,Z3023,Z3227,Z3431,Z3635)</f>
        <v>0</v>
      </c>
      <c r="AA2207" s="149">
        <f t="shared" si="2028"/>
        <v>0</v>
      </c>
      <c r="AB2207" s="136"/>
      <c r="AC2207" s="152">
        <f>SUM(AC2411,AC2615,AC2819,AC3023,AC3227,AC3431,AC3635)</f>
        <v>0</v>
      </c>
      <c r="AD2207" s="156">
        <f>SUM(AD2411,AD2615,AD2819,AD3023,AD3227,AD3431,AD3635)</f>
        <v>0</v>
      </c>
      <c r="AE2207" s="148">
        <f t="shared" si="2006"/>
        <v>0</v>
      </c>
      <c r="AF2207" s="156">
        <f>SUM(AF2411,AF2615,AF2819,AF3023,AF3227,AF3431,AF3635)</f>
        <v>0</v>
      </c>
      <c r="AG2207" s="156">
        <f>SUM(AG2411,AG2615,AG2819,AG3023,AG3227,AG3431,AG3635)</f>
        <v>0</v>
      </c>
      <c r="AH2207" s="149">
        <f t="shared" si="2029"/>
        <v>0</v>
      </c>
      <c r="AI2207" s="13"/>
      <c r="AJ2207" s="79">
        <f t="shared" si="2049"/>
        <v>0</v>
      </c>
      <c r="AK2207" s="80">
        <f t="shared" si="2049"/>
        <v>0</v>
      </c>
      <c r="AL2207" s="81">
        <f t="shared" si="2049"/>
        <v>0</v>
      </c>
      <c r="AM2207" s="80">
        <f t="shared" si="2049"/>
        <v>0</v>
      </c>
      <c r="AN2207" s="81">
        <f t="shared" si="2049"/>
        <v>0</v>
      </c>
      <c r="AO2207" s="80">
        <f t="shared" si="2049"/>
        <v>0</v>
      </c>
      <c r="AP2207" s="81">
        <f t="shared" si="2049"/>
        <v>0</v>
      </c>
      <c r="AQ2207" s="80">
        <f>SUM(AQ2411,AQ2615,AQ2819,AQ3023,AQ3227,AQ3431,AQ3635)</f>
        <v>0</v>
      </c>
      <c r="AR2207" s="81">
        <f t="shared" si="2049"/>
        <v>0</v>
      </c>
      <c r="AS2207" s="80">
        <f t="shared" si="2049"/>
        <v>0</v>
      </c>
      <c r="AT2207" s="81">
        <f t="shared" si="2049"/>
        <v>0</v>
      </c>
      <c r="AU2207" s="80">
        <f t="shared" si="2049"/>
        <v>0</v>
      </c>
      <c r="AV2207" s="81">
        <f t="shared" si="2008"/>
        <v>0</v>
      </c>
      <c r="AW2207" s="80">
        <f t="shared" si="2009"/>
        <v>0</v>
      </c>
      <c r="AX2207" s="13"/>
      <c r="AY2207" s="79">
        <f t="shared" si="2010"/>
        <v>0</v>
      </c>
      <c r="AZ2207" s="80">
        <f t="shared" si="2011"/>
        <v>0</v>
      </c>
      <c r="BA2207" s="81">
        <f t="shared" si="2012"/>
        <v>0</v>
      </c>
      <c r="BB2207" s="80">
        <f t="shared" si="2013"/>
        <v>0</v>
      </c>
      <c r="BC2207" s="80">
        <f t="shared" si="2014"/>
        <v>0</v>
      </c>
      <c r="BD2207" s="86">
        <f t="shared" si="2015"/>
        <v>0</v>
      </c>
    </row>
    <row r="2208" spans="2:56" s="108" customFormat="1" x14ac:dyDescent="0.3">
      <c r="B2208" s="157" t="s">
        <v>188</v>
      </c>
      <c r="C2208" s="158">
        <f>SUM(C2209,C2214,C2217,C2218,C2219,C2222,C2223)</f>
        <v>0</v>
      </c>
      <c r="D2208" s="159">
        <f>SUM(D2209,D2214,D2217,D2218,D2219,D2222,D2223)</f>
        <v>0</v>
      </c>
      <c r="E2208" s="160">
        <f t="shared" si="2001"/>
        <v>0</v>
      </c>
      <c r="F2208" s="158">
        <f>SUM(F2209,F2214,F2217,F2218,F2219,F2222,F2223)</f>
        <v>0</v>
      </c>
      <c r="G2208" s="159">
        <f>SUM(G2209,G2214,G2217,G2218,G2219,G2222,G2223)</f>
        <v>0</v>
      </c>
      <c r="H2208" s="160">
        <f t="shared" si="2002"/>
        <v>0</v>
      </c>
      <c r="I2208" s="158">
        <f>SUM(I2209,I2214,I2217,I2218,I2219,I2222,I2223)</f>
        <v>0</v>
      </c>
      <c r="J2208" s="159">
        <f>SUM(J2209,J2214,J2217,J2218,J2219,J2222,J2223)</f>
        <v>0</v>
      </c>
      <c r="K2208" s="160">
        <f t="shared" si="2003"/>
        <v>0</v>
      </c>
      <c r="L2208" s="158">
        <f>SUM(L2209,L2214,L2217,L2218,L2219,L2222,L2223)</f>
        <v>0</v>
      </c>
      <c r="M2208" s="161">
        <f>SUM(M2209,M2214,M2217,M2218,M2219,M2222,M2223)</f>
        <v>0</v>
      </c>
      <c r="N2208" s="162">
        <f>SUM(N2209,N2214,N2217,N2218,N2219,N2222,N2223)</f>
        <v>0</v>
      </c>
      <c r="O2208" s="158">
        <f>SUM(O2209,O2214,O2217,O2218,O2219,O2222,O2223)</f>
        <v>0</v>
      </c>
      <c r="P2208" s="162">
        <f>SUM(P2209,P2214,P2217,P2218,P2219,P2222,P2223)</f>
        <v>0</v>
      </c>
      <c r="Q2208" s="163">
        <f t="shared" si="2004"/>
        <v>0</v>
      </c>
      <c r="R2208" s="164">
        <f>SUM(R2209,R2214,R2217,R2218,R2219,R2222,R2223)</f>
        <v>0</v>
      </c>
      <c r="S2208" s="164">
        <f>SUM(S2209,S2214,S2217,S2218,S2219,S2222,S2223)</f>
        <v>0</v>
      </c>
      <c r="T2208" s="165">
        <f t="shared" si="2016"/>
        <v>0</v>
      </c>
      <c r="U2208" s="105"/>
      <c r="V2208" s="158">
        <f>SUM(V2209,V2214,V2217,V2218,V2219,V2222,V2223)</f>
        <v>0</v>
      </c>
      <c r="W2208" s="162">
        <f>SUM(W2209,W2214,W2217,W2218,W2219,W2222,W2223)</f>
        <v>0</v>
      </c>
      <c r="X2208" s="163">
        <f t="shared" si="2005"/>
        <v>0</v>
      </c>
      <c r="Y2208" s="164">
        <f>SUM(Y2209,Y2214,Y2217,Y2218,Y2219,Y2222,Y2223)</f>
        <v>0</v>
      </c>
      <c r="Z2208" s="164">
        <f>SUM(Z2209,Z2214,Z2217,Z2218,Z2219,Z2222,Z2223)</f>
        <v>0</v>
      </c>
      <c r="AA2208" s="165">
        <f t="shared" si="2028"/>
        <v>0</v>
      </c>
      <c r="AB2208" s="105"/>
      <c r="AC2208" s="158">
        <f>SUM(AC2209,AC2214,AC2217,AC2218,AC2219,AC2222,AC2223)</f>
        <v>0</v>
      </c>
      <c r="AD2208" s="162">
        <f>SUM(AD2209,AD2214,AD2217,AD2218,AD2219,AD2222,AD2223)</f>
        <v>0</v>
      </c>
      <c r="AE2208" s="163">
        <f t="shared" si="2006"/>
        <v>0</v>
      </c>
      <c r="AF2208" s="164">
        <f>SUM(AF2209,AF2214,AF2217,AF2218,AF2219,AF2222,AF2223)</f>
        <v>0</v>
      </c>
      <c r="AG2208" s="164">
        <f>SUM(AG2209,AG2214,AG2217,AG2218,AG2219,AG2222,AG2223)</f>
        <v>0</v>
      </c>
      <c r="AH2208" s="165">
        <f t="shared" si="2029"/>
        <v>0</v>
      </c>
      <c r="AI2208" s="166"/>
      <c r="AJ2208" s="159">
        <f t="shared" ref="AJ2208:AU2208" si="2050">SUM(AJ2209,AJ2214,AJ2217,AJ2218,AJ2219,AJ2222,AJ2223)</f>
        <v>0</v>
      </c>
      <c r="AK2208" s="161">
        <f t="shared" si="2050"/>
        <v>0</v>
      </c>
      <c r="AL2208" s="162">
        <f t="shared" si="2050"/>
        <v>0</v>
      </c>
      <c r="AM2208" s="161">
        <f t="shared" si="2050"/>
        <v>0</v>
      </c>
      <c r="AN2208" s="162">
        <f t="shared" si="2050"/>
        <v>0</v>
      </c>
      <c r="AO2208" s="161">
        <f t="shared" si="2050"/>
        <v>0</v>
      </c>
      <c r="AP2208" s="162">
        <f t="shared" si="2050"/>
        <v>0</v>
      </c>
      <c r="AQ2208" s="161">
        <f t="shared" si="2050"/>
        <v>0</v>
      </c>
      <c r="AR2208" s="162">
        <f t="shared" si="2050"/>
        <v>0</v>
      </c>
      <c r="AS2208" s="161">
        <f t="shared" si="2050"/>
        <v>0</v>
      </c>
      <c r="AT2208" s="162">
        <f t="shared" si="2050"/>
        <v>0</v>
      </c>
      <c r="AU2208" s="161">
        <f t="shared" si="2050"/>
        <v>0</v>
      </c>
      <c r="AV2208" s="162">
        <f t="shared" si="2008"/>
        <v>0</v>
      </c>
      <c r="AW2208" s="161">
        <f t="shared" si="2009"/>
        <v>0</v>
      </c>
      <c r="AX2208" s="166"/>
      <c r="AY2208" s="159">
        <f t="shared" si="2010"/>
        <v>0</v>
      </c>
      <c r="AZ2208" s="161">
        <f t="shared" si="2011"/>
        <v>0</v>
      </c>
      <c r="BA2208" s="162">
        <f t="shared" si="2012"/>
        <v>0</v>
      </c>
      <c r="BB2208" s="161">
        <f t="shared" si="2013"/>
        <v>0</v>
      </c>
      <c r="BC2208" s="161">
        <f t="shared" si="2014"/>
        <v>0</v>
      </c>
      <c r="BD2208" s="167">
        <f t="shared" si="2015"/>
        <v>0</v>
      </c>
    </row>
    <row r="2209" spans="2:56" x14ac:dyDescent="0.3">
      <c r="B2209" s="147" t="s">
        <v>189</v>
      </c>
      <c r="C2209" s="78">
        <f>SUM(C2210,C2212)</f>
        <v>0</v>
      </c>
      <c r="D2209" s="79">
        <f>SUM(D2210,D2212)</f>
        <v>0</v>
      </c>
      <c r="E2209" s="69">
        <f t="shared" si="2001"/>
        <v>0</v>
      </c>
      <c r="F2209" s="78">
        <f>SUM(F2210,F2212)</f>
        <v>0</v>
      </c>
      <c r="G2209" s="79">
        <f>SUM(G2210,G2212)</f>
        <v>0</v>
      </c>
      <c r="H2209" s="69">
        <f t="shared" si="2002"/>
        <v>0</v>
      </c>
      <c r="I2209" s="78">
        <f>SUM(I2210,I2212)</f>
        <v>0</v>
      </c>
      <c r="J2209" s="79">
        <f>SUM(J2210,J2212)</f>
        <v>0</v>
      </c>
      <c r="K2209" s="69">
        <f t="shared" si="2003"/>
        <v>0</v>
      </c>
      <c r="L2209" s="78">
        <f>SUM(L2210,L2212)</f>
        <v>0</v>
      </c>
      <c r="M2209" s="80">
        <f>SUM(M2210,M2212)</f>
        <v>0</v>
      </c>
      <c r="N2209" s="81">
        <f>SUM(N2210,N2212)</f>
        <v>0</v>
      </c>
      <c r="O2209" s="78">
        <f>SUM(O2210,O2212)</f>
        <v>0</v>
      </c>
      <c r="P2209" s="81">
        <f>SUM(P2210,P2212)</f>
        <v>0</v>
      </c>
      <c r="Q2209" s="168">
        <f t="shared" si="2004"/>
        <v>0</v>
      </c>
      <c r="R2209" s="82">
        <f>SUM(R2210,R2212)</f>
        <v>0</v>
      </c>
      <c r="S2209" s="82">
        <f>SUM(S2210,S2212)</f>
        <v>0</v>
      </c>
      <c r="T2209" s="169">
        <f t="shared" si="2016"/>
        <v>0</v>
      </c>
      <c r="U2209" s="84"/>
      <c r="V2209" s="78">
        <f>SUM(V2210,V2212)</f>
        <v>0</v>
      </c>
      <c r="W2209" s="81">
        <f>SUM(W2210,W2212)</f>
        <v>0</v>
      </c>
      <c r="X2209" s="168">
        <f t="shared" si="2005"/>
        <v>0</v>
      </c>
      <c r="Y2209" s="82">
        <f>SUM(Y2210,Y2212)</f>
        <v>0</v>
      </c>
      <c r="Z2209" s="82">
        <f>SUM(Z2210,Z2212)</f>
        <v>0</v>
      </c>
      <c r="AA2209" s="169">
        <f t="shared" si="2028"/>
        <v>0</v>
      </c>
      <c r="AB2209" s="84"/>
      <c r="AC2209" s="78">
        <f>SUM(AC2210,AC2212)</f>
        <v>0</v>
      </c>
      <c r="AD2209" s="81">
        <f>SUM(AD2210,AD2212)</f>
        <v>0</v>
      </c>
      <c r="AE2209" s="168">
        <f t="shared" si="2006"/>
        <v>0</v>
      </c>
      <c r="AF2209" s="82">
        <f>SUM(AF2210,AF2212)</f>
        <v>0</v>
      </c>
      <c r="AG2209" s="82">
        <f>SUM(AG2210,AG2212)</f>
        <v>0</v>
      </c>
      <c r="AH2209" s="169">
        <f t="shared" si="2029"/>
        <v>0</v>
      </c>
      <c r="AI2209" s="13"/>
      <c r="AJ2209" s="79">
        <f t="shared" ref="AJ2209:AU2209" si="2051">SUM(AJ2210,AJ2212)</f>
        <v>0</v>
      </c>
      <c r="AK2209" s="80">
        <f t="shared" si="2051"/>
        <v>0</v>
      </c>
      <c r="AL2209" s="81">
        <f t="shared" si="2051"/>
        <v>0</v>
      </c>
      <c r="AM2209" s="80">
        <f t="shared" si="2051"/>
        <v>0</v>
      </c>
      <c r="AN2209" s="81">
        <f t="shared" si="2051"/>
        <v>0</v>
      </c>
      <c r="AO2209" s="80">
        <f t="shared" si="2051"/>
        <v>0</v>
      </c>
      <c r="AP2209" s="81">
        <f t="shared" si="2051"/>
        <v>0</v>
      </c>
      <c r="AQ2209" s="80">
        <f t="shared" si="2051"/>
        <v>0</v>
      </c>
      <c r="AR2209" s="81">
        <f t="shared" si="2051"/>
        <v>0</v>
      </c>
      <c r="AS2209" s="80">
        <f t="shared" si="2051"/>
        <v>0</v>
      </c>
      <c r="AT2209" s="81">
        <f t="shared" si="2051"/>
        <v>0</v>
      </c>
      <c r="AU2209" s="80">
        <f t="shared" si="2051"/>
        <v>0</v>
      </c>
      <c r="AV2209" s="81">
        <f t="shared" si="2008"/>
        <v>0</v>
      </c>
      <c r="AW2209" s="80">
        <f t="shared" si="2009"/>
        <v>0</v>
      </c>
      <c r="AX2209" s="13"/>
      <c r="AY2209" s="79">
        <f t="shared" si="2010"/>
        <v>0</v>
      </c>
      <c r="AZ2209" s="80">
        <f t="shared" si="2011"/>
        <v>0</v>
      </c>
      <c r="BA2209" s="81">
        <f t="shared" si="2012"/>
        <v>0</v>
      </c>
      <c r="BB2209" s="80">
        <f t="shared" si="2013"/>
        <v>0</v>
      </c>
      <c r="BC2209" s="80">
        <f t="shared" si="2014"/>
        <v>0</v>
      </c>
      <c r="BD2209" s="86">
        <f t="shared" si="2015"/>
        <v>0</v>
      </c>
    </row>
    <row r="2210" spans="2:56" x14ac:dyDescent="0.3">
      <c r="B2210" s="150" t="s">
        <v>190</v>
      </c>
      <c r="C2210" s="78">
        <f>SUM(C2211)</f>
        <v>0</v>
      </c>
      <c r="D2210" s="79">
        <f>SUM(D2211)</f>
        <v>0</v>
      </c>
      <c r="E2210" s="69">
        <f t="shared" si="2001"/>
        <v>0</v>
      </c>
      <c r="F2210" s="78">
        <f>SUM(F2211)</f>
        <v>0</v>
      </c>
      <c r="G2210" s="79">
        <f>SUM(G2211)</f>
        <v>0</v>
      </c>
      <c r="H2210" s="69">
        <f t="shared" si="2002"/>
        <v>0</v>
      </c>
      <c r="I2210" s="78">
        <f>SUM(I2211)</f>
        <v>0</v>
      </c>
      <c r="J2210" s="79">
        <f>SUM(J2211)</f>
        <v>0</v>
      </c>
      <c r="K2210" s="69">
        <f t="shared" si="2003"/>
        <v>0</v>
      </c>
      <c r="L2210" s="78">
        <f>SUM(L2211)</f>
        <v>0</v>
      </c>
      <c r="M2210" s="80">
        <f>SUM(M2211)</f>
        <v>0</v>
      </c>
      <c r="N2210" s="81">
        <f>SUM(N2211)</f>
        <v>0</v>
      </c>
      <c r="O2210" s="78">
        <f>SUM(O2211)</f>
        <v>0</v>
      </c>
      <c r="P2210" s="81">
        <f>SUM(P2211)</f>
        <v>0</v>
      </c>
      <c r="Q2210" s="168">
        <f t="shared" si="2004"/>
        <v>0</v>
      </c>
      <c r="R2210" s="82">
        <f>SUM(R2211)</f>
        <v>0</v>
      </c>
      <c r="S2210" s="82">
        <f>SUM(S2211)</f>
        <v>0</v>
      </c>
      <c r="T2210" s="169">
        <f t="shared" si="2016"/>
        <v>0</v>
      </c>
      <c r="U2210" s="84"/>
      <c r="V2210" s="78">
        <f>SUM(V2211)</f>
        <v>0</v>
      </c>
      <c r="W2210" s="81">
        <f>SUM(W2211)</f>
        <v>0</v>
      </c>
      <c r="X2210" s="168">
        <f t="shared" si="2005"/>
        <v>0</v>
      </c>
      <c r="Y2210" s="82">
        <f>SUM(Y2211)</f>
        <v>0</v>
      </c>
      <c r="Z2210" s="82">
        <f>SUM(Z2211)</f>
        <v>0</v>
      </c>
      <c r="AA2210" s="169">
        <f t="shared" si="2028"/>
        <v>0</v>
      </c>
      <c r="AB2210" s="84"/>
      <c r="AC2210" s="78">
        <f>SUM(AC2211)</f>
        <v>0</v>
      </c>
      <c r="AD2210" s="81">
        <f>SUM(AD2211)</f>
        <v>0</v>
      </c>
      <c r="AE2210" s="168">
        <f t="shared" si="2006"/>
        <v>0</v>
      </c>
      <c r="AF2210" s="82">
        <f>SUM(AF2211)</f>
        <v>0</v>
      </c>
      <c r="AG2210" s="82">
        <f>SUM(AG2211)</f>
        <v>0</v>
      </c>
      <c r="AH2210" s="169">
        <f t="shared" si="2029"/>
        <v>0</v>
      </c>
      <c r="AI2210" s="13"/>
      <c r="AJ2210" s="79">
        <f t="shared" ref="AJ2210:AU2210" si="2052">SUM(AJ2211)</f>
        <v>0</v>
      </c>
      <c r="AK2210" s="80">
        <f t="shared" si="2052"/>
        <v>0</v>
      </c>
      <c r="AL2210" s="81">
        <f t="shared" si="2052"/>
        <v>0</v>
      </c>
      <c r="AM2210" s="80">
        <f t="shared" si="2052"/>
        <v>0</v>
      </c>
      <c r="AN2210" s="81">
        <f t="shared" si="2052"/>
        <v>0</v>
      </c>
      <c r="AO2210" s="80">
        <f t="shared" si="2052"/>
        <v>0</v>
      </c>
      <c r="AP2210" s="81">
        <f t="shared" si="2052"/>
        <v>0</v>
      </c>
      <c r="AQ2210" s="80">
        <f t="shared" si="2052"/>
        <v>0</v>
      </c>
      <c r="AR2210" s="81">
        <f t="shared" si="2052"/>
        <v>0</v>
      </c>
      <c r="AS2210" s="80">
        <f t="shared" si="2052"/>
        <v>0</v>
      </c>
      <c r="AT2210" s="81">
        <f t="shared" si="2052"/>
        <v>0</v>
      </c>
      <c r="AU2210" s="80">
        <f t="shared" si="2052"/>
        <v>0</v>
      </c>
      <c r="AV2210" s="81">
        <f t="shared" si="2008"/>
        <v>0</v>
      </c>
      <c r="AW2210" s="80">
        <f t="shared" si="2009"/>
        <v>0</v>
      </c>
      <c r="AX2210" s="13"/>
      <c r="AY2210" s="79">
        <f t="shared" si="2010"/>
        <v>0</v>
      </c>
      <c r="AZ2210" s="80">
        <f t="shared" si="2011"/>
        <v>0</v>
      </c>
      <c r="BA2210" s="81">
        <f t="shared" si="2012"/>
        <v>0</v>
      </c>
      <c r="BB2210" s="80">
        <f t="shared" si="2013"/>
        <v>0</v>
      </c>
      <c r="BC2210" s="80">
        <f t="shared" si="2014"/>
        <v>0</v>
      </c>
      <c r="BD2210" s="86">
        <f t="shared" si="2015"/>
        <v>0</v>
      </c>
    </row>
    <row r="2211" spans="2:56" x14ac:dyDescent="0.3">
      <c r="B2211" s="151" t="s">
        <v>191</v>
      </c>
      <c r="C2211" s="152">
        <f>SUM(C2415,C2619,C2823,C3027,C3231,C3435,C3639)</f>
        <v>0</v>
      </c>
      <c r="D2211" s="153">
        <f>SUM(D2415,D2619,D2823,D3027,D3231,D3435,D3639)</f>
        <v>0</v>
      </c>
      <c r="E2211" s="154">
        <f t="shared" si="2001"/>
        <v>0</v>
      </c>
      <c r="F2211" s="152">
        <f>SUM(F2415,F2619,F2823,F3027,F3231,F3435,F3639)</f>
        <v>0</v>
      </c>
      <c r="G2211" s="153">
        <f>SUM(G2415,G2619,G2823,G3027,G3231,G3435,G3639)</f>
        <v>0</v>
      </c>
      <c r="H2211" s="154">
        <f t="shared" si="2002"/>
        <v>0</v>
      </c>
      <c r="I2211" s="152">
        <f>SUM(I2415,I2619,I2823,I3027,I3231,I3435,I3639)</f>
        <v>0</v>
      </c>
      <c r="J2211" s="153">
        <f>SUM(J2415,J2619,J2823,J3027,J3231,J3435,J3639)</f>
        <v>0</v>
      </c>
      <c r="K2211" s="154">
        <f t="shared" si="2003"/>
        <v>0</v>
      </c>
      <c r="L2211" s="152">
        <f>SUM(L2415,L2619,L2823,L3027,L3231,L3435,L3639)</f>
        <v>0</v>
      </c>
      <c r="M2211" s="155">
        <f>SUM(M2415,M2619,M2823,M3027,M3231,M3435,M3639)</f>
        <v>0</v>
      </c>
      <c r="N2211" s="156">
        <f>SUM(N2415,N2619,N2823,N3027,N3231,N3435,N3639)</f>
        <v>0</v>
      </c>
      <c r="O2211" s="152">
        <f>SUM(O2415,O2619,O2823,O3027,O3231,O3435,O3639)</f>
        <v>0</v>
      </c>
      <c r="P2211" s="156">
        <f>SUM(P2415,P2619,P2823,P3027,P3231,P3435,P3639)</f>
        <v>0</v>
      </c>
      <c r="Q2211" s="148">
        <f t="shared" si="2004"/>
        <v>0</v>
      </c>
      <c r="R2211" s="156">
        <f>SUM(R2415,R2619,R2823,R3027,R3231,R3435,R3639)</f>
        <v>0</v>
      </c>
      <c r="S2211" s="156">
        <f>SUM(S2415,S2619,S2823,S3027,S3231,S3435,S3639)</f>
        <v>0</v>
      </c>
      <c r="T2211" s="149">
        <f t="shared" si="2016"/>
        <v>0</v>
      </c>
      <c r="U2211" s="136"/>
      <c r="V2211" s="152">
        <f>SUM(V2415,V2619,V2823,V3027,V3231,V3435,V3639)</f>
        <v>0</v>
      </c>
      <c r="W2211" s="156">
        <f>SUM(W2415,W2619,W2823,W3027,W3231,W3435,W3639)</f>
        <v>0</v>
      </c>
      <c r="X2211" s="148">
        <f t="shared" si="2005"/>
        <v>0</v>
      </c>
      <c r="Y2211" s="156">
        <f>SUM(Y2415,Y2619,Y2823,Y3027,Y3231,Y3435,Y3639)</f>
        <v>0</v>
      </c>
      <c r="Z2211" s="156">
        <f>SUM(Z2415,Z2619,Z2823,Z3027,Z3231,Z3435,Z3639)</f>
        <v>0</v>
      </c>
      <c r="AA2211" s="149">
        <f t="shared" si="2028"/>
        <v>0</v>
      </c>
      <c r="AB2211" s="136"/>
      <c r="AC2211" s="152">
        <f>SUM(AC2415,AC2619,AC2823,AC3027,AC3231,AC3435,AC3639)</f>
        <v>0</v>
      </c>
      <c r="AD2211" s="156">
        <f>SUM(AD2415,AD2619,AD2823,AD3027,AD3231,AD3435,AD3639)</f>
        <v>0</v>
      </c>
      <c r="AE2211" s="148">
        <f t="shared" si="2006"/>
        <v>0</v>
      </c>
      <c r="AF2211" s="156">
        <f>SUM(AF2415,AF2619,AF2823,AF3027,AF3231,AF3435,AF3639)</f>
        <v>0</v>
      </c>
      <c r="AG2211" s="156">
        <f>SUM(AG2415,AG2619,AG2823,AG3027,AG3231,AG3435,AG3639)</f>
        <v>0</v>
      </c>
      <c r="AH2211" s="149">
        <f t="shared" si="2029"/>
        <v>0</v>
      </c>
      <c r="AI2211" s="13"/>
      <c r="AJ2211" s="79">
        <f t="shared" ref="AJ2211:AU2211" si="2053">SUM(AJ2415,AJ2619,AJ2823,AJ3027,AJ3231,AJ3435,AJ3639)</f>
        <v>0</v>
      </c>
      <c r="AK2211" s="80">
        <f t="shared" si="2053"/>
        <v>0</v>
      </c>
      <c r="AL2211" s="81">
        <f t="shared" si="2053"/>
        <v>0</v>
      </c>
      <c r="AM2211" s="80">
        <f t="shared" si="2053"/>
        <v>0</v>
      </c>
      <c r="AN2211" s="81">
        <f t="shared" si="2053"/>
        <v>0</v>
      </c>
      <c r="AO2211" s="80">
        <f t="shared" si="2053"/>
        <v>0</v>
      </c>
      <c r="AP2211" s="81">
        <f t="shared" si="2053"/>
        <v>0</v>
      </c>
      <c r="AQ2211" s="80">
        <f t="shared" si="2053"/>
        <v>0</v>
      </c>
      <c r="AR2211" s="81">
        <f t="shared" si="2053"/>
        <v>0</v>
      </c>
      <c r="AS2211" s="80">
        <f t="shared" si="2053"/>
        <v>0</v>
      </c>
      <c r="AT2211" s="81">
        <f t="shared" si="2053"/>
        <v>0</v>
      </c>
      <c r="AU2211" s="80">
        <f t="shared" si="2053"/>
        <v>0</v>
      </c>
      <c r="AV2211" s="81">
        <f t="shared" si="2008"/>
        <v>0</v>
      </c>
      <c r="AW2211" s="80">
        <f t="shared" si="2009"/>
        <v>0</v>
      </c>
      <c r="AX2211" s="13"/>
      <c r="AY2211" s="79">
        <f t="shared" si="2010"/>
        <v>0</v>
      </c>
      <c r="AZ2211" s="80">
        <f t="shared" si="2011"/>
        <v>0</v>
      </c>
      <c r="BA2211" s="81">
        <f t="shared" si="2012"/>
        <v>0</v>
      </c>
      <c r="BB2211" s="80">
        <f t="shared" si="2013"/>
        <v>0</v>
      </c>
      <c r="BC2211" s="80">
        <f t="shared" si="2014"/>
        <v>0</v>
      </c>
      <c r="BD2211" s="86">
        <f t="shared" si="2015"/>
        <v>0</v>
      </c>
    </row>
    <row r="2212" spans="2:56" x14ac:dyDescent="0.3">
      <c r="B2212" s="150" t="s">
        <v>192</v>
      </c>
      <c r="C2212" s="78">
        <f>SUM(C2213)</f>
        <v>0</v>
      </c>
      <c r="D2212" s="79">
        <f>SUM(D2213)</f>
        <v>0</v>
      </c>
      <c r="E2212" s="69">
        <f t="shared" si="2001"/>
        <v>0</v>
      </c>
      <c r="F2212" s="78">
        <f>SUM(F2213)</f>
        <v>0</v>
      </c>
      <c r="G2212" s="79">
        <f>SUM(G2213)</f>
        <v>0</v>
      </c>
      <c r="H2212" s="69">
        <f t="shared" si="2002"/>
        <v>0</v>
      </c>
      <c r="I2212" s="78">
        <f>SUM(I2213)</f>
        <v>0</v>
      </c>
      <c r="J2212" s="79">
        <f>SUM(J2213)</f>
        <v>0</v>
      </c>
      <c r="K2212" s="69">
        <f t="shared" si="2003"/>
        <v>0</v>
      </c>
      <c r="L2212" s="78">
        <f>SUM(L2213)</f>
        <v>0</v>
      </c>
      <c r="M2212" s="80">
        <f>SUM(M2213)</f>
        <v>0</v>
      </c>
      <c r="N2212" s="81">
        <f>SUM(N2213)</f>
        <v>0</v>
      </c>
      <c r="O2212" s="78">
        <f>SUM(O2213)</f>
        <v>0</v>
      </c>
      <c r="P2212" s="81">
        <f>SUM(P2213)</f>
        <v>0</v>
      </c>
      <c r="Q2212" s="168">
        <f t="shared" si="2004"/>
        <v>0</v>
      </c>
      <c r="R2212" s="82">
        <f>SUM(R2213)</f>
        <v>0</v>
      </c>
      <c r="S2212" s="82">
        <f>SUM(S2213)</f>
        <v>0</v>
      </c>
      <c r="T2212" s="169">
        <f t="shared" si="2016"/>
        <v>0</v>
      </c>
      <c r="U2212" s="84"/>
      <c r="V2212" s="78">
        <f>SUM(V2213)</f>
        <v>0</v>
      </c>
      <c r="W2212" s="81">
        <f>SUM(W2213)</f>
        <v>0</v>
      </c>
      <c r="X2212" s="168">
        <f t="shared" si="2005"/>
        <v>0</v>
      </c>
      <c r="Y2212" s="82">
        <f>SUM(Y2213)</f>
        <v>0</v>
      </c>
      <c r="Z2212" s="82">
        <f>SUM(Z2213)</f>
        <v>0</v>
      </c>
      <c r="AA2212" s="169">
        <f t="shared" si="2028"/>
        <v>0</v>
      </c>
      <c r="AB2212" s="84"/>
      <c r="AC2212" s="78">
        <f>SUM(AC2213)</f>
        <v>0</v>
      </c>
      <c r="AD2212" s="81">
        <f>SUM(AD2213)</f>
        <v>0</v>
      </c>
      <c r="AE2212" s="168">
        <f t="shared" si="2006"/>
        <v>0</v>
      </c>
      <c r="AF2212" s="82">
        <f>SUM(AF2213)</f>
        <v>0</v>
      </c>
      <c r="AG2212" s="82">
        <f>SUM(AG2213)</f>
        <v>0</v>
      </c>
      <c r="AH2212" s="169">
        <f t="shared" si="2029"/>
        <v>0</v>
      </c>
      <c r="AI2212" s="13"/>
      <c r="AJ2212" s="79">
        <f t="shared" ref="AJ2212:AU2212" si="2054">SUM(AJ2213)</f>
        <v>0</v>
      </c>
      <c r="AK2212" s="80">
        <f t="shared" si="2054"/>
        <v>0</v>
      </c>
      <c r="AL2212" s="81">
        <f t="shared" si="2054"/>
        <v>0</v>
      </c>
      <c r="AM2212" s="80">
        <f t="shared" si="2054"/>
        <v>0</v>
      </c>
      <c r="AN2212" s="81">
        <f t="shared" si="2054"/>
        <v>0</v>
      </c>
      <c r="AO2212" s="80">
        <f t="shared" si="2054"/>
        <v>0</v>
      </c>
      <c r="AP2212" s="81">
        <f t="shared" si="2054"/>
        <v>0</v>
      </c>
      <c r="AQ2212" s="80">
        <f t="shared" si="2054"/>
        <v>0</v>
      </c>
      <c r="AR2212" s="81">
        <f t="shared" si="2054"/>
        <v>0</v>
      </c>
      <c r="AS2212" s="80">
        <f t="shared" si="2054"/>
        <v>0</v>
      </c>
      <c r="AT2212" s="81">
        <f t="shared" si="2054"/>
        <v>0</v>
      </c>
      <c r="AU2212" s="80">
        <f t="shared" si="2054"/>
        <v>0</v>
      </c>
      <c r="AV2212" s="81">
        <f t="shared" si="2008"/>
        <v>0</v>
      </c>
      <c r="AW2212" s="80">
        <f t="shared" si="2009"/>
        <v>0</v>
      </c>
      <c r="AX2212" s="13"/>
      <c r="AY2212" s="79">
        <f t="shared" si="2010"/>
        <v>0</v>
      </c>
      <c r="AZ2212" s="80">
        <f t="shared" si="2011"/>
        <v>0</v>
      </c>
      <c r="BA2212" s="81">
        <f t="shared" si="2012"/>
        <v>0</v>
      </c>
      <c r="BB2212" s="80">
        <f t="shared" si="2013"/>
        <v>0</v>
      </c>
      <c r="BC2212" s="80">
        <f t="shared" si="2014"/>
        <v>0</v>
      </c>
      <c r="BD2212" s="86">
        <f t="shared" si="2015"/>
        <v>0</v>
      </c>
    </row>
    <row r="2213" spans="2:56" x14ac:dyDescent="0.3">
      <c r="B2213" s="151" t="s">
        <v>191</v>
      </c>
      <c r="C2213" s="152">
        <f>SUM(C2417,C2621,C2825,C3029,C3233,C3437,C3641)</f>
        <v>0</v>
      </c>
      <c r="D2213" s="153">
        <f>SUM(D2417,D2621,D2825,D3029,D3233,D3437,D3641)</f>
        <v>0</v>
      </c>
      <c r="E2213" s="154">
        <f t="shared" si="2001"/>
        <v>0</v>
      </c>
      <c r="F2213" s="152">
        <f>SUM(F2417,F2621,F2825,F3029,F3233,F3437,F3641)</f>
        <v>0</v>
      </c>
      <c r="G2213" s="153">
        <f>SUM(G2417,G2621,G2825,G3029,G3233,G3437,G3641)</f>
        <v>0</v>
      </c>
      <c r="H2213" s="154">
        <f t="shared" si="2002"/>
        <v>0</v>
      </c>
      <c r="I2213" s="152">
        <f>SUM(I2417,I2621,I2825,I3029,I3233,I3437,I3641)</f>
        <v>0</v>
      </c>
      <c r="J2213" s="153">
        <f>SUM(J2417,J2621,J2825,J3029,J3233,J3437,J3641)</f>
        <v>0</v>
      </c>
      <c r="K2213" s="154">
        <f t="shared" si="2003"/>
        <v>0</v>
      </c>
      <c r="L2213" s="152">
        <f>SUM(L2417,L2621,L2825,L3029,L3233,L3437,L3641)</f>
        <v>0</v>
      </c>
      <c r="M2213" s="155">
        <f>SUM(M2417,M2621,M2825,M3029,M3233,M3437,M3641)</f>
        <v>0</v>
      </c>
      <c r="N2213" s="156">
        <f>SUM(N2417,N2621,N2825,N3029,N3233,N3437,N3641)</f>
        <v>0</v>
      </c>
      <c r="O2213" s="152">
        <f>SUM(O2417,O2621,O2825,O3029,O3233,O3437,O3641)</f>
        <v>0</v>
      </c>
      <c r="P2213" s="156">
        <f>SUM(P2417,P2621,P2825,P3029,P3233,P3437,P3641)</f>
        <v>0</v>
      </c>
      <c r="Q2213" s="148">
        <f t="shared" si="2004"/>
        <v>0</v>
      </c>
      <c r="R2213" s="156">
        <f>SUM(R2417,R2621,R2825,R3029,R3233,R3437,R3641)</f>
        <v>0</v>
      </c>
      <c r="S2213" s="156">
        <f>SUM(S2417,S2621,S2825,S3029,S3233,S3437,S3641)</f>
        <v>0</v>
      </c>
      <c r="T2213" s="149">
        <f t="shared" si="2016"/>
        <v>0</v>
      </c>
      <c r="U2213" s="136"/>
      <c r="V2213" s="152">
        <f>SUM(V2417,V2621,V2825,V3029,V3233,V3437,V3641)</f>
        <v>0</v>
      </c>
      <c r="W2213" s="156">
        <f>SUM(W2417,W2621,W2825,W3029,W3233,W3437,W3641)</f>
        <v>0</v>
      </c>
      <c r="X2213" s="148">
        <f t="shared" si="2005"/>
        <v>0</v>
      </c>
      <c r="Y2213" s="156">
        <f>SUM(Y2417,Y2621,Y2825,Y3029,Y3233,Y3437,Y3641)</f>
        <v>0</v>
      </c>
      <c r="Z2213" s="156">
        <f>SUM(Z2417,Z2621,Z2825,Z3029,Z3233,Z3437,Z3641)</f>
        <v>0</v>
      </c>
      <c r="AA2213" s="149">
        <f t="shared" si="2028"/>
        <v>0</v>
      </c>
      <c r="AB2213" s="136"/>
      <c r="AC2213" s="152">
        <f>SUM(AC2417,AC2621,AC2825,AC3029,AC3233,AC3437,AC3641)</f>
        <v>0</v>
      </c>
      <c r="AD2213" s="156">
        <f>SUM(AD2417,AD2621,AD2825,AD3029,AD3233,AD3437,AD3641)</f>
        <v>0</v>
      </c>
      <c r="AE2213" s="148">
        <f t="shared" si="2006"/>
        <v>0</v>
      </c>
      <c r="AF2213" s="156">
        <f>SUM(AF2417,AF2621,AF2825,AF3029,AF3233,AF3437,AF3641)</f>
        <v>0</v>
      </c>
      <c r="AG2213" s="156">
        <f>SUM(AG2417,AG2621,AG2825,AG3029,AG3233,AG3437,AG3641)</f>
        <v>0</v>
      </c>
      <c r="AH2213" s="149">
        <f t="shared" si="2029"/>
        <v>0</v>
      </c>
      <c r="AI2213" s="13"/>
      <c r="AJ2213" s="79">
        <f t="shared" ref="AJ2213:AU2213" si="2055">SUM(AJ2417,AJ2621,AJ2825,AJ3029,AJ3233,AJ3437,AJ3641)</f>
        <v>0</v>
      </c>
      <c r="AK2213" s="80">
        <f t="shared" si="2055"/>
        <v>0</v>
      </c>
      <c r="AL2213" s="81">
        <f t="shared" si="2055"/>
        <v>0</v>
      </c>
      <c r="AM2213" s="80">
        <f t="shared" si="2055"/>
        <v>0</v>
      </c>
      <c r="AN2213" s="81">
        <f t="shared" si="2055"/>
        <v>0</v>
      </c>
      <c r="AO2213" s="80">
        <f t="shared" si="2055"/>
        <v>0</v>
      </c>
      <c r="AP2213" s="81">
        <f t="shared" si="2055"/>
        <v>0</v>
      </c>
      <c r="AQ2213" s="80">
        <f t="shared" si="2055"/>
        <v>0</v>
      </c>
      <c r="AR2213" s="81">
        <f t="shared" si="2055"/>
        <v>0</v>
      </c>
      <c r="AS2213" s="80">
        <f t="shared" si="2055"/>
        <v>0</v>
      </c>
      <c r="AT2213" s="81">
        <f t="shared" si="2055"/>
        <v>0</v>
      </c>
      <c r="AU2213" s="80">
        <f t="shared" si="2055"/>
        <v>0</v>
      </c>
      <c r="AV2213" s="81">
        <f t="shared" si="2008"/>
        <v>0</v>
      </c>
      <c r="AW2213" s="80">
        <f t="shared" si="2009"/>
        <v>0</v>
      </c>
      <c r="AX2213" s="13"/>
      <c r="AY2213" s="79">
        <f t="shared" si="2010"/>
        <v>0</v>
      </c>
      <c r="AZ2213" s="80">
        <f t="shared" si="2011"/>
        <v>0</v>
      </c>
      <c r="BA2213" s="81">
        <f t="shared" si="2012"/>
        <v>0</v>
      </c>
      <c r="BB2213" s="80">
        <f t="shared" si="2013"/>
        <v>0</v>
      </c>
      <c r="BC2213" s="80">
        <f t="shared" si="2014"/>
        <v>0</v>
      </c>
      <c r="BD2213" s="86">
        <f t="shared" si="2015"/>
        <v>0</v>
      </c>
    </row>
    <row r="2214" spans="2:56" x14ac:dyDescent="0.3">
      <c r="B2214" s="147" t="s">
        <v>193</v>
      </c>
      <c r="C2214" s="78">
        <f>SUM(C2215,C2216)</f>
        <v>0</v>
      </c>
      <c r="D2214" s="79">
        <f>SUM(D2215,D2216)</f>
        <v>0</v>
      </c>
      <c r="E2214" s="69">
        <f t="shared" si="2001"/>
        <v>0</v>
      </c>
      <c r="F2214" s="78">
        <f>SUM(F2215,F2216)</f>
        <v>0</v>
      </c>
      <c r="G2214" s="79">
        <f>SUM(G2215,G2216)</f>
        <v>0</v>
      </c>
      <c r="H2214" s="69">
        <f t="shared" si="2002"/>
        <v>0</v>
      </c>
      <c r="I2214" s="78">
        <f>SUM(I2215,I2216)</f>
        <v>0</v>
      </c>
      <c r="J2214" s="79">
        <f>SUM(J2215,J2216)</f>
        <v>0</v>
      </c>
      <c r="K2214" s="69">
        <f t="shared" si="2003"/>
        <v>0</v>
      </c>
      <c r="L2214" s="78">
        <f>SUM(L2215,L2216)</f>
        <v>0</v>
      </c>
      <c r="M2214" s="80">
        <f>SUM(M2215,M2216)</f>
        <v>0</v>
      </c>
      <c r="N2214" s="81">
        <f>SUM(N2215,N2216)</f>
        <v>0</v>
      </c>
      <c r="O2214" s="78">
        <f>SUM(O2215,O2216)</f>
        <v>0</v>
      </c>
      <c r="P2214" s="81">
        <f>SUM(P2215,P2216)</f>
        <v>0</v>
      </c>
      <c r="Q2214" s="168">
        <f t="shared" si="2004"/>
        <v>0</v>
      </c>
      <c r="R2214" s="82">
        <f>SUM(R2215,R2216)</f>
        <v>0</v>
      </c>
      <c r="S2214" s="82">
        <f>SUM(S2215,S2216)</f>
        <v>0</v>
      </c>
      <c r="T2214" s="169">
        <f t="shared" si="2016"/>
        <v>0</v>
      </c>
      <c r="U2214" s="84"/>
      <c r="V2214" s="78">
        <f>SUM(V2215,V2216)</f>
        <v>0</v>
      </c>
      <c r="W2214" s="81">
        <f>SUM(W2215,W2216)</f>
        <v>0</v>
      </c>
      <c r="X2214" s="168">
        <f t="shared" si="2005"/>
        <v>0</v>
      </c>
      <c r="Y2214" s="82">
        <f>SUM(Y2215,Y2216)</f>
        <v>0</v>
      </c>
      <c r="Z2214" s="82">
        <f>SUM(Z2215,Z2216)</f>
        <v>0</v>
      </c>
      <c r="AA2214" s="169">
        <f t="shared" si="2028"/>
        <v>0</v>
      </c>
      <c r="AB2214" s="84"/>
      <c r="AC2214" s="78">
        <f>SUM(AC2215,AC2216)</f>
        <v>0</v>
      </c>
      <c r="AD2214" s="81">
        <f>SUM(AD2215,AD2216)</f>
        <v>0</v>
      </c>
      <c r="AE2214" s="168">
        <f t="shared" si="2006"/>
        <v>0</v>
      </c>
      <c r="AF2214" s="82">
        <f>SUM(AF2215,AF2216)</f>
        <v>0</v>
      </c>
      <c r="AG2214" s="82">
        <f>SUM(AG2215,AG2216)</f>
        <v>0</v>
      </c>
      <c r="AH2214" s="169">
        <f t="shared" si="2029"/>
        <v>0</v>
      </c>
      <c r="AI2214" s="13"/>
      <c r="AJ2214" s="79">
        <f t="shared" ref="AJ2214:AU2214" si="2056">SUM(AJ2215,AJ2216)</f>
        <v>0</v>
      </c>
      <c r="AK2214" s="80">
        <f t="shared" si="2056"/>
        <v>0</v>
      </c>
      <c r="AL2214" s="81">
        <f t="shared" si="2056"/>
        <v>0</v>
      </c>
      <c r="AM2214" s="80">
        <f t="shared" si="2056"/>
        <v>0</v>
      </c>
      <c r="AN2214" s="81">
        <f t="shared" si="2056"/>
        <v>0</v>
      </c>
      <c r="AO2214" s="80">
        <f t="shared" si="2056"/>
        <v>0</v>
      </c>
      <c r="AP2214" s="81">
        <f t="shared" si="2056"/>
        <v>0</v>
      </c>
      <c r="AQ2214" s="80">
        <f t="shared" si="2056"/>
        <v>0</v>
      </c>
      <c r="AR2214" s="81">
        <f t="shared" si="2056"/>
        <v>0</v>
      </c>
      <c r="AS2214" s="80">
        <f t="shared" si="2056"/>
        <v>0</v>
      </c>
      <c r="AT2214" s="81">
        <f t="shared" si="2056"/>
        <v>0</v>
      </c>
      <c r="AU2214" s="80">
        <f t="shared" si="2056"/>
        <v>0</v>
      </c>
      <c r="AV2214" s="81">
        <f t="shared" si="2008"/>
        <v>0</v>
      </c>
      <c r="AW2214" s="80">
        <f t="shared" si="2009"/>
        <v>0</v>
      </c>
      <c r="AX2214" s="13"/>
      <c r="AY2214" s="79">
        <f t="shared" si="2010"/>
        <v>0</v>
      </c>
      <c r="AZ2214" s="80">
        <f t="shared" si="2011"/>
        <v>0</v>
      </c>
      <c r="BA2214" s="81">
        <f t="shared" si="2012"/>
        <v>0</v>
      </c>
      <c r="BB2214" s="80">
        <f t="shared" si="2013"/>
        <v>0</v>
      </c>
      <c r="BC2214" s="80">
        <f t="shared" si="2014"/>
        <v>0</v>
      </c>
      <c r="BD2214" s="86">
        <f t="shared" si="2015"/>
        <v>0</v>
      </c>
    </row>
    <row r="2215" spans="2:56" x14ac:dyDescent="0.3">
      <c r="B2215" s="150" t="s">
        <v>194</v>
      </c>
      <c r="C2215" s="78">
        <f t="shared" ref="C2215:D2218" si="2057">SUM(C2419,C2623,C2827,C3031,C3235,C3439,C3643)</f>
        <v>0</v>
      </c>
      <c r="D2215" s="79">
        <f t="shared" si="2057"/>
        <v>0</v>
      </c>
      <c r="E2215" s="69">
        <f t="shared" si="2001"/>
        <v>0</v>
      </c>
      <c r="F2215" s="78">
        <f t="shared" ref="F2215:G2218" si="2058">SUM(F2419,F2623,F2827,F3031,F3235,F3439,F3643)</f>
        <v>0</v>
      </c>
      <c r="G2215" s="79">
        <f t="shared" si="2058"/>
        <v>0</v>
      </c>
      <c r="H2215" s="69">
        <f t="shared" si="2002"/>
        <v>0</v>
      </c>
      <c r="I2215" s="78">
        <f t="shared" ref="I2215:J2218" si="2059">SUM(I2419,I2623,I2827,I3031,I3235,I3439,I3643)</f>
        <v>0</v>
      </c>
      <c r="J2215" s="79">
        <f t="shared" si="2059"/>
        <v>0</v>
      </c>
      <c r="K2215" s="69">
        <f t="shared" si="2003"/>
        <v>0</v>
      </c>
      <c r="L2215" s="78">
        <f>SUM(L2419,L2623,L2827,L3031,L3235,L3439,L3643)</f>
        <v>0</v>
      </c>
      <c r="M2215" s="80">
        <f t="shared" ref="M2215:P2218" si="2060">SUM(M2419,M2623,M2827,M3031,M3235,M3439,M3643)</f>
        <v>0</v>
      </c>
      <c r="N2215" s="81">
        <f t="shared" si="2060"/>
        <v>0</v>
      </c>
      <c r="O2215" s="78">
        <f t="shared" si="2060"/>
        <v>0</v>
      </c>
      <c r="P2215" s="81">
        <f t="shared" si="2060"/>
        <v>0</v>
      </c>
      <c r="Q2215" s="168">
        <f t="shared" si="2004"/>
        <v>0</v>
      </c>
      <c r="R2215" s="82">
        <f t="shared" ref="R2215:S2218" si="2061">SUM(R2419,R2623,R2827,R3031,R3235,R3439,R3643)</f>
        <v>0</v>
      </c>
      <c r="S2215" s="82">
        <f t="shared" si="2061"/>
        <v>0</v>
      </c>
      <c r="T2215" s="169">
        <f t="shared" si="2016"/>
        <v>0</v>
      </c>
      <c r="U2215" s="84"/>
      <c r="V2215" s="78">
        <f t="shared" ref="V2215:W2218" si="2062">SUM(V2419,V2623,V2827,V3031,V3235,V3439,V3643)</f>
        <v>0</v>
      </c>
      <c r="W2215" s="81">
        <f t="shared" si="2062"/>
        <v>0</v>
      </c>
      <c r="X2215" s="168">
        <f t="shared" si="2005"/>
        <v>0</v>
      </c>
      <c r="Y2215" s="82">
        <f t="shared" ref="Y2215:Z2218" si="2063">SUM(Y2419,Y2623,Y2827,Y3031,Y3235,Y3439,Y3643)</f>
        <v>0</v>
      </c>
      <c r="Z2215" s="82">
        <f t="shared" si="2063"/>
        <v>0</v>
      </c>
      <c r="AA2215" s="169">
        <f t="shared" si="2028"/>
        <v>0</v>
      </c>
      <c r="AB2215" s="84"/>
      <c r="AC2215" s="78">
        <f t="shared" ref="AC2215:AD2218" si="2064">SUM(AC2419,AC2623,AC2827,AC3031,AC3235,AC3439,AC3643)</f>
        <v>0</v>
      </c>
      <c r="AD2215" s="81">
        <f t="shared" si="2064"/>
        <v>0</v>
      </c>
      <c r="AE2215" s="168">
        <f t="shared" si="2006"/>
        <v>0</v>
      </c>
      <c r="AF2215" s="82">
        <f t="shared" ref="AF2215:AG2218" si="2065">SUM(AF2419,AF2623,AF2827,AF3031,AF3235,AF3439,AF3643)</f>
        <v>0</v>
      </c>
      <c r="AG2215" s="82">
        <f t="shared" si="2065"/>
        <v>0</v>
      </c>
      <c r="AH2215" s="169">
        <f t="shared" si="2029"/>
        <v>0</v>
      </c>
      <c r="AI2215" s="13"/>
      <c r="AJ2215" s="79">
        <f t="shared" ref="AJ2215:AU2218" si="2066">SUM(AJ2419,AJ2623,AJ2827,AJ3031,AJ3235,AJ3439,AJ3643)</f>
        <v>0</v>
      </c>
      <c r="AK2215" s="80">
        <f t="shared" si="2066"/>
        <v>0</v>
      </c>
      <c r="AL2215" s="81">
        <f t="shared" si="2066"/>
        <v>0</v>
      </c>
      <c r="AM2215" s="80">
        <f t="shared" si="2066"/>
        <v>0</v>
      </c>
      <c r="AN2215" s="81">
        <f t="shared" si="2066"/>
        <v>0</v>
      </c>
      <c r="AO2215" s="80">
        <f t="shared" si="2066"/>
        <v>0</v>
      </c>
      <c r="AP2215" s="81">
        <f t="shared" si="2066"/>
        <v>0</v>
      </c>
      <c r="AQ2215" s="80">
        <f>SUM(AQ2419,AQ2623,AQ2827,AQ3031,AQ3235,AQ3439,AQ3643)</f>
        <v>0</v>
      </c>
      <c r="AR2215" s="81">
        <f t="shared" si="2066"/>
        <v>0</v>
      </c>
      <c r="AS2215" s="80">
        <f t="shared" si="2066"/>
        <v>0</v>
      </c>
      <c r="AT2215" s="81">
        <f t="shared" si="2066"/>
        <v>0</v>
      </c>
      <c r="AU2215" s="80">
        <f t="shared" si="2066"/>
        <v>0</v>
      </c>
      <c r="AV2215" s="81">
        <f t="shared" si="2008"/>
        <v>0</v>
      </c>
      <c r="AW2215" s="80">
        <f t="shared" si="2009"/>
        <v>0</v>
      </c>
      <c r="AX2215" s="13"/>
      <c r="AY2215" s="79">
        <f t="shared" si="2010"/>
        <v>0</v>
      </c>
      <c r="AZ2215" s="80">
        <f t="shared" si="2011"/>
        <v>0</v>
      </c>
      <c r="BA2215" s="81">
        <f t="shared" si="2012"/>
        <v>0</v>
      </c>
      <c r="BB2215" s="80">
        <f t="shared" si="2013"/>
        <v>0</v>
      </c>
      <c r="BC2215" s="80">
        <f t="shared" si="2014"/>
        <v>0</v>
      </c>
      <c r="BD2215" s="86">
        <f t="shared" si="2015"/>
        <v>0</v>
      </c>
    </row>
    <row r="2216" spans="2:56" x14ac:dyDescent="0.3">
      <c r="B2216" s="150" t="s">
        <v>195</v>
      </c>
      <c r="C2216" s="78">
        <f t="shared" si="2057"/>
        <v>0</v>
      </c>
      <c r="D2216" s="79">
        <f t="shared" si="2057"/>
        <v>0</v>
      </c>
      <c r="E2216" s="69">
        <f t="shared" si="2001"/>
        <v>0</v>
      </c>
      <c r="F2216" s="78">
        <f t="shared" si="2058"/>
        <v>0</v>
      </c>
      <c r="G2216" s="79">
        <f t="shared" si="2058"/>
        <v>0</v>
      </c>
      <c r="H2216" s="69">
        <f t="shared" si="2002"/>
        <v>0</v>
      </c>
      <c r="I2216" s="78">
        <f t="shared" si="2059"/>
        <v>0</v>
      </c>
      <c r="J2216" s="79">
        <f t="shared" si="2059"/>
        <v>0</v>
      </c>
      <c r="K2216" s="69">
        <f t="shared" si="2003"/>
        <v>0</v>
      </c>
      <c r="L2216" s="78">
        <f>SUM(L2420,L2624,L2828,L3032,L3236,L3440,L3644)</f>
        <v>0</v>
      </c>
      <c r="M2216" s="80">
        <f t="shared" si="2060"/>
        <v>0</v>
      </c>
      <c r="N2216" s="81">
        <f t="shared" si="2060"/>
        <v>0</v>
      </c>
      <c r="O2216" s="78">
        <f t="shared" si="2060"/>
        <v>0</v>
      </c>
      <c r="P2216" s="81">
        <f t="shared" si="2060"/>
        <v>0</v>
      </c>
      <c r="Q2216" s="168">
        <f t="shared" si="2004"/>
        <v>0</v>
      </c>
      <c r="R2216" s="82">
        <f t="shared" si="2061"/>
        <v>0</v>
      </c>
      <c r="S2216" s="82">
        <f t="shared" si="2061"/>
        <v>0</v>
      </c>
      <c r="T2216" s="169">
        <f t="shared" si="2016"/>
        <v>0</v>
      </c>
      <c r="U2216" s="84"/>
      <c r="V2216" s="78">
        <f t="shared" si="2062"/>
        <v>0</v>
      </c>
      <c r="W2216" s="81">
        <f t="shared" si="2062"/>
        <v>0</v>
      </c>
      <c r="X2216" s="168">
        <f t="shared" si="2005"/>
        <v>0</v>
      </c>
      <c r="Y2216" s="82">
        <f t="shared" si="2063"/>
        <v>0</v>
      </c>
      <c r="Z2216" s="82">
        <f t="shared" si="2063"/>
        <v>0</v>
      </c>
      <c r="AA2216" s="169">
        <f t="shared" si="2028"/>
        <v>0</v>
      </c>
      <c r="AB2216" s="84"/>
      <c r="AC2216" s="78">
        <f t="shared" si="2064"/>
        <v>0</v>
      </c>
      <c r="AD2216" s="81">
        <f t="shared" si="2064"/>
        <v>0</v>
      </c>
      <c r="AE2216" s="168">
        <f t="shared" si="2006"/>
        <v>0</v>
      </c>
      <c r="AF2216" s="82">
        <f t="shared" si="2065"/>
        <v>0</v>
      </c>
      <c r="AG2216" s="82">
        <f t="shared" si="2065"/>
        <v>0</v>
      </c>
      <c r="AH2216" s="169">
        <f t="shared" si="2029"/>
        <v>0</v>
      </c>
      <c r="AI2216" s="13"/>
      <c r="AJ2216" s="79">
        <f t="shared" si="2066"/>
        <v>0</v>
      </c>
      <c r="AK2216" s="80">
        <f t="shared" si="2066"/>
        <v>0</v>
      </c>
      <c r="AL2216" s="81">
        <f t="shared" si="2066"/>
        <v>0</v>
      </c>
      <c r="AM2216" s="80">
        <f t="shared" si="2066"/>
        <v>0</v>
      </c>
      <c r="AN2216" s="81">
        <f t="shared" si="2066"/>
        <v>0</v>
      </c>
      <c r="AO2216" s="80">
        <f t="shared" si="2066"/>
        <v>0</v>
      </c>
      <c r="AP2216" s="81">
        <f t="shared" si="2066"/>
        <v>0</v>
      </c>
      <c r="AQ2216" s="80">
        <f>SUM(AQ2420,AQ2624,AQ2828,AQ3032,AQ3236,AQ3440,AQ3644)</f>
        <v>0</v>
      </c>
      <c r="AR2216" s="81">
        <f t="shared" si="2066"/>
        <v>0</v>
      </c>
      <c r="AS2216" s="80">
        <f t="shared" si="2066"/>
        <v>0</v>
      </c>
      <c r="AT2216" s="81">
        <f t="shared" si="2066"/>
        <v>0</v>
      </c>
      <c r="AU2216" s="80">
        <f t="shared" si="2066"/>
        <v>0</v>
      </c>
      <c r="AV2216" s="81">
        <f t="shared" si="2008"/>
        <v>0</v>
      </c>
      <c r="AW2216" s="80">
        <f t="shared" si="2009"/>
        <v>0</v>
      </c>
      <c r="AX2216" s="13"/>
      <c r="AY2216" s="79">
        <f t="shared" si="2010"/>
        <v>0</v>
      </c>
      <c r="AZ2216" s="80">
        <f t="shared" si="2011"/>
        <v>0</v>
      </c>
      <c r="BA2216" s="81">
        <f t="shared" si="2012"/>
        <v>0</v>
      </c>
      <c r="BB2216" s="80">
        <f t="shared" si="2013"/>
        <v>0</v>
      </c>
      <c r="BC2216" s="80">
        <f t="shared" si="2014"/>
        <v>0</v>
      </c>
      <c r="BD2216" s="86">
        <f t="shared" si="2015"/>
        <v>0</v>
      </c>
    </row>
    <row r="2217" spans="2:56" x14ac:dyDescent="0.3">
      <c r="B2217" s="147" t="s">
        <v>196</v>
      </c>
      <c r="C2217" s="78">
        <f t="shared" si="2057"/>
        <v>0</v>
      </c>
      <c r="D2217" s="79">
        <f t="shared" si="2057"/>
        <v>0</v>
      </c>
      <c r="E2217" s="69">
        <f t="shared" si="2001"/>
        <v>0</v>
      </c>
      <c r="F2217" s="78">
        <f t="shared" si="2058"/>
        <v>0</v>
      </c>
      <c r="G2217" s="79">
        <f t="shared" si="2058"/>
        <v>0</v>
      </c>
      <c r="H2217" s="69">
        <f t="shared" si="2002"/>
        <v>0</v>
      </c>
      <c r="I2217" s="78">
        <f t="shared" si="2059"/>
        <v>0</v>
      </c>
      <c r="J2217" s="79">
        <f t="shared" si="2059"/>
        <v>0</v>
      </c>
      <c r="K2217" s="69">
        <f t="shared" si="2003"/>
        <v>0</v>
      </c>
      <c r="L2217" s="78">
        <f>SUM(L2421,L2625,L2829,L3033,L3237,L3441,L3645)</f>
        <v>0</v>
      </c>
      <c r="M2217" s="80">
        <f t="shared" si="2060"/>
        <v>0</v>
      </c>
      <c r="N2217" s="81">
        <f t="shared" si="2060"/>
        <v>0</v>
      </c>
      <c r="O2217" s="78">
        <f t="shared" si="2060"/>
        <v>0</v>
      </c>
      <c r="P2217" s="81">
        <f t="shared" si="2060"/>
        <v>0</v>
      </c>
      <c r="Q2217" s="168">
        <f t="shared" si="2004"/>
        <v>0</v>
      </c>
      <c r="R2217" s="82">
        <f t="shared" si="2061"/>
        <v>0</v>
      </c>
      <c r="S2217" s="82">
        <f t="shared" si="2061"/>
        <v>0</v>
      </c>
      <c r="T2217" s="169">
        <f t="shared" si="2016"/>
        <v>0</v>
      </c>
      <c r="U2217" s="84"/>
      <c r="V2217" s="78">
        <f t="shared" si="2062"/>
        <v>0</v>
      </c>
      <c r="W2217" s="81">
        <f t="shared" si="2062"/>
        <v>0</v>
      </c>
      <c r="X2217" s="168">
        <f t="shared" si="2005"/>
        <v>0</v>
      </c>
      <c r="Y2217" s="82">
        <f t="shared" si="2063"/>
        <v>0</v>
      </c>
      <c r="Z2217" s="82">
        <f t="shared" si="2063"/>
        <v>0</v>
      </c>
      <c r="AA2217" s="169">
        <f t="shared" si="2028"/>
        <v>0</v>
      </c>
      <c r="AB2217" s="84"/>
      <c r="AC2217" s="78">
        <f t="shared" si="2064"/>
        <v>0</v>
      </c>
      <c r="AD2217" s="81">
        <f t="shared" si="2064"/>
        <v>0</v>
      </c>
      <c r="AE2217" s="168">
        <f t="shared" si="2006"/>
        <v>0</v>
      </c>
      <c r="AF2217" s="82">
        <f t="shared" si="2065"/>
        <v>0</v>
      </c>
      <c r="AG2217" s="82">
        <f t="shared" si="2065"/>
        <v>0</v>
      </c>
      <c r="AH2217" s="169">
        <f t="shared" si="2029"/>
        <v>0</v>
      </c>
      <c r="AI2217" s="13"/>
      <c r="AJ2217" s="79">
        <f t="shared" si="2066"/>
        <v>0</v>
      </c>
      <c r="AK2217" s="80">
        <f t="shared" si="2066"/>
        <v>0</v>
      </c>
      <c r="AL2217" s="81">
        <f t="shared" si="2066"/>
        <v>0</v>
      </c>
      <c r="AM2217" s="80">
        <f t="shared" si="2066"/>
        <v>0</v>
      </c>
      <c r="AN2217" s="81">
        <f t="shared" si="2066"/>
        <v>0</v>
      </c>
      <c r="AO2217" s="80">
        <f t="shared" si="2066"/>
        <v>0</v>
      </c>
      <c r="AP2217" s="81">
        <f t="shared" si="2066"/>
        <v>0</v>
      </c>
      <c r="AQ2217" s="80">
        <f>SUM(AQ2421,AQ2625,AQ2829,AQ3033,AQ3237,AQ3441,AQ3645)</f>
        <v>0</v>
      </c>
      <c r="AR2217" s="81">
        <f t="shared" si="2066"/>
        <v>0</v>
      </c>
      <c r="AS2217" s="80">
        <f t="shared" si="2066"/>
        <v>0</v>
      </c>
      <c r="AT2217" s="81">
        <f t="shared" si="2066"/>
        <v>0</v>
      </c>
      <c r="AU2217" s="80">
        <f t="shared" si="2066"/>
        <v>0</v>
      </c>
      <c r="AV2217" s="81">
        <f t="shared" si="2008"/>
        <v>0</v>
      </c>
      <c r="AW2217" s="80">
        <f t="shared" si="2009"/>
        <v>0</v>
      </c>
      <c r="AX2217" s="13"/>
      <c r="AY2217" s="79">
        <f t="shared" si="2010"/>
        <v>0</v>
      </c>
      <c r="AZ2217" s="80">
        <f t="shared" si="2011"/>
        <v>0</v>
      </c>
      <c r="BA2217" s="81">
        <f t="shared" si="2012"/>
        <v>0</v>
      </c>
      <c r="BB2217" s="80">
        <f t="shared" si="2013"/>
        <v>0</v>
      </c>
      <c r="BC2217" s="80">
        <f t="shared" si="2014"/>
        <v>0</v>
      </c>
      <c r="BD2217" s="86">
        <f t="shared" si="2015"/>
        <v>0</v>
      </c>
    </row>
    <row r="2218" spans="2:56" x14ac:dyDescent="0.3">
      <c r="B2218" s="147" t="s">
        <v>197</v>
      </c>
      <c r="C2218" s="78">
        <f t="shared" si="2057"/>
        <v>0</v>
      </c>
      <c r="D2218" s="79">
        <f t="shared" si="2057"/>
        <v>0</v>
      </c>
      <c r="E2218" s="69">
        <f t="shared" si="2001"/>
        <v>0</v>
      </c>
      <c r="F2218" s="78">
        <f t="shared" si="2058"/>
        <v>0</v>
      </c>
      <c r="G2218" s="79">
        <f t="shared" si="2058"/>
        <v>0</v>
      </c>
      <c r="H2218" s="69">
        <f t="shared" si="2002"/>
        <v>0</v>
      </c>
      <c r="I2218" s="78">
        <f t="shared" si="2059"/>
        <v>0</v>
      </c>
      <c r="J2218" s="79">
        <f t="shared" si="2059"/>
        <v>0</v>
      </c>
      <c r="K2218" s="69">
        <f t="shared" si="2003"/>
        <v>0</v>
      </c>
      <c r="L2218" s="78">
        <f>SUM(L2422,L2626,L2830,L3034,L3238,L3442,L3646)</f>
        <v>0</v>
      </c>
      <c r="M2218" s="80">
        <f t="shared" si="2060"/>
        <v>0</v>
      </c>
      <c r="N2218" s="81">
        <f t="shared" si="2060"/>
        <v>0</v>
      </c>
      <c r="O2218" s="78">
        <f t="shared" si="2060"/>
        <v>0</v>
      </c>
      <c r="P2218" s="81">
        <f t="shared" si="2060"/>
        <v>0</v>
      </c>
      <c r="Q2218" s="168">
        <f t="shared" si="2004"/>
        <v>0</v>
      </c>
      <c r="R2218" s="82">
        <f t="shared" si="2061"/>
        <v>0</v>
      </c>
      <c r="S2218" s="82">
        <f t="shared" si="2061"/>
        <v>0</v>
      </c>
      <c r="T2218" s="169">
        <f t="shared" si="2016"/>
        <v>0</v>
      </c>
      <c r="U2218" s="84"/>
      <c r="V2218" s="78">
        <f t="shared" si="2062"/>
        <v>0</v>
      </c>
      <c r="W2218" s="81">
        <f t="shared" si="2062"/>
        <v>0</v>
      </c>
      <c r="X2218" s="168">
        <f t="shared" si="2005"/>
        <v>0</v>
      </c>
      <c r="Y2218" s="82">
        <f t="shared" si="2063"/>
        <v>0</v>
      </c>
      <c r="Z2218" s="82">
        <f t="shared" si="2063"/>
        <v>0</v>
      </c>
      <c r="AA2218" s="169">
        <f t="shared" si="2028"/>
        <v>0</v>
      </c>
      <c r="AB2218" s="84"/>
      <c r="AC2218" s="78">
        <f t="shared" si="2064"/>
        <v>0</v>
      </c>
      <c r="AD2218" s="81">
        <f t="shared" si="2064"/>
        <v>0</v>
      </c>
      <c r="AE2218" s="168">
        <f t="shared" si="2006"/>
        <v>0</v>
      </c>
      <c r="AF2218" s="82">
        <f t="shared" si="2065"/>
        <v>0</v>
      </c>
      <c r="AG2218" s="82">
        <f t="shared" si="2065"/>
        <v>0</v>
      </c>
      <c r="AH2218" s="169">
        <f t="shared" si="2029"/>
        <v>0</v>
      </c>
      <c r="AI2218" s="13"/>
      <c r="AJ2218" s="79">
        <f t="shared" si="2066"/>
        <v>0</v>
      </c>
      <c r="AK2218" s="80">
        <f t="shared" si="2066"/>
        <v>0</v>
      </c>
      <c r="AL2218" s="81">
        <f t="shared" si="2066"/>
        <v>0</v>
      </c>
      <c r="AM2218" s="80">
        <f t="shared" si="2066"/>
        <v>0</v>
      </c>
      <c r="AN2218" s="81">
        <f t="shared" si="2066"/>
        <v>0</v>
      </c>
      <c r="AO2218" s="80">
        <f t="shared" si="2066"/>
        <v>0</v>
      </c>
      <c r="AP2218" s="81">
        <f t="shared" si="2066"/>
        <v>0</v>
      </c>
      <c r="AQ2218" s="80">
        <f>SUM(AQ2422,AQ2626,AQ2830,AQ3034,AQ3238,AQ3442,AQ3646)</f>
        <v>0</v>
      </c>
      <c r="AR2218" s="81">
        <f t="shared" si="2066"/>
        <v>0</v>
      </c>
      <c r="AS2218" s="80">
        <f t="shared" si="2066"/>
        <v>0</v>
      </c>
      <c r="AT2218" s="81">
        <f t="shared" si="2066"/>
        <v>0</v>
      </c>
      <c r="AU2218" s="80">
        <f t="shared" si="2066"/>
        <v>0</v>
      </c>
      <c r="AV2218" s="81">
        <f t="shared" si="2008"/>
        <v>0</v>
      </c>
      <c r="AW2218" s="80">
        <f t="shared" si="2009"/>
        <v>0</v>
      </c>
      <c r="AX2218" s="13"/>
      <c r="AY2218" s="79">
        <f t="shared" si="2010"/>
        <v>0</v>
      </c>
      <c r="AZ2218" s="80">
        <f t="shared" si="2011"/>
        <v>0</v>
      </c>
      <c r="BA2218" s="81">
        <f t="shared" si="2012"/>
        <v>0</v>
      </c>
      <c r="BB2218" s="80">
        <f t="shared" si="2013"/>
        <v>0</v>
      </c>
      <c r="BC2218" s="80">
        <f t="shared" si="2014"/>
        <v>0</v>
      </c>
      <c r="BD2218" s="86">
        <f t="shared" si="2015"/>
        <v>0</v>
      </c>
    </row>
    <row r="2219" spans="2:56" x14ac:dyDescent="0.3">
      <c r="B2219" s="147" t="s">
        <v>198</v>
      </c>
      <c r="C2219" s="78">
        <f>SUM(C2220,C2221)</f>
        <v>0</v>
      </c>
      <c r="D2219" s="79">
        <f>SUM(D2220,D2221)</f>
        <v>0</v>
      </c>
      <c r="E2219" s="69">
        <f t="shared" si="2001"/>
        <v>0</v>
      </c>
      <c r="F2219" s="78">
        <f>SUM(F2220,F2221)</f>
        <v>0</v>
      </c>
      <c r="G2219" s="79">
        <f>SUM(G2220,G2221)</f>
        <v>0</v>
      </c>
      <c r="H2219" s="69">
        <f t="shared" si="2002"/>
        <v>0</v>
      </c>
      <c r="I2219" s="78">
        <f>SUM(I2220,I2221)</f>
        <v>0</v>
      </c>
      <c r="J2219" s="79">
        <f>SUM(J2220,J2221)</f>
        <v>0</v>
      </c>
      <c r="K2219" s="69">
        <f t="shared" si="2003"/>
        <v>0</v>
      </c>
      <c r="L2219" s="78">
        <f>SUM(L2220,L2221)</f>
        <v>0</v>
      </c>
      <c r="M2219" s="80">
        <f>SUM(M2220,M2221)</f>
        <v>0</v>
      </c>
      <c r="N2219" s="81">
        <f>SUM(N2220,N2221)</f>
        <v>0</v>
      </c>
      <c r="O2219" s="78">
        <f>SUM(O2220,O2221)</f>
        <v>0</v>
      </c>
      <c r="P2219" s="81">
        <f>SUM(P2220,P2221)</f>
        <v>0</v>
      </c>
      <c r="Q2219" s="168">
        <f t="shared" si="2004"/>
        <v>0</v>
      </c>
      <c r="R2219" s="82">
        <f>SUM(R2220,R2221)</f>
        <v>0</v>
      </c>
      <c r="S2219" s="82">
        <f>SUM(S2220,S2221)</f>
        <v>0</v>
      </c>
      <c r="T2219" s="169">
        <f t="shared" si="2016"/>
        <v>0</v>
      </c>
      <c r="U2219" s="84"/>
      <c r="V2219" s="78">
        <f>SUM(V2220,V2221)</f>
        <v>0</v>
      </c>
      <c r="W2219" s="81">
        <f>SUM(W2220,W2221)</f>
        <v>0</v>
      </c>
      <c r="X2219" s="168">
        <f t="shared" si="2005"/>
        <v>0</v>
      </c>
      <c r="Y2219" s="82">
        <f>SUM(Y2220,Y2221)</f>
        <v>0</v>
      </c>
      <c r="Z2219" s="82">
        <f>SUM(Z2220,Z2221)</f>
        <v>0</v>
      </c>
      <c r="AA2219" s="169">
        <f t="shared" si="2028"/>
        <v>0</v>
      </c>
      <c r="AB2219" s="84"/>
      <c r="AC2219" s="78">
        <f>SUM(AC2220,AC2221)</f>
        <v>0</v>
      </c>
      <c r="AD2219" s="81">
        <f>SUM(AD2220,AD2221)</f>
        <v>0</v>
      </c>
      <c r="AE2219" s="168">
        <f t="shared" si="2006"/>
        <v>0</v>
      </c>
      <c r="AF2219" s="82">
        <f>SUM(AF2220,AF2221)</f>
        <v>0</v>
      </c>
      <c r="AG2219" s="82">
        <f>SUM(AG2220,AG2221)</f>
        <v>0</v>
      </c>
      <c r="AH2219" s="169">
        <f t="shared" si="2029"/>
        <v>0</v>
      </c>
      <c r="AI2219" s="13"/>
      <c r="AJ2219" s="79">
        <f t="shared" ref="AJ2219:AU2219" si="2067">SUM(AJ2220,AJ2221)</f>
        <v>0</v>
      </c>
      <c r="AK2219" s="80">
        <f t="shared" si="2067"/>
        <v>0</v>
      </c>
      <c r="AL2219" s="81">
        <f t="shared" si="2067"/>
        <v>0</v>
      </c>
      <c r="AM2219" s="80">
        <f t="shared" si="2067"/>
        <v>0</v>
      </c>
      <c r="AN2219" s="81">
        <f t="shared" si="2067"/>
        <v>0</v>
      </c>
      <c r="AO2219" s="80">
        <f t="shared" si="2067"/>
        <v>0</v>
      </c>
      <c r="AP2219" s="81">
        <f t="shared" si="2067"/>
        <v>0</v>
      </c>
      <c r="AQ2219" s="80">
        <f t="shared" si="2067"/>
        <v>0</v>
      </c>
      <c r="AR2219" s="81">
        <f t="shared" si="2067"/>
        <v>0</v>
      </c>
      <c r="AS2219" s="80">
        <f t="shared" si="2067"/>
        <v>0</v>
      </c>
      <c r="AT2219" s="81">
        <f t="shared" si="2067"/>
        <v>0</v>
      </c>
      <c r="AU2219" s="80">
        <f t="shared" si="2067"/>
        <v>0</v>
      </c>
      <c r="AV2219" s="81">
        <f t="shared" si="2008"/>
        <v>0</v>
      </c>
      <c r="AW2219" s="80">
        <f t="shared" si="2009"/>
        <v>0</v>
      </c>
      <c r="AX2219" s="13"/>
      <c r="AY2219" s="79">
        <f t="shared" si="2010"/>
        <v>0</v>
      </c>
      <c r="AZ2219" s="80">
        <f t="shared" si="2011"/>
        <v>0</v>
      </c>
      <c r="BA2219" s="81">
        <f t="shared" si="2012"/>
        <v>0</v>
      </c>
      <c r="BB2219" s="80">
        <f t="shared" si="2013"/>
        <v>0</v>
      </c>
      <c r="BC2219" s="80">
        <f t="shared" si="2014"/>
        <v>0</v>
      </c>
      <c r="BD2219" s="86">
        <f t="shared" si="2015"/>
        <v>0</v>
      </c>
    </row>
    <row r="2220" spans="2:56" x14ac:dyDescent="0.3">
      <c r="B2220" s="150" t="s">
        <v>199</v>
      </c>
      <c r="C2220" s="78">
        <f t="shared" ref="C2220:D2222" si="2068">SUM(C2424,C2628,C2832,C3036,C3240,C3444,C3648)</f>
        <v>0</v>
      </c>
      <c r="D2220" s="79">
        <f t="shared" si="2068"/>
        <v>0</v>
      </c>
      <c r="E2220" s="69">
        <f t="shared" si="2001"/>
        <v>0</v>
      </c>
      <c r="F2220" s="78">
        <f t="shared" ref="F2220:G2222" si="2069">SUM(F2424,F2628,F2832,F3036,F3240,F3444,F3648)</f>
        <v>0</v>
      </c>
      <c r="G2220" s="79">
        <f t="shared" si="2069"/>
        <v>0</v>
      </c>
      <c r="H2220" s="69">
        <f t="shared" si="2002"/>
        <v>0</v>
      </c>
      <c r="I2220" s="78">
        <f t="shared" ref="I2220:J2222" si="2070">SUM(I2424,I2628,I2832,I3036,I3240,I3444,I3648)</f>
        <v>0</v>
      </c>
      <c r="J2220" s="79">
        <f t="shared" si="2070"/>
        <v>0</v>
      </c>
      <c r="K2220" s="69">
        <f t="shared" si="2003"/>
        <v>0</v>
      </c>
      <c r="L2220" s="78">
        <f>SUM(L2424,L2628,L2832,L3036,L3240,L3444,L3648)</f>
        <v>0</v>
      </c>
      <c r="M2220" s="80">
        <f t="shared" ref="M2220:P2222" si="2071">SUM(M2424,M2628,M2832,M3036,M3240,M3444,M3648)</f>
        <v>0</v>
      </c>
      <c r="N2220" s="81">
        <f t="shared" si="2071"/>
        <v>0</v>
      </c>
      <c r="O2220" s="78">
        <f t="shared" si="2071"/>
        <v>0</v>
      </c>
      <c r="P2220" s="81">
        <f t="shared" si="2071"/>
        <v>0</v>
      </c>
      <c r="Q2220" s="168">
        <f t="shared" si="2004"/>
        <v>0</v>
      </c>
      <c r="R2220" s="82">
        <f t="shared" ref="R2220:S2222" si="2072">SUM(R2424,R2628,R2832,R3036,R3240,R3444,R3648)</f>
        <v>0</v>
      </c>
      <c r="S2220" s="82">
        <f t="shared" si="2072"/>
        <v>0</v>
      </c>
      <c r="T2220" s="169">
        <f t="shared" si="2016"/>
        <v>0</v>
      </c>
      <c r="U2220" s="84"/>
      <c r="V2220" s="78">
        <f t="shared" ref="V2220:W2222" si="2073">SUM(V2424,V2628,V2832,V3036,V3240,V3444,V3648)</f>
        <v>0</v>
      </c>
      <c r="W2220" s="81">
        <f t="shared" si="2073"/>
        <v>0</v>
      </c>
      <c r="X2220" s="168">
        <f t="shared" si="2005"/>
        <v>0</v>
      </c>
      <c r="Y2220" s="82">
        <f t="shared" ref="Y2220:Z2222" si="2074">SUM(Y2424,Y2628,Y2832,Y3036,Y3240,Y3444,Y3648)</f>
        <v>0</v>
      </c>
      <c r="Z2220" s="82">
        <f t="shared" si="2074"/>
        <v>0</v>
      </c>
      <c r="AA2220" s="169">
        <f t="shared" si="2028"/>
        <v>0</v>
      </c>
      <c r="AB2220" s="84"/>
      <c r="AC2220" s="78">
        <f t="shared" ref="AC2220:AD2222" si="2075">SUM(AC2424,AC2628,AC2832,AC3036,AC3240,AC3444,AC3648)</f>
        <v>0</v>
      </c>
      <c r="AD2220" s="81">
        <f t="shared" si="2075"/>
        <v>0</v>
      </c>
      <c r="AE2220" s="168">
        <f t="shared" si="2006"/>
        <v>0</v>
      </c>
      <c r="AF2220" s="82">
        <f t="shared" ref="AF2220:AG2222" si="2076">SUM(AF2424,AF2628,AF2832,AF3036,AF3240,AF3444,AF3648)</f>
        <v>0</v>
      </c>
      <c r="AG2220" s="82">
        <f t="shared" si="2076"/>
        <v>0</v>
      </c>
      <c r="AH2220" s="169">
        <f t="shared" si="2029"/>
        <v>0</v>
      </c>
      <c r="AI2220" s="13"/>
      <c r="AJ2220" s="79">
        <f t="shared" ref="AJ2220:AU2222" si="2077">SUM(AJ2424,AJ2628,AJ2832,AJ3036,AJ3240,AJ3444,AJ3648)</f>
        <v>0</v>
      </c>
      <c r="AK2220" s="80">
        <f t="shared" si="2077"/>
        <v>0</v>
      </c>
      <c r="AL2220" s="81">
        <f t="shared" si="2077"/>
        <v>0</v>
      </c>
      <c r="AM2220" s="80">
        <f t="shared" si="2077"/>
        <v>0</v>
      </c>
      <c r="AN2220" s="81">
        <f t="shared" si="2077"/>
        <v>0</v>
      </c>
      <c r="AO2220" s="80">
        <f t="shared" si="2077"/>
        <v>0</v>
      </c>
      <c r="AP2220" s="81">
        <f t="shared" si="2077"/>
        <v>0</v>
      </c>
      <c r="AQ2220" s="80">
        <f>SUM(AQ2424,AQ2628,AQ2832,AQ3036,AQ3240,AQ3444,AQ3648)</f>
        <v>0</v>
      </c>
      <c r="AR2220" s="81">
        <f t="shared" si="2077"/>
        <v>0</v>
      </c>
      <c r="AS2220" s="80">
        <f t="shared" si="2077"/>
        <v>0</v>
      </c>
      <c r="AT2220" s="81">
        <f t="shared" si="2077"/>
        <v>0</v>
      </c>
      <c r="AU2220" s="80">
        <f t="shared" si="2077"/>
        <v>0</v>
      </c>
      <c r="AV2220" s="81">
        <f t="shared" si="2008"/>
        <v>0</v>
      </c>
      <c r="AW2220" s="80">
        <f t="shared" si="2009"/>
        <v>0</v>
      </c>
      <c r="AX2220" s="13"/>
      <c r="AY2220" s="79">
        <f t="shared" si="2010"/>
        <v>0</v>
      </c>
      <c r="AZ2220" s="80">
        <f t="shared" si="2011"/>
        <v>0</v>
      </c>
      <c r="BA2220" s="81">
        <f t="shared" si="2012"/>
        <v>0</v>
      </c>
      <c r="BB2220" s="80">
        <f t="shared" si="2013"/>
        <v>0</v>
      </c>
      <c r="BC2220" s="80">
        <f t="shared" si="2014"/>
        <v>0</v>
      </c>
      <c r="BD2220" s="86">
        <f t="shared" si="2015"/>
        <v>0</v>
      </c>
    </row>
    <row r="2221" spans="2:56" x14ac:dyDescent="0.3">
      <c r="B2221" s="150" t="s">
        <v>200</v>
      </c>
      <c r="C2221" s="78">
        <f t="shared" si="2068"/>
        <v>0</v>
      </c>
      <c r="D2221" s="79">
        <f t="shared" si="2068"/>
        <v>0</v>
      </c>
      <c r="E2221" s="69">
        <f t="shared" si="2001"/>
        <v>0</v>
      </c>
      <c r="F2221" s="78">
        <f t="shared" si="2069"/>
        <v>0</v>
      </c>
      <c r="G2221" s="79">
        <f t="shared" si="2069"/>
        <v>0</v>
      </c>
      <c r="H2221" s="69">
        <f t="shared" si="2002"/>
        <v>0</v>
      </c>
      <c r="I2221" s="78">
        <f t="shared" si="2070"/>
        <v>0</v>
      </c>
      <c r="J2221" s="79">
        <f t="shared" si="2070"/>
        <v>0</v>
      </c>
      <c r="K2221" s="69">
        <f t="shared" si="2003"/>
        <v>0</v>
      </c>
      <c r="L2221" s="78">
        <f>SUM(L2425,L2629,L2833,L3037,L3241,L3445,L3649)</f>
        <v>0</v>
      </c>
      <c r="M2221" s="80">
        <f t="shared" si="2071"/>
        <v>0</v>
      </c>
      <c r="N2221" s="81">
        <f t="shared" si="2071"/>
        <v>0</v>
      </c>
      <c r="O2221" s="78">
        <f t="shared" si="2071"/>
        <v>0</v>
      </c>
      <c r="P2221" s="81">
        <f t="shared" si="2071"/>
        <v>0</v>
      </c>
      <c r="Q2221" s="168">
        <f t="shared" si="2004"/>
        <v>0</v>
      </c>
      <c r="R2221" s="82">
        <f t="shared" si="2072"/>
        <v>0</v>
      </c>
      <c r="S2221" s="82">
        <f t="shared" si="2072"/>
        <v>0</v>
      </c>
      <c r="T2221" s="169">
        <f t="shared" si="2016"/>
        <v>0</v>
      </c>
      <c r="U2221" s="84"/>
      <c r="V2221" s="78">
        <f t="shared" si="2073"/>
        <v>0</v>
      </c>
      <c r="W2221" s="81">
        <f t="shared" si="2073"/>
        <v>0</v>
      </c>
      <c r="X2221" s="168">
        <f t="shared" si="2005"/>
        <v>0</v>
      </c>
      <c r="Y2221" s="82">
        <f t="shared" si="2074"/>
        <v>0</v>
      </c>
      <c r="Z2221" s="82">
        <f t="shared" si="2074"/>
        <v>0</v>
      </c>
      <c r="AA2221" s="169">
        <f t="shared" si="2028"/>
        <v>0</v>
      </c>
      <c r="AB2221" s="84"/>
      <c r="AC2221" s="78">
        <f t="shared" si="2075"/>
        <v>0</v>
      </c>
      <c r="AD2221" s="81">
        <f t="shared" si="2075"/>
        <v>0</v>
      </c>
      <c r="AE2221" s="168">
        <f t="shared" si="2006"/>
        <v>0</v>
      </c>
      <c r="AF2221" s="82">
        <f t="shared" si="2076"/>
        <v>0</v>
      </c>
      <c r="AG2221" s="82">
        <f t="shared" si="2076"/>
        <v>0</v>
      </c>
      <c r="AH2221" s="169">
        <f t="shared" si="2029"/>
        <v>0</v>
      </c>
      <c r="AI2221" s="13"/>
      <c r="AJ2221" s="79">
        <f t="shared" si="2077"/>
        <v>0</v>
      </c>
      <c r="AK2221" s="80">
        <f t="shared" si="2077"/>
        <v>0</v>
      </c>
      <c r="AL2221" s="81">
        <f t="shared" si="2077"/>
        <v>0</v>
      </c>
      <c r="AM2221" s="80">
        <f t="shared" si="2077"/>
        <v>0</v>
      </c>
      <c r="AN2221" s="81">
        <f t="shared" si="2077"/>
        <v>0</v>
      </c>
      <c r="AO2221" s="80">
        <f t="shared" si="2077"/>
        <v>0</v>
      </c>
      <c r="AP2221" s="81">
        <f t="shared" si="2077"/>
        <v>0</v>
      </c>
      <c r="AQ2221" s="80">
        <f>SUM(AQ2425,AQ2629,AQ2833,AQ3037,AQ3241,AQ3445,AQ3649)</f>
        <v>0</v>
      </c>
      <c r="AR2221" s="81">
        <f t="shared" si="2077"/>
        <v>0</v>
      </c>
      <c r="AS2221" s="80">
        <f t="shared" si="2077"/>
        <v>0</v>
      </c>
      <c r="AT2221" s="81">
        <f t="shared" si="2077"/>
        <v>0</v>
      </c>
      <c r="AU2221" s="80">
        <f t="shared" si="2077"/>
        <v>0</v>
      </c>
      <c r="AV2221" s="81">
        <f t="shared" si="2008"/>
        <v>0</v>
      </c>
      <c r="AW2221" s="80">
        <f t="shared" si="2009"/>
        <v>0</v>
      </c>
      <c r="AX2221" s="13"/>
      <c r="AY2221" s="79">
        <f t="shared" si="2010"/>
        <v>0</v>
      </c>
      <c r="AZ2221" s="80">
        <f t="shared" si="2011"/>
        <v>0</v>
      </c>
      <c r="BA2221" s="81">
        <f t="shared" si="2012"/>
        <v>0</v>
      </c>
      <c r="BB2221" s="80">
        <f t="shared" si="2013"/>
        <v>0</v>
      </c>
      <c r="BC2221" s="80">
        <f t="shared" si="2014"/>
        <v>0</v>
      </c>
      <c r="BD2221" s="86">
        <f t="shared" si="2015"/>
        <v>0</v>
      </c>
    </row>
    <row r="2222" spans="2:56" x14ac:dyDescent="0.3">
      <c r="B2222" s="147" t="s">
        <v>201</v>
      </c>
      <c r="C2222" s="78">
        <f t="shared" si="2068"/>
        <v>0</v>
      </c>
      <c r="D2222" s="79">
        <f t="shared" si="2068"/>
        <v>0</v>
      </c>
      <c r="E2222" s="69">
        <f t="shared" si="2001"/>
        <v>0</v>
      </c>
      <c r="F2222" s="78">
        <f t="shared" si="2069"/>
        <v>0</v>
      </c>
      <c r="G2222" s="79">
        <f t="shared" si="2069"/>
        <v>0</v>
      </c>
      <c r="H2222" s="69">
        <f t="shared" si="2002"/>
        <v>0</v>
      </c>
      <c r="I2222" s="78">
        <f t="shared" si="2070"/>
        <v>0</v>
      </c>
      <c r="J2222" s="79">
        <f t="shared" si="2070"/>
        <v>0</v>
      </c>
      <c r="K2222" s="69">
        <f t="shared" si="2003"/>
        <v>0</v>
      </c>
      <c r="L2222" s="78">
        <f>SUM(L2426,L2630,L2834,L3038,L3242,L3446,L3650)</f>
        <v>0</v>
      </c>
      <c r="M2222" s="80">
        <f t="shared" si="2071"/>
        <v>0</v>
      </c>
      <c r="N2222" s="81">
        <f t="shared" si="2071"/>
        <v>0</v>
      </c>
      <c r="O2222" s="78">
        <f t="shared" si="2071"/>
        <v>0</v>
      </c>
      <c r="P2222" s="81">
        <f t="shared" si="2071"/>
        <v>0</v>
      </c>
      <c r="Q2222" s="168">
        <f t="shared" si="2004"/>
        <v>0</v>
      </c>
      <c r="R2222" s="82">
        <f t="shared" si="2072"/>
        <v>0</v>
      </c>
      <c r="S2222" s="82">
        <f t="shared" si="2072"/>
        <v>0</v>
      </c>
      <c r="T2222" s="169">
        <f t="shared" si="2016"/>
        <v>0</v>
      </c>
      <c r="U2222" s="84"/>
      <c r="V2222" s="78">
        <f t="shared" si="2073"/>
        <v>0</v>
      </c>
      <c r="W2222" s="81">
        <f t="shared" si="2073"/>
        <v>0</v>
      </c>
      <c r="X2222" s="168">
        <f t="shared" si="2005"/>
        <v>0</v>
      </c>
      <c r="Y2222" s="82">
        <f t="shared" si="2074"/>
        <v>0</v>
      </c>
      <c r="Z2222" s="82">
        <f t="shared" si="2074"/>
        <v>0</v>
      </c>
      <c r="AA2222" s="169">
        <f t="shared" si="2028"/>
        <v>0</v>
      </c>
      <c r="AB2222" s="84"/>
      <c r="AC2222" s="78">
        <f t="shared" si="2075"/>
        <v>0</v>
      </c>
      <c r="AD2222" s="81">
        <f t="shared" si="2075"/>
        <v>0</v>
      </c>
      <c r="AE2222" s="168">
        <f t="shared" si="2006"/>
        <v>0</v>
      </c>
      <c r="AF2222" s="82">
        <f t="shared" si="2076"/>
        <v>0</v>
      </c>
      <c r="AG2222" s="82">
        <f t="shared" si="2076"/>
        <v>0</v>
      </c>
      <c r="AH2222" s="169">
        <f t="shared" si="2029"/>
        <v>0</v>
      </c>
      <c r="AI2222" s="13"/>
      <c r="AJ2222" s="79">
        <f t="shared" si="2077"/>
        <v>0</v>
      </c>
      <c r="AK2222" s="80">
        <f t="shared" si="2077"/>
        <v>0</v>
      </c>
      <c r="AL2222" s="81">
        <f t="shared" si="2077"/>
        <v>0</v>
      </c>
      <c r="AM2222" s="80">
        <f t="shared" si="2077"/>
        <v>0</v>
      </c>
      <c r="AN2222" s="81">
        <f t="shared" si="2077"/>
        <v>0</v>
      </c>
      <c r="AO2222" s="80">
        <f t="shared" si="2077"/>
        <v>0</v>
      </c>
      <c r="AP2222" s="81">
        <f t="shared" si="2077"/>
        <v>0</v>
      </c>
      <c r="AQ2222" s="80">
        <f>SUM(AQ2426,AQ2630,AQ2834,AQ3038,AQ3242,AQ3446,AQ3650)</f>
        <v>0</v>
      </c>
      <c r="AR2222" s="81">
        <f t="shared" si="2077"/>
        <v>0</v>
      </c>
      <c r="AS2222" s="80">
        <f t="shared" si="2077"/>
        <v>0</v>
      </c>
      <c r="AT2222" s="81">
        <f t="shared" si="2077"/>
        <v>0</v>
      </c>
      <c r="AU2222" s="80">
        <f t="shared" si="2077"/>
        <v>0</v>
      </c>
      <c r="AV2222" s="81">
        <f t="shared" si="2008"/>
        <v>0</v>
      </c>
      <c r="AW2222" s="80">
        <f t="shared" si="2009"/>
        <v>0</v>
      </c>
      <c r="AX2222" s="13"/>
      <c r="AY2222" s="79">
        <f t="shared" si="2010"/>
        <v>0</v>
      </c>
      <c r="AZ2222" s="80">
        <f t="shared" si="2011"/>
        <v>0</v>
      </c>
      <c r="BA2222" s="81">
        <f t="shared" si="2012"/>
        <v>0</v>
      </c>
      <c r="BB2222" s="80">
        <f t="shared" si="2013"/>
        <v>0</v>
      </c>
      <c r="BC2222" s="80">
        <f t="shared" si="2014"/>
        <v>0</v>
      </c>
      <c r="BD2222" s="86">
        <f t="shared" si="2015"/>
        <v>0</v>
      </c>
    </row>
    <row r="2223" spans="2:56" x14ac:dyDescent="0.3">
      <c r="B2223" s="147" t="s">
        <v>202</v>
      </c>
      <c r="C2223" s="78">
        <f>SUM(C2224,C2228)</f>
        <v>0</v>
      </c>
      <c r="D2223" s="79">
        <f>SUM(D2224,D2228)</f>
        <v>0</v>
      </c>
      <c r="E2223" s="69">
        <f t="shared" si="2001"/>
        <v>0</v>
      </c>
      <c r="F2223" s="78">
        <f>SUM(F2224,F2228)</f>
        <v>0</v>
      </c>
      <c r="G2223" s="79">
        <f>SUM(G2224,G2228)</f>
        <v>0</v>
      </c>
      <c r="H2223" s="69">
        <f t="shared" si="2002"/>
        <v>0</v>
      </c>
      <c r="I2223" s="78">
        <f>SUM(I2224,I2228)</f>
        <v>0</v>
      </c>
      <c r="J2223" s="79">
        <f>SUM(J2224,J2228)</f>
        <v>0</v>
      </c>
      <c r="K2223" s="69">
        <f t="shared" si="2003"/>
        <v>0</v>
      </c>
      <c r="L2223" s="78">
        <f>SUM(L2224,L2228)</f>
        <v>0</v>
      </c>
      <c r="M2223" s="80">
        <f>SUM(M2224,M2228)</f>
        <v>0</v>
      </c>
      <c r="N2223" s="81">
        <f>SUM(N2224,N2228)</f>
        <v>0</v>
      </c>
      <c r="O2223" s="78">
        <f>SUM(O2224,O2228)</f>
        <v>0</v>
      </c>
      <c r="P2223" s="81">
        <f>SUM(P2224,P2228)</f>
        <v>0</v>
      </c>
      <c r="Q2223" s="168">
        <f t="shared" si="2004"/>
        <v>0</v>
      </c>
      <c r="R2223" s="82">
        <f>SUM(R2224,R2228)</f>
        <v>0</v>
      </c>
      <c r="S2223" s="82">
        <f>SUM(S2224,S2228)</f>
        <v>0</v>
      </c>
      <c r="T2223" s="169">
        <f t="shared" si="2016"/>
        <v>0</v>
      </c>
      <c r="U2223" s="84"/>
      <c r="V2223" s="78">
        <f>SUM(V2224,V2228)</f>
        <v>0</v>
      </c>
      <c r="W2223" s="81">
        <f>SUM(W2224,W2228)</f>
        <v>0</v>
      </c>
      <c r="X2223" s="168">
        <f t="shared" si="2005"/>
        <v>0</v>
      </c>
      <c r="Y2223" s="82">
        <f>SUM(Y2224,Y2228)</f>
        <v>0</v>
      </c>
      <c r="Z2223" s="82">
        <f>SUM(Z2224,Z2228)</f>
        <v>0</v>
      </c>
      <c r="AA2223" s="169">
        <f t="shared" si="2028"/>
        <v>0</v>
      </c>
      <c r="AB2223" s="84"/>
      <c r="AC2223" s="78">
        <f>SUM(AC2224,AC2228)</f>
        <v>0</v>
      </c>
      <c r="AD2223" s="81">
        <f>SUM(AD2224,AD2228)</f>
        <v>0</v>
      </c>
      <c r="AE2223" s="168">
        <f t="shared" si="2006"/>
        <v>0</v>
      </c>
      <c r="AF2223" s="82">
        <f>SUM(AF2224,AF2228)</f>
        <v>0</v>
      </c>
      <c r="AG2223" s="82">
        <f>SUM(AG2224,AG2228)</f>
        <v>0</v>
      </c>
      <c r="AH2223" s="169">
        <f t="shared" si="2029"/>
        <v>0</v>
      </c>
      <c r="AI2223" s="13"/>
      <c r="AJ2223" s="79">
        <f t="shared" ref="AJ2223:AU2223" si="2078">SUM(AJ2224,AJ2228)</f>
        <v>0</v>
      </c>
      <c r="AK2223" s="80">
        <f t="shared" si="2078"/>
        <v>0</v>
      </c>
      <c r="AL2223" s="81">
        <f t="shared" si="2078"/>
        <v>0</v>
      </c>
      <c r="AM2223" s="80">
        <f t="shared" si="2078"/>
        <v>0</v>
      </c>
      <c r="AN2223" s="81">
        <f t="shared" si="2078"/>
        <v>0</v>
      </c>
      <c r="AO2223" s="80">
        <f t="shared" si="2078"/>
        <v>0</v>
      </c>
      <c r="AP2223" s="81">
        <f t="shared" si="2078"/>
        <v>0</v>
      </c>
      <c r="AQ2223" s="80">
        <f t="shared" si="2078"/>
        <v>0</v>
      </c>
      <c r="AR2223" s="81">
        <f t="shared" si="2078"/>
        <v>0</v>
      </c>
      <c r="AS2223" s="80">
        <f t="shared" si="2078"/>
        <v>0</v>
      </c>
      <c r="AT2223" s="81">
        <f t="shared" si="2078"/>
        <v>0</v>
      </c>
      <c r="AU2223" s="80">
        <f t="shared" si="2078"/>
        <v>0</v>
      </c>
      <c r="AV2223" s="81">
        <f t="shared" si="2008"/>
        <v>0</v>
      </c>
      <c r="AW2223" s="80">
        <f t="shared" si="2009"/>
        <v>0</v>
      </c>
      <c r="AX2223" s="13"/>
      <c r="AY2223" s="79">
        <f t="shared" si="2010"/>
        <v>0</v>
      </c>
      <c r="AZ2223" s="80">
        <f t="shared" si="2011"/>
        <v>0</v>
      </c>
      <c r="BA2223" s="81">
        <f t="shared" si="2012"/>
        <v>0</v>
      </c>
      <c r="BB2223" s="80">
        <f t="shared" si="2013"/>
        <v>0</v>
      </c>
      <c r="BC2223" s="80">
        <f t="shared" si="2014"/>
        <v>0</v>
      </c>
      <c r="BD2223" s="86">
        <f t="shared" si="2015"/>
        <v>0</v>
      </c>
    </row>
    <row r="2224" spans="2:56" x14ac:dyDescent="0.3">
      <c r="B2224" s="150" t="s">
        <v>203</v>
      </c>
      <c r="C2224" s="78">
        <f>SUM(C2225:C2227)</f>
        <v>0</v>
      </c>
      <c r="D2224" s="79">
        <f>SUM(D2225:D2227)</f>
        <v>0</v>
      </c>
      <c r="E2224" s="69">
        <f t="shared" si="2001"/>
        <v>0</v>
      </c>
      <c r="F2224" s="78">
        <f>SUM(F2225:F2227)</f>
        <v>0</v>
      </c>
      <c r="G2224" s="79">
        <f>SUM(G2225:G2227)</f>
        <v>0</v>
      </c>
      <c r="H2224" s="69">
        <f t="shared" si="2002"/>
        <v>0</v>
      </c>
      <c r="I2224" s="78">
        <f>SUM(I2225:I2227)</f>
        <v>0</v>
      </c>
      <c r="J2224" s="79">
        <f>SUM(J2225:J2227)</f>
        <v>0</v>
      </c>
      <c r="K2224" s="69">
        <f t="shared" si="2003"/>
        <v>0</v>
      </c>
      <c r="L2224" s="78">
        <f>SUM(L2225:L2227)</f>
        <v>0</v>
      </c>
      <c r="M2224" s="80">
        <f>SUM(M2225:M2227)</f>
        <v>0</v>
      </c>
      <c r="N2224" s="81">
        <f>SUM(N2225:N2227)</f>
        <v>0</v>
      </c>
      <c r="O2224" s="78">
        <f>SUM(O2225:O2227)</f>
        <v>0</v>
      </c>
      <c r="P2224" s="81">
        <f>SUM(P2225:P2227)</f>
        <v>0</v>
      </c>
      <c r="Q2224" s="168">
        <f t="shared" si="2004"/>
        <v>0</v>
      </c>
      <c r="R2224" s="82">
        <f>SUM(R2225:R2227)</f>
        <v>0</v>
      </c>
      <c r="S2224" s="82">
        <f>SUM(S2225:S2227)</f>
        <v>0</v>
      </c>
      <c r="T2224" s="169">
        <f t="shared" si="2016"/>
        <v>0</v>
      </c>
      <c r="U2224" s="84"/>
      <c r="V2224" s="78">
        <f>SUM(V2225:V2227)</f>
        <v>0</v>
      </c>
      <c r="W2224" s="81">
        <f>SUM(W2225:W2227)</f>
        <v>0</v>
      </c>
      <c r="X2224" s="168">
        <f t="shared" si="2005"/>
        <v>0</v>
      </c>
      <c r="Y2224" s="82">
        <f>SUM(Y2225:Y2227)</f>
        <v>0</v>
      </c>
      <c r="Z2224" s="82">
        <f>SUM(Z2225:Z2227)</f>
        <v>0</v>
      </c>
      <c r="AA2224" s="169">
        <f t="shared" si="2028"/>
        <v>0</v>
      </c>
      <c r="AB2224" s="84"/>
      <c r="AC2224" s="78">
        <f>SUM(AC2225:AC2227)</f>
        <v>0</v>
      </c>
      <c r="AD2224" s="81">
        <f>SUM(AD2225:AD2227)</f>
        <v>0</v>
      </c>
      <c r="AE2224" s="168">
        <f t="shared" si="2006"/>
        <v>0</v>
      </c>
      <c r="AF2224" s="82">
        <f>SUM(AF2225:AF2227)</f>
        <v>0</v>
      </c>
      <c r="AG2224" s="82">
        <f>SUM(AG2225:AG2227)</f>
        <v>0</v>
      </c>
      <c r="AH2224" s="169">
        <f t="shared" si="2029"/>
        <v>0</v>
      </c>
      <c r="AI2224" s="13"/>
      <c r="AJ2224" s="79">
        <f t="shared" ref="AJ2224:AU2224" si="2079">SUM(AJ2225:AJ2227)</f>
        <v>0</v>
      </c>
      <c r="AK2224" s="80">
        <f t="shared" si="2079"/>
        <v>0</v>
      </c>
      <c r="AL2224" s="81">
        <f t="shared" si="2079"/>
        <v>0</v>
      </c>
      <c r="AM2224" s="80">
        <f t="shared" si="2079"/>
        <v>0</v>
      </c>
      <c r="AN2224" s="81">
        <f t="shared" si="2079"/>
        <v>0</v>
      </c>
      <c r="AO2224" s="80">
        <f t="shared" si="2079"/>
        <v>0</v>
      </c>
      <c r="AP2224" s="81">
        <f t="shared" si="2079"/>
        <v>0</v>
      </c>
      <c r="AQ2224" s="80">
        <f t="shared" si="2079"/>
        <v>0</v>
      </c>
      <c r="AR2224" s="81">
        <f t="shared" si="2079"/>
        <v>0</v>
      </c>
      <c r="AS2224" s="80">
        <f t="shared" si="2079"/>
        <v>0</v>
      </c>
      <c r="AT2224" s="81">
        <f t="shared" si="2079"/>
        <v>0</v>
      </c>
      <c r="AU2224" s="80">
        <f t="shared" si="2079"/>
        <v>0</v>
      </c>
      <c r="AV2224" s="81">
        <f t="shared" si="2008"/>
        <v>0</v>
      </c>
      <c r="AW2224" s="80">
        <f t="shared" si="2009"/>
        <v>0</v>
      </c>
      <c r="AX2224" s="13"/>
      <c r="AY2224" s="79">
        <f t="shared" si="2010"/>
        <v>0</v>
      </c>
      <c r="AZ2224" s="80">
        <f t="shared" si="2011"/>
        <v>0</v>
      </c>
      <c r="BA2224" s="81">
        <f t="shared" si="2012"/>
        <v>0</v>
      </c>
      <c r="BB2224" s="80">
        <f t="shared" si="2013"/>
        <v>0</v>
      </c>
      <c r="BC2224" s="80">
        <f t="shared" si="2014"/>
        <v>0</v>
      </c>
      <c r="BD2224" s="86">
        <f t="shared" si="2015"/>
        <v>0</v>
      </c>
    </row>
    <row r="2225" spans="2:56" x14ac:dyDescent="0.3">
      <c r="B2225" s="170" t="s">
        <v>204</v>
      </c>
      <c r="C2225" s="152">
        <f t="shared" ref="C2225:D2227" si="2080">SUM(C2429,C2633,C2837,C3041,C3245,C3449,C3653)</f>
        <v>0</v>
      </c>
      <c r="D2225" s="153">
        <f t="shared" si="2080"/>
        <v>0</v>
      </c>
      <c r="E2225" s="154">
        <f t="shared" si="2001"/>
        <v>0</v>
      </c>
      <c r="F2225" s="152">
        <f t="shared" ref="F2225:G2227" si="2081">SUM(F2429,F2633,F2837,F3041,F3245,F3449,F3653)</f>
        <v>0</v>
      </c>
      <c r="G2225" s="153">
        <f t="shared" si="2081"/>
        <v>0</v>
      </c>
      <c r="H2225" s="154">
        <f t="shared" si="2002"/>
        <v>0</v>
      </c>
      <c r="I2225" s="152">
        <f t="shared" ref="I2225:J2227" si="2082">SUM(I2429,I2633,I2837,I3041,I3245,I3449,I3653)</f>
        <v>0</v>
      </c>
      <c r="J2225" s="153">
        <f t="shared" si="2082"/>
        <v>0</v>
      </c>
      <c r="K2225" s="154">
        <f t="shared" si="2003"/>
        <v>0</v>
      </c>
      <c r="L2225" s="152">
        <f>SUM(L2429,L2633,L2837,L3041,L3245,L3449,L3653)</f>
        <v>0</v>
      </c>
      <c r="M2225" s="155">
        <f t="shared" ref="M2225:P2227" si="2083">SUM(M2429,M2633,M2837,M3041,M3245,M3449,M3653)</f>
        <v>0</v>
      </c>
      <c r="N2225" s="156">
        <f t="shared" si="2083"/>
        <v>0</v>
      </c>
      <c r="O2225" s="152">
        <f t="shared" si="2083"/>
        <v>0</v>
      </c>
      <c r="P2225" s="156">
        <f t="shared" si="2083"/>
        <v>0</v>
      </c>
      <c r="Q2225" s="148">
        <f t="shared" si="2004"/>
        <v>0</v>
      </c>
      <c r="R2225" s="156">
        <f t="shared" ref="R2225:S2227" si="2084">SUM(R2429,R2633,R2837,R3041,R3245,R3449,R3653)</f>
        <v>0</v>
      </c>
      <c r="S2225" s="156">
        <f t="shared" si="2084"/>
        <v>0</v>
      </c>
      <c r="T2225" s="149">
        <f t="shared" si="2016"/>
        <v>0</v>
      </c>
      <c r="U2225" s="136"/>
      <c r="V2225" s="152">
        <f t="shared" ref="V2225:W2227" si="2085">SUM(V2429,V2633,V2837,V3041,V3245,V3449,V3653)</f>
        <v>0</v>
      </c>
      <c r="W2225" s="156">
        <f t="shared" si="2085"/>
        <v>0</v>
      </c>
      <c r="X2225" s="148">
        <f t="shared" si="2005"/>
        <v>0</v>
      </c>
      <c r="Y2225" s="156">
        <f t="shared" ref="Y2225:Z2227" si="2086">SUM(Y2429,Y2633,Y2837,Y3041,Y3245,Y3449,Y3653)</f>
        <v>0</v>
      </c>
      <c r="Z2225" s="156">
        <f t="shared" si="2086"/>
        <v>0</v>
      </c>
      <c r="AA2225" s="149">
        <f t="shared" si="2028"/>
        <v>0</v>
      </c>
      <c r="AB2225" s="136"/>
      <c r="AC2225" s="152">
        <f t="shared" ref="AC2225:AD2227" si="2087">SUM(AC2429,AC2633,AC2837,AC3041,AC3245,AC3449,AC3653)</f>
        <v>0</v>
      </c>
      <c r="AD2225" s="156">
        <f t="shared" si="2087"/>
        <v>0</v>
      </c>
      <c r="AE2225" s="148">
        <f t="shared" si="2006"/>
        <v>0</v>
      </c>
      <c r="AF2225" s="156">
        <f t="shared" ref="AF2225:AG2227" si="2088">SUM(AF2429,AF2633,AF2837,AF3041,AF3245,AF3449,AF3653)</f>
        <v>0</v>
      </c>
      <c r="AG2225" s="156">
        <f t="shared" si="2088"/>
        <v>0</v>
      </c>
      <c r="AH2225" s="149">
        <f t="shared" si="2029"/>
        <v>0</v>
      </c>
      <c r="AI2225" s="13"/>
      <c r="AJ2225" s="79">
        <f t="shared" ref="AJ2225:AU2227" si="2089">SUM(AJ2429,AJ2633,AJ2837,AJ3041,AJ3245,AJ3449,AJ3653)</f>
        <v>0</v>
      </c>
      <c r="AK2225" s="80">
        <f t="shared" si="2089"/>
        <v>0</v>
      </c>
      <c r="AL2225" s="81">
        <f t="shared" si="2089"/>
        <v>0</v>
      </c>
      <c r="AM2225" s="80">
        <f t="shared" si="2089"/>
        <v>0</v>
      </c>
      <c r="AN2225" s="81">
        <f t="shared" si="2089"/>
        <v>0</v>
      </c>
      <c r="AO2225" s="80">
        <f t="shared" si="2089"/>
        <v>0</v>
      </c>
      <c r="AP2225" s="81">
        <f t="shared" si="2089"/>
        <v>0</v>
      </c>
      <c r="AQ2225" s="80">
        <f>SUM(AQ2429,AQ2633,AQ2837,AQ3041,AQ3245,AQ3449,AQ3653)</f>
        <v>0</v>
      </c>
      <c r="AR2225" s="81">
        <f t="shared" si="2089"/>
        <v>0</v>
      </c>
      <c r="AS2225" s="80">
        <f t="shared" si="2089"/>
        <v>0</v>
      </c>
      <c r="AT2225" s="81">
        <f t="shared" si="2089"/>
        <v>0</v>
      </c>
      <c r="AU2225" s="80">
        <f t="shared" si="2089"/>
        <v>0</v>
      </c>
      <c r="AV2225" s="81">
        <f t="shared" si="2008"/>
        <v>0</v>
      </c>
      <c r="AW2225" s="80">
        <f t="shared" si="2009"/>
        <v>0</v>
      </c>
      <c r="AX2225" s="13"/>
      <c r="AY2225" s="79">
        <f t="shared" si="2010"/>
        <v>0</v>
      </c>
      <c r="AZ2225" s="80">
        <f t="shared" si="2011"/>
        <v>0</v>
      </c>
      <c r="BA2225" s="81">
        <f t="shared" si="2012"/>
        <v>0</v>
      </c>
      <c r="BB2225" s="80">
        <f t="shared" si="2013"/>
        <v>0</v>
      </c>
      <c r="BC2225" s="80">
        <f t="shared" si="2014"/>
        <v>0</v>
      </c>
      <c r="BD2225" s="86">
        <f t="shared" si="2015"/>
        <v>0</v>
      </c>
    </row>
    <row r="2226" spans="2:56" x14ac:dyDescent="0.3">
      <c r="B2226" s="170" t="s">
        <v>205</v>
      </c>
      <c r="C2226" s="152">
        <f t="shared" si="2080"/>
        <v>0</v>
      </c>
      <c r="D2226" s="153">
        <f t="shared" si="2080"/>
        <v>0</v>
      </c>
      <c r="E2226" s="154">
        <f t="shared" si="2001"/>
        <v>0</v>
      </c>
      <c r="F2226" s="152">
        <f t="shared" si="2081"/>
        <v>0</v>
      </c>
      <c r="G2226" s="153">
        <f t="shared" si="2081"/>
        <v>0</v>
      </c>
      <c r="H2226" s="154">
        <f t="shared" si="2002"/>
        <v>0</v>
      </c>
      <c r="I2226" s="152">
        <f t="shared" si="2082"/>
        <v>0</v>
      </c>
      <c r="J2226" s="153">
        <f t="shared" si="2082"/>
        <v>0</v>
      </c>
      <c r="K2226" s="154">
        <f t="shared" si="2003"/>
        <v>0</v>
      </c>
      <c r="L2226" s="152">
        <f>SUM(L2430,L2634,L2838,L3042,L3246,L3450,L3654)</f>
        <v>0</v>
      </c>
      <c r="M2226" s="155">
        <f t="shared" si="2083"/>
        <v>0</v>
      </c>
      <c r="N2226" s="156">
        <f t="shared" si="2083"/>
        <v>0</v>
      </c>
      <c r="O2226" s="152">
        <f t="shared" si="2083"/>
        <v>0</v>
      </c>
      <c r="P2226" s="156">
        <f t="shared" si="2083"/>
        <v>0</v>
      </c>
      <c r="Q2226" s="148">
        <f t="shared" si="2004"/>
        <v>0</v>
      </c>
      <c r="R2226" s="156">
        <f t="shared" si="2084"/>
        <v>0</v>
      </c>
      <c r="S2226" s="156">
        <f t="shared" si="2084"/>
        <v>0</v>
      </c>
      <c r="T2226" s="149">
        <f t="shared" si="2016"/>
        <v>0</v>
      </c>
      <c r="U2226" s="136"/>
      <c r="V2226" s="152">
        <f t="shared" si="2085"/>
        <v>0</v>
      </c>
      <c r="W2226" s="156">
        <f t="shared" si="2085"/>
        <v>0</v>
      </c>
      <c r="X2226" s="148">
        <f t="shared" si="2005"/>
        <v>0</v>
      </c>
      <c r="Y2226" s="156">
        <f t="shared" si="2086"/>
        <v>0</v>
      </c>
      <c r="Z2226" s="156">
        <f t="shared" si="2086"/>
        <v>0</v>
      </c>
      <c r="AA2226" s="149">
        <f t="shared" si="2028"/>
        <v>0</v>
      </c>
      <c r="AB2226" s="136"/>
      <c r="AC2226" s="152">
        <f t="shared" si="2087"/>
        <v>0</v>
      </c>
      <c r="AD2226" s="156">
        <f t="shared" si="2087"/>
        <v>0</v>
      </c>
      <c r="AE2226" s="148">
        <f t="shared" si="2006"/>
        <v>0</v>
      </c>
      <c r="AF2226" s="156">
        <f t="shared" si="2088"/>
        <v>0</v>
      </c>
      <c r="AG2226" s="156">
        <f t="shared" si="2088"/>
        <v>0</v>
      </c>
      <c r="AH2226" s="149">
        <f t="shared" si="2029"/>
        <v>0</v>
      </c>
      <c r="AI2226" s="13"/>
      <c r="AJ2226" s="79">
        <f t="shared" si="2089"/>
        <v>0</v>
      </c>
      <c r="AK2226" s="80">
        <f t="shared" si="2089"/>
        <v>0</v>
      </c>
      <c r="AL2226" s="81">
        <f t="shared" si="2089"/>
        <v>0</v>
      </c>
      <c r="AM2226" s="80">
        <f t="shared" si="2089"/>
        <v>0</v>
      </c>
      <c r="AN2226" s="81">
        <f t="shared" si="2089"/>
        <v>0</v>
      </c>
      <c r="AO2226" s="80">
        <f t="shared" si="2089"/>
        <v>0</v>
      </c>
      <c r="AP2226" s="81">
        <f t="shared" si="2089"/>
        <v>0</v>
      </c>
      <c r="AQ2226" s="80">
        <f>SUM(AQ2430,AQ2634,AQ2838,AQ3042,AQ3246,AQ3450,AQ3654)</f>
        <v>0</v>
      </c>
      <c r="AR2226" s="81">
        <f t="shared" si="2089"/>
        <v>0</v>
      </c>
      <c r="AS2226" s="80">
        <f t="shared" si="2089"/>
        <v>0</v>
      </c>
      <c r="AT2226" s="81">
        <f t="shared" si="2089"/>
        <v>0</v>
      </c>
      <c r="AU2226" s="80">
        <f t="shared" si="2089"/>
        <v>0</v>
      </c>
      <c r="AV2226" s="81">
        <f t="shared" si="2008"/>
        <v>0</v>
      </c>
      <c r="AW2226" s="80">
        <f t="shared" si="2009"/>
        <v>0</v>
      </c>
      <c r="AX2226" s="13"/>
      <c r="AY2226" s="79">
        <f t="shared" si="2010"/>
        <v>0</v>
      </c>
      <c r="AZ2226" s="80">
        <f t="shared" si="2011"/>
        <v>0</v>
      </c>
      <c r="BA2226" s="81">
        <f t="shared" si="2012"/>
        <v>0</v>
      </c>
      <c r="BB2226" s="80">
        <f t="shared" si="2013"/>
        <v>0</v>
      </c>
      <c r="BC2226" s="80">
        <f t="shared" si="2014"/>
        <v>0</v>
      </c>
      <c r="BD2226" s="86">
        <f t="shared" si="2015"/>
        <v>0</v>
      </c>
    </row>
    <row r="2227" spans="2:56" x14ac:dyDescent="0.3">
      <c r="B2227" s="170" t="s">
        <v>206</v>
      </c>
      <c r="C2227" s="152">
        <f t="shared" si="2080"/>
        <v>0</v>
      </c>
      <c r="D2227" s="153">
        <f t="shared" si="2080"/>
        <v>0</v>
      </c>
      <c r="E2227" s="154">
        <f t="shared" si="2001"/>
        <v>0</v>
      </c>
      <c r="F2227" s="152">
        <f t="shared" si="2081"/>
        <v>0</v>
      </c>
      <c r="G2227" s="153">
        <f t="shared" si="2081"/>
        <v>0</v>
      </c>
      <c r="H2227" s="154">
        <f t="shared" si="2002"/>
        <v>0</v>
      </c>
      <c r="I2227" s="152">
        <f t="shared" si="2082"/>
        <v>0</v>
      </c>
      <c r="J2227" s="153">
        <f t="shared" si="2082"/>
        <v>0</v>
      </c>
      <c r="K2227" s="154">
        <f t="shared" si="2003"/>
        <v>0</v>
      </c>
      <c r="L2227" s="152">
        <f>SUM(L2431,L2635,L2839,L3043,L3247,L3451,L3655)</f>
        <v>0</v>
      </c>
      <c r="M2227" s="155">
        <f t="shared" si="2083"/>
        <v>0</v>
      </c>
      <c r="N2227" s="156">
        <f t="shared" si="2083"/>
        <v>0</v>
      </c>
      <c r="O2227" s="152">
        <f t="shared" si="2083"/>
        <v>0</v>
      </c>
      <c r="P2227" s="156">
        <f t="shared" si="2083"/>
        <v>0</v>
      </c>
      <c r="Q2227" s="148">
        <f t="shared" si="2004"/>
        <v>0</v>
      </c>
      <c r="R2227" s="156">
        <f t="shared" si="2084"/>
        <v>0</v>
      </c>
      <c r="S2227" s="156">
        <f t="shared" si="2084"/>
        <v>0</v>
      </c>
      <c r="T2227" s="149">
        <f t="shared" si="2016"/>
        <v>0</v>
      </c>
      <c r="U2227" s="136"/>
      <c r="V2227" s="152">
        <f t="shared" si="2085"/>
        <v>0</v>
      </c>
      <c r="W2227" s="156">
        <f t="shared" si="2085"/>
        <v>0</v>
      </c>
      <c r="X2227" s="148">
        <f t="shared" si="2005"/>
        <v>0</v>
      </c>
      <c r="Y2227" s="156">
        <f t="shared" si="2086"/>
        <v>0</v>
      </c>
      <c r="Z2227" s="156">
        <f t="shared" si="2086"/>
        <v>0</v>
      </c>
      <c r="AA2227" s="149">
        <f t="shared" si="2028"/>
        <v>0</v>
      </c>
      <c r="AB2227" s="136"/>
      <c r="AC2227" s="152">
        <f t="shared" si="2087"/>
        <v>0</v>
      </c>
      <c r="AD2227" s="156">
        <f t="shared" si="2087"/>
        <v>0</v>
      </c>
      <c r="AE2227" s="148">
        <f t="shared" si="2006"/>
        <v>0</v>
      </c>
      <c r="AF2227" s="156">
        <f t="shared" si="2088"/>
        <v>0</v>
      </c>
      <c r="AG2227" s="156">
        <f t="shared" si="2088"/>
        <v>0</v>
      </c>
      <c r="AH2227" s="149">
        <f t="shared" si="2029"/>
        <v>0</v>
      </c>
      <c r="AI2227" s="13"/>
      <c r="AJ2227" s="79">
        <f t="shared" si="2089"/>
        <v>0</v>
      </c>
      <c r="AK2227" s="80">
        <f t="shared" si="2089"/>
        <v>0</v>
      </c>
      <c r="AL2227" s="81">
        <f t="shared" si="2089"/>
        <v>0</v>
      </c>
      <c r="AM2227" s="80">
        <f t="shared" si="2089"/>
        <v>0</v>
      </c>
      <c r="AN2227" s="81">
        <f t="shared" si="2089"/>
        <v>0</v>
      </c>
      <c r="AO2227" s="80">
        <f t="shared" si="2089"/>
        <v>0</v>
      </c>
      <c r="AP2227" s="81">
        <f t="shared" si="2089"/>
        <v>0</v>
      </c>
      <c r="AQ2227" s="80">
        <f>SUM(AQ2431,AQ2635,AQ2839,AQ3043,AQ3247,AQ3451,AQ3655)</f>
        <v>0</v>
      </c>
      <c r="AR2227" s="81">
        <f t="shared" si="2089"/>
        <v>0</v>
      </c>
      <c r="AS2227" s="80">
        <f t="shared" si="2089"/>
        <v>0</v>
      </c>
      <c r="AT2227" s="81">
        <f t="shared" si="2089"/>
        <v>0</v>
      </c>
      <c r="AU2227" s="80">
        <f t="shared" si="2089"/>
        <v>0</v>
      </c>
      <c r="AV2227" s="81">
        <f t="shared" si="2008"/>
        <v>0</v>
      </c>
      <c r="AW2227" s="80">
        <f t="shared" si="2009"/>
        <v>0</v>
      </c>
      <c r="AX2227" s="13"/>
      <c r="AY2227" s="79">
        <f t="shared" si="2010"/>
        <v>0</v>
      </c>
      <c r="AZ2227" s="80">
        <f t="shared" si="2011"/>
        <v>0</v>
      </c>
      <c r="BA2227" s="81">
        <f t="shared" si="2012"/>
        <v>0</v>
      </c>
      <c r="BB2227" s="80">
        <f t="shared" si="2013"/>
        <v>0</v>
      </c>
      <c r="BC2227" s="80">
        <f t="shared" si="2014"/>
        <v>0</v>
      </c>
      <c r="BD2227" s="86">
        <f t="shared" si="2015"/>
        <v>0</v>
      </c>
    </row>
    <row r="2228" spans="2:56" x14ac:dyDescent="0.3">
      <c r="B2228" s="150" t="s">
        <v>207</v>
      </c>
      <c r="C2228" s="78">
        <f>SUM(C2229)</f>
        <v>0</v>
      </c>
      <c r="D2228" s="79">
        <f>SUM(D2229)</f>
        <v>0</v>
      </c>
      <c r="E2228" s="69">
        <f t="shared" si="2001"/>
        <v>0</v>
      </c>
      <c r="F2228" s="78">
        <f>SUM(F2229)</f>
        <v>0</v>
      </c>
      <c r="G2228" s="79">
        <f>SUM(G2229)</f>
        <v>0</v>
      </c>
      <c r="H2228" s="69">
        <f t="shared" si="2002"/>
        <v>0</v>
      </c>
      <c r="I2228" s="78">
        <f>SUM(I2229)</f>
        <v>0</v>
      </c>
      <c r="J2228" s="79">
        <f>SUM(J2229)</f>
        <v>0</v>
      </c>
      <c r="K2228" s="69">
        <f t="shared" si="2003"/>
        <v>0</v>
      </c>
      <c r="L2228" s="78">
        <f>SUM(L2229)</f>
        <v>0</v>
      </c>
      <c r="M2228" s="80">
        <f>SUM(M2229)</f>
        <v>0</v>
      </c>
      <c r="N2228" s="81">
        <f>SUM(N2229)</f>
        <v>0</v>
      </c>
      <c r="O2228" s="78">
        <f>SUM(O2229)</f>
        <v>0</v>
      </c>
      <c r="P2228" s="81">
        <f>SUM(P2229)</f>
        <v>0</v>
      </c>
      <c r="Q2228" s="168">
        <f t="shared" si="2004"/>
        <v>0</v>
      </c>
      <c r="R2228" s="82">
        <f>SUM(R2229)</f>
        <v>0</v>
      </c>
      <c r="S2228" s="82">
        <f>SUM(S2229)</f>
        <v>0</v>
      </c>
      <c r="T2228" s="169">
        <f t="shared" si="2016"/>
        <v>0</v>
      </c>
      <c r="U2228" s="84"/>
      <c r="V2228" s="78">
        <f>SUM(V2229)</f>
        <v>0</v>
      </c>
      <c r="W2228" s="81">
        <f>SUM(W2229)</f>
        <v>0</v>
      </c>
      <c r="X2228" s="168">
        <f t="shared" si="2005"/>
        <v>0</v>
      </c>
      <c r="Y2228" s="82">
        <f>SUM(Y2229)</f>
        <v>0</v>
      </c>
      <c r="Z2228" s="82">
        <f>SUM(Z2229)</f>
        <v>0</v>
      </c>
      <c r="AA2228" s="169">
        <f t="shared" si="2028"/>
        <v>0</v>
      </c>
      <c r="AB2228" s="84"/>
      <c r="AC2228" s="78">
        <f>SUM(AC2229)</f>
        <v>0</v>
      </c>
      <c r="AD2228" s="81">
        <f>SUM(AD2229)</f>
        <v>0</v>
      </c>
      <c r="AE2228" s="168">
        <f t="shared" si="2006"/>
        <v>0</v>
      </c>
      <c r="AF2228" s="82">
        <f>SUM(AF2229)</f>
        <v>0</v>
      </c>
      <c r="AG2228" s="82">
        <f>SUM(AG2229)</f>
        <v>0</v>
      </c>
      <c r="AH2228" s="169">
        <f t="shared" si="2029"/>
        <v>0</v>
      </c>
      <c r="AI2228" s="13"/>
      <c r="AJ2228" s="79">
        <f t="shared" ref="AJ2228:AU2228" si="2090">SUM(AJ2229)</f>
        <v>0</v>
      </c>
      <c r="AK2228" s="80">
        <f t="shared" si="2090"/>
        <v>0</v>
      </c>
      <c r="AL2228" s="81">
        <f t="shared" si="2090"/>
        <v>0</v>
      </c>
      <c r="AM2228" s="80">
        <f t="shared" si="2090"/>
        <v>0</v>
      </c>
      <c r="AN2228" s="81">
        <f t="shared" si="2090"/>
        <v>0</v>
      </c>
      <c r="AO2228" s="80">
        <f t="shared" si="2090"/>
        <v>0</v>
      </c>
      <c r="AP2228" s="81">
        <f t="shared" si="2090"/>
        <v>0</v>
      </c>
      <c r="AQ2228" s="80">
        <f t="shared" si="2090"/>
        <v>0</v>
      </c>
      <c r="AR2228" s="81">
        <f t="shared" si="2090"/>
        <v>0</v>
      </c>
      <c r="AS2228" s="80">
        <f t="shared" si="2090"/>
        <v>0</v>
      </c>
      <c r="AT2228" s="81">
        <f t="shared" si="2090"/>
        <v>0</v>
      </c>
      <c r="AU2228" s="80">
        <f t="shared" si="2090"/>
        <v>0</v>
      </c>
      <c r="AV2228" s="81">
        <f t="shared" si="2008"/>
        <v>0</v>
      </c>
      <c r="AW2228" s="80">
        <f t="shared" si="2009"/>
        <v>0</v>
      </c>
      <c r="AX2228" s="13"/>
      <c r="AY2228" s="79">
        <f t="shared" si="2010"/>
        <v>0</v>
      </c>
      <c r="AZ2228" s="80">
        <f t="shared" si="2011"/>
        <v>0</v>
      </c>
      <c r="BA2228" s="81">
        <f t="shared" si="2012"/>
        <v>0</v>
      </c>
      <c r="BB2228" s="80">
        <f t="shared" si="2013"/>
        <v>0</v>
      </c>
      <c r="BC2228" s="80">
        <f t="shared" si="2014"/>
        <v>0</v>
      </c>
      <c r="BD2228" s="86">
        <f t="shared" si="2015"/>
        <v>0</v>
      </c>
    </row>
    <row r="2229" spans="2:56" x14ac:dyDescent="0.3">
      <c r="B2229" s="170" t="s">
        <v>105</v>
      </c>
      <c r="C2229" s="152">
        <f>SUM(C2433,C2637,C2841,C3045,C3249,C3453,C3657)</f>
        <v>0</v>
      </c>
      <c r="D2229" s="153">
        <f>SUM(D2433,D2637,D2841,D3045,D3249,D3453,D3657)</f>
        <v>0</v>
      </c>
      <c r="E2229" s="154">
        <f t="shared" si="2001"/>
        <v>0</v>
      </c>
      <c r="F2229" s="152">
        <f>SUM(F2433,F2637,F2841,F3045,F3249,F3453,F3657)</f>
        <v>0</v>
      </c>
      <c r="G2229" s="153">
        <f>SUM(G2433,G2637,G2841,G3045,G3249,G3453,G3657)</f>
        <v>0</v>
      </c>
      <c r="H2229" s="154">
        <f t="shared" si="2002"/>
        <v>0</v>
      </c>
      <c r="I2229" s="152">
        <f>SUM(I2433,I2637,I2841,I3045,I3249,I3453,I3657)</f>
        <v>0</v>
      </c>
      <c r="J2229" s="153">
        <f>SUM(J2433,J2637,J2841,J3045,J3249,J3453,J3657)</f>
        <v>0</v>
      </c>
      <c r="K2229" s="154">
        <f t="shared" si="2003"/>
        <v>0</v>
      </c>
      <c r="L2229" s="152">
        <f>SUM(L2433,L2637,L2841,L3045,L3249,L3453,L3657)</f>
        <v>0</v>
      </c>
      <c r="M2229" s="155">
        <f>SUM(M2433,M2637,M2841,M3045,M3249,M3453,M3657)</f>
        <v>0</v>
      </c>
      <c r="N2229" s="156">
        <f>SUM(N2433,N2637,N2841,N3045,N3249,N3453,N3657)</f>
        <v>0</v>
      </c>
      <c r="O2229" s="152">
        <f>SUM(O2433,O2637,O2841,O3045,O3249,O3453,O3657)</f>
        <v>0</v>
      </c>
      <c r="P2229" s="156">
        <f>SUM(P2433,P2637,P2841,P3045,P3249,P3453,P3657)</f>
        <v>0</v>
      </c>
      <c r="Q2229" s="148">
        <f t="shared" si="2004"/>
        <v>0</v>
      </c>
      <c r="R2229" s="156">
        <f>SUM(R2433,R2637,R2841,R3045,R3249,R3453,R3657)</f>
        <v>0</v>
      </c>
      <c r="S2229" s="156">
        <f>SUM(S2433,S2637,S2841,S3045,S3249,S3453,S3657)</f>
        <v>0</v>
      </c>
      <c r="T2229" s="149">
        <f t="shared" si="2016"/>
        <v>0</v>
      </c>
      <c r="U2229" s="136"/>
      <c r="V2229" s="152">
        <f>SUM(V2433,V2637,V2841,V3045,V3249,V3453,V3657)</f>
        <v>0</v>
      </c>
      <c r="W2229" s="156">
        <f>SUM(W2433,W2637,W2841,W3045,W3249,W3453,W3657)</f>
        <v>0</v>
      </c>
      <c r="X2229" s="148">
        <f t="shared" si="2005"/>
        <v>0</v>
      </c>
      <c r="Y2229" s="156">
        <f>SUM(Y2433,Y2637,Y2841,Y3045,Y3249,Y3453,Y3657)</f>
        <v>0</v>
      </c>
      <c r="Z2229" s="156">
        <f>SUM(Z2433,Z2637,Z2841,Z3045,Z3249,Z3453,Z3657)</f>
        <v>0</v>
      </c>
      <c r="AA2229" s="149">
        <f t="shared" si="2028"/>
        <v>0</v>
      </c>
      <c r="AB2229" s="136"/>
      <c r="AC2229" s="152">
        <f>SUM(AC2433,AC2637,AC2841,AC3045,AC3249,AC3453,AC3657)</f>
        <v>0</v>
      </c>
      <c r="AD2229" s="156">
        <f>SUM(AD2433,AD2637,AD2841,AD3045,AD3249,AD3453,AD3657)</f>
        <v>0</v>
      </c>
      <c r="AE2229" s="148">
        <f t="shared" si="2006"/>
        <v>0</v>
      </c>
      <c r="AF2229" s="156">
        <f>SUM(AF2433,AF2637,AF2841,AF3045,AF3249,AF3453,AF3657)</f>
        <v>0</v>
      </c>
      <c r="AG2229" s="156">
        <f>SUM(AG2433,AG2637,AG2841,AG3045,AG3249,AG3453,AG3657)</f>
        <v>0</v>
      </c>
      <c r="AH2229" s="149">
        <f t="shared" si="2029"/>
        <v>0</v>
      </c>
      <c r="AI2229" s="13"/>
      <c r="AJ2229" s="79">
        <f t="shared" ref="AJ2229:AU2229" si="2091">SUM(AJ2433,AJ2637,AJ2841,AJ3045,AJ3249,AJ3453,AJ3657)</f>
        <v>0</v>
      </c>
      <c r="AK2229" s="80">
        <f t="shared" si="2091"/>
        <v>0</v>
      </c>
      <c r="AL2229" s="81">
        <f t="shared" si="2091"/>
        <v>0</v>
      </c>
      <c r="AM2229" s="80">
        <f t="shared" si="2091"/>
        <v>0</v>
      </c>
      <c r="AN2229" s="81">
        <f t="shared" si="2091"/>
        <v>0</v>
      </c>
      <c r="AO2229" s="80">
        <f t="shared" si="2091"/>
        <v>0</v>
      </c>
      <c r="AP2229" s="81">
        <f t="shared" si="2091"/>
        <v>0</v>
      </c>
      <c r="AQ2229" s="80">
        <f t="shared" si="2091"/>
        <v>0</v>
      </c>
      <c r="AR2229" s="81">
        <f t="shared" si="2091"/>
        <v>0</v>
      </c>
      <c r="AS2229" s="80">
        <f t="shared" si="2091"/>
        <v>0</v>
      </c>
      <c r="AT2229" s="81">
        <f t="shared" si="2091"/>
        <v>0</v>
      </c>
      <c r="AU2229" s="80">
        <f t="shared" si="2091"/>
        <v>0</v>
      </c>
      <c r="AV2229" s="81">
        <f t="shared" si="2008"/>
        <v>0</v>
      </c>
      <c r="AW2229" s="80">
        <f t="shared" si="2009"/>
        <v>0</v>
      </c>
      <c r="AX2229" s="13"/>
      <c r="AY2229" s="79">
        <f t="shared" si="2010"/>
        <v>0</v>
      </c>
      <c r="AZ2229" s="80">
        <f t="shared" si="2011"/>
        <v>0</v>
      </c>
      <c r="BA2229" s="81">
        <f t="shared" si="2012"/>
        <v>0</v>
      </c>
      <c r="BB2229" s="80">
        <f t="shared" si="2013"/>
        <v>0</v>
      </c>
      <c r="BC2229" s="80">
        <f t="shared" si="2014"/>
        <v>0</v>
      </c>
      <c r="BD2229" s="86">
        <f t="shared" si="2015"/>
        <v>0</v>
      </c>
    </row>
    <row r="2230" spans="2:56" s="108" customFormat="1" x14ac:dyDescent="0.3">
      <c r="B2230" s="157" t="s">
        <v>208</v>
      </c>
      <c r="C2230" s="158">
        <f>SUM(C2231,C2237,C2250,C2251,C2252,C2253,C2254)</f>
        <v>0</v>
      </c>
      <c r="D2230" s="159">
        <f>SUM(D2231,D2237,D2250,D2251,D2252,D2253,D2254)</f>
        <v>0</v>
      </c>
      <c r="E2230" s="160">
        <f t="shared" si="2001"/>
        <v>0</v>
      </c>
      <c r="F2230" s="158">
        <f>SUM(F2231,F2237,F2250,F2251,F2252,F2253,F2254)</f>
        <v>32000</v>
      </c>
      <c r="G2230" s="159">
        <f>SUM(G2231,G2237,G2250,G2251,G2252,G2253,G2254)</f>
        <v>21900</v>
      </c>
      <c r="H2230" s="160">
        <f t="shared" si="2002"/>
        <v>0.68437499999999996</v>
      </c>
      <c r="I2230" s="158">
        <f>SUM(I2231,I2237,I2250,I2251,I2252,I2253,I2254)</f>
        <v>110200</v>
      </c>
      <c r="J2230" s="159">
        <f>SUM(J2231,J2237,J2250,J2251,J2252,J2253,J2254)</f>
        <v>78098.5</v>
      </c>
      <c r="K2230" s="160">
        <f t="shared" si="2003"/>
        <v>0.70869782214156085</v>
      </c>
      <c r="L2230" s="158">
        <f>SUM(L2231,L2237,L2250,L2251,L2252,L2253,L2254)</f>
        <v>0</v>
      </c>
      <c r="M2230" s="161">
        <f>SUM(M2231,M2237,M2250,M2251,M2252,M2253,M2254)</f>
        <v>0</v>
      </c>
      <c r="N2230" s="162">
        <f>SUM(N2231,N2237,N2250,N2251,N2252,N2253,N2254)</f>
        <v>0</v>
      </c>
      <c r="O2230" s="158">
        <f>SUM(O2231,O2237,O2250,O2251,O2252,O2253,O2254)</f>
        <v>0</v>
      </c>
      <c r="P2230" s="162">
        <f>SUM(P2231,P2237,P2250,P2251,P2252,P2253,P2254)</f>
        <v>0</v>
      </c>
      <c r="Q2230" s="163">
        <f t="shared" si="2004"/>
        <v>0</v>
      </c>
      <c r="R2230" s="164">
        <f>SUM(R2231,R2237,R2250,R2251,R2252,R2253,R2254)</f>
        <v>0</v>
      </c>
      <c r="S2230" s="164">
        <f>SUM(S2231,S2237,S2250,S2251,S2252,S2253,S2254)</f>
        <v>0</v>
      </c>
      <c r="T2230" s="165">
        <f t="shared" si="2016"/>
        <v>0</v>
      </c>
      <c r="U2230" s="105"/>
      <c r="V2230" s="158">
        <f>SUM(V2231,V2237,V2250,V2251,V2252,V2253,V2254)</f>
        <v>0</v>
      </c>
      <c r="W2230" s="162">
        <f>SUM(W2231,W2237,W2250,W2251,W2252,W2253,W2254)</f>
        <v>0</v>
      </c>
      <c r="X2230" s="163">
        <f t="shared" si="2005"/>
        <v>0</v>
      </c>
      <c r="Y2230" s="164">
        <f>SUM(Y2231,Y2237,Y2250,Y2251,Y2252,Y2253,Y2254)</f>
        <v>0</v>
      </c>
      <c r="Z2230" s="164">
        <f>SUM(Z2231,Z2237,Z2250,Z2251,Z2252,Z2253,Z2254)</f>
        <v>0</v>
      </c>
      <c r="AA2230" s="165">
        <f t="shared" si="2028"/>
        <v>0</v>
      </c>
      <c r="AB2230" s="105"/>
      <c r="AC2230" s="158">
        <f>SUM(AC2231,AC2237,AC2250,AC2251,AC2252,AC2253,AC2254)</f>
        <v>0</v>
      </c>
      <c r="AD2230" s="162">
        <f>SUM(AD2231,AD2237,AD2250,AD2251,AD2252,AD2253,AD2254)</f>
        <v>0</v>
      </c>
      <c r="AE2230" s="163">
        <f t="shared" si="2006"/>
        <v>0</v>
      </c>
      <c r="AF2230" s="164">
        <f>SUM(AF2231,AF2237,AF2250,AF2251,AF2252,AF2253,AF2254)</f>
        <v>0</v>
      </c>
      <c r="AG2230" s="164">
        <f>SUM(AG2231,AG2237,AG2250,AG2251,AG2252,AG2253,AG2254)</f>
        <v>0</v>
      </c>
      <c r="AH2230" s="165">
        <f t="shared" si="2029"/>
        <v>0</v>
      </c>
      <c r="AI2230" s="166"/>
      <c r="AJ2230" s="159">
        <f t="shared" ref="AJ2230:AU2230" si="2092">SUM(AJ2231,AJ2237,AJ2250,AJ2251,AJ2252,AJ2253,AJ2254)</f>
        <v>0</v>
      </c>
      <c r="AK2230" s="161">
        <f t="shared" si="2092"/>
        <v>0</v>
      </c>
      <c r="AL2230" s="162">
        <f t="shared" si="2092"/>
        <v>0</v>
      </c>
      <c r="AM2230" s="161">
        <f t="shared" si="2092"/>
        <v>0</v>
      </c>
      <c r="AN2230" s="162">
        <f t="shared" si="2092"/>
        <v>0</v>
      </c>
      <c r="AO2230" s="161">
        <f t="shared" si="2092"/>
        <v>0</v>
      </c>
      <c r="AP2230" s="162">
        <f t="shared" si="2092"/>
        <v>0</v>
      </c>
      <c r="AQ2230" s="161">
        <f t="shared" si="2092"/>
        <v>0</v>
      </c>
      <c r="AR2230" s="162">
        <f t="shared" si="2092"/>
        <v>0</v>
      </c>
      <c r="AS2230" s="161">
        <f t="shared" si="2092"/>
        <v>0</v>
      </c>
      <c r="AT2230" s="162">
        <f t="shared" si="2092"/>
        <v>0</v>
      </c>
      <c r="AU2230" s="161">
        <f t="shared" si="2092"/>
        <v>0</v>
      </c>
      <c r="AV2230" s="162">
        <f t="shared" si="2008"/>
        <v>0</v>
      </c>
      <c r="AW2230" s="161">
        <f t="shared" si="2009"/>
        <v>0</v>
      </c>
      <c r="AX2230" s="166"/>
      <c r="AY2230" s="159">
        <f t="shared" si="2010"/>
        <v>0</v>
      </c>
      <c r="AZ2230" s="161">
        <f t="shared" si="2011"/>
        <v>0</v>
      </c>
      <c r="BA2230" s="162">
        <f t="shared" si="2012"/>
        <v>0</v>
      </c>
      <c r="BB2230" s="161">
        <f t="shared" si="2013"/>
        <v>0</v>
      </c>
      <c r="BC2230" s="161">
        <f t="shared" si="2014"/>
        <v>0</v>
      </c>
      <c r="BD2230" s="167">
        <f t="shared" si="2015"/>
        <v>0</v>
      </c>
    </row>
    <row r="2231" spans="2:56" x14ac:dyDescent="0.3">
      <c r="B2231" s="147" t="s">
        <v>209</v>
      </c>
      <c r="C2231" s="89">
        <f>SUM(C2232,C2235)</f>
        <v>0</v>
      </c>
      <c r="D2231" s="90">
        <f>SUM(D2232,D2235)</f>
        <v>0</v>
      </c>
      <c r="E2231" s="91">
        <f t="shared" si="2001"/>
        <v>0</v>
      </c>
      <c r="F2231" s="89">
        <f>SUM(F2232,F2235)</f>
        <v>0</v>
      </c>
      <c r="G2231" s="90">
        <f>SUM(G2232,G2235)</f>
        <v>0</v>
      </c>
      <c r="H2231" s="91">
        <f t="shared" si="2002"/>
        <v>0</v>
      </c>
      <c r="I2231" s="89">
        <f>SUM(I2232,I2235)</f>
        <v>0</v>
      </c>
      <c r="J2231" s="90">
        <f>SUM(J2232,J2235)</f>
        <v>0</v>
      </c>
      <c r="K2231" s="91">
        <f t="shared" si="2003"/>
        <v>0</v>
      </c>
      <c r="L2231" s="89">
        <f>SUM(L2232,L2235)</f>
        <v>0</v>
      </c>
      <c r="M2231" s="92">
        <f>SUM(M2232,M2235)</f>
        <v>0</v>
      </c>
      <c r="N2231" s="93">
        <f>SUM(N2232,N2235)</f>
        <v>0</v>
      </c>
      <c r="O2231" s="89">
        <f>SUM(O2232,O2235)</f>
        <v>0</v>
      </c>
      <c r="P2231" s="93">
        <f>SUM(P2232,P2235)</f>
        <v>0</v>
      </c>
      <c r="Q2231" s="171">
        <f t="shared" si="2004"/>
        <v>0</v>
      </c>
      <c r="R2231" s="94">
        <f>SUM(R2232,R2235)</f>
        <v>0</v>
      </c>
      <c r="S2231" s="94">
        <f>SUM(S2232,S2235)</f>
        <v>0</v>
      </c>
      <c r="T2231" s="172">
        <f t="shared" si="2016"/>
        <v>0</v>
      </c>
      <c r="U2231" s="84"/>
      <c r="V2231" s="89">
        <f>SUM(V2232,V2235)</f>
        <v>0</v>
      </c>
      <c r="W2231" s="93">
        <f>SUM(W2232,W2235)</f>
        <v>0</v>
      </c>
      <c r="X2231" s="171">
        <f t="shared" si="2005"/>
        <v>0</v>
      </c>
      <c r="Y2231" s="94">
        <f>SUM(Y2232,Y2235)</f>
        <v>0</v>
      </c>
      <c r="Z2231" s="94">
        <f>SUM(Z2232,Z2235)</f>
        <v>0</v>
      </c>
      <c r="AA2231" s="172">
        <f t="shared" si="2028"/>
        <v>0</v>
      </c>
      <c r="AB2231" s="84"/>
      <c r="AC2231" s="89">
        <f>SUM(AC2232,AC2235)</f>
        <v>0</v>
      </c>
      <c r="AD2231" s="93">
        <f>SUM(AD2232,AD2235)</f>
        <v>0</v>
      </c>
      <c r="AE2231" s="171">
        <f t="shared" si="2006"/>
        <v>0</v>
      </c>
      <c r="AF2231" s="94">
        <f>SUM(AF2232,AF2235)</f>
        <v>0</v>
      </c>
      <c r="AG2231" s="94">
        <f>SUM(AG2232,AG2235)</f>
        <v>0</v>
      </c>
      <c r="AH2231" s="172">
        <f t="shared" si="2029"/>
        <v>0</v>
      </c>
      <c r="AI2231" s="13"/>
      <c r="AJ2231" s="90">
        <f t="shared" ref="AJ2231:AU2231" si="2093">SUM(AJ2232,AJ2235)</f>
        <v>0</v>
      </c>
      <c r="AK2231" s="92">
        <f t="shared" si="2093"/>
        <v>0</v>
      </c>
      <c r="AL2231" s="93">
        <f t="shared" si="2093"/>
        <v>0</v>
      </c>
      <c r="AM2231" s="92">
        <f t="shared" si="2093"/>
        <v>0</v>
      </c>
      <c r="AN2231" s="93">
        <f t="shared" si="2093"/>
        <v>0</v>
      </c>
      <c r="AO2231" s="92">
        <f t="shared" si="2093"/>
        <v>0</v>
      </c>
      <c r="AP2231" s="93">
        <f t="shared" si="2093"/>
        <v>0</v>
      </c>
      <c r="AQ2231" s="92">
        <f t="shared" si="2093"/>
        <v>0</v>
      </c>
      <c r="AR2231" s="93">
        <f t="shared" si="2093"/>
        <v>0</v>
      </c>
      <c r="AS2231" s="92">
        <f t="shared" si="2093"/>
        <v>0</v>
      </c>
      <c r="AT2231" s="93">
        <f t="shared" si="2093"/>
        <v>0</v>
      </c>
      <c r="AU2231" s="92">
        <f t="shared" si="2093"/>
        <v>0</v>
      </c>
      <c r="AV2231" s="93">
        <f t="shared" si="2008"/>
        <v>0</v>
      </c>
      <c r="AW2231" s="92">
        <f t="shared" si="2009"/>
        <v>0</v>
      </c>
      <c r="AX2231" s="13"/>
      <c r="AY2231" s="90">
        <f t="shared" si="2010"/>
        <v>0</v>
      </c>
      <c r="AZ2231" s="92">
        <f t="shared" si="2011"/>
        <v>0</v>
      </c>
      <c r="BA2231" s="93">
        <f t="shared" si="2012"/>
        <v>0</v>
      </c>
      <c r="BB2231" s="92">
        <f t="shared" si="2013"/>
        <v>0</v>
      </c>
      <c r="BC2231" s="92">
        <f t="shared" si="2014"/>
        <v>0</v>
      </c>
      <c r="BD2231" s="96">
        <f t="shared" si="2015"/>
        <v>0</v>
      </c>
    </row>
    <row r="2232" spans="2:56" x14ac:dyDescent="0.3">
      <c r="B2232" s="150" t="s">
        <v>210</v>
      </c>
      <c r="C2232" s="89">
        <f>SUM(C2233:C2234)</f>
        <v>0</v>
      </c>
      <c r="D2232" s="90">
        <f>SUM(D2233:D2234)</f>
        <v>0</v>
      </c>
      <c r="E2232" s="91">
        <f t="shared" si="2001"/>
        <v>0</v>
      </c>
      <c r="F2232" s="89">
        <f>SUM(F2233:F2234)</f>
        <v>0</v>
      </c>
      <c r="G2232" s="90">
        <f>SUM(G2233:G2234)</f>
        <v>0</v>
      </c>
      <c r="H2232" s="91">
        <f t="shared" si="2002"/>
        <v>0</v>
      </c>
      <c r="I2232" s="89">
        <f>SUM(I2233:I2234)</f>
        <v>0</v>
      </c>
      <c r="J2232" s="90">
        <f>SUM(J2233:J2234)</f>
        <v>0</v>
      </c>
      <c r="K2232" s="91">
        <f t="shared" si="2003"/>
        <v>0</v>
      </c>
      <c r="L2232" s="89">
        <f>SUM(L2233:L2234)</f>
        <v>0</v>
      </c>
      <c r="M2232" s="92">
        <f>SUM(M2233:M2234)</f>
        <v>0</v>
      </c>
      <c r="N2232" s="93">
        <f>SUM(N2233:N2234)</f>
        <v>0</v>
      </c>
      <c r="O2232" s="89">
        <f>SUM(O2233:O2234)</f>
        <v>0</v>
      </c>
      <c r="P2232" s="93">
        <f>SUM(P2233:P2234)</f>
        <v>0</v>
      </c>
      <c r="Q2232" s="171">
        <f t="shared" si="2004"/>
        <v>0</v>
      </c>
      <c r="R2232" s="94">
        <f>SUM(R2233:R2234)</f>
        <v>0</v>
      </c>
      <c r="S2232" s="94">
        <f>SUM(S2233:S2234)</f>
        <v>0</v>
      </c>
      <c r="T2232" s="172">
        <f t="shared" si="2016"/>
        <v>0</v>
      </c>
      <c r="U2232" s="84"/>
      <c r="V2232" s="89">
        <f>SUM(V2233:V2234)</f>
        <v>0</v>
      </c>
      <c r="W2232" s="93">
        <f>SUM(W2233:W2234)</f>
        <v>0</v>
      </c>
      <c r="X2232" s="171">
        <f t="shared" si="2005"/>
        <v>0</v>
      </c>
      <c r="Y2232" s="94">
        <f>SUM(Y2233:Y2234)</f>
        <v>0</v>
      </c>
      <c r="Z2232" s="94">
        <f>SUM(Z2233:Z2234)</f>
        <v>0</v>
      </c>
      <c r="AA2232" s="172">
        <f t="shared" si="2028"/>
        <v>0</v>
      </c>
      <c r="AB2232" s="84"/>
      <c r="AC2232" s="89">
        <f>SUM(AC2233:AC2234)</f>
        <v>0</v>
      </c>
      <c r="AD2232" s="93">
        <f>SUM(AD2233:AD2234)</f>
        <v>0</v>
      </c>
      <c r="AE2232" s="171">
        <f t="shared" si="2006"/>
        <v>0</v>
      </c>
      <c r="AF2232" s="94">
        <f>SUM(AF2233:AF2234)</f>
        <v>0</v>
      </c>
      <c r="AG2232" s="94">
        <f>SUM(AG2233:AG2234)</f>
        <v>0</v>
      </c>
      <c r="AH2232" s="172">
        <f t="shared" si="2029"/>
        <v>0</v>
      </c>
      <c r="AI2232" s="13"/>
      <c r="AJ2232" s="90">
        <f t="shared" ref="AJ2232:AU2232" si="2094">SUM(AJ2233:AJ2234)</f>
        <v>0</v>
      </c>
      <c r="AK2232" s="92">
        <f t="shared" si="2094"/>
        <v>0</v>
      </c>
      <c r="AL2232" s="93">
        <f t="shared" si="2094"/>
        <v>0</v>
      </c>
      <c r="AM2232" s="92">
        <f t="shared" si="2094"/>
        <v>0</v>
      </c>
      <c r="AN2232" s="93">
        <f t="shared" si="2094"/>
        <v>0</v>
      </c>
      <c r="AO2232" s="92">
        <f t="shared" si="2094"/>
        <v>0</v>
      </c>
      <c r="AP2232" s="93">
        <f t="shared" si="2094"/>
        <v>0</v>
      </c>
      <c r="AQ2232" s="92">
        <f t="shared" si="2094"/>
        <v>0</v>
      </c>
      <c r="AR2232" s="93">
        <f t="shared" si="2094"/>
        <v>0</v>
      </c>
      <c r="AS2232" s="92">
        <f t="shared" si="2094"/>
        <v>0</v>
      </c>
      <c r="AT2232" s="93">
        <f t="shared" si="2094"/>
        <v>0</v>
      </c>
      <c r="AU2232" s="92">
        <f t="shared" si="2094"/>
        <v>0</v>
      </c>
      <c r="AV2232" s="93">
        <f t="shared" si="2008"/>
        <v>0</v>
      </c>
      <c r="AW2232" s="92">
        <f t="shared" si="2009"/>
        <v>0</v>
      </c>
      <c r="AX2232" s="13"/>
      <c r="AY2232" s="90">
        <f t="shared" si="2010"/>
        <v>0</v>
      </c>
      <c r="AZ2232" s="92">
        <f t="shared" si="2011"/>
        <v>0</v>
      </c>
      <c r="BA2232" s="93">
        <f t="shared" si="2012"/>
        <v>0</v>
      </c>
      <c r="BB2232" s="92">
        <f t="shared" si="2013"/>
        <v>0</v>
      </c>
      <c r="BC2232" s="92">
        <f t="shared" si="2014"/>
        <v>0</v>
      </c>
      <c r="BD2232" s="96">
        <f t="shared" si="2015"/>
        <v>0</v>
      </c>
    </row>
    <row r="2233" spans="2:56" x14ac:dyDescent="0.3">
      <c r="B2233" s="170" t="s">
        <v>211</v>
      </c>
      <c r="C2233" s="152">
        <f>SUM(C2437,C2641,C2845,C3049,C3253,C3457,C3661)</f>
        <v>0</v>
      </c>
      <c r="D2233" s="153">
        <f>SUM(D2437,D2641,D2845,D3049,D3253,D3457,D3661)</f>
        <v>0</v>
      </c>
      <c r="E2233" s="154">
        <f t="shared" si="2001"/>
        <v>0</v>
      </c>
      <c r="F2233" s="152">
        <f>SUM(F2437,F2641,F2845,F3049,F3253,F3457,F3661)</f>
        <v>0</v>
      </c>
      <c r="G2233" s="153">
        <f>SUM(G2437,G2641,G2845,G3049,G3253,G3457,G3661)</f>
        <v>0</v>
      </c>
      <c r="H2233" s="154">
        <f t="shared" si="2002"/>
        <v>0</v>
      </c>
      <c r="I2233" s="152">
        <f>SUM(I2437,I2641,I2845,I3049,I3253,I3457,I3661)</f>
        <v>0</v>
      </c>
      <c r="J2233" s="153">
        <f>SUM(J2437,J2641,J2845,J3049,J3253,J3457,J3661)</f>
        <v>0</v>
      </c>
      <c r="K2233" s="154">
        <f t="shared" si="2003"/>
        <v>0</v>
      </c>
      <c r="L2233" s="152">
        <f>SUM(L2437,L2641,L2845,L3049,L3253,L3457,L3661)</f>
        <v>0</v>
      </c>
      <c r="M2233" s="155">
        <f t="shared" ref="M2233:P2234" si="2095">SUM(M2437,M2641,M2845,M3049,M3253,M3457,M3661)</f>
        <v>0</v>
      </c>
      <c r="N2233" s="156">
        <f t="shared" si="2095"/>
        <v>0</v>
      </c>
      <c r="O2233" s="152">
        <f t="shared" si="2095"/>
        <v>0</v>
      </c>
      <c r="P2233" s="156">
        <f t="shared" si="2095"/>
        <v>0</v>
      </c>
      <c r="Q2233" s="148">
        <f t="shared" si="2004"/>
        <v>0</v>
      </c>
      <c r="R2233" s="156">
        <f>SUM(R2437,R2641,R2845,R3049,R3253,R3457,R3661)</f>
        <v>0</v>
      </c>
      <c r="S2233" s="156">
        <f>SUM(S2437,S2641,S2845,S3049,S3253,S3457,S3661)</f>
        <v>0</v>
      </c>
      <c r="T2233" s="149">
        <f t="shared" si="2016"/>
        <v>0</v>
      </c>
      <c r="U2233" s="136"/>
      <c r="V2233" s="152">
        <f>SUM(V2437,V2641,V2845,V3049,V3253,V3457,V3661)</f>
        <v>0</v>
      </c>
      <c r="W2233" s="156">
        <f>SUM(W2437,W2641,W2845,W3049,W3253,W3457,W3661)</f>
        <v>0</v>
      </c>
      <c r="X2233" s="148">
        <f t="shared" si="2005"/>
        <v>0</v>
      </c>
      <c r="Y2233" s="156">
        <f>SUM(Y2437,Y2641,Y2845,Y3049,Y3253,Y3457,Y3661)</f>
        <v>0</v>
      </c>
      <c r="Z2233" s="156">
        <f>SUM(Z2437,Z2641,Z2845,Z3049,Z3253,Z3457,Z3661)</f>
        <v>0</v>
      </c>
      <c r="AA2233" s="149">
        <f t="shared" si="2028"/>
        <v>0</v>
      </c>
      <c r="AB2233" s="136"/>
      <c r="AC2233" s="152">
        <f>SUM(AC2437,AC2641,AC2845,AC3049,AC3253,AC3457,AC3661)</f>
        <v>0</v>
      </c>
      <c r="AD2233" s="156">
        <f>SUM(AD2437,AD2641,AD2845,AD3049,AD3253,AD3457,AD3661)</f>
        <v>0</v>
      </c>
      <c r="AE2233" s="148">
        <f t="shared" si="2006"/>
        <v>0</v>
      </c>
      <c r="AF2233" s="156">
        <f>SUM(AF2437,AF2641,AF2845,AF3049,AF3253,AF3457,AF3661)</f>
        <v>0</v>
      </c>
      <c r="AG2233" s="156">
        <f>SUM(AG2437,AG2641,AG2845,AG3049,AG3253,AG3457,AG3661)</f>
        <v>0</v>
      </c>
      <c r="AH2233" s="149">
        <f t="shared" si="2029"/>
        <v>0</v>
      </c>
      <c r="AI2233" s="13"/>
      <c r="AJ2233" s="79">
        <f t="shared" ref="AJ2233:AU2234" si="2096">SUM(AJ2437,AJ2641,AJ2845,AJ3049,AJ3253,AJ3457,AJ3661)</f>
        <v>0</v>
      </c>
      <c r="AK2233" s="80">
        <f t="shared" si="2096"/>
        <v>0</v>
      </c>
      <c r="AL2233" s="81">
        <f t="shared" si="2096"/>
        <v>0</v>
      </c>
      <c r="AM2233" s="80">
        <f t="shared" si="2096"/>
        <v>0</v>
      </c>
      <c r="AN2233" s="81">
        <f t="shared" si="2096"/>
        <v>0</v>
      </c>
      <c r="AO2233" s="80">
        <f t="shared" si="2096"/>
        <v>0</v>
      </c>
      <c r="AP2233" s="81">
        <f t="shared" si="2096"/>
        <v>0</v>
      </c>
      <c r="AQ2233" s="80">
        <f>SUM(AQ2437,AQ2641,AQ2845,AQ3049,AQ3253,AQ3457,AQ3661)</f>
        <v>0</v>
      </c>
      <c r="AR2233" s="81">
        <f t="shared" si="2096"/>
        <v>0</v>
      </c>
      <c r="AS2233" s="80">
        <f t="shared" si="2096"/>
        <v>0</v>
      </c>
      <c r="AT2233" s="81">
        <f t="shared" si="2096"/>
        <v>0</v>
      </c>
      <c r="AU2233" s="80">
        <f t="shared" si="2096"/>
        <v>0</v>
      </c>
      <c r="AV2233" s="81">
        <f t="shared" si="2008"/>
        <v>0</v>
      </c>
      <c r="AW2233" s="80">
        <f t="shared" si="2009"/>
        <v>0</v>
      </c>
      <c r="AX2233" s="13"/>
      <c r="AY2233" s="79">
        <f t="shared" si="2010"/>
        <v>0</v>
      </c>
      <c r="AZ2233" s="80">
        <f t="shared" si="2011"/>
        <v>0</v>
      </c>
      <c r="BA2233" s="81">
        <f t="shared" si="2012"/>
        <v>0</v>
      </c>
      <c r="BB2233" s="80">
        <f t="shared" si="2013"/>
        <v>0</v>
      </c>
      <c r="BC2233" s="80">
        <f t="shared" si="2014"/>
        <v>0</v>
      </c>
      <c r="BD2233" s="86">
        <f t="shared" si="2015"/>
        <v>0</v>
      </c>
    </row>
    <row r="2234" spans="2:56" x14ac:dyDescent="0.3">
      <c r="B2234" s="170" t="s">
        <v>212</v>
      </c>
      <c r="C2234" s="152">
        <f>SUM(C2438,C2642,C2846,C3050,C3254,C3458,C3662)</f>
        <v>0</v>
      </c>
      <c r="D2234" s="153">
        <f>SUM(D2438,D2642,D2846,D3050,D3254,D3458,D3662)</f>
        <v>0</v>
      </c>
      <c r="E2234" s="154">
        <f t="shared" si="2001"/>
        <v>0</v>
      </c>
      <c r="F2234" s="152">
        <f>SUM(F2438,F2642,F2846,F3050,F3254,F3458,F3662)</f>
        <v>0</v>
      </c>
      <c r="G2234" s="153">
        <f>SUM(G2438,G2642,G2846,G3050,G3254,G3458,G3662)</f>
        <v>0</v>
      </c>
      <c r="H2234" s="154">
        <f t="shared" si="2002"/>
        <v>0</v>
      </c>
      <c r="I2234" s="152">
        <f>SUM(I2438,I2642,I2846,I3050,I3254,I3458,I3662)</f>
        <v>0</v>
      </c>
      <c r="J2234" s="153">
        <f>SUM(J2438,J2642,J2846,J3050,J3254,J3458,J3662)</f>
        <v>0</v>
      </c>
      <c r="K2234" s="154">
        <f t="shared" si="2003"/>
        <v>0</v>
      </c>
      <c r="L2234" s="152">
        <f>SUM(L2438,L2642,L2846,L3050,L3254,L3458,L3662)</f>
        <v>0</v>
      </c>
      <c r="M2234" s="155">
        <f t="shared" si="2095"/>
        <v>0</v>
      </c>
      <c r="N2234" s="156">
        <f t="shared" si="2095"/>
        <v>0</v>
      </c>
      <c r="O2234" s="152">
        <f t="shared" si="2095"/>
        <v>0</v>
      </c>
      <c r="P2234" s="156">
        <f t="shared" si="2095"/>
        <v>0</v>
      </c>
      <c r="Q2234" s="148">
        <f t="shared" si="2004"/>
        <v>0</v>
      </c>
      <c r="R2234" s="156">
        <f>SUM(R2438,R2642,R2846,R3050,R3254,R3458,R3662)</f>
        <v>0</v>
      </c>
      <c r="S2234" s="156">
        <f>SUM(S2438,S2642,S2846,S3050,S3254,S3458,S3662)</f>
        <v>0</v>
      </c>
      <c r="T2234" s="149">
        <f t="shared" si="2016"/>
        <v>0</v>
      </c>
      <c r="U2234" s="136"/>
      <c r="V2234" s="152">
        <f>SUM(V2438,V2642,V2846,V3050,V3254,V3458,V3662)</f>
        <v>0</v>
      </c>
      <c r="W2234" s="156">
        <f>SUM(W2438,W2642,W2846,W3050,W3254,W3458,W3662)</f>
        <v>0</v>
      </c>
      <c r="X2234" s="148">
        <f t="shared" si="2005"/>
        <v>0</v>
      </c>
      <c r="Y2234" s="156">
        <f>SUM(Y2438,Y2642,Y2846,Y3050,Y3254,Y3458,Y3662)</f>
        <v>0</v>
      </c>
      <c r="Z2234" s="156">
        <f>SUM(Z2438,Z2642,Z2846,Z3050,Z3254,Z3458,Z3662)</f>
        <v>0</v>
      </c>
      <c r="AA2234" s="149">
        <f t="shared" si="2028"/>
        <v>0</v>
      </c>
      <c r="AB2234" s="136"/>
      <c r="AC2234" s="152">
        <f>SUM(AC2438,AC2642,AC2846,AC3050,AC3254,AC3458,AC3662)</f>
        <v>0</v>
      </c>
      <c r="AD2234" s="156">
        <f>SUM(AD2438,AD2642,AD2846,AD3050,AD3254,AD3458,AD3662)</f>
        <v>0</v>
      </c>
      <c r="AE2234" s="148">
        <f t="shared" si="2006"/>
        <v>0</v>
      </c>
      <c r="AF2234" s="156">
        <f>SUM(AF2438,AF2642,AF2846,AF3050,AF3254,AF3458,AF3662)</f>
        <v>0</v>
      </c>
      <c r="AG2234" s="156">
        <f>SUM(AG2438,AG2642,AG2846,AG3050,AG3254,AG3458,AG3662)</f>
        <v>0</v>
      </c>
      <c r="AH2234" s="149">
        <f t="shared" si="2029"/>
        <v>0</v>
      </c>
      <c r="AI2234" s="13"/>
      <c r="AJ2234" s="79">
        <f t="shared" si="2096"/>
        <v>0</v>
      </c>
      <c r="AK2234" s="80">
        <f t="shared" si="2096"/>
        <v>0</v>
      </c>
      <c r="AL2234" s="81">
        <f t="shared" si="2096"/>
        <v>0</v>
      </c>
      <c r="AM2234" s="80">
        <f t="shared" si="2096"/>
        <v>0</v>
      </c>
      <c r="AN2234" s="81">
        <f t="shared" si="2096"/>
        <v>0</v>
      </c>
      <c r="AO2234" s="80">
        <f t="shared" si="2096"/>
        <v>0</v>
      </c>
      <c r="AP2234" s="81">
        <f t="shared" si="2096"/>
        <v>0</v>
      </c>
      <c r="AQ2234" s="80">
        <f>SUM(AQ2438,AQ2642,AQ2846,AQ3050,AQ3254,AQ3458,AQ3662)</f>
        <v>0</v>
      </c>
      <c r="AR2234" s="81">
        <f t="shared" si="2096"/>
        <v>0</v>
      </c>
      <c r="AS2234" s="80">
        <f t="shared" si="2096"/>
        <v>0</v>
      </c>
      <c r="AT2234" s="81">
        <f t="shared" si="2096"/>
        <v>0</v>
      </c>
      <c r="AU2234" s="80">
        <f t="shared" si="2096"/>
        <v>0</v>
      </c>
      <c r="AV2234" s="81">
        <f t="shared" si="2008"/>
        <v>0</v>
      </c>
      <c r="AW2234" s="80">
        <f t="shared" si="2009"/>
        <v>0</v>
      </c>
      <c r="AX2234" s="13"/>
      <c r="AY2234" s="79">
        <f t="shared" si="2010"/>
        <v>0</v>
      </c>
      <c r="AZ2234" s="80">
        <f t="shared" si="2011"/>
        <v>0</v>
      </c>
      <c r="BA2234" s="81">
        <f t="shared" si="2012"/>
        <v>0</v>
      </c>
      <c r="BB2234" s="80">
        <f t="shared" si="2013"/>
        <v>0</v>
      </c>
      <c r="BC2234" s="80">
        <f t="shared" si="2014"/>
        <v>0</v>
      </c>
      <c r="BD2234" s="86">
        <f t="shared" si="2015"/>
        <v>0</v>
      </c>
    </row>
    <row r="2235" spans="2:56" x14ac:dyDescent="0.3">
      <c r="B2235" s="150" t="s">
        <v>213</v>
      </c>
      <c r="C2235" s="89">
        <f>SUM(C2236)</f>
        <v>0</v>
      </c>
      <c r="D2235" s="90">
        <f>SUM(D2236)</f>
        <v>0</v>
      </c>
      <c r="E2235" s="91">
        <f t="shared" si="2001"/>
        <v>0</v>
      </c>
      <c r="F2235" s="89">
        <f>SUM(F2236)</f>
        <v>0</v>
      </c>
      <c r="G2235" s="90">
        <f>SUM(G2236)</f>
        <v>0</v>
      </c>
      <c r="H2235" s="91">
        <f t="shared" si="2002"/>
        <v>0</v>
      </c>
      <c r="I2235" s="89">
        <f>SUM(I2236)</f>
        <v>0</v>
      </c>
      <c r="J2235" s="90">
        <f>SUM(J2236)</f>
        <v>0</v>
      </c>
      <c r="K2235" s="91">
        <f t="shared" si="2003"/>
        <v>0</v>
      </c>
      <c r="L2235" s="89">
        <f>SUM(L2236)</f>
        <v>0</v>
      </c>
      <c r="M2235" s="92">
        <f>SUM(M2236)</f>
        <v>0</v>
      </c>
      <c r="N2235" s="93">
        <f>SUM(N2236)</f>
        <v>0</v>
      </c>
      <c r="O2235" s="89">
        <f>SUM(O2236)</f>
        <v>0</v>
      </c>
      <c r="P2235" s="93">
        <f>SUM(P2236)</f>
        <v>0</v>
      </c>
      <c r="Q2235" s="171">
        <f t="shared" si="2004"/>
        <v>0</v>
      </c>
      <c r="R2235" s="94">
        <f>SUM(R2236)</f>
        <v>0</v>
      </c>
      <c r="S2235" s="94">
        <f>SUM(S2236)</f>
        <v>0</v>
      </c>
      <c r="T2235" s="172">
        <f t="shared" si="2016"/>
        <v>0</v>
      </c>
      <c r="U2235" s="84"/>
      <c r="V2235" s="89">
        <f>SUM(V2236)</f>
        <v>0</v>
      </c>
      <c r="W2235" s="93">
        <f>SUM(W2236)</f>
        <v>0</v>
      </c>
      <c r="X2235" s="171">
        <f t="shared" si="2005"/>
        <v>0</v>
      </c>
      <c r="Y2235" s="94">
        <f>SUM(Y2236)</f>
        <v>0</v>
      </c>
      <c r="Z2235" s="94">
        <f>SUM(Z2236)</f>
        <v>0</v>
      </c>
      <c r="AA2235" s="172">
        <f t="shared" si="2028"/>
        <v>0</v>
      </c>
      <c r="AB2235" s="84"/>
      <c r="AC2235" s="89">
        <f>SUM(AC2236)</f>
        <v>0</v>
      </c>
      <c r="AD2235" s="93">
        <f>SUM(AD2236)</f>
        <v>0</v>
      </c>
      <c r="AE2235" s="171">
        <f t="shared" si="2006"/>
        <v>0</v>
      </c>
      <c r="AF2235" s="94">
        <f>SUM(AF2236)</f>
        <v>0</v>
      </c>
      <c r="AG2235" s="94">
        <f>SUM(AG2236)</f>
        <v>0</v>
      </c>
      <c r="AH2235" s="172">
        <f t="shared" si="2029"/>
        <v>0</v>
      </c>
      <c r="AI2235" s="13"/>
      <c r="AJ2235" s="90">
        <f t="shared" ref="AJ2235:AU2235" si="2097">SUM(AJ2236)</f>
        <v>0</v>
      </c>
      <c r="AK2235" s="92">
        <f t="shared" si="2097"/>
        <v>0</v>
      </c>
      <c r="AL2235" s="93">
        <f t="shared" si="2097"/>
        <v>0</v>
      </c>
      <c r="AM2235" s="92">
        <f t="shared" si="2097"/>
        <v>0</v>
      </c>
      <c r="AN2235" s="93">
        <f t="shared" si="2097"/>
        <v>0</v>
      </c>
      <c r="AO2235" s="92">
        <f t="shared" si="2097"/>
        <v>0</v>
      </c>
      <c r="AP2235" s="93">
        <f t="shared" si="2097"/>
        <v>0</v>
      </c>
      <c r="AQ2235" s="92">
        <f t="shared" si="2097"/>
        <v>0</v>
      </c>
      <c r="AR2235" s="93">
        <f t="shared" si="2097"/>
        <v>0</v>
      </c>
      <c r="AS2235" s="92">
        <f t="shared" si="2097"/>
        <v>0</v>
      </c>
      <c r="AT2235" s="93">
        <f t="shared" si="2097"/>
        <v>0</v>
      </c>
      <c r="AU2235" s="92">
        <f t="shared" si="2097"/>
        <v>0</v>
      </c>
      <c r="AV2235" s="93">
        <f t="shared" si="2008"/>
        <v>0</v>
      </c>
      <c r="AW2235" s="92">
        <f t="shared" si="2009"/>
        <v>0</v>
      </c>
      <c r="AX2235" s="13"/>
      <c r="AY2235" s="90">
        <f t="shared" si="2010"/>
        <v>0</v>
      </c>
      <c r="AZ2235" s="92">
        <f t="shared" si="2011"/>
        <v>0</v>
      </c>
      <c r="BA2235" s="93">
        <f t="shared" si="2012"/>
        <v>0</v>
      </c>
      <c r="BB2235" s="92">
        <f t="shared" si="2013"/>
        <v>0</v>
      </c>
      <c r="BC2235" s="92">
        <f t="shared" si="2014"/>
        <v>0</v>
      </c>
      <c r="BD2235" s="96">
        <f t="shared" si="2015"/>
        <v>0</v>
      </c>
    </row>
    <row r="2236" spans="2:56" x14ac:dyDescent="0.3">
      <c r="B2236" s="170" t="s">
        <v>105</v>
      </c>
      <c r="C2236" s="152">
        <f>SUM(C2440,C2644,C2848,C3052,C3256,C3460,C3664)</f>
        <v>0</v>
      </c>
      <c r="D2236" s="153">
        <f>SUM(D2440,D2644,D2848,D3052,D3256,D3460,D3664)</f>
        <v>0</v>
      </c>
      <c r="E2236" s="154">
        <f t="shared" si="2001"/>
        <v>0</v>
      </c>
      <c r="F2236" s="152">
        <f>SUM(F2440,F2644,F2848,F3052,F3256,F3460,F3664)</f>
        <v>0</v>
      </c>
      <c r="G2236" s="153">
        <f>SUM(G2440,G2644,G2848,G3052,G3256,G3460,G3664)</f>
        <v>0</v>
      </c>
      <c r="H2236" s="154">
        <f t="shared" si="2002"/>
        <v>0</v>
      </c>
      <c r="I2236" s="152">
        <f>SUM(I2440,I2644,I2848,I3052,I3256,I3460,I3664)</f>
        <v>0</v>
      </c>
      <c r="J2236" s="153">
        <f>SUM(J2440,J2644,J2848,J3052,J3256,J3460,J3664)</f>
        <v>0</v>
      </c>
      <c r="K2236" s="154">
        <f t="shared" si="2003"/>
        <v>0</v>
      </c>
      <c r="L2236" s="152">
        <f>SUM(L2440,L2644,L2848,L3052,L3256,L3460,L3664)</f>
        <v>0</v>
      </c>
      <c r="M2236" s="155">
        <f>SUM(M2440,M2644,M2848,M3052,M3256,M3460,M3664)</f>
        <v>0</v>
      </c>
      <c r="N2236" s="156">
        <f>SUM(N2440,N2644,N2848,N3052,N3256,N3460,N3664)</f>
        <v>0</v>
      </c>
      <c r="O2236" s="152">
        <f>SUM(O2440,O2644,O2848,O3052,O3256,O3460,O3664)</f>
        <v>0</v>
      </c>
      <c r="P2236" s="156">
        <f>SUM(P2440,P2644,P2848,P3052,P3256,P3460,P3664)</f>
        <v>0</v>
      </c>
      <c r="Q2236" s="148">
        <f t="shared" si="2004"/>
        <v>0</v>
      </c>
      <c r="R2236" s="156">
        <f>SUM(R2440,R2644,R2848,R3052,R3256,R3460,R3664)</f>
        <v>0</v>
      </c>
      <c r="S2236" s="156">
        <f>SUM(S2440,S2644,S2848,S3052,S3256,S3460,S3664)</f>
        <v>0</v>
      </c>
      <c r="T2236" s="149">
        <f t="shared" si="2016"/>
        <v>0</v>
      </c>
      <c r="U2236" s="136"/>
      <c r="V2236" s="152">
        <f>SUM(V2440,V2644,V2848,V3052,V3256,V3460,V3664)</f>
        <v>0</v>
      </c>
      <c r="W2236" s="156">
        <f>SUM(W2440,W2644,W2848,W3052,W3256,W3460,W3664)</f>
        <v>0</v>
      </c>
      <c r="X2236" s="148">
        <f t="shared" si="2005"/>
        <v>0</v>
      </c>
      <c r="Y2236" s="156">
        <f>SUM(Y2440,Y2644,Y2848,Y3052,Y3256,Y3460,Y3664)</f>
        <v>0</v>
      </c>
      <c r="Z2236" s="156">
        <f>SUM(Z2440,Z2644,Z2848,Z3052,Z3256,Z3460,Z3664)</f>
        <v>0</v>
      </c>
      <c r="AA2236" s="149">
        <f t="shared" si="2028"/>
        <v>0</v>
      </c>
      <c r="AB2236" s="136"/>
      <c r="AC2236" s="152">
        <f>SUM(AC2440,AC2644,AC2848,AC3052,AC3256,AC3460,AC3664)</f>
        <v>0</v>
      </c>
      <c r="AD2236" s="156">
        <f>SUM(AD2440,AD2644,AD2848,AD3052,AD3256,AD3460,AD3664)</f>
        <v>0</v>
      </c>
      <c r="AE2236" s="148">
        <f t="shared" si="2006"/>
        <v>0</v>
      </c>
      <c r="AF2236" s="156">
        <f>SUM(AF2440,AF2644,AF2848,AF3052,AF3256,AF3460,AF3664)</f>
        <v>0</v>
      </c>
      <c r="AG2236" s="156">
        <f>SUM(AG2440,AG2644,AG2848,AG3052,AG3256,AG3460,AG3664)</f>
        <v>0</v>
      </c>
      <c r="AH2236" s="149">
        <f t="shared" si="2029"/>
        <v>0</v>
      </c>
      <c r="AI2236" s="13"/>
      <c r="AJ2236" s="79">
        <f t="shared" ref="AJ2236:AU2236" si="2098">SUM(AJ2440,AJ2644,AJ2848,AJ3052,AJ3256,AJ3460,AJ3664)</f>
        <v>0</v>
      </c>
      <c r="AK2236" s="80">
        <f t="shared" si="2098"/>
        <v>0</v>
      </c>
      <c r="AL2236" s="81">
        <f t="shared" si="2098"/>
        <v>0</v>
      </c>
      <c r="AM2236" s="80">
        <f t="shared" si="2098"/>
        <v>0</v>
      </c>
      <c r="AN2236" s="81">
        <f t="shared" si="2098"/>
        <v>0</v>
      </c>
      <c r="AO2236" s="80">
        <f t="shared" si="2098"/>
        <v>0</v>
      </c>
      <c r="AP2236" s="81">
        <f t="shared" si="2098"/>
        <v>0</v>
      </c>
      <c r="AQ2236" s="80">
        <f t="shared" si="2098"/>
        <v>0</v>
      </c>
      <c r="AR2236" s="81">
        <f t="shared" si="2098"/>
        <v>0</v>
      </c>
      <c r="AS2236" s="80">
        <f t="shared" si="2098"/>
        <v>0</v>
      </c>
      <c r="AT2236" s="81">
        <f t="shared" si="2098"/>
        <v>0</v>
      </c>
      <c r="AU2236" s="80">
        <f t="shared" si="2098"/>
        <v>0</v>
      </c>
      <c r="AV2236" s="81">
        <f t="shared" si="2008"/>
        <v>0</v>
      </c>
      <c r="AW2236" s="80">
        <f t="shared" si="2009"/>
        <v>0</v>
      </c>
      <c r="AX2236" s="13"/>
      <c r="AY2236" s="79">
        <f t="shared" si="2010"/>
        <v>0</v>
      </c>
      <c r="AZ2236" s="80">
        <f t="shared" si="2011"/>
        <v>0</v>
      </c>
      <c r="BA2236" s="81">
        <f t="shared" si="2012"/>
        <v>0</v>
      </c>
      <c r="BB2236" s="80">
        <f t="shared" si="2013"/>
        <v>0</v>
      </c>
      <c r="BC2236" s="80">
        <f t="shared" si="2014"/>
        <v>0</v>
      </c>
      <c r="BD2236" s="86">
        <f t="shared" si="2015"/>
        <v>0</v>
      </c>
    </row>
    <row r="2237" spans="2:56" x14ac:dyDescent="0.3">
      <c r="B2237" s="147" t="s">
        <v>214</v>
      </c>
      <c r="C2237" s="89">
        <f>SUM(C2238,C2242)</f>
        <v>0</v>
      </c>
      <c r="D2237" s="90">
        <f>SUM(D2238,D2242)</f>
        <v>0</v>
      </c>
      <c r="E2237" s="91">
        <f t="shared" si="2001"/>
        <v>0</v>
      </c>
      <c r="F2237" s="89">
        <f>SUM(F2238,F2242)</f>
        <v>32000</v>
      </c>
      <c r="G2237" s="90">
        <f>SUM(G2238,G2242)</f>
        <v>21900</v>
      </c>
      <c r="H2237" s="91">
        <f t="shared" si="2002"/>
        <v>0.68437499999999996</v>
      </c>
      <c r="I2237" s="89">
        <f>SUM(I2238,I2242)</f>
        <v>110200</v>
      </c>
      <c r="J2237" s="90">
        <f>SUM(J2238,J2242)</f>
        <v>78098.5</v>
      </c>
      <c r="K2237" s="91">
        <f t="shared" si="2003"/>
        <v>0.70869782214156085</v>
      </c>
      <c r="L2237" s="89">
        <f>SUM(L2238,L2242)</f>
        <v>0</v>
      </c>
      <c r="M2237" s="92">
        <f>SUM(M2238,M2242)</f>
        <v>0</v>
      </c>
      <c r="N2237" s="93">
        <f>SUM(N2238,N2242)</f>
        <v>0</v>
      </c>
      <c r="O2237" s="89">
        <f>SUM(O2238,O2242)</f>
        <v>0</v>
      </c>
      <c r="P2237" s="93">
        <f>SUM(P2238,P2242)</f>
        <v>0</v>
      </c>
      <c r="Q2237" s="171">
        <f t="shared" si="2004"/>
        <v>0</v>
      </c>
      <c r="R2237" s="94">
        <f>SUM(R2238,R2242)</f>
        <v>0</v>
      </c>
      <c r="S2237" s="94">
        <f>SUM(S2238,S2242)</f>
        <v>0</v>
      </c>
      <c r="T2237" s="172">
        <f t="shared" si="2016"/>
        <v>0</v>
      </c>
      <c r="U2237" s="84"/>
      <c r="V2237" s="89">
        <f>SUM(V2238,V2242)</f>
        <v>0</v>
      </c>
      <c r="W2237" s="93">
        <f>SUM(W2238,W2242)</f>
        <v>0</v>
      </c>
      <c r="X2237" s="171">
        <f t="shared" si="2005"/>
        <v>0</v>
      </c>
      <c r="Y2237" s="94">
        <f>SUM(Y2238,Y2242)</f>
        <v>0</v>
      </c>
      <c r="Z2237" s="94">
        <f>SUM(Z2238,Z2242)</f>
        <v>0</v>
      </c>
      <c r="AA2237" s="172">
        <f t="shared" si="2028"/>
        <v>0</v>
      </c>
      <c r="AB2237" s="84"/>
      <c r="AC2237" s="89">
        <f>SUM(AC2238,AC2242)</f>
        <v>0</v>
      </c>
      <c r="AD2237" s="93">
        <f>SUM(AD2238,AD2242)</f>
        <v>0</v>
      </c>
      <c r="AE2237" s="171">
        <f t="shared" si="2006"/>
        <v>0</v>
      </c>
      <c r="AF2237" s="94">
        <f>SUM(AF2238,AF2242)</f>
        <v>0</v>
      </c>
      <c r="AG2237" s="94">
        <f>SUM(AG2238,AG2242)</f>
        <v>0</v>
      </c>
      <c r="AH2237" s="172">
        <f t="shared" si="2029"/>
        <v>0</v>
      </c>
      <c r="AI2237" s="13"/>
      <c r="AJ2237" s="90">
        <f t="shared" ref="AJ2237:AU2237" si="2099">SUM(AJ2238,AJ2242)</f>
        <v>0</v>
      </c>
      <c r="AK2237" s="92">
        <f t="shared" si="2099"/>
        <v>0</v>
      </c>
      <c r="AL2237" s="93">
        <f t="shared" si="2099"/>
        <v>0</v>
      </c>
      <c r="AM2237" s="92">
        <f t="shared" si="2099"/>
        <v>0</v>
      </c>
      <c r="AN2237" s="93">
        <f t="shared" si="2099"/>
        <v>0</v>
      </c>
      <c r="AO2237" s="92">
        <f t="shared" si="2099"/>
        <v>0</v>
      </c>
      <c r="AP2237" s="93">
        <f t="shared" si="2099"/>
        <v>0</v>
      </c>
      <c r="AQ2237" s="92">
        <f t="shared" si="2099"/>
        <v>0</v>
      </c>
      <c r="AR2237" s="93">
        <f t="shared" si="2099"/>
        <v>0</v>
      </c>
      <c r="AS2237" s="92">
        <f t="shared" si="2099"/>
        <v>0</v>
      </c>
      <c r="AT2237" s="93">
        <f t="shared" si="2099"/>
        <v>0</v>
      </c>
      <c r="AU2237" s="92">
        <f t="shared" si="2099"/>
        <v>0</v>
      </c>
      <c r="AV2237" s="93">
        <f t="shared" si="2008"/>
        <v>0</v>
      </c>
      <c r="AW2237" s="92">
        <f t="shared" si="2009"/>
        <v>0</v>
      </c>
      <c r="AX2237" s="13"/>
      <c r="AY2237" s="90">
        <f t="shared" si="2010"/>
        <v>0</v>
      </c>
      <c r="AZ2237" s="92">
        <f t="shared" si="2011"/>
        <v>0</v>
      </c>
      <c r="BA2237" s="93">
        <f t="shared" si="2012"/>
        <v>0</v>
      </c>
      <c r="BB2237" s="92">
        <f t="shared" si="2013"/>
        <v>0</v>
      </c>
      <c r="BC2237" s="92">
        <f t="shared" si="2014"/>
        <v>0</v>
      </c>
      <c r="BD2237" s="96">
        <f t="shared" si="2015"/>
        <v>0</v>
      </c>
    </row>
    <row r="2238" spans="2:56" x14ac:dyDescent="0.3">
      <c r="B2238" s="150" t="s">
        <v>215</v>
      </c>
      <c r="C2238" s="89">
        <f>SUM(C2239:C2241)</f>
        <v>0</v>
      </c>
      <c r="D2238" s="90">
        <f>SUM(D2239:D2241)</f>
        <v>0</v>
      </c>
      <c r="E2238" s="91">
        <f t="shared" si="2001"/>
        <v>0</v>
      </c>
      <c r="F2238" s="89">
        <f>SUM(F2239:F2241)</f>
        <v>0</v>
      </c>
      <c r="G2238" s="90">
        <f>SUM(G2239:G2241)</f>
        <v>0</v>
      </c>
      <c r="H2238" s="91">
        <f t="shared" si="2002"/>
        <v>0</v>
      </c>
      <c r="I2238" s="89">
        <f>SUM(I2239:I2241)</f>
        <v>0</v>
      </c>
      <c r="J2238" s="90">
        <f>SUM(J2239:J2241)</f>
        <v>0</v>
      </c>
      <c r="K2238" s="91">
        <f t="shared" si="2003"/>
        <v>0</v>
      </c>
      <c r="L2238" s="89">
        <f>SUM(L2239:L2241)</f>
        <v>0</v>
      </c>
      <c r="M2238" s="92">
        <f>SUM(M2239:M2241)</f>
        <v>0</v>
      </c>
      <c r="N2238" s="93">
        <f>SUM(N2239:N2241)</f>
        <v>0</v>
      </c>
      <c r="O2238" s="89">
        <f>SUM(O2239:O2241)</f>
        <v>0</v>
      </c>
      <c r="P2238" s="93">
        <f>SUM(P2239:P2241)</f>
        <v>0</v>
      </c>
      <c r="Q2238" s="171">
        <f t="shared" si="2004"/>
        <v>0</v>
      </c>
      <c r="R2238" s="94">
        <f>SUM(R2239:R2241)</f>
        <v>0</v>
      </c>
      <c r="S2238" s="94">
        <f>SUM(S2239:S2241)</f>
        <v>0</v>
      </c>
      <c r="T2238" s="172">
        <f t="shared" si="2016"/>
        <v>0</v>
      </c>
      <c r="U2238" s="84"/>
      <c r="V2238" s="89">
        <f>SUM(V2239:V2241)</f>
        <v>0</v>
      </c>
      <c r="W2238" s="93">
        <f>SUM(W2239:W2241)</f>
        <v>0</v>
      </c>
      <c r="X2238" s="171">
        <f t="shared" si="2005"/>
        <v>0</v>
      </c>
      <c r="Y2238" s="94">
        <f>SUM(Y2239:Y2241)</f>
        <v>0</v>
      </c>
      <c r="Z2238" s="94">
        <f>SUM(Z2239:Z2241)</f>
        <v>0</v>
      </c>
      <c r="AA2238" s="172">
        <f t="shared" si="2028"/>
        <v>0</v>
      </c>
      <c r="AB2238" s="84"/>
      <c r="AC2238" s="89">
        <f>SUM(AC2239:AC2241)</f>
        <v>0</v>
      </c>
      <c r="AD2238" s="93">
        <f>SUM(AD2239:AD2241)</f>
        <v>0</v>
      </c>
      <c r="AE2238" s="171">
        <f t="shared" si="2006"/>
        <v>0</v>
      </c>
      <c r="AF2238" s="94">
        <f>SUM(AF2239:AF2241)</f>
        <v>0</v>
      </c>
      <c r="AG2238" s="94">
        <f>SUM(AG2239:AG2241)</f>
        <v>0</v>
      </c>
      <c r="AH2238" s="172">
        <f t="shared" si="2029"/>
        <v>0</v>
      </c>
      <c r="AI2238" s="13"/>
      <c r="AJ2238" s="90">
        <f t="shared" ref="AJ2238:AU2238" si="2100">SUM(AJ2239:AJ2241)</f>
        <v>0</v>
      </c>
      <c r="AK2238" s="92">
        <f t="shared" si="2100"/>
        <v>0</v>
      </c>
      <c r="AL2238" s="93">
        <f t="shared" si="2100"/>
        <v>0</v>
      </c>
      <c r="AM2238" s="92">
        <f t="shared" si="2100"/>
        <v>0</v>
      </c>
      <c r="AN2238" s="93">
        <f t="shared" si="2100"/>
        <v>0</v>
      </c>
      <c r="AO2238" s="92">
        <f t="shared" si="2100"/>
        <v>0</v>
      </c>
      <c r="AP2238" s="93">
        <f t="shared" si="2100"/>
        <v>0</v>
      </c>
      <c r="AQ2238" s="92">
        <f t="shared" si="2100"/>
        <v>0</v>
      </c>
      <c r="AR2238" s="93">
        <f t="shared" si="2100"/>
        <v>0</v>
      </c>
      <c r="AS2238" s="92">
        <f t="shared" si="2100"/>
        <v>0</v>
      </c>
      <c r="AT2238" s="93">
        <f t="shared" si="2100"/>
        <v>0</v>
      </c>
      <c r="AU2238" s="92">
        <f t="shared" si="2100"/>
        <v>0</v>
      </c>
      <c r="AV2238" s="93">
        <f t="shared" si="2008"/>
        <v>0</v>
      </c>
      <c r="AW2238" s="92">
        <f t="shared" si="2009"/>
        <v>0</v>
      </c>
      <c r="AX2238" s="13"/>
      <c r="AY2238" s="90">
        <f t="shared" si="2010"/>
        <v>0</v>
      </c>
      <c r="AZ2238" s="92">
        <f t="shared" si="2011"/>
        <v>0</v>
      </c>
      <c r="BA2238" s="93">
        <f t="shared" si="2012"/>
        <v>0</v>
      </c>
      <c r="BB2238" s="92">
        <f t="shared" si="2013"/>
        <v>0</v>
      </c>
      <c r="BC2238" s="92">
        <f t="shared" si="2014"/>
        <v>0</v>
      </c>
      <c r="BD2238" s="96">
        <f t="shared" si="2015"/>
        <v>0</v>
      </c>
    </row>
    <row r="2239" spans="2:56" x14ac:dyDescent="0.3">
      <c r="B2239" s="170" t="s">
        <v>216</v>
      </c>
      <c r="C2239" s="152">
        <f t="shared" ref="C2239:D2241" si="2101">SUM(C2443,C2647,C2851,C3055,C3259,C3463,C3667)</f>
        <v>0</v>
      </c>
      <c r="D2239" s="153">
        <f t="shared" si="2101"/>
        <v>0</v>
      </c>
      <c r="E2239" s="154">
        <f t="shared" si="2001"/>
        <v>0</v>
      </c>
      <c r="F2239" s="152">
        <f t="shared" ref="F2239:G2241" si="2102">SUM(F2443,F2647,F2851,F3055,F3259,F3463,F3667)</f>
        <v>0</v>
      </c>
      <c r="G2239" s="153">
        <f t="shared" si="2102"/>
        <v>0</v>
      </c>
      <c r="H2239" s="154">
        <f t="shared" si="2002"/>
        <v>0</v>
      </c>
      <c r="I2239" s="152">
        <f t="shared" ref="I2239:J2241" si="2103">SUM(I2443,I2647,I2851,I3055,I3259,I3463,I3667)</f>
        <v>0</v>
      </c>
      <c r="J2239" s="153">
        <f t="shared" si="2103"/>
        <v>0</v>
      </c>
      <c r="K2239" s="154">
        <f t="shared" si="2003"/>
        <v>0</v>
      </c>
      <c r="L2239" s="152">
        <f>SUM(L2443,L2647,L2851,L3055,L3259,L3463,L3667)</f>
        <v>0</v>
      </c>
      <c r="M2239" s="155">
        <f t="shared" ref="M2239:P2241" si="2104">SUM(M2443,M2647,M2851,M3055,M3259,M3463,M3667)</f>
        <v>0</v>
      </c>
      <c r="N2239" s="156">
        <f t="shared" si="2104"/>
        <v>0</v>
      </c>
      <c r="O2239" s="152">
        <f t="shared" si="2104"/>
        <v>0</v>
      </c>
      <c r="P2239" s="156">
        <f t="shared" si="2104"/>
        <v>0</v>
      </c>
      <c r="Q2239" s="148">
        <f t="shared" si="2004"/>
        <v>0</v>
      </c>
      <c r="R2239" s="156">
        <f t="shared" ref="R2239:S2241" si="2105">SUM(R2443,R2647,R2851,R3055,R3259,R3463,R3667)</f>
        <v>0</v>
      </c>
      <c r="S2239" s="156">
        <f t="shared" si="2105"/>
        <v>0</v>
      </c>
      <c r="T2239" s="149">
        <f t="shared" si="2016"/>
        <v>0</v>
      </c>
      <c r="U2239" s="136"/>
      <c r="V2239" s="152">
        <f t="shared" ref="V2239:W2241" si="2106">SUM(V2443,V2647,V2851,V3055,V3259,V3463,V3667)</f>
        <v>0</v>
      </c>
      <c r="W2239" s="156">
        <f t="shared" si="2106"/>
        <v>0</v>
      </c>
      <c r="X2239" s="148">
        <f t="shared" si="2005"/>
        <v>0</v>
      </c>
      <c r="Y2239" s="156">
        <f t="shared" ref="Y2239:Z2241" si="2107">SUM(Y2443,Y2647,Y2851,Y3055,Y3259,Y3463,Y3667)</f>
        <v>0</v>
      </c>
      <c r="Z2239" s="156">
        <f t="shared" si="2107"/>
        <v>0</v>
      </c>
      <c r="AA2239" s="149">
        <f t="shared" si="2028"/>
        <v>0</v>
      </c>
      <c r="AB2239" s="136"/>
      <c r="AC2239" s="152">
        <f t="shared" ref="AC2239:AD2241" si="2108">SUM(AC2443,AC2647,AC2851,AC3055,AC3259,AC3463,AC3667)</f>
        <v>0</v>
      </c>
      <c r="AD2239" s="156">
        <f t="shared" si="2108"/>
        <v>0</v>
      </c>
      <c r="AE2239" s="148">
        <f t="shared" si="2006"/>
        <v>0</v>
      </c>
      <c r="AF2239" s="156">
        <f t="shared" ref="AF2239:AG2241" si="2109">SUM(AF2443,AF2647,AF2851,AF3055,AF3259,AF3463,AF3667)</f>
        <v>0</v>
      </c>
      <c r="AG2239" s="156">
        <f t="shared" si="2109"/>
        <v>0</v>
      </c>
      <c r="AH2239" s="149">
        <f t="shared" si="2029"/>
        <v>0</v>
      </c>
      <c r="AI2239" s="13"/>
      <c r="AJ2239" s="79">
        <f t="shared" ref="AJ2239:AU2241" si="2110">SUM(AJ2443,AJ2647,AJ2851,AJ3055,AJ3259,AJ3463,AJ3667)</f>
        <v>0</v>
      </c>
      <c r="AK2239" s="80">
        <f t="shared" si="2110"/>
        <v>0</v>
      </c>
      <c r="AL2239" s="81">
        <f t="shared" si="2110"/>
        <v>0</v>
      </c>
      <c r="AM2239" s="80">
        <f t="shared" si="2110"/>
        <v>0</v>
      </c>
      <c r="AN2239" s="81">
        <f t="shared" si="2110"/>
        <v>0</v>
      </c>
      <c r="AO2239" s="80">
        <f t="shared" si="2110"/>
        <v>0</v>
      </c>
      <c r="AP2239" s="81">
        <f t="shared" si="2110"/>
        <v>0</v>
      </c>
      <c r="AQ2239" s="80">
        <f>SUM(AQ2443,AQ2647,AQ2851,AQ3055,AQ3259,AQ3463,AQ3667)</f>
        <v>0</v>
      </c>
      <c r="AR2239" s="81">
        <f t="shared" si="2110"/>
        <v>0</v>
      </c>
      <c r="AS2239" s="80">
        <f t="shared" si="2110"/>
        <v>0</v>
      </c>
      <c r="AT2239" s="81">
        <f t="shared" si="2110"/>
        <v>0</v>
      </c>
      <c r="AU2239" s="80">
        <f t="shared" si="2110"/>
        <v>0</v>
      </c>
      <c r="AV2239" s="81">
        <f t="shared" si="2008"/>
        <v>0</v>
      </c>
      <c r="AW2239" s="80">
        <f t="shared" si="2009"/>
        <v>0</v>
      </c>
      <c r="AX2239" s="13"/>
      <c r="AY2239" s="79">
        <f t="shared" si="2010"/>
        <v>0</v>
      </c>
      <c r="AZ2239" s="80">
        <f t="shared" si="2011"/>
        <v>0</v>
      </c>
      <c r="BA2239" s="81">
        <f t="shared" si="2012"/>
        <v>0</v>
      </c>
      <c r="BB2239" s="80">
        <f t="shared" si="2013"/>
        <v>0</v>
      </c>
      <c r="BC2239" s="80">
        <f t="shared" si="2014"/>
        <v>0</v>
      </c>
      <c r="BD2239" s="86">
        <f t="shared" si="2015"/>
        <v>0</v>
      </c>
    </row>
    <row r="2240" spans="2:56" x14ac:dyDescent="0.3">
      <c r="B2240" s="170" t="s">
        <v>217</v>
      </c>
      <c r="C2240" s="152">
        <f t="shared" si="2101"/>
        <v>0</v>
      </c>
      <c r="D2240" s="153">
        <f t="shared" si="2101"/>
        <v>0</v>
      </c>
      <c r="E2240" s="154">
        <f t="shared" si="2001"/>
        <v>0</v>
      </c>
      <c r="F2240" s="152">
        <f t="shared" si="2102"/>
        <v>0</v>
      </c>
      <c r="G2240" s="153">
        <f t="shared" si="2102"/>
        <v>0</v>
      </c>
      <c r="H2240" s="154">
        <f t="shared" si="2002"/>
        <v>0</v>
      </c>
      <c r="I2240" s="152">
        <f t="shared" si="2103"/>
        <v>0</v>
      </c>
      <c r="J2240" s="153">
        <f t="shared" si="2103"/>
        <v>0</v>
      </c>
      <c r="K2240" s="154">
        <f t="shared" si="2003"/>
        <v>0</v>
      </c>
      <c r="L2240" s="152">
        <f>SUM(L2444,L2648,L2852,L3056,L3260,L3464,L3668)</f>
        <v>0</v>
      </c>
      <c r="M2240" s="155">
        <f t="shared" si="2104"/>
        <v>0</v>
      </c>
      <c r="N2240" s="156">
        <f t="shared" si="2104"/>
        <v>0</v>
      </c>
      <c r="O2240" s="152">
        <f t="shared" si="2104"/>
        <v>0</v>
      </c>
      <c r="P2240" s="156">
        <f t="shared" si="2104"/>
        <v>0</v>
      </c>
      <c r="Q2240" s="148">
        <f t="shared" si="2004"/>
        <v>0</v>
      </c>
      <c r="R2240" s="156">
        <f t="shared" si="2105"/>
        <v>0</v>
      </c>
      <c r="S2240" s="156">
        <f t="shared" si="2105"/>
        <v>0</v>
      </c>
      <c r="T2240" s="149">
        <f t="shared" si="2016"/>
        <v>0</v>
      </c>
      <c r="U2240" s="136"/>
      <c r="V2240" s="152">
        <f t="shared" si="2106"/>
        <v>0</v>
      </c>
      <c r="W2240" s="156">
        <f t="shared" si="2106"/>
        <v>0</v>
      </c>
      <c r="X2240" s="148">
        <f t="shared" si="2005"/>
        <v>0</v>
      </c>
      <c r="Y2240" s="156">
        <f t="shared" si="2107"/>
        <v>0</v>
      </c>
      <c r="Z2240" s="156">
        <f t="shared" si="2107"/>
        <v>0</v>
      </c>
      <c r="AA2240" s="149">
        <f t="shared" si="2028"/>
        <v>0</v>
      </c>
      <c r="AB2240" s="136"/>
      <c r="AC2240" s="152">
        <f t="shared" si="2108"/>
        <v>0</v>
      </c>
      <c r="AD2240" s="156">
        <f t="shared" si="2108"/>
        <v>0</v>
      </c>
      <c r="AE2240" s="148">
        <f t="shared" si="2006"/>
        <v>0</v>
      </c>
      <c r="AF2240" s="156">
        <f t="shared" si="2109"/>
        <v>0</v>
      </c>
      <c r="AG2240" s="156">
        <f t="shared" si="2109"/>
        <v>0</v>
      </c>
      <c r="AH2240" s="149">
        <f t="shared" si="2029"/>
        <v>0</v>
      </c>
      <c r="AI2240" s="13"/>
      <c r="AJ2240" s="79">
        <f t="shared" si="2110"/>
        <v>0</v>
      </c>
      <c r="AK2240" s="80">
        <f t="shared" si="2110"/>
        <v>0</v>
      </c>
      <c r="AL2240" s="81">
        <f t="shared" si="2110"/>
        <v>0</v>
      </c>
      <c r="AM2240" s="80">
        <f t="shared" si="2110"/>
        <v>0</v>
      </c>
      <c r="AN2240" s="81">
        <f t="shared" si="2110"/>
        <v>0</v>
      </c>
      <c r="AO2240" s="80">
        <f t="shared" si="2110"/>
        <v>0</v>
      </c>
      <c r="AP2240" s="81">
        <f t="shared" si="2110"/>
        <v>0</v>
      </c>
      <c r="AQ2240" s="80">
        <f>SUM(AQ2444,AQ2648,AQ2852,AQ3056,AQ3260,AQ3464,AQ3668)</f>
        <v>0</v>
      </c>
      <c r="AR2240" s="81">
        <f t="shared" si="2110"/>
        <v>0</v>
      </c>
      <c r="AS2240" s="80">
        <f t="shared" si="2110"/>
        <v>0</v>
      </c>
      <c r="AT2240" s="81">
        <f t="shared" si="2110"/>
        <v>0</v>
      </c>
      <c r="AU2240" s="80">
        <f t="shared" si="2110"/>
        <v>0</v>
      </c>
      <c r="AV2240" s="81">
        <f t="shared" si="2008"/>
        <v>0</v>
      </c>
      <c r="AW2240" s="80">
        <f t="shared" si="2009"/>
        <v>0</v>
      </c>
      <c r="AX2240" s="13"/>
      <c r="AY2240" s="79">
        <f t="shared" si="2010"/>
        <v>0</v>
      </c>
      <c r="AZ2240" s="80">
        <f t="shared" si="2011"/>
        <v>0</v>
      </c>
      <c r="BA2240" s="81">
        <f t="shared" si="2012"/>
        <v>0</v>
      </c>
      <c r="BB2240" s="80">
        <f t="shared" si="2013"/>
        <v>0</v>
      </c>
      <c r="BC2240" s="80">
        <f t="shared" si="2014"/>
        <v>0</v>
      </c>
      <c r="BD2240" s="86">
        <f t="shared" si="2015"/>
        <v>0</v>
      </c>
    </row>
    <row r="2241" spans="2:56" x14ac:dyDescent="0.3">
      <c r="B2241" s="170" t="s">
        <v>218</v>
      </c>
      <c r="C2241" s="152">
        <f t="shared" si="2101"/>
        <v>0</v>
      </c>
      <c r="D2241" s="153">
        <f t="shared" si="2101"/>
        <v>0</v>
      </c>
      <c r="E2241" s="154">
        <f t="shared" si="2001"/>
        <v>0</v>
      </c>
      <c r="F2241" s="152">
        <f t="shared" si="2102"/>
        <v>0</v>
      </c>
      <c r="G2241" s="153">
        <f t="shared" si="2102"/>
        <v>0</v>
      </c>
      <c r="H2241" s="154">
        <f t="shared" si="2002"/>
        <v>0</v>
      </c>
      <c r="I2241" s="152">
        <f t="shared" si="2103"/>
        <v>0</v>
      </c>
      <c r="J2241" s="153">
        <f t="shared" si="2103"/>
        <v>0</v>
      </c>
      <c r="K2241" s="154">
        <f t="shared" si="2003"/>
        <v>0</v>
      </c>
      <c r="L2241" s="152">
        <f>SUM(L2445,L2649,L2853,L3057,L3261,L3465,L3669)</f>
        <v>0</v>
      </c>
      <c r="M2241" s="155">
        <f t="shared" si="2104"/>
        <v>0</v>
      </c>
      <c r="N2241" s="156">
        <f t="shared" si="2104"/>
        <v>0</v>
      </c>
      <c r="O2241" s="152">
        <f t="shared" si="2104"/>
        <v>0</v>
      </c>
      <c r="P2241" s="156">
        <f t="shared" si="2104"/>
        <v>0</v>
      </c>
      <c r="Q2241" s="148">
        <f t="shared" si="2004"/>
        <v>0</v>
      </c>
      <c r="R2241" s="156">
        <f t="shared" si="2105"/>
        <v>0</v>
      </c>
      <c r="S2241" s="156">
        <f t="shared" si="2105"/>
        <v>0</v>
      </c>
      <c r="T2241" s="149">
        <f t="shared" si="2016"/>
        <v>0</v>
      </c>
      <c r="U2241" s="136"/>
      <c r="V2241" s="152">
        <f t="shared" si="2106"/>
        <v>0</v>
      </c>
      <c r="W2241" s="156">
        <f t="shared" si="2106"/>
        <v>0</v>
      </c>
      <c r="X2241" s="148">
        <f t="shared" si="2005"/>
        <v>0</v>
      </c>
      <c r="Y2241" s="156">
        <f t="shared" si="2107"/>
        <v>0</v>
      </c>
      <c r="Z2241" s="156">
        <f t="shared" si="2107"/>
        <v>0</v>
      </c>
      <c r="AA2241" s="149">
        <f t="shared" si="2028"/>
        <v>0</v>
      </c>
      <c r="AB2241" s="136"/>
      <c r="AC2241" s="152">
        <f t="shared" si="2108"/>
        <v>0</v>
      </c>
      <c r="AD2241" s="156">
        <f t="shared" si="2108"/>
        <v>0</v>
      </c>
      <c r="AE2241" s="148">
        <f t="shared" si="2006"/>
        <v>0</v>
      </c>
      <c r="AF2241" s="156">
        <f t="shared" si="2109"/>
        <v>0</v>
      </c>
      <c r="AG2241" s="156">
        <f t="shared" si="2109"/>
        <v>0</v>
      </c>
      <c r="AH2241" s="149">
        <f t="shared" si="2029"/>
        <v>0</v>
      </c>
      <c r="AI2241" s="13"/>
      <c r="AJ2241" s="79">
        <f t="shared" si="2110"/>
        <v>0</v>
      </c>
      <c r="AK2241" s="80">
        <f t="shared" si="2110"/>
        <v>0</v>
      </c>
      <c r="AL2241" s="81">
        <f t="shared" si="2110"/>
        <v>0</v>
      </c>
      <c r="AM2241" s="80">
        <f t="shared" si="2110"/>
        <v>0</v>
      </c>
      <c r="AN2241" s="81">
        <f t="shared" si="2110"/>
        <v>0</v>
      </c>
      <c r="AO2241" s="80">
        <f t="shared" si="2110"/>
        <v>0</v>
      </c>
      <c r="AP2241" s="81">
        <f t="shared" si="2110"/>
        <v>0</v>
      </c>
      <c r="AQ2241" s="80">
        <f>SUM(AQ2445,AQ2649,AQ2853,AQ3057,AQ3261,AQ3465,AQ3669)</f>
        <v>0</v>
      </c>
      <c r="AR2241" s="81">
        <f t="shared" si="2110"/>
        <v>0</v>
      </c>
      <c r="AS2241" s="80">
        <f t="shared" si="2110"/>
        <v>0</v>
      </c>
      <c r="AT2241" s="81">
        <f t="shared" si="2110"/>
        <v>0</v>
      </c>
      <c r="AU2241" s="80">
        <f t="shared" si="2110"/>
        <v>0</v>
      </c>
      <c r="AV2241" s="81">
        <f t="shared" si="2008"/>
        <v>0</v>
      </c>
      <c r="AW2241" s="80">
        <f t="shared" si="2009"/>
        <v>0</v>
      </c>
      <c r="AX2241" s="13"/>
      <c r="AY2241" s="79">
        <f t="shared" si="2010"/>
        <v>0</v>
      </c>
      <c r="AZ2241" s="80">
        <f t="shared" si="2011"/>
        <v>0</v>
      </c>
      <c r="BA2241" s="81">
        <f t="shared" si="2012"/>
        <v>0</v>
      </c>
      <c r="BB2241" s="80">
        <f t="shared" si="2013"/>
        <v>0</v>
      </c>
      <c r="BC2241" s="80">
        <f t="shared" si="2014"/>
        <v>0</v>
      </c>
      <c r="BD2241" s="86">
        <f t="shared" si="2015"/>
        <v>0</v>
      </c>
    </row>
    <row r="2242" spans="2:56" x14ac:dyDescent="0.3">
      <c r="B2242" s="150" t="s">
        <v>219</v>
      </c>
      <c r="C2242" s="89">
        <f>SUM(C2243:C2249)</f>
        <v>0</v>
      </c>
      <c r="D2242" s="90">
        <f>SUM(D2243:D2249)</f>
        <v>0</v>
      </c>
      <c r="E2242" s="91">
        <f t="shared" si="2001"/>
        <v>0</v>
      </c>
      <c r="F2242" s="89">
        <f>SUM(F2243:F2249)</f>
        <v>32000</v>
      </c>
      <c r="G2242" s="90">
        <f>SUM(G2243:G2249)</f>
        <v>21900</v>
      </c>
      <c r="H2242" s="91">
        <f t="shared" si="2002"/>
        <v>0.68437499999999996</v>
      </c>
      <c r="I2242" s="89">
        <f>SUM(I2243:I2249)</f>
        <v>110200</v>
      </c>
      <c r="J2242" s="90">
        <f>SUM(J2243:J2249)</f>
        <v>78098.5</v>
      </c>
      <c r="K2242" s="91">
        <f t="shared" si="2003"/>
        <v>0.70869782214156085</v>
      </c>
      <c r="L2242" s="89">
        <f>SUM(L2243:L2249)</f>
        <v>0</v>
      </c>
      <c r="M2242" s="92">
        <f>SUM(M2243:M2249)</f>
        <v>0</v>
      </c>
      <c r="N2242" s="93">
        <f>SUM(N2243:N2249)</f>
        <v>0</v>
      </c>
      <c r="O2242" s="89">
        <f>SUM(O2243:O2249)</f>
        <v>0</v>
      </c>
      <c r="P2242" s="93">
        <f>SUM(P2243:P2249)</f>
        <v>0</v>
      </c>
      <c r="Q2242" s="171">
        <f t="shared" si="2004"/>
        <v>0</v>
      </c>
      <c r="R2242" s="94">
        <f>SUM(R2243:R2249)</f>
        <v>0</v>
      </c>
      <c r="S2242" s="94">
        <f>SUM(S2243:S2249)</f>
        <v>0</v>
      </c>
      <c r="T2242" s="172">
        <f t="shared" si="2016"/>
        <v>0</v>
      </c>
      <c r="U2242" s="84"/>
      <c r="V2242" s="89">
        <f>SUM(V2243:V2249)</f>
        <v>0</v>
      </c>
      <c r="W2242" s="93">
        <f>SUM(W2243:W2249)</f>
        <v>0</v>
      </c>
      <c r="X2242" s="171">
        <f t="shared" si="2005"/>
        <v>0</v>
      </c>
      <c r="Y2242" s="94">
        <f>SUM(Y2243:Y2249)</f>
        <v>0</v>
      </c>
      <c r="Z2242" s="94">
        <f>SUM(Z2243:Z2249)</f>
        <v>0</v>
      </c>
      <c r="AA2242" s="172">
        <f t="shared" si="2028"/>
        <v>0</v>
      </c>
      <c r="AB2242" s="84"/>
      <c r="AC2242" s="89">
        <f>SUM(AC2243:AC2249)</f>
        <v>0</v>
      </c>
      <c r="AD2242" s="93">
        <f>SUM(AD2243:AD2249)</f>
        <v>0</v>
      </c>
      <c r="AE2242" s="171">
        <f t="shared" si="2006"/>
        <v>0</v>
      </c>
      <c r="AF2242" s="94">
        <f>SUM(AF2243:AF2249)</f>
        <v>0</v>
      </c>
      <c r="AG2242" s="94">
        <f>SUM(AG2243:AG2249)</f>
        <v>0</v>
      </c>
      <c r="AH2242" s="172">
        <f t="shared" si="2029"/>
        <v>0</v>
      </c>
      <c r="AI2242" s="13"/>
      <c r="AJ2242" s="90">
        <f t="shared" ref="AJ2242:AU2242" si="2111">SUM(AJ2243:AJ2249)</f>
        <v>0</v>
      </c>
      <c r="AK2242" s="92">
        <f t="shared" si="2111"/>
        <v>0</v>
      </c>
      <c r="AL2242" s="93">
        <f t="shared" si="2111"/>
        <v>0</v>
      </c>
      <c r="AM2242" s="92">
        <f t="shared" si="2111"/>
        <v>0</v>
      </c>
      <c r="AN2242" s="93">
        <f t="shared" si="2111"/>
        <v>0</v>
      </c>
      <c r="AO2242" s="92">
        <f t="shared" si="2111"/>
        <v>0</v>
      </c>
      <c r="AP2242" s="93">
        <f t="shared" si="2111"/>
        <v>0</v>
      </c>
      <c r="AQ2242" s="92">
        <f t="shared" si="2111"/>
        <v>0</v>
      </c>
      <c r="AR2242" s="93">
        <f t="shared" si="2111"/>
        <v>0</v>
      </c>
      <c r="AS2242" s="92">
        <f t="shared" si="2111"/>
        <v>0</v>
      </c>
      <c r="AT2242" s="93">
        <f t="shared" si="2111"/>
        <v>0</v>
      </c>
      <c r="AU2242" s="92">
        <f t="shared" si="2111"/>
        <v>0</v>
      </c>
      <c r="AV2242" s="93">
        <f t="shared" si="2008"/>
        <v>0</v>
      </c>
      <c r="AW2242" s="92">
        <f t="shared" si="2009"/>
        <v>0</v>
      </c>
      <c r="AX2242" s="13"/>
      <c r="AY2242" s="90">
        <f t="shared" si="2010"/>
        <v>0</v>
      </c>
      <c r="AZ2242" s="92">
        <f t="shared" si="2011"/>
        <v>0</v>
      </c>
      <c r="BA2242" s="93">
        <f t="shared" si="2012"/>
        <v>0</v>
      </c>
      <c r="BB2242" s="92">
        <f t="shared" si="2013"/>
        <v>0</v>
      </c>
      <c r="BC2242" s="92">
        <f t="shared" si="2014"/>
        <v>0</v>
      </c>
      <c r="BD2242" s="96">
        <f t="shared" si="2015"/>
        <v>0</v>
      </c>
    </row>
    <row r="2243" spans="2:56" x14ac:dyDescent="0.3">
      <c r="B2243" s="170" t="s">
        <v>220</v>
      </c>
      <c r="C2243" s="152">
        <f t="shared" ref="C2243:D2254" si="2112">SUM(C2447,C2651,C2855,C3059,C3263,C3467,C3671)</f>
        <v>0</v>
      </c>
      <c r="D2243" s="153">
        <f t="shared" si="2112"/>
        <v>0</v>
      </c>
      <c r="E2243" s="154">
        <f t="shared" si="2001"/>
        <v>0</v>
      </c>
      <c r="F2243" s="152">
        <f t="shared" ref="F2243:G2254" si="2113">SUM(F2447,F2651,F2855,F3059,F3263,F3467,F3671)</f>
        <v>32000</v>
      </c>
      <c r="G2243" s="153">
        <f t="shared" si="2113"/>
        <v>21900</v>
      </c>
      <c r="H2243" s="154">
        <f t="shared" si="2002"/>
        <v>0.68437499999999996</v>
      </c>
      <c r="I2243" s="152">
        <f t="shared" ref="I2243:J2254" si="2114">SUM(I2447,I2651,I2855,I3059,I3263,I3467,I3671)</f>
        <v>110200</v>
      </c>
      <c r="J2243" s="153">
        <f t="shared" si="2114"/>
        <v>78098.5</v>
      </c>
      <c r="K2243" s="154">
        <f t="shared" si="2003"/>
        <v>0.70869782214156085</v>
      </c>
      <c r="L2243" s="152">
        <f t="shared" ref="L2243:P2254" si="2115">SUM(L2447,L2651,L2855,L3059,L3263,L3467,L3671)</f>
        <v>0</v>
      </c>
      <c r="M2243" s="155">
        <f t="shared" si="2115"/>
        <v>0</v>
      </c>
      <c r="N2243" s="156">
        <f t="shared" si="2115"/>
        <v>0</v>
      </c>
      <c r="O2243" s="152">
        <f t="shared" si="2115"/>
        <v>0</v>
      </c>
      <c r="P2243" s="156">
        <f t="shared" si="2115"/>
        <v>0</v>
      </c>
      <c r="Q2243" s="148">
        <f t="shared" si="2004"/>
        <v>0</v>
      </c>
      <c r="R2243" s="156">
        <f t="shared" ref="R2243:S2254" si="2116">SUM(R2447,R2651,R2855,R3059,R3263,R3467,R3671)</f>
        <v>0</v>
      </c>
      <c r="S2243" s="156">
        <f t="shared" si="2116"/>
        <v>0</v>
      </c>
      <c r="T2243" s="149">
        <f t="shared" si="2016"/>
        <v>0</v>
      </c>
      <c r="U2243" s="136"/>
      <c r="V2243" s="152">
        <f t="shared" ref="V2243:W2254" si="2117">SUM(V2447,V2651,V2855,V3059,V3263,V3467,V3671)</f>
        <v>0</v>
      </c>
      <c r="W2243" s="156">
        <f t="shared" si="2117"/>
        <v>0</v>
      </c>
      <c r="X2243" s="148">
        <f t="shared" si="2005"/>
        <v>0</v>
      </c>
      <c r="Y2243" s="156">
        <f t="shared" ref="Y2243:Z2254" si="2118">SUM(Y2447,Y2651,Y2855,Y3059,Y3263,Y3467,Y3671)</f>
        <v>0</v>
      </c>
      <c r="Z2243" s="156">
        <f t="shared" si="2118"/>
        <v>0</v>
      </c>
      <c r="AA2243" s="149">
        <f t="shared" si="2028"/>
        <v>0</v>
      </c>
      <c r="AB2243" s="136"/>
      <c r="AC2243" s="152">
        <f t="shared" ref="AC2243:AD2254" si="2119">SUM(AC2447,AC2651,AC2855,AC3059,AC3263,AC3467,AC3671)</f>
        <v>0</v>
      </c>
      <c r="AD2243" s="156">
        <f t="shared" si="2119"/>
        <v>0</v>
      </c>
      <c r="AE2243" s="148">
        <f t="shared" si="2006"/>
        <v>0</v>
      </c>
      <c r="AF2243" s="156">
        <f t="shared" ref="AF2243:AG2254" si="2120">SUM(AF2447,AF2651,AF2855,AF3059,AF3263,AF3467,AF3671)</f>
        <v>0</v>
      </c>
      <c r="AG2243" s="156">
        <f t="shared" si="2120"/>
        <v>0</v>
      </c>
      <c r="AH2243" s="149">
        <f t="shared" si="2029"/>
        <v>0</v>
      </c>
      <c r="AI2243" s="13"/>
      <c r="AJ2243" s="79">
        <f t="shared" ref="AJ2243:AU2254" si="2121">SUM(AJ2447,AJ2651,AJ2855,AJ3059,AJ3263,AJ3467,AJ3671)</f>
        <v>0</v>
      </c>
      <c r="AK2243" s="80">
        <f t="shared" si="2121"/>
        <v>0</v>
      </c>
      <c r="AL2243" s="81">
        <f t="shared" si="2121"/>
        <v>0</v>
      </c>
      <c r="AM2243" s="80">
        <f t="shared" si="2121"/>
        <v>0</v>
      </c>
      <c r="AN2243" s="81">
        <f t="shared" si="2121"/>
        <v>0</v>
      </c>
      <c r="AO2243" s="80">
        <f t="shared" si="2121"/>
        <v>0</v>
      </c>
      <c r="AP2243" s="81">
        <f t="shared" si="2121"/>
        <v>0</v>
      </c>
      <c r="AQ2243" s="80">
        <f t="shared" si="2121"/>
        <v>0</v>
      </c>
      <c r="AR2243" s="81">
        <f t="shared" si="2121"/>
        <v>0</v>
      </c>
      <c r="AS2243" s="80">
        <f t="shared" si="2121"/>
        <v>0</v>
      </c>
      <c r="AT2243" s="81">
        <f t="shared" si="2121"/>
        <v>0</v>
      </c>
      <c r="AU2243" s="80">
        <f t="shared" si="2121"/>
        <v>0</v>
      </c>
      <c r="AV2243" s="81">
        <f t="shared" si="2008"/>
        <v>0</v>
      </c>
      <c r="AW2243" s="80">
        <f t="shared" si="2009"/>
        <v>0</v>
      </c>
      <c r="AX2243" s="13"/>
      <c r="AY2243" s="79">
        <f t="shared" si="2010"/>
        <v>0</v>
      </c>
      <c r="AZ2243" s="80">
        <f t="shared" si="2011"/>
        <v>0</v>
      </c>
      <c r="BA2243" s="81">
        <f t="shared" si="2012"/>
        <v>0</v>
      </c>
      <c r="BB2243" s="80">
        <f t="shared" si="2013"/>
        <v>0</v>
      </c>
      <c r="BC2243" s="80">
        <f t="shared" si="2014"/>
        <v>0</v>
      </c>
      <c r="BD2243" s="86">
        <f t="shared" si="2015"/>
        <v>0</v>
      </c>
    </row>
    <row r="2244" spans="2:56" x14ac:dyDescent="0.3">
      <c r="B2244" s="170" t="s">
        <v>221</v>
      </c>
      <c r="C2244" s="152">
        <f t="shared" si="2112"/>
        <v>0</v>
      </c>
      <c r="D2244" s="153">
        <f t="shared" si="2112"/>
        <v>0</v>
      </c>
      <c r="E2244" s="154">
        <f t="shared" si="2001"/>
        <v>0</v>
      </c>
      <c r="F2244" s="152">
        <f t="shared" si="2113"/>
        <v>0</v>
      </c>
      <c r="G2244" s="153">
        <f t="shared" si="2113"/>
        <v>0</v>
      </c>
      <c r="H2244" s="154">
        <f t="shared" si="2002"/>
        <v>0</v>
      </c>
      <c r="I2244" s="152">
        <f t="shared" si="2114"/>
        <v>0</v>
      </c>
      <c r="J2244" s="153">
        <f t="shared" si="2114"/>
        <v>0</v>
      </c>
      <c r="K2244" s="154">
        <f t="shared" si="2003"/>
        <v>0</v>
      </c>
      <c r="L2244" s="152">
        <f t="shared" si="2115"/>
        <v>0</v>
      </c>
      <c r="M2244" s="155">
        <f t="shared" si="2115"/>
        <v>0</v>
      </c>
      <c r="N2244" s="156">
        <f t="shared" si="2115"/>
        <v>0</v>
      </c>
      <c r="O2244" s="152">
        <f t="shared" si="2115"/>
        <v>0</v>
      </c>
      <c r="P2244" s="156">
        <f t="shared" si="2115"/>
        <v>0</v>
      </c>
      <c r="Q2244" s="148">
        <f t="shared" si="2004"/>
        <v>0</v>
      </c>
      <c r="R2244" s="156">
        <f t="shared" si="2116"/>
        <v>0</v>
      </c>
      <c r="S2244" s="156">
        <f t="shared" si="2116"/>
        <v>0</v>
      </c>
      <c r="T2244" s="149">
        <f t="shared" si="2016"/>
        <v>0</v>
      </c>
      <c r="U2244" s="136"/>
      <c r="V2244" s="152">
        <f t="shared" si="2117"/>
        <v>0</v>
      </c>
      <c r="W2244" s="156">
        <f t="shared" si="2117"/>
        <v>0</v>
      </c>
      <c r="X2244" s="148">
        <f t="shared" si="2005"/>
        <v>0</v>
      </c>
      <c r="Y2244" s="156">
        <f t="shared" si="2118"/>
        <v>0</v>
      </c>
      <c r="Z2244" s="156">
        <f t="shared" si="2118"/>
        <v>0</v>
      </c>
      <c r="AA2244" s="149">
        <f t="shared" si="2028"/>
        <v>0</v>
      </c>
      <c r="AB2244" s="136"/>
      <c r="AC2244" s="152">
        <f t="shared" si="2119"/>
        <v>0</v>
      </c>
      <c r="AD2244" s="156">
        <f t="shared" si="2119"/>
        <v>0</v>
      </c>
      <c r="AE2244" s="148">
        <f t="shared" si="2006"/>
        <v>0</v>
      </c>
      <c r="AF2244" s="156">
        <f t="shared" si="2120"/>
        <v>0</v>
      </c>
      <c r="AG2244" s="156">
        <f t="shared" si="2120"/>
        <v>0</v>
      </c>
      <c r="AH2244" s="149">
        <f t="shared" si="2029"/>
        <v>0</v>
      </c>
      <c r="AI2244" s="13"/>
      <c r="AJ2244" s="79">
        <f t="shared" si="2121"/>
        <v>0</v>
      </c>
      <c r="AK2244" s="80">
        <f t="shared" si="2121"/>
        <v>0</v>
      </c>
      <c r="AL2244" s="81">
        <f t="shared" si="2121"/>
        <v>0</v>
      </c>
      <c r="AM2244" s="80">
        <f t="shared" si="2121"/>
        <v>0</v>
      </c>
      <c r="AN2244" s="81">
        <f t="shared" si="2121"/>
        <v>0</v>
      </c>
      <c r="AO2244" s="80">
        <f t="shared" si="2121"/>
        <v>0</v>
      </c>
      <c r="AP2244" s="81">
        <f t="shared" si="2121"/>
        <v>0</v>
      </c>
      <c r="AQ2244" s="80">
        <f t="shared" si="2121"/>
        <v>0</v>
      </c>
      <c r="AR2244" s="81">
        <f t="shared" si="2121"/>
        <v>0</v>
      </c>
      <c r="AS2244" s="80">
        <f t="shared" si="2121"/>
        <v>0</v>
      </c>
      <c r="AT2244" s="81">
        <f t="shared" si="2121"/>
        <v>0</v>
      </c>
      <c r="AU2244" s="80">
        <f t="shared" si="2121"/>
        <v>0</v>
      </c>
      <c r="AV2244" s="81">
        <f t="shared" si="2008"/>
        <v>0</v>
      </c>
      <c r="AW2244" s="80">
        <f t="shared" si="2009"/>
        <v>0</v>
      </c>
      <c r="AX2244" s="13"/>
      <c r="AY2244" s="79">
        <f t="shared" si="2010"/>
        <v>0</v>
      </c>
      <c r="AZ2244" s="80">
        <f t="shared" si="2011"/>
        <v>0</v>
      </c>
      <c r="BA2244" s="81">
        <f t="shared" si="2012"/>
        <v>0</v>
      </c>
      <c r="BB2244" s="80">
        <f t="shared" si="2013"/>
        <v>0</v>
      </c>
      <c r="BC2244" s="80">
        <f t="shared" si="2014"/>
        <v>0</v>
      </c>
      <c r="BD2244" s="86">
        <f t="shared" si="2015"/>
        <v>0</v>
      </c>
    </row>
    <row r="2245" spans="2:56" x14ac:dyDescent="0.3">
      <c r="B2245" s="170" t="s">
        <v>222</v>
      </c>
      <c r="C2245" s="152">
        <f t="shared" si="2112"/>
        <v>0</v>
      </c>
      <c r="D2245" s="153">
        <f t="shared" si="2112"/>
        <v>0</v>
      </c>
      <c r="E2245" s="154">
        <f t="shared" si="2001"/>
        <v>0</v>
      </c>
      <c r="F2245" s="152">
        <f t="shared" si="2113"/>
        <v>0</v>
      </c>
      <c r="G2245" s="153">
        <f t="shared" si="2113"/>
        <v>0</v>
      </c>
      <c r="H2245" s="154">
        <f t="shared" si="2002"/>
        <v>0</v>
      </c>
      <c r="I2245" s="152">
        <f t="shared" si="2114"/>
        <v>0</v>
      </c>
      <c r="J2245" s="153">
        <f t="shared" si="2114"/>
        <v>0</v>
      </c>
      <c r="K2245" s="154">
        <f t="shared" si="2003"/>
        <v>0</v>
      </c>
      <c r="L2245" s="152">
        <f t="shared" si="2115"/>
        <v>0</v>
      </c>
      <c r="M2245" s="155">
        <f t="shared" si="2115"/>
        <v>0</v>
      </c>
      <c r="N2245" s="156">
        <f t="shared" si="2115"/>
        <v>0</v>
      </c>
      <c r="O2245" s="152">
        <f t="shared" si="2115"/>
        <v>0</v>
      </c>
      <c r="P2245" s="156">
        <f t="shared" si="2115"/>
        <v>0</v>
      </c>
      <c r="Q2245" s="148">
        <f t="shared" si="2004"/>
        <v>0</v>
      </c>
      <c r="R2245" s="156">
        <f t="shared" si="2116"/>
        <v>0</v>
      </c>
      <c r="S2245" s="156">
        <f t="shared" si="2116"/>
        <v>0</v>
      </c>
      <c r="T2245" s="149">
        <f t="shared" si="2016"/>
        <v>0</v>
      </c>
      <c r="U2245" s="136"/>
      <c r="V2245" s="152">
        <f t="shared" si="2117"/>
        <v>0</v>
      </c>
      <c r="W2245" s="156">
        <f t="shared" si="2117"/>
        <v>0</v>
      </c>
      <c r="X2245" s="148">
        <f t="shared" si="2005"/>
        <v>0</v>
      </c>
      <c r="Y2245" s="156">
        <f t="shared" si="2118"/>
        <v>0</v>
      </c>
      <c r="Z2245" s="156">
        <f t="shared" si="2118"/>
        <v>0</v>
      </c>
      <c r="AA2245" s="149">
        <f t="shared" si="2028"/>
        <v>0</v>
      </c>
      <c r="AB2245" s="136"/>
      <c r="AC2245" s="152">
        <f t="shared" si="2119"/>
        <v>0</v>
      </c>
      <c r="AD2245" s="156">
        <f t="shared" si="2119"/>
        <v>0</v>
      </c>
      <c r="AE2245" s="148">
        <f t="shared" si="2006"/>
        <v>0</v>
      </c>
      <c r="AF2245" s="156">
        <f t="shared" si="2120"/>
        <v>0</v>
      </c>
      <c r="AG2245" s="156">
        <f t="shared" si="2120"/>
        <v>0</v>
      </c>
      <c r="AH2245" s="149">
        <f t="shared" si="2029"/>
        <v>0</v>
      </c>
      <c r="AI2245" s="13"/>
      <c r="AJ2245" s="79">
        <f t="shared" si="2121"/>
        <v>0</v>
      </c>
      <c r="AK2245" s="80">
        <f t="shared" si="2121"/>
        <v>0</v>
      </c>
      <c r="AL2245" s="81">
        <f t="shared" si="2121"/>
        <v>0</v>
      </c>
      <c r="AM2245" s="80">
        <f t="shared" si="2121"/>
        <v>0</v>
      </c>
      <c r="AN2245" s="81">
        <f t="shared" si="2121"/>
        <v>0</v>
      </c>
      <c r="AO2245" s="80">
        <f t="shared" si="2121"/>
        <v>0</v>
      </c>
      <c r="AP2245" s="81">
        <f t="shared" si="2121"/>
        <v>0</v>
      </c>
      <c r="AQ2245" s="80">
        <f t="shared" si="2121"/>
        <v>0</v>
      </c>
      <c r="AR2245" s="81">
        <f t="shared" si="2121"/>
        <v>0</v>
      </c>
      <c r="AS2245" s="80">
        <f t="shared" si="2121"/>
        <v>0</v>
      </c>
      <c r="AT2245" s="81">
        <f t="shared" si="2121"/>
        <v>0</v>
      </c>
      <c r="AU2245" s="80">
        <f t="shared" si="2121"/>
        <v>0</v>
      </c>
      <c r="AV2245" s="81">
        <f t="shared" si="2008"/>
        <v>0</v>
      </c>
      <c r="AW2245" s="80">
        <f t="shared" si="2009"/>
        <v>0</v>
      </c>
      <c r="AX2245" s="13"/>
      <c r="AY2245" s="79">
        <f t="shared" si="2010"/>
        <v>0</v>
      </c>
      <c r="AZ2245" s="80">
        <f t="shared" si="2011"/>
        <v>0</v>
      </c>
      <c r="BA2245" s="81">
        <f t="shared" si="2012"/>
        <v>0</v>
      </c>
      <c r="BB2245" s="80">
        <f t="shared" si="2013"/>
        <v>0</v>
      </c>
      <c r="BC2245" s="80">
        <f t="shared" si="2014"/>
        <v>0</v>
      </c>
      <c r="BD2245" s="86">
        <f t="shared" si="2015"/>
        <v>0</v>
      </c>
    </row>
    <row r="2246" spans="2:56" x14ac:dyDescent="0.3">
      <c r="B2246" s="170" t="s">
        <v>223</v>
      </c>
      <c r="C2246" s="152">
        <f t="shared" si="2112"/>
        <v>0</v>
      </c>
      <c r="D2246" s="153">
        <f t="shared" si="2112"/>
        <v>0</v>
      </c>
      <c r="E2246" s="154">
        <f t="shared" si="2001"/>
        <v>0</v>
      </c>
      <c r="F2246" s="152">
        <f t="shared" si="2113"/>
        <v>0</v>
      </c>
      <c r="G2246" s="153">
        <f t="shared" si="2113"/>
        <v>0</v>
      </c>
      <c r="H2246" s="154">
        <f t="shared" si="2002"/>
        <v>0</v>
      </c>
      <c r="I2246" s="152">
        <f t="shared" si="2114"/>
        <v>0</v>
      </c>
      <c r="J2246" s="153">
        <f t="shared" si="2114"/>
        <v>0</v>
      </c>
      <c r="K2246" s="154">
        <f t="shared" si="2003"/>
        <v>0</v>
      </c>
      <c r="L2246" s="152">
        <f t="shared" si="2115"/>
        <v>0</v>
      </c>
      <c r="M2246" s="155">
        <f t="shared" si="2115"/>
        <v>0</v>
      </c>
      <c r="N2246" s="156">
        <f t="shared" si="2115"/>
        <v>0</v>
      </c>
      <c r="O2246" s="152">
        <f t="shared" si="2115"/>
        <v>0</v>
      </c>
      <c r="P2246" s="156">
        <f t="shared" si="2115"/>
        <v>0</v>
      </c>
      <c r="Q2246" s="148">
        <f t="shared" si="2004"/>
        <v>0</v>
      </c>
      <c r="R2246" s="156">
        <f t="shared" si="2116"/>
        <v>0</v>
      </c>
      <c r="S2246" s="156">
        <f t="shared" si="2116"/>
        <v>0</v>
      </c>
      <c r="T2246" s="149">
        <f t="shared" si="2016"/>
        <v>0</v>
      </c>
      <c r="U2246" s="136"/>
      <c r="V2246" s="152">
        <f t="shared" si="2117"/>
        <v>0</v>
      </c>
      <c r="W2246" s="156">
        <f t="shared" si="2117"/>
        <v>0</v>
      </c>
      <c r="X2246" s="148">
        <f t="shared" si="2005"/>
        <v>0</v>
      </c>
      <c r="Y2246" s="156">
        <f t="shared" si="2118"/>
        <v>0</v>
      </c>
      <c r="Z2246" s="156">
        <f t="shared" si="2118"/>
        <v>0</v>
      </c>
      <c r="AA2246" s="149">
        <f t="shared" si="2028"/>
        <v>0</v>
      </c>
      <c r="AB2246" s="136"/>
      <c r="AC2246" s="152">
        <f t="shared" si="2119"/>
        <v>0</v>
      </c>
      <c r="AD2246" s="156">
        <f t="shared" si="2119"/>
        <v>0</v>
      </c>
      <c r="AE2246" s="148">
        <f t="shared" si="2006"/>
        <v>0</v>
      </c>
      <c r="AF2246" s="156">
        <f t="shared" si="2120"/>
        <v>0</v>
      </c>
      <c r="AG2246" s="156">
        <f t="shared" si="2120"/>
        <v>0</v>
      </c>
      <c r="AH2246" s="149">
        <f t="shared" si="2029"/>
        <v>0</v>
      </c>
      <c r="AI2246" s="13"/>
      <c r="AJ2246" s="79">
        <f t="shared" si="2121"/>
        <v>0</v>
      </c>
      <c r="AK2246" s="80">
        <f t="shared" si="2121"/>
        <v>0</v>
      </c>
      <c r="AL2246" s="81">
        <f t="shared" si="2121"/>
        <v>0</v>
      </c>
      <c r="AM2246" s="80">
        <f t="shared" si="2121"/>
        <v>0</v>
      </c>
      <c r="AN2246" s="81">
        <f t="shared" si="2121"/>
        <v>0</v>
      </c>
      <c r="AO2246" s="80">
        <f t="shared" si="2121"/>
        <v>0</v>
      </c>
      <c r="AP2246" s="81">
        <f t="shared" si="2121"/>
        <v>0</v>
      </c>
      <c r="AQ2246" s="80">
        <f t="shared" si="2121"/>
        <v>0</v>
      </c>
      <c r="AR2246" s="81">
        <f t="shared" si="2121"/>
        <v>0</v>
      </c>
      <c r="AS2246" s="80">
        <f t="shared" si="2121"/>
        <v>0</v>
      </c>
      <c r="AT2246" s="81">
        <f t="shared" si="2121"/>
        <v>0</v>
      </c>
      <c r="AU2246" s="80">
        <f t="shared" si="2121"/>
        <v>0</v>
      </c>
      <c r="AV2246" s="81">
        <f t="shared" si="2008"/>
        <v>0</v>
      </c>
      <c r="AW2246" s="80">
        <f t="shared" si="2009"/>
        <v>0</v>
      </c>
      <c r="AX2246" s="13"/>
      <c r="AY2246" s="79">
        <f t="shared" si="2010"/>
        <v>0</v>
      </c>
      <c r="AZ2246" s="80">
        <f t="shared" si="2011"/>
        <v>0</v>
      </c>
      <c r="BA2246" s="81">
        <f t="shared" si="2012"/>
        <v>0</v>
      </c>
      <c r="BB2246" s="80">
        <f t="shared" si="2013"/>
        <v>0</v>
      </c>
      <c r="BC2246" s="80">
        <f t="shared" si="2014"/>
        <v>0</v>
      </c>
      <c r="BD2246" s="86">
        <f t="shared" si="2015"/>
        <v>0</v>
      </c>
    </row>
    <row r="2247" spans="2:56" x14ac:dyDescent="0.3">
      <c r="B2247" s="170" t="s">
        <v>224</v>
      </c>
      <c r="C2247" s="152">
        <f t="shared" si="2112"/>
        <v>0</v>
      </c>
      <c r="D2247" s="153">
        <f t="shared" si="2112"/>
        <v>0</v>
      </c>
      <c r="E2247" s="154">
        <f t="shared" si="2001"/>
        <v>0</v>
      </c>
      <c r="F2247" s="152">
        <f t="shared" si="2113"/>
        <v>0</v>
      </c>
      <c r="G2247" s="153">
        <f t="shared" si="2113"/>
        <v>0</v>
      </c>
      <c r="H2247" s="154">
        <f t="shared" si="2002"/>
        <v>0</v>
      </c>
      <c r="I2247" s="152">
        <f t="shared" si="2114"/>
        <v>0</v>
      </c>
      <c r="J2247" s="153">
        <f t="shared" si="2114"/>
        <v>0</v>
      </c>
      <c r="K2247" s="154">
        <f t="shared" si="2003"/>
        <v>0</v>
      </c>
      <c r="L2247" s="152">
        <f t="shared" si="2115"/>
        <v>0</v>
      </c>
      <c r="M2247" s="155">
        <f t="shared" si="2115"/>
        <v>0</v>
      </c>
      <c r="N2247" s="156">
        <f t="shared" si="2115"/>
        <v>0</v>
      </c>
      <c r="O2247" s="152">
        <f t="shared" si="2115"/>
        <v>0</v>
      </c>
      <c r="P2247" s="156">
        <f t="shared" si="2115"/>
        <v>0</v>
      </c>
      <c r="Q2247" s="148">
        <f t="shared" si="2004"/>
        <v>0</v>
      </c>
      <c r="R2247" s="156">
        <f t="shared" si="2116"/>
        <v>0</v>
      </c>
      <c r="S2247" s="156">
        <f t="shared" si="2116"/>
        <v>0</v>
      </c>
      <c r="T2247" s="149">
        <f t="shared" si="2016"/>
        <v>0</v>
      </c>
      <c r="U2247" s="136"/>
      <c r="V2247" s="152">
        <f t="shared" si="2117"/>
        <v>0</v>
      </c>
      <c r="W2247" s="156">
        <f t="shared" si="2117"/>
        <v>0</v>
      </c>
      <c r="X2247" s="148">
        <f t="shared" si="2005"/>
        <v>0</v>
      </c>
      <c r="Y2247" s="156">
        <f t="shared" si="2118"/>
        <v>0</v>
      </c>
      <c r="Z2247" s="156">
        <f t="shared" si="2118"/>
        <v>0</v>
      </c>
      <c r="AA2247" s="149">
        <f t="shared" si="2028"/>
        <v>0</v>
      </c>
      <c r="AB2247" s="136"/>
      <c r="AC2247" s="152">
        <f t="shared" si="2119"/>
        <v>0</v>
      </c>
      <c r="AD2247" s="156">
        <f t="shared" si="2119"/>
        <v>0</v>
      </c>
      <c r="AE2247" s="148">
        <f t="shared" si="2006"/>
        <v>0</v>
      </c>
      <c r="AF2247" s="156">
        <f t="shared" si="2120"/>
        <v>0</v>
      </c>
      <c r="AG2247" s="156">
        <f t="shared" si="2120"/>
        <v>0</v>
      </c>
      <c r="AH2247" s="149">
        <f t="shared" si="2029"/>
        <v>0</v>
      </c>
      <c r="AI2247" s="13"/>
      <c r="AJ2247" s="79">
        <f t="shared" si="2121"/>
        <v>0</v>
      </c>
      <c r="AK2247" s="80">
        <f t="shared" si="2121"/>
        <v>0</v>
      </c>
      <c r="AL2247" s="81">
        <f t="shared" si="2121"/>
        <v>0</v>
      </c>
      <c r="AM2247" s="80">
        <f t="shared" si="2121"/>
        <v>0</v>
      </c>
      <c r="AN2247" s="81">
        <f t="shared" si="2121"/>
        <v>0</v>
      </c>
      <c r="AO2247" s="80">
        <f t="shared" si="2121"/>
        <v>0</v>
      </c>
      <c r="AP2247" s="81">
        <f t="shared" si="2121"/>
        <v>0</v>
      </c>
      <c r="AQ2247" s="80">
        <f t="shared" si="2121"/>
        <v>0</v>
      </c>
      <c r="AR2247" s="81">
        <f t="shared" si="2121"/>
        <v>0</v>
      </c>
      <c r="AS2247" s="80">
        <f t="shared" si="2121"/>
        <v>0</v>
      </c>
      <c r="AT2247" s="81">
        <f t="shared" si="2121"/>
        <v>0</v>
      </c>
      <c r="AU2247" s="80">
        <f t="shared" si="2121"/>
        <v>0</v>
      </c>
      <c r="AV2247" s="81">
        <f t="shared" si="2008"/>
        <v>0</v>
      </c>
      <c r="AW2247" s="80">
        <f t="shared" si="2009"/>
        <v>0</v>
      </c>
      <c r="AX2247" s="13"/>
      <c r="AY2247" s="79">
        <f t="shared" si="2010"/>
        <v>0</v>
      </c>
      <c r="AZ2247" s="80">
        <f t="shared" si="2011"/>
        <v>0</v>
      </c>
      <c r="BA2247" s="81">
        <f t="shared" si="2012"/>
        <v>0</v>
      </c>
      <c r="BB2247" s="80">
        <f t="shared" si="2013"/>
        <v>0</v>
      </c>
      <c r="BC2247" s="80">
        <f t="shared" si="2014"/>
        <v>0</v>
      </c>
      <c r="BD2247" s="86">
        <f t="shared" si="2015"/>
        <v>0</v>
      </c>
    </row>
    <row r="2248" spans="2:56" x14ac:dyDescent="0.3">
      <c r="B2248" s="170" t="s">
        <v>225</v>
      </c>
      <c r="C2248" s="152">
        <f t="shared" si="2112"/>
        <v>0</v>
      </c>
      <c r="D2248" s="153">
        <f t="shared" si="2112"/>
        <v>0</v>
      </c>
      <c r="E2248" s="154">
        <f t="shared" si="2001"/>
        <v>0</v>
      </c>
      <c r="F2248" s="152">
        <f t="shared" si="2113"/>
        <v>0</v>
      </c>
      <c r="G2248" s="153">
        <f t="shared" si="2113"/>
        <v>0</v>
      </c>
      <c r="H2248" s="154">
        <f t="shared" si="2002"/>
        <v>0</v>
      </c>
      <c r="I2248" s="152">
        <f t="shared" si="2114"/>
        <v>0</v>
      </c>
      <c r="J2248" s="153">
        <f t="shared" si="2114"/>
        <v>0</v>
      </c>
      <c r="K2248" s="154">
        <f t="shared" si="2003"/>
        <v>0</v>
      </c>
      <c r="L2248" s="152">
        <f t="shared" si="2115"/>
        <v>0</v>
      </c>
      <c r="M2248" s="155">
        <f t="shared" si="2115"/>
        <v>0</v>
      </c>
      <c r="N2248" s="156">
        <f t="shared" si="2115"/>
        <v>0</v>
      </c>
      <c r="O2248" s="152">
        <f t="shared" si="2115"/>
        <v>0</v>
      </c>
      <c r="P2248" s="156">
        <f t="shared" si="2115"/>
        <v>0</v>
      </c>
      <c r="Q2248" s="148">
        <f t="shared" si="2004"/>
        <v>0</v>
      </c>
      <c r="R2248" s="156">
        <f t="shared" si="2116"/>
        <v>0</v>
      </c>
      <c r="S2248" s="156">
        <f t="shared" si="2116"/>
        <v>0</v>
      </c>
      <c r="T2248" s="149">
        <f t="shared" si="2016"/>
        <v>0</v>
      </c>
      <c r="U2248" s="136"/>
      <c r="V2248" s="152">
        <f t="shared" si="2117"/>
        <v>0</v>
      </c>
      <c r="W2248" s="156">
        <f t="shared" si="2117"/>
        <v>0</v>
      </c>
      <c r="X2248" s="148">
        <f t="shared" si="2005"/>
        <v>0</v>
      </c>
      <c r="Y2248" s="156">
        <f t="shared" si="2118"/>
        <v>0</v>
      </c>
      <c r="Z2248" s="156">
        <f t="shared" si="2118"/>
        <v>0</v>
      </c>
      <c r="AA2248" s="149">
        <f t="shared" si="2028"/>
        <v>0</v>
      </c>
      <c r="AB2248" s="136"/>
      <c r="AC2248" s="152">
        <f t="shared" si="2119"/>
        <v>0</v>
      </c>
      <c r="AD2248" s="156">
        <f t="shared" si="2119"/>
        <v>0</v>
      </c>
      <c r="AE2248" s="148">
        <f t="shared" si="2006"/>
        <v>0</v>
      </c>
      <c r="AF2248" s="156">
        <f t="shared" si="2120"/>
        <v>0</v>
      </c>
      <c r="AG2248" s="156">
        <f t="shared" si="2120"/>
        <v>0</v>
      </c>
      <c r="AH2248" s="149">
        <f t="shared" si="2029"/>
        <v>0</v>
      </c>
      <c r="AI2248" s="13"/>
      <c r="AJ2248" s="79">
        <f t="shared" si="2121"/>
        <v>0</v>
      </c>
      <c r="AK2248" s="80">
        <f t="shared" si="2121"/>
        <v>0</v>
      </c>
      <c r="AL2248" s="81">
        <f t="shared" si="2121"/>
        <v>0</v>
      </c>
      <c r="AM2248" s="80">
        <f t="shared" si="2121"/>
        <v>0</v>
      </c>
      <c r="AN2248" s="81">
        <f t="shared" si="2121"/>
        <v>0</v>
      </c>
      <c r="AO2248" s="80">
        <f t="shared" si="2121"/>
        <v>0</v>
      </c>
      <c r="AP2248" s="81">
        <f t="shared" si="2121"/>
        <v>0</v>
      </c>
      <c r="AQ2248" s="80">
        <f t="shared" si="2121"/>
        <v>0</v>
      </c>
      <c r="AR2248" s="81">
        <f t="shared" si="2121"/>
        <v>0</v>
      </c>
      <c r="AS2248" s="80">
        <f t="shared" si="2121"/>
        <v>0</v>
      </c>
      <c r="AT2248" s="81">
        <f t="shared" si="2121"/>
        <v>0</v>
      </c>
      <c r="AU2248" s="80">
        <f t="shared" si="2121"/>
        <v>0</v>
      </c>
      <c r="AV2248" s="81">
        <f t="shared" si="2008"/>
        <v>0</v>
      </c>
      <c r="AW2248" s="80">
        <f t="shared" si="2009"/>
        <v>0</v>
      </c>
      <c r="AX2248" s="13"/>
      <c r="AY2248" s="79">
        <f t="shared" si="2010"/>
        <v>0</v>
      </c>
      <c r="AZ2248" s="80">
        <f t="shared" si="2011"/>
        <v>0</v>
      </c>
      <c r="BA2248" s="81">
        <f t="shared" si="2012"/>
        <v>0</v>
      </c>
      <c r="BB2248" s="80">
        <f t="shared" si="2013"/>
        <v>0</v>
      </c>
      <c r="BC2248" s="80">
        <f t="shared" si="2014"/>
        <v>0</v>
      </c>
      <c r="BD2248" s="86">
        <f t="shared" si="2015"/>
        <v>0</v>
      </c>
    </row>
    <row r="2249" spans="2:56" x14ac:dyDescent="0.3">
      <c r="B2249" s="170" t="s">
        <v>226</v>
      </c>
      <c r="C2249" s="152">
        <f t="shared" si="2112"/>
        <v>0</v>
      </c>
      <c r="D2249" s="153">
        <f t="shared" si="2112"/>
        <v>0</v>
      </c>
      <c r="E2249" s="154">
        <f t="shared" ref="E2249:E2254" si="2122">IFERROR(D2249/C2249,0)</f>
        <v>0</v>
      </c>
      <c r="F2249" s="152">
        <f t="shared" si="2113"/>
        <v>0</v>
      </c>
      <c r="G2249" s="153">
        <f t="shared" si="2113"/>
        <v>0</v>
      </c>
      <c r="H2249" s="154">
        <f t="shared" ref="H2249:H2254" si="2123">IFERROR(G2249/F2249,0)</f>
        <v>0</v>
      </c>
      <c r="I2249" s="152">
        <f t="shared" si="2114"/>
        <v>0</v>
      </c>
      <c r="J2249" s="153">
        <f t="shared" si="2114"/>
        <v>0</v>
      </c>
      <c r="K2249" s="154">
        <f t="shared" ref="K2249:K2254" si="2124">IFERROR(J2249/I2249,0)</f>
        <v>0</v>
      </c>
      <c r="L2249" s="152">
        <f t="shared" si="2115"/>
        <v>0</v>
      </c>
      <c r="M2249" s="155">
        <f t="shared" si="2115"/>
        <v>0</v>
      </c>
      <c r="N2249" s="156">
        <f t="shared" si="2115"/>
        <v>0</v>
      </c>
      <c r="O2249" s="152">
        <f t="shared" si="2115"/>
        <v>0</v>
      </c>
      <c r="P2249" s="156">
        <f t="shared" si="2115"/>
        <v>0</v>
      </c>
      <c r="Q2249" s="148">
        <f t="shared" ref="Q2249:Q2259" si="2125">SUM(O2249:P2249)</f>
        <v>0</v>
      </c>
      <c r="R2249" s="156">
        <f t="shared" si="2116"/>
        <v>0</v>
      </c>
      <c r="S2249" s="156">
        <f t="shared" si="2116"/>
        <v>0</v>
      </c>
      <c r="T2249" s="149">
        <f t="shared" si="2016"/>
        <v>0</v>
      </c>
      <c r="U2249" s="136"/>
      <c r="V2249" s="152">
        <f t="shared" si="2117"/>
        <v>0</v>
      </c>
      <c r="W2249" s="156">
        <f t="shared" si="2117"/>
        <v>0</v>
      </c>
      <c r="X2249" s="148">
        <f t="shared" ref="X2249:X2259" si="2126">SUM(V2249:W2249)</f>
        <v>0</v>
      </c>
      <c r="Y2249" s="156">
        <f t="shared" si="2118"/>
        <v>0</v>
      </c>
      <c r="Z2249" s="156">
        <f t="shared" si="2118"/>
        <v>0</v>
      </c>
      <c r="AA2249" s="149">
        <f t="shared" si="2028"/>
        <v>0</v>
      </c>
      <c r="AB2249" s="136"/>
      <c r="AC2249" s="152">
        <f t="shared" si="2119"/>
        <v>0</v>
      </c>
      <c r="AD2249" s="156">
        <f t="shared" si="2119"/>
        <v>0</v>
      </c>
      <c r="AE2249" s="148">
        <f t="shared" ref="AE2249:AE2259" si="2127">SUM(AC2249:AD2249)</f>
        <v>0</v>
      </c>
      <c r="AF2249" s="156">
        <f t="shared" si="2120"/>
        <v>0</v>
      </c>
      <c r="AG2249" s="156">
        <f t="shared" si="2120"/>
        <v>0</v>
      </c>
      <c r="AH2249" s="149">
        <f t="shared" si="2029"/>
        <v>0</v>
      </c>
      <c r="AI2249" s="13"/>
      <c r="AJ2249" s="79">
        <f t="shared" si="2121"/>
        <v>0</v>
      </c>
      <c r="AK2249" s="80">
        <f t="shared" si="2121"/>
        <v>0</v>
      </c>
      <c r="AL2249" s="81">
        <f t="shared" si="2121"/>
        <v>0</v>
      </c>
      <c r="AM2249" s="80">
        <f t="shared" si="2121"/>
        <v>0</v>
      </c>
      <c r="AN2249" s="81">
        <f t="shared" si="2121"/>
        <v>0</v>
      </c>
      <c r="AO2249" s="80">
        <f t="shared" si="2121"/>
        <v>0</v>
      </c>
      <c r="AP2249" s="81">
        <f t="shared" si="2121"/>
        <v>0</v>
      </c>
      <c r="AQ2249" s="80">
        <f t="shared" si="2121"/>
        <v>0</v>
      </c>
      <c r="AR2249" s="81">
        <f t="shared" si="2121"/>
        <v>0</v>
      </c>
      <c r="AS2249" s="80">
        <f t="shared" si="2121"/>
        <v>0</v>
      </c>
      <c r="AT2249" s="81">
        <f t="shared" si="2121"/>
        <v>0</v>
      </c>
      <c r="AU2249" s="80">
        <f t="shared" si="2121"/>
        <v>0</v>
      </c>
      <c r="AV2249" s="81">
        <f t="shared" ref="AV2249:AV2312" si="2128">SUM(AJ2249:AU2249)</f>
        <v>0</v>
      </c>
      <c r="AW2249" s="80">
        <f t="shared" ref="AW2249:AW2254" si="2129">T2249-AV2249</f>
        <v>0</v>
      </c>
      <c r="AX2249" s="13"/>
      <c r="AY2249" s="79">
        <f t="shared" ref="AY2249:AY2254" si="2130">SUM(AJ2249:AL2249)</f>
        <v>0</v>
      </c>
      <c r="AZ2249" s="80">
        <f t="shared" ref="AZ2249:AZ2254" si="2131">SUM(AM2249:AO2249)</f>
        <v>0</v>
      </c>
      <c r="BA2249" s="81">
        <f t="shared" ref="BA2249:BA2254" si="2132">SUM(AP2249:AR2249)</f>
        <v>0</v>
      </c>
      <c r="BB2249" s="80">
        <f t="shared" ref="BB2249:BB2254" si="2133">SUM(AS2249:AU2249)</f>
        <v>0</v>
      </c>
      <c r="BC2249" s="80">
        <f t="shared" ref="BC2249:BC2312" si="2134">SUM(AY2249,AZ2249,BA2249,BB2249)</f>
        <v>0</v>
      </c>
      <c r="BD2249" s="86">
        <f t="shared" ref="BD2249:BD2254" si="2135">T2249-BC2249</f>
        <v>0</v>
      </c>
    </row>
    <row r="2250" spans="2:56" x14ac:dyDescent="0.3">
      <c r="B2250" s="147" t="s">
        <v>227</v>
      </c>
      <c r="C2250" s="89">
        <f t="shared" si="2112"/>
        <v>0</v>
      </c>
      <c r="D2250" s="90">
        <f t="shared" si="2112"/>
        <v>0</v>
      </c>
      <c r="E2250" s="91">
        <f t="shared" si="2122"/>
        <v>0</v>
      </c>
      <c r="F2250" s="89">
        <f t="shared" si="2113"/>
        <v>0</v>
      </c>
      <c r="G2250" s="90">
        <f t="shared" si="2113"/>
        <v>0</v>
      </c>
      <c r="H2250" s="91">
        <f t="shared" si="2123"/>
        <v>0</v>
      </c>
      <c r="I2250" s="89">
        <f t="shared" si="2114"/>
        <v>0</v>
      </c>
      <c r="J2250" s="90">
        <f t="shared" si="2114"/>
        <v>0</v>
      </c>
      <c r="K2250" s="91">
        <f t="shared" si="2124"/>
        <v>0</v>
      </c>
      <c r="L2250" s="89">
        <f t="shared" si="2115"/>
        <v>0</v>
      </c>
      <c r="M2250" s="92">
        <f t="shared" si="2115"/>
        <v>0</v>
      </c>
      <c r="N2250" s="93">
        <f t="shared" si="2115"/>
        <v>0</v>
      </c>
      <c r="O2250" s="89">
        <f t="shared" si="2115"/>
        <v>0</v>
      </c>
      <c r="P2250" s="93">
        <f t="shared" si="2115"/>
        <v>0</v>
      </c>
      <c r="Q2250" s="171">
        <f t="shared" si="2125"/>
        <v>0</v>
      </c>
      <c r="R2250" s="94">
        <f t="shared" si="2116"/>
        <v>0</v>
      </c>
      <c r="S2250" s="94">
        <f t="shared" si="2116"/>
        <v>0</v>
      </c>
      <c r="T2250" s="172">
        <f t="shared" ref="T2250:T2259" si="2136">SUM(Q2250:S2250)</f>
        <v>0</v>
      </c>
      <c r="U2250" s="84"/>
      <c r="V2250" s="89">
        <f t="shared" si="2117"/>
        <v>0</v>
      </c>
      <c r="W2250" s="93">
        <f t="shared" si="2117"/>
        <v>0</v>
      </c>
      <c r="X2250" s="171">
        <f t="shared" si="2126"/>
        <v>0</v>
      </c>
      <c r="Y2250" s="94">
        <f t="shared" si="2118"/>
        <v>0</v>
      </c>
      <c r="Z2250" s="94">
        <f t="shared" si="2118"/>
        <v>0</v>
      </c>
      <c r="AA2250" s="172">
        <f t="shared" si="2028"/>
        <v>0</v>
      </c>
      <c r="AB2250" s="84"/>
      <c r="AC2250" s="89">
        <f t="shared" si="2119"/>
        <v>0</v>
      </c>
      <c r="AD2250" s="93">
        <f t="shared" si="2119"/>
        <v>0</v>
      </c>
      <c r="AE2250" s="171">
        <f t="shared" si="2127"/>
        <v>0</v>
      </c>
      <c r="AF2250" s="94">
        <f t="shared" si="2120"/>
        <v>0</v>
      </c>
      <c r="AG2250" s="94">
        <f t="shared" si="2120"/>
        <v>0</v>
      </c>
      <c r="AH2250" s="172">
        <f t="shared" si="2029"/>
        <v>0</v>
      </c>
      <c r="AI2250" s="13"/>
      <c r="AJ2250" s="90">
        <f t="shared" si="2121"/>
        <v>0</v>
      </c>
      <c r="AK2250" s="92">
        <f t="shared" si="2121"/>
        <v>0</v>
      </c>
      <c r="AL2250" s="93">
        <f t="shared" si="2121"/>
        <v>0</v>
      </c>
      <c r="AM2250" s="92">
        <f t="shared" si="2121"/>
        <v>0</v>
      </c>
      <c r="AN2250" s="93">
        <f t="shared" si="2121"/>
        <v>0</v>
      </c>
      <c r="AO2250" s="92">
        <f t="shared" si="2121"/>
        <v>0</v>
      </c>
      <c r="AP2250" s="93">
        <f t="shared" si="2121"/>
        <v>0</v>
      </c>
      <c r="AQ2250" s="92">
        <f t="shared" si="2121"/>
        <v>0</v>
      </c>
      <c r="AR2250" s="93">
        <f t="shared" si="2121"/>
        <v>0</v>
      </c>
      <c r="AS2250" s="92">
        <f t="shared" si="2121"/>
        <v>0</v>
      </c>
      <c r="AT2250" s="93">
        <f t="shared" si="2121"/>
        <v>0</v>
      </c>
      <c r="AU2250" s="92">
        <f t="shared" si="2121"/>
        <v>0</v>
      </c>
      <c r="AV2250" s="93">
        <f t="shared" si="2128"/>
        <v>0</v>
      </c>
      <c r="AW2250" s="92">
        <f t="shared" si="2129"/>
        <v>0</v>
      </c>
      <c r="AX2250" s="13"/>
      <c r="AY2250" s="90">
        <f t="shared" si="2130"/>
        <v>0</v>
      </c>
      <c r="AZ2250" s="92">
        <f t="shared" si="2131"/>
        <v>0</v>
      </c>
      <c r="BA2250" s="93">
        <f t="shared" si="2132"/>
        <v>0</v>
      </c>
      <c r="BB2250" s="92">
        <f t="shared" si="2133"/>
        <v>0</v>
      </c>
      <c r="BC2250" s="92">
        <f t="shared" si="2134"/>
        <v>0</v>
      </c>
      <c r="BD2250" s="96">
        <f t="shared" si="2135"/>
        <v>0</v>
      </c>
    </row>
    <row r="2251" spans="2:56" x14ac:dyDescent="0.3">
      <c r="B2251" s="147" t="s">
        <v>228</v>
      </c>
      <c r="C2251" s="89">
        <f t="shared" si="2112"/>
        <v>0</v>
      </c>
      <c r="D2251" s="90">
        <f t="shared" si="2112"/>
        <v>0</v>
      </c>
      <c r="E2251" s="91">
        <f t="shared" si="2122"/>
        <v>0</v>
      </c>
      <c r="F2251" s="89">
        <f t="shared" si="2113"/>
        <v>0</v>
      </c>
      <c r="G2251" s="90">
        <f t="shared" si="2113"/>
        <v>0</v>
      </c>
      <c r="H2251" s="91">
        <f t="shared" si="2123"/>
        <v>0</v>
      </c>
      <c r="I2251" s="89">
        <f t="shared" si="2114"/>
        <v>0</v>
      </c>
      <c r="J2251" s="90">
        <f t="shared" si="2114"/>
        <v>0</v>
      </c>
      <c r="K2251" s="91">
        <f t="shared" si="2124"/>
        <v>0</v>
      </c>
      <c r="L2251" s="89">
        <f t="shared" si="2115"/>
        <v>0</v>
      </c>
      <c r="M2251" s="92">
        <f t="shared" si="2115"/>
        <v>0</v>
      </c>
      <c r="N2251" s="93">
        <f t="shared" si="2115"/>
        <v>0</v>
      </c>
      <c r="O2251" s="89">
        <f t="shared" si="2115"/>
        <v>0</v>
      </c>
      <c r="P2251" s="93">
        <f t="shared" si="2115"/>
        <v>0</v>
      </c>
      <c r="Q2251" s="171">
        <f t="shared" si="2125"/>
        <v>0</v>
      </c>
      <c r="R2251" s="94">
        <f t="shared" si="2116"/>
        <v>0</v>
      </c>
      <c r="S2251" s="94">
        <f t="shared" si="2116"/>
        <v>0</v>
      </c>
      <c r="T2251" s="172">
        <f t="shared" si="2136"/>
        <v>0</v>
      </c>
      <c r="U2251" s="84"/>
      <c r="V2251" s="89">
        <f t="shared" si="2117"/>
        <v>0</v>
      </c>
      <c r="W2251" s="93">
        <f t="shared" si="2117"/>
        <v>0</v>
      </c>
      <c r="X2251" s="171">
        <f t="shared" si="2126"/>
        <v>0</v>
      </c>
      <c r="Y2251" s="94">
        <f t="shared" si="2118"/>
        <v>0</v>
      </c>
      <c r="Z2251" s="94">
        <f t="shared" si="2118"/>
        <v>0</v>
      </c>
      <c r="AA2251" s="172">
        <f t="shared" si="2028"/>
        <v>0</v>
      </c>
      <c r="AB2251" s="84"/>
      <c r="AC2251" s="89">
        <f t="shared" si="2119"/>
        <v>0</v>
      </c>
      <c r="AD2251" s="93">
        <f t="shared" si="2119"/>
        <v>0</v>
      </c>
      <c r="AE2251" s="171">
        <f t="shared" si="2127"/>
        <v>0</v>
      </c>
      <c r="AF2251" s="94">
        <f t="shared" si="2120"/>
        <v>0</v>
      </c>
      <c r="AG2251" s="94">
        <f t="shared" si="2120"/>
        <v>0</v>
      </c>
      <c r="AH2251" s="172">
        <f t="shared" si="2029"/>
        <v>0</v>
      </c>
      <c r="AI2251" s="13"/>
      <c r="AJ2251" s="90">
        <f t="shared" si="2121"/>
        <v>0</v>
      </c>
      <c r="AK2251" s="92">
        <f t="shared" si="2121"/>
        <v>0</v>
      </c>
      <c r="AL2251" s="93">
        <f t="shared" si="2121"/>
        <v>0</v>
      </c>
      <c r="AM2251" s="92">
        <f t="shared" si="2121"/>
        <v>0</v>
      </c>
      <c r="AN2251" s="93">
        <f t="shared" si="2121"/>
        <v>0</v>
      </c>
      <c r="AO2251" s="92">
        <f t="shared" si="2121"/>
        <v>0</v>
      </c>
      <c r="AP2251" s="93">
        <f t="shared" si="2121"/>
        <v>0</v>
      </c>
      <c r="AQ2251" s="92">
        <f t="shared" si="2121"/>
        <v>0</v>
      </c>
      <c r="AR2251" s="93">
        <f t="shared" si="2121"/>
        <v>0</v>
      </c>
      <c r="AS2251" s="92">
        <f t="shared" si="2121"/>
        <v>0</v>
      </c>
      <c r="AT2251" s="93">
        <f t="shared" si="2121"/>
        <v>0</v>
      </c>
      <c r="AU2251" s="92">
        <f t="shared" si="2121"/>
        <v>0</v>
      </c>
      <c r="AV2251" s="93">
        <f t="shared" si="2128"/>
        <v>0</v>
      </c>
      <c r="AW2251" s="92">
        <f t="shared" si="2129"/>
        <v>0</v>
      </c>
      <c r="AX2251" s="13"/>
      <c r="AY2251" s="90">
        <f t="shared" si="2130"/>
        <v>0</v>
      </c>
      <c r="AZ2251" s="92">
        <f t="shared" si="2131"/>
        <v>0</v>
      </c>
      <c r="BA2251" s="93">
        <f t="shared" si="2132"/>
        <v>0</v>
      </c>
      <c r="BB2251" s="92">
        <f t="shared" si="2133"/>
        <v>0</v>
      </c>
      <c r="BC2251" s="92">
        <f t="shared" si="2134"/>
        <v>0</v>
      </c>
      <c r="BD2251" s="96">
        <f t="shared" si="2135"/>
        <v>0</v>
      </c>
    </row>
    <row r="2252" spans="2:56" x14ac:dyDescent="0.3">
      <c r="B2252" s="147" t="s">
        <v>229</v>
      </c>
      <c r="C2252" s="89">
        <f t="shared" si="2112"/>
        <v>0</v>
      </c>
      <c r="D2252" s="90">
        <f t="shared" si="2112"/>
        <v>0</v>
      </c>
      <c r="E2252" s="91">
        <f t="shared" si="2122"/>
        <v>0</v>
      </c>
      <c r="F2252" s="89">
        <f t="shared" si="2113"/>
        <v>0</v>
      </c>
      <c r="G2252" s="90">
        <f t="shared" si="2113"/>
        <v>0</v>
      </c>
      <c r="H2252" s="91">
        <f t="shared" si="2123"/>
        <v>0</v>
      </c>
      <c r="I2252" s="89">
        <f t="shared" si="2114"/>
        <v>0</v>
      </c>
      <c r="J2252" s="90">
        <f t="shared" si="2114"/>
        <v>0</v>
      </c>
      <c r="K2252" s="91">
        <f t="shared" si="2124"/>
        <v>0</v>
      </c>
      <c r="L2252" s="89">
        <f t="shared" si="2115"/>
        <v>0</v>
      </c>
      <c r="M2252" s="92">
        <f t="shared" si="2115"/>
        <v>0</v>
      </c>
      <c r="N2252" s="93">
        <f t="shared" si="2115"/>
        <v>0</v>
      </c>
      <c r="O2252" s="89">
        <f t="shared" si="2115"/>
        <v>0</v>
      </c>
      <c r="P2252" s="93">
        <f t="shared" si="2115"/>
        <v>0</v>
      </c>
      <c r="Q2252" s="171">
        <f t="shared" si="2125"/>
        <v>0</v>
      </c>
      <c r="R2252" s="94">
        <f t="shared" si="2116"/>
        <v>0</v>
      </c>
      <c r="S2252" s="94">
        <f t="shared" si="2116"/>
        <v>0</v>
      </c>
      <c r="T2252" s="172">
        <f t="shared" si="2136"/>
        <v>0</v>
      </c>
      <c r="U2252" s="84"/>
      <c r="V2252" s="89">
        <f t="shared" si="2117"/>
        <v>0</v>
      </c>
      <c r="W2252" s="93">
        <f t="shared" si="2117"/>
        <v>0</v>
      </c>
      <c r="X2252" s="171">
        <f t="shared" si="2126"/>
        <v>0</v>
      </c>
      <c r="Y2252" s="94">
        <f t="shared" si="2118"/>
        <v>0</v>
      </c>
      <c r="Z2252" s="94">
        <f t="shared" si="2118"/>
        <v>0</v>
      </c>
      <c r="AA2252" s="172">
        <f t="shared" ref="AA2252:AA2259" si="2137">SUM(X2252:Z2252)</f>
        <v>0</v>
      </c>
      <c r="AB2252" s="84"/>
      <c r="AC2252" s="89">
        <f t="shared" si="2119"/>
        <v>0</v>
      </c>
      <c r="AD2252" s="93">
        <f t="shared" si="2119"/>
        <v>0</v>
      </c>
      <c r="AE2252" s="171">
        <f t="shared" si="2127"/>
        <v>0</v>
      </c>
      <c r="AF2252" s="94">
        <f t="shared" si="2120"/>
        <v>0</v>
      </c>
      <c r="AG2252" s="94">
        <f t="shared" si="2120"/>
        <v>0</v>
      </c>
      <c r="AH2252" s="172">
        <f t="shared" ref="AH2252:AH2259" si="2138">SUM(AE2252:AG2252)</f>
        <v>0</v>
      </c>
      <c r="AI2252" s="13"/>
      <c r="AJ2252" s="90">
        <f t="shared" si="2121"/>
        <v>0</v>
      </c>
      <c r="AK2252" s="92">
        <f t="shared" si="2121"/>
        <v>0</v>
      </c>
      <c r="AL2252" s="93">
        <f t="shared" si="2121"/>
        <v>0</v>
      </c>
      <c r="AM2252" s="92">
        <f t="shared" si="2121"/>
        <v>0</v>
      </c>
      <c r="AN2252" s="93">
        <f t="shared" si="2121"/>
        <v>0</v>
      </c>
      <c r="AO2252" s="92">
        <f t="shared" si="2121"/>
        <v>0</v>
      </c>
      <c r="AP2252" s="93">
        <f t="shared" si="2121"/>
        <v>0</v>
      </c>
      <c r="AQ2252" s="92">
        <f t="shared" si="2121"/>
        <v>0</v>
      </c>
      <c r="AR2252" s="93">
        <f t="shared" si="2121"/>
        <v>0</v>
      </c>
      <c r="AS2252" s="92">
        <f t="shared" si="2121"/>
        <v>0</v>
      </c>
      <c r="AT2252" s="93">
        <f t="shared" si="2121"/>
        <v>0</v>
      </c>
      <c r="AU2252" s="92">
        <f t="shared" si="2121"/>
        <v>0</v>
      </c>
      <c r="AV2252" s="93">
        <f t="shared" si="2128"/>
        <v>0</v>
      </c>
      <c r="AW2252" s="92">
        <f t="shared" si="2129"/>
        <v>0</v>
      </c>
      <c r="AX2252" s="13"/>
      <c r="AY2252" s="90">
        <f t="shared" si="2130"/>
        <v>0</v>
      </c>
      <c r="AZ2252" s="92">
        <f t="shared" si="2131"/>
        <v>0</v>
      </c>
      <c r="BA2252" s="93">
        <f t="shared" si="2132"/>
        <v>0</v>
      </c>
      <c r="BB2252" s="92">
        <f t="shared" si="2133"/>
        <v>0</v>
      </c>
      <c r="BC2252" s="92">
        <f t="shared" si="2134"/>
        <v>0</v>
      </c>
      <c r="BD2252" s="96">
        <f t="shared" si="2135"/>
        <v>0</v>
      </c>
    </row>
    <row r="2253" spans="2:56" x14ac:dyDescent="0.3">
      <c r="B2253" s="147" t="s">
        <v>230</v>
      </c>
      <c r="C2253" s="89">
        <f t="shared" si="2112"/>
        <v>0</v>
      </c>
      <c r="D2253" s="90">
        <f t="shared" si="2112"/>
        <v>0</v>
      </c>
      <c r="E2253" s="91">
        <f t="shared" si="2122"/>
        <v>0</v>
      </c>
      <c r="F2253" s="89">
        <f t="shared" si="2113"/>
        <v>0</v>
      </c>
      <c r="G2253" s="90">
        <f t="shared" si="2113"/>
        <v>0</v>
      </c>
      <c r="H2253" s="91">
        <f t="shared" si="2123"/>
        <v>0</v>
      </c>
      <c r="I2253" s="89">
        <f t="shared" si="2114"/>
        <v>0</v>
      </c>
      <c r="J2253" s="90">
        <f t="shared" si="2114"/>
        <v>0</v>
      </c>
      <c r="K2253" s="91">
        <f t="shared" si="2124"/>
        <v>0</v>
      </c>
      <c r="L2253" s="89">
        <f t="shared" si="2115"/>
        <v>0</v>
      </c>
      <c r="M2253" s="92">
        <f t="shared" si="2115"/>
        <v>0</v>
      </c>
      <c r="N2253" s="93">
        <f t="shared" si="2115"/>
        <v>0</v>
      </c>
      <c r="O2253" s="89">
        <f t="shared" si="2115"/>
        <v>0</v>
      </c>
      <c r="P2253" s="93">
        <f t="shared" si="2115"/>
        <v>0</v>
      </c>
      <c r="Q2253" s="171">
        <f t="shared" si="2125"/>
        <v>0</v>
      </c>
      <c r="R2253" s="94">
        <f t="shared" si="2116"/>
        <v>0</v>
      </c>
      <c r="S2253" s="94">
        <f t="shared" si="2116"/>
        <v>0</v>
      </c>
      <c r="T2253" s="172">
        <f t="shared" si="2136"/>
        <v>0</v>
      </c>
      <c r="U2253" s="84"/>
      <c r="V2253" s="89">
        <f t="shared" si="2117"/>
        <v>0</v>
      </c>
      <c r="W2253" s="93">
        <f t="shared" si="2117"/>
        <v>0</v>
      </c>
      <c r="X2253" s="171">
        <f t="shared" si="2126"/>
        <v>0</v>
      </c>
      <c r="Y2253" s="94">
        <f t="shared" si="2118"/>
        <v>0</v>
      </c>
      <c r="Z2253" s="94">
        <f t="shared" si="2118"/>
        <v>0</v>
      </c>
      <c r="AA2253" s="172">
        <f t="shared" si="2137"/>
        <v>0</v>
      </c>
      <c r="AB2253" s="84"/>
      <c r="AC2253" s="89">
        <f t="shared" si="2119"/>
        <v>0</v>
      </c>
      <c r="AD2253" s="93">
        <f t="shared" si="2119"/>
        <v>0</v>
      </c>
      <c r="AE2253" s="171">
        <f t="shared" si="2127"/>
        <v>0</v>
      </c>
      <c r="AF2253" s="94">
        <f t="shared" si="2120"/>
        <v>0</v>
      </c>
      <c r="AG2253" s="94">
        <f t="shared" si="2120"/>
        <v>0</v>
      </c>
      <c r="AH2253" s="172">
        <f t="shared" si="2138"/>
        <v>0</v>
      </c>
      <c r="AI2253" s="13"/>
      <c r="AJ2253" s="90">
        <f t="shared" si="2121"/>
        <v>0</v>
      </c>
      <c r="AK2253" s="92">
        <f t="shared" si="2121"/>
        <v>0</v>
      </c>
      <c r="AL2253" s="93">
        <f t="shared" si="2121"/>
        <v>0</v>
      </c>
      <c r="AM2253" s="92">
        <f t="shared" si="2121"/>
        <v>0</v>
      </c>
      <c r="AN2253" s="93">
        <f t="shared" si="2121"/>
        <v>0</v>
      </c>
      <c r="AO2253" s="92">
        <f t="shared" si="2121"/>
        <v>0</v>
      </c>
      <c r="AP2253" s="93">
        <f t="shared" si="2121"/>
        <v>0</v>
      </c>
      <c r="AQ2253" s="92">
        <f t="shared" si="2121"/>
        <v>0</v>
      </c>
      <c r="AR2253" s="93">
        <f t="shared" si="2121"/>
        <v>0</v>
      </c>
      <c r="AS2253" s="92">
        <f t="shared" si="2121"/>
        <v>0</v>
      </c>
      <c r="AT2253" s="93">
        <f t="shared" si="2121"/>
        <v>0</v>
      </c>
      <c r="AU2253" s="92">
        <f t="shared" si="2121"/>
        <v>0</v>
      </c>
      <c r="AV2253" s="93">
        <f t="shared" si="2128"/>
        <v>0</v>
      </c>
      <c r="AW2253" s="92">
        <f t="shared" si="2129"/>
        <v>0</v>
      </c>
      <c r="AX2253" s="13"/>
      <c r="AY2253" s="90">
        <f t="shared" si="2130"/>
        <v>0</v>
      </c>
      <c r="AZ2253" s="92">
        <f t="shared" si="2131"/>
        <v>0</v>
      </c>
      <c r="BA2253" s="93">
        <f t="shared" si="2132"/>
        <v>0</v>
      </c>
      <c r="BB2253" s="92">
        <f t="shared" si="2133"/>
        <v>0</v>
      </c>
      <c r="BC2253" s="92">
        <f t="shared" si="2134"/>
        <v>0</v>
      </c>
      <c r="BD2253" s="96">
        <f t="shared" si="2135"/>
        <v>0</v>
      </c>
    </row>
    <row r="2254" spans="2:56" x14ac:dyDescent="0.3">
      <c r="B2254" s="147" t="s">
        <v>231</v>
      </c>
      <c r="C2254" s="89">
        <f t="shared" si="2112"/>
        <v>0</v>
      </c>
      <c r="D2254" s="90">
        <f t="shared" si="2112"/>
        <v>0</v>
      </c>
      <c r="E2254" s="91">
        <f t="shared" si="2122"/>
        <v>0</v>
      </c>
      <c r="F2254" s="89">
        <f t="shared" si="2113"/>
        <v>0</v>
      </c>
      <c r="G2254" s="90">
        <f t="shared" si="2113"/>
        <v>0</v>
      </c>
      <c r="H2254" s="91">
        <f t="shared" si="2123"/>
        <v>0</v>
      </c>
      <c r="I2254" s="89">
        <f t="shared" si="2114"/>
        <v>0</v>
      </c>
      <c r="J2254" s="90">
        <f t="shared" si="2114"/>
        <v>0</v>
      </c>
      <c r="K2254" s="91">
        <f t="shared" si="2124"/>
        <v>0</v>
      </c>
      <c r="L2254" s="89">
        <f t="shared" si="2115"/>
        <v>0</v>
      </c>
      <c r="M2254" s="92">
        <f t="shared" si="2115"/>
        <v>0</v>
      </c>
      <c r="N2254" s="93">
        <f t="shared" si="2115"/>
        <v>0</v>
      </c>
      <c r="O2254" s="89">
        <f t="shared" si="2115"/>
        <v>0</v>
      </c>
      <c r="P2254" s="93">
        <f t="shared" si="2115"/>
        <v>0</v>
      </c>
      <c r="Q2254" s="171">
        <f t="shared" si="2125"/>
        <v>0</v>
      </c>
      <c r="R2254" s="94">
        <f t="shared" si="2116"/>
        <v>0</v>
      </c>
      <c r="S2254" s="94">
        <f t="shared" si="2116"/>
        <v>0</v>
      </c>
      <c r="T2254" s="172">
        <f t="shared" si="2136"/>
        <v>0</v>
      </c>
      <c r="U2254" s="84"/>
      <c r="V2254" s="89">
        <f t="shared" si="2117"/>
        <v>0</v>
      </c>
      <c r="W2254" s="93">
        <f t="shared" si="2117"/>
        <v>0</v>
      </c>
      <c r="X2254" s="171">
        <f t="shared" si="2126"/>
        <v>0</v>
      </c>
      <c r="Y2254" s="94">
        <f t="shared" si="2118"/>
        <v>0</v>
      </c>
      <c r="Z2254" s="94">
        <f t="shared" si="2118"/>
        <v>0</v>
      </c>
      <c r="AA2254" s="172">
        <f t="shared" si="2137"/>
        <v>0</v>
      </c>
      <c r="AB2254" s="84"/>
      <c r="AC2254" s="89">
        <f t="shared" si="2119"/>
        <v>0</v>
      </c>
      <c r="AD2254" s="93">
        <f t="shared" si="2119"/>
        <v>0</v>
      </c>
      <c r="AE2254" s="171">
        <f t="shared" si="2127"/>
        <v>0</v>
      </c>
      <c r="AF2254" s="94">
        <f t="shared" si="2120"/>
        <v>0</v>
      </c>
      <c r="AG2254" s="94">
        <f t="shared" si="2120"/>
        <v>0</v>
      </c>
      <c r="AH2254" s="172">
        <f t="shared" si="2138"/>
        <v>0</v>
      </c>
      <c r="AI2254" s="13"/>
      <c r="AJ2254" s="90">
        <f t="shared" si="2121"/>
        <v>0</v>
      </c>
      <c r="AK2254" s="92">
        <f t="shared" si="2121"/>
        <v>0</v>
      </c>
      <c r="AL2254" s="93">
        <f t="shared" si="2121"/>
        <v>0</v>
      </c>
      <c r="AM2254" s="92">
        <f t="shared" si="2121"/>
        <v>0</v>
      </c>
      <c r="AN2254" s="93">
        <f t="shared" si="2121"/>
        <v>0</v>
      </c>
      <c r="AO2254" s="92">
        <f t="shared" si="2121"/>
        <v>0</v>
      </c>
      <c r="AP2254" s="93">
        <f t="shared" si="2121"/>
        <v>0</v>
      </c>
      <c r="AQ2254" s="92">
        <f t="shared" si="2121"/>
        <v>0</v>
      </c>
      <c r="AR2254" s="93">
        <f t="shared" si="2121"/>
        <v>0</v>
      </c>
      <c r="AS2254" s="92">
        <f t="shared" si="2121"/>
        <v>0</v>
      </c>
      <c r="AT2254" s="93">
        <f t="shared" si="2121"/>
        <v>0</v>
      </c>
      <c r="AU2254" s="92">
        <f t="shared" si="2121"/>
        <v>0</v>
      </c>
      <c r="AV2254" s="93">
        <f t="shared" si="2128"/>
        <v>0</v>
      </c>
      <c r="AW2254" s="92">
        <f t="shared" si="2129"/>
        <v>0</v>
      </c>
      <c r="AX2254" s="13"/>
      <c r="AY2254" s="90">
        <f t="shared" si="2130"/>
        <v>0</v>
      </c>
      <c r="AZ2254" s="92">
        <f t="shared" si="2131"/>
        <v>0</v>
      </c>
      <c r="BA2254" s="93">
        <f t="shared" si="2132"/>
        <v>0</v>
      </c>
      <c r="BB2254" s="92">
        <f t="shared" si="2133"/>
        <v>0</v>
      </c>
      <c r="BC2254" s="92">
        <f t="shared" si="2134"/>
        <v>0</v>
      </c>
      <c r="BD2254" s="96">
        <f t="shared" si="2135"/>
        <v>0</v>
      </c>
    </row>
    <row r="2255" spans="2:56" x14ac:dyDescent="0.3">
      <c r="B2255" s="173" t="s">
        <v>232</v>
      </c>
      <c r="C2255" s="89"/>
      <c r="D2255" s="90"/>
      <c r="E2255" s="91"/>
      <c r="F2255" s="89"/>
      <c r="G2255" s="90"/>
      <c r="H2255" s="91"/>
      <c r="I2255" s="89"/>
      <c r="J2255" s="90"/>
      <c r="K2255" s="91"/>
      <c r="L2255" s="89"/>
      <c r="M2255" s="92"/>
      <c r="N2255" s="93"/>
      <c r="O2255" s="89"/>
      <c r="P2255" s="93"/>
      <c r="Q2255" s="171"/>
      <c r="R2255" s="94"/>
      <c r="S2255" s="94"/>
      <c r="T2255" s="172"/>
      <c r="U2255" s="84"/>
      <c r="V2255" s="89"/>
      <c r="W2255" s="93"/>
      <c r="X2255" s="171"/>
      <c r="Y2255" s="94"/>
      <c r="Z2255" s="94"/>
      <c r="AA2255" s="172"/>
      <c r="AB2255" s="84"/>
      <c r="AC2255" s="89"/>
      <c r="AD2255" s="93"/>
      <c r="AE2255" s="171"/>
      <c r="AF2255" s="94"/>
      <c r="AG2255" s="94"/>
      <c r="AH2255" s="172"/>
      <c r="AI2255" s="13"/>
      <c r="AJ2255" s="90"/>
      <c r="AK2255" s="92"/>
      <c r="AL2255" s="93"/>
      <c r="AM2255" s="92"/>
      <c r="AN2255" s="93"/>
      <c r="AO2255" s="92"/>
      <c r="AP2255" s="93"/>
      <c r="AQ2255" s="92"/>
      <c r="AR2255" s="93"/>
      <c r="AS2255" s="92"/>
      <c r="AT2255" s="93"/>
      <c r="AU2255" s="92"/>
      <c r="AV2255" s="93"/>
      <c r="AW2255" s="92"/>
      <c r="AX2255" s="13"/>
      <c r="AY2255" s="90"/>
      <c r="AZ2255" s="92"/>
      <c r="BA2255" s="93"/>
      <c r="BB2255" s="92"/>
      <c r="BC2255" s="92"/>
      <c r="BD2255" s="96"/>
    </row>
    <row r="2256" spans="2:56" x14ac:dyDescent="0.3">
      <c r="B2256" s="174" t="s">
        <v>233</v>
      </c>
      <c r="C2256" s="89">
        <f t="shared" ref="C2256:D2258" si="2139">SUM(C2460,C2664,C2868,C3072,C3276,C3480,C3684)</f>
        <v>0</v>
      </c>
      <c r="D2256" s="90">
        <f t="shared" si="2139"/>
        <v>0</v>
      </c>
      <c r="E2256" s="91">
        <f>IFERROR(D2256/C2256,0)</f>
        <v>0</v>
      </c>
      <c r="F2256" s="89">
        <f t="shared" ref="F2256:G2258" si="2140">SUM(F2460,F2664,F2868,F3072,F3276,F3480,F3684)</f>
        <v>0</v>
      </c>
      <c r="G2256" s="90">
        <f t="shared" si="2140"/>
        <v>0</v>
      </c>
      <c r="H2256" s="91">
        <f>IFERROR(G2256/F2256,0)</f>
        <v>0</v>
      </c>
      <c r="I2256" s="89">
        <f t="shared" ref="I2256:J2258" si="2141">SUM(I2460,I2664,I2868,I3072,I3276,I3480,I3684)</f>
        <v>0</v>
      </c>
      <c r="J2256" s="90">
        <f t="shared" si="2141"/>
        <v>0</v>
      </c>
      <c r="K2256" s="91">
        <f>IFERROR(J2256/I2256,0)</f>
        <v>0</v>
      </c>
      <c r="L2256" s="89">
        <f>SUM(L2460,L2664,L2868,L3072,L3276,L3480,L3684)</f>
        <v>0</v>
      </c>
      <c r="M2256" s="92">
        <f t="shared" ref="M2256:P2258" si="2142">SUM(M2460,M2664,M2868,M3072,M3276,M3480,M3684)</f>
        <v>0</v>
      </c>
      <c r="N2256" s="93">
        <f t="shared" si="2142"/>
        <v>0</v>
      </c>
      <c r="O2256" s="89">
        <f t="shared" si="2142"/>
        <v>0</v>
      </c>
      <c r="P2256" s="93">
        <f t="shared" si="2142"/>
        <v>0</v>
      </c>
      <c r="Q2256" s="171">
        <f t="shared" si="2125"/>
        <v>0</v>
      </c>
      <c r="R2256" s="94">
        <f t="shared" ref="R2256:S2258" si="2143">SUM(R2460,R2664,R2868,R3072,R3276,R3480,R3684)</f>
        <v>0</v>
      </c>
      <c r="S2256" s="94">
        <f t="shared" si="2143"/>
        <v>0</v>
      </c>
      <c r="T2256" s="172">
        <f t="shared" si="2136"/>
        <v>0</v>
      </c>
      <c r="U2256" s="84"/>
      <c r="V2256" s="89">
        <f t="shared" ref="V2256:W2258" si="2144">SUM(V2460,V2664,V2868,V3072,V3276,V3480,V3684)</f>
        <v>0</v>
      </c>
      <c r="W2256" s="93">
        <f t="shared" si="2144"/>
        <v>0</v>
      </c>
      <c r="X2256" s="171">
        <f t="shared" si="2126"/>
        <v>0</v>
      </c>
      <c r="Y2256" s="94">
        <f t="shared" ref="Y2256:Z2258" si="2145">SUM(Y2460,Y2664,Y2868,Y3072,Y3276,Y3480,Y3684)</f>
        <v>0</v>
      </c>
      <c r="Z2256" s="94">
        <f t="shared" si="2145"/>
        <v>0</v>
      </c>
      <c r="AA2256" s="172">
        <f t="shared" si="2137"/>
        <v>0</v>
      </c>
      <c r="AB2256" s="84"/>
      <c r="AC2256" s="89">
        <f t="shared" ref="AC2256:AD2258" si="2146">SUM(AC2460,AC2664,AC2868,AC3072,AC3276,AC3480,AC3684)</f>
        <v>0</v>
      </c>
      <c r="AD2256" s="93">
        <f t="shared" si="2146"/>
        <v>0</v>
      </c>
      <c r="AE2256" s="171">
        <f t="shared" si="2127"/>
        <v>0</v>
      </c>
      <c r="AF2256" s="94">
        <f t="shared" ref="AF2256:AG2258" si="2147">SUM(AF2460,AF2664,AF2868,AF3072,AF3276,AF3480,AF3684)</f>
        <v>0</v>
      </c>
      <c r="AG2256" s="94">
        <f t="shared" si="2147"/>
        <v>0</v>
      </c>
      <c r="AH2256" s="172">
        <f t="shared" si="2138"/>
        <v>0</v>
      </c>
      <c r="AI2256" s="13"/>
      <c r="AJ2256" s="90">
        <f t="shared" ref="AJ2256:AU2258" si="2148">SUM(AJ2460,AJ2664,AJ2868,AJ3072,AJ3276,AJ3480,AJ3684)</f>
        <v>0</v>
      </c>
      <c r="AK2256" s="92">
        <f t="shared" si="2148"/>
        <v>0</v>
      </c>
      <c r="AL2256" s="93">
        <f t="shared" si="2148"/>
        <v>0</v>
      </c>
      <c r="AM2256" s="92">
        <f t="shared" si="2148"/>
        <v>0</v>
      </c>
      <c r="AN2256" s="93">
        <f t="shared" si="2148"/>
        <v>0</v>
      </c>
      <c r="AO2256" s="92">
        <f t="shared" si="2148"/>
        <v>0</v>
      </c>
      <c r="AP2256" s="93">
        <f t="shared" si="2148"/>
        <v>0</v>
      </c>
      <c r="AQ2256" s="92">
        <f>SUM(AQ2460,AQ2664,AQ2868,AQ3072,AQ3276,AQ3480,AQ3684)</f>
        <v>0</v>
      </c>
      <c r="AR2256" s="93">
        <f t="shared" si="2148"/>
        <v>0</v>
      </c>
      <c r="AS2256" s="92">
        <f t="shared" si="2148"/>
        <v>0</v>
      </c>
      <c r="AT2256" s="93">
        <f t="shared" si="2148"/>
        <v>0</v>
      </c>
      <c r="AU2256" s="92">
        <f t="shared" si="2148"/>
        <v>0</v>
      </c>
      <c r="AV2256" s="93">
        <f t="shared" si="2128"/>
        <v>0</v>
      </c>
      <c r="AW2256" s="92">
        <f>T2256-AV2256</f>
        <v>0</v>
      </c>
      <c r="AX2256" s="13"/>
      <c r="AY2256" s="90">
        <f>SUM(AJ2256:AL2256)</f>
        <v>0</v>
      </c>
      <c r="AZ2256" s="92">
        <f>SUM(AM2256:AO2256)</f>
        <v>0</v>
      </c>
      <c r="BA2256" s="93">
        <f>SUM(AP2256:AR2256)</f>
        <v>0</v>
      </c>
      <c r="BB2256" s="92">
        <f>SUM(AS2256:AU2256)</f>
        <v>0</v>
      </c>
      <c r="BC2256" s="92">
        <f t="shared" si="2134"/>
        <v>0</v>
      </c>
      <c r="BD2256" s="96">
        <f>T2256-BC2256</f>
        <v>0</v>
      </c>
    </row>
    <row r="2257" spans="2:56" x14ac:dyDescent="0.3">
      <c r="B2257" s="174" t="s">
        <v>234</v>
      </c>
      <c r="C2257" s="89">
        <f t="shared" si="2139"/>
        <v>0</v>
      </c>
      <c r="D2257" s="90">
        <f t="shared" si="2139"/>
        <v>0</v>
      </c>
      <c r="E2257" s="91">
        <f>IFERROR(D2257/C2257,0)</f>
        <v>0</v>
      </c>
      <c r="F2257" s="89">
        <f t="shared" si="2140"/>
        <v>0</v>
      </c>
      <c r="G2257" s="90">
        <f t="shared" si="2140"/>
        <v>0</v>
      </c>
      <c r="H2257" s="91">
        <f>IFERROR(G2257/F2257,0)</f>
        <v>0</v>
      </c>
      <c r="I2257" s="89">
        <f t="shared" si="2141"/>
        <v>0</v>
      </c>
      <c r="J2257" s="90">
        <f t="shared" si="2141"/>
        <v>0</v>
      </c>
      <c r="K2257" s="91">
        <f>IFERROR(J2257/I2257,0)</f>
        <v>0</v>
      </c>
      <c r="L2257" s="89">
        <f>SUM(L2461,L2665,L2869,L3073,L3277,L3481,L3685)</f>
        <v>0</v>
      </c>
      <c r="M2257" s="92">
        <f t="shared" si="2142"/>
        <v>0</v>
      </c>
      <c r="N2257" s="93">
        <f t="shared" si="2142"/>
        <v>0</v>
      </c>
      <c r="O2257" s="89">
        <f t="shared" si="2142"/>
        <v>0</v>
      </c>
      <c r="P2257" s="93">
        <f t="shared" si="2142"/>
        <v>0</v>
      </c>
      <c r="Q2257" s="171">
        <f t="shared" si="2125"/>
        <v>0</v>
      </c>
      <c r="R2257" s="94">
        <f t="shared" si="2143"/>
        <v>0</v>
      </c>
      <c r="S2257" s="94">
        <f t="shared" si="2143"/>
        <v>0</v>
      </c>
      <c r="T2257" s="172">
        <f t="shared" si="2136"/>
        <v>0</v>
      </c>
      <c r="U2257" s="84"/>
      <c r="V2257" s="89">
        <f t="shared" si="2144"/>
        <v>0</v>
      </c>
      <c r="W2257" s="93">
        <f t="shared" si="2144"/>
        <v>0</v>
      </c>
      <c r="X2257" s="171">
        <f t="shared" si="2126"/>
        <v>0</v>
      </c>
      <c r="Y2257" s="94">
        <f t="shared" si="2145"/>
        <v>0</v>
      </c>
      <c r="Z2257" s="94">
        <f t="shared" si="2145"/>
        <v>0</v>
      </c>
      <c r="AA2257" s="172">
        <f t="shared" si="2137"/>
        <v>0</v>
      </c>
      <c r="AB2257" s="84"/>
      <c r="AC2257" s="89">
        <f t="shared" si="2146"/>
        <v>0</v>
      </c>
      <c r="AD2257" s="93">
        <f t="shared" si="2146"/>
        <v>0</v>
      </c>
      <c r="AE2257" s="171">
        <f t="shared" si="2127"/>
        <v>0</v>
      </c>
      <c r="AF2257" s="94">
        <f t="shared" si="2147"/>
        <v>0</v>
      </c>
      <c r="AG2257" s="94">
        <f t="shared" si="2147"/>
        <v>0</v>
      </c>
      <c r="AH2257" s="172">
        <f t="shared" si="2138"/>
        <v>0</v>
      </c>
      <c r="AI2257" s="13"/>
      <c r="AJ2257" s="90">
        <f t="shared" si="2148"/>
        <v>0</v>
      </c>
      <c r="AK2257" s="92">
        <f t="shared" si="2148"/>
        <v>0</v>
      </c>
      <c r="AL2257" s="93">
        <f t="shared" si="2148"/>
        <v>0</v>
      </c>
      <c r="AM2257" s="92">
        <f t="shared" si="2148"/>
        <v>0</v>
      </c>
      <c r="AN2257" s="93">
        <f t="shared" si="2148"/>
        <v>0</v>
      </c>
      <c r="AO2257" s="92">
        <f t="shared" si="2148"/>
        <v>0</v>
      </c>
      <c r="AP2257" s="93">
        <f t="shared" si="2148"/>
        <v>0</v>
      </c>
      <c r="AQ2257" s="92">
        <f>SUM(AQ2461,AQ2665,AQ2869,AQ3073,AQ3277,AQ3481,AQ3685)</f>
        <v>0</v>
      </c>
      <c r="AR2257" s="93">
        <f t="shared" si="2148"/>
        <v>0</v>
      </c>
      <c r="AS2257" s="92">
        <f t="shared" si="2148"/>
        <v>0</v>
      </c>
      <c r="AT2257" s="93">
        <f t="shared" si="2148"/>
        <v>0</v>
      </c>
      <c r="AU2257" s="92">
        <f t="shared" si="2148"/>
        <v>0</v>
      </c>
      <c r="AV2257" s="93">
        <f t="shared" si="2128"/>
        <v>0</v>
      </c>
      <c r="AW2257" s="92">
        <f>T2257-AV2257</f>
        <v>0</v>
      </c>
      <c r="AX2257" s="13"/>
      <c r="AY2257" s="90">
        <f>SUM(AJ2257:AL2257)</f>
        <v>0</v>
      </c>
      <c r="AZ2257" s="92">
        <f>SUM(AM2257:AO2257)</f>
        <v>0</v>
      </c>
      <c r="BA2257" s="93">
        <f>SUM(AP2257:AR2257)</f>
        <v>0</v>
      </c>
      <c r="BB2257" s="92">
        <f>SUM(AS2257:AU2257)</f>
        <v>0</v>
      </c>
      <c r="BC2257" s="92">
        <f t="shared" si="2134"/>
        <v>0</v>
      </c>
      <c r="BD2257" s="96">
        <f>T2257-BC2257</f>
        <v>0</v>
      </c>
    </row>
    <row r="2258" spans="2:56" s="108" customFormat="1" ht="13.2" thickBot="1" x14ac:dyDescent="0.35">
      <c r="B2258" s="175" t="s">
        <v>235</v>
      </c>
      <c r="C2258" s="176">
        <f t="shared" si="2139"/>
        <v>0</v>
      </c>
      <c r="D2258" s="177">
        <f t="shared" si="2139"/>
        <v>0</v>
      </c>
      <c r="E2258" s="178">
        <f>IFERROR(D2258/C2258,0)</f>
        <v>0</v>
      </c>
      <c r="F2258" s="176">
        <f t="shared" si="2140"/>
        <v>0</v>
      </c>
      <c r="G2258" s="177">
        <f t="shared" si="2140"/>
        <v>0</v>
      </c>
      <c r="H2258" s="178">
        <f>IFERROR(G2258/F2258,0)</f>
        <v>0</v>
      </c>
      <c r="I2258" s="176">
        <f t="shared" si="2141"/>
        <v>0</v>
      </c>
      <c r="J2258" s="177">
        <f t="shared" si="2141"/>
        <v>0</v>
      </c>
      <c r="K2258" s="178">
        <f>IFERROR(J2258/I2258,0)</f>
        <v>0</v>
      </c>
      <c r="L2258" s="176">
        <f>SUM(L2462,L2666,L2870,L3074,L3278,L3482,L3686)</f>
        <v>0</v>
      </c>
      <c r="M2258" s="179">
        <f t="shared" si="2142"/>
        <v>0</v>
      </c>
      <c r="N2258" s="180">
        <f t="shared" si="2142"/>
        <v>0</v>
      </c>
      <c r="O2258" s="176">
        <f t="shared" si="2142"/>
        <v>0</v>
      </c>
      <c r="P2258" s="180">
        <f t="shared" si="2142"/>
        <v>0</v>
      </c>
      <c r="Q2258" s="181">
        <f t="shared" si="2125"/>
        <v>0</v>
      </c>
      <c r="R2258" s="182">
        <f t="shared" si="2143"/>
        <v>0</v>
      </c>
      <c r="S2258" s="182">
        <f t="shared" si="2143"/>
        <v>0</v>
      </c>
      <c r="T2258" s="183">
        <f t="shared" si="2136"/>
        <v>0</v>
      </c>
      <c r="U2258" s="105"/>
      <c r="V2258" s="176">
        <f t="shared" si="2144"/>
        <v>0</v>
      </c>
      <c r="W2258" s="180">
        <f t="shared" si="2144"/>
        <v>0</v>
      </c>
      <c r="X2258" s="181">
        <f t="shared" si="2126"/>
        <v>0</v>
      </c>
      <c r="Y2258" s="182">
        <f t="shared" si="2145"/>
        <v>0</v>
      </c>
      <c r="Z2258" s="182">
        <f t="shared" si="2145"/>
        <v>0</v>
      </c>
      <c r="AA2258" s="183">
        <f t="shared" si="2137"/>
        <v>0</v>
      </c>
      <c r="AB2258" s="105"/>
      <c r="AC2258" s="176">
        <f t="shared" si="2146"/>
        <v>0</v>
      </c>
      <c r="AD2258" s="180">
        <f t="shared" si="2146"/>
        <v>0</v>
      </c>
      <c r="AE2258" s="181">
        <f t="shared" si="2127"/>
        <v>0</v>
      </c>
      <c r="AF2258" s="182">
        <f t="shared" si="2147"/>
        <v>0</v>
      </c>
      <c r="AG2258" s="182">
        <f t="shared" si="2147"/>
        <v>0</v>
      </c>
      <c r="AH2258" s="183">
        <f t="shared" si="2138"/>
        <v>0</v>
      </c>
      <c r="AI2258" s="166"/>
      <c r="AJ2258" s="177">
        <f t="shared" si="2148"/>
        <v>0</v>
      </c>
      <c r="AK2258" s="179">
        <f t="shared" si="2148"/>
        <v>0</v>
      </c>
      <c r="AL2258" s="180">
        <f t="shared" si="2148"/>
        <v>0</v>
      </c>
      <c r="AM2258" s="179">
        <f t="shared" si="2148"/>
        <v>0</v>
      </c>
      <c r="AN2258" s="180">
        <f t="shared" si="2148"/>
        <v>0</v>
      </c>
      <c r="AO2258" s="179">
        <f t="shared" si="2148"/>
        <v>0</v>
      </c>
      <c r="AP2258" s="180">
        <f t="shared" si="2148"/>
        <v>0</v>
      </c>
      <c r="AQ2258" s="179">
        <f>SUM(AQ2462,AQ2666,AQ2870,AQ3074,AQ3278,AQ3482,AQ3686)</f>
        <v>0</v>
      </c>
      <c r="AR2258" s="180">
        <f t="shared" si="2148"/>
        <v>0</v>
      </c>
      <c r="AS2258" s="179">
        <f t="shared" si="2148"/>
        <v>0</v>
      </c>
      <c r="AT2258" s="180">
        <f t="shared" si="2148"/>
        <v>0</v>
      </c>
      <c r="AU2258" s="179">
        <f t="shared" si="2148"/>
        <v>0</v>
      </c>
      <c r="AV2258" s="180">
        <f t="shared" si="2128"/>
        <v>0</v>
      </c>
      <c r="AW2258" s="179">
        <f>T2258-AV2258</f>
        <v>0</v>
      </c>
      <c r="AX2258" s="166"/>
      <c r="AY2258" s="177">
        <f>SUM(AJ2258:AL2258)</f>
        <v>0</v>
      </c>
      <c r="AZ2258" s="179">
        <f>SUM(AM2258:AO2258)</f>
        <v>0</v>
      </c>
      <c r="BA2258" s="180">
        <f>SUM(AP2258:AR2258)</f>
        <v>0</v>
      </c>
      <c r="BB2258" s="179">
        <f>SUM(AS2258:AU2258)</f>
        <v>0</v>
      </c>
      <c r="BC2258" s="179">
        <f t="shared" si="2134"/>
        <v>0</v>
      </c>
      <c r="BD2258" s="184">
        <f>T2258-BC2258</f>
        <v>0</v>
      </c>
    </row>
    <row r="2259" spans="2:56" ht="13.2" thickBot="1" x14ac:dyDescent="0.35">
      <c r="B2259" s="185" t="s">
        <v>236</v>
      </c>
      <c r="C2259" s="119">
        <f>SUM(C2057,C2208,C2230,C2258)</f>
        <v>16160271</v>
      </c>
      <c r="D2259" s="120">
        <f>SUM(D2057,D2208,D2230,D2258)</f>
        <v>15998618.199999999</v>
      </c>
      <c r="E2259" s="121">
        <f>IFERROR(D2259/C2259,0)</f>
        <v>0.98999690042326638</v>
      </c>
      <c r="F2259" s="119">
        <f>SUM(F2057,F2208,F2230,F2258)</f>
        <v>20675335</v>
      </c>
      <c r="G2259" s="120">
        <f>SUM(G2057,G2208,G2230,G2258)</f>
        <v>20588533.75</v>
      </c>
      <c r="H2259" s="121">
        <f>IFERROR(G2259/F2259,0)</f>
        <v>0.99580170043193983</v>
      </c>
      <c r="I2259" s="119">
        <f>SUM(I2057,I2208,I2230,I2258)</f>
        <v>22504694</v>
      </c>
      <c r="J2259" s="120">
        <f>SUM(J2057,J2208,J2230,J2258)</f>
        <v>22447100.469999999</v>
      </c>
      <c r="K2259" s="121">
        <f>IFERROR(J2259/I2259,0)</f>
        <v>0.99744082145707014</v>
      </c>
      <c r="L2259" s="119">
        <f>SUM(L2057,L2208,L2230,L2258)</f>
        <v>21361395</v>
      </c>
      <c r="M2259" s="122">
        <f>SUM(M2057,M2208,M2230,M2258)</f>
        <v>24286395</v>
      </c>
      <c r="N2259" s="123">
        <f>SUM(N2057,N2208,N2230,N2258)</f>
        <v>0</v>
      </c>
      <c r="O2259" s="119">
        <f>SUM(O2057,O2208,O2230,O2258)</f>
        <v>22555089.481196843</v>
      </c>
      <c r="P2259" s="123">
        <f>SUM(P2057,P2208,P2230,P2258)</f>
        <v>1000000</v>
      </c>
      <c r="Q2259" s="186">
        <f t="shared" si="2125"/>
        <v>23555089.481196843</v>
      </c>
      <c r="R2259" s="123">
        <f>SUM(R2057,R2208,R2230,R2258)</f>
        <v>0</v>
      </c>
      <c r="S2259" s="123">
        <f>SUM(S2057,S2208,S2230,S2258)</f>
        <v>5664000</v>
      </c>
      <c r="T2259" s="187">
        <f t="shared" si="2136"/>
        <v>29219089.481196843</v>
      </c>
      <c r="U2259" s="85"/>
      <c r="V2259" s="119">
        <f>SUM(V2057,V2208,V2230,V2258)</f>
        <v>7983597</v>
      </c>
      <c r="W2259" s="123">
        <f>SUM(W2057,W2208,W2230,W2258)</f>
        <v>0</v>
      </c>
      <c r="X2259" s="186">
        <f t="shared" si="2126"/>
        <v>7983597</v>
      </c>
      <c r="Y2259" s="123">
        <f>SUM(Y2057,Y2208,Y2230,Y2258)</f>
        <v>0</v>
      </c>
      <c r="Z2259" s="123">
        <f>SUM(Z2057,Z2208,Z2230,Z2258)</f>
        <v>5664000</v>
      </c>
      <c r="AA2259" s="187">
        <f t="shared" si="2137"/>
        <v>13647597</v>
      </c>
      <c r="AB2259" s="85"/>
      <c r="AC2259" s="119">
        <f>SUM(AC2057,AC2208,AC2230,AC2258)</f>
        <v>8342061</v>
      </c>
      <c r="AD2259" s="123">
        <f>SUM(AD2057,AD2208,AD2230,AD2258)</f>
        <v>0</v>
      </c>
      <c r="AE2259" s="186">
        <f t="shared" si="2127"/>
        <v>8342061</v>
      </c>
      <c r="AF2259" s="123">
        <f>SUM(AF2057,AF2208,AF2230,AF2258)</f>
        <v>0</v>
      </c>
      <c r="AG2259" s="123">
        <f>SUM(AG2057,AG2208,AG2230,AG2258)</f>
        <v>5664000</v>
      </c>
      <c r="AH2259" s="187">
        <f t="shared" si="2138"/>
        <v>14006061</v>
      </c>
      <c r="AI2259" s="13"/>
      <c r="AJ2259" s="120">
        <f t="shared" ref="AJ2259:AU2259" si="2149">SUM(AJ2057,AJ2208,AJ2230,AJ2258)</f>
        <v>1450004.6623879075</v>
      </c>
      <c r="AK2259" s="122">
        <f t="shared" si="2149"/>
        <v>1830066.6664349074</v>
      </c>
      <c r="AL2259" s="123">
        <f t="shared" si="2149"/>
        <v>2206173.3876714073</v>
      </c>
      <c r="AM2259" s="122">
        <f t="shared" si="2149"/>
        <v>2874017.6172914077</v>
      </c>
      <c r="AN2259" s="123">
        <f t="shared" si="2149"/>
        <v>3738035.5896224072</v>
      </c>
      <c r="AO2259" s="122">
        <f t="shared" si="2149"/>
        <v>1958016.1036685174</v>
      </c>
      <c r="AP2259" s="123">
        <f t="shared" si="2149"/>
        <v>2249043.9196612472</v>
      </c>
      <c r="AQ2259" s="122">
        <f t="shared" si="2149"/>
        <v>2958034.5138886576</v>
      </c>
      <c r="AR2259" s="123">
        <f t="shared" si="2149"/>
        <v>2118011.2993974076</v>
      </c>
      <c r="AS2259" s="122">
        <f t="shared" si="2149"/>
        <v>2523056.4083031574</v>
      </c>
      <c r="AT2259" s="123">
        <f t="shared" si="2149"/>
        <v>2951126.6664349074</v>
      </c>
      <c r="AU2259" s="122">
        <f t="shared" si="2149"/>
        <v>2363502.6464349106</v>
      </c>
      <c r="AV2259" s="123">
        <f t="shared" si="2128"/>
        <v>29219089.481196839</v>
      </c>
      <c r="AW2259" s="122">
        <f>T2259-AV2259</f>
        <v>0</v>
      </c>
      <c r="AX2259" s="13"/>
      <c r="AY2259" s="120">
        <f>SUM(AJ2259:AL2259)</f>
        <v>5486244.7164942222</v>
      </c>
      <c r="AZ2259" s="122">
        <f>SUM(AM2259:AO2259)</f>
        <v>8570069.3105823323</v>
      </c>
      <c r="BA2259" s="123">
        <f>SUM(AP2259:AR2259)</f>
        <v>7325089.7329473123</v>
      </c>
      <c r="BB2259" s="122">
        <f>SUM(AS2259:AU2259)</f>
        <v>7837685.7211729754</v>
      </c>
      <c r="BC2259" s="122">
        <f t="shared" si="2134"/>
        <v>29219089.481196843</v>
      </c>
      <c r="BD2259" s="127">
        <f>T2259-BC2259</f>
        <v>0</v>
      </c>
    </row>
    <row r="2260" spans="2:56" ht="15" thickBot="1" x14ac:dyDescent="0.35">
      <c r="B2260" s="199" t="s">
        <v>247</v>
      </c>
      <c r="C2260" s="200"/>
      <c r="D2260" s="201"/>
      <c r="E2260" s="202"/>
      <c r="F2260" s="200"/>
      <c r="G2260" s="201"/>
      <c r="H2260" s="202"/>
      <c r="I2260" s="200"/>
      <c r="J2260" s="201"/>
      <c r="K2260" s="202"/>
      <c r="L2260" s="200"/>
      <c r="M2260" s="203"/>
      <c r="N2260" s="204"/>
      <c r="O2260" s="200"/>
      <c r="P2260" s="204"/>
      <c r="Q2260" s="280"/>
      <c r="R2260" s="204"/>
      <c r="S2260" s="204"/>
      <c r="T2260" s="281"/>
      <c r="U2260" s="85"/>
      <c r="V2260" s="200"/>
      <c r="W2260" s="204"/>
      <c r="X2260" s="280"/>
      <c r="Y2260" s="204"/>
      <c r="Z2260" s="204"/>
      <c r="AA2260" s="281"/>
      <c r="AB2260" s="85"/>
      <c r="AC2260" s="200"/>
      <c r="AD2260" s="204"/>
      <c r="AE2260" s="280"/>
      <c r="AF2260" s="204"/>
      <c r="AG2260" s="204"/>
      <c r="AH2260" s="281"/>
      <c r="AI2260" s="13"/>
      <c r="AJ2260" s="206"/>
      <c r="AK2260" s="207"/>
      <c r="AL2260" s="208"/>
      <c r="AM2260" s="207"/>
      <c r="AN2260" s="208"/>
      <c r="AO2260" s="207"/>
      <c r="AP2260" s="208"/>
      <c r="AQ2260" s="207"/>
      <c r="AR2260" s="208"/>
      <c r="AS2260" s="207"/>
      <c r="AT2260" s="208"/>
      <c r="AU2260" s="207"/>
      <c r="AV2260" s="208"/>
      <c r="AW2260" s="207"/>
      <c r="AX2260" s="13"/>
      <c r="AY2260" s="206"/>
      <c r="AZ2260" s="207"/>
      <c r="BA2260" s="208"/>
      <c r="BB2260" s="207"/>
      <c r="BC2260" s="207"/>
      <c r="BD2260" s="209"/>
    </row>
    <row r="2261" spans="2:56" ht="13.2" thickBot="1" x14ac:dyDescent="0.35">
      <c r="B2261" s="118" t="s">
        <v>49</v>
      </c>
      <c r="C2261" s="119">
        <f>SUM(C2262,C2278,C2409)</f>
        <v>16160271</v>
      </c>
      <c r="D2261" s="120">
        <f>SUM(D2262,D2278,D2409)</f>
        <v>15998618.199999999</v>
      </c>
      <c r="E2261" s="121">
        <f t="shared" ref="E2261:E2324" si="2150">IFERROR(D2261/C2261,0)</f>
        <v>0.98999690042326638</v>
      </c>
      <c r="F2261" s="119">
        <f>SUM(F2262,F2278,F2409)</f>
        <v>20643335</v>
      </c>
      <c r="G2261" s="120">
        <f>SUM(G2262,G2278,G2409)</f>
        <v>20566633.75</v>
      </c>
      <c r="H2261" s="121">
        <f t="shared" ref="H2261:H2324" si="2151">IFERROR(G2261/F2261,0)</f>
        <v>0.9962844545224887</v>
      </c>
      <c r="I2261" s="119">
        <f>SUM(I2262,I2278,I2409)</f>
        <v>22394494</v>
      </c>
      <c r="J2261" s="120">
        <f>SUM(J2262,J2278,J2409)</f>
        <v>22369001.969999999</v>
      </c>
      <c r="K2261" s="121">
        <f t="shared" ref="K2261:K2324" si="2152">IFERROR(J2261/I2261,0)</f>
        <v>0.99886168314407997</v>
      </c>
      <c r="L2261" s="119">
        <f>SUM(L2262,L2278,L2409)</f>
        <v>21361395</v>
      </c>
      <c r="M2261" s="122">
        <f>SUM(M2262,M2278,M2409)</f>
        <v>24286395</v>
      </c>
      <c r="N2261" s="123">
        <f>SUM(N2262,N2278,N2409)</f>
        <v>0</v>
      </c>
      <c r="O2261" s="119">
        <f>SUM(O2262,O2278,O2409)</f>
        <v>22555089.481196843</v>
      </c>
      <c r="P2261" s="123">
        <f>SUM(P2262,P2278,P2409)</f>
        <v>1000000</v>
      </c>
      <c r="Q2261" s="124">
        <f t="shared" ref="Q2261:Q2324" si="2153">SUM(O2261:P2261)</f>
        <v>23555089.481196843</v>
      </c>
      <c r="R2261" s="125">
        <f>SUM(R2262,R2278,R2409)</f>
        <v>0</v>
      </c>
      <c r="S2261" s="125">
        <f>SUM(S2262,S2278,S2409)</f>
        <v>5664000</v>
      </c>
      <c r="T2261" s="126">
        <f>SUM(Q2261:S2261)</f>
        <v>29219089.481196843</v>
      </c>
      <c r="U2261" s="84"/>
      <c r="V2261" s="119">
        <f>SUM(V2262,V2278,V2409)</f>
        <v>7983597</v>
      </c>
      <c r="W2261" s="123">
        <f>SUM(W2262,W2278,W2409)</f>
        <v>0</v>
      </c>
      <c r="X2261" s="124">
        <f t="shared" ref="X2261:X2324" si="2154">SUM(V2261:W2261)</f>
        <v>7983597</v>
      </c>
      <c r="Y2261" s="125">
        <f>SUM(Y2262,Y2278,Y2409)</f>
        <v>0</v>
      </c>
      <c r="Z2261" s="125">
        <f>SUM(Z2262,Z2278,Z2409)</f>
        <v>5664000</v>
      </c>
      <c r="AA2261" s="126">
        <f>SUM(X2261:Z2261)</f>
        <v>13647597</v>
      </c>
      <c r="AB2261" s="84"/>
      <c r="AC2261" s="119">
        <f>SUM(AC2262,AC2278,AC2409)</f>
        <v>8342061</v>
      </c>
      <c r="AD2261" s="123">
        <f>SUM(AD2262,AD2278,AD2409)</f>
        <v>0</v>
      </c>
      <c r="AE2261" s="124">
        <f t="shared" ref="AE2261:AE2324" si="2155">SUM(AC2261:AD2261)</f>
        <v>8342061</v>
      </c>
      <c r="AF2261" s="123">
        <f>SUM(AF2262,AF2278,AF2409)</f>
        <v>0</v>
      </c>
      <c r="AG2261" s="123">
        <f>SUM(AG2262,AG2278,AG2409)</f>
        <v>5664000</v>
      </c>
      <c r="AH2261" s="126">
        <f>SUM(AE2261:AG2261)</f>
        <v>14006061</v>
      </c>
      <c r="AI2261" s="13"/>
      <c r="AJ2261" s="120">
        <f t="shared" ref="AJ2261:AU2261" si="2156">SUM(AJ2262,AJ2278,AJ2409)</f>
        <v>1450004.6623879075</v>
      </c>
      <c r="AK2261" s="122">
        <f t="shared" si="2156"/>
        <v>1830066.6664349074</v>
      </c>
      <c r="AL2261" s="123">
        <f t="shared" si="2156"/>
        <v>2206173.3876714073</v>
      </c>
      <c r="AM2261" s="122">
        <f t="shared" si="2156"/>
        <v>2874017.6172914077</v>
      </c>
      <c r="AN2261" s="123">
        <f t="shared" si="2156"/>
        <v>3738035.5896224072</v>
      </c>
      <c r="AO2261" s="122">
        <f t="shared" si="2156"/>
        <v>1958016.1036685174</v>
      </c>
      <c r="AP2261" s="123">
        <f t="shared" si="2156"/>
        <v>2249043.9196612472</v>
      </c>
      <c r="AQ2261" s="122">
        <f t="shared" si="2156"/>
        <v>2958034.5138886576</v>
      </c>
      <c r="AR2261" s="123">
        <f t="shared" si="2156"/>
        <v>2118011.2993974076</v>
      </c>
      <c r="AS2261" s="122">
        <f t="shared" si="2156"/>
        <v>2523056.4083031574</v>
      </c>
      <c r="AT2261" s="123">
        <f t="shared" si="2156"/>
        <v>2951126.6664349074</v>
      </c>
      <c r="AU2261" s="122">
        <f t="shared" si="2156"/>
        <v>2363502.6464349106</v>
      </c>
      <c r="AV2261" s="123">
        <f t="shared" si="2128"/>
        <v>29219089.481196839</v>
      </c>
      <c r="AW2261" s="122">
        <f t="shared" ref="AW2261:AW2324" si="2157">T2261-AV2261</f>
        <v>0</v>
      </c>
      <c r="AX2261" s="210"/>
      <c r="AY2261" s="120">
        <f t="shared" ref="AY2261:AY2324" si="2158">SUM(AJ2261:AL2261)</f>
        <v>5486244.7164942222</v>
      </c>
      <c r="AZ2261" s="122">
        <f t="shared" ref="AZ2261:AZ2324" si="2159">SUM(AM2261:AO2261)</f>
        <v>8570069.3105823323</v>
      </c>
      <c r="BA2261" s="123">
        <f t="shared" ref="BA2261:BA2324" si="2160">SUM(AP2261:AR2261)</f>
        <v>7325089.7329473123</v>
      </c>
      <c r="BB2261" s="122">
        <f t="shared" ref="BB2261:BB2324" si="2161">SUM(AS2261:AU2261)</f>
        <v>7837685.7211729754</v>
      </c>
      <c r="BC2261" s="122">
        <f t="shared" si="2134"/>
        <v>29219089.481196843</v>
      </c>
      <c r="BD2261" s="127">
        <f t="shared" ref="BD2261:BD2324" si="2162">T2261-BC2261</f>
        <v>0</v>
      </c>
    </row>
    <row r="2262" spans="2:56" x14ac:dyDescent="0.3">
      <c r="B2262" s="128" t="s">
        <v>50</v>
      </c>
      <c r="C2262" s="129">
        <f>SUM(C2263,C2273)</f>
        <v>10090341</v>
      </c>
      <c r="D2262" s="130">
        <f>SUM(D2263,D2273)</f>
        <v>9964963.9299999997</v>
      </c>
      <c r="E2262" s="131">
        <f t="shared" si="2150"/>
        <v>0.98757454579582593</v>
      </c>
      <c r="F2262" s="129">
        <f>SUM(F2263,F2273)</f>
        <v>12222978</v>
      </c>
      <c r="G2262" s="130">
        <f>SUM(G2263,G2273)</f>
        <v>11969758.040000001</v>
      </c>
      <c r="H2262" s="131">
        <f t="shared" si="2151"/>
        <v>0.97928328431909151</v>
      </c>
      <c r="I2262" s="129">
        <f>SUM(I2263,I2273)</f>
        <v>13167654</v>
      </c>
      <c r="J2262" s="130">
        <f>SUM(J2263,J2273)</f>
        <v>13155991.49</v>
      </c>
      <c r="K2262" s="131">
        <f t="shared" si="2152"/>
        <v>0.99911430616266195</v>
      </c>
      <c r="L2262" s="129">
        <f>SUM(L2263,L2273)</f>
        <v>14269790</v>
      </c>
      <c r="M2262" s="132">
        <f>SUM(M2263,M2273)</f>
        <v>14019790</v>
      </c>
      <c r="N2262" s="133">
        <f>SUM(N2263,N2273)</f>
        <v>0</v>
      </c>
      <c r="O2262" s="129">
        <f>SUM(O2263,O2273)</f>
        <v>14571492.481196841</v>
      </c>
      <c r="P2262" s="133">
        <f>SUM(P2263,P2273)</f>
        <v>0</v>
      </c>
      <c r="Q2262" s="134">
        <f t="shared" si="2153"/>
        <v>14571492.481196841</v>
      </c>
      <c r="R2262" s="133">
        <f>SUM(R2263,R2273)</f>
        <v>0</v>
      </c>
      <c r="S2262" s="133">
        <f>SUM(S2263,S2273)</f>
        <v>0</v>
      </c>
      <c r="T2262" s="135">
        <f t="shared" ref="T2262:T2325" si="2163">SUM(Q2262:S2262)</f>
        <v>14571492.481196841</v>
      </c>
      <c r="U2262" s="136"/>
      <c r="V2262" s="129">
        <f>SUM(V2263,V2273)</f>
        <v>0</v>
      </c>
      <c r="W2262" s="133">
        <f>SUM(W2263,W2273)</f>
        <v>0</v>
      </c>
      <c r="X2262" s="134">
        <f t="shared" si="2154"/>
        <v>0</v>
      </c>
      <c r="Y2262" s="133">
        <f>SUM(Y2263,Y2273)</f>
        <v>0</v>
      </c>
      <c r="Z2262" s="133">
        <f>SUM(Z2263,Z2273)</f>
        <v>0</v>
      </c>
      <c r="AA2262" s="135">
        <f t="shared" ref="AA2262:AA2325" si="2164">SUM(X2262:Z2262)</f>
        <v>0</v>
      </c>
      <c r="AB2262" s="136"/>
      <c r="AC2262" s="129">
        <f>SUM(AC2263,AC2273)</f>
        <v>0</v>
      </c>
      <c r="AD2262" s="133">
        <f>SUM(AD2263,AD2273)</f>
        <v>0</v>
      </c>
      <c r="AE2262" s="134">
        <f t="shared" si="2155"/>
        <v>0</v>
      </c>
      <c r="AF2262" s="133">
        <f>SUM(AF2263,AF2273)</f>
        <v>0</v>
      </c>
      <c r="AG2262" s="133">
        <f>SUM(AG2263,AG2273)</f>
        <v>0</v>
      </c>
      <c r="AH2262" s="135">
        <f t="shared" ref="AH2262:AH2325" si="2165">SUM(AE2262:AG2262)</f>
        <v>0</v>
      </c>
      <c r="AI2262" s="13"/>
      <c r="AJ2262" s="130">
        <f t="shared" ref="AJ2262:AU2262" si="2166">SUM(AJ2263,AJ2273)</f>
        <v>1193471.6623879075</v>
      </c>
      <c r="AK2262" s="132">
        <f t="shared" si="2166"/>
        <v>1158191.6664349074</v>
      </c>
      <c r="AL2262" s="133">
        <f t="shared" si="2166"/>
        <v>1241080.3876714075</v>
      </c>
      <c r="AM2262" s="132">
        <f t="shared" si="2166"/>
        <v>1225157.6172914074</v>
      </c>
      <c r="AN2262" s="133">
        <f t="shared" si="2166"/>
        <v>1207105.5896224075</v>
      </c>
      <c r="AO2262" s="132">
        <f t="shared" si="2166"/>
        <v>1257093.1036685174</v>
      </c>
      <c r="AP2262" s="133">
        <f t="shared" si="2166"/>
        <v>1302995.9196612474</v>
      </c>
      <c r="AQ2262" s="132">
        <f t="shared" si="2166"/>
        <v>1199280.5138886576</v>
      </c>
      <c r="AR2262" s="133">
        <f t="shared" si="2166"/>
        <v>1259940.2993974076</v>
      </c>
      <c r="AS2262" s="132">
        <f t="shared" si="2166"/>
        <v>1206742.4083031574</v>
      </c>
      <c r="AT2262" s="133">
        <f t="shared" si="2166"/>
        <v>1158391.6664349074</v>
      </c>
      <c r="AU2262" s="132">
        <f t="shared" si="2166"/>
        <v>1162041.6464349106</v>
      </c>
      <c r="AV2262" s="133">
        <f t="shared" si="2128"/>
        <v>14571492.481196839</v>
      </c>
      <c r="AW2262" s="132">
        <f t="shared" si="2157"/>
        <v>0</v>
      </c>
      <c r="AX2262" s="210"/>
      <c r="AY2262" s="130">
        <f t="shared" si="2158"/>
        <v>3592743.7164942222</v>
      </c>
      <c r="AZ2262" s="132">
        <f t="shared" si="2159"/>
        <v>3689356.3105823323</v>
      </c>
      <c r="BA2262" s="133">
        <f t="shared" si="2160"/>
        <v>3762216.7329473128</v>
      </c>
      <c r="BB2262" s="132">
        <f t="shared" si="2161"/>
        <v>3527175.7211729754</v>
      </c>
      <c r="BC2262" s="132">
        <f t="shared" si="2134"/>
        <v>14571492.481196843</v>
      </c>
      <c r="BD2262" s="137">
        <f t="shared" si="2162"/>
        <v>0</v>
      </c>
    </row>
    <row r="2263" spans="2:56" x14ac:dyDescent="0.3">
      <c r="B2263" s="138" t="s">
        <v>51</v>
      </c>
      <c r="C2263" s="110">
        <f>SUM(C2264:C2272)</f>
        <v>8867341</v>
      </c>
      <c r="D2263" s="111">
        <f>SUM(D2264:D2272)</f>
        <v>8860592.3599999994</v>
      </c>
      <c r="E2263" s="112">
        <f t="shared" si="2150"/>
        <v>0.99923893306911271</v>
      </c>
      <c r="F2263" s="110">
        <f>SUM(F2264:F2272)</f>
        <v>10913075</v>
      </c>
      <c r="G2263" s="111">
        <f>SUM(G2264:G2272)</f>
        <v>10660043.65</v>
      </c>
      <c r="H2263" s="112">
        <f t="shared" si="2151"/>
        <v>0.9768139273302896</v>
      </c>
      <c r="I2263" s="110">
        <f>SUM(I2264:I2272)</f>
        <v>11566269</v>
      </c>
      <c r="J2263" s="111">
        <f>SUM(J2264:J2272)</f>
        <v>11557968.029999999</v>
      </c>
      <c r="K2263" s="112">
        <f t="shared" si="2152"/>
        <v>0.9992823122132124</v>
      </c>
      <c r="L2263" s="110">
        <f>SUM(L2264:L2272)</f>
        <v>12411199</v>
      </c>
      <c r="M2263" s="113">
        <f>SUM(M2264:M2272)</f>
        <v>12161199</v>
      </c>
      <c r="N2263" s="114">
        <f>SUM(N2264:N2272)</f>
        <v>0</v>
      </c>
      <c r="O2263" s="110">
        <f>SUM(O2264:O2272)</f>
        <v>12568095.096360151</v>
      </c>
      <c r="P2263" s="114">
        <f>SUM(P2264:P2272)</f>
        <v>0</v>
      </c>
      <c r="Q2263" s="139">
        <f>SUM(O2263:P2263)</f>
        <v>12568095.096360151</v>
      </c>
      <c r="R2263" s="114">
        <f>SUM(R2264:R2272)</f>
        <v>0</v>
      </c>
      <c r="S2263" s="114">
        <f>SUM(S2264:S2272)</f>
        <v>0</v>
      </c>
      <c r="T2263" s="140">
        <f t="shared" si="2163"/>
        <v>12568095.096360151</v>
      </c>
      <c r="U2263" s="136"/>
      <c r="V2263" s="110">
        <f>SUM(V2264:V2272)</f>
        <v>0</v>
      </c>
      <c r="W2263" s="114">
        <f>SUM(W2264:W2272)</f>
        <v>0</v>
      </c>
      <c r="X2263" s="139">
        <f t="shared" si="2154"/>
        <v>0</v>
      </c>
      <c r="Y2263" s="114">
        <f>SUM(Y2264:Y2272)</f>
        <v>0</v>
      </c>
      <c r="Z2263" s="114">
        <f>SUM(Z2264:Z2272)</f>
        <v>0</v>
      </c>
      <c r="AA2263" s="140">
        <f t="shared" si="2164"/>
        <v>0</v>
      </c>
      <c r="AB2263" s="136"/>
      <c r="AC2263" s="110">
        <f>SUM(AC2264:AC2272)</f>
        <v>0</v>
      </c>
      <c r="AD2263" s="114">
        <f>SUM(AD2264:AD2272)</f>
        <v>0</v>
      </c>
      <c r="AE2263" s="139">
        <f t="shared" si="2155"/>
        <v>0</v>
      </c>
      <c r="AF2263" s="114">
        <f>SUM(AF2264:AF2272)</f>
        <v>0</v>
      </c>
      <c r="AG2263" s="114">
        <f>SUM(AG2264:AG2272)</f>
        <v>0</v>
      </c>
      <c r="AH2263" s="140">
        <f t="shared" si="2165"/>
        <v>0</v>
      </c>
      <c r="AI2263" s="13"/>
      <c r="AJ2263" s="111">
        <f t="shared" ref="AJ2263:AU2263" si="2167">SUM(AJ2264:AJ2272)</f>
        <v>1026971.87948485</v>
      </c>
      <c r="AK2263" s="113">
        <f t="shared" si="2167"/>
        <v>991691.88353184995</v>
      </c>
      <c r="AL2263" s="114">
        <f t="shared" si="2167"/>
        <v>1074980.60476835</v>
      </c>
      <c r="AM2263" s="113">
        <f t="shared" si="2167"/>
        <v>1059157.8343883499</v>
      </c>
      <c r="AN2263" s="114">
        <f t="shared" si="2167"/>
        <v>1041005.8067193499</v>
      </c>
      <c r="AO2263" s="113">
        <f t="shared" si="2167"/>
        <v>1091393.3207654599</v>
      </c>
      <c r="AP2263" s="114">
        <f t="shared" si="2167"/>
        <v>1132396.1367581899</v>
      </c>
      <c r="AQ2263" s="113">
        <f t="shared" si="2167"/>
        <v>1030280.7309855999</v>
      </c>
      <c r="AR2263" s="114">
        <f t="shared" si="2167"/>
        <v>1093040.51649435</v>
      </c>
      <c r="AS2263" s="113">
        <f t="shared" si="2167"/>
        <v>1040242.6254000999</v>
      </c>
      <c r="AT2263" s="114">
        <f t="shared" si="2167"/>
        <v>991891.88353184995</v>
      </c>
      <c r="AU2263" s="113">
        <f t="shared" si="2167"/>
        <v>995041.8735318532</v>
      </c>
      <c r="AV2263" s="114">
        <f t="shared" si="2128"/>
        <v>12568095.096360153</v>
      </c>
      <c r="AW2263" s="113">
        <f t="shared" si="2157"/>
        <v>0</v>
      </c>
      <c r="AX2263" s="210"/>
      <c r="AY2263" s="111">
        <f t="shared" si="2158"/>
        <v>3093644.3677850496</v>
      </c>
      <c r="AZ2263" s="113">
        <f t="shared" si="2159"/>
        <v>3191556.9618731597</v>
      </c>
      <c r="BA2263" s="114">
        <f t="shared" si="2160"/>
        <v>3255717.3842381397</v>
      </c>
      <c r="BB2263" s="113">
        <f t="shared" si="2161"/>
        <v>3027176.382463803</v>
      </c>
      <c r="BC2263" s="113">
        <f t="shared" si="2134"/>
        <v>12568095.096360153</v>
      </c>
      <c r="BD2263" s="117">
        <f t="shared" si="2162"/>
        <v>0</v>
      </c>
    </row>
    <row r="2264" spans="2:56" x14ac:dyDescent="0.3">
      <c r="B2264" s="211" t="s">
        <v>52</v>
      </c>
      <c r="C2264" s="212">
        <v>7568312</v>
      </c>
      <c r="D2264" s="143">
        <f>5456092.42+2059884.67</f>
        <v>7515977.0899999999</v>
      </c>
      <c r="E2264" s="144">
        <f t="shared" si="2150"/>
        <v>0.99308499570313691</v>
      </c>
      <c r="F2264" s="212">
        <v>9615117</v>
      </c>
      <c r="G2264" s="143">
        <f>6049190.39+128417+3279924.53</f>
        <v>9457531.9199999999</v>
      </c>
      <c r="H2264" s="144">
        <f t="shared" si="2151"/>
        <v>0.98361069553287805</v>
      </c>
      <c r="I2264" s="212">
        <v>9965729</v>
      </c>
      <c r="J2264" s="143">
        <v>10167480.24</v>
      </c>
      <c r="K2264" s="144">
        <f t="shared" si="2152"/>
        <v>1.020244503939451</v>
      </c>
      <c r="L2264" s="212">
        <v>10555724</v>
      </c>
      <c r="M2264" s="214">
        <v>10305724</v>
      </c>
      <c r="N2264" s="215"/>
      <c r="O2264" s="212">
        <f>7951110.0477354+3323954.64+400</f>
        <v>11275464.687735399</v>
      </c>
      <c r="P2264" s="215"/>
      <c r="Q2264" s="139">
        <f t="shared" si="2153"/>
        <v>11275464.687735399</v>
      </c>
      <c r="R2264" s="215"/>
      <c r="S2264" s="215"/>
      <c r="T2264" s="140">
        <f>SUM(Q2264:S2264)</f>
        <v>11275464.687735399</v>
      </c>
      <c r="U2264" s="136"/>
      <c r="V2264" s="212"/>
      <c r="W2264" s="215"/>
      <c r="X2264" s="139">
        <f t="shared" si="2154"/>
        <v>0</v>
      </c>
      <c r="Y2264" s="215"/>
      <c r="Z2264" s="215"/>
      <c r="AA2264" s="140">
        <f t="shared" si="2164"/>
        <v>0</v>
      </c>
      <c r="AB2264" s="136"/>
      <c r="AC2264" s="212"/>
      <c r="AD2264" s="215"/>
      <c r="AE2264" s="139">
        <f t="shared" si="2155"/>
        <v>0</v>
      </c>
      <c r="AF2264" s="215"/>
      <c r="AG2264" s="215"/>
      <c r="AH2264" s="140">
        <f t="shared" si="2165"/>
        <v>0</v>
      </c>
      <c r="AI2264" s="13"/>
      <c r="AJ2264" s="217">
        <f>662592.50397795+276996.22-100</f>
        <v>939488.72397794994</v>
      </c>
      <c r="AK2264" s="218">
        <f>662592.50397795+276996.22-400</f>
        <v>939188.72397794994</v>
      </c>
      <c r="AL2264" s="219">
        <f>662592.50397795+276996.22-200</f>
        <v>939388.72397794994</v>
      </c>
      <c r="AM2264" s="218">
        <f>662592.50397795+276996.22-400</f>
        <v>939188.72397794994</v>
      </c>
      <c r="AN2264" s="219">
        <f>662592.50397795+276996.22-500-200</f>
        <v>938888.72397794994</v>
      </c>
      <c r="AO2264" s="218">
        <f>662592.50397795+276996.22+400-200</f>
        <v>939788.72397794994</v>
      </c>
      <c r="AP2264" s="219">
        <f>662592.50397795+276996.22</f>
        <v>939588.72397794994</v>
      </c>
      <c r="AQ2264" s="218">
        <f>662592.50397795+276996.22</f>
        <v>939588.72397794994</v>
      </c>
      <c r="AR2264" s="219">
        <f>662592.50397795+276996.22-550-100-100</f>
        <v>938838.72397794994</v>
      </c>
      <c r="AS2264" s="218">
        <f>662592.50397795+276996.22</f>
        <v>939588.72397794994</v>
      </c>
      <c r="AT2264" s="219">
        <f>662592.50397795+276996.22-200</f>
        <v>939388.72397794994</v>
      </c>
      <c r="AU2264" s="218">
        <v>942538.7239779532</v>
      </c>
      <c r="AV2264" s="114">
        <f t="shared" si="2128"/>
        <v>11275464.687735399</v>
      </c>
      <c r="AW2264" s="113">
        <f t="shared" si="2157"/>
        <v>0</v>
      </c>
      <c r="AX2264" s="210"/>
      <c r="AY2264" s="111">
        <f t="shared" si="2158"/>
        <v>2818066.1719338498</v>
      </c>
      <c r="AZ2264" s="113">
        <f t="shared" si="2159"/>
        <v>2817866.1719338498</v>
      </c>
      <c r="BA2264" s="114">
        <f t="shared" si="2160"/>
        <v>2818016.1719338498</v>
      </c>
      <c r="BB2264" s="113">
        <f t="shared" si="2161"/>
        <v>2821516.1719338531</v>
      </c>
      <c r="BC2264" s="113">
        <f t="shared" si="2134"/>
        <v>11275464.687735401</v>
      </c>
      <c r="BD2264" s="117">
        <f t="shared" si="2162"/>
        <v>0</v>
      </c>
    </row>
    <row r="2265" spans="2:56" x14ac:dyDescent="0.3">
      <c r="B2265" s="211" t="s">
        <v>53</v>
      </c>
      <c r="C2265" s="212"/>
      <c r="D2265" s="213"/>
      <c r="E2265" s="144">
        <f t="shared" si="2150"/>
        <v>0</v>
      </c>
      <c r="F2265" s="212"/>
      <c r="G2265" s="213"/>
      <c r="H2265" s="144">
        <f t="shared" si="2151"/>
        <v>0</v>
      </c>
      <c r="I2265" s="212">
        <v>0</v>
      </c>
      <c r="J2265" s="213">
        <v>10899</v>
      </c>
      <c r="K2265" s="144">
        <f t="shared" si="2152"/>
        <v>0</v>
      </c>
      <c r="L2265" s="212"/>
      <c r="M2265" s="214">
        <v>0</v>
      </c>
      <c r="N2265" s="215"/>
      <c r="O2265" s="212"/>
      <c r="P2265" s="215"/>
      <c r="Q2265" s="139">
        <f>SUM(O2265:P2265)</f>
        <v>0</v>
      </c>
      <c r="R2265" s="215"/>
      <c r="S2265" s="215"/>
      <c r="T2265" s="140">
        <f t="shared" si="2163"/>
        <v>0</v>
      </c>
      <c r="U2265" s="136"/>
      <c r="V2265" s="212"/>
      <c r="W2265" s="215"/>
      <c r="X2265" s="139">
        <f t="shared" si="2154"/>
        <v>0</v>
      </c>
      <c r="Y2265" s="215"/>
      <c r="Z2265" s="215"/>
      <c r="AA2265" s="140">
        <f t="shared" si="2164"/>
        <v>0</v>
      </c>
      <c r="AB2265" s="136"/>
      <c r="AC2265" s="212"/>
      <c r="AD2265" s="215"/>
      <c r="AE2265" s="139">
        <f t="shared" si="2155"/>
        <v>0</v>
      </c>
      <c r="AF2265" s="215"/>
      <c r="AG2265" s="215"/>
      <c r="AH2265" s="140">
        <f t="shared" si="2165"/>
        <v>0</v>
      </c>
      <c r="AI2265" s="13"/>
      <c r="AJ2265" s="217"/>
      <c r="AK2265" s="218"/>
      <c r="AL2265" s="219"/>
      <c r="AM2265" s="218"/>
      <c r="AN2265" s="219"/>
      <c r="AO2265" s="218"/>
      <c r="AP2265" s="219"/>
      <c r="AQ2265" s="218"/>
      <c r="AR2265" s="219"/>
      <c r="AS2265" s="218"/>
      <c r="AT2265" s="219"/>
      <c r="AU2265" s="218"/>
      <c r="AV2265" s="114">
        <f t="shared" si="2128"/>
        <v>0</v>
      </c>
      <c r="AW2265" s="113">
        <f t="shared" si="2157"/>
        <v>0</v>
      </c>
      <c r="AX2265" s="210"/>
      <c r="AY2265" s="111">
        <f t="shared" si="2158"/>
        <v>0</v>
      </c>
      <c r="AZ2265" s="113">
        <f t="shared" si="2159"/>
        <v>0</v>
      </c>
      <c r="BA2265" s="114">
        <f t="shared" si="2160"/>
        <v>0</v>
      </c>
      <c r="BB2265" s="113">
        <f t="shared" si="2161"/>
        <v>0</v>
      </c>
      <c r="BC2265" s="113">
        <f t="shared" si="2134"/>
        <v>0</v>
      </c>
      <c r="BD2265" s="117">
        <f t="shared" si="2162"/>
        <v>0</v>
      </c>
    </row>
    <row r="2266" spans="2:56" x14ac:dyDescent="0.3">
      <c r="B2266" s="211" t="s">
        <v>54</v>
      </c>
      <c r="C2266" s="212"/>
      <c r="D2266" s="213"/>
      <c r="E2266" s="144">
        <f t="shared" si="2150"/>
        <v>0</v>
      </c>
      <c r="F2266" s="212"/>
      <c r="G2266" s="213"/>
      <c r="H2266" s="144">
        <f t="shared" si="2151"/>
        <v>0</v>
      </c>
      <c r="I2266" s="212">
        <v>12000</v>
      </c>
      <c r="J2266" s="213">
        <v>0</v>
      </c>
      <c r="K2266" s="144">
        <f t="shared" si="2152"/>
        <v>0</v>
      </c>
      <c r="L2266" s="212"/>
      <c r="M2266" s="214">
        <v>0</v>
      </c>
      <c r="N2266" s="215"/>
      <c r="O2266" s="212"/>
      <c r="P2266" s="215"/>
      <c r="Q2266" s="139">
        <f t="shared" si="2153"/>
        <v>0</v>
      </c>
      <c r="R2266" s="215"/>
      <c r="S2266" s="215"/>
      <c r="T2266" s="140">
        <f t="shared" si="2163"/>
        <v>0</v>
      </c>
      <c r="U2266" s="136"/>
      <c r="V2266" s="212"/>
      <c r="W2266" s="215"/>
      <c r="X2266" s="139">
        <f t="shared" si="2154"/>
        <v>0</v>
      </c>
      <c r="Y2266" s="215"/>
      <c r="Z2266" s="215"/>
      <c r="AA2266" s="140">
        <f t="shared" si="2164"/>
        <v>0</v>
      </c>
      <c r="AB2266" s="136"/>
      <c r="AC2266" s="212"/>
      <c r="AD2266" s="215"/>
      <c r="AE2266" s="139">
        <f t="shared" si="2155"/>
        <v>0</v>
      </c>
      <c r="AF2266" s="215"/>
      <c r="AG2266" s="215"/>
      <c r="AH2266" s="140">
        <f t="shared" si="2165"/>
        <v>0</v>
      </c>
      <c r="AI2266" s="13"/>
      <c r="AJ2266" s="217"/>
      <c r="AK2266" s="218"/>
      <c r="AL2266" s="219"/>
      <c r="AM2266" s="218"/>
      <c r="AN2266" s="219"/>
      <c r="AO2266" s="218"/>
      <c r="AP2266" s="219"/>
      <c r="AQ2266" s="218"/>
      <c r="AR2266" s="219"/>
      <c r="AS2266" s="218"/>
      <c r="AT2266" s="219"/>
      <c r="AU2266" s="218"/>
      <c r="AV2266" s="114">
        <f t="shared" si="2128"/>
        <v>0</v>
      </c>
      <c r="AW2266" s="113">
        <f t="shared" si="2157"/>
        <v>0</v>
      </c>
      <c r="AX2266" s="210"/>
      <c r="AY2266" s="111">
        <f t="shared" si="2158"/>
        <v>0</v>
      </c>
      <c r="AZ2266" s="113">
        <f t="shared" si="2159"/>
        <v>0</v>
      </c>
      <c r="BA2266" s="114">
        <f t="shared" si="2160"/>
        <v>0</v>
      </c>
      <c r="BB2266" s="113">
        <f t="shared" si="2161"/>
        <v>0</v>
      </c>
      <c r="BC2266" s="113">
        <f t="shared" si="2134"/>
        <v>0</v>
      </c>
      <c r="BD2266" s="117">
        <f t="shared" si="2162"/>
        <v>0</v>
      </c>
    </row>
    <row r="2267" spans="2:56" x14ac:dyDescent="0.3">
      <c r="B2267" s="211" t="s">
        <v>55</v>
      </c>
      <c r="C2267" s="212">
        <v>11000</v>
      </c>
      <c r="D2267" s="213">
        <v>10899</v>
      </c>
      <c r="E2267" s="144">
        <f t="shared" si="2150"/>
        <v>0.99081818181818182</v>
      </c>
      <c r="F2267" s="212"/>
      <c r="G2267" s="213"/>
      <c r="H2267" s="144">
        <f t="shared" si="2151"/>
        <v>0</v>
      </c>
      <c r="I2267" s="212">
        <v>0</v>
      </c>
      <c r="J2267" s="213">
        <v>0</v>
      </c>
      <c r="K2267" s="144">
        <f t="shared" si="2152"/>
        <v>0</v>
      </c>
      <c r="L2267" s="212"/>
      <c r="M2267" s="214">
        <v>0</v>
      </c>
      <c r="N2267" s="215"/>
      <c r="O2267" s="212"/>
      <c r="P2267" s="215"/>
      <c r="Q2267" s="139">
        <f t="shared" si="2153"/>
        <v>0</v>
      </c>
      <c r="R2267" s="215"/>
      <c r="S2267" s="215"/>
      <c r="T2267" s="140">
        <f t="shared" si="2163"/>
        <v>0</v>
      </c>
      <c r="U2267" s="136"/>
      <c r="V2267" s="212"/>
      <c r="W2267" s="215"/>
      <c r="X2267" s="139">
        <f t="shared" si="2154"/>
        <v>0</v>
      </c>
      <c r="Y2267" s="215"/>
      <c r="Z2267" s="215"/>
      <c r="AA2267" s="140">
        <f t="shared" si="2164"/>
        <v>0</v>
      </c>
      <c r="AB2267" s="136"/>
      <c r="AC2267" s="212"/>
      <c r="AD2267" s="215"/>
      <c r="AE2267" s="139">
        <f t="shared" si="2155"/>
        <v>0</v>
      </c>
      <c r="AF2267" s="215"/>
      <c r="AG2267" s="215"/>
      <c r="AH2267" s="140">
        <f t="shared" si="2165"/>
        <v>0</v>
      </c>
      <c r="AI2267" s="13"/>
      <c r="AJ2267" s="217"/>
      <c r="AK2267" s="218"/>
      <c r="AL2267" s="219"/>
      <c r="AM2267" s="218"/>
      <c r="AN2267" s="219"/>
      <c r="AO2267" s="218"/>
      <c r="AP2267" s="219"/>
      <c r="AQ2267" s="218"/>
      <c r="AR2267" s="219"/>
      <c r="AS2267" s="218"/>
      <c r="AT2267" s="219"/>
      <c r="AU2267" s="218"/>
      <c r="AV2267" s="114">
        <f t="shared" si="2128"/>
        <v>0</v>
      </c>
      <c r="AW2267" s="113">
        <f t="shared" si="2157"/>
        <v>0</v>
      </c>
      <c r="AX2267" s="210"/>
      <c r="AY2267" s="111">
        <f t="shared" si="2158"/>
        <v>0</v>
      </c>
      <c r="AZ2267" s="113">
        <f t="shared" si="2159"/>
        <v>0</v>
      </c>
      <c r="BA2267" s="114">
        <f t="shared" si="2160"/>
        <v>0</v>
      </c>
      <c r="BB2267" s="113">
        <f t="shared" si="2161"/>
        <v>0</v>
      </c>
      <c r="BC2267" s="113">
        <f t="shared" si="2134"/>
        <v>0</v>
      </c>
      <c r="BD2267" s="117">
        <f t="shared" si="2162"/>
        <v>0</v>
      </c>
    </row>
    <row r="2268" spans="2:56" x14ac:dyDescent="0.3">
      <c r="B2268" s="211" t="s">
        <v>56</v>
      </c>
      <c r="C2268" s="212">
        <v>16980</v>
      </c>
      <c r="D2268" s="213">
        <v>16980</v>
      </c>
      <c r="E2268" s="144">
        <f t="shared" si="2150"/>
        <v>1</v>
      </c>
      <c r="F2268" s="212">
        <v>16980</v>
      </c>
      <c r="G2268" s="213">
        <v>16980</v>
      </c>
      <c r="H2268" s="144">
        <f t="shared" si="2151"/>
        <v>1</v>
      </c>
      <c r="I2268" s="212">
        <v>69700</v>
      </c>
      <c r="J2268" s="213">
        <v>69637.679999999993</v>
      </c>
      <c r="K2268" s="144">
        <f t="shared" si="2152"/>
        <v>0.99910588235294107</v>
      </c>
      <c r="L2268" s="212"/>
      <c r="M2268" s="214">
        <v>0</v>
      </c>
      <c r="N2268" s="215"/>
      <c r="O2268" s="212"/>
      <c r="P2268" s="215"/>
      <c r="Q2268" s="139">
        <f t="shared" si="2153"/>
        <v>0</v>
      </c>
      <c r="R2268" s="215"/>
      <c r="S2268" s="215"/>
      <c r="T2268" s="140">
        <f t="shared" si="2163"/>
        <v>0</v>
      </c>
      <c r="U2268" s="136"/>
      <c r="V2268" s="212"/>
      <c r="W2268" s="215"/>
      <c r="X2268" s="139">
        <f t="shared" si="2154"/>
        <v>0</v>
      </c>
      <c r="Y2268" s="215"/>
      <c r="Z2268" s="215"/>
      <c r="AA2268" s="140">
        <f t="shared" si="2164"/>
        <v>0</v>
      </c>
      <c r="AB2268" s="136"/>
      <c r="AC2268" s="212"/>
      <c r="AD2268" s="215"/>
      <c r="AE2268" s="139">
        <f t="shared" si="2155"/>
        <v>0</v>
      </c>
      <c r="AF2268" s="215"/>
      <c r="AG2268" s="215"/>
      <c r="AH2268" s="140">
        <f t="shared" si="2165"/>
        <v>0</v>
      </c>
      <c r="AI2268" s="13"/>
      <c r="AJ2268" s="217"/>
      <c r="AK2268" s="218"/>
      <c r="AL2268" s="219"/>
      <c r="AM2268" s="218"/>
      <c r="AN2268" s="219"/>
      <c r="AO2268" s="218"/>
      <c r="AP2268" s="219"/>
      <c r="AQ2268" s="218"/>
      <c r="AR2268" s="219"/>
      <c r="AS2268" s="218"/>
      <c r="AT2268" s="219"/>
      <c r="AU2268" s="218"/>
      <c r="AV2268" s="114">
        <f t="shared" si="2128"/>
        <v>0</v>
      </c>
      <c r="AW2268" s="113">
        <f t="shared" si="2157"/>
        <v>0</v>
      </c>
      <c r="AX2268" s="210"/>
      <c r="AY2268" s="111">
        <f t="shared" si="2158"/>
        <v>0</v>
      </c>
      <c r="AZ2268" s="113">
        <f t="shared" si="2159"/>
        <v>0</v>
      </c>
      <c r="BA2268" s="114">
        <f t="shared" si="2160"/>
        <v>0</v>
      </c>
      <c r="BB2268" s="113">
        <f t="shared" si="2161"/>
        <v>0</v>
      </c>
      <c r="BC2268" s="113">
        <f t="shared" si="2134"/>
        <v>0</v>
      </c>
      <c r="BD2268" s="117">
        <f t="shared" si="2162"/>
        <v>0</v>
      </c>
    </row>
    <row r="2269" spans="2:56" x14ac:dyDescent="0.3">
      <c r="B2269" s="211" t="s">
        <v>57</v>
      </c>
      <c r="C2269" s="212"/>
      <c r="D2269" s="213"/>
      <c r="E2269" s="144">
        <f t="shared" si="2150"/>
        <v>0</v>
      </c>
      <c r="F2269" s="212"/>
      <c r="G2269" s="213"/>
      <c r="H2269" s="144">
        <f t="shared" si="2151"/>
        <v>0</v>
      </c>
      <c r="I2269" s="212">
        <v>0</v>
      </c>
      <c r="J2269" s="213">
        <v>0</v>
      </c>
      <c r="K2269" s="144">
        <f t="shared" si="2152"/>
        <v>0</v>
      </c>
      <c r="L2269" s="212"/>
      <c r="M2269" s="214">
        <v>0</v>
      </c>
      <c r="N2269" s="215"/>
      <c r="O2269" s="212"/>
      <c r="P2269" s="215"/>
      <c r="Q2269" s="139">
        <f t="shared" si="2153"/>
        <v>0</v>
      </c>
      <c r="R2269" s="215"/>
      <c r="S2269" s="215"/>
      <c r="T2269" s="140">
        <f t="shared" si="2163"/>
        <v>0</v>
      </c>
      <c r="U2269" s="136"/>
      <c r="V2269" s="212"/>
      <c r="W2269" s="215"/>
      <c r="X2269" s="139">
        <f t="shared" si="2154"/>
        <v>0</v>
      </c>
      <c r="Y2269" s="215"/>
      <c r="Z2269" s="215"/>
      <c r="AA2269" s="140">
        <f t="shared" si="2164"/>
        <v>0</v>
      </c>
      <c r="AB2269" s="136"/>
      <c r="AC2269" s="212"/>
      <c r="AD2269" s="215"/>
      <c r="AE2269" s="139">
        <f t="shared" si="2155"/>
        <v>0</v>
      </c>
      <c r="AF2269" s="215"/>
      <c r="AG2269" s="215"/>
      <c r="AH2269" s="140">
        <f t="shared" si="2165"/>
        <v>0</v>
      </c>
      <c r="AI2269" s="13"/>
      <c r="AJ2269" s="217"/>
      <c r="AK2269" s="218"/>
      <c r="AL2269" s="219"/>
      <c r="AM2269" s="218"/>
      <c r="AN2269" s="219"/>
      <c r="AO2269" s="218"/>
      <c r="AP2269" s="219"/>
      <c r="AQ2269" s="218"/>
      <c r="AR2269" s="219"/>
      <c r="AS2269" s="218"/>
      <c r="AT2269" s="219"/>
      <c r="AU2269" s="218"/>
      <c r="AV2269" s="114">
        <f t="shared" si="2128"/>
        <v>0</v>
      </c>
      <c r="AW2269" s="113">
        <f t="shared" si="2157"/>
        <v>0</v>
      </c>
      <c r="AX2269" s="210"/>
      <c r="AY2269" s="111">
        <f t="shared" si="2158"/>
        <v>0</v>
      </c>
      <c r="AZ2269" s="113">
        <f t="shared" si="2159"/>
        <v>0</v>
      </c>
      <c r="BA2269" s="114">
        <f t="shared" si="2160"/>
        <v>0</v>
      </c>
      <c r="BB2269" s="113">
        <f t="shared" si="2161"/>
        <v>0</v>
      </c>
      <c r="BC2269" s="113">
        <f t="shared" si="2134"/>
        <v>0</v>
      </c>
      <c r="BD2269" s="117">
        <f t="shared" si="2162"/>
        <v>0</v>
      </c>
    </row>
    <row r="2270" spans="2:56" x14ac:dyDescent="0.3">
      <c r="B2270" s="211" t="s">
        <v>58</v>
      </c>
      <c r="C2270" s="212">
        <v>180008</v>
      </c>
      <c r="D2270" s="213">
        <v>201025.83</v>
      </c>
      <c r="E2270" s="144">
        <f t="shared" si="2150"/>
        <v>1.1167605328652059</v>
      </c>
      <c r="F2270" s="212">
        <v>224154</v>
      </c>
      <c r="G2270" s="213">
        <f>211075.93+11500.63</f>
        <v>222576.56</v>
      </c>
      <c r="H2270" s="144">
        <f t="shared" si="2151"/>
        <v>0.99296269528984538</v>
      </c>
      <c r="I2270" s="212">
        <v>287342</v>
      </c>
      <c r="J2270" s="143">
        <v>287341.19</v>
      </c>
      <c r="K2270" s="144">
        <f t="shared" si="2152"/>
        <v>0.99999718105950397</v>
      </c>
      <c r="L2270" s="212">
        <v>357390</v>
      </c>
      <c r="M2270" s="214">
        <v>357390</v>
      </c>
      <c r="N2270" s="215"/>
      <c r="O2270" s="212">
        <v>345186.60960000003</v>
      </c>
      <c r="P2270" s="215"/>
      <c r="Q2270" s="139">
        <f t="shared" si="2153"/>
        <v>345186.60960000003</v>
      </c>
      <c r="R2270" s="215"/>
      <c r="S2270" s="215"/>
      <c r="T2270" s="140">
        <f t="shared" si="2163"/>
        <v>345186.60960000003</v>
      </c>
      <c r="U2270" s="136"/>
      <c r="V2270" s="212"/>
      <c r="W2270" s="215"/>
      <c r="X2270" s="139">
        <f t="shared" si="2154"/>
        <v>0</v>
      </c>
      <c r="Y2270" s="215"/>
      <c r="Z2270" s="215"/>
      <c r="AA2270" s="140">
        <f t="shared" si="2164"/>
        <v>0</v>
      </c>
      <c r="AB2270" s="136"/>
      <c r="AC2270" s="212"/>
      <c r="AD2270" s="215"/>
      <c r="AE2270" s="139">
        <f t="shared" si="2155"/>
        <v>0</v>
      </c>
      <c r="AF2270" s="215"/>
      <c r="AG2270" s="215"/>
      <c r="AH2270" s="140">
        <f t="shared" si="2165"/>
        <v>0</v>
      </c>
      <c r="AI2270" s="13"/>
      <c r="AJ2270" s="217">
        <v>28765.550800000001</v>
      </c>
      <c r="AK2270" s="218">
        <v>28765.550800000001</v>
      </c>
      <c r="AL2270" s="219">
        <v>28765.550800000001</v>
      </c>
      <c r="AM2270" s="218">
        <v>28765.550800000001</v>
      </c>
      <c r="AN2270" s="219">
        <v>28765.550800000001</v>
      </c>
      <c r="AO2270" s="218">
        <v>28765.550800000001</v>
      </c>
      <c r="AP2270" s="219">
        <v>28765.550800000001</v>
      </c>
      <c r="AQ2270" s="218">
        <v>28765.550800000001</v>
      </c>
      <c r="AR2270" s="219">
        <v>28765.550800000001</v>
      </c>
      <c r="AS2270" s="218">
        <v>28765.550800000001</v>
      </c>
      <c r="AT2270" s="219">
        <v>28765.550800000001</v>
      </c>
      <c r="AU2270" s="218">
        <v>28765.550800000001</v>
      </c>
      <c r="AV2270" s="114">
        <f t="shared" si="2128"/>
        <v>345186.60960000008</v>
      </c>
      <c r="AW2270" s="113">
        <f t="shared" si="2157"/>
        <v>0</v>
      </c>
      <c r="AX2270" s="210"/>
      <c r="AY2270" s="111">
        <f t="shared" si="2158"/>
        <v>86296.652400000006</v>
      </c>
      <c r="AZ2270" s="113">
        <f t="shared" si="2159"/>
        <v>86296.652400000006</v>
      </c>
      <c r="BA2270" s="114">
        <f t="shared" si="2160"/>
        <v>86296.652400000006</v>
      </c>
      <c r="BB2270" s="113">
        <f t="shared" si="2161"/>
        <v>86296.652400000006</v>
      </c>
      <c r="BC2270" s="113">
        <f t="shared" si="2134"/>
        <v>345186.60960000003</v>
      </c>
      <c r="BD2270" s="117">
        <f t="shared" si="2162"/>
        <v>0</v>
      </c>
    </row>
    <row r="2271" spans="2:56" x14ac:dyDescent="0.3">
      <c r="B2271" s="211" t="s">
        <v>59</v>
      </c>
      <c r="C2271" s="212">
        <v>632323</v>
      </c>
      <c r="D2271" s="213">
        <v>648250.61</v>
      </c>
      <c r="E2271" s="144">
        <f t="shared" si="2150"/>
        <v>1.0251890410438969</v>
      </c>
      <c r="F2271" s="212">
        <v>558868</v>
      </c>
      <c r="G2271" s="213">
        <v>450892.83</v>
      </c>
      <c r="H2271" s="144">
        <f t="shared" si="2151"/>
        <v>0.80679664965609055</v>
      </c>
      <c r="I2271" s="212">
        <v>660447</v>
      </c>
      <c r="J2271" s="213">
        <v>498194.01</v>
      </c>
      <c r="K2271" s="144">
        <f t="shared" si="2152"/>
        <v>0.75432852295490782</v>
      </c>
      <c r="L2271" s="212">
        <v>844558</v>
      </c>
      <c r="M2271" s="214">
        <v>844558</v>
      </c>
      <c r="N2271" s="215"/>
      <c r="O2271" s="212">
        <f>347435.2650468-62583.97</f>
        <v>284851.29504680005</v>
      </c>
      <c r="P2271" s="215"/>
      <c r="Q2271" s="139">
        <f t="shared" si="2153"/>
        <v>284851.29504680005</v>
      </c>
      <c r="R2271" s="215"/>
      <c r="S2271" s="215"/>
      <c r="T2271" s="140">
        <f t="shared" si="2163"/>
        <v>284851.29504680005</v>
      </c>
      <c r="U2271" s="136"/>
      <c r="V2271" s="212"/>
      <c r="W2271" s="215"/>
      <c r="X2271" s="139">
        <f t="shared" si="2154"/>
        <v>0</v>
      </c>
      <c r="Y2271" s="215"/>
      <c r="Z2271" s="215"/>
      <c r="AA2271" s="140">
        <f t="shared" si="2164"/>
        <v>0</v>
      </c>
      <c r="AB2271" s="136"/>
      <c r="AC2271" s="212"/>
      <c r="AD2271" s="215"/>
      <c r="AE2271" s="139">
        <f t="shared" si="2155"/>
        <v>0</v>
      </c>
      <c r="AF2271" s="215"/>
      <c r="AG2271" s="215"/>
      <c r="AH2271" s="140">
        <f t="shared" si="2165"/>
        <v>0</v>
      </c>
      <c r="AI2271" s="13"/>
      <c r="AJ2271" s="217">
        <f>28952.9387539-5215.33</f>
        <v>23737.6087539</v>
      </c>
      <c r="AK2271" s="218">
        <f t="shared" ref="AK2271:AT2271" si="2168">28952.9387539-5215.33</f>
        <v>23737.6087539</v>
      </c>
      <c r="AL2271" s="219">
        <f t="shared" si="2168"/>
        <v>23737.6087539</v>
      </c>
      <c r="AM2271" s="218">
        <f t="shared" si="2168"/>
        <v>23737.6087539</v>
      </c>
      <c r="AN2271" s="219">
        <f t="shared" si="2168"/>
        <v>23737.6087539</v>
      </c>
      <c r="AO2271" s="218">
        <f t="shared" si="2168"/>
        <v>23737.6087539</v>
      </c>
      <c r="AP2271" s="219">
        <f t="shared" si="2168"/>
        <v>23737.6087539</v>
      </c>
      <c r="AQ2271" s="218">
        <f t="shared" si="2168"/>
        <v>23737.6087539</v>
      </c>
      <c r="AR2271" s="219">
        <f t="shared" si="2168"/>
        <v>23737.6087539</v>
      </c>
      <c r="AS2271" s="218">
        <f t="shared" si="2168"/>
        <v>23737.6087539</v>
      </c>
      <c r="AT2271" s="219">
        <f t="shared" si="2168"/>
        <v>23737.6087539</v>
      </c>
      <c r="AU2271" s="218">
        <f>28952.9387539-5215.34</f>
        <v>23737.598753900002</v>
      </c>
      <c r="AV2271" s="114">
        <f t="shared" si="2128"/>
        <v>284851.29504679993</v>
      </c>
      <c r="AW2271" s="113">
        <f t="shared" si="2157"/>
        <v>0</v>
      </c>
      <c r="AX2271" s="210"/>
      <c r="AY2271" s="111">
        <f t="shared" si="2158"/>
        <v>71212.8262617</v>
      </c>
      <c r="AZ2271" s="113">
        <f t="shared" si="2159"/>
        <v>71212.8262617</v>
      </c>
      <c r="BA2271" s="114">
        <f t="shared" si="2160"/>
        <v>71212.8262617</v>
      </c>
      <c r="BB2271" s="113">
        <f t="shared" si="2161"/>
        <v>71212.816261700005</v>
      </c>
      <c r="BC2271" s="113">
        <f t="shared" si="2134"/>
        <v>284851.29504679999</v>
      </c>
      <c r="BD2271" s="117">
        <f t="shared" si="2162"/>
        <v>0</v>
      </c>
    </row>
    <row r="2272" spans="2:56" x14ac:dyDescent="0.3">
      <c r="B2272" s="211" t="s">
        <v>60</v>
      </c>
      <c r="C2272" s="212">
        <v>458718</v>
      </c>
      <c r="D2272" s="213">
        <v>467459.83</v>
      </c>
      <c r="E2272" s="144">
        <f t="shared" si="2150"/>
        <v>1.0190570895408508</v>
      </c>
      <c r="F2272" s="212">
        <v>497956</v>
      </c>
      <c r="G2272" s="213">
        <f>495209.59+16852.75</f>
        <v>512062.34</v>
      </c>
      <c r="H2272" s="144">
        <f t="shared" si="2151"/>
        <v>1.0283284868542604</v>
      </c>
      <c r="I2272" s="212">
        <v>571051</v>
      </c>
      <c r="J2272" s="143">
        <v>524415.91</v>
      </c>
      <c r="K2272" s="144">
        <f t="shared" si="2152"/>
        <v>0.91833463210816557</v>
      </c>
      <c r="L2272" s="212">
        <v>653527</v>
      </c>
      <c r="M2272" s="214">
        <v>653527</v>
      </c>
      <c r="N2272" s="215"/>
      <c r="O2272" s="212">
        <v>662592.50397794985</v>
      </c>
      <c r="P2272" s="215"/>
      <c r="Q2272" s="139">
        <f t="shared" si="2153"/>
        <v>662592.50397794985</v>
      </c>
      <c r="R2272" s="215"/>
      <c r="S2272" s="215"/>
      <c r="T2272" s="140">
        <f t="shared" si="2163"/>
        <v>662592.50397794985</v>
      </c>
      <c r="U2272" s="136"/>
      <c r="V2272" s="212"/>
      <c r="W2272" s="215"/>
      <c r="X2272" s="139">
        <f t="shared" si="2154"/>
        <v>0</v>
      </c>
      <c r="Y2272" s="215"/>
      <c r="Z2272" s="215"/>
      <c r="AA2272" s="140">
        <f t="shared" si="2164"/>
        <v>0</v>
      </c>
      <c r="AB2272" s="136"/>
      <c r="AC2272" s="212"/>
      <c r="AD2272" s="215"/>
      <c r="AE2272" s="139">
        <f t="shared" si="2155"/>
        <v>0</v>
      </c>
      <c r="AF2272" s="215"/>
      <c r="AG2272" s="215"/>
      <c r="AH2272" s="140">
        <f t="shared" si="2165"/>
        <v>0</v>
      </c>
      <c r="AI2272" s="13"/>
      <c r="AJ2272" s="217">
        <f>34979.995953</f>
        <v>34979.995952999998</v>
      </c>
      <c r="AK2272" s="218">
        <v>0</v>
      </c>
      <c r="AL2272" s="219">
        <v>83088.721236500001</v>
      </c>
      <c r="AM2272" s="218">
        <v>67465.9508565</v>
      </c>
      <c r="AN2272" s="219">
        <v>49613.923187499997</v>
      </c>
      <c r="AO2272" s="218">
        <v>99101.437233609991</v>
      </c>
      <c r="AP2272" s="219">
        <v>140304.25322633999</v>
      </c>
      <c r="AQ2272" s="218">
        <v>38188.847453750001</v>
      </c>
      <c r="AR2272" s="219">
        <v>101698.63296250001</v>
      </c>
      <c r="AS2272" s="218">
        <v>48150.741868249999</v>
      </c>
      <c r="AT2272" s="219">
        <v>0</v>
      </c>
      <c r="AU2272" s="218">
        <v>0</v>
      </c>
      <c r="AV2272" s="114">
        <f t="shared" si="2128"/>
        <v>662592.50397794996</v>
      </c>
      <c r="AW2272" s="113">
        <f t="shared" si="2157"/>
        <v>0</v>
      </c>
      <c r="AX2272" s="210"/>
      <c r="AY2272" s="111">
        <f t="shared" si="2158"/>
        <v>118068.71718949999</v>
      </c>
      <c r="AZ2272" s="113">
        <f t="shared" si="2159"/>
        <v>216181.31127760999</v>
      </c>
      <c r="BA2272" s="114">
        <f t="shared" si="2160"/>
        <v>280191.73364259</v>
      </c>
      <c r="BB2272" s="113">
        <f t="shared" si="2161"/>
        <v>48150.741868249999</v>
      </c>
      <c r="BC2272" s="113">
        <f t="shared" si="2134"/>
        <v>662592.50397794996</v>
      </c>
      <c r="BD2272" s="117">
        <f t="shared" si="2162"/>
        <v>0</v>
      </c>
    </row>
    <row r="2273" spans="1:56" x14ac:dyDescent="0.3">
      <c r="B2273" s="138" t="s">
        <v>61</v>
      </c>
      <c r="C2273" s="110">
        <f>SUM(C2274:C2277)</f>
        <v>1223000</v>
      </c>
      <c r="D2273" s="111">
        <f>SUM(D2274:D2277)</f>
        <v>1104371.5699999998</v>
      </c>
      <c r="E2273" s="112">
        <f t="shared" si="2150"/>
        <v>0.90300210139002435</v>
      </c>
      <c r="F2273" s="110">
        <f>SUM(F2274:F2277)</f>
        <v>1309903</v>
      </c>
      <c r="G2273" s="111">
        <f>SUM(G2274:G2277)</f>
        <v>1309714.3899999999</v>
      </c>
      <c r="H2273" s="112">
        <f t="shared" si="2151"/>
        <v>0.99985601223907417</v>
      </c>
      <c r="I2273" s="110">
        <f>SUM(I2274:I2277)</f>
        <v>1601385</v>
      </c>
      <c r="J2273" s="111">
        <f>SUM(J2274:J2277)</f>
        <v>1598023.4600000002</v>
      </c>
      <c r="K2273" s="112">
        <f t="shared" si="2152"/>
        <v>0.99790085457276057</v>
      </c>
      <c r="L2273" s="110">
        <f>SUM(L2274:L2277)</f>
        <v>1858591</v>
      </c>
      <c r="M2273" s="113">
        <f>SUM(M2274:M2277)</f>
        <v>1858591</v>
      </c>
      <c r="N2273" s="114">
        <f>SUM(N2274:N2277)</f>
        <v>0</v>
      </c>
      <c r="O2273" s="110">
        <f>SUM(O2274:O2277)</f>
        <v>2003397.38483669</v>
      </c>
      <c r="P2273" s="114">
        <f>SUM(P2274:P2277)</f>
        <v>0</v>
      </c>
      <c r="Q2273" s="139">
        <f t="shared" si="2153"/>
        <v>2003397.38483669</v>
      </c>
      <c r="R2273" s="114">
        <f>SUM(R2274:R2277)</f>
        <v>0</v>
      </c>
      <c r="S2273" s="114">
        <f>SUM(S2274:S2277)</f>
        <v>0</v>
      </c>
      <c r="T2273" s="140">
        <f t="shared" si="2163"/>
        <v>2003397.38483669</v>
      </c>
      <c r="U2273" s="136"/>
      <c r="V2273" s="110">
        <f>SUM(V2274:V2277)</f>
        <v>0</v>
      </c>
      <c r="W2273" s="114">
        <f>SUM(W2274:W2277)</f>
        <v>0</v>
      </c>
      <c r="X2273" s="139">
        <f t="shared" si="2154"/>
        <v>0</v>
      </c>
      <c r="Y2273" s="114">
        <f>SUM(Y2274:Y2277)</f>
        <v>0</v>
      </c>
      <c r="Z2273" s="114">
        <f>SUM(Z2274:Z2277)</f>
        <v>0</v>
      </c>
      <c r="AA2273" s="140">
        <f t="shared" si="2164"/>
        <v>0</v>
      </c>
      <c r="AB2273" s="136"/>
      <c r="AC2273" s="110">
        <f>SUM(AC2274:AC2277)</f>
        <v>0</v>
      </c>
      <c r="AD2273" s="114">
        <f>SUM(AD2274:AD2277)</f>
        <v>0</v>
      </c>
      <c r="AE2273" s="139">
        <f t="shared" si="2155"/>
        <v>0</v>
      </c>
      <c r="AF2273" s="114">
        <f>SUM(AF2274:AF2277)</f>
        <v>0</v>
      </c>
      <c r="AG2273" s="114">
        <f>SUM(AG2274:AG2277)</f>
        <v>0</v>
      </c>
      <c r="AH2273" s="140">
        <f t="shared" si="2165"/>
        <v>0</v>
      </c>
      <c r="AI2273" s="13"/>
      <c r="AJ2273" s="111">
        <f t="shared" ref="AJ2273:AU2273" si="2169">SUM(AJ2274:AJ2277)</f>
        <v>166499.78290305749</v>
      </c>
      <c r="AK2273" s="113">
        <f t="shared" si="2169"/>
        <v>166499.78290305749</v>
      </c>
      <c r="AL2273" s="114">
        <f t="shared" si="2169"/>
        <v>166099.78290305749</v>
      </c>
      <c r="AM2273" s="113">
        <f t="shared" si="2169"/>
        <v>165999.78290305752</v>
      </c>
      <c r="AN2273" s="114">
        <f t="shared" si="2169"/>
        <v>166099.78290305749</v>
      </c>
      <c r="AO2273" s="113">
        <f t="shared" si="2169"/>
        <v>165699.78290305749</v>
      </c>
      <c r="AP2273" s="114">
        <f t="shared" si="2169"/>
        <v>170599.78290305749</v>
      </c>
      <c r="AQ2273" s="113">
        <f t="shared" si="2169"/>
        <v>168999.78290305752</v>
      </c>
      <c r="AR2273" s="114">
        <f t="shared" si="2169"/>
        <v>166899.78290305749</v>
      </c>
      <c r="AS2273" s="113">
        <f t="shared" si="2169"/>
        <v>166499.78290305749</v>
      </c>
      <c r="AT2273" s="114">
        <f t="shared" si="2169"/>
        <v>166499.78290305749</v>
      </c>
      <c r="AU2273" s="113">
        <f t="shared" si="2169"/>
        <v>166999.77290305751</v>
      </c>
      <c r="AV2273" s="114">
        <f t="shared" si="2128"/>
        <v>2003397.38483669</v>
      </c>
      <c r="AW2273" s="113">
        <f t="shared" si="2157"/>
        <v>0</v>
      </c>
      <c r="AX2273" s="210"/>
      <c r="AY2273" s="111">
        <f t="shared" si="2158"/>
        <v>499099.34870917245</v>
      </c>
      <c r="AZ2273" s="113">
        <f t="shared" si="2159"/>
        <v>497799.34870917257</v>
      </c>
      <c r="BA2273" s="114">
        <f t="shared" si="2160"/>
        <v>506499.34870917257</v>
      </c>
      <c r="BB2273" s="113">
        <f t="shared" si="2161"/>
        <v>499999.3387091725</v>
      </c>
      <c r="BC2273" s="113">
        <f t="shared" si="2134"/>
        <v>2003397.3848366903</v>
      </c>
      <c r="BD2273" s="117">
        <f t="shared" si="2162"/>
        <v>0</v>
      </c>
    </row>
    <row r="2274" spans="1:56" x14ac:dyDescent="0.3">
      <c r="B2274" s="211" t="s">
        <v>62</v>
      </c>
      <c r="C2274" s="212">
        <v>67750</v>
      </c>
      <c r="D2274" s="213">
        <v>1533.98</v>
      </c>
      <c r="E2274" s="144">
        <f t="shared" si="2150"/>
        <v>2.2641771217712176E-2</v>
      </c>
      <c r="F2274" s="212">
        <v>1847</v>
      </c>
      <c r="G2274" s="213">
        <f>1690+81.49</f>
        <v>1771.49</v>
      </c>
      <c r="H2274" s="144">
        <f t="shared" si="2151"/>
        <v>0.95911748781808337</v>
      </c>
      <c r="I2274" s="212">
        <v>2172</v>
      </c>
      <c r="J2274" s="143">
        <v>2040.3999999999978</v>
      </c>
      <c r="K2274" s="144">
        <f t="shared" si="2152"/>
        <v>0.93941068139963069</v>
      </c>
      <c r="L2274" s="212">
        <v>2363</v>
      </c>
      <c r="M2274" s="214">
        <v>2363</v>
      </c>
      <c r="N2274" s="215"/>
      <c r="O2274" s="212">
        <v>2328.4037760000006</v>
      </c>
      <c r="P2274" s="215"/>
      <c r="Q2274" s="139">
        <f t="shared" si="2153"/>
        <v>2328.4037760000006</v>
      </c>
      <c r="R2274" s="215"/>
      <c r="S2274" s="215"/>
      <c r="T2274" s="140">
        <f t="shared" si="2163"/>
        <v>2328.4037760000006</v>
      </c>
      <c r="U2274" s="136"/>
      <c r="V2274" s="212"/>
      <c r="W2274" s="215"/>
      <c r="X2274" s="139">
        <f t="shared" si="2154"/>
        <v>0</v>
      </c>
      <c r="Y2274" s="215"/>
      <c r="Z2274" s="215"/>
      <c r="AA2274" s="140">
        <f t="shared" si="2164"/>
        <v>0</v>
      </c>
      <c r="AB2274" s="136"/>
      <c r="AC2274" s="212"/>
      <c r="AD2274" s="215"/>
      <c r="AE2274" s="139">
        <f t="shared" si="2155"/>
        <v>0</v>
      </c>
      <c r="AF2274" s="215"/>
      <c r="AG2274" s="215"/>
      <c r="AH2274" s="140">
        <f t="shared" si="2165"/>
        <v>0</v>
      </c>
      <c r="AI2274" s="13"/>
      <c r="AJ2274" s="217">
        <v>194.03364800000006</v>
      </c>
      <c r="AK2274" s="218">
        <v>194.03364800000006</v>
      </c>
      <c r="AL2274" s="219">
        <v>194.03364800000006</v>
      </c>
      <c r="AM2274" s="218">
        <v>194.03364800000006</v>
      </c>
      <c r="AN2274" s="219">
        <v>194.03364800000006</v>
      </c>
      <c r="AO2274" s="218">
        <v>194.03364800000006</v>
      </c>
      <c r="AP2274" s="219">
        <v>194.03364800000006</v>
      </c>
      <c r="AQ2274" s="218">
        <v>194.03364800000006</v>
      </c>
      <c r="AR2274" s="219">
        <v>194.03364800000006</v>
      </c>
      <c r="AS2274" s="218">
        <v>194.03364800000006</v>
      </c>
      <c r="AT2274" s="219">
        <v>194.03364800000006</v>
      </c>
      <c r="AU2274" s="218">
        <v>194.03364800000006</v>
      </c>
      <c r="AV2274" s="114">
        <f t="shared" si="2128"/>
        <v>2328.4037760000006</v>
      </c>
      <c r="AW2274" s="113">
        <f t="shared" si="2157"/>
        <v>0</v>
      </c>
      <c r="AX2274" s="210"/>
      <c r="AY2274" s="111">
        <f t="shared" si="2158"/>
        <v>582.10094400000014</v>
      </c>
      <c r="AZ2274" s="113">
        <f t="shared" si="2159"/>
        <v>582.10094400000014</v>
      </c>
      <c r="BA2274" s="114">
        <f t="shared" si="2160"/>
        <v>582.10094400000014</v>
      </c>
      <c r="BB2274" s="113">
        <f t="shared" si="2161"/>
        <v>582.10094400000014</v>
      </c>
      <c r="BC2274" s="113">
        <f t="shared" si="2134"/>
        <v>2328.4037760000006</v>
      </c>
      <c r="BD2274" s="117">
        <f t="shared" si="2162"/>
        <v>0</v>
      </c>
    </row>
    <row r="2275" spans="1:56" x14ac:dyDescent="0.3">
      <c r="B2275" s="211" t="s">
        <v>63</v>
      </c>
      <c r="C2275" s="212">
        <v>406500</v>
      </c>
      <c r="D2275" s="143">
        <f>307588.75+85958.75</f>
        <v>393547.5</v>
      </c>
      <c r="E2275" s="144">
        <f t="shared" si="2150"/>
        <v>0.96813653136531364</v>
      </c>
      <c r="F2275" s="212">
        <v>509164</v>
      </c>
      <c r="G2275" s="143">
        <f>346989.5+22568+140687.25</f>
        <v>510244.75</v>
      </c>
      <c r="H2275" s="144">
        <f t="shared" si="2151"/>
        <v>1.0021225970414247</v>
      </c>
      <c r="I2275" s="212">
        <v>704330</v>
      </c>
      <c r="J2275" s="143">
        <v>701104</v>
      </c>
      <c r="K2275" s="144">
        <f t="shared" si="2152"/>
        <v>0.99541976062357129</v>
      </c>
      <c r="L2275" s="212">
        <v>714000</v>
      </c>
      <c r="M2275" s="214">
        <v>714000</v>
      </c>
      <c r="N2275" s="215"/>
      <c r="O2275" s="212">
        <f>670266.367872+178429.31</f>
        <v>848695.67787200003</v>
      </c>
      <c r="P2275" s="215"/>
      <c r="Q2275" s="139">
        <f t="shared" si="2153"/>
        <v>848695.67787200003</v>
      </c>
      <c r="R2275" s="215"/>
      <c r="S2275" s="215"/>
      <c r="T2275" s="140">
        <f t="shared" si="2163"/>
        <v>848695.67787200003</v>
      </c>
      <c r="U2275" s="136"/>
      <c r="V2275" s="212"/>
      <c r="W2275" s="215"/>
      <c r="X2275" s="139">
        <f t="shared" si="2154"/>
        <v>0</v>
      </c>
      <c r="Y2275" s="215"/>
      <c r="Z2275" s="215"/>
      <c r="AA2275" s="140">
        <f t="shared" si="2164"/>
        <v>0</v>
      </c>
      <c r="AB2275" s="136"/>
      <c r="AC2275" s="212"/>
      <c r="AD2275" s="215"/>
      <c r="AE2275" s="139">
        <f t="shared" si="2155"/>
        <v>0</v>
      </c>
      <c r="AF2275" s="215"/>
      <c r="AG2275" s="215"/>
      <c r="AH2275" s="140">
        <f t="shared" si="2165"/>
        <v>0</v>
      </c>
      <c r="AI2275" s="13"/>
      <c r="AJ2275" s="217">
        <f>55855.530656+14869.11</f>
        <v>70724.640656000003</v>
      </c>
      <c r="AK2275" s="218">
        <f t="shared" ref="AK2275:AT2275" si="2170">55855.530656+14869.11</f>
        <v>70724.640656000003</v>
      </c>
      <c r="AL2275" s="219">
        <f t="shared" si="2170"/>
        <v>70724.640656000003</v>
      </c>
      <c r="AM2275" s="218">
        <f>55855.530656+14869.11-900</f>
        <v>69824.640656000003</v>
      </c>
      <c r="AN2275" s="219">
        <f t="shared" si="2170"/>
        <v>70724.640656000003</v>
      </c>
      <c r="AO2275" s="218">
        <f>55855.530656+14869.11-600</f>
        <v>70124.640656000003</v>
      </c>
      <c r="AP2275" s="219">
        <f>55855.530656+14869.11+1000-400</f>
        <v>71324.640656000003</v>
      </c>
      <c r="AQ2275" s="218">
        <f>55855.530656+14869.11+2100</f>
        <v>72824.640656000003</v>
      </c>
      <c r="AR2275" s="219">
        <f>55855.530656+14869.11-500</f>
        <v>70224.640656000003</v>
      </c>
      <c r="AS2275" s="218">
        <f t="shared" si="2170"/>
        <v>70724.640656000003</v>
      </c>
      <c r="AT2275" s="219">
        <f t="shared" si="2170"/>
        <v>70724.640656000003</v>
      </c>
      <c r="AU2275" s="218">
        <f>55855.530656+14869.1-1800+1100</f>
        <v>70024.630656000008</v>
      </c>
      <c r="AV2275" s="114">
        <f t="shared" si="2128"/>
        <v>848695.67787200003</v>
      </c>
      <c r="AW2275" s="113">
        <f t="shared" si="2157"/>
        <v>0</v>
      </c>
      <c r="AX2275" s="210"/>
      <c r="AY2275" s="111">
        <f t="shared" si="2158"/>
        <v>212173.92196800001</v>
      </c>
      <c r="AZ2275" s="113">
        <f t="shared" si="2159"/>
        <v>210673.92196800001</v>
      </c>
      <c r="BA2275" s="114">
        <f t="shared" si="2160"/>
        <v>214373.92196800001</v>
      </c>
      <c r="BB2275" s="113">
        <f t="shared" si="2161"/>
        <v>211473.911968</v>
      </c>
      <c r="BC2275" s="113">
        <f t="shared" si="2134"/>
        <v>848695.67787200003</v>
      </c>
      <c r="BD2275" s="117">
        <f t="shared" si="2162"/>
        <v>0</v>
      </c>
    </row>
    <row r="2276" spans="1:56" x14ac:dyDescent="0.3">
      <c r="B2276" s="211" t="s">
        <v>64</v>
      </c>
      <c r="C2276" s="212">
        <v>748750</v>
      </c>
      <c r="D2276" s="213">
        <v>709290.09</v>
      </c>
      <c r="E2276" s="144">
        <f t="shared" si="2150"/>
        <v>0.94729895158597655</v>
      </c>
      <c r="F2276" s="212">
        <v>798892</v>
      </c>
      <c r="G2276" s="213">
        <f>781004.07+16694.08</f>
        <v>797698.14999999991</v>
      </c>
      <c r="H2276" s="144">
        <f t="shared" si="2151"/>
        <v>0.99850561778062608</v>
      </c>
      <c r="I2276" s="212">
        <v>894883</v>
      </c>
      <c r="J2276" s="143">
        <v>894879.06000000017</v>
      </c>
      <c r="K2276" s="144">
        <f t="shared" si="2152"/>
        <v>0.99999559718980047</v>
      </c>
      <c r="L2276" s="212">
        <v>1142228</v>
      </c>
      <c r="M2276" s="214">
        <v>1142228</v>
      </c>
      <c r="N2276" s="215"/>
      <c r="O2276" s="212">
        <f>1151773.30318869+600</f>
        <v>1152373.30318869</v>
      </c>
      <c r="P2276" s="215"/>
      <c r="Q2276" s="139">
        <f t="shared" si="2153"/>
        <v>1152373.30318869</v>
      </c>
      <c r="R2276" s="215"/>
      <c r="S2276" s="215"/>
      <c r="T2276" s="140">
        <f t="shared" si="2163"/>
        <v>1152373.30318869</v>
      </c>
      <c r="U2276" s="136"/>
      <c r="V2276" s="212"/>
      <c r="W2276" s="215"/>
      <c r="X2276" s="139">
        <f t="shared" si="2154"/>
        <v>0</v>
      </c>
      <c r="Y2276" s="215"/>
      <c r="Z2276" s="215"/>
      <c r="AA2276" s="140">
        <f t="shared" si="2164"/>
        <v>0</v>
      </c>
      <c r="AB2276" s="136"/>
      <c r="AC2276" s="212"/>
      <c r="AD2276" s="215"/>
      <c r="AE2276" s="139">
        <f t="shared" si="2155"/>
        <v>0</v>
      </c>
      <c r="AF2276" s="215"/>
      <c r="AG2276" s="215"/>
      <c r="AH2276" s="140">
        <f t="shared" si="2165"/>
        <v>0</v>
      </c>
      <c r="AI2276" s="13"/>
      <c r="AJ2276" s="217">
        <f>95981.1085990575-400</f>
        <v>95581.108599057494</v>
      </c>
      <c r="AK2276" s="218">
        <f>95981.1085990575-400</f>
        <v>95581.108599057494</v>
      </c>
      <c r="AL2276" s="219">
        <f>95981.1085990575-800</f>
        <v>95181.108599057494</v>
      </c>
      <c r="AM2276" s="218">
        <v>95981.108599057523</v>
      </c>
      <c r="AN2276" s="219">
        <f>95981.1085990575-800</f>
        <v>95181.108599057494</v>
      </c>
      <c r="AO2276" s="218">
        <f>95981.1085990575+600-1200</f>
        <v>95381.108599057494</v>
      </c>
      <c r="AP2276" s="219">
        <f>95981.1085990575+3100</f>
        <v>99081.108599057494</v>
      </c>
      <c r="AQ2276" s="218">
        <v>95981.108599057523</v>
      </c>
      <c r="AR2276" s="219">
        <f>95981.1085990575+500</f>
        <v>96481.108599057494</v>
      </c>
      <c r="AS2276" s="218">
        <f>95981.1085990575-400</f>
        <v>95581.108599057494</v>
      </c>
      <c r="AT2276" s="219">
        <f>95981.1085990575-900+500</f>
        <v>95581.108599057494</v>
      </c>
      <c r="AU2276" s="218">
        <f>95981.1085990575-700+2000-500</f>
        <v>96781.108599057494</v>
      </c>
      <c r="AV2276" s="114">
        <f t="shared" si="2128"/>
        <v>1152373.30318869</v>
      </c>
      <c r="AW2276" s="113">
        <f t="shared" si="2157"/>
        <v>0</v>
      </c>
      <c r="AX2276" s="210"/>
      <c r="AY2276" s="111">
        <f t="shared" si="2158"/>
        <v>286343.3257971725</v>
      </c>
      <c r="AZ2276" s="113">
        <f t="shared" si="2159"/>
        <v>286543.3257971725</v>
      </c>
      <c r="BA2276" s="114">
        <f t="shared" si="2160"/>
        <v>291543.3257971725</v>
      </c>
      <c r="BB2276" s="113">
        <f t="shared" si="2161"/>
        <v>287943.3257971725</v>
      </c>
      <c r="BC2276" s="113">
        <f t="shared" si="2134"/>
        <v>1152373.30318869</v>
      </c>
      <c r="BD2276" s="117">
        <f t="shared" si="2162"/>
        <v>0</v>
      </c>
    </row>
    <row r="2277" spans="1:56" x14ac:dyDescent="0.3">
      <c r="B2277" s="211" t="s">
        <v>65</v>
      </c>
      <c r="C2277" s="212"/>
      <c r="D2277" s="213"/>
      <c r="E2277" s="144">
        <f t="shared" si="2150"/>
        <v>0</v>
      </c>
      <c r="F2277" s="212"/>
      <c r="G2277" s="213"/>
      <c r="H2277" s="144">
        <f t="shared" si="2151"/>
        <v>0</v>
      </c>
      <c r="I2277" s="212"/>
      <c r="J2277" s="213"/>
      <c r="K2277" s="144">
        <f t="shared" si="2152"/>
        <v>0</v>
      </c>
      <c r="L2277" s="212"/>
      <c r="M2277" s="214"/>
      <c r="N2277" s="215"/>
      <c r="O2277" s="212"/>
      <c r="P2277" s="215"/>
      <c r="Q2277" s="139">
        <f t="shared" si="2153"/>
        <v>0</v>
      </c>
      <c r="R2277" s="215"/>
      <c r="S2277" s="215"/>
      <c r="T2277" s="140">
        <f t="shared" si="2163"/>
        <v>0</v>
      </c>
      <c r="U2277" s="136"/>
      <c r="V2277" s="212"/>
      <c r="W2277" s="215"/>
      <c r="X2277" s="139">
        <f t="shared" si="2154"/>
        <v>0</v>
      </c>
      <c r="Y2277" s="215"/>
      <c r="Z2277" s="215"/>
      <c r="AA2277" s="140">
        <f t="shared" si="2164"/>
        <v>0</v>
      </c>
      <c r="AB2277" s="136"/>
      <c r="AC2277" s="212"/>
      <c r="AD2277" s="215"/>
      <c r="AE2277" s="139">
        <f t="shared" si="2155"/>
        <v>0</v>
      </c>
      <c r="AF2277" s="215"/>
      <c r="AG2277" s="215"/>
      <c r="AH2277" s="140">
        <f t="shared" si="2165"/>
        <v>0</v>
      </c>
      <c r="AI2277" s="13"/>
      <c r="AJ2277" s="217"/>
      <c r="AK2277" s="218"/>
      <c r="AL2277" s="219"/>
      <c r="AM2277" s="218"/>
      <c r="AN2277" s="219"/>
      <c r="AO2277" s="218"/>
      <c r="AP2277" s="219"/>
      <c r="AQ2277" s="218"/>
      <c r="AR2277" s="219"/>
      <c r="AS2277" s="218"/>
      <c r="AT2277" s="219"/>
      <c r="AU2277" s="218"/>
      <c r="AV2277" s="114">
        <f t="shared" si="2128"/>
        <v>0</v>
      </c>
      <c r="AW2277" s="113">
        <f t="shared" si="2157"/>
        <v>0</v>
      </c>
      <c r="AX2277" s="210"/>
      <c r="AY2277" s="111">
        <f t="shared" si="2158"/>
        <v>0</v>
      </c>
      <c r="AZ2277" s="113">
        <f t="shared" si="2159"/>
        <v>0</v>
      </c>
      <c r="BA2277" s="114">
        <f t="shared" si="2160"/>
        <v>0</v>
      </c>
      <c r="BB2277" s="113">
        <f t="shared" si="2161"/>
        <v>0</v>
      </c>
      <c r="BC2277" s="113">
        <f t="shared" si="2134"/>
        <v>0</v>
      </c>
      <c r="BD2277" s="117">
        <f t="shared" si="2162"/>
        <v>0</v>
      </c>
    </row>
    <row r="2278" spans="1:56" x14ac:dyDescent="0.3">
      <c r="A2278" s="13"/>
      <c r="B2278" s="147" t="s">
        <v>66</v>
      </c>
      <c r="C2278" s="78">
        <f>SUM(C2279,C2281,C2285,C2290,C2292,C2294,C2296,C2303,C2310,C2315,C2318,C2320,C2323,C2325,C2329,C2333,C2335,C2341,C2343,C2345,C2347,C2349,C2351,C2353,C2355,C2357,C2359,C2361,C2363,C2373,C2381,C2383,C2388,C2390,C2397,C2399,C2405,C2407)</f>
        <v>6069930</v>
      </c>
      <c r="D2278" s="79">
        <f>SUM(D2279,D2281,D2285,D2290,D2292,D2294,D2296,D2303,D2310,D2315,D2318,D2320,D2323,D2325,D2329,D2333,D2335,D2341,D2343,D2345,D2347,D2349,D2351,D2353,D2355,D2357,D2359,D2361,D2363,D2373,D2381,D2383,D2388,D2390,D2397,D2399,D2405,D2407)</f>
        <v>6033654.2699999996</v>
      </c>
      <c r="E2278" s="69">
        <f t="shared" si="2150"/>
        <v>0.99402369879059549</v>
      </c>
      <c r="F2278" s="78">
        <f>SUM(F2279,F2281,F2285,F2290,F2292,F2294,F2296,F2303,F2310,F2315,F2318,F2320,F2323,F2325,F2329,F2333,F2335,F2341,F2343,F2345,F2347,F2349,F2351,F2353,F2355,F2357,F2359,F2361,F2363,F2373,F2381,F2383,F2388,F2390,F2397,F2399,F2405,F2407)</f>
        <v>8420357</v>
      </c>
      <c r="G2278" s="79">
        <f>SUM(G2279,G2281,G2285,G2290,G2292,G2294,G2296,G2303,G2310,G2315,G2318,G2320,G2323,G2325,G2329,G2333,G2335,G2341,G2343,G2345,G2347,G2349,G2351,G2353,G2355,G2357,G2359,G2361,G2363,G2373,G2381,G2383,G2388,G2390,G2397,G2399,G2405,G2407)</f>
        <v>8596875.7100000009</v>
      </c>
      <c r="H2278" s="69">
        <f t="shared" si="2151"/>
        <v>1.0209633285144561</v>
      </c>
      <c r="I2278" s="78">
        <f>SUM(I2279,I2281,I2285,I2290,I2292,I2294,I2296,I2303,I2310,I2315,I2318,I2320,I2323,I2325,I2329,I2333,I2335,I2341,I2343,I2345,I2347,I2349,I2351,I2353,I2355,I2357,I2359,I2361,I2363,I2373,I2381,I2383,I2388,I2390,I2397,I2399,I2405,I2407)</f>
        <v>9226840</v>
      </c>
      <c r="J2278" s="79">
        <f>SUM(J2279,J2281,J2285,J2290,J2292,J2294,J2296,J2303,J2310,J2315,J2318,J2320,J2323,J2325,J2329,J2333,J2335,J2341,J2343,J2345,J2347,J2349,J2351,J2353,J2355,J2357,J2359,J2361,J2363,J2373,J2381,J2383,J2388,J2390,J2397,J2399,J2405,J2407)</f>
        <v>9213010.4799999986</v>
      </c>
      <c r="K2278" s="69">
        <f t="shared" si="2152"/>
        <v>0.99850116399547395</v>
      </c>
      <c r="L2278" s="78">
        <f>SUM(L2279,L2281,L2285,L2290,L2292,L2294,L2296,L2303,L2310,L2315,L2318,L2320,L2323,L2325,L2329,L2333,L2335,L2341,L2343,L2345,L2347,L2349,L2351,L2353,L2355,L2357,L2359,L2361,L2363,L2373,L2381,L2383,L2388,L2390,L2397,L2399,L2405,L2407)</f>
        <v>7091605</v>
      </c>
      <c r="M2278" s="80">
        <f>SUM(M2279,M2281,M2285,M2290,M2292,M2294,M2296,M2303,M2310,M2315,M2318,M2320,M2323,M2325,M2329,M2333,M2335,M2341,M2343,M2345,M2347,M2349,M2351,M2353,M2355,M2357,M2359,M2361,M2363,M2373,M2381,M2383,M2388,M2390,M2397,M2399,M2405,M2407)</f>
        <v>10266605</v>
      </c>
      <c r="N2278" s="81">
        <f>SUM(N2279,N2281,N2285,N2290,N2292,N2294,N2296,N2303,N2310,N2315,N2318,N2320,N2323,N2325,N2329,N2333,N2335,N2341,N2343,N2345,N2347,N2349,N2351,N2353,N2355,N2357,N2359,N2361,N2363,N2373,N2381,N2383,N2388,N2390,N2397,N2399,N2405,N2407)</f>
        <v>0</v>
      </c>
      <c r="O2278" s="78">
        <f>SUM(O2279,O2281,O2285,O2290,O2292,O2294,O2296,O2303,O2310,O2315,O2318,O2320,O2323,O2325,O2329,O2333,O2335,O2341,O2343,O2345,O2347,O2349,O2351,O2353,O2355,O2357,O2359,O2361,O2363,O2373,O2381,O2383,O2388,O2390,O2397,O2399,O2405,O2407)</f>
        <v>7983597</v>
      </c>
      <c r="P2278" s="81">
        <f>SUM(P2279,P2281,P2285,P2290,P2292,P2294,P2296,P2303,P2310,P2315,P2318,P2320,P2323,P2325,P2329,P2333,P2335,P2341,P2343,P2345,P2347,P2349,P2351,P2353,P2355,P2357,P2359,P2361,P2363,P2373,P2381,P2383,P2388,P2390,P2397,P2399,P2405,P2407)</f>
        <v>1000000</v>
      </c>
      <c r="Q2278" s="148">
        <f t="shared" si="2153"/>
        <v>8983597</v>
      </c>
      <c r="R2278" s="81">
        <f>SUM(R2279,R2281,R2285,R2290,R2292,R2294,R2296,R2303,R2310,R2315,R2318,R2320,R2323,R2325,R2329,R2333,R2335,R2341,R2343,R2345,R2347,R2349,R2351,R2353,R2355,R2357,R2359,R2361,R2363,R2373,R2381,R2383,R2388,R2390,R2397,R2399,R2405,R2407)</f>
        <v>0</v>
      </c>
      <c r="S2278" s="81">
        <f>SUM(S2279,S2281,S2285,S2290,S2292,S2294,S2296,S2303,S2310,S2315,S2318,S2320,S2323,S2325,S2329,S2333,S2335,S2341,S2343,S2345,S2347,S2349,S2351,S2353,S2355,S2357,S2359,S2361,S2363,S2373,S2381,S2383,S2388,S2390,S2397,S2399,S2405,S2407)</f>
        <v>5664000</v>
      </c>
      <c r="T2278" s="149">
        <f t="shared" si="2163"/>
        <v>14647597</v>
      </c>
      <c r="U2278" s="136"/>
      <c r="V2278" s="78">
        <f>SUM(V2279,V2281,V2285,V2290,V2292,V2294,V2296,V2303,V2310,V2315,V2318,V2320,V2323,V2325,V2329,V2333,V2335,V2341,V2343,V2345,V2347,V2349,V2351,V2353,V2355,V2357,V2359,V2361,V2363,V2373,V2381,V2383,V2388,V2390,V2397,V2399,V2405,V2407)</f>
        <v>7983597</v>
      </c>
      <c r="W2278" s="81">
        <f>SUM(W2279,W2281,W2285,W2290,W2292,W2294,W2296,W2303,W2310,W2315,W2318,W2320,W2323,W2325,W2329,W2333,W2335,W2341,W2343,W2345,W2347,W2349,W2351,W2353,W2355,W2357,W2359,W2361,W2363,W2373,W2381,W2383,W2388,W2390,W2397,W2399,W2405,W2407)</f>
        <v>0</v>
      </c>
      <c r="X2278" s="148">
        <f t="shared" si="2154"/>
        <v>7983597</v>
      </c>
      <c r="Y2278" s="81">
        <f>SUM(Y2279,Y2281,Y2285,Y2290,Y2292,Y2294,Y2296,Y2303,Y2310,Y2315,Y2318,Y2320,Y2323,Y2325,Y2329,Y2333,Y2335,Y2341,Y2343,Y2345,Y2347,Y2349,Y2351,Y2353,Y2355,Y2357,Y2359,Y2361,Y2363,Y2373,Y2381,Y2383,Y2388,Y2390,Y2397,Y2399,Y2405,Y2407)</f>
        <v>0</v>
      </c>
      <c r="Z2278" s="81">
        <f>SUM(Z2279,Z2281,Z2285,Z2290,Z2292,Z2294,Z2296,Z2303,Z2310,Z2315,Z2318,Z2320,Z2323,Z2325,Z2329,Z2333,Z2335,Z2341,Z2343,Z2345,Z2347,Z2349,Z2351,Z2353,Z2355,Z2357,Z2359,Z2361,Z2363,Z2373,Z2381,Z2383,Z2388,Z2390,Z2397,Z2399,Z2405,Z2407)</f>
        <v>5664000</v>
      </c>
      <c r="AA2278" s="149">
        <f t="shared" si="2164"/>
        <v>13647597</v>
      </c>
      <c r="AB2278" s="136"/>
      <c r="AC2278" s="78">
        <f>SUM(AC2279,AC2281,AC2285,AC2290,AC2292,AC2294,AC2296,AC2303,AC2310,AC2315,AC2318,AC2320,AC2323,AC2325,AC2329,AC2333,AC2335,AC2341,AC2343,AC2345,AC2347,AC2349,AC2351,AC2353,AC2355,AC2357,AC2359,AC2361,AC2363,AC2373,AC2381,AC2383,AC2388,AC2390,AC2397,AC2399,AC2405,AC2407)</f>
        <v>8342061</v>
      </c>
      <c r="AD2278" s="81">
        <f>SUM(AD2279,AD2281,AD2285,AD2290,AD2292,AD2294,AD2296,AD2303,AD2310,AD2315,AD2318,AD2320,AD2323,AD2325,AD2329,AD2333,AD2335,AD2341,AD2343,AD2345,AD2347,AD2349,AD2351,AD2353,AD2355,AD2357,AD2359,AD2361,AD2363,AD2373,AD2381,AD2383,AD2388,AD2390,AD2397,AD2399,AD2405,AD2407)</f>
        <v>0</v>
      </c>
      <c r="AE2278" s="148">
        <f t="shared" si="2155"/>
        <v>8342061</v>
      </c>
      <c r="AF2278" s="81">
        <f>SUM(AF2279,AF2281,AF2285,AF2290,AF2292,AF2294,AF2296,AF2303,AF2310,AF2315,AF2318,AF2320,AF2323,AF2325,AF2329,AF2333,AF2335,AF2341,AF2343,AF2345,AF2347,AF2349,AF2351,AF2353,AF2355,AF2357,AF2359,AF2361,AF2363,AF2373,AF2381,AF2383,AF2388,AF2390,AF2397,AF2399,AF2405,AF2407)</f>
        <v>0</v>
      </c>
      <c r="AG2278" s="81">
        <f>SUM(AG2279,AG2281,AG2285,AG2290,AG2292,AG2294,AG2296,AG2303,AG2310,AG2315,AG2318,AG2320,AG2323,AG2325,AG2329,AG2333,AG2335,AG2341,AG2343,AG2345,AG2347,AG2349,AG2351,AG2353,AG2355,AG2357,AG2359,AG2361,AG2363,AG2373,AG2381,AG2383,AG2388,AG2390,AG2397,AG2399,AG2405,AG2407)</f>
        <v>5664000</v>
      </c>
      <c r="AH2278" s="149">
        <f t="shared" si="2165"/>
        <v>14006061</v>
      </c>
      <c r="AI2278" s="13"/>
      <c r="AJ2278" s="79">
        <f t="shared" ref="AJ2278:AU2278" si="2171">SUM(AJ2279,AJ2281,AJ2285,AJ2290,AJ2292,AJ2294,AJ2296,AJ2303,AJ2310,AJ2315,AJ2318,AJ2320,AJ2323,AJ2325,AJ2329,AJ2333,AJ2335,AJ2341,AJ2343,AJ2345,AJ2347,AJ2349,AJ2351,AJ2353,AJ2355,AJ2357,AJ2359,AJ2361,AJ2363,AJ2373,AJ2381,AJ2383,AJ2388,AJ2390,AJ2397,AJ2399,AJ2405,AJ2407)</f>
        <v>256533</v>
      </c>
      <c r="AK2278" s="80">
        <f t="shared" si="2171"/>
        <v>671875</v>
      </c>
      <c r="AL2278" s="81">
        <f t="shared" si="2171"/>
        <v>965093</v>
      </c>
      <c r="AM2278" s="80">
        <f t="shared" si="2171"/>
        <v>1648860</v>
      </c>
      <c r="AN2278" s="81">
        <f t="shared" si="2171"/>
        <v>2530930</v>
      </c>
      <c r="AO2278" s="80">
        <f t="shared" si="2171"/>
        <v>700923</v>
      </c>
      <c r="AP2278" s="81">
        <f t="shared" si="2171"/>
        <v>946048</v>
      </c>
      <c r="AQ2278" s="80">
        <f t="shared" si="2171"/>
        <v>1758754</v>
      </c>
      <c r="AR2278" s="81">
        <f t="shared" si="2171"/>
        <v>858071</v>
      </c>
      <c r="AS2278" s="80">
        <f t="shared" si="2171"/>
        <v>1316314</v>
      </c>
      <c r="AT2278" s="81">
        <f t="shared" si="2171"/>
        <v>1792735</v>
      </c>
      <c r="AU2278" s="80">
        <f t="shared" si="2171"/>
        <v>1201461</v>
      </c>
      <c r="AV2278" s="81">
        <f t="shared" si="2128"/>
        <v>14647597</v>
      </c>
      <c r="AW2278" s="80">
        <f t="shared" si="2157"/>
        <v>0</v>
      </c>
      <c r="AX2278" s="210"/>
      <c r="AY2278" s="79">
        <f t="shared" si="2158"/>
        <v>1893501</v>
      </c>
      <c r="AZ2278" s="80">
        <f t="shared" si="2159"/>
        <v>4880713</v>
      </c>
      <c r="BA2278" s="81">
        <f t="shared" si="2160"/>
        <v>3562873</v>
      </c>
      <c r="BB2278" s="80">
        <f t="shared" si="2161"/>
        <v>4310510</v>
      </c>
      <c r="BC2278" s="80">
        <f t="shared" si="2134"/>
        <v>14647597</v>
      </c>
      <c r="BD2278" s="86">
        <f t="shared" si="2162"/>
        <v>0</v>
      </c>
    </row>
    <row r="2279" spans="1:56" x14ac:dyDescent="0.3">
      <c r="A2279" s="13"/>
      <c r="B2279" s="150" t="s">
        <v>67</v>
      </c>
      <c r="C2279" s="78">
        <f>SUM(C2280)</f>
        <v>0</v>
      </c>
      <c r="D2279" s="79">
        <f>SUM(D2280)</f>
        <v>0</v>
      </c>
      <c r="E2279" s="69">
        <f t="shared" si="2150"/>
        <v>0</v>
      </c>
      <c r="F2279" s="78">
        <f>SUM(F2280)</f>
        <v>0</v>
      </c>
      <c r="G2279" s="79">
        <f>SUM(G2280)</f>
        <v>0</v>
      </c>
      <c r="H2279" s="69">
        <f t="shared" si="2151"/>
        <v>0</v>
      </c>
      <c r="I2279" s="78">
        <f>SUM(I2280)</f>
        <v>0</v>
      </c>
      <c r="J2279" s="79">
        <f>SUM(J2280)</f>
        <v>0</v>
      </c>
      <c r="K2279" s="69">
        <f t="shared" si="2152"/>
        <v>0</v>
      </c>
      <c r="L2279" s="78">
        <f>SUM(L2280)</f>
        <v>0</v>
      </c>
      <c r="M2279" s="80">
        <f>SUM(M2280)</f>
        <v>0</v>
      </c>
      <c r="N2279" s="81">
        <f>SUM(N2280)</f>
        <v>0</v>
      </c>
      <c r="O2279" s="78">
        <f>SUM(O2280)</f>
        <v>0</v>
      </c>
      <c r="P2279" s="81">
        <f>SUM(P2280)</f>
        <v>0</v>
      </c>
      <c r="Q2279" s="148">
        <f t="shared" si="2153"/>
        <v>0</v>
      </c>
      <c r="R2279" s="81">
        <f>SUM(R2280)</f>
        <v>0</v>
      </c>
      <c r="S2279" s="81">
        <f>SUM(S2280)</f>
        <v>0</v>
      </c>
      <c r="T2279" s="149">
        <f t="shared" si="2163"/>
        <v>0</v>
      </c>
      <c r="U2279" s="136"/>
      <c r="V2279" s="78">
        <f>SUM(V2280)</f>
        <v>0</v>
      </c>
      <c r="W2279" s="81">
        <f>SUM(W2280)</f>
        <v>0</v>
      </c>
      <c r="X2279" s="148">
        <f t="shared" si="2154"/>
        <v>0</v>
      </c>
      <c r="Y2279" s="81">
        <f>SUM(Y2280)</f>
        <v>0</v>
      </c>
      <c r="Z2279" s="81">
        <f>SUM(Z2280)</f>
        <v>0</v>
      </c>
      <c r="AA2279" s="149">
        <f t="shared" si="2164"/>
        <v>0</v>
      </c>
      <c r="AB2279" s="136"/>
      <c r="AC2279" s="78">
        <f>SUM(AC2280)</f>
        <v>0</v>
      </c>
      <c r="AD2279" s="81">
        <f>SUM(AD2280)</f>
        <v>0</v>
      </c>
      <c r="AE2279" s="148">
        <f t="shared" si="2155"/>
        <v>0</v>
      </c>
      <c r="AF2279" s="81">
        <f>SUM(AF2280)</f>
        <v>0</v>
      </c>
      <c r="AG2279" s="81">
        <f>SUM(AG2280)</f>
        <v>0</v>
      </c>
      <c r="AH2279" s="149">
        <f t="shared" si="2165"/>
        <v>0</v>
      </c>
      <c r="AI2279" s="13"/>
      <c r="AJ2279" s="79">
        <f t="shared" ref="AJ2279:AU2279" si="2172">SUM(AJ2280)</f>
        <v>0</v>
      </c>
      <c r="AK2279" s="80">
        <f t="shared" si="2172"/>
        <v>0</v>
      </c>
      <c r="AL2279" s="81">
        <f t="shared" si="2172"/>
        <v>0</v>
      </c>
      <c r="AM2279" s="80">
        <f t="shared" si="2172"/>
        <v>0</v>
      </c>
      <c r="AN2279" s="81">
        <f t="shared" si="2172"/>
        <v>0</v>
      </c>
      <c r="AO2279" s="80">
        <f t="shared" si="2172"/>
        <v>0</v>
      </c>
      <c r="AP2279" s="81">
        <f t="shared" si="2172"/>
        <v>0</v>
      </c>
      <c r="AQ2279" s="80">
        <f t="shared" si="2172"/>
        <v>0</v>
      </c>
      <c r="AR2279" s="81">
        <f t="shared" si="2172"/>
        <v>0</v>
      </c>
      <c r="AS2279" s="80">
        <f t="shared" si="2172"/>
        <v>0</v>
      </c>
      <c r="AT2279" s="81">
        <f t="shared" si="2172"/>
        <v>0</v>
      </c>
      <c r="AU2279" s="80">
        <f t="shared" si="2172"/>
        <v>0</v>
      </c>
      <c r="AV2279" s="81">
        <f t="shared" si="2128"/>
        <v>0</v>
      </c>
      <c r="AW2279" s="80">
        <f t="shared" si="2157"/>
        <v>0</v>
      </c>
      <c r="AX2279" s="210"/>
      <c r="AY2279" s="79">
        <f t="shared" si="2158"/>
        <v>0</v>
      </c>
      <c r="AZ2279" s="80">
        <f t="shared" si="2159"/>
        <v>0</v>
      </c>
      <c r="BA2279" s="81">
        <f t="shared" si="2160"/>
        <v>0</v>
      </c>
      <c r="BB2279" s="80">
        <f t="shared" si="2161"/>
        <v>0</v>
      </c>
      <c r="BC2279" s="80">
        <f t="shared" si="2134"/>
        <v>0</v>
      </c>
      <c r="BD2279" s="86">
        <f t="shared" si="2162"/>
        <v>0</v>
      </c>
    </row>
    <row r="2280" spans="1:56" x14ac:dyDescent="0.3">
      <c r="B2280" s="211" t="s">
        <v>68</v>
      </c>
      <c r="C2280" s="212"/>
      <c r="D2280" s="213"/>
      <c r="E2280" s="144">
        <f t="shared" si="2150"/>
        <v>0</v>
      </c>
      <c r="F2280" s="212"/>
      <c r="G2280" s="213"/>
      <c r="H2280" s="144">
        <f t="shared" si="2151"/>
        <v>0</v>
      </c>
      <c r="I2280" s="212"/>
      <c r="J2280" s="213"/>
      <c r="K2280" s="144">
        <f t="shared" si="2152"/>
        <v>0</v>
      </c>
      <c r="L2280" s="212"/>
      <c r="M2280" s="214"/>
      <c r="N2280" s="215"/>
      <c r="O2280" s="212"/>
      <c r="P2280" s="215"/>
      <c r="Q2280" s="139">
        <f t="shared" si="2153"/>
        <v>0</v>
      </c>
      <c r="R2280" s="215"/>
      <c r="S2280" s="215"/>
      <c r="T2280" s="140">
        <f t="shared" si="2163"/>
        <v>0</v>
      </c>
      <c r="U2280" s="136"/>
      <c r="V2280" s="212"/>
      <c r="W2280" s="215"/>
      <c r="X2280" s="139">
        <f t="shared" si="2154"/>
        <v>0</v>
      </c>
      <c r="Y2280" s="215"/>
      <c r="Z2280" s="215"/>
      <c r="AA2280" s="140">
        <f t="shared" si="2164"/>
        <v>0</v>
      </c>
      <c r="AB2280" s="136"/>
      <c r="AC2280" s="212"/>
      <c r="AD2280" s="215"/>
      <c r="AE2280" s="139">
        <f t="shared" si="2155"/>
        <v>0</v>
      </c>
      <c r="AF2280" s="215"/>
      <c r="AG2280" s="215"/>
      <c r="AH2280" s="140">
        <f t="shared" si="2165"/>
        <v>0</v>
      </c>
      <c r="AI2280" s="13"/>
      <c r="AJ2280" s="217"/>
      <c r="AK2280" s="218"/>
      <c r="AL2280" s="219"/>
      <c r="AM2280" s="218"/>
      <c r="AN2280" s="219"/>
      <c r="AO2280" s="218"/>
      <c r="AP2280" s="219"/>
      <c r="AQ2280" s="218"/>
      <c r="AR2280" s="219"/>
      <c r="AS2280" s="218"/>
      <c r="AT2280" s="219"/>
      <c r="AU2280" s="218"/>
      <c r="AV2280" s="114">
        <f t="shared" si="2128"/>
        <v>0</v>
      </c>
      <c r="AW2280" s="113">
        <f t="shared" si="2157"/>
        <v>0</v>
      </c>
      <c r="AX2280" s="210"/>
      <c r="AY2280" s="111">
        <f t="shared" si="2158"/>
        <v>0</v>
      </c>
      <c r="AZ2280" s="113">
        <f t="shared" si="2159"/>
        <v>0</v>
      </c>
      <c r="BA2280" s="114">
        <f t="shared" si="2160"/>
        <v>0</v>
      </c>
      <c r="BB2280" s="113">
        <f t="shared" si="2161"/>
        <v>0</v>
      </c>
      <c r="BC2280" s="113">
        <f t="shared" si="2134"/>
        <v>0</v>
      </c>
      <c r="BD2280" s="117">
        <f t="shared" si="2162"/>
        <v>0</v>
      </c>
    </row>
    <row r="2281" spans="1:56" x14ac:dyDescent="0.3">
      <c r="B2281" s="150" t="s">
        <v>69</v>
      </c>
      <c r="C2281" s="78">
        <f>SUM(C2282:C2284)</f>
        <v>60000</v>
      </c>
      <c r="D2281" s="79">
        <f>SUM(D2282:D2284)</f>
        <v>59265.87</v>
      </c>
      <c r="E2281" s="69">
        <f t="shared" si="2150"/>
        <v>0.98776450000000005</v>
      </c>
      <c r="F2281" s="78">
        <f>SUM(F2282:F2284)</f>
        <v>158425</v>
      </c>
      <c r="G2281" s="79">
        <f>SUM(G2282:G2284)</f>
        <v>157417.88</v>
      </c>
      <c r="H2281" s="69">
        <f t="shared" si="2151"/>
        <v>0.99364292251854192</v>
      </c>
      <c r="I2281" s="78">
        <f>SUM(I2282:I2284)</f>
        <v>154380</v>
      </c>
      <c r="J2281" s="79">
        <f>SUM(J2282:J2284)</f>
        <v>154328.68</v>
      </c>
      <c r="K2281" s="69">
        <f t="shared" si="2152"/>
        <v>0.999667573519886</v>
      </c>
      <c r="L2281" s="78">
        <f>SUM(L2282:L2284)</f>
        <v>60000</v>
      </c>
      <c r="M2281" s="80">
        <f>SUM(M2282:M2284)</f>
        <v>60000</v>
      </c>
      <c r="N2281" s="81">
        <f>SUM(N2282:N2284)</f>
        <v>0</v>
      </c>
      <c r="O2281" s="78">
        <f>SUM(O2282:O2284)</f>
        <v>120000</v>
      </c>
      <c r="P2281" s="81">
        <f>SUM(P2282:P2284)</f>
        <v>0</v>
      </c>
      <c r="Q2281" s="148">
        <f t="shared" si="2153"/>
        <v>120000</v>
      </c>
      <c r="R2281" s="81">
        <f>SUM(R2282:R2284)</f>
        <v>0</v>
      </c>
      <c r="S2281" s="81">
        <f>SUM(S2282:S2284)</f>
        <v>0</v>
      </c>
      <c r="T2281" s="149">
        <f t="shared" si="2163"/>
        <v>120000</v>
      </c>
      <c r="U2281" s="136"/>
      <c r="V2281" s="78">
        <f>SUM(V2282:V2284)</f>
        <v>120000</v>
      </c>
      <c r="W2281" s="81">
        <f>SUM(W2282:W2284)</f>
        <v>0</v>
      </c>
      <c r="X2281" s="148">
        <f t="shared" si="2154"/>
        <v>120000</v>
      </c>
      <c r="Y2281" s="81">
        <f>SUM(Y2282:Y2284)</f>
        <v>0</v>
      </c>
      <c r="Z2281" s="81">
        <f>SUM(Z2282:Z2284)</f>
        <v>0</v>
      </c>
      <c r="AA2281" s="149">
        <f t="shared" si="2164"/>
        <v>120000</v>
      </c>
      <c r="AB2281" s="136"/>
      <c r="AC2281" s="78">
        <f>SUM(AC2282:AC2284)</f>
        <v>120000</v>
      </c>
      <c r="AD2281" s="81">
        <f>SUM(AD2282:AD2284)</f>
        <v>0</v>
      </c>
      <c r="AE2281" s="148">
        <f t="shared" si="2155"/>
        <v>120000</v>
      </c>
      <c r="AF2281" s="81">
        <f>SUM(AF2282:AF2284)</f>
        <v>0</v>
      </c>
      <c r="AG2281" s="81">
        <f>SUM(AG2282:AG2284)</f>
        <v>0</v>
      </c>
      <c r="AH2281" s="149">
        <f t="shared" si="2165"/>
        <v>120000</v>
      </c>
      <c r="AI2281" s="13"/>
      <c r="AJ2281" s="79">
        <f t="shared" ref="AJ2281:AU2281" si="2173">SUM(AJ2282:AJ2284)</f>
        <v>0</v>
      </c>
      <c r="AK2281" s="80">
        <f t="shared" si="2173"/>
        <v>0</v>
      </c>
      <c r="AL2281" s="81">
        <f t="shared" si="2173"/>
        <v>0</v>
      </c>
      <c r="AM2281" s="80">
        <f t="shared" si="2173"/>
        <v>60000</v>
      </c>
      <c r="AN2281" s="81">
        <f t="shared" si="2173"/>
        <v>0</v>
      </c>
      <c r="AO2281" s="80">
        <f t="shared" si="2173"/>
        <v>0</v>
      </c>
      <c r="AP2281" s="81">
        <f t="shared" si="2173"/>
        <v>0</v>
      </c>
      <c r="AQ2281" s="80">
        <f t="shared" si="2173"/>
        <v>0</v>
      </c>
      <c r="AR2281" s="81">
        <f t="shared" si="2173"/>
        <v>0</v>
      </c>
      <c r="AS2281" s="80">
        <f t="shared" si="2173"/>
        <v>60000</v>
      </c>
      <c r="AT2281" s="81">
        <f t="shared" si="2173"/>
        <v>0</v>
      </c>
      <c r="AU2281" s="80">
        <f t="shared" si="2173"/>
        <v>0</v>
      </c>
      <c r="AV2281" s="81">
        <f t="shared" si="2128"/>
        <v>120000</v>
      </c>
      <c r="AW2281" s="80">
        <f t="shared" si="2157"/>
        <v>0</v>
      </c>
      <c r="AX2281" s="210"/>
      <c r="AY2281" s="79">
        <f t="shared" si="2158"/>
        <v>0</v>
      </c>
      <c r="AZ2281" s="80">
        <f t="shared" si="2159"/>
        <v>60000</v>
      </c>
      <c r="BA2281" s="81">
        <f t="shared" si="2160"/>
        <v>0</v>
      </c>
      <c r="BB2281" s="80">
        <f t="shared" si="2161"/>
        <v>60000</v>
      </c>
      <c r="BC2281" s="80">
        <f t="shared" si="2134"/>
        <v>120000</v>
      </c>
      <c r="BD2281" s="86">
        <f t="shared" si="2162"/>
        <v>0</v>
      </c>
    </row>
    <row r="2282" spans="1:56" x14ac:dyDescent="0.3">
      <c r="B2282" s="211" t="s">
        <v>70</v>
      </c>
      <c r="C2282" s="212">
        <v>60000</v>
      </c>
      <c r="D2282" s="213">
        <v>59265.87</v>
      </c>
      <c r="E2282" s="144">
        <f t="shared" si="2150"/>
        <v>0.98776450000000005</v>
      </c>
      <c r="F2282" s="212">
        <v>158425</v>
      </c>
      <c r="G2282" s="213">
        <v>157417.88</v>
      </c>
      <c r="H2282" s="144">
        <f t="shared" si="2151"/>
        <v>0.99364292251854192</v>
      </c>
      <c r="I2282" s="212">
        <v>154380</v>
      </c>
      <c r="J2282" s="213">
        <v>154328.68</v>
      </c>
      <c r="K2282" s="144">
        <f t="shared" si="2152"/>
        <v>0.999667573519886</v>
      </c>
      <c r="L2282" s="212">
        <v>60000</v>
      </c>
      <c r="M2282" s="214">
        <v>60000</v>
      </c>
      <c r="N2282" s="215"/>
      <c r="O2282" s="212">
        <v>120000</v>
      </c>
      <c r="P2282" s="215"/>
      <c r="Q2282" s="139">
        <f t="shared" si="2153"/>
        <v>120000</v>
      </c>
      <c r="R2282" s="215"/>
      <c r="S2282" s="215"/>
      <c r="T2282" s="140">
        <f t="shared" si="2163"/>
        <v>120000</v>
      </c>
      <c r="U2282" s="136"/>
      <c r="V2282" s="212">
        <v>120000</v>
      </c>
      <c r="W2282" s="215"/>
      <c r="X2282" s="139">
        <f t="shared" si="2154"/>
        <v>120000</v>
      </c>
      <c r="Y2282" s="215"/>
      <c r="Z2282" s="215"/>
      <c r="AA2282" s="140">
        <f t="shared" si="2164"/>
        <v>120000</v>
      </c>
      <c r="AB2282" s="136"/>
      <c r="AC2282" s="212">
        <v>120000</v>
      </c>
      <c r="AD2282" s="215"/>
      <c r="AE2282" s="139">
        <f t="shared" si="2155"/>
        <v>120000</v>
      </c>
      <c r="AF2282" s="215"/>
      <c r="AG2282" s="215"/>
      <c r="AH2282" s="140">
        <f t="shared" si="2165"/>
        <v>120000</v>
      </c>
      <c r="AI2282" s="13"/>
      <c r="AJ2282" s="217"/>
      <c r="AK2282" s="218"/>
      <c r="AL2282" s="219"/>
      <c r="AM2282" s="218">
        <v>60000</v>
      </c>
      <c r="AN2282" s="219">
        <v>0</v>
      </c>
      <c r="AO2282" s="218">
        <v>0</v>
      </c>
      <c r="AP2282" s="219">
        <v>0</v>
      </c>
      <c r="AQ2282" s="218">
        <v>0</v>
      </c>
      <c r="AR2282" s="219">
        <v>0</v>
      </c>
      <c r="AS2282" s="218">
        <v>60000</v>
      </c>
      <c r="AT2282" s="219"/>
      <c r="AU2282" s="218"/>
      <c r="AV2282" s="114">
        <f t="shared" si="2128"/>
        <v>120000</v>
      </c>
      <c r="AW2282" s="113">
        <f t="shared" si="2157"/>
        <v>0</v>
      </c>
      <c r="AX2282" s="210"/>
      <c r="AY2282" s="111">
        <f t="shared" si="2158"/>
        <v>0</v>
      </c>
      <c r="AZ2282" s="113">
        <f t="shared" si="2159"/>
        <v>60000</v>
      </c>
      <c r="BA2282" s="114">
        <f t="shared" si="2160"/>
        <v>0</v>
      </c>
      <c r="BB2282" s="113">
        <f t="shared" si="2161"/>
        <v>60000</v>
      </c>
      <c r="BC2282" s="113">
        <f t="shared" si="2134"/>
        <v>120000</v>
      </c>
      <c r="BD2282" s="117">
        <f t="shared" si="2162"/>
        <v>0</v>
      </c>
    </row>
    <row r="2283" spans="1:56" x14ac:dyDescent="0.3">
      <c r="B2283" s="211" t="s">
        <v>71</v>
      </c>
      <c r="C2283" s="212"/>
      <c r="D2283" s="213"/>
      <c r="E2283" s="144">
        <f t="shared" si="2150"/>
        <v>0</v>
      </c>
      <c r="F2283" s="212"/>
      <c r="G2283" s="213"/>
      <c r="H2283" s="144">
        <f t="shared" si="2151"/>
        <v>0</v>
      </c>
      <c r="I2283" s="212"/>
      <c r="J2283" s="213"/>
      <c r="K2283" s="144">
        <f t="shared" si="2152"/>
        <v>0</v>
      </c>
      <c r="L2283" s="212"/>
      <c r="M2283" s="214"/>
      <c r="N2283" s="215"/>
      <c r="O2283" s="212"/>
      <c r="P2283" s="215"/>
      <c r="Q2283" s="139">
        <f t="shared" si="2153"/>
        <v>0</v>
      </c>
      <c r="R2283" s="215"/>
      <c r="S2283" s="215"/>
      <c r="T2283" s="140">
        <f t="shared" si="2163"/>
        <v>0</v>
      </c>
      <c r="U2283" s="136"/>
      <c r="V2283" s="212"/>
      <c r="W2283" s="215"/>
      <c r="X2283" s="139">
        <f t="shared" si="2154"/>
        <v>0</v>
      </c>
      <c r="Y2283" s="215"/>
      <c r="Z2283" s="215"/>
      <c r="AA2283" s="140">
        <f t="shared" si="2164"/>
        <v>0</v>
      </c>
      <c r="AB2283" s="136"/>
      <c r="AC2283" s="212"/>
      <c r="AD2283" s="215"/>
      <c r="AE2283" s="139">
        <f t="shared" si="2155"/>
        <v>0</v>
      </c>
      <c r="AF2283" s="215"/>
      <c r="AG2283" s="215"/>
      <c r="AH2283" s="140">
        <f t="shared" si="2165"/>
        <v>0</v>
      </c>
      <c r="AI2283" s="13"/>
      <c r="AJ2283" s="217"/>
      <c r="AK2283" s="218"/>
      <c r="AL2283" s="219"/>
      <c r="AM2283" s="218"/>
      <c r="AN2283" s="219"/>
      <c r="AO2283" s="218"/>
      <c r="AP2283" s="219"/>
      <c r="AQ2283" s="218"/>
      <c r="AR2283" s="219"/>
      <c r="AS2283" s="218"/>
      <c r="AT2283" s="219"/>
      <c r="AU2283" s="218"/>
      <c r="AV2283" s="114">
        <f t="shared" si="2128"/>
        <v>0</v>
      </c>
      <c r="AW2283" s="113">
        <f t="shared" si="2157"/>
        <v>0</v>
      </c>
      <c r="AX2283" s="210"/>
      <c r="AY2283" s="111">
        <f t="shared" si="2158"/>
        <v>0</v>
      </c>
      <c r="AZ2283" s="113">
        <f t="shared" si="2159"/>
        <v>0</v>
      </c>
      <c r="BA2283" s="114">
        <f t="shared" si="2160"/>
        <v>0</v>
      </c>
      <c r="BB2283" s="113">
        <f t="shared" si="2161"/>
        <v>0</v>
      </c>
      <c r="BC2283" s="113">
        <f t="shared" si="2134"/>
        <v>0</v>
      </c>
      <c r="BD2283" s="117">
        <f t="shared" si="2162"/>
        <v>0</v>
      </c>
    </row>
    <row r="2284" spans="1:56" x14ac:dyDescent="0.3">
      <c r="B2284" s="211" t="s">
        <v>72</v>
      </c>
      <c r="C2284" s="212"/>
      <c r="D2284" s="213"/>
      <c r="E2284" s="144">
        <f t="shared" si="2150"/>
        <v>0</v>
      </c>
      <c r="F2284" s="212"/>
      <c r="G2284" s="213"/>
      <c r="H2284" s="144">
        <f t="shared" si="2151"/>
        <v>0</v>
      </c>
      <c r="I2284" s="212"/>
      <c r="J2284" s="213"/>
      <c r="K2284" s="144">
        <f t="shared" si="2152"/>
        <v>0</v>
      </c>
      <c r="L2284" s="212"/>
      <c r="M2284" s="214"/>
      <c r="N2284" s="215"/>
      <c r="O2284" s="212"/>
      <c r="P2284" s="215"/>
      <c r="Q2284" s="139">
        <f t="shared" si="2153"/>
        <v>0</v>
      </c>
      <c r="R2284" s="215"/>
      <c r="S2284" s="215"/>
      <c r="T2284" s="140">
        <f t="shared" si="2163"/>
        <v>0</v>
      </c>
      <c r="U2284" s="136"/>
      <c r="V2284" s="212"/>
      <c r="W2284" s="215"/>
      <c r="X2284" s="139">
        <f t="shared" si="2154"/>
        <v>0</v>
      </c>
      <c r="Y2284" s="215"/>
      <c r="Z2284" s="215"/>
      <c r="AA2284" s="140">
        <f t="shared" si="2164"/>
        <v>0</v>
      </c>
      <c r="AB2284" s="136"/>
      <c r="AC2284" s="212"/>
      <c r="AD2284" s="215"/>
      <c r="AE2284" s="139">
        <f t="shared" si="2155"/>
        <v>0</v>
      </c>
      <c r="AF2284" s="215"/>
      <c r="AG2284" s="215"/>
      <c r="AH2284" s="140">
        <f t="shared" si="2165"/>
        <v>0</v>
      </c>
      <c r="AI2284" s="13"/>
      <c r="AJ2284" s="217"/>
      <c r="AK2284" s="218"/>
      <c r="AL2284" s="219"/>
      <c r="AM2284" s="218"/>
      <c r="AN2284" s="219"/>
      <c r="AO2284" s="218"/>
      <c r="AP2284" s="219"/>
      <c r="AQ2284" s="218"/>
      <c r="AR2284" s="219"/>
      <c r="AS2284" s="218"/>
      <c r="AT2284" s="219"/>
      <c r="AU2284" s="218"/>
      <c r="AV2284" s="114">
        <f t="shared" si="2128"/>
        <v>0</v>
      </c>
      <c r="AW2284" s="113">
        <f t="shared" si="2157"/>
        <v>0</v>
      </c>
      <c r="AX2284" s="210"/>
      <c r="AY2284" s="111">
        <f t="shared" si="2158"/>
        <v>0</v>
      </c>
      <c r="AZ2284" s="113">
        <f t="shared" si="2159"/>
        <v>0</v>
      </c>
      <c r="BA2284" s="114">
        <f t="shared" si="2160"/>
        <v>0</v>
      </c>
      <c r="BB2284" s="113">
        <f t="shared" si="2161"/>
        <v>0</v>
      </c>
      <c r="BC2284" s="113">
        <f t="shared" si="2134"/>
        <v>0</v>
      </c>
      <c r="BD2284" s="117">
        <f t="shared" si="2162"/>
        <v>0</v>
      </c>
    </row>
    <row r="2285" spans="1:56" x14ac:dyDescent="0.3">
      <c r="B2285" s="150" t="s">
        <v>73</v>
      </c>
      <c r="C2285" s="78">
        <f>SUM(C2286:C2289)</f>
        <v>0</v>
      </c>
      <c r="D2285" s="79">
        <f>SUM(D2286:D2289)</f>
        <v>0</v>
      </c>
      <c r="E2285" s="69">
        <f t="shared" si="2150"/>
        <v>0</v>
      </c>
      <c r="F2285" s="78">
        <f>SUM(F2286:F2289)</f>
        <v>0</v>
      </c>
      <c r="G2285" s="79">
        <f>SUM(G2286:G2289)</f>
        <v>0</v>
      </c>
      <c r="H2285" s="69">
        <f t="shared" si="2151"/>
        <v>0</v>
      </c>
      <c r="I2285" s="78">
        <f>SUM(I2286:I2289)</f>
        <v>10982</v>
      </c>
      <c r="J2285" s="79">
        <f>SUM(J2286:J2289)</f>
        <v>10981.5</v>
      </c>
      <c r="K2285" s="69">
        <f t="shared" si="2152"/>
        <v>0.9999544709524677</v>
      </c>
      <c r="L2285" s="78">
        <f>SUM(L2286:L2289)</f>
        <v>0</v>
      </c>
      <c r="M2285" s="80">
        <f>SUM(M2286:M2289)</f>
        <v>0</v>
      </c>
      <c r="N2285" s="81">
        <f>SUM(N2286:N2289)</f>
        <v>0</v>
      </c>
      <c r="O2285" s="78">
        <f>SUM(O2286:O2289)</f>
        <v>0</v>
      </c>
      <c r="P2285" s="81">
        <f>SUM(P2286:P2289)</f>
        <v>0</v>
      </c>
      <c r="Q2285" s="148">
        <f t="shared" si="2153"/>
        <v>0</v>
      </c>
      <c r="R2285" s="81">
        <f>SUM(R2286:R2289)</f>
        <v>0</v>
      </c>
      <c r="S2285" s="81">
        <f>SUM(S2286:S2289)</f>
        <v>0</v>
      </c>
      <c r="T2285" s="149">
        <f t="shared" si="2163"/>
        <v>0</v>
      </c>
      <c r="U2285" s="136"/>
      <c r="V2285" s="78">
        <f>SUM(V2286:V2289)</f>
        <v>0</v>
      </c>
      <c r="W2285" s="81">
        <f>SUM(W2286:W2289)</f>
        <v>0</v>
      </c>
      <c r="X2285" s="148">
        <f t="shared" si="2154"/>
        <v>0</v>
      </c>
      <c r="Y2285" s="81">
        <f>SUM(Y2286:Y2289)</f>
        <v>0</v>
      </c>
      <c r="Z2285" s="81">
        <f>SUM(Z2286:Z2289)</f>
        <v>0</v>
      </c>
      <c r="AA2285" s="149">
        <f t="shared" si="2164"/>
        <v>0</v>
      </c>
      <c r="AB2285" s="136"/>
      <c r="AC2285" s="78">
        <f>SUM(AC2286:AC2289)</f>
        <v>0</v>
      </c>
      <c r="AD2285" s="81">
        <f>SUM(AD2286:AD2289)</f>
        <v>0</v>
      </c>
      <c r="AE2285" s="148">
        <f t="shared" si="2155"/>
        <v>0</v>
      </c>
      <c r="AF2285" s="81">
        <f>SUM(AF2286:AF2289)</f>
        <v>0</v>
      </c>
      <c r="AG2285" s="81">
        <f>SUM(AG2286:AG2289)</f>
        <v>0</v>
      </c>
      <c r="AH2285" s="149">
        <f t="shared" si="2165"/>
        <v>0</v>
      </c>
      <c r="AI2285" s="13"/>
      <c r="AJ2285" s="79">
        <f t="shared" ref="AJ2285:AU2285" si="2174">SUM(AJ2286:AJ2289)</f>
        <v>0</v>
      </c>
      <c r="AK2285" s="80">
        <f t="shared" si="2174"/>
        <v>0</v>
      </c>
      <c r="AL2285" s="81">
        <f t="shared" si="2174"/>
        <v>0</v>
      </c>
      <c r="AM2285" s="80">
        <f t="shared" si="2174"/>
        <v>0</v>
      </c>
      <c r="AN2285" s="81">
        <f t="shared" si="2174"/>
        <v>0</v>
      </c>
      <c r="AO2285" s="80">
        <f t="shared" si="2174"/>
        <v>0</v>
      </c>
      <c r="AP2285" s="81">
        <f t="shared" si="2174"/>
        <v>0</v>
      </c>
      <c r="AQ2285" s="80">
        <f t="shared" si="2174"/>
        <v>0</v>
      </c>
      <c r="AR2285" s="81">
        <f t="shared" si="2174"/>
        <v>0</v>
      </c>
      <c r="AS2285" s="80">
        <f t="shared" si="2174"/>
        <v>0</v>
      </c>
      <c r="AT2285" s="81">
        <f t="shared" si="2174"/>
        <v>0</v>
      </c>
      <c r="AU2285" s="80">
        <f t="shared" si="2174"/>
        <v>0</v>
      </c>
      <c r="AV2285" s="81">
        <f t="shared" si="2128"/>
        <v>0</v>
      </c>
      <c r="AW2285" s="80">
        <f t="shared" si="2157"/>
        <v>0</v>
      </c>
      <c r="AX2285" s="210"/>
      <c r="AY2285" s="79">
        <f t="shared" si="2158"/>
        <v>0</v>
      </c>
      <c r="AZ2285" s="80">
        <f t="shared" si="2159"/>
        <v>0</v>
      </c>
      <c r="BA2285" s="81">
        <f t="shared" si="2160"/>
        <v>0</v>
      </c>
      <c r="BB2285" s="80">
        <f t="shared" si="2161"/>
        <v>0</v>
      </c>
      <c r="BC2285" s="80">
        <f t="shared" si="2134"/>
        <v>0</v>
      </c>
      <c r="BD2285" s="86">
        <f t="shared" si="2162"/>
        <v>0</v>
      </c>
    </row>
    <row r="2286" spans="1:56" x14ac:dyDescent="0.3">
      <c r="B2286" s="211" t="s">
        <v>74</v>
      </c>
      <c r="C2286" s="212"/>
      <c r="D2286" s="213"/>
      <c r="E2286" s="144">
        <f t="shared" si="2150"/>
        <v>0</v>
      </c>
      <c r="F2286" s="212"/>
      <c r="G2286" s="213"/>
      <c r="H2286" s="144">
        <f t="shared" si="2151"/>
        <v>0</v>
      </c>
      <c r="I2286" s="212">
        <v>10982</v>
      </c>
      <c r="J2286" s="213">
        <v>10981.5</v>
      </c>
      <c r="K2286" s="144">
        <f t="shared" si="2152"/>
        <v>0.9999544709524677</v>
      </c>
      <c r="L2286" s="212"/>
      <c r="M2286" s="214"/>
      <c r="N2286" s="215"/>
      <c r="O2286" s="212"/>
      <c r="P2286" s="215"/>
      <c r="Q2286" s="139">
        <f t="shared" si="2153"/>
        <v>0</v>
      </c>
      <c r="R2286" s="215"/>
      <c r="S2286" s="215"/>
      <c r="T2286" s="140">
        <f t="shared" si="2163"/>
        <v>0</v>
      </c>
      <c r="U2286" s="136"/>
      <c r="V2286" s="212"/>
      <c r="W2286" s="215"/>
      <c r="X2286" s="139">
        <f t="shared" si="2154"/>
        <v>0</v>
      </c>
      <c r="Y2286" s="215"/>
      <c r="Z2286" s="215"/>
      <c r="AA2286" s="140">
        <f t="shared" si="2164"/>
        <v>0</v>
      </c>
      <c r="AB2286" s="136"/>
      <c r="AC2286" s="212"/>
      <c r="AD2286" s="215"/>
      <c r="AE2286" s="139">
        <f t="shared" si="2155"/>
        <v>0</v>
      </c>
      <c r="AF2286" s="215"/>
      <c r="AG2286" s="215"/>
      <c r="AH2286" s="140">
        <f t="shared" si="2165"/>
        <v>0</v>
      </c>
      <c r="AI2286" s="13"/>
      <c r="AJ2286" s="217"/>
      <c r="AK2286" s="218"/>
      <c r="AL2286" s="219"/>
      <c r="AM2286" s="218"/>
      <c r="AN2286" s="219"/>
      <c r="AO2286" s="218"/>
      <c r="AP2286" s="219"/>
      <c r="AQ2286" s="218"/>
      <c r="AR2286" s="219"/>
      <c r="AS2286" s="218"/>
      <c r="AT2286" s="219"/>
      <c r="AU2286" s="218"/>
      <c r="AV2286" s="114">
        <f t="shared" si="2128"/>
        <v>0</v>
      </c>
      <c r="AW2286" s="113">
        <f t="shared" si="2157"/>
        <v>0</v>
      </c>
      <c r="AX2286" s="210"/>
      <c r="AY2286" s="111">
        <f t="shared" si="2158"/>
        <v>0</v>
      </c>
      <c r="AZ2286" s="113">
        <f t="shared" si="2159"/>
        <v>0</v>
      </c>
      <c r="BA2286" s="114">
        <f t="shared" si="2160"/>
        <v>0</v>
      </c>
      <c r="BB2286" s="113">
        <f t="shared" si="2161"/>
        <v>0</v>
      </c>
      <c r="BC2286" s="113">
        <f t="shared" si="2134"/>
        <v>0</v>
      </c>
      <c r="BD2286" s="117">
        <f t="shared" si="2162"/>
        <v>0</v>
      </c>
    </row>
    <row r="2287" spans="1:56" x14ac:dyDescent="0.3">
      <c r="B2287" s="211" t="s">
        <v>75</v>
      </c>
      <c r="C2287" s="212"/>
      <c r="D2287" s="213"/>
      <c r="E2287" s="144">
        <f t="shared" si="2150"/>
        <v>0</v>
      </c>
      <c r="F2287" s="212"/>
      <c r="G2287" s="213"/>
      <c r="H2287" s="144">
        <f t="shared" si="2151"/>
        <v>0</v>
      </c>
      <c r="I2287" s="212"/>
      <c r="J2287" s="213"/>
      <c r="K2287" s="144">
        <f t="shared" si="2152"/>
        <v>0</v>
      </c>
      <c r="L2287" s="212"/>
      <c r="M2287" s="214"/>
      <c r="N2287" s="215"/>
      <c r="O2287" s="212"/>
      <c r="P2287" s="215"/>
      <c r="Q2287" s="139">
        <f t="shared" si="2153"/>
        <v>0</v>
      </c>
      <c r="R2287" s="215"/>
      <c r="S2287" s="215"/>
      <c r="T2287" s="140">
        <f t="shared" si="2163"/>
        <v>0</v>
      </c>
      <c r="U2287" s="136"/>
      <c r="V2287" s="212"/>
      <c r="W2287" s="215"/>
      <c r="X2287" s="139">
        <f t="shared" si="2154"/>
        <v>0</v>
      </c>
      <c r="Y2287" s="215"/>
      <c r="Z2287" s="215"/>
      <c r="AA2287" s="140">
        <f t="shared" si="2164"/>
        <v>0</v>
      </c>
      <c r="AB2287" s="136"/>
      <c r="AC2287" s="212"/>
      <c r="AD2287" s="215"/>
      <c r="AE2287" s="139">
        <f t="shared" si="2155"/>
        <v>0</v>
      </c>
      <c r="AF2287" s="215"/>
      <c r="AG2287" s="215"/>
      <c r="AH2287" s="140">
        <f t="shared" si="2165"/>
        <v>0</v>
      </c>
      <c r="AI2287" s="13"/>
      <c r="AJ2287" s="217"/>
      <c r="AK2287" s="218"/>
      <c r="AL2287" s="219"/>
      <c r="AM2287" s="218"/>
      <c r="AN2287" s="219"/>
      <c r="AO2287" s="218"/>
      <c r="AP2287" s="219"/>
      <c r="AQ2287" s="218"/>
      <c r="AR2287" s="219"/>
      <c r="AS2287" s="218"/>
      <c r="AT2287" s="219"/>
      <c r="AU2287" s="218"/>
      <c r="AV2287" s="114">
        <f t="shared" si="2128"/>
        <v>0</v>
      </c>
      <c r="AW2287" s="113">
        <f t="shared" si="2157"/>
        <v>0</v>
      </c>
      <c r="AX2287" s="210"/>
      <c r="AY2287" s="111">
        <f t="shared" si="2158"/>
        <v>0</v>
      </c>
      <c r="AZ2287" s="113">
        <f t="shared" si="2159"/>
        <v>0</v>
      </c>
      <c r="BA2287" s="114">
        <f t="shared" si="2160"/>
        <v>0</v>
      </c>
      <c r="BB2287" s="113">
        <f t="shared" si="2161"/>
        <v>0</v>
      </c>
      <c r="BC2287" s="113">
        <f t="shared" si="2134"/>
        <v>0</v>
      </c>
      <c r="BD2287" s="117">
        <f t="shared" si="2162"/>
        <v>0</v>
      </c>
    </row>
    <row r="2288" spans="1:56" x14ac:dyDescent="0.3">
      <c r="B2288" s="211" t="s">
        <v>76</v>
      </c>
      <c r="C2288" s="212"/>
      <c r="D2288" s="213"/>
      <c r="E2288" s="144">
        <f t="shared" si="2150"/>
        <v>0</v>
      </c>
      <c r="F2288" s="212"/>
      <c r="G2288" s="213"/>
      <c r="H2288" s="144">
        <f t="shared" si="2151"/>
        <v>0</v>
      </c>
      <c r="I2288" s="212"/>
      <c r="J2288" s="213"/>
      <c r="K2288" s="144">
        <f t="shared" si="2152"/>
        <v>0</v>
      </c>
      <c r="L2288" s="212"/>
      <c r="M2288" s="214"/>
      <c r="N2288" s="215"/>
      <c r="O2288" s="212"/>
      <c r="P2288" s="215"/>
      <c r="Q2288" s="139">
        <f t="shared" si="2153"/>
        <v>0</v>
      </c>
      <c r="R2288" s="215"/>
      <c r="S2288" s="215"/>
      <c r="T2288" s="140">
        <f t="shared" si="2163"/>
        <v>0</v>
      </c>
      <c r="U2288" s="136"/>
      <c r="V2288" s="212"/>
      <c r="W2288" s="215"/>
      <c r="X2288" s="139">
        <f t="shared" si="2154"/>
        <v>0</v>
      </c>
      <c r="Y2288" s="215"/>
      <c r="Z2288" s="215"/>
      <c r="AA2288" s="140">
        <f t="shared" si="2164"/>
        <v>0</v>
      </c>
      <c r="AB2288" s="136"/>
      <c r="AC2288" s="212"/>
      <c r="AD2288" s="215"/>
      <c r="AE2288" s="139">
        <f t="shared" si="2155"/>
        <v>0</v>
      </c>
      <c r="AF2288" s="215"/>
      <c r="AG2288" s="215"/>
      <c r="AH2288" s="140">
        <f t="shared" si="2165"/>
        <v>0</v>
      </c>
      <c r="AI2288" s="13"/>
      <c r="AJ2288" s="217"/>
      <c r="AK2288" s="218"/>
      <c r="AL2288" s="219"/>
      <c r="AM2288" s="218"/>
      <c r="AN2288" s="219"/>
      <c r="AO2288" s="218"/>
      <c r="AP2288" s="219"/>
      <c r="AQ2288" s="218"/>
      <c r="AR2288" s="219"/>
      <c r="AS2288" s="218"/>
      <c r="AT2288" s="219"/>
      <c r="AU2288" s="218"/>
      <c r="AV2288" s="114">
        <f t="shared" si="2128"/>
        <v>0</v>
      </c>
      <c r="AW2288" s="113">
        <f t="shared" si="2157"/>
        <v>0</v>
      </c>
      <c r="AX2288" s="210"/>
      <c r="AY2288" s="111">
        <f t="shared" si="2158"/>
        <v>0</v>
      </c>
      <c r="AZ2288" s="113">
        <f t="shared" si="2159"/>
        <v>0</v>
      </c>
      <c r="BA2288" s="114">
        <f t="shared" si="2160"/>
        <v>0</v>
      </c>
      <c r="BB2288" s="113">
        <f t="shared" si="2161"/>
        <v>0</v>
      </c>
      <c r="BC2288" s="113">
        <f t="shared" si="2134"/>
        <v>0</v>
      </c>
      <c r="BD2288" s="117">
        <f t="shared" si="2162"/>
        <v>0</v>
      </c>
    </row>
    <row r="2289" spans="2:56" x14ac:dyDescent="0.3">
      <c r="B2289" s="211" t="s">
        <v>77</v>
      </c>
      <c r="C2289" s="212"/>
      <c r="D2289" s="213"/>
      <c r="E2289" s="144">
        <f t="shared" si="2150"/>
        <v>0</v>
      </c>
      <c r="F2289" s="212"/>
      <c r="G2289" s="213"/>
      <c r="H2289" s="144">
        <f t="shared" si="2151"/>
        <v>0</v>
      </c>
      <c r="I2289" s="212"/>
      <c r="J2289" s="213"/>
      <c r="K2289" s="144">
        <f t="shared" si="2152"/>
        <v>0</v>
      </c>
      <c r="L2289" s="212"/>
      <c r="M2289" s="214"/>
      <c r="N2289" s="215"/>
      <c r="O2289" s="212"/>
      <c r="P2289" s="215"/>
      <c r="Q2289" s="139">
        <f t="shared" si="2153"/>
        <v>0</v>
      </c>
      <c r="R2289" s="215"/>
      <c r="S2289" s="215"/>
      <c r="T2289" s="140">
        <f t="shared" si="2163"/>
        <v>0</v>
      </c>
      <c r="U2289" s="136"/>
      <c r="V2289" s="212"/>
      <c r="W2289" s="215"/>
      <c r="X2289" s="139">
        <f t="shared" si="2154"/>
        <v>0</v>
      </c>
      <c r="Y2289" s="215"/>
      <c r="Z2289" s="215"/>
      <c r="AA2289" s="140">
        <f t="shared" si="2164"/>
        <v>0</v>
      </c>
      <c r="AB2289" s="136"/>
      <c r="AC2289" s="212"/>
      <c r="AD2289" s="215"/>
      <c r="AE2289" s="139">
        <f t="shared" si="2155"/>
        <v>0</v>
      </c>
      <c r="AF2289" s="215"/>
      <c r="AG2289" s="215"/>
      <c r="AH2289" s="140">
        <f t="shared" si="2165"/>
        <v>0</v>
      </c>
      <c r="AI2289" s="13"/>
      <c r="AJ2289" s="217"/>
      <c r="AK2289" s="218"/>
      <c r="AL2289" s="219"/>
      <c r="AM2289" s="218"/>
      <c r="AN2289" s="219"/>
      <c r="AO2289" s="218"/>
      <c r="AP2289" s="219"/>
      <c r="AQ2289" s="218"/>
      <c r="AR2289" s="219"/>
      <c r="AS2289" s="218"/>
      <c r="AT2289" s="219"/>
      <c r="AU2289" s="218"/>
      <c r="AV2289" s="114">
        <f t="shared" si="2128"/>
        <v>0</v>
      </c>
      <c r="AW2289" s="113">
        <f t="shared" si="2157"/>
        <v>0</v>
      </c>
      <c r="AX2289" s="210"/>
      <c r="AY2289" s="111">
        <f t="shared" si="2158"/>
        <v>0</v>
      </c>
      <c r="AZ2289" s="113">
        <f t="shared" si="2159"/>
        <v>0</v>
      </c>
      <c r="BA2289" s="114">
        <f t="shared" si="2160"/>
        <v>0</v>
      </c>
      <c r="BB2289" s="113">
        <f t="shared" si="2161"/>
        <v>0</v>
      </c>
      <c r="BC2289" s="113">
        <f t="shared" si="2134"/>
        <v>0</v>
      </c>
      <c r="BD2289" s="117">
        <f t="shared" si="2162"/>
        <v>0</v>
      </c>
    </row>
    <row r="2290" spans="2:56" x14ac:dyDescent="0.3">
      <c r="B2290" s="150" t="s">
        <v>78</v>
      </c>
      <c r="C2290" s="78">
        <f>SUM(C2291)</f>
        <v>0</v>
      </c>
      <c r="D2290" s="79">
        <f>SUM(D2291)</f>
        <v>0</v>
      </c>
      <c r="E2290" s="69">
        <f t="shared" si="2150"/>
        <v>0</v>
      </c>
      <c r="F2290" s="78">
        <f>SUM(F2291)</f>
        <v>0</v>
      </c>
      <c r="G2290" s="79">
        <f>SUM(G2291)</f>
        <v>0</v>
      </c>
      <c r="H2290" s="69">
        <f t="shared" si="2151"/>
        <v>0</v>
      </c>
      <c r="I2290" s="78">
        <f>SUM(I2291)</f>
        <v>0</v>
      </c>
      <c r="J2290" s="79">
        <f>SUM(J2291)</f>
        <v>0</v>
      </c>
      <c r="K2290" s="69">
        <f t="shared" si="2152"/>
        <v>0</v>
      </c>
      <c r="L2290" s="78">
        <f>SUM(L2291)</f>
        <v>0</v>
      </c>
      <c r="M2290" s="80">
        <f>SUM(M2291)</f>
        <v>0</v>
      </c>
      <c r="N2290" s="81">
        <f>SUM(N2291)</f>
        <v>0</v>
      </c>
      <c r="O2290" s="78">
        <f>SUM(O2291)</f>
        <v>0</v>
      </c>
      <c r="P2290" s="81">
        <f>SUM(P2291)</f>
        <v>0</v>
      </c>
      <c r="Q2290" s="148">
        <f t="shared" si="2153"/>
        <v>0</v>
      </c>
      <c r="R2290" s="81">
        <f>SUM(R2291)</f>
        <v>0</v>
      </c>
      <c r="S2290" s="81">
        <f>SUM(S2291)</f>
        <v>0</v>
      </c>
      <c r="T2290" s="149">
        <f t="shared" si="2163"/>
        <v>0</v>
      </c>
      <c r="U2290" s="136"/>
      <c r="V2290" s="78">
        <f>SUM(V2291)</f>
        <v>0</v>
      </c>
      <c r="W2290" s="81">
        <f>SUM(W2291)</f>
        <v>0</v>
      </c>
      <c r="X2290" s="148">
        <f t="shared" si="2154"/>
        <v>0</v>
      </c>
      <c r="Y2290" s="81">
        <f>SUM(Y2291)</f>
        <v>0</v>
      </c>
      <c r="Z2290" s="81">
        <f>SUM(Z2291)</f>
        <v>0</v>
      </c>
      <c r="AA2290" s="149">
        <f t="shared" si="2164"/>
        <v>0</v>
      </c>
      <c r="AB2290" s="136"/>
      <c r="AC2290" s="78">
        <f>SUM(AC2291)</f>
        <v>0</v>
      </c>
      <c r="AD2290" s="81">
        <f>SUM(AD2291)</f>
        <v>0</v>
      </c>
      <c r="AE2290" s="148">
        <f t="shared" si="2155"/>
        <v>0</v>
      </c>
      <c r="AF2290" s="81">
        <f>SUM(AF2291)</f>
        <v>0</v>
      </c>
      <c r="AG2290" s="81">
        <f>SUM(AG2291)</f>
        <v>0</v>
      </c>
      <c r="AH2290" s="149">
        <f t="shared" si="2165"/>
        <v>0</v>
      </c>
      <c r="AI2290" s="13"/>
      <c r="AJ2290" s="79">
        <f t="shared" ref="AJ2290:AU2290" si="2175">SUM(AJ2291)</f>
        <v>0</v>
      </c>
      <c r="AK2290" s="80">
        <f t="shared" si="2175"/>
        <v>0</v>
      </c>
      <c r="AL2290" s="81">
        <f t="shared" si="2175"/>
        <v>0</v>
      </c>
      <c r="AM2290" s="80">
        <f t="shared" si="2175"/>
        <v>0</v>
      </c>
      <c r="AN2290" s="81">
        <f t="shared" si="2175"/>
        <v>0</v>
      </c>
      <c r="AO2290" s="80">
        <f t="shared" si="2175"/>
        <v>0</v>
      </c>
      <c r="AP2290" s="81">
        <f t="shared" si="2175"/>
        <v>0</v>
      </c>
      <c r="AQ2290" s="80">
        <f t="shared" si="2175"/>
        <v>0</v>
      </c>
      <c r="AR2290" s="81">
        <f t="shared" si="2175"/>
        <v>0</v>
      </c>
      <c r="AS2290" s="80">
        <f t="shared" si="2175"/>
        <v>0</v>
      </c>
      <c r="AT2290" s="81">
        <f t="shared" si="2175"/>
        <v>0</v>
      </c>
      <c r="AU2290" s="80">
        <f t="shared" si="2175"/>
        <v>0</v>
      </c>
      <c r="AV2290" s="81">
        <f t="shared" si="2128"/>
        <v>0</v>
      </c>
      <c r="AW2290" s="80">
        <f t="shared" si="2157"/>
        <v>0</v>
      </c>
      <c r="AX2290" s="210"/>
      <c r="AY2290" s="79">
        <f t="shared" si="2158"/>
        <v>0</v>
      </c>
      <c r="AZ2290" s="80">
        <f t="shared" si="2159"/>
        <v>0</v>
      </c>
      <c r="BA2290" s="81">
        <f t="shared" si="2160"/>
        <v>0</v>
      </c>
      <c r="BB2290" s="80">
        <f t="shared" si="2161"/>
        <v>0</v>
      </c>
      <c r="BC2290" s="80">
        <f t="shared" si="2134"/>
        <v>0</v>
      </c>
      <c r="BD2290" s="86">
        <f t="shared" si="2162"/>
        <v>0</v>
      </c>
    </row>
    <row r="2291" spans="2:56" x14ac:dyDescent="0.3">
      <c r="B2291" s="211" t="s">
        <v>79</v>
      </c>
      <c r="C2291" s="212"/>
      <c r="D2291" s="213"/>
      <c r="E2291" s="144">
        <f t="shared" si="2150"/>
        <v>0</v>
      </c>
      <c r="F2291" s="212"/>
      <c r="G2291" s="213"/>
      <c r="H2291" s="144">
        <f t="shared" si="2151"/>
        <v>0</v>
      </c>
      <c r="I2291" s="212"/>
      <c r="J2291" s="213"/>
      <c r="K2291" s="144">
        <f t="shared" si="2152"/>
        <v>0</v>
      </c>
      <c r="L2291" s="212"/>
      <c r="M2291" s="214"/>
      <c r="N2291" s="215"/>
      <c r="O2291" s="212"/>
      <c r="P2291" s="215"/>
      <c r="Q2291" s="139">
        <f t="shared" si="2153"/>
        <v>0</v>
      </c>
      <c r="R2291" s="215"/>
      <c r="S2291" s="215"/>
      <c r="T2291" s="140">
        <f t="shared" si="2163"/>
        <v>0</v>
      </c>
      <c r="U2291" s="136"/>
      <c r="V2291" s="212"/>
      <c r="W2291" s="215"/>
      <c r="X2291" s="139">
        <f t="shared" si="2154"/>
        <v>0</v>
      </c>
      <c r="Y2291" s="215"/>
      <c r="Z2291" s="215"/>
      <c r="AA2291" s="140">
        <f t="shared" si="2164"/>
        <v>0</v>
      </c>
      <c r="AB2291" s="136"/>
      <c r="AC2291" s="212"/>
      <c r="AD2291" s="215"/>
      <c r="AE2291" s="139">
        <f t="shared" si="2155"/>
        <v>0</v>
      </c>
      <c r="AF2291" s="215"/>
      <c r="AG2291" s="215"/>
      <c r="AH2291" s="140">
        <f t="shared" si="2165"/>
        <v>0</v>
      </c>
      <c r="AI2291" s="13"/>
      <c r="AJ2291" s="217"/>
      <c r="AK2291" s="218"/>
      <c r="AL2291" s="219"/>
      <c r="AM2291" s="218"/>
      <c r="AN2291" s="219"/>
      <c r="AO2291" s="218"/>
      <c r="AP2291" s="219"/>
      <c r="AQ2291" s="218"/>
      <c r="AR2291" s="219"/>
      <c r="AS2291" s="218"/>
      <c r="AT2291" s="219"/>
      <c r="AU2291" s="218"/>
      <c r="AV2291" s="114">
        <f t="shared" si="2128"/>
        <v>0</v>
      </c>
      <c r="AW2291" s="113">
        <f t="shared" si="2157"/>
        <v>0</v>
      </c>
      <c r="AX2291" s="210"/>
      <c r="AY2291" s="111">
        <f t="shared" si="2158"/>
        <v>0</v>
      </c>
      <c r="AZ2291" s="113">
        <f t="shared" si="2159"/>
        <v>0</v>
      </c>
      <c r="BA2291" s="114">
        <f t="shared" si="2160"/>
        <v>0</v>
      </c>
      <c r="BB2291" s="113">
        <f t="shared" si="2161"/>
        <v>0</v>
      </c>
      <c r="BC2291" s="113">
        <f t="shared" si="2134"/>
        <v>0</v>
      </c>
      <c r="BD2291" s="117">
        <f t="shared" si="2162"/>
        <v>0</v>
      </c>
    </row>
    <row r="2292" spans="2:56" x14ac:dyDescent="0.3">
      <c r="B2292" s="150" t="s">
        <v>80</v>
      </c>
      <c r="C2292" s="78">
        <f>SUM(C2293)</f>
        <v>0</v>
      </c>
      <c r="D2292" s="79">
        <f>SUM(D2293)</f>
        <v>0</v>
      </c>
      <c r="E2292" s="69">
        <f t="shared" si="2150"/>
        <v>0</v>
      </c>
      <c r="F2292" s="78">
        <f>SUM(F2293)</f>
        <v>0</v>
      </c>
      <c r="G2292" s="79">
        <f>SUM(G2293)</f>
        <v>0</v>
      </c>
      <c r="H2292" s="69">
        <f t="shared" si="2151"/>
        <v>0</v>
      </c>
      <c r="I2292" s="78">
        <f>SUM(I2293)</f>
        <v>0</v>
      </c>
      <c r="J2292" s="79">
        <f>SUM(J2293)</f>
        <v>0</v>
      </c>
      <c r="K2292" s="69">
        <f t="shared" si="2152"/>
        <v>0</v>
      </c>
      <c r="L2292" s="78">
        <f>SUM(L2293)</f>
        <v>0</v>
      </c>
      <c r="M2292" s="80">
        <f>SUM(M2293)</f>
        <v>0</v>
      </c>
      <c r="N2292" s="81">
        <f>SUM(N2293)</f>
        <v>0</v>
      </c>
      <c r="O2292" s="78">
        <f>SUM(O2293)</f>
        <v>0</v>
      </c>
      <c r="P2292" s="81">
        <f>SUM(P2293)</f>
        <v>0</v>
      </c>
      <c r="Q2292" s="148">
        <f t="shared" si="2153"/>
        <v>0</v>
      </c>
      <c r="R2292" s="81">
        <f>SUM(R2293)</f>
        <v>0</v>
      </c>
      <c r="S2292" s="81">
        <f>SUM(S2293)</f>
        <v>0</v>
      </c>
      <c r="T2292" s="149">
        <f t="shared" si="2163"/>
        <v>0</v>
      </c>
      <c r="U2292" s="136"/>
      <c r="V2292" s="78">
        <f>SUM(V2293)</f>
        <v>0</v>
      </c>
      <c r="W2292" s="81">
        <f>SUM(W2293)</f>
        <v>0</v>
      </c>
      <c r="X2292" s="148">
        <f t="shared" si="2154"/>
        <v>0</v>
      </c>
      <c r="Y2292" s="81">
        <f>SUM(Y2293)</f>
        <v>0</v>
      </c>
      <c r="Z2292" s="81">
        <f>SUM(Z2293)</f>
        <v>0</v>
      </c>
      <c r="AA2292" s="149">
        <f t="shared" si="2164"/>
        <v>0</v>
      </c>
      <c r="AB2292" s="136"/>
      <c r="AC2292" s="78">
        <f>SUM(AC2293)</f>
        <v>0</v>
      </c>
      <c r="AD2292" s="81">
        <f>SUM(AD2293)</f>
        <v>0</v>
      </c>
      <c r="AE2292" s="148">
        <f t="shared" si="2155"/>
        <v>0</v>
      </c>
      <c r="AF2292" s="81">
        <f>SUM(AF2293)</f>
        <v>0</v>
      </c>
      <c r="AG2292" s="81">
        <f>SUM(AG2293)</f>
        <v>0</v>
      </c>
      <c r="AH2292" s="149">
        <f t="shared" si="2165"/>
        <v>0</v>
      </c>
      <c r="AI2292" s="13"/>
      <c r="AJ2292" s="79">
        <f t="shared" ref="AJ2292:AU2292" si="2176">SUM(AJ2293)</f>
        <v>0</v>
      </c>
      <c r="AK2292" s="80">
        <f t="shared" si="2176"/>
        <v>0</v>
      </c>
      <c r="AL2292" s="81">
        <f t="shared" si="2176"/>
        <v>0</v>
      </c>
      <c r="AM2292" s="80">
        <f t="shared" si="2176"/>
        <v>0</v>
      </c>
      <c r="AN2292" s="81">
        <f t="shared" si="2176"/>
        <v>0</v>
      </c>
      <c r="AO2292" s="80">
        <f t="shared" si="2176"/>
        <v>0</v>
      </c>
      <c r="AP2292" s="81">
        <f t="shared" si="2176"/>
        <v>0</v>
      </c>
      <c r="AQ2292" s="80">
        <f t="shared" si="2176"/>
        <v>0</v>
      </c>
      <c r="AR2292" s="81">
        <f t="shared" si="2176"/>
        <v>0</v>
      </c>
      <c r="AS2292" s="80">
        <f t="shared" si="2176"/>
        <v>0</v>
      </c>
      <c r="AT2292" s="81">
        <f t="shared" si="2176"/>
        <v>0</v>
      </c>
      <c r="AU2292" s="80">
        <f t="shared" si="2176"/>
        <v>0</v>
      </c>
      <c r="AV2292" s="81">
        <f t="shared" si="2128"/>
        <v>0</v>
      </c>
      <c r="AW2292" s="80">
        <f t="shared" si="2157"/>
        <v>0</v>
      </c>
      <c r="AX2292" s="210"/>
      <c r="AY2292" s="79">
        <f t="shared" si="2158"/>
        <v>0</v>
      </c>
      <c r="AZ2292" s="80">
        <f t="shared" si="2159"/>
        <v>0</v>
      </c>
      <c r="BA2292" s="81">
        <f t="shared" si="2160"/>
        <v>0</v>
      </c>
      <c r="BB2292" s="80">
        <f t="shared" si="2161"/>
        <v>0</v>
      </c>
      <c r="BC2292" s="80">
        <f t="shared" si="2134"/>
        <v>0</v>
      </c>
      <c r="BD2292" s="86">
        <f t="shared" si="2162"/>
        <v>0</v>
      </c>
    </row>
    <row r="2293" spans="2:56" x14ac:dyDescent="0.3">
      <c r="B2293" s="211" t="s">
        <v>80</v>
      </c>
      <c r="C2293" s="212"/>
      <c r="D2293" s="213"/>
      <c r="E2293" s="144">
        <f t="shared" si="2150"/>
        <v>0</v>
      </c>
      <c r="F2293" s="212"/>
      <c r="G2293" s="213"/>
      <c r="H2293" s="144">
        <f t="shared" si="2151"/>
        <v>0</v>
      </c>
      <c r="I2293" s="212"/>
      <c r="J2293" s="213"/>
      <c r="K2293" s="144">
        <f t="shared" si="2152"/>
        <v>0</v>
      </c>
      <c r="L2293" s="212"/>
      <c r="M2293" s="214"/>
      <c r="N2293" s="215"/>
      <c r="O2293" s="212"/>
      <c r="P2293" s="215"/>
      <c r="Q2293" s="139">
        <f t="shared" si="2153"/>
        <v>0</v>
      </c>
      <c r="R2293" s="215"/>
      <c r="S2293" s="215"/>
      <c r="T2293" s="140">
        <f t="shared" si="2163"/>
        <v>0</v>
      </c>
      <c r="U2293" s="136"/>
      <c r="V2293" s="212"/>
      <c r="W2293" s="215"/>
      <c r="X2293" s="139">
        <f t="shared" si="2154"/>
        <v>0</v>
      </c>
      <c r="Y2293" s="215"/>
      <c r="Z2293" s="215"/>
      <c r="AA2293" s="140">
        <f t="shared" si="2164"/>
        <v>0</v>
      </c>
      <c r="AB2293" s="136"/>
      <c r="AC2293" s="212"/>
      <c r="AD2293" s="215"/>
      <c r="AE2293" s="139">
        <f t="shared" si="2155"/>
        <v>0</v>
      </c>
      <c r="AF2293" s="215"/>
      <c r="AG2293" s="215"/>
      <c r="AH2293" s="140">
        <f t="shared" si="2165"/>
        <v>0</v>
      </c>
      <c r="AI2293" s="13"/>
      <c r="AJ2293" s="217"/>
      <c r="AK2293" s="218"/>
      <c r="AL2293" s="219"/>
      <c r="AM2293" s="218"/>
      <c r="AN2293" s="219"/>
      <c r="AO2293" s="218"/>
      <c r="AP2293" s="219"/>
      <c r="AQ2293" s="218"/>
      <c r="AR2293" s="219"/>
      <c r="AS2293" s="218"/>
      <c r="AT2293" s="219"/>
      <c r="AU2293" s="218"/>
      <c r="AV2293" s="114">
        <f t="shared" si="2128"/>
        <v>0</v>
      </c>
      <c r="AW2293" s="113">
        <f t="shared" si="2157"/>
        <v>0</v>
      </c>
      <c r="AX2293" s="210"/>
      <c r="AY2293" s="111">
        <f t="shared" si="2158"/>
        <v>0</v>
      </c>
      <c r="AZ2293" s="113">
        <f t="shared" si="2159"/>
        <v>0</v>
      </c>
      <c r="BA2293" s="114">
        <f t="shared" si="2160"/>
        <v>0</v>
      </c>
      <c r="BB2293" s="113">
        <f t="shared" si="2161"/>
        <v>0</v>
      </c>
      <c r="BC2293" s="113">
        <f t="shared" si="2134"/>
        <v>0</v>
      </c>
      <c r="BD2293" s="117">
        <f t="shared" si="2162"/>
        <v>0</v>
      </c>
    </row>
    <row r="2294" spans="2:56" x14ac:dyDescent="0.3">
      <c r="B2294" s="150" t="s">
        <v>81</v>
      </c>
      <c r="C2294" s="78">
        <f>SUM(C2295)</f>
        <v>559100</v>
      </c>
      <c r="D2294" s="79">
        <f>SUM(D2295)</f>
        <v>535539.1</v>
      </c>
      <c r="E2294" s="69">
        <f t="shared" si="2150"/>
        <v>0.95785923806116968</v>
      </c>
      <c r="F2294" s="78">
        <f>SUM(F2295)</f>
        <v>1013062</v>
      </c>
      <c r="G2294" s="79">
        <f>SUM(G2295)</f>
        <v>964208.8</v>
      </c>
      <c r="H2294" s="69">
        <f t="shared" si="2151"/>
        <v>0.95177669283814814</v>
      </c>
      <c r="I2294" s="78">
        <f>SUM(I2295)</f>
        <v>1139500</v>
      </c>
      <c r="J2294" s="79">
        <f>SUM(J2295)</f>
        <v>1138637.5</v>
      </c>
      <c r="K2294" s="69">
        <f t="shared" si="2152"/>
        <v>0.99924308907415538</v>
      </c>
      <c r="L2294" s="78">
        <f>SUM(L2295)</f>
        <v>720250</v>
      </c>
      <c r="M2294" s="80">
        <f>SUM(M2295)</f>
        <v>1526250</v>
      </c>
      <c r="N2294" s="81">
        <f>SUM(N2295)</f>
        <v>0</v>
      </c>
      <c r="O2294" s="78">
        <f>SUM(O2295)</f>
        <v>878500</v>
      </c>
      <c r="P2294" s="81">
        <f>SUM(P2295)</f>
        <v>0</v>
      </c>
      <c r="Q2294" s="148">
        <f t="shared" si="2153"/>
        <v>878500</v>
      </c>
      <c r="R2294" s="81">
        <f>SUM(R2295)</f>
        <v>0</v>
      </c>
      <c r="S2294" s="81">
        <f>SUM(S2295)</f>
        <v>120000</v>
      </c>
      <c r="T2294" s="149">
        <f t="shared" si="2163"/>
        <v>998500</v>
      </c>
      <c r="U2294" s="136"/>
      <c r="V2294" s="78">
        <f>SUM(V2295)</f>
        <v>878500</v>
      </c>
      <c r="W2294" s="81">
        <f>SUM(W2295)</f>
        <v>0</v>
      </c>
      <c r="X2294" s="148">
        <f t="shared" si="2154"/>
        <v>878500</v>
      </c>
      <c r="Y2294" s="81">
        <f>SUM(Y2295)</f>
        <v>0</v>
      </c>
      <c r="Z2294" s="81">
        <f>SUM(Z2295)</f>
        <v>120000</v>
      </c>
      <c r="AA2294" s="149">
        <f t="shared" si="2164"/>
        <v>998500</v>
      </c>
      <c r="AB2294" s="136"/>
      <c r="AC2294" s="78">
        <f>SUM(AC2295)</f>
        <v>878500</v>
      </c>
      <c r="AD2294" s="81">
        <f>SUM(AD2295)</f>
        <v>0</v>
      </c>
      <c r="AE2294" s="148">
        <f t="shared" si="2155"/>
        <v>878500</v>
      </c>
      <c r="AF2294" s="81">
        <f>SUM(AF2295)</f>
        <v>0</v>
      </c>
      <c r="AG2294" s="81">
        <f>SUM(AG2295)</f>
        <v>120000</v>
      </c>
      <c r="AH2294" s="149">
        <f t="shared" si="2165"/>
        <v>998500</v>
      </c>
      <c r="AI2294" s="13"/>
      <c r="AJ2294" s="79">
        <f t="shared" ref="AJ2294:AU2294" si="2177">SUM(AJ2295)</f>
        <v>0</v>
      </c>
      <c r="AK2294" s="80">
        <f t="shared" si="2177"/>
        <v>45900</v>
      </c>
      <c r="AL2294" s="81">
        <f t="shared" si="2177"/>
        <v>38800</v>
      </c>
      <c r="AM2294" s="80">
        <f t="shared" si="2177"/>
        <v>75300</v>
      </c>
      <c r="AN2294" s="81">
        <f t="shared" si="2177"/>
        <v>79700</v>
      </c>
      <c r="AO2294" s="80">
        <f t="shared" si="2177"/>
        <v>63000</v>
      </c>
      <c r="AP2294" s="81">
        <f t="shared" si="2177"/>
        <v>197500</v>
      </c>
      <c r="AQ2294" s="80">
        <f t="shared" si="2177"/>
        <v>195500</v>
      </c>
      <c r="AR2294" s="81">
        <f t="shared" si="2177"/>
        <v>43700</v>
      </c>
      <c r="AS2294" s="80">
        <f t="shared" si="2177"/>
        <v>24500</v>
      </c>
      <c r="AT2294" s="81">
        <f t="shared" si="2177"/>
        <v>20800</v>
      </c>
      <c r="AU2294" s="80">
        <f t="shared" si="2177"/>
        <v>213800</v>
      </c>
      <c r="AV2294" s="81">
        <f t="shared" si="2128"/>
        <v>998500</v>
      </c>
      <c r="AW2294" s="80">
        <f t="shared" si="2157"/>
        <v>0</v>
      </c>
      <c r="AX2294" s="210"/>
      <c r="AY2294" s="79">
        <f t="shared" si="2158"/>
        <v>84700</v>
      </c>
      <c r="AZ2294" s="80">
        <f t="shared" si="2159"/>
        <v>218000</v>
      </c>
      <c r="BA2294" s="81">
        <f t="shared" si="2160"/>
        <v>436700</v>
      </c>
      <c r="BB2294" s="80">
        <f t="shared" si="2161"/>
        <v>259100</v>
      </c>
      <c r="BC2294" s="80">
        <f t="shared" si="2134"/>
        <v>998500</v>
      </c>
      <c r="BD2294" s="86">
        <f t="shared" si="2162"/>
        <v>0</v>
      </c>
    </row>
    <row r="2295" spans="2:56" x14ac:dyDescent="0.3">
      <c r="B2295" s="211" t="s">
        <v>81</v>
      </c>
      <c r="C2295" s="212">
        <v>559100</v>
      </c>
      <c r="D2295" s="213">
        <v>535539.1</v>
      </c>
      <c r="E2295" s="144">
        <f t="shared" si="2150"/>
        <v>0.95785923806116968</v>
      </c>
      <c r="F2295" s="212">
        <v>1013062</v>
      </c>
      <c r="G2295" s="213">
        <v>964208.8</v>
      </c>
      <c r="H2295" s="144">
        <f t="shared" si="2151"/>
        <v>0.95177669283814814</v>
      </c>
      <c r="I2295" s="212">
        <v>1139500</v>
      </c>
      <c r="J2295" s="213">
        <v>1138637.5</v>
      </c>
      <c r="K2295" s="144">
        <f t="shared" si="2152"/>
        <v>0.99924308907415538</v>
      </c>
      <c r="L2295" s="212">
        <v>720250</v>
      </c>
      <c r="M2295" s="214">
        <v>1526250</v>
      </c>
      <c r="N2295" s="215"/>
      <c r="O2295" s="212">
        <v>878500</v>
      </c>
      <c r="P2295" s="215"/>
      <c r="Q2295" s="139">
        <f t="shared" si="2153"/>
        <v>878500</v>
      </c>
      <c r="R2295" s="215"/>
      <c r="S2295" s="215">
        <f>56000+64000</f>
        <v>120000</v>
      </c>
      <c r="T2295" s="140">
        <f t="shared" si="2163"/>
        <v>998500</v>
      </c>
      <c r="U2295" s="136"/>
      <c r="V2295" s="212">
        <v>878500</v>
      </c>
      <c r="W2295" s="215"/>
      <c r="X2295" s="139">
        <f t="shared" si="2154"/>
        <v>878500</v>
      </c>
      <c r="Y2295" s="215"/>
      <c r="Z2295" s="215">
        <v>120000</v>
      </c>
      <c r="AA2295" s="140">
        <f t="shared" si="2164"/>
        <v>998500</v>
      </c>
      <c r="AB2295" s="136"/>
      <c r="AC2295" s="212">
        <v>878500</v>
      </c>
      <c r="AD2295" s="215"/>
      <c r="AE2295" s="139">
        <f t="shared" si="2155"/>
        <v>878500</v>
      </c>
      <c r="AF2295" s="215"/>
      <c r="AG2295" s="215">
        <v>120000</v>
      </c>
      <c r="AH2295" s="140">
        <f t="shared" si="2165"/>
        <v>998500</v>
      </c>
      <c r="AI2295" s="13"/>
      <c r="AJ2295" s="217"/>
      <c r="AK2295" s="218">
        <f>45500+400</f>
        <v>45900</v>
      </c>
      <c r="AL2295" s="219">
        <f>22500+16000+300</f>
        <v>38800</v>
      </c>
      <c r="AM2295" s="218">
        <f>47000+28000+300</f>
        <v>75300</v>
      </c>
      <c r="AN2295" s="219">
        <f>78500+1200</f>
        <v>79700</v>
      </c>
      <c r="AO2295" s="218">
        <f>47000+16000</f>
        <v>63000</v>
      </c>
      <c r="AP2295" s="219">
        <v>197500</v>
      </c>
      <c r="AQ2295" s="218">
        <v>195500</v>
      </c>
      <c r="AR2295" s="219">
        <f>28000+16000-300</f>
        <v>43700</v>
      </c>
      <c r="AS2295" s="218">
        <v>24500</v>
      </c>
      <c r="AT2295" s="219">
        <f>21000-500-400+700</f>
        <v>20800</v>
      </c>
      <c r="AU2295" s="218">
        <f>199500+16000-1700</f>
        <v>213800</v>
      </c>
      <c r="AV2295" s="114">
        <f t="shared" si="2128"/>
        <v>998500</v>
      </c>
      <c r="AW2295" s="113">
        <f t="shared" si="2157"/>
        <v>0</v>
      </c>
      <c r="AX2295" s="210"/>
      <c r="AY2295" s="111">
        <f t="shared" si="2158"/>
        <v>84700</v>
      </c>
      <c r="AZ2295" s="113">
        <f t="shared" si="2159"/>
        <v>218000</v>
      </c>
      <c r="BA2295" s="114">
        <f t="shared" si="2160"/>
        <v>436700</v>
      </c>
      <c r="BB2295" s="113">
        <f t="shared" si="2161"/>
        <v>259100</v>
      </c>
      <c r="BC2295" s="113">
        <f t="shared" si="2134"/>
        <v>998500</v>
      </c>
      <c r="BD2295" s="117">
        <f t="shared" si="2162"/>
        <v>0</v>
      </c>
    </row>
    <row r="2296" spans="2:56" x14ac:dyDescent="0.3">
      <c r="B2296" s="150" t="s">
        <v>82</v>
      </c>
      <c r="C2296" s="78">
        <f>SUM(C2297:C2302)</f>
        <v>300500</v>
      </c>
      <c r="D2296" s="79">
        <f>SUM(D2297:D2302)</f>
        <v>300404</v>
      </c>
      <c r="E2296" s="69">
        <f t="shared" si="2150"/>
        <v>0.99968053244592348</v>
      </c>
      <c r="F2296" s="78">
        <f>SUM(F2297:F2302)</f>
        <v>294938</v>
      </c>
      <c r="G2296" s="79">
        <f>SUM(G2297:G2302)</f>
        <v>293793.5</v>
      </c>
      <c r="H2296" s="69">
        <f t="shared" si="2151"/>
        <v>0.99611952342526222</v>
      </c>
      <c r="I2296" s="78">
        <f>SUM(I2297:I2302)</f>
        <v>857700</v>
      </c>
      <c r="J2296" s="79">
        <f>SUM(J2297:J2302)</f>
        <v>857624.25</v>
      </c>
      <c r="K2296" s="69">
        <f t="shared" si="2152"/>
        <v>0.9999116824064358</v>
      </c>
      <c r="L2296" s="78">
        <f>SUM(L2297:L2302)</f>
        <v>390000</v>
      </c>
      <c r="M2296" s="80">
        <f>SUM(M2297:M2302)</f>
        <v>2029000</v>
      </c>
      <c r="N2296" s="81">
        <f>SUM(N2297:N2302)</f>
        <v>0</v>
      </c>
      <c r="O2296" s="78">
        <f>SUM(O2297:O2302)</f>
        <v>210000</v>
      </c>
      <c r="P2296" s="81">
        <f>SUM(P2297:P2302)</f>
        <v>490000</v>
      </c>
      <c r="Q2296" s="148">
        <f t="shared" si="2153"/>
        <v>700000</v>
      </c>
      <c r="R2296" s="81">
        <f>SUM(R2297:R2302)</f>
        <v>0</v>
      </c>
      <c r="S2296" s="81">
        <f>SUM(S2297:S2302)</f>
        <v>0</v>
      </c>
      <c r="T2296" s="149">
        <f t="shared" si="2163"/>
        <v>700000</v>
      </c>
      <c r="U2296" s="136"/>
      <c r="V2296" s="78">
        <f>SUM(V2297:V2302)</f>
        <v>210000</v>
      </c>
      <c r="W2296" s="81">
        <f>SUM(W2297:W2302)</f>
        <v>0</v>
      </c>
      <c r="X2296" s="148">
        <f t="shared" si="2154"/>
        <v>210000</v>
      </c>
      <c r="Y2296" s="81">
        <f>SUM(Y2297:Y2302)</f>
        <v>0</v>
      </c>
      <c r="Z2296" s="81">
        <f>SUM(Z2297:Z2302)</f>
        <v>0</v>
      </c>
      <c r="AA2296" s="149">
        <f t="shared" si="2164"/>
        <v>210000</v>
      </c>
      <c r="AB2296" s="136"/>
      <c r="AC2296" s="78">
        <f>SUM(AC2297:AC2302)</f>
        <v>210000</v>
      </c>
      <c r="AD2296" s="81">
        <f>SUM(AD2297:AD2302)</f>
        <v>0</v>
      </c>
      <c r="AE2296" s="148">
        <f t="shared" si="2155"/>
        <v>210000</v>
      </c>
      <c r="AF2296" s="81">
        <f>SUM(AF2297:AF2302)</f>
        <v>0</v>
      </c>
      <c r="AG2296" s="81">
        <f>SUM(AG2297:AG2302)</f>
        <v>0</v>
      </c>
      <c r="AH2296" s="149">
        <f t="shared" si="2165"/>
        <v>210000</v>
      </c>
      <c r="AI2296" s="13"/>
      <c r="AJ2296" s="79">
        <f t="shared" ref="AJ2296:AU2296" si="2178">SUM(AJ2297:AJ2302)</f>
        <v>0</v>
      </c>
      <c r="AK2296" s="80">
        <f t="shared" si="2178"/>
        <v>0</v>
      </c>
      <c r="AL2296" s="81">
        <f t="shared" si="2178"/>
        <v>0</v>
      </c>
      <c r="AM2296" s="80">
        <f t="shared" si="2178"/>
        <v>315000</v>
      </c>
      <c r="AN2296" s="81">
        <f t="shared" si="2178"/>
        <v>0</v>
      </c>
      <c r="AO2296" s="80">
        <f t="shared" si="2178"/>
        <v>0</v>
      </c>
      <c r="AP2296" s="81">
        <f t="shared" si="2178"/>
        <v>0</v>
      </c>
      <c r="AQ2296" s="80">
        <f t="shared" si="2178"/>
        <v>35000</v>
      </c>
      <c r="AR2296" s="81">
        <f t="shared" si="2178"/>
        <v>0</v>
      </c>
      <c r="AS2296" s="80">
        <f t="shared" si="2178"/>
        <v>315000</v>
      </c>
      <c r="AT2296" s="81">
        <f t="shared" si="2178"/>
        <v>0</v>
      </c>
      <c r="AU2296" s="80">
        <f t="shared" si="2178"/>
        <v>35000</v>
      </c>
      <c r="AV2296" s="81">
        <f t="shared" si="2128"/>
        <v>700000</v>
      </c>
      <c r="AW2296" s="80">
        <f t="shared" si="2157"/>
        <v>0</v>
      </c>
      <c r="AX2296" s="210"/>
      <c r="AY2296" s="79">
        <f t="shared" si="2158"/>
        <v>0</v>
      </c>
      <c r="AZ2296" s="80">
        <f t="shared" si="2159"/>
        <v>315000</v>
      </c>
      <c r="BA2296" s="81">
        <f t="shared" si="2160"/>
        <v>35000</v>
      </c>
      <c r="BB2296" s="80">
        <f t="shared" si="2161"/>
        <v>350000</v>
      </c>
      <c r="BC2296" s="80">
        <f t="shared" si="2134"/>
        <v>700000</v>
      </c>
      <c r="BD2296" s="86">
        <f t="shared" si="2162"/>
        <v>0</v>
      </c>
    </row>
    <row r="2297" spans="2:56" x14ac:dyDescent="0.3">
      <c r="B2297" s="211" t="s">
        <v>83</v>
      </c>
      <c r="C2297" s="212"/>
      <c r="D2297" s="213"/>
      <c r="E2297" s="144">
        <f t="shared" si="2150"/>
        <v>0</v>
      </c>
      <c r="F2297" s="212"/>
      <c r="G2297" s="213"/>
      <c r="H2297" s="144">
        <f t="shared" si="2151"/>
        <v>0</v>
      </c>
      <c r="I2297" s="212"/>
      <c r="J2297" s="213"/>
      <c r="K2297" s="144">
        <f t="shared" si="2152"/>
        <v>0</v>
      </c>
      <c r="L2297" s="212"/>
      <c r="M2297" s="214"/>
      <c r="N2297" s="215"/>
      <c r="O2297" s="212"/>
      <c r="P2297" s="215"/>
      <c r="Q2297" s="139">
        <f t="shared" si="2153"/>
        <v>0</v>
      </c>
      <c r="R2297" s="215"/>
      <c r="S2297" s="215"/>
      <c r="T2297" s="140">
        <f t="shared" si="2163"/>
        <v>0</v>
      </c>
      <c r="U2297" s="136"/>
      <c r="V2297" s="212"/>
      <c r="W2297" s="215"/>
      <c r="X2297" s="139">
        <f t="shared" si="2154"/>
        <v>0</v>
      </c>
      <c r="Y2297" s="215"/>
      <c r="Z2297" s="215"/>
      <c r="AA2297" s="140">
        <f t="shared" si="2164"/>
        <v>0</v>
      </c>
      <c r="AB2297" s="136"/>
      <c r="AC2297" s="212"/>
      <c r="AD2297" s="215"/>
      <c r="AE2297" s="139">
        <f t="shared" si="2155"/>
        <v>0</v>
      </c>
      <c r="AF2297" s="215"/>
      <c r="AG2297" s="215"/>
      <c r="AH2297" s="140">
        <f t="shared" si="2165"/>
        <v>0</v>
      </c>
      <c r="AI2297" s="13"/>
      <c r="AJ2297" s="217"/>
      <c r="AK2297" s="218"/>
      <c r="AL2297" s="219"/>
      <c r="AM2297" s="218"/>
      <c r="AN2297" s="219"/>
      <c r="AO2297" s="218"/>
      <c r="AP2297" s="219"/>
      <c r="AQ2297" s="218"/>
      <c r="AR2297" s="219"/>
      <c r="AS2297" s="218"/>
      <c r="AT2297" s="219"/>
      <c r="AU2297" s="218"/>
      <c r="AV2297" s="114">
        <f t="shared" si="2128"/>
        <v>0</v>
      </c>
      <c r="AW2297" s="113">
        <f t="shared" si="2157"/>
        <v>0</v>
      </c>
      <c r="AX2297" s="210"/>
      <c r="AY2297" s="111">
        <f t="shared" si="2158"/>
        <v>0</v>
      </c>
      <c r="AZ2297" s="113">
        <f t="shared" si="2159"/>
        <v>0</v>
      </c>
      <c r="BA2297" s="114">
        <f t="shared" si="2160"/>
        <v>0</v>
      </c>
      <c r="BB2297" s="113">
        <f t="shared" si="2161"/>
        <v>0</v>
      </c>
      <c r="BC2297" s="113">
        <f t="shared" si="2134"/>
        <v>0</v>
      </c>
      <c r="BD2297" s="117">
        <f t="shared" si="2162"/>
        <v>0</v>
      </c>
    </row>
    <row r="2298" spans="2:56" x14ac:dyDescent="0.3">
      <c r="B2298" s="211" t="s">
        <v>84</v>
      </c>
      <c r="C2298" s="212"/>
      <c r="D2298" s="213"/>
      <c r="E2298" s="144">
        <f t="shared" si="2150"/>
        <v>0</v>
      </c>
      <c r="F2298" s="212"/>
      <c r="G2298" s="213"/>
      <c r="H2298" s="144">
        <f t="shared" si="2151"/>
        <v>0</v>
      </c>
      <c r="I2298" s="212"/>
      <c r="J2298" s="213"/>
      <c r="K2298" s="144">
        <f t="shared" si="2152"/>
        <v>0</v>
      </c>
      <c r="L2298" s="212"/>
      <c r="M2298" s="214"/>
      <c r="N2298" s="215"/>
      <c r="O2298" s="212"/>
      <c r="P2298" s="215"/>
      <c r="Q2298" s="139">
        <f t="shared" si="2153"/>
        <v>0</v>
      </c>
      <c r="R2298" s="215"/>
      <c r="S2298" s="215"/>
      <c r="T2298" s="140">
        <f t="shared" si="2163"/>
        <v>0</v>
      </c>
      <c r="U2298" s="136"/>
      <c r="V2298" s="212"/>
      <c r="W2298" s="215"/>
      <c r="X2298" s="139">
        <f t="shared" si="2154"/>
        <v>0</v>
      </c>
      <c r="Y2298" s="215"/>
      <c r="Z2298" s="215"/>
      <c r="AA2298" s="140">
        <f t="shared" si="2164"/>
        <v>0</v>
      </c>
      <c r="AB2298" s="136"/>
      <c r="AC2298" s="212"/>
      <c r="AD2298" s="215"/>
      <c r="AE2298" s="139">
        <f t="shared" si="2155"/>
        <v>0</v>
      </c>
      <c r="AF2298" s="215"/>
      <c r="AG2298" s="215"/>
      <c r="AH2298" s="140">
        <f t="shared" si="2165"/>
        <v>0</v>
      </c>
      <c r="AI2298" s="13"/>
      <c r="AJ2298" s="217"/>
      <c r="AK2298" s="218"/>
      <c r="AL2298" s="219"/>
      <c r="AM2298" s="218"/>
      <c r="AN2298" s="219"/>
      <c r="AO2298" s="218"/>
      <c r="AP2298" s="219"/>
      <c r="AQ2298" s="218"/>
      <c r="AR2298" s="219"/>
      <c r="AS2298" s="218"/>
      <c r="AT2298" s="219"/>
      <c r="AU2298" s="218"/>
      <c r="AV2298" s="114">
        <f t="shared" si="2128"/>
        <v>0</v>
      </c>
      <c r="AW2298" s="113">
        <f t="shared" si="2157"/>
        <v>0</v>
      </c>
      <c r="AX2298" s="210"/>
      <c r="AY2298" s="111">
        <f t="shared" si="2158"/>
        <v>0</v>
      </c>
      <c r="AZ2298" s="113">
        <f t="shared" si="2159"/>
        <v>0</v>
      </c>
      <c r="BA2298" s="114">
        <f t="shared" si="2160"/>
        <v>0</v>
      </c>
      <c r="BB2298" s="113">
        <f t="shared" si="2161"/>
        <v>0</v>
      </c>
      <c r="BC2298" s="113">
        <f t="shared" si="2134"/>
        <v>0</v>
      </c>
      <c r="BD2298" s="117">
        <f t="shared" si="2162"/>
        <v>0</v>
      </c>
    </row>
    <row r="2299" spans="2:56" x14ac:dyDescent="0.3">
      <c r="B2299" s="211" t="s">
        <v>85</v>
      </c>
      <c r="C2299" s="212">
        <v>300500</v>
      </c>
      <c r="D2299" s="213">
        <v>300404</v>
      </c>
      <c r="E2299" s="144">
        <f t="shared" si="2150"/>
        <v>0.99968053244592348</v>
      </c>
      <c r="F2299" s="212">
        <v>294938</v>
      </c>
      <c r="G2299" s="213">
        <v>293793.5</v>
      </c>
      <c r="H2299" s="144">
        <f t="shared" si="2151"/>
        <v>0.99611952342526222</v>
      </c>
      <c r="I2299" s="212">
        <v>857700</v>
      </c>
      <c r="J2299" s="213">
        <v>857624.25</v>
      </c>
      <c r="K2299" s="144">
        <f t="shared" si="2152"/>
        <v>0.9999116824064358</v>
      </c>
      <c r="L2299" s="212">
        <v>390000</v>
      </c>
      <c r="M2299" s="214">
        <v>2029000</v>
      </c>
      <c r="N2299" s="215"/>
      <c r="O2299" s="212">
        <v>210000</v>
      </c>
      <c r="P2299" s="215">
        <v>490000</v>
      </c>
      <c r="Q2299" s="139">
        <f t="shared" si="2153"/>
        <v>700000</v>
      </c>
      <c r="R2299" s="215"/>
      <c r="S2299" s="215"/>
      <c r="T2299" s="140">
        <f t="shared" si="2163"/>
        <v>700000</v>
      </c>
      <c r="U2299" s="136"/>
      <c r="V2299" s="212">
        <v>210000</v>
      </c>
      <c r="W2299" s="215"/>
      <c r="X2299" s="139">
        <f t="shared" si="2154"/>
        <v>210000</v>
      </c>
      <c r="Y2299" s="215"/>
      <c r="Z2299" s="215"/>
      <c r="AA2299" s="140">
        <f t="shared" si="2164"/>
        <v>210000</v>
      </c>
      <c r="AB2299" s="136"/>
      <c r="AC2299" s="212">
        <v>210000</v>
      </c>
      <c r="AD2299" s="215"/>
      <c r="AE2299" s="139">
        <f t="shared" si="2155"/>
        <v>210000</v>
      </c>
      <c r="AF2299" s="215"/>
      <c r="AG2299" s="215"/>
      <c r="AH2299" s="140">
        <f t="shared" si="2165"/>
        <v>210000</v>
      </c>
      <c r="AI2299" s="13"/>
      <c r="AJ2299" s="217"/>
      <c r="AK2299" s="218"/>
      <c r="AL2299" s="219"/>
      <c r="AM2299" s="218">
        <v>315000</v>
      </c>
      <c r="AN2299" s="219">
        <v>0</v>
      </c>
      <c r="AO2299" s="218">
        <v>0</v>
      </c>
      <c r="AP2299" s="219">
        <v>0</v>
      </c>
      <c r="AQ2299" s="218">
        <v>35000</v>
      </c>
      <c r="AR2299" s="219">
        <v>0</v>
      </c>
      <c r="AS2299" s="218">
        <v>315000</v>
      </c>
      <c r="AT2299" s="219">
        <v>0</v>
      </c>
      <c r="AU2299" s="218">
        <v>35000</v>
      </c>
      <c r="AV2299" s="114">
        <f t="shared" si="2128"/>
        <v>700000</v>
      </c>
      <c r="AW2299" s="113">
        <f t="shared" si="2157"/>
        <v>0</v>
      </c>
      <c r="AX2299" s="210"/>
      <c r="AY2299" s="111">
        <f t="shared" si="2158"/>
        <v>0</v>
      </c>
      <c r="AZ2299" s="113">
        <f t="shared" si="2159"/>
        <v>315000</v>
      </c>
      <c r="BA2299" s="114">
        <f t="shared" si="2160"/>
        <v>35000</v>
      </c>
      <c r="BB2299" s="113">
        <f t="shared" si="2161"/>
        <v>350000</v>
      </c>
      <c r="BC2299" s="113">
        <f t="shared" si="2134"/>
        <v>700000</v>
      </c>
      <c r="BD2299" s="117">
        <f t="shared" si="2162"/>
        <v>0</v>
      </c>
    </row>
    <row r="2300" spans="2:56" x14ac:dyDescent="0.3">
      <c r="B2300" s="211" t="s">
        <v>86</v>
      </c>
      <c r="C2300" s="212"/>
      <c r="D2300" s="213"/>
      <c r="E2300" s="144">
        <f t="shared" si="2150"/>
        <v>0</v>
      </c>
      <c r="F2300" s="212"/>
      <c r="G2300" s="213"/>
      <c r="H2300" s="144">
        <f t="shared" si="2151"/>
        <v>0</v>
      </c>
      <c r="I2300" s="212"/>
      <c r="J2300" s="213"/>
      <c r="K2300" s="144">
        <f t="shared" si="2152"/>
        <v>0</v>
      </c>
      <c r="L2300" s="212"/>
      <c r="M2300" s="214"/>
      <c r="N2300" s="215"/>
      <c r="O2300" s="212"/>
      <c r="P2300" s="215"/>
      <c r="Q2300" s="139">
        <f t="shared" si="2153"/>
        <v>0</v>
      </c>
      <c r="R2300" s="215"/>
      <c r="S2300" s="215"/>
      <c r="T2300" s="140">
        <f t="shared" si="2163"/>
        <v>0</v>
      </c>
      <c r="U2300" s="136"/>
      <c r="V2300" s="212"/>
      <c r="W2300" s="215"/>
      <c r="X2300" s="139">
        <f t="shared" si="2154"/>
        <v>0</v>
      </c>
      <c r="Y2300" s="215"/>
      <c r="Z2300" s="215"/>
      <c r="AA2300" s="140">
        <f t="shared" si="2164"/>
        <v>0</v>
      </c>
      <c r="AB2300" s="136"/>
      <c r="AC2300" s="212"/>
      <c r="AD2300" s="215"/>
      <c r="AE2300" s="139">
        <f t="shared" si="2155"/>
        <v>0</v>
      </c>
      <c r="AF2300" s="215"/>
      <c r="AG2300" s="215"/>
      <c r="AH2300" s="140">
        <f t="shared" si="2165"/>
        <v>0</v>
      </c>
      <c r="AI2300" s="13"/>
      <c r="AJ2300" s="217"/>
      <c r="AK2300" s="218"/>
      <c r="AL2300" s="219"/>
      <c r="AM2300" s="218"/>
      <c r="AN2300" s="219"/>
      <c r="AO2300" s="218"/>
      <c r="AP2300" s="219"/>
      <c r="AQ2300" s="218"/>
      <c r="AR2300" s="219"/>
      <c r="AS2300" s="218"/>
      <c r="AT2300" s="219"/>
      <c r="AU2300" s="218"/>
      <c r="AV2300" s="114">
        <f t="shared" si="2128"/>
        <v>0</v>
      </c>
      <c r="AW2300" s="113">
        <f t="shared" si="2157"/>
        <v>0</v>
      </c>
      <c r="AX2300" s="210"/>
      <c r="AY2300" s="111">
        <f t="shared" si="2158"/>
        <v>0</v>
      </c>
      <c r="AZ2300" s="113">
        <f t="shared" si="2159"/>
        <v>0</v>
      </c>
      <c r="BA2300" s="114">
        <f t="shared" si="2160"/>
        <v>0</v>
      </c>
      <c r="BB2300" s="113">
        <f t="shared" si="2161"/>
        <v>0</v>
      </c>
      <c r="BC2300" s="113">
        <f t="shared" si="2134"/>
        <v>0</v>
      </c>
      <c r="BD2300" s="117">
        <f t="shared" si="2162"/>
        <v>0</v>
      </c>
    </row>
    <row r="2301" spans="2:56" x14ac:dyDescent="0.3">
      <c r="B2301" s="211" t="s">
        <v>87</v>
      </c>
      <c r="C2301" s="212"/>
      <c r="D2301" s="213"/>
      <c r="E2301" s="144">
        <f t="shared" si="2150"/>
        <v>0</v>
      </c>
      <c r="F2301" s="212"/>
      <c r="G2301" s="213"/>
      <c r="H2301" s="144">
        <f t="shared" si="2151"/>
        <v>0</v>
      </c>
      <c r="I2301" s="212"/>
      <c r="J2301" s="213"/>
      <c r="K2301" s="144">
        <f t="shared" si="2152"/>
        <v>0</v>
      </c>
      <c r="L2301" s="212"/>
      <c r="M2301" s="214"/>
      <c r="N2301" s="215"/>
      <c r="O2301" s="212"/>
      <c r="P2301" s="215"/>
      <c r="Q2301" s="139">
        <f t="shared" si="2153"/>
        <v>0</v>
      </c>
      <c r="R2301" s="215"/>
      <c r="S2301" s="215"/>
      <c r="T2301" s="140">
        <f t="shared" si="2163"/>
        <v>0</v>
      </c>
      <c r="U2301" s="136"/>
      <c r="V2301" s="212"/>
      <c r="W2301" s="215"/>
      <c r="X2301" s="139">
        <f t="shared" si="2154"/>
        <v>0</v>
      </c>
      <c r="Y2301" s="215"/>
      <c r="Z2301" s="215"/>
      <c r="AA2301" s="140">
        <f t="shared" si="2164"/>
        <v>0</v>
      </c>
      <c r="AB2301" s="136"/>
      <c r="AC2301" s="212"/>
      <c r="AD2301" s="215"/>
      <c r="AE2301" s="139">
        <f t="shared" si="2155"/>
        <v>0</v>
      </c>
      <c r="AF2301" s="215"/>
      <c r="AG2301" s="215"/>
      <c r="AH2301" s="140">
        <f t="shared" si="2165"/>
        <v>0</v>
      </c>
      <c r="AI2301" s="13"/>
      <c r="AJ2301" s="217"/>
      <c r="AK2301" s="218"/>
      <c r="AL2301" s="219"/>
      <c r="AM2301" s="218"/>
      <c r="AN2301" s="219"/>
      <c r="AO2301" s="218"/>
      <c r="AP2301" s="219"/>
      <c r="AQ2301" s="218"/>
      <c r="AR2301" s="219"/>
      <c r="AS2301" s="218"/>
      <c r="AT2301" s="219"/>
      <c r="AU2301" s="218"/>
      <c r="AV2301" s="114">
        <f t="shared" si="2128"/>
        <v>0</v>
      </c>
      <c r="AW2301" s="113">
        <f t="shared" si="2157"/>
        <v>0</v>
      </c>
      <c r="AX2301" s="210"/>
      <c r="AY2301" s="111">
        <f t="shared" si="2158"/>
        <v>0</v>
      </c>
      <c r="AZ2301" s="113">
        <f t="shared" si="2159"/>
        <v>0</v>
      </c>
      <c r="BA2301" s="114">
        <f t="shared" si="2160"/>
        <v>0</v>
      </c>
      <c r="BB2301" s="113">
        <f t="shared" si="2161"/>
        <v>0</v>
      </c>
      <c r="BC2301" s="113">
        <f t="shared" si="2134"/>
        <v>0</v>
      </c>
      <c r="BD2301" s="117">
        <f t="shared" si="2162"/>
        <v>0</v>
      </c>
    </row>
    <row r="2302" spans="2:56" x14ac:dyDescent="0.3">
      <c r="B2302" s="211" t="s">
        <v>88</v>
      </c>
      <c r="C2302" s="212"/>
      <c r="D2302" s="213"/>
      <c r="E2302" s="144">
        <f t="shared" si="2150"/>
        <v>0</v>
      </c>
      <c r="F2302" s="212"/>
      <c r="G2302" s="213"/>
      <c r="H2302" s="144">
        <f t="shared" si="2151"/>
        <v>0</v>
      </c>
      <c r="I2302" s="212"/>
      <c r="J2302" s="213"/>
      <c r="K2302" s="144">
        <f t="shared" si="2152"/>
        <v>0</v>
      </c>
      <c r="L2302" s="212"/>
      <c r="M2302" s="214"/>
      <c r="N2302" s="215"/>
      <c r="O2302" s="212"/>
      <c r="P2302" s="215"/>
      <c r="Q2302" s="139">
        <f t="shared" si="2153"/>
        <v>0</v>
      </c>
      <c r="R2302" s="215"/>
      <c r="S2302" s="215"/>
      <c r="T2302" s="140">
        <f t="shared" si="2163"/>
        <v>0</v>
      </c>
      <c r="U2302" s="136"/>
      <c r="V2302" s="212"/>
      <c r="W2302" s="215"/>
      <c r="X2302" s="139">
        <f t="shared" si="2154"/>
        <v>0</v>
      </c>
      <c r="Y2302" s="215"/>
      <c r="Z2302" s="215"/>
      <c r="AA2302" s="140">
        <f t="shared" si="2164"/>
        <v>0</v>
      </c>
      <c r="AB2302" s="136"/>
      <c r="AC2302" s="212"/>
      <c r="AD2302" s="215"/>
      <c r="AE2302" s="139">
        <f t="shared" si="2155"/>
        <v>0</v>
      </c>
      <c r="AF2302" s="215"/>
      <c r="AG2302" s="215"/>
      <c r="AH2302" s="140">
        <f t="shared" si="2165"/>
        <v>0</v>
      </c>
      <c r="AI2302" s="13"/>
      <c r="AJ2302" s="217"/>
      <c r="AK2302" s="218"/>
      <c r="AL2302" s="219"/>
      <c r="AM2302" s="218"/>
      <c r="AN2302" s="219"/>
      <c r="AO2302" s="218"/>
      <c r="AP2302" s="219"/>
      <c r="AQ2302" s="218"/>
      <c r="AR2302" s="219"/>
      <c r="AS2302" s="218"/>
      <c r="AT2302" s="219"/>
      <c r="AU2302" s="218"/>
      <c r="AV2302" s="114">
        <f t="shared" si="2128"/>
        <v>0</v>
      </c>
      <c r="AW2302" s="113">
        <f t="shared" si="2157"/>
        <v>0</v>
      </c>
      <c r="AX2302" s="210"/>
      <c r="AY2302" s="111">
        <f t="shared" si="2158"/>
        <v>0</v>
      </c>
      <c r="AZ2302" s="113">
        <f t="shared" si="2159"/>
        <v>0</v>
      </c>
      <c r="BA2302" s="114">
        <f t="shared" si="2160"/>
        <v>0</v>
      </c>
      <c r="BB2302" s="113">
        <f t="shared" si="2161"/>
        <v>0</v>
      </c>
      <c r="BC2302" s="113">
        <f t="shared" si="2134"/>
        <v>0</v>
      </c>
      <c r="BD2302" s="117">
        <f t="shared" si="2162"/>
        <v>0</v>
      </c>
    </row>
    <row r="2303" spans="2:56" x14ac:dyDescent="0.3">
      <c r="B2303" s="150" t="s">
        <v>89</v>
      </c>
      <c r="C2303" s="78">
        <f>SUM(C2304:C2309)</f>
        <v>0</v>
      </c>
      <c r="D2303" s="79">
        <f>SUM(D2304:D2309)</f>
        <v>0</v>
      </c>
      <c r="E2303" s="69">
        <f t="shared" si="2150"/>
        <v>0</v>
      </c>
      <c r="F2303" s="78">
        <f>SUM(F2304:F2309)</f>
        <v>0</v>
      </c>
      <c r="G2303" s="79">
        <f>SUM(G2304:G2309)</f>
        <v>0</v>
      </c>
      <c r="H2303" s="69">
        <f t="shared" si="2151"/>
        <v>0</v>
      </c>
      <c r="I2303" s="78">
        <f>SUM(I2304:I2309)</f>
        <v>0</v>
      </c>
      <c r="J2303" s="79">
        <f>SUM(J2304:J2309)</f>
        <v>0</v>
      </c>
      <c r="K2303" s="69">
        <f t="shared" si="2152"/>
        <v>0</v>
      </c>
      <c r="L2303" s="78">
        <f>SUM(L2304:L2309)</f>
        <v>0</v>
      </c>
      <c r="M2303" s="80">
        <f>SUM(M2304:M2309)</f>
        <v>0</v>
      </c>
      <c r="N2303" s="81">
        <f>SUM(N2304:N2309)</f>
        <v>0</v>
      </c>
      <c r="O2303" s="78">
        <f>SUM(O2304:O2309)</f>
        <v>0</v>
      </c>
      <c r="P2303" s="81">
        <f>SUM(P2304:P2309)</f>
        <v>0</v>
      </c>
      <c r="Q2303" s="148">
        <f t="shared" si="2153"/>
        <v>0</v>
      </c>
      <c r="R2303" s="81">
        <f>SUM(R2304:R2309)</f>
        <v>0</v>
      </c>
      <c r="S2303" s="81">
        <f>SUM(S2304:S2309)</f>
        <v>0</v>
      </c>
      <c r="T2303" s="149">
        <f t="shared" si="2163"/>
        <v>0</v>
      </c>
      <c r="U2303" s="136"/>
      <c r="V2303" s="78">
        <f>SUM(V2304:V2309)</f>
        <v>0</v>
      </c>
      <c r="W2303" s="81">
        <f>SUM(W2304:W2309)</f>
        <v>0</v>
      </c>
      <c r="X2303" s="148">
        <f t="shared" si="2154"/>
        <v>0</v>
      </c>
      <c r="Y2303" s="81">
        <f>SUM(Y2304:Y2309)</f>
        <v>0</v>
      </c>
      <c r="Z2303" s="81">
        <f>SUM(Z2304:Z2309)</f>
        <v>0</v>
      </c>
      <c r="AA2303" s="149">
        <f t="shared" si="2164"/>
        <v>0</v>
      </c>
      <c r="AB2303" s="136"/>
      <c r="AC2303" s="78">
        <f>SUM(AC2304:AC2309)</f>
        <v>0</v>
      </c>
      <c r="AD2303" s="81">
        <f>SUM(AD2304:AD2309)</f>
        <v>0</v>
      </c>
      <c r="AE2303" s="148">
        <f t="shared" si="2155"/>
        <v>0</v>
      </c>
      <c r="AF2303" s="81">
        <f>SUM(AF2304:AF2309)</f>
        <v>0</v>
      </c>
      <c r="AG2303" s="81">
        <f>SUM(AG2304:AG2309)</f>
        <v>0</v>
      </c>
      <c r="AH2303" s="149">
        <f t="shared" si="2165"/>
        <v>0</v>
      </c>
      <c r="AI2303" s="13"/>
      <c r="AJ2303" s="79">
        <f t="shared" ref="AJ2303:AU2303" si="2179">SUM(AJ2304:AJ2309)</f>
        <v>0</v>
      </c>
      <c r="AK2303" s="80">
        <f t="shared" si="2179"/>
        <v>0</v>
      </c>
      <c r="AL2303" s="81">
        <f t="shared" si="2179"/>
        <v>0</v>
      </c>
      <c r="AM2303" s="80">
        <f t="shared" si="2179"/>
        <v>0</v>
      </c>
      <c r="AN2303" s="81">
        <f t="shared" si="2179"/>
        <v>0</v>
      </c>
      <c r="AO2303" s="80">
        <f t="shared" si="2179"/>
        <v>0</v>
      </c>
      <c r="AP2303" s="81">
        <f t="shared" si="2179"/>
        <v>0</v>
      </c>
      <c r="AQ2303" s="80">
        <f t="shared" si="2179"/>
        <v>0</v>
      </c>
      <c r="AR2303" s="81">
        <f t="shared" si="2179"/>
        <v>0</v>
      </c>
      <c r="AS2303" s="80">
        <f t="shared" si="2179"/>
        <v>0</v>
      </c>
      <c r="AT2303" s="81">
        <f t="shared" si="2179"/>
        <v>0</v>
      </c>
      <c r="AU2303" s="80">
        <f t="shared" si="2179"/>
        <v>0</v>
      </c>
      <c r="AV2303" s="81">
        <f t="shared" si="2128"/>
        <v>0</v>
      </c>
      <c r="AW2303" s="80">
        <f t="shared" si="2157"/>
        <v>0</v>
      </c>
      <c r="AX2303" s="210"/>
      <c r="AY2303" s="79">
        <f t="shared" si="2158"/>
        <v>0</v>
      </c>
      <c r="AZ2303" s="80">
        <f t="shared" si="2159"/>
        <v>0</v>
      </c>
      <c r="BA2303" s="81">
        <f t="shared" si="2160"/>
        <v>0</v>
      </c>
      <c r="BB2303" s="80">
        <f t="shared" si="2161"/>
        <v>0</v>
      </c>
      <c r="BC2303" s="80">
        <f t="shared" si="2134"/>
        <v>0</v>
      </c>
      <c r="BD2303" s="86">
        <f t="shared" si="2162"/>
        <v>0</v>
      </c>
    </row>
    <row r="2304" spans="2:56" x14ac:dyDescent="0.3">
      <c r="B2304" s="211" t="s">
        <v>90</v>
      </c>
      <c r="C2304" s="212"/>
      <c r="D2304" s="213"/>
      <c r="E2304" s="144">
        <f t="shared" si="2150"/>
        <v>0</v>
      </c>
      <c r="F2304" s="212"/>
      <c r="G2304" s="213"/>
      <c r="H2304" s="144">
        <f t="shared" si="2151"/>
        <v>0</v>
      </c>
      <c r="I2304" s="212"/>
      <c r="J2304" s="213"/>
      <c r="K2304" s="144">
        <f t="shared" si="2152"/>
        <v>0</v>
      </c>
      <c r="L2304" s="212"/>
      <c r="M2304" s="214"/>
      <c r="N2304" s="215"/>
      <c r="O2304" s="212"/>
      <c r="P2304" s="215"/>
      <c r="Q2304" s="139">
        <f t="shared" si="2153"/>
        <v>0</v>
      </c>
      <c r="R2304" s="215"/>
      <c r="S2304" s="215"/>
      <c r="T2304" s="140">
        <f t="shared" si="2163"/>
        <v>0</v>
      </c>
      <c r="U2304" s="136"/>
      <c r="V2304" s="212"/>
      <c r="W2304" s="215"/>
      <c r="X2304" s="139">
        <f t="shared" si="2154"/>
        <v>0</v>
      </c>
      <c r="Y2304" s="215"/>
      <c r="Z2304" s="215"/>
      <c r="AA2304" s="140">
        <f t="shared" si="2164"/>
        <v>0</v>
      </c>
      <c r="AB2304" s="136"/>
      <c r="AC2304" s="212"/>
      <c r="AD2304" s="215"/>
      <c r="AE2304" s="139">
        <f t="shared" si="2155"/>
        <v>0</v>
      </c>
      <c r="AF2304" s="215"/>
      <c r="AG2304" s="215"/>
      <c r="AH2304" s="140">
        <f t="shared" si="2165"/>
        <v>0</v>
      </c>
      <c r="AI2304" s="13"/>
      <c r="AJ2304" s="217"/>
      <c r="AK2304" s="218"/>
      <c r="AL2304" s="219"/>
      <c r="AM2304" s="218"/>
      <c r="AN2304" s="219"/>
      <c r="AO2304" s="218"/>
      <c r="AP2304" s="219"/>
      <c r="AQ2304" s="218"/>
      <c r="AR2304" s="219"/>
      <c r="AS2304" s="218"/>
      <c r="AT2304" s="219"/>
      <c r="AU2304" s="218"/>
      <c r="AV2304" s="114">
        <f t="shared" si="2128"/>
        <v>0</v>
      </c>
      <c r="AW2304" s="113">
        <f t="shared" si="2157"/>
        <v>0</v>
      </c>
      <c r="AX2304" s="210"/>
      <c r="AY2304" s="111">
        <f t="shared" si="2158"/>
        <v>0</v>
      </c>
      <c r="AZ2304" s="113">
        <f t="shared" si="2159"/>
        <v>0</v>
      </c>
      <c r="BA2304" s="114">
        <f t="shared" si="2160"/>
        <v>0</v>
      </c>
      <c r="BB2304" s="113">
        <f t="shared" si="2161"/>
        <v>0</v>
      </c>
      <c r="BC2304" s="113">
        <f t="shared" si="2134"/>
        <v>0</v>
      </c>
      <c r="BD2304" s="117">
        <f t="shared" si="2162"/>
        <v>0</v>
      </c>
    </row>
    <row r="2305" spans="2:56" x14ac:dyDescent="0.3">
      <c r="B2305" s="211" t="s">
        <v>91</v>
      </c>
      <c r="C2305" s="212"/>
      <c r="D2305" s="213"/>
      <c r="E2305" s="144">
        <f t="shared" si="2150"/>
        <v>0</v>
      </c>
      <c r="F2305" s="212"/>
      <c r="G2305" s="213"/>
      <c r="H2305" s="144">
        <f t="shared" si="2151"/>
        <v>0</v>
      </c>
      <c r="I2305" s="212"/>
      <c r="J2305" s="213"/>
      <c r="K2305" s="144">
        <f t="shared" si="2152"/>
        <v>0</v>
      </c>
      <c r="L2305" s="212"/>
      <c r="M2305" s="214"/>
      <c r="N2305" s="215"/>
      <c r="O2305" s="212"/>
      <c r="P2305" s="215"/>
      <c r="Q2305" s="139">
        <f t="shared" si="2153"/>
        <v>0</v>
      </c>
      <c r="R2305" s="215"/>
      <c r="S2305" s="215"/>
      <c r="T2305" s="140">
        <f t="shared" si="2163"/>
        <v>0</v>
      </c>
      <c r="U2305" s="136"/>
      <c r="V2305" s="212"/>
      <c r="W2305" s="215"/>
      <c r="X2305" s="139">
        <f t="shared" si="2154"/>
        <v>0</v>
      </c>
      <c r="Y2305" s="215"/>
      <c r="Z2305" s="215"/>
      <c r="AA2305" s="140">
        <f t="shared" si="2164"/>
        <v>0</v>
      </c>
      <c r="AB2305" s="136"/>
      <c r="AC2305" s="212"/>
      <c r="AD2305" s="215"/>
      <c r="AE2305" s="139">
        <f t="shared" si="2155"/>
        <v>0</v>
      </c>
      <c r="AF2305" s="215"/>
      <c r="AG2305" s="215"/>
      <c r="AH2305" s="140">
        <f t="shared" si="2165"/>
        <v>0</v>
      </c>
      <c r="AI2305" s="13"/>
      <c r="AJ2305" s="217"/>
      <c r="AK2305" s="218"/>
      <c r="AL2305" s="219"/>
      <c r="AM2305" s="218"/>
      <c r="AN2305" s="219"/>
      <c r="AO2305" s="218"/>
      <c r="AP2305" s="219"/>
      <c r="AQ2305" s="218"/>
      <c r="AR2305" s="219"/>
      <c r="AS2305" s="218"/>
      <c r="AT2305" s="219"/>
      <c r="AU2305" s="218"/>
      <c r="AV2305" s="114">
        <f t="shared" si="2128"/>
        <v>0</v>
      </c>
      <c r="AW2305" s="113">
        <f t="shared" si="2157"/>
        <v>0</v>
      </c>
      <c r="AX2305" s="210"/>
      <c r="AY2305" s="111">
        <f t="shared" si="2158"/>
        <v>0</v>
      </c>
      <c r="AZ2305" s="113">
        <f t="shared" si="2159"/>
        <v>0</v>
      </c>
      <c r="BA2305" s="114">
        <f t="shared" si="2160"/>
        <v>0</v>
      </c>
      <c r="BB2305" s="113">
        <f t="shared" si="2161"/>
        <v>0</v>
      </c>
      <c r="BC2305" s="113">
        <f t="shared" si="2134"/>
        <v>0</v>
      </c>
      <c r="BD2305" s="117">
        <f t="shared" si="2162"/>
        <v>0</v>
      </c>
    </row>
    <row r="2306" spans="2:56" x14ac:dyDescent="0.3">
      <c r="B2306" s="211" t="s">
        <v>92</v>
      </c>
      <c r="C2306" s="212"/>
      <c r="D2306" s="213"/>
      <c r="E2306" s="144">
        <f t="shared" si="2150"/>
        <v>0</v>
      </c>
      <c r="F2306" s="212"/>
      <c r="G2306" s="213"/>
      <c r="H2306" s="144">
        <f t="shared" si="2151"/>
        <v>0</v>
      </c>
      <c r="I2306" s="212"/>
      <c r="J2306" s="213"/>
      <c r="K2306" s="144">
        <f t="shared" si="2152"/>
        <v>0</v>
      </c>
      <c r="L2306" s="212"/>
      <c r="M2306" s="214"/>
      <c r="N2306" s="215"/>
      <c r="O2306" s="212"/>
      <c r="P2306" s="215"/>
      <c r="Q2306" s="139">
        <f t="shared" si="2153"/>
        <v>0</v>
      </c>
      <c r="R2306" s="215"/>
      <c r="S2306" s="215"/>
      <c r="T2306" s="140">
        <f t="shared" si="2163"/>
        <v>0</v>
      </c>
      <c r="U2306" s="136"/>
      <c r="V2306" s="212"/>
      <c r="W2306" s="215"/>
      <c r="X2306" s="139">
        <f t="shared" si="2154"/>
        <v>0</v>
      </c>
      <c r="Y2306" s="215"/>
      <c r="Z2306" s="215"/>
      <c r="AA2306" s="140">
        <f t="shared" si="2164"/>
        <v>0</v>
      </c>
      <c r="AB2306" s="136"/>
      <c r="AC2306" s="212"/>
      <c r="AD2306" s="215"/>
      <c r="AE2306" s="139">
        <f t="shared" si="2155"/>
        <v>0</v>
      </c>
      <c r="AF2306" s="215"/>
      <c r="AG2306" s="215"/>
      <c r="AH2306" s="140">
        <f t="shared" si="2165"/>
        <v>0</v>
      </c>
      <c r="AI2306" s="13"/>
      <c r="AJ2306" s="217"/>
      <c r="AK2306" s="218"/>
      <c r="AL2306" s="219"/>
      <c r="AM2306" s="218"/>
      <c r="AN2306" s="219"/>
      <c r="AO2306" s="218"/>
      <c r="AP2306" s="219"/>
      <c r="AQ2306" s="218"/>
      <c r="AR2306" s="219"/>
      <c r="AS2306" s="218"/>
      <c r="AT2306" s="219"/>
      <c r="AU2306" s="218"/>
      <c r="AV2306" s="114">
        <f t="shared" si="2128"/>
        <v>0</v>
      </c>
      <c r="AW2306" s="113">
        <f t="shared" si="2157"/>
        <v>0</v>
      </c>
      <c r="AX2306" s="210"/>
      <c r="AY2306" s="111">
        <f t="shared" si="2158"/>
        <v>0</v>
      </c>
      <c r="AZ2306" s="113">
        <f t="shared" si="2159"/>
        <v>0</v>
      </c>
      <c r="BA2306" s="114">
        <f t="shared" si="2160"/>
        <v>0</v>
      </c>
      <c r="BB2306" s="113">
        <f t="shared" si="2161"/>
        <v>0</v>
      </c>
      <c r="BC2306" s="113">
        <f t="shared" si="2134"/>
        <v>0</v>
      </c>
      <c r="BD2306" s="117">
        <f t="shared" si="2162"/>
        <v>0</v>
      </c>
    </row>
    <row r="2307" spans="2:56" x14ac:dyDescent="0.3">
      <c r="B2307" s="211" t="s">
        <v>93</v>
      </c>
      <c r="C2307" s="212"/>
      <c r="D2307" s="213"/>
      <c r="E2307" s="144">
        <f t="shared" si="2150"/>
        <v>0</v>
      </c>
      <c r="F2307" s="212"/>
      <c r="G2307" s="213"/>
      <c r="H2307" s="144">
        <f t="shared" si="2151"/>
        <v>0</v>
      </c>
      <c r="I2307" s="212"/>
      <c r="J2307" s="213"/>
      <c r="K2307" s="144">
        <f t="shared" si="2152"/>
        <v>0</v>
      </c>
      <c r="L2307" s="212"/>
      <c r="M2307" s="214"/>
      <c r="N2307" s="215"/>
      <c r="O2307" s="212"/>
      <c r="P2307" s="215"/>
      <c r="Q2307" s="139">
        <f t="shared" si="2153"/>
        <v>0</v>
      </c>
      <c r="R2307" s="215"/>
      <c r="S2307" s="215"/>
      <c r="T2307" s="140">
        <f t="shared" si="2163"/>
        <v>0</v>
      </c>
      <c r="U2307" s="136"/>
      <c r="V2307" s="212"/>
      <c r="W2307" s="215"/>
      <c r="X2307" s="139">
        <f t="shared" si="2154"/>
        <v>0</v>
      </c>
      <c r="Y2307" s="215"/>
      <c r="Z2307" s="215"/>
      <c r="AA2307" s="140">
        <f t="shared" si="2164"/>
        <v>0</v>
      </c>
      <c r="AB2307" s="136"/>
      <c r="AC2307" s="212"/>
      <c r="AD2307" s="215"/>
      <c r="AE2307" s="139">
        <f t="shared" si="2155"/>
        <v>0</v>
      </c>
      <c r="AF2307" s="215"/>
      <c r="AG2307" s="215"/>
      <c r="AH2307" s="140">
        <f t="shared" si="2165"/>
        <v>0</v>
      </c>
      <c r="AI2307" s="13"/>
      <c r="AJ2307" s="217"/>
      <c r="AK2307" s="218"/>
      <c r="AL2307" s="219"/>
      <c r="AM2307" s="218"/>
      <c r="AN2307" s="219"/>
      <c r="AO2307" s="218"/>
      <c r="AP2307" s="219"/>
      <c r="AQ2307" s="218"/>
      <c r="AR2307" s="219"/>
      <c r="AS2307" s="218"/>
      <c r="AT2307" s="219"/>
      <c r="AU2307" s="218"/>
      <c r="AV2307" s="114">
        <f t="shared" si="2128"/>
        <v>0</v>
      </c>
      <c r="AW2307" s="113">
        <f t="shared" si="2157"/>
        <v>0</v>
      </c>
      <c r="AX2307" s="210"/>
      <c r="AY2307" s="111">
        <f t="shared" si="2158"/>
        <v>0</v>
      </c>
      <c r="AZ2307" s="113">
        <f t="shared" si="2159"/>
        <v>0</v>
      </c>
      <c r="BA2307" s="114">
        <f t="shared" si="2160"/>
        <v>0</v>
      </c>
      <c r="BB2307" s="113">
        <f t="shared" si="2161"/>
        <v>0</v>
      </c>
      <c r="BC2307" s="113">
        <f t="shared" si="2134"/>
        <v>0</v>
      </c>
      <c r="BD2307" s="117">
        <f t="shared" si="2162"/>
        <v>0</v>
      </c>
    </row>
    <row r="2308" spans="2:56" x14ac:dyDescent="0.3">
      <c r="B2308" s="211" t="s">
        <v>94</v>
      </c>
      <c r="C2308" s="212"/>
      <c r="D2308" s="213"/>
      <c r="E2308" s="144">
        <f t="shared" si="2150"/>
        <v>0</v>
      </c>
      <c r="F2308" s="212"/>
      <c r="G2308" s="213"/>
      <c r="H2308" s="144">
        <f t="shared" si="2151"/>
        <v>0</v>
      </c>
      <c r="I2308" s="212"/>
      <c r="J2308" s="213"/>
      <c r="K2308" s="144">
        <f t="shared" si="2152"/>
        <v>0</v>
      </c>
      <c r="L2308" s="212"/>
      <c r="M2308" s="214"/>
      <c r="N2308" s="215"/>
      <c r="O2308" s="212"/>
      <c r="P2308" s="215"/>
      <c r="Q2308" s="139">
        <f t="shared" si="2153"/>
        <v>0</v>
      </c>
      <c r="R2308" s="215"/>
      <c r="S2308" s="215"/>
      <c r="T2308" s="140">
        <f t="shared" si="2163"/>
        <v>0</v>
      </c>
      <c r="U2308" s="136"/>
      <c r="V2308" s="212"/>
      <c r="W2308" s="215"/>
      <c r="X2308" s="139">
        <f t="shared" si="2154"/>
        <v>0</v>
      </c>
      <c r="Y2308" s="215"/>
      <c r="Z2308" s="215"/>
      <c r="AA2308" s="140">
        <f t="shared" si="2164"/>
        <v>0</v>
      </c>
      <c r="AB2308" s="136"/>
      <c r="AC2308" s="212"/>
      <c r="AD2308" s="215"/>
      <c r="AE2308" s="139">
        <f t="shared" si="2155"/>
        <v>0</v>
      </c>
      <c r="AF2308" s="215"/>
      <c r="AG2308" s="215"/>
      <c r="AH2308" s="140">
        <f t="shared" si="2165"/>
        <v>0</v>
      </c>
      <c r="AI2308" s="13"/>
      <c r="AJ2308" s="217"/>
      <c r="AK2308" s="218"/>
      <c r="AL2308" s="219"/>
      <c r="AM2308" s="218"/>
      <c r="AN2308" s="219"/>
      <c r="AO2308" s="218"/>
      <c r="AP2308" s="219"/>
      <c r="AQ2308" s="218"/>
      <c r="AR2308" s="219"/>
      <c r="AS2308" s="218"/>
      <c r="AT2308" s="219"/>
      <c r="AU2308" s="218"/>
      <c r="AV2308" s="114">
        <f t="shared" si="2128"/>
        <v>0</v>
      </c>
      <c r="AW2308" s="113">
        <f t="shared" si="2157"/>
        <v>0</v>
      </c>
      <c r="AX2308" s="210"/>
      <c r="AY2308" s="111">
        <f t="shared" si="2158"/>
        <v>0</v>
      </c>
      <c r="AZ2308" s="113">
        <f t="shared" si="2159"/>
        <v>0</v>
      </c>
      <c r="BA2308" s="114">
        <f t="shared" si="2160"/>
        <v>0</v>
      </c>
      <c r="BB2308" s="113">
        <f t="shared" si="2161"/>
        <v>0</v>
      </c>
      <c r="BC2308" s="113">
        <f t="shared" si="2134"/>
        <v>0</v>
      </c>
      <c r="BD2308" s="117">
        <f t="shared" si="2162"/>
        <v>0</v>
      </c>
    </row>
    <row r="2309" spans="2:56" x14ac:dyDescent="0.3">
      <c r="B2309" s="211" t="s">
        <v>95</v>
      </c>
      <c r="C2309" s="212"/>
      <c r="D2309" s="213"/>
      <c r="E2309" s="144">
        <f t="shared" si="2150"/>
        <v>0</v>
      </c>
      <c r="F2309" s="212"/>
      <c r="G2309" s="213"/>
      <c r="H2309" s="144">
        <f t="shared" si="2151"/>
        <v>0</v>
      </c>
      <c r="I2309" s="212"/>
      <c r="J2309" s="213"/>
      <c r="K2309" s="144">
        <f t="shared" si="2152"/>
        <v>0</v>
      </c>
      <c r="L2309" s="212"/>
      <c r="M2309" s="214"/>
      <c r="N2309" s="215"/>
      <c r="O2309" s="212"/>
      <c r="P2309" s="215"/>
      <c r="Q2309" s="139">
        <f t="shared" si="2153"/>
        <v>0</v>
      </c>
      <c r="R2309" s="215"/>
      <c r="S2309" s="215"/>
      <c r="T2309" s="140">
        <f t="shared" si="2163"/>
        <v>0</v>
      </c>
      <c r="U2309" s="136"/>
      <c r="V2309" s="212"/>
      <c r="W2309" s="215"/>
      <c r="X2309" s="139">
        <f t="shared" si="2154"/>
        <v>0</v>
      </c>
      <c r="Y2309" s="215"/>
      <c r="Z2309" s="215"/>
      <c r="AA2309" s="140">
        <f t="shared" si="2164"/>
        <v>0</v>
      </c>
      <c r="AB2309" s="136"/>
      <c r="AC2309" s="212"/>
      <c r="AD2309" s="215"/>
      <c r="AE2309" s="139">
        <f t="shared" si="2155"/>
        <v>0</v>
      </c>
      <c r="AF2309" s="215"/>
      <c r="AG2309" s="215"/>
      <c r="AH2309" s="140">
        <f t="shared" si="2165"/>
        <v>0</v>
      </c>
      <c r="AI2309" s="13"/>
      <c r="AJ2309" s="217"/>
      <c r="AK2309" s="218"/>
      <c r="AL2309" s="219"/>
      <c r="AM2309" s="218"/>
      <c r="AN2309" s="219"/>
      <c r="AO2309" s="218"/>
      <c r="AP2309" s="219"/>
      <c r="AQ2309" s="218"/>
      <c r="AR2309" s="219"/>
      <c r="AS2309" s="218"/>
      <c r="AT2309" s="219"/>
      <c r="AU2309" s="218"/>
      <c r="AV2309" s="114">
        <f t="shared" si="2128"/>
        <v>0</v>
      </c>
      <c r="AW2309" s="113">
        <f t="shared" si="2157"/>
        <v>0</v>
      </c>
      <c r="AX2309" s="210"/>
      <c r="AY2309" s="111">
        <f t="shared" si="2158"/>
        <v>0</v>
      </c>
      <c r="AZ2309" s="113">
        <f t="shared" si="2159"/>
        <v>0</v>
      </c>
      <c r="BA2309" s="114">
        <f t="shared" si="2160"/>
        <v>0</v>
      </c>
      <c r="BB2309" s="113">
        <f t="shared" si="2161"/>
        <v>0</v>
      </c>
      <c r="BC2309" s="113">
        <f t="shared" si="2134"/>
        <v>0</v>
      </c>
      <c r="BD2309" s="117">
        <f t="shared" si="2162"/>
        <v>0</v>
      </c>
    </row>
    <row r="2310" spans="2:56" x14ac:dyDescent="0.3">
      <c r="B2310" s="150" t="s">
        <v>96</v>
      </c>
      <c r="C2310" s="78">
        <f>SUM(C2311:C2314)</f>
        <v>1276880</v>
      </c>
      <c r="D2310" s="79">
        <f>SUM(D2311:D2314)</f>
        <v>1276227</v>
      </c>
      <c r="E2310" s="69">
        <f t="shared" si="2150"/>
        <v>0.99948859720568883</v>
      </c>
      <c r="F2310" s="78">
        <f>SUM(F2311:F2314)</f>
        <v>1682224</v>
      </c>
      <c r="G2310" s="79">
        <f>SUM(G2311:G2314)</f>
        <v>1677200</v>
      </c>
      <c r="H2310" s="69">
        <f t="shared" si="2151"/>
        <v>0.9970134773965893</v>
      </c>
      <c r="I2310" s="78">
        <f>SUM(I2311:I2314)</f>
        <v>1711831</v>
      </c>
      <c r="J2310" s="79">
        <f>SUM(J2311:J2314)</f>
        <v>1711830.93</v>
      </c>
      <c r="K2310" s="69">
        <f t="shared" si="2152"/>
        <v>0.9999999591081129</v>
      </c>
      <c r="L2310" s="78">
        <f>SUM(L2311:L2314)</f>
        <v>2218080</v>
      </c>
      <c r="M2310" s="80">
        <f>SUM(M2311:M2314)</f>
        <v>1018080</v>
      </c>
      <c r="N2310" s="81">
        <f>SUM(N2311:N2314)</f>
        <v>0</v>
      </c>
      <c r="O2310" s="78">
        <f>SUM(O2311:O2314)</f>
        <v>2250405</v>
      </c>
      <c r="P2310" s="81">
        <f>SUM(P2311:P2314)</f>
        <v>0</v>
      </c>
      <c r="Q2310" s="148">
        <f t="shared" si="2153"/>
        <v>2250405</v>
      </c>
      <c r="R2310" s="81">
        <f>SUM(R2311:R2314)</f>
        <v>0</v>
      </c>
      <c r="S2310" s="81">
        <f>SUM(S2311:S2314)</f>
        <v>3824000</v>
      </c>
      <c r="T2310" s="149">
        <f t="shared" si="2163"/>
        <v>6074405</v>
      </c>
      <c r="U2310" s="136"/>
      <c r="V2310" s="78">
        <f>SUM(V2311:V2314)</f>
        <v>2250405</v>
      </c>
      <c r="W2310" s="81">
        <f>SUM(W2311:W2314)</f>
        <v>0</v>
      </c>
      <c r="X2310" s="148">
        <f t="shared" si="2154"/>
        <v>2250405</v>
      </c>
      <c r="Y2310" s="81">
        <f>SUM(Y2311:Y2314)</f>
        <v>0</v>
      </c>
      <c r="Z2310" s="81">
        <f>SUM(Z2311:Z2314)</f>
        <v>3824000</v>
      </c>
      <c r="AA2310" s="149">
        <f t="shared" si="2164"/>
        <v>6074405</v>
      </c>
      <c r="AB2310" s="136"/>
      <c r="AC2310" s="78">
        <f>SUM(AC2311:AC2314)</f>
        <v>2250405</v>
      </c>
      <c r="AD2310" s="81">
        <f>SUM(AD2311:AD2314)</f>
        <v>0</v>
      </c>
      <c r="AE2310" s="148">
        <f t="shared" si="2155"/>
        <v>2250405</v>
      </c>
      <c r="AF2310" s="81">
        <f>SUM(AF2311:AF2314)</f>
        <v>0</v>
      </c>
      <c r="AG2310" s="81">
        <f>SUM(AG2311:AG2314)</f>
        <v>3824000</v>
      </c>
      <c r="AH2310" s="149">
        <f t="shared" si="2165"/>
        <v>6074405</v>
      </c>
      <c r="AI2310" s="13"/>
      <c r="AJ2310" s="79">
        <f t="shared" ref="AJ2310:AU2310" si="2180">SUM(AJ2311:AJ2314)</f>
        <v>36875</v>
      </c>
      <c r="AK2310" s="80">
        <f t="shared" si="2180"/>
        <v>170675</v>
      </c>
      <c r="AL2310" s="81">
        <f t="shared" si="2180"/>
        <v>508875</v>
      </c>
      <c r="AM2310" s="80">
        <f t="shared" si="2180"/>
        <v>194275</v>
      </c>
      <c r="AN2310" s="81">
        <f t="shared" si="2180"/>
        <v>1705500</v>
      </c>
      <c r="AO2310" s="80">
        <f t="shared" si="2180"/>
        <v>312275</v>
      </c>
      <c r="AP2310" s="81">
        <f t="shared" si="2180"/>
        <v>200155</v>
      </c>
      <c r="AQ2310" s="80">
        <f t="shared" si="2180"/>
        <v>383075</v>
      </c>
      <c r="AR2310" s="81">
        <f t="shared" si="2180"/>
        <v>508875</v>
      </c>
      <c r="AS2310" s="80">
        <f t="shared" si="2180"/>
        <v>194275</v>
      </c>
      <c r="AT2310" s="81">
        <f t="shared" si="2180"/>
        <v>1571275</v>
      </c>
      <c r="AU2310" s="80">
        <f t="shared" si="2180"/>
        <v>288275</v>
      </c>
      <c r="AV2310" s="81">
        <f t="shared" si="2128"/>
        <v>6074405</v>
      </c>
      <c r="AW2310" s="80">
        <f t="shared" si="2157"/>
        <v>0</v>
      </c>
      <c r="AX2310" s="210"/>
      <c r="AY2310" s="79">
        <f t="shared" si="2158"/>
        <v>716425</v>
      </c>
      <c r="AZ2310" s="80">
        <f t="shared" si="2159"/>
        <v>2212050</v>
      </c>
      <c r="BA2310" s="81">
        <f t="shared" si="2160"/>
        <v>1092105</v>
      </c>
      <c r="BB2310" s="80">
        <f t="shared" si="2161"/>
        <v>2053825</v>
      </c>
      <c r="BC2310" s="80">
        <f t="shared" si="2134"/>
        <v>6074405</v>
      </c>
      <c r="BD2310" s="86">
        <f t="shared" si="2162"/>
        <v>0</v>
      </c>
    </row>
    <row r="2311" spans="2:56" x14ac:dyDescent="0.3">
      <c r="B2311" s="211" t="s">
        <v>97</v>
      </c>
      <c r="C2311" s="212"/>
      <c r="D2311" s="213"/>
      <c r="E2311" s="144">
        <f t="shared" si="2150"/>
        <v>0</v>
      </c>
      <c r="F2311" s="212"/>
      <c r="G2311" s="213"/>
      <c r="H2311" s="144">
        <f t="shared" si="2151"/>
        <v>0</v>
      </c>
      <c r="I2311" s="212"/>
      <c r="J2311" s="213"/>
      <c r="K2311" s="144">
        <f t="shared" si="2152"/>
        <v>0</v>
      </c>
      <c r="L2311" s="212"/>
      <c r="M2311" s="214"/>
      <c r="N2311" s="215"/>
      <c r="O2311" s="212"/>
      <c r="P2311" s="215"/>
      <c r="Q2311" s="139">
        <f t="shared" si="2153"/>
        <v>0</v>
      </c>
      <c r="R2311" s="215"/>
      <c r="S2311" s="215"/>
      <c r="T2311" s="140">
        <f t="shared" si="2163"/>
        <v>0</v>
      </c>
      <c r="U2311" s="136"/>
      <c r="V2311" s="212"/>
      <c r="W2311" s="215"/>
      <c r="X2311" s="139">
        <f t="shared" si="2154"/>
        <v>0</v>
      </c>
      <c r="Y2311" s="215"/>
      <c r="Z2311" s="215"/>
      <c r="AA2311" s="140">
        <f t="shared" si="2164"/>
        <v>0</v>
      </c>
      <c r="AB2311" s="136"/>
      <c r="AC2311" s="212"/>
      <c r="AD2311" s="215"/>
      <c r="AE2311" s="139">
        <f t="shared" si="2155"/>
        <v>0</v>
      </c>
      <c r="AF2311" s="215"/>
      <c r="AG2311" s="215"/>
      <c r="AH2311" s="140">
        <f t="shared" si="2165"/>
        <v>0</v>
      </c>
      <c r="AI2311" s="13"/>
      <c r="AJ2311" s="217"/>
      <c r="AK2311" s="218"/>
      <c r="AL2311" s="219"/>
      <c r="AM2311" s="218"/>
      <c r="AN2311" s="219"/>
      <c r="AO2311" s="218"/>
      <c r="AP2311" s="219"/>
      <c r="AQ2311" s="218"/>
      <c r="AR2311" s="219"/>
      <c r="AS2311" s="218"/>
      <c r="AT2311" s="219"/>
      <c r="AU2311" s="218"/>
      <c r="AV2311" s="114">
        <f t="shared" si="2128"/>
        <v>0</v>
      </c>
      <c r="AW2311" s="113">
        <f t="shared" si="2157"/>
        <v>0</v>
      </c>
      <c r="AX2311" s="210"/>
      <c r="AY2311" s="111">
        <f t="shared" si="2158"/>
        <v>0</v>
      </c>
      <c r="AZ2311" s="113">
        <f t="shared" si="2159"/>
        <v>0</v>
      </c>
      <c r="BA2311" s="114">
        <f t="shared" si="2160"/>
        <v>0</v>
      </c>
      <c r="BB2311" s="113">
        <f t="shared" si="2161"/>
        <v>0</v>
      </c>
      <c r="BC2311" s="113">
        <f t="shared" si="2134"/>
        <v>0</v>
      </c>
      <c r="BD2311" s="117">
        <f t="shared" si="2162"/>
        <v>0</v>
      </c>
    </row>
    <row r="2312" spans="2:56" x14ac:dyDescent="0.3">
      <c r="B2312" s="211" t="s">
        <v>98</v>
      </c>
      <c r="C2312" s="212">
        <v>1276880</v>
      </c>
      <c r="D2312" s="213">
        <v>1276227</v>
      </c>
      <c r="E2312" s="144">
        <f t="shared" si="2150"/>
        <v>0.99948859720568883</v>
      </c>
      <c r="F2312" s="212">
        <v>1682224</v>
      </c>
      <c r="G2312" s="213">
        <f>1674250+1610+1340</f>
        <v>1677200</v>
      </c>
      <c r="H2312" s="144">
        <f t="shared" si="2151"/>
        <v>0.9970134773965893</v>
      </c>
      <c r="I2312" s="212">
        <v>1711831</v>
      </c>
      <c r="J2312" s="143">
        <v>1711830.93</v>
      </c>
      <c r="K2312" s="144">
        <f t="shared" si="2152"/>
        <v>0.9999999591081129</v>
      </c>
      <c r="L2312" s="212">
        <v>2218080</v>
      </c>
      <c r="M2312" s="214">
        <v>1018080</v>
      </c>
      <c r="N2312" s="215"/>
      <c r="O2312" s="212">
        <v>2250405</v>
      </c>
      <c r="P2312" s="215"/>
      <c r="Q2312" s="139">
        <f t="shared" si="2153"/>
        <v>2250405</v>
      </c>
      <c r="R2312" s="215"/>
      <c r="S2312" s="215">
        <v>944000</v>
      </c>
      <c r="T2312" s="140">
        <f t="shared" si="2163"/>
        <v>3194405</v>
      </c>
      <c r="U2312" s="136"/>
      <c r="V2312" s="212">
        <v>2250405</v>
      </c>
      <c r="W2312" s="215"/>
      <c r="X2312" s="139">
        <f t="shared" si="2154"/>
        <v>2250405</v>
      </c>
      <c r="Y2312" s="215"/>
      <c r="Z2312" s="215">
        <v>944000</v>
      </c>
      <c r="AA2312" s="140">
        <f t="shared" si="2164"/>
        <v>3194405</v>
      </c>
      <c r="AB2312" s="136"/>
      <c r="AC2312" s="212">
        <v>2250405</v>
      </c>
      <c r="AD2312" s="215"/>
      <c r="AE2312" s="139">
        <f t="shared" si="2155"/>
        <v>2250405</v>
      </c>
      <c r="AF2312" s="215"/>
      <c r="AG2312" s="215">
        <v>944000</v>
      </c>
      <c r="AH2312" s="140">
        <f t="shared" si="2165"/>
        <v>3194405</v>
      </c>
      <c r="AI2312" s="13"/>
      <c r="AJ2312" s="217">
        <v>36875</v>
      </c>
      <c r="AK2312" s="218">
        <v>170675</v>
      </c>
      <c r="AL2312" s="219">
        <f>390875+118000</f>
        <v>508875</v>
      </c>
      <c r="AM2312" s="218">
        <f>76275+118000</f>
        <v>194275</v>
      </c>
      <c r="AN2312" s="219">
        <v>265500</v>
      </c>
      <c r="AO2312" s="218">
        <f>76275+236000</f>
        <v>312275</v>
      </c>
      <c r="AP2312" s="219">
        <v>200155</v>
      </c>
      <c r="AQ2312" s="218">
        <f>265075+118000</f>
        <v>383075</v>
      </c>
      <c r="AR2312" s="219">
        <f>390875+118000</f>
        <v>508875</v>
      </c>
      <c r="AS2312" s="218">
        <f>76275+118000</f>
        <v>194275</v>
      </c>
      <c r="AT2312" s="219">
        <v>131275</v>
      </c>
      <c r="AU2312" s="218">
        <f>170275+118000</f>
        <v>288275</v>
      </c>
      <c r="AV2312" s="114">
        <f t="shared" si="2128"/>
        <v>3194405</v>
      </c>
      <c r="AW2312" s="113">
        <f t="shared" si="2157"/>
        <v>0</v>
      </c>
      <c r="AX2312" s="210"/>
      <c r="AY2312" s="111">
        <f t="shared" si="2158"/>
        <v>716425</v>
      </c>
      <c r="AZ2312" s="113">
        <f t="shared" si="2159"/>
        <v>772050</v>
      </c>
      <c r="BA2312" s="114">
        <f t="shared" si="2160"/>
        <v>1092105</v>
      </c>
      <c r="BB2312" s="113">
        <f t="shared" si="2161"/>
        <v>613825</v>
      </c>
      <c r="BC2312" s="113">
        <f t="shared" si="2134"/>
        <v>3194405</v>
      </c>
      <c r="BD2312" s="117">
        <f t="shared" si="2162"/>
        <v>0</v>
      </c>
    </row>
    <row r="2313" spans="2:56" x14ac:dyDescent="0.3">
      <c r="B2313" s="211" t="s">
        <v>99</v>
      </c>
      <c r="C2313" s="212"/>
      <c r="D2313" s="213"/>
      <c r="E2313" s="144">
        <f t="shared" si="2150"/>
        <v>0</v>
      </c>
      <c r="F2313" s="212"/>
      <c r="G2313" s="213"/>
      <c r="H2313" s="144">
        <f t="shared" si="2151"/>
        <v>0</v>
      </c>
      <c r="I2313" s="212"/>
      <c r="J2313" s="213"/>
      <c r="K2313" s="144">
        <f t="shared" si="2152"/>
        <v>0</v>
      </c>
      <c r="L2313" s="212"/>
      <c r="M2313" s="214"/>
      <c r="N2313" s="215"/>
      <c r="O2313" s="212"/>
      <c r="P2313" s="215"/>
      <c r="Q2313" s="139">
        <f t="shared" si="2153"/>
        <v>0</v>
      </c>
      <c r="R2313" s="215"/>
      <c r="S2313" s="215">
        <v>2880000</v>
      </c>
      <c r="T2313" s="140">
        <f t="shared" si="2163"/>
        <v>2880000</v>
      </c>
      <c r="U2313" s="136"/>
      <c r="V2313" s="212"/>
      <c r="W2313" s="215"/>
      <c r="X2313" s="139">
        <f t="shared" si="2154"/>
        <v>0</v>
      </c>
      <c r="Y2313" s="215"/>
      <c r="Z2313" s="215">
        <v>2880000</v>
      </c>
      <c r="AA2313" s="140">
        <f t="shared" si="2164"/>
        <v>2880000</v>
      </c>
      <c r="AB2313" s="136"/>
      <c r="AC2313" s="212"/>
      <c r="AD2313" s="215"/>
      <c r="AE2313" s="139">
        <f t="shared" si="2155"/>
        <v>0</v>
      </c>
      <c r="AF2313" s="215"/>
      <c r="AG2313" s="215">
        <v>2880000</v>
      </c>
      <c r="AH2313" s="140">
        <f t="shared" si="2165"/>
        <v>2880000</v>
      </c>
      <c r="AI2313" s="13"/>
      <c r="AJ2313" s="217"/>
      <c r="AK2313" s="218"/>
      <c r="AL2313" s="219"/>
      <c r="AM2313" s="218"/>
      <c r="AN2313" s="219">
        <v>1440000</v>
      </c>
      <c r="AO2313" s="218">
        <v>0</v>
      </c>
      <c r="AP2313" s="219">
        <v>0</v>
      </c>
      <c r="AQ2313" s="218">
        <v>0</v>
      </c>
      <c r="AR2313" s="219">
        <v>0</v>
      </c>
      <c r="AS2313" s="218">
        <v>0</v>
      </c>
      <c r="AT2313" s="219">
        <v>1440000</v>
      </c>
      <c r="AU2313" s="218"/>
      <c r="AV2313" s="114">
        <f t="shared" ref="AV2313:AV2376" si="2181">SUM(AJ2313:AU2313)</f>
        <v>2880000</v>
      </c>
      <c r="AW2313" s="113">
        <f t="shared" si="2157"/>
        <v>0</v>
      </c>
      <c r="AX2313" s="210"/>
      <c r="AY2313" s="111">
        <f t="shared" si="2158"/>
        <v>0</v>
      </c>
      <c r="AZ2313" s="113">
        <f t="shared" si="2159"/>
        <v>1440000</v>
      </c>
      <c r="BA2313" s="114">
        <f t="shared" si="2160"/>
        <v>0</v>
      </c>
      <c r="BB2313" s="113">
        <f t="shared" si="2161"/>
        <v>1440000</v>
      </c>
      <c r="BC2313" s="113">
        <f t="shared" ref="BC2313:BC2376" si="2182">SUM(AY2313,AZ2313,BA2313,BB2313)</f>
        <v>2880000</v>
      </c>
      <c r="BD2313" s="117">
        <f t="shared" si="2162"/>
        <v>0</v>
      </c>
    </row>
    <row r="2314" spans="2:56" x14ac:dyDescent="0.3">
      <c r="B2314" s="211" t="s">
        <v>100</v>
      </c>
      <c r="C2314" s="212"/>
      <c r="D2314" s="213"/>
      <c r="E2314" s="144">
        <f t="shared" si="2150"/>
        <v>0</v>
      </c>
      <c r="F2314" s="212"/>
      <c r="G2314" s="213"/>
      <c r="H2314" s="144">
        <f t="shared" si="2151"/>
        <v>0</v>
      </c>
      <c r="I2314" s="212"/>
      <c r="J2314" s="213"/>
      <c r="K2314" s="144">
        <f t="shared" si="2152"/>
        <v>0</v>
      </c>
      <c r="L2314" s="212"/>
      <c r="M2314" s="214"/>
      <c r="N2314" s="215"/>
      <c r="O2314" s="212"/>
      <c r="P2314" s="215"/>
      <c r="Q2314" s="139">
        <f t="shared" si="2153"/>
        <v>0</v>
      </c>
      <c r="R2314" s="215"/>
      <c r="S2314" s="215"/>
      <c r="T2314" s="140">
        <f t="shared" si="2163"/>
        <v>0</v>
      </c>
      <c r="U2314" s="136"/>
      <c r="V2314" s="212"/>
      <c r="W2314" s="215"/>
      <c r="X2314" s="139">
        <f t="shared" si="2154"/>
        <v>0</v>
      </c>
      <c r="Y2314" s="215"/>
      <c r="Z2314" s="215"/>
      <c r="AA2314" s="140">
        <f t="shared" si="2164"/>
        <v>0</v>
      </c>
      <c r="AB2314" s="136"/>
      <c r="AC2314" s="212"/>
      <c r="AD2314" s="215"/>
      <c r="AE2314" s="139">
        <f t="shared" si="2155"/>
        <v>0</v>
      </c>
      <c r="AF2314" s="215"/>
      <c r="AG2314" s="215"/>
      <c r="AH2314" s="140">
        <f t="shared" si="2165"/>
        <v>0</v>
      </c>
      <c r="AI2314" s="13"/>
      <c r="AJ2314" s="217"/>
      <c r="AK2314" s="218"/>
      <c r="AL2314" s="219"/>
      <c r="AM2314" s="218"/>
      <c r="AN2314" s="219"/>
      <c r="AO2314" s="218"/>
      <c r="AP2314" s="219"/>
      <c r="AQ2314" s="218"/>
      <c r="AR2314" s="219"/>
      <c r="AS2314" s="218"/>
      <c r="AT2314" s="219"/>
      <c r="AU2314" s="218"/>
      <c r="AV2314" s="114">
        <f t="shared" si="2181"/>
        <v>0</v>
      </c>
      <c r="AW2314" s="113">
        <f t="shared" si="2157"/>
        <v>0</v>
      </c>
      <c r="AX2314" s="210"/>
      <c r="AY2314" s="111">
        <f t="shared" si="2158"/>
        <v>0</v>
      </c>
      <c r="AZ2314" s="113">
        <f t="shared" si="2159"/>
        <v>0</v>
      </c>
      <c r="BA2314" s="114">
        <f t="shared" si="2160"/>
        <v>0</v>
      </c>
      <c r="BB2314" s="113">
        <f t="shared" si="2161"/>
        <v>0</v>
      </c>
      <c r="BC2314" s="113">
        <f t="shared" si="2182"/>
        <v>0</v>
      </c>
      <c r="BD2314" s="117">
        <f t="shared" si="2162"/>
        <v>0</v>
      </c>
    </row>
    <row r="2315" spans="2:56" x14ac:dyDescent="0.3">
      <c r="B2315" s="150" t="s">
        <v>101</v>
      </c>
      <c r="C2315" s="78">
        <f>SUM(C2316:C2317)</f>
        <v>0</v>
      </c>
      <c r="D2315" s="79">
        <f>SUM(D2316:D2317)</f>
        <v>0</v>
      </c>
      <c r="E2315" s="69">
        <f t="shared" si="2150"/>
        <v>0</v>
      </c>
      <c r="F2315" s="78">
        <f>SUM(F2316:F2317)</f>
        <v>0</v>
      </c>
      <c r="G2315" s="79">
        <f>SUM(G2316:G2317)</f>
        <v>0</v>
      </c>
      <c r="H2315" s="69">
        <f t="shared" si="2151"/>
        <v>0</v>
      </c>
      <c r="I2315" s="78">
        <f>SUM(I2316:I2317)</f>
        <v>0</v>
      </c>
      <c r="J2315" s="79">
        <f>SUM(J2316:J2317)</f>
        <v>0</v>
      </c>
      <c r="K2315" s="69">
        <f t="shared" si="2152"/>
        <v>0</v>
      </c>
      <c r="L2315" s="78">
        <f>SUM(L2316:L2317)</f>
        <v>0</v>
      </c>
      <c r="M2315" s="80">
        <f>SUM(M2316:M2317)</f>
        <v>0</v>
      </c>
      <c r="N2315" s="81">
        <f>SUM(N2316:N2317)</f>
        <v>0</v>
      </c>
      <c r="O2315" s="78">
        <f>SUM(O2316:O2317)</f>
        <v>0</v>
      </c>
      <c r="P2315" s="81">
        <f>SUM(P2316:P2317)</f>
        <v>0</v>
      </c>
      <c r="Q2315" s="148">
        <f t="shared" si="2153"/>
        <v>0</v>
      </c>
      <c r="R2315" s="81">
        <f>SUM(R2316:R2317)</f>
        <v>0</v>
      </c>
      <c r="S2315" s="81">
        <f>SUM(S2316:S2317)</f>
        <v>0</v>
      </c>
      <c r="T2315" s="149">
        <f t="shared" si="2163"/>
        <v>0</v>
      </c>
      <c r="U2315" s="136"/>
      <c r="V2315" s="78">
        <f>SUM(V2316:V2317)</f>
        <v>0</v>
      </c>
      <c r="W2315" s="81">
        <f>SUM(W2316:W2317)</f>
        <v>0</v>
      </c>
      <c r="X2315" s="148">
        <f t="shared" si="2154"/>
        <v>0</v>
      </c>
      <c r="Y2315" s="81">
        <f>SUM(Y2316:Y2317)</f>
        <v>0</v>
      </c>
      <c r="Z2315" s="81">
        <f>SUM(Z2316:Z2317)</f>
        <v>0</v>
      </c>
      <c r="AA2315" s="149">
        <f t="shared" si="2164"/>
        <v>0</v>
      </c>
      <c r="AB2315" s="136"/>
      <c r="AC2315" s="78">
        <f>SUM(AC2316:AC2317)</f>
        <v>0</v>
      </c>
      <c r="AD2315" s="81">
        <f>SUM(AD2316:AD2317)</f>
        <v>0</v>
      </c>
      <c r="AE2315" s="148">
        <f t="shared" si="2155"/>
        <v>0</v>
      </c>
      <c r="AF2315" s="81">
        <f>SUM(AF2316:AF2317)</f>
        <v>0</v>
      </c>
      <c r="AG2315" s="81">
        <f>SUM(AG2316:AG2317)</f>
        <v>0</v>
      </c>
      <c r="AH2315" s="149">
        <f t="shared" si="2165"/>
        <v>0</v>
      </c>
      <c r="AI2315" s="13"/>
      <c r="AJ2315" s="79">
        <f t="shared" ref="AJ2315:AU2315" si="2183">SUM(AJ2316:AJ2317)</f>
        <v>0</v>
      </c>
      <c r="AK2315" s="80">
        <f t="shared" si="2183"/>
        <v>0</v>
      </c>
      <c r="AL2315" s="81">
        <f t="shared" si="2183"/>
        <v>0</v>
      </c>
      <c r="AM2315" s="80">
        <f t="shared" si="2183"/>
        <v>0</v>
      </c>
      <c r="AN2315" s="81">
        <f t="shared" si="2183"/>
        <v>0</v>
      </c>
      <c r="AO2315" s="80">
        <f t="shared" si="2183"/>
        <v>0</v>
      </c>
      <c r="AP2315" s="81">
        <f t="shared" si="2183"/>
        <v>0</v>
      </c>
      <c r="AQ2315" s="80">
        <f t="shared" si="2183"/>
        <v>0</v>
      </c>
      <c r="AR2315" s="81">
        <f t="shared" si="2183"/>
        <v>0</v>
      </c>
      <c r="AS2315" s="80">
        <f t="shared" si="2183"/>
        <v>0</v>
      </c>
      <c r="AT2315" s="81">
        <f t="shared" si="2183"/>
        <v>0</v>
      </c>
      <c r="AU2315" s="80">
        <f t="shared" si="2183"/>
        <v>0</v>
      </c>
      <c r="AV2315" s="81">
        <f t="shared" si="2181"/>
        <v>0</v>
      </c>
      <c r="AW2315" s="80">
        <f t="shared" si="2157"/>
        <v>0</v>
      </c>
      <c r="AX2315" s="210"/>
      <c r="AY2315" s="79">
        <f t="shared" si="2158"/>
        <v>0</v>
      </c>
      <c r="AZ2315" s="80">
        <f t="shared" si="2159"/>
        <v>0</v>
      </c>
      <c r="BA2315" s="81">
        <f t="shared" si="2160"/>
        <v>0</v>
      </c>
      <c r="BB2315" s="80">
        <f t="shared" si="2161"/>
        <v>0</v>
      </c>
      <c r="BC2315" s="80">
        <f t="shared" si="2182"/>
        <v>0</v>
      </c>
      <c r="BD2315" s="86">
        <f t="shared" si="2162"/>
        <v>0</v>
      </c>
    </row>
    <row r="2316" spans="2:56" x14ac:dyDescent="0.3">
      <c r="B2316" s="211" t="s">
        <v>102</v>
      </c>
      <c r="C2316" s="212"/>
      <c r="D2316" s="213"/>
      <c r="E2316" s="144">
        <f t="shared" si="2150"/>
        <v>0</v>
      </c>
      <c r="F2316" s="212"/>
      <c r="G2316" s="213"/>
      <c r="H2316" s="144">
        <f t="shared" si="2151"/>
        <v>0</v>
      </c>
      <c r="I2316" s="212"/>
      <c r="J2316" s="213"/>
      <c r="K2316" s="144">
        <f t="shared" si="2152"/>
        <v>0</v>
      </c>
      <c r="L2316" s="212"/>
      <c r="M2316" s="214"/>
      <c r="N2316" s="215"/>
      <c r="O2316" s="212"/>
      <c r="P2316" s="215"/>
      <c r="Q2316" s="139">
        <f t="shared" si="2153"/>
        <v>0</v>
      </c>
      <c r="R2316" s="215"/>
      <c r="S2316" s="215"/>
      <c r="T2316" s="140">
        <f t="shared" si="2163"/>
        <v>0</v>
      </c>
      <c r="U2316" s="136"/>
      <c r="V2316" s="212"/>
      <c r="W2316" s="215"/>
      <c r="X2316" s="139">
        <f t="shared" si="2154"/>
        <v>0</v>
      </c>
      <c r="Y2316" s="215"/>
      <c r="Z2316" s="215"/>
      <c r="AA2316" s="140">
        <f t="shared" si="2164"/>
        <v>0</v>
      </c>
      <c r="AB2316" s="136"/>
      <c r="AC2316" s="212"/>
      <c r="AD2316" s="215"/>
      <c r="AE2316" s="139">
        <f t="shared" si="2155"/>
        <v>0</v>
      </c>
      <c r="AF2316" s="215"/>
      <c r="AG2316" s="215"/>
      <c r="AH2316" s="140">
        <f t="shared" si="2165"/>
        <v>0</v>
      </c>
      <c r="AI2316" s="13"/>
      <c r="AJ2316" s="217"/>
      <c r="AK2316" s="218"/>
      <c r="AL2316" s="219"/>
      <c r="AM2316" s="218"/>
      <c r="AN2316" s="219"/>
      <c r="AO2316" s="218"/>
      <c r="AP2316" s="219"/>
      <c r="AQ2316" s="218"/>
      <c r="AR2316" s="219"/>
      <c r="AS2316" s="218"/>
      <c r="AT2316" s="219"/>
      <c r="AU2316" s="218"/>
      <c r="AV2316" s="114">
        <f t="shared" si="2181"/>
        <v>0</v>
      </c>
      <c r="AW2316" s="113">
        <f t="shared" si="2157"/>
        <v>0</v>
      </c>
      <c r="AX2316" s="210"/>
      <c r="AY2316" s="111">
        <f t="shared" si="2158"/>
        <v>0</v>
      </c>
      <c r="AZ2316" s="113">
        <f t="shared" si="2159"/>
        <v>0</v>
      </c>
      <c r="BA2316" s="114">
        <f t="shared" si="2160"/>
        <v>0</v>
      </c>
      <c r="BB2316" s="113">
        <f t="shared" si="2161"/>
        <v>0</v>
      </c>
      <c r="BC2316" s="113">
        <f t="shared" si="2182"/>
        <v>0</v>
      </c>
      <c r="BD2316" s="117">
        <f t="shared" si="2162"/>
        <v>0</v>
      </c>
    </row>
    <row r="2317" spans="2:56" x14ac:dyDescent="0.3">
      <c r="B2317" s="211" t="s">
        <v>103</v>
      </c>
      <c r="C2317" s="212"/>
      <c r="D2317" s="213"/>
      <c r="E2317" s="144">
        <f t="shared" si="2150"/>
        <v>0</v>
      </c>
      <c r="F2317" s="212"/>
      <c r="G2317" s="213"/>
      <c r="H2317" s="144">
        <f t="shared" si="2151"/>
        <v>0</v>
      </c>
      <c r="I2317" s="212"/>
      <c r="J2317" s="213"/>
      <c r="K2317" s="144">
        <f t="shared" si="2152"/>
        <v>0</v>
      </c>
      <c r="L2317" s="212"/>
      <c r="M2317" s="214"/>
      <c r="N2317" s="215"/>
      <c r="O2317" s="212"/>
      <c r="P2317" s="215"/>
      <c r="Q2317" s="139">
        <f t="shared" si="2153"/>
        <v>0</v>
      </c>
      <c r="R2317" s="215"/>
      <c r="S2317" s="215"/>
      <c r="T2317" s="140">
        <f t="shared" si="2163"/>
        <v>0</v>
      </c>
      <c r="U2317" s="136"/>
      <c r="V2317" s="212"/>
      <c r="W2317" s="215"/>
      <c r="X2317" s="139">
        <f t="shared" si="2154"/>
        <v>0</v>
      </c>
      <c r="Y2317" s="215"/>
      <c r="Z2317" s="215"/>
      <c r="AA2317" s="140">
        <f t="shared" si="2164"/>
        <v>0</v>
      </c>
      <c r="AB2317" s="136"/>
      <c r="AC2317" s="212"/>
      <c r="AD2317" s="215"/>
      <c r="AE2317" s="139">
        <f t="shared" si="2155"/>
        <v>0</v>
      </c>
      <c r="AF2317" s="215"/>
      <c r="AG2317" s="215"/>
      <c r="AH2317" s="140">
        <f t="shared" si="2165"/>
        <v>0</v>
      </c>
      <c r="AI2317" s="13"/>
      <c r="AJ2317" s="217"/>
      <c r="AK2317" s="218"/>
      <c r="AL2317" s="219"/>
      <c r="AM2317" s="218"/>
      <c r="AN2317" s="219"/>
      <c r="AO2317" s="218"/>
      <c r="AP2317" s="219"/>
      <c r="AQ2317" s="218"/>
      <c r="AR2317" s="219"/>
      <c r="AS2317" s="218"/>
      <c r="AT2317" s="219"/>
      <c r="AU2317" s="218"/>
      <c r="AV2317" s="114">
        <f t="shared" si="2181"/>
        <v>0</v>
      </c>
      <c r="AW2317" s="113">
        <f t="shared" si="2157"/>
        <v>0</v>
      </c>
      <c r="AX2317" s="210"/>
      <c r="AY2317" s="111">
        <f t="shared" si="2158"/>
        <v>0</v>
      </c>
      <c r="AZ2317" s="113">
        <f t="shared" si="2159"/>
        <v>0</v>
      </c>
      <c r="BA2317" s="114">
        <f t="shared" si="2160"/>
        <v>0</v>
      </c>
      <c r="BB2317" s="113">
        <f t="shared" si="2161"/>
        <v>0</v>
      </c>
      <c r="BC2317" s="113">
        <f t="shared" si="2182"/>
        <v>0</v>
      </c>
      <c r="BD2317" s="117">
        <f t="shared" si="2162"/>
        <v>0</v>
      </c>
    </row>
    <row r="2318" spans="2:56" x14ac:dyDescent="0.3">
      <c r="B2318" s="150" t="s">
        <v>104</v>
      </c>
      <c r="C2318" s="78">
        <f>SUM(C2319)</f>
        <v>0</v>
      </c>
      <c r="D2318" s="79">
        <f>SUM(D2319)</f>
        <v>0</v>
      </c>
      <c r="E2318" s="69">
        <f t="shared" si="2150"/>
        <v>0</v>
      </c>
      <c r="F2318" s="78">
        <f>SUM(F2319)</f>
        <v>0</v>
      </c>
      <c r="G2318" s="79">
        <f>SUM(G2319)</f>
        <v>0</v>
      </c>
      <c r="H2318" s="69">
        <f t="shared" si="2151"/>
        <v>0</v>
      </c>
      <c r="I2318" s="78">
        <f>SUM(I2319)</f>
        <v>0</v>
      </c>
      <c r="J2318" s="79">
        <f>SUM(J2319)</f>
        <v>0</v>
      </c>
      <c r="K2318" s="69">
        <f t="shared" si="2152"/>
        <v>0</v>
      </c>
      <c r="L2318" s="78">
        <f>SUM(L2319)</f>
        <v>0</v>
      </c>
      <c r="M2318" s="80">
        <f>SUM(M2319)</f>
        <v>0</v>
      </c>
      <c r="N2318" s="81">
        <f>SUM(N2319)</f>
        <v>0</v>
      </c>
      <c r="O2318" s="78">
        <f>SUM(O2319)</f>
        <v>0</v>
      </c>
      <c r="P2318" s="81">
        <f>SUM(P2319)</f>
        <v>0</v>
      </c>
      <c r="Q2318" s="148">
        <f t="shared" si="2153"/>
        <v>0</v>
      </c>
      <c r="R2318" s="81">
        <f>SUM(R2319)</f>
        <v>0</v>
      </c>
      <c r="S2318" s="81">
        <f>SUM(S2319)</f>
        <v>0</v>
      </c>
      <c r="T2318" s="149">
        <f t="shared" si="2163"/>
        <v>0</v>
      </c>
      <c r="U2318" s="136"/>
      <c r="V2318" s="78">
        <f>SUM(V2319)</f>
        <v>0</v>
      </c>
      <c r="W2318" s="81">
        <f>SUM(W2319)</f>
        <v>0</v>
      </c>
      <c r="X2318" s="148">
        <f t="shared" si="2154"/>
        <v>0</v>
      </c>
      <c r="Y2318" s="81">
        <f>SUM(Y2319)</f>
        <v>0</v>
      </c>
      <c r="Z2318" s="81">
        <f>SUM(Z2319)</f>
        <v>0</v>
      </c>
      <c r="AA2318" s="149">
        <f t="shared" si="2164"/>
        <v>0</v>
      </c>
      <c r="AB2318" s="136"/>
      <c r="AC2318" s="78">
        <f>SUM(AC2319)</f>
        <v>0</v>
      </c>
      <c r="AD2318" s="81">
        <f>SUM(AD2319)</f>
        <v>0</v>
      </c>
      <c r="AE2318" s="148">
        <f t="shared" si="2155"/>
        <v>0</v>
      </c>
      <c r="AF2318" s="81">
        <f>SUM(AF2319)</f>
        <v>0</v>
      </c>
      <c r="AG2318" s="81">
        <f>SUM(AG2319)</f>
        <v>0</v>
      </c>
      <c r="AH2318" s="149">
        <f t="shared" si="2165"/>
        <v>0</v>
      </c>
      <c r="AI2318" s="13"/>
      <c r="AJ2318" s="79">
        <f t="shared" ref="AJ2318:AU2318" si="2184">SUM(AJ2319)</f>
        <v>0</v>
      </c>
      <c r="AK2318" s="80">
        <f t="shared" si="2184"/>
        <v>0</v>
      </c>
      <c r="AL2318" s="81">
        <f t="shared" si="2184"/>
        <v>0</v>
      </c>
      <c r="AM2318" s="80">
        <f t="shared" si="2184"/>
        <v>0</v>
      </c>
      <c r="AN2318" s="81">
        <f t="shared" si="2184"/>
        <v>0</v>
      </c>
      <c r="AO2318" s="80">
        <f t="shared" si="2184"/>
        <v>0</v>
      </c>
      <c r="AP2318" s="81">
        <f t="shared" si="2184"/>
        <v>0</v>
      </c>
      <c r="AQ2318" s="80">
        <f t="shared" si="2184"/>
        <v>0</v>
      </c>
      <c r="AR2318" s="81">
        <f t="shared" si="2184"/>
        <v>0</v>
      </c>
      <c r="AS2318" s="80">
        <f t="shared" si="2184"/>
        <v>0</v>
      </c>
      <c r="AT2318" s="81">
        <f t="shared" si="2184"/>
        <v>0</v>
      </c>
      <c r="AU2318" s="80">
        <f t="shared" si="2184"/>
        <v>0</v>
      </c>
      <c r="AV2318" s="81">
        <f t="shared" si="2181"/>
        <v>0</v>
      </c>
      <c r="AW2318" s="80">
        <f t="shared" si="2157"/>
        <v>0</v>
      </c>
      <c r="AX2318" s="210"/>
      <c r="AY2318" s="79">
        <f t="shared" si="2158"/>
        <v>0</v>
      </c>
      <c r="AZ2318" s="80">
        <f t="shared" si="2159"/>
        <v>0</v>
      </c>
      <c r="BA2318" s="81">
        <f t="shared" si="2160"/>
        <v>0</v>
      </c>
      <c r="BB2318" s="80">
        <f t="shared" si="2161"/>
        <v>0</v>
      </c>
      <c r="BC2318" s="80">
        <f t="shared" si="2182"/>
        <v>0</v>
      </c>
      <c r="BD2318" s="86">
        <f t="shared" si="2162"/>
        <v>0</v>
      </c>
    </row>
    <row r="2319" spans="2:56" x14ac:dyDescent="0.3">
      <c r="B2319" s="211" t="s">
        <v>105</v>
      </c>
      <c r="C2319" s="212"/>
      <c r="D2319" s="213"/>
      <c r="E2319" s="144">
        <f t="shared" si="2150"/>
        <v>0</v>
      </c>
      <c r="F2319" s="212"/>
      <c r="G2319" s="213"/>
      <c r="H2319" s="144">
        <f t="shared" si="2151"/>
        <v>0</v>
      </c>
      <c r="I2319" s="212"/>
      <c r="J2319" s="213"/>
      <c r="K2319" s="144">
        <f t="shared" si="2152"/>
        <v>0</v>
      </c>
      <c r="L2319" s="212"/>
      <c r="M2319" s="214"/>
      <c r="N2319" s="215"/>
      <c r="O2319" s="212"/>
      <c r="P2319" s="215"/>
      <c r="Q2319" s="139">
        <f t="shared" si="2153"/>
        <v>0</v>
      </c>
      <c r="R2319" s="215"/>
      <c r="S2319" s="215"/>
      <c r="T2319" s="140">
        <f t="shared" si="2163"/>
        <v>0</v>
      </c>
      <c r="U2319" s="136"/>
      <c r="V2319" s="212"/>
      <c r="W2319" s="215"/>
      <c r="X2319" s="139">
        <f t="shared" si="2154"/>
        <v>0</v>
      </c>
      <c r="Y2319" s="215"/>
      <c r="Z2319" s="215"/>
      <c r="AA2319" s="140">
        <f t="shared" si="2164"/>
        <v>0</v>
      </c>
      <c r="AB2319" s="136"/>
      <c r="AC2319" s="212"/>
      <c r="AD2319" s="215"/>
      <c r="AE2319" s="139">
        <f t="shared" si="2155"/>
        <v>0</v>
      </c>
      <c r="AF2319" s="215"/>
      <c r="AG2319" s="215"/>
      <c r="AH2319" s="140">
        <f t="shared" si="2165"/>
        <v>0</v>
      </c>
      <c r="AI2319" s="13"/>
      <c r="AJ2319" s="217"/>
      <c r="AK2319" s="218"/>
      <c r="AL2319" s="219"/>
      <c r="AM2319" s="218"/>
      <c r="AN2319" s="219"/>
      <c r="AO2319" s="218"/>
      <c r="AP2319" s="219"/>
      <c r="AQ2319" s="218"/>
      <c r="AR2319" s="219"/>
      <c r="AS2319" s="218"/>
      <c r="AT2319" s="219"/>
      <c r="AU2319" s="218"/>
      <c r="AV2319" s="114">
        <f t="shared" si="2181"/>
        <v>0</v>
      </c>
      <c r="AW2319" s="113">
        <f t="shared" si="2157"/>
        <v>0</v>
      </c>
      <c r="AX2319" s="210"/>
      <c r="AY2319" s="111">
        <f t="shared" si="2158"/>
        <v>0</v>
      </c>
      <c r="AZ2319" s="113">
        <f t="shared" si="2159"/>
        <v>0</v>
      </c>
      <c r="BA2319" s="114">
        <f t="shared" si="2160"/>
        <v>0</v>
      </c>
      <c r="BB2319" s="113">
        <f t="shared" si="2161"/>
        <v>0</v>
      </c>
      <c r="BC2319" s="113">
        <f t="shared" si="2182"/>
        <v>0</v>
      </c>
      <c r="BD2319" s="117">
        <f t="shared" si="2162"/>
        <v>0</v>
      </c>
    </row>
    <row r="2320" spans="2:56" x14ac:dyDescent="0.3">
      <c r="B2320" s="150" t="s">
        <v>106</v>
      </c>
      <c r="C2320" s="78">
        <f>SUM(C2321:C2322)</f>
        <v>0</v>
      </c>
      <c r="D2320" s="79">
        <f>SUM(D2321:D2322)</f>
        <v>0</v>
      </c>
      <c r="E2320" s="69">
        <f t="shared" si="2150"/>
        <v>0</v>
      </c>
      <c r="F2320" s="78">
        <f>SUM(F2321:F2322)</f>
        <v>0</v>
      </c>
      <c r="G2320" s="79">
        <f>SUM(G2321:G2322)</f>
        <v>0</v>
      </c>
      <c r="H2320" s="69">
        <f t="shared" si="2151"/>
        <v>0</v>
      </c>
      <c r="I2320" s="78">
        <f>SUM(I2321:I2322)</f>
        <v>0</v>
      </c>
      <c r="J2320" s="79">
        <f>SUM(J2321:J2322)</f>
        <v>0</v>
      </c>
      <c r="K2320" s="69">
        <f t="shared" si="2152"/>
        <v>0</v>
      </c>
      <c r="L2320" s="78">
        <f>SUM(L2321:L2322)</f>
        <v>0</v>
      </c>
      <c r="M2320" s="80">
        <f>SUM(M2321:M2322)</f>
        <v>0</v>
      </c>
      <c r="N2320" s="81">
        <f>SUM(N2321:N2322)</f>
        <v>0</v>
      </c>
      <c r="O2320" s="78">
        <f>SUM(O2321:O2322)</f>
        <v>0</v>
      </c>
      <c r="P2320" s="81">
        <f>SUM(P2321:P2322)</f>
        <v>0</v>
      </c>
      <c r="Q2320" s="148">
        <f t="shared" si="2153"/>
        <v>0</v>
      </c>
      <c r="R2320" s="81">
        <f>SUM(R2321:R2322)</f>
        <v>0</v>
      </c>
      <c r="S2320" s="81">
        <f>SUM(S2321:S2322)</f>
        <v>0</v>
      </c>
      <c r="T2320" s="149">
        <f t="shared" si="2163"/>
        <v>0</v>
      </c>
      <c r="U2320" s="136"/>
      <c r="V2320" s="78">
        <f>SUM(V2321:V2322)</f>
        <v>0</v>
      </c>
      <c r="W2320" s="81">
        <f>SUM(W2321:W2322)</f>
        <v>0</v>
      </c>
      <c r="X2320" s="148">
        <f t="shared" si="2154"/>
        <v>0</v>
      </c>
      <c r="Y2320" s="81">
        <f>SUM(Y2321:Y2322)</f>
        <v>0</v>
      </c>
      <c r="Z2320" s="81">
        <f>SUM(Z2321:Z2322)</f>
        <v>0</v>
      </c>
      <c r="AA2320" s="149">
        <f t="shared" si="2164"/>
        <v>0</v>
      </c>
      <c r="AB2320" s="136"/>
      <c r="AC2320" s="78">
        <f>SUM(AC2321:AC2322)</f>
        <v>0</v>
      </c>
      <c r="AD2320" s="81">
        <f>SUM(AD2321:AD2322)</f>
        <v>0</v>
      </c>
      <c r="AE2320" s="148">
        <f t="shared" si="2155"/>
        <v>0</v>
      </c>
      <c r="AF2320" s="81">
        <f>SUM(AF2321:AF2322)</f>
        <v>0</v>
      </c>
      <c r="AG2320" s="81">
        <f>SUM(AG2321:AG2322)</f>
        <v>0</v>
      </c>
      <c r="AH2320" s="149">
        <f t="shared" si="2165"/>
        <v>0</v>
      </c>
      <c r="AI2320" s="13"/>
      <c r="AJ2320" s="79">
        <f t="shared" ref="AJ2320:AU2320" si="2185">SUM(AJ2321:AJ2322)</f>
        <v>0</v>
      </c>
      <c r="AK2320" s="80">
        <f t="shared" si="2185"/>
        <v>0</v>
      </c>
      <c r="AL2320" s="81">
        <f t="shared" si="2185"/>
        <v>0</v>
      </c>
      <c r="AM2320" s="80">
        <f t="shared" si="2185"/>
        <v>0</v>
      </c>
      <c r="AN2320" s="81">
        <f t="shared" si="2185"/>
        <v>0</v>
      </c>
      <c r="AO2320" s="80">
        <f t="shared" si="2185"/>
        <v>0</v>
      </c>
      <c r="AP2320" s="81">
        <f t="shared" si="2185"/>
        <v>0</v>
      </c>
      <c r="AQ2320" s="80">
        <f t="shared" si="2185"/>
        <v>0</v>
      </c>
      <c r="AR2320" s="81">
        <f t="shared" si="2185"/>
        <v>0</v>
      </c>
      <c r="AS2320" s="80">
        <f t="shared" si="2185"/>
        <v>0</v>
      </c>
      <c r="AT2320" s="81">
        <f t="shared" si="2185"/>
        <v>0</v>
      </c>
      <c r="AU2320" s="80">
        <f t="shared" si="2185"/>
        <v>0</v>
      </c>
      <c r="AV2320" s="81">
        <f t="shared" si="2181"/>
        <v>0</v>
      </c>
      <c r="AW2320" s="80">
        <f t="shared" si="2157"/>
        <v>0</v>
      </c>
      <c r="AX2320" s="210"/>
      <c r="AY2320" s="79">
        <f t="shared" si="2158"/>
        <v>0</v>
      </c>
      <c r="AZ2320" s="80">
        <f t="shared" si="2159"/>
        <v>0</v>
      </c>
      <c r="BA2320" s="81">
        <f t="shared" si="2160"/>
        <v>0</v>
      </c>
      <c r="BB2320" s="80">
        <f t="shared" si="2161"/>
        <v>0</v>
      </c>
      <c r="BC2320" s="80">
        <f t="shared" si="2182"/>
        <v>0</v>
      </c>
      <c r="BD2320" s="86">
        <f t="shared" si="2162"/>
        <v>0</v>
      </c>
    </row>
    <row r="2321" spans="2:56" x14ac:dyDescent="0.3">
      <c r="B2321" s="211" t="s">
        <v>107</v>
      </c>
      <c r="C2321" s="212"/>
      <c r="D2321" s="213"/>
      <c r="E2321" s="144">
        <f t="shared" si="2150"/>
        <v>0</v>
      </c>
      <c r="F2321" s="212"/>
      <c r="G2321" s="213"/>
      <c r="H2321" s="144">
        <f t="shared" si="2151"/>
        <v>0</v>
      </c>
      <c r="I2321" s="212"/>
      <c r="J2321" s="213"/>
      <c r="K2321" s="144">
        <f t="shared" si="2152"/>
        <v>0</v>
      </c>
      <c r="L2321" s="212"/>
      <c r="M2321" s="214"/>
      <c r="N2321" s="215"/>
      <c r="O2321" s="212"/>
      <c r="P2321" s="215"/>
      <c r="Q2321" s="139">
        <f t="shared" si="2153"/>
        <v>0</v>
      </c>
      <c r="R2321" s="215"/>
      <c r="S2321" s="215"/>
      <c r="T2321" s="140">
        <f t="shared" si="2163"/>
        <v>0</v>
      </c>
      <c r="U2321" s="136"/>
      <c r="V2321" s="212"/>
      <c r="W2321" s="215"/>
      <c r="X2321" s="139">
        <f t="shared" si="2154"/>
        <v>0</v>
      </c>
      <c r="Y2321" s="215"/>
      <c r="Z2321" s="215"/>
      <c r="AA2321" s="140">
        <f t="shared" si="2164"/>
        <v>0</v>
      </c>
      <c r="AB2321" s="136"/>
      <c r="AC2321" s="212"/>
      <c r="AD2321" s="215"/>
      <c r="AE2321" s="139">
        <f t="shared" si="2155"/>
        <v>0</v>
      </c>
      <c r="AF2321" s="215"/>
      <c r="AG2321" s="215"/>
      <c r="AH2321" s="140">
        <f t="shared" si="2165"/>
        <v>0</v>
      </c>
      <c r="AI2321" s="13"/>
      <c r="AJ2321" s="217"/>
      <c r="AK2321" s="218"/>
      <c r="AL2321" s="219"/>
      <c r="AM2321" s="218"/>
      <c r="AN2321" s="219"/>
      <c r="AO2321" s="218"/>
      <c r="AP2321" s="219"/>
      <c r="AQ2321" s="218"/>
      <c r="AR2321" s="219"/>
      <c r="AS2321" s="218"/>
      <c r="AT2321" s="219"/>
      <c r="AU2321" s="218"/>
      <c r="AV2321" s="114">
        <f t="shared" si="2181"/>
        <v>0</v>
      </c>
      <c r="AW2321" s="113">
        <f t="shared" si="2157"/>
        <v>0</v>
      </c>
      <c r="AX2321" s="210"/>
      <c r="AY2321" s="111">
        <f t="shared" si="2158"/>
        <v>0</v>
      </c>
      <c r="AZ2321" s="113">
        <f t="shared" si="2159"/>
        <v>0</v>
      </c>
      <c r="BA2321" s="114">
        <f t="shared" si="2160"/>
        <v>0</v>
      </c>
      <c r="BB2321" s="113">
        <f t="shared" si="2161"/>
        <v>0</v>
      </c>
      <c r="BC2321" s="113">
        <f t="shared" si="2182"/>
        <v>0</v>
      </c>
      <c r="BD2321" s="117">
        <f t="shared" si="2162"/>
        <v>0</v>
      </c>
    </row>
    <row r="2322" spans="2:56" x14ac:dyDescent="0.3">
      <c r="B2322" s="211" t="s">
        <v>108</v>
      </c>
      <c r="C2322" s="212"/>
      <c r="D2322" s="213"/>
      <c r="E2322" s="144">
        <f t="shared" si="2150"/>
        <v>0</v>
      </c>
      <c r="F2322" s="212"/>
      <c r="G2322" s="213"/>
      <c r="H2322" s="144">
        <f t="shared" si="2151"/>
        <v>0</v>
      </c>
      <c r="I2322" s="212"/>
      <c r="J2322" s="213"/>
      <c r="K2322" s="144">
        <f t="shared" si="2152"/>
        <v>0</v>
      </c>
      <c r="L2322" s="212"/>
      <c r="M2322" s="214"/>
      <c r="N2322" s="215"/>
      <c r="O2322" s="212"/>
      <c r="P2322" s="215"/>
      <c r="Q2322" s="139">
        <f t="shared" si="2153"/>
        <v>0</v>
      </c>
      <c r="R2322" s="215"/>
      <c r="S2322" s="215"/>
      <c r="T2322" s="140">
        <f t="shared" si="2163"/>
        <v>0</v>
      </c>
      <c r="U2322" s="136"/>
      <c r="V2322" s="212"/>
      <c r="W2322" s="215"/>
      <c r="X2322" s="139">
        <f t="shared" si="2154"/>
        <v>0</v>
      </c>
      <c r="Y2322" s="215"/>
      <c r="Z2322" s="215"/>
      <c r="AA2322" s="140">
        <f t="shared" si="2164"/>
        <v>0</v>
      </c>
      <c r="AB2322" s="136"/>
      <c r="AC2322" s="212"/>
      <c r="AD2322" s="215"/>
      <c r="AE2322" s="139">
        <f t="shared" si="2155"/>
        <v>0</v>
      </c>
      <c r="AF2322" s="215"/>
      <c r="AG2322" s="215"/>
      <c r="AH2322" s="140">
        <f t="shared" si="2165"/>
        <v>0</v>
      </c>
      <c r="AI2322" s="13"/>
      <c r="AJ2322" s="217"/>
      <c r="AK2322" s="218"/>
      <c r="AL2322" s="219"/>
      <c r="AM2322" s="218"/>
      <c r="AN2322" s="219"/>
      <c r="AO2322" s="218"/>
      <c r="AP2322" s="219"/>
      <c r="AQ2322" s="218"/>
      <c r="AR2322" s="219"/>
      <c r="AS2322" s="218"/>
      <c r="AT2322" s="219"/>
      <c r="AU2322" s="218"/>
      <c r="AV2322" s="114">
        <f t="shared" si="2181"/>
        <v>0</v>
      </c>
      <c r="AW2322" s="113">
        <f t="shared" si="2157"/>
        <v>0</v>
      </c>
      <c r="AX2322" s="210"/>
      <c r="AY2322" s="111">
        <f t="shared" si="2158"/>
        <v>0</v>
      </c>
      <c r="AZ2322" s="113">
        <f t="shared" si="2159"/>
        <v>0</v>
      </c>
      <c r="BA2322" s="114">
        <f t="shared" si="2160"/>
        <v>0</v>
      </c>
      <c r="BB2322" s="113">
        <f t="shared" si="2161"/>
        <v>0</v>
      </c>
      <c r="BC2322" s="113">
        <f t="shared" si="2182"/>
        <v>0</v>
      </c>
      <c r="BD2322" s="117">
        <f t="shared" si="2162"/>
        <v>0</v>
      </c>
    </row>
    <row r="2323" spans="2:56" x14ac:dyDescent="0.3">
      <c r="B2323" s="150" t="s">
        <v>109</v>
      </c>
      <c r="C2323" s="78">
        <f>SUM(C2324)</f>
        <v>0</v>
      </c>
      <c r="D2323" s="79">
        <f>SUM(D2324)</f>
        <v>0</v>
      </c>
      <c r="E2323" s="69">
        <f t="shared" si="2150"/>
        <v>0</v>
      </c>
      <c r="F2323" s="78">
        <f>SUM(F2324)</f>
        <v>0</v>
      </c>
      <c r="G2323" s="79">
        <f>SUM(G2324)</f>
        <v>0</v>
      </c>
      <c r="H2323" s="69">
        <f t="shared" si="2151"/>
        <v>0</v>
      </c>
      <c r="I2323" s="78">
        <f>SUM(I2324)</f>
        <v>0</v>
      </c>
      <c r="J2323" s="79">
        <f>SUM(J2324)</f>
        <v>0</v>
      </c>
      <c r="K2323" s="69">
        <f t="shared" si="2152"/>
        <v>0</v>
      </c>
      <c r="L2323" s="78">
        <f>SUM(L2324)</f>
        <v>0</v>
      </c>
      <c r="M2323" s="80">
        <f>SUM(M2324)</f>
        <v>0</v>
      </c>
      <c r="N2323" s="81">
        <f>SUM(N2324)</f>
        <v>0</v>
      </c>
      <c r="O2323" s="78">
        <f>SUM(O2324)</f>
        <v>0</v>
      </c>
      <c r="P2323" s="81">
        <f>SUM(P2324)</f>
        <v>0</v>
      </c>
      <c r="Q2323" s="148">
        <f t="shared" si="2153"/>
        <v>0</v>
      </c>
      <c r="R2323" s="81">
        <f>SUM(R2324)</f>
        <v>0</v>
      </c>
      <c r="S2323" s="81">
        <f>SUM(S2324)</f>
        <v>0</v>
      </c>
      <c r="T2323" s="149">
        <f t="shared" si="2163"/>
        <v>0</v>
      </c>
      <c r="U2323" s="136"/>
      <c r="V2323" s="78">
        <f>SUM(V2324)</f>
        <v>0</v>
      </c>
      <c r="W2323" s="81">
        <f>SUM(W2324)</f>
        <v>0</v>
      </c>
      <c r="X2323" s="148">
        <f t="shared" si="2154"/>
        <v>0</v>
      </c>
      <c r="Y2323" s="81">
        <f>SUM(Y2324)</f>
        <v>0</v>
      </c>
      <c r="Z2323" s="81">
        <f>SUM(Z2324)</f>
        <v>0</v>
      </c>
      <c r="AA2323" s="149">
        <f t="shared" si="2164"/>
        <v>0</v>
      </c>
      <c r="AB2323" s="136"/>
      <c r="AC2323" s="78">
        <f>SUM(AC2324)</f>
        <v>0</v>
      </c>
      <c r="AD2323" s="81">
        <f>SUM(AD2324)</f>
        <v>0</v>
      </c>
      <c r="AE2323" s="148">
        <f t="shared" si="2155"/>
        <v>0</v>
      </c>
      <c r="AF2323" s="81">
        <f>SUM(AF2324)</f>
        <v>0</v>
      </c>
      <c r="AG2323" s="81">
        <f>SUM(AG2324)</f>
        <v>0</v>
      </c>
      <c r="AH2323" s="149">
        <f t="shared" si="2165"/>
        <v>0</v>
      </c>
      <c r="AI2323" s="13"/>
      <c r="AJ2323" s="79">
        <f t="shared" ref="AJ2323:AU2323" si="2186">SUM(AJ2324)</f>
        <v>0</v>
      </c>
      <c r="AK2323" s="80">
        <f t="shared" si="2186"/>
        <v>0</v>
      </c>
      <c r="AL2323" s="81">
        <f t="shared" si="2186"/>
        <v>0</v>
      </c>
      <c r="AM2323" s="80">
        <f t="shared" si="2186"/>
        <v>0</v>
      </c>
      <c r="AN2323" s="81">
        <f t="shared" si="2186"/>
        <v>0</v>
      </c>
      <c r="AO2323" s="80">
        <f t="shared" si="2186"/>
        <v>0</v>
      </c>
      <c r="AP2323" s="81">
        <f t="shared" si="2186"/>
        <v>0</v>
      </c>
      <c r="AQ2323" s="80">
        <f t="shared" si="2186"/>
        <v>0</v>
      </c>
      <c r="AR2323" s="81">
        <f t="shared" si="2186"/>
        <v>0</v>
      </c>
      <c r="AS2323" s="80">
        <f t="shared" si="2186"/>
        <v>0</v>
      </c>
      <c r="AT2323" s="81">
        <f t="shared" si="2186"/>
        <v>0</v>
      </c>
      <c r="AU2323" s="80">
        <f t="shared" si="2186"/>
        <v>0</v>
      </c>
      <c r="AV2323" s="81">
        <f t="shared" si="2181"/>
        <v>0</v>
      </c>
      <c r="AW2323" s="80">
        <f t="shared" si="2157"/>
        <v>0</v>
      </c>
      <c r="AX2323" s="210"/>
      <c r="AY2323" s="79">
        <f t="shared" si="2158"/>
        <v>0</v>
      </c>
      <c r="AZ2323" s="80">
        <f t="shared" si="2159"/>
        <v>0</v>
      </c>
      <c r="BA2323" s="81">
        <f t="shared" si="2160"/>
        <v>0</v>
      </c>
      <c r="BB2323" s="80">
        <f t="shared" si="2161"/>
        <v>0</v>
      </c>
      <c r="BC2323" s="80">
        <f t="shared" si="2182"/>
        <v>0</v>
      </c>
      <c r="BD2323" s="86">
        <f t="shared" si="2162"/>
        <v>0</v>
      </c>
    </row>
    <row r="2324" spans="2:56" x14ac:dyDescent="0.3">
      <c r="B2324" s="211" t="s">
        <v>110</v>
      </c>
      <c r="C2324" s="212"/>
      <c r="D2324" s="213"/>
      <c r="E2324" s="144">
        <f t="shared" si="2150"/>
        <v>0</v>
      </c>
      <c r="F2324" s="212"/>
      <c r="G2324" s="213"/>
      <c r="H2324" s="144">
        <f t="shared" si="2151"/>
        <v>0</v>
      </c>
      <c r="I2324" s="212"/>
      <c r="J2324" s="213"/>
      <c r="K2324" s="144">
        <f t="shared" si="2152"/>
        <v>0</v>
      </c>
      <c r="L2324" s="212"/>
      <c r="M2324" s="214"/>
      <c r="N2324" s="215"/>
      <c r="O2324" s="212"/>
      <c r="P2324" s="215"/>
      <c r="Q2324" s="139">
        <f t="shared" si="2153"/>
        <v>0</v>
      </c>
      <c r="R2324" s="215"/>
      <c r="S2324" s="215"/>
      <c r="T2324" s="140">
        <f t="shared" si="2163"/>
        <v>0</v>
      </c>
      <c r="U2324" s="136"/>
      <c r="V2324" s="212"/>
      <c r="W2324" s="215"/>
      <c r="X2324" s="139">
        <f t="shared" si="2154"/>
        <v>0</v>
      </c>
      <c r="Y2324" s="215"/>
      <c r="Z2324" s="215"/>
      <c r="AA2324" s="140">
        <f t="shared" si="2164"/>
        <v>0</v>
      </c>
      <c r="AB2324" s="136"/>
      <c r="AC2324" s="212"/>
      <c r="AD2324" s="215"/>
      <c r="AE2324" s="139">
        <f t="shared" si="2155"/>
        <v>0</v>
      </c>
      <c r="AF2324" s="215"/>
      <c r="AG2324" s="215"/>
      <c r="AH2324" s="140">
        <f t="shared" si="2165"/>
        <v>0</v>
      </c>
      <c r="AI2324" s="13"/>
      <c r="AJ2324" s="217"/>
      <c r="AK2324" s="218"/>
      <c r="AL2324" s="219"/>
      <c r="AM2324" s="218"/>
      <c r="AN2324" s="219"/>
      <c r="AO2324" s="218"/>
      <c r="AP2324" s="219"/>
      <c r="AQ2324" s="218"/>
      <c r="AR2324" s="219"/>
      <c r="AS2324" s="218"/>
      <c r="AT2324" s="219"/>
      <c r="AU2324" s="218"/>
      <c r="AV2324" s="114">
        <f t="shared" si="2181"/>
        <v>0</v>
      </c>
      <c r="AW2324" s="113">
        <f t="shared" si="2157"/>
        <v>0</v>
      </c>
      <c r="AX2324" s="210"/>
      <c r="AY2324" s="111">
        <f t="shared" si="2158"/>
        <v>0</v>
      </c>
      <c r="AZ2324" s="113">
        <f t="shared" si="2159"/>
        <v>0</v>
      </c>
      <c r="BA2324" s="114">
        <f t="shared" si="2160"/>
        <v>0</v>
      </c>
      <c r="BB2324" s="113">
        <f t="shared" si="2161"/>
        <v>0</v>
      </c>
      <c r="BC2324" s="113">
        <f t="shared" si="2182"/>
        <v>0</v>
      </c>
      <c r="BD2324" s="117">
        <f t="shared" si="2162"/>
        <v>0</v>
      </c>
    </row>
    <row r="2325" spans="2:56" x14ac:dyDescent="0.3">
      <c r="B2325" s="150" t="s">
        <v>111</v>
      </c>
      <c r="C2325" s="78">
        <f>SUM(C2326:C2328)</f>
        <v>0</v>
      </c>
      <c r="D2325" s="79">
        <f>SUM(D2326:D2328)</f>
        <v>0</v>
      </c>
      <c r="E2325" s="69">
        <f t="shared" ref="E2325:E2388" si="2187">IFERROR(D2325/C2325,0)</f>
        <v>0</v>
      </c>
      <c r="F2325" s="78">
        <f>SUM(F2326:F2328)</f>
        <v>89</v>
      </c>
      <c r="G2325" s="79">
        <f>SUM(G2326:G2328)</f>
        <v>0</v>
      </c>
      <c r="H2325" s="69">
        <f t="shared" ref="H2325:H2388" si="2188">IFERROR(G2325/F2325,0)</f>
        <v>0</v>
      </c>
      <c r="I2325" s="78">
        <f>SUM(I2326:I2328)</f>
        <v>10200</v>
      </c>
      <c r="J2325" s="79">
        <f>SUM(J2326:J2328)</f>
        <v>10125</v>
      </c>
      <c r="K2325" s="69">
        <f t="shared" ref="K2325:K2388" si="2189">IFERROR(J2325/I2325,0)</f>
        <v>0.99264705882352944</v>
      </c>
      <c r="L2325" s="78">
        <f>SUM(L2326:L2328)</f>
        <v>0</v>
      </c>
      <c r="M2325" s="80">
        <f>SUM(M2326:M2328)</f>
        <v>0</v>
      </c>
      <c r="N2325" s="81">
        <f>SUM(N2326:N2328)</f>
        <v>0</v>
      </c>
      <c r="O2325" s="78">
        <f>SUM(O2326:O2328)</f>
        <v>0</v>
      </c>
      <c r="P2325" s="81">
        <f>SUM(P2326:P2328)</f>
        <v>0</v>
      </c>
      <c r="Q2325" s="148">
        <f t="shared" ref="Q2325:Q2388" si="2190">SUM(O2325:P2325)</f>
        <v>0</v>
      </c>
      <c r="R2325" s="81">
        <f>SUM(R2326:R2328)</f>
        <v>0</v>
      </c>
      <c r="S2325" s="81">
        <f>SUM(S2326:S2328)</f>
        <v>0</v>
      </c>
      <c r="T2325" s="149">
        <f t="shared" si="2163"/>
        <v>0</v>
      </c>
      <c r="U2325" s="136"/>
      <c r="V2325" s="78">
        <f>SUM(V2326:V2328)</f>
        <v>0</v>
      </c>
      <c r="W2325" s="81">
        <f>SUM(W2326:W2328)</f>
        <v>0</v>
      </c>
      <c r="X2325" s="148">
        <f t="shared" ref="X2325:X2388" si="2191">SUM(V2325:W2325)</f>
        <v>0</v>
      </c>
      <c r="Y2325" s="81">
        <f>SUM(Y2326:Y2328)</f>
        <v>0</v>
      </c>
      <c r="Z2325" s="81">
        <f>SUM(Z2326:Z2328)</f>
        <v>0</v>
      </c>
      <c r="AA2325" s="149">
        <f t="shared" si="2164"/>
        <v>0</v>
      </c>
      <c r="AB2325" s="136"/>
      <c r="AC2325" s="78">
        <f>SUM(AC2326:AC2328)</f>
        <v>0</v>
      </c>
      <c r="AD2325" s="81">
        <f>SUM(AD2326:AD2328)</f>
        <v>0</v>
      </c>
      <c r="AE2325" s="148">
        <f t="shared" ref="AE2325:AE2388" si="2192">SUM(AC2325:AD2325)</f>
        <v>0</v>
      </c>
      <c r="AF2325" s="81">
        <f>SUM(AF2326:AF2328)</f>
        <v>0</v>
      </c>
      <c r="AG2325" s="81">
        <f>SUM(AG2326:AG2328)</f>
        <v>0</v>
      </c>
      <c r="AH2325" s="149">
        <f t="shared" si="2165"/>
        <v>0</v>
      </c>
      <c r="AI2325" s="13"/>
      <c r="AJ2325" s="79">
        <f t="shared" ref="AJ2325:AU2325" si="2193">SUM(AJ2326:AJ2328)</f>
        <v>0</v>
      </c>
      <c r="AK2325" s="80">
        <f t="shared" si="2193"/>
        <v>0</v>
      </c>
      <c r="AL2325" s="81">
        <f t="shared" si="2193"/>
        <v>0</v>
      </c>
      <c r="AM2325" s="80">
        <f t="shared" si="2193"/>
        <v>0</v>
      </c>
      <c r="AN2325" s="81">
        <f t="shared" si="2193"/>
        <v>0</v>
      </c>
      <c r="AO2325" s="80">
        <f t="shared" si="2193"/>
        <v>0</v>
      </c>
      <c r="AP2325" s="81">
        <f t="shared" si="2193"/>
        <v>0</v>
      </c>
      <c r="AQ2325" s="80">
        <f t="shared" si="2193"/>
        <v>0</v>
      </c>
      <c r="AR2325" s="81">
        <f t="shared" si="2193"/>
        <v>0</v>
      </c>
      <c r="AS2325" s="80">
        <f t="shared" si="2193"/>
        <v>0</v>
      </c>
      <c r="AT2325" s="81">
        <f t="shared" si="2193"/>
        <v>0</v>
      </c>
      <c r="AU2325" s="80">
        <f t="shared" si="2193"/>
        <v>0</v>
      </c>
      <c r="AV2325" s="81">
        <f t="shared" si="2181"/>
        <v>0</v>
      </c>
      <c r="AW2325" s="80">
        <f t="shared" ref="AW2325:AW2388" si="2194">T2325-AV2325</f>
        <v>0</v>
      </c>
      <c r="AX2325" s="210"/>
      <c r="AY2325" s="79">
        <f t="shared" ref="AY2325:AY2388" si="2195">SUM(AJ2325:AL2325)</f>
        <v>0</v>
      </c>
      <c r="AZ2325" s="80">
        <f t="shared" ref="AZ2325:AZ2388" si="2196">SUM(AM2325:AO2325)</f>
        <v>0</v>
      </c>
      <c r="BA2325" s="81">
        <f t="shared" ref="BA2325:BA2388" si="2197">SUM(AP2325:AR2325)</f>
        <v>0</v>
      </c>
      <c r="BB2325" s="80">
        <f t="shared" ref="BB2325:BB2388" si="2198">SUM(AS2325:AU2325)</f>
        <v>0</v>
      </c>
      <c r="BC2325" s="80">
        <f t="shared" si="2182"/>
        <v>0</v>
      </c>
      <c r="BD2325" s="86">
        <f t="shared" ref="BD2325:BD2388" si="2199">T2325-BC2325</f>
        <v>0</v>
      </c>
    </row>
    <row r="2326" spans="2:56" x14ac:dyDescent="0.3">
      <c r="B2326" s="211" t="s">
        <v>112</v>
      </c>
      <c r="C2326" s="212"/>
      <c r="D2326" s="213"/>
      <c r="E2326" s="144">
        <f t="shared" si="2187"/>
        <v>0</v>
      </c>
      <c r="F2326" s="212">
        <v>89</v>
      </c>
      <c r="G2326" s="213"/>
      <c r="H2326" s="144">
        <f t="shared" si="2188"/>
        <v>0</v>
      </c>
      <c r="I2326" s="212"/>
      <c r="J2326" s="213">
        <v>10125</v>
      </c>
      <c r="K2326" s="144">
        <f t="shared" si="2189"/>
        <v>0</v>
      </c>
      <c r="L2326" s="212"/>
      <c r="M2326" s="214"/>
      <c r="N2326" s="215"/>
      <c r="O2326" s="212"/>
      <c r="P2326" s="215"/>
      <c r="Q2326" s="139">
        <f t="shared" si="2190"/>
        <v>0</v>
      </c>
      <c r="R2326" s="215"/>
      <c r="S2326" s="215"/>
      <c r="T2326" s="140">
        <f t="shared" ref="T2326:T2389" si="2200">SUM(Q2326:S2326)</f>
        <v>0</v>
      </c>
      <c r="U2326" s="136"/>
      <c r="V2326" s="212"/>
      <c r="W2326" s="215"/>
      <c r="X2326" s="139">
        <f t="shared" si="2191"/>
        <v>0</v>
      </c>
      <c r="Y2326" s="215"/>
      <c r="Z2326" s="215"/>
      <c r="AA2326" s="140">
        <f t="shared" ref="AA2326:AA2389" si="2201">SUM(X2326:Z2326)</f>
        <v>0</v>
      </c>
      <c r="AB2326" s="136"/>
      <c r="AC2326" s="212"/>
      <c r="AD2326" s="215"/>
      <c r="AE2326" s="139">
        <f t="shared" si="2192"/>
        <v>0</v>
      </c>
      <c r="AF2326" s="215"/>
      <c r="AG2326" s="215"/>
      <c r="AH2326" s="140">
        <f t="shared" ref="AH2326:AH2389" si="2202">SUM(AE2326:AG2326)</f>
        <v>0</v>
      </c>
      <c r="AI2326" s="13"/>
      <c r="AJ2326" s="217"/>
      <c r="AK2326" s="218"/>
      <c r="AL2326" s="219"/>
      <c r="AM2326" s="218"/>
      <c r="AN2326" s="219"/>
      <c r="AO2326" s="218"/>
      <c r="AP2326" s="219"/>
      <c r="AQ2326" s="218"/>
      <c r="AR2326" s="219"/>
      <c r="AS2326" s="218"/>
      <c r="AT2326" s="219"/>
      <c r="AU2326" s="218"/>
      <c r="AV2326" s="114">
        <f t="shared" si="2181"/>
        <v>0</v>
      </c>
      <c r="AW2326" s="113">
        <f t="shared" si="2194"/>
        <v>0</v>
      </c>
      <c r="AX2326" s="210"/>
      <c r="AY2326" s="111">
        <f t="shared" si="2195"/>
        <v>0</v>
      </c>
      <c r="AZ2326" s="113">
        <f t="shared" si="2196"/>
        <v>0</v>
      </c>
      <c r="BA2326" s="114">
        <f t="shared" si="2197"/>
        <v>0</v>
      </c>
      <c r="BB2326" s="113">
        <f t="shared" si="2198"/>
        <v>0</v>
      </c>
      <c r="BC2326" s="113">
        <f t="shared" si="2182"/>
        <v>0</v>
      </c>
      <c r="BD2326" s="117">
        <f t="shared" si="2199"/>
        <v>0</v>
      </c>
    </row>
    <row r="2327" spans="2:56" x14ac:dyDescent="0.3">
      <c r="B2327" s="211" t="s">
        <v>113</v>
      </c>
      <c r="C2327" s="212"/>
      <c r="D2327" s="213"/>
      <c r="E2327" s="144">
        <f t="shared" si="2187"/>
        <v>0</v>
      </c>
      <c r="F2327" s="212"/>
      <c r="G2327" s="213"/>
      <c r="H2327" s="144">
        <f t="shared" si="2188"/>
        <v>0</v>
      </c>
      <c r="I2327" s="212"/>
      <c r="J2327" s="213"/>
      <c r="K2327" s="144">
        <f t="shared" si="2189"/>
        <v>0</v>
      </c>
      <c r="L2327" s="212"/>
      <c r="M2327" s="214"/>
      <c r="N2327" s="215"/>
      <c r="O2327" s="212"/>
      <c r="P2327" s="215"/>
      <c r="Q2327" s="139">
        <f t="shared" si="2190"/>
        <v>0</v>
      </c>
      <c r="R2327" s="215"/>
      <c r="S2327" s="215"/>
      <c r="T2327" s="140">
        <f t="shared" si="2200"/>
        <v>0</v>
      </c>
      <c r="U2327" s="136"/>
      <c r="V2327" s="212"/>
      <c r="W2327" s="215"/>
      <c r="X2327" s="139">
        <f t="shared" si="2191"/>
        <v>0</v>
      </c>
      <c r="Y2327" s="215"/>
      <c r="Z2327" s="215"/>
      <c r="AA2327" s="140">
        <f t="shared" si="2201"/>
        <v>0</v>
      </c>
      <c r="AB2327" s="136"/>
      <c r="AC2327" s="212"/>
      <c r="AD2327" s="215"/>
      <c r="AE2327" s="139">
        <f t="shared" si="2192"/>
        <v>0</v>
      </c>
      <c r="AF2327" s="215"/>
      <c r="AG2327" s="215"/>
      <c r="AH2327" s="140">
        <f t="shared" si="2202"/>
        <v>0</v>
      </c>
      <c r="AI2327" s="13"/>
      <c r="AJ2327" s="217"/>
      <c r="AK2327" s="218"/>
      <c r="AL2327" s="219"/>
      <c r="AM2327" s="218"/>
      <c r="AN2327" s="219"/>
      <c r="AO2327" s="218"/>
      <c r="AP2327" s="219"/>
      <c r="AQ2327" s="218"/>
      <c r="AR2327" s="219"/>
      <c r="AS2327" s="218"/>
      <c r="AT2327" s="219"/>
      <c r="AU2327" s="218"/>
      <c r="AV2327" s="114">
        <f t="shared" si="2181"/>
        <v>0</v>
      </c>
      <c r="AW2327" s="113">
        <f t="shared" si="2194"/>
        <v>0</v>
      </c>
      <c r="AX2327" s="210"/>
      <c r="AY2327" s="111">
        <f t="shared" si="2195"/>
        <v>0</v>
      </c>
      <c r="AZ2327" s="113">
        <f t="shared" si="2196"/>
        <v>0</v>
      </c>
      <c r="BA2327" s="114">
        <f t="shared" si="2197"/>
        <v>0</v>
      </c>
      <c r="BB2327" s="113">
        <f t="shared" si="2198"/>
        <v>0</v>
      </c>
      <c r="BC2327" s="113">
        <f t="shared" si="2182"/>
        <v>0</v>
      </c>
      <c r="BD2327" s="117">
        <f t="shared" si="2199"/>
        <v>0</v>
      </c>
    </row>
    <row r="2328" spans="2:56" x14ac:dyDescent="0.3">
      <c r="B2328" s="211" t="s">
        <v>114</v>
      </c>
      <c r="C2328" s="212"/>
      <c r="D2328" s="213"/>
      <c r="E2328" s="144">
        <f t="shared" si="2187"/>
        <v>0</v>
      </c>
      <c r="F2328" s="212"/>
      <c r="G2328" s="213"/>
      <c r="H2328" s="144">
        <f t="shared" si="2188"/>
        <v>0</v>
      </c>
      <c r="I2328" s="212">
        <v>10200</v>
      </c>
      <c r="J2328" s="213"/>
      <c r="K2328" s="144">
        <f t="shared" si="2189"/>
        <v>0</v>
      </c>
      <c r="L2328" s="212"/>
      <c r="M2328" s="214"/>
      <c r="N2328" s="215"/>
      <c r="O2328" s="212"/>
      <c r="P2328" s="215"/>
      <c r="Q2328" s="139">
        <f t="shared" si="2190"/>
        <v>0</v>
      </c>
      <c r="R2328" s="215"/>
      <c r="S2328" s="215"/>
      <c r="T2328" s="140">
        <f t="shared" si="2200"/>
        <v>0</v>
      </c>
      <c r="U2328" s="136"/>
      <c r="V2328" s="212"/>
      <c r="W2328" s="215"/>
      <c r="X2328" s="139">
        <f t="shared" si="2191"/>
        <v>0</v>
      </c>
      <c r="Y2328" s="215"/>
      <c r="Z2328" s="215"/>
      <c r="AA2328" s="140">
        <f t="shared" si="2201"/>
        <v>0</v>
      </c>
      <c r="AB2328" s="136"/>
      <c r="AC2328" s="212"/>
      <c r="AD2328" s="215"/>
      <c r="AE2328" s="139">
        <f t="shared" si="2192"/>
        <v>0</v>
      </c>
      <c r="AF2328" s="215"/>
      <c r="AG2328" s="215"/>
      <c r="AH2328" s="140">
        <f t="shared" si="2202"/>
        <v>0</v>
      </c>
      <c r="AI2328" s="13"/>
      <c r="AJ2328" s="217"/>
      <c r="AK2328" s="218"/>
      <c r="AL2328" s="219"/>
      <c r="AM2328" s="218"/>
      <c r="AN2328" s="219"/>
      <c r="AO2328" s="218"/>
      <c r="AP2328" s="219"/>
      <c r="AQ2328" s="218"/>
      <c r="AR2328" s="219"/>
      <c r="AS2328" s="218"/>
      <c r="AT2328" s="219"/>
      <c r="AU2328" s="218"/>
      <c r="AV2328" s="114">
        <f t="shared" si="2181"/>
        <v>0</v>
      </c>
      <c r="AW2328" s="113">
        <f t="shared" si="2194"/>
        <v>0</v>
      </c>
      <c r="AX2328" s="210"/>
      <c r="AY2328" s="111">
        <f t="shared" si="2195"/>
        <v>0</v>
      </c>
      <c r="AZ2328" s="113">
        <f t="shared" si="2196"/>
        <v>0</v>
      </c>
      <c r="BA2328" s="114">
        <f t="shared" si="2197"/>
        <v>0</v>
      </c>
      <c r="BB2328" s="113">
        <f t="shared" si="2198"/>
        <v>0</v>
      </c>
      <c r="BC2328" s="113">
        <f t="shared" si="2182"/>
        <v>0</v>
      </c>
      <c r="BD2328" s="117">
        <f t="shared" si="2199"/>
        <v>0</v>
      </c>
    </row>
    <row r="2329" spans="2:56" x14ac:dyDescent="0.3">
      <c r="B2329" s="150" t="s">
        <v>115</v>
      </c>
      <c r="C2329" s="78">
        <f>SUM(C2330:C2332)</f>
        <v>0</v>
      </c>
      <c r="D2329" s="79">
        <f>SUM(D2330:D2332)</f>
        <v>0</v>
      </c>
      <c r="E2329" s="69">
        <f t="shared" si="2187"/>
        <v>0</v>
      </c>
      <c r="F2329" s="78">
        <f>SUM(F2330:F2332)</f>
        <v>0</v>
      </c>
      <c r="G2329" s="79">
        <f>SUM(G2330:G2332)</f>
        <v>0</v>
      </c>
      <c r="H2329" s="69">
        <f t="shared" si="2188"/>
        <v>0</v>
      </c>
      <c r="I2329" s="78">
        <f>SUM(I2330:I2332)</f>
        <v>0</v>
      </c>
      <c r="J2329" s="79">
        <f>SUM(J2330:J2332)</f>
        <v>0</v>
      </c>
      <c r="K2329" s="69">
        <f t="shared" si="2189"/>
        <v>0</v>
      </c>
      <c r="L2329" s="78">
        <f>SUM(L2330:L2332)</f>
        <v>0</v>
      </c>
      <c r="M2329" s="80">
        <f>SUM(M2330:M2332)</f>
        <v>0</v>
      </c>
      <c r="N2329" s="81">
        <f>SUM(N2330:N2332)</f>
        <v>0</v>
      </c>
      <c r="O2329" s="78">
        <f>SUM(O2330:O2332)</f>
        <v>0</v>
      </c>
      <c r="P2329" s="81">
        <f>SUM(P2330:P2332)</f>
        <v>0</v>
      </c>
      <c r="Q2329" s="148">
        <f t="shared" si="2190"/>
        <v>0</v>
      </c>
      <c r="R2329" s="81">
        <f>SUM(R2330:R2332)</f>
        <v>0</v>
      </c>
      <c r="S2329" s="81">
        <f>SUM(S2330:S2332)</f>
        <v>0</v>
      </c>
      <c r="T2329" s="149">
        <f t="shared" si="2200"/>
        <v>0</v>
      </c>
      <c r="U2329" s="136"/>
      <c r="V2329" s="78">
        <f>SUM(V2330:V2332)</f>
        <v>0</v>
      </c>
      <c r="W2329" s="81">
        <f>SUM(W2330:W2332)</f>
        <v>0</v>
      </c>
      <c r="X2329" s="148">
        <f t="shared" si="2191"/>
        <v>0</v>
      </c>
      <c r="Y2329" s="81">
        <f>SUM(Y2330:Y2332)</f>
        <v>0</v>
      </c>
      <c r="Z2329" s="81">
        <f>SUM(Z2330:Z2332)</f>
        <v>0</v>
      </c>
      <c r="AA2329" s="149">
        <f t="shared" si="2201"/>
        <v>0</v>
      </c>
      <c r="AB2329" s="136"/>
      <c r="AC2329" s="78">
        <f>SUM(AC2330:AC2332)</f>
        <v>0</v>
      </c>
      <c r="AD2329" s="81">
        <f>SUM(AD2330:AD2332)</f>
        <v>0</v>
      </c>
      <c r="AE2329" s="148">
        <f t="shared" si="2192"/>
        <v>0</v>
      </c>
      <c r="AF2329" s="81">
        <f>SUM(AF2330:AF2332)</f>
        <v>0</v>
      </c>
      <c r="AG2329" s="81">
        <f>SUM(AG2330:AG2332)</f>
        <v>0</v>
      </c>
      <c r="AH2329" s="149">
        <f t="shared" si="2202"/>
        <v>0</v>
      </c>
      <c r="AI2329" s="13"/>
      <c r="AJ2329" s="79">
        <f t="shared" ref="AJ2329:AU2329" si="2203">SUM(AJ2330:AJ2332)</f>
        <v>0</v>
      </c>
      <c r="AK2329" s="80">
        <f t="shared" si="2203"/>
        <v>0</v>
      </c>
      <c r="AL2329" s="81">
        <f t="shared" si="2203"/>
        <v>0</v>
      </c>
      <c r="AM2329" s="80">
        <f t="shared" si="2203"/>
        <v>0</v>
      </c>
      <c r="AN2329" s="81">
        <f t="shared" si="2203"/>
        <v>0</v>
      </c>
      <c r="AO2329" s="80">
        <f t="shared" si="2203"/>
        <v>0</v>
      </c>
      <c r="AP2329" s="81">
        <f t="shared" si="2203"/>
        <v>0</v>
      </c>
      <c r="AQ2329" s="80">
        <f t="shared" si="2203"/>
        <v>0</v>
      </c>
      <c r="AR2329" s="81">
        <f t="shared" si="2203"/>
        <v>0</v>
      </c>
      <c r="AS2329" s="80">
        <f t="shared" si="2203"/>
        <v>0</v>
      </c>
      <c r="AT2329" s="81">
        <f t="shared" si="2203"/>
        <v>0</v>
      </c>
      <c r="AU2329" s="80">
        <f t="shared" si="2203"/>
        <v>0</v>
      </c>
      <c r="AV2329" s="81">
        <f t="shared" si="2181"/>
        <v>0</v>
      </c>
      <c r="AW2329" s="80">
        <f t="shared" si="2194"/>
        <v>0</v>
      </c>
      <c r="AX2329" s="210"/>
      <c r="AY2329" s="79">
        <f t="shared" si="2195"/>
        <v>0</v>
      </c>
      <c r="AZ2329" s="80">
        <f t="shared" si="2196"/>
        <v>0</v>
      </c>
      <c r="BA2329" s="81">
        <f t="shared" si="2197"/>
        <v>0</v>
      </c>
      <c r="BB2329" s="80">
        <f t="shared" si="2198"/>
        <v>0</v>
      </c>
      <c r="BC2329" s="80">
        <f t="shared" si="2182"/>
        <v>0</v>
      </c>
      <c r="BD2329" s="86">
        <f t="shared" si="2199"/>
        <v>0</v>
      </c>
    </row>
    <row r="2330" spans="2:56" x14ac:dyDescent="0.3">
      <c r="B2330" s="211" t="s">
        <v>116</v>
      </c>
      <c r="C2330" s="212"/>
      <c r="D2330" s="213"/>
      <c r="E2330" s="144">
        <f t="shared" si="2187"/>
        <v>0</v>
      </c>
      <c r="F2330" s="212"/>
      <c r="G2330" s="213"/>
      <c r="H2330" s="144">
        <f t="shared" si="2188"/>
        <v>0</v>
      </c>
      <c r="I2330" s="212"/>
      <c r="J2330" s="213"/>
      <c r="K2330" s="144">
        <f t="shared" si="2189"/>
        <v>0</v>
      </c>
      <c r="L2330" s="212"/>
      <c r="M2330" s="214"/>
      <c r="N2330" s="215"/>
      <c r="O2330" s="212"/>
      <c r="P2330" s="215"/>
      <c r="Q2330" s="139">
        <f t="shared" si="2190"/>
        <v>0</v>
      </c>
      <c r="R2330" s="215"/>
      <c r="S2330" s="215"/>
      <c r="T2330" s="140">
        <f t="shared" si="2200"/>
        <v>0</v>
      </c>
      <c r="U2330" s="136"/>
      <c r="V2330" s="212"/>
      <c r="W2330" s="215"/>
      <c r="X2330" s="139">
        <f t="shared" si="2191"/>
        <v>0</v>
      </c>
      <c r="Y2330" s="215"/>
      <c r="Z2330" s="215"/>
      <c r="AA2330" s="140">
        <f t="shared" si="2201"/>
        <v>0</v>
      </c>
      <c r="AB2330" s="136"/>
      <c r="AC2330" s="212"/>
      <c r="AD2330" s="215"/>
      <c r="AE2330" s="139">
        <f t="shared" si="2192"/>
        <v>0</v>
      </c>
      <c r="AF2330" s="215"/>
      <c r="AG2330" s="215"/>
      <c r="AH2330" s="140">
        <f t="shared" si="2202"/>
        <v>0</v>
      </c>
      <c r="AI2330" s="13"/>
      <c r="AJ2330" s="217"/>
      <c r="AK2330" s="218"/>
      <c r="AL2330" s="219"/>
      <c r="AM2330" s="218"/>
      <c r="AN2330" s="219"/>
      <c r="AO2330" s="218"/>
      <c r="AP2330" s="219"/>
      <c r="AQ2330" s="218"/>
      <c r="AR2330" s="219"/>
      <c r="AS2330" s="218"/>
      <c r="AT2330" s="219"/>
      <c r="AU2330" s="218"/>
      <c r="AV2330" s="114">
        <f t="shared" si="2181"/>
        <v>0</v>
      </c>
      <c r="AW2330" s="113">
        <f t="shared" si="2194"/>
        <v>0</v>
      </c>
      <c r="AX2330" s="210"/>
      <c r="AY2330" s="111">
        <f t="shared" si="2195"/>
        <v>0</v>
      </c>
      <c r="AZ2330" s="113">
        <f t="shared" si="2196"/>
        <v>0</v>
      </c>
      <c r="BA2330" s="114">
        <f t="shared" si="2197"/>
        <v>0</v>
      </c>
      <c r="BB2330" s="113">
        <f t="shared" si="2198"/>
        <v>0</v>
      </c>
      <c r="BC2330" s="113">
        <f t="shared" si="2182"/>
        <v>0</v>
      </c>
      <c r="BD2330" s="117">
        <f t="shared" si="2199"/>
        <v>0</v>
      </c>
    </row>
    <row r="2331" spans="2:56" x14ac:dyDescent="0.3">
      <c r="B2331" s="211" t="s">
        <v>117</v>
      </c>
      <c r="C2331" s="212"/>
      <c r="D2331" s="213"/>
      <c r="E2331" s="144">
        <f t="shared" si="2187"/>
        <v>0</v>
      </c>
      <c r="F2331" s="212"/>
      <c r="G2331" s="213"/>
      <c r="H2331" s="144">
        <f t="shared" si="2188"/>
        <v>0</v>
      </c>
      <c r="I2331" s="212"/>
      <c r="J2331" s="213"/>
      <c r="K2331" s="144">
        <f t="shared" si="2189"/>
        <v>0</v>
      </c>
      <c r="L2331" s="212"/>
      <c r="M2331" s="214"/>
      <c r="N2331" s="215"/>
      <c r="O2331" s="212"/>
      <c r="P2331" s="215"/>
      <c r="Q2331" s="139">
        <f t="shared" si="2190"/>
        <v>0</v>
      </c>
      <c r="R2331" s="215"/>
      <c r="S2331" s="215"/>
      <c r="T2331" s="140">
        <f t="shared" si="2200"/>
        <v>0</v>
      </c>
      <c r="U2331" s="136"/>
      <c r="V2331" s="212"/>
      <c r="W2331" s="215"/>
      <c r="X2331" s="139">
        <f t="shared" si="2191"/>
        <v>0</v>
      </c>
      <c r="Y2331" s="215"/>
      <c r="Z2331" s="215"/>
      <c r="AA2331" s="140">
        <f t="shared" si="2201"/>
        <v>0</v>
      </c>
      <c r="AB2331" s="136"/>
      <c r="AC2331" s="212"/>
      <c r="AD2331" s="215"/>
      <c r="AE2331" s="139">
        <f t="shared" si="2192"/>
        <v>0</v>
      </c>
      <c r="AF2331" s="215"/>
      <c r="AG2331" s="215"/>
      <c r="AH2331" s="140">
        <f t="shared" si="2202"/>
        <v>0</v>
      </c>
      <c r="AI2331" s="13"/>
      <c r="AJ2331" s="217"/>
      <c r="AK2331" s="218"/>
      <c r="AL2331" s="219"/>
      <c r="AM2331" s="218"/>
      <c r="AN2331" s="219"/>
      <c r="AO2331" s="218"/>
      <c r="AP2331" s="219"/>
      <c r="AQ2331" s="218"/>
      <c r="AR2331" s="219"/>
      <c r="AS2331" s="218"/>
      <c r="AT2331" s="219"/>
      <c r="AU2331" s="218"/>
      <c r="AV2331" s="114">
        <f t="shared" si="2181"/>
        <v>0</v>
      </c>
      <c r="AW2331" s="113">
        <f t="shared" si="2194"/>
        <v>0</v>
      </c>
      <c r="AX2331" s="210"/>
      <c r="AY2331" s="111">
        <f t="shared" si="2195"/>
        <v>0</v>
      </c>
      <c r="AZ2331" s="113">
        <f t="shared" si="2196"/>
        <v>0</v>
      </c>
      <c r="BA2331" s="114">
        <f t="shared" si="2197"/>
        <v>0</v>
      </c>
      <c r="BB2331" s="113">
        <f t="shared" si="2198"/>
        <v>0</v>
      </c>
      <c r="BC2331" s="113">
        <f t="shared" si="2182"/>
        <v>0</v>
      </c>
      <c r="BD2331" s="117">
        <f t="shared" si="2199"/>
        <v>0</v>
      </c>
    </row>
    <row r="2332" spans="2:56" x14ac:dyDescent="0.3">
      <c r="B2332" s="211" t="s">
        <v>118</v>
      </c>
      <c r="C2332" s="212"/>
      <c r="D2332" s="213"/>
      <c r="E2332" s="144">
        <f t="shared" si="2187"/>
        <v>0</v>
      </c>
      <c r="F2332" s="212"/>
      <c r="G2332" s="213"/>
      <c r="H2332" s="144">
        <f t="shared" si="2188"/>
        <v>0</v>
      </c>
      <c r="I2332" s="212"/>
      <c r="J2332" s="213"/>
      <c r="K2332" s="144">
        <f t="shared" si="2189"/>
        <v>0</v>
      </c>
      <c r="L2332" s="212"/>
      <c r="M2332" s="214"/>
      <c r="N2332" s="215"/>
      <c r="O2332" s="212"/>
      <c r="P2332" s="215"/>
      <c r="Q2332" s="139">
        <f t="shared" si="2190"/>
        <v>0</v>
      </c>
      <c r="R2332" s="215"/>
      <c r="S2332" s="215"/>
      <c r="T2332" s="140">
        <f t="shared" si="2200"/>
        <v>0</v>
      </c>
      <c r="U2332" s="136"/>
      <c r="V2332" s="212"/>
      <c r="W2332" s="215"/>
      <c r="X2332" s="139">
        <f t="shared" si="2191"/>
        <v>0</v>
      </c>
      <c r="Y2332" s="215"/>
      <c r="Z2332" s="215"/>
      <c r="AA2332" s="140">
        <f t="shared" si="2201"/>
        <v>0</v>
      </c>
      <c r="AB2332" s="136"/>
      <c r="AC2332" s="212"/>
      <c r="AD2332" s="215"/>
      <c r="AE2332" s="139">
        <f t="shared" si="2192"/>
        <v>0</v>
      </c>
      <c r="AF2332" s="215"/>
      <c r="AG2332" s="215"/>
      <c r="AH2332" s="140">
        <f t="shared" si="2202"/>
        <v>0</v>
      </c>
      <c r="AI2332" s="13"/>
      <c r="AJ2332" s="217"/>
      <c r="AK2332" s="218"/>
      <c r="AL2332" s="219"/>
      <c r="AM2332" s="218"/>
      <c r="AN2332" s="219"/>
      <c r="AO2332" s="218"/>
      <c r="AP2332" s="219"/>
      <c r="AQ2332" s="218"/>
      <c r="AR2332" s="219"/>
      <c r="AS2332" s="218"/>
      <c r="AT2332" s="219"/>
      <c r="AU2332" s="218"/>
      <c r="AV2332" s="114">
        <f t="shared" si="2181"/>
        <v>0</v>
      </c>
      <c r="AW2332" s="113">
        <f t="shared" si="2194"/>
        <v>0</v>
      </c>
      <c r="AX2332" s="210"/>
      <c r="AY2332" s="111">
        <f t="shared" si="2195"/>
        <v>0</v>
      </c>
      <c r="AZ2332" s="113">
        <f t="shared" si="2196"/>
        <v>0</v>
      </c>
      <c r="BA2332" s="114">
        <f t="shared" si="2197"/>
        <v>0</v>
      </c>
      <c r="BB2332" s="113">
        <f t="shared" si="2198"/>
        <v>0</v>
      </c>
      <c r="BC2332" s="113">
        <f t="shared" si="2182"/>
        <v>0</v>
      </c>
      <c r="BD2332" s="117">
        <f t="shared" si="2199"/>
        <v>0</v>
      </c>
    </row>
    <row r="2333" spans="2:56" x14ac:dyDescent="0.3">
      <c r="B2333" s="150" t="s">
        <v>119</v>
      </c>
      <c r="C2333" s="78">
        <f>SUM(C2334)</f>
        <v>0</v>
      </c>
      <c r="D2333" s="79">
        <f>SUM(D2334)</f>
        <v>0</v>
      </c>
      <c r="E2333" s="69">
        <f t="shared" si="2187"/>
        <v>0</v>
      </c>
      <c r="F2333" s="78">
        <f>SUM(F2334)</f>
        <v>0</v>
      </c>
      <c r="G2333" s="79">
        <f>SUM(G2334)</f>
        <v>0</v>
      </c>
      <c r="H2333" s="69">
        <f t="shared" si="2188"/>
        <v>0</v>
      </c>
      <c r="I2333" s="78">
        <f>SUM(I2334)</f>
        <v>0</v>
      </c>
      <c r="J2333" s="79">
        <f>SUM(J2334)</f>
        <v>0</v>
      </c>
      <c r="K2333" s="69">
        <f t="shared" si="2189"/>
        <v>0</v>
      </c>
      <c r="L2333" s="78">
        <f>SUM(L2334)</f>
        <v>0</v>
      </c>
      <c r="M2333" s="80">
        <f>SUM(M2334)</f>
        <v>0</v>
      </c>
      <c r="N2333" s="81">
        <f>SUM(N2334)</f>
        <v>0</v>
      </c>
      <c r="O2333" s="78">
        <f>SUM(O2334)</f>
        <v>0</v>
      </c>
      <c r="P2333" s="81">
        <f>SUM(P2334)</f>
        <v>0</v>
      </c>
      <c r="Q2333" s="148">
        <f t="shared" si="2190"/>
        <v>0</v>
      </c>
      <c r="R2333" s="81">
        <f>SUM(R2334)</f>
        <v>0</v>
      </c>
      <c r="S2333" s="81">
        <f>SUM(S2334)</f>
        <v>0</v>
      </c>
      <c r="T2333" s="149">
        <f t="shared" si="2200"/>
        <v>0</v>
      </c>
      <c r="U2333" s="136"/>
      <c r="V2333" s="78">
        <f>SUM(V2334)</f>
        <v>0</v>
      </c>
      <c r="W2333" s="81">
        <f>SUM(W2334)</f>
        <v>0</v>
      </c>
      <c r="X2333" s="148">
        <f t="shared" si="2191"/>
        <v>0</v>
      </c>
      <c r="Y2333" s="81">
        <f>SUM(Y2334)</f>
        <v>0</v>
      </c>
      <c r="Z2333" s="81">
        <f>SUM(Z2334)</f>
        <v>0</v>
      </c>
      <c r="AA2333" s="149">
        <f t="shared" si="2201"/>
        <v>0</v>
      </c>
      <c r="AB2333" s="136"/>
      <c r="AC2333" s="78">
        <f>SUM(AC2334)</f>
        <v>0</v>
      </c>
      <c r="AD2333" s="81">
        <f>SUM(AD2334)</f>
        <v>0</v>
      </c>
      <c r="AE2333" s="148">
        <f t="shared" si="2192"/>
        <v>0</v>
      </c>
      <c r="AF2333" s="81">
        <f>SUM(AF2334)</f>
        <v>0</v>
      </c>
      <c r="AG2333" s="81">
        <f>SUM(AG2334)</f>
        <v>0</v>
      </c>
      <c r="AH2333" s="149">
        <f t="shared" si="2202"/>
        <v>0</v>
      </c>
      <c r="AI2333" s="13"/>
      <c r="AJ2333" s="79">
        <f t="shared" ref="AJ2333:AU2333" si="2204">SUM(AJ2334)</f>
        <v>0</v>
      </c>
      <c r="AK2333" s="80">
        <f t="shared" si="2204"/>
        <v>0</v>
      </c>
      <c r="AL2333" s="81">
        <f t="shared" si="2204"/>
        <v>0</v>
      </c>
      <c r="AM2333" s="80">
        <f t="shared" si="2204"/>
        <v>0</v>
      </c>
      <c r="AN2333" s="81">
        <f t="shared" si="2204"/>
        <v>0</v>
      </c>
      <c r="AO2333" s="80">
        <f t="shared" si="2204"/>
        <v>0</v>
      </c>
      <c r="AP2333" s="81">
        <f t="shared" si="2204"/>
        <v>0</v>
      </c>
      <c r="AQ2333" s="80">
        <f t="shared" si="2204"/>
        <v>0</v>
      </c>
      <c r="AR2333" s="81">
        <f t="shared" si="2204"/>
        <v>0</v>
      </c>
      <c r="AS2333" s="80">
        <f t="shared" si="2204"/>
        <v>0</v>
      </c>
      <c r="AT2333" s="81">
        <f t="shared" si="2204"/>
        <v>0</v>
      </c>
      <c r="AU2333" s="80">
        <f t="shared" si="2204"/>
        <v>0</v>
      </c>
      <c r="AV2333" s="81">
        <f t="shared" si="2181"/>
        <v>0</v>
      </c>
      <c r="AW2333" s="80">
        <f t="shared" si="2194"/>
        <v>0</v>
      </c>
      <c r="AX2333" s="210"/>
      <c r="AY2333" s="79">
        <f t="shared" si="2195"/>
        <v>0</v>
      </c>
      <c r="AZ2333" s="80">
        <f t="shared" si="2196"/>
        <v>0</v>
      </c>
      <c r="BA2333" s="81">
        <f t="shared" si="2197"/>
        <v>0</v>
      </c>
      <c r="BB2333" s="80">
        <f t="shared" si="2198"/>
        <v>0</v>
      </c>
      <c r="BC2333" s="80">
        <f t="shared" si="2182"/>
        <v>0</v>
      </c>
      <c r="BD2333" s="86">
        <f t="shared" si="2199"/>
        <v>0</v>
      </c>
    </row>
    <row r="2334" spans="2:56" x14ac:dyDescent="0.3">
      <c r="B2334" s="211" t="s">
        <v>120</v>
      </c>
      <c r="C2334" s="212"/>
      <c r="D2334" s="213"/>
      <c r="E2334" s="144">
        <f t="shared" si="2187"/>
        <v>0</v>
      </c>
      <c r="F2334" s="212"/>
      <c r="G2334" s="213"/>
      <c r="H2334" s="144">
        <f t="shared" si="2188"/>
        <v>0</v>
      </c>
      <c r="I2334" s="212"/>
      <c r="J2334" s="213"/>
      <c r="K2334" s="144">
        <f t="shared" si="2189"/>
        <v>0</v>
      </c>
      <c r="L2334" s="212"/>
      <c r="M2334" s="214"/>
      <c r="N2334" s="215"/>
      <c r="O2334" s="212"/>
      <c r="P2334" s="215"/>
      <c r="Q2334" s="139">
        <f t="shared" si="2190"/>
        <v>0</v>
      </c>
      <c r="R2334" s="215"/>
      <c r="S2334" s="215"/>
      <c r="T2334" s="140">
        <f t="shared" si="2200"/>
        <v>0</v>
      </c>
      <c r="U2334" s="136"/>
      <c r="V2334" s="212"/>
      <c r="W2334" s="215"/>
      <c r="X2334" s="139">
        <f t="shared" si="2191"/>
        <v>0</v>
      </c>
      <c r="Y2334" s="215"/>
      <c r="Z2334" s="215"/>
      <c r="AA2334" s="140">
        <f t="shared" si="2201"/>
        <v>0</v>
      </c>
      <c r="AB2334" s="136"/>
      <c r="AC2334" s="212"/>
      <c r="AD2334" s="215"/>
      <c r="AE2334" s="139">
        <f t="shared" si="2192"/>
        <v>0</v>
      </c>
      <c r="AF2334" s="215"/>
      <c r="AG2334" s="215"/>
      <c r="AH2334" s="140">
        <f t="shared" si="2202"/>
        <v>0</v>
      </c>
      <c r="AI2334" s="13"/>
      <c r="AJ2334" s="217"/>
      <c r="AK2334" s="218"/>
      <c r="AL2334" s="219"/>
      <c r="AM2334" s="218"/>
      <c r="AN2334" s="219"/>
      <c r="AO2334" s="218"/>
      <c r="AP2334" s="219"/>
      <c r="AQ2334" s="218"/>
      <c r="AR2334" s="219"/>
      <c r="AS2334" s="218"/>
      <c r="AT2334" s="219"/>
      <c r="AU2334" s="218"/>
      <c r="AV2334" s="114">
        <f t="shared" si="2181"/>
        <v>0</v>
      </c>
      <c r="AW2334" s="113">
        <f t="shared" si="2194"/>
        <v>0</v>
      </c>
      <c r="AX2334" s="210"/>
      <c r="AY2334" s="111">
        <f t="shared" si="2195"/>
        <v>0</v>
      </c>
      <c r="AZ2334" s="113">
        <f t="shared" si="2196"/>
        <v>0</v>
      </c>
      <c r="BA2334" s="114">
        <f t="shared" si="2197"/>
        <v>0</v>
      </c>
      <c r="BB2334" s="113">
        <f t="shared" si="2198"/>
        <v>0</v>
      </c>
      <c r="BC2334" s="113">
        <f t="shared" si="2182"/>
        <v>0</v>
      </c>
      <c r="BD2334" s="117">
        <f t="shared" si="2199"/>
        <v>0</v>
      </c>
    </row>
    <row r="2335" spans="2:56" x14ac:dyDescent="0.3">
      <c r="B2335" s="150" t="s">
        <v>121</v>
      </c>
      <c r="C2335" s="78">
        <f>SUM(C2336:C2340)</f>
        <v>0</v>
      </c>
      <c r="D2335" s="79">
        <f>SUM(D2336:D2340)</f>
        <v>0</v>
      </c>
      <c r="E2335" s="69">
        <f t="shared" si="2187"/>
        <v>0</v>
      </c>
      <c r="F2335" s="78">
        <f>SUM(F2336:F2340)</f>
        <v>0</v>
      </c>
      <c r="G2335" s="79">
        <f>SUM(G2336:G2340)</f>
        <v>0</v>
      </c>
      <c r="H2335" s="69">
        <f t="shared" si="2188"/>
        <v>0</v>
      </c>
      <c r="I2335" s="78">
        <f>SUM(I2336:I2340)</f>
        <v>0</v>
      </c>
      <c r="J2335" s="79">
        <f>SUM(J2336:J2340)</f>
        <v>0</v>
      </c>
      <c r="K2335" s="69">
        <f t="shared" si="2189"/>
        <v>0</v>
      </c>
      <c r="L2335" s="78">
        <f>SUM(L2336:L2340)</f>
        <v>0</v>
      </c>
      <c r="M2335" s="80">
        <f>SUM(M2336:M2340)</f>
        <v>0</v>
      </c>
      <c r="N2335" s="81">
        <f>SUM(N2336:N2340)</f>
        <v>0</v>
      </c>
      <c r="O2335" s="78">
        <f>SUM(O2336:O2340)</f>
        <v>0</v>
      </c>
      <c r="P2335" s="81">
        <f>SUM(P2336:P2340)</f>
        <v>0</v>
      </c>
      <c r="Q2335" s="148">
        <f t="shared" si="2190"/>
        <v>0</v>
      </c>
      <c r="R2335" s="81">
        <f>SUM(R2336:R2340)</f>
        <v>0</v>
      </c>
      <c r="S2335" s="81">
        <f>SUM(S2336:S2340)</f>
        <v>0</v>
      </c>
      <c r="T2335" s="149">
        <f t="shared" si="2200"/>
        <v>0</v>
      </c>
      <c r="U2335" s="136"/>
      <c r="V2335" s="78">
        <f>SUM(V2336:V2340)</f>
        <v>0</v>
      </c>
      <c r="W2335" s="81">
        <f>SUM(W2336:W2340)</f>
        <v>0</v>
      </c>
      <c r="X2335" s="148">
        <f t="shared" si="2191"/>
        <v>0</v>
      </c>
      <c r="Y2335" s="81">
        <f>SUM(Y2336:Y2340)</f>
        <v>0</v>
      </c>
      <c r="Z2335" s="81">
        <f>SUM(Z2336:Z2340)</f>
        <v>0</v>
      </c>
      <c r="AA2335" s="149">
        <f t="shared" si="2201"/>
        <v>0</v>
      </c>
      <c r="AB2335" s="136"/>
      <c r="AC2335" s="78">
        <f>SUM(AC2336:AC2340)</f>
        <v>0</v>
      </c>
      <c r="AD2335" s="81">
        <f>SUM(AD2336:AD2340)</f>
        <v>0</v>
      </c>
      <c r="AE2335" s="148">
        <f t="shared" si="2192"/>
        <v>0</v>
      </c>
      <c r="AF2335" s="81">
        <f>SUM(AF2336:AF2340)</f>
        <v>0</v>
      </c>
      <c r="AG2335" s="81">
        <f>SUM(AG2336:AG2340)</f>
        <v>0</v>
      </c>
      <c r="AH2335" s="149">
        <f t="shared" si="2202"/>
        <v>0</v>
      </c>
      <c r="AI2335" s="13"/>
      <c r="AJ2335" s="79">
        <f t="shared" ref="AJ2335:AU2335" si="2205">SUM(AJ2336:AJ2340)</f>
        <v>0</v>
      </c>
      <c r="AK2335" s="80">
        <f t="shared" si="2205"/>
        <v>0</v>
      </c>
      <c r="AL2335" s="81">
        <f t="shared" si="2205"/>
        <v>0</v>
      </c>
      <c r="AM2335" s="80">
        <f t="shared" si="2205"/>
        <v>0</v>
      </c>
      <c r="AN2335" s="81">
        <f t="shared" si="2205"/>
        <v>0</v>
      </c>
      <c r="AO2335" s="80">
        <f t="shared" si="2205"/>
        <v>0</v>
      </c>
      <c r="AP2335" s="81">
        <f t="shared" si="2205"/>
        <v>0</v>
      </c>
      <c r="AQ2335" s="80">
        <f t="shared" si="2205"/>
        <v>0</v>
      </c>
      <c r="AR2335" s="81">
        <f t="shared" si="2205"/>
        <v>0</v>
      </c>
      <c r="AS2335" s="80">
        <f t="shared" si="2205"/>
        <v>0</v>
      </c>
      <c r="AT2335" s="81">
        <f t="shared" si="2205"/>
        <v>0</v>
      </c>
      <c r="AU2335" s="80">
        <f t="shared" si="2205"/>
        <v>0</v>
      </c>
      <c r="AV2335" s="81">
        <f t="shared" si="2181"/>
        <v>0</v>
      </c>
      <c r="AW2335" s="80">
        <f t="shared" si="2194"/>
        <v>0</v>
      </c>
      <c r="AX2335" s="210"/>
      <c r="AY2335" s="79">
        <f t="shared" si="2195"/>
        <v>0</v>
      </c>
      <c r="AZ2335" s="80">
        <f t="shared" si="2196"/>
        <v>0</v>
      </c>
      <c r="BA2335" s="81">
        <f t="shared" si="2197"/>
        <v>0</v>
      </c>
      <c r="BB2335" s="80">
        <f t="shared" si="2198"/>
        <v>0</v>
      </c>
      <c r="BC2335" s="80">
        <f t="shared" si="2182"/>
        <v>0</v>
      </c>
      <c r="BD2335" s="86">
        <f t="shared" si="2199"/>
        <v>0</v>
      </c>
    </row>
    <row r="2336" spans="2:56" x14ac:dyDescent="0.3">
      <c r="B2336" s="211" t="s">
        <v>122</v>
      </c>
      <c r="C2336" s="212"/>
      <c r="D2336" s="213"/>
      <c r="E2336" s="144">
        <f t="shared" si="2187"/>
        <v>0</v>
      </c>
      <c r="F2336" s="212"/>
      <c r="G2336" s="213"/>
      <c r="H2336" s="144">
        <f t="shared" si="2188"/>
        <v>0</v>
      </c>
      <c r="I2336" s="212"/>
      <c r="J2336" s="213"/>
      <c r="K2336" s="144">
        <f t="shared" si="2189"/>
        <v>0</v>
      </c>
      <c r="L2336" s="212"/>
      <c r="M2336" s="214"/>
      <c r="N2336" s="215"/>
      <c r="O2336" s="212"/>
      <c r="P2336" s="215"/>
      <c r="Q2336" s="139">
        <f t="shared" si="2190"/>
        <v>0</v>
      </c>
      <c r="R2336" s="215"/>
      <c r="S2336" s="215"/>
      <c r="T2336" s="140">
        <f t="shared" si="2200"/>
        <v>0</v>
      </c>
      <c r="U2336" s="136"/>
      <c r="V2336" s="212"/>
      <c r="W2336" s="215"/>
      <c r="X2336" s="139">
        <f t="shared" si="2191"/>
        <v>0</v>
      </c>
      <c r="Y2336" s="215"/>
      <c r="Z2336" s="215"/>
      <c r="AA2336" s="140">
        <f t="shared" si="2201"/>
        <v>0</v>
      </c>
      <c r="AB2336" s="136"/>
      <c r="AC2336" s="212"/>
      <c r="AD2336" s="215"/>
      <c r="AE2336" s="139">
        <f t="shared" si="2192"/>
        <v>0</v>
      </c>
      <c r="AF2336" s="215"/>
      <c r="AG2336" s="215"/>
      <c r="AH2336" s="140">
        <f t="shared" si="2202"/>
        <v>0</v>
      </c>
      <c r="AI2336" s="13"/>
      <c r="AJ2336" s="217"/>
      <c r="AK2336" s="218"/>
      <c r="AL2336" s="219"/>
      <c r="AM2336" s="218"/>
      <c r="AN2336" s="219"/>
      <c r="AO2336" s="218"/>
      <c r="AP2336" s="219"/>
      <c r="AQ2336" s="218"/>
      <c r="AR2336" s="219"/>
      <c r="AS2336" s="218"/>
      <c r="AT2336" s="219"/>
      <c r="AU2336" s="218"/>
      <c r="AV2336" s="114">
        <f t="shared" si="2181"/>
        <v>0</v>
      </c>
      <c r="AW2336" s="113">
        <f t="shared" si="2194"/>
        <v>0</v>
      </c>
      <c r="AX2336" s="210"/>
      <c r="AY2336" s="111">
        <f t="shared" si="2195"/>
        <v>0</v>
      </c>
      <c r="AZ2336" s="113">
        <f t="shared" si="2196"/>
        <v>0</v>
      </c>
      <c r="BA2336" s="114">
        <f t="shared" si="2197"/>
        <v>0</v>
      </c>
      <c r="BB2336" s="113">
        <f t="shared" si="2198"/>
        <v>0</v>
      </c>
      <c r="BC2336" s="113">
        <f t="shared" si="2182"/>
        <v>0</v>
      </c>
      <c r="BD2336" s="117">
        <f t="shared" si="2199"/>
        <v>0</v>
      </c>
    </row>
    <row r="2337" spans="2:56" x14ac:dyDescent="0.3">
      <c r="B2337" s="211" t="s">
        <v>123</v>
      </c>
      <c r="C2337" s="212"/>
      <c r="D2337" s="213"/>
      <c r="E2337" s="144">
        <f t="shared" si="2187"/>
        <v>0</v>
      </c>
      <c r="F2337" s="212"/>
      <c r="G2337" s="213"/>
      <c r="H2337" s="144">
        <f t="shared" si="2188"/>
        <v>0</v>
      </c>
      <c r="I2337" s="212"/>
      <c r="J2337" s="213"/>
      <c r="K2337" s="144">
        <f t="shared" si="2189"/>
        <v>0</v>
      </c>
      <c r="L2337" s="212"/>
      <c r="M2337" s="214"/>
      <c r="N2337" s="215"/>
      <c r="O2337" s="212"/>
      <c r="P2337" s="215"/>
      <c r="Q2337" s="139">
        <f t="shared" si="2190"/>
        <v>0</v>
      </c>
      <c r="R2337" s="215"/>
      <c r="S2337" s="215"/>
      <c r="T2337" s="140">
        <f t="shared" si="2200"/>
        <v>0</v>
      </c>
      <c r="U2337" s="136"/>
      <c r="V2337" s="212"/>
      <c r="W2337" s="215"/>
      <c r="X2337" s="139">
        <f t="shared" si="2191"/>
        <v>0</v>
      </c>
      <c r="Y2337" s="215"/>
      <c r="Z2337" s="215"/>
      <c r="AA2337" s="140">
        <f t="shared" si="2201"/>
        <v>0</v>
      </c>
      <c r="AB2337" s="136"/>
      <c r="AC2337" s="212"/>
      <c r="AD2337" s="215"/>
      <c r="AE2337" s="139">
        <f t="shared" si="2192"/>
        <v>0</v>
      </c>
      <c r="AF2337" s="215"/>
      <c r="AG2337" s="215"/>
      <c r="AH2337" s="140">
        <f t="shared" si="2202"/>
        <v>0</v>
      </c>
      <c r="AI2337" s="13"/>
      <c r="AJ2337" s="217"/>
      <c r="AK2337" s="218"/>
      <c r="AL2337" s="219"/>
      <c r="AM2337" s="218"/>
      <c r="AN2337" s="219"/>
      <c r="AO2337" s="218"/>
      <c r="AP2337" s="219"/>
      <c r="AQ2337" s="218"/>
      <c r="AR2337" s="219"/>
      <c r="AS2337" s="218"/>
      <c r="AT2337" s="219"/>
      <c r="AU2337" s="218"/>
      <c r="AV2337" s="114">
        <f t="shared" si="2181"/>
        <v>0</v>
      </c>
      <c r="AW2337" s="113">
        <f t="shared" si="2194"/>
        <v>0</v>
      </c>
      <c r="AX2337" s="210"/>
      <c r="AY2337" s="111">
        <f t="shared" si="2195"/>
        <v>0</v>
      </c>
      <c r="AZ2337" s="113">
        <f t="shared" si="2196"/>
        <v>0</v>
      </c>
      <c r="BA2337" s="114">
        <f t="shared" si="2197"/>
        <v>0</v>
      </c>
      <c r="BB2337" s="113">
        <f t="shared" si="2198"/>
        <v>0</v>
      </c>
      <c r="BC2337" s="113">
        <f t="shared" si="2182"/>
        <v>0</v>
      </c>
      <c r="BD2337" s="117">
        <f t="shared" si="2199"/>
        <v>0</v>
      </c>
    </row>
    <row r="2338" spans="2:56" x14ac:dyDescent="0.3">
      <c r="B2338" s="211" t="s">
        <v>124</v>
      </c>
      <c r="C2338" s="212"/>
      <c r="D2338" s="213"/>
      <c r="E2338" s="144">
        <f t="shared" si="2187"/>
        <v>0</v>
      </c>
      <c r="F2338" s="212"/>
      <c r="G2338" s="213"/>
      <c r="H2338" s="144">
        <f t="shared" si="2188"/>
        <v>0</v>
      </c>
      <c r="I2338" s="212"/>
      <c r="J2338" s="213"/>
      <c r="K2338" s="144">
        <f t="shared" si="2189"/>
        <v>0</v>
      </c>
      <c r="L2338" s="212"/>
      <c r="M2338" s="214"/>
      <c r="N2338" s="215"/>
      <c r="O2338" s="212"/>
      <c r="P2338" s="215"/>
      <c r="Q2338" s="139">
        <f t="shared" si="2190"/>
        <v>0</v>
      </c>
      <c r="R2338" s="215"/>
      <c r="S2338" s="215"/>
      <c r="T2338" s="140">
        <f t="shared" si="2200"/>
        <v>0</v>
      </c>
      <c r="U2338" s="136"/>
      <c r="V2338" s="212"/>
      <c r="W2338" s="215"/>
      <c r="X2338" s="139">
        <f t="shared" si="2191"/>
        <v>0</v>
      </c>
      <c r="Y2338" s="215"/>
      <c r="Z2338" s="215"/>
      <c r="AA2338" s="140">
        <f t="shared" si="2201"/>
        <v>0</v>
      </c>
      <c r="AB2338" s="136"/>
      <c r="AC2338" s="212"/>
      <c r="AD2338" s="215"/>
      <c r="AE2338" s="139">
        <f t="shared" si="2192"/>
        <v>0</v>
      </c>
      <c r="AF2338" s="215"/>
      <c r="AG2338" s="215"/>
      <c r="AH2338" s="140">
        <f t="shared" si="2202"/>
        <v>0</v>
      </c>
      <c r="AI2338" s="13"/>
      <c r="AJ2338" s="217"/>
      <c r="AK2338" s="218"/>
      <c r="AL2338" s="219"/>
      <c r="AM2338" s="218"/>
      <c r="AN2338" s="219"/>
      <c r="AO2338" s="218"/>
      <c r="AP2338" s="219"/>
      <c r="AQ2338" s="218"/>
      <c r="AR2338" s="219"/>
      <c r="AS2338" s="218"/>
      <c r="AT2338" s="219"/>
      <c r="AU2338" s="218"/>
      <c r="AV2338" s="114">
        <f t="shared" si="2181"/>
        <v>0</v>
      </c>
      <c r="AW2338" s="113">
        <f t="shared" si="2194"/>
        <v>0</v>
      </c>
      <c r="AX2338" s="210"/>
      <c r="AY2338" s="111">
        <f t="shared" si="2195"/>
        <v>0</v>
      </c>
      <c r="AZ2338" s="113">
        <f t="shared" si="2196"/>
        <v>0</v>
      </c>
      <c r="BA2338" s="114">
        <f t="shared" si="2197"/>
        <v>0</v>
      </c>
      <c r="BB2338" s="113">
        <f t="shared" si="2198"/>
        <v>0</v>
      </c>
      <c r="BC2338" s="113">
        <f t="shared" si="2182"/>
        <v>0</v>
      </c>
      <c r="BD2338" s="117">
        <f t="shared" si="2199"/>
        <v>0</v>
      </c>
    </row>
    <row r="2339" spans="2:56" x14ac:dyDescent="0.3">
      <c r="B2339" s="211" t="s">
        <v>125</v>
      </c>
      <c r="C2339" s="212"/>
      <c r="D2339" s="213"/>
      <c r="E2339" s="144">
        <f t="shared" si="2187"/>
        <v>0</v>
      </c>
      <c r="F2339" s="212"/>
      <c r="G2339" s="213"/>
      <c r="H2339" s="144">
        <f t="shared" si="2188"/>
        <v>0</v>
      </c>
      <c r="I2339" s="212"/>
      <c r="J2339" s="213"/>
      <c r="K2339" s="144">
        <f t="shared" si="2189"/>
        <v>0</v>
      </c>
      <c r="L2339" s="212"/>
      <c r="M2339" s="214"/>
      <c r="N2339" s="215"/>
      <c r="O2339" s="212"/>
      <c r="P2339" s="215"/>
      <c r="Q2339" s="139">
        <f t="shared" si="2190"/>
        <v>0</v>
      </c>
      <c r="R2339" s="215"/>
      <c r="S2339" s="215"/>
      <c r="T2339" s="140">
        <f t="shared" si="2200"/>
        <v>0</v>
      </c>
      <c r="U2339" s="136"/>
      <c r="V2339" s="212"/>
      <c r="W2339" s="215"/>
      <c r="X2339" s="139">
        <f t="shared" si="2191"/>
        <v>0</v>
      </c>
      <c r="Y2339" s="215"/>
      <c r="Z2339" s="215"/>
      <c r="AA2339" s="140">
        <f t="shared" si="2201"/>
        <v>0</v>
      </c>
      <c r="AB2339" s="136"/>
      <c r="AC2339" s="212"/>
      <c r="AD2339" s="215"/>
      <c r="AE2339" s="139">
        <f t="shared" si="2192"/>
        <v>0</v>
      </c>
      <c r="AF2339" s="215"/>
      <c r="AG2339" s="215"/>
      <c r="AH2339" s="140">
        <f t="shared" si="2202"/>
        <v>0</v>
      </c>
      <c r="AI2339" s="13"/>
      <c r="AJ2339" s="217"/>
      <c r="AK2339" s="218"/>
      <c r="AL2339" s="219"/>
      <c r="AM2339" s="218"/>
      <c r="AN2339" s="219"/>
      <c r="AO2339" s="218"/>
      <c r="AP2339" s="219"/>
      <c r="AQ2339" s="218"/>
      <c r="AR2339" s="219"/>
      <c r="AS2339" s="218"/>
      <c r="AT2339" s="219"/>
      <c r="AU2339" s="218"/>
      <c r="AV2339" s="114">
        <f t="shared" si="2181"/>
        <v>0</v>
      </c>
      <c r="AW2339" s="113">
        <f t="shared" si="2194"/>
        <v>0</v>
      </c>
      <c r="AX2339" s="210"/>
      <c r="AY2339" s="111">
        <f t="shared" si="2195"/>
        <v>0</v>
      </c>
      <c r="AZ2339" s="113">
        <f t="shared" si="2196"/>
        <v>0</v>
      </c>
      <c r="BA2339" s="114">
        <f t="shared" si="2197"/>
        <v>0</v>
      </c>
      <c r="BB2339" s="113">
        <f t="shared" si="2198"/>
        <v>0</v>
      </c>
      <c r="BC2339" s="113">
        <f t="shared" si="2182"/>
        <v>0</v>
      </c>
      <c r="BD2339" s="117">
        <f t="shared" si="2199"/>
        <v>0</v>
      </c>
    </row>
    <row r="2340" spans="2:56" x14ac:dyDescent="0.3">
      <c r="B2340" s="211" t="s">
        <v>126</v>
      </c>
      <c r="C2340" s="212"/>
      <c r="D2340" s="213"/>
      <c r="E2340" s="144">
        <f t="shared" si="2187"/>
        <v>0</v>
      </c>
      <c r="F2340" s="212"/>
      <c r="G2340" s="213"/>
      <c r="H2340" s="144">
        <f t="shared" si="2188"/>
        <v>0</v>
      </c>
      <c r="I2340" s="212"/>
      <c r="J2340" s="213"/>
      <c r="K2340" s="144">
        <f t="shared" si="2189"/>
        <v>0</v>
      </c>
      <c r="L2340" s="212"/>
      <c r="M2340" s="214"/>
      <c r="N2340" s="215"/>
      <c r="O2340" s="212"/>
      <c r="P2340" s="215"/>
      <c r="Q2340" s="139">
        <f t="shared" si="2190"/>
        <v>0</v>
      </c>
      <c r="R2340" s="215"/>
      <c r="S2340" s="215"/>
      <c r="T2340" s="140">
        <f t="shared" si="2200"/>
        <v>0</v>
      </c>
      <c r="U2340" s="136"/>
      <c r="V2340" s="212"/>
      <c r="W2340" s="215"/>
      <c r="X2340" s="139">
        <f t="shared" si="2191"/>
        <v>0</v>
      </c>
      <c r="Y2340" s="215"/>
      <c r="Z2340" s="215"/>
      <c r="AA2340" s="140">
        <f t="shared" si="2201"/>
        <v>0</v>
      </c>
      <c r="AB2340" s="136"/>
      <c r="AC2340" s="212"/>
      <c r="AD2340" s="215"/>
      <c r="AE2340" s="139">
        <f t="shared" si="2192"/>
        <v>0</v>
      </c>
      <c r="AF2340" s="215"/>
      <c r="AG2340" s="215"/>
      <c r="AH2340" s="140">
        <f t="shared" si="2202"/>
        <v>0</v>
      </c>
      <c r="AI2340" s="13"/>
      <c r="AJ2340" s="217"/>
      <c r="AK2340" s="218"/>
      <c r="AL2340" s="219"/>
      <c r="AM2340" s="218"/>
      <c r="AN2340" s="219"/>
      <c r="AO2340" s="218"/>
      <c r="AP2340" s="219"/>
      <c r="AQ2340" s="218"/>
      <c r="AR2340" s="219"/>
      <c r="AS2340" s="218"/>
      <c r="AT2340" s="219"/>
      <c r="AU2340" s="218"/>
      <c r="AV2340" s="114">
        <f t="shared" si="2181"/>
        <v>0</v>
      </c>
      <c r="AW2340" s="113">
        <f t="shared" si="2194"/>
        <v>0</v>
      </c>
      <c r="AX2340" s="210"/>
      <c r="AY2340" s="111">
        <f t="shared" si="2195"/>
        <v>0</v>
      </c>
      <c r="AZ2340" s="113">
        <f t="shared" si="2196"/>
        <v>0</v>
      </c>
      <c r="BA2340" s="114">
        <f t="shared" si="2197"/>
        <v>0</v>
      </c>
      <c r="BB2340" s="113">
        <f t="shared" si="2198"/>
        <v>0</v>
      </c>
      <c r="BC2340" s="113">
        <f t="shared" si="2182"/>
        <v>0</v>
      </c>
      <c r="BD2340" s="117">
        <f t="shared" si="2199"/>
        <v>0</v>
      </c>
    </row>
    <row r="2341" spans="2:56" x14ac:dyDescent="0.3">
      <c r="B2341" s="150" t="s">
        <v>127</v>
      </c>
      <c r="C2341" s="78">
        <f>SUM(C2342)</f>
        <v>0</v>
      </c>
      <c r="D2341" s="79">
        <f>SUM(D2342)</f>
        <v>0</v>
      </c>
      <c r="E2341" s="69">
        <f t="shared" si="2187"/>
        <v>0</v>
      </c>
      <c r="F2341" s="78">
        <f>SUM(F2342)</f>
        <v>0</v>
      </c>
      <c r="G2341" s="79">
        <f>SUM(G2342)</f>
        <v>0</v>
      </c>
      <c r="H2341" s="69">
        <f t="shared" si="2188"/>
        <v>0</v>
      </c>
      <c r="I2341" s="78">
        <f>SUM(I2342)</f>
        <v>0</v>
      </c>
      <c r="J2341" s="79">
        <f>SUM(J2342)</f>
        <v>0</v>
      </c>
      <c r="K2341" s="69">
        <f t="shared" si="2189"/>
        <v>0</v>
      </c>
      <c r="L2341" s="78">
        <f>SUM(L2342)</f>
        <v>0</v>
      </c>
      <c r="M2341" s="80">
        <f>SUM(M2342)</f>
        <v>0</v>
      </c>
      <c r="N2341" s="81">
        <f>SUM(N2342)</f>
        <v>0</v>
      </c>
      <c r="O2341" s="78">
        <f>SUM(O2342)</f>
        <v>0</v>
      </c>
      <c r="P2341" s="81">
        <f>SUM(P2342)</f>
        <v>0</v>
      </c>
      <c r="Q2341" s="148">
        <f t="shared" si="2190"/>
        <v>0</v>
      </c>
      <c r="R2341" s="81">
        <f>SUM(R2342)</f>
        <v>0</v>
      </c>
      <c r="S2341" s="81">
        <f>SUM(S2342)</f>
        <v>0</v>
      </c>
      <c r="T2341" s="149">
        <f t="shared" si="2200"/>
        <v>0</v>
      </c>
      <c r="U2341" s="136"/>
      <c r="V2341" s="78">
        <f>SUM(V2342)</f>
        <v>0</v>
      </c>
      <c r="W2341" s="81">
        <f>SUM(W2342)</f>
        <v>0</v>
      </c>
      <c r="X2341" s="148">
        <f t="shared" si="2191"/>
        <v>0</v>
      </c>
      <c r="Y2341" s="81">
        <f>SUM(Y2342)</f>
        <v>0</v>
      </c>
      <c r="Z2341" s="81">
        <f>SUM(Z2342)</f>
        <v>0</v>
      </c>
      <c r="AA2341" s="149">
        <f t="shared" si="2201"/>
        <v>0</v>
      </c>
      <c r="AB2341" s="136"/>
      <c r="AC2341" s="78">
        <f>SUM(AC2342)</f>
        <v>0</v>
      </c>
      <c r="AD2341" s="81">
        <f>SUM(AD2342)</f>
        <v>0</v>
      </c>
      <c r="AE2341" s="148">
        <f t="shared" si="2192"/>
        <v>0</v>
      </c>
      <c r="AF2341" s="81">
        <f>SUM(AF2342)</f>
        <v>0</v>
      </c>
      <c r="AG2341" s="81">
        <f>SUM(AG2342)</f>
        <v>0</v>
      </c>
      <c r="AH2341" s="149">
        <f t="shared" si="2202"/>
        <v>0</v>
      </c>
      <c r="AI2341" s="13"/>
      <c r="AJ2341" s="79">
        <f t="shared" ref="AJ2341:AU2341" si="2206">SUM(AJ2342)</f>
        <v>0</v>
      </c>
      <c r="AK2341" s="80">
        <f t="shared" si="2206"/>
        <v>0</v>
      </c>
      <c r="AL2341" s="81">
        <f t="shared" si="2206"/>
        <v>0</v>
      </c>
      <c r="AM2341" s="80">
        <f t="shared" si="2206"/>
        <v>0</v>
      </c>
      <c r="AN2341" s="81">
        <f t="shared" si="2206"/>
        <v>0</v>
      </c>
      <c r="AO2341" s="80">
        <f t="shared" si="2206"/>
        <v>0</v>
      </c>
      <c r="AP2341" s="81">
        <f t="shared" si="2206"/>
        <v>0</v>
      </c>
      <c r="AQ2341" s="80">
        <f t="shared" si="2206"/>
        <v>0</v>
      </c>
      <c r="AR2341" s="81">
        <f t="shared" si="2206"/>
        <v>0</v>
      </c>
      <c r="AS2341" s="80">
        <f t="shared" si="2206"/>
        <v>0</v>
      </c>
      <c r="AT2341" s="81">
        <f t="shared" si="2206"/>
        <v>0</v>
      </c>
      <c r="AU2341" s="80">
        <f t="shared" si="2206"/>
        <v>0</v>
      </c>
      <c r="AV2341" s="81">
        <f t="shared" si="2181"/>
        <v>0</v>
      </c>
      <c r="AW2341" s="80">
        <f t="shared" si="2194"/>
        <v>0</v>
      </c>
      <c r="AX2341" s="210"/>
      <c r="AY2341" s="79">
        <f t="shared" si="2195"/>
        <v>0</v>
      </c>
      <c r="AZ2341" s="80">
        <f t="shared" si="2196"/>
        <v>0</v>
      </c>
      <c r="BA2341" s="81">
        <f t="shared" si="2197"/>
        <v>0</v>
      </c>
      <c r="BB2341" s="80">
        <f t="shared" si="2198"/>
        <v>0</v>
      </c>
      <c r="BC2341" s="80">
        <f t="shared" si="2182"/>
        <v>0</v>
      </c>
      <c r="BD2341" s="86">
        <f t="shared" si="2199"/>
        <v>0</v>
      </c>
    </row>
    <row r="2342" spans="2:56" x14ac:dyDescent="0.3">
      <c r="B2342" s="211" t="s">
        <v>105</v>
      </c>
      <c r="C2342" s="212"/>
      <c r="D2342" s="213"/>
      <c r="E2342" s="144">
        <f t="shared" si="2187"/>
        <v>0</v>
      </c>
      <c r="F2342" s="212"/>
      <c r="G2342" s="213"/>
      <c r="H2342" s="144">
        <f t="shared" si="2188"/>
        <v>0</v>
      </c>
      <c r="I2342" s="212"/>
      <c r="J2342" s="213"/>
      <c r="K2342" s="144">
        <f t="shared" si="2189"/>
        <v>0</v>
      </c>
      <c r="L2342" s="212"/>
      <c r="M2342" s="214"/>
      <c r="N2342" s="215"/>
      <c r="O2342" s="212"/>
      <c r="P2342" s="215"/>
      <c r="Q2342" s="139">
        <f t="shared" si="2190"/>
        <v>0</v>
      </c>
      <c r="R2342" s="215"/>
      <c r="S2342" s="215"/>
      <c r="T2342" s="140">
        <f t="shared" si="2200"/>
        <v>0</v>
      </c>
      <c r="U2342" s="136"/>
      <c r="V2342" s="212"/>
      <c r="W2342" s="215"/>
      <c r="X2342" s="139">
        <f t="shared" si="2191"/>
        <v>0</v>
      </c>
      <c r="Y2342" s="215"/>
      <c r="Z2342" s="215"/>
      <c r="AA2342" s="140">
        <f t="shared" si="2201"/>
        <v>0</v>
      </c>
      <c r="AB2342" s="136"/>
      <c r="AC2342" s="212"/>
      <c r="AD2342" s="215"/>
      <c r="AE2342" s="139">
        <f t="shared" si="2192"/>
        <v>0</v>
      </c>
      <c r="AF2342" s="215"/>
      <c r="AG2342" s="215"/>
      <c r="AH2342" s="140">
        <f t="shared" si="2202"/>
        <v>0</v>
      </c>
      <c r="AI2342" s="13"/>
      <c r="AJ2342" s="217"/>
      <c r="AK2342" s="218"/>
      <c r="AL2342" s="219"/>
      <c r="AM2342" s="218"/>
      <c r="AN2342" s="219"/>
      <c r="AO2342" s="218"/>
      <c r="AP2342" s="219"/>
      <c r="AQ2342" s="218"/>
      <c r="AR2342" s="219"/>
      <c r="AS2342" s="218"/>
      <c r="AT2342" s="219"/>
      <c r="AU2342" s="218"/>
      <c r="AV2342" s="114">
        <f t="shared" si="2181"/>
        <v>0</v>
      </c>
      <c r="AW2342" s="113">
        <f t="shared" si="2194"/>
        <v>0</v>
      </c>
      <c r="AX2342" s="210"/>
      <c r="AY2342" s="111">
        <f t="shared" si="2195"/>
        <v>0</v>
      </c>
      <c r="AZ2342" s="113">
        <f t="shared" si="2196"/>
        <v>0</v>
      </c>
      <c r="BA2342" s="114">
        <f t="shared" si="2197"/>
        <v>0</v>
      </c>
      <c r="BB2342" s="113">
        <f t="shared" si="2198"/>
        <v>0</v>
      </c>
      <c r="BC2342" s="113">
        <f t="shared" si="2182"/>
        <v>0</v>
      </c>
      <c r="BD2342" s="117">
        <f t="shared" si="2199"/>
        <v>0</v>
      </c>
    </row>
    <row r="2343" spans="2:56" x14ac:dyDescent="0.3">
      <c r="B2343" s="150" t="s">
        <v>128</v>
      </c>
      <c r="C2343" s="78">
        <f>SUM(C2344)</f>
        <v>0</v>
      </c>
      <c r="D2343" s="79">
        <f>SUM(D2344)</f>
        <v>0</v>
      </c>
      <c r="E2343" s="69">
        <f t="shared" si="2187"/>
        <v>0</v>
      </c>
      <c r="F2343" s="78">
        <f>SUM(F2344)</f>
        <v>0</v>
      </c>
      <c r="G2343" s="79">
        <f>SUM(G2344)</f>
        <v>0</v>
      </c>
      <c r="H2343" s="69">
        <f t="shared" si="2188"/>
        <v>0</v>
      </c>
      <c r="I2343" s="78">
        <f>SUM(I2344)</f>
        <v>0</v>
      </c>
      <c r="J2343" s="79">
        <f>SUM(J2344)</f>
        <v>0</v>
      </c>
      <c r="K2343" s="69">
        <f t="shared" si="2189"/>
        <v>0</v>
      </c>
      <c r="L2343" s="78">
        <f>SUM(L2344)</f>
        <v>0</v>
      </c>
      <c r="M2343" s="80">
        <f>SUM(M2344)</f>
        <v>0</v>
      </c>
      <c r="N2343" s="81">
        <f>SUM(N2344)</f>
        <v>0</v>
      </c>
      <c r="O2343" s="78">
        <f>SUM(O2344)</f>
        <v>0</v>
      </c>
      <c r="P2343" s="81">
        <f>SUM(P2344)</f>
        <v>0</v>
      </c>
      <c r="Q2343" s="148">
        <f t="shared" si="2190"/>
        <v>0</v>
      </c>
      <c r="R2343" s="81">
        <f>SUM(R2344)</f>
        <v>0</v>
      </c>
      <c r="S2343" s="81">
        <f>SUM(S2344)</f>
        <v>0</v>
      </c>
      <c r="T2343" s="149">
        <f t="shared" si="2200"/>
        <v>0</v>
      </c>
      <c r="U2343" s="136"/>
      <c r="V2343" s="78">
        <f>SUM(V2344)</f>
        <v>0</v>
      </c>
      <c r="W2343" s="81">
        <f>SUM(W2344)</f>
        <v>0</v>
      </c>
      <c r="X2343" s="148">
        <f t="shared" si="2191"/>
        <v>0</v>
      </c>
      <c r="Y2343" s="81">
        <f>SUM(Y2344)</f>
        <v>0</v>
      </c>
      <c r="Z2343" s="81">
        <f>SUM(Z2344)</f>
        <v>0</v>
      </c>
      <c r="AA2343" s="149">
        <f t="shared" si="2201"/>
        <v>0</v>
      </c>
      <c r="AB2343" s="136"/>
      <c r="AC2343" s="78">
        <f>SUM(AC2344)</f>
        <v>0</v>
      </c>
      <c r="AD2343" s="81">
        <f>SUM(AD2344)</f>
        <v>0</v>
      </c>
      <c r="AE2343" s="148">
        <f t="shared" si="2192"/>
        <v>0</v>
      </c>
      <c r="AF2343" s="81">
        <f>SUM(AF2344)</f>
        <v>0</v>
      </c>
      <c r="AG2343" s="81">
        <f>SUM(AG2344)</f>
        <v>0</v>
      </c>
      <c r="AH2343" s="149">
        <f t="shared" si="2202"/>
        <v>0</v>
      </c>
      <c r="AI2343" s="13"/>
      <c r="AJ2343" s="79">
        <f t="shared" ref="AJ2343:AU2343" si="2207">SUM(AJ2344)</f>
        <v>0</v>
      </c>
      <c r="AK2343" s="80">
        <f t="shared" si="2207"/>
        <v>0</v>
      </c>
      <c r="AL2343" s="81">
        <f t="shared" si="2207"/>
        <v>0</v>
      </c>
      <c r="AM2343" s="80">
        <f t="shared" si="2207"/>
        <v>0</v>
      </c>
      <c r="AN2343" s="81">
        <f t="shared" si="2207"/>
        <v>0</v>
      </c>
      <c r="AO2343" s="80">
        <f t="shared" si="2207"/>
        <v>0</v>
      </c>
      <c r="AP2343" s="81">
        <f t="shared" si="2207"/>
        <v>0</v>
      </c>
      <c r="AQ2343" s="80">
        <f t="shared" si="2207"/>
        <v>0</v>
      </c>
      <c r="AR2343" s="81">
        <f t="shared" si="2207"/>
        <v>0</v>
      </c>
      <c r="AS2343" s="80">
        <f t="shared" si="2207"/>
        <v>0</v>
      </c>
      <c r="AT2343" s="81">
        <f t="shared" si="2207"/>
        <v>0</v>
      </c>
      <c r="AU2343" s="80">
        <f t="shared" si="2207"/>
        <v>0</v>
      </c>
      <c r="AV2343" s="81">
        <f t="shared" si="2181"/>
        <v>0</v>
      </c>
      <c r="AW2343" s="80">
        <f t="shared" si="2194"/>
        <v>0</v>
      </c>
      <c r="AX2343" s="210"/>
      <c r="AY2343" s="79">
        <f t="shared" si="2195"/>
        <v>0</v>
      </c>
      <c r="AZ2343" s="80">
        <f t="shared" si="2196"/>
        <v>0</v>
      </c>
      <c r="BA2343" s="81">
        <f t="shared" si="2197"/>
        <v>0</v>
      </c>
      <c r="BB2343" s="80">
        <f t="shared" si="2198"/>
        <v>0</v>
      </c>
      <c r="BC2343" s="80">
        <f t="shared" si="2182"/>
        <v>0</v>
      </c>
      <c r="BD2343" s="86">
        <f t="shared" si="2199"/>
        <v>0</v>
      </c>
    </row>
    <row r="2344" spans="2:56" x14ac:dyDescent="0.3">
      <c r="B2344" s="211" t="s">
        <v>105</v>
      </c>
      <c r="C2344" s="212"/>
      <c r="D2344" s="213"/>
      <c r="E2344" s="144">
        <f t="shared" si="2187"/>
        <v>0</v>
      </c>
      <c r="F2344" s="212"/>
      <c r="G2344" s="213"/>
      <c r="H2344" s="144">
        <f t="shared" si="2188"/>
        <v>0</v>
      </c>
      <c r="I2344" s="212"/>
      <c r="J2344" s="213"/>
      <c r="K2344" s="144">
        <f t="shared" si="2189"/>
        <v>0</v>
      </c>
      <c r="L2344" s="212"/>
      <c r="M2344" s="214"/>
      <c r="N2344" s="215"/>
      <c r="O2344" s="212"/>
      <c r="P2344" s="215"/>
      <c r="Q2344" s="139">
        <f t="shared" si="2190"/>
        <v>0</v>
      </c>
      <c r="R2344" s="215"/>
      <c r="S2344" s="215"/>
      <c r="T2344" s="140">
        <f t="shared" si="2200"/>
        <v>0</v>
      </c>
      <c r="U2344" s="136"/>
      <c r="V2344" s="212"/>
      <c r="W2344" s="215"/>
      <c r="X2344" s="139">
        <f t="shared" si="2191"/>
        <v>0</v>
      </c>
      <c r="Y2344" s="215"/>
      <c r="Z2344" s="215"/>
      <c r="AA2344" s="140">
        <f t="shared" si="2201"/>
        <v>0</v>
      </c>
      <c r="AB2344" s="136"/>
      <c r="AC2344" s="212"/>
      <c r="AD2344" s="215"/>
      <c r="AE2344" s="139">
        <f t="shared" si="2192"/>
        <v>0</v>
      </c>
      <c r="AF2344" s="215"/>
      <c r="AG2344" s="215"/>
      <c r="AH2344" s="140">
        <f t="shared" si="2202"/>
        <v>0</v>
      </c>
      <c r="AI2344" s="13"/>
      <c r="AJ2344" s="217"/>
      <c r="AK2344" s="218"/>
      <c r="AL2344" s="219"/>
      <c r="AM2344" s="218"/>
      <c r="AN2344" s="219"/>
      <c r="AO2344" s="218"/>
      <c r="AP2344" s="219"/>
      <c r="AQ2344" s="218"/>
      <c r="AR2344" s="219"/>
      <c r="AS2344" s="218"/>
      <c r="AT2344" s="219"/>
      <c r="AU2344" s="218"/>
      <c r="AV2344" s="114">
        <f t="shared" si="2181"/>
        <v>0</v>
      </c>
      <c r="AW2344" s="113">
        <f t="shared" si="2194"/>
        <v>0</v>
      </c>
      <c r="AX2344" s="210"/>
      <c r="AY2344" s="111">
        <f t="shared" si="2195"/>
        <v>0</v>
      </c>
      <c r="AZ2344" s="113">
        <f t="shared" si="2196"/>
        <v>0</v>
      </c>
      <c r="BA2344" s="114">
        <f t="shared" si="2197"/>
        <v>0</v>
      </c>
      <c r="BB2344" s="113">
        <f t="shared" si="2198"/>
        <v>0</v>
      </c>
      <c r="BC2344" s="113">
        <f t="shared" si="2182"/>
        <v>0</v>
      </c>
      <c r="BD2344" s="117">
        <f t="shared" si="2199"/>
        <v>0</v>
      </c>
    </row>
    <row r="2345" spans="2:56" x14ac:dyDescent="0.3">
      <c r="B2345" s="150" t="s">
        <v>129</v>
      </c>
      <c r="C2345" s="78">
        <f>SUM(C2346)</f>
        <v>0</v>
      </c>
      <c r="D2345" s="79">
        <f>SUM(D2346)</f>
        <v>0</v>
      </c>
      <c r="E2345" s="69">
        <f t="shared" si="2187"/>
        <v>0</v>
      </c>
      <c r="F2345" s="78">
        <f>SUM(F2346)</f>
        <v>0</v>
      </c>
      <c r="G2345" s="79">
        <f>SUM(G2346)</f>
        <v>0</v>
      </c>
      <c r="H2345" s="69">
        <f t="shared" si="2188"/>
        <v>0</v>
      </c>
      <c r="I2345" s="78">
        <f>SUM(I2346)</f>
        <v>0</v>
      </c>
      <c r="J2345" s="79">
        <f>SUM(J2346)</f>
        <v>0</v>
      </c>
      <c r="K2345" s="69">
        <f t="shared" si="2189"/>
        <v>0</v>
      </c>
      <c r="L2345" s="78">
        <f>SUM(L2346)</f>
        <v>0</v>
      </c>
      <c r="M2345" s="80">
        <f>SUM(M2346)</f>
        <v>0</v>
      </c>
      <c r="N2345" s="81">
        <f>SUM(N2346)</f>
        <v>0</v>
      </c>
      <c r="O2345" s="78">
        <f>SUM(O2346)</f>
        <v>0</v>
      </c>
      <c r="P2345" s="81">
        <f>SUM(P2346)</f>
        <v>0</v>
      </c>
      <c r="Q2345" s="148">
        <f t="shared" si="2190"/>
        <v>0</v>
      </c>
      <c r="R2345" s="81">
        <f>SUM(R2346)</f>
        <v>0</v>
      </c>
      <c r="S2345" s="81">
        <f>SUM(S2346)</f>
        <v>0</v>
      </c>
      <c r="T2345" s="149">
        <f t="shared" si="2200"/>
        <v>0</v>
      </c>
      <c r="U2345" s="136"/>
      <c r="V2345" s="78">
        <f>SUM(V2346)</f>
        <v>0</v>
      </c>
      <c r="W2345" s="81">
        <f>SUM(W2346)</f>
        <v>0</v>
      </c>
      <c r="X2345" s="148">
        <f t="shared" si="2191"/>
        <v>0</v>
      </c>
      <c r="Y2345" s="81">
        <f>SUM(Y2346)</f>
        <v>0</v>
      </c>
      <c r="Z2345" s="81">
        <f>SUM(Z2346)</f>
        <v>0</v>
      </c>
      <c r="AA2345" s="149">
        <f t="shared" si="2201"/>
        <v>0</v>
      </c>
      <c r="AB2345" s="136"/>
      <c r="AC2345" s="78">
        <f>SUM(AC2346)</f>
        <v>0</v>
      </c>
      <c r="AD2345" s="81">
        <f>SUM(AD2346)</f>
        <v>0</v>
      </c>
      <c r="AE2345" s="148">
        <f t="shared" si="2192"/>
        <v>0</v>
      </c>
      <c r="AF2345" s="81">
        <f>SUM(AF2346)</f>
        <v>0</v>
      </c>
      <c r="AG2345" s="81">
        <f>SUM(AG2346)</f>
        <v>0</v>
      </c>
      <c r="AH2345" s="149">
        <f t="shared" si="2202"/>
        <v>0</v>
      </c>
      <c r="AI2345" s="13"/>
      <c r="AJ2345" s="79">
        <f t="shared" ref="AJ2345:AU2345" si="2208">SUM(AJ2346)</f>
        <v>0</v>
      </c>
      <c r="AK2345" s="80">
        <f t="shared" si="2208"/>
        <v>0</v>
      </c>
      <c r="AL2345" s="81">
        <f t="shared" si="2208"/>
        <v>0</v>
      </c>
      <c r="AM2345" s="80">
        <f t="shared" si="2208"/>
        <v>0</v>
      </c>
      <c r="AN2345" s="81">
        <f t="shared" si="2208"/>
        <v>0</v>
      </c>
      <c r="AO2345" s="80">
        <f t="shared" si="2208"/>
        <v>0</v>
      </c>
      <c r="AP2345" s="81">
        <f t="shared" si="2208"/>
        <v>0</v>
      </c>
      <c r="AQ2345" s="80">
        <f t="shared" si="2208"/>
        <v>0</v>
      </c>
      <c r="AR2345" s="81">
        <f t="shared" si="2208"/>
        <v>0</v>
      </c>
      <c r="AS2345" s="80">
        <f t="shared" si="2208"/>
        <v>0</v>
      </c>
      <c r="AT2345" s="81">
        <f t="shared" si="2208"/>
        <v>0</v>
      </c>
      <c r="AU2345" s="80">
        <f t="shared" si="2208"/>
        <v>0</v>
      </c>
      <c r="AV2345" s="81">
        <f t="shared" si="2181"/>
        <v>0</v>
      </c>
      <c r="AW2345" s="80">
        <f t="shared" si="2194"/>
        <v>0</v>
      </c>
      <c r="AX2345" s="210"/>
      <c r="AY2345" s="79">
        <f t="shared" si="2195"/>
        <v>0</v>
      </c>
      <c r="AZ2345" s="80">
        <f t="shared" si="2196"/>
        <v>0</v>
      </c>
      <c r="BA2345" s="81">
        <f t="shared" si="2197"/>
        <v>0</v>
      </c>
      <c r="BB2345" s="80">
        <f t="shared" si="2198"/>
        <v>0</v>
      </c>
      <c r="BC2345" s="80">
        <f t="shared" si="2182"/>
        <v>0</v>
      </c>
      <c r="BD2345" s="86">
        <f t="shared" si="2199"/>
        <v>0</v>
      </c>
    </row>
    <row r="2346" spans="2:56" x14ac:dyDescent="0.3">
      <c r="B2346" s="211" t="s">
        <v>105</v>
      </c>
      <c r="C2346" s="212"/>
      <c r="D2346" s="213"/>
      <c r="E2346" s="144">
        <f t="shared" si="2187"/>
        <v>0</v>
      </c>
      <c r="F2346" s="212"/>
      <c r="G2346" s="213"/>
      <c r="H2346" s="144">
        <f t="shared" si="2188"/>
        <v>0</v>
      </c>
      <c r="I2346" s="212"/>
      <c r="J2346" s="213"/>
      <c r="K2346" s="144">
        <f t="shared" si="2189"/>
        <v>0</v>
      </c>
      <c r="L2346" s="212"/>
      <c r="M2346" s="214"/>
      <c r="N2346" s="215"/>
      <c r="O2346" s="212"/>
      <c r="P2346" s="215"/>
      <c r="Q2346" s="139">
        <f t="shared" si="2190"/>
        <v>0</v>
      </c>
      <c r="R2346" s="215"/>
      <c r="S2346" s="215"/>
      <c r="T2346" s="140">
        <f t="shared" si="2200"/>
        <v>0</v>
      </c>
      <c r="U2346" s="136"/>
      <c r="V2346" s="212"/>
      <c r="W2346" s="215"/>
      <c r="X2346" s="139">
        <f t="shared" si="2191"/>
        <v>0</v>
      </c>
      <c r="Y2346" s="215"/>
      <c r="Z2346" s="215"/>
      <c r="AA2346" s="140">
        <f t="shared" si="2201"/>
        <v>0</v>
      </c>
      <c r="AB2346" s="136"/>
      <c r="AC2346" s="212"/>
      <c r="AD2346" s="215"/>
      <c r="AE2346" s="139">
        <f t="shared" si="2192"/>
        <v>0</v>
      </c>
      <c r="AF2346" s="215"/>
      <c r="AG2346" s="215"/>
      <c r="AH2346" s="140">
        <f t="shared" si="2202"/>
        <v>0</v>
      </c>
      <c r="AI2346" s="13"/>
      <c r="AJ2346" s="217"/>
      <c r="AK2346" s="218"/>
      <c r="AL2346" s="219"/>
      <c r="AM2346" s="218"/>
      <c r="AN2346" s="219"/>
      <c r="AO2346" s="218"/>
      <c r="AP2346" s="219"/>
      <c r="AQ2346" s="218"/>
      <c r="AR2346" s="219"/>
      <c r="AS2346" s="218"/>
      <c r="AT2346" s="219"/>
      <c r="AU2346" s="218"/>
      <c r="AV2346" s="114">
        <f t="shared" si="2181"/>
        <v>0</v>
      </c>
      <c r="AW2346" s="113">
        <f t="shared" si="2194"/>
        <v>0</v>
      </c>
      <c r="AX2346" s="210"/>
      <c r="AY2346" s="111">
        <f t="shared" si="2195"/>
        <v>0</v>
      </c>
      <c r="AZ2346" s="113">
        <f t="shared" si="2196"/>
        <v>0</v>
      </c>
      <c r="BA2346" s="114">
        <f t="shared" si="2197"/>
        <v>0</v>
      </c>
      <c r="BB2346" s="113">
        <f t="shared" si="2198"/>
        <v>0</v>
      </c>
      <c r="BC2346" s="113">
        <f t="shared" si="2182"/>
        <v>0</v>
      </c>
      <c r="BD2346" s="117">
        <f t="shared" si="2199"/>
        <v>0</v>
      </c>
    </row>
    <row r="2347" spans="2:56" x14ac:dyDescent="0.3">
      <c r="B2347" s="150" t="s">
        <v>130</v>
      </c>
      <c r="C2347" s="78">
        <f>SUM(C2348)</f>
        <v>0</v>
      </c>
      <c r="D2347" s="79">
        <f>SUM(D2348)</f>
        <v>0</v>
      </c>
      <c r="E2347" s="69">
        <f t="shared" si="2187"/>
        <v>0</v>
      </c>
      <c r="F2347" s="78">
        <f>SUM(F2348)</f>
        <v>0</v>
      </c>
      <c r="G2347" s="79">
        <f>SUM(G2348)</f>
        <v>0</v>
      </c>
      <c r="H2347" s="69">
        <f t="shared" si="2188"/>
        <v>0</v>
      </c>
      <c r="I2347" s="78">
        <f>SUM(I2348)</f>
        <v>0</v>
      </c>
      <c r="J2347" s="79">
        <f>SUM(J2348)</f>
        <v>0</v>
      </c>
      <c r="K2347" s="69">
        <f t="shared" si="2189"/>
        <v>0</v>
      </c>
      <c r="L2347" s="78">
        <f>SUM(L2348)</f>
        <v>0</v>
      </c>
      <c r="M2347" s="80">
        <f>SUM(M2348)</f>
        <v>0</v>
      </c>
      <c r="N2347" s="81">
        <f>SUM(N2348)</f>
        <v>0</v>
      </c>
      <c r="O2347" s="78">
        <f>SUM(O2348)</f>
        <v>0</v>
      </c>
      <c r="P2347" s="81">
        <f>SUM(P2348)</f>
        <v>0</v>
      </c>
      <c r="Q2347" s="148">
        <f t="shared" si="2190"/>
        <v>0</v>
      </c>
      <c r="R2347" s="81">
        <f>SUM(R2348)</f>
        <v>0</v>
      </c>
      <c r="S2347" s="81">
        <f>SUM(S2348)</f>
        <v>0</v>
      </c>
      <c r="T2347" s="149">
        <f t="shared" si="2200"/>
        <v>0</v>
      </c>
      <c r="U2347" s="136"/>
      <c r="V2347" s="78">
        <f>SUM(V2348)</f>
        <v>0</v>
      </c>
      <c r="W2347" s="81">
        <f>SUM(W2348)</f>
        <v>0</v>
      </c>
      <c r="X2347" s="148">
        <f t="shared" si="2191"/>
        <v>0</v>
      </c>
      <c r="Y2347" s="81">
        <f>SUM(Y2348)</f>
        <v>0</v>
      </c>
      <c r="Z2347" s="81">
        <f>SUM(Z2348)</f>
        <v>0</v>
      </c>
      <c r="AA2347" s="149">
        <f t="shared" si="2201"/>
        <v>0</v>
      </c>
      <c r="AB2347" s="136"/>
      <c r="AC2347" s="78">
        <f>SUM(AC2348)</f>
        <v>0</v>
      </c>
      <c r="AD2347" s="81">
        <f>SUM(AD2348)</f>
        <v>0</v>
      </c>
      <c r="AE2347" s="148">
        <f t="shared" si="2192"/>
        <v>0</v>
      </c>
      <c r="AF2347" s="81">
        <f>SUM(AF2348)</f>
        <v>0</v>
      </c>
      <c r="AG2347" s="81">
        <f>SUM(AG2348)</f>
        <v>0</v>
      </c>
      <c r="AH2347" s="149">
        <f t="shared" si="2202"/>
        <v>0</v>
      </c>
      <c r="AI2347" s="13"/>
      <c r="AJ2347" s="79">
        <f t="shared" ref="AJ2347:AU2347" si="2209">SUM(AJ2348)</f>
        <v>0</v>
      </c>
      <c r="AK2347" s="80">
        <f t="shared" si="2209"/>
        <v>0</v>
      </c>
      <c r="AL2347" s="81">
        <f t="shared" si="2209"/>
        <v>0</v>
      </c>
      <c r="AM2347" s="80">
        <f t="shared" si="2209"/>
        <v>0</v>
      </c>
      <c r="AN2347" s="81">
        <f t="shared" si="2209"/>
        <v>0</v>
      </c>
      <c r="AO2347" s="80">
        <f t="shared" si="2209"/>
        <v>0</v>
      </c>
      <c r="AP2347" s="81">
        <f t="shared" si="2209"/>
        <v>0</v>
      </c>
      <c r="AQ2347" s="80">
        <f t="shared" si="2209"/>
        <v>0</v>
      </c>
      <c r="AR2347" s="81">
        <f t="shared" si="2209"/>
        <v>0</v>
      </c>
      <c r="AS2347" s="80">
        <f t="shared" si="2209"/>
        <v>0</v>
      </c>
      <c r="AT2347" s="81">
        <f t="shared" si="2209"/>
        <v>0</v>
      </c>
      <c r="AU2347" s="80">
        <f t="shared" si="2209"/>
        <v>0</v>
      </c>
      <c r="AV2347" s="81">
        <f t="shared" si="2181"/>
        <v>0</v>
      </c>
      <c r="AW2347" s="80">
        <f t="shared" si="2194"/>
        <v>0</v>
      </c>
      <c r="AX2347" s="210"/>
      <c r="AY2347" s="79">
        <f t="shared" si="2195"/>
        <v>0</v>
      </c>
      <c r="AZ2347" s="80">
        <f t="shared" si="2196"/>
        <v>0</v>
      </c>
      <c r="BA2347" s="81">
        <f t="shared" si="2197"/>
        <v>0</v>
      </c>
      <c r="BB2347" s="80">
        <f t="shared" si="2198"/>
        <v>0</v>
      </c>
      <c r="BC2347" s="80">
        <f t="shared" si="2182"/>
        <v>0</v>
      </c>
      <c r="BD2347" s="86">
        <f t="shared" si="2199"/>
        <v>0</v>
      </c>
    </row>
    <row r="2348" spans="2:56" x14ac:dyDescent="0.3">
      <c r="B2348" s="211" t="s">
        <v>105</v>
      </c>
      <c r="C2348" s="212"/>
      <c r="D2348" s="213"/>
      <c r="E2348" s="144">
        <f t="shared" si="2187"/>
        <v>0</v>
      </c>
      <c r="F2348" s="212"/>
      <c r="G2348" s="213"/>
      <c r="H2348" s="144">
        <f t="shared" si="2188"/>
        <v>0</v>
      </c>
      <c r="I2348" s="212"/>
      <c r="J2348" s="213"/>
      <c r="K2348" s="144">
        <f t="shared" si="2189"/>
        <v>0</v>
      </c>
      <c r="L2348" s="212"/>
      <c r="M2348" s="214"/>
      <c r="N2348" s="215"/>
      <c r="O2348" s="212"/>
      <c r="P2348" s="215"/>
      <c r="Q2348" s="139">
        <f t="shared" si="2190"/>
        <v>0</v>
      </c>
      <c r="R2348" s="215"/>
      <c r="S2348" s="215"/>
      <c r="T2348" s="140">
        <f t="shared" si="2200"/>
        <v>0</v>
      </c>
      <c r="U2348" s="136"/>
      <c r="V2348" s="212"/>
      <c r="W2348" s="215"/>
      <c r="X2348" s="139">
        <f t="shared" si="2191"/>
        <v>0</v>
      </c>
      <c r="Y2348" s="215"/>
      <c r="Z2348" s="215"/>
      <c r="AA2348" s="140">
        <f t="shared" si="2201"/>
        <v>0</v>
      </c>
      <c r="AB2348" s="136"/>
      <c r="AC2348" s="212"/>
      <c r="AD2348" s="215"/>
      <c r="AE2348" s="139">
        <f t="shared" si="2192"/>
        <v>0</v>
      </c>
      <c r="AF2348" s="215"/>
      <c r="AG2348" s="215"/>
      <c r="AH2348" s="140">
        <f t="shared" si="2202"/>
        <v>0</v>
      </c>
      <c r="AI2348" s="13"/>
      <c r="AJ2348" s="217"/>
      <c r="AK2348" s="218"/>
      <c r="AL2348" s="219"/>
      <c r="AM2348" s="218"/>
      <c r="AN2348" s="219"/>
      <c r="AO2348" s="218"/>
      <c r="AP2348" s="219"/>
      <c r="AQ2348" s="218"/>
      <c r="AR2348" s="219"/>
      <c r="AS2348" s="218"/>
      <c r="AT2348" s="219"/>
      <c r="AU2348" s="218"/>
      <c r="AV2348" s="114">
        <f t="shared" si="2181"/>
        <v>0</v>
      </c>
      <c r="AW2348" s="113">
        <f t="shared" si="2194"/>
        <v>0</v>
      </c>
      <c r="AX2348" s="210"/>
      <c r="AY2348" s="111">
        <f t="shared" si="2195"/>
        <v>0</v>
      </c>
      <c r="AZ2348" s="113">
        <f t="shared" si="2196"/>
        <v>0</v>
      </c>
      <c r="BA2348" s="114">
        <f t="shared" si="2197"/>
        <v>0</v>
      </c>
      <c r="BB2348" s="113">
        <f t="shared" si="2198"/>
        <v>0</v>
      </c>
      <c r="BC2348" s="113">
        <f t="shared" si="2182"/>
        <v>0</v>
      </c>
      <c r="BD2348" s="117">
        <f t="shared" si="2199"/>
        <v>0</v>
      </c>
    </row>
    <row r="2349" spans="2:56" x14ac:dyDescent="0.3">
      <c r="B2349" s="150" t="s">
        <v>131</v>
      </c>
      <c r="C2349" s="78">
        <f>SUM(C2350)</f>
        <v>0</v>
      </c>
      <c r="D2349" s="79">
        <f>SUM(D2350)</f>
        <v>0</v>
      </c>
      <c r="E2349" s="69">
        <f t="shared" si="2187"/>
        <v>0</v>
      </c>
      <c r="F2349" s="78">
        <f>SUM(F2350)</f>
        <v>0</v>
      </c>
      <c r="G2349" s="79">
        <f>SUM(G2350)</f>
        <v>0</v>
      </c>
      <c r="H2349" s="69">
        <f t="shared" si="2188"/>
        <v>0</v>
      </c>
      <c r="I2349" s="78">
        <f>SUM(I2350)</f>
        <v>0</v>
      </c>
      <c r="J2349" s="79">
        <f>SUM(J2350)</f>
        <v>0</v>
      </c>
      <c r="K2349" s="69">
        <f t="shared" si="2189"/>
        <v>0</v>
      </c>
      <c r="L2349" s="78">
        <f>SUM(L2350)</f>
        <v>0</v>
      </c>
      <c r="M2349" s="80">
        <f>SUM(M2350)</f>
        <v>0</v>
      </c>
      <c r="N2349" s="81">
        <f>SUM(N2350)</f>
        <v>0</v>
      </c>
      <c r="O2349" s="78">
        <f>SUM(O2350)</f>
        <v>0</v>
      </c>
      <c r="P2349" s="81">
        <f>SUM(P2350)</f>
        <v>0</v>
      </c>
      <c r="Q2349" s="148">
        <f t="shared" si="2190"/>
        <v>0</v>
      </c>
      <c r="R2349" s="81">
        <f>SUM(R2350)</f>
        <v>0</v>
      </c>
      <c r="S2349" s="81">
        <f>SUM(S2350)</f>
        <v>0</v>
      </c>
      <c r="T2349" s="149">
        <f t="shared" si="2200"/>
        <v>0</v>
      </c>
      <c r="U2349" s="136"/>
      <c r="V2349" s="78">
        <f>SUM(V2350)</f>
        <v>0</v>
      </c>
      <c r="W2349" s="81">
        <f>SUM(W2350)</f>
        <v>0</v>
      </c>
      <c r="X2349" s="148">
        <f t="shared" si="2191"/>
        <v>0</v>
      </c>
      <c r="Y2349" s="81">
        <f>SUM(Y2350)</f>
        <v>0</v>
      </c>
      <c r="Z2349" s="81">
        <f>SUM(Z2350)</f>
        <v>0</v>
      </c>
      <c r="AA2349" s="149">
        <f t="shared" si="2201"/>
        <v>0</v>
      </c>
      <c r="AB2349" s="136"/>
      <c r="AC2349" s="78">
        <f>SUM(AC2350)</f>
        <v>0</v>
      </c>
      <c r="AD2349" s="81">
        <f>SUM(AD2350)</f>
        <v>0</v>
      </c>
      <c r="AE2349" s="148">
        <f t="shared" si="2192"/>
        <v>0</v>
      </c>
      <c r="AF2349" s="81">
        <f>SUM(AF2350)</f>
        <v>0</v>
      </c>
      <c r="AG2349" s="81">
        <f>SUM(AG2350)</f>
        <v>0</v>
      </c>
      <c r="AH2349" s="149">
        <f t="shared" si="2202"/>
        <v>0</v>
      </c>
      <c r="AI2349" s="13"/>
      <c r="AJ2349" s="79">
        <f t="shared" ref="AJ2349:AU2349" si="2210">SUM(AJ2350)</f>
        <v>0</v>
      </c>
      <c r="AK2349" s="80">
        <f t="shared" si="2210"/>
        <v>0</v>
      </c>
      <c r="AL2349" s="81">
        <f t="shared" si="2210"/>
        <v>0</v>
      </c>
      <c r="AM2349" s="80">
        <f t="shared" si="2210"/>
        <v>0</v>
      </c>
      <c r="AN2349" s="81">
        <f t="shared" si="2210"/>
        <v>0</v>
      </c>
      <c r="AO2349" s="80">
        <f t="shared" si="2210"/>
        <v>0</v>
      </c>
      <c r="AP2349" s="81">
        <f t="shared" si="2210"/>
        <v>0</v>
      </c>
      <c r="AQ2349" s="80">
        <f t="shared" si="2210"/>
        <v>0</v>
      </c>
      <c r="AR2349" s="81">
        <f t="shared" si="2210"/>
        <v>0</v>
      </c>
      <c r="AS2349" s="80">
        <f t="shared" si="2210"/>
        <v>0</v>
      </c>
      <c r="AT2349" s="81">
        <f t="shared" si="2210"/>
        <v>0</v>
      </c>
      <c r="AU2349" s="80">
        <f t="shared" si="2210"/>
        <v>0</v>
      </c>
      <c r="AV2349" s="81">
        <f t="shared" si="2181"/>
        <v>0</v>
      </c>
      <c r="AW2349" s="80">
        <f t="shared" si="2194"/>
        <v>0</v>
      </c>
      <c r="AX2349" s="210"/>
      <c r="AY2349" s="79">
        <f t="shared" si="2195"/>
        <v>0</v>
      </c>
      <c r="AZ2349" s="80">
        <f t="shared" si="2196"/>
        <v>0</v>
      </c>
      <c r="BA2349" s="81">
        <f t="shared" si="2197"/>
        <v>0</v>
      </c>
      <c r="BB2349" s="80">
        <f t="shared" si="2198"/>
        <v>0</v>
      </c>
      <c r="BC2349" s="80">
        <f t="shared" si="2182"/>
        <v>0</v>
      </c>
      <c r="BD2349" s="86">
        <f t="shared" si="2199"/>
        <v>0</v>
      </c>
    </row>
    <row r="2350" spans="2:56" x14ac:dyDescent="0.3">
      <c r="B2350" s="211" t="s">
        <v>105</v>
      </c>
      <c r="C2350" s="212"/>
      <c r="D2350" s="213"/>
      <c r="E2350" s="144">
        <f t="shared" si="2187"/>
        <v>0</v>
      </c>
      <c r="F2350" s="212"/>
      <c r="G2350" s="213"/>
      <c r="H2350" s="144">
        <f t="shared" si="2188"/>
        <v>0</v>
      </c>
      <c r="I2350" s="212"/>
      <c r="J2350" s="213"/>
      <c r="K2350" s="144">
        <f t="shared" si="2189"/>
        <v>0</v>
      </c>
      <c r="L2350" s="212"/>
      <c r="M2350" s="214"/>
      <c r="N2350" s="215"/>
      <c r="O2350" s="212"/>
      <c r="P2350" s="215"/>
      <c r="Q2350" s="139">
        <f t="shared" si="2190"/>
        <v>0</v>
      </c>
      <c r="R2350" s="215"/>
      <c r="S2350" s="215"/>
      <c r="T2350" s="140">
        <f t="shared" si="2200"/>
        <v>0</v>
      </c>
      <c r="U2350" s="136"/>
      <c r="V2350" s="212"/>
      <c r="W2350" s="215"/>
      <c r="X2350" s="139">
        <f t="shared" si="2191"/>
        <v>0</v>
      </c>
      <c r="Y2350" s="215"/>
      <c r="Z2350" s="215"/>
      <c r="AA2350" s="140">
        <f t="shared" si="2201"/>
        <v>0</v>
      </c>
      <c r="AB2350" s="136"/>
      <c r="AC2350" s="212"/>
      <c r="AD2350" s="215"/>
      <c r="AE2350" s="139">
        <f t="shared" si="2192"/>
        <v>0</v>
      </c>
      <c r="AF2350" s="215"/>
      <c r="AG2350" s="215"/>
      <c r="AH2350" s="140">
        <f t="shared" si="2202"/>
        <v>0</v>
      </c>
      <c r="AI2350" s="13"/>
      <c r="AJ2350" s="217"/>
      <c r="AK2350" s="218"/>
      <c r="AL2350" s="219"/>
      <c r="AM2350" s="218"/>
      <c r="AN2350" s="219"/>
      <c r="AO2350" s="218"/>
      <c r="AP2350" s="219"/>
      <c r="AQ2350" s="218"/>
      <c r="AR2350" s="219"/>
      <c r="AS2350" s="218"/>
      <c r="AT2350" s="219"/>
      <c r="AU2350" s="218"/>
      <c r="AV2350" s="114">
        <f t="shared" si="2181"/>
        <v>0</v>
      </c>
      <c r="AW2350" s="113">
        <f t="shared" si="2194"/>
        <v>0</v>
      </c>
      <c r="AX2350" s="210"/>
      <c r="AY2350" s="111">
        <f t="shared" si="2195"/>
        <v>0</v>
      </c>
      <c r="AZ2350" s="113">
        <f t="shared" si="2196"/>
        <v>0</v>
      </c>
      <c r="BA2350" s="114">
        <f t="shared" si="2197"/>
        <v>0</v>
      </c>
      <c r="BB2350" s="113">
        <f t="shared" si="2198"/>
        <v>0</v>
      </c>
      <c r="BC2350" s="113">
        <f t="shared" si="2182"/>
        <v>0</v>
      </c>
      <c r="BD2350" s="117">
        <f t="shared" si="2199"/>
        <v>0</v>
      </c>
    </row>
    <row r="2351" spans="2:56" x14ac:dyDescent="0.3">
      <c r="B2351" s="150" t="s">
        <v>132</v>
      </c>
      <c r="C2351" s="78">
        <f>SUM(C2352)</f>
        <v>0</v>
      </c>
      <c r="D2351" s="79">
        <f>SUM(D2352)</f>
        <v>0</v>
      </c>
      <c r="E2351" s="69">
        <f t="shared" si="2187"/>
        <v>0</v>
      </c>
      <c r="F2351" s="78">
        <f>SUM(F2352)</f>
        <v>0</v>
      </c>
      <c r="G2351" s="79">
        <f>SUM(G2352)</f>
        <v>0</v>
      </c>
      <c r="H2351" s="69">
        <f t="shared" si="2188"/>
        <v>0</v>
      </c>
      <c r="I2351" s="78">
        <f>SUM(I2352)</f>
        <v>0</v>
      </c>
      <c r="J2351" s="79">
        <f>SUM(J2352)</f>
        <v>0</v>
      </c>
      <c r="K2351" s="69">
        <f t="shared" si="2189"/>
        <v>0</v>
      </c>
      <c r="L2351" s="78">
        <f>SUM(L2352)</f>
        <v>0</v>
      </c>
      <c r="M2351" s="80">
        <f>SUM(M2352)</f>
        <v>0</v>
      </c>
      <c r="N2351" s="81">
        <f>SUM(N2352)</f>
        <v>0</v>
      </c>
      <c r="O2351" s="78">
        <f>SUM(O2352)</f>
        <v>0</v>
      </c>
      <c r="P2351" s="81">
        <f>SUM(P2352)</f>
        <v>0</v>
      </c>
      <c r="Q2351" s="148">
        <f t="shared" si="2190"/>
        <v>0</v>
      </c>
      <c r="R2351" s="81">
        <f>SUM(R2352)</f>
        <v>0</v>
      </c>
      <c r="S2351" s="81">
        <f>SUM(S2352)</f>
        <v>0</v>
      </c>
      <c r="T2351" s="149">
        <f t="shared" si="2200"/>
        <v>0</v>
      </c>
      <c r="U2351" s="136"/>
      <c r="V2351" s="78">
        <f>SUM(V2352)</f>
        <v>0</v>
      </c>
      <c r="W2351" s="81">
        <f>SUM(W2352)</f>
        <v>0</v>
      </c>
      <c r="X2351" s="148">
        <f t="shared" si="2191"/>
        <v>0</v>
      </c>
      <c r="Y2351" s="81">
        <f>SUM(Y2352)</f>
        <v>0</v>
      </c>
      <c r="Z2351" s="81">
        <f>SUM(Z2352)</f>
        <v>0</v>
      </c>
      <c r="AA2351" s="149">
        <f t="shared" si="2201"/>
        <v>0</v>
      </c>
      <c r="AB2351" s="136"/>
      <c r="AC2351" s="78">
        <f>SUM(AC2352)</f>
        <v>0</v>
      </c>
      <c r="AD2351" s="81">
        <f>SUM(AD2352)</f>
        <v>0</v>
      </c>
      <c r="AE2351" s="148">
        <f t="shared" si="2192"/>
        <v>0</v>
      </c>
      <c r="AF2351" s="81">
        <f>SUM(AF2352)</f>
        <v>0</v>
      </c>
      <c r="AG2351" s="81">
        <f>SUM(AG2352)</f>
        <v>0</v>
      </c>
      <c r="AH2351" s="149">
        <f t="shared" si="2202"/>
        <v>0</v>
      </c>
      <c r="AI2351" s="13"/>
      <c r="AJ2351" s="79">
        <f t="shared" ref="AJ2351:AU2351" si="2211">SUM(AJ2352)</f>
        <v>0</v>
      </c>
      <c r="AK2351" s="80">
        <f t="shared" si="2211"/>
        <v>0</v>
      </c>
      <c r="AL2351" s="81">
        <f t="shared" si="2211"/>
        <v>0</v>
      </c>
      <c r="AM2351" s="80">
        <f t="shared" si="2211"/>
        <v>0</v>
      </c>
      <c r="AN2351" s="81">
        <f t="shared" si="2211"/>
        <v>0</v>
      </c>
      <c r="AO2351" s="80">
        <f t="shared" si="2211"/>
        <v>0</v>
      </c>
      <c r="AP2351" s="81">
        <f t="shared" si="2211"/>
        <v>0</v>
      </c>
      <c r="AQ2351" s="80">
        <f t="shared" si="2211"/>
        <v>0</v>
      </c>
      <c r="AR2351" s="81">
        <f t="shared" si="2211"/>
        <v>0</v>
      </c>
      <c r="AS2351" s="80">
        <f t="shared" si="2211"/>
        <v>0</v>
      </c>
      <c r="AT2351" s="81">
        <f t="shared" si="2211"/>
        <v>0</v>
      </c>
      <c r="AU2351" s="80">
        <f t="shared" si="2211"/>
        <v>0</v>
      </c>
      <c r="AV2351" s="81">
        <f t="shared" si="2181"/>
        <v>0</v>
      </c>
      <c r="AW2351" s="80">
        <f t="shared" si="2194"/>
        <v>0</v>
      </c>
      <c r="AX2351" s="210"/>
      <c r="AY2351" s="79">
        <f t="shared" si="2195"/>
        <v>0</v>
      </c>
      <c r="AZ2351" s="80">
        <f t="shared" si="2196"/>
        <v>0</v>
      </c>
      <c r="BA2351" s="81">
        <f t="shared" si="2197"/>
        <v>0</v>
      </c>
      <c r="BB2351" s="80">
        <f t="shared" si="2198"/>
        <v>0</v>
      </c>
      <c r="BC2351" s="80">
        <f t="shared" si="2182"/>
        <v>0</v>
      </c>
      <c r="BD2351" s="86">
        <f t="shared" si="2199"/>
        <v>0</v>
      </c>
    </row>
    <row r="2352" spans="2:56" x14ac:dyDescent="0.3">
      <c r="B2352" s="211" t="s">
        <v>105</v>
      </c>
      <c r="C2352" s="212"/>
      <c r="D2352" s="213"/>
      <c r="E2352" s="144">
        <f t="shared" si="2187"/>
        <v>0</v>
      </c>
      <c r="F2352" s="212"/>
      <c r="G2352" s="213"/>
      <c r="H2352" s="144">
        <f t="shared" si="2188"/>
        <v>0</v>
      </c>
      <c r="I2352" s="212"/>
      <c r="J2352" s="213"/>
      <c r="K2352" s="144">
        <f t="shared" si="2189"/>
        <v>0</v>
      </c>
      <c r="L2352" s="212"/>
      <c r="M2352" s="214"/>
      <c r="N2352" s="215"/>
      <c r="O2352" s="212"/>
      <c r="P2352" s="215"/>
      <c r="Q2352" s="139">
        <f t="shared" si="2190"/>
        <v>0</v>
      </c>
      <c r="R2352" s="215"/>
      <c r="S2352" s="215"/>
      <c r="T2352" s="140">
        <f t="shared" si="2200"/>
        <v>0</v>
      </c>
      <c r="U2352" s="136"/>
      <c r="V2352" s="212"/>
      <c r="W2352" s="215"/>
      <c r="X2352" s="139">
        <f t="shared" si="2191"/>
        <v>0</v>
      </c>
      <c r="Y2352" s="215"/>
      <c r="Z2352" s="215"/>
      <c r="AA2352" s="140">
        <f t="shared" si="2201"/>
        <v>0</v>
      </c>
      <c r="AB2352" s="136"/>
      <c r="AC2352" s="212"/>
      <c r="AD2352" s="215"/>
      <c r="AE2352" s="139">
        <f t="shared" si="2192"/>
        <v>0</v>
      </c>
      <c r="AF2352" s="215"/>
      <c r="AG2352" s="215"/>
      <c r="AH2352" s="140">
        <f t="shared" si="2202"/>
        <v>0</v>
      </c>
      <c r="AI2352" s="13"/>
      <c r="AJ2352" s="217"/>
      <c r="AK2352" s="218"/>
      <c r="AL2352" s="219"/>
      <c r="AM2352" s="218"/>
      <c r="AN2352" s="219"/>
      <c r="AO2352" s="218"/>
      <c r="AP2352" s="219"/>
      <c r="AQ2352" s="218"/>
      <c r="AR2352" s="219"/>
      <c r="AS2352" s="218"/>
      <c r="AT2352" s="219"/>
      <c r="AU2352" s="218"/>
      <c r="AV2352" s="114">
        <f t="shared" si="2181"/>
        <v>0</v>
      </c>
      <c r="AW2352" s="113">
        <f t="shared" si="2194"/>
        <v>0</v>
      </c>
      <c r="AX2352" s="210"/>
      <c r="AY2352" s="111">
        <f t="shared" si="2195"/>
        <v>0</v>
      </c>
      <c r="AZ2352" s="113">
        <f t="shared" si="2196"/>
        <v>0</v>
      </c>
      <c r="BA2352" s="114">
        <f t="shared" si="2197"/>
        <v>0</v>
      </c>
      <c r="BB2352" s="113">
        <f t="shared" si="2198"/>
        <v>0</v>
      </c>
      <c r="BC2352" s="113">
        <f t="shared" si="2182"/>
        <v>0</v>
      </c>
      <c r="BD2352" s="117">
        <f t="shared" si="2199"/>
        <v>0</v>
      </c>
    </row>
    <row r="2353" spans="2:56" x14ac:dyDescent="0.3">
      <c r="B2353" s="150" t="s">
        <v>133</v>
      </c>
      <c r="C2353" s="78">
        <f>SUM(C2354)</f>
        <v>0</v>
      </c>
      <c r="D2353" s="79">
        <f>SUM(D2354)</f>
        <v>0</v>
      </c>
      <c r="E2353" s="69">
        <f t="shared" si="2187"/>
        <v>0</v>
      </c>
      <c r="F2353" s="78">
        <f>SUM(F2354)</f>
        <v>0</v>
      </c>
      <c r="G2353" s="79">
        <f>SUM(G2354)</f>
        <v>0</v>
      </c>
      <c r="H2353" s="69">
        <f t="shared" si="2188"/>
        <v>0</v>
      </c>
      <c r="I2353" s="78">
        <f>SUM(I2354)</f>
        <v>0</v>
      </c>
      <c r="J2353" s="79">
        <f>SUM(J2354)</f>
        <v>0</v>
      </c>
      <c r="K2353" s="69">
        <f t="shared" si="2189"/>
        <v>0</v>
      </c>
      <c r="L2353" s="78">
        <f>SUM(L2354)</f>
        <v>0</v>
      </c>
      <c r="M2353" s="80">
        <f>SUM(M2354)</f>
        <v>0</v>
      </c>
      <c r="N2353" s="81">
        <f>SUM(N2354)</f>
        <v>0</v>
      </c>
      <c r="O2353" s="78">
        <f>SUM(O2354)</f>
        <v>0</v>
      </c>
      <c r="P2353" s="81">
        <f>SUM(P2354)</f>
        <v>0</v>
      </c>
      <c r="Q2353" s="148">
        <f t="shared" si="2190"/>
        <v>0</v>
      </c>
      <c r="R2353" s="81">
        <f>SUM(R2354)</f>
        <v>0</v>
      </c>
      <c r="S2353" s="81">
        <f>SUM(S2354)</f>
        <v>0</v>
      </c>
      <c r="T2353" s="149">
        <f t="shared" si="2200"/>
        <v>0</v>
      </c>
      <c r="U2353" s="136"/>
      <c r="V2353" s="78">
        <f>SUM(V2354)</f>
        <v>0</v>
      </c>
      <c r="W2353" s="81">
        <f>SUM(W2354)</f>
        <v>0</v>
      </c>
      <c r="X2353" s="148">
        <f t="shared" si="2191"/>
        <v>0</v>
      </c>
      <c r="Y2353" s="81">
        <f>SUM(Y2354)</f>
        <v>0</v>
      </c>
      <c r="Z2353" s="81">
        <f>SUM(Z2354)</f>
        <v>0</v>
      </c>
      <c r="AA2353" s="149">
        <f t="shared" si="2201"/>
        <v>0</v>
      </c>
      <c r="AB2353" s="136"/>
      <c r="AC2353" s="78">
        <f>SUM(AC2354)</f>
        <v>0</v>
      </c>
      <c r="AD2353" s="81">
        <f>SUM(AD2354)</f>
        <v>0</v>
      </c>
      <c r="AE2353" s="148">
        <f t="shared" si="2192"/>
        <v>0</v>
      </c>
      <c r="AF2353" s="81">
        <f>SUM(AF2354)</f>
        <v>0</v>
      </c>
      <c r="AG2353" s="81">
        <f>SUM(AG2354)</f>
        <v>0</v>
      </c>
      <c r="AH2353" s="149">
        <f t="shared" si="2202"/>
        <v>0</v>
      </c>
      <c r="AI2353" s="13"/>
      <c r="AJ2353" s="79">
        <f t="shared" ref="AJ2353:AU2353" si="2212">SUM(AJ2354)</f>
        <v>0</v>
      </c>
      <c r="AK2353" s="80">
        <f t="shared" si="2212"/>
        <v>0</v>
      </c>
      <c r="AL2353" s="81">
        <f t="shared" si="2212"/>
        <v>0</v>
      </c>
      <c r="AM2353" s="80">
        <f t="shared" si="2212"/>
        <v>0</v>
      </c>
      <c r="AN2353" s="81">
        <f t="shared" si="2212"/>
        <v>0</v>
      </c>
      <c r="AO2353" s="80">
        <f t="shared" si="2212"/>
        <v>0</v>
      </c>
      <c r="AP2353" s="81">
        <f t="shared" si="2212"/>
        <v>0</v>
      </c>
      <c r="AQ2353" s="80">
        <f t="shared" si="2212"/>
        <v>0</v>
      </c>
      <c r="AR2353" s="81">
        <f t="shared" si="2212"/>
        <v>0</v>
      </c>
      <c r="AS2353" s="80">
        <f t="shared" si="2212"/>
        <v>0</v>
      </c>
      <c r="AT2353" s="81">
        <f t="shared" si="2212"/>
        <v>0</v>
      </c>
      <c r="AU2353" s="80">
        <f t="shared" si="2212"/>
        <v>0</v>
      </c>
      <c r="AV2353" s="81">
        <f t="shared" si="2181"/>
        <v>0</v>
      </c>
      <c r="AW2353" s="80">
        <f t="shared" si="2194"/>
        <v>0</v>
      </c>
      <c r="AX2353" s="210"/>
      <c r="AY2353" s="79">
        <f t="shared" si="2195"/>
        <v>0</v>
      </c>
      <c r="AZ2353" s="80">
        <f t="shared" si="2196"/>
        <v>0</v>
      </c>
      <c r="BA2353" s="81">
        <f t="shared" si="2197"/>
        <v>0</v>
      </c>
      <c r="BB2353" s="80">
        <f t="shared" si="2198"/>
        <v>0</v>
      </c>
      <c r="BC2353" s="80">
        <f t="shared" si="2182"/>
        <v>0</v>
      </c>
      <c r="BD2353" s="86">
        <f t="shared" si="2199"/>
        <v>0</v>
      </c>
    </row>
    <row r="2354" spans="2:56" x14ac:dyDescent="0.3">
      <c r="B2354" s="211" t="s">
        <v>105</v>
      </c>
      <c r="C2354" s="212"/>
      <c r="D2354" s="213"/>
      <c r="E2354" s="144">
        <f t="shared" si="2187"/>
        <v>0</v>
      </c>
      <c r="F2354" s="212"/>
      <c r="G2354" s="213"/>
      <c r="H2354" s="144">
        <f t="shared" si="2188"/>
        <v>0</v>
      </c>
      <c r="I2354" s="212"/>
      <c r="J2354" s="213"/>
      <c r="K2354" s="144">
        <f t="shared" si="2189"/>
        <v>0</v>
      </c>
      <c r="L2354" s="212"/>
      <c r="M2354" s="214"/>
      <c r="N2354" s="215"/>
      <c r="O2354" s="212"/>
      <c r="P2354" s="215"/>
      <c r="Q2354" s="139">
        <f t="shared" si="2190"/>
        <v>0</v>
      </c>
      <c r="R2354" s="215"/>
      <c r="S2354" s="215"/>
      <c r="T2354" s="140">
        <f t="shared" si="2200"/>
        <v>0</v>
      </c>
      <c r="U2354" s="136"/>
      <c r="V2354" s="212"/>
      <c r="W2354" s="215"/>
      <c r="X2354" s="139">
        <f t="shared" si="2191"/>
        <v>0</v>
      </c>
      <c r="Y2354" s="215"/>
      <c r="Z2354" s="215"/>
      <c r="AA2354" s="140">
        <f t="shared" si="2201"/>
        <v>0</v>
      </c>
      <c r="AB2354" s="136"/>
      <c r="AC2354" s="212"/>
      <c r="AD2354" s="215"/>
      <c r="AE2354" s="139">
        <f t="shared" si="2192"/>
        <v>0</v>
      </c>
      <c r="AF2354" s="215"/>
      <c r="AG2354" s="215"/>
      <c r="AH2354" s="140">
        <f t="shared" si="2202"/>
        <v>0</v>
      </c>
      <c r="AI2354" s="13"/>
      <c r="AJ2354" s="217"/>
      <c r="AK2354" s="218"/>
      <c r="AL2354" s="219"/>
      <c r="AM2354" s="218"/>
      <c r="AN2354" s="219"/>
      <c r="AO2354" s="218"/>
      <c r="AP2354" s="219"/>
      <c r="AQ2354" s="218"/>
      <c r="AR2354" s="219"/>
      <c r="AS2354" s="218"/>
      <c r="AT2354" s="219"/>
      <c r="AU2354" s="218"/>
      <c r="AV2354" s="114">
        <f t="shared" si="2181"/>
        <v>0</v>
      </c>
      <c r="AW2354" s="113">
        <f t="shared" si="2194"/>
        <v>0</v>
      </c>
      <c r="AX2354" s="210"/>
      <c r="AY2354" s="111">
        <f t="shared" si="2195"/>
        <v>0</v>
      </c>
      <c r="AZ2354" s="113">
        <f t="shared" si="2196"/>
        <v>0</v>
      </c>
      <c r="BA2354" s="114">
        <f t="shared" si="2197"/>
        <v>0</v>
      </c>
      <c r="BB2354" s="113">
        <f t="shared" si="2198"/>
        <v>0</v>
      </c>
      <c r="BC2354" s="113">
        <f t="shared" si="2182"/>
        <v>0</v>
      </c>
      <c r="BD2354" s="117">
        <f t="shared" si="2199"/>
        <v>0</v>
      </c>
    </row>
    <row r="2355" spans="2:56" x14ac:dyDescent="0.3">
      <c r="B2355" s="150" t="s">
        <v>134</v>
      </c>
      <c r="C2355" s="78">
        <f>SUM(C2356)</f>
        <v>0</v>
      </c>
      <c r="D2355" s="79">
        <f>SUM(D2356)</f>
        <v>0</v>
      </c>
      <c r="E2355" s="69">
        <f t="shared" si="2187"/>
        <v>0</v>
      </c>
      <c r="F2355" s="78">
        <f>SUM(F2356)</f>
        <v>0</v>
      </c>
      <c r="G2355" s="79">
        <f>SUM(G2356)</f>
        <v>0</v>
      </c>
      <c r="H2355" s="69">
        <f t="shared" si="2188"/>
        <v>0</v>
      </c>
      <c r="I2355" s="78">
        <f>SUM(I2356)</f>
        <v>0</v>
      </c>
      <c r="J2355" s="79">
        <f>SUM(J2356)</f>
        <v>0</v>
      </c>
      <c r="K2355" s="69">
        <f t="shared" si="2189"/>
        <v>0</v>
      </c>
      <c r="L2355" s="78">
        <f>SUM(L2356)</f>
        <v>0</v>
      </c>
      <c r="M2355" s="80">
        <f>SUM(M2356)</f>
        <v>0</v>
      </c>
      <c r="N2355" s="81">
        <f>SUM(N2356)</f>
        <v>0</v>
      </c>
      <c r="O2355" s="78">
        <f>SUM(O2356)</f>
        <v>0</v>
      </c>
      <c r="P2355" s="81">
        <f>SUM(P2356)</f>
        <v>0</v>
      </c>
      <c r="Q2355" s="148">
        <f t="shared" si="2190"/>
        <v>0</v>
      </c>
      <c r="R2355" s="81">
        <f>SUM(R2356)</f>
        <v>0</v>
      </c>
      <c r="S2355" s="81">
        <f>SUM(S2356)</f>
        <v>0</v>
      </c>
      <c r="T2355" s="149">
        <f t="shared" si="2200"/>
        <v>0</v>
      </c>
      <c r="U2355" s="136"/>
      <c r="V2355" s="78">
        <f>SUM(V2356)</f>
        <v>0</v>
      </c>
      <c r="W2355" s="81">
        <f>SUM(W2356)</f>
        <v>0</v>
      </c>
      <c r="X2355" s="148">
        <f t="shared" si="2191"/>
        <v>0</v>
      </c>
      <c r="Y2355" s="81">
        <f>SUM(Y2356)</f>
        <v>0</v>
      </c>
      <c r="Z2355" s="81">
        <f>SUM(Z2356)</f>
        <v>0</v>
      </c>
      <c r="AA2355" s="149">
        <f t="shared" si="2201"/>
        <v>0</v>
      </c>
      <c r="AB2355" s="136"/>
      <c r="AC2355" s="78">
        <f>SUM(AC2356)</f>
        <v>0</v>
      </c>
      <c r="AD2355" s="81">
        <f>SUM(AD2356)</f>
        <v>0</v>
      </c>
      <c r="AE2355" s="148">
        <f t="shared" si="2192"/>
        <v>0</v>
      </c>
      <c r="AF2355" s="81">
        <f>SUM(AF2356)</f>
        <v>0</v>
      </c>
      <c r="AG2355" s="81">
        <f>SUM(AG2356)</f>
        <v>0</v>
      </c>
      <c r="AH2355" s="149">
        <f t="shared" si="2202"/>
        <v>0</v>
      </c>
      <c r="AI2355" s="13"/>
      <c r="AJ2355" s="79">
        <f t="shared" ref="AJ2355:AU2355" si="2213">SUM(AJ2356)</f>
        <v>0</v>
      </c>
      <c r="AK2355" s="80">
        <f t="shared" si="2213"/>
        <v>0</v>
      </c>
      <c r="AL2355" s="81">
        <f t="shared" si="2213"/>
        <v>0</v>
      </c>
      <c r="AM2355" s="80">
        <f t="shared" si="2213"/>
        <v>0</v>
      </c>
      <c r="AN2355" s="81">
        <f t="shared" si="2213"/>
        <v>0</v>
      </c>
      <c r="AO2355" s="80">
        <f t="shared" si="2213"/>
        <v>0</v>
      </c>
      <c r="AP2355" s="81">
        <f t="shared" si="2213"/>
        <v>0</v>
      </c>
      <c r="AQ2355" s="80">
        <f t="shared" si="2213"/>
        <v>0</v>
      </c>
      <c r="AR2355" s="81">
        <f t="shared" si="2213"/>
        <v>0</v>
      </c>
      <c r="AS2355" s="80">
        <f t="shared" si="2213"/>
        <v>0</v>
      </c>
      <c r="AT2355" s="81">
        <f t="shared" si="2213"/>
        <v>0</v>
      </c>
      <c r="AU2355" s="80">
        <f t="shared" si="2213"/>
        <v>0</v>
      </c>
      <c r="AV2355" s="81">
        <f t="shared" si="2181"/>
        <v>0</v>
      </c>
      <c r="AW2355" s="80">
        <f t="shared" si="2194"/>
        <v>0</v>
      </c>
      <c r="AX2355" s="210"/>
      <c r="AY2355" s="79">
        <f t="shared" si="2195"/>
        <v>0</v>
      </c>
      <c r="AZ2355" s="80">
        <f t="shared" si="2196"/>
        <v>0</v>
      </c>
      <c r="BA2355" s="81">
        <f t="shared" si="2197"/>
        <v>0</v>
      </c>
      <c r="BB2355" s="80">
        <f t="shared" si="2198"/>
        <v>0</v>
      </c>
      <c r="BC2355" s="80">
        <f t="shared" si="2182"/>
        <v>0</v>
      </c>
      <c r="BD2355" s="86">
        <f t="shared" si="2199"/>
        <v>0</v>
      </c>
    </row>
    <row r="2356" spans="2:56" x14ac:dyDescent="0.3">
      <c r="B2356" s="211" t="s">
        <v>135</v>
      </c>
      <c r="C2356" s="212"/>
      <c r="D2356" s="213"/>
      <c r="E2356" s="144">
        <f t="shared" si="2187"/>
        <v>0</v>
      </c>
      <c r="F2356" s="212"/>
      <c r="G2356" s="213"/>
      <c r="H2356" s="144">
        <f t="shared" si="2188"/>
        <v>0</v>
      </c>
      <c r="I2356" s="212"/>
      <c r="J2356" s="213"/>
      <c r="K2356" s="144">
        <f t="shared" si="2189"/>
        <v>0</v>
      </c>
      <c r="L2356" s="212"/>
      <c r="M2356" s="214"/>
      <c r="N2356" s="215"/>
      <c r="O2356" s="212"/>
      <c r="P2356" s="215"/>
      <c r="Q2356" s="139">
        <f t="shared" si="2190"/>
        <v>0</v>
      </c>
      <c r="R2356" s="215"/>
      <c r="S2356" s="215"/>
      <c r="T2356" s="140">
        <f t="shared" si="2200"/>
        <v>0</v>
      </c>
      <c r="U2356" s="136"/>
      <c r="V2356" s="212"/>
      <c r="W2356" s="215"/>
      <c r="X2356" s="139">
        <f t="shared" si="2191"/>
        <v>0</v>
      </c>
      <c r="Y2356" s="215"/>
      <c r="Z2356" s="215"/>
      <c r="AA2356" s="140">
        <f t="shared" si="2201"/>
        <v>0</v>
      </c>
      <c r="AB2356" s="136"/>
      <c r="AC2356" s="212"/>
      <c r="AD2356" s="215"/>
      <c r="AE2356" s="139">
        <f t="shared" si="2192"/>
        <v>0</v>
      </c>
      <c r="AF2356" s="215"/>
      <c r="AG2356" s="215"/>
      <c r="AH2356" s="140">
        <f t="shared" si="2202"/>
        <v>0</v>
      </c>
      <c r="AI2356" s="13"/>
      <c r="AJ2356" s="217"/>
      <c r="AK2356" s="218"/>
      <c r="AL2356" s="219"/>
      <c r="AM2356" s="218"/>
      <c r="AN2356" s="219"/>
      <c r="AO2356" s="218"/>
      <c r="AP2356" s="219"/>
      <c r="AQ2356" s="218"/>
      <c r="AR2356" s="219"/>
      <c r="AS2356" s="218"/>
      <c r="AT2356" s="219"/>
      <c r="AU2356" s="218"/>
      <c r="AV2356" s="114">
        <f t="shared" si="2181"/>
        <v>0</v>
      </c>
      <c r="AW2356" s="113">
        <f t="shared" si="2194"/>
        <v>0</v>
      </c>
      <c r="AX2356" s="210"/>
      <c r="AY2356" s="111">
        <f t="shared" si="2195"/>
        <v>0</v>
      </c>
      <c r="AZ2356" s="113">
        <f t="shared" si="2196"/>
        <v>0</v>
      </c>
      <c r="BA2356" s="114">
        <f t="shared" si="2197"/>
        <v>0</v>
      </c>
      <c r="BB2356" s="113">
        <f t="shared" si="2198"/>
        <v>0</v>
      </c>
      <c r="BC2356" s="113">
        <f t="shared" si="2182"/>
        <v>0</v>
      </c>
      <c r="BD2356" s="117">
        <f t="shared" si="2199"/>
        <v>0</v>
      </c>
    </row>
    <row r="2357" spans="2:56" x14ac:dyDescent="0.3">
      <c r="B2357" s="150" t="s">
        <v>136</v>
      </c>
      <c r="C2357" s="78">
        <f>SUM(C2358)</f>
        <v>0</v>
      </c>
      <c r="D2357" s="79">
        <f>SUM(D2358)</f>
        <v>0</v>
      </c>
      <c r="E2357" s="69">
        <f t="shared" si="2187"/>
        <v>0</v>
      </c>
      <c r="F2357" s="78">
        <f>SUM(F2358)</f>
        <v>0</v>
      </c>
      <c r="G2357" s="79">
        <f>SUM(G2358)</f>
        <v>0</v>
      </c>
      <c r="H2357" s="69">
        <f t="shared" si="2188"/>
        <v>0</v>
      </c>
      <c r="I2357" s="78">
        <f>SUM(I2358)</f>
        <v>0</v>
      </c>
      <c r="J2357" s="79">
        <f>SUM(J2358)</f>
        <v>0</v>
      </c>
      <c r="K2357" s="69">
        <f t="shared" si="2189"/>
        <v>0</v>
      </c>
      <c r="L2357" s="78">
        <f>SUM(L2358)</f>
        <v>0</v>
      </c>
      <c r="M2357" s="80">
        <f>SUM(M2358)</f>
        <v>0</v>
      </c>
      <c r="N2357" s="81">
        <f>SUM(N2358)</f>
        <v>0</v>
      </c>
      <c r="O2357" s="78">
        <f>SUM(O2358)</f>
        <v>0</v>
      </c>
      <c r="P2357" s="81">
        <f>SUM(P2358)</f>
        <v>0</v>
      </c>
      <c r="Q2357" s="148">
        <f t="shared" si="2190"/>
        <v>0</v>
      </c>
      <c r="R2357" s="81">
        <f>SUM(R2358)</f>
        <v>0</v>
      </c>
      <c r="S2357" s="81">
        <f>SUM(S2358)</f>
        <v>0</v>
      </c>
      <c r="T2357" s="149">
        <f t="shared" si="2200"/>
        <v>0</v>
      </c>
      <c r="U2357" s="136"/>
      <c r="V2357" s="78">
        <f>SUM(V2358)</f>
        <v>0</v>
      </c>
      <c r="W2357" s="81">
        <f>SUM(W2358)</f>
        <v>0</v>
      </c>
      <c r="X2357" s="148">
        <f t="shared" si="2191"/>
        <v>0</v>
      </c>
      <c r="Y2357" s="81">
        <f>SUM(Y2358)</f>
        <v>0</v>
      </c>
      <c r="Z2357" s="81">
        <f>SUM(Z2358)</f>
        <v>0</v>
      </c>
      <c r="AA2357" s="149">
        <f t="shared" si="2201"/>
        <v>0</v>
      </c>
      <c r="AB2357" s="136"/>
      <c r="AC2357" s="78">
        <f>SUM(AC2358)</f>
        <v>0</v>
      </c>
      <c r="AD2357" s="81">
        <f>SUM(AD2358)</f>
        <v>0</v>
      </c>
      <c r="AE2357" s="148">
        <f t="shared" si="2192"/>
        <v>0</v>
      </c>
      <c r="AF2357" s="81">
        <f>SUM(AF2358)</f>
        <v>0</v>
      </c>
      <c r="AG2357" s="81">
        <f>SUM(AG2358)</f>
        <v>0</v>
      </c>
      <c r="AH2357" s="149">
        <f t="shared" si="2202"/>
        <v>0</v>
      </c>
      <c r="AI2357" s="13"/>
      <c r="AJ2357" s="79">
        <f t="shared" ref="AJ2357:AU2357" si="2214">SUM(AJ2358)</f>
        <v>0</v>
      </c>
      <c r="AK2357" s="80">
        <f t="shared" si="2214"/>
        <v>0</v>
      </c>
      <c r="AL2357" s="81">
        <f t="shared" si="2214"/>
        <v>0</v>
      </c>
      <c r="AM2357" s="80">
        <f t="shared" si="2214"/>
        <v>0</v>
      </c>
      <c r="AN2357" s="81">
        <f t="shared" si="2214"/>
        <v>0</v>
      </c>
      <c r="AO2357" s="80">
        <f t="shared" si="2214"/>
        <v>0</v>
      </c>
      <c r="AP2357" s="81">
        <f t="shared" si="2214"/>
        <v>0</v>
      </c>
      <c r="AQ2357" s="80">
        <f t="shared" si="2214"/>
        <v>0</v>
      </c>
      <c r="AR2357" s="81">
        <f t="shared" si="2214"/>
        <v>0</v>
      </c>
      <c r="AS2357" s="80">
        <f t="shared" si="2214"/>
        <v>0</v>
      </c>
      <c r="AT2357" s="81">
        <f t="shared" si="2214"/>
        <v>0</v>
      </c>
      <c r="AU2357" s="80">
        <f t="shared" si="2214"/>
        <v>0</v>
      </c>
      <c r="AV2357" s="81">
        <f t="shared" si="2181"/>
        <v>0</v>
      </c>
      <c r="AW2357" s="80">
        <f t="shared" si="2194"/>
        <v>0</v>
      </c>
      <c r="AX2357" s="210"/>
      <c r="AY2357" s="79">
        <f t="shared" si="2195"/>
        <v>0</v>
      </c>
      <c r="AZ2357" s="80">
        <f t="shared" si="2196"/>
        <v>0</v>
      </c>
      <c r="BA2357" s="81">
        <f t="shared" si="2197"/>
        <v>0</v>
      </c>
      <c r="BB2357" s="80">
        <f t="shared" si="2198"/>
        <v>0</v>
      </c>
      <c r="BC2357" s="80">
        <f t="shared" si="2182"/>
        <v>0</v>
      </c>
      <c r="BD2357" s="86">
        <f t="shared" si="2199"/>
        <v>0</v>
      </c>
    </row>
    <row r="2358" spans="2:56" x14ac:dyDescent="0.3">
      <c r="B2358" s="211" t="s">
        <v>105</v>
      </c>
      <c r="C2358" s="212"/>
      <c r="D2358" s="213"/>
      <c r="E2358" s="144">
        <f t="shared" si="2187"/>
        <v>0</v>
      </c>
      <c r="F2358" s="212"/>
      <c r="G2358" s="213"/>
      <c r="H2358" s="144">
        <f t="shared" si="2188"/>
        <v>0</v>
      </c>
      <c r="I2358" s="212"/>
      <c r="J2358" s="213"/>
      <c r="K2358" s="144">
        <f t="shared" si="2189"/>
        <v>0</v>
      </c>
      <c r="L2358" s="212"/>
      <c r="M2358" s="214"/>
      <c r="N2358" s="215"/>
      <c r="O2358" s="212"/>
      <c r="P2358" s="215"/>
      <c r="Q2358" s="139">
        <f t="shared" si="2190"/>
        <v>0</v>
      </c>
      <c r="R2358" s="215"/>
      <c r="S2358" s="215"/>
      <c r="T2358" s="140">
        <f t="shared" si="2200"/>
        <v>0</v>
      </c>
      <c r="U2358" s="136"/>
      <c r="V2358" s="212"/>
      <c r="W2358" s="215"/>
      <c r="X2358" s="139">
        <f t="shared" si="2191"/>
        <v>0</v>
      </c>
      <c r="Y2358" s="215"/>
      <c r="Z2358" s="215"/>
      <c r="AA2358" s="140">
        <f t="shared" si="2201"/>
        <v>0</v>
      </c>
      <c r="AB2358" s="136"/>
      <c r="AC2358" s="212"/>
      <c r="AD2358" s="215"/>
      <c r="AE2358" s="139">
        <f t="shared" si="2192"/>
        <v>0</v>
      </c>
      <c r="AF2358" s="215"/>
      <c r="AG2358" s="215"/>
      <c r="AH2358" s="140">
        <f t="shared" si="2202"/>
        <v>0</v>
      </c>
      <c r="AI2358" s="13"/>
      <c r="AJ2358" s="217"/>
      <c r="AK2358" s="218"/>
      <c r="AL2358" s="219"/>
      <c r="AM2358" s="218"/>
      <c r="AN2358" s="219"/>
      <c r="AO2358" s="218"/>
      <c r="AP2358" s="219"/>
      <c r="AQ2358" s="218"/>
      <c r="AR2358" s="219"/>
      <c r="AS2358" s="218"/>
      <c r="AT2358" s="219"/>
      <c r="AU2358" s="218"/>
      <c r="AV2358" s="114">
        <f t="shared" si="2181"/>
        <v>0</v>
      </c>
      <c r="AW2358" s="113">
        <f t="shared" si="2194"/>
        <v>0</v>
      </c>
      <c r="AX2358" s="210"/>
      <c r="AY2358" s="111">
        <f t="shared" si="2195"/>
        <v>0</v>
      </c>
      <c r="AZ2358" s="113">
        <f t="shared" si="2196"/>
        <v>0</v>
      </c>
      <c r="BA2358" s="114">
        <f t="shared" si="2197"/>
        <v>0</v>
      </c>
      <c r="BB2358" s="113">
        <f t="shared" si="2198"/>
        <v>0</v>
      </c>
      <c r="BC2358" s="113">
        <f t="shared" si="2182"/>
        <v>0</v>
      </c>
      <c r="BD2358" s="117">
        <f t="shared" si="2199"/>
        <v>0</v>
      </c>
    </row>
    <row r="2359" spans="2:56" x14ac:dyDescent="0.3">
      <c r="B2359" s="150" t="s">
        <v>137</v>
      </c>
      <c r="C2359" s="78">
        <f>SUM(C2360)</f>
        <v>0</v>
      </c>
      <c r="D2359" s="79">
        <f>SUM(D2360)</f>
        <v>0</v>
      </c>
      <c r="E2359" s="69">
        <f t="shared" si="2187"/>
        <v>0</v>
      </c>
      <c r="F2359" s="78">
        <f>SUM(F2360)</f>
        <v>0</v>
      </c>
      <c r="G2359" s="79">
        <f>SUM(G2360)</f>
        <v>0</v>
      </c>
      <c r="H2359" s="69">
        <f t="shared" si="2188"/>
        <v>0</v>
      </c>
      <c r="I2359" s="78">
        <f>SUM(I2360)</f>
        <v>0</v>
      </c>
      <c r="J2359" s="79">
        <f>SUM(J2360)</f>
        <v>0</v>
      </c>
      <c r="K2359" s="69">
        <f t="shared" si="2189"/>
        <v>0</v>
      </c>
      <c r="L2359" s="78">
        <f>SUM(L2360)</f>
        <v>0</v>
      </c>
      <c r="M2359" s="80">
        <f>SUM(M2360)</f>
        <v>0</v>
      </c>
      <c r="N2359" s="81">
        <f>SUM(N2360)</f>
        <v>0</v>
      </c>
      <c r="O2359" s="78">
        <f>SUM(O2360)</f>
        <v>0</v>
      </c>
      <c r="P2359" s="81">
        <f>SUM(P2360)</f>
        <v>0</v>
      </c>
      <c r="Q2359" s="148">
        <f t="shared" si="2190"/>
        <v>0</v>
      </c>
      <c r="R2359" s="81">
        <f>SUM(R2360)</f>
        <v>0</v>
      </c>
      <c r="S2359" s="81">
        <f>SUM(S2360)</f>
        <v>0</v>
      </c>
      <c r="T2359" s="149">
        <f t="shared" si="2200"/>
        <v>0</v>
      </c>
      <c r="U2359" s="136"/>
      <c r="V2359" s="78">
        <f>SUM(V2360)</f>
        <v>0</v>
      </c>
      <c r="W2359" s="81">
        <f>SUM(W2360)</f>
        <v>0</v>
      </c>
      <c r="X2359" s="148">
        <f t="shared" si="2191"/>
        <v>0</v>
      </c>
      <c r="Y2359" s="81">
        <f>SUM(Y2360)</f>
        <v>0</v>
      </c>
      <c r="Z2359" s="81">
        <f>SUM(Z2360)</f>
        <v>0</v>
      </c>
      <c r="AA2359" s="149">
        <f t="shared" si="2201"/>
        <v>0</v>
      </c>
      <c r="AB2359" s="136"/>
      <c r="AC2359" s="78">
        <f>SUM(AC2360)</f>
        <v>0</v>
      </c>
      <c r="AD2359" s="81">
        <f>SUM(AD2360)</f>
        <v>0</v>
      </c>
      <c r="AE2359" s="148">
        <f t="shared" si="2192"/>
        <v>0</v>
      </c>
      <c r="AF2359" s="81">
        <f>SUM(AF2360)</f>
        <v>0</v>
      </c>
      <c r="AG2359" s="81">
        <f>SUM(AG2360)</f>
        <v>0</v>
      </c>
      <c r="AH2359" s="149">
        <f t="shared" si="2202"/>
        <v>0</v>
      </c>
      <c r="AI2359" s="13"/>
      <c r="AJ2359" s="79">
        <f t="shared" ref="AJ2359:AU2359" si="2215">SUM(AJ2360)</f>
        <v>0</v>
      </c>
      <c r="AK2359" s="80">
        <f t="shared" si="2215"/>
        <v>0</v>
      </c>
      <c r="AL2359" s="81">
        <f t="shared" si="2215"/>
        <v>0</v>
      </c>
      <c r="AM2359" s="80">
        <f t="shared" si="2215"/>
        <v>0</v>
      </c>
      <c r="AN2359" s="81">
        <f t="shared" si="2215"/>
        <v>0</v>
      </c>
      <c r="AO2359" s="80">
        <f t="shared" si="2215"/>
        <v>0</v>
      </c>
      <c r="AP2359" s="81">
        <f t="shared" si="2215"/>
        <v>0</v>
      </c>
      <c r="AQ2359" s="80">
        <f t="shared" si="2215"/>
        <v>0</v>
      </c>
      <c r="AR2359" s="81">
        <f t="shared" si="2215"/>
        <v>0</v>
      </c>
      <c r="AS2359" s="80">
        <f t="shared" si="2215"/>
        <v>0</v>
      </c>
      <c r="AT2359" s="81">
        <f t="shared" si="2215"/>
        <v>0</v>
      </c>
      <c r="AU2359" s="80">
        <f t="shared" si="2215"/>
        <v>0</v>
      </c>
      <c r="AV2359" s="81">
        <f t="shared" si="2181"/>
        <v>0</v>
      </c>
      <c r="AW2359" s="80">
        <f t="shared" si="2194"/>
        <v>0</v>
      </c>
      <c r="AX2359" s="210"/>
      <c r="AY2359" s="79">
        <f t="shared" si="2195"/>
        <v>0</v>
      </c>
      <c r="AZ2359" s="80">
        <f t="shared" si="2196"/>
        <v>0</v>
      </c>
      <c r="BA2359" s="81">
        <f t="shared" si="2197"/>
        <v>0</v>
      </c>
      <c r="BB2359" s="80">
        <f t="shared" si="2198"/>
        <v>0</v>
      </c>
      <c r="BC2359" s="80">
        <f t="shared" si="2182"/>
        <v>0</v>
      </c>
      <c r="BD2359" s="86">
        <f t="shared" si="2199"/>
        <v>0</v>
      </c>
    </row>
    <row r="2360" spans="2:56" x14ac:dyDescent="0.3">
      <c r="B2360" s="211" t="s">
        <v>105</v>
      </c>
      <c r="C2360" s="212"/>
      <c r="D2360" s="213"/>
      <c r="E2360" s="144">
        <f t="shared" si="2187"/>
        <v>0</v>
      </c>
      <c r="F2360" s="212"/>
      <c r="G2360" s="213"/>
      <c r="H2360" s="144">
        <f t="shared" si="2188"/>
        <v>0</v>
      </c>
      <c r="I2360" s="212"/>
      <c r="J2360" s="213"/>
      <c r="K2360" s="144">
        <f t="shared" si="2189"/>
        <v>0</v>
      </c>
      <c r="L2360" s="212"/>
      <c r="M2360" s="214"/>
      <c r="N2360" s="215"/>
      <c r="O2360" s="212"/>
      <c r="P2360" s="215"/>
      <c r="Q2360" s="139">
        <f t="shared" si="2190"/>
        <v>0</v>
      </c>
      <c r="R2360" s="215"/>
      <c r="S2360" s="215"/>
      <c r="T2360" s="140">
        <f t="shared" si="2200"/>
        <v>0</v>
      </c>
      <c r="U2360" s="136"/>
      <c r="V2360" s="212"/>
      <c r="W2360" s="215"/>
      <c r="X2360" s="139">
        <f t="shared" si="2191"/>
        <v>0</v>
      </c>
      <c r="Y2360" s="215"/>
      <c r="Z2360" s="215"/>
      <c r="AA2360" s="140">
        <f t="shared" si="2201"/>
        <v>0</v>
      </c>
      <c r="AB2360" s="136"/>
      <c r="AC2360" s="212"/>
      <c r="AD2360" s="215"/>
      <c r="AE2360" s="139">
        <f t="shared" si="2192"/>
        <v>0</v>
      </c>
      <c r="AF2360" s="215"/>
      <c r="AG2360" s="215"/>
      <c r="AH2360" s="140">
        <f t="shared" si="2202"/>
        <v>0</v>
      </c>
      <c r="AI2360" s="13"/>
      <c r="AJ2360" s="217"/>
      <c r="AK2360" s="218"/>
      <c r="AL2360" s="219"/>
      <c r="AM2360" s="218"/>
      <c r="AN2360" s="219"/>
      <c r="AO2360" s="218"/>
      <c r="AP2360" s="219"/>
      <c r="AQ2360" s="218"/>
      <c r="AR2360" s="219"/>
      <c r="AS2360" s="218"/>
      <c r="AT2360" s="219"/>
      <c r="AU2360" s="218"/>
      <c r="AV2360" s="114">
        <f t="shared" si="2181"/>
        <v>0</v>
      </c>
      <c r="AW2360" s="113">
        <f t="shared" si="2194"/>
        <v>0</v>
      </c>
      <c r="AX2360" s="210"/>
      <c r="AY2360" s="111">
        <f t="shared" si="2195"/>
        <v>0</v>
      </c>
      <c r="AZ2360" s="113">
        <f t="shared" si="2196"/>
        <v>0</v>
      </c>
      <c r="BA2360" s="114">
        <f t="shared" si="2197"/>
        <v>0</v>
      </c>
      <c r="BB2360" s="113">
        <f t="shared" si="2198"/>
        <v>0</v>
      </c>
      <c r="BC2360" s="113">
        <f t="shared" si="2182"/>
        <v>0</v>
      </c>
      <c r="BD2360" s="117">
        <f t="shared" si="2199"/>
        <v>0</v>
      </c>
    </row>
    <row r="2361" spans="2:56" x14ac:dyDescent="0.3">
      <c r="B2361" s="150" t="s">
        <v>138</v>
      </c>
      <c r="C2361" s="78">
        <f>SUM(C2362)</f>
        <v>0</v>
      </c>
      <c r="D2361" s="79">
        <f>SUM(D2362)</f>
        <v>0</v>
      </c>
      <c r="E2361" s="69">
        <f t="shared" si="2187"/>
        <v>0</v>
      </c>
      <c r="F2361" s="78">
        <f>SUM(F2362)</f>
        <v>0</v>
      </c>
      <c r="G2361" s="79">
        <f>SUM(G2362)</f>
        <v>0</v>
      </c>
      <c r="H2361" s="69">
        <f t="shared" si="2188"/>
        <v>0</v>
      </c>
      <c r="I2361" s="78">
        <f>SUM(I2362)</f>
        <v>0</v>
      </c>
      <c r="J2361" s="79">
        <f>SUM(J2362)</f>
        <v>0</v>
      </c>
      <c r="K2361" s="69">
        <f t="shared" si="2189"/>
        <v>0</v>
      </c>
      <c r="L2361" s="78">
        <f>SUM(L2362)</f>
        <v>0</v>
      </c>
      <c r="M2361" s="80">
        <f>SUM(M2362)</f>
        <v>0</v>
      </c>
      <c r="N2361" s="81">
        <f>SUM(N2362)</f>
        <v>0</v>
      </c>
      <c r="O2361" s="78">
        <f>SUM(O2362)</f>
        <v>0</v>
      </c>
      <c r="P2361" s="81">
        <f>SUM(P2362)</f>
        <v>0</v>
      </c>
      <c r="Q2361" s="148">
        <f t="shared" si="2190"/>
        <v>0</v>
      </c>
      <c r="R2361" s="81">
        <f>SUM(R2362)</f>
        <v>0</v>
      </c>
      <c r="S2361" s="81">
        <f>SUM(S2362)</f>
        <v>0</v>
      </c>
      <c r="T2361" s="149">
        <f t="shared" si="2200"/>
        <v>0</v>
      </c>
      <c r="U2361" s="136"/>
      <c r="V2361" s="78">
        <f>SUM(V2362)</f>
        <v>0</v>
      </c>
      <c r="W2361" s="81">
        <f>SUM(W2362)</f>
        <v>0</v>
      </c>
      <c r="X2361" s="148">
        <f t="shared" si="2191"/>
        <v>0</v>
      </c>
      <c r="Y2361" s="81">
        <f>SUM(Y2362)</f>
        <v>0</v>
      </c>
      <c r="Z2361" s="81">
        <f>SUM(Z2362)</f>
        <v>0</v>
      </c>
      <c r="AA2361" s="149">
        <f t="shared" si="2201"/>
        <v>0</v>
      </c>
      <c r="AB2361" s="136"/>
      <c r="AC2361" s="78">
        <f>SUM(AC2362)</f>
        <v>0</v>
      </c>
      <c r="AD2361" s="81">
        <f>SUM(AD2362)</f>
        <v>0</v>
      </c>
      <c r="AE2361" s="148">
        <f t="shared" si="2192"/>
        <v>0</v>
      </c>
      <c r="AF2361" s="81">
        <f>SUM(AF2362)</f>
        <v>0</v>
      </c>
      <c r="AG2361" s="81">
        <f>SUM(AG2362)</f>
        <v>0</v>
      </c>
      <c r="AH2361" s="149">
        <f t="shared" si="2202"/>
        <v>0</v>
      </c>
      <c r="AI2361" s="13"/>
      <c r="AJ2361" s="79">
        <f t="shared" ref="AJ2361:AU2361" si="2216">SUM(AJ2362)</f>
        <v>0</v>
      </c>
      <c r="AK2361" s="80">
        <f t="shared" si="2216"/>
        <v>0</v>
      </c>
      <c r="AL2361" s="81">
        <f t="shared" si="2216"/>
        <v>0</v>
      </c>
      <c r="AM2361" s="80">
        <f t="shared" si="2216"/>
        <v>0</v>
      </c>
      <c r="AN2361" s="81">
        <f t="shared" si="2216"/>
        <v>0</v>
      </c>
      <c r="AO2361" s="80">
        <f t="shared" si="2216"/>
        <v>0</v>
      </c>
      <c r="AP2361" s="81">
        <f t="shared" si="2216"/>
        <v>0</v>
      </c>
      <c r="AQ2361" s="80">
        <f t="shared" si="2216"/>
        <v>0</v>
      </c>
      <c r="AR2361" s="81">
        <f t="shared" si="2216"/>
        <v>0</v>
      </c>
      <c r="AS2361" s="80">
        <f t="shared" si="2216"/>
        <v>0</v>
      </c>
      <c r="AT2361" s="81">
        <f t="shared" si="2216"/>
        <v>0</v>
      </c>
      <c r="AU2361" s="80">
        <f t="shared" si="2216"/>
        <v>0</v>
      </c>
      <c r="AV2361" s="81">
        <f t="shared" si="2181"/>
        <v>0</v>
      </c>
      <c r="AW2361" s="80">
        <f t="shared" si="2194"/>
        <v>0</v>
      </c>
      <c r="AX2361" s="210"/>
      <c r="AY2361" s="79">
        <f t="shared" si="2195"/>
        <v>0</v>
      </c>
      <c r="AZ2361" s="80">
        <f t="shared" si="2196"/>
        <v>0</v>
      </c>
      <c r="BA2361" s="81">
        <f t="shared" si="2197"/>
        <v>0</v>
      </c>
      <c r="BB2361" s="80">
        <f t="shared" si="2198"/>
        <v>0</v>
      </c>
      <c r="BC2361" s="80">
        <f t="shared" si="2182"/>
        <v>0</v>
      </c>
      <c r="BD2361" s="86">
        <f t="shared" si="2199"/>
        <v>0</v>
      </c>
    </row>
    <row r="2362" spans="2:56" x14ac:dyDescent="0.3">
      <c r="B2362" s="211" t="s">
        <v>139</v>
      </c>
      <c r="C2362" s="212"/>
      <c r="D2362" s="213"/>
      <c r="E2362" s="144">
        <f t="shared" si="2187"/>
        <v>0</v>
      </c>
      <c r="F2362" s="212"/>
      <c r="G2362" s="213"/>
      <c r="H2362" s="144">
        <f t="shared" si="2188"/>
        <v>0</v>
      </c>
      <c r="I2362" s="212"/>
      <c r="J2362" s="213"/>
      <c r="K2362" s="144">
        <f t="shared" si="2189"/>
        <v>0</v>
      </c>
      <c r="L2362" s="212"/>
      <c r="M2362" s="214"/>
      <c r="N2362" s="215"/>
      <c r="O2362" s="212"/>
      <c r="P2362" s="215"/>
      <c r="Q2362" s="139">
        <f t="shared" si="2190"/>
        <v>0</v>
      </c>
      <c r="R2362" s="215"/>
      <c r="S2362" s="215"/>
      <c r="T2362" s="140">
        <f t="shared" si="2200"/>
        <v>0</v>
      </c>
      <c r="U2362" s="136"/>
      <c r="V2362" s="212"/>
      <c r="W2362" s="215"/>
      <c r="X2362" s="139">
        <f t="shared" si="2191"/>
        <v>0</v>
      </c>
      <c r="Y2362" s="215"/>
      <c r="Z2362" s="215"/>
      <c r="AA2362" s="140">
        <f t="shared" si="2201"/>
        <v>0</v>
      </c>
      <c r="AB2362" s="136"/>
      <c r="AC2362" s="212"/>
      <c r="AD2362" s="215"/>
      <c r="AE2362" s="139">
        <f t="shared" si="2192"/>
        <v>0</v>
      </c>
      <c r="AF2362" s="215"/>
      <c r="AG2362" s="215"/>
      <c r="AH2362" s="140">
        <f t="shared" si="2202"/>
        <v>0</v>
      </c>
      <c r="AI2362" s="13"/>
      <c r="AJ2362" s="217"/>
      <c r="AK2362" s="218"/>
      <c r="AL2362" s="219"/>
      <c r="AM2362" s="218"/>
      <c r="AN2362" s="219"/>
      <c r="AO2362" s="218"/>
      <c r="AP2362" s="219"/>
      <c r="AQ2362" s="218"/>
      <c r="AR2362" s="219"/>
      <c r="AS2362" s="218"/>
      <c r="AT2362" s="219"/>
      <c r="AU2362" s="218"/>
      <c r="AV2362" s="114">
        <f t="shared" si="2181"/>
        <v>0</v>
      </c>
      <c r="AW2362" s="113">
        <f t="shared" si="2194"/>
        <v>0</v>
      </c>
      <c r="AX2362" s="210"/>
      <c r="AY2362" s="111">
        <f t="shared" si="2195"/>
        <v>0</v>
      </c>
      <c r="AZ2362" s="113">
        <f t="shared" si="2196"/>
        <v>0</v>
      </c>
      <c r="BA2362" s="114">
        <f t="shared" si="2197"/>
        <v>0</v>
      </c>
      <c r="BB2362" s="113">
        <f t="shared" si="2198"/>
        <v>0</v>
      </c>
      <c r="BC2362" s="113">
        <f t="shared" si="2182"/>
        <v>0</v>
      </c>
      <c r="BD2362" s="117">
        <f t="shared" si="2199"/>
        <v>0</v>
      </c>
    </row>
    <row r="2363" spans="2:56" x14ac:dyDescent="0.3">
      <c r="B2363" s="150" t="s">
        <v>140</v>
      </c>
      <c r="C2363" s="78">
        <f>SUM(C2364:C2372)</f>
        <v>0</v>
      </c>
      <c r="D2363" s="79">
        <f>SUM(D2364:D2372)</f>
        <v>0</v>
      </c>
      <c r="E2363" s="69">
        <f t="shared" si="2187"/>
        <v>0</v>
      </c>
      <c r="F2363" s="78">
        <f>SUM(F2364:F2372)</f>
        <v>105000</v>
      </c>
      <c r="G2363" s="79">
        <f>SUM(G2364:G2372)</f>
        <v>103594</v>
      </c>
      <c r="H2363" s="69">
        <f t="shared" si="2188"/>
        <v>0.98660952380952383</v>
      </c>
      <c r="I2363" s="78">
        <f>SUM(I2364:I2372)</f>
        <v>45300</v>
      </c>
      <c r="J2363" s="79">
        <f>SUM(J2364:J2372)</f>
        <v>45300</v>
      </c>
      <c r="K2363" s="69">
        <f t="shared" si="2189"/>
        <v>1</v>
      </c>
      <c r="L2363" s="78">
        <f>SUM(L2364:L2372)</f>
        <v>14949</v>
      </c>
      <c r="M2363" s="80">
        <f>SUM(M2364:M2372)</f>
        <v>14949</v>
      </c>
      <c r="N2363" s="81">
        <f>SUM(N2364:N2372)</f>
        <v>0</v>
      </c>
      <c r="O2363" s="78">
        <f>SUM(O2364:O2372)</f>
        <v>105042</v>
      </c>
      <c r="P2363" s="81">
        <f>SUM(P2364:P2372)</f>
        <v>0</v>
      </c>
      <c r="Q2363" s="148">
        <f t="shared" si="2190"/>
        <v>105042</v>
      </c>
      <c r="R2363" s="81">
        <f>SUM(R2364:R2372)</f>
        <v>0</v>
      </c>
      <c r="S2363" s="81">
        <f>SUM(S2364:S2372)</f>
        <v>320000</v>
      </c>
      <c r="T2363" s="149">
        <f t="shared" si="2200"/>
        <v>425042</v>
      </c>
      <c r="U2363" s="136"/>
      <c r="V2363" s="78">
        <f>SUM(V2364:V2372)</f>
        <v>105042</v>
      </c>
      <c r="W2363" s="81">
        <f>SUM(W2364:W2372)</f>
        <v>0</v>
      </c>
      <c r="X2363" s="148">
        <f t="shared" si="2191"/>
        <v>105042</v>
      </c>
      <c r="Y2363" s="81">
        <f>SUM(Y2364:Y2372)</f>
        <v>0</v>
      </c>
      <c r="Z2363" s="81">
        <f>SUM(Z2364:Z2372)</f>
        <v>320000</v>
      </c>
      <c r="AA2363" s="149">
        <f t="shared" si="2201"/>
        <v>425042</v>
      </c>
      <c r="AB2363" s="136"/>
      <c r="AC2363" s="78">
        <f>SUM(AC2364:AC2372)</f>
        <v>163506</v>
      </c>
      <c r="AD2363" s="81">
        <f>SUM(AD2364:AD2372)</f>
        <v>0</v>
      </c>
      <c r="AE2363" s="148">
        <f t="shared" si="2192"/>
        <v>163506</v>
      </c>
      <c r="AF2363" s="81">
        <f>SUM(AF2364:AF2372)</f>
        <v>0</v>
      </c>
      <c r="AG2363" s="81">
        <f>SUM(AG2364:AG2372)</f>
        <v>320000</v>
      </c>
      <c r="AH2363" s="149">
        <f t="shared" si="2202"/>
        <v>483506</v>
      </c>
      <c r="AI2363" s="13"/>
      <c r="AJ2363" s="79">
        <f t="shared" ref="AJ2363:AU2363" si="2217">SUM(AJ2364:AJ2372)</f>
        <v>0</v>
      </c>
      <c r="AK2363" s="80">
        <f t="shared" si="2217"/>
        <v>0</v>
      </c>
      <c r="AL2363" s="81">
        <f t="shared" si="2217"/>
        <v>0</v>
      </c>
      <c r="AM2363" s="80">
        <f t="shared" si="2217"/>
        <v>320000</v>
      </c>
      <c r="AN2363" s="81">
        <f t="shared" si="2217"/>
        <v>35000</v>
      </c>
      <c r="AO2363" s="80">
        <f t="shared" si="2217"/>
        <v>0</v>
      </c>
      <c r="AP2363" s="81">
        <f t="shared" si="2217"/>
        <v>0</v>
      </c>
      <c r="AQ2363" s="80">
        <f t="shared" si="2217"/>
        <v>70042</v>
      </c>
      <c r="AR2363" s="81">
        <f t="shared" si="2217"/>
        <v>0</v>
      </c>
      <c r="AS2363" s="80">
        <f t="shared" si="2217"/>
        <v>0</v>
      </c>
      <c r="AT2363" s="81">
        <f t="shared" si="2217"/>
        <v>0</v>
      </c>
      <c r="AU2363" s="80">
        <f t="shared" si="2217"/>
        <v>0</v>
      </c>
      <c r="AV2363" s="81">
        <f t="shared" si="2181"/>
        <v>425042</v>
      </c>
      <c r="AW2363" s="80">
        <f t="shared" si="2194"/>
        <v>0</v>
      </c>
      <c r="AX2363" s="210"/>
      <c r="AY2363" s="79">
        <f t="shared" si="2195"/>
        <v>0</v>
      </c>
      <c r="AZ2363" s="80">
        <f t="shared" si="2196"/>
        <v>355000</v>
      </c>
      <c r="BA2363" s="81">
        <f t="shared" si="2197"/>
        <v>70042</v>
      </c>
      <c r="BB2363" s="80">
        <f t="shared" si="2198"/>
        <v>0</v>
      </c>
      <c r="BC2363" s="80">
        <f t="shared" si="2182"/>
        <v>425042</v>
      </c>
      <c r="BD2363" s="86">
        <f t="shared" si="2199"/>
        <v>0</v>
      </c>
    </row>
    <row r="2364" spans="2:56" x14ac:dyDescent="0.3">
      <c r="B2364" s="211" t="s">
        <v>141</v>
      </c>
      <c r="C2364" s="212"/>
      <c r="D2364" s="213"/>
      <c r="E2364" s="144">
        <f t="shared" si="2187"/>
        <v>0</v>
      </c>
      <c r="F2364" s="212">
        <v>45000</v>
      </c>
      <c r="G2364" s="213">
        <v>44094</v>
      </c>
      <c r="H2364" s="144">
        <f t="shared" si="2188"/>
        <v>0.97986666666666666</v>
      </c>
      <c r="I2364" s="212">
        <v>45300</v>
      </c>
      <c r="J2364" s="213">
        <v>45300</v>
      </c>
      <c r="K2364" s="144">
        <f t="shared" si="2189"/>
        <v>1</v>
      </c>
      <c r="L2364" s="212">
        <v>14949</v>
      </c>
      <c r="M2364" s="214">
        <v>14949</v>
      </c>
      <c r="N2364" s="215"/>
      <c r="O2364" s="212">
        <v>105042</v>
      </c>
      <c r="P2364" s="215"/>
      <c r="Q2364" s="139">
        <f t="shared" si="2190"/>
        <v>105042</v>
      </c>
      <c r="R2364" s="215"/>
      <c r="S2364" s="215"/>
      <c r="T2364" s="140">
        <f t="shared" si="2200"/>
        <v>105042</v>
      </c>
      <c r="U2364" s="136"/>
      <c r="V2364" s="212">
        <v>105042</v>
      </c>
      <c r="W2364" s="215"/>
      <c r="X2364" s="139">
        <f t="shared" si="2191"/>
        <v>105042</v>
      </c>
      <c r="Y2364" s="215"/>
      <c r="Z2364" s="215"/>
      <c r="AA2364" s="140">
        <f t="shared" si="2201"/>
        <v>105042</v>
      </c>
      <c r="AB2364" s="136"/>
      <c r="AC2364" s="212">
        <v>163506</v>
      </c>
      <c r="AD2364" s="215"/>
      <c r="AE2364" s="139">
        <f t="shared" si="2192"/>
        <v>163506</v>
      </c>
      <c r="AF2364" s="215"/>
      <c r="AG2364" s="215"/>
      <c r="AH2364" s="140">
        <f t="shared" si="2202"/>
        <v>163506</v>
      </c>
      <c r="AI2364" s="13"/>
      <c r="AJ2364" s="217"/>
      <c r="AK2364" s="218"/>
      <c r="AL2364" s="219"/>
      <c r="AM2364" s="218"/>
      <c r="AN2364" s="219">
        <v>35000</v>
      </c>
      <c r="AO2364" s="218">
        <v>0</v>
      </c>
      <c r="AP2364" s="219">
        <v>0</v>
      </c>
      <c r="AQ2364" s="218">
        <v>70042</v>
      </c>
      <c r="AR2364" s="219"/>
      <c r="AS2364" s="218"/>
      <c r="AT2364" s="219"/>
      <c r="AU2364" s="218"/>
      <c r="AV2364" s="114">
        <f t="shared" si="2181"/>
        <v>105042</v>
      </c>
      <c r="AW2364" s="113">
        <f t="shared" si="2194"/>
        <v>0</v>
      </c>
      <c r="AX2364" s="210"/>
      <c r="AY2364" s="111">
        <f t="shared" si="2195"/>
        <v>0</v>
      </c>
      <c r="AZ2364" s="113">
        <f t="shared" si="2196"/>
        <v>35000</v>
      </c>
      <c r="BA2364" s="114">
        <f t="shared" si="2197"/>
        <v>70042</v>
      </c>
      <c r="BB2364" s="113">
        <f t="shared" si="2198"/>
        <v>0</v>
      </c>
      <c r="BC2364" s="113">
        <f t="shared" si="2182"/>
        <v>105042</v>
      </c>
      <c r="BD2364" s="117">
        <f t="shared" si="2199"/>
        <v>0</v>
      </c>
    </row>
    <row r="2365" spans="2:56" x14ac:dyDescent="0.3">
      <c r="B2365" s="211" t="s">
        <v>142</v>
      </c>
      <c r="C2365" s="212"/>
      <c r="D2365" s="213"/>
      <c r="E2365" s="144">
        <f t="shared" si="2187"/>
        <v>0</v>
      </c>
      <c r="F2365" s="212"/>
      <c r="G2365" s="213"/>
      <c r="H2365" s="144">
        <f t="shared" si="2188"/>
        <v>0</v>
      </c>
      <c r="I2365" s="212"/>
      <c r="J2365" s="213"/>
      <c r="K2365" s="144">
        <f t="shared" si="2189"/>
        <v>0</v>
      </c>
      <c r="L2365" s="212"/>
      <c r="M2365" s="214"/>
      <c r="N2365" s="215"/>
      <c r="O2365" s="212"/>
      <c r="P2365" s="215"/>
      <c r="Q2365" s="139">
        <f t="shared" si="2190"/>
        <v>0</v>
      </c>
      <c r="R2365" s="215"/>
      <c r="S2365" s="215">
        <v>320000</v>
      </c>
      <c r="T2365" s="140">
        <f t="shared" si="2200"/>
        <v>320000</v>
      </c>
      <c r="U2365" s="136"/>
      <c r="V2365" s="212"/>
      <c r="W2365" s="215"/>
      <c r="X2365" s="139">
        <f t="shared" si="2191"/>
        <v>0</v>
      </c>
      <c r="Y2365" s="215"/>
      <c r="Z2365" s="215">
        <v>320000</v>
      </c>
      <c r="AA2365" s="140">
        <f t="shared" si="2201"/>
        <v>320000</v>
      </c>
      <c r="AB2365" s="136"/>
      <c r="AC2365" s="212"/>
      <c r="AD2365" s="215"/>
      <c r="AE2365" s="139">
        <f t="shared" si="2192"/>
        <v>0</v>
      </c>
      <c r="AF2365" s="215"/>
      <c r="AG2365" s="215">
        <v>320000</v>
      </c>
      <c r="AH2365" s="140">
        <f t="shared" si="2202"/>
        <v>320000</v>
      </c>
      <c r="AI2365" s="13"/>
      <c r="AJ2365" s="217"/>
      <c r="AK2365" s="218"/>
      <c r="AL2365" s="219"/>
      <c r="AM2365" s="218">
        <v>320000</v>
      </c>
      <c r="AN2365" s="219"/>
      <c r="AO2365" s="218"/>
      <c r="AP2365" s="219"/>
      <c r="AQ2365" s="218"/>
      <c r="AR2365" s="219"/>
      <c r="AS2365" s="218"/>
      <c r="AT2365" s="219"/>
      <c r="AU2365" s="218"/>
      <c r="AV2365" s="114">
        <f t="shared" si="2181"/>
        <v>320000</v>
      </c>
      <c r="AW2365" s="113">
        <f t="shared" si="2194"/>
        <v>0</v>
      </c>
      <c r="AX2365" s="210"/>
      <c r="AY2365" s="111">
        <f t="shared" si="2195"/>
        <v>0</v>
      </c>
      <c r="AZ2365" s="113">
        <f t="shared" si="2196"/>
        <v>320000</v>
      </c>
      <c r="BA2365" s="114">
        <f t="shared" si="2197"/>
        <v>0</v>
      </c>
      <c r="BB2365" s="113">
        <f t="shared" si="2198"/>
        <v>0</v>
      </c>
      <c r="BC2365" s="113">
        <f t="shared" si="2182"/>
        <v>320000</v>
      </c>
      <c r="BD2365" s="117">
        <f t="shared" si="2199"/>
        <v>0</v>
      </c>
    </row>
    <row r="2366" spans="2:56" x14ac:dyDescent="0.3">
      <c r="B2366" s="211" t="s">
        <v>143</v>
      </c>
      <c r="C2366" s="212"/>
      <c r="D2366" s="213"/>
      <c r="E2366" s="144">
        <f t="shared" si="2187"/>
        <v>0</v>
      </c>
      <c r="F2366" s="212"/>
      <c r="G2366" s="213"/>
      <c r="H2366" s="144">
        <f t="shared" si="2188"/>
        <v>0</v>
      </c>
      <c r="I2366" s="212"/>
      <c r="J2366" s="213"/>
      <c r="K2366" s="144">
        <f t="shared" si="2189"/>
        <v>0</v>
      </c>
      <c r="L2366" s="212"/>
      <c r="M2366" s="214"/>
      <c r="N2366" s="215"/>
      <c r="O2366" s="212"/>
      <c r="P2366" s="215"/>
      <c r="Q2366" s="139">
        <f t="shared" si="2190"/>
        <v>0</v>
      </c>
      <c r="R2366" s="215"/>
      <c r="S2366" s="215"/>
      <c r="T2366" s="140">
        <f t="shared" si="2200"/>
        <v>0</v>
      </c>
      <c r="U2366" s="136"/>
      <c r="V2366" s="212"/>
      <c r="W2366" s="215"/>
      <c r="X2366" s="139">
        <f t="shared" si="2191"/>
        <v>0</v>
      </c>
      <c r="Y2366" s="215"/>
      <c r="Z2366" s="215"/>
      <c r="AA2366" s="140">
        <f t="shared" si="2201"/>
        <v>0</v>
      </c>
      <c r="AB2366" s="136"/>
      <c r="AC2366" s="212"/>
      <c r="AD2366" s="215"/>
      <c r="AE2366" s="139">
        <f t="shared" si="2192"/>
        <v>0</v>
      </c>
      <c r="AF2366" s="215"/>
      <c r="AG2366" s="215"/>
      <c r="AH2366" s="140">
        <f t="shared" si="2202"/>
        <v>0</v>
      </c>
      <c r="AI2366" s="13"/>
      <c r="AJ2366" s="217"/>
      <c r="AK2366" s="218"/>
      <c r="AL2366" s="219"/>
      <c r="AM2366" s="218"/>
      <c r="AN2366" s="219"/>
      <c r="AO2366" s="218"/>
      <c r="AP2366" s="219"/>
      <c r="AQ2366" s="218"/>
      <c r="AR2366" s="219"/>
      <c r="AS2366" s="218"/>
      <c r="AT2366" s="219"/>
      <c r="AU2366" s="218"/>
      <c r="AV2366" s="114">
        <f t="shared" si="2181"/>
        <v>0</v>
      </c>
      <c r="AW2366" s="113">
        <f t="shared" si="2194"/>
        <v>0</v>
      </c>
      <c r="AX2366" s="210"/>
      <c r="AY2366" s="111">
        <f t="shared" si="2195"/>
        <v>0</v>
      </c>
      <c r="AZ2366" s="113">
        <f t="shared" si="2196"/>
        <v>0</v>
      </c>
      <c r="BA2366" s="114">
        <f t="shared" si="2197"/>
        <v>0</v>
      </c>
      <c r="BB2366" s="113">
        <f t="shared" si="2198"/>
        <v>0</v>
      </c>
      <c r="BC2366" s="113">
        <f t="shared" si="2182"/>
        <v>0</v>
      </c>
      <c r="BD2366" s="117">
        <f t="shared" si="2199"/>
        <v>0</v>
      </c>
    </row>
    <row r="2367" spans="2:56" x14ac:dyDescent="0.3">
      <c r="B2367" s="211" t="s">
        <v>144</v>
      </c>
      <c r="C2367" s="212"/>
      <c r="D2367" s="213"/>
      <c r="E2367" s="144">
        <f t="shared" si="2187"/>
        <v>0</v>
      </c>
      <c r="F2367" s="212"/>
      <c r="G2367" s="213"/>
      <c r="H2367" s="144">
        <f t="shared" si="2188"/>
        <v>0</v>
      </c>
      <c r="I2367" s="212"/>
      <c r="J2367" s="213"/>
      <c r="K2367" s="144">
        <f t="shared" si="2189"/>
        <v>0</v>
      </c>
      <c r="L2367" s="212"/>
      <c r="M2367" s="214"/>
      <c r="N2367" s="215"/>
      <c r="O2367" s="212"/>
      <c r="P2367" s="215"/>
      <c r="Q2367" s="139">
        <f t="shared" si="2190"/>
        <v>0</v>
      </c>
      <c r="R2367" s="215"/>
      <c r="S2367" s="215"/>
      <c r="T2367" s="140">
        <f t="shared" si="2200"/>
        <v>0</v>
      </c>
      <c r="U2367" s="136"/>
      <c r="V2367" s="212"/>
      <c r="W2367" s="215"/>
      <c r="X2367" s="139">
        <f t="shared" si="2191"/>
        <v>0</v>
      </c>
      <c r="Y2367" s="215"/>
      <c r="Z2367" s="215"/>
      <c r="AA2367" s="140">
        <f t="shared" si="2201"/>
        <v>0</v>
      </c>
      <c r="AB2367" s="136"/>
      <c r="AC2367" s="212"/>
      <c r="AD2367" s="215"/>
      <c r="AE2367" s="139">
        <f t="shared" si="2192"/>
        <v>0</v>
      </c>
      <c r="AF2367" s="215"/>
      <c r="AG2367" s="215"/>
      <c r="AH2367" s="140">
        <f t="shared" si="2202"/>
        <v>0</v>
      </c>
      <c r="AI2367" s="13"/>
      <c r="AJ2367" s="217"/>
      <c r="AK2367" s="218"/>
      <c r="AL2367" s="219"/>
      <c r="AM2367" s="218"/>
      <c r="AN2367" s="219"/>
      <c r="AO2367" s="218"/>
      <c r="AP2367" s="219"/>
      <c r="AQ2367" s="218"/>
      <c r="AR2367" s="219"/>
      <c r="AS2367" s="218"/>
      <c r="AT2367" s="219"/>
      <c r="AU2367" s="218"/>
      <c r="AV2367" s="114">
        <f t="shared" si="2181"/>
        <v>0</v>
      </c>
      <c r="AW2367" s="113">
        <f t="shared" si="2194"/>
        <v>0</v>
      </c>
      <c r="AX2367" s="210"/>
      <c r="AY2367" s="111">
        <f t="shared" si="2195"/>
        <v>0</v>
      </c>
      <c r="AZ2367" s="113">
        <f t="shared" si="2196"/>
        <v>0</v>
      </c>
      <c r="BA2367" s="114">
        <f t="shared" si="2197"/>
        <v>0</v>
      </c>
      <c r="BB2367" s="113">
        <f t="shared" si="2198"/>
        <v>0</v>
      </c>
      <c r="BC2367" s="113">
        <f t="shared" si="2182"/>
        <v>0</v>
      </c>
      <c r="BD2367" s="117">
        <f t="shared" si="2199"/>
        <v>0</v>
      </c>
    </row>
    <row r="2368" spans="2:56" x14ac:dyDescent="0.3">
      <c r="B2368" s="211" t="s">
        <v>145</v>
      </c>
      <c r="C2368" s="212"/>
      <c r="D2368" s="213"/>
      <c r="E2368" s="144">
        <f t="shared" si="2187"/>
        <v>0</v>
      </c>
      <c r="F2368" s="212"/>
      <c r="G2368" s="213"/>
      <c r="H2368" s="144">
        <f t="shared" si="2188"/>
        <v>0</v>
      </c>
      <c r="I2368" s="212"/>
      <c r="J2368" s="213"/>
      <c r="K2368" s="144">
        <f t="shared" si="2189"/>
        <v>0</v>
      </c>
      <c r="L2368" s="212"/>
      <c r="M2368" s="214"/>
      <c r="N2368" s="215"/>
      <c r="O2368" s="212"/>
      <c r="P2368" s="215"/>
      <c r="Q2368" s="139">
        <f t="shared" si="2190"/>
        <v>0</v>
      </c>
      <c r="R2368" s="215"/>
      <c r="S2368" s="215"/>
      <c r="T2368" s="140">
        <f t="shared" si="2200"/>
        <v>0</v>
      </c>
      <c r="U2368" s="136"/>
      <c r="V2368" s="212"/>
      <c r="W2368" s="215"/>
      <c r="X2368" s="139">
        <f t="shared" si="2191"/>
        <v>0</v>
      </c>
      <c r="Y2368" s="215"/>
      <c r="Z2368" s="215"/>
      <c r="AA2368" s="140">
        <f t="shared" si="2201"/>
        <v>0</v>
      </c>
      <c r="AB2368" s="136"/>
      <c r="AC2368" s="212"/>
      <c r="AD2368" s="215"/>
      <c r="AE2368" s="139">
        <f t="shared" si="2192"/>
        <v>0</v>
      </c>
      <c r="AF2368" s="215"/>
      <c r="AG2368" s="215"/>
      <c r="AH2368" s="140">
        <f t="shared" si="2202"/>
        <v>0</v>
      </c>
      <c r="AI2368" s="13"/>
      <c r="AJ2368" s="217"/>
      <c r="AK2368" s="218"/>
      <c r="AL2368" s="219"/>
      <c r="AM2368" s="218"/>
      <c r="AN2368" s="219"/>
      <c r="AO2368" s="218"/>
      <c r="AP2368" s="219"/>
      <c r="AQ2368" s="218"/>
      <c r="AR2368" s="219"/>
      <c r="AS2368" s="218"/>
      <c r="AT2368" s="219"/>
      <c r="AU2368" s="218"/>
      <c r="AV2368" s="114">
        <f t="shared" si="2181"/>
        <v>0</v>
      </c>
      <c r="AW2368" s="113">
        <f t="shared" si="2194"/>
        <v>0</v>
      </c>
      <c r="AX2368" s="210"/>
      <c r="AY2368" s="111">
        <f t="shared" si="2195"/>
        <v>0</v>
      </c>
      <c r="AZ2368" s="113">
        <f t="shared" si="2196"/>
        <v>0</v>
      </c>
      <c r="BA2368" s="114">
        <f t="shared" si="2197"/>
        <v>0</v>
      </c>
      <c r="BB2368" s="113">
        <f t="shared" si="2198"/>
        <v>0</v>
      </c>
      <c r="BC2368" s="113">
        <f t="shared" si="2182"/>
        <v>0</v>
      </c>
      <c r="BD2368" s="117">
        <f t="shared" si="2199"/>
        <v>0</v>
      </c>
    </row>
    <row r="2369" spans="2:56" x14ac:dyDescent="0.3">
      <c r="B2369" s="211" t="s">
        <v>146</v>
      </c>
      <c r="C2369" s="212"/>
      <c r="D2369" s="213"/>
      <c r="E2369" s="144">
        <f t="shared" si="2187"/>
        <v>0</v>
      </c>
      <c r="F2369" s="212"/>
      <c r="G2369" s="213"/>
      <c r="H2369" s="144">
        <f t="shared" si="2188"/>
        <v>0</v>
      </c>
      <c r="I2369" s="212"/>
      <c r="J2369" s="213"/>
      <c r="K2369" s="144">
        <f t="shared" si="2189"/>
        <v>0</v>
      </c>
      <c r="L2369" s="212"/>
      <c r="M2369" s="214"/>
      <c r="N2369" s="215"/>
      <c r="O2369" s="212"/>
      <c r="P2369" s="215"/>
      <c r="Q2369" s="139">
        <f t="shared" si="2190"/>
        <v>0</v>
      </c>
      <c r="R2369" s="215"/>
      <c r="S2369" s="215"/>
      <c r="T2369" s="140">
        <f t="shared" si="2200"/>
        <v>0</v>
      </c>
      <c r="U2369" s="136"/>
      <c r="V2369" s="212"/>
      <c r="W2369" s="215"/>
      <c r="X2369" s="139">
        <f t="shared" si="2191"/>
        <v>0</v>
      </c>
      <c r="Y2369" s="215"/>
      <c r="Z2369" s="215"/>
      <c r="AA2369" s="140">
        <f t="shared" si="2201"/>
        <v>0</v>
      </c>
      <c r="AB2369" s="136"/>
      <c r="AC2369" s="212"/>
      <c r="AD2369" s="215"/>
      <c r="AE2369" s="139">
        <f t="shared" si="2192"/>
        <v>0</v>
      </c>
      <c r="AF2369" s="215"/>
      <c r="AG2369" s="215"/>
      <c r="AH2369" s="140">
        <f t="shared" si="2202"/>
        <v>0</v>
      </c>
      <c r="AI2369" s="13"/>
      <c r="AJ2369" s="217"/>
      <c r="AK2369" s="218"/>
      <c r="AL2369" s="219"/>
      <c r="AM2369" s="218"/>
      <c r="AN2369" s="219"/>
      <c r="AO2369" s="218"/>
      <c r="AP2369" s="219"/>
      <c r="AQ2369" s="218"/>
      <c r="AR2369" s="219"/>
      <c r="AS2369" s="218"/>
      <c r="AT2369" s="219"/>
      <c r="AU2369" s="218"/>
      <c r="AV2369" s="114">
        <f t="shared" si="2181"/>
        <v>0</v>
      </c>
      <c r="AW2369" s="113">
        <f t="shared" si="2194"/>
        <v>0</v>
      </c>
      <c r="AX2369" s="210"/>
      <c r="AY2369" s="111">
        <f t="shared" si="2195"/>
        <v>0</v>
      </c>
      <c r="AZ2369" s="113">
        <f t="shared" si="2196"/>
        <v>0</v>
      </c>
      <c r="BA2369" s="114">
        <f t="shared" si="2197"/>
        <v>0</v>
      </c>
      <c r="BB2369" s="113">
        <f t="shared" si="2198"/>
        <v>0</v>
      </c>
      <c r="BC2369" s="113">
        <f t="shared" si="2182"/>
        <v>0</v>
      </c>
      <c r="BD2369" s="117">
        <f t="shared" si="2199"/>
        <v>0</v>
      </c>
    </row>
    <row r="2370" spans="2:56" x14ac:dyDescent="0.3">
      <c r="B2370" s="211" t="s">
        <v>147</v>
      </c>
      <c r="C2370" s="212"/>
      <c r="D2370" s="213"/>
      <c r="E2370" s="144">
        <f t="shared" si="2187"/>
        <v>0</v>
      </c>
      <c r="F2370" s="212"/>
      <c r="G2370" s="213"/>
      <c r="H2370" s="144">
        <f t="shared" si="2188"/>
        <v>0</v>
      </c>
      <c r="I2370" s="212"/>
      <c r="J2370" s="213"/>
      <c r="K2370" s="144">
        <f t="shared" si="2189"/>
        <v>0</v>
      </c>
      <c r="L2370" s="212"/>
      <c r="M2370" s="214"/>
      <c r="N2370" s="215"/>
      <c r="O2370" s="212"/>
      <c r="P2370" s="215"/>
      <c r="Q2370" s="139">
        <f t="shared" si="2190"/>
        <v>0</v>
      </c>
      <c r="R2370" s="215"/>
      <c r="S2370" s="215"/>
      <c r="T2370" s="140">
        <f t="shared" si="2200"/>
        <v>0</v>
      </c>
      <c r="U2370" s="136"/>
      <c r="V2370" s="212"/>
      <c r="W2370" s="215"/>
      <c r="X2370" s="139">
        <f t="shared" si="2191"/>
        <v>0</v>
      </c>
      <c r="Y2370" s="215"/>
      <c r="Z2370" s="215"/>
      <c r="AA2370" s="140">
        <f t="shared" si="2201"/>
        <v>0</v>
      </c>
      <c r="AB2370" s="136"/>
      <c r="AC2370" s="212"/>
      <c r="AD2370" s="215"/>
      <c r="AE2370" s="139">
        <f t="shared" si="2192"/>
        <v>0</v>
      </c>
      <c r="AF2370" s="215"/>
      <c r="AG2370" s="215"/>
      <c r="AH2370" s="140">
        <f t="shared" si="2202"/>
        <v>0</v>
      </c>
      <c r="AI2370" s="13"/>
      <c r="AJ2370" s="217"/>
      <c r="AK2370" s="218"/>
      <c r="AL2370" s="219"/>
      <c r="AM2370" s="218"/>
      <c r="AN2370" s="219"/>
      <c r="AO2370" s="218"/>
      <c r="AP2370" s="219"/>
      <c r="AQ2370" s="218"/>
      <c r="AR2370" s="219"/>
      <c r="AS2370" s="218"/>
      <c r="AT2370" s="219"/>
      <c r="AU2370" s="218"/>
      <c r="AV2370" s="114">
        <f t="shared" si="2181"/>
        <v>0</v>
      </c>
      <c r="AW2370" s="113">
        <f t="shared" si="2194"/>
        <v>0</v>
      </c>
      <c r="AX2370" s="210"/>
      <c r="AY2370" s="111">
        <f t="shared" si="2195"/>
        <v>0</v>
      </c>
      <c r="AZ2370" s="113">
        <f t="shared" si="2196"/>
        <v>0</v>
      </c>
      <c r="BA2370" s="114">
        <f t="shared" si="2197"/>
        <v>0</v>
      </c>
      <c r="BB2370" s="113">
        <f t="shared" si="2198"/>
        <v>0</v>
      </c>
      <c r="BC2370" s="113">
        <f t="shared" si="2182"/>
        <v>0</v>
      </c>
      <c r="BD2370" s="117">
        <f t="shared" si="2199"/>
        <v>0</v>
      </c>
    </row>
    <row r="2371" spans="2:56" x14ac:dyDescent="0.3">
      <c r="B2371" s="211" t="s">
        <v>148</v>
      </c>
      <c r="C2371" s="212"/>
      <c r="D2371" s="213"/>
      <c r="E2371" s="144">
        <f t="shared" si="2187"/>
        <v>0</v>
      </c>
      <c r="F2371" s="212"/>
      <c r="G2371" s="213"/>
      <c r="H2371" s="144">
        <f t="shared" si="2188"/>
        <v>0</v>
      </c>
      <c r="I2371" s="212"/>
      <c r="J2371" s="213"/>
      <c r="K2371" s="144">
        <f t="shared" si="2189"/>
        <v>0</v>
      </c>
      <c r="L2371" s="212"/>
      <c r="M2371" s="214"/>
      <c r="N2371" s="215"/>
      <c r="O2371" s="212"/>
      <c r="P2371" s="215"/>
      <c r="Q2371" s="139">
        <f t="shared" si="2190"/>
        <v>0</v>
      </c>
      <c r="R2371" s="215"/>
      <c r="S2371" s="215"/>
      <c r="T2371" s="140">
        <f t="shared" si="2200"/>
        <v>0</v>
      </c>
      <c r="U2371" s="136"/>
      <c r="V2371" s="212"/>
      <c r="W2371" s="215"/>
      <c r="X2371" s="139">
        <f t="shared" si="2191"/>
        <v>0</v>
      </c>
      <c r="Y2371" s="215"/>
      <c r="Z2371" s="215"/>
      <c r="AA2371" s="140">
        <f t="shared" si="2201"/>
        <v>0</v>
      </c>
      <c r="AB2371" s="136"/>
      <c r="AC2371" s="212"/>
      <c r="AD2371" s="215"/>
      <c r="AE2371" s="139">
        <f t="shared" si="2192"/>
        <v>0</v>
      </c>
      <c r="AF2371" s="215"/>
      <c r="AG2371" s="215"/>
      <c r="AH2371" s="140">
        <f t="shared" si="2202"/>
        <v>0</v>
      </c>
      <c r="AI2371" s="13"/>
      <c r="AJ2371" s="217"/>
      <c r="AK2371" s="218"/>
      <c r="AL2371" s="219"/>
      <c r="AM2371" s="218"/>
      <c r="AN2371" s="219"/>
      <c r="AO2371" s="218"/>
      <c r="AP2371" s="219"/>
      <c r="AQ2371" s="218"/>
      <c r="AR2371" s="219"/>
      <c r="AS2371" s="218"/>
      <c r="AT2371" s="219"/>
      <c r="AU2371" s="218"/>
      <c r="AV2371" s="114">
        <f t="shared" si="2181"/>
        <v>0</v>
      </c>
      <c r="AW2371" s="113">
        <f t="shared" si="2194"/>
        <v>0</v>
      </c>
      <c r="AX2371" s="210"/>
      <c r="AY2371" s="111">
        <f t="shared" si="2195"/>
        <v>0</v>
      </c>
      <c r="AZ2371" s="113">
        <f t="shared" si="2196"/>
        <v>0</v>
      </c>
      <c r="BA2371" s="114">
        <f t="shared" si="2197"/>
        <v>0</v>
      </c>
      <c r="BB2371" s="113">
        <f t="shared" si="2198"/>
        <v>0</v>
      </c>
      <c r="BC2371" s="113">
        <f t="shared" si="2182"/>
        <v>0</v>
      </c>
      <c r="BD2371" s="117">
        <f t="shared" si="2199"/>
        <v>0</v>
      </c>
    </row>
    <row r="2372" spans="2:56" x14ac:dyDescent="0.3">
      <c r="B2372" s="211" t="s">
        <v>149</v>
      </c>
      <c r="C2372" s="212"/>
      <c r="D2372" s="213"/>
      <c r="E2372" s="144">
        <f t="shared" si="2187"/>
        <v>0</v>
      </c>
      <c r="F2372" s="212">
        <v>60000</v>
      </c>
      <c r="G2372" s="213">
        <v>59500</v>
      </c>
      <c r="H2372" s="144">
        <f t="shared" si="2188"/>
        <v>0.9916666666666667</v>
      </c>
      <c r="I2372" s="212"/>
      <c r="J2372" s="213"/>
      <c r="K2372" s="144">
        <f t="shared" si="2189"/>
        <v>0</v>
      </c>
      <c r="L2372" s="212"/>
      <c r="M2372" s="214"/>
      <c r="N2372" s="215"/>
      <c r="O2372" s="212"/>
      <c r="P2372" s="215"/>
      <c r="Q2372" s="139">
        <f t="shared" si="2190"/>
        <v>0</v>
      </c>
      <c r="R2372" s="215"/>
      <c r="S2372" s="215"/>
      <c r="T2372" s="140">
        <f t="shared" si="2200"/>
        <v>0</v>
      </c>
      <c r="U2372" s="136"/>
      <c r="V2372" s="212"/>
      <c r="W2372" s="215"/>
      <c r="X2372" s="139">
        <f t="shared" si="2191"/>
        <v>0</v>
      </c>
      <c r="Y2372" s="215"/>
      <c r="Z2372" s="215"/>
      <c r="AA2372" s="140">
        <f t="shared" si="2201"/>
        <v>0</v>
      </c>
      <c r="AB2372" s="136"/>
      <c r="AC2372" s="212"/>
      <c r="AD2372" s="215"/>
      <c r="AE2372" s="139">
        <f t="shared" si="2192"/>
        <v>0</v>
      </c>
      <c r="AF2372" s="215"/>
      <c r="AG2372" s="215"/>
      <c r="AH2372" s="140">
        <f t="shared" si="2202"/>
        <v>0</v>
      </c>
      <c r="AI2372" s="13"/>
      <c r="AJ2372" s="217"/>
      <c r="AK2372" s="218"/>
      <c r="AL2372" s="219"/>
      <c r="AM2372" s="218"/>
      <c r="AN2372" s="219"/>
      <c r="AO2372" s="218"/>
      <c r="AP2372" s="219"/>
      <c r="AQ2372" s="218"/>
      <c r="AR2372" s="219"/>
      <c r="AS2372" s="218"/>
      <c r="AT2372" s="219"/>
      <c r="AU2372" s="218"/>
      <c r="AV2372" s="114">
        <f t="shared" si="2181"/>
        <v>0</v>
      </c>
      <c r="AW2372" s="113">
        <f t="shared" si="2194"/>
        <v>0</v>
      </c>
      <c r="AX2372" s="210"/>
      <c r="AY2372" s="111">
        <f t="shared" si="2195"/>
        <v>0</v>
      </c>
      <c r="AZ2372" s="113">
        <f t="shared" si="2196"/>
        <v>0</v>
      </c>
      <c r="BA2372" s="114">
        <f t="shared" si="2197"/>
        <v>0</v>
      </c>
      <c r="BB2372" s="113">
        <f t="shared" si="2198"/>
        <v>0</v>
      </c>
      <c r="BC2372" s="113">
        <f t="shared" si="2182"/>
        <v>0</v>
      </c>
      <c r="BD2372" s="117">
        <f t="shared" si="2199"/>
        <v>0</v>
      </c>
    </row>
    <row r="2373" spans="2:56" x14ac:dyDescent="0.3">
      <c r="B2373" s="150" t="s">
        <v>150</v>
      </c>
      <c r="C2373" s="78">
        <f>SUM(C2374:C2380)</f>
        <v>0</v>
      </c>
      <c r="D2373" s="79">
        <f>SUM(D2374:D2380)</f>
        <v>0</v>
      </c>
      <c r="E2373" s="69">
        <f t="shared" si="2187"/>
        <v>0</v>
      </c>
      <c r="F2373" s="78">
        <f>SUM(F2374:F2380)</f>
        <v>22076</v>
      </c>
      <c r="G2373" s="79">
        <f>SUM(G2374:G2380)</f>
        <v>18905.939999999999</v>
      </c>
      <c r="H2373" s="69">
        <f t="shared" si="2188"/>
        <v>0.85640242797608257</v>
      </c>
      <c r="I2373" s="78">
        <f>SUM(I2374:I2380)</f>
        <v>0</v>
      </c>
      <c r="J2373" s="79">
        <f>SUM(J2374:J2380)</f>
        <v>0</v>
      </c>
      <c r="K2373" s="69">
        <f t="shared" si="2189"/>
        <v>0</v>
      </c>
      <c r="L2373" s="78">
        <f>SUM(L2374:L2380)</f>
        <v>0</v>
      </c>
      <c r="M2373" s="80">
        <f>SUM(M2374:M2380)</f>
        <v>0</v>
      </c>
      <c r="N2373" s="81">
        <f>SUM(N2374:N2380)</f>
        <v>0</v>
      </c>
      <c r="O2373" s="78">
        <f>SUM(O2374:O2380)</f>
        <v>0</v>
      </c>
      <c r="P2373" s="81">
        <f>SUM(P2374:P2380)</f>
        <v>0</v>
      </c>
      <c r="Q2373" s="148">
        <f t="shared" si="2190"/>
        <v>0</v>
      </c>
      <c r="R2373" s="81">
        <f>SUM(R2374:R2380)</f>
        <v>0</v>
      </c>
      <c r="S2373" s="81">
        <f>SUM(S2374:S2380)</f>
        <v>0</v>
      </c>
      <c r="T2373" s="149">
        <f t="shared" si="2200"/>
        <v>0</v>
      </c>
      <c r="U2373" s="136"/>
      <c r="V2373" s="78">
        <f>SUM(V2374:V2380)</f>
        <v>0</v>
      </c>
      <c r="W2373" s="81">
        <f>SUM(W2374:W2380)</f>
        <v>0</v>
      </c>
      <c r="X2373" s="148">
        <f t="shared" si="2191"/>
        <v>0</v>
      </c>
      <c r="Y2373" s="81">
        <f>SUM(Y2374:Y2380)</f>
        <v>0</v>
      </c>
      <c r="Z2373" s="81">
        <f>SUM(Z2374:Z2380)</f>
        <v>0</v>
      </c>
      <c r="AA2373" s="149">
        <f t="shared" si="2201"/>
        <v>0</v>
      </c>
      <c r="AB2373" s="136"/>
      <c r="AC2373" s="78">
        <f>SUM(AC2374:AC2380)</f>
        <v>0</v>
      </c>
      <c r="AD2373" s="81">
        <f>SUM(AD2374:AD2380)</f>
        <v>0</v>
      </c>
      <c r="AE2373" s="148">
        <f t="shared" si="2192"/>
        <v>0</v>
      </c>
      <c r="AF2373" s="81">
        <f>SUM(AF2374:AF2380)</f>
        <v>0</v>
      </c>
      <c r="AG2373" s="81">
        <f>SUM(AG2374:AG2380)</f>
        <v>0</v>
      </c>
      <c r="AH2373" s="149">
        <f t="shared" si="2202"/>
        <v>0</v>
      </c>
      <c r="AI2373" s="13"/>
      <c r="AJ2373" s="79">
        <f t="shared" ref="AJ2373:AU2373" si="2218">SUM(AJ2374:AJ2380)</f>
        <v>0</v>
      </c>
      <c r="AK2373" s="80">
        <f t="shared" si="2218"/>
        <v>0</v>
      </c>
      <c r="AL2373" s="81">
        <f t="shared" si="2218"/>
        <v>0</v>
      </c>
      <c r="AM2373" s="80">
        <f t="shared" si="2218"/>
        <v>0</v>
      </c>
      <c r="AN2373" s="81">
        <f t="shared" si="2218"/>
        <v>0</v>
      </c>
      <c r="AO2373" s="80">
        <f t="shared" si="2218"/>
        <v>0</v>
      </c>
      <c r="AP2373" s="81">
        <f t="shared" si="2218"/>
        <v>0</v>
      </c>
      <c r="AQ2373" s="80">
        <f t="shared" si="2218"/>
        <v>0</v>
      </c>
      <c r="AR2373" s="81">
        <f t="shared" si="2218"/>
        <v>0</v>
      </c>
      <c r="AS2373" s="80">
        <f t="shared" si="2218"/>
        <v>0</v>
      </c>
      <c r="AT2373" s="81">
        <f t="shared" si="2218"/>
        <v>0</v>
      </c>
      <c r="AU2373" s="80">
        <f t="shared" si="2218"/>
        <v>0</v>
      </c>
      <c r="AV2373" s="81">
        <f t="shared" si="2181"/>
        <v>0</v>
      </c>
      <c r="AW2373" s="80">
        <f t="shared" si="2194"/>
        <v>0</v>
      </c>
      <c r="AX2373" s="210"/>
      <c r="AY2373" s="79">
        <f t="shared" si="2195"/>
        <v>0</v>
      </c>
      <c r="AZ2373" s="80">
        <f t="shared" si="2196"/>
        <v>0</v>
      </c>
      <c r="BA2373" s="81">
        <f t="shared" si="2197"/>
        <v>0</v>
      </c>
      <c r="BB2373" s="80">
        <f t="shared" si="2198"/>
        <v>0</v>
      </c>
      <c r="BC2373" s="80">
        <f t="shared" si="2182"/>
        <v>0</v>
      </c>
      <c r="BD2373" s="86">
        <f t="shared" si="2199"/>
        <v>0</v>
      </c>
    </row>
    <row r="2374" spans="2:56" x14ac:dyDescent="0.3">
      <c r="B2374" s="211" t="s">
        <v>151</v>
      </c>
      <c r="C2374" s="212"/>
      <c r="D2374" s="213"/>
      <c r="E2374" s="144">
        <f t="shared" si="2187"/>
        <v>0</v>
      </c>
      <c r="F2374" s="212"/>
      <c r="G2374" s="213"/>
      <c r="H2374" s="144">
        <f t="shared" si="2188"/>
        <v>0</v>
      </c>
      <c r="I2374" s="212"/>
      <c r="J2374" s="213"/>
      <c r="K2374" s="144">
        <f t="shared" si="2189"/>
        <v>0</v>
      </c>
      <c r="L2374" s="212"/>
      <c r="M2374" s="214"/>
      <c r="N2374" s="215"/>
      <c r="O2374" s="212"/>
      <c r="P2374" s="215"/>
      <c r="Q2374" s="139">
        <f t="shared" si="2190"/>
        <v>0</v>
      </c>
      <c r="R2374" s="215"/>
      <c r="S2374" s="215"/>
      <c r="T2374" s="140">
        <f t="shared" si="2200"/>
        <v>0</v>
      </c>
      <c r="U2374" s="136"/>
      <c r="V2374" s="212"/>
      <c r="W2374" s="215"/>
      <c r="X2374" s="139">
        <f t="shared" si="2191"/>
        <v>0</v>
      </c>
      <c r="Y2374" s="215"/>
      <c r="Z2374" s="215"/>
      <c r="AA2374" s="140">
        <f t="shared" si="2201"/>
        <v>0</v>
      </c>
      <c r="AB2374" s="136"/>
      <c r="AC2374" s="212"/>
      <c r="AD2374" s="215"/>
      <c r="AE2374" s="139">
        <f t="shared" si="2192"/>
        <v>0</v>
      </c>
      <c r="AF2374" s="215"/>
      <c r="AG2374" s="215"/>
      <c r="AH2374" s="140">
        <f t="shared" si="2202"/>
        <v>0</v>
      </c>
      <c r="AI2374" s="13"/>
      <c r="AJ2374" s="217"/>
      <c r="AK2374" s="218"/>
      <c r="AL2374" s="219"/>
      <c r="AM2374" s="218"/>
      <c r="AN2374" s="219"/>
      <c r="AO2374" s="218"/>
      <c r="AP2374" s="219"/>
      <c r="AQ2374" s="218"/>
      <c r="AR2374" s="219"/>
      <c r="AS2374" s="218"/>
      <c r="AT2374" s="219"/>
      <c r="AU2374" s="218"/>
      <c r="AV2374" s="114">
        <f t="shared" si="2181"/>
        <v>0</v>
      </c>
      <c r="AW2374" s="113">
        <f t="shared" si="2194"/>
        <v>0</v>
      </c>
      <c r="AX2374" s="210"/>
      <c r="AY2374" s="111">
        <f t="shared" si="2195"/>
        <v>0</v>
      </c>
      <c r="AZ2374" s="113">
        <f t="shared" si="2196"/>
        <v>0</v>
      </c>
      <c r="BA2374" s="114">
        <f t="shared" si="2197"/>
        <v>0</v>
      </c>
      <c r="BB2374" s="113">
        <f t="shared" si="2198"/>
        <v>0</v>
      </c>
      <c r="BC2374" s="113">
        <f t="shared" si="2182"/>
        <v>0</v>
      </c>
      <c r="BD2374" s="117">
        <f t="shared" si="2199"/>
        <v>0</v>
      </c>
    </row>
    <row r="2375" spans="2:56" x14ac:dyDescent="0.3">
      <c r="B2375" s="211" t="s">
        <v>152</v>
      </c>
      <c r="C2375" s="212"/>
      <c r="D2375" s="213"/>
      <c r="E2375" s="144">
        <f t="shared" si="2187"/>
        <v>0</v>
      </c>
      <c r="F2375" s="212"/>
      <c r="G2375" s="213"/>
      <c r="H2375" s="144">
        <f t="shared" si="2188"/>
        <v>0</v>
      </c>
      <c r="I2375" s="212"/>
      <c r="J2375" s="213"/>
      <c r="K2375" s="144">
        <f t="shared" si="2189"/>
        <v>0</v>
      </c>
      <c r="L2375" s="212"/>
      <c r="M2375" s="214"/>
      <c r="N2375" s="215"/>
      <c r="O2375" s="212"/>
      <c r="P2375" s="215"/>
      <c r="Q2375" s="139">
        <f t="shared" si="2190"/>
        <v>0</v>
      </c>
      <c r="R2375" s="215"/>
      <c r="S2375" s="215"/>
      <c r="T2375" s="140">
        <f t="shared" si="2200"/>
        <v>0</v>
      </c>
      <c r="U2375" s="136"/>
      <c r="V2375" s="212"/>
      <c r="W2375" s="215"/>
      <c r="X2375" s="139">
        <f t="shared" si="2191"/>
        <v>0</v>
      </c>
      <c r="Y2375" s="215"/>
      <c r="Z2375" s="215"/>
      <c r="AA2375" s="140">
        <f t="shared" si="2201"/>
        <v>0</v>
      </c>
      <c r="AB2375" s="136"/>
      <c r="AC2375" s="212"/>
      <c r="AD2375" s="215"/>
      <c r="AE2375" s="139">
        <f t="shared" si="2192"/>
        <v>0</v>
      </c>
      <c r="AF2375" s="215"/>
      <c r="AG2375" s="215"/>
      <c r="AH2375" s="140">
        <f t="shared" si="2202"/>
        <v>0</v>
      </c>
      <c r="AI2375" s="13"/>
      <c r="AJ2375" s="217"/>
      <c r="AK2375" s="218"/>
      <c r="AL2375" s="219"/>
      <c r="AM2375" s="218"/>
      <c r="AN2375" s="219"/>
      <c r="AO2375" s="218"/>
      <c r="AP2375" s="219"/>
      <c r="AQ2375" s="218"/>
      <c r="AR2375" s="219"/>
      <c r="AS2375" s="218"/>
      <c r="AT2375" s="219"/>
      <c r="AU2375" s="218"/>
      <c r="AV2375" s="114">
        <f t="shared" si="2181"/>
        <v>0</v>
      </c>
      <c r="AW2375" s="113">
        <f t="shared" si="2194"/>
        <v>0</v>
      </c>
      <c r="AX2375" s="210"/>
      <c r="AY2375" s="111">
        <f t="shared" si="2195"/>
        <v>0</v>
      </c>
      <c r="AZ2375" s="113">
        <f t="shared" si="2196"/>
        <v>0</v>
      </c>
      <c r="BA2375" s="114">
        <f t="shared" si="2197"/>
        <v>0</v>
      </c>
      <c r="BB2375" s="113">
        <f t="shared" si="2198"/>
        <v>0</v>
      </c>
      <c r="BC2375" s="113">
        <f t="shared" si="2182"/>
        <v>0</v>
      </c>
      <c r="BD2375" s="117">
        <f t="shared" si="2199"/>
        <v>0</v>
      </c>
    </row>
    <row r="2376" spans="2:56" x14ac:dyDescent="0.3">
      <c r="B2376" s="211" t="s">
        <v>153</v>
      </c>
      <c r="C2376" s="212"/>
      <c r="D2376" s="213"/>
      <c r="E2376" s="144">
        <f t="shared" si="2187"/>
        <v>0</v>
      </c>
      <c r="F2376" s="212">
        <v>22076</v>
      </c>
      <c r="G2376" s="213">
        <v>18905.939999999999</v>
      </c>
      <c r="H2376" s="144">
        <f t="shared" si="2188"/>
        <v>0.85640242797608257</v>
      </c>
      <c r="I2376" s="212"/>
      <c r="J2376" s="213"/>
      <c r="K2376" s="144">
        <f t="shared" si="2189"/>
        <v>0</v>
      </c>
      <c r="L2376" s="212"/>
      <c r="M2376" s="214"/>
      <c r="N2376" s="215"/>
      <c r="O2376" s="212"/>
      <c r="P2376" s="215"/>
      <c r="Q2376" s="139">
        <f t="shared" si="2190"/>
        <v>0</v>
      </c>
      <c r="R2376" s="215"/>
      <c r="S2376" s="215"/>
      <c r="T2376" s="140">
        <f t="shared" si="2200"/>
        <v>0</v>
      </c>
      <c r="U2376" s="136"/>
      <c r="V2376" s="212"/>
      <c r="W2376" s="215"/>
      <c r="X2376" s="139">
        <f t="shared" si="2191"/>
        <v>0</v>
      </c>
      <c r="Y2376" s="215"/>
      <c r="Z2376" s="215"/>
      <c r="AA2376" s="140">
        <f t="shared" si="2201"/>
        <v>0</v>
      </c>
      <c r="AB2376" s="136"/>
      <c r="AC2376" s="212"/>
      <c r="AD2376" s="215"/>
      <c r="AE2376" s="139">
        <f t="shared" si="2192"/>
        <v>0</v>
      </c>
      <c r="AF2376" s="215"/>
      <c r="AG2376" s="215"/>
      <c r="AH2376" s="140">
        <f t="shared" si="2202"/>
        <v>0</v>
      </c>
      <c r="AI2376" s="13"/>
      <c r="AJ2376" s="217"/>
      <c r="AK2376" s="218"/>
      <c r="AL2376" s="219"/>
      <c r="AM2376" s="218"/>
      <c r="AN2376" s="219"/>
      <c r="AO2376" s="218"/>
      <c r="AP2376" s="219"/>
      <c r="AQ2376" s="218"/>
      <c r="AR2376" s="219"/>
      <c r="AS2376" s="218"/>
      <c r="AT2376" s="219"/>
      <c r="AU2376" s="218"/>
      <c r="AV2376" s="114">
        <f t="shared" si="2181"/>
        <v>0</v>
      </c>
      <c r="AW2376" s="113">
        <f t="shared" si="2194"/>
        <v>0</v>
      </c>
      <c r="AX2376" s="210"/>
      <c r="AY2376" s="111">
        <f t="shared" si="2195"/>
        <v>0</v>
      </c>
      <c r="AZ2376" s="113">
        <f t="shared" si="2196"/>
        <v>0</v>
      </c>
      <c r="BA2376" s="114">
        <f t="shared" si="2197"/>
        <v>0</v>
      </c>
      <c r="BB2376" s="113">
        <f t="shared" si="2198"/>
        <v>0</v>
      </c>
      <c r="BC2376" s="113">
        <f t="shared" si="2182"/>
        <v>0</v>
      </c>
      <c r="BD2376" s="117">
        <f t="shared" si="2199"/>
        <v>0</v>
      </c>
    </row>
    <row r="2377" spans="2:56" x14ac:dyDescent="0.3">
      <c r="B2377" s="211" t="s">
        <v>154</v>
      </c>
      <c r="C2377" s="212"/>
      <c r="D2377" s="213"/>
      <c r="E2377" s="144">
        <f t="shared" si="2187"/>
        <v>0</v>
      </c>
      <c r="F2377" s="212"/>
      <c r="G2377" s="213"/>
      <c r="H2377" s="144">
        <f t="shared" si="2188"/>
        <v>0</v>
      </c>
      <c r="I2377" s="212"/>
      <c r="J2377" s="213"/>
      <c r="K2377" s="144">
        <f t="shared" si="2189"/>
        <v>0</v>
      </c>
      <c r="L2377" s="212"/>
      <c r="M2377" s="214"/>
      <c r="N2377" s="215"/>
      <c r="O2377" s="212"/>
      <c r="P2377" s="215"/>
      <c r="Q2377" s="139">
        <f t="shared" si="2190"/>
        <v>0</v>
      </c>
      <c r="R2377" s="215"/>
      <c r="S2377" s="215"/>
      <c r="T2377" s="140">
        <f t="shared" si="2200"/>
        <v>0</v>
      </c>
      <c r="U2377" s="136"/>
      <c r="V2377" s="212"/>
      <c r="W2377" s="215"/>
      <c r="X2377" s="139">
        <f t="shared" si="2191"/>
        <v>0</v>
      </c>
      <c r="Y2377" s="215"/>
      <c r="Z2377" s="215"/>
      <c r="AA2377" s="140">
        <f t="shared" si="2201"/>
        <v>0</v>
      </c>
      <c r="AB2377" s="136"/>
      <c r="AC2377" s="212"/>
      <c r="AD2377" s="215"/>
      <c r="AE2377" s="139">
        <f t="shared" si="2192"/>
        <v>0</v>
      </c>
      <c r="AF2377" s="215"/>
      <c r="AG2377" s="215"/>
      <c r="AH2377" s="140">
        <f t="shared" si="2202"/>
        <v>0</v>
      </c>
      <c r="AI2377" s="13"/>
      <c r="AJ2377" s="217"/>
      <c r="AK2377" s="218"/>
      <c r="AL2377" s="219"/>
      <c r="AM2377" s="218"/>
      <c r="AN2377" s="219"/>
      <c r="AO2377" s="218"/>
      <c r="AP2377" s="219"/>
      <c r="AQ2377" s="218"/>
      <c r="AR2377" s="219"/>
      <c r="AS2377" s="218"/>
      <c r="AT2377" s="219"/>
      <c r="AU2377" s="218"/>
      <c r="AV2377" s="114">
        <f t="shared" ref="AV2377:AV2440" si="2219">SUM(AJ2377:AU2377)</f>
        <v>0</v>
      </c>
      <c r="AW2377" s="113">
        <f t="shared" si="2194"/>
        <v>0</v>
      </c>
      <c r="AX2377" s="210"/>
      <c r="AY2377" s="111">
        <f t="shared" si="2195"/>
        <v>0</v>
      </c>
      <c r="AZ2377" s="113">
        <f t="shared" si="2196"/>
        <v>0</v>
      </c>
      <c r="BA2377" s="114">
        <f t="shared" si="2197"/>
        <v>0</v>
      </c>
      <c r="BB2377" s="113">
        <f t="shared" si="2198"/>
        <v>0</v>
      </c>
      <c r="BC2377" s="113">
        <f t="shared" ref="BC2377:BC2440" si="2220">SUM(AY2377,AZ2377,BA2377,BB2377)</f>
        <v>0</v>
      </c>
      <c r="BD2377" s="117">
        <f t="shared" si="2199"/>
        <v>0</v>
      </c>
    </row>
    <row r="2378" spans="2:56" x14ac:dyDescent="0.3">
      <c r="B2378" s="211" t="s">
        <v>155</v>
      </c>
      <c r="C2378" s="212"/>
      <c r="D2378" s="213"/>
      <c r="E2378" s="144">
        <f t="shared" si="2187"/>
        <v>0</v>
      </c>
      <c r="F2378" s="212"/>
      <c r="G2378" s="213"/>
      <c r="H2378" s="144">
        <f t="shared" si="2188"/>
        <v>0</v>
      </c>
      <c r="I2378" s="212"/>
      <c r="J2378" s="213"/>
      <c r="K2378" s="144">
        <f t="shared" si="2189"/>
        <v>0</v>
      </c>
      <c r="L2378" s="212"/>
      <c r="M2378" s="214"/>
      <c r="N2378" s="215"/>
      <c r="O2378" s="212"/>
      <c r="P2378" s="215"/>
      <c r="Q2378" s="139">
        <f t="shared" si="2190"/>
        <v>0</v>
      </c>
      <c r="R2378" s="215"/>
      <c r="S2378" s="215"/>
      <c r="T2378" s="140">
        <f t="shared" si="2200"/>
        <v>0</v>
      </c>
      <c r="U2378" s="136"/>
      <c r="V2378" s="212"/>
      <c r="W2378" s="215"/>
      <c r="X2378" s="139">
        <f t="shared" si="2191"/>
        <v>0</v>
      </c>
      <c r="Y2378" s="215"/>
      <c r="Z2378" s="215"/>
      <c r="AA2378" s="140">
        <f t="shared" si="2201"/>
        <v>0</v>
      </c>
      <c r="AB2378" s="136"/>
      <c r="AC2378" s="212"/>
      <c r="AD2378" s="215"/>
      <c r="AE2378" s="139">
        <f t="shared" si="2192"/>
        <v>0</v>
      </c>
      <c r="AF2378" s="215"/>
      <c r="AG2378" s="215"/>
      <c r="AH2378" s="140">
        <f t="shared" si="2202"/>
        <v>0</v>
      </c>
      <c r="AI2378" s="13"/>
      <c r="AJ2378" s="217"/>
      <c r="AK2378" s="218"/>
      <c r="AL2378" s="219"/>
      <c r="AM2378" s="218"/>
      <c r="AN2378" s="219"/>
      <c r="AO2378" s="218"/>
      <c r="AP2378" s="219"/>
      <c r="AQ2378" s="218"/>
      <c r="AR2378" s="219"/>
      <c r="AS2378" s="218"/>
      <c r="AT2378" s="219"/>
      <c r="AU2378" s="218"/>
      <c r="AV2378" s="114">
        <f t="shared" si="2219"/>
        <v>0</v>
      </c>
      <c r="AW2378" s="113">
        <f t="shared" si="2194"/>
        <v>0</v>
      </c>
      <c r="AX2378" s="210"/>
      <c r="AY2378" s="111">
        <f t="shared" si="2195"/>
        <v>0</v>
      </c>
      <c r="AZ2378" s="113">
        <f t="shared" si="2196"/>
        <v>0</v>
      </c>
      <c r="BA2378" s="114">
        <f t="shared" si="2197"/>
        <v>0</v>
      </c>
      <c r="BB2378" s="113">
        <f t="shared" si="2198"/>
        <v>0</v>
      </c>
      <c r="BC2378" s="113">
        <f t="shared" si="2220"/>
        <v>0</v>
      </c>
      <c r="BD2378" s="117">
        <f t="shared" si="2199"/>
        <v>0</v>
      </c>
    </row>
    <row r="2379" spans="2:56" x14ac:dyDescent="0.3">
      <c r="B2379" s="211" t="s">
        <v>156</v>
      </c>
      <c r="C2379" s="212"/>
      <c r="D2379" s="213"/>
      <c r="E2379" s="144">
        <f t="shared" si="2187"/>
        <v>0</v>
      </c>
      <c r="F2379" s="212"/>
      <c r="G2379" s="213"/>
      <c r="H2379" s="144">
        <f t="shared" si="2188"/>
        <v>0</v>
      </c>
      <c r="I2379" s="212"/>
      <c r="J2379" s="213"/>
      <c r="K2379" s="144">
        <f t="shared" si="2189"/>
        <v>0</v>
      </c>
      <c r="L2379" s="212"/>
      <c r="M2379" s="214"/>
      <c r="N2379" s="215"/>
      <c r="O2379" s="212"/>
      <c r="P2379" s="215"/>
      <c r="Q2379" s="139">
        <f t="shared" si="2190"/>
        <v>0</v>
      </c>
      <c r="R2379" s="215"/>
      <c r="S2379" s="215"/>
      <c r="T2379" s="140">
        <f t="shared" si="2200"/>
        <v>0</v>
      </c>
      <c r="U2379" s="136"/>
      <c r="V2379" s="212"/>
      <c r="W2379" s="215"/>
      <c r="X2379" s="139">
        <f t="shared" si="2191"/>
        <v>0</v>
      </c>
      <c r="Y2379" s="215"/>
      <c r="Z2379" s="215"/>
      <c r="AA2379" s="140">
        <f t="shared" si="2201"/>
        <v>0</v>
      </c>
      <c r="AB2379" s="136"/>
      <c r="AC2379" s="212"/>
      <c r="AD2379" s="215"/>
      <c r="AE2379" s="139">
        <f t="shared" si="2192"/>
        <v>0</v>
      </c>
      <c r="AF2379" s="215"/>
      <c r="AG2379" s="215"/>
      <c r="AH2379" s="140">
        <f t="shared" si="2202"/>
        <v>0</v>
      </c>
      <c r="AI2379" s="13"/>
      <c r="AJ2379" s="217"/>
      <c r="AK2379" s="218"/>
      <c r="AL2379" s="219"/>
      <c r="AM2379" s="218"/>
      <c r="AN2379" s="219"/>
      <c r="AO2379" s="218"/>
      <c r="AP2379" s="219"/>
      <c r="AQ2379" s="218"/>
      <c r="AR2379" s="219"/>
      <c r="AS2379" s="218"/>
      <c r="AT2379" s="219"/>
      <c r="AU2379" s="218"/>
      <c r="AV2379" s="114">
        <f t="shared" si="2219"/>
        <v>0</v>
      </c>
      <c r="AW2379" s="113">
        <f t="shared" si="2194"/>
        <v>0</v>
      </c>
      <c r="AX2379" s="210"/>
      <c r="AY2379" s="111">
        <f t="shared" si="2195"/>
        <v>0</v>
      </c>
      <c r="AZ2379" s="113">
        <f t="shared" si="2196"/>
        <v>0</v>
      </c>
      <c r="BA2379" s="114">
        <f t="shared" si="2197"/>
        <v>0</v>
      </c>
      <c r="BB2379" s="113">
        <f t="shared" si="2198"/>
        <v>0</v>
      </c>
      <c r="BC2379" s="113">
        <f t="shared" si="2220"/>
        <v>0</v>
      </c>
      <c r="BD2379" s="117">
        <f t="shared" si="2199"/>
        <v>0</v>
      </c>
    </row>
    <row r="2380" spans="2:56" x14ac:dyDescent="0.3">
      <c r="B2380" s="211" t="s">
        <v>157</v>
      </c>
      <c r="C2380" s="212"/>
      <c r="D2380" s="213"/>
      <c r="E2380" s="144">
        <f t="shared" si="2187"/>
        <v>0</v>
      </c>
      <c r="F2380" s="212"/>
      <c r="G2380" s="213"/>
      <c r="H2380" s="144">
        <f t="shared" si="2188"/>
        <v>0</v>
      </c>
      <c r="I2380" s="212"/>
      <c r="J2380" s="213"/>
      <c r="K2380" s="144">
        <f t="shared" si="2189"/>
        <v>0</v>
      </c>
      <c r="L2380" s="212"/>
      <c r="M2380" s="214"/>
      <c r="N2380" s="215"/>
      <c r="O2380" s="212"/>
      <c r="P2380" s="215"/>
      <c r="Q2380" s="139">
        <f t="shared" si="2190"/>
        <v>0</v>
      </c>
      <c r="R2380" s="215"/>
      <c r="S2380" s="215"/>
      <c r="T2380" s="140">
        <f t="shared" si="2200"/>
        <v>0</v>
      </c>
      <c r="U2380" s="136"/>
      <c r="V2380" s="212"/>
      <c r="W2380" s="215"/>
      <c r="X2380" s="139">
        <f t="shared" si="2191"/>
        <v>0</v>
      </c>
      <c r="Y2380" s="215"/>
      <c r="Z2380" s="215"/>
      <c r="AA2380" s="140">
        <f t="shared" si="2201"/>
        <v>0</v>
      </c>
      <c r="AB2380" s="136"/>
      <c r="AC2380" s="212"/>
      <c r="AD2380" s="215"/>
      <c r="AE2380" s="139">
        <f t="shared" si="2192"/>
        <v>0</v>
      </c>
      <c r="AF2380" s="215"/>
      <c r="AG2380" s="215"/>
      <c r="AH2380" s="140">
        <f t="shared" si="2202"/>
        <v>0</v>
      </c>
      <c r="AI2380" s="13"/>
      <c r="AJ2380" s="217"/>
      <c r="AK2380" s="218"/>
      <c r="AL2380" s="219"/>
      <c r="AM2380" s="218"/>
      <c r="AN2380" s="219"/>
      <c r="AO2380" s="218"/>
      <c r="AP2380" s="219"/>
      <c r="AQ2380" s="218"/>
      <c r="AR2380" s="219"/>
      <c r="AS2380" s="218"/>
      <c r="AT2380" s="219"/>
      <c r="AU2380" s="218"/>
      <c r="AV2380" s="114">
        <f t="shared" si="2219"/>
        <v>0</v>
      </c>
      <c r="AW2380" s="113">
        <f t="shared" si="2194"/>
        <v>0</v>
      </c>
      <c r="AX2380" s="210"/>
      <c r="AY2380" s="111">
        <f t="shared" si="2195"/>
        <v>0</v>
      </c>
      <c r="AZ2380" s="113">
        <f t="shared" si="2196"/>
        <v>0</v>
      </c>
      <c r="BA2380" s="114">
        <f t="shared" si="2197"/>
        <v>0</v>
      </c>
      <c r="BB2380" s="113">
        <f t="shared" si="2198"/>
        <v>0</v>
      </c>
      <c r="BC2380" s="113">
        <f t="shared" si="2220"/>
        <v>0</v>
      </c>
      <c r="BD2380" s="117">
        <f t="shared" si="2199"/>
        <v>0</v>
      </c>
    </row>
    <row r="2381" spans="2:56" x14ac:dyDescent="0.3">
      <c r="B2381" s="150" t="s">
        <v>158</v>
      </c>
      <c r="C2381" s="78">
        <f>SUM(C2382)</f>
        <v>0</v>
      </c>
      <c r="D2381" s="79">
        <f>SUM(D2382)</f>
        <v>0</v>
      </c>
      <c r="E2381" s="69">
        <f t="shared" si="2187"/>
        <v>0</v>
      </c>
      <c r="F2381" s="78">
        <f>SUM(F2382)</f>
        <v>0</v>
      </c>
      <c r="G2381" s="79">
        <f>SUM(G2382)</f>
        <v>0</v>
      </c>
      <c r="H2381" s="69">
        <f t="shared" si="2188"/>
        <v>0</v>
      </c>
      <c r="I2381" s="78">
        <f>SUM(I2382)</f>
        <v>0</v>
      </c>
      <c r="J2381" s="79">
        <f>SUM(J2382)</f>
        <v>0</v>
      </c>
      <c r="K2381" s="69">
        <f t="shared" si="2189"/>
        <v>0</v>
      </c>
      <c r="L2381" s="78">
        <f>SUM(L2382)</f>
        <v>0</v>
      </c>
      <c r="M2381" s="80">
        <f>SUM(M2382)</f>
        <v>0</v>
      </c>
      <c r="N2381" s="81">
        <f>SUM(N2382)</f>
        <v>0</v>
      </c>
      <c r="O2381" s="78">
        <f>SUM(O2382)</f>
        <v>0</v>
      </c>
      <c r="P2381" s="81">
        <f>SUM(P2382)</f>
        <v>0</v>
      </c>
      <c r="Q2381" s="148">
        <f t="shared" si="2190"/>
        <v>0</v>
      </c>
      <c r="R2381" s="81">
        <f>SUM(R2382)</f>
        <v>0</v>
      </c>
      <c r="S2381" s="81">
        <f>SUM(S2382)</f>
        <v>0</v>
      </c>
      <c r="T2381" s="149">
        <f t="shared" si="2200"/>
        <v>0</v>
      </c>
      <c r="U2381" s="136"/>
      <c r="V2381" s="78">
        <f>SUM(V2382)</f>
        <v>0</v>
      </c>
      <c r="W2381" s="81">
        <f>SUM(W2382)</f>
        <v>0</v>
      </c>
      <c r="X2381" s="148">
        <f t="shared" si="2191"/>
        <v>0</v>
      </c>
      <c r="Y2381" s="81">
        <f>SUM(Y2382)</f>
        <v>0</v>
      </c>
      <c r="Z2381" s="81">
        <f>SUM(Z2382)</f>
        <v>0</v>
      </c>
      <c r="AA2381" s="149">
        <f t="shared" si="2201"/>
        <v>0</v>
      </c>
      <c r="AB2381" s="136"/>
      <c r="AC2381" s="78">
        <f>SUM(AC2382)</f>
        <v>0</v>
      </c>
      <c r="AD2381" s="81">
        <f>SUM(AD2382)</f>
        <v>0</v>
      </c>
      <c r="AE2381" s="148">
        <f t="shared" si="2192"/>
        <v>0</v>
      </c>
      <c r="AF2381" s="81">
        <f>SUM(AF2382)</f>
        <v>0</v>
      </c>
      <c r="AG2381" s="81">
        <f>SUM(AG2382)</f>
        <v>0</v>
      </c>
      <c r="AH2381" s="149">
        <f t="shared" si="2202"/>
        <v>0</v>
      </c>
      <c r="AI2381" s="13"/>
      <c r="AJ2381" s="79">
        <f t="shared" ref="AJ2381:AU2381" si="2221">SUM(AJ2382)</f>
        <v>0</v>
      </c>
      <c r="AK2381" s="80">
        <f t="shared" si="2221"/>
        <v>0</v>
      </c>
      <c r="AL2381" s="81">
        <f t="shared" si="2221"/>
        <v>0</v>
      </c>
      <c r="AM2381" s="80">
        <f t="shared" si="2221"/>
        <v>0</v>
      </c>
      <c r="AN2381" s="81">
        <f t="shared" si="2221"/>
        <v>0</v>
      </c>
      <c r="AO2381" s="80">
        <f t="shared" si="2221"/>
        <v>0</v>
      </c>
      <c r="AP2381" s="81">
        <f t="shared" si="2221"/>
        <v>0</v>
      </c>
      <c r="AQ2381" s="80">
        <f t="shared" si="2221"/>
        <v>0</v>
      </c>
      <c r="AR2381" s="81">
        <f t="shared" si="2221"/>
        <v>0</v>
      </c>
      <c r="AS2381" s="80">
        <f t="shared" si="2221"/>
        <v>0</v>
      </c>
      <c r="AT2381" s="81">
        <f t="shared" si="2221"/>
        <v>0</v>
      </c>
      <c r="AU2381" s="80">
        <f t="shared" si="2221"/>
        <v>0</v>
      </c>
      <c r="AV2381" s="81">
        <f t="shared" si="2219"/>
        <v>0</v>
      </c>
      <c r="AW2381" s="80">
        <f t="shared" si="2194"/>
        <v>0</v>
      </c>
      <c r="AX2381" s="210"/>
      <c r="AY2381" s="79">
        <f t="shared" si="2195"/>
        <v>0</v>
      </c>
      <c r="AZ2381" s="80">
        <f t="shared" si="2196"/>
        <v>0</v>
      </c>
      <c r="BA2381" s="81">
        <f t="shared" si="2197"/>
        <v>0</v>
      </c>
      <c r="BB2381" s="80">
        <f t="shared" si="2198"/>
        <v>0</v>
      </c>
      <c r="BC2381" s="80">
        <f t="shared" si="2220"/>
        <v>0</v>
      </c>
      <c r="BD2381" s="86">
        <f t="shared" si="2199"/>
        <v>0</v>
      </c>
    </row>
    <row r="2382" spans="2:56" x14ac:dyDescent="0.3">
      <c r="B2382" s="211" t="s">
        <v>159</v>
      </c>
      <c r="C2382" s="212"/>
      <c r="D2382" s="213"/>
      <c r="E2382" s="144">
        <f t="shared" si="2187"/>
        <v>0</v>
      </c>
      <c r="F2382" s="212"/>
      <c r="G2382" s="213"/>
      <c r="H2382" s="144">
        <f t="shared" si="2188"/>
        <v>0</v>
      </c>
      <c r="I2382" s="212"/>
      <c r="J2382" s="213"/>
      <c r="K2382" s="144">
        <f t="shared" si="2189"/>
        <v>0</v>
      </c>
      <c r="L2382" s="212"/>
      <c r="M2382" s="214"/>
      <c r="N2382" s="215"/>
      <c r="O2382" s="212"/>
      <c r="P2382" s="215"/>
      <c r="Q2382" s="139">
        <f t="shared" si="2190"/>
        <v>0</v>
      </c>
      <c r="R2382" s="215"/>
      <c r="S2382" s="215"/>
      <c r="T2382" s="140">
        <f t="shared" si="2200"/>
        <v>0</v>
      </c>
      <c r="U2382" s="136"/>
      <c r="V2382" s="212"/>
      <c r="W2382" s="215"/>
      <c r="X2382" s="139">
        <f t="shared" si="2191"/>
        <v>0</v>
      </c>
      <c r="Y2382" s="215"/>
      <c r="Z2382" s="215"/>
      <c r="AA2382" s="140">
        <f t="shared" si="2201"/>
        <v>0</v>
      </c>
      <c r="AB2382" s="136"/>
      <c r="AC2382" s="212"/>
      <c r="AD2382" s="215"/>
      <c r="AE2382" s="139">
        <f t="shared" si="2192"/>
        <v>0</v>
      </c>
      <c r="AF2382" s="215"/>
      <c r="AG2382" s="215"/>
      <c r="AH2382" s="140">
        <f t="shared" si="2202"/>
        <v>0</v>
      </c>
      <c r="AI2382" s="13"/>
      <c r="AJ2382" s="217"/>
      <c r="AK2382" s="218"/>
      <c r="AL2382" s="219"/>
      <c r="AM2382" s="218"/>
      <c r="AN2382" s="219"/>
      <c r="AO2382" s="218"/>
      <c r="AP2382" s="219"/>
      <c r="AQ2382" s="218"/>
      <c r="AR2382" s="219"/>
      <c r="AS2382" s="218"/>
      <c r="AT2382" s="219"/>
      <c r="AU2382" s="218"/>
      <c r="AV2382" s="114">
        <f t="shared" si="2219"/>
        <v>0</v>
      </c>
      <c r="AW2382" s="113">
        <f t="shared" si="2194"/>
        <v>0</v>
      </c>
      <c r="AX2382" s="210"/>
      <c r="AY2382" s="111">
        <f t="shared" si="2195"/>
        <v>0</v>
      </c>
      <c r="AZ2382" s="113">
        <f t="shared" si="2196"/>
        <v>0</v>
      </c>
      <c r="BA2382" s="114">
        <f t="shared" si="2197"/>
        <v>0</v>
      </c>
      <c r="BB2382" s="113">
        <f t="shared" si="2198"/>
        <v>0</v>
      </c>
      <c r="BC2382" s="113">
        <f t="shared" si="2220"/>
        <v>0</v>
      </c>
      <c r="BD2382" s="117">
        <f t="shared" si="2199"/>
        <v>0</v>
      </c>
    </row>
    <row r="2383" spans="2:56" x14ac:dyDescent="0.3">
      <c r="B2383" s="150" t="s">
        <v>160</v>
      </c>
      <c r="C2383" s="78">
        <f>SUM(C2384:C2387)</f>
        <v>0</v>
      </c>
      <c r="D2383" s="79">
        <f>SUM(D2384:D2387)</f>
        <v>0</v>
      </c>
      <c r="E2383" s="69">
        <f t="shared" si="2187"/>
        <v>0</v>
      </c>
      <c r="F2383" s="78">
        <f>SUM(F2384:F2387)</f>
        <v>0</v>
      </c>
      <c r="G2383" s="79">
        <f>SUM(G2384:G2387)</f>
        <v>0</v>
      </c>
      <c r="H2383" s="69">
        <f t="shared" si="2188"/>
        <v>0</v>
      </c>
      <c r="I2383" s="78">
        <f>SUM(I2384:I2387)</f>
        <v>0</v>
      </c>
      <c r="J2383" s="79">
        <f>SUM(J2384:J2387)</f>
        <v>0</v>
      </c>
      <c r="K2383" s="69">
        <f t="shared" si="2189"/>
        <v>0</v>
      </c>
      <c r="L2383" s="78">
        <f>SUM(L2384:L2387)</f>
        <v>0</v>
      </c>
      <c r="M2383" s="80">
        <f>SUM(M2384:M2387)</f>
        <v>0</v>
      </c>
      <c r="N2383" s="81">
        <f>SUM(N2384:N2387)</f>
        <v>0</v>
      </c>
      <c r="O2383" s="78">
        <f>SUM(O2384:O2387)</f>
        <v>0</v>
      </c>
      <c r="P2383" s="81">
        <f>SUM(P2384:P2387)</f>
        <v>0</v>
      </c>
      <c r="Q2383" s="148">
        <f t="shared" si="2190"/>
        <v>0</v>
      </c>
      <c r="R2383" s="81">
        <f>SUM(R2384:R2387)</f>
        <v>0</v>
      </c>
      <c r="S2383" s="81">
        <f>SUM(S2384:S2387)</f>
        <v>0</v>
      </c>
      <c r="T2383" s="149">
        <f t="shared" si="2200"/>
        <v>0</v>
      </c>
      <c r="U2383" s="136"/>
      <c r="V2383" s="78">
        <f>SUM(V2384:V2387)</f>
        <v>0</v>
      </c>
      <c r="W2383" s="81">
        <f>SUM(W2384:W2387)</f>
        <v>0</v>
      </c>
      <c r="X2383" s="148">
        <f t="shared" si="2191"/>
        <v>0</v>
      </c>
      <c r="Y2383" s="81">
        <f>SUM(Y2384:Y2387)</f>
        <v>0</v>
      </c>
      <c r="Z2383" s="81">
        <f>SUM(Z2384:Z2387)</f>
        <v>0</v>
      </c>
      <c r="AA2383" s="149">
        <f t="shared" si="2201"/>
        <v>0</v>
      </c>
      <c r="AB2383" s="136"/>
      <c r="AC2383" s="78">
        <f>SUM(AC2384:AC2387)</f>
        <v>0</v>
      </c>
      <c r="AD2383" s="81">
        <f>SUM(AD2384:AD2387)</f>
        <v>0</v>
      </c>
      <c r="AE2383" s="148">
        <f t="shared" si="2192"/>
        <v>0</v>
      </c>
      <c r="AF2383" s="81">
        <f>SUM(AF2384:AF2387)</f>
        <v>0</v>
      </c>
      <c r="AG2383" s="81">
        <f>SUM(AG2384:AG2387)</f>
        <v>0</v>
      </c>
      <c r="AH2383" s="149">
        <f t="shared" si="2202"/>
        <v>0</v>
      </c>
      <c r="AI2383" s="13"/>
      <c r="AJ2383" s="79">
        <f t="shared" ref="AJ2383:AU2383" si="2222">SUM(AJ2384:AJ2387)</f>
        <v>0</v>
      </c>
      <c r="AK2383" s="80">
        <f t="shared" si="2222"/>
        <v>0</v>
      </c>
      <c r="AL2383" s="81">
        <f t="shared" si="2222"/>
        <v>0</v>
      </c>
      <c r="AM2383" s="80">
        <f t="shared" si="2222"/>
        <v>0</v>
      </c>
      <c r="AN2383" s="81">
        <f t="shared" si="2222"/>
        <v>0</v>
      </c>
      <c r="AO2383" s="80">
        <f t="shared" si="2222"/>
        <v>0</v>
      </c>
      <c r="AP2383" s="81">
        <f t="shared" si="2222"/>
        <v>0</v>
      </c>
      <c r="AQ2383" s="80">
        <f t="shared" si="2222"/>
        <v>0</v>
      </c>
      <c r="AR2383" s="81">
        <f t="shared" si="2222"/>
        <v>0</v>
      </c>
      <c r="AS2383" s="80">
        <f t="shared" si="2222"/>
        <v>0</v>
      </c>
      <c r="AT2383" s="81">
        <f t="shared" si="2222"/>
        <v>0</v>
      </c>
      <c r="AU2383" s="80">
        <f t="shared" si="2222"/>
        <v>0</v>
      </c>
      <c r="AV2383" s="81">
        <f t="shared" si="2219"/>
        <v>0</v>
      </c>
      <c r="AW2383" s="80">
        <f t="shared" si="2194"/>
        <v>0</v>
      </c>
      <c r="AX2383" s="210"/>
      <c r="AY2383" s="79">
        <f t="shared" si="2195"/>
        <v>0</v>
      </c>
      <c r="AZ2383" s="80">
        <f t="shared" si="2196"/>
        <v>0</v>
      </c>
      <c r="BA2383" s="81">
        <f t="shared" si="2197"/>
        <v>0</v>
      </c>
      <c r="BB2383" s="80">
        <f t="shared" si="2198"/>
        <v>0</v>
      </c>
      <c r="BC2383" s="80">
        <f t="shared" si="2220"/>
        <v>0</v>
      </c>
      <c r="BD2383" s="86">
        <f t="shared" si="2199"/>
        <v>0</v>
      </c>
    </row>
    <row r="2384" spans="2:56" x14ac:dyDescent="0.3">
      <c r="B2384" s="211" t="s">
        <v>161</v>
      </c>
      <c r="C2384" s="212"/>
      <c r="D2384" s="213"/>
      <c r="E2384" s="144">
        <f t="shared" si="2187"/>
        <v>0</v>
      </c>
      <c r="F2384" s="212"/>
      <c r="G2384" s="213"/>
      <c r="H2384" s="144">
        <f t="shared" si="2188"/>
        <v>0</v>
      </c>
      <c r="I2384" s="212"/>
      <c r="J2384" s="213"/>
      <c r="K2384" s="144">
        <f t="shared" si="2189"/>
        <v>0</v>
      </c>
      <c r="L2384" s="212"/>
      <c r="M2384" s="214"/>
      <c r="N2384" s="215"/>
      <c r="O2384" s="212"/>
      <c r="P2384" s="215"/>
      <c r="Q2384" s="139">
        <f t="shared" si="2190"/>
        <v>0</v>
      </c>
      <c r="R2384" s="215"/>
      <c r="S2384" s="215"/>
      <c r="T2384" s="140">
        <f t="shared" si="2200"/>
        <v>0</v>
      </c>
      <c r="U2384" s="136"/>
      <c r="V2384" s="212"/>
      <c r="W2384" s="215"/>
      <c r="X2384" s="139">
        <f t="shared" si="2191"/>
        <v>0</v>
      </c>
      <c r="Y2384" s="215"/>
      <c r="Z2384" s="215"/>
      <c r="AA2384" s="140">
        <f t="shared" si="2201"/>
        <v>0</v>
      </c>
      <c r="AB2384" s="136"/>
      <c r="AC2384" s="212"/>
      <c r="AD2384" s="215"/>
      <c r="AE2384" s="139">
        <f t="shared" si="2192"/>
        <v>0</v>
      </c>
      <c r="AF2384" s="215"/>
      <c r="AG2384" s="215"/>
      <c r="AH2384" s="140">
        <f t="shared" si="2202"/>
        <v>0</v>
      </c>
      <c r="AI2384" s="13"/>
      <c r="AJ2384" s="217"/>
      <c r="AK2384" s="218"/>
      <c r="AL2384" s="219"/>
      <c r="AM2384" s="218"/>
      <c r="AN2384" s="219"/>
      <c r="AO2384" s="218"/>
      <c r="AP2384" s="219"/>
      <c r="AQ2384" s="218"/>
      <c r="AR2384" s="219"/>
      <c r="AS2384" s="218"/>
      <c r="AT2384" s="219"/>
      <c r="AU2384" s="218"/>
      <c r="AV2384" s="114">
        <f t="shared" si="2219"/>
        <v>0</v>
      </c>
      <c r="AW2384" s="113">
        <f t="shared" si="2194"/>
        <v>0</v>
      </c>
      <c r="AX2384" s="210"/>
      <c r="AY2384" s="111">
        <f t="shared" si="2195"/>
        <v>0</v>
      </c>
      <c r="AZ2384" s="113">
        <f t="shared" si="2196"/>
        <v>0</v>
      </c>
      <c r="BA2384" s="114">
        <f t="shared" si="2197"/>
        <v>0</v>
      </c>
      <c r="BB2384" s="113">
        <f t="shared" si="2198"/>
        <v>0</v>
      </c>
      <c r="BC2384" s="113">
        <f t="shared" si="2220"/>
        <v>0</v>
      </c>
      <c r="BD2384" s="117">
        <f t="shared" si="2199"/>
        <v>0</v>
      </c>
    </row>
    <row r="2385" spans="2:56" x14ac:dyDescent="0.3">
      <c r="B2385" s="211" t="s">
        <v>162</v>
      </c>
      <c r="C2385" s="212"/>
      <c r="D2385" s="213"/>
      <c r="E2385" s="144">
        <f t="shared" si="2187"/>
        <v>0</v>
      </c>
      <c r="F2385" s="212"/>
      <c r="G2385" s="213"/>
      <c r="H2385" s="144">
        <f t="shared" si="2188"/>
        <v>0</v>
      </c>
      <c r="I2385" s="212"/>
      <c r="J2385" s="213"/>
      <c r="K2385" s="144">
        <f t="shared" si="2189"/>
        <v>0</v>
      </c>
      <c r="L2385" s="212"/>
      <c r="M2385" s="214"/>
      <c r="N2385" s="215"/>
      <c r="O2385" s="212"/>
      <c r="P2385" s="215"/>
      <c r="Q2385" s="139">
        <f t="shared" si="2190"/>
        <v>0</v>
      </c>
      <c r="R2385" s="215"/>
      <c r="S2385" s="215"/>
      <c r="T2385" s="140">
        <f t="shared" si="2200"/>
        <v>0</v>
      </c>
      <c r="U2385" s="136"/>
      <c r="V2385" s="212"/>
      <c r="W2385" s="215"/>
      <c r="X2385" s="139">
        <f t="shared" si="2191"/>
        <v>0</v>
      </c>
      <c r="Y2385" s="215"/>
      <c r="Z2385" s="215"/>
      <c r="AA2385" s="140">
        <f t="shared" si="2201"/>
        <v>0</v>
      </c>
      <c r="AB2385" s="136"/>
      <c r="AC2385" s="212"/>
      <c r="AD2385" s="215"/>
      <c r="AE2385" s="139">
        <f t="shared" si="2192"/>
        <v>0</v>
      </c>
      <c r="AF2385" s="215"/>
      <c r="AG2385" s="215"/>
      <c r="AH2385" s="140">
        <f t="shared" si="2202"/>
        <v>0</v>
      </c>
      <c r="AI2385" s="13"/>
      <c r="AJ2385" s="217"/>
      <c r="AK2385" s="218"/>
      <c r="AL2385" s="219"/>
      <c r="AM2385" s="218"/>
      <c r="AN2385" s="219"/>
      <c r="AO2385" s="218"/>
      <c r="AP2385" s="219"/>
      <c r="AQ2385" s="218"/>
      <c r="AR2385" s="219"/>
      <c r="AS2385" s="218"/>
      <c r="AT2385" s="219"/>
      <c r="AU2385" s="218"/>
      <c r="AV2385" s="114">
        <f t="shared" si="2219"/>
        <v>0</v>
      </c>
      <c r="AW2385" s="113">
        <f t="shared" si="2194"/>
        <v>0</v>
      </c>
      <c r="AX2385" s="210"/>
      <c r="AY2385" s="111">
        <f t="shared" si="2195"/>
        <v>0</v>
      </c>
      <c r="AZ2385" s="113">
        <f t="shared" si="2196"/>
        <v>0</v>
      </c>
      <c r="BA2385" s="114">
        <f t="shared" si="2197"/>
        <v>0</v>
      </c>
      <c r="BB2385" s="113">
        <f t="shared" si="2198"/>
        <v>0</v>
      </c>
      <c r="BC2385" s="113">
        <f t="shared" si="2220"/>
        <v>0</v>
      </c>
      <c r="BD2385" s="117">
        <f t="shared" si="2199"/>
        <v>0</v>
      </c>
    </row>
    <row r="2386" spans="2:56" x14ac:dyDescent="0.3">
      <c r="B2386" s="211" t="s">
        <v>163</v>
      </c>
      <c r="C2386" s="212"/>
      <c r="D2386" s="213"/>
      <c r="E2386" s="144">
        <f t="shared" si="2187"/>
        <v>0</v>
      </c>
      <c r="F2386" s="212"/>
      <c r="G2386" s="213"/>
      <c r="H2386" s="144">
        <f t="shared" si="2188"/>
        <v>0</v>
      </c>
      <c r="I2386" s="212"/>
      <c r="J2386" s="213"/>
      <c r="K2386" s="144">
        <f t="shared" si="2189"/>
        <v>0</v>
      </c>
      <c r="L2386" s="212"/>
      <c r="M2386" s="214"/>
      <c r="N2386" s="215"/>
      <c r="O2386" s="212"/>
      <c r="P2386" s="215"/>
      <c r="Q2386" s="139">
        <f t="shared" si="2190"/>
        <v>0</v>
      </c>
      <c r="R2386" s="215"/>
      <c r="S2386" s="215"/>
      <c r="T2386" s="140">
        <f t="shared" si="2200"/>
        <v>0</v>
      </c>
      <c r="U2386" s="136"/>
      <c r="V2386" s="212"/>
      <c r="W2386" s="215"/>
      <c r="X2386" s="139">
        <f t="shared" si="2191"/>
        <v>0</v>
      </c>
      <c r="Y2386" s="215"/>
      <c r="Z2386" s="215"/>
      <c r="AA2386" s="140">
        <f t="shared" si="2201"/>
        <v>0</v>
      </c>
      <c r="AB2386" s="136"/>
      <c r="AC2386" s="212"/>
      <c r="AD2386" s="215"/>
      <c r="AE2386" s="139">
        <f t="shared" si="2192"/>
        <v>0</v>
      </c>
      <c r="AF2386" s="215"/>
      <c r="AG2386" s="215"/>
      <c r="AH2386" s="140">
        <f t="shared" si="2202"/>
        <v>0</v>
      </c>
      <c r="AI2386" s="13"/>
      <c r="AJ2386" s="217"/>
      <c r="AK2386" s="218"/>
      <c r="AL2386" s="219"/>
      <c r="AM2386" s="218"/>
      <c r="AN2386" s="219"/>
      <c r="AO2386" s="218"/>
      <c r="AP2386" s="219"/>
      <c r="AQ2386" s="218"/>
      <c r="AR2386" s="219"/>
      <c r="AS2386" s="218"/>
      <c r="AT2386" s="219"/>
      <c r="AU2386" s="218"/>
      <c r="AV2386" s="114">
        <f t="shared" si="2219"/>
        <v>0</v>
      </c>
      <c r="AW2386" s="113">
        <f t="shared" si="2194"/>
        <v>0</v>
      </c>
      <c r="AX2386" s="210"/>
      <c r="AY2386" s="111">
        <f t="shared" si="2195"/>
        <v>0</v>
      </c>
      <c r="AZ2386" s="113">
        <f t="shared" si="2196"/>
        <v>0</v>
      </c>
      <c r="BA2386" s="114">
        <f t="shared" si="2197"/>
        <v>0</v>
      </c>
      <c r="BB2386" s="113">
        <f t="shared" si="2198"/>
        <v>0</v>
      </c>
      <c r="BC2386" s="113">
        <f t="shared" si="2220"/>
        <v>0</v>
      </c>
      <c r="BD2386" s="117">
        <f t="shared" si="2199"/>
        <v>0</v>
      </c>
    </row>
    <row r="2387" spans="2:56" x14ac:dyDescent="0.3">
      <c r="B2387" s="211" t="s">
        <v>164</v>
      </c>
      <c r="C2387" s="212"/>
      <c r="D2387" s="213"/>
      <c r="E2387" s="144">
        <f t="shared" si="2187"/>
        <v>0</v>
      </c>
      <c r="F2387" s="212"/>
      <c r="G2387" s="213"/>
      <c r="H2387" s="144">
        <f t="shared" si="2188"/>
        <v>0</v>
      </c>
      <c r="I2387" s="212"/>
      <c r="J2387" s="213"/>
      <c r="K2387" s="144">
        <f t="shared" si="2189"/>
        <v>0</v>
      </c>
      <c r="L2387" s="212"/>
      <c r="M2387" s="214"/>
      <c r="N2387" s="215"/>
      <c r="O2387" s="212"/>
      <c r="P2387" s="215"/>
      <c r="Q2387" s="139">
        <f t="shared" si="2190"/>
        <v>0</v>
      </c>
      <c r="R2387" s="215"/>
      <c r="S2387" s="215"/>
      <c r="T2387" s="140">
        <f t="shared" si="2200"/>
        <v>0</v>
      </c>
      <c r="U2387" s="136"/>
      <c r="V2387" s="212"/>
      <c r="W2387" s="215"/>
      <c r="X2387" s="139">
        <f t="shared" si="2191"/>
        <v>0</v>
      </c>
      <c r="Y2387" s="215"/>
      <c r="Z2387" s="215"/>
      <c r="AA2387" s="140">
        <f t="shared" si="2201"/>
        <v>0</v>
      </c>
      <c r="AB2387" s="136"/>
      <c r="AC2387" s="212"/>
      <c r="AD2387" s="215"/>
      <c r="AE2387" s="139">
        <f t="shared" si="2192"/>
        <v>0</v>
      </c>
      <c r="AF2387" s="215"/>
      <c r="AG2387" s="215"/>
      <c r="AH2387" s="140">
        <f t="shared" si="2202"/>
        <v>0</v>
      </c>
      <c r="AI2387" s="13"/>
      <c r="AJ2387" s="217"/>
      <c r="AK2387" s="218"/>
      <c r="AL2387" s="219"/>
      <c r="AM2387" s="218"/>
      <c r="AN2387" s="219"/>
      <c r="AO2387" s="218"/>
      <c r="AP2387" s="219"/>
      <c r="AQ2387" s="218"/>
      <c r="AR2387" s="219"/>
      <c r="AS2387" s="218"/>
      <c r="AT2387" s="219"/>
      <c r="AU2387" s="218"/>
      <c r="AV2387" s="114">
        <f t="shared" si="2219"/>
        <v>0</v>
      </c>
      <c r="AW2387" s="113">
        <f t="shared" si="2194"/>
        <v>0</v>
      </c>
      <c r="AX2387" s="210"/>
      <c r="AY2387" s="111">
        <f t="shared" si="2195"/>
        <v>0</v>
      </c>
      <c r="AZ2387" s="113">
        <f t="shared" si="2196"/>
        <v>0</v>
      </c>
      <c r="BA2387" s="114">
        <f t="shared" si="2197"/>
        <v>0</v>
      </c>
      <c r="BB2387" s="113">
        <f t="shared" si="2198"/>
        <v>0</v>
      </c>
      <c r="BC2387" s="113">
        <f t="shared" si="2220"/>
        <v>0</v>
      </c>
      <c r="BD2387" s="117">
        <f t="shared" si="2199"/>
        <v>0</v>
      </c>
    </row>
    <row r="2388" spans="2:56" x14ac:dyDescent="0.3">
      <c r="B2388" s="150" t="s">
        <v>165</v>
      </c>
      <c r="C2388" s="78">
        <f>SUM(C2389)</f>
        <v>0</v>
      </c>
      <c r="D2388" s="79">
        <f>SUM(D2389)</f>
        <v>0</v>
      </c>
      <c r="E2388" s="69">
        <f t="shared" si="2187"/>
        <v>0</v>
      </c>
      <c r="F2388" s="78">
        <f>SUM(F2389)</f>
        <v>0</v>
      </c>
      <c r="G2388" s="79">
        <f>SUM(G2389)</f>
        <v>0</v>
      </c>
      <c r="H2388" s="69">
        <f t="shared" si="2188"/>
        <v>0</v>
      </c>
      <c r="I2388" s="78">
        <f>SUM(I2389)</f>
        <v>0</v>
      </c>
      <c r="J2388" s="79">
        <f>SUM(J2389)</f>
        <v>0</v>
      </c>
      <c r="K2388" s="69">
        <f t="shared" si="2189"/>
        <v>0</v>
      </c>
      <c r="L2388" s="78">
        <f>SUM(L2389)</f>
        <v>0</v>
      </c>
      <c r="M2388" s="80">
        <f>SUM(M2389)</f>
        <v>0</v>
      </c>
      <c r="N2388" s="81">
        <f>SUM(N2389)</f>
        <v>0</v>
      </c>
      <c r="O2388" s="78">
        <f>SUM(O2389)</f>
        <v>0</v>
      </c>
      <c r="P2388" s="81">
        <f>SUM(P2389)</f>
        <v>0</v>
      </c>
      <c r="Q2388" s="148">
        <f t="shared" si="2190"/>
        <v>0</v>
      </c>
      <c r="R2388" s="81">
        <f>SUM(R2389)</f>
        <v>0</v>
      </c>
      <c r="S2388" s="81">
        <f>SUM(S2389)</f>
        <v>0</v>
      </c>
      <c r="T2388" s="149">
        <f t="shared" si="2200"/>
        <v>0</v>
      </c>
      <c r="U2388" s="136"/>
      <c r="V2388" s="78">
        <f>SUM(V2389)</f>
        <v>0</v>
      </c>
      <c r="W2388" s="81">
        <f>SUM(W2389)</f>
        <v>0</v>
      </c>
      <c r="X2388" s="148">
        <f t="shared" si="2191"/>
        <v>0</v>
      </c>
      <c r="Y2388" s="81">
        <f>SUM(Y2389)</f>
        <v>0</v>
      </c>
      <c r="Z2388" s="81">
        <f>SUM(Z2389)</f>
        <v>0</v>
      </c>
      <c r="AA2388" s="149">
        <f t="shared" si="2201"/>
        <v>0</v>
      </c>
      <c r="AB2388" s="136"/>
      <c r="AC2388" s="78">
        <f>SUM(AC2389)</f>
        <v>0</v>
      </c>
      <c r="AD2388" s="81">
        <f>SUM(AD2389)</f>
        <v>0</v>
      </c>
      <c r="AE2388" s="148">
        <f t="shared" si="2192"/>
        <v>0</v>
      </c>
      <c r="AF2388" s="81">
        <f>SUM(AF2389)</f>
        <v>0</v>
      </c>
      <c r="AG2388" s="81">
        <f>SUM(AG2389)</f>
        <v>0</v>
      </c>
      <c r="AH2388" s="149">
        <f t="shared" si="2202"/>
        <v>0</v>
      </c>
      <c r="AI2388" s="13"/>
      <c r="AJ2388" s="79">
        <f t="shared" ref="AJ2388:AU2388" si="2223">SUM(AJ2389)</f>
        <v>0</v>
      </c>
      <c r="AK2388" s="80">
        <f t="shared" si="2223"/>
        <v>0</v>
      </c>
      <c r="AL2388" s="81">
        <f t="shared" si="2223"/>
        <v>0</v>
      </c>
      <c r="AM2388" s="80">
        <f t="shared" si="2223"/>
        <v>0</v>
      </c>
      <c r="AN2388" s="81">
        <f t="shared" si="2223"/>
        <v>0</v>
      </c>
      <c r="AO2388" s="80">
        <f t="shared" si="2223"/>
        <v>0</v>
      </c>
      <c r="AP2388" s="81">
        <f t="shared" si="2223"/>
        <v>0</v>
      </c>
      <c r="AQ2388" s="80">
        <f t="shared" si="2223"/>
        <v>0</v>
      </c>
      <c r="AR2388" s="81">
        <f t="shared" si="2223"/>
        <v>0</v>
      </c>
      <c r="AS2388" s="80">
        <f t="shared" si="2223"/>
        <v>0</v>
      </c>
      <c r="AT2388" s="81">
        <f t="shared" si="2223"/>
        <v>0</v>
      </c>
      <c r="AU2388" s="80">
        <f t="shared" si="2223"/>
        <v>0</v>
      </c>
      <c r="AV2388" s="81">
        <f t="shared" si="2219"/>
        <v>0</v>
      </c>
      <c r="AW2388" s="80">
        <f t="shared" si="2194"/>
        <v>0</v>
      </c>
      <c r="AX2388" s="210"/>
      <c r="AY2388" s="79">
        <f t="shared" si="2195"/>
        <v>0</v>
      </c>
      <c r="AZ2388" s="80">
        <f t="shared" si="2196"/>
        <v>0</v>
      </c>
      <c r="BA2388" s="81">
        <f t="shared" si="2197"/>
        <v>0</v>
      </c>
      <c r="BB2388" s="80">
        <f t="shared" si="2198"/>
        <v>0</v>
      </c>
      <c r="BC2388" s="80">
        <f t="shared" si="2220"/>
        <v>0</v>
      </c>
      <c r="BD2388" s="86">
        <f t="shared" si="2199"/>
        <v>0</v>
      </c>
    </row>
    <row r="2389" spans="2:56" x14ac:dyDescent="0.3">
      <c r="B2389" s="211" t="s">
        <v>166</v>
      </c>
      <c r="C2389" s="212"/>
      <c r="D2389" s="213"/>
      <c r="E2389" s="144">
        <f t="shared" ref="E2389:E2452" si="2224">IFERROR(D2389/C2389,0)</f>
        <v>0</v>
      </c>
      <c r="F2389" s="212"/>
      <c r="G2389" s="213"/>
      <c r="H2389" s="144">
        <f t="shared" ref="H2389:H2452" si="2225">IFERROR(G2389/F2389,0)</f>
        <v>0</v>
      </c>
      <c r="I2389" s="212"/>
      <c r="J2389" s="213"/>
      <c r="K2389" s="144">
        <f t="shared" ref="K2389:K2452" si="2226">IFERROR(J2389/I2389,0)</f>
        <v>0</v>
      </c>
      <c r="L2389" s="212"/>
      <c r="M2389" s="214"/>
      <c r="N2389" s="215"/>
      <c r="O2389" s="212"/>
      <c r="P2389" s="215"/>
      <c r="Q2389" s="139">
        <f t="shared" ref="Q2389:Q2452" si="2227">SUM(O2389:P2389)</f>
        <v>0</v>
      </c>
      <c r="R2389" s="215"/>
      <c r="S2389" s="215"/>
      <c r="T2389" s="140">
        <f t="shared" si="2200"/>
        <v>0</v>
      </c>
      <c r="U2389" s="136"/>
      <c r="V2389" s="212"/>
      <c r="W2389" s="215"/>
      <c r="X2389" s="139">
        <f t="shared" ref="X2389:X2452" si="2228">SUM(V2389:W2389)</f>
        <v>0</v>
      </c>
      <c r="Y2389" s="215"/>
      <c r="Z2389" s="215"/>
      <c r="AA2389" s="140">
        <f t="shared" si="2201"/>
        <v>0</v>
      </c>
      <c r="AB2389" s="136"/>
      <c r="AC2389" s="212"/>
      <c r="AD2389" s="215"/>
      <c r="AE2389" s="139">
        <f t="shared" ref="AE2389:AE2452" si="2229">SUM(AC2389:AD2389)</f>
        <v>0</v>
      </c>
      <c r="AF2389" s="215"/>
      <c r="AG2389" s="215"/>
      <c r="AH2389" s="140">
        <f t="shared" si="2202"/>
        <v>0</v>
      </c>
      <c r="AI2389" s="13"/>
      <c r="AJ2389" s="217"/>
      <c r="AK2389" s="218"/>
      <c r="AL2389" s="219"/>
      <c r="AM2389" s="218"/>
      <c r="AN2389" s="219"/>
      <c r="AO2389" s="218"/>
      <c r="AP2389" s="219"/>
      <c r="AQ2389" s="218"/>
      <c r="AR2389" s="219"/>
      <c r="AS2389" s="218"/>
      <c r="AT2389" s="219"/>
      <c r="AU2389" s="218"/>
      <c r="AV2389" s="114">
        <f t="shared" si="2219"/>
        <v>0</v>
      </c>
      <c r="AW2389" s="113">
        <f t="shared" ref="AW2389:AW2452" si="2230">T2389-AV2389</f>
        <v>0</v>
      </c>
      <c r="AX2389" s="210"/>
      <c r="AY2389" s="111">
        <f t="shared" ref="AY2389:AY2452" si="2231">SUM(AJ2389:AL2389)</f>
        <v>0</v>
      </c>
      <c r="AZ2389" s="113">
        <f t="shared" ref="AZ2389:AZ2452" si="2232">SUM(AM2389:AO2389)</f>
        <v>0</v>
      </c>
      <c r="BA2389" s="114">
        <f t="shared" ref="BA2389:BA2452" si="2233">SUM(AP2389:AR2389)</f>
        <v>0</v>
      </c>
      <c r="BB2389" s="113">
        <f t="shared" ref="BB2389:BB2452" si="2234">SUM(AS2389:AU2389)</f>
        <v>0</v>
      </c>
      <c r="BC2389" s="113">
        <f t="shared" si="2220"/>
        <v>0</v>
      </c>
      <c r="BD2389" s="117">
        <f t="shared" ref="BD2389:BD2452" si="2235">T2389-BC2389</f>
        <v>0</v>
      </c>
    </row>
    <row r="2390" spans="2:56" x14ac:dyDescent="0.3">
      <c r="B2390" s="150" t="s">
        <v>167</v>
      </c>
      <c r="C2390" s="78">
        <f>SUM(C2391:C2396)</f>
        <v>3431650</v>
      </c>
      <c r="D2390" s="79">
        <f>SUM(D2391:D2396)</f>
        <v>3431074.24</v>
      </c>
      <c r="E2390" s="69">
        <f t="shared" si="2224"/>
        <v>0.99983222065187305</v>
      </c>
      <c r="F2390" s="78">
        <f>SUM(F2391:F2396)</f>
        <v>4134635</v>
      </c>
      <c r="G2390" s="79">
        <f>SUM(G2391:G2396)</f>
        <v>4433779.34</v>
      </c>
      <c r="H2390" s="69">
        <f t="shared" si="2225"/>
        <v>1.0723508459634283</v>
      </c>
      <c r="I2390" s="78">
        <f>SUM(I2391:I2396)</f>
        <v>4869312</v>
      </c>
      <c r="J2390" s="79">
        <f>SUM(J2391:J2396)</f>
        <v>4861659.7</v>
      </c>
      <c r="K2390" s="69">
        <f t="shared" si="2226"/>
        <v>0.99842846381583272</v>
      </c>
      <c r="L2390" s="78">
        <f>SUM(L2391:L2396)</f>
        <v>3195826</v>
      </c>
      <c r="M2390" s="80">
        <f>SUM(M2391:M2396)</f>
        <v>4618826</v>
      </c>
      <c r="N2390" s="81">
        <f>SUM(N2391:N2396)</f>
        <v>0</v>
      </c>
      <c r="O2390" s="78">
        <f>SUM(O2391:O2396)</f>
        <v>3782150</v>
      </c>
      <c r="P2390" s="81">
        <f>SUM(P2391:P2396)</f>
        <v>172800</v>
      </c>
      <c r="Q2390" s="148">
        <f t="shared" si="2227"/>
        <v>3954950</v>
      </c>
      <c r="R2390" s="81">
        <f>SUM(R2391:R2396)</f>
        <v>0</v>
      </c>
      <c r="S2390" s="81">
        <f>SUM(S2391:S2396)</f>
        <v>1128300</v>
      </c>
      <c r="T2390" s="149">
        <f t="shared" ref="T2390:T2453" si="2236">SUM(Q2390:S2390)</f>
        <v>5083250</v>
      </c>
      <c r="U2390" s="136"/>
      <c r="V2390" s="78">
        <f>SUM(V2391:V2396)</f>
        <v>3782150</v>
      </c>
      <c r="W2390" s="81">
        <f>SUM(W2391:W2396)</f>
        <v>0</v>
      </c>
      <c r="X2390" s="148">
        <f t="shared" si="2228"/>
        <v>3782150</v>
      </c>
      <c r="Y2390" s="81">
        <f>SUM(Y2391:Y2396)</f>
        <v>0</v>
      </c>
      <c r="Z2390" s="81">
        <f>SUM(Z2391:Z2396)</f>
        <v>1128300</v>
      </c>
      <c r="AA2390" s="149">
        <f t="shared" ref="AA2390:AA2453" si="2237">SUM(X2390:Z2390)</f>
        <v>4910450</v>
      </c>
      <c r="AB2390" s="136"/>
      <c r="AC2390" s="78">
        <f>SUM(AC2391:AC2396)</f>
        <v>4082150</v>
      </c>
      <c r="AD2390" s="81">
        <f>SUM(AD2391:AD2396)</f>
        <v>0</v>
      </c>
      <c r="AE2390" s="148">
        <f t="shared" si="2229"/>
        <v>4082150</v>
      </c>
      <c r="AF2390" s="81">
        <f>SUM(AF2391:AF2396)</f>
        <v>0</v>
      </c>
      <c r="AG2390" s="81">
        <f>SUM(AG2391:AG2396)</f>
        <v>1128300</v>
      </c>
      <c r="AH2390" s="149">
        <f t="shared" ref="AH2390:AH2453" si="2238">SUM(AE2390:AG2390)</f>
        <v>5210450</v>
      </c>
      <c r="AI2390" s="13"/>
      <c r="AJ2390" s="79">
        <f t="shared" ref="AJ2390:AU2390" si="2239">SUM(AJ2391:AJ2396)</f>
        <v>219658</v>
      </c>
      <c r="AK2390" s="80">
        <f t="shared" si="2239"/>
        <v>455300</v>
      </c>
      <c r="AL2390" s="81">
        <f t="shared" si="2239"/>
        <v>377493</v>
      </c>
      <c r="AM2390" s="80">
        <f t="shared" si="2239"/>
        <v>459685</v>
      </c>
      <c r="AN2390" s="81">
        <f t="shared" si="2239"/>
        <v>495805</v>
      </c>
      <c r="AO2390" s="80">
        <f t="shared" si="2239"/>
        <v>325648</v>
      </c>
      <c r="AP2390" s="81">
        <f t="shared" si="2239"/>
        <v>360893</v>
      </c>
      <c r="AQ2390" s="80">
        <f t="shared" si="2239"/>
        <v>847712</v>
      </c>
      <c r="AR2390" s="81">
        <f t="shared" si="2239"/>
        <v>249496</v>
      </c>
      <c r="AS2390" s="80">
        <f t="shared" si="2239"/>
        <v>514014</v>
      </c>
      <c r="AT2390" s="81">
        <f t="shared" si="2239"/>
        <v>200660</v>
      </c>
      <c r="AU2390" s="80">
        <f t="shared" si="2239"/>
        <v>576886</v>
      </c>
      <c r="AV2390" s="81">
        <f t="shared" si="2219"/>
        <v>5083250</v>
      </c>
      <c r="AW2390" s="80">
        <f t="shared" si="2230"/>
        <v>0</v>
      </c>
      <c r="AX2390" s="210"/>
      <c r="AY2390" s="79">
        <f t="shared" si="2231"/>
        <v>1052451</v>
      </c>
      <c r="AZ2390" s="80">
        <f t="shared" si="2232"/>
        <v>1281138</v>
      </c>
      <c r="BA2390" s="81">
        <f t="shared" si="2233"/>
        <v>1458101</v>
      </c>
      <c r="BB2390" s="80">
        <f t="shared" si="2234"/>
        <v>1291560</v>
      </c>
      <c r="BC2390" s="80">
        <f t="shared" si="2220"/>
        <v>5083250</v>
      </c>
      <c r="BD2390" s="86">
        <f t="shared" si="2235"/>
        <v>0</v>
      </c>
    </row>
    <row r="2391" spans="2:56" x14ac:dyDescent="0.3">
      <c r="B2391" s="211" t="s">
        <v>168</v>
      </c>
      <c r="C2391" s="212">
        <v>1967238</v>
      </c>
      <c r="D2391" s="213">
        <v>1947843.7100000002</v>
      </c>
      <c r="E2391" s="144">
        <f t="shared" si="2224"/>
        <v>0.99014136062845481</v>
      </c>
      <c r="F2391" s="212">
        <v>2210210</v>
      </c>
      <c r="G2391" s="213">
        <v>2611899.6</v>
      </c>
      <c r="H2391" s="144">
        <f t="shared" si="2225"/>
        <v>1.1817427303287924</v>
      </c>
      <c r="I2391" s="212">
        <v>2814075</v>
      </c>
      <c r="J2391" s="213">
        <v>2813895.56</v>
      </c>
      <c r="K2391" s="144">
        <f t="shared" si="2226"/>
        <v>0.99993623481961214</v>
      </c>
      <c r="L2391" s="212">
        <v>2253350</v>
      </c>
      <c r="M2391" s="214">
        <v>3108350</v>
      </c>
      <c r="N2391" s="215"/>
      <c r="O2391" s="212">
        <v>2557500</v>
      </c>
      <c r="P2391" s="215"/>
      <c r="Q2391" s="139">
        <f t="shared" si="2227"/>
        <v>2557500</v>
      </c>
      <c r="R2391" s="215"/>
      <c r="S2391" s="215">
        <v>574200</v>
      </c>
      <c r="T2391" s="140">
        <f t="shared" si="2236"/>
        <v>3131700</v>
      </c>
      <c r="U2391" s="136"/>
      <c r="V2391" s="212">
        <v>2557500</v>
      </c>
      <c r="W2391" s="215"/>
      <c r="X2391" s="139">
        <f t="shared" si="2228"/>
        <v>2557500</v>
      </c>
      <c r="Y2391" s="215"/>
      <c r="Z2391" s="215">
        <v>574200</v>
      </c>
      <c r="AA2391" s="140">
        <f t="shared" si="2237"/>
        <v>3131700</v>
      </c>
      <c r="AB2391" s="136"/>
      <c r="AC2391" s="212">
        <v>2557500</v>
      </c>
      <c r="AD2391" s="215"/>
      <c r="AE2391" s="139">
        <f t="shared" si="2229"/>
        <v>2557500</v>
      </c>
      <c r="AF2391" s="215"/>
      <c r="AG2391" s="215">
        <v>574200</v>
      </c>
      <c r="AH2391" s="140">
        <f t="shared" si="2238"/>
        <v>3131700</v>
      </c>
      <c r="AI2391" s="13"/>
      <c r="AJ2391" s="217">
        <f>46750+106750</f>
        <v>153500</v>
      </c>
      <c r="AK2391" s="218">
        <f>326700+36300</f>
        <v>363000</v>
      </c>
      <c r="AL2391" s="219">
        <f>93950+61375</f>
        <v>155325</v>
      </c>
      <c r="AM2391" s="218">
        <f>313050+81675</f>
        <v>394725</v>
      </c>
      <c r="AN2391" s="219">
        <v>229450</v>
      </c>
      <c r="AO2391" s="218">
        <v>222300</v>
      </c>
      <c r="AP2391" s="219">
        <v>130450</v>
      </c>
      <c r="AQ2391" s="218">
        <f>406700+97675</f>
        <v>504375</v>
      </c>
      <c r="AR2391" s="219">
        <f>46750+45375</f>
        <v>92125</v>
      </c>
      <c r="AS2391" s="218">
        <f>292050+99675</f>
        <v>391725</v>
      </c>
      <c r="AT2391" s="219">
        <v>145750</v>
      </c>
      <c r="AU2391" s="218">
        <f>303600+45375</f>
        <v>348975</v>
      </c>
      <c r="AV2391" s="114">
        <f t="shared" si="2219"/>
        <v>3131700</v>
      </c>
      <c r="AW2391" s="113">
        <f t="shared" si="2230"/>
        <v>0</v>
      </c>
      <c r="AX2391" s="210"/>
      <c r="AY2391" s="111">
        <f t="shared" si="2231"/>
        <v>671825</v>
      </c>
      <c r="AZ2391" s="113">
        <f t="shared" si="2232"/>
        <v>846475</v>
      </c>
      <c r="BA2391" s="114">
        <f t="shared" si="2233"/>
        <v>726950</v>
      </c>
      <c r="BB2391" s="113">
        <f t="shared" si="2234"/>
        <v>886450</v>
      </c>
      <c r="BC2391" s="113">
        <f t="shared" si="2220"/>
        <v>3131700</v>
      </c>
      <c r="BD2391" s="117">
        <f t="shared" si="2235"/>
        <v>0</v>
      </c>
    </row>
    <row r="2392" spans="2:56" x14ac:dyDescent="0.3">
      <c r="B2392" s="211" t="s">
        <v>169</v>
      </c>
      <c r="C2392" s="212">
        <v>145263</v>
      </c>
      <c r="D2392" s="213">
        <v>170769.11</v>
      </c>
      <c r="E2392" s="144">
        <f t="shared" si="2224"/>
        <v>1.1755857307091275</v>
      </c>
      <c r="F2392" s="212">
        <v>287994</v>
      </c>
      <c r="G2392" s="213">
        <f>286993.48+214.68</f>
        <v>287208.15999999997</v>
      </c>
      <c r="H2392" s="144">
        <f t="shared" si="2225"/>
        <v>0.99727133204163965</v>
      </c>
      <c r="I2392" s="212">
        <v>332884</v>
      </c>
      <c r="J2392" s="143">
        <v>332874.57</v>
      </c>
      <c r="K2392" s="144">
        <f t="shared" si="2226"/>
        <v>0.9999716718136048</v>
      </c>
      <c r="L2392" s="212">
        <v>239976</v>
      </c>
      <c r="M2392" s="214">
        <v>407976</v>
      </c>
      <c r="N2392" s="215"/>
      <c r="O2392" s="212">
        <v>271250</v>
      </c>
      <c r="P2392" s="215"/>
      <c r="Q2392" s="139">
        <f t="shared" si="2227"/>
        <v>271250</v>
      </c>
      <c r="R2392" s="215"/>
      <c r="S2392" s="215">
        <v>60900</v>
      </c>
      <c r="T2392" s="140">
        <f t="shared" si="2236"/>
        <v>332150</v>
      </c>
      <c r="U2392" s="136"/>
      <c r="V2392" s="212">
        <v>271250</v>
      </c>
      <c r="W2392" s="215"/>
      <c r="X2392" s="139">
        <f t="shared" si="2228"/>
        <v>271250</v>
      </c>
      <c r="Y2392" s="215"/>
      <c r="Z2392" s="215">
        <v>60900</v>
      </c>
      <c r="AA2392" s="140">
        <f t="shared" si="2237"/>
        <v>332150</v>
      </c>
      <c r="AB2392" s="136"/>
      <c r="AC2392" s="212">
        <v>271250</v>
      </c>
      <c r="AD2392" s="215"/>
      <c r="AE2392" s="139">
        <f t="shared" si="2229"/>
        <v>271250</v>
      </c>
      <c r="AF2392" s="215"/>
      <c r="AG2392" s="215">
        <v>60900</v>
      </c>
      <c r="AH2392" s="140">
        <f t="shared" si="2238"/>
        <v>332150</v>
      </c>
      <c r="AI2392" s="13"/>
      <c r="AJ2392" s="217">
        <v>4958</v>
      </c>
      <c r="AK2392" s="218">
        <v>33950</v>
      </c>
      <c r="AL2392" s="219">
        <f>8693+11375</f>
        <v>20068</v>
      </c>
      <c r="AM2392" s="218">
        <f>34710+3850</f>
        <v>38560</v>
      </c>
      <c r="AN2392" s="219">
        <f>25143+6562</f>
        <v>31705</v>
      </c>
      <c r="AO2392" s="218">
        <f>25085+8663</f>
        <v>33748</v>
      </c>
      <c r="AP2392" s="219">
        <f>15343</f>
        <v>15343</v>
      </c>
      <c r="AQ2392" s="218">
        <f>37675+10412</f>
        <v>48087</v>
      </c>
      <c r="AR2392" s="219">
        <f>4958+4813</f>
        <v>9771</v>
      </c>
      <c r="AS2392" s="218">
        <f>30975+10414</f>
        <v>41389</v>
      </c>
      <c r="AT2392" s="219">
        <v>17560</v>
      </c>
      <c r="AU2392" s="218">
        <f>32200+4811</f>
        <v>37011</v>
      </c>
      <c r="AV2392" s="114">
        <f t="shared" si="2219"/>
        <v>332150</v>
      </c>
      <c r="AW2392" s="113">
        <f t="shared" si="2230"/>
        <v>0</v>
      </c>
      <c r="AX2392" s="210"/>
      <c r="AY2392" s="111">
        <f t="shared" si="2231"/>
        <v>58976</v>
      </c>
      <c r="AZ2392" s="113">
        <f t="shared" si="2232"/>
        <v>104013</v>
      </c>
      <c r="BA2392" s="114">
        <f t="shared" si="2233"/>
        <v>73201</v>
      </c>
      <c r="BB2392" s="113">
        <f t="shared" si="2234"/>
        <v>95960</v>
      </c>
      <c r="BC2392" s="113">
        <f t="shared" si="2220"/>
        <v>332150</v>
      </c>
      <c r="BD2392" s="117">
        <f t="shared" si="2235"/>
        <v>0</v>
      </c>
    </row>
    <row r="2393" spans="2:56" x14ac:dyDescent="0.3">
      <c r="B2393" s="211" t="s">
        <v>170</v>
      </c>
      <c r="C2393" s="212">
        <v>31500</v>
      </c>
      <c r="D2393" s="213">
        <v>29240.67</v>
      </c>
      <c r="E2393" s="144">
        <f t="shared" si="2224"/>
        <v>0.92827523809523804</v>
      </c>
      <c r="F2393" s="212">
        <v>54720</v>
      </c>
      <c r="G2393" s="213">
        <v>26836.48</v>
      </c>
      <c r="H2393" s="144">
        <f t="shared" si="2225"/>
        <v>0.49043274853801166</v>
      </c>
      <c r="I2393" s="212">
        <v>15501</v>
      </c>
      <c r="J2393" s="213">
        <v>15500.15</v>
      </c>
      <c r="K2393" s="144">
        <f t="shared" si="2226"/>
        <v>0.99994516482807561</v>
      </c>
      <c r="L2393" s="212"/>
      <c r="M2393" s="214">
        <v>50000</v>
      </c>
      <c r="N2393" s="215"/>
      <c r="O2393" s="212">
        <v>0</v>
      </c>
      <c r="P2393" s="215"/>
      <c r="Q2393" s="139">
        <f t="shared" si="2227"/>
        <v>0</v>
      </c>
      <c r="R2393" s="215"/>
      <c r="S2393" s="215">
        <v>25200</v>
      </c>
      <c r="T2393" s="140">
        <f t="shared" si="2236"/>
        <v>25200</v>
      </c>
      <c r="U2393" s="136"/>
      <c r="V2393" s="212">
        <v>0</v>
      </c>
      <c r="W2393" s="215"/>
      <c r="X2393" s="139">
        <f t="shared" si="2228"/>
        <v>0</v>
      </c>
      <c r="Y2393" s="215"/>
      <c r="Z2393" s="215">
        <v>25200</v>
      </c>
      <c r="AA2393" s="140">
        <f t="shared" si="2237"/>
        <v>25200</v>
      </c>
      <c r="AB2393" s="136"/>
      <c r="AC2393" s="212"/>
      <c r="AD2393" s="215"/>
      <c r="AE2393" s="139">
        <f t="shared" si="2229"/>
        <v>0</v>
      </c>
      <c r="AF2393" s="215"/>
      <c r="AG2393" s="215">
        <v>25200</v>
      </c>
      <c r="AH2393" s="140">
        <f t="shared" si="2238"/>
        <v>25200</v>
      </c>
      <c r="AI2393" s="13"/>
      <c r="AJ2393" s="217">
        <v>0</v>
      </c>
      <c r="AK2393" s="218">
        <v>0</v>
      </c>
      <c r="AL2393" s="219">
        <v>5200</v>
      </c>
      <c r="AM2393" s="218">
        <v>0</v>
      </c>
      <c r="AN2393" s="219">
        <v>5200</v>
      </c>
      <c r="AO2393" s="218">
        <v>0</v>
      </c>
      <c r="AP2393" s="219">
        <v>4400</v>
      </c>
      <c r="AQ2393" s="218">
        <v>5200</v>
      </c>
      <c r="AR2393" s="219">
        <v>0</v>
      </c>
      <c r="AS2393" s="218">
        <v>5200</v>
      </c>
      <c r="AT2393" s="219">
        <v>0</v>
      </c>
      <c r="AU2393" s="218">
        <v>0</v>
      </c>
      <c r="AV2393" s="114">
        <f t="shared" si="2219"/>
        <v>25200</v>
      </c>
      <c r="AW2393" s="113">
        <f t="shared" si="2230"/>
        <v>0</v>
      </c>
      <c r="AX2393" s="210"/>
      <c r="AY2393" s="111">
        <f t="shared" si="2231"/>
        <v>5200</v>
      </c>
      <c r="AZ2393" s="113">
        <f t="shared" si="2232"/>
        <v>5200</v>
      </c>
      <c r="BA2393" s="114">
        <f t="shared" si="2233"/>
        <v>9600</v>
      </c>
      <c r="BB2393" s="113">
        <f t="shared" si="2234"/>
        <v>5200</v>
      </c>
      <c r="BC2393" s="113">
        <f t="shared" si="2220"/>
        <v>25200</v>
      </c>
      <c r="BD2393" s="117">
        <f t="shared" si="2235"/>
        <v>0</v>
      </c>
    </row>
    <row r="2394" spans="2:56" x14ac:dyDescent="0.3">
      <c r="B2394" s="211" t="s">
        <v>171</v>
      </c>
      <c r="C2394" s="212">
        <v>1171106</v>
      </c>
      <c r="D2394" s="213">
        <f>1162009.81+4718.88</f>
        <v>1166728.69</v>
      </c>
      <c r="E2394" s="144">
        <f t="shared" si="2224"/>
        <v>0.99626224270048991</v>
      </c>
      <c r="F2394" s="212">
        <v>1539311</v>
      </c>
      <c r="G2394" s="143">
        <f>1458475.47+1505.55</f>
        <v>1459981.02</v>
      </c>
      <c r="H2394" s="144">
        <f t="shared" si="2225"/>
        <v>0.94846396861972659</v>
      </c>
      <c r="I2394" s="212">
        <v>1544450</v>
      </c>
      <c r="J2394" s="143">
        <v>1544390.64</v>
      </c>
      <c r="K2394" s="144">
        <f t="shared" si="2226"/>
        <v>0.99996156560587901</v>
      </c>
      <c r="L2394" s="212">
        <v>702500</v>
      </c>
      <c r="M2394" s="214">
        <v>1002500</v>
      </c>
      <c r="N2394" s="215"/>
      <c r="O2394" s="212">
        <v>953400</v>
      </c>
      <c r="P2394" s="215">
        <v>172800</v>
      </c>
      <c r="Q2394" s="139">
        <f t="shared" si="2227"/>
        <v>1126200</v>
      </c>
      <c r="R2394" s="215"/>
      <c r="S2394" s="215">
        <v>172800</v>
      </c>
      <c r="T2394" s="140">
        <f t="shared" si="2236"/>
        <v>1299000</v>
      </c>
      <c r="U2394" s="136"/>
      <c r="V2394" s="212">
        <v>953400</v>
      </c>
      <c r="W2394" s="215"/>
      <c r="X2394" s="139">
        <f t="shared" si="2228"/>
        <v>953400</v>
      </c>
      <c r="Y2394" s="215"/>
      <c r="Z2394" s="215">
        <v>172800</v>
      </c>
      <c r="AA2394" s="140">
        <f t="shared" si="2237"/>
        <v>1126200</v>
      </c>
      <c r="AB2394" s="136"/>
      <c r="AC2394" s="212">
        <v>953400</v>
      </c>
      <c r="AD2394" s="215"/>
      <c r="AE2394" s="139">
        <f t="shared" si="2229"/>
        <v>953400</v>
      </c>
      <c r="AF2394" s="215"/>
      <c r="AG2394" s="215">
        <v>172800</v>
      </c>
      <c r="AH2394" s="140">
        <f t="shared" si="2238"/>
        <v>1126200</v>
      </c>
      <c r="AI2394" s="13"/>
      <c r="AJ2394" s="217">
        <f>18000+43200</f>
        <v>61200</v>
      </c>
      <c r="AK2394" s="218">
        <v>58350</v>
      </c>
      <c r="AL2394" s="219">
        <f>104400+43200</f>
        <v>147600</v>
      </c>
      <c r="AM2394" s="218">
        <v>26400</v>
      </c>
      <c r="AN2394" s="219">
        <v>180150</v>
      </c>
      <c r="AO2394" s="218">
        <f>26400+43200</f>
        <v>69600</v>
      </c>
      <c r="AP2394" s="219">
        <v>162000</v>
      </c>
      <c r="AQ2394" s="218">
        <v>240750</v>
      </c>
      <c r="AR2394" s="219">
        <f>104400+43200</f>
        <v>147600</v>
      </c>
      <c r="AS2394" s="218">
        <v>26400</v>
      </c>
      <c r="AT2394" s="219">
        <v>37350</v>
      </c>
      <c r="AU2394" s="218">
        <v>141600</v>
      </c>
      <c r="AV2394" s="114">
        <f t="shared" si="2219"/>
        <v>1299000</v>
      </c>
      <c r="AW2394" s="113">
        <f t="shared" si="2230"/>
        <v>0</v>
      </c>
      <c r="AX2394" s="210"/>
      <c r="AY2394" s="111">
        <f t="shared" si="2231"/>
        <v>267150</v>
      </c>
      <c r="AZ2394" s="113">
        <f t="shared" si="2232"/>
        <v>276150</v>
      </c>
      <c r="BA2394" s="114">
        <f t="shared" si="2233"/>
        <v>550350</v>
      </c>
      <c r="BB2394" s="113">
        <f t="shared" si="2234"/>
        <v>205350</v>
      </c>
      <c r="BC2394" s="113">
        <f t="shared" si="2220"/>
        <v>1299000</v>
      </c>
      <c r="BD2394" s="117">
        <f t="shared" si="2235"/>
        <v>0</v>
      </c>
    </row>
    <row r="2395" spans="2:56" x14ac:dyDescent="0.3">
      <c r="B2395" s="211" t="s">
        <v>172</v>
      </c>
      <c r="C2395" s="212">
        <v>116543</v>
      </c>
      <c r="D2395" s="213">
        <v>116492.06</v>
      </c>
      <c r="E2395" s="144">
        <f t="shared" si="2224"/>
        <v>0.99956290811116921</v>
      </c>
      <c r="F2395" s="212">
        <v>42400</v>
      </c>
      <c r="G2395" s="213">
        <v>47854.080000000002</v>
      </c>
      <c r="H2395" s="144">
        <f t="shared" si="2225"/>
        <v>1.128633962264151</v>
      </c>
      <c r="I2395" s="212">
        <v>43226</v>
      </c>
      <c r="J2395" s="213">
        <v>37538.78</v>
      </c>
      <c r="K2395" s="144">
        <f t="shared" si="2226"/>
        <v>0.86843057419145886</v>
      </c>
      <c r="L2395" s="212"/>
      <c r="M2395" s="214">
        <v>50000</v>
      </c>
      <c r="N2395" s="215"/>
      <c r="O2395" s="212"/>
      <c r="P2395" s="215"/>
      <c r="Q2395" s="139">
        <f t="shared" si="2227"/>
        <v>0</v>
      </c>
      <c r="R2395" s="215"/>
      <c r="S2395" s="215">
        <v>295200</v>
      </c>
      <c r="T2395" s="140">
        <f t="shared" si="2236"/>
        <v>295200</v>
      </c>
      <c r="U2395" s="136"/>
      <c r="V2395" s="212"/>
      <c r="W2395" s="215"/>
      <c r="X2395" s="139">
        <f t="shared" si="2228"/>
        <v>0</v>
      </c>
      <c r="Y2395" s="215"/>
      <c r="Z2395" s="215">
        <v>295200</v>
      </c>
      <c r="AA2395" s="140">
        <f t="shared" si="2237"/>
        <v>295200</v>
      </c>
      <c r="AB2395" s="136"/>
      <c r="AC2395" s="212"/>
      <c r="AD2395" s="215"/>
      <c r="AE2395" s="139">
        <f t="shared" si="2229"/>
        <v>0</v>
      </c>
      <c r="AF2395" s="215"/>
      <c r="AG2395" s="215">
        <v>295200</v>
      </c>
      <c r="AH2395" s="140">
        <f t="shared" si="2238"/>
        <v>295200</v>
      </c>
      <c r="AI2395" s="13"/>
      <c r="AJ2395" s="217"/>
      <c r="AK2395" s="218"/>
      <c r="AL2395" s="219">
        <v>49300</v>
      </c>
      <c r="AM2395" s="218">
        <v>0</v>
      </c>
      <c r="AN2395" s="219">
        <v>49300</v>
      </c>
      <c r="AO2395" s="218">
        <v>0</v>
      </c>
      <c r="AP2395" s="219">
        <v>48700</v>
      </c>
      <c r="AQ2395" s="218">
        <v>49300</v>
      </c>
      <c r="AR2395" s="219">
        <v>0</v>
      </c>
      <c r="AS2395" s="218">
        <v>49300</v>
      </c>
      <c r="AT2395" s="219">
        <v>0</v>
      </c>
      <c r="AU2395" s="218">
        <v>49300</v>
      </c>
      <c r="AV2395" s="114">
        <f t="shared" si="2219"/>
        <v>295200</v>
      </c>
      <c r="AW2395" s="113">
        <f t="shared" si="2230"/>
        <v>0</v>
      </c>
      <c r="AX2395" s="210"/>
      <c r="AY2395" s="111">
        <f t="shared" si="2231"/>
        <v>49300</v>
      </c>
      <c r="AZ2395" s="113">
        <f t="shared" si="2232"/>
        <v>49300</v>
      </c>
      <c r="BA2395" s="114">
        <f t="shared" si="2233"/>
        <v>98000</v>
      </c>
      <c r="BB2395" s="113">
        <f t="shared" si="2234"/>
        <v>98600</v>
      </c>
      <c r="BC2395" s="113">
        <f t="shared" si="2220"/>
        <v>295200</v>
      </c>
      <c r="BD2395" s="117">
        <f t="shared" si="2235"/>
        <v>0</v>
      </c>
    </row>
    <row r="2396" spans="2:56" x14ac:dyDescent="0.3">
      <c r="B2396" s="211" t="s">
        <v>173</v>
      </c>
      <c r="C2396" s="212"/>
      <c r="D2396" s="213"/>
      <c r="E2396" s="144">
        <f t="shared" si="2224"/>
        <v>0</v>
      </c>
      <c r="F2396" s="212"/>
      <c r="G2396" s="213"/>
      <c r="H2396" s="144">
        <f t="shared" si="2225"/>
        <v>0</v>
      </c>
      <c r="I2396" s="212">
        <v>119176</v>
      </c>
      <c r="J2396" s="213">
        <v>117460</v>
      </c>
      <c r="K2396" s="144">
        <f t="shared" si="2226"/>
        <v>0.98560112774384101</v>
      </c>
      <c r="L2396" s="212"/>
      <c r="M2396" s="214"/>
      <c r="N2396" s="215"/>
      <c r="O2396" s="212"/>
      <c r="P2396" s="215"/>
      <c r="Q2396" s="139">
        <f t="shared" si="2227"/>
        <v>0</v>
      </c>
      <c r="R2396" s="215"/>
      <c r="S2396" s="215"/>
      <c r="T2396" s="140">
        <f t="shared" si="2236"/>
        <v>0</v>
      </c>
      <c r="U2396" s="136"/>
      <c r="V2396" s="212"/>
      <c r="W2396" s="215"/>
      <c r="X2396" s="139">
        <f t="shared" si="2228"/>
        <v>0</v>
      </c>
      <c r="Y2396" s="215"/>
      <c r="Z2396" s="215"/>
      <c r="AA2396" s="140">
        <f t="shared" si="2237"/>
        <v>0</v>
      </c>
      <c r="AB2396" s="136"/>
      <c r="AC2396" s="212">
        <v>300000</v>
      </c>
      <c r="AD2396" s="215"/>
      <c r="AE2396" s="139">
        <f t="shared" si="2229"/>
        <v>300000</v>
      </c>
      <c r="AF2396" s="215"/>
      <c r="AG2396" s="215"/>
      <c r="AH2396" s="140">
        <f t="shared" si="2238"/>
        <v>300000</v>
      </c>
      <c r="AI2396" s="13"/>
      <c r="AJ2396" s="217"/>
      <c r="AK2396" s="218"/>
      <c r="AL2396" s="219"/>
      <c r="AM2396" s="218"/>
      <c r="AN2396" s="219"/>
      <c r="AO2396" s="218"/>
      <c r="AP2396" s="219"/>
      <c r="AQ2396" s="218"/>
      <c r="AR2396" s="219"/>
      <c r="AS2396" s="218"/>
      <c r="AT2396" s="219"/>
      <c r="AU2396" s="218"/>
      <c r="AV2396" s="114">
        <f t="shared" si="2219"/>
        <v>0</v>
      </c>
      <c r="AW2396" s="113">
        <f t="shared" si="2230"/>
        <v>0</v>
      </c>
      <c r="AX2396" s="210"/>
      <c r="AY2396" s="111">
        <f t="shared" si="2231"/>
        <v>0</v>
      </c>
      <c r="AZ2396" s="113">
        <f t="shared" si="2232"/>
        <v>0</v>
      </c>
      <c r="BA2396" s="114">
        <f t="shared" si="2233"/>
        <v>0</v>
      </c>
      <c r="BB2396" s="113">
        <f t="shared" si="2234"/>
        <v>0</v>
      </c>
      <c r="BC2396" s="113">
        <f t="shared" si="2220"/>
        <v>0</v>
      </c>
      <c r="BD2396" s="117">
        <f t="shared" si="2235"/>
        <v>0</v>
      </c>
    </row>
    <row r="2397" spans="2:56" x14ac:dyDescent="0.3">
      <c r="B2397" s="150" t="s">
        <v>174</v>
      </c>
      <c r="C2397" s="78">
        <f>SUM(C2398)</f>
        <v>0</v>
      </c>
      <c r="D2397" s="79">
        <f>SUM(D2398)</f>
        <v>0</v>
      </c>
      <c r="E2397" s="69">
        <f t="shared" si="2224"/>
        <v>0</v>
      </c>
      <c r="F2397" s="78">
        <f>SUM(F2398)</f>
        <v>0</v>
      </c>
      <c r="G2397" s="79">
        <f>SUM(G2398)</f>
        <v>0</v>
      </c>
      <c r="H2397" s="69">
        <f t="shared" si="2225"/>
        <v>0</v>
      </c>
      <c r="I2397" s="78">
        <f>SUM(I2398)</f>
        <v>0</v>
      </c>
      <c r="J2397" s="79">
        <f>SUM(J2398)</f>
        <v>0</v>
      </c>
      <c r="K2397" s="69">
        <f t="shared" si="2226"/>
        <v>0</v>
      </c>
      <c r="L2397" s="78">
        <f>SUM(L2398)</f>
        <v>0</v>
      </c>
      <c r="M2397" s="80">
        <f>SUM(M2398)</f>
        <v>0</v>
      </c>
      <c r="N2397" s="81">
        <f>SUM(N2398)</f>
        <v>0</v>
      </c>
      <c r="O2397" s="78">
        <f>SUM(O2398)</f>
        <v>0</v>
      </c>
      <c r="P2397" s="81">
        <f>SUM(P2398)</f>
        <v>0</v>
      </c>
      <c r="Q2397" s="148">
        <f t="shared" si="2227"/>
        <v>0</v>
      </c>
      <c r="R2397" s="81">
        <f>SUM(R2398)</f>
        <v>0</v>
      </c>
      <c r="S2397" s="81">
        <f>SUM(S2398)</f>
        <v>0</v>
      </c>
      <c r="T2397" s="149">
        <f t="shared" si="2236"/>
        <v>0</v>
      </c>
      <c r="U2397" s="136"/>
      <c r="V2397" s="78">
        <f>SUM(V2398)</f>
        <v>0</v>
      </c>
      <c r="W2397" s="81">
        <f>SUM(W2398)</f>
        <v>0</v>
      </c>
      <c r="X2397" s="148">
        <f t="shared" si="2228"/>
        <v>0</v>
      </c>
      <c r="Y2397" s="81">
        <f>SUM(Y2398)</f>
        <v>0</v>
      </c>
      <c r="Z2397" s="81">
        <f>SUM(Z2398)</f>
        <v>0</v>
      </c>
      <c r="AA2397" s="149">
        <f t="shared" si="2237"/>
        <v>0</v>
      </c>
      <c r="AB2397" s="136"/>
      <c r="AC2397" s="78">
        <f>SUM(AC2398)</f>
        <v>0</v>
      </c>
      <c r="AD2397" s="81">
        <f>SUM(AD2398)</f>
        <v>0</v>
      </c>
      <c r="AE2397" s="148">
        <f t="shared" si="2229"/>
        <v>0</v>
      </c>
      <c r="AF2397" s="81">
        <f>SUM(AF2398)</f>
        <v>0</v>
      </c>
      <c r="AG2397" s="81">
        <f>SUM(AG2398)</f>
        <v>0</v>
      </c>
      <c r="AH2397" s="149">
        <f t="shared" si="2238"/>
        <v>0</v>
      </c>
      <c r="AI2397" s="13"/>
      <c r="AJ2397" s="79">
        <f t="shared" ref="AJ2397:AU2397" si="2240">SUM(AJ2398)</f>
        <v>0</v>
      </c>
      <c r="AK2397" s="80">
        <f t="shared" si="2240"/>
        <v>0</v>
      </c>
      <c r="AL2397" s="81">
        <f t="shared" si="2240"/>
        <v>0</v>
      </c>
      <c r="AM2397" s="80">
        <f t="shared" si="2240"/>
        <v>0</v>
      </c>
      <c r="AN2397" s="81">
        <f t="shared" si="2240"/>
        <v>0</v>
      </c>
      <c r="AO2397" s="80">
        <f t="shared" si="2240"/>
        <v>0</v>
      </c>
      <c r="AP2397" s="81">
        <f t="shared" si="2240"/>
        <v>0</v>
      </c>
      <c r="AQ2397" s="80">
        <f t="shared" si="2240"/>
        <v>0</v>
      </c>
      <c r="AR2397" s="81">
        <f t="shared" si="2240"/>
        <v>0</v>
      </c>
      <c r="AS2397" s="80">
        <f t="shared" si="2240"/>
        <v>0</v>
      </c>
      <c r="AT2397" s="81">
        <f t="shared" si="2240"/>
        <v>0</v>
      </c>
      <c r="AU2397" s="80">
        <f t="shared" si="2240"/>
        <v>0</v>
      </c>
      <c r="AV2397" s="81">
        <f t="shared" si="2219"/>
        <v>0</v>
      </c>
      <c r="AW2397" s="80">
        <f t="shared" si="2230"/>
        <v>0</v>
      </c>
      <c r="AX2397" s="210"/>
      <c r="AY2397" s="79">
        <f t="shared" si="2231"/>
        <v>0</v>
      </c>
      <c r="AZ2397" s="80">
        <f t="shared" si="2232"/>
        <v>0</v>
      </c>
      <c r="BA2397" s="81">
        <f t="shared" si="2233"/>
        <v>0</v>
      </c>
      <c r="BB2397" s="80">
        <f t="shared" si="2234"/>
        <v>0</v>
      </c>
      <c r="BC2397" s="80">
        <f t="shared" si="2220"/>
        <v>0</v>
      </c>
      <c r="BD2397" s="86">
        <f t="shared" si="2235"/>
        <v>0</v>
      </c>
    </row>
    <row r="2398" spans="2:56" x14ac:dyDescent="0.3">
      <c r="B2398" s="211" t="s">
        <v>175</v>
      </c>
      <c r="C2398" s="212"/>
      <c r="D2398" s="213"/>
      <c r="E2398" s="144">
        <f t="shared" si="2224"/>
        <v>0</v>
      </c>
      <c r="F2398" s="212"/>
      <c r="G2398" s="213"/>
      <c r="H2398" s="144">
        <f t="shared" si="2225"/>
        <v>0</v>
      </c>
      <c r="I2398" s="212"/>
      <c r="J2398" s="213"/>
      <c r="K2398" s="144">
        <f t="shared" si="2226"/>
        <v>0</v>
      </c>
      <c r="L2398" s="212"/>
      <c r="M2398" s="214"/>
      <c r="N2398" s="215"/>
      <c r="O2398" s="212"/>
      <c r="P2398" s="215"/>
      <c r="Q2398" s="139">
        <f t="shared" si="2227"/>
        <v>0</v>
      </c>
      <c r="R2398" s="215"/>
      <c r="S2398" s="215"/>
      <c r="T2398" s="140">
        <f t="shared" si="2236"/>
        <v>0</v>
      </c>
      <c r="U2398" s="136"/>
      <c r="V2398" s="212"/>
      <c r="W2398" s="215"/>
      <c r="X2398" s="139">
        <f t="shared" si="2228"/>
        <v>0</v>
      </c>
      <c r="Y2398" s="215"/>
      <c r="Z2398" s="215"/>
      <c r="AA2398" s="140">
        <f t="shared" si="2237"/>
        <v>0</v>
      </c>
      <c r="AB2398" s="136"/>
      <c r="AC2398" s="212"/>
      <c r="AD2398" s="215"/>
      <c r="AE2398" s="139">
        <f t="shared" si="2229"/>
        <v>0</v>
      </c>
      <c r="AF2398" s="215"/>
      <c r="AG2398" s="215"/>
      <c r="AH2398" s="140">
        <f t="shared" si="2238"/>
        <v>0</v>
      </c>
      <c r="AI2398" s="13"/>
      <c r="AJ2398" s="217"/>
      <c r="AK2398" s="218"/>
      <c r="AL2398" s="219"/>
      <c r="AM2398" s="218"/>
      <c r="AN2398" s="219"/>
      <c r="AO2398" s="218"/>
      <c r="AP2398" s="219"/>
      <c r="AQ2398" s="218"/>
      <c r="AR2398" s="219"/>
      <c r="AS2398" s="218"/>
      <c r="AT2398" s="219"/>
      <c r="AU2398" s="218"/>
      <c r="AV2398" s="114">
        <f t="shared" si="2219"/>
        <v>0</v>
      </c>
      <c r="AW2398" s="113">
        <f t="shared" si="2230"/>
        <v>0</v>
      </c>
      <c r="AX2398" s="210"/>
      <c r="AY2398" s="111">
        <f t="shared" si="2231"/>
        <v>0</v>
      </c>
      <c r="AZ2398" s="113">
        <f t="shared" si="2232"/>
        <v>0</v>
      </c>
      <c r="BA2398" s="114">
        <f t="shared" si="2233"/>
        <v>0</v>
      </c>
      <c r="BB2398" s="113">
        <f t="shared" si="2234"/>
        <v>0</v>
      </c>
      <c r="BC2398" s="113">
        <f t="shared" si="2220"/>
        <v>0</v>
      </c>
      <c r="BD2398" s="117">
        <f t="shared" si="2235"/>
        <v>0</v>
      </c>
    </row>
    <row r="2399" spans="2:56" x14ac:dyDescent="0.3">
      <c r="B2399" s="150" t="s">
        <v>176</v>
      </c>
      <c r="C2399" s="78">
        <f>SUM(C2400:C2404)</f>
        <v>0</v>
      </c>
      <c r="D2399" s="79">
        <f>SUM(D2400:D2404)</f>
        <v>0</v>
      </c>
      <c r="E2399" s="69">
        <f t="shared" si="2224"/>
        <v>0</v>
      </c>
      <c r="F2399" s="78">
        <f>SUM(F2400:F2404)</f>
        <v>110000</v>
      </c>
      <c r="G2399" s="79">
        <f>SUM(G2400:G2404)</f>
        <v>102434.94</v>
      </c>
      <c r="H2399" s="69">
        <f t="shared" si="2225"/>
        <v>0.93122672727272726</v>
      </c>
      <c r="I2399" s="78">
        <f>SUM(I2400:I2404)</f>
        <v>84700</v>
      </c>
      <c r="J2399" s="79">
        <f>SUM(J2400:J2404)</f>
        <v>80637.42</v>
      </c>
      <c r="K2399" s="69">
        <f t="shared" si="2226"/>
        <v>0.95203565525383704</v>
      </c>
      <c r="L2399" s="78">
        <f>SUM(L2400:L2404)</f>
        <v>0</v>
      </c>
      <c r="M2399" s="80">
        <f>SUM(M2400:M2404)</f>
        <v>507000</v>
      </c>
      <c r="N2399" s="81">
        <f>SUM(N2400:N2404)</f>
        <v>0</v>
      </c>
      <c r="O2399" s="78">
        <f>SUM(O2400:O2404)</f>
        <v>0</v>
      </c>
      <c r="P2399" s="81">
        <f>SUM(P2400:P2404)</f>
        <v>337200</v>
      </c>
      <c r="Q2399" s="148">
        <f t="shared" si="2227"/>
        <v>337200</v>
      </c>
      <c r="R2399" s="81">
        <f>SUM(R2400:R2404)</f>
        <v>0</v>
      </c>
      <c r="S2399" s="81">
        <f>SUM(S2400:S2404)</f>
        <v>159700</v>
      </c>
      <c r="T2399" s="149">
        <f t="shared" si="2236"/>
        <v>496900</v>
      </c>
      <c r="U2399" s="136"/>
      <c r="V2399" s="78">
        <f>SUM(V2400:V2404)</f>
        <v>0</v>
      </c>
      <c r="W2399" s="81">
        <f>SUM(W2400:W2404)</f>
        <v>0</v>
      </c>
      <c r="X2399" s="148">
        <f t="shared" si="2228"/>
        <v>0</v>
      </c>
      <c r="Y2399" s="81">
        <f>SUM(Y2400:Y2404)</f>
        <v>0</v>
      </c>
      <c r="Z2399" s="81">
        <f>SUM(Z2400:Z2404)</f>
        <v>159700</v>
      </c>
      <c r="AA2399" s="149">
        <f t="shared" si="2237"/>
        <v>159700</v>
      </c>
      <c r="AB2399" s="136"/>
      <c r="AC2399" s="78">
        <f>SUM(AC2400:AC2404)</f>
        <v>0</v>
      </c>
      <c r="AD2399" s="81">
        <f>SUM(AD2400:AD2404)</f>
        <v>0</v>
      </c>
      <c r="AE2399" s="148">
        <f t="shared" si="2229"/>
        <v>0</v>
      </c>
      <c r="AF2399" s="81">
        <f>SUM(AF2400:AF2404)</f>
        <v>0</v>
      </c>
      <c r="AG2399" s="81">
        <f>SUM(AG2400:AG2404)</f>
        <v>159700</v>
      </c>
      <c r="AH2399" s="149">
        <f t="shared" si="2238"/>
        <v>159700</v>
      </c>
      <c r="AI2399" s="13"/>
      <c r="AJ2399" s="79">
        <f t="shared" ref="AJ2399:AU2399" si="2241">SUM(AJ2400:AJ2404)</f>
        <v>0</v>
      </c>
      <c r="AK2399" s="80">
        <f t="shared" si="2241"/>
        <v>0</v>
      </c>
      <c r="AL2399" s="81">
        <f t="shared" si="2241"/>
        <v>39925</v>
      </c>
      <c r="AM2399" s="80">
        <f t="shared" si="2241"/>
        <v>168600</v>
      </c>
      <c r="AN2399" s="81">
        <f t="shared" si="2241"/>
        <v>39925</v>
      </c>
      <c r="AO2399" s="80">
        <f t="shared" si="2241"/>
        <v>0</v>
      </c>
      <c r="AP2399" s="81">
        <f t="shared" si="2241"/>
        <v>0</v>
      </c>
      <c r="AQ2399" s="80">
        <f t="shared" si="2241"/>
        <v>39925</v>
      </c>
      <c r="AR2399" s="81">
        <f t="shared" si="2241"/>
        <v>0</v>
      </c>
      <c r="AS2399" s="80">
        <f t="shared" si="2241"/>
        <v>208525</v>
      </c>
      <c r="AT2399" s="81">
        <f t="shared" si="2241"/>
        <v>0</v>
      </c>
      <c r="AU2399" s="80">
        <f t="shared" si="2241"/>
        <v>0</v>
      </c>
      <c r="AV2399" s="81">
        <f t="shared" si="2219"/>
        <v>496900</v>
      </c>
      <c r="AW2399" s="80">
        <f t="shared" si="2230"/>
        <v>0</v>
      </c>
      <c r="AX2399" s="210"/>
      <c r="AY2399" s="79">
        <f t="shared" si="2231"/>
        <v>39925</v>
      </c>
      <c r="AZ2399" s="80">
        <f t="shared" si="2232"/>
        <v>208525</v>
      </c>
      <c r="BA2399" s="81">
        <f t="shared" si="2233"/>
        <v>39925</v>
      </c>
      <c r="BB2399" s="80">
        <f t="shared" si="2234"/>
        <v>208525</v>
      </c>
      <c r="BC2399" s="80">
        <f t="shared" si="2220"/>
        <v>496900</v>
      </c>
      <c r="BD2399" s="86">
        <f t="shared" si="2235"/>
        <v>0</v>
      </c>
    </row>
    <row r="2400" spans="2:56" x14ac:dyDescent="0.3">
      <c r="B2400" s="211" t="s">
        <v>177</v>
      </c>
      <c r="C2400" s="212"/>
      <c r="D2400" s="213"/>
      <c r="E2400" s="144">
        <f t="shared" si="2224"/>
        <v>0</v>
      </c>
      <c r="F2400" s="212"/>
      <c r="G2400" s="213"/>
      <c r="H2400" s="144">
        <f t="shared" si="2225"/>
        <v>0</v>
      </c>
      <c r="I2400" s="212"/>
      <c r="J2400" s="213"/>
      <c r="K2400" s="144">
        <f t="shared" si="2226"/>
        <v>0</v>
      </c>
      <c r="L2400" s="212"/>
      <c r="M2400" s="214"/>
      <c r="N2400" s="215"/>
      <c r="O2400" s="212"/>
      <c r="P2400" s="215"/>
      <c r="Q2400" s="139">
        <f t="shared" si="2227"/>
        <v>0</v>
      </c>
      <c r="R2400" s="215"/>
      <c r="S2400" s="215"/>
      <c r="T2400" s="140">
        <f t="shared" si="2236"/>
        <v>0</v>
      </c>
      <c r="U2400" s="136"/>
      <c r="V2400" s="212"/>
      <c r="W2400" s="215"/>
      <c r="X2400" s="139">
        <f t="shared" si="2228"/>
        <v>0</v>
      </c>
      <c r="Y2400" s="215"/>
      <c r="Z2400" s="215"/>
      <c r="AA2400" s="140">
        <f t="shared" si="2237"/>
        <v>0</v>
      </c>
      <c r="AB2400" s="136"/>
      <c r="AC2400" s="212"/>
      <c r="AD2400" s="215"/>
      <c r="AE2400" s="139">
        <f t="shared" si="2229"/>
        <v>0</v>
      </c>
      <c r="AF2400" s="215"/>
      <c r="AG2400" s="215"/>
      <c r="AH2400" s="140">
        <f t="shared" si="2238"/>
        <v>0</v>
      </c>
      <c r="AI2400" s="13"/>
      <c r="AJ2400" s="217"/>
      <c r="AK2400" s="218"/>
      <c r="AL2400" s="219"/>
      <c r="AM2400" s="218"/>
      <c r="AN2400" s="219"/>
      <c r="AO2400" s="218"/>
      <c r="AP2400" s="219"/>
      <c r="AQ2400" s="218"/>
      <c r="AR2400" s="219"/>
      <c r="AS2400" s="218"/>
      <c r="AT2400" s="219"/>
      <c r="AU2400" s="218"/>
      <c r="AV2400" s="114">
        <f t="shared" si="2219"/>
        <v>0</v>
      </c>
      <c r="AW2400" s="113">
        <f t="shared" si="2230"/>
        <v>0</v>
      </c>
      <c r="AX2400" s="210"/>
      <c r="AY2400" s="111">
        <f t="shared" si="2231"/>
        <v>0</v>
      </c>
      <c r="AZ2400" s="113">
        <f t="shared" si="2232"/>
        <v>0</v>
      </c>
      <c r="BA2400" s="114">
        <f t="shared" si="2233"/>
        <v>0</v>
      </c>
      <c r="BB2400" s="113">
        <f t="shared" si="2234"/>
        <v>0</v>
      </c>
      <c r="BC2400" s="113">
        <f t="shared" si="2220"/>
        <v>0</v>
      </c>
      <c r="BD2400" s="117">
        <f t="shared" si="2235"/>
        <v>0</v>
      </c>
    </row>
    <row r="2401" spans="2:56" x14ac:dyDescent="0.3">
      <c r="B2401" s="211" t="s">
        <v>178</v>
      </c>
      <c r="C2401" s="212"/>
      <c r="D2401" s="213"/>
      <c r="E2401" s="144">
        <f t="shared" si="2224"/>
        <v>0</v>
      </c>
      <c r="F2401" s="212">
        <v>110000</v>
      </c>
      <c r="G2401" s="213">
        <v>102434.94</v>
      </c>
      <c r="H2401" s="144">
        <f t="shared" si="2225"/>
        <v>0.93122672727272726</v>
      </c>
      <c r="I2401" s="212">
        <v>84700</v>
      </c>
      <c r="J2401" s="213">
        <v>80637.42</v>
      </c>
      <c r="K2401" s="144">
        <f t="shared" si="2226"/>
        <v>0.95203565525383704</v>
      </c>
      <c r="L2401" s="212"/>
      <c r="M2401" s="214">
        <v>507000</v>
      </c>
      <c r="N2401" s="215"/>
      <c r="O2401" s="212"/>
      <c r="P2401" s="215">
        <v>337200</v>
      </c>
      <c r="Q2401" s="139">
        <f t="shared" si="2227"/>
        <v>337200</v>
      </c>
      <c r="R2401" s="215"/>
      <c r="S2401" s="215">
        <v>159700</v>
      </c>
      <c r="T2401" s="140">
        <f t="shared" si="2236"/>
        <v>496900</v>
      </c>
      <c r="U2401" s="136"/>
      <c r="V2401" s="212"/>
      <c r="W2401" s="215"/>
      <c r="X2401" s="139">
        <f t="shared" si="2228"/>
        <v>0</v>
      </c>
      <c r="Y2401" s="215"/>
      <c r="Z2401" s="215">
        <v>159700</v>
      </c>
      <c r="AA2401" s="140">
        <f t="shared" si="2237"/>
        <v>159700</v>
      </c>
      <c r="AB2401" s="136"/>
      <c r="AC2401" s="212"/>
      <c r="AD2401" s="215"/>
      <c r="AE2401" s="139">
        <f t="shared" si="2229"/>
        <v>0</v>
      </c>
      <c r="AF2401" s="215"/>
      <c r="AG2401" s="215">
        <v>159700</v>
      </c>
      <c r="AH2401" s="140">
        <f t="shared" si="2238"/>
        <v>159700</v>
      </c>
      <c r="AI2401" s="13"/>
      <c r="AJ2401" s="217"/>
      <c r="AK2401" s="218"/>
      <c r="AL2401" s="219">
        <v>39925</v>
      </c>
      <c r="AM2401" s="218">
        <v>168600</v>
      </c>
      <c r="AN2401" s="219">
        <v>39925</v>
      </c>
      <c r="AO2401" s="218"/>
      <c r="AP2401" s="219"/>
      <c r="AQ2401" s="218">
        <v>39925</v>
      </c>
      <c r="AR2401" s="219"/>
      <c r="AS2401" s="218">
        <f>168600+39925</f>
        <v>208525</v>
      </c>
      <c r="AT2401" s="219"/>
      <c r="AU2401" s="218"/>
      <c r="AV2401" s="114">
        <f t="shared" si="2219"/>
        <v>496900</v>
      </c>
      <c r="AW2401" s="113">
        <f t="shared" si="2230"/>
        <v>0</v>
      </c>
      <c r="AX2401" s="210"/>
      <c r="AY2401" s="111">
        <f t="shared" si="2231"/>
        <v>39925</v>
      </c>
      <c r="AZ2401" s="113">
        <f t="shared" si="2232"/>
        <v>208525</v>
      </c>
      <c r="BA2401" s="114">
        <f t="shared" si="2233"/>
        <v>39925</v>
      </c>
      <c r="BB2401" s="113">
        <f t="shared" si="2234"/>
        <v>208525</v>
      </c>
      <c r="BC2401" s="113">
        <f t="shared" si="2220"/>
        <v>496900</v>
      </c>
      <c r="BD2401" s="117">
        <f t="shared" si="2235"/>
        <v>0</v>
      </c>
    </row>
    <row r="2402" spans="2:56" x14ac:dyDescent="0.3">
      <c r="B2402" s="211" t="s">
        <v>179</v>
      </c>
      <c r="C2402" s="212"/>
      <c r="D2402" s="213"/>
      <c r="E2402" s="144">
        <f t="shared" si="2224"/>
        <v>0</v>
      </c>
      <c r="F2402" s="212"/>
      <c r="G2402" s="213"/>
      <c r="H2402" s="144">
        <f t="shared" si="2225"/>
        <v>0</v>
      </c>
      <c r="I2402" s="212"/>
      <c r="J2402" s="213"/>
      <c r="K2402" s="144">
        <f t="shared" si="2226"/>
        <v>0</v>
      </c>
      <c r="L2402" s="212"/>
      <c r="M2402" s="214"/>
      <c r="N2402" s="215"/>
      <c r="O2402" s="212"/>
      <c r="P2402" s="215"/>
      <c r="Q2402" s="139">
        <f t="shared" si="2227"/>
        <v>0</v>
      </c>
      <c r="R2402" s="215"/>
      <c r="S2402" s="215"/>
      <c r="T2402" s="140">
        <f t="shared" si="2236"/>
        <v>0</v>
      </c>
      <c r="U2402" s="136"/>
      <c r="V2402" s="212"/>
      <c r="W2402" s="215"/>
      <c r="X2402" s="139">
        <f t="shared" si="2228"/>
        <v>0</v>
      </c>
      <c r="Y2402" s="215"/>
      <c r="Z2402" s="215"/>
      <c r="AA2402" s="140">
        <f t="shared" si="2237"/>
        <v>0</v>
      </c>
      <c r="AB2402" s="136"/>
      <c r="AC2402" s="212"/>
      <c r="AD2402" s="215"/>
      <c r="AE2402" s="139">
        <f t="shared" si="2229"/>
        <v>0</v>
      </c>
      <c r="AF2402" s="215"/>
      <c r="AG2402" s="215"/>
      <c r="AH2402" s="140">
        <f t="shared" si="2238"/>
        <v>0</v>
      </c>
      <c r="AI2402" s="13"/>
      <c r="AJ2402" s="217"/>
      <c r="AK2402" s="218"/>
      <c r="AL2402" s="219"/>
      <c r="AM2402" s="218"/>
      <c r="AN2402" s="219"/>
      <c r="AO2402" s="218"/>
      <c r="AP2402" s="219"/>
      <c r="AQ2402" s="218"/>
      <c r="AR2402" s="219"/>
      <c r="AS2402" s="218"/>
      <c r="AT2402" s="219"/>
      <c r="AU2402" s="218"/>
      <c r="AV2402" s="114">
        <f t="shared" si="2219"/>
        <v>0</v>
      </c>
      <c r="AW2402" s="113">
        <f t="shared" si="2230"/>
        <v>0</v>
      </c>
      <c r="AX2402" s="210"/>
      <c r="AY2402" s="111">
        <f t="shared" si="2231"/>
        <v>0</v>
      </c>
      <c r="AZ2402" s="113">
        <f t="shared" si="2232"/>
        <v>0</v>
      </c>
      <c r="BA2402" s="114">
        <f t="shared" si="2233"/>
        <v>0</v>
      </c>
      <c r="BB2402" s="113">
        <f t="shared" si="2234"/>
        <v>0</v>
      </c>
      <c r="BC2402" s="113">
        <f t="shared" si="2220"/>
        <v>0</v>
      </c>
      <c r="BD2402" s="117">
        <f t="shared" si="2235"/>
        <v>0</v>
      </c>
    </row>
    <row r="2403" spans="2:56" x14ac:dyDescent="0.3">
      <c r="B2403" s="211" t="s">
        <v>180</v>
      </c>
      <c r="C2403" s="212"/>
      <c r="D2403" s="213"/>
      <c r="E2403" s="144">
        <f t="shared" si="2224"/>
        <v>0</v>
      </c>
      <c r="F2403" s="212"/>
      <c r="G2403" s="213"/>
      <c r="H2403" s="144">
        <f t="shared" si="2225"/>
        <v>0</v>
      </c>
      <c r="I2403" s="212"/>
      <c r="J2403" s="213"/>
      <c r="K2403" s="144">
        <f t="shared" si="2226"/>
        <v>0</v>
      </c>
      <c r="L2403" s="212"/>
      <c r="M2403" s="214"/>
      <c r="N2403" s="215"/>
      <c r="O2403" s="212"/>
      <c r="P2403" s="215"/>
      <c r="Q2403" s="139">
        <f t="shared" si="2227"/>
        <v>0</v>
      </c>
      <c r="R2403" s="215"/>
      <c r="S2403" s="215"/>
      <c r="T2403" s="140">
        <f t="shared" si="2236"/>
        <v>0</v>
      </c>
      <c r="U2403" s="136"/>
      <c r="V2403" s="212"/>
      <c r="W2403" s="215"/>
      <c r="X2403" s="139">
        <f t="shared" si="2228"/>
        <v>0</v>
      </c>
      <c r="Y2403" s="215"/>
      <c r="Z2403" s="215"/>
      <c r="AA2403" s="140">
        <f t="shared" si="2237"/>
        <v>0</v>
      </c>
      <c r="AB2403" s="136"/>
      <c r="AC2403" s="212"/>
      <c r="AD2403" s="215"/>
      <c r="AE2403" s="139">
        <f t="shared" si="2229"/>
        <v>0</v>
      </c>
      <c r="AF2403" s="215"/>
      <c r="AG2403" s="215"/>
      <c r="AH2403" s="140">
        <f t="shared" si="2238"/>
        <v>0</v>
      </c>
      <c r="AI2403" s="13"/>
      <c r="AJ2403" s="217"/>
      <c r="AK2403" s="218"/>
      <c r="AL2403" s="219"/>
      <c r="AM2403" s="218"/>
      <c r="AN2403" s="219"/>
      <c r="AO2403" s="218"/>
      <c r="AP2403" s="219"/>
      <c r="AQ2403" s="218"/>
      <c r="AR2403" s="219"/>
      <c r="AS2403" s="218"/>
      <c r="AT2403" s="219"/>
      <c r="AU2403" s="218"/>
      <c r="AV2403" s="114">
        <f t="shared" si="2219"/>
        <v>0</v>
      </c>
      <c r="AW2403" s="113">
        <f t="shared" si="2230"/>
        <v>0</v>
      </c>
      <c r="AX2403" s="210"/>
      <c r="AY2403" s="111">
        <f t="shared" si="2231"/>
        <v>0</v>
      </c>
      <c r="AZ2403" s="113">
        <f t="shared" si="2232"/>
        <v>0</v>
      </c>
      <c r="BA2403" s="114">
        <f t="shared" si="2233"/>
        <v>0</v>
      </c>
      <c r="BB2403" s="113">
        <f t="shared" si="2234"/>
        <v>0</v>
      </c>
      <c r="BC2403" s="113">
        <f t="shared" si="2220"/>
        <v>0</v>
      </c>
      <c r="BD2403" s="117">
        <f t="shared" si="2235"/>
        <v>0</v>
      </c>
    </row>
    <row r="2404" spans="2:56" x14ac:dyDescent="0.3">
      <c r="B2404" s="211" t="s">
        <v>181</v>
      </c>
      <c r="C2404" s="212"/>
      <c r="D2404" s="213"/>
      <c r="E2404" s="144">
        <f t="shared" si="2224"/>
        <v>0</v>
      </c>
      <c r="F2404" s="212"/>
      <c r="G2404" s="213"/>
      <c r="H2404" s="144">
        <f t="shared" si="2225"/>
        <v>0</v>
      </c>
      <c r="I2404" s="212"/>
      <c r="J2404" s="213"/>
      <c r="K2404" s="144">
        <f t="shared" si="2226"/>
        <v>0</v>
      </c>
      <c r="L2404" s="212"/>
      <c r="M2404" s="214"/>
      <c r="N2404" s="215"/>
      <c r="O2404" s="212"/>
      <c r="P2404" s="215"/>
      <c r="Q2404" s="139">
        <f t="shared" si="2227"/>
        <v>0</v>
      </c>
      <c r="R2404" s="215"/>
      <c r="S2404" s="215"/>
      <c r="T2404" s="140">
        <f t="shared" si="2236"/>
        <v>0</v>
      </c>
      <c r="U2404" s="136"/>
      <c r="V2404" s="212"/>
      <c r="W2404" s="215"/>
      <c r="X2404" s="139">
        <f t="shared" si="2228"/>
        <v>0</v>
      </c>
      <c r="Y2404" s="215"/>
      <c r="Z2404" s="215"/>
      <c r="AA2404" s="140">
        <f t="shared" si="2237"/>
        <v>0</v>
      </c>
      <c r="AB2404" s="136"/>
      <c r="AC2404" s="212"/>
      <c r="AD2404" s="215"/>
      <c r="AE2404" s="139">
        <f t="shared" si="2229"/>
        <v>0</v>
      </c>
      <c r="AF2404" s="215"/>
      <c r="AG2404" s="215"/>
      <c r="AH2404" s="140">
        <f t="shared" si="2238"/>
        <v>0</v>
      </c>
      <c r="AI2404" s="13"/>
      <c r="AJ2404" s="217"/>
      <c r="AK2404" s="218"/>
      <c r="AL2404" s="219"/>
      <c r="AM2404" s="218"/>
      <c r="AN2404" s="219"/>
      <c r="AO2404" s="218"/>
      <c r="AP2404" s="219"/>
      <c r="AQ2404" s="218"/>
      <c r="AR2404" s="219"/>
      <c r="AS2404" s="218"/>
      <c r="AT2404" s="219"/>
      <c r="AU2404" s="218"/>
      <c r="AV2404" s="114">
        <f t="shared" si="2219"/>
        <v>0</v>
      </c>
      <c r="AW2404" s="113">
        <f t="shared" si="2230"/>
        <v>0</v>
      </c>
      <c r="AX2404" s="210"/>
      <c r="AY2404" s="111">
        <f t="shared" si="2231"/>
        <v>0</v>
      </c>
      <c r="AZ2404" s="113">
        <f t="shared" si="2232"/>
        <v>0</v>
      </c>
      <c r="BA2404" s="114">
        <f t="shared" si="2233"/>
        <v>0</v>
      </c>
      <c r="BB2404" s="113">
        <f t="shared" si="2234"/>
        <v>0</v>
      </c>
      <c r="BC2404" s="113">
        <f t="shared" si="2220"/>
        <v>0</v>
      </c>
      <c r="BD2404" s="117">
        <f t="shared" si="2235"/>
        <v>0</v>
      </c>
    </row>
    <row r="2405" spans="2:56" x14ac:dyDescent="0.3">
      <c r="B2405" s="150" t="s">
        <v>182</v>
      </c>
      <c r="C2405" s="78">
        <f>SUM(C2406)</f>
        <v>260396</v>
      </c>
      <c r="D2405" s="79">
        <f>SUM(D2406)</f>
        <v>249740.06</v>
      </c>
      <c r="E2405" s="69">
        <f t="shared" si="2224"/>
        <v>0.9590779428255426</v>
      </c>
      <c r="F2405" s="78">
        <f>SUM(F2406)</f>
        <v>661129</v>
      </c>
      <c r="G2405" s="79">
        <f>SUM(G2406)</f>
        <v>661121.31000000006</v>
      </c>
      <c r="H2405" s="69">
        <f t="shared" si="2225"/>
        <v>0.99998836838196492</v>
      </c>
      <c r="I2405" s="78">
        <f>SUM(I2406)</f>
        <v>100000</v>
      </c>
      <c r="J2405" s="79">
        <f>SUM(J2406)</f>
        <v>98950.5</v>
      </c>
      <c r="K2405" s="69">
        <f t="shared" si="2226"/>
        <v>0.98950499999999997</v>
      </c>
      <c r="L2405" s="78">
        <f>SUM(L2406)</f>
        <v>212500</v>
      </c>
      <c r="M2405" s="80">
        <f>SUM(M2406)</f>
        <v>112500</v>
      </c>
      <c r="N2405" s="81">
        <f>SUM(N2406)</f>
        <v>0</v>
      </c>
      <c r="O2405" s="78">
        <f>SUM(O2406)</f>
        <v>87500</v>
      </c>
      <c r="P2405" s="81">
        <f>SUM(P2406)</f>
        <v>0</v>
      </c>
      <c r="Q2405" s="148">
        <f t="shared" si="2227"/>
        <v>87500</v>
      </c>
      <c r="R2405" s="81">
        <f>SUM(R2406)</f>
        <v>0</v>
      </c>
      <c r="S2405" s="81">
        <f>SUM(S2406)</f>
        <v>112000</v>
      </c>
      <c r="T2405" s="149">
        <f t="shared" si="2236"/>
        <v>199500</v>
      </c>
      <c r="U2405" s="136"/>
      <c r="V2405" s="78">
        <f>SUM(V2406)</f>
        <v>87500</v>
      </c>
      <c r="W2405" s="81">
        <f>SUM(W2406)</f>
        <v>0</v>
      </c>
      <c r="X2405" s="148">
        <f t="shared" si="2228"/>
        <v>87500</v>
      </c>
      <c r="Y2405" s="81">
        <f>SUM(Y2406)</f>
        <v>0</v>
      </c>
      <c r="Z2405" s="81">
        <f>SUM(Z2406)</f>
        <v>112000</v>
      </c>
      <c r="AA2405" s="149">
        <f t="shared" si="2237"/>
        <v>199500</v>
      </c>
      <c r="AB2405" s="136"/>
      <c r="AC2405" s="78">
        <f>SUM(AC2406)</f>
        <v>87500</v>
      </c>
      <c r="AD2405" s="81">
        <f>SUM(AD2406)</f>
        <v>0</v>
      </c>
      <c r="AE2405" s="148">
        <f t="shared" si="2229"/>
        <v>87500</v>
      </c>
      <c r="AF2405" s="81">
        <f>SUM(AF2406)</f>
        <v>0</v>
      </c>
      <c r="AG2405" s="81">
        <f>SUM(AG2406)</f>
        <v>112000</v>
      </c>
      <c r="AH2405" s="149">
        <f t="shared" si="2238"/>
        <v>199500</v>
      </c>
      <c r="AI2405" s="13"/>
      <c r="AJ2405" s="79">
        <f t="shared" ref="AJ2405:AU2405" si="2242">SUM(AJ2406)</f>
        <v>0</v>
      </c>
      <c r="AK2405" s="80">
        <f t="shared" si="2242"/>
        <v>0</v>
      </c>
      <c r="AL2405" s="81">
        <f t="shared" si="2242"/>
        <v>0</v>
      </c>
      <c r="AM2405" s="80">
        <f t="shared" si="2242"/>
        <v>56000</v>
      </c>
      <c r="AN2405" s="81">
        <f t="shared" si="2242"/>
        <v>0</v>
      </c>
      <c r="AO2405" s="80">
        <f t="shared" si="2242"/>
        <v>0</v>
      </c>
      <c r="AP2405" s="81">
        <f t="shared" si="2242"/>
        <v>0</v>
      </c>
      <c r="AQ2405" s="80">
        <f t="shared" si="2242"/>
        <v>0</v>
      </c>
      <c r="AR2405" s="81">
        <f t="shared" si="2242"/>
        <v>56000</v>
      </c>
      <c r="AS2405" s="80">
        <f t="shared" si="2242"/>
        <v>0</v>
      </c>
      <c r="AT2405" s="81">
        <f t="shared" si="2242"/>
        <v>0</v>
      </c>
      <c r="AU2405" s="80">
        <f t="shared" si="2242"/>
        <v>87500</v>
      </c>
      <c r="AV2405" s="81">
        <f t="shared" si="2219"/>
        <v>199500</v>
      </c>
      <c r="AW2405" s="80">
        <f t="shared" si="2230"/>
        <v>0</v>
      </c>
      <c r="AX2405" s="210"/>
      <c r="AY2405" s="79">
        <f t="shared" si="2231"/>
        <v>0</v>
      </c>
      <c r="AZ2405" s="80">
        <f t="shared" si="2232"/>
        <v>56000</v>
      </c>
      <c r="BA2405" s="81">
        <f t="shared" si="2233"/>
        <v>56000</v>
      </c>
      <c r="BB2405" s="80">
        <f t="shared" si="2234"/>
        <v>87500</v>
      </c>
      <c r="BC2405" s="80">
        <f t="shared" si="2220"/>
        <v>199500</v>
      </c>
      <c r="BD2405" s="86">
        <f t="shared" si="2235"/>
        <v>0</v>
      </c>
    </row>
    <row r="2406" spans="2:56" x14ac:dyDescent="0.3">
      <c r="B2406" s="211" t="s">
        <v>182</v>
      </c>
      <c r="C2406" s="212">
        <v>260396</v>
      </c>
      <c r="D2406" s="213">
        <v>249740.06</v>
      </c>
      <c r="E2406" s="144">
        <f t="shared" si="2224"/>
        <v>0.9590779428255426</v>
      </c>
      <c r="F2406" s="212">
        <v>661129</v>
      </c>
      <c r="G2406" s="213">
        <v>661121.31000000006</v>
      </c>
      <c r="H2406" s="144">
        <f t="shared" si="2225"/>
        <v>0.99998836838196492</v>
      </c>
      <c r="I2406" s="212">
        <v>100000</v>
      </c>
      <c r="J2406" s="213">
        <v>98950.5</v>
      </c>
      <c r="K2406" s="144">
        <f t="shared" si="2226"/>
        <v>0.98950499999999997</v>
      </c>
      <c r="L2406" s="212">
        <v>212500</v>
      </c>
      <c r="M2406" s="214">
        <v>112500</v>
      </c>
      <c r="N2406" s="215"/>
      <c r="O2406" s="212">
        <v>87500</v>
      </c>
      <c r="P2406" s="215"/>
      <c r="Q2406" s="139">
        <f t="shared" si="2227"/>
        <v>87500</v>
      </c>
      <c r="R2406" s="215"/>
      <c r="S2406" s="215">
        <v>112000</v>
      </c>
      <c r="T2406" s="140">
        <f t="shared" si="2236"/>
        <v>199500</v>
      </c>
      <c r="U2406" s="136"/>
      <c r="V2406" s="212">
        <v>87500</v>
      </c>
      <c r="W2406" s="215"/>
      <c r="X2406" s="139">
        <f t="shared" si="2228"/>
        <v>87500</v>
      </c>
      <c r="Y2406" s="215"/>
      <c r="Z2406" s="215">
        <v>112000</v>
      </c>
      <c r="AA2406" s="140">
        <f t="shared" si="2237"/>
        <v>199500</v>
      </c>
      <c r="AB2406" s="136"/>
      <c r="AC2406" s="212">
        <v>87500</v>
      </c>
      <c r="AD2406" s="215"/>
      <c r="AE2406" s="139">
        <f t="shared" si="2229"/>
        <v>87500</v>
      </c>
      <c r="AF2406" s="215"/>
      <c r="AG2406" s="215">
        <v>112000</v>
      </c>
      <c r="AH2406" s="140">
        <f t="shared" si="2238"/>
        <v>199500</v>
      </c>
      <c r="AI2406" s="13"/>
      <c r="AJ2406" s="217"/>
      <c r="AK2406" s="218"/>
      <c r="AL2406" s="219"/>
      <c r="AM2406" s="218">
        <v>56000</v>
      </c>
      <c r="AN2406" s="219">
        <v>0</v>
      </c>
      <c r="AO2406" s="218">
        <v>0</v>
      </c>
      <c r="AP2406" s="219">
        <v>0</v>
      </c>
      <c r="AQ2406" s="218">
        <v>0</v>
      </c>
      <c r="AR2406" s="219">
        <v>56000</v>
      </c>
      <c r="AS2406" s="218"/>
      <c r="AT2406" s="219"/>
      <c r="AU2406" s="218">
        <v>87500</v>
      </c>
      <c r="AV2406" s="114">
        <f t="shared" si="2219"/>
        <v>199500</v>
      </c>
      <c r="AW2406" s="113">
        <f t="shared" si="2230"/>
        <v>0</v>
      </c>
      <c r="AX2406" s="210"/>
      <c r="AY2406" s="111">
        <f t="shared" si="2231"/>
        <v>0</v>
      </c>
      <c r="AZ2406" s="113">
        <f t="shared" si="2232"/>
        <v>56000</v>
      </c>
      <c r="BA2406" s="114">
        <f t="shared" si="2233"/>
        <v>56000</v>
      </c>
      <c r="BB2406" s="113">
        <f t="shared" si="2234"/>
        <v>87500</v>
      </c>
      <c r="BC2406" s="113">
        <f t="shared" si="2220"/>
        <v>199500</v>
      </c>
      <c r="BD2406" s="117">
        <f t="shared" si="2235"/>
        <v>0</v>
      </c>
    </row>
    <row r="2407" spans="2:56" x14ac:dyDescent="0.3">
      <c r="B2407" s="150" t="s">
        <v>183</v>
      </c>
      <c r="C2407" s="78">
        <f>SUM(C2408)</f>
        <v>181404</v>
      </c>
      <c r="D2407" s="79">
        <f>SUM(D2408)</f>
        <v>181404</v>
      </c>
      <c r="E2407" s="69">
        <f t="shared" si="2224"/>
        <v>1</v>
      </c>
      <c r="F2407" s="78">
        <f>SUM(F2408)</f>
        <v>238779</v>
      </c>
      <c r="G2407" s="79">
        <f>SUM(G2408)</f>
        <v>184420</v>
      </c>
      <c r="H2407" s="69">
        <f t="shared" si="2225"/>
        <v>0.7723459768237575</v>
      </c>
      <c r="I2407" s="78">
        <f>SUM(I2408)</f>
        <v>242935</v>
      </c>
      <c r="J2407" s="79">
        <f>SUM(J2408)</f>
        <v>242935</v>
      </c>
      <c r="K2407" s="69">
        <f t="shared" si="2226"/>
        <v>1</v>
      </c>
      <c r="L2407" s="78">
        <f>SUM(L2408)</f>
        <v>280000</v>
      </c>
      <c r="M2407" s="80">
        <f>SUM(M2408)</f>
        <v>380000</v>
      </c>
      <c r="N2407" s="81">
        <f>SUM(N2408)</f>
        <v>0</v>
      </c>
      <c r="O2407" s="78">
        <f>SUM(O2408)</f>
        <v>550000</v>
      </c>
      <c r="P2407" s="81">
        <f>SUM(P2408)</f>
        <v>0</v>
      </c>
      <c r="Q2407" s="148">
        <f t="shared" si="2227"/>
        <v>550000</v>
      </c>
      <c r="R2407" s="81">
        <f>SUM(R2408)</f>
        <v>0</v>
      </c>
      <c r="S2407" s="81">
        <f>SUM(S2408)</f>
        <v>0</v>
      </c>
      <c r="T2407" s="149">
        <f t="shared" si="2236"/>
        <v>550000</v>
      </c>
      <c r="U2407" s="136"/>
      <c r="V2407" s="78">
        <f>SUM(V2408)</f>
        <v>550000</v>
      </c>
      <c r="W2407" s="81">
        <f>SUM(W2408)</f>
        <v>0</v>
      </c>
      <c r="X2407" s="148">
        <f t="shared" si="2228"/>
        <v>550000</v>
      </c>
      <c r="Y2407" s="81">
        <f>SUM(Y2408)</f>
        <v>0</v>
      </c>
      <c r="Z2407" s="81">
        <f>SUM(Z2408)</f>
        <v>0</v>
      </c>
      <c r="AA2407" s="149">
        <f t="shared" si="2237"/>
        <v>550000</v>
      </c>
      <c r="AB2407" s="136"/>
      <c r="AC2407" s="78">
        <f>SUM(AC2408)</f>
        <v>550000</v>
      </c>
      <c r="AD2407" s="81">
        <f>SUM(AD2408)</f>
        <v>0</v>
      </c>
      <c r="AE2407" s="148">
        <f t="shared" si="2229"/>
        <v>550000</v>
      </c>
      <c r="AF2407" s="81">
        <f>SUM(AF2408)</f>
        <v>0</v>
      </c>
      <c r="AG2407" s="81">
        <f>SUM(AG2408)</f>
        <v>0</v>
      </c>
      <c r="AH2407" s="149">
        <f t="shared" si="2238"/>
        <v>550000</v>
      </c>
      <c r="AI2407" s="13"/>
      <c r="AJ2407" s="79">
        <f t="shared" ref="AJ2407:AU2407" si="2243">SUM(AJ2408)</f>
        <v>0</v>
      </c>
      <c r="AK2407" s="80">
        <f t="shared" si="2243"/>
        <v>0</v>
      </c>
      <c r="AL2407" s="81">
        <f t="shared" si="2243"/>
        <v>0</v>
      </c>
      <c r="AM2407" s="80">
        <f t="shared" si="2243"/>
        <v>0</v>
      </c>
      <c r="AN2407" s="81">
        <f t="shared" si="2243"/>
        <v>175000</v>
      </c>
      <c r="AO2407" s="80">
        <f t="shared" si="2243"/>
        <v>0</v>
      </c>
      <c r="AP2407" s="81">
        <f t="shared" si="2243"/>
        <v>187500</v>
      </c>
      <c r="AQ2407" s="80">
        <f t="shared" si="2243"/>
        <v>187500</v>
      </c>
      <c r="AR2407" s="81">
        <f t="shared" si="2243"/>
        <v>0</v>
      </c>
      <c r="AS2407" s="80">
        <f t="shared" si="2243"/>
        <v>0</v>
      </c>
      <c r="AT2407" s="81">
        <f t="shared" si="2243"/>
        <v>0</v>
      </c>
      <c r="AU2407" s="80">
        <f t="shared" si="2243"/>
        <v>0</v>
      </c>
      <c r="AV2407" s="81">
        <f t="shared" si="2219"/>
        <v>550000</v>
      </c>
      <c r="AW2407" s="80">
        <f t="shared" si="2230"/>
        <v>0</v>
      </c>
      <c r="AX2407" s="210"/>
      <c r="AY2407" s="79">
        <f t="shared" si="2231"/>
        <v>0</v>
      </c>
      <c r="AZ2407" s="80">
        <f t="shared" si="2232"/>
        <v>175000</v>
      </c>
      <c r="BA2407" s="81">
        <f t="shared" si="2233"/>
        <v>375000</v>
      </c>
      <c r="BB2407" s="80">
        <f t="shared" si="2234"/>
        <v>0</v>
      </c>
      <c r="BC2407" s="80">
        <f t="shared" si="2220"/>
        <v>550000</v>
      </c>
      <c r="BD2407" s="86">
        <f t="shared" si="2235"/>
        <v>0</v>
      </c>
    </row>
    <row r="2408" spans="2:56" x14ac:dyDescent="0.3">
      <c r="B2408" s="211" t="s">
        <v>184</v>
      </c>
      <c r="C2408" s="212">
        <v>181404</v>
      </c>
      <c r="D2408" s="213">
        <v>181404</v>
      </c>
      <c r="E2408" s="144">
        <f t="shared" si="2224"/>
        <v>1</v>
      </c>
      <c r="F2408" s="212">
        <v>238779</v>
      </c>
      <c r="G2408" s="213">
        <v>184420</v>
      </c>
      <c r="H2408" s="144">
        <f t="shared" si="2225"/>
        <v>0.7723459768237575</v>
      </c>
      <c r="I2408" s="212">
        <v>242935</v>
      </c>
      <c r="J2408" s="213">
        <v>242935</v>
      </c>
      <c r="K2408" s="144">
        <f t="shared" si="2226"/>
        <v>1</v>
      </c>
      <c r="L2408" s="212">
        <v>280000</v>
      </c>
      <c r="M2408" s="214">
        <v>380000</v>
      </c>
      <c r="N2408" s="215"/>
      <c r="O2408" s="212">
        <v>550000</v>
      </c>
      <c r="P2408" s="215"/>
      <c r="Q2408" s="139">
        <f t="shared" si="2227"/>
        <v>550000</v>
      </c>
      <c r="R2408" s="215"/>
      <c r="S2408" s="215"/>
      <c r="T2408" s="140">
        <f t="shared" si="2236"/>
        <v>550000</v>
      </c>
      <c r="U2408" s="136"/>
      <c r="V2408" s="212">
        <v>550000</v>
      </c>
      <c r="W2408" s="215"/>
      <c r="X2408" s="139">
        <f t="shared" si="2228"/>
        <v>550000</v>
      </c>
      <c r="Y2408" s="215"/>
      <c r="Z2408" s="215"/>
      <c r="AA2408" s="140">
        <f t="shared" si="2237"/>
        <v>550000</v>
      </c>
      <c r="AB2408" s="136"/>
      <c r="AC2408" s="212">
        <v>550000</v>
      </c>
      <c r="AD2408" s="215"/>
      <c r="AE2408" s="139">
        <f t="shared" si="2229"/>
        <v>550000</v>
      </c>
      <c r="AF2408" s="215"/>
      <c r="AG2408" s="215"/>
      <c r="AH2408" s="140">
        <f t="shared" si="2238"/>
        <v>550000</v>
      </c>
      <c r="AI2408" s="13"/>
      <c r="AJ2408" s="217"/>
      <c r="AK2408" s="218"/>
      <c r="AL2408" s="219"/>
      <c r="AM2408" s="218"/>
      <c r="AN2408" s="219">
        <v>175000</v>
      </c>
      <c r="AO2408" s="218">
        <v>0</v>
      </c>
      <c r="AP2408" s="219">
        <v>187500</v>
      </c>
      <c r="AQ2408" s="218">
        <v>187500</v>
      </c>
      <c r="AR2408" s="219"/>
      <c r="AS2408" s="218"/>
      <c r="AT2408" s="219"/>
      <c r="AU2408" s="218"/>
      <c r="AV2408" s="114">
        <f t="shared" si="2219"/>
        <v>550000</v>
      </c>
      <c r="AW2408" s="113">
        <f t="shared" si="2230"/>
        <v>0</v>
      </c>
      <c r="AX2408" s="210"/>
      <c r="AY2408" s="111">
        <f t="shared" si="2231"/>
        <v>0</v>
      </c>
      <c r="AZ2408" s="113">
        <f t="shared" si="2232"/>
        <v>175000</v>
      </c>
      <c r="BA2408" s="114">
        <f t="shared" si="2233"/>
        <v>375000</v>
      </c>
      <c r="BB2408" s="113">
        <f t="shared" si="2234"/>
        <v>0</v>
      </c>
      <c r="BC2408" s="113">
        <f t="shared" si="2220"/>
        <v>550000</v>
      </c>
      <c r="BD2408" s="117">
        <f t="shared" si="2235"/>
        <v>0</v>
      </c>
    </row>
    <row r="2409" spans="2:56" x14ac:dyDescent="0.3">
      <c r="B2409" s="147" t="s">
        <v>185</v>
      </c>
      <c r="C2409" s="78">
        <f>SUM(C2410:C2411)</f>
        <v>0</v>
      </c>
      <c r="D2409" s="79">
        <f>SUM(D2410:D2411)</f>
        <v>0</v>
      </c>
      <c r="E2409" s="69">
        <f t="shared" si="2224"/>
        <v>0</v>
      </c>
      <c r="F2409" s="78">
        <f>SUM(F2410:F2411)</f>
        <v>0</v>
      </c>
      <c r="G2409" s="79">
        <f>SUM(G2410:G2411)</f>
        <v>0</v>
      </c>
      <c r="H2409" s="69">
        <f t="shared" si="2225"/>
        <v>0</v>
      </c>
      <c r="I2409" s="78">
        <f>SUM(I2410:I2411)</f>
        <v>0</v>
      </c>
      <c r="J2409" s="79">
        <f>SUM(J2410:J2411)</f>
        <v>0</v>
      </c>
      <c r="K2409" s="69">
        <f t="shared" si="2226"/>
        <v>0</v>
      </c>
      <c r="L2409" s="78">
        <f>SUM(L2410:L2411)</f>
        <v>0</v>
      </c>
      <c r="M2409" s="80">
        <f>SUM(M2410:M2411)</f>
        <v>0</v>
      </c>
      <c r="N2409" s="81">
        <f>SUM(N2410:N2411)</f>
        <v>0</v>
      </c>
      <c r="O2409" s="78">
        <f>SUM(O2410:O2411)</f>
        <v>0</v>
      </c>
      <c r="P2409" s="81">
        <f>SUM(P2410:P2411)</f>
        <v>0</v>
      </c>
      <c r="Q2409" s="148">
        <f t="shared" si="2227"/>
        <v>0</v>
      </c>
      <c r="R2409" s="81">
        <f>SUM(R2410:R2411)</f>
        <v>0</v>
      </c>
      <c r="S2409" s="81">
        <f>SUM(S2410:S2411)</f>
        <v>0</v>
      </c>
      <c r="T2409" s="149">
        <f t="shared" si="2236"/>
        <v>0</v>
      </c>
      <c r="U2409" s="136"/>
      <c r="V2409" s="78">
        <f>SUM(V2410:V2411)</f>
        <v>0</v>
      </c>
      <c r="W2409" s="81">
        <f>SUM(W2410:W2411)</f>
        <v>0</v>
      </c>
      <c r="X2409" s="148">
        <f t="shared" si="2228"/>
        <v>0</v>
      </c>
      <c r="Y2409" s="81">
        <f>SUM(Y2410:Y2411)</f>
        <v>0</v>
      </c>
      <c r="Z2409" s="81">
        <f>SUM(Z2410:Z2411)</f>
        <v>0</v>
      </c>
      <c r="AA2409" s="149">
        <f t="shared" si="2237"/>
        <v>0</v>
      </c>
      <c r="AB2409" s="136"/>
      <c r="AC2409" s="78">
        <f>SUM(AC2410:AC2411)</f>
        <v>0</v>
      </c>
      <c r="AD2409" s="81">
        <f>SUM(AD2410:AD2411)</f>
        <v>0</v>
      </c>
      <c r="AE2409" s="148">
        <f t="shared" si="2229"/>
        <v>0</v>
      </c>
      <c r="AF2409" s="81">
        <f>SUM(AF2410:AF2411)</f>
        <v>0</v>
      </c>
      <c r="AG2409" s="81">
        <f>SUM(AG2410:AG2411)</f>
        <v>0</v>
      </c>
      <c r="AH2409" s="149">
        <f t="shared" si="2238"/>
        <v>0</v>
      </c>
      <c r="AI2409" s="13"/>
      <c r="AJ2409" s="79">
        <f t="shared" ref="AJ2409:AU2409" si="2244">SUM(AJ2410:AJ2411)</f>
        <v>0</v>
      </c>
      <c r="AK2409" s="80">
        <f t="shared" si="2244"/>
        <v>0</v>
      </c>
      <c r="AL2409" s="81">
        <f t="shared" si="2244"/>
        <v>0</v>
      </c>
      <c r="AM2409" s="80">
        <f t="shared" si="2244"/>
        <v>0</v>
      </c>
      <c r="AN2409" s="81">
        <f t="shared" si="2244"/>
        <v>0</v>
      </c>
      <c r="AO2409" s="80">
        <f t="shared" si="2244"/>
        <v>0</v>
      </c>
      <c r="AP2409" s="81">
        <f t="shared" si="2244"/>
        <v>0</v>
      </c>
      <c r="AQ2409" s="80">
        <f t="shared" si="2244"/>
        <v>0</v>
      </c>
      <c r="AR2409" s="81">
        <f t="shared" si="2244"/>
        <v>0</v>
      </c>
      <c r="AS2409" s="80">
        <f t="shared" si="2244"/>
        <v>0</v>
      </c>
      <c r="AT2409" s="81">
        <f t="shared" si="2244"/>
        <v>0</v>
      </c>
      <c r="AU2409" s="80">
        <f t="shared" si="2244"/>
        <v>0</v>
      </c>
      <c r="AV2409" s="81">
        <f t="shared" si="2219"/>
        <v>0</v>
      </c>
      <c r="AW2409" s="80">
        <f t="shared" si="2230"/>
        <v>0</v>
      </c>
      <c r="AX2409" s="210"/>
      <c r="AY2409" s="79">
        <f t="shared" si="2231"/>
        <v>0</v>
      </c>
      <c r="AZ2409" s="80">
        <f t="shared" si="2232"/>
        <v>0</v>
      </c>
      <c r="BA2409" s="81">
        <f t="shared" si="2233"/>
        <v>0</v>
      </c>
      <c r="BB2409" s="80">
        <f t="shared" si="2234"/>
        <v>0</v>
      </c>
      <c r="BC2409" s="80">
        <f t="shared" si="2220"/>
        <v>0</v>
      </c>
      <c r="BD2409" s="86">
        <f t="shared" si="2235"/>
        <v>0</v>
      </c>
    </row>
    <row r="2410" spans="2:56" x14ac:dyDescent="0.3">
      <c r="B2410" s="223" t="s">
        <v>186</v>
      </c>
      <c r="C2410" s="224"/>
      <c r="D2410" s="225"/>
      <c r="E2410" s="154">
        <f t="shared" si="2224"/>
        <v>0</v>
      </c>
      <c r="F2410" s="224"/>
      <c r="G2410" s="225"/>
      <c r="H2410" s="154">
        <f t="shared" si="2225"/>
        <v>0</v>
      </c>
      <c r="I2410" s="224"/>
      <c r="J2410" s="225"/>
      <c r="K2410" s="154">
        <f t="shared" si="2226"/>
        <v>0</v>
      </c>
      <c r="L2410" s="224"/>
      <c r="M2410" s="226"/>
      <c r="N2410" s="227"/>
      <c r="O2410" s="224"/>
      <c r="P2410" s="227"/>
      <c r="Q2410" s="148">
        <f t="shared" si="2227"/>
        <v>0</v>
      </c>
      <c r="R2410" s="227"/>
      <c r="S2410" s="227"/>
      <c r="T2410" s="149">
        <f t="shared" si="2236"/>
        <v>0</v>
      </c>
      <c r="U2410" s="136"/>
      <c r="V2410" s="224"/>
      <c r="W2410" s="227"/>
      <c r="X2410" s="148">
        <f t="shared" si="2228"/>
        <v>0</v>
      </c>
      <c r="Y2410" s="227"/>
      <c r="Z2410" s="227"/>
      <c r="AA2410" s="149">
        <f t="shared" si="2237"/>
        <v>0</v>
      </c>
      <c r="AB2410" s="136"/>
      <c r="AC2410" s="224"/>
      <c r="AD2410" s="227"/>
      <c r="AE2410" s="148">
        <f t="shared" si="2229"/>
        <v>0</v>
      </c>
      <c r="AF2410" s="227"/>
      <c r="AG2410" s="227"/>
      <c r="AH2410" s="149">
        <f t="shared" si="2238"/>
        <v>0</v>
      </c>
      <c r="AI2410" s="13"/>
      <c r="AJ2410" s="217"/>
      <c r="AK2410" s="218"/>
      <c r="AL2410" s="219"/>
      <c r="AM2410" s="218"/>
      <c r="AN2410" s="219"/>
      <c r="AO2410" s="218"/>
      <c r="AP2410" s="219"/>
      <c r="AQ2410" s="218"/>
      <c r="AR2410" s="219"/>
      <c r="AS2410" s="218"/>
      <c r="AT2410" s="219"/>
      <c r="AU2410" s="218"/>
      <c r="AV2410" s="81">
        <f t="shared" si="2219"/>
        <v>0</v>
      </c>
      <c r="AW2410" s="80">
        <f t="shared" si="2230"/>
        <v>0</v>
      </c>
      <c r="AX2410" s="210"/>
      <c r="AY2410" s="79">
        <f t="shared" si="2231"/>
        <v>0</v>
      </c>
      <c r="AZ2410" s="80">
        <f t="shared" si="2232"/>
        <v>0</v>
      </c>
      <c r="BA2410" s="81">
        <f t="shared" si="2233"/>
        <v>0</v>
      </c>
      <c r="BB2410" s="80">
        <f t="shared" si="2234"/>
        <v>0</v>
      </c>
      <c r="BC2410" s="80">
        <f t="shared" si="2220"/>
        <v>0</v>
      </c>
      <c r="BD2410" s="86">
        <f t="shared" si="2235"/>
        <v>0</v>
      </c>
    </row>
    <row r="2411" spans="2:56" x14ac:dyDescent="0.3">
      <c r="B2411" s="223" t="s">
        <v>187</v>
      </c>
      <c r="C2411" s="224"/>
      <c r="D2411" s="225"/>
      <c r="E2411" s="154">
        <f t="shared" si="2224"/>
        <v>0</v>
      </c>
      <c r="F2411" s="224"/>
      <c r="G2411" s="225"/>
      <c r="H2411" s="154">
        <f t="shared" si="2225"/>
        <v>0</v>
      </c>
      <c r="I2411" s="224"/>
      <c r="J2411" s="225"/>
      <c r="K2411" s="154">
        <f t="shared" si="2226"/>
        <v>0</v>
      </c>
      <c r="L2411" s="224"/>
      <c r="M2411" s="226"/>
      <c r="N2411" s="227"/>
      <c r="O2411" s="224"/>
      <c r="P2411" s="227"/>
      <c r="Q2411" s="148">
        <f t="shared" si="2227"/>
        <v>0</v>
      </c>
      <c r="R2411" s="227"/>
      <c r="S2411" s="227"/>
      <c r="T2411" s="149">
        <f t="shared" si="2236"/>
        <v>0</v>
      </c>
      <c r="U2411" s="136"/>
      <c r="V2411" s="224"/>
      <c r="W2411" s="227"/>
      <c r="X2411" s="148">
        <f t="shared" si="2228"/>
        <v>0</v>
      </c>
      <c r="Y2411" s="227"/>
      <c r="Z2411" s="227"/>
      <c r="AA2411" s="149">
        <f t="shared" si="2237"/>
        <v>0</v>
      </c>
      <c r="AB2411" s="136"/>
      <c r="AC2411" s="224"/>
      <c r="AD2411" s="227"/>
      <c r="AE2411" s="148">
        <f t="shared" si="2229"/>
        <v>0</v>
      </c>
      <c r="AF2411" s="227"/>
      <c r="AG2411" s="227"/>
      <c r="AH2411" s="149">
        <f t="shared" si="2238"/>
        <v>0</v>
      </c>
      <c r="AI2411" s="13"/>
      <c r="AJ2411" s="217"/>
      <c r="AK2411" s="218"/>
      <c r="AL2411" s="219"/>
      <c r="AM2411" s="218"/>
      <c r="AN2411" s="219"/>
      <c r="AO2411" s="218"/>
      <c r="AP2411" s="219"/>
      <c r="AQ2411" s="218"/>
      <c r="AR2411" s="219"/>
      <c r="AS2411" s="218"/>
      <c r="AT2411" s="219"/>
      <c r="AU2411" s="218"/>
      <c r="AV2411" s="81">
        <f t="shared" si="2219"/>
        <v>0</v>
      </c>
      <c r="AW2411" s="80">
        <f t="shared" si="2230"/>
        <v>0</v>
      </c>
      <c r="AX2411" s="210"/>
      <c r="AY2411" s="79">
        <f t="shared" si="2231"/>
        <v>0</v>
      </c>
      <c r="AZ2411" s="80">
        <f t="shared" si="2232"/>
        <v>0</v>
      </c>
      <c r="BA2411" s="81">
        <f t="shared" si="2233"/>
        <v>0</v>
      </c>
      <c r="BB2411" s="80">
        <f t="shared" si="2234"/>
        <v>0</v>
      </c>
      <c r="BC2411" s="80">
        <f t="shared" si="2220"/>
        <v>0</v>
      </c>
      <c r="BD2411" s="86">
        <f t="shared" si="2235"/>
        <v>0</v>
      </c>
    </row>
    <row r="2412" spans="2:56" s="108" customFormat="1" x14ac:dyDescent="0.3">
      <c r="B2412" s="157" t="s">
        <v>188</v>
      </c>
      <c r="C2412" s="158">
        <f>SUM(C2413,C2418,C2421,C2422,C2423,C2426,C2427)</f>
        <v>0</v>
      </c>
      <c r="D2412" s="159">
        <f>SUM(D2413,D2418,D2421,D2422,D2423,D2426,D2427)</f>
        <v>0</v>
      </c>
      <c r="E2412" s="160">
        <f t="shared" si="2224"/>
        <v>0</v>
      </c>
      <c r="F2412" s="158">
        <f>SUM(F2413,F2418,F2421,F2422,F2423,F2426,F2427)</f>
        <v>0</v>
      </c>
      <c r="G2412" s="159">
        <f>SUM(G2413,G2418,G2421,G2422,G2423,G2426,G2427)</f>
        <v>0</v>
      </c>
      <c r="H2412" s="160">
        <f t="shared" si="2225"/>
        <v>0</v>
      </c>
      <c r="I2412" s="158">
        <f>SUM(I2413,I2418,I2421,I2422,I2423,I2426,I2427)</f>
        <v>0</v>
      </c>
      <c r="J2412" s="159">
        <f>SUM(J2413,J2418,J2421,J2422,J2423,J2426,J2427)</f>
        <v>0</v>
      </c>
      <c r="K2412" s="160">
        <f t="shared" si="2226"/>
        <v>0</v>
      </c>
      <c r="L2412" s="158">
        <f>SUM(L2413,L2418,L2421,L2422,L2423,L2426,L2427)</f>
        <v>0</v>
      </c>
      <c r="M2412" s="161">
        <f>SUM(M2413,M2418,M2421,M2422,M2423,M2426,M2427)</f>
        <v>0</v>
      </c>
      <c r="N2412" s="162">
        <f>SUM(N2413,N2418,N2421,N2422,N2423,N2426,N2427)</f>
        <v>0</v>
      </c>
      <c r="O2412" s="158">
        <f>SUM(O2413,O2418,O2421,O2422,O2423,O2426,O2427)</f>
        <v>0</v>
      </c>
      <c r="P2412" s="162">
        <f>SUM(P2413,P2418,P2421,P2422,P2423,P2426,P2427)</f>
        <v>0</v>
      </c>
      <c r="Q2412" s="163">
        <f t="shared" si="2227"/>
        <v>0</v>
      </c>
      <c r="R2412" s="164">
        <f>SUM(R2413,R2418,R2421,R2422,R2423,R2426,R2427)</f>
        <v>0</v>
      </c>
      <c r="S2412" s="164">
        <f>SUM(S2413,S2418,S2421,S2422,S2423,S2426,S2427)</f>
        <v>0</v>
      </c>
      <c r="T2412" s="165">
        <f t="shared" si="2236"/>
        <v>0</v>
      </c>
      <c r="U2412" s="105"/>
      <c r="V2412" s="158">
        <f>SUM(V2413,V2418,V2421,V2422,V2423,V2426,V2427)</f>
        <v>0</v>
      </c>
      <c r="W2412" s="162">
        <f>SUM(W2413,W2418,W2421,W2422,W2423,W2426,W2427)</f>
        <v>0</v>
      </c>
      <c r="X2412" s="163">
        <f t="shared" si="2228"/>
        <v>0</v>
      </c>
      <c r="Y2412" s="164">
        <f>SUM(Y2413,Y2418,Y2421,Y2422,Y2423,Y2426,Y2427)</f>
        <v>0</v>
      </c>
      <c r="Z2412" s="164">
        <f>SUM(Z2413,Z2418,Z2421,Z2422,Z2423,Z2426,Z2427)</f>
        <v>0</v>
      </c>
      <c r="AA2412" s="165">
        <f t="shared" si="2237"/>
        <v>0</v>
      </c>
      <c r="AB2412" s="105"/>
      <c r="AC2412" s="158">
        <f>SUM(AC2413,AC2418,AC2421,AC2422,AC2423,AC2426,AC2427)</f>
        <v>0</v>
      </c>
      <c r="AD2412" s="162">
        <f>SUM(AD2413,AD2418,AD2421,AD2422,AD2423,AD2426,AD2427)</f>
        <v>0</v>
      </c>
      <c r="AE2412" s="163">
        <f t="shared" si="2229"/>
        <v>0</v>
      </c>
      <c r="AF2412" s="164">
        <f>SUM(AF2413,AF2418,AF2421,AF2422,AF2423,AF2426,AF2427)</f>
        <v>0</v>
      </c>
      <c r="AG2412" s="164">
        <f>SUM(AG2413,AG2418,AG2421,AG2422,AG2423,AG2426,AG2427)</f>
        <v>0</v>
      </c>
      <c r="AH2412" s="165">
        <f t="shared" si="2238"/>
        <v>0</v>
      </c>
      <c r="AI2412" s="166"/>
      <c r="AJ2412" s="159">
        <f t="shared" ref="AJ2412:AU2412" si="2245">SUM(AJ2413,AJ2418,AJ2421,AJ2422,AJ2423,AJ2426,AJ2427)</f>
        <v>0</v>
      </c>
      <c r="AK2412" s="161">
        <f t="shared" si="2245"/>
        <v>0</v>
      </c>
      <c r="AL2412" s="162">
        <f t="shared" si="2245"/>
        <v>0</v>
      </c>
      <c r="AM2412" s="161">
        <f t="shared" si="2245"/>
        <v>0</v>
      </c>
      <c r="AN2412" s="162">
        <f t="shared" si="2245"/>
        <v>0</v>
      </c>
      <c r="AO2412" s="161">
        <f t="shared" si="2245"/>
        <v>0</v>
      </c>
      <c r="AP2412" s="162">
        <f t="shared" si="2245"/>
        <v>0</v>
      </c>
      <c r="AQ2412" s="161">
        <f t="shared" si="2245"/>
        <v>0</v>
      </c>
      <c r="AR2412" s="162">
        <f t="shared" si="2245"/>
        <v>0</v>
      </c>
      <c r="AS2412" s="161">
        <f t="shared" si="2245"/>
        <v>0</v>
      </c>
      <c r="AT2412" s="162">
        <f t="shared" si="2245"/>
        <v>0</v>
      </c>
      <c r="AU2412" s="161">
        <f t="shared" si="2245"/>
        <v>0</v>
      </c>
      <c r="AV2412" s="162">
        <f t="shared" si="2219"/>
        <v>0</v>
      </c>
      <c r="AW2412" s="161">
        <f t="shared" si="2230"/>
        <v>0</v>
      </c>
      <c r="AX2412" s="230"/>
      <c r="AY2412" s="159">
        <f t="shared" si="2231"/>
        <v>0</v>
      </c>
      <c r="AZ2412" s="161">
        <f t="shared" si="2232"/>
        <v>0</v>
      </c>
      <c r="BA2412" s="162">
        <f t="shared" si="2233"/>
        <v>0</v>
      </c>
      <c r="BB2412" s="161">
        <f t="shared" si="2234"/>
        <v>0</v>
      </c>
      <c r="BC2412" s="161">
        <f t="shared" si="2220"/>
        <v>0</v>
      </c>
      <c r="BD2412" s="167">
        <f t="shared" si="2235"/>
        <v>0</v>
      </c>
    </row>
    <row r="2413" spans="2:56" x14ac:dyDescent="0.3">
      <c r="B2413" s="147" t="s">
        <v>189</v>
      </c>
      <c r="C2413" s="78">
        <f>SUM(C2414,C2416)</f>
        <v>0</v>
      </c>
      <c r="D2413" s="79">
        <f>SUM(D2414,D2416)</f>
        <v>0</v>
      </c>
      <c r="E2413" s="69">
        <f t="shared" si="2224"/>
        <v>0</v>
      </c>
      <c r="F2413" s="78">
        <f>SUM(F2414,F2416)</f>
        <v>0</v>
      </c>
      <c r="G2413" s="79">
        <f>SUM(G2414,G2416)</f>
        <v>0</v>
      </c>
      <c r="H2413" s="69">
        <f t="shared" si="2225"/>
        <v>0</v>
      </c>
      <c r="I2413" s="78">
        <f>SUM(I2414,I2416)</f>
        <v>0</v>
      </c>
      <c r="J2413" s="79">
        <f>SUM(J2414,J2416)</f>
        <v>0</v>
      </c>
      <c r="K2413" s="69">
        <f t="shared" si="2226"/>
        <v>0</v>
      </c>
      <c r="L2413" s="78">
        <f>SUM(L2414,L2416)</f>
        <v>0</v>
      </c>
      <c r="M2413" s="80">
        <f>SUM(M2414,M2416)</f>
        <v>0</v>
      </c>
      <c r="N2413" s="81">
        <f>SUM(N2414,N2416)</f>
        <v>0</v>
      </c>
      <c r="O2413" s="78">
        <f>SUM(O2414,O2416)</f>
        <v>0</v>
      </c>
      <c r="P2413" s="81">
        <f>SUM(P2414,P2416)</f>
        <v>0</v>
      </c>
      <c r="Q2413" s="168">
        <f t="shared" si="2227"/>
        <v>0</v>
      </c>
      <c r="R2413" s="82">
        <f>SUM(R2414,R2416)</f>
        <v>0</v>
      </c>
      <c r="S2413" s="82">
        <f>SUM(S2414,S2416)</f>
        <v>0</v>
      </c>
      <c r="T2413" s="169">
        <f t="shared" si="2236"/>
        <v>0</v>
      </c>
      <c r="U2413" s="84"/>
      <c r="V2413" s="78">
        <f>SUM(V2414,V2416)</f>
        <v>0</v>
      </c>
      <c r="W2413" s="81">
        <f>SUM(W2414,W2416)</f>
        <v>0</v>
      </c>
      <c r="X2413" s="168">
        <f t="shared" si="2228"/>
        <v>0</v>
      </c>
      <c r="Y2413" s="82">
        <f>SUM(Y2414,Y2416)</f>
        <v>0</v>
      </c>
      <c r="Z2413" s="82">
        <f>SUM(Z2414,Z2416)</f>
        <v>0</v>
      </c>
      <c r="AA2413" s="169">
        <f t="shared" si="2237"/>
        <v>0</v>
      </c>
      <c r="AB2413" s="84"/>
      <c r="AC2413" s="78">
        <f>SUM(AC2414,AC2416)</f>
        <v>0</v>
      </c>
      <c r="AD2413" s="81">
        <f>SUM(AD2414,AD2416)</f>
        <v>0</v>
      </c>
      <c r="AE2413" s="168">
        <f t="shared" si="2229"/>
        <v>0</v>
      </c>
      <c r="AF2413" s="82">
        <f>SUM(AF2414,AF2416)</f>
        <v>0</v>
      </c>
      <c r="AG2413" s="82">
        <f>SUM(AG2414,AG2416)</f>
        <v>0</v>
      </c>
      <c r="AH2413" s="169">
        <f t="shared" si="2238"/>
        <v>0</v>
      </c>
      <c r="AI2413" s="13"/>
      <c r="AJ2413" s="79">
        <f t="shared" ref="AJ2413:AU2413" si="2246">SUM(AJ2414,AJ2416)</f>
        <v>0</v>
      </c>
      <c r="AK2413" s="80">
        <f t="shared" si="2246"/>
        <v>0</v>
      </c>
      <c r="AL2413" s="81">
        <f t="shared" si="2246"/>
        <v>0</v>
      </c>
      <c r="AM2413" s="80">
        <f t="shared" si="2246"/>
        <v>0</v>
      </c>
      <c r="AN2413" s="81">
        <f t="shared" si="2246"/>
        <v>0</v>
      </c>
      <c r="AO2413" s="80">
        <f t="shared" si="2246"/>
        <v>0</v>
      </c>
      <c r="AP2413" s="81">
        <f t="shared" si="2246"/>
        <v>0</v>
      </c>
      <c r="AQ2413" s="80">
        <f t="shared" si="2246"/>
        <v>0</v>
      </c>
      <c r="AR2413" s="81">
        <f t="shared" si="2246"/>
        <v>0</v>
      </c>
      <c r="AS2413" s="80">
        <f t="shared" si="2246"/>
        <v>0</v>
      </c>
      <c r="AT2413" s="81">
        <f t="shared" si="2246"/>
        <v>0</v>
      </c>
      <c r="AU2413" s="80">
        <f t="shared" si="2246"/>
        <v>0</v>
      </c>
      <c r="AV2413" s="81">
        <f t="shared" si="2219"/>
        <v>0</v>
      </c>
      <c r="AW2413" s="80">
        <f t="shared" si="2230"/>
        <v>0</v>
      </c>
      <c r="AX2413" s="210"/>
      <c r="AY2413" s="79">
        <f t="shared" si="2231"/>
        <v>0</v>
      </c>
      <c r="AZ2413" s="80">
        <f t="shared" si="2232"/>
        <v>0</v>
      </c>
      <c r="BA2413" s="81">
        <f t="shared" si="2233"/>
        <v>0</v>
      </c>
      <c r="BB2413" s="80">
        <f t="shared" si="2234"/>
        <v>0</v>
      </c>
      <c r="BC2413" s="80">
        <f t="shared" si="2220"/>
        <v>0</v>
      </c>
      <c r="BD2413" s="86">
        <f t="shared" si="2235"/>
        <v>0</v>
      </c>
    </row>
    <row r="2414" spans="2:56" x14ac:dyDescent="0.3">
      <c r="B2414" s="150" t="s">
        <v>190</v>
      </c>
      <c r="C2414" s="78">
        <f>SUM(C2415)</f>
        <v>0</v>
      </c>
      <c r="D2414" s="79">
        <f>SUM(D2415)</f>
        <v>0</v>
      </c>
      <c r="E2414" s="69">
        <f t="shared" si="2224"/>
        <v>0</v>
      </c>
      <c r="F2414" s="78">
        <f>SUM(F2415)</f>
        <v>0</v>
      </c>
      <c r="G2414" s="79">
        <f>SUM(G2415)</f>
        <v>0</v>
      </c>
      <c r="H2414" s="69">
        <f t="shared" si="2225"/>
        <v>0</v>
      </c>
      <c r="I2414" s="78">
        <f>SUM(I2415)</f>
        <v>0</v>
      </c>
      <c r="J2414" s="79">
        <f>SUM(J2415)</f>
        <v>0</v>
      </c>
      <c r="K2414" s="69">
        <f t="shared" si="2226"/>
        <v>0</v>
      </c>
      <c r="L2414" s="78">
        <f>SUM(L2415)</f>
        <v>0</v>
      </c>
      <c r="M2414" s="80">
        <f>SUM(M2415)</f>
        <v>0</v>
      </c>
      <c r="N2414" s="81">
        <f>SUM(N2415)</f>
        <v>0</v>
      </c>
      <c r="O2414" s="78">
        <f>SUM(O2415)</f>
        <v>0</v>
      </c>
      <c r="P2414" s="81">
        <f>SUM(P2415)</f>
        <v>0</v>
      </c>
      <c r="Q2414" s="168">
        <f t="shared" si="2227"/>
        <v>0</v>
      </c>
      <c r="R2414" s="82">
        <f>SUM(R2415)</f>
        <v>0</v>
      </c>
      <c r="S2414" s="82">
        <f>SUM(S2415)</f>
        <v>0</v>
      </c>
      <c r="T2414" s="169">
        <f t="shared" si="2236"/>
        <v>0</v>
      </c>
      <c r="U2414" s="84"/>
      <c r="V2414" s="78">
        <f>SUM(V2415)</f>
        <v>0</v>
      </c>
      <c r="W2414" s="81">
        <f>SUM(W2415)</f>
        <v>0</v>
      </c>
      <c r="X2414" s="168">
        <f t="shared" si="2228"/>
        <v>0</v>
      </c>
      <c r="Y2414" s="82">
        <f>SUM(Y2415)</f>
        <v>0</v>
      </c>
      <c r="Z2414" s="82">
        <f>SUM(Z2415)</f>
        <v>0</v>
      </c>
      <c r="AA2414" s="169">
        <f t="shared" si="2237"/>
        <v>0</v>
      </c>
      <c r="AB2414" s="84"/>
      <c r="AC2414" s="78">
        <f>SUM(AC2415)</f>
        <v>0</v>
      </c>
      <c r="AD2414" s="81">
        <f>SUM(AD2415)</f>
        <v>0</v>
      </c>
      <c r="AE2414" s="168">
        <f t="shared" si="2229"/>
        <v>0</v>
      </c>
      <c r="AF2414" s="82">
        <f>SUM(AF2415)</f>
        <v>0</v>
      </c>
      <c r="AG2414" s="82">
        <f>SUM(AG2415)</f>
        <v>0</v>
      </c>
      <c r="AH2414" s="169">
        <f t="shared" si="2238"/>
        <v>0</v>
      </c>
      <c r="AI2414" s="13"/>
      <c r="AJ2414" s="79">
        <f t="shared" ref="AJ2414:AU2414" si="2247">SUM(AJ2415)</f>
        <v>0</v>
      </c>
      <c r="AK2414" s="80">
        <f t="shared" si="2247"/>
        <v>0</v>
      </c>
      <c r="AL2414" s="81">
        <f t="shared" si="2247"/>
        <v>0</v>
      </c>
      <c r="AM2414" s="80">
        <f t="shared" si="2247"/>
        <v>0</v>
      </c>
      <c r="AN2414" s="81">
        <f t="shared" si="2247"/>
        <v>0</v>
      </c>
      <c r="AO2414" s="80">
        <f t="shared" si="2247"/>
        <v>0</v>
      </c>
      <c r="AP2414" s="81">
        <f t="shared" si="2247"/>
        <v>0</v>
      </c>
      <c r="AQ2414" s="80">
        <f t="shared" si="2247"/>
        <v>0</v>
      </c>
      <c r="AR2414" s="81">
        <f t="shared" si="2247"/>
        <v>0</v>
      </c>
      <c r="AS2414" s="80">
        <f t="shared" si="2247"/>
        <v>0</v>
      </c>
      <c r="AT2414" s="81">
        <f t="shared" si="2247"/>
        <v>0</v>
      </c>
      <c r="AU2414" s="80">
        <f t="shared" si="2247"/>
        <v>0</v>
      </c>
      <c r="AV2414" s="81">
        <f t="shared" si="2219"/>
        <v>0</v>
      </c>
      <c r="AW2414" s="80">
        <f t="shared" si="2230"/>
        <v>0</v>
      </c>
      <c r="AX2414" s="210"/>
      <c r="AY2414" s="79">
        <f t="shared" si="2231"/>
        <v>0</v>
      </c>
      <c r="AZ2414" s="80">
        <f t="shared" si="2232"/>
        <v>0</v>
      </c>
      <c r="BA2414" s="81">
        <f t="shared" si="2233"/>
        <v>0</v>
      </c>
      <c r="BB2414" s="80">
        <f t="shared" si="2234"/>
        <v>0</v>
      </c>
      <c r="BC2414" s="80">
        <f t="shared" si="2220"/>
        <v>0</v>
      </c>
      <c r="BD2414" s="86">
        <f t="shared" si="2235"/>
        <v>0</v>
      </c>
    </row>
    <row r="2415" spans="2:56" x14ac:dyDescent="0.3">
      <c r="B2415" s="223" t="s">
        <v>191</v>
      </c>
      <c r="C2415" s="224"/>
      <c r="D2415" s="225"/>
      <c r="E2415" s="154">
        <f t="shared" si="2224"/>
        <v>0</v>
      </c>
      <c r="F2415" s="224"/>
      <c r="G2415" s="225"/>
      <c r="H2415" s="154">
        <f t="shared" si="2225"/>
        <v>0</v>
      </c>
      <c r="I2415" s="224"/>
      <c r="J2415" s="225"/>
      <c r="K2415" s="154">
        <f t="shared" si="2226"/>
        <v>0</v>
      </c>
      <c r="L2415" s="224"/>
      <c r="M2415" s="226"/>
      <c r="N2415" s="227"/>
      <c r="O2415" s="224"/>
      <c r="P2415" s="227"/>
      <c r="Q2415" s="148">
        <f t="shared" si="2227"/>
        <v>0</v>
      </c>
      <c r="R2415" s="227"/>
      <c r="S2415" s="227"/>
      <c r="T2415" s="149">
        <f t="shared" si="2236"/>
        <v>0</v>
      </c>
      <c r="U2415" s="136"/>
      <c r="V2415" s="224"/>
      <c r="W2415" s="227"/>
      <c r="X2415" s="148">
        <f t="shared" si="2228"/>
        <v>0</v>
      </c>
      <c r="Y2415" s="227"/>
      <c r="Z2415" s="227"/>
      <c r="AA2415" s="149">
        <f t="shared" si="2237"/>
        <v>0</v>
      </c>
      <c r="AB2415" s="136"/>
      <c r="AC2415" s="224"/>
      <c r="AD2415" s="227"/>
      <c r="AE2415" s="148">
        <f t="shared" si="2229"/>
        <v>0</v>
      </c>
      <c r="AF2415" s="227"/>
      <c r="AG2415" s="227"/>
      <c r="AH2415" s="149">
        <f t="shared" si="2238"/>
        <v>0</v>
      </c>
      <c r="AI2415" s="13"/>
      <c r="AJ2415" s="217"/>
      <c r="AK2415" s="218"/>
      <c r="AL2415" s="219"/>
      <c r="AM2415" s="218"/>
      <c r="AN2415" s="219"/>
      <c r="AO2415" s="218"/>
      <c r="AP2415" s="219"/>
      <c r="AQ2415" s="218"/>
      <c r="AR2415" s="219"/>
      <c r="AS2415" s="218"/>
      <c r="AT2415" s="219"/>
      <c r="AU2415" s="218"/>
      <c r="AV2415" s="81">
        <f t="shared" si="2219"/>
        <v>0</v>
      </c>
      <c r="AW2415" s="80">
        <f t="shared" si="2230"/>
        <v>0</v>
      </c>
      <c r="AX2415" s="210"/>
      <c r="AY2415" s="79">
        <f t="shared" si="2231"/>
        <v>0</v>
      </c>
      <c r="AZ2415" s="80">
        <f t="shared" si="2232"/>
        <v>0</v>
      </c>
      <c r="BA2415" s="81">
        <f t="shared" si="2233"/>
        <v>0</v>
      </c>
      <c r="BB2415" s="80">
        <f t="shared" si="2234"/>
        <v>0</v>
      </c>
      <c r="BC2415" s="80">
        <f t="shared" si="2220"/>
        <v>0</v>
      </c>
      <c r="BD2415" s="86">
        <f t="shared" si="2235"/>
        <v>0</v>
      </c>
    </row>
    <row r="2416" spans="2:56" x14ac:dyDescent="0.3">
      <c r="B2416" s="150" t="s">
        <v>192</v>
      </c>
      <c r="C2416" s="78">
        <f>SUM(C2417)</f>
        <v>0</v>
      </c>
      <c r="D2416" s="79">
        <f>SUM(D2417)</f>
        <v>0</v>
      </c>
      <c r="E2416" s="69">
        <f t="shared" si="2224"/>
        <v>0</v>
      </c>
      <c r="F2416" s="78">
        <f>SUM(F2417)</f>
        <v>0</v>
      </c>
      <c r="G2416" s="79">
        <f>SUM(G2417)</f>
        <v>0</v>
      </c>
      <c r="H2416" s="69">
        <f t="shared" si="2225"/>
        <v>0</v>
      </c>
      <c r="I2416" s="78">
        <f>SUM(I2417)</f>
        <v>0</v>
      </c>
      <c r="J2416" s="79">
        <f>SUM(J2417)</f>
        <v>0</v>
      </c>
      <c r="K2416" s="69">
        <f t="shared" si="2226"/>
        <v>0</v>
      </c>
      <c r="L2416" s="78">
        <f>SUM(L2417)</f>
        <v>0</v>
      </c>
      <c r="M2416" s="80">
        <f>SUM(M2417)</f>
        <v>0</v>
      </c>
      <c r="N2416" s="81">
        <f>SUM(N2417)</f>
        <v>0</v>
      </c>
      <c r="O2416" s="78">
        <f>SUM(O2417)</f>
        <v>0</v>
      </c>
      <c r="P2416" s="81">
        <f>SUM(P2417)</f>
        <v>0</v>
      </c>
      <c r="Q2416" s="168">
        <f t="shared" si="2227"/>
        <v>0</v>
      </c>
      <c r="R2416" s="82">
        <f>SUM(R2417)</f>
        <v>0</v>
      </c>
      <c r="S2416" s="82">
        <f>SUM(S2417)</f>
        <v>0</v>
      </c>
      <c r="T2416" s="169">
        <f t="shared" si="2236"/>
        <v>0</v>
      </c>
      <c r="U2416" s="84"/>
      <c r="V2416" s="78">
        <f>SUM(V2417)</f>
        <v>0</v>
      </c>
      <c r="W2416" s="81">
        <f>SUM(W2417)</f>
        <v>0</v>
      </c>
      <c r="X2416" s="168">
        <f t="shared" si="2228"/>
        <v>0</v>
      </c>
      <c r="Y2416" s="82">
        <f>SUM(Y2417)</f>
        <v>0</v>
      </c>
      <c r="Z2416" s="82">
        <f>SUM(Z2417)</f>
        <v>0</v>
      </c>
      <c r="AA2416" s="169">
        <f t="shared" si="2237"/>
        <v>0</v>
      </c>
      <c r="AB2416" s="84"/>
      <c r="AC2416" s="78">
        <f>SUM(AC2417)</f>
        <v>0</v>
      </c>
      <c r="AD2416" s="81">
        <f>SUM(AD2417)</f>
        <v>0</v>
      </c>
      <c r="AE2416" s="168">
        <f t="shared" si="2229"/>
        <v>0</v>
      </c>
      <c r="AF2416" s="82">
        <f>SUM(AF2417)</f>
        <v>0</v>
      </c>
      <c r="AG2416" s="82">
        <f>SUM(AG2417)</f>
        <v>0</v>
      </c>
      <c r="AH2416" s="169">
        <f t="shared" si="2238"/>
        <v>0</v>
      </c>
      <c r="AI2416" s="13"/>
      <c r="AJ2416" s="79">
        <f t="shared" ref="AJ2416:AU2416" si="2248">SUM(AJ2417)</f>
        <v>0</v>
      </c>
      <c r="AK2416" s="80">
        <f t="shared" si="2248"/>
        <v>0</v>
      </c>
      <c r="AL2416" s="81">
        <f t="shared" si="2248"/>
        <v>0</v>
      </c>
      <c r="AM2416" s="80">
        <f t="shared" si="2248"/>
        <v>0</v>
      </c>
      <c r="AN2416" s="81">
        <f t="shared" si="2248"/>
        <v>0</v>
      </c>
      <c r="AO2416" s="80">
        <f t="shared" si="2248"/>
        <v>0</v>
      </c>
      <c r="AP2416" s="81">
        <f t="shared" si="2248"/>
        <v>0</v>
      </c>
      <c r="AQ2416" s="80">
        <f t="shared" si="2248"/>
        <v>0</v>
      </c>
      <c r="AR2416" s="81">
        <f t="shared" si="2248"/>
        <v>0</v>
      </c>
      <c r="AS2416" s="80">
        <f t="shared" si="2248"/>
        <v>0</v>
      </c>
      <c r="AT2416" s="81">
        <f t="shared" si="2248"/>
        <v>0</v>
      </c>
      <c r="AU2416" s="80">
        <f t="shared" si="2248"/>
        <v>0</v>
      </c>
      <c r="AV2416" s="81">
        <f t="shared" si="2219"/>
        <v>0</v>
      </c>
      <c r="AW2416" s="80">
        <f t="shared" si="2230"/>
        <v>0</v>
      </c>
      <c r="AX2416" s="210"/>
      <c r="AY2416" s="79">
        <f t="shared" si="2231"/>
        <v>0</v>
      </c>
      <c r="AZ2416" s="80">
        <f t="shared" si="2232"/>
        <v>0</v>
      </c>
      <c r="BA2416" s="81">
        <f t="shared" si="2233"/>
        <v>0</v>
      </c>
      <c r="BB2416" s="80">
        <f t="shared" si="2234"/>
        <v>0</v>
      </c>
      <c r="BC2416" s="80">
        <f t="shared" si="2220"/>
        <v>0</v>
      </c>
      <c r="BD2416" s="86">
        <f t="shared" si="2235"/>
        <v>0</v>
      </c>
    </row>
    <row r="2417" spans="2:56" x14ac:dyDescent="0.3">
      <c r="B2417" s="223" t="s">
        <v>191</v>
      </c>
      <c r="C2417" s="224"/>
      <c r="D2417" s="225"/>
      <c r="E2417" s="154">
        <f t="shared" si="2224"/>
        <v>0</v>
      </c>
      <c r="F2417" s="224"/>
      <c r="G2417" s="225"/>
      <c r="H2417" s="154">
        <f t="shared" si="2225"/>
        <v>0</v>
      </c>
      <c r="I2417" s="224"/>
      <c r="J2417" s="225"/>
      <c r="K2417" s="154">
        <f t="shared" si="2226"/>
        <v>0</v>
      </c>
      <c r="L2417" s="224"/>
      <c r="M2417" s="226"/>
      <c r="N2417" s="227"/>
      <c r="O2417" s="224"/>
      <c r="P2417" s="227"/>
      <c r="Q2417" s="148">
        <f t="shared" si="2227"/>
        <v>0</v>
      </c>
      <c r="R2417" s="227"/>
      <c r="S2417" s="227"/>
      <c r="T2417" s="149">
        <f t="shared" si="2236"/>
        <v>0</v>
      </c>
      <c r="U2417" s="136"/>
      <c r="V2417" s="224"/>
      <c r="W2417" s="227"/>
      <c r="X2417" s="148">
        <f t="shared" si="2228"/>
        <v>0</v>
      </c>
      <c r="Y2417" s="227"/>
      <c r="Z2417" s="227"/>
      <c r="AA2417" s="149">
        <f t="shared" si="2237"/>
        <v>0</v>
      </c>
      <c r="AB2417" s="136"/>
      <c r="AC2417" s="224"/>
      <c r="AD2417" s="227"/>
      <c r="AE2417" s="148">
        <f t="shared" si="2229"/>
        <v>0</v>
      </c>
      <c r="AF2417" s="227"/>
      <c r="AG2417" s="227"/>
      <c r="AH2417" s="149">
        <f t="shared" si="2238"/>
        <v>0</v>
      </c>
      <c r="AI2417" s="13"/>
      <c r="AJ2417" s="217"/>
      <c r="AK2417" s="218"/>
      <c r="AL2417" s="219"/>
      <c r="AM2417" s="218"/>
      <c r="AN2417" s="219"/>
      <c r="AO2417" s="218"/>
      <c r="AP2417" s="219"/>
      <c r="AQ2417" s="218"/>
      <c r="AR2417" s="219"/>
      <c r="AS2417" s="218"/>
      <c r="AT2417" s="219"/>
      <c r="AU2417" s="218"/>
      <c r="AV2417" s="81">
        <f t="shared" si="2219"/>
        <v>0</v>
      </c>
      <c r="AW2417" s="80">
        <f t="shared" si="2230"/>
        <v>0</v>
      </c>
      <c r="AX2417" s="210"/>
      <c r="AY2417" s="79">
        <f t="shared" si="2231"/>
        <v>0</v>
      </c>
      <c r="AZ2417" s="80">
        <f t="shared" si="2232"/>
        <v>0</v>
      </c>
      <c r="BA2417" s="81">
        <f t="shared" si="2233"/>
        <v>0</v>
      </c>
      <c r="BB2417" s="80">
        <f t="shared" si="2234"/>
        <v>0</v>
      </c>
      <c r="BC2417" s="80">
        <f t="shared" si="2220"/>
        <v>0</v>
      </c>
      <c r="BD2417" s="86">
        <f t="shared" si="2235"/>
        <v>0</v>
      </c>
    </row>
    <row r="2418" spans="2:56" x14ac:dyDescent="0.3">
      <c r="B2418" s="147" t="s">
        <v>193</v>
      </c>
      <c r="C2418" s="78">
        <f>SUM(C2419,C2420)</f>
        <v>0</v>
      </c>
      <c r="D2418" s="79">
        <f>SUM(D2419,D2420)</f>
        <v>0</v>
      </c>
      <c r="E2418" s="69">
        <f t="shared" si="2224"/>
        <v>0</v>
      </c>
      <c r="F2418" s="78">
        <f>SUM(F2419,F2420)</f>
        <v>0</v>
      </c>
      <c r="G2418" s="79">
        <f>SUM(G2419,G2420)</f>
        <v>0</v>
      </c>
      <c r="H2418" s="69">
        <f t="shared" si="2225"/>
        <v>0</v>
      </c>
      <c r="I2418" s="78">
        <f>SUM(I2419,I2420)</f>
        <v>0</v>
      </c>
      <c r="J2418" s="79">
        <f>SUM(J2419,J2420)</f>
        <v>0</v>
      </c>
      <c r="K2418" s="69">
        <f t="shared" si="2226"/>
        <v>0</v>
      </c>
      <c r="L2418" s="78">
        <f>SUM(L2419,L2420)</f>
        <v>0</v>
      </c>
      <c r="M2418" s="80">
        <f>SUM(M2419,M2420)</f>
        <v>0</v>
      </c>
      <c r="N2418" s="81">
        <f>SUM(N2419,N2420)</f>
        <v>0</v>
      </c>
      <c r="O2418" s="78">
        <f>SUM(O2419,O2420)</f>
        <v>0</v>
      </c>
      <c r="P2418" s="81">
        <f>SUM(P2419,P2420)</f>
        <v>0</v>
      </c>
      <c r="Q2418" s="168">
        <f t="shared" si="2227"/>
        <v>0</v>
      </c>
      <c r="R2418" s="82">
        <f>SUM(R2419,R2420)</f>
        <v>0</v>
      </c>
      <c r="S2418" s="82">
        <f>SUM(S2419,S2420)</f>
        <v>0</v>
      </c>
      <c r="T2418" s="169">
        <f t="shared" si="2236"/>
        <v>0</v>
      </c>
      <c r="U2418" s="84"/>
      <c r="V2418" s="78">
        <f>SUM(V2419,V2420)</f>
        <v>0</v>
      </c>
      <c r="W2418" s="81">
        <f>SUM(W2419,W2420)</f>
        <v>0</v>
      </c>
      <c r="X2418" s="168">
        <f t="shared" si="2228"/>
        <v>0</v>
      </c>
      <c r="Y2418" s="82">
        <f>SUM(Y2419,Y2420)</f>
        <v>0</v>
      </c>
      <c r="Z2418" s="82">
        <f>SUM(Z2419,Z2420)</f>
        <v>0</v>
      </c>
      <c r="AA2418" s="169">
        <f t="shared" si="2237"/>
        <v>0</v>
      </c>
      <c r="AB2418" s="84"/>
      <c r="AC2418" s="78">
        <f>SUM(AC2419,AC2420)</f>
        <v>0</v>
      </c>
      <c r="AD2418" s="81">
        <f>SUM(AD2419,AD2420)</f>
        <v>0</v>
      </c>
      <c r="AE2418" s="168">
        <f t="shared" si="2229"/>
        <v>0</v>
      </c>
      <c r="AF2418" s="82">
        <f>SUM(AF2419,AF2420)</f>
        <v>0</v>
      </c>
      <c r="AG2418" s="82">
        <f>SUM(AG2419,AG2420)</f>
        <v>0</v>
      </c>
      <c r="AH2418" s="169">
        <f t="shared" si="2238"/>
        <v>0</v>
      </c>
      <c r="AI2418" s="13"/>
      <c r="AJ2418" s="79">
        <f t="shared" ref="AJ2418:AU2418" si="2249">SUM(AJ2419,AJ2420)</f>
        <v>0</v>
      </c>
      <c r="AK2418" s="80">
        <f t="shared" si="2249"/>
        <v>0</v>
      </c>
      <c r="AL2418" s="81">
        <f t="shared" si="2249"/>
        <v>0</v>
      </c>
      <c r="AM2418" s="80">
        <f t="shared" si="2249"/>
        <v>0</v>
      </c>
      <c r="AN2418" s="81">
        <f t="shared" si="2249"/>
        <v>0</v>
      </c>
      <c r="AO2418" s="80">
        <f t="shared" si="2249"/>
        <v>0</v>
      </c>
      <c r="AP2418" s="81">
        <f t="shared" si="2249"/>
        <v>0</v>
      </c>
      <c r="AQ2418" s="80">
        <f t="shared" si="2249"/>
        <v>0</v>
      </c>
      <c r="AR2418" s="81">
        <f t="shared" si="2249"/>
        <v>0</v>
      </c>
      <c r="AS2418" s="80">
        <f t="shared" si="2249"/>
        <v>0</v>
      </c>
      <c r="AT2418" s="81">
        <f t="shared" si="2249"/>
        <v>0</v>
      </c>
      <c r="AU2418" s="80">
        <f t="shared" si="2249"/>
        <v>0</v>
      </c>
      <c r="AV2418" s="81">
        <f t="shared" si="2219"/>
        <v>0</v>
      </c>
      <c r="AW2418" s="80">
        <f t="shared" si="2230"/>
        <v>0</v>
      </c>
      <c r="AX2418" s="210"/>
      <c r="AY2418" s="79">
        <f t="shared" si="2231"/>
        <v>0</v>
      </c>
      <c r="AZ2418" s="80">
        <f t="shared" si="2232"/>
        <v>0</v>
      </c>
      <c r="BA2418" s="81">
        <f t="shared" si="2233"/>
        <v>0</v>
      </c>
      <c r="BB2418" s="80">
        <f t="shared" si="2234"/>
        <v>0</v>
      </c>
      <c r="BC2418" s="80">
        <f t="shared" si="2220"/>
        <v>0</v>
      </c>
      <c r="BD2418" s="86">
        <f t="shared" si="2235"/>
        <v>0</v>
      </c>
    </row>
    <row r="2419" spans="2:56" x14ac:dyDescent="0.3">
      <c r="B2419" s="222" t="s">
        <v>194</v>
      </c>
      <c r="C2419" s="232"/>
      <c r="D2419" s="233"/>
      <c r="E2419" s="69">
        <f t="shared" si="2224"/>
        <v>0</v>
      </c>
      <c r="F2419" s="232"/>
      <c r="G2419" s="233"/>
      <c r="H2419" s="69">
        <f t="shared" si="2225"/>
        <v>0</v>
      </c>
      <c r="I2419" s="232"/>
      <c r="J2419" s="233"/>
      <c r="K2419" s="69">
        <f t="shared" si="2226"/>
        <v>0</v>
      </c>
      <c r="L2419" s="232"/>
      <c r="M2419" s="234"/>
      <c r="N2419" s="235"/>
      <c r="O2419" s="232"/>
      <c r="P2419" s="235"/>
      <c r="Q2419" s="168">
        <f t="shared" si="2227"/>
        <v>0</v>
      </c>
      <c r="R2419" s="236"/>
      <c r="S2419" s="236"/>
      <c r="T2419" s="169">
        <f t="shared" si="2236"/>
        <v>0</v>
      </c>
      <c r="U2419" s="84"/>
      <c r="V2419" s="232"/>
      <c r="W2419" s="235"/>
      <c r="X2419" s="168">
        <f t="shared" si="2228"/>
        <v>0</v>
      </c>
      <c r="Y2419" s="236"/>
      <c r="Z2419" s="236"/>
      <c r="AA2419" s="169">
        <f t="shared" si="2237"/>
        <v>0</v>
      </c>
      <c r="AB2419" s="84"/>
      <c r="AC2419" s="232"/>
      <c r="AD2419" s="235"/>
      <c r="AE2419" s="168">
        <f t="shared" si="2229"/>
        <v>0</v>
      </c>
      <c r="AF2419" s="236"/>
      <c r="AG2419" s="236"/>
      <c r="AH2419" s="169">
        <f t="shared" si="2238"/>
        <v>0</v>
      </c>
      <c r="AI2419" s="13"/>
      <c r="AJ2419" s="217"/>
      <c r="AK2419" s="218"/>
      <c r="AL2419" s="219"/>
      <c r="AM2419" s="218"/>
      <c r="AN2419" s="219"/>
      <c r="AO2419" s="218"/>
      <c r="AP2419" s="219"/>
      <c r="AQ2419" s="218"/>
      <c r="AR2419" s="219"/>
      <c r="AS2419" s="218"/>
      <c r="AT2419" s="219"/>
      <c r="AU2419" s="218"/>
      <c r="AV2419" s="81">
        <f t="shared" si="2219"/>
        <v>0</v>
      </c>
      <c r="AW2419" s="80">
        <f t="shared" si="2230"/>
        <v>0</v>
      </c>
      <c r="AX2419" s="210"/>
      <c r="AY2419" s="79">
        <f t="shared" si="2231"/>
        <v>0</v>
      </c>
      <c r="AZ2419" s="80">
        <f t="shared" si="2232"/>
        <v>0</v>
      </c>
      <c r="BA2419" s="81">
        <f t="shared" si="2233"/>
        <v>0</v>
      </c>
      <c r="BB2419" s="80">
        <f t="shared" si="2234"/>
        <v>0</v>
      </c>
      <c r="BC2419" s="80">
        <f t="shared" si="2220"/>
        <v>0</v>
      </c>
      <c r="BD2419" s="86">
        <f t="shared" si="2235"/>
        <v>0</v>
      </c>
    </row>
    <row r="2420" spans="2:56" x14ac:dyDescent="0.3">
      <c r="B2420" s="222" t="s">
        <v>195</v>
      </c>
      <c r="C2420" s="232"/>
      <c r="D2420" s="233"/>
      <c r="E2420" s="69">
        <f t="shared" si="2224"/>
        <v>0</v>
      </c>
      <c r="F2420" s="232"/>
      <c r="G2420" s="233"/>
      <c r="H2420" s="69">
        <f t="shared" si="2225"/>
        <v>0</v>
      </c>
      <c r="I2420" s="232"/>
      <c r="J2420" s="233"/>
      <c r="K2420" s="69">
        <f t="shared" si="2226"/>
        <v>0</v>
      </c>
      <c r="L2420" s="232"/>
      <c r="M2420" s="234"/>
      <c r="N2420" s="235"/>
      <c r="O2420" s="232"/>
      <c r="P2420" s="235"/>
      <c r="Q2420" s="168">
        <f t="shared" si="2227"/>
        <v>0</v>
      </c>
      <c r="R2420" s="236"/>
      <c r="S2420" s="236"/>
      <c r="T2420" s="169">
        <f t="shared" si="2236"/>
        <v>0</v>
      </c>
      <c r="U2420" s="84"/>
      <c r="V2420" s="232"/>
      <c r="W2420" s="235"/>
      <c r="X2420" s="168">
        <f t="shared" si="2228"/>
        <v>0</v>
      </c>
      <c r="Y2420" s="236"/>
      <c r="Z2420" s="236"/>
      <c r="AA2420" s="169">
        <f t="shared" si="2237"/>
        <v>0</v>
      </c>
      <c r="AB2420" s="84"/>
      <c r="AC2420" s="232"/>
      <c r="AD2420" s="235"/>
      <c r="AE2420" s="168">
        <f t="shared" si="2229"/>
        <v>0</v>
      </c>
      <c r="AF2420" s="236"/>
      <c r="AG2420" s="236"/>
      <c r="AH2420" s="169">
        <f t="shared" si="2238"/>
        <v>0</v>
      </c>
      <c r="AI2420" s="13"/>
      <c r="AJ2420" s="217"/>
      <c r="AK2420" s="218"/>
      <c r="AL2420" s="219"/>
      <c r="AM2420" s="218"/>
      <c r="AN2420" s="219"/>
      <c r="AO2420" s="218"/>
      <c r="AP2420" s="219"/>
      <c r="AQ2420" s="218"/>
      <c r="AR2420" s="219"/>
      <c r="AS2420" s="218"/>
      <c r="AT2420" s="219"/>
      <c r="AU2420" s="218"/>
      <c r="AV2420" s="81">
        <f t="shared" si="2219"/>
        <v>0</v>
      </c>
      <c r="AW2420" s="80">
        <f t="shared" si="2230"/>
        <v>0</v>
      </c>
      <c r="AX2420" s="210"/>
      <c r="AY2420" s="79">
        <f t="shared" si="2231"/>
        <v>0</v>
      </c>
      <c r="AZ2420" s="80">
        <f t="shared" si="2232"/>
        <v>0</v>
      </c>
      <c r="BA2420" s="81">
        <f t="shared" si="2233"/>
        <v>0</v>
      </c>
      <c r="BB2420" s="80">
        <f t="shared" si="2234"/>
        <v>0</v>
      </c>
      <c r="BC2420" s="80">
        <f t="shared" si="2220"/>
        <v>0</v>
      </c>
      <c r="BD2420" s="86">
        <f t="shared" si="2235"/>
        <v>0</v>
      </c>
    </row>
    <row r="2421" spans="2:56" x14ac:dyDescent="0.3">
      <c r="B2421" s="221" t="s">
        <v>196</v>
      </c>
      <c r="C2421" s="232"/>
      <c r="D2421" s="233"/>
      <c r="E2421" s="69">
        <f t="shared" si="2224"/>
        <v>0</v>
      </c>
      <c r="F2421" s="232"/>
      <c r="G2421" s="233"/>
      <c r="H2421" s="69">
        <f t="shared" si="2225"/>
        <v>0</v>
      </c>
      <c r="I2421" s="232"/>
      <c r="J2421" s="233"/>
      <c r="K2421" s="69">
        <f t="shared" si="2226"/>
        <v>0</v>
      </c>
      <c r="L2421" s="232"/>
      <c r="M2421" s="234"/>
      <c r="N2421" s="235"/>
      <c r="O2421" s="232"/>
      <c r="P2421" s="235"/>
      <c r="Q2421" s="168">
        <f t="shared" si="2227"/>
        <v>0</v>
      </c>
      <c r="R2421" s="236"/>
      <c r="S2421" s="236"/>
      <c r="T2421" s="169">
        <f t="shared" si="2236"/>
        <v>0</v>
      </c>
      <c r="U2421" s="84"/>
      <c r="V2421" s="232"/>
      <c r="W2421" s="235"/>
      <c r="X2421" s="168">
        <f t="shared" si="2228"/>
        <v>0</v>
      </c>
      <c r="Y2421" s="236"/>
      <c r="Z2421" s="236"/>
      <c r="AA2421" s="169">
        <f t="shared" si="2237"/>
        <v>0</v>
      </c>
      <c r="AB2421" s="84"/>
      <c r="AC2421" s="232"/>
      <c r="AD2421" s="235"/>
      <c r="AE2421" s="168">
        <f t="shared" si="2229"/>
        <v>0</v>
      </c>
      <c r="AF2421" s="236"/>
      <c r="AG2421" s="236"/>
      <c r="AH2421" s="169">
        <f t="shared" si="2238"/>
        <v>0</v>
      </c>
      <c r="AI2421" s="13"/>
      <c r="AJ2421" s="217"/>
      <c r="AK2421" s="218"/>
      <c r="AL2421" s="219"/>
      <c r="AM2421" s="218"/>
      <c r="AN2421" s="219"/>
      <c r="AO2421" s="218"/>
      <c r="AP2421" s="219"/>
      <c r="AQ2421" s="218"/>
      <c r="AR2421" s="219"/>
      <c r="AS2421" s="218"/>
      <c r="AT2421" s="219"/>
      <c r="AU2421" s="218"/>
      <c r="AV2421" s="81">
        <f t="shared" si="2219"/>
        <v>0</v>
      </c>
      <c r="AW2421" s="80">
        <f t="shared" si="2230"/>
        <v>0</v>
      </c>
      <c r="AX2421" s="210"/>
      <c r="AY2421" s="79">
        <f t="shared" si="2231"/>
        <v>0</v>
      </c>
      <c r="AZ2421" s="80">
        <f t="shared" si="2232"/>
        <v>0</v>
      </c>
      <c r="BA2421" s="81">
        <f t="shared" si="2233"/>
        <v>0</v>
      </c>
      <c r="BB2421" s="80">
        <f t="shared" si="2234"/>
        <v>0</v>
      </c>
      <c r="BC2421" s="80">
        <f t="shared" si="2220"/>
        <v>0</v>
      </c>
      <c r="BD2421" s="86">
        <f t="shared" si="2235"/>
        <v>0</v>
      </c>
    </row>
    <row r="2422" spans="2:56" x14ac:dyDescent="0.3">
      <c r="B2422" s="221" t="s">
        <v>197</v>
      </c>
      <c r="C2422" s="232"/>
      <c r="D2422" s="233"/>
      <c r="E2422" s="69">
        <f t="shared" si="2224"/>
        <v>0</v>
      </c>
      <c r="F2422" s="232"/>
      <c r="G2422" s="233"/>
      <c r="H2422" s="69">
        <f t="shared" si="2225"/>
        <v>0</v>
      </c>
      <c r="I2422" s="232"/>
      <c r="J2422" s="233"/>
      <c r="K2422" s="69">
        <f t="shared" si="2226"/>
        <v>0</v>
      </c>
      <c r="L2422" s="232"/>
      <c r="M2422" s="234"/>
      <c r="N2422" s="235"/>
      <c r="O2422" s="232"/>
      <c r="P2422" s="235"/>
      <c r="Q2422" s="168">
        <f t="shared" si="2227"/>
        <v>0</v>
      </c>
      <c r="R2422" s="236"/>
      <c r="S2422" s="236"/>
      <c r="T2422" s="169">
        <f t="shared" si="2236"/>
        <v>0</v>
      </c>
      <c r="U2422" s="84"/>
      <c r="V2422" s="232"/>
      <c r="W2422" s="235"/>
      <c r="X2422" s="168">
        <f t="shared" si="2228"/>
        <v>0</v>
      </c>
      <c r="Y2422" s="236"/>
      <c r="Z2422" s="236"/>
      <c r="AA2422" s="169">
        <f t="shared" si="2237"/>
        <v>0</v>
      </c>
      <c r="AB2422" s="84"/>
      <c r="AC2422" s="232"/>
      <c r="AD2422" s="235"/>
      <c r="AE2422" s="168">
        <f t="shared" si="2229"/>
        <v>0</v>
      </c>
      <c r="AF2422" s="236"/>
      <c r="AG2422" s="236"/>
      <c r="AH2422" s="169">
        <f t="shared" si="2238"/>
        <v>0</v>
      </c>
      <c r="AI2422" s="13"/>
      <c r="AJ2422" s="217"/>
      <c r="AK2422" s="218"/>
      <c r="AL2422" s="219"/>
      <c r="AM2422" s="218"/>
      <c r="AN2422" s="219"/>
      <c r="AO2422" s="218"/>
      <c r="AP2422" s="219"/>
      <c r="AQ2422" s="218"/>
      <c r="AR2422" s="219"/>
      <c r="AS2422" s="218"/>
      <c r="AT2422" s="219"/>
      <c r="AU2422" s="218"/>
      <c r="AV2422" s="81">
        <f t="shared" si="2219"/>
        <v>0</v>
      </c>
      <c r="AW2422" s="80">
        <f t="shared" si="2230"/>
        <v>0</v>
      </c>
      <c r="AX2422" s="210"/>
      <c r="AY2422" s="79">
        <f t="shared" si="2231"/>
        <v>0</v>
      </c>
      <c r="AZ2422" s="80">
        <f t="shared" si="2232"/>
        <v>0</v>
      </c>
      <c r="BA2422" s="81">
        <f t="shared" si="2233"/>
        <v>0</v>
      </c>
      <c r="BB2422" s="80">
        <f t="shared" si="2234"/>
        <v>0</v>
      </c>
      <c r="BC2422" s="80">
        <f t="shared" si="2220"/>
        <v>0</v>
      </c>
      <c r="BD2422" s="86">
        <f t="shared" si="2235"/>
        <v>0</v>
      </c>
    </row>
    <row r="2423" spans="2:56" x14ac:dyDescent="0.3">
      <c r="B2423" s="147" t="s">
        <v>198</v>
      </c>
      <c r="C2423" s="78">
        <f>SUM(C2424,C2425)</f>
        <v>0</v>
      </c>
      <c r="D2423" s="79">
        <f>SUM(D2424,D2425)</f>
        <v>0</v>
      </c>
      <c r="E2423" s="69">
        <f t="shared" si="2224"/>
        <v>0</v>
      </c>
      <c r="F2423" s="78">
        <f>SUM(F2424,F2425)</f>
        <v>0</v>
      </c>
      <c r="G2423" s="79">
        <f>SUM(G2424,G2425)</f>
        <v>0</v>
      </c>
      <c r="H2423" s="69">
        <f t="shared" si="2225"/>
        <v>0</v>
      </c>
      <c r="I2423" s="78">
        <f>SUM(I2424,I2425)</f>
        <v>0</v>
      </c>
      <c r="J2423" s="79">
        <f>SUM(J2424,J2425)</f>
        <v>0</v>
      </c>
      <c r="K2423" s="69">
        <f t="shared" si="2226"/>
        <v>0</v>
      </c>
      <c r="L2423" s="78">
        <f>SUM(L2424,L2425)</f>
        <v>0</v>
      </c>
      <c r="M2423" s="80">
        <f>SUM(M2424,M2425)</f>
        <v>0</v>
      </c>
      <c r="N2423" s="81">
        <f>SUM(N2424,N2425)</f>
        <v>0</v>
      </c>
      <c r="O2423" s="78">
        <f>SUM(O2424,O2425)</f>
        <v>0</v>
      </c>
      <c r="P2423" s="81">
        <f>SUM(P2424,P2425)</f>
        <v>0</v>
      </c>
      <c r="Q2423" s="168">
        <f t="shared" si="2227"/>
        <v>0</v>
      </c>
      <c r="R2423" s="82">
        <f>SUM(R2424,R2425)</f>
        <v>0</v>
      </c>
      <c r="S2423" s="82">
        <f>SUM(S2424,S2425)</f>
        <v>0</v>
      </c>
      <c r="T2423" s="169">
        <f t="shared" si="2236"/>
        <v>0</v>
      </c>
      <c r="U2423" s="84"/>
      <c r="V2423" s="78">
        <f>SUM(V2424,V2425)</f>
        <v>0</v>
      </c>
      <c r="W2423" s="81">
        <f>SUM(W2424,W2425)</f>
        <v>0</v>
      </c>
      <c r="X2423" s="168">
        <f t="shared" si="2228"/>
        <v>0</v>
      </c>
      <c r="Y2423" s="82">
        <f>SUM(Y2424,Y2425)</f>
        <v>0</v>
      </c>
      <c r="Z2423" s="82">
        <f>SUM(Z2424,Z2425)</f>
        <v>0</v>
      </c>
      <c r="AA2423" s="169">
        <f t="shared" si="2237"/>
        <v>0</v>
      </c>
      <c r="AB2423" s="84"/>
      <c r="AC2423" s="78">
        <f>SUM(AC2424,AC2425)</f>
        <v>0</v>
      </c>
      <c r="AD2423" s="81">
        <f>SUM(AD2424,AD2425)</f>
        <v>0</v>
      </c>
      <c r="AE2423" s="168">
        <f t="shared" si="2229"/>
        <v>0</v>
      </c>
      <c r="AF2423" s="82">
        <f>SUM(AF2424,AF2425)</f>
        <v>0</v>
      </c>
      <c r="AG2423" s="82">
        <f>SUM(AG2424,AG2425)</f>
        <v>0</v>
      </c>
      <c r="AH2423" s="169">
        <f t="shared" si="2238"/>
        <v>0</v>
      </c>
      <c r="AI2423" s="13"/>
      <c r="AJ2423" s="79">
        <f t="shared" ref="AJ2423:AU2423" si="2250">SUM(AJ2424,AJ2425)</f>
        <v>0</v>
      </c>
      <c r="AK2423" s="80">
        <f t="shared" si="2250"/>
        <v>0</v>
      </c>
      <c r="AL2423" s="81">
        <f t="shared" si="2250"/>
        <v>0</v>
      </c>
      <c r="AM2423" s="80">
        <f t="shared" si="2250"/>
        <v>0</v>
      </c>
      <c r="AN2423" s="81">
        <f t="shared" si="2250"/>
        <v>0</v>
      </c>
      <c r="AO2423" s="80">
        <f t="shared" si="2250"/>
        <v>0</v>
      </c>
      <c r="AP2423" s="81">
        <f t="shared" si="2250"/>
        <v>0</v>
      </c>
      <c r="AQ2423" s="80">
        <f t="shared" si="2250"/>
        <v>0</v>
      </c>
      <c r="AR2423" s="81">
        <f t="shared" si="2250"/>
        <v>0</v>
      </c>
      <c r="AS2423" s="80">
        <f t="shared" si="2250"/>
        <v>0</v>
      </c>
      <c r="AT2423" s="81">
        <f t="shared" si="2250"/>
        <v>0</v>
      </c>
      <c r="AU2423" s="80">
        <f t="shared" si="2250"/>
        <v>0</v>
      </c>
      <c r="AV2423" s="81">
        <f t="shared" si="2219"/>
        <v>0</v>
      </c>
      <c r="AW2423" s="80">
        <f t="shared" si="2230"/>
        <v>0</v>
      </c>
      <c r="AX2423" s="210"/>
      <c r="AY2423" s="79">
        <f t="shared" si="2231"/>
        <v>0</v>
      </c>
      <c r="AZ2423" s="80">
        <f t="shared" si="2232"/>
        <v>0</v>
      </c>
      <c r="BA2423" s="81">
        <f t="shared" si="2233"/>
        <v>0</v>
      </c>
      <c r="BB2423" s="80">
        <f t="shared" si="2234"/>
        <v>0</v>
      </c>
      <c r="BC2423" s="80">
        <f t="shared" si="2220"/>
        <v>0</v>
      </c>
      <c r="BD2423" s="86">
        <f t="shared" si="2235"/>
        <v>0</v>
      </c>
    </row>
    <row r="2424" spans="2:56" x14ac:dyDescent="0.3">
      <c r="B2424" s="222" t="s">
        <v>199</v>
      </c>
      <c r="C2424" s="232"/>
      <c r="D2424" s="233"/>
      <c r="E2424" s="69">
        <f t="shared" si="2224"/>
        <v>0</v>
      </c>
      <c r="F2424" s="232"/>
      <c r="G2424" s="233"/>
      <c r="H2424" s="69">
        <f t="shared" si="2225"/>
        <v>0</v>
      </c>
      <c r="I2424" s="232"/>
      <c r="J2424" s="233"/>
      <c r="K2424" s="69">
        <f t="shared" si="2226"/>
        <v>0</v>
      </c>
      <c r="L2424" s="232"/>
      <c r="M2424" s="234"/>
      <c r="N2424" s="235"/>
      <c r="O2424" s="232"/>
      <c r="P2424" s="235"/>
      <c r="Q2424" s="168">
        <f t="shared" si="2227"/>
        <v>0</v>
      </c>
      <c r="R2424" s="236"/>
      <c r="S2424" s="236"/>
      <c r="T2424" s="169">
        <f t="shared" si="2236"/>
        <v>0</v>
      </c>
      <c r="U2424" s="84"/>
      <c r="V2424" s="232"/>
      <c r="W2424" s="235"/>
      <c r="X2424" s="168">
        <f t="shared" si="2228"/>
        <v>0</v>
      </c>
      <c r="Y2424" s="236"/>
      <c r="Z2424" s="236"/>
      <c r="AA2424" s="169">
        <f t="shared" si="2237"/>
        <v>0</v>
      </c>
      <c r="AB2424" s="84"/>
      <c r="AC2424" s="232"/>
      <c r="AD2424" s="235"/>
      <c r="AE2424" s="168">
        <f t="shared" si="2229"/>
        <v>0</v>
      </c>
      <c r="AF2424" s="236"/>
      <c r="AG2424" s="236"/>
      <c r="AH2424" s="169">
        <f t="shared" si="2238"/>
        <v>0</v>
      </c>
      <c r="AI2424" s="13"/>
      <c r="AJ2424" s="217"/>
      <c r="AK2424" s="218"/>
      <c r="AL2424" s="219"/>
      <c r="AM2424" s="218"/>
      <c r="AN2424" s="219"/>
      <c r="AO2424" s="218"/>
      <c r="AP2424" s="219"/>
      <c r="AQ2424" s="218"/>
      <c r="AR2424" s="219"/>
      <c r="AS2424" s="218"/>
      <c r="AT2424" s="219"/>
      <c r="AU2424" s="218"/>
      <c r="AV2424" s="81">
        <f t="shared" si="2219"/>
        <v>0</v>
      </c>
      <c r="AW2424" s="80">
        <f t="shared" si="2230"/>
        <v>0</v>
      </c>
      <c r="AX2424" s="210"/>
      <c r="AY2424" s="79">
        <f t="shared" si="2231"/>
        <v>0</v>
      </c>
      <c r="AZ2424" s="80">
        <f t="shared" si="2232"/>
        <v>0</v>
      </c>
      <c r="BA2424" s="81">
        <f t="shared" si="2233"/>
        <v>0</v>
      </c>
      <c r="BB2424" s="80">
        <f t="shared" si="2234"/>
        <v>0</v>
      </c>
      <c r="BC2424" s="80">
        <f t="shared" si="2220"/>
        <v>0</v>
      </c>
      <c r="BD2424" s="86">
        <f t="shared" si="2235"/>
        <v>0</v>
      </c>
    </row>
    <row r="2425" spans="2:56" x14ac:dyDescent="0.3">
      <c r="B2425" s="222" t="s">
        <v>200</v>
      </c>
      <c r="C2425" s="232"/>
      <c r="D2425" s="233"/>
      <c r="E2425" s="69">
        <f t="shared" si="2224"/>
        <v>0</v>
      </c>
      <c r="F2425" s="232"/>
      <c r="G2425" s="233"/>
      <c r="H2425" s="69">
        <f t="shared" si="2225"/>
        <v>0</v>
      </c>
      <c r="I2425" s="232"/>
      <c r="J2425" s="233"/>
      <c r="K2425" s="69">
        <f t="shared" si="2226"/>
        <v>0</v>
      </c>
      <c r="L2425" s="232"/>
      <c r="M2425" s="234"/>
      <c r="N2425" s="235"/>
      <c r="O2425" s="232"/>
      <c r="P2425" s="235"/>
      <c r="Q2425" s="168">
        <f t="shared" si="2227"/>
        <v>0</v>
      </c>
      <c r="R2425" s="236"/>
      <c r="S2425" s="236"/>
      <c r="T2425" s="169">
        <f t="shared" si="2236"/>
        <v>0</v>
      </c>
      <c r="U2425" s="84"/>
      <c r="V2425" s="232"/>
      <c r="W2425" s="235"/>
      <c r="X2425" s="168">
        <f t="shared" si="2228"/>
        <v>0</v>
      </c>
      <c r="Y2425" s="236"/>
      <c r="Z2425" s="236"/>
      <c r="AA2425" s="169">
        <f t="shared" si="2237"/>
        <v>0</v>
      </c>
      <c r="AB2425" s="84"/>
      <c r="AC2425" s="232"/>
      <c r="AD2425" s="235"/>
      <c r="AE2425" s="168">
        <f t="shared" si="2229"/>
        <v>0</v>
      </c>
      <c r="AF2425" s="236"/>
      <c r="AG2425" s="236"/>
      <c r="AH2425" s="169">
        <f t="shared" si="2238"/>
        <v>0</v>
      </c>
      <c r="AI2425" s="13"/>
      <c r="AJ2425" s="217"/>
      <c r="AK2425" s="218"/>
      <c r="AL2425" s="219"/>
      <c r="AM2425" s="218"/>
      <c r="AN2425" s="219"/>
      <c r="AO2425" s="218"/>
      <c r="AP2425" s="219"/>
      <c r="AQ2425" s="218"/>
      <c r="AR2425" s="219"/>
      <c r="AS2425" s="218"/>
      <c r="AT2425" s="219"/>
      <c r="AU2425" s="218"/>
      <c r="AV2425" s="81">
        <f t="shared" si="2219"/>
        <v>0</v>
      </c>
      <c r="AW2425" s="80">
        <f t="shared" si="2230"/>
        <v>0</v>
      </c>
      <c r="AX2425" s="210"/>
      <c r="AY2425" s="79">
        <f t="shared" si="2231"/>
        <v>0</v>
      </c>
      <c r="AZ2425" s="80">
        <f t="shared" si="2232"/>
        <v>0</v>
      </c>
      <c r="BA2425" s="81">
        <f t="shared" si="2233"/>
        <v>0</v>
      </c>
      <c r="BB2425" s="80">
        <f t="shared" si="2234"/>
        <v>0</v>
      </c>
      <c r="BC2425" s="80">
        <f t="shared" si="2220"/>
        <v>0</v>
      </c>
      <c r="BD2425" s="86">
        <f t="shared" si="2235"/>
        <v>0</v>
      </c>
    </row>
    <row r="2426" spans="2:56" x14ac:dyDescent="0.3">
      <c r="B2426" s="221" t="s">
        <v>201</v>
      </c>
      <c r="C2426" s="232"/>
      <c r="D2426" s="233"/>
      <c r="E2426" s="69">
        <f t="shared" si="2224"/>
        <v>0</v>
      </c>
      <c r="F2426" s="232"/>
      <c r="G2426" s="233"/>
      <c r="H2426" s="69">
        <f t="shared" si="2225"/>
        <v>0</v>
      </c>
      <c r="I2426" s="232"/>
      <c r="J2426" s="233"/>
      <c r="K2426" s="69">
        <f t="shared" si="2226"/>
        <v>0</v>
      </c>
      <c r="L2426" s="232"/>
      <c r="M2426" s="234"/>
      <c r="N2426" s="235"/>
      <c r="O2426" s="232"/>
      <c r="P2426" s="235"/>
      <c r="Q2426" s="168">
        <f t="shared" si="2227"/>
        <v>0</v>
      </c>
      <c r="R2426" s="236"/>
      <c r="S2426" s="236"/>
      <c r="T2426" s="169">
        <f t="shared" si="2236"/>
        <v>0</v>
      </c>
      <c r="U2426" s="84"/>
      <c r="V2426" s="232"/>
      <c r="W2426" s="235"/>
      <c r="X2426" s="168">
        <f t="shared" si="2228"/>
        <v>0</v>
      </c>
      <c r="Y2426" s="236"/>
      <c r="Z2426" s="236"/>
      <c r="AA2426" s="169">
        <f t="shared" si="2237"/>
        <v>0</v>
      </c>
      <c r="AB2426" s="84"/>
      <c r="AC2426" s="232"/>
      <c r="AD2426" s="235"/>
      <c r="AE2426" s="168">
        <f t="shared" si="2229"/>
        <v>0</v>
      </c>
      <c r="AF2426" s="236"/>
      <c r="AG2426" s="236"/>
      <c r="AH2426" s="169">
        <f t="shared" si="2238"/>
        <v>0</v>
      </c>
      <c r="AI2426" s="13"/>
      <c r="AJ2426" s="217"/>
      <c r="AK2426" s="218"/>
      <c r="AL2426" s="219"/>
      <c r="AM2426" s="218"/>
      <c r="AN2426" s="219"/>
      <c r="AO2426" s="218"/>
      <c r="AP2426" s="219"/>
      <c r="AQ2426" s="218"/>
      <c r="AR2426" s="219"/>
      <c r="AS2426" s="218"/>
      <c r="AT2426" s="219"/>
      <c r="AU2426" s="218"/>
      <c r="AV2426" s="81">
        <f t="shared" si="2219"/>
        <v>0</v>
      </c>
      <c r="AW2426" s="80">
        <f t="shared" si="2230"/>
        <v>0</v>
      </c>
      <c r="AX2426" s="210"/>
      <c r="AY2426" s="79">
        <f t="shared" si="2231"/>
        <v>0</v>
      </c>
      <c r="AZ2426" s="80">
        <f t="shared" si="2232"/>
        <v>0</v>
      </c>
      <c r="BA2426" s="81">
        <f t="shared" si="2233"/>
        <v>0</v>
      </c>
      <c r="BB2426" s="80">
        <f t="shared" si="2234"/>
        <v>0</v>
      </c>
      <c r="BC2426" s="80">
        <f t="shared" si="2220"/>
        <v>0</v>
      </c>
      <c r="BD2426" s="86">
        <f t="shared" si="2235"/>
        <v>0</v>
      </c>
    </row>
    <row r="2427" spans="2:56" x14ac:dyDescent="0.3">
      <c r="B2427" s="147" t="s">
        <v>202</v>
      </c>
      <c r="C2427" s="78">
        <f>SUM(C2428,C2432)</f>
        <v>0</v>
      </c>
      <c r="D2427" s="79">
        <f>SUM(D2428,D2432)</f>
        <v>0</v>
      </c>
      <c r="E2427" s="69">
        <f t="shared" si="2224"/>
        <v>0</v>
      </c>
      <c r="F2427" s="78">
        <f>SUM(F2428,F2432)</f>
        <v>0</v>
      </c>
      <c r="G2427" s="79">
        <f>SUM(G2428,G2432)</f>
        <v>0</v>
      </c>
      <c r="H2427" s="69">
        <f t="shared" si="2225"/>
        <v>0</v>
      </c>
      <c r="I2427" s="78">
        <f>SUM(I2428,I2432)</f>
        <v>0</v>
      </c>
      <c r="J2427" s="79">
        <f>SUM(J2428,J2432)</f>
        <v>0</v>
      </c>
      <c r="K2427" s="69">
        <f t="shared" si="2226"/>
        <v>0</v>
      </c>
      <c r="L2427" s="78">
        <f>SUM(L2428,L2432)</f>
        <v>0</v>
      </c>
      <c r="M2427" s="80">
        <f>SUM(M2428,M2432)</f>
        <v>0</v>
      </c>
      <c r="N2427" s="81">
        <f>SUM(N2428,N2432)</f>
        <v>0</v>
      </c>
      <c r="O2427" s="78">
        <f>SUM(O2428,O2432)</f>
        <v>0</v>
      </c>
      <c r="P2427" s="81">
        <f>SUM(P2428,P2432)</f>
        <v>0</v>
      </c>
      <c r="Q2427" s="168">
        <f t="shared" si="2227"/>
        <v>0</v>
      </c>
      <c r="R2427" s="82">
        <f>SUM(R2428,R2432)</f>
        <v>0</v>
      </c>
      <c r="S2427" s="82">
        <f>SUM(S2428,S2432)</f>
        <v>0</v>
      </c>
      <c r="T2427" s="169">
        <f t="shared" si="2236"/>
        <v>0</v>
      </c>
      <c r="U2427" s="84"/>
      <c r="V2427" s="78">
        <f>SUM(V2428,V2432)</f>
        <v>0</v>
      </c>
      <c r="W2427" s="81">
        <f>SUM(W2428,W2432)</f>
        <v>0</v>
      </c>
      <c r="X2427" s="168">
        <f t="shared" si="2228"/>
        <v>0</v>
      </c>
      <c r="Y2427" s="82">
        <f>SUM(Y2428,Y2432)</f>
        <v>0</v>
      </c>
      <c r="Z2427" s="82">
        <f>SUM(Z2428,Z2432)</f>
        <v>0</v>
      </c>
      <c r="AA2427" s="169">
        <f t="shared" si="2237"/>
        <v>0</v>
      </c>
      <c r="AB2427" s="84"/>
      <c r="AC2427" s="78">
        <f>SUM(AC2428,AC2432)</f>
        <v>0</v>
      </c>
      <c r="AD2427" s="81">
        <f>SUM(AD2428,AD2432)</f>
        <v>0</v>
      </c>
      <c r="AE2427" s="168">
        <f t="shared" si="2229"/>
        <v>0</v>
      </c>
      <c r="AF2427" s="82">
        <f>SUM(AF2428,AF2432)</f>
        <v>0</v>
      </c>
      <c r="AG2427" s="82">
        <f>SUM(AG2428,AG2432)</f>
        <v>0</v>
      </c>
      <c r="AH2427" s="169">
        <f t="shared" si="2238"/>
        <v>0</v>
      </c>
      <c r="AI2427" s="13"/>
      <c r="AJ2427" s="79">
        <f t="shared" ref="AJ2427:AU2427" si="2251">SUM(AJ2428,AJ2432)</f>
        <v>0</v>
      </c>
      <c r="AK2427" s="80">
        <f t="shared" si="2251"/>
        <v>0</v>
      </c>
      <c r="AL2427" s="81">
        <f t="shared" si="2251"/>
        <v>0</v>
      </c>
      <c r="AM2427" s="80">
        <f t="shared" si="2251"/>
        <v>0</v>
      </c>
      <c r="AN2427" s="81">
        <f t="shared" si="2251"/>
        <v>0</v>
      </c>
      <c r="AO2427" s="80">
        <f t="shared" si="2251"/>
        <v>0</v>
      </c>
      <c r="AP2427" s="81">
        <f t="shared" si="2251"/>
        <v>0</v>
      </c>
      <c r="AQ2427" s="80">
        <f t="shared" si="2251"/>
        <v>0</v>
      </c>
      <c r="AR2427" s="81">
        <f t="shared" si="2251"/>
        <v>0</v>
      </c>
      <c r="AS2427" s="80">
        <f t="shared" si="2251"/>
        <v>0</v>
      </c>
      <c r="AT2427" s="81">
        <f t="shared" si="2251"/>
        <v>0</v>
      </c>
      <c r="AU2427" s="80">
        <f t="shared" si="2251"/>
        <v>0</v>
      </c>
      <c r="AV2427" s="81">
        <f t="shared" si="2219"/>
        <v>0</v>
      </c>
      <c r="AW2427" s="80">
        <f t="shared" si="2230"/>
        <v>0</v>
      </c>
      <c r="AX2427" s="210"/>
      <c r="AY2427" s="79">
        <f t="shared" si="2231"/>
        <v>0</v>
      </c>
      <c r="AZ2427" s="80">
        <f t="shared" si="2232"/>
        <v>0</v>
      </c>
      <c r="BA2427" s="81">
        <f t="shared" si="2233"/>
        <v>0</v>
      </c>
      <c r="BB2427" s="80">
        <f t="shared" si="2234"/>
        <v>0</v>
      </c>
      <c r="BC2427" s="80">
        <f t="shared" si="2220"/>
        <v>0</v>
      </c>
      <c r="BD2427" s="86">
        <f t="shared" si="2235"/>
        <v>0</v>
      </c>
    </row>
    <row r="2428" spans="2:56" x14ac:dyDescent="0.3">
      <c r="B2428" s="150" t="s">
        <v>203</v>
      </c>
      <c r="C2428" s="78">
        <f>SUM(C2429:C2431)</f>
        <v>0</v>
      </c>
      <c r="D2428" s="79">
        <f>SUM(D2429:D2431)</f>
        <v>0</v>
      </c>
      <c r="E2428" s="69">
        <f t="shared" si="2224"/>
        <v>0</v>
      </c>
      <c r="F2428" s="78">
        <f>SUM(F2429:F2431)</f>
        <v>0</v>
      </c>
      <c r="G2428" s="79">
        <f>SUM(G2429:G2431)</f>
        <v>0</v>
      </c>
      <c r="H2428" s="69">
        <f t="shared" si="2225"/>
        <v>0</v>
      </c>
      <c r="I2428" s="78">
        <f>SUM(I2429:I2431)</f>
        <v>0</v>
      </c>
      <c r="J2428" s="79">
        <f>SUM(J2429:J2431)</f>
        <v>0</v>
      </c>
      <c r="K2428" s="69">
        <f t="shared" si="2226"/>
        <v>0</v>
      </c>
      <c r="L2428" s="78">
        <f>SUM(L2429:L2431)</f>
        <v>0</v>
      </c>
      <c r="M2428" s="80">
        <f>SUM(M2429:M2431)</f>
        <v>0</v>
      </c>
      <c r="N2428" s="81">
        <f>SUM(N2429:N2431)</f>
        <v>0</v>
      </c>
      <c r="O2428" s="78">
        <f>SUM(O2429:O2431)</f>
        <v>0</v>
      </c>
      <c r="P2428" s="81">
        <f>SUM(P2429:P2431)</f>
        <v>0</v>
      </c>
      <c r="Q2428" s="168">
        <f t="shared" si="2227"/>
        <v>0</v>
      </c>
      <c r="R2428" s="82">
        <f>SUM(R2429:R2431)</f>
        <v>0</v>
      </c>
      <c r="S2428" s="82">
        <f>SUM(S2429:S2431)</f>
        <v>0</v>
      </c>
      <c r="T2428" s="169">
        <f t="shared" si="2236"/>
        <v>0</v>
      </c>
      <c r="U2428" s="84"/>
      <c r="V2428" s="78">
        <f>SUM(V2429:V2431)</f>
        <v>0</v>
      </c>
      <c r="W2428" s="81">
        <f>SUM(W2429:W2431)</f>
        <v>0</v>
      </c>
      <c r="X2428" s="168">
        <f t="shared" si="2228"/>
        <v>0</v>
      </c>
      <c r="Y2428" s="82">
        <f>SUM(Y2429:Y2431)</f>
        <v>0</v>
      </c>
      <c r="Z2428" s="82">
        <f>SUM(Z2429:Z2431)</f>
        <v>0</v>
      </c>
      <c r="AA2428" s="169">
        <f t="shared" si="2237"/>
        <v>0</v>
      </c>
      <c r="AB2428" s="84"/>
      <c r="AC2428" s="78">
        <f>SUM(AC2429:AC2431)</f>
        <v>0</v>
      </c>
      <c r="AD2428" s="81">
        <f>SUM(AD2429:AD2431)</f>
        <v>0</v>
      </c>
      <c r="AE2428" s="168">
        <f t="shared" si="2229"/>
        <v>0</v>
      </c>
      <c r="AF2428" s="82">
        <f>SUM(AF2429:AF2431)</f>
        <v>0</v>
      </c>
      <c r="AG2428" s="82">
        <f>SUM(AG2429:AG2431)</f>
        <v>0</v>
      </c>
      <c r="AH2428" s="169">
        <f t="shared" si="2238"/>
        <v>0</v>
      </c>
      <c r="AI2428" s="13"/>
      <c r="AJ2428" s="79">
        <f t="shared" ref="AJ2428:AU2428" si="2252">SUM(AJ2429:AJ2431)</f>
        <v>0</v>
      </c>
      <c r="AK2428" s="80">
        <f t="shared" si="2252"/>
        <v>0</v>
      </c>
      <c r="AL2428" s="81">
        <f t="shared" si="2252"/>
        <v>0</v>
      </c>
      <c r="AM2428" s="80">
        <f t="shared" si="2252"/>
        <v>0</v>
      </c>
      <c r="AN2428" s="81">
        <f t="shared" si="2252"/>
        <v>0</v>
      </c>
      <c r="AO2428" s="80">
        <f t="shared" si="2252"/>
        <v>0</v>
      </c>
      <c r="AP2428" s="81">
        <f t="shared" si="2252"/>
        <v>0</v>
      </c>
      <c r="AQ2428" s="80">
        <f t="shared" si="2252"/>
        <v>0</v>
      </c>
      <c r="AR2428" s="81">
        <f t="shared" si="2252"/>
        <v>0</v>
      </c>
      <c r="AS2428" s="80">
        <f t="shared" si="2252"/>
        <v>0</v>
      </c>
      <c r="AT2428" s="81">
        <f t="shared" si="2252"/>
        <v>0</v>
      </c>
      <c r="AU2428" s="80">
        <f t="shared" si="2252"/>
        <v>0</v>
      </c>
      <c r="AV2428" s="81">
        <f t="shared" si="2219"/>
        <v>0</v>
      </c>
      <c r="AW2428" s="80">
        <f t="shared" si="2230"/>
        <v>0</v>
      </c>
      <c r="AX2428" s="210"/>
      <c r="AY2428" s="79">
        <f t="shared" si="2231"/>
        <v>0</v>
      </c>
      <c r="AZ2428" s="80">
        <f t="shared" si="2232"/>
        <v>0</v>
      </c>
      <c r="BA2428" s="81">
        <f t="shared" si="2233"/>
        <v>0</v>
      </c>
      <c r="BB2428" s="80">
        <f t="shared" si="2234"/>
        <v>0</v>
      </c>
      <c r="BC2428" s="80">
        <f t="shared" si="2220"/>
        <v>0</v>
      </c>
      <c r="BD2428" s="86">
        <f t="shared" si="2235"/>
        <v>0</v>
      </c>
    </row>
    <row r="2429" spans="2:56" x14ac:dyDescent="0.3">
      <c r="B2429" s="237" t="s">
        <v>204</v>
      </c>
      <c r="C2429" s="224"/>
      <c r="D2429" s="225"/>
      <c r="E2429" s="154">
        <f t="shared" si="2224"/>
        <v>0</v>
      </c>
      <c r="F2429" s="224"/>
      <c r="G2429" s="225"/>
      <c r="H2429" s="154">
        <f t="shared" si="2225"/>
        <v>0</v>
      </c>
      <c r="I2429" s="224"/>
      <c r="J2429" s="225"/>
      <c r="K2429" s="154">
        <f t="shared" si="2226"/>
        <v>0</v>
      </c>
      <c r="L2429" s="224"/>
      <c r="M2429" s="226"/>
      <c r="N2429" s="227"/>
      <c r="O2429" s="224"/>
      <c r="P2429" s="227"/>
      <c r="Q2429" s="148">
        <f t="shared" si="2227"/>
        <v>0</v>
      </c>
      <c r="R2429" s="227"/>
      <c r="S2429" s="227"/>
      <c r="T2429" s="149">
        <f t="shared" si="2236"/>
        <v>0</v>
      </c>
      <c r="U2429" s="136"/>
      <c r="V2429" s="224"/>
      <c r="W2429" s="227"/>
      <c r="X2429" s="148">
        <f t="shared" si="2228"/>
        <v>0</v>
      </c>
      <c r="Y2429" s="227"/>
      <c r="Z2429" s="227"/>
      <c r="AA2429" s="149">
        <f t="shared" si="2237"/>
        <v>0</v>
      </c>
      <c r="AB2429" s="136"/>
      <c r="AC2429" s="224"/>
      <c r="AD2429" s="227"/>
      <c r="AE2429" s="148">
        <f t="shared" si="2229"/>
        <v>0</v>
      </c>
      <c r="AF2429" s="227"/>
      <c r="AG2429" s="227"/>
      <c r="AH2429" s="149">
        <f t="shared" si="2238"/>
        <v>0</v>
      </c>
      <c r="AI2429" s="13"/>
      <c r="AJ2429" s="217"/>
      <c r="AK2429" s="218"/>
      <c r="AL2429" s="219"/>
      <c r="AM2429" s="218"/>
      <c r="AN2429" s="219"/>
      <c r="AO2429" s="218"/>
      <c r="AP2429" s="219"/>
      <c r="AQ2429" s="218"/>
      <c r="AR2429" s="219"/>
      <c r="AS2429" s="218"/>
      <c r="AT2429" s="219"/>
      <c r="AU2429" s="218"/>
      <c r="AV2429" s="81">
        <f t="shared" si="2219"/>
        <v>0</v>
      </c>
      <c r="AW2429" s="80">
        <f t="shared" si="2230"/>
        <v>0</v>
      </c>
      <c r="AX2429" s="210"/>
      <c r="AY2429" s="79">
        <f t="shared" si="2231"/>
        <v>0</v>
      </c>
      <c r="AZ2429" s="80">
        <f t="shared" si="2232"/>
        <v>0</v>
      </c>
      <c r="BA2429" s="81">
        <f t="shared" si="2233"/>
        <v>0</v>
      </c>
      <c r="BB2429" s="80">
        <f t="shared" si="2234"/>
        <v>0</v>
      </c>
      <c r="BC2429" s="80">
        <f t="shared" si="2220"/>
        <v>0</v>
      </c>
      <c r="BD2429" s="86">
        <f t="shared" si="2235"/>
        <v>0</v>
      </c>
    </row>
    <row r="2430" spans="2:56" x14ac:dyDescent="0.3">
      <c r="B2430" s="237" t="s">
        <v>205</v>
      </c>
      <c r="C2430" s="224"/>
      <c r="D2430" s="225"/>
      <c r="E2430" s="154">
        <f t="shared" si="2224"/>
        <v>0</v>
      </c>
      <c r="F2430" s="224"/>
      <c r="G2430" s="225"/>
      <c r="H2430" s="154">
        <f t="shared" si="2225"/>
        <v>0</v>
      </c>
      <c r="I2430" s="224"/>
      <c r="J2430" s="225"/>
      <c r="K2430" s="154">
        <f t="shared" si="2226"/>
        <v>0</v>
      </c>
      <c r="L2430" s="224"/>
      <c r="M2430" s="226"/>
      <c r="N2430" s="227"/>
      <c r="O2430" s="224"/>
      <c r="P2430" s="227"/>
      <c r="Q2430" s="148">
        <f t="shared" si="2227"/>
        <v>0</v>
      </c>
      <c r="R2430" s="227"/>
      <c r="S2430" s="227"/>
      <c r="T2430" s="149">
        <f t="shared" si="2236"/>
        <v>0</v>
      </c>
      <c r="U2430" s="136"/>
      <c r="V2430" s="224"/>
      <c r="W2430" s="227"/>
      <c r="X2430" s="148">
        <f t="shared" si="2228"/>
        <v>0</v>
      </c>
      <c r="Y2430" s="227"/>
      <c r="Z2430" s="227"/>
      <c r="AA2430" s="149">
        <f t="shared" si="2237"/>
        <v>0</v>
      </c>
      <c r="AB2430" s="136"/>
      <c r="AC2430" s="224"/>
      <c r="AD2430" s="227"/>
      <c r="AE2430" s="148">
        <f t="shared" si="2229"/>
        <v>0</v>
      </c>
      <c r="AF2430" s="227"/>
      <c r="AG2430" s="227"/>
      <c r="AH2430" s="149">
        <f t="shared" si="2238"/>
        <v>0</v>
      </c>
      <c r="AI2430" s="13"/>
      <c r="AJ2430" s="217"/>
      <c r="AK2430" s="218"/>
      <c r="AL2430" s="219"/>
      <c r="AM2430" s="218"/>
      <c r="AN2430" s="219"/>
      <c r="AO2430" s="218"/>
      <c r="AP2430" s="219"/>
      <c r="AQ2430" s="218"/>
      <c r="AR2430" s="219"/>
      <c r="AS2430" s="218"/>
      <c r="AT2430" s="219"/>
      <c r="AU2430" s="218"/>
      <c r="AV2430" s="81">
        <f t="shared" si="2219"/>
        <v>0</v>
      </c>
      <c r="AW2430" s="80">
        <f t="shared" si="2230"/>
        <v>0</v>
      </c>
      <c r="AX2430" s="210"/>
      <c r="AY2430" s="79">
        <f t="shared" si="2231"/>
        <v>0</v>
      </c>
      <c r="AZ2430" s="80">
        <f t="shared" si="2232"/>
        <v>0</v>
      </c>
      <c r="BA2430" s="81">
        <f t="shared" si="2233"/>
        <v>0</v>
      </c>
      <c r="BB2430" s="80">
        <f t="shared" si="2234"/>
        <v>0</v>
      </c>
      <c r="BC2430" s="80">
        <f t="shared" si="2220"/>
        <v>0</v>
      </c>
      <c r="BD2430" s="86">
        <f t="shared" si="2235"/>
        <v>0</v>
      </c>
    </row>
    <row r="2431" spans="2:56" x14ac:dyDescent="0.3">
      <c r="B2431" s="237" t="s">
        <v>206</v>
      </c>
      <c r="C2431" s="224"/>
      <c r="D2431" s="225"/>
      <c r="E2431" s="154">
        <f t="shared" si="2224"/>
        <v>0</v>
      </c>
      <c r="F2431" s="224"/>
      <c r="G2431" s="225"/>
      <c r="H2431" s="154">
        <f t="shared" si="2225"/>
        <v>0</v>
      </c>
      <c r="I2431" s="224"/>
      <c r="J2431" s="225"/>
      <c r="K2431" s="154">
        <f t="shared" si="2226"/>
        <v>0</v>
      </c>
      <c r="L2431" s="224"/>
      <c r="M2431" s="226"/>
      <c r="N2431" s="227"/>
      <c r="O2431" s="224"/>
      <c r="P2431" s="227"/>
      <c r="Q2431" s="148">
        <f t="shared" si="2227"/>
        <v>0</v>
      </c>
      <c r="R2431" s="227"/>
      <c r="S2431" s="227"/>
      <c r="T2431" s="149">
        <f t="shared" si="2236"/>
        <v>0</v>
      </c>
      <c r="U2431" s="136"/>
      <c r="V2431" s="224"/>
      <c r="W2431" s="227"/>
      <c r="X2431" s="148">
        <f t="shared" si="2228"/>
        <v>0</v>
      </c>
      <c r="Y2431" s="227"/>
      <c r="Z2431" s="227"/>
      <c r="AA2431" s="149">
        <f t="shared" si="2237"/>
        <v>0</v>
      </c>
      <c r="AB2431" s="136"/>
      <c r="AC2431" s="224"/>
      <c r="AD2431" s="227"/>
      <c r="AE2431" s="148">
        <f t="shared" si="2229"/>
        <v>0</v>
      </c>
      <c r="AF2431" s="227"/>
      <c r="AG2431" s="227"/>
      <c r="AH2431" s="149">
        <f t="shared" si="2238"/>
        <v>0</v>
      </c>
      <c r="AI2431" s="13"/>
      <c r="AJ2431" s="217"/>
      <c r="AK2431" s="218"/>
      <c r="AL2431" s="219"/>
      <c r="AM2431" s="218"/>
      <c r="AN2431" s="219"/>
      <c r="AO2431" s="218"/>
      <c r="AP2431" s="219"/>
      <c r="AQ2431" s="218"/>
      <c r="AR2431" s="219"/>
      <c r="AS2431" s="218"/>
      <c r="AT2431" s="219"/>
      <c r="AU2431" s="218"/>
      <c r="AV2431" s="81">
        <f t="shared" si="2219"/>
        <v>0</v>
      </c>
      <c r="AW2431" s="80">
        <f t="shared" si="2230"/>
        <v>0</v>
      </c>
      <c r="AX2431" s="210"/>
      <c r="AY2431" s="79">
        <f t="shared" si="2231"/>
        <v>0</v>
      </c>
      <c r="AZ2431" s="80">
        <f t="shared" si="2232"/>
        <v>0</v>
      </c>
      <c r="BA2431" s="81">
        <f t="shared" si="2233"/>
        <v>0</v>
      </c>
      <c r="BB2431" s="80">
        <f t="shared" si="2234"/>
        <v>0</v>
      </c>
      <c r="BC2431" s="80">
        <f t="shared" si="2220"/>
        <v>0</v>
      </c>
      <c r="BD2431" s="86">
        <f t="shared" si="2235"/>
        <v>0</v>
      </c>
    </row>
    <row r="2432" spans="2:56" x14ac:dyDescent="0.3">
      <c r="B2432" s="150" t="s">
        <v>207</v>
      </c>
      <c r="C2432" s="78">
        <f>SUM(C2433)</f>
        <v>0</v>
      </c>
      <c r="D2432" s="79">
        <f>SUM(D2433)</f>
        <v>0</v>
      </c>
      <c r="E2432" s="69">
        <f t="shared" si="2224"/>
        <v>0</v>
      </c>
      <c r="F2432" s="78">
        <f>SUM(F2433)</f>
        <v>0</v>
      </c>
      <c r="G2432" s="79">
        <f>SUM(G2433)</f>
        <v>0</v>
      </c>
      <c r="H2432" s="69">
        <f t="shared" si="2225"/>
        <v>0</v>
      </c>
      <c r="I2432" s="78">
        <f>SUM(I2433)</f>
        <v>0</v>
      </c>
      <c r="J2432" s="79">
        <f>SUM(J2433)</f>
        <v>0</v>
      </c>
      <c r="K2432" s="69">
        <f t="shared" si="2226"/>
        <v>0</v>
      </c>
      <c r="L2432" s="78">
        <f>SUM(L2433)</f>
        <v>0</v>
      </c>
      <c r="M2432" s="80">
        <f>SUM(M2433)</f>
        <v>0</v>
      </c>
      <c r="N2432" s="81">
        <f>SUM(N2433)</f>
        <v>0</v>
      </c>
      <c r="O2432" s="78">
        <f>SUM(O2433)</f>
        <v>0</v>
      </c>
      <c r="P2432" s="81">
        <f>SUM(P2433)</f>
        <v>0</v>
      </c>
      <c r="Q2432" s="168">
        <f t="shared" si="2227"/>
        <v>0</v>
      </c>
      <c r="R2432" s="82">
        <f>SUM(R2433)</f>
        <v>0</v>
      </c>
      <c r="S2432" s="82">
        <f>SUM(S2433)</f>
        <v>0</v>
      </c>
      <c r="T2432" s="169">
        <f t="shared" si="2236"/>
        <v>0</v>
      </c>
      <c r="U2432" s="84"/>
      <c r="V2432" s="78">
        <f>SUM(V2433)</f>
        <v>0</v>
      </c>
      <c r="W2432" s="81">
        <f>SUM(W2433)</f>
        <v>0</v>
      </c>
      <c r="X2432" s="168">
        <f t="shared" si="2228"/>
        <v>0</v>
      </c>
      <c r="Y2432" s="82">
        <f>SUM(Y2433)</f>
        <v>0</v>
      </c>
      <c r="Z2432" s="82">
        <f>SUM(Z2433)</f>
        <v>0</v>
      </c>
      <c r="AA2432" s="169">
        <f t="shared" si="2237"/>
        <v>0</v>
      </c>
      <c r="AB2432" s="84"/>
      <c r="AC2432" s="78">
        <f>SUM(AC2433)</f>
        <v>0</v>
      </c>
      <c r="AD2432" s="81">
        <f>SUM(AD2433)</f>
        <v>0</v>
      </c>
      <c r="AE2432" s="168">
        <f t="shared" si="2229"/>
        <v>0</v>
      </c>
      <c r="AF2432" s="82">
        <f>SUM(AF2433)</f>
        <v>0</v>
      </c>
      <c r="AG2432" s="82">
        <f>SUM(AG2433)</f>
        <v>0</v>
      </c>
      <c r="AH2432" s="169">
        <f t="shared" si="2238"/>
        <v>0</v>
      </c>
      <c r="AI2432" s="13"/>
      <c r="AJ2432" s="79">
        <f t="shared" ref="AJ2432:AU2432" si="2253">SUM(AJ2433)</f>
        <v>0</v>
      </c>
      <c r="AK2432" s="80">
        <f t="shared" si="2253"/>
        <v>0</v>
      </c>
      <c r="AL2432" s="81">
        <f t="shared" si="2253"/>
        <v>0</v>
      </c>
      <c r="AM2432" s="80">
        <f t="shared" si="2253"/>
        <v>0</v>
      </c>
      <c r="AN2432" s="81">
        <f t="shared" si="2253"/>
        <v>0</v>
      </c>
      <c r="AO2432" s="80">
        <f t="shared" si="2253"/>
        <v>0</v>
      </c>
      <c r="AP2432" s="81">
        <f t="shared" si="2253"/>
        <v>0</v>
      </c>
      <c r="AQ2432" s="80">
        <f t="shared" si="2253"/>
        <v>0</v>
      </c>
      <c r="AR2432" s="81">
        <f t="shared" si="2253"/>
        <v>0</v>
      </c>
      <c r="AS2432" s="80">
        <f t="shared" si="2253"/>
        <v>0</v>
      </c>
      <c r="AT2432" s="81">
        <f t="shared" si="2253"/>
        <v>0</v>
      </c>
      <c r="AU2432" s="80">
        <f t="shared" si="2253"/>
        <v>0</v>
      </c>
      <c r="AV2432" s="81">
        <f t="shared" si="2219"/>
        <v>0</v>
      </c>
      <c r="AW2432" s="80">
        <f t="shared" si="2230"/>
        <v>0</v>
      </c>
      <c r="AX2432" s="210"/>
      <c r="AY2432" s="79">
        <f t="shared" si="2231"/>
        <v>0</v>
      </c>
      <c r="AZ2432" s="80">
        <f t="shared" si="2232"/>
        <v>0</v>
      </c>
      <c r="BA2432" s="81">
        <f t="shared" si="2233"/>
        <v>0</v>
      </c>
      <c r="BB2432" s="80">
        <f t="shared" si="2234"/>
        <v>0</v>
      </c>
      <c r="BC2432" s="80">
        <f t="shared" si="2220"/>
        <v>0</v>
      </c>
      <c r="BD2432" s="86">
        <f t="shared" si="2235"/>
        <v>0</v>
      </c>
    </row>
    <row r="2433" spans="2:56" x14ac:dyDescent="0.3">
      <c r="B2433" s="237" t="s">
        <v>105</v>
      </c>
      <c r="C2433" s="224"/>
      <c r="D2433" s="225"/>
      <c r="E2433" s="154">
        <f t="shared" si="2224"/>
        <v>0</v>
      </c>
      <c r="F2433" s="224"/>
      <c r="G2433" s="225"/>
      <c r="H2433" s="154">
        <f t="shared" si="2225"/>
        <v>0</v>
      </c>
      <c r="I2433" s="224"/>
      <c r="J2433" s="225"/>
      <c r="K2433" s="154">
        <f t="shared" si="2226"/>
        <v>0</v>
      </c>
      <c r="L2433" s="224"/>
      <c r="M2433" s="226"/>
      <c r="N2433" s="227"/>
      <c r="O2433" s="224"/>
      <c r="P2433" s="227"/>
      <c r="Q2433" s="148">
        <f t="shared" si="2227"/>
        <v>0</v>
      </c>
      <c r="R2433" s="227"/>
      <c r="S2433" s="227"/>
      <c r="T2433" s="149">
        <f t="shared" si="2236"/>
        <v>0</v>
      </c>
      <c r="U2433" s="136"/>
      <c r="V2433" s="224"/>
      <c r="W2433" s="227"/>
      <c r="X2433" s="148">
        <f t="shared" si="2228"/>
        <v>0</v>
      </c>
      <c r="Y2433" s="227"/>
      <c r="Z2433" s="227"/>
      <c r="AA2433" s="149">
        <f t="shared" si="2237"/>
        <v>0</v>
      </c>
      <c r="AB2433" s="136"/>
      <c r="AC2433" s="224"/>
      <c r="AD2433" s="227"/>
      <c r="AE2433" s="148">
        <f t="shared" si="2229"/>
        <v>0</v>
      </c>
      <c r="AF2433" s="227"/>
      <c r="AG2433" s="227"/>
      <c r="AH2433" s="149">
        <f t="shared" si="2238"/>
        <v>0</v>
      </c>
      <c r="AI2433" s="13"/>
      <c r="AJ2433" s="217"/>
      <c r="AK2433" s="218"/>
      <c r="AL2433" s="219"/>
      <c r="AM2433" s="218"/>
      <c r="AN2433" s="219"/>
      <c r="AO2433" s="218"/>
      <c r="AP2433" s="219"/>
      <c r="AQ2433" s="218"/>
      <c r="AR2433" s="219"/>
      <c r="AS2433" s="218"/>
      <c r="AT2433" s="219"/>
      <c r="AU2433" s="218"/>
      <c r="AV2433" s="81">
        <f t="shared" si="2219"/>
        <v>0</v>
      </c>
      <c r="AW2433" s="80">
        <f t="shared" si="2230"/>
        <v>0</v>
      </c>
      <c r="AX2433" s="210"/>
      <c r="AY2433" s="79">
        <f t="shared" si="2231"/>
        <v>0</v>
      </c>
      <c r="AZ2433" s="80">
        <f t="shared" si="2232"/>
        <v>0</v>
      </c>
      <c r="BA2433" s="81">
        <f t="shared" si="2233"/>
        <v>0</v>
      </c>
      <c r="BB2433" s="80">
        <f t="shared" si="2234"/>
        <v>0</v>
      </c>
      <c r="BC2433" s="80">
        <f t="shared" si="2220"/>
        <v>0</v>
      </c>
      <c r="BD2433" s="86">
        <f t="shared" si="2235"/>
        <v>0</v>
      </c>
    </row>
    <row r="2434" spans="2:56" s="108" customFormat="1" x14ac:dyDescent="0.3">
      <c r="B2434" s="157" t="s">
        <v>208</v>
      </c>
      <c r="C2434" s="158">
        <f>SUM(C2435,C2441,C2454,C2455,C2456,C2457,C2458)</f>
        <v>0</v>
      </c>
      <c r="D2434" s="159">
        <f>SUM(D2435,D2441,D2454,D2455,D2456,D2457,D2458)</f>
        <v>0</v>
      </c>
      <c r="E2434" s="160">
        <f t="shared" si="2224"/>
        <v>0</v>
      </c>
      <c r="F2434" s="158">
        <f>SUM(F2435,F2441,F2454,F2455,F2456,F2457,F2458)</f>
        <v>32000</v>
      </c>
      <c r="G2434" s="159">
        <f>SUM(G2435,G2441,G2454,G2455,G2456,G2457,G2458)</f>
        <v>21900</v>
      </c>
      <c r="H2434" s="160">
        <f t="shared" si="2225"/>
        <v>0.68437499999999996</v>
      </c>
      <c r="I2434" s="158">
        <f>SUM(I2435,I2441,I2454,I2455,I2456,I2457,I2458)</f>
        <v>110200</v>
      </c>
      <c r="J2434" s="159">
        <f>SUM(J2435,J2441,J2454,J2455,J2456,J2457,J2458)</f>
        <v>78098.5</v>
      </c>
      <c r="K2434" s="160">
        <f t="shared" si="2226"/>
        <v>0.70869782214156085</v>
      </c>
      <c r="L2434" s="158">
        <f>SUM(L2435,L2441,L2454,L2455,L2456,L2457,L2458)</f>
        <v>0</v>
      </c>
      <c r="M2434" s="161">
        <f>SUM(M2435,M2441,M2454,M2455,M2456,M2457,M2458)</f>
        <v>0</v>
      </c>
      <c r="N2434" s="162">
        <f>SUM(N2435,N2441,N2454,N2455,N2456,N2457,N2458)</f>
        <v>0</v>
      </c>
      <c r="O2434" s="158">
        <f>SUM(O2435,O2441,O2454,O2455,O2456,O2457,O2458)</f>
        <v>0</v>
      </c>
      <c r="P2434" s="162">
        <f>SUM(P2435,P2441,P2454,P2455,P2456,P2457,P2458)</f>
        <v>0</v>
      </c>
      <c r="Q2434" s="163">
        <f t="shared" si="2227"/>
        <v>0</v>
      </c>
      <c r="R2434" s="164">
        <f>SUM(R2435,R2441,R2454,R2455,R2456,R2457,R2458)</f>
        <v>0</v>
      </c>
      <c r="S2434" s="164">
        <f>SUM(S2435,S2441,S2454,S2455,S2456,S2457,S2458)</f>
        <v>0</v>
      </c>
      <c r="T2434" s="165">
        <f t="shared" si="2236"/>
        <v>0</v>
      </c>
      <c r="U2434" s="105"/>
      <c r="V2434" s="158">
        <f>SUM(V2435,V2441,V2454,V2455,V2456,V2457,V2458)</f>
        <v>0</v>
      </c>
      <c r="W2434" s="162">
        <f>SUM(W2435,W2441,W2454,W2455,W2456,W2457,W2458)</f>
        <v>0</v>
      </c>
      <c r="X2434" s="163">
        <f t="shared" si="2228"/>
        <v>0</v>
      </c>
      <c r="Y2434" s="164">
        <f>SUM(Y2435,Y2441,Y2454,Y2455,Y2456,Y2457,Y2458)</f>
        <v>0</v>
      </c>
      <c r="Z2434" s="164">
        <f>SUM(Z2435,Z2441,Z2454,Z2455,Z2456,Z2457,Z2458)</f>
        <v>0</v>
      </c>
      <c r="AA2434" s="165">
        <f t="shared" si="2237"/>
        <v>0</v>
      </c>
      <c r="AB2434" s="105"/>
      <c r="AC2434" s="158">
        <f>SUM(AC2435,AC2441,AC2454,AC2455,AC2456,AC2457,AC2458)</f>
        <v>0</v>
      </c>
      <c r="AD2434" s="162">
        <f>SUM(AD2435,AD2441,AD2454,AD2455,AD2456,AD2457,AD2458)</f>
        <v>0</v>
      </c>
      <c r="AE2434" s="163">
        <f t="shared" si="2229"/>
        <v>0</v>
      </c>
      <c r="AF2434" s="164">
        <f>SUM(AF2435,AF2441,AF2454,AF2455,AF2456,AF2457,AF2458)</f>
        <v>0</v>
      </c>
      <c r="AG2434" s="164">
        <f>SUM(AG2435,AG2441,AG2454,AG2455,AG2456,AG2457,AG2458)</f>
        <v>0</v>
      </c>
      <c r="AH2434" s="165">
        <f t="shared" si="2238"/>
        <v>0</v>
      </c>
      <c r="AI2434" s="166"/>
      <c r="AJ2434" s="159">
        <f t="shared" ref="AJ2434:AU2434" si="2254">SUM(AJ2435,AJ2441,AJ2454,AJ2455,AJ2456,AJ2457,AJ2458)</f>
        <v>0</v>
      </c>
      <c r="AK2434" s="161">
        <f t="shared" si="2254"/>
        <v>0</v>
      </c>
      <c r="AL2434" s="162">
        <f t="shared" si="2254"/>
        <v>0</v>
      </c>
      <c r="AM2434" s="161">
        <f t="shared" si="2254"/>
        <v>0</v>
      </c>
      <c r="AN2434" s="162">
        <f t="shared" si="2254"/>
        <v>0</v>
      </c>
      <c r="AO2434" s="161">
        <f t="shared" si="2254"/>
        <v>0</v>
      </c>
      <c r="AP2434" s="162">
        <f t="shared" si="2254"/>
        <v>0</v>
      </c>
      <c r="AQ2434" s="161">
        <f t="shared" si="2254"/>
        <v>0</v>
      </c>
      <c r="AR2434" s="162">
        <f t="shared" si="2254"/>
        <v>0</v>
      </c>
      <c r="AS2434" s="161">
        <f t="shared" si="2254"/>
        <v>0</v>
      </c>
      <c r="AT2434" s="162">
        <f t="shared" si="2254"/>
        <v>0</v>
      </c>
      <c r="AU2434" s="161">
        <f t="shared" si="2254"/>
        <v>0</v>
      </c>
      <c r="AV2434" s="162">
        <f t="shared" si="2219"/>
        <v>0</v>
      </c>
      <c r="AW2434" s="161">
        <f t="shared" si="2230"/>
        <v>0</v>
      </c>
      <c r="AX2434" s="230"/>
      <c r="AY2434" s="159">
        <f t="shared" si="2231"/>
        <v>0</v>
      </c>
      <c r="AZ2434" s="161">
        <f t="shared" si="2232"/>
        <v>0</v>
      </c>
      <c r="BA2434" s="162">
        <f t="shared" si="2233"/>
        <v>0</v>
      </c>
      <c r="BB2434" s="161">
        <f t="shared" si="2234"/>
        <v>0</v>
      </c>
      <c r="BC2434" s="161">
        <f t="shared" si="2220"/>
        <v>0</v>
      </c>
      <c r="BD2434" s="167">
        <f t="shared" si="2235"/>
        <v>0</v>
      </c>
    </row>
    <row r="2435" spans="2:56" x14ac:dyDescent="0.3">
      <c r="B2435" s="147" t="s">
        <v>209</v>
      </c>
      <c r="C2435" s="89">
        <f>SUM(C2436,C2439)</f>
        <v>0</v>
      </c>
      <c r="D2435" s="90">
        <f>SUM(D2436,D2439)</f>
        <v>0</v>
      </c>
      <c r="E2435" s="91">
        <f t="shared" si="2224"/>
        <v>0</v>
      </c>
      <c r="F2435" s="89">
        <f>SUM(F2436,F2439)</f>
        <v>0</v>
      </c>
      <c r="G2435" s="90">
        <f>SUM(G2436,G2439)</f>
        <v>0</v>
      </c>
      <c r="H2435" s="91">
        <f t="shared" si="2225"/>
        <v>0</v>
      </c>
      <c r="I2435" s="89">
        <f>SUM(I2436,I2439)</f>
        <v>0</v>
      </c>
      <c r="J2435" s="90">
        <f>SUM(J2436,J2439)</f>
        <v>0</v>
      </c>
      <c r="K2435" s="91">
        <f t="shared" si="2226"/>
        <v>0</v>
      </c>
      <c r="L2435" s="89">
        <f>SUM(L2436,L2439)</f>
        <v>0</v>
      </c>
      <c r="M2435" s="92">
        <f>SUM(M2436,M2439)</f>
        <v>0</v>
      </c>
      <c r="N2435" s="93">
        <f>SUM(N2436,N2439)</f>
        <v>0</v>
      </c>
      <c r="O2435" s="89">
        <f>SUM(O2436,O2439)</f>
        <v>0</v>
      </c>
      <c r="P2435" s="93">
        <f>SUM(P2436,P2439)</f>
        <v>0</v>
      </c>
      <c r="Q2435" s="171">
        <f t="shared" si="2227"/>
        <v>0</v>
      </c>
      <c r="R2435" s="94">
        <f>SUM(R2436,R2439)</f>
        <v>0</v>
      </c>
      <c r="S2435" s="94">
        <f>SUM(S2436,S2439)</f>
        <v>0</v>
      </c>
      <c r="T2435" s="172">
        <f t="shared" si="2236"/>
        <v>0</v>
      </c>
      <c r="U2435" s="84"/>
      <c r="V2435" s="89">
        <f>SUM(V2436,V2439)</f>
        <v>0</v>
      </c>
      <c r="W2435" s="93">
        <f>SUM(W2436,W2439)</f>
        <v>0</v>
      </c>
      <c r="X2435" s="171">
        <f t="shared" si="2228"/>
        <v>0</v>
      </c>
      <c r="Y2435" s="94">
        <f>SUM(Y2436,Y2439)</f>
        <v>0</v>
      </c>
      <c r="Z2435" s="94">
        <f>SUM(Z2436,Z2439)</f>
        <v>0</v>
      </c>
      <c r="AA2435" s="172">
        <f t="shared" si="2237"/>
        <v>0</v>
      </c>
      <c r="AB2435" s="84"/>
      <c r="AC2435" s="89">
        <f>SUM(AC2436,AC2439)</f>
        <v>0</v>
      </c>
      <c r="AD2435" s="93">
        <f>SUM(AD2436,AD2439)</f>
        <v>0</v>
      </c>
      <c r="AE2435" s="171">
        <f t="shared" si="2229"/>
        <v>0</v>
      </c>
      <c r="AF2435" s="94">
        <f>SUM(AF2436,AF2439)</f>
        <v>0</v>
      </c>
      <c r="AG2435" s="94">
        <f>SUM(AG2436,AG2439)</f>
        <v>0</v>
      </c>
      <c r="AH2435" s="172">
        <f t="shared" si="2238"/>
        <v>0</v>
      </c>
      <c r="AI2435" s="13"/>
      <c r="AJ2435" s="90">
        <f t="shared" ref="AJ2435:AU2435" si="2255">SUM(AJ2436,AJ2439)</f>
        <v>0</v>
      </c>
      <c r="AK2435" s="92">
        <f t="shared" si="2255"/>
        <v>0</v>
      </c>
      <c r="AL2435" s="93">
        <f t="shared" si="2255"/>
        <v>0</v>
      </c>
      <c r="AM2435" s="92">
        <f t="shared" si="2255"/>
        <v>0</v>
      </c>
      <c r="AN2435" s="93">
        <f t="shared" si="2255"/>
        <v>0</v>
      </c>
      <c r="AO2435" s="92">
        <f t="shared" si="2255"/>
        <v>0</v>
      </c>
      <c r="AP2435" s="93">
        <f t="shared" si="2255"/>
        <v>0</v>
      </c>
      <c r="AQ2435" s="92">
        <f t="shared" si="2255"/>
        <v>0</v>
      </c>
      <c r="AR2435" s="93">
        <f t="shared" si="2255"/>
        <v>0</v>
      </c>
      <c r="AS2435" s="92">
        <f t="shared" si="2255"/>
        <v>0</v>
      </c>
      <c r="AT2435" s="93">
        <f t="shared" si="2255"/>
        <v>0</v>
      </c>
      <c r="AU2435" s="92">
        <f t="shared" si="2255"/>
        <v>0</v>
      </c>
      <c r="AV2435" s="93">
        <f t="shared" si="2219"/>
        <v>0</v>
      </c>
      <c r="AW2435" s="92">
        <f t="shared" si="2230"/>
        <v>0</v>
      </c>
      <c r="AX2435" s="210"/>
      <c r="AY2435" s="90">
        <f t="shared" si="2231"/>
        <v>0</v>
      </c>
      <c r="AZ2435" s="92">
        <f t="shared" si="2232"/>
        <v>0</v>
      </c>
      <c r="BA2435" s="93">
        <f t="shared" si="2233"/>
        <v>0</v>
      </c>
      <c r="BB2435" s="92">
        <f t="shared" si="2234"/>
        <v>0</v>
      </c>
      <c r="BC2435" s="92">
        <f t="shared" si="2220"/>
        <v>0</v>
      </c>
      <c r="BD2435" s="96">
        <f t="shared" si="2235"/>
        <v>0</v>
      </c>
    </row>
    <row r="2436" spans="2:56" x14ac:dyDescent="0.3">
      <c r="B2436" s="150" t="s">
        <v>210</v>
      </c>
      <c r="C2436" s="89">
        <f>SUM(C2437:C2438)</f>
        <v>0</v>
      </c>
      <c r="D2436" s="90">
        <f>SUM(D2437:D2438)</f>
        <v>0</v>
      </c>
      <c r="E2436" s="91">
        <f t="shared" si="2224"/>
        <v>0</v>
      </c>
      <c r="F2436" s="89">
        <f>SUM(F2437:F2438)</f>
        <v>0</v>
      </c>
      <c r="G2436" s="90">
        <f>SUM(G2437:G2438)</f>
        <v>0</v>
      </c>
      <c r="H2436" s="91">
        <f t="shared" si="2225"/>
        <v>0</v>
      </c>
      <c r="I2436" s="89">
        <f>SUM(I2437:I2438)</f>
        <v>0</v>
      </c>
      <c r="J2436" s="90">
        <f>SUM(J2437:J2438)</f>
        <v>0</v>
      </c>
      <c r="K2436" s="91">
        <f t="shared" si="2226"/>
        <v>0</v>
      </c>
      <c r="L2436" s="89">
        <f>SUM(L2437:L2438)</f>
        <v>0</v>
      </c>
      <c r="M2436" s="92">
        <f>SUM(M2437:M2438)</f>
        <v>0</v>
      </c>
      <c r="N2436" s="93">
        <f>SUM(N2437:N2438)</f>
        <v>0</v>
      </c>
      <c r="O2436" s="89">
        <f>SUM(O2437:O2438)</f>
        <v>0</v>
      </c>
      <c r="P2436" s="93">
        <f>SUM(P2437:P2438)</f>
        <v>0</v>
      </c>
      <c r="Q2436" s="171">
        <f t="shared" si="2227"/>
        <v>0</v>
      </c>
      <c r="R2436" s="94">
        <f>SUM(R2437:R2438)</f>
        <v>0</v>
      </c>
      <c r="S2436" s="94">
        <f>SUM(S2437:S2438)</f>
        <v>0</v>
      </c>
      <c r="T2436" s="172">
        <f t="shared" si="2236"/>
        <v>0</v>
      </c>
      <c r="U2436" s="84"/>
      <c r="V2436" s="89">
        <f>SUM(V2437:V2438)</f>
        <v>0</v>
      </c>
      <c r="W2436" s="93">
        <f>SUM(W2437:W2438)</f>
        <v>0</v>
      </c>
      <c r="X2436" s="171">
        <f t="shared" si="2228"/>
        <v>0</v>
      </c>
      <c r="Y2436" s="94">
        <f>SUM(Y2437:Y2438)</f>
        <v>0</v>
      </c>
      <c r="Z2436" s="94">
        <f>SUM(Z2437:Z2438)</f>
        <v>0</v>
      </c>
      <c r="AA2436" s="172">
        <f t="shared" si="2237"/>
        <v>0</v>
      </c>
      <c r="AB2436" s="84"/>
      <c r="AC2436" s="89">
        <f>SUM(AC2437:AC2438)</f>
        <v>0</v>
      </c>
      <c r="AD2436" s="93">
        <f>SUM(AD2437:AD2438)</f>
        <v>0</v>
      </c>
      <c r="AE2436" s="171">
        <f t="shared" si="2229"/>
        <v>0</v>
      </c>
      <c r="AF2436" s="94">
        <f>SUM(AF2437:AF2438)</f>
        <v>0</v>
      </c>
      <c r="AG2436" s="94">
        <f>SUM(AG2437:AG2438)</f>
        <v>0</v>
      </c>
      <c r="AH2436" s="172">
        <f t="shared" si="2238"/>
        <v>0</v>
      </c>
      <c r="AI2436" s="13"/>
      <c r="AJ2436" s="90">
        <f t="shared" ref="AJ2436:AU2436" si="2256">SUM(AJ2437:AJ2438)</f>
        <v>0</v>
      </c>
      <c r="AK2436" s="92">
        <f t="shared" si="2256"/>
        <v>0</v>
      </c>
      <c r="AL2436" s="93">
        <f t="shared" si="2256"/>
        <v>0</v>
      </c>
      <c r="AM2436" s="92">
        <f t="shared" si="2256"/>
        <v>0</v>
      </c>
      <c r="AN2436" s="93">
        <f t="shared" si="2256"/>
        <v>0</v>
      </c>
      <c r="AO2436" s="92">
        <f t="shared" si="2256"/>
        <v>0</v>
      </c>
      <c r="AP2436" s="93">
        <f t="shared" si="2256"/>
        <v>0</v>
      </c>
      <c r="AQ2436" s="92">
        <f t="shared" si="2256"/>
        <v>0</v>
      </c>
      <c r="AR2436" s="93">
        <f t="shared" si="2256"/>
        <v>0</v>
      </c>
      <c r="AS2436" s="92">
        <f t="shared" si="2256"/>
        <v>0</v>
      </c>
      <c r="AT2436" s="93">
        <f t="shared" si="2256"/>
        <v>0</v>
      </c>
      <c r="AU2436" s="92">
        <f t="shared" si="2256"/>
        <v>0</v>
      </c>
      <c r="AV2436" s="93">
        <f t="shared" si="2219"/>
        <v>0</v>
      </c>
      <c r="AW2436" s="92">
        <f t="shared" si="2230"/>
        <v>0</v>
      </c>
      <c r="AX2436" s="210"/>
      <c r="AY2436" s="90">
        <f t="shared" si="2231"/>
        <v>0</v>
      </c>
      <c r="AZ2436" s="92">
        <f t="shared" si="2232"/>
        <v>0</v>
      </c>
      <c r="BA2436" s="93">
        <f t="shared" si="2233"/>
        <v>0</v>
      </c>
      <c r="BB2436" s="92">
        <f t="shared" si="2234"/>
        <v>0</v>
      </c>
      <c r="BC2436" s="92">
        <f t="shared" si="2220"/>
        <v>0</v>
      </c>
      <c r="BD2436" s="96">
        <f t="shared" si="2235"/>
        <v>0</v>
      </c>
    </row>
    <row r="2437" spans="2:56" x14ac:dyDescent="0.3">
      <c r="B2437" s="237" t="s">
        <v>211</v>
      </c>
      <c r="C2437" s="224"/>
      <c r="D2437" s="225"/>
      <c r="E2437" s="154">
        <f t="shared" si="2224"/>
        <v>0</v>
      </c>
      <c r="F2437" s="224"/>
      <c r="G2437" s="225"/>
      <c r="H2437" s="154">
        <f t="shared" si="2225"/>
        <v>0</v>
      </c>
      <c r="I2437" s="224"/>
      <c r="J2437" s="225"/>
      <c r="K2437" s="154">
        <f t="shared" si="2226"/>
        <v>0</v>
      </c>
      <c r="L2437" s="224"/>
      <c r="M2437" s="226"/>
      <c r="N2437" s="227"/>
      <c r="O2437" s="224"/>
      <c r="P2437" s="227"/>
      <c r="Q2437" s="148">
        <f t="shared" si="2227"/>
        <v>0</v>
      </c>
      <c r="R2437" s="227"/>
      <c r="S2437" s="227"/>
      <c r="T2437" s="149">
        <f t="shared" si="2236"/>
        <v>0</v>
      </c>
      <c r="U2437" s="136"/>
      <c r="V2437" s="224"/>
      <c r="W2437" s="227"/>
      <c r="X2437" s="148">
        <f t="shared" si="2228"/>
        <v>0</v>
      </c>
      <c r="Y2437" s="227"/>
      <c r="Z2437" s="227"/>
      <c r="AA2437" s="149">
        <f t="shared" si="2237"/>
        <v>0</v>
      </c>
      <c r="AB2437" s="136"/>
      <c r="AC2437" s="224"/>
      <c r="AD2437" s="227"/>
      <c r="AE2437" s="148">
        <f t="shared" si="2229"/>
        <v>0</v>
      </c>
      <c r="AF2437" s="227"/>
      <c r="AG2437" s="227"/>
      <c r="AH2437" s="149">
        <f t="shared" si="2238"/>
        <v>0</v>
      </c>
      <c r="AI2437" s="13"/>
      <c r="AJ2437" s="217"/>
      <c r="AK2437" s="218"/>
      <c r="AL2437" s="219"/>
      <c r="AM2437" s="218"/>
      <c r="AN2437" s="219"/>
      <c r="AO2437" s="218"/>
      <c r="AP2437" s="219"/>
      <c r="AQ2437" s="218"/>
      <c r="AR2437" s="219"/>
      <c r="AS2437" s="218"/>
      <c r="AT2437" s="219"/>
      <c r="AU2437" s="218"/>
      <c r="AV2437" s="81">
        <f t="shared" si="2219"/>
        <v>0</v>
      </c>
      <c r="AW2437" s="80">
        <f t="shared" si="2230"/>
        <v>0</v>
      </c>
      <c r="AX2437" s="210"/>
      <c r="AY2437" s="79">
        <f t="shared" si="2231"/>
        <v>0</v>
      </c>
      <c r="AZ2437" s="80">
        <f t="shared" si="2232"/>
        <v>0</v>
      </c>
      <c r="BA2437" s="81">
        <f t="shared" si="2233"/>
        <v>0</v>
      </c>
      <c r="BB2437" s="80">
        <f t="shared" si="2234"/>
        <v>0</v>
      </c>
      <c r="BC2437" s="80">
        <f t="shared" si="2220"/>
        <v>0</v>
      </c>
      <c r="BD2437" s="86">
        <f t="shared" si="2235"/>
        <v>0</v>
      </c>
    </row>
    <row r="2438" spans="2:56" x14ac:dyDescent="0.3">
      <c r="B2438" s="237" t="s">
        <v>212</v>
      </c>
      <c r="C2438" s="224"/>
      <c r="D2438" s="225"/>
      <c r="E2438" s="154">
        <f t="shared" si="2224"/>
        <v>0</v>
      </c>
      <c r="F2438" s="224"/>
      <c r="G2438" s="225"/>
      <c r="H2438" s="154">
        <f t="shared" si="2225"/>
        <v>0</v>
      </c>
      <c r="I2438" s="224"/>
      <c r="J2438" s="225"/>
      <c r="K2438" s="154">
        <f t="shared" si="2226"/>
        <v>0</v>
      </c>
      <c r="L2438" s="224"/>
      <c r="M2438" s="226"/>
      <c r="N2438" s="227"/>
      <c r="O2438" s="224"/>
      <c r="P2438" s="227"/>
      <c r="Q2438" s="148">
        <f t="shared" si="2227"/>
        <v>0</v>
      </c>
      <c r="R2438" s="227"/>
      <c r="S2438" s="227"/>
      <c r="T2438" s="149">
        <f t="shared" si="2236"/>
        <v>0</v>
      </c>
      <c r="U2438" s="136"/>
      <c r="V2438" s="224"/>
      <c r="W2438" s="227"/>
      <c r="X2438" s="148">
        <f t="shared" si="2228"/>
        <v>0</v>
      </c>
      <c r="Y2438" s="227"/>
      <c r="Z2438" s="227"/>
      <c r="AA2438" s="149">
        <f t="shared" si="2237"/>
        <v>0</v>
      </c>
      <c r="AB2438" s="136"/>
      <c r="AC2438" s="224"/>
      <c r="AD2438" s="227"/>
      <c r="AE2438" s="148">
        <f t="shared" si="2229"/>
        <v>0</v>
      </c>
      <c r="AF2438" s="227"/>
      <c r="AG2438" s="227"/>
      <c r="AH2438" s="149">
        <f t="shared" si="2238"/>
        <v>0</v>
      </c>
      <c r="AI2438" s="13"/>
      <c r="AJ2438" s="217"/>
      <c r="AK2438" s="218"/>
      <c r="AL2438" s="219"/>
      <c r="AM2438" s="218"/>
      <c r="AN2438" s="219"/>
      <c r="AO2438" s="218"/>
      <c r="AP2438" s="219"/>
      <c r="AQ2438" s="218"/>
      <c r="AR2438" s="219"/>
      <c r="AS2438" s="218"/>
      <c r="AT2438" s="219"/>
      <c r="AU2438" s="218"/>
      <c r="AV2438" s="81">
        <f t="shared" si="2219"/>
        <v>0</v>
      </c>
      <c r="AW2438" s="80">
        <f t="shared" si="2230"/>
        <v>0</v>
      </c>
      <c r="AX2438" s="210"/>
      <c r="AY2438" s="79">
        <f t="shared" si="2231"/>
        <v>0</v>
      </c>
      <c r="AZ2438" s="80">
        <f t="shared" si="2232"/>
        <v>0</v>
      </c>
      <c r="BA2438" s="81">
        <f t="shared" si="2233"/>
        <v>0</v>
      </c>
      <c r="BB2438" s="80">
        <f t="shared" si="2234"/>
        <v>0</v>
      </c>
      <c r="BC2438" s="80">
        <f t="shared" si="2220"/>
        <v>0</v>
      </c>
      <c r="BD2438" s="86">
        <f t="shared" si="2235"/>
        <v>0</v>
      </c>
    </row>
    <row r="2439" spans="2:56" x14ac:dyDescent="0.3">
      <c r="B2439" s="150" t="s">
        <v>213</v>
      </c>
      <c r="C2439" s="89">
        <f>SUM(C2440)</f>
        <v>0</v>
      </c>
      <c r="D2439" s="90">
        <f>SUM(D2440)</f>
        <v>0</v>
      </c>
      <c r="E2439" s="91">
        <f t="shared" si="2224"/>
        <v>0</v>
      </c>
      <c r="F2439" s="89">
        <f>SUM(F2440)</f>
        <v>0</v>
      </c>
      <c r="G2439" s="90">
        <f>SUM(G2440)</f>
        <v>0</v>
      </c>
      <c r="H2439" s="91">
        <f t="shared" si="2225"/>
        <v>0</v>
      </c>
      <c r="I2439" s="89">
        <f>SUM(I2440)</f>
        <v>0</v>
      </c>
      <c r="J2439" s="90">
        <f>SUM(J2440)</f>
        <v>0</v>
      </c>
      <c r="K2439" s="91">
        <f t="shared" si="2226"/>
        <v>0</v>
      </c>
      <c r="L2439" s="89">
        <f>SUM(L2440)</f>
        <v>0</v>
      </c>
      <c r="M2439" s="92">
        <f>SUM(M2440)</f>
        <v>0</v>
      </c>
      <c r="N2439" s="93">
        <f>SUM(N2440)</f>
        <v>0</v>
      </c>
      <c r="O2439" s="89">
        <f>SUM(O2440)</f>
        <v>0</v>
      </c>
      <c r="P2439" s="93">
        <f>SUM(P2440)</f>
        <v>0</v>
      </c>
      <c r="Q2439" s="171">
        <f t="shared" si="2227"/>
        <v>0</v>
      </c>
      <c r="R2439" s="94">
        <f>SUM(R2440)</f>
        <v>0</v>
      </c>
      <c r="S2439" s="94">
        <f>SUM(S2440)</f>
        <v>0</v>
      </c>
      <c r="T2439" s="172">
        <f t="shared" si="2236"/>
        <v>0</v>
      </c>
      <c r="U2439" s="84"/>
      <c r="V2439" s="89">
        <f>SUM(V2440)</f>
        <v>0</v>
      </c>
      <c r="W2439" s="93">
        <f>SUM(W2440)</f>
        <v>0</v>
      </c>
      <c r="X2439" s="171">
        <f t="shared" si="2228"/>
        <v>0</v>
      </c>
      <c r="Y2439" s="94">
        <f>SUM(Y2440)</f>
        <v>0</v>
      </c>
      <c r="Z2439" s="94">
        <f>SUM(Z2440)</f>
        <v>0</v>
      </c>
      <c r="AA2439" s="172">
        <f t="shared" si="2237"/>
        <v>0</v>
      </c>
      <c r="AB2439" s="84"/>
      <c r="AC2439" s="89">
        <f>SUM(AC2440)</f>
        <v>0</v>
      </c>
      <c r="AD2439" s="93">
        <f>SUM(AD2440)</f>
        <v>0</v>
      </c>
      <c r="AE2439" s="171">
        <f t="shared" si="2229"/>
        <v>0</v>
      </c>
      <c r="AF2439" s="94">
        <f>SUM(AF2440)</f>
        <v>0</v>
      </c>
      <c r="AG2439" s="94">
        <f>SUM(AG2440)</f>
        <v>0</v>
      </c>
      <c r="AH2439" s="172">
        <f t="shared" si="2238"/>
        <v>0</v>
      </c>
      <c r="AI2439" s="13"/>
      <c r="AJ2439" s="90">
        <f t="shared" ref="AJ2439:AU2439" si="2257">SUM(AJ2440)</f>
        <v>0</v>
      </c>
      <c r="AK2439" s="92">
        <f t="shared" si="2257"/>
        <v>0</v>
      </c>
      <c r="AL2439" s="93">
        <f t="shared" si="2257"/>
        <v>0</v>
      </c>
      <c r="AM2439" s="92">
        <f t="shared" si="2257"/>
        <v>0</v>
      </c>
      <c r="AN2439" s="93">
        <f t="shared" si="2257"/>
        <v>0</v>
      </c>
      <c r="AO2439" s="92">
        <f t="shared" si="2257"/>
        <v>0</v>
      </c>
      <c r="AP2439" s="93">
        <f t="shared" si="2257"/>
        <v>0</v>
      </c>
      <c r="AQ2439" s="92">
        <f t="shared" si="2257"/>
        <v>0</v>
      </c>
      <c r="AR2439" s="93">
        <f t="shared" si="2257"/>
        <v>0</v>
      </c>
      <c r="AS2439" s="92">
        <f t="shared" si="2257"/>
        <v>0</v>
      </c>
      <c r="AT2439" s="93">
        <f t="shared" si="2257"/>
        <v>0</v>
      </c>
      <c r="AU2439" s="92">
        <f t="shared" si="2257"/>
        <v>0</v>
      </c>
      <c r="AV2439" s="93">
        <f t="shared" si="2219"/>
        <v>0</v>
      </c>
      <c r="AW2439" s="92">
        <f t="shared" si="2230"/>
        <v>0</v>
      </c>
      <c r="AX2439" s="210"/>
      <c r="AY2439" s="90">
        <f t="shared" si="2231"/>
        <v>0</v>
      </c>
      <c r="AZ2439" s="92">
        <f t="shared" si="2232"/>
        <v>0</v>
      </c>
      <c r="BA2439" s="93">
        <f t="shared" si="2233"/>
        <v>0</v>
      </c>
      <c r="BB2439" s="92">
        <f t="shared" si="2234"/>
        <v>0</v>
      </c>
      <c r="BC2439" s="92">
        <f t="shared" si="2220"/>
        <v>0</v>
      </c>
      <c r="BD2439" s="96">
        <f t="shared" si="2235"/>
        <v>0</v>
      </c>
    </row>
    <row r="2440" spans="2:56" x14ac:dyDescent="0.3">
      <c r="B2440" s="237" t="s">
        <v>105</v>
      </c>
      <c r="C2440" s="224"/>
      <c r="D2440" s="225"/>
      <c r="E2440" s="154">
        <f t="shared" si="2224"/>
        <v>0</v>
      </c>
      <c r="F2440" s="224"/>
      <c r="G2440" s="225"/>
      <c r="H2440" s="154">
        <f t="shared" si="2225"/>
        <v>0</v>
      </c>
      <c r="I2440" s="224"/>
      <c r="J2440" s="225"/>
      <c r="K2440" s="154">
        <f t="shared" si="2226"/>
        <v>0</v>
      </c>
      <c r="L2440" s="224"/>
      <c r="M2440" s="226"/>
      <c r="N2440" s="227"/>
      <c r="O2440" s="224"/>
      <c r="P2440" s="227"/>
      <c r="Q2440" s="148">
        <f t="shared" si="2227"/>
        <v>0</v>
      </c>
      <c r="R2440" s="227"/>
      <c r="S2440" s="227"/>
      <c r="T2440" s="149">
        <f t="shared" si="2236"/>
        <v>0</v>
      </c>
      <c r="U2440" s="136"/>
      <c r="V2440" s="224"/>
      <c r="W2440" s="227"/>
      <c r="X2440" s="148">
        <f t="shared" si="2228"/>
        <v>0</v>
      </c>
      <c r="Y2440" s="227"/>
      <c r="Z2440" s="227"/>
      <c r="AA2440" s="149">
        <f t="shared" si="2237"/>
        <v>0</v>
      </c>
      <c r="AB2440" s="136"/>
      <c r="AC2440" s="224"/>
      <c r="AD2440" s="227"/>
      <c r="AE2440" s="148">
        <f t="shared" si="2229"/>
        <v>0</v>
      </c>
      <c r="AF2440" s="227"/>
      <c r="AG2440" s="227"/>
      <c r="AH2440" s="149">
        <f t="shared" si="2238"/>
        <v>0</v>
      </c>
      <c r="AI2440" s="13"/>
      <c r="AJ2440" s="217"/>
      <c r="AK2440" s="218"/>
      <c r="AL2440" s="219"/>
      <c r="AM2440" s="218"/>
      <c r="AN2440" s="219"/>
      <c r="AO2440" s="218"/>
      <c r="AP2440" s="219"/>
      <c r="AQ2440" s="218"/>
      <c r="AR2440" s="219"/>
      <c r="AS2440" s="218"/>
      <c r="AT2440" s="219"/>
      <c r="AU2440" s="218"/>
      <c r="AV2440" s="81">
        <f t="shared" si="2219"/>
        <v>0</v>
      </c>
      <c r="AW2440" s="80">
        <f t="shared" si="2230"/>
        <v>0</v>
      </c>
      <c r="AX2440" s="210"/>
      <c r="AY2440" s="79">
        <f t="shared" si="2231"/>
        <v>0</v>
      </c>
      <c r="AZ2440" s="80">
        <f t="shared" si="2232"/>
        <v>0</v>
      </c>
      <c r="BA2440" s="81">
        <f t="shared" si="2233"/>
        <v>0</v>
      </c>
      <c r="BB2440" s="80">
        <f t="shared" si="2234"/>
        <v>0</v>
      </c>
      <c r="BC2440" s="80">
        <f t="shared" si="2220"/>
        <v>0</v>
      </c>
      <c r="BD2440" s="86">
        <f t="shared" si="2235"/>
        <v>0</v>
      </c>
    </row>
    <row r="2441" spans="2:56" x14ac:dyDescent="0.3">
      <c r="B2441" s="147" t="s">
        <v>214</v>
      </c>
      <c r="C2441" s="89">
        <f>SUM(C2442,C2446)</f>
        <v>0</v>
      </c>
      <c r="D2441" s="90">
        <f>SUM(D2442,D2446)</f>
        <v>0</v>
      </c>
      <c r="E2441" s="91">
        <f t="shared" si="2224"/>
        <v>0</v>
      </c>
      <c r="F2441" s="89">
        <f>SUM(F2442,F2446)</f>
        <v>32000</v>
      </c>
      <c r="G2441" s="90">
        <f>SUM(G2442,G2446)</f>
        <v>21900</v>
      </c>
      <c r="H2441" s="91">
        <f t="shared" si="2225"/>
        <v>0.68437499999999996</v>
      </c>
      <c r="I2441" s="89">
        <f>SUM(I2442,I2446)</f>
        <v>110200</v>
      </c>
      <c r="J2441" s="90">
        <f>SUM(J2442,J2446)</f>
        <v>78098.5</v>
      </c>
      <c r="K2441" s="91">
        <f t="shared" si="2226"/>
        <v>0.70869782214156085</v>
      </c>
      <c r="L2441" s="89">
        <f>SUM(L2442,L2446)</f>
        <v>0</v>
      </c>
      <c r="M2441" s="92">
        <f>SUM(M2442,M2446)</f>
        <v>0</v>
      </c>
      <c r="N2441" s="93">
        <f>SUM(N2442,N2446)</f>
        <v>0</v>
      </c>
      <c r="O2441" s="89">
        <f>SUM(O2442,O2446)</f>
        <v>0</v>
      </c>
      <c r="P2441" s="93">
        <f>SUM(P2442,P2446)</f>
        <v>0</v>
      </c>
      <c r="Q2441" s="171">
        <f t="shared" si="2227"/>
        <v>0</v>
      </c>
      <c r="R2441" s="94">
        <f>SUM(R2442,R2446)</f>
        <v>0</v>
      </c>
      <c r="S2441" s="94">
        <f>SUM(S2442,S2446)</f>
        <v>0</v>
      </c>
      <c r="T2441" s="172">
        <f t="shared" si="2236"/>
        <v>0</v>
      </c>
      <c r="U2441" s="84"/>
      <c r="V2441" s="89">
        <f>SUM(V2442,V2446)</f>
        <v>0</v>
      </c>
      <c r="W2441" s="93">
        <f>SUM(W2442,W2446)</f>
        <v>0</v>
      </c>
      <c r="X2441" s="171">
        <f t="shared" si="2228"/>
        <v>0</v>
      </c>
      <c r="Y2441" s="94">
        <f>SUM(Y2442,Y2446)</f>
        <v>0</v>
      </c>
      <c r="Z2441" s="94">
        <f>SUM(Z2442,Z2446)</f>
        <v>0</v>
      </c>
      <c r="AA2441" s="172">
        <f t="shared" si="2237"/>
        <v>0</v>
      </c>
      <c r="AB2441" s="84"/>
      <c r="AC2441" s="89">
        <f>SUM(AC2442,AC2446)</f>
        <v>0</v>
      </c>
      <c r="AD2441" s="93">
        <f>SUM(AD2442,AD2446)</f>
        <v>0</v>
      </c>
      <c r="AE2441" s="171">
        <f t="shared" si="2229"/>
        <v>0</v>
      </c>
      <c r="AF2441" s="94">
        <f>SUM(AF2442,AF2446)</f>
        <v>0</v>
      </c>
      <c r="AG2441" s="94">
        <f>SUM(AG2442,AG2446)</f>
        <v>0</v>
      </c>
      <c r="AH2441" s="172">
        <f t="shared" si="2238"/>
        <v>0</v>
      </c>
      <c r="AI2441" s="13"/>
      <c r="AJ2441" s="90">
        <f t="shared" ref="AJ2441:AU2441" si="2258">SUM(AJ2442,AJ2446)</f>
        <v>0</v>
      </c>
      <c r="AK2441" s="92">
        <f t="shared" si="2258"/>
        <v>0</v>
      </c>
      <c r="AL2441" s="93">
        <f t="shared" si="2258"/>
        <v>0</v>
      </c>
      <c r="AM2441" s="92">
        <f t="shared" si="2258"/>
        <v>0</v>
      </c>
      <c r="AN2441" s="93">
        <f t="shared" si="2258"/>
        <v>0</v>
      </c>
      <c r="AO2441" s="92">
        <f t="shared" si="2258"/>
        <v>0</v>
      </c>
      <c r="AP2441" s="93">
        <f t="shared" si="2258"/>
        <v>0</v>
      </c>
      <c r="AQ2441" s="92">
        <f t="shared" si="2258"/>
        <v>0</v>
      </c>
      <c r="AR2441" s="93">
        <f t="shared" si="2258"/>
        <v>0</v>
      </c>
      <c r="AS2441" s="92">
        <f t="shared" si="2258"/>
        <v>0</v>
      </c>
      <c r="AT2441" s="93">
        <f t="shared" si="2258"/>
        <v>0</v>
      </c>
      <c r="AU2441" s="92">
        <f t="shared" si="2258"/>
        <v>0</v>
      </c>
      <c r="AV2441" s="93">
        <f t="shared" ref="AV2441:AV2458" si="2259">SUM(AJ2441:AU2441)</f>
        <v>0</v>
      </c>
      <c r="AW2441" s="92">
        <f t="shared" si="2230"/>
        <v>0</v>
      </c>
      <c r="AX2441" s="210"/>
      <c r="AY2441" s="90">
        <f t="shared" si="2231"/>
        <v>0</v>
      </c>
      <c r="AZ2441" s="92">
        <f t="shared" si="2232"/>
        <v>0</v>
      </c>
      <c r="BA2441" s="93">
        <f t="shared" si="2233"/>
        <v>0</v>
      </c>
      <c r="BB2441" s="92">
        <f t="shared" si="2234"/>
        <v>0</v>
      </c>
      <c r="BC2441" s="92">
        <f t="shared" ref="BC2441:BC2458" si="2260">SUM(AY2441,AZ2441,BA2441,BB2441)</f>
        <v>0</v>
      </c>
      <c r="BD2441" s="96">
        <f t="shared" si="2235"/>
        <v>0</v>
      </c>
    </row>
    <row r="2442" spans="2:56" x14ac:dyDescent="0.3">
      <c r="B2442" s="150" t="s">
        <v>215</v>
      </c>
      <c r="C2442" s="89">
        <f>SUM(C2443:C2445)</f>
        <v>0</v>
      </c>
      <c r="D2442" s="90">
        <f>SUM(D2443:D2445)</f>
        <v>0</v>
      </c>
      <c r="E2442" s="91">
        <f t="shared" si="2224"/>
        <v>0</v>
      </c>
      <c r="F2442" s="89">
        <f>SUM(F2443:F2445)</f>
        <v>0</v>
      </c>
      <c r="G2442" s="90">
        <f>SUM(G2443:G2445)</f>
        <v>0</v>
      </c>
      <c r="H2442" s="91">
        <f t="shared" si="2225"/>
        <v>0</v>
      </c>
      <c r="I2442" s="89">
        <f>SUM(I2443:I2445)</f>
        <v>0</v>
      </c>
      <c r="J2442" s="90">
        <f>SUM(J2443:J2445)</f>
        <v>0</v>
      </c>
      <c r="K2442" s="91">
        <f t="shared" si="2226"/>
        <v>0</v>
      </c>
      <c r="L2442" s="89">
        <f>SUM(L2443:L2445)</f>
        <v>0</v>
      </c>
      <c r="M2442" s="92">
        <f>SUM(M2443:M2445)</f>
        <v>0</v>
      </c>
      <c r="N2442" s="93">
        <f>SUM(N2443:N2445)</f>
        <v>0</v>
      </c>
      <c r="O2442" s="89">
        <f>SUM(O2443:O2445)</f>
        <v>0</v>
      </c>
      <c r="P2442" s="93">
        <f>SUM(P2443:P2445)</f>
        <v>0</v>
      </c>
      <c r="Q2442" s="171">
        <f t="shared" si="2227"/>
        <v>0</v>
      </c>
      <c r="R2442" s="94">
        <f>SUM(R2443:R2445)</f>
        <v>0</v>
      </c>
      <c r="S2442" s="94">
        <f>SUM(S2443:S2445)</f>
        <v>0</v>
      </c>
      <c r="T2442" s="172">
        <f t="shared" si="2236"/>
        <v>0</v>
      </c>
      <c r="U2442" s="84"/>
      <c r="V2442" s="89">
        <f>SUM(V2443:V2445)</f>
        <v>0</v>
      </c>
      <c r="W2442" s="93">
        <f>SUM(W2443:W2445)</f>
        <v>0</v>
      </c>
      <c r="X2442" s="171">
        <f t="shared" si="2228"/>
        <v>0</v>
      </c>
      <c r="Y2442" s="94">
        <f>SUM(Y2443:Y2445)</f>
        <v>0</v>
      </c>
      <c r="Z2442" s="94">
        <f>SUM(Z2443:Z2445)</f>
        <v>0</v>
      </c>
      <c r="AA2442" s="172">
        <f t="shared" si="2237"/>
        <v>0</v>
      </c>
      <c r="AB2442" s="84"/>
      <c r="AC2442" s="89">
        <f>SUM(AC2443:AC2445)</f>
        <v>0</v>
      </c>
      <c r="AD2442" s="93">
        <f>SUM(AD2443:AD2445)</f>
        <v>0</v>
      </c>
      <c r="AE2442" s="171">
        <f t="shared" si="2229"/>
        <v>0</v>
      </c>
      <c r="AF2442" s="94">
        <f>SUM(AF2443:AF2445)</f>
        <v>0</v>
      </c>
      <c r="AG2442" s="94">
        <f>SUM(AG2443:AG2445)</f>
        <v>0</v>
      </c>
      <c r="AH2442" s="172">
        <f t="shared" si="2238"/>
        <v>0</v>
      </c>
      <c r="AI2442" s="13"/>
      <c r="AJ2442" s="90">
        <f t="shared" ref="AJ2442:AU2442" si="2261">SUM(AJ2443:AJ2445)</f>
        <v>0</v>
      </c>
      <c r="AK2442" s="92">
        <f t="shared" si="2261"/>
        <v>0</v>
      </c>
      <c r="AL2442" s="93">
        <f t="shared" si="2261"/>
        <v>0</v>
      </c>
      <c r="AM2442" s="92">
        <f t="shared" si="2261"/>
        <v>0</v>
      </c>
      <c r="AN2442" s="93">
        <f t="shared" si="2261"/>
        <v>0</v>
      </c>
      <c r="AO2442" s="92">
        <f t="shared" si="2261"/>
        <v>0</v>
      </c>
      <c r="AP2442" s="93">
        <f t="shared" si="2261"/>
        <v>0</v>
      </c>
      <c r="AQ2442" s="92">
        <f t="shared" si="2261"/>
        <v>0</v>
      </c>
      <c r="AR2442" s="93">
        <f t="shared" si="2261"/>
        <v>0</v>
      </c>
      <c r="AS2442" s="92">
        <f t="shared" si="2261"/>
        <v>0</v>
      </c>
      <c r="AT2442" s="93">
        <f t="shared" si="2261"/>
        <v>0</v>
      </c>
      <c r="AU2442" s="92">
        <f t="shared" si="2261"/>
        <v>0</v>
      </c>
      <c r="AV2442" s="93">
        <f t="shared" si="2259"/>
        <v>0</v>
      </c>
      <c r="AW2442" s="92">
        <f t="shared" si="2230"/>
        <v>0</v>
      </c>
      <c r="AX2442" s="210"/>
      <c r="AY2442" s="90">
        <f t="shared" si="2231"/>
        <v>0</v>
      </c>
      <c r="AZ2442" s="92">
        <f t="shared" si="2232"/>
        <v>0</v>
      </c>
      <c r="BA2442" s="93">
        <f t="shared" si="2233"/>
        <v>0</v>
      </c>
      <c r="BB2442" s="92">
        <f t="shared" si="2234"/>
        <v>0</v>
      </c>
      <c r="BC2442" s="92">
        <f t="shared" si="2260"/>
        <v>0</v>
      </c>
      <c r="BD2442" s="96">
        <f t="shared" si="2235"/>
        <v>0</v>
      </c>
    </row>
    <row r="2443" spans="2:56" x14ac:dyDescent="0.3">
      <c r="B2443" s="237" t="s">
        <v>216</v>
      </c>
      <c r="C2443" s="224"/>
      <c r="D2443" s="225"/>
      <c r="E2443" s="154">
        <f t="shared" si="2224"/>
        <v>0</v>
      </c>
      <c r="F2443" s="224"/>
      <c r="G2443" s="225"/>
      <c r="H2443" s="154">
        <f t="shared" si="2225"/>
        <v>0</v>
      </c>
      <c r="I2443" s="224"/>
      <c r="J2443" s="225"/>
      <c r="K2443" s="154">
        <f t="shared" si="2226"/>
        <v>0</v>
      </c>
      <c r="L2443" s="224"/>
      <c r="M2443" s="226"/>
      <c r="N2443" s="227"/>
      <c r="O2443" s="224"/>
      <c r="P2443" s="227"/>
      <c r="Q2443" s="148">
        <f t="shared" si="2227"/>
        <v>0</v>
      </c>
      <c r="R2443" s="227"/>
      <c r="S2443" s="227"/>
      <c r="T2443" s="149">
        <f t="shared" si="2236"/>
        <v>0</v>
      </c>
      <c r="U2443" s="136"/>
      <c r="V2443" s="224"/>
      <c r="W2443" s="227"/>
      <c r="X2443" s="148">
        <f t="shared" si="2228"/>
        <v>0</v>
      </c>
      <c r="Y2443" s="227"/>
      <c r="Z2443" s="227"/>
      <c r="AA2443" s="149">
        <f t="shared" si="2237"/>
        <v>0</v>
      </c>
      <c r="AB2443" s="136"/>
      <c r="AC2443" s="224"/>
      <c r="AD2443" s="227"/>
      <c r="AE2443" s="148">
        <f t="shared" si="2229"/>
        <v>0</v>
      </c>
      <c r="AF2443" s="227"/>
      <c r="AG2443" s="227"/>
      <c r="AH2443" s="149">
        <f t="shared" si="2238"/>
        <v>0</v>
      </c>
      <c r="AI2443" s="13"/>
      <c r="AJ2443" s="217"/>
      <c r="AK2443" s="218"/>
      <c r="AL2443" s="219"/>
      <c r="AM2443" s="218"/>
      <c r="AN2443" s="219"/>
      <c r="AO2443" s="218"/>
      <c r="AP2443" s="219"/>
      <c r="AQ2443" s="218"/>
      <c r="AR2443" s="219"/>
      <c r="AS2443" s="218"/>
      <c r="AT2443" s="219"/>
      <c r="AU2443" s="218"/>
      <c r="AV2443" s="81">
        <f t="shared" si="2259"/>
        <v>0</v>
      </c>
      <c r="AW2443" s="80">
        <f t="shared" si="2230"/>
        <v>0</v>
      </c>
      <c r="AX2443" s="210"/>
      <c r="AY2443" s="79">
        <f t="shared" si="2231"/>
        <v>0</v>
      </c>
      <c r="AZ2443" s="80">
        <f t="shared" si="2232"/>
        <v>0</v>
      </c>
      <c r="BA2443" s="81">
        <f t="shared" si="2233"/>
        <v>0</v>
      </c>
      <c r="BB2443" s="80">
        <f t="shared" si="2234"/>
        <v>0</v>
      </c>
      <c r="BC2443" s="80">
        <f t="shared" si="2260"/>
        <v>0</v>
      </c>
      <c r="BD2443" s="86">
        <f t="shared" si="2235"/>
        <v>0</v>
      </c>
    </row>
    <row r="2444" spans="2:56" x14ac:dyDescent="0.3">
      <c r="B2444" s="237" t="s">
        <v>217</v>
      </c>
      <c r="C2444" s="224"/>
      <c r="D2444" s="225"/>
      <c r="E2444" s="154">
        <f t="shared" si="2224"/>
        <v>0</v>
      </c>
      <c r="F2444" s="224"/>
      <c r="G2444" s="225"/>
      <c r="H2444" s="154">
        <f t="shared" si="2225"/>
        <v>0</v>
      </c>
      <c r="I2444" s="224"/>
      <c r="J2444" s="225"/>
      <c r="K2444" s="154">
        <f t="shared" si="2226"/>
        <v>0</v>
      </c>
      <c r="L2444" s="224"/>
      <c r="M2444" s="226"/>
      <c r="N2444" s="227"/>
      <c r="O2444" s="224"/>
      <c r="P2444" s="227"/>
      <c r="Q2444" s="148">
        <f t="shared" si="2227"/>
        <v>0</v>
      </c>
      <c r="R2444" s="227"/>
      <c r="S2444" s="227"/>
      <c r="T2444" s="149">
        <f t="shared" si="2236"/>
        <v>0</v>
      </c>
      <c r="U2444" s="136"/>
      <c r="V2444" s="224"/>
      <c r="W2444" s="227"/>
      <c r="X2444" s="148">
        <f t="shared" si="2228"/>
        <v>0</v>
      </c>
      <c r="Y2444" s="227"/>
      <c r="Z2444" s="227"/>
      <c r="AA2444" s="149">
        <f t="shared" si="2237"/>
        <v>0</v>
      </c>
      <c r="AB2444" s="136"/>
      <c r="AC2444" s="224"/>
      <c r="AD2444" s="227"/>
      <c r="AE2444" s="148">
        <f t="shared" si="2229"/>
        <v>0</v>
      </c>
      <c r="AF2444" s="227"/>
      <c r="AG2444" s="227"/>
      <c r="AH2444" s="149">
        <f t="shared" si="2238"/>
        <v>0</v>
      </c>
      <c r="AI2444" s="13"/>
      <c r="AJ2444" s="217"/>
      <c r="AK2444" s="218"/>
      <c r="AL2444" s="219"/>
      <c r="AM2444" s="218"/>
      <c r="AN2444" s="219"/>
      <c r="AO2444" s="218"/>
      <c r="AP2444" s="219"/>
      <c r="AQ2444" s="218"/>
      <c r="AR2444" s="219"/>
      <c r="AS2444" s="218"/>
      <c r="AT2444" s="219"/>
      <c r="AU2444" s="218"/>
      <c r="AV2444" s="81">
        <f t="shared" si="2259"/>
        <v>0</v>
      </c>
      <c r="AW2444" s="80">
        <f t="shared" si="2230"/>
        <v>0</v>
      </c>
      <c r="AX2444" s="210"/>
      <c r="AY2444" s="79">
        <f t="shared" si="2231"/>
        <v>0</v>
      </c>
      <c r="AZ2444" s="80">
        <f t="shared" si="2232"/>
        <v>0</v>
      </c>
      <c r="BA2444" s="81">
        <f t="shared" si="2233"/>
        <v>0</v>
      </c>
      <c r="BB2444" s="80">
        <f t="shared" si="2234"/>
        <v>0</v>
      </c>
      <c r="BC2444" s="80">
        <f t="shared" si="2260"/>
        <v>0</v>
      </c>
      <c r="BD2444" s="86">
        <f t="shared" si="2235"/>
        <v>0</v>
      </c>
    </row>
    <row r="2445" spans="2:56" x14ac:dyDescent="0.3">
      <c r="B2445" s="237" t="s">
        <v>218</v>
      </c>
      <c r="C2445" s="224"/>
      <c r="D2445" s="225"/>
      <c r="E2445" s="154">
        <f t="shared" si="2224"/>
        <v>0</v>
      </c>
      <c r="F2445" s="224"/>
      <c r="G2445" s="225"/>
      <c r="H2445" s="154">
        <f t="shared" si="2225"/>
        <v>0</v>
      </c>
      <c r="I2445" s="224"/>
      <c r="J2445" s="225"/>
      <c r="K2445" s="154">
        <f t="shared" si="2226"/>
        <v>0</v>
      </c>
      <c r="L2445" s="224"/>
      <c r="M2445" s="226"/>
      <c r="N2445" s="227"/>
      <c r="O2445" s="224"/>
      <c r="P2445" s="227"/>
      <c r="Q2445" s="148">
        <f t="shared" si="2227"/>
        <v>0</v>
      </c>
      <c r="R2445" s="227"/>
      <c r="S2445" s="227"/>
      <c r="T2445" s="149">
        <f t="shared" si="2236"/>
        <v>0</v>
      </c>
      <c r="U2445" s="136"/>
      <c r="V2445" s="224"/>
      <c r="W2445" s="227"/>
      <c r="X2445" s="148">
        <f t="shared" si="2228"/>
        <v>0</v>
      </c>
      <c r="Y2445" s="227"/>
      <c r="Z2445" s="227"/>
      <c r="AA2445" s="149">
        <f t="shared" si="2237"/>
        <v>0</v>
      </c>
      <c r="AB2445" s="136"/>
      <c r="AC2445" s="224"/>
      <c r="AD2445" s="227"/>
      <c r="AE2445" s="148">
        <f t="shared" si="2229"/>
        <v>0</v>
      </c>
      <c r="AF2445" s="227"/>
      <c r="AG2445" s="227"/>
      <c r="AH2445" s="149">
        <f t="shared" si="2238"/>
        <v>0</v>
      </c>
      <c r="AI2445" s="13"/>
      <c r="AJ2445" s="217"/>
      <c r="AK2445" s="218"/>
      <c r="AL2445" s="219"/>
      <c r="AM2445" s="218"/>
      <c r="AN2445" s="219"/>
      <c r="AO2445" s="218"/>
      <c r="AP2445" s="219"/>
      <c r="AQ2445" s="218"/>
      <c r="AR2445" s="219"/>
      <c r="AS2445" s="218"/>
      <c r="AT2445" s="219"/>
      <c r="AU2445" s="218"/>
      <c r="AV2445" s="81">
        <f t="shared" si="2259"/>
        <v>0</v>
      </c>
      <c r="AW2445" s="80">
        <f t="shared" si="2230"/>
        <v>0</v>
      </c>
      <c r="AX2445" s="210"/>
      <c r="AY2445" s="79">
        <f t="shared" si="2231"/>
        <v>0</v>
      </c>
      <c r="AZ2445" s="80">
        <f t="shared" si="2232"/>
        <v>0</v>
      </c>
      <c r="BA2445" s="81">
        <f t="shared" si="2233"/>
        <v>0</v>
      </c>
      <c r="BB2445" s="80">
        <f t="shared" si="2234"/>
        <v>0</v>
      </c>
      <c r="BC2445" s="80">
        <f t="shared" si="2260"/>
        <v>0</v>
      </c>
      <c r="BD2445" s="86">
        <f t="shared" si="2235"/>
        <v>0</v>
      </c>
    </row>
    <row r="2446" spans="2:56" x14ac:dyDescent="0.3">
      <c r="B2446" s="150" t="s">
        <v>219</v>
      </c>
      <c r="C2446" s="89">
        <f>SUM(C2447:C2453)</f>
        <v>0</v>
      </c>
      <c r="D2446" s="90">
        <f>SUM(D2447:D2453)</f>
        <v>0</v>
      </c>
      <c r="E2446" s="91">
        <f t="shared" si="2224"/>
        <v>0</v>
      </c>
      <c r="F2446" s="89">
        <f>SUM(F2447:F2453)</f>
        <v>32000</v>
      </c>
      <c r="G2446" s="90">
        <f>SUM(G2447:G2453)</f>
        <v>21900</v>
      </c>
      <c r="H2446" s="91">
        <f t="shared" si="2225"/>
        <v>0.68437499999999996</v>
      </c>
      <c r="I2446" s="89">
        <f>SUM(I2447:I2453)</f>
        <v>110200</v>
      </c>
      <c r="J2446" s="90">
        <f>SUM(J2447:J2453)</f>
        <v>78098.5</v>
      </c>
      <c r="K2446" s="91">
        <f t="shared" si="2226"/>
        <v>0.70869782214156085</v>
      </c>
      <c r="L2446" s="89">
        <f>SUM(L2447:L2453)</f>
        <v>0</v>
      </c>
      <c r="M2446" s="92">
        <f>SUM(M2447:M2453)</f>
        <v>0</v>
      </c>
      <c r="N2446" s="93">
        <f>SUM(N2447:N2453)</f>
        <v>0</v>
      </c>
      <c r="O2446" s="89">
        <f>SUM(O2447:O2453)</f>
        <v>0</v>
      </c>
      <c r="P2446" s="93">
        <f>SUM(P2447:P2453)</f>
        <v>0</v>
      </c>
      <c r="Q2446" s="171">
        <f t="shared" si="2227"/>
        <v>0</v>
      </c>
      <c r="R2446" s="94">
        <f>SUM(R2447:R2453)</f>
        <v>0</v>
      </c>
      <c r="S2446" s="94">
        <f>SUM(S2447:S2453)</f>
        <v>0</v>
      </c>
      <c r="T2446" s="172">
        <f t="shared" si="2236"/>
        <v>0</v>
      </c>
      <c r="U2446" s="84"/>
      <c r="V2446" s="89">
        <f>SUM(V2447:V2453)</f>
        <v>0</v>
      </c>
      <c r="W2446" s="93">
        <f>SUM(W2447:W2453)</f>
        <v>0</v>
      </c>
      <c r="X2446" s="171">
        <f t="shared" si="2228"/>
        <v>0</v>
      </c>
      <c r="Y2446" s="94">
        <f>SUM(Y2447:Y2453)</f>
        <v>0</v>
      </c>
      <c r="Z2446" s="94">
        <f>SUM(Z2447:Z2453)</f>
        <v>0</v>
      </c>
      <c r="AA2446" s="172">
        <f t="shared" si="2237"/>
        <v>0</v>
      </c>
      <c r="AB2446" s="84"/>
      <c r="AC2446" s="89">
        <f>SUM(AC2447:AC2453)</f>
        <v>0</v>
      </c>
      <c r="AD2446" s="93">
        <f>SUM(AD2447:AD2453)</f>
        <v>0</v>
      </c>
      <c r="AE2446" s="171">
        <f t="shared" si="2229"/>
        <v>0</v>
      </c>
      <c r="AF2446" s="94">
        <f>SUM(AF2447:AF2453)</f>
        <v>0</v>
      </c>
      <c r="AG2446" s="94">
        <f>SUM(AG2447:AG2453)</f>
        <v>0</v>
      </c>
      <c r="AH2446" s="172">
        <f t="shared" si="2238"/>
        <v>0</v>
      </c>
      <c r="AI2446" s="13"/>
      <c r="AJ2446" s="90">
        <f t="shared" ref="AJ2446:AU2446" si="2262">SUM(AJ2447:AJ2453)</f>
        <v>0</v>
      </c>
      <c r="AK2446" s="92">
        <f t="shared" si="2262"/>
        <v>0</v>
      </c>
      <c r="AL2446" s="93">
        <f t="shared" si="2262"/>
        <v>0</v>
      </c>
      <c r="AM2446" s="92">
        <f t="shared" si="2262"/>
        <v>0</v>
      </c>
      <c r="AN2446" s="93">
        <f t="shared" si="2262"/>
        <v>0</v>
      </c>
      <c r="AO2446" s="92">
        <f t="shared" si="2262"/>
        <v>0</v>
      </c>
      <c r="AP2446" s="93">
        <f t="shared" si="2262"/>
        <v>0</v>
      </c>
      <c r="AQ2446" s="92">
        <f t="shared" si="2262"/>
        <v>0</v>
      </c>
      <c r="AR2446" s="93">
        <f t="shared" si="2262"/>
        <v>0</v>
      </c>
      <c r="AS2446" s="92">
        <f t="shared" si="2262"/>
        <v>0</v>
      </c>
      <c r="AT2446" s="93">
        <f t="shared" si="2262"/>
        <v>0</v>
      </c>
      <c r="AU2446" s="92">
        <f t="shared" si="2262"/>
        <v>0</v>
      </c>
      <c r="AV2446" s="93">
        <f t="shared" si="2259"/>
        <v>0</v>
      </c>
      <c r="AW2446" s="92">
        <f t="shared" si="2230"/>
        <v>0</v>
      </c>
      <c r="AX2446" s="210"/>
      <c r="AY2446" s="90">
        <f t="shared" si="2231"/>
        <v>0</v>
      </c>
      <c r="AZ2446" s="92">
        <f t="shared" si="2232"/>
        <v>0</v>
      </c>
      <c r="BA2446" s="93">
        <f t="shared" si="2233"/>
        <v>0</v>
      </c>
      <c r="BB2446" s="92">
        <f t="shared" si="2234"/>
        <v>0</v>
      </c>
      <c r="BC2446" s="92">
        <f t="shared" si="2260"/>
        <v>0</v>
      </c>
      <c r="BD2446" s="96">
        <f t="shared" si="2235"/>
        <v>0</v>
      </c>
    </row>
    <row r="2447" spans="2:56" x14ac:dyDescent="0.3">
      <c r="B2447" s="237" t="s">
        <v>220</v>
      </c>
      <c r="C2447" s="224"/>
      <c r="D2447" s="225"/>
      <c r="E2447" s="154">
        <f t="shared" si="2224"/>
        <v>0</v>
      </c>
      <c r="F2447" s="224">
        <v>32000</v>
      </c>
      <c r="G2447" s="225">
        <v>21900</v>
      </c>
      <c r="H2447" s="154">
        <f t="shared" si="2225"/>
        <v>0.68437499999999996</v>
      </c>
      <c r="I2447" s="224">
        <v>110200</v>
      </c>
      <c r="J2447" s="225">
        <v>78098.5</v>
      </c>
      <c r="K2447" s="154">
        <f t="shared" si="2226"/>
        <v>0.70869782214156085</v>
      </c>
      <c r="L2447" s="224"/>
      <c r="M2447" s="226"/>
      <c r="N2447" s="227"/>
      <c r="O2447" s="224"/>
      <c r="P2447" s="227"/>
      <c r="Q2447" s="148">
        <f t="shared" si="2227"/>
        <v>0</v>
      </c>
      <c r="R2447" s="227"/>
      <c r="S2447" s="227"/>
      <c r="T2447" s="149">
        <f t="shared" si="2236"/>
        <v>0</v>
      </c>
      <c r="U2447" s="136"/>
      <c r="V2447" s="224"/>
      <c r="W2447" s="227"/>
      <c r="X2447" s="148">
        <f t="shared" si="2228"/>
        <v>0</v>
      </c>
      <c r="Y2447" s="227"/>
      <c r="Z2447" s="227"/>
      <c r="AA2447" s="149">
        <f t="shared" si="2237"/>
        <v>0</v>
      </c>
      <c r="AB2447" s="136"/>
      <c r="AC2447" s="224"/>
      <c r="AD2447" s="227"/>
      <c r="AE2447" s="148">
        <f t="shared" si="2229"/>
        <v>0</v>
      </c>
      <c r="AF2447" s="227"/>
      <c r="AG2447" s="227"/>
      <c r="AH2447" s="149">
        <f t="shared" si="2238"/>
        <v>0</v>
      </c>
      <c r="AI2447" s="13"/>
      <c r="AJ2447" s="217"/>
      <c r="AK2447" s="218"/>
      <c r="AL2447" s="219"/>
      <c r="AM2447" s="218"/>
      <c r="AN2447" s="219"/>
      <c r="AO2447" s="218"/>
      <c r="AP2447" s="219"/>
      <c r="AQ2447" s="218"/>
      <c r="AR2447" s="219"/>
      <c r="AS2447" s="218"/>
      <c r="AT2447" s="219"/>
      <c r="AU2447" s="218"/>
      <c r="AV2447" s="81">
        <f t="shared" si="2259"/>
        <v>0</v>
      </c>
      <c r="AW2447" s="80">
        <f t="shared" si="2230"/>
        <v>0</v>
      </c>
      <c r="AX2447" s="210"/>
      <c r="AY2447" s="79">
        <f t="shared" si="2231"/>
        <v>0</v>
      </c>
      <c r="AZ2447" s="80">
        <f t="shared" si="2232"/>
        <v>0</v>
      </c>
      <c r="BA2447" s="81">
        <f t="shared" si="2233"/>
        <v>0</v>
      </c>
      <c r="BB2447" s="80">
        <f t="shared" si="2234"/>
        <v>0</v>
      </c>
      <c r="BC2447" s="80">
        <f t="shared" si="2260"/>
        <v>0</v>
      </c>
      <c r="BD2447" s="86">
        <f t="shared" si="2235"/>
        <v>0</v>
      </c>
    </row>
    <row r="2448" spans="2:56" x14ac:dyDescent="0.3">
      <c r="B2448" s="237" t="s">
        <v>221</v>
      </c>
      <c r="C2448" s="224"/>
      <c r="D2448" s="225"/>
      <c r="E2448" s="154">
        <f t="shared" si="2224"/>
        <v>0</v>
      </c>
      <c r="F2448" s="224"/>
      <c r="G2448" s="225"/>
      <c r="H2448" s="154">
        <f t="shared" si="2225"/>
        <v>0</v>
      </c>
      <c r="I2448" s="224"/>
      <c r="J2448" s="225"/>
      <c r="K2448" s="154">
        <f t="shared" si="2226"/>
        <v>0</v>
      </c>
      <c r="L2448" s="224"/>
      <c r="M2448" s="226"/>
      <c r="N2448" s="227"/>
      <c r="O2448" s="224"/>
      <c r="P2448" s="227"/>
      <c r="Q2448" s="148">
        <f t="shared" si="2227"/>
        <v>0</v>
      </c>
      <c r="R2448" s="227"/>
      <c r="S2448" s="227"/>
      <c r="T2448" s="149">
        <f t="shared" si="2236"/>
        <v>0</v>
      </c>
      <c r="U2448" s="136"/>
      <c r="V2448" s="224"/>
      <c r="W2448" s="227"/>
      <c r="X2448" s="148">
        <f t="shared" si="2228"/>
        <v>0</v>
      </c>
      <c r="Y2448" s="227"/>
      <c r="Z2448" s="227"/>
      <c r="AA2448" s="149">
        <f t="shared" si="2237"/>
        <v>0</v>
      </c>
      <c r="AB2448" s="136"/>
      <c r="AC2448" s="224"/>
      <c r="AD2448" s="227"/>
      <c r="AE2448" s="148">
        <f t="shared" si="2229"/>
        <v>0</v>
      </c>
      <c r="AF2448" s="227"/>
      <c r="AG2448" s="227"/>
      <c r="AH2448" s="149">
        <f t="shared" si="2238"/>
        <v>0</v>
      </c>
      <c r="AI2448" s="13"/>
      <c r="AJ2448" s="217"/>
      <c r="AK2448" s="218"/>
      <c r="AL2448" s="219"/>
      <c r="AM2448" s="218"/>
      <c r="AN2448" s="219"/>
      <c r="AO2448" s="218"/>
      <c r="AP2448" s="219"/>
      <c r="AQ2448" s="218"/>
      <c r="AR2448" s="219"/>
      <c r="AS2448" s="218"/>
      <c r="AT2448" s="219"/>
      <c r="AU2448" s="218"/>
      <c r="AV2448" s="81">
        <f t="shared" si="2259"/>
        <v>0</v>
      </c>
      <c r="AW2448" s="80">
        <f t="shared" si="2230"/>
        <v>0</v>
      </c>
      <c r="AX2448" s="210"/>
      <c r="AY2448" s="79">
        <f t="shared" si="2231"/>
        <v>0</v>
      </c>
      <c r="AZ2448" s="80">
        <f t="shared" si="2232"/>
        <v>0</v>
      </c>
      <c r="BA2448" s="81">
        <f t="shared" si="2233"/>
        <v>0</v>
      </c>
      <c r="BB2448" s="80">
        <f t="shared" si="2234"/>
        <v>0</v>
      </c>
      <c r="BC2448" s="80">
        <f t="shared" si="2260"/>
        <v>0</v>
      </c>
      <c r="BD2448" s="86">
        <f t="shared" si="2235"/>
        <v>0</v>
      </c>
    </row>
    <row r="2449" spans="2:56" x14ac:dyDescent="0.3">
      <c r="B2449" s="237" t="s">
        <v>222</v>
      </c>
      <c r="C2449" s="224"/>
      <c r="D2449" s="225"/>
      <c r="E2449" s="154">
        <f t="shared" si="2224"/>
        <v>0</v>
      </c>
      <c r="F2449" s="224"/>
      <c r="G2449" s="225"/>
      <c r="H2449" s="154">
        <f t="shared" si="2225"/>
        <v>0</v>
      </c>
      <c r="I2449" s="224"/>
      <c r="J2449" s="225"/>
      <c r="K2449" s="154">
        <f t="shared" si="2226"/>
        <v>0</v>
      </c>
      <c r="L2449" s="224"/>
      <c r="M2449" s="226"/>
      <c r="N2449" s="227"/>
      <c r="O2449" s="224"/>
      <c r="P2449" s="227"/>
      <c r="Q2449" s="148">
        <f t="shared" si="2227"/>
        <v>0</v>
      </c>
      <c r="R2449" s="227"/>
      <c r="S2449" s="227"/>
      <c r="T2449" s="149">
        <f t="shared" si="2236"/>
        <v>0</v>
      </c>
      <c r="U2449" s="136"/>
      <c r="V2449" s="224"/>
      <c r="W2449" s="227"/>
      <c r="X2449" s="148">
        <f t="shared" si="2228"/>
        <v>0</v>
      </c>
      <c r="Y2449" s="227"/>
      <c r="Z2449" s="227"/>
      <c r="AA2449" s="149">
        <f t="shared" si="2237"/>
        <v>0</v>
      </c>
      <c r="AB2449" s="136"/>
      <c r="AC2449" s="224"/>
      <c r="AD2449" s="227"/>
      <c r="AE2449" s="148">
        <f t="shared" si="2229"/>
        <v>0</v>
      </c>
      <c r="AF2449" s="227"/>
      <c r="AG2449" s="227"/>
      <c r="AH2449" s="149">
        <f t="shared" si="2238"/>
        <v>0</v>
      </c>
      <c r="AI2449" s="13"/>
      <c r="AJ2449" s="217"/>
      <c r="AK2449" s="218"/>
      <c r="AL2449" s="219"/>
      <c r="AM2449" s="218"/>
      <c r="AN2449" s="219"/>
      <c r="AO2449" s="218"/>
      <c r="AP2449" s="219"/>
      <c r="AQ2449" s="218"/>
      <c r="AR2449" s="219"/>
      <c r="AS2449" s="218"/>
      <c r="AT2449" s="219"/>
      <c r="AU2449" s="218"/>
      <c r="AV2449" s="81">
        <f t="shared" si="2259"/>
        <v>0</v>
      </c>
      <c r="AW2449" s="80">
        <f t="shared" si="2230"/>
        <v>0</v>
      </c>
      <c r="AX2449" s="210"/>
      <c r="AY2449" s="79">
        <f t="shared" si="2231"/>
        <v>0</v>
      </c>
      <c r="AZ2449" s="80">
        <f t="shared" si="2232"/>
        <v>0</v>
      </c>
      <c r="BA2449" s="81">
        <f t="shared" si="2233"/>
        <v>0</v>
      </c>
      <c r="BB2449" s="80">
        <f t="shared" si="2234"/>
        <v>0</v>
      </c>
      <c r="BC2449" s="80">
        <f t="shared" si="2260"/>
        <v>0</v>
      </c>
      <c r="BD2449" s="86">
        <f t="shared" si="2235"/>
        <v>0</v>
      </c>
    </row>
    <row r="2450" spans="2:56" x14ac:dyDescent="0.3">
      <c r="B2450" s="237" t="s">
        <v>223</v>
      </c>
      <c r="C2450" s="224"/>
      <c r="D2450" s="225"/>
      <c r="E2450" s="154">
        <f t="shared" si="2224"/>
        <v>0</v>
      </c>
      <c r="F2450" s="224"/>
      <c r="G2450" s="225"/>
      <c r="H2450" s="154">
        <f t="shared" si="2225"/>
        <v>0</v>
      </c>
      <c r="I2450" s="224"/>
      <c r="J2450" s="225"/>
      <c r="K2450" s="154">
        <f t="shared" si="2226"/>
        <v>0</v>
      </c>
      <c r="L2450" s="224"/>
      <c r="M2450" s="226"/>
      <c r="N2450" s="227"/>
      <c r="O2450" s="224"/>
      <c r="P2450" s="227"/>
      <c r="Q2450" s="148">
        <f t="shared" si="2227"/>
        <v>0</v>
      </c>
      <c r="R2450" s="227"/>
      <c r="S2450" s="227"/>
      <c r="T2450" s="149">
        <f t="shared" si="2236"/>
        <v>0</v>
      </c>
      <c r="U2450" s="136"/>
      <c r="V2450" s="224"/>
      <c r="W2450" s="227"/>
      <c r="X2450" s="148">
        <f t="shared" si="2228"/>
        <v>0</v>
      </c>
      <c r="Y2450" s="227"/>
      <c r="Z2450" s="227"/>
      <c r="AA2450" s="149">
        <f t="shared" si="2237"/>
        <v>0</v>
      </c>
      <c r="AB2450" s="136"/>
      <c r="AC2450" s="224"/>
      <c r="AD2450" s="227"/>
      <c r="AE2450" s="148">
        <f t="shared" si="2229"/>
        <v>0</v>
      </c>
      <c r="AF2450" s="227"/>
      <c r="AG2450" s="227"/>
      <c r="AH2450" s="149">
        <f t="shared" si="2238"/>
        <v>0</v>
      </c>
      <c r="AI2450" s="13"/>
      <c r="AJ2450" s="217"/>
      <c r="AK2450" s="218"/>
      <c r="AL2450" s="219"/>
      <c r="AM2450" s="218"/>
      <c r="AN2450" s="219"/>
      <c r="AO2450" s="218"/>
      <c r="AP2450" s="219"/>
      <c r="AQ2450" s="218"/>
      <c r="AR2450" s="219"/>
      <c r="AS2450" s="218"/>
      <c r="AT2450" s="219"/>
      <c r="AU2450" s="218"/>
      <c r="AV2450" s="81">
        <f t="shared" si="2259"/>
        <v>0</v>
      </c>
      <c r="AW2450" s="80">
        <f t="shared" si="2230"/>
        <v>0</v>
      </c>
      <c r="AX2450" s="210"/>
      <c r="AY2450" s="79">
        <f t="shared" si="2231"/>
        <v>0</v>
      </c>
      <c r="AZ2450" s="80">
        <f t="shared" si="2232"/>
        <v>0</v>
      </c>
      <c r="BA2450" s="81">
        <f t="shared" si="2233"/>
        <v>0</v>
      </c>
      <c r="BB2450" s="80">
        <f t="shared" si="2234"/>
        <v>0</v>
      </c>
      <c r="BC2450" s="80">
        <f t="shared" si="2260"/>
        <v>0</v>
      </c>
      <c r="BD2450" s="86">
        <f t="shared" si="2235"/>
        <v>0</v>
      </c>
    </row>
    <row r="2451" spans="2:56" x14ac:dyDescent="0.3">
      <c r="B2451" s="237" t="s">
        <v>224</v>
      </c>
      <c r="C2451" s="224"/>
      <c r="D2451" s="225"/>
      <c r="E2451" s="154">
        <f t="shared" si="2224"/>
        <v>0</v>
      </c>
      <c r="F2451" s="224"/>
      <c r="G2451" s="225"/>
      <c r="H2451" s="154">
        <f t="shared" si="2225"/>
        <v>0</v>
      </c>
      <c r="I2451" s="224"/>
      <c r="J2451" s="225"/>
      <c r="K2451" s="154">
        <f t="shared" si="2226"/>
        <v>0</v>
      </c>
      <c r="L2451" s="224"/>
      <c r="M2451" s="226"/>
      <c r="N2451" s="227"/>
      <c r="O2451" s="224"/>
      <c r="P2451" s="227"/>
      <c r="Q2451" s="148">
        <f t="shared" si="2227"/>
        <v>0</v>
      </c>
      <c r="R2451" s="227"/>
      <c r="S2451" s="227"/>
      <c r="T2451" s="149">
        <f t="shared" si="2236"/>
        <v>0</v>
      </c>
      <c r="U2451" s="136"/>
      <c r="V2451" s="224"/>
      <c r="W2451" s="227"/>
      <c r="X2451" s="148">
        <f t="shared" si="2228"/>
        <v>0</v>
      </c>
      <c r="Y2451" s="227"/>
      <c r="Z2451" s="227"/>
      <c r="AA2451" s="149">
        <f t="shared" si="2237"/>
        <v>0</v>
      </c>
      <c r="AB2451" s="136"/>
      <c r="AC2451" s="224"/>
      <c r="AD2451" s="227"/>
      <c r="AE2451" s="148">
        <f t="shared" si="2229"/>
        <v>0</v>
      </c>
      <c r="AF2451" s="227"/>
      <c r="AG2451" s="227"/>
      <c r="AH2451" s="149">
        <f t="shared" si="2238"/>
        <v>0</v>
      </c>
      <c r="AI2451" s="13"/>
      <c r="AJ2451" s="217"/>
      <c r="AK2451" s="218"/>
      <c r="AL2451" s="219"/>
      <c r="AM2451" s="218"/>
      <c r="AN2451" s="219"/>
      <c r="AO2451" s="218"/>
      <c r="AP2451" s="219"/>
      <c r="AQ2451" s="218"/>
      <c r="AR2451" s="219"/>
      <c r="AS2451" s="218"/>
      <c r="AT2451" s="219"/>
      <c r="AU2451" s="218"/>
      <c r="AV2451" s="81">
        <f t="shared" si="2259"/>
        <v>0</v>
      </c>
      <c r="AW2451" s="80">
        <f t="shared" si="2230"/>
        <v>0</v>
      </c>
      <c r="AX2451" s="210"/>
      <c r="AY2451" s="79">
        <f t="shared" si="2231"/>
        <v>0</v>
      </c>
      <c r="AZ2451" s="80">
        <f t="shared" si="2232"/>
        <v>0</v>
      </c>
      <c r="BA2451" s="81">
        <f t="shared" si="2233"/>
        <v>0</v>
      </c>
      <c r="BB2451" s="80">
        <f t="shared" si="2234"/>
        <v>0</v>
      </c>
      <c r="BC2451" s="80">
        <f t="shared" si="2260"/>
        <v>0</v>
      </c>
      <c r="BD2451" s="86">
        <f t="shared" si="2235"/>
        <v>0</v>
      </c>
    </row>
    <row r="2452" spans="2:56" x14ac:dyDescent="0.3">
      <c r="B2452" s="237" t="s">
        <v>225</v>
      </c>
      <c r="C2452" s="224"/>
      <c r="D2452" s="225"/>
      <c r="E2452" s="154">
        <f t="shared" si="2224"/>
        <v>0</v>
      </c>
      <c r="F2452" s="224"/>
      <c r="G2452" s="225"/>
      <c r="H2452" s="154">
        <f t="shared" si="2225"/>
        <v>0</v>
      </c>
      <c r="I2452" s="224"/>
      <c r="J2452" s="225"/>
      <c r="K2452" s="154">
        <f t="shared" si="2226"/>
        <v>0</v>
      </c>
      <c r="L2452" s="224"/>
      <c r="M2452" s="226"/>
      <c r="N2452" s="227"/>
      <c r="O2452" s="224"/>
      <c r="P2452" s="227"/>
      <c r="Q2452" s="148">
        <f t="shared" si="2227"/>
        <v>0</v>
      </c>
      <c r="R2452" s="227"/>
      <c r="S2452" s="227"/>
      <c r="T2452" s="149">
        <f t="shared" si="2236"/>
        <v>0</v>
      </c>
      <c r="U2452" s="136"/>
      <c r="V2452" s="224"/>
      <c r="W2452" s="227"/>
      <c r="X2452" s="148">
        <f t="shared" si="2228"/>
        <v>0</v>
      </c>
      <c r="Y2452" s="227"/>
      <c r="Z2452" s="227"/>
      <c r="AA2452" s="149">
        <f t="shared" si="2237"/>
        <v>0</v>
      </c>
      <c r="AB2452" s="136"/>
      <c r="AC2452" s="224"/>
      <c r="AD2452" s="227"/>
      <c r="AE2452" s="148">
        <f t="shared" si="2229"/>
        <v>0</v>
      </c>
      <c r="AF2452" s="227"/>
      <c r="AG2452" s="227"/>
      <c r="AH2452" s="149">
        <f t="shared" si="2238"/>
        <v>0</v>
      </c>
      <c r="AI2452" s="13"/>
      <c r="AJ2452" s="217"/>
      <c r="AK2452" s="218"/>
      <c r="AL2452" s="219"/>
      <c r="AM2452" s="218"/>
      <c r="AN2452" s="219"/>
      <c r="AO2452" s="218"/>
      <c r="AP2452" s="219"/>
      <c r="AQ2452" s="218"/>
      <c r="AR2452" s="219"/>
      <c r="AS2452" s="218"/>
      <c r="AT2452" s="219"/>
      <c r="AU2452" s="218"/>
      <c r="AV2452" s="81">
        <f t="shared" si="2259"/>
        <v>0</v>
      </c>
      <c r="AW2452" s="80">
        <f t="shared" si="2230"/>
        <v>0</v>
      </c>
      <c r="AX2452" s="210"/>
      <c r="AY2452" s="79">
        <f t="shared" si="2231"/>
        <v>0</v>
      </c>
      <c r="AZ2452" s="80">
        <f t="shared" si="2232"/>
        <v>0</v>
      </c>
      <c r="BA2452" s="81">
        <f t="shared" si="2233"/>
        <v>0</v>
      </c>
      <c r="BB2452" s="80">
        <f t="shared" si="2234"/>
        <v>0</v>
      </c>
      <c r="BC2452" s="80">
        <f t="shared" si="2260"/>
        <v>0</v>
      </c>
      <c r="BD2452" s="86">
        <f t="shared" si="2235"/>
        <v>0</v>
      </c>
    </row>
    <row r="2453" spans="2:56" x14ac:dyDescent="0.3">
      <c r="B2453" s="237" t="s">
        <v>226</v>
      </c>
      <c r="C2453" s="224"/>
      <c r="D2453" s="225"/>
      <c r="E2453" s="154">
        <f t="shared" ref="E2453:E2458" si="2263">IFERROR(D2453/C2453,0)</f>
        <v>0</v>
      </c>
      <c r="F2453" s="224"/>
      <c r="G2453" s="225"/>
      <c r="H2453" s="154">
        <f t="shared" ref="H2453:H2458" si="2264">IFERROR(G2453/F2453,0)</f>
        <v>0</v>
      </c>
      <c r="I2453" s="224"/>
      <c r="J2453" s="225"/>
      <c r="K2453" s="154">
        <f t="shared" ref="K2453:K2458" si="2265">IFERROR(J2453/I2453,0)</f>
        <v>0</v>
      </c>
      <c r="L2453" s="224"/>
      <c r="M2453" s="226"/>
      <c r="N2453" s="227"/>
      <c r="O2453" s="224"/>
      <c r="P2453" s="227"/>
      <c r="Q2453" s="148">
        <f t="shared" ref="Q2453:Q2462" si="2266">SUM(O2453:P2453)</f>
        <v>0</v>
      </c>
      <c r="R2453" s="227"/>
      <c r="S2453" s="227"/>
      <c r="T2453" s="149">
        <f t="shared" si="2236"/>
        <v>0</v>
      </c>
      <c r="U2453" s="136"/>
      <c r="V2453" s="224"/>
      <c r="W2453" s="227"/>
      <c r="X2453" s="148">
        <f t="shared" ref="X2453:X2462" si="2267">SUM(V2453:W2453)</f>
        <v>0</v>
      </c>
      <c r="Y2453" s="227"/>
      <c r="Z2453" s="227"/>
      <c r="AA2453" s="149">
        <f t="shared" si="2237"/>
        <v>0</v>
      </c>
      <c r="AB2453" s="136"/>
      <c r="AC2453" s="224"/>
      <c r="AD2453" s="227"/>
      <c r="AE2453" s="148">
        <f t="shared" ref="AE2453:AE2462" si="2268">SUM(AC2453:AD2453)</f>
        <v>0</v>
      </c>
      <c r="AF2453" s="227"/>
      <c r="AG2453" s="227"/>
      <c r="AH2453" s="149">
        <f t="shared" si="2238"/>
        <v>0</v>
      </c>
      <c r="AI2453" s="13"/>
      <c r="AJ2453" s="217"/>
      <c r="AK2453" s="218"/>
      <c r="AL2453" s="219"/>
      <c r="AM2453" s="218"/>
      <c r="AN2453" s="219"/>
      <c r="AO2453" s="218"/>
      <c r="AP2453" s="219"/>
      <c r="AQ2453" s="218"/>
      <c r="AR2453" s="219"/>
      <c r="AS2453" s="218"/>
      <c r="AT2453" s="219"/>
      <c r="AU2453" s="218"/>
      <c r="AV2453" s="81">
        <f t="shared" si="2259"/>
        <v>0</v>
      </c>
      <c r="AW2453" s="80">
        <f t="shared" ref="AW2453:AW2458" si="2269">T2453-AV2453</f>
        <v>0</v>
      </c>
      <c r="AX2453" s="210"/>
      <c r="AY2453" s="79">
        <f t="shared" ref="AY2453:AY2458" si="2270">SUM(AJ2453:AL2453)</f>
        <v>0</v>
      </c>
      <c r="AZ2453" s="80">
        <f t="shared" ref="AZ2453:AZ2458" si="2271">SUM(AM2453:AO2453)</f>
        <v>0</v>
      </c>
      <c r="BA2453" s="81">
        <f t="shared" ref="BA2453:BA2458" si="2272">SUM(AP2453:AR2453)</f>
        <v>0</v>
      </c>
      <c r="BB2453" s="80">
        <f t="shared" ref="BB2453:BB2458" si="2273">SUM(AS2453:AU2453)</f>
        <v>0</v>
      </c>
      <c r="BC2453" s="80">
        <f t="shared" si="2260"/>
        <v>0</v>
      </c>
      <c r="BD2453" s="86">
        <f t="shared" ref="BD2453:BD2458" si="2274">T2453-BC2453</f>
        <v>0</v>
      </c>
    </row>
    <row r="2454" spans="2:56" x14ac:dyDescent="0.3">
      <c r="B2454" s="221" t="s">
        <v>227</v>
      </c>
      <c r="C2454" s="238"/>
      <c r="D2454" s="239"/>
      <c r="E2454" s="91">
        <f t="shared" si="2263"/>
        <v>0</v>
      </c>
      <c r="F2454" s="238"/>
      <c r="G2454" s="239"/>
      <c r="H2454" s="91">
        <f t="shared" si="2264"/>
        <v>0</v>
      </c>
      <c r="I2454" s="238"/>
      <c r="J2454" s="239"/>
      <c r="K2454" s="91">
        <f t="shared" si="2265"/>
        <v>0</v>
      </c>
      <c r="L2454" s="238"/>
      <c r="M2454" s="240"/>
      <c r="N2454" s="241"/>
      <c r="O2454" s="238"/>
      <c r="P2454" s="241"/>
      <c r="Q2454" s="171">
        <f t="shared" si="2266"/>
        <v>0</v>
      </c>
      <c r="R2454" s="242"/>
      <c r="S2454" s="242"/>
      <c r="T2454" s="172">
        <f t="shared" ref="T2454:T2462" si="2275">SUM(Q2454:S2454)</f>
        <v>0</v>
      </c>
      <c r="U2454" s="84"/>
      <c r="V2454" s="238"/>
      <c r="W2454" s="241"/>
      <c r="X2454" s="171">
        <f t="shared" si="2267"/>
        <v>0</v>
      </c>
      <c r="Y2454" s="242"/>
      <c r="Z2454" s="242"/>
      <c r="AA2454" s="172">
        <f t="shared" ref="AA2454:AA2462" si="2276">SUM(X2454:Z2454)</f>
        <v>0</v>
      </c>
      <c r="AB2454" s="84"/>
      <c r="AC2454" s="238"/>
      <c r="AD2454" s="241"/>
      <c r="AE2454" s="171">
        <f t="shared" si="2268"/>
        <v>0</v>
      </c>
      <c r="AF2454" s="242"/>
      <c r="AG2454" s="242"/>
      <c r="AH2454" s="172">
        <f t="shared" ref="AH2454:AH2462" si="2277">SUM(AE2454:AG2454)</f>
        <v>0</v>
      </c>
      <c r="AI2454" s="13"/>
      <c r="AJ2454" s="217"/>
      <c r="AK2454" s="218"/>
      <c r="AL2454" s="219"/>
      <c r="AM2454" s="218"/>
      <c r="AN2454" s="219"/>
      <c r="AO2454" s="218"/>
      <c r="AP2454" s="219"/>
      <c r="AQ2454" s="218"/>
      <c r="AR2454" s="219"/>
      <c r="AS2454" s="218"/>
      <c r="AT2454" s="219"/>
      <c r="AU2454" s="218"/>
      <c r="AV2454" s="93">
        <f t="shared" si="2259"/>
        <v>0</v>
      </c>
      <c r="AW2454" s="92">
        <f t="shared" si="2269"/>
        <v>0</v>
      </c>
      <c r="AX2454" s="210"/>
      <c r="AY2454" s="90">
        <f t="shared" si="2270"/>
        <v>0</v>
      </c>
      <c r="AZ2454" s="92">
        <f t="shared" si="2271"/>
        <v>0</v>
      </c>
      <c r="BA2454" s="93">
        <f t="shared" si="2272"/>
        <v>0</v>
      </c>
      <c r="BB2454" s="92">
        <f t="shared" si="2273"/>
        <v>0</v>
      </c>
      <c r="BC2454" s="92">
        <f t="shared" si="2260"/>
        <v>0</v>
      </c>
      <c r="BD2454" s="96">
        <f t="shared" si="2274"/>
        <v>0</v>
      </c>
    </row>
    <row r="2455" spans="2:56" x14ac:dyDescent="0.3">
      <c r="B2455" s="221" t="s">
        <v>228</v>
      </c>
      <c r="C2455" s="238"/>
      <c r="D2455" s="239"/>
      <c r="E2455" s="91">
        <f t="shared" si="2263"/>
        <v>0</v>
      </c>
      <c r="F2455" s="238"/>
      <c r="G2455" s="239"/>
      <c r="H2455" s="91">
        <f t="shared" si="2264"/>
        <v>0</v>
      </c>
      <c r="I2455" s="238"/>
      <c r="J2455" s="239"/>
      <c r="K2455" s="91">
        <f t="shared" si="2265"/>
        <v>0</v>
      </c>
      <c r="L2455" s="238"/>
      <c r="M2455" s="240"/>
      <c r="N2455" s="241"/>
      <c r="O2455" s="238"/>
      <c r="P2455" s="241"/>
      <c r="Q2455" s="171">
        <f t="shared" si="2266"/>
        <v>0</v>
      </c>
      <c r="R2455" s="242"/>
      <c r="S2455" s="242"/>
      <c r="T2455" s="172">
        <f t="shared" si="2275"/>
        <v>0</v>
      </c>
      <c r="U2455" s="84"/>
      <c r="V2455" s="238"/>
      <c r="W2455" s="241"/>
      <c r="X2455" s="171">
        <f t="shared" si="2267"/>
        <v>0</v>
      </c>
      <c r="Y2455" s="242"/>
      <c r="Z2455" s="242"/>
      <c r="AA2455" s="172">
        <f t="shared" si="2276"/>
        <v>0</v>
      </c>
      <c r="AB2455" s="84"/>
      <c r="AC2455" s="238"/>
      <c r="AD2455" s="241"/>
      <c r="AE2455" s="171">
        <f t="shared" si="2268"/>
        <v>0</v>
      </c>
      <c r="AF2455" s="242"/>
      <c r="AG2455" s="242"/>
      <c r="AH2455" s="172">
        <f t="shared" si="2277"/>
        <v>0</v>
      </c>
      <c r="AI2455" s="13"/>
      <c r="AJ2455" s="217"/>
      <c r="AK2455" s="218"/>
      <c r="AL2455" s="219"/>
      <c r="AM2455" s="218"/>
      <c r="AN2455" s="219"/>
      <c r="AO2455" s="218"/>
      <c r="AP2455" s="219"/>
      <c r="AQ2455" s="218"/>
      <c r="AR2455" s="219"/>
      <c r="AS2455" s="218"/>
      <c r="AT2455" s="219"/>
      <c r="AU2455" s="218"/>
      <c r="AV2455" s="93">
        <f t="shared" si="2259"/>
        <v>0</v>
      </c>
      <c r="AW2455" s="92">
        <f t="shared" si="2269"/>
        <v>0</v>
      </c>
      <c r="AX2455" s="210"/>
      <c r="AY2455" s="90">
        <f t="shared" si="2270"/>
        <v>0</v>
      </c>
      <c r="AZ2455" s="92">
        <f t="shared" si="2271"/>
        <v>0</v>
      </c>
      <c r="BA2455" s="93">
        <f t="shared" si="2272"/>
        <v>0</v>
      </c>
      <c r="BB2455" s="92">
        <f t="shared" si="2273"/>
        <v>0</v>
      </c>
      <c r="BC2455" s="92">
        <f t="shared" si="2260"/>
        <v>0</v>
      </c>
      <c r="BD2455" s="96">
        <f t="shared" si="2274"/>
        <v>0</v>
      </c>
    </row>
    <row r="2456" spans="2:56" x14ac:dyDescent="0.3">
      <c r="B2456" s="221" t="s">
        <v>229</v>
      </c>
      <c r="C2456" s="238"/>
      <c r="D2456" s="239"/>
      <c r="E2456" s="91">
        <f t="shared" si="2263"/>
        <v>0</v>
      </c>
      <c r="F2456" s="238"/>
      <c r="G2456" s="239"/>
      <c r="H2456" s="91">
        <f t="shared" si="2264"/>
        <v>0</v>
      </c>
      <c r="I2456" s="238"/>
      <c r="J2456" s="239"/>
      <c r="K2456" s="91">
        <f t="shared" si="2265"/>
        <v>0</v>
      </c>
      <c r="L2456" s="238"/>
      <c r="M2456" s="240"/>
      <c r="N2456" s="241"/>
      <c r="O2456" s="238"/>
      <c r="P2456" s="241"/>
      <c r="Q2456" s="171">
        <f t="shared" si="2266"/>
        <v>0</v>
      </c>
      <c r="R2456" s="242"/>
      <c r="S2456" s="242"/>
      <c r="T2456" s="172">
        <f t="shared" si="2275"/>
        <v>0</v>
      </c>
      <c r="U2456" s="84"/>
      <c r="V2456" s="238"/>
      <c r="W2456" s="241"/>
      <c r="X2456" s="171">
        <f t="shared" si="2267"/>
        <v>0</v>
      </c>
      <c r="Y2456" s="242"/>
      <c r="Z2456" s="242"/>
      <c r="AA2456" s="172">
        <f t="shared" si="2276"/>
        <v>0</v>
      </c>
      <c r="AB2456" s="84"/>
      <c r="AC2456" s="238"/>
      <c r="AD2456" s="241"/>
      <c r="AE2456" s="171">
        <f t="shared" si="2268"/>
        <v>0</v>
      </c>
      <c r="AF2456" s="242"/>
      <c r="AG2456" s="242"/>
      <c r="AH2456" s="172">
        <f t="shared" si="2277"/>
        <v>0</v>
      </c>
      <c r="AI2456" s="13"/>
      <c r="AJ2456" s="217"/>
      <c r="AK2456" s="218"/>
      <c r="AL2456" s="219"/>
      <c r="AM2456" s="218"/>
      <c r="AN2456" s="219"/>
      <c r="AO2456" s="218"/>
      <c r="AP2456" s="219"/>
      <c r="AQ2456" s="218"/>
      <c r="AR2456" s="219"/>
      <c r="AS2456" s="218"/>
      <c r="AT2456" s="219"/>
      <c r="AU2456" s="218"/>
      <c r="AV2456" s="93">
        <f t="shared" si="2259"/>
        <v>0</v>
      </c>
      <c r="AW2456" s="92">
        <f t="shared" si="2269"/>
        <v>0</v>
      </c>
      <c r="AX2456" s="210"/>
      <c r="AY2456" s="90">
        <f t="shared" si="2270"/>
        <v>0</v>
      </c>
      <c r="AZ2456" s="92">
        <f t="shared" si="2271"/>
        <v>0</v>
      </c>
      <c r="BA2456" s="93">
        <f t="shared" si="2272"/>
        <v>0</v>
      </c>
      <c r="BB2456" s="92">
        <f t="shared" si="2273"/>
        <v>0</v>
      </c>
      <c r="BC2456" s="92">
        <f t="shared" si="2260"/>
        <v>0</v>
      </c>
      <c r="BD2456" s="96">
        <f t="shared" si="2274"/>
        <v>0</v>
      </c>
    </row>
    <row r="2457" spans="2:56" x14ac:dyDescent="0.3">
      <c r="B2457" s="221" t="s">
        <v>230</v>
      </c>
      <c r="C2457" s="238"/>
      <c r="D2457" s="239"/>
      <c r="E2457" s="91">
        <f t="shared" si="2263"/>
        <v>0</v>
      </c>
      <c r="F2457" s="238"/>
      <c r="G2457" s="239"/>
      <c r="H2457" s="91">
        <f t="shared" si="2264"/>
        <v>0</v>
      </c>
      <c r="I2457" s="238"/>
      <c r="J2457" s="239"/>
      <c r="K2457" s="91">
        <f t="shared" si="2265"/>
        <v>0</v>
      </c>
      <c r="L2457" s="238"/>
      <c r="M2457" s="240"/>
      <c r="N2457" s="241"/>
      <c r="O2457" s="238"/>
      <c r="P2457" s="241"/>
      <c r="Q2457" s="171">
        <f t="shared" si="2266"/>
        <v>0</v>
      </c>
      <c r="R2457" s="242"/>
      <c r="S2457" s="242"/>
      <c r="T2457" s="172">
        <f t="shared" si="2275"/>
        <v>0</v>
      </c>
      <c r="U2457" s="84"/>
      <c r="V2457" s="238"/>
      <c r="W2457" s="241"/>
      <c r="X2457" s="171">
        <f t="shared" si="2267"/>
        <v>0</v>
      </c>
      <c r="Y2457" s="242"/>
      <c r="Z2457" s="242"/>
      <c r="AA2457" s="172">
        <f t="shared" si="2276"/>
        <v>0</v>
      </c>
      <c r="AB2457" s="84"/>
      <c r="AC2457" s="238"/>
      <c r="AD2457" s="241"/>
      <c r="AE2457" s="171">
        <f t="shared" si="2268"/>
        <v>0</v>
      </c>
      <c r="AF2457" s="242"/>
      <c r="AG2457" s="242"/>
      <c r="AH2457" s="172">
        <f t="shared" si="2277"/>
        <v>0</v>
      </c>
      <c r="AI2457" s="13"/>
      <c r="AJ2457" s="217"/>
      <c r="AK2457" s="218"/>
      <c r="AL2457" s="219"/>
      <c r="AM2457" s="218"/>
      <c r="AN2457" s="219"/>
      <c r="AO2457" s="218"/>
      <c r="AP2457" s="219"/>
      <c r="AQ2457" s="218"/>
      <c r="AR2457" s="219"/>
      <c r="AS2457" s="218"/>
      <c r="AT2457" s="219"/>
      <c r="AU2457" s="218"/>
      <c r="AV2457" s="93">
        <f t="shared" si="2259"/>
        <v>0</v>
      </c>
      <c r="AW2457" s="92">
        <f t="shared" si="2269"/>
        <v>0</v>
      </c>
      <c r="AX2457" s="210"/>
      <c r="AY2457" s="90">
        <f t="shared" si="2270"/>
        <v>0</v>
      </c>
      <c r="AZ2457" s="92">
        <f t="shared" si="2271"/>
        <v>0</v>
      </c>
      <c r="BA2457" s="93">
        <f t="shared" si="2272"/>
        <v>0</v>
      </c>
      <c r="BB2457" s="92">
        <f t="shared" si="2273"/>
        <v>0</v>
      </c>
      <c r="BC2457" s="92">
        <f t="shared" si="2260"/>
        <v>0</v>
      </c>
      <c r="BD2457" s="96">
        <f t="shared" si="2274"/>
        <v>0</v>
      </c>
    </row>
    <row r="2458" spans="2:56" x14ac:dyDescent="0.3">
      <c r="B2458" s="221" t="s">
        <v>231</v>
      </c>
      <c r="C2458" s="238"/>
      <c r="D2458" s="239"/>
      <c r="E2458" s="91">
        <f t="shared" si="2263"/>
        <v>0</v>
      </c>
      <c r="F2458" s="238"/>
      <c r="G2458" s="239"/>
      <c r="H2458" s="91">
        <f t="shared" si="2264"/>
        <v>0</v>
      </c>
      <c r="I2458" s="238"/>
      <c r="J2458" s="239"/>
      <c r="K2458" s="91">
        <f t="shared" si="2265"/>
        <v>0</v>
      </c>
      <c r="L2458" s="238"/>
      <c r="M2458" s="240"/>
      <c r="N2458" s="241"/>
      <c r="O2458" s="238"/>
      <c r="P2458" s="241"/>
      <c r="Q2458" s="171">
        <f t="shared" si="2266"/>
        <v>0</v>
      </c>
      <c r="R2458" s="242"/>
      <c r="S2458" s="242"/>
      <c r="T2458" s="172">
        <f t="shared" si="2275"/>
        <v>0</v>
      </c>
      <c r="U2458" s="84"/>
      <c r="V2458" s="238"/>
      <c r="W2458" s="241"/>
      <c r="X2458" s="171">
        <f t="shared" si="2267"/>
        <v>0</v>
      </c>
      <c r="Y2458" s="242"/>
      <c r="Z2458" s="242"/>
      <c r="AA2458" s="172">
        <f t="shared" si="2276"/>
        <v>0</v>
      </c>
      <c r="AB2458" s="84"/>
      <c r="AC2458" s="238"/>
      <c r="AD2458" s="241"/>
      <c r="AE2458" s="171">
        <f t="shared" si="2268"/>
        <v>0</v>
      </c>
      <c r="AF2458" s="242"/>
      <c r="AG2458" s="242"/>
      <c r="AH2458" s="172">
        <f t="shared" si="2277"/>
        <v>0</v>
      </c>
      <c r="AI2458" s="13"/>
      <c r="AJ2458" s="217"/>
      <c r="AK2458" s="218"/>
      <c r="AL2458" s="219"/>
      <c r="AM2458" s="218"/>
      <c r="AN2458" s="219"/>
      <c r="AO2458" s="218"/>
      <c r="AP2458" s="219"/>
      <c r="AQ2458" s="218"/>
      <c r="AR2458" s="219"/>
      <c r="AS2458" s="218"/>
      <c r="AT2458" s="219"/>
      <c r="AU2458" s="218"/>
      <c r="AV2458" s="93">
        <f t="shared" si="2259"/>
        <v>0</v>
      </c>
      <c r="AW2458" s="92">
        <f t="shared" si="2269"/>
        <v>0</v>
      </c>
      <c r="AX2458" s="210"/>
      <c r="AY2458" s="90">
        <f t="shared" si="2270"/>
        <v>0</v>
      </c>
      <c r="AZ2458" s="92">
        <f t="shared" si="2271"/>
        <v>0</v>
      </c>
      <c r="BA2458" s="93">
        <f t="shared" si="2272"/>
        <v>0</v>
      </c>
      <c r="BB2458" s="92">
        <f t="shared" si="2273"/>
        <v>0</v>
      </c>
      <c r="BC2458" s="92">
        <f t="shared" si="2260"/>
        <v>0</v>
      </c>
      <c r="BD2458" s="96">
        <f t="shared" si="2274"/>
        <v>0</v>
      </c>
    </row>
    <row r="2459" spans="2:56" x14ac:dyDescent="0.3">
      <c r="B2459" s="173" t="s">
        <v>232</v>
      </c>
      <c r="C2459" s="89"/>
      <c r="D2459" s="90"/>
      <c r="E2459" s="91"/>
      <c r="F2459" s="89"/>
      <c r="G2459" s="90"/>
      <c r="H2459" s="91"/>
      <c r="I2459" s="89"/>
      <c r="J2459" s="90"/>
      <c r="K2459" s="91"/>
      <c r="L2459" s="89"/>
      <c r="M2459" s="92"/>
      <c r="N2459" s="93"/>
      <c r="O2459" s="89"/>
      <c r="P2459" s="93"/>
      <c r="Q2459" s="171"/>
      <c r="R2459" s="94"/>
      <c r="S2459" s="94"/>
      <c r="T2459" s="172"/>
      <c r="U2459" s="84"/>
      <c r="V2459" s="89"/>
      <c r="W2459" s="93"/>
      <c r="X2459" s="171"/>
      <c r="Y2459" s="94"/>
      <c r="Z2459" s="94"/>
      <c r="AA2459" s="172"/>
      <c r="AB2459" s="84"/>
      <c r="AC2459" s="89"/>
      <c r="AD2459" s="93"/>
      <c r="AE2459" s="171"/>
      <c r="AF2459" s="94"/>
      <c r="AG2459" s="94"/>
      <c r="AH2459" s="172"/>
      <c r="AI2459" s="13"/>
      <c r="AJ2459" s="90"/>
      <c r="AK2459" s="92"/>
      <c r="AL2459" s="93"/>
      <c r="AM2459" s="92"/>
      <c r="AN2459" s="93"/>
      <c r="AO2459" s="92"/>
      <c r="AP2459" s="93"/>
      <c r="AQ2459" s="92"/>
      <c r="AR2459" s="93"/>
      <c r="AS2459" s="92"/>
      <c r="AT2459" s="93"/>
      <c r="AU2459" s="92"/>
      <c r="AV2459" s="93"/>
      <c r="AW2459" s="92"/>
      <c r="AX2459" s="210"/>
      <c r="AY2459" s="90"/>
      <c r="AZ2459" s="92"/>
      <c r="BA2459" s="93"/>
      <c r="BB2459" s="92"/>
      <c r="BC2459" s="92"/>
      <c r="BD2459" s="96"/>
    </row>
    <row r="2460" spans="2:56" x14ac:dyDescent="0.3">
      <c r="B2460" s="245" t="s">
        <v>233</v>
      </c>
      <c r="C2460" s="238"/>
      <c r="D2460" s="239"/>
      <c r="E2460" s="91">
        <f>IFERROR(D2460/C2460,0)</f>
        <v>0</v>
      </c>
      <c r="F2460" s="238"/>
      <c r="G2460" s="239"/>
      <c r="H2460" s="91">
        <f>IFERROR(G2460/F2460,0)</f>
        <v>0</v>
      </c>
      <c r="I2460" s="238"/>
      <c r="J2460" s="239"/>
      <c r="K2460" s="91">
        <f>IFERROR(J2460/I2460,0)</f>
        <v>0</v>
      </c>
      <c r="L2460" s="238"/>
      <c r="M2460" s="240"/>
      <c r="N2460" s="241"/>
      <c r="O2460" s="238"/>
      <c r="P2460" s="241"/>
      <c r="Q2460" s="171">
        <f t="shared" si="2266"/>
        <v>0</v>
      </c>
      <c r="R2460" s="242"/>
      <c r="S2460" s="242"/>
      <c r="T2460" s="172">
        <f t="shared" si="2275"/>
        <v>0</v>
      </c>
      <c r="U2460" s="84"/>
      <c r="V2460" s="238"/>
      <c r="W2460" s="241"/>
      <c r="X2460" s="171">
        <f t="shared" si="2267"/>
        <v>0</v>
      </c>
      <c r="Y2460" s="242"/>
      <c r="Z2460" s="242"/>
      <c r="AA2460" s="172">
        <f t="shared" si="2276"/>
        <v>0</v>
      </c>
      <c r="AB2460" s="84"/>
      <c r="AC2460" s="238"/>
      <c r="AD2460" s="241"/>
      <c r="AE2460" s="171">
        <f t="shared" si="2268"/>
        <v>0</v>
      </c>
      <c r="AF2460" s="242"/>
      <c r="AG2460" s="242"/>
      <c r="AH2460" s="172">
        <f t="shared" si="2277"/>
        <v>0</v>
      </c>
      <c r="AI2460" s="13"/>
      <c r="AJ2460" s="239"/>
      <c r="AK2460" s="240"/>
      <c r="AL2460" s="241"/>
      <c r="AM2460" s="240"/>
      <c r="AN2460" s="241"/>
      <c r="AO2460" s="240"/>
      <c r="AP2460" s="241"/>
      <c r="AQ2460" s="240"/>
      <c r="AR2460" s="241"/>
      <c r="AS2460" s="240"/>
      <c r="AT2460" s="241"/>
      <c r="AU2460" s="240"/>
      <c r="AV2460" s="93">
        <f>SUM(AJ2460:AU2460)</f>
        <v>0</v>
      </c>
      <c r="AW2460" s="92">
        <f>T2460-AV2460</f>
        <v>0</v>
      </c>
      <c r="AX2460" s="210"/>
      <c r="AY2460" s="90">
        <f>SUM(AJ2460:AL2460)</f>
        <v>0</v>
      </c>
      <c r="AZ2460" s="92">
        <f>SUM(AM2460:AO2460)</f>
        <v>0</v>
      </c>
      <c r="BA2460" s="93">
        <f>SUM(AP2460:AR2460)</f>
        <v>0</v>
      </c>
      <c r="BB2460" s="92">
        <f>SUM(AS2460:AU2460)</f>
        <v>0</v>
      </c>
      <c r="BC2460" s="92">
        <f>SUM(AY2460,AZ2460,BA2460,BB2460)</f>
        <v>0</v>
      </c>
      <c r="BD2460" s="96">
        <f>T2460-BC2460</f>
        <v>0</v>
      </c>
    </row>
    <row r="2461" spans="2:56" x14ac:dyDescent="0.3">
      <c r="B2461" s="245" t="s">
        <v>234</v>
      </c>
      <c r="C2461" s="238"/>
      <c r="D2461" s="239"/>
      <c r="E2461" s="91">
        <f>IFERROR(D2461/C2461,0)</f>
        <v>0</v>
      </c>
      <c r="F2461" s="238"/>
      <c r="G2461" s="239"/>
      <c r="H2461" s="91">
        <f>IFERROR(G2461/F2461,0)</f>
        <v>0</v>
      </c>
      <c r="I2461" s="238"/>
      <c r="J2461" s="239"/>
      <c r="K2461" s="91">
        <f>IFERROR(J2461/I2461,0)</f>
        <v>0</v>
      </c>
      <c r="L2461" s="238"/>
      <c r="M2461" s="240"/>
      <c r="N2461" s="241"/>
      <c r="O2461" s="238"/>
      <c r="P2461" s="241"/>
      <c r="Q2461" s="171">
        <f t="shared" si="2266"/>
        <v>0</v>
      </c>
      <c r="R2461" s="242"/>
      <c r="S2461" s="242"/>
      <c r="T2461" s="172">
        <f t="shared" si="2275"/>
        <v>0</v>
      </c>
      <c r="U2461" s="84"/>
      <c r="V2461" s="238"/>
      <c r="W2461" s="241"/>
      <c r="X2461" s="171">
        <f t="shared" si="2267"/>
        <v>0</v>
      </c>
      <c r="Y2461" s="242"/>
      <c r="Z2461" s="242"/>
      <c r="AA2461" s="172">
        <f t="shared" si="2276"/>
        <v>0</v>
      </c>
      <c r="AB2461" s="84"/>
      <c r="AC2461" s="238"/>
      <c r="AD2461" s="241"/>
      <c r="AE2461" s="171">
        <f t="shared" si="2268"/>
        <v>0</v>
      </c>
      <c r="AF2461" s="242"/>
      <c r="AG2461" s="242"/>
      <c r="AH2461" s="172">
        <f t="shared" si="2277"/>
        <v>0</v>
      </c>
      <c r="AI2461" s="13"/>
      <c r="AJ2461" s="239"/>
      <c r="AK2461" s="240"/>
      <c r="AL2461" s="241"/>
      <c r="AM2461" s="240"/>
      <c r="AN2461" s="241"/>
      <c r="AO2461" s="240"/>
      <c r="AP2461" s="241"/>
      <c r="AQ2461" s="240"/>
      <c r="AR2461" s="241"/>
      <c r="AS2461" s="240"/>
      <c r="AT2461" s="241"/>
      <c r="AU2461" s="240"/>
      <c r="AV2461" s="93">
        <f>SUM(AJ2461:AU2461)</f>
        <v>0</v>
      </c>
      <c r="AW2461" s="92">
        <f>T2461-AV2461</f>
        <v>0</v>
      </c>
      <c r="AX2461" s="210"/>
      <c r="AY2461" s="90">
        <f>SUM(AJ2461:AL2461)</f>
        <v>0</v>
      </c>
      <c r="AZ2461" s="92">
        <f>SUM(AM2461:AO2461)</f>
        <v>0</v>
      </c>
      <c r="BA2461" s="93">
        <f>SUM(AP2461:AR2461)</f>
        <v>0</v>
      </c>
      <c r="BB2461" s="92">
        <f>SUM(AS2461:AU2461)</f>
        <v>0</v>
      </c>
      <c r="BC2461" s="92">
        <f>SUM(AY2461,AZ2461,BA2461,BB2461)</f>
        <v>0</v>
      </c>
      <c r="BD2461" s="96">
        <f>T2461-BC2461</f>
        <v>0</v>
      </c>
    </row>
    <row r="2462" spans="2:56" s="108" customFormat="1" ht="13.2" thickBot="1" x14ac:dyDescent="0.35">
      <c r="B2462" s="246" t="s">
        <v>235</v>
      </c>
      <c r="C2462" s="247"/>
      <c r="D2462" s="248"/>
      <c r="E2462" s="178">
        <f>IFERROR(D2462/C2462,0)</f>
        <v>0</v>
      </c>
      <c r="F2462" s="247"/>
      <c r="G2462" s="248"/>
      <c r="H2462" s="178">
        <f>IFERROR(G2462/F2462,0)</f>
        <v>0</v>
      </c>
      <c r="I2462" s="247"/>
      <c r="J2462" s="248"/>
      <c r="K2462" s="178">
        <f>IFERROR(J2462/I2462,0)</f>
        <v>0</v>
      </c>
      <c r="L2462" s="247"/>
      <c r="M2462" s="249"/>
      <c r="N2462" s="250"/>
      <c r="O2462" s="247"/>
      <c r="P2462" s="250"/>
      <c r="Q2462" s="181">
        <f t="shared" si="2266"/>
        <v>0</v>
      </c>
      <c r="R2462" s="251"/>
      <c r="S2462" s="251"/>
      <c r="T2462" s="183">
        <f t="shared" si="2275"/>
        <v>0</v>
      </c>
      <c r="U2462" s="105"/>
      <c r="V2462" s="247"/>
      <c r="W2462" s="250"/>
      <c r="X2462" s="181">
        <f t="shared" si="2267"/>
        <v>0</v>
      </c>
      <c r="Y2462" s="251"/>
      <c r="Z2462" s="251"/>
      <c r="AA2462" s="183">
        <f t="shared" si="2276"/>
        <v>0</v>
      </c>
      <c r="AB2462" s="105"/>
      <c r="AC2462" s="247"/>
      <c r="AD2462" s="250"/>
      <c r="AE2462" s="181">
        <f t="shared" si="2268"/>
        <v>0</v>
      </c>
      <c r="AF2462" s="251"/>
      <c r="AG2462" s="251"/>
      <c r="AH2462" s="183">
        <f t="shared" si="2277"/>
        <v>0</v>
      </c>
      <c r="AI2462" s="166"/>
      <c r="AJ2462" s="252"/>
      <c r="AK2462" s="253"/>
      <c r="AL2462" s="254"/>
      <c r="AM2462" s="253"/>
      <c r="AN2462" s="254"/>
      <c r="AO2462" s="253"/>
      <c r="AP2462" s="254"/>
      <c r="AQ2462" s="253"/>
      <c r="AR2462" s="254"/>
      <c r="AS2462" s="253"/>
      <c r="AT2462" s="254"/>
      <c r="AU2462" s="253"/>
      <c r="AV2462" s="180">
        <f>SUM(AJ2462:AU2462)</f>
        <v>0</v>
      </c>
      <c r="AW2462" s="179">
        <f>T2462-AV2462</f>
        <v>0</v>
      </c>
      <c r="AX2462" s="230"/>
      <c r="AY2462" s="177">
        <f>SUM(AJ2462:AL2462)</f>
        <v>0</v>
      </c>
      <c r="AZ2462" s="179">
        <f>SUM(AM2462:AO2462)</f>
        <v>0</v>
      </c>
      <c r="BA2462" s="180">
        <f>SUM(AP2462:AR2462)</f>
        <v>0</v>
      </c>
      <c r="BB2462" s="179">
        <f>SUM(AS2462:AU2462)</f>
        <v>0</v>
      </c>
      <c r="BC2462" s="179">
        <f>SUM(AY2462,AZ2462,BA2462,BB2462)</f>
        <v>0</v>
      </c>
      <c r="BD2462" s="184">
        <f>T2462-BC2462</f>
        <v>0</v>
      </c>
    </row>
    <row r="2463" spans="2:56" ht="13.2" thickBot="1" x14ac:dyDescent="0.35">
      <c r="B2463" s="185" t="s">
        <v>236</v>
      </c>
      <c r="C2463" s="119">
        <f>SUM(C2261,C2412,C2434,C2462)</f>
        <v>16160271</v>
      </c>
      <c r="D2463" s="120">
        <f>SUM(D2261,D2412,D2434,D2462)</f>
        <v>15998618.199999999</v>
      </c>
      <c r="E2463" s="121">
        <f>IFERROR(D2463/C2463,0)</f>
        <v>0.98999690042326638</v>
      </c>
      <c r="F2463" s="119">
        <f>SUM(F2261,F2412,F2434,F2462)</f>
        <v>20675335</v>
      </c>
      <c r="G2463" s="120">
        <f>SUM(G2261,G2412,G2434,G2462)</f>
        <v>20588533.75</v>
      </c>
      <c r="H2463" s="121">
        <f>IFERROR(G2463/F2463,0)</f>
        <v>0.99580170043193983</v>
      </c>
      <c r="I2463" s="119">
        <f>SUM(I2261,I2412,I2434,I2462)</f>
        <v>22504694</v>
      </c>
      <c r="J2463" s="120">
        <f>SUM(J2261,J2412,J2434,J2462)</f>
        <v>22447100.469999999</v>
      </c>
      <c r="K2463" s="121">
        <f>IFERROR(J2463/I2463,0)</f>
        <v>0.99744082145707014</v>
      </c>
      <c r="L2463" s="119">
        <f>SUM(L2261,L2412,L2434,L2462)</f>
        <v>21361395</v>
      </c>
      <c r="M2463" s="122">
        <f>SUM(M2261,M2412,M2434,M2462)</f>
        <v>24286395</v>
      </c>
      <c r="N2463" s="123">
        <f>SUM(N2261,N2412,N2434,N2462)</f>
        <v>0</v>
      </c>
      <c r="O2463" s="119">
        <f>SUM(O2261,O2412,O2434,O2462)</f>
        <v>22555089.481196843</v>
      </c>
      <c r="P2463" s="123">
        <f>SUM(P2261,P2412,P2434,P2462)</f>
        <v>1000000</v>
      </c>
      <c r="Q2463" s="186">
        <f>SUM(O2463:P2463)</f>
        <v>23555089.481196843</v>
      </c>
      <c r="R2463" s="123">
        <f>SUM(R2261,R2412,R2434,R2462)</f>
        <v>0</v>
      </c>
      <c r="S2463" s="123">
        <f>SUM(S2261,S2412,S2434,S2462)</f>
        <v>5664000</v>
      </c>
      <c r="T2463" s="187">
        <f>SUM(Q2463:S2463)</f>
        <v>29219089.481196843</v>
      </c>
      <c r="U2463" s="85"/>
      <c r="V2463" s="119">
        <f>SUM(V2261,V2412,V2434,V2462)</f>
        <v>7983597</v>
      </c>
      <c r="W2463" s="123">
        <f>SUM(W2261,W2412,W2434,W2462)</f>
        <v>0</v>
      </c>
      <c r="X2463" s="186">
        <f>SUM(V2463:W2463)</f>
        <v>7983597</v>
      </c>
      <c r="Y2463" s="123">
        <f>SUM(Y2261,Y2412,Y2434,Y2462)</f>
        <v>0</v>
      </c>
      <c r="Z2463" s="123">
        <f>SUM(Z2261,Z2412,Z2434,Z2462)</f>
        <v>5664000</v>
      </c>
      <c r="AA2463" s="187">
        <f>SUM(X2463:Z2463)</f>
        <v>13647597</v>
      </c>
      <c r="AB2463" s="85"/>
      <c r="AC2463" s="119">
        <f>SUM(AC2261,AC2412,AC2434,AC2462)</f>
        <v>8342061</v>
      </c>
      <c r="AD2463" s="123">
        <f>SUM(AD2261,AD2412,AD2434,AD2462)</f>
        <v>0</v>
      </c>
      <c r="AE2463" s="186">
        <f>SUM(AC2463:AD2463)</f>
        <v>8342061</v>
      </c>
      <c r="AF2463" s="123">
        <f>SUM(AF2261,AF2412,AF2434,AF2462)</f>
        <v>0</v>
      </c>
      <c r="AG2463" s="123">
        <f>SUM(AG2261,AG2412,AG2434,AG2462)</f>
        <v>5664000</v>
      </c>
      <c r="AH2463" s="187">
        <f>SUM(AE2463:AG2463)</f>
        <v>14006061</v>
      </c>
      <c r="AI2463" s="13"/>
      <c r="AJ2463" s="120">
        <f t="shared" ref="AJ2463:AU2463" si="2278">SUM(AJ2261,AJ2412,AJ2434,AJ2462)</f>
        <v>1450004.6623879075</v>
      </c>
      <c r="AK2463" s="122">
        <f t="shared" si="2278"/>
        <v>1830066.6664349074</v>
      </c>
      <c r="AL2463" s="123">
        <f t="shared" si="2278"/>
        <v>2206173.3876714073</v>
      </c>
      <c r="AM2463" s="122">
        <f t="shared" si="2278"/>
        <v>2874017.6172914077</v>
      </c>
      <c r="AN2463" s="123">
        <f t="shared" si="2278"/>
        <v>3738035.5896224072</v>
      </c>
      <c r="AO2463" s="122">
        <f t="shared" si="2278"/>
        <v>1958016.1036685174</v>
      </c>
      <c r="AP2463" s="123">
        <f t="shared" si="2278"/>
        <v>2249043.9196612472</v>
      </c>
      <c r="AQ2463" s="122">
        <f t="shared" si="2278"/>
        <v>2958034.5138886576</v>
      </c>
      <c r="AR2463" s="123">
        <f t="shared" si="2278"/>
        <v>2118011.2993974076</v>
      </c>
      <c r="AS2463" s="122">
        <f t="shared" si="2278"/>
        <v>2523056.4083031574</v>
      </c>
      <c r="AT2463" s="123">
        <f t="shared" si="2278"/>
        <v>2951126.6664349074</v>
      </c>
      <c r="AU2463" s="122">
        <f t="shared" si="2278"/>
        <v>2363502.6464349106</v>
      </c>
      <c r="AV2463" s="123">
        <f>SUM(AJ2463:AU2463)</f>
        <v>29219089.481196839</v>
      </c>
      <c r="AW2463" s="122">
        <f>T2463-AV2463</f>
        <v>0</v>
      </c>
      <c r="AX2463" s="210"/>
      <c r="AY2463" s="120">
        <f>SUM(AJ2463:AL2463)</f>
        <v>5486244.7164942222</v>
      </c>
      <c r="AZ2463" s="122">
        <f>SUM(AM2463:AO2463)</f>
        <v>8570069.3105823323</v>
      </c>
      <c r="BA2463" s="123">
        <f>SUM(AP2463:AR2463)</f>
        <v>7325089.7329473123</v>
      </c>
      <c r="BB2463" s="122">
        <f>SUM(AS2463:AU2463)</f>
        <v>7837685.7211729754</v>
      </c>
      <c r="BC2463" s="122">
        <f>SUM(AY2463,AZ2463,BA2463,BB2463)</f>
        <v>29219089.481196843</v>
      </c>
      <c r="BD2463" s="127">
        <f>T2463-BC2463</f>
        <v>0</v>
      </c>
    </row>
    <row r="2464" spans="2:56" ht="13.2" thickBot="1" x14ac:dyDescent="0.35">
      <c r="B2464" s="270" t="s">
        <v>241</v>
      </c>
      <c r="C2464" s="271"/>
      <c r="D2464" s="272"/>
      <c r="E2464" s="260"/>
      <c r="F2464" s="271"/>
      <c r="G2464" s="272"/>
      <c r="H2464" s="260"/>
      <c r="I2464" s="271"/>
      <c r="J2464" s="272"/>
      <c r="K2464" s="260"/>
      <c r="L2464" s="271"/>
      <c r="M2464" s="273"/>
      <c r="N2464" s="274"/>
      <c r="O2464" s="271"/>
      <c r="P2464" s="262"/>
      <c r="Q2464" s="204"/>
      <c r="R2464" s="262"/>
      <c r="S2464" s="262"/>
      <c r="T2464" s="205"/>
      <c r="U2464" s="256"/>
      <c r="V2464" s="258"/>
      <c r="W2464" s="262"/>
      <c r="X2464" s="204"/>
      <c r="Y2464" s="262"/>
      <c r="Z2464" s="262"/>
      <c r="AA2464" s="205"/>
      <c r="AB2464" s="256"/>
      <c r="AC2464" s="258"/>
      <c r="AD2464" s="262"/>
      <c r="AE2464" s="204"/>
      <c r="AF2464" s="262"/>
      <c r="AG2464" s="262"/>
      <c r="AH2464" s="205"/>
      <c r="AJ2464" s="275"/>
      <c r="AK2464" s="276"/>
      <c r="AL2464" s="256"/>
      <c r="AM2464" s="276"/>
      <c r="AN2464" s="256"/>
      <c r="AO2464" s="276"/>
      <c r="AP2464" s="256"/>
      <c r="AQ2464" s="276"/>
      <c r="AR2464" s="256"/>
      <c r="AS2464" s="276"/>
      <c r="AT2464" s="256"/>
      <c r="AU2464" s="276"/>
      <c r="AV2464" s="85"/>
      <c r="AW2464" s="277"/>
      <c r="AX2464" s="210"/>
      <c r="AY2464" s="278"/>
      <c r="AZ2464" s="277"/>
      <c r="BA2464" s="85"/>
      <c r="BB2464" s="277"/>
      <c r="BC2464" s="277"/>
      <c r="BD2464" s="279"/>
    </row>
    <row r="2465" spans="2:56" ht="13.2" thickBot="1" x14ac:dyDescent="0.35">
      <c r="B2465" s="268" t="s">
        <v>49</v>
      </c>
      <c r="C2465" s="119">
        <f>SUM(C2466,C2482,C2613)</f>
        <v>0</v>
      </c>
      <c r="D2465" s="120">
        <f>SUM(D2466,D2482,D2613)</f>
        <v>0</v>
      </c>
      <c r="E2465" s="121">
        <f t="shared" ref="E2465:E2528" si="2279">IFERROR(D2465/C2465,0)</f>
        <v>0</v>
      </c>
      <c r="F2465" s="119">
        <f>SUM(F2466,F2482,F2613)</f>
        <v>0</v>
      </c>
      <c r="G2465" s="120">
        <f>SUM(G2466,G2482,G2613)</f>
        <v>0</v>
      </c>
      <c r="H2465" s="121">
        <f t="shared" ref="H2465:H2528" si="2280">IFERROR(G2465/F2465,0)</f>
        <v>0</v>
      </c>
      <c r="I2465" s="119">
        <f>SUM(I2466,I2482,I2613)</f>
        <v>0</v>
      </c>
      <c r="J2465" s="120">
        <f>SUM(J2466,J2482,J2613)</f>
        <v>0</v>
      </c>
      <c r="K2465" s="121">
        <f t="shared" ref="K2465:K2528" si="2281">IFERROR(J2465/I2465,0)</f>
        <v>0</v>
      </c>
      <c r="L2465" s="119">
        <f>SUM(L2466,L2482,L2613)</f>
        <v>0</v>
      </c>
      <c r="M2465" s="122">
        <f>SUM(M2466,M2482,M2613)</f>
        <v>0</v>
      </c>
      <c r="N2465" s="123">
        <f>SUM(N2466,N2482,N2613)</f>
        <v>0</v>
      </c>
      <c r="O2465" s="119">
        <f>SUM(O2466,O2482,O2613)</f>
        <v>0</v>
      </c>
      <c r="P2465" s="123">
        <f>SUM(P2466,P2482,P2613)</f>
        <v>0</v>
      </c>
      <c r="Q2465" s="124">
        <f t="shared" ref="Q2465:Q2528" si="2282">SUM(O2465:P2465)</f>
        <v>0</v>
      </c>
      <c r="R2465" s="125">
        <f>SUM(R2466,R2482,R2613)</f>
        <v>0</v>
      </c>
      <c r="S2465" s="125">
        <f>SUM(S2466,S2482,S2613)</f>
        <v>0</v>
      </c>
      <c r="T2465" s="126">
        <f>SUM(Q2465:S2465)</f>
        <v>0</v>
      </c>
      <c r="U2465" s="231"/>
      <c r="V2465" s="119">
        <f>SUM(V2466,V2482,V2613)</f>
        <v>0</v>
      </c>
      <c r="W2465" s="123">
        <f>SUM(W2466,W2482,W2613)</f>
        <v>0</v>
      </c>
      <c r="X2465" s="124">
        <f t="shared" ref="X2465:X2528" si="2283">SUM(V2465:W2465)</f>
        <v>0</v>
      </c>
      <c r="Y2465" s="125">
        <f>SUM(Y2466,Y2482,Y2613)</f>
        <v>0</v>
      </c>
      <c r="Z2465" s="125">
        <f>SUM(Z2466,Z2482,Z2613)</f>
        <v>0</v>
      </c>
      <c r="AA2465" s="126">
        <f>SUM(X2465:Z2465)</f>
        <v>0</v>
      </c>
      <c r="AB2465" s="231"/>
      <c r="AC2465" s="119">
        <f>SUM(AC2466,AC2482,AC2613)</f>
        <v>0</v>
      </c>
      <c r="AD2465" s="123">
        <f>SUM(AD2466,AD2482,AD2613)</f>
        <v>0</v>
      </c>
      <c r="AE2465" s="124">
        <f t="shared" ref="AE2465:AE2528" si="2284">SUM(AC2465:AD2465)</f>
        <v>0</v>
      </c>
      <c r="AF2465" s="123">
        <f>SUM(AF2466,AF2482,AF2613)</f>
        <v>0</v>
      </c>
      <c r="AG2465" s="123">
        <f>SUM(AG2466,AG2482,AG2613)</f>
        <v>0</v>
      </c>
      <c r="AH2465" s="126">
        <f>SUM(AE2465:AG2465)</f>
        <v>0</v>
      </c>
      <c r="AJ2465" s="120">
        <f t="shared" ref="AJ2465:AU2465" si="2285">SUM(AJ2466,AJ2482,AJ2613)</f>
        <v>0</v>
      </c>
      <c r="AK2465" s="122">
        <f t="shared" si="2285"/>
        <v>0</v>
      </c>
      <c r="AL2465" s="123">
        <f t="shared" si="2285"/>
        <v>0</v>
      </c>
      <c r="AM2465" s="122">
        <f t="shared" si="2285"/>
        <v>0</v>
      </c>
      <c r="AN2465" s="123">
        <f t="shared" si="2285"/>
        <v>0</v>
      </c>
      <c r="AO2465" s="122">
        <f t="shared" si="2285"/>
        <v>0</v>
      </c>
      <c r="AP2465" s="123">
        <f t="shared" si="2285"/>
        <v>0</v>
      </c>
      <c r="AQ2465" s="122">
        <f t="shared" si="2285"/>
        <v>0</v>
      </c>
      <c r="AR2465" s="123">
        <f t="shared" si="2285"/>
        <v>0</v>
      </c>
      <c r="AS2465" s="122">
        <f t="shared" si="2285"/>
        <v>0</v>
      </c>
      <c r="AT2465" s="123">
        <f t="shared" si="2285"/>
        <v>0</v>
      </c>
      <c r="AU2465" s="122">
        <f t="shared" si="2285"/>
        <v>0</v>
      </c>
      <c r="AV2465" s="123">
        <f t="shared" ref="AV2465:AV2528" si="2286">SUM(AJ2465:AU2465)</f>
        <v>0</v>
      </c>
      <c r="AW2465" s="122">
        <f t="shared" ref="AW2465:AW2528" si="2287">T2465-AV2465</f>
        <v>0</v>
      </c>
      <c r="AX2465" s="210"/>
      <c r="AY2465" s="120">
        <f t="shared" ref="AY2465:AY2528" si="2288">SUM(AJ2465:AL2465)</f>
        <v>0</v>
      </c>
      <c r="AZ2465" s="122">
        <f t="shared" ref="AZ2465:AZ2528" si="2289">SUM(AM2465:AO2465)</f>
        <v>0</v>
      </c>
      <c r="BA2465" s="123">
        <f t="shared" ref="BA2465:BA2528" si="2290">SUM(AP2465:AR2465)</f>
        <v>0</v>
      </c>
      <c r="BB2465" s="122">
        <f t="shared" ref="BB2465:BB2528" si="2291">SUM(AS2465:AU2465)</f>
        <v>0</v>
      </c>
      <c r="BC2465" s="122">
        <f t="shared" ref="BC2465:BC2528" si="2292">SUM(AY2465,AZ2465,BA2465,BB2465)</f>
        <v>0</v>
      </c>
      <c r="BD2465" s="127">
        <f t="shared" ref="BD2465:BD2528" si="2293">T2465-BC2465</f>
        <v>0</v>
      </c>
    </row>
    <row r="2466" spans="2:56" x14ac:dyDescent="0.3">
      <c r="B2466" s="269" t="s">
        <v>50</v>
      </c>
      <c r="C2466" s="129">
        <f>SUM(C2467,C2477)</f>
        <v>0</v>
      </c>
      <c r="D2466" s="130">
        <f>SUM(D2467,D2477)</f>
        <v>0</v>
      </c>
      <c r="E2466" s="131">
        <f t="shared" si="2279"/>
        <v>0</v>
      </c>
      <c r="F2466" s="129">
        <f>SUM(F2467,F2477)</f>
        <v>0</v>
      </c>
      <c r="G2466" s="130">
        <f>SUM(G2467,G2477)</f>
        <v>0</v>
      </c>
      <c r="H2466" s="131">
        <f t="shared" si="2280"/>
        <v>0</v>
      </c>
      <c r="I2466" s="129">
        <f>SUM(I2467,I2477)</f>
        <v>0</v>
      </c>
      <c r="J2466" s="130">
        <f>SUM(J2467,J2477)</f>
        <v>0</v>
      </c>
      <c r="K2466" s="131">
        <f t="shared" si="2281"/>
        <v>0</v>
      </c>
      <c r="L2466" s="129">
        <f>SUM(L2467,L2477)</f>
        <v>0</v>
      </c>
      <c r="M2466" s="132">
        <f>SUM(M2467,M2477)</f>
        <v>0</v>
      </c>
      <c r="N2466" s="133">
        <f>SUM(N2467,N2477)</f>
        <v>0</v>
      </c>
      <c r="O2466" s="129">
        <f>SUM(O2467,O2477)</f>
        <v>0</v>
      </c>
      <c r="P2466" s="133">
        <f>SUM(P2467,P2477)</f>
        <v>0</v>
      </c>
      <c r="Q2466" s="134">
        <f t="shared" si="2282"/>
        <v>0</v>
      </c>
      <c r="R2466" s="133">
        <f>SUM(R2467,R2477)</f>
        <v>0</v>
      </c>
      <c r="S2466" s="133">
        <f>SUM(S2467,S2477)</f>
        <v>0</v>
      </c>
      <c r="T2466" s="135">
        <f t="shared" ref="T2466:T2529" si="2294">SUM(Q2466:S2466)</f>
        <v>0</v>
      </c>
      <c r="U2466" s="216"/>
      <c r="V2466" s="129">
        <f>SUM(V2467,V2477)</f>
        <v>0</v>
      </c>
      <c r="W2466" s="133">
        <f>SUM(W2467,W2477)</f>
        <v>0</v>
      </c>
      <c r="X2466" s="134">
        <f t="shared" si="2283"/>
        <v>0</v>
      </c>
      <c r="Y2466" s="133">
        <f>SUM(Y2467,Y2477)</f>
        <v>0</v>
      </c>
      <c r="Z2466" s="133">
        <f>SUM(Z2467,Z2477)</f>
        <v>0</v>
      </c>
      <c r="AA2466" s="135">
        <f t="shared" ref="AA2466:AA2529" si="2295">SUM(X2466:Z2466)</f>
        <v>0</v>
      </c>
      <c r="AB2466" s="216"/>
      <c r="AC2466" s="129">
        <f>SUM(AC2467,AC2477)</f>
        <v>0</v>
      </c>
      <c r="AD2466" s="133">
        <f>SUM(AD2467,AD2477)</f>
        <v>0</v>
      </c>
      <c r="AE2466" s="134">
        <f t="shared" si="2284"/>
        <v>0</v>
      </c>
      <c r="AF2466" s="133">
        <f>SUM(AF2467,AF2477)</f>
        <v>0</v>
      </c>
      <c r="AG2466" s="133">
        <f>SUM(AG2467,AG2477)</f>
        <v>0</v>
      </c>
      <c r="AH2466" s="135">
        <f t="shared" ref="AH2466:AH2529" si="2296">SUM(AE2466:AG2466)</f>
        <v>0</v>
      </c>
      <c r="AJ2466" s="130">
        <f t="shared" ref="AJ2466:AU2466" si="2297">SUM(AJ2467,AJ2477)</f>
        <v>0</v>
      </c>
      <c r="AK2466" s="132">
        <f t="shared" si="2297"/>
        <v>0</v>
      </c>
      <c r="AL2466" s="133">
        <f t="shared" si="2297"/>
        <v>0</v>
      </c>
      <c r="AM2466" s="132">
        <f t="shared" si="2297"/>
        <v>0</v>
      </c>
      <c r="AN2466" s="133">
        <f t="shared" si="2297"/>
        <v>0</v>
      </c>
      <c r="AO2466" s="132">
        <f t="shared" si="2297"/>
        <v>0</v>
      </c>
      <c r="AP2466" s="133">
        <f t="shared" si="2297"/>
        <v>0</v>
      </c>
      <c r="AQ2466" s="132">
        <f t="shared" si="2297"/>
        <v>0</v>
      </c>
      <c r="AR2466" s="133">
        <f t="shared" si="2297"/>
        <v>0</v>
      </c>
      <c r="AS2466" s="132">
        <f t="shared" si="2297"/>
        <v>0</v>
      </c>
      <c r="AT2466" s="133">
        <f t="shared" si="2297"/>
        <v>0</v>
      </c>
      <c r="AU2466" s="132">
        <f t="shared" si="2297"/>
        <v>0</v>
      </c>
      <c r="AV2466" s="133">
        <f t="shared" si="2286"/>
        <v>0</v>
      </c>
      <c r="AW2466" s="132">
        <f t="shared" si="2287"/>
        <v>0</v>
      </c>
      <c r="AX2466" s="210"/>
      <c r="AY2466" s="130">
        <f t="shared" si="2288"/>
        <v>0</v>
      </c>
      <c r="AZ2466" s="132">
        <f t="shared" si="2289"/>
        <v>0</v>
      </c>
      <c r="BA2466" s="133">
        <f t="shared" si="2290"/>
        <v>0</v>
      </c>
      <c r="BB2466" s="132">
        <f t="shared" si="2291"/>
        <v>0</v>
      </c>
      <c r="BC2466" s="132">
        <f t="shared" si="2292"/>
        <v>0</v>
      </c>
      <c r="BD2466" s="137">
        <f t="shared" si="2293"/>
        <v>0</v>
      </c>
    </row>
    <row r="2467" spans="2:56" x14ac:dyDescent="0.3">
      <c r="B2467" s="220" t="s">
        <v>51</v>
      </c>
      <c r="C2467" s="110">
        <f>SUM(C2468:C2476)</f>
        <v>0</v>
      </c>
      <c r="D2467" s="111">
        <f>SUM(D2468:D2476)</f>
        <v>0</v>
      </c>
      <c r="E2467" s="112">
        <f t="shared" si="2279"/>
        <v>0</v>
      </c>
      <c r="F2467" s="110">
        <f>SUM(F2468:F2476)</f>
        <v>0</v>
      </c>
      <c r="G2467" s="111">
        <f>SUM(G2468:G2476)</f>
        <v>0</v>
      </c>
      <c r="H2467" s="112">
        <f t="shared" si="2280"/>
        <v>0</v>
      </c>
      <c r="I2467" s="110">
        <f>SUM(I2468:I2476)</f>
        <v>0</v>
      </c>
      <c r="J2467" s="111">
        <f>SUM(J2468:J2476)</f>
        <v>0</v>
      </c>
      <c r="K2467" s="112">
        <f t="shared" si="2281"/>
        <v>0</v>
      </c>
      <c r="L2467" s="110">
        <f>SUM(L2468:L2476)</f>
        <v>0</v>
      </c>
      <c r="M2467" s="113">
        <f>SUM(M2468:M2476)</f>
        <v>0</v>
      </c>
      <c r="N2467" s="114">
        <f>SUM(N2468:N2476)</f>
        <v>0</v>
      </c>
      <c r="O2467" s="110">
        <f>SUM(O2468:O2476)</f>
        <v>0</v>
      </c>
      <c r="P2467" s="114">
        <f>SUM(P2468:P2476)</f>
        <v>0</v>
      </c>
      <c r="Q2467" s="139">
        <f t="shared" si="2282"/>
        <v>0</v>
      </c>
      <c r="R2467" s="114">
        <f>SUM(R2468:R2476)</f>
        <v>0</v>
      </c>
      <c r="S2467" s="114">
        <f>SUM(S2468:S2476)</f>
        <v>0</v>
      </c>
      <c r="T2467" s="140">
        <f t="shared" si="2294"/>
        <v>0</v>
      </c>
      <c r="U2467" s="216"/>
      <c r="V2467" s="110">
        <f>SUM(V2468:V2476)</f>
        <v>0</v>
      </c>
      <c r="W2467" s="114">
        <f>SUM(W2468:W2476)</f>
        <v>0</v>
      </c>
      <c r="X2467" s="139">
        <f t="shared" si="2283"/>
        <v>0</v>
      </c>
      <c r="Y2467" s="114">
        <f>SUM(Y2468:Y2476)</f>
        <v>0</v>
      </c>
      <c r="Z2467" s="114">
        <f>SUM(Z2468:Z2476)</f>
        <v>0</v>
      </c>
      <c r="AA2467" s="140">
        <f t="shared" si="2295"/>
        <v>0</v>
      </c>
      <c r="AB2467" s="216"/>
      <c r="AC2467" s="110">
        <f>SUM(AC2468:AC2476)</f>
        <v>0</v>
      </c>
      <c r="AD2467" s="114">
        <f>SUM(AD2468:AD2476)</f>
        <v>0</v>
      </c>
      <c r="AE2467" s="139">
        <f t="shared" si="2284"/>
        <v>0</v>
      </c>
      <c r="AF2467" s="114">
        <f>SUM(AF2468:AF2476)</f>
        <v>0</v>
      </c>
      <c r="AG2467" s="114">
        <f>SUM(AG2468:AG2476)</f>
        <v>0</v>
      </c>
      <c r="AH2467" s="140">
        <f t="shared" si="2296"/>
        <v>0</v>
      </c>
      <c r="AJ2467" s="111">
        <f t="shared" ref="AJ2467:AU2467" si="2298">SUM(AJ2468:AJ2476)</f>
        <v>0</v>
      </c>
      <c r="AK2467" s="113">
        <f t="shared" si="2298"/>
        <v>0</v>
      </c>
      <c r="AL2467" s="114">
        <f t="shared" si="2298"/>
        <v>0</v>
      </c>
      <c r="AM2467" s="113">
        <f t="shared" si="2298"/>
        <v>0</v>
      </c>
      <c r="AN2467" s="114">
        <f t="shared" si="2298"/>
        <v>0</v>
      </c>
      <c r="AO2467" s="113">
        <f t="shared" si="2298"/>
        <v>0</v>
      </c>
      <c r="AP2467" s="114">
        <f t="shared" si="2298"/>
        <v>0</v>
      </c>
      <c r="AQ2467" s="113">
        <f t="shared" si="2298"/>
        <v>0</v>
      </c>
      <c r="AR2467" s="114">
        <f t="shared" si="2298"/>
        <v>0</v>
      </c>
      <c r="AS2467" s="113">
        <f t="shared" si="2298"/>
        <v>0</v>
      </c>
      <c r="AT2467" s="114">
        <f t="shared" si="2298"/>
        <v>0</v>
      </c>
      <c r="AU2467" s="113">
        <f t="shared" si="2298"/>
        <v>0</v>
      </c>
      <c r="AV2467" s="114">
        <f t="shared" si="2286"/>
        <v>0</v>
      </c>
      <c r="AW2467" s="113">
        <f t="shared" si="2287"/>
        <v>0</v>
      </c>
      <c r="AX2467" s="210"/>
      <c r="AY2467" s="111">
        <f t="shared" si="2288"/>
        <v>0</v>
      </c>
      <c r="AZ2467" s="113">
        <f t="shared" si="2289"/>
        <v>0</v>
      </c>
      <c r="BA2467" s="114">
        <f t="shared" si="2290"/>
        <v>0</v>
      </c>
      <c r="BB2467" s="113">
        <f t="shared" si="2291"/>
        <v>0</v>
      </c>
      <c r="BC2467" s="113">
        <f t="shared" si="2292"/>
        <v>0</v>
      </c>
      <c r="BD2467" s="117">
        <f t="shared" si="2293"/>
        <v>0</v>
      </c>
    </row>
    <row r="2468" spans="2:56" x14ac:dyDescent="0.3">
      <c r="B2468" s="211" t="s">
        <v>52</v>
      </c>
      <c r="C2468" s="212"/>
      <c r="D2468" s="213"/>
      <c r="E2468" s="144">
        <f t="shared" si="2279"/>
        <v>0</v>
      </c>
      <c r="F2468" s="212"/>
      <c r="G2468" s="213"/>
      <c r="H2468" s="144">
        <f t="shared" si="2280"/>
        <v>0</v>
      </c>
      <c r="I2468" s="212"/>
      <c r="J2468" s="213"/>
      <c r="K2468" s="144">
        <f t="shared" si="2281"/>
        <v>0</v>
      </c>
      <c r="L2468" s="212"/>
      <c r="M2468" s="214"/>
      <c r="N2468" s="215"/>
      <c r="O2468" s="212"/>
      <c r="P2468" s="215"/>
      <c r="Q2468" s="139">
        <f t="shared" si="2282"/>
        <v>0</v>
      </c>
      <c r="R2468" s="215"/>
      <c r="S2468" s="215"/>
      <c r="T2468" s="140">
        <f t="shared" si="2294"/>
        <v>0</v>
      </c>
      <c r="U2468" s="216"/>
      <c r="V2468" s="212"/>
      <c r="W2468" s="215"/>
      <c r="X2468" s="139">
        <f t="shared" si="2283"/>
        <v>0</v>
      </c>
      <c r="Y2468" s="215"/>
      <c r="Z2468" s="215"/>
      <c r="AA2468" s="140">
        <f t="shared" si="2295"/>
        <v>0</v>
      </c>
      <c r="AB2468" s="216"/>
      <c r="AC2468" s="212"/>
      <c r="AD2468" s="215"/>
      <c r="AE2468" s="139">
        <f t="shared" si="2284"/>
        <v>0</v>
      </c>
      <c r="AF2468" s="215"/>
      <c r="AG2468" s="215"/>
      <c r="AH2468" s="140">
        <f t="shared" si="2296"/>
        <v>0</v>
      </c>
      <c r="AJ2468" s="217"/>
      <c r="AK2468" s="218"/>
      <c r="AL2468" s="219"/>
      <c r="AM2468" s="218"/>
      <c r="AN2468" s="219"/>
      <c r="AO2468" s="218"/>
      <c r="AP2468" s="219"/>
      <c r="AQ2468" s="218"/>
      <c r="AR2468" s="219"/>
      <c r="AS2468" s="218"/>
      <c r="AT2468" s="219"/>
      <c r="AU2468" s="218"/>
      <c r="AV2468" s="114">
        <f t="shared" si="2286"/>
        <v>0</v>
      </c>
      <c r="AW2468" s="113">
        <f t="shared" si="2287"/>
        <v>0</v>
      </c>
      <c r="AX2468" s="210"/>
      <c r="AY2468" s="111">
        <f t="shared" si="2288"/>
        <v>0</v>
      </c>
      <c r="AZ2468" s="113">
        <f t="shared" si="2289"/>
        <v>0</v>
      </c>
      <c r="BA2468" s="114">
        <f t="shared" si="2290"/>
        <v>0</v>
      </c>
      <c r="BB2468" s="113">
        <f t="shared" si="2291"/>
        <v>0</v>
      </c>
      <c r="BC2468" s="113">
        <f t="shared" si="2292"/>
        <v>0</v>
      </c>
      <c r="BD2468" s="117">
        <f t="shared" si="2293"/>
        <v>0</v>
      </c>
    </row>
    <row r="2469" spans="2:56" x14ac:dyDescent="0.3">
      <c r="B2469" s="211" t="s">
        <v>53</v>
      </c>
      <c r="C2469" s="212"/>
      <c r="D2469" s="213"/>
      <c r="E2469" s="144">
        <f t="shared" si="2279"/>
        <v>0</v>
      </c>
      <c r="F2469" s="212"/>
      <c r="G2469" s="213"/>
      <c r="H2469" s="144">
        <f t="shared" si="2280"/>
        <v>0</v>
      </c>
      <c r="I2469" s="212"/>
      <c r="J2469" s="213"/>
      <c r="K2469" s="144">
        <f t="shared" si="2281"/>
        <v>0</v>
      </c>
      <c r="L2469" s="212"/>
      <c r="M2469" s="214"/>
      <c r="N2469" s="215"/>
      <c r="O2469" s="212"/>
      <c r="P2469" s="215"/>
      <c r="Q2469" s="139">
        <f t="shared" si="2282"/>
        <v>0</v>
      </c>
      <c r="R2469" s="215"/>
      <c r="S2469" s="215"/>
      <c r="T2469" s="140">
        <f t="shared" si="2294"/>
        <v>0</v>
      </c>
      <c r="U2469" s="216"/>
      <c r="V2469" s="212"/>
      <c r="W2469" s="215"/>
      <c r="X2469" s="139">
        <f t="shared" si="2283"/>
        <v>0</v>
      </c>
      <c r="Y2469" s="215"/>
      <c r="Z2469" s="215"/>
      <c r="AA2469" s="140">
        <f t="shared" si="2295"/>
        <v>0</v>
      </c>
      <c r="AB2469" s="216"/>
      <c r="AC2469" s="212"/>
      <c r="AD2469" s="215"/>
      <c r="AE2469" s="139">
        <f t="shared" si="2284"/>
        <v>0</v>
      </c>
      <c r="AF2469" s="215"/>
      <c r="AG2469" s="215"/>
      <c r="AH2469" s="140">
        <f t="shared" si="2296"/>
        <v>0</v>
      </c>
      <c r="AJ2469" s="217"/>
      <c r="AK2469" s="218"/>
      <c r="AL2469" s="219"/>
      <c r="AM2469" s="218"/>
      <c r="AN2469" s="219"/>
      <c r="AO2469" s="218"/>
      <c r="AP2469" s="219"/>
      <c r="AQ2469" s="218"/>
      <c r="AR2469" s="219"/>
      <c r="AS2469" s="218"/>
      <c r="AT2469" s="219"/>
      <c r="AU2469" s="218"/>
      <c r="AV2469" s="114">
        <f t="shared" si="2286"/>
        <v>0</v>
      </c>
      <c r="AW2469" s="113">
        <f t="shared" si="2287"/>
        <v>0</v>
      </c>
      <c r="AX2469" s="210"/>
      <c r="AY2469" s="111">
        <f t="shared" si="2288"/>
        <v>0</v>
      </c>
      <c r="AZ2469" s="113">
        <f t="shared" si="2289"/>
        <v>0</v>
      </c>
      <c r="BA2469" s="114">
        <f t="shared" si="2290"/>
        <v>0</v>
      </c>
      <c r="BB2469" s="113">
        <f t="shared" si="2291"/>
        <v>0</v>
      </c>
      <c r="BC2469" s="113">
        <f t="shared" si="2292"/>
        <v>0</v>
      </c>
      <c r="BD2469" s="117">
        <f t="shared" si="2293"/>
        <v>0</v>
      </c>
    </row>
    <row r="2470" spans="2:56" x14ac:dyDescent="0.3">
      <c r="B2470" s="211" t="s">
        <v>54</v>
      </c>
      <c r="C2470" s="212"/>
      <c r="D2470" s="213"/>
      <c r="E2470" s="144">
        <f t="shared" si="2279"/>
        <v>0</v>
      </c>
      <c r="F2470" s="212"/>
      <c r="G2470" s="213"/>
      <c r="H2470" s="144">
        <f t="shared" si="2280"/>
        <v>0</v>
      </c>
      <c r="I2470" s="212"/>
      <c r="J2470" s="213"/>
      <c r="K2470" s="144">
        <f t="shared" si="2281"/>
        <v>0</v>
      </c>
      <c r="L2470" s="212"/>
      <c r="M2470" s="214"/>
      <c r="N2470" s="215"/>
      <c r="O2470" s="212"/>
      <c r="P2470" s="215"/>
      <c r="Q2470" s="139">
        <f t="shared" si="2282"/>
        <v>0</v>
      </c>
      <c r="R2470" s="215"/>
      <c r="S2470" s="215"/>
      <c r="T2470" s="140">
        <f t="shared" si="2294"/>
        <v>0</v>
      </c>
      <c r="U2470" s="216"/>
      <c r="V2470" s="212"/>
      <c r="W2470" s="215"/>
      <c r="X2470" s="139">
        <f t="shared" si="2283"/>
        <v>0</v>
      </c>
      <c r="Y2470" s="215"/>
      <c r="Z2470" s="215"/>
      <c r="AA2470" s="140">
        <f t="shared" si="2295"/>
        <v>0</v>
      </c>
      <c r="AB2470" s="216"/>
      <c r="AC2470" s="212"/>
      <c r="AD2470" s="215"/>
      <c r="AE2470" s="139">
        <f t="shared" si="2284"/>
        <v>0</v>
      </c>
      <c r="AF2470" s="215"/>
      <c r="AG2470" s="215"/>
      <c r="AH2470" s="140">
        <f t="shared" si="2296"/>
        <v>0</v>
      </c>
      <c r="AJ2470" s="217"/>
      <c r="AK2470" s="218"/>
      <c r="AL2470" s="219"/>
      <c r="AM2470" s="218"/>
      <c r="AN2470" s="219"/>
      <c r="AO2470" s="218"/>
      <c r="AP2470" s="219"/>
      <c r="AQ2470" s="218"/>
      <c r="AR2470" s="219"/>
      <c r="AS2470" s="218"/>
      <c r="AT2470" s="219"/>
      <c r="AU2470" s="218"/>
      <c r="AV2470" s="114">
        <f t="shared" si="2286"/>
        <v>0</v>
      </c>
      <c r="AW2470" s="113">
        <f t="shared" si="2287"/>
        <v>0</v>
      </c>
      <c r="AX2470" s="210"/>
      <c r="AY2470" s="111">
        <f t="shared" si="2288"/>
        <v>0</v>
      </c>
      <c r="AZ2470" s="113">
        <f t="shared" si="2289"/>
        <v>0</v>
      </c>
      <c r="BA2470" s="114">
        <f t="shared" si="2290"/>
        <v>0</v>
      </c>
      <c r="BB2470" s="113">
        <f t="shared" si="2291"/>
        <v>0</v>
      </c>
      <c r="BC2470" s="113">
        <f t="shared" si="2292"/>
        <v>0</v>
      </c>
      <c r="BD2470" s="117">
        <f t="shared" si="2293"/>
        <v>0</v>
      </c>
    </row>
    <row r="2471" spans="2:56" x14ac:dyDescent="0.3">
      <c r="B2471" s="211" t="s">
        <v>55</v>
      </c>
      <c r="C2471" s="212"/>
      <c r="D2471" s="213"/>
      <c r="E2471" s="144">
        <f t="shared" si="2279"/>
        <v>0</v>
      </c>
      <c r="F2471" s="212"/>
      <c r="G2471" s="213"/>
      <c r="H2471" s="144">
        <f t="shared" si="2280"/>
        <v>0</v>
      </c>
      <c r="I2471" s="212"/>
      <c r="J2471" s="213"/>
      <c r="K2471" s="144">
        <f t="shared" si="2281"/>
        <v>0</v>
      </c>
      <c r="L2471" s="212"/>
      <c r="M2471" s="214"/>
      <c r="N2471" s="215"/>
      <c r="O2471" s="212"/>
      <c r="P2471" s="215"/>
      <c r="Q2471" s="139">
        <f t="shared" si="2282"/>
        <v>0</v>
      </c>
      <c r="R2471" s="215"/>
      <c r="S2471" s="215"/>
      <c r="T2471" s="140">
        <f t="shared" si="2294"/>
        <v>0</v>
      </c>
      <c r="U2471" s="216"/>
      <c r="V2471" s="212"/>
      <c r="W2471" s="215"/>
      <c r="X2471" s="139">
        <f t="shared" si="2283"/>
        <v>0</v>
      </c>
      <c r="Y2471" s="215"/>
      <c r="Z2471" s="215"/>
      <c r="AA2471" s="140">
        <f t="shared" si="2295"/>
        <v>0</v>
      </c>
      <c r="AB2471" s="216"/>
      <c r="AC2471" s="212"/>
      <c r="AD2471" s="215"/>
      <c r="AE2471" s="139">
        <f t="shared" si="2284"/>
        <v>0</v>
      </c>
      <c r="AF2471" s="215"/>
      <c r="AG2471" s="215"/>
      <c r="AH2471" s="140">
        <f t="shared" si="2296"/>
        <v>0</v>
      </c>
      <c r="AJ2471" s="217"/>
      <c r="AK2471" s="218"/>
      <c r="AL2471" s="219"/>
      <c r="AM2471" s="218"/>
      <c r="AN2471" s="219"/>
      <c r="AO2471" s="218"/>
      <c r="AP2471" s="219"/>
      <c r="AQ2471" s="218"/>
      <c r="AR2471" s="219"/>
      <c r="AS2471" s="218"/>
      <c r="AT2471" s="219"/>
      <c r="AU2471" s="218"/>
      <c r="AV2471" s="114">
        <f t="shared" si="2286"/>
        <v>0</v>
      </c>
      <c r="AW2471" s="113">
        <f t="shared" si="2287"/>
        <v>0</v>
      </c>
      <c r="AX2471" s="210"/>
      <c r="AY2471" s="111">
        <f t="shared" si="2288"/>
        <v>0</v>
      </c>
      <c r="AZ2471" s="113">
        <f t="shared" si="2289"/>
        <v>0</v>
      </c>
      <c r="BA2471" s="114">
        <f t="shared" si="2290"/>
        <v>0</v>
      </c>
      <c r="BB2471" s="113">
        <f t="shared" si="2291"/>
        <v>0</v>
      </c>
      <c r="BC2471" s="113">
        <f t="shared" si="2292"/>
        <v>0</v>
      </c>
      <c r="BD2471" s="117">
        <f t="shared" si="2293"/>
        <v>0</v>
      </c>
    </row>
    <row r="2472" spans="2:56" x14ac:dyDescent="0.3">
      <c r="B2472" s="211" t="s">
        <v>56</v>
      </c>
      <c r="C2472" s="212"/>
      <c r="D2472" s="213"/>
      <c r="E2472" s="144">
        <f t="shared" si="2279"/>
        <v>0</v>
      </c>
      <c r="F2472" s="212"/>
      <c r="G2472" s="213"/>
      <c r="H2472" s="144">
        <f t="shared" si="2280"/>
        <v>0</v>
      </c>
      <c r="I2472" s="212"/>
      <c r="J2472" s="213"/>
      <c r="K2472" s="144">
        <f t="shared" si="2281"/>
        <v>0</v>
      </c>
      <c r="L2472" s="212"/>
      <c r="M2472" s="214"/>
      <c r="N2472" s="215"/>
      <c r="O2472" s="212"/>
      <c r="P2472" s="215"/>
      <c r="Q2472" s="139">
        <f t="shared" si="2282"/>
        <v>0</v>
      </c>
      <c r="R2472" s="215"/>
      <c r="S2472" s="215"/>
      <c r="T2472" s="140">
        <f t="shared" si="2294"/>
        <v>0</v>
      </c>
      <c r="U2472" s="216"/>
      <c r="V2472" s="212"/>
      <c r="W2472" s="215"/>
      <c r="X2472" s="139">
        <f t="shared" si="2283"/>
        <v>0</v>
      </c>
      <c r="Y2472" s="215"/>
      <c r="Z2472" s="215"/>
      <c r="AA2472" s="140">
        <f t="shared" si="2295"/>
        <v>0</v>
      </c>
      <c r="AB2472" s="216"/>
      <c r="AC2472" s="212"/>
      <c r="AD2472" s="215"/>
      <c r="AE2472" s="139">
        <f t="shared" si="2284"/>
        <v>0</v>
      </c>
      <c r="AF2472" s="215"/>
      <c r="AG2472" s="215"/>
      <c r="AH2472" s="140">
        <f t="shared" si="2296"/>
        <v>0</v>
      </c>
      <c r="AJ2472" s="217"/>
      <c r="AK2472" s="218"/>
      <c r="AL2472" s="219"/>
      <c r="AM2472" s="218"/>
      <c r="AN2472" s="219"/>
      <c r="AO2472" s="218"/>
      <c r="AP2472" s="219"/>
      <c r="AQ2472" s="218"/>
      <c r="AR2472" s="219"/>
      <c r="AS2472" s="218"/>
      <c r="AT2472" s="219"/>
      <c r="AU2472" s="218"/>
      <c r="AV2472" s="114">
        <f t="shared" si="2286"/>
        <v>0</v>
      </c>
      <c r="AW2472" s="113">
        <f t="shared" si="2287"/>
        <v>0</v>
      </c>
      <c r="AX2472" s="210"/>
      <c r="AY2472" s="111">
        <f t="shared" si="2288"/>
        <v>0</v>
      </c>
      <c r="AZ2472" s="113">
        <f t="shared" si="2289"/>
        <v>0</v>
      </c>
      <c r="BA2472" s="114">
        <f t="shared" si="2290"/>
        <v>0</v>
      </c>
      <c r="BB2472" s="113">
        <f t="shared" si="2291"/>
        <v>0</v>
      </c>
      <c r="BC2472" s="113">
        <f t="shared" si="2292"/>
        <v>0</v>
      </c>
      <c r="BD2472" s="117">
        <f t="shared" si="2293"/>
        <v>0</v>
      </c>
    </row>
    <row r="2473" spans="2:56" x14ac:dyDescent="0.3">
      <c r="B2473" s="211" t="s">
        <v>57</v>
      </c>
      <c r="C2473" s="212"/>
      <c r="D2473" s="213"/>
      <c r="E2473" s="144">
        <f t="shared" si="2279"/>
        <v>0</v>
      </c>
      <c r="F2473" s="212"/>
      <c r="G2473" s="213"/>
      <c r="H2473" s="144">
        <f t="shared" si="2280"/>
        <v>0</v>
      </c>
      <c r="I2473" s="212"/>
      <c r="J2473" s="213"/>
      <c r="K2473" s="144">
        <f t="shared" si="2281"/>
        <v>0</v>
      </c>
      <c r="L2473" s="212"/>
      <c r="M2473" s="214"/>
      <c r="N2473" s="215"/>
      <c r="O2473" s="212"/>
      <c r="P2473" s="215"/>
      <c r="Q2473" s="139">
        <f t="shared" si="2282"/>
        <v>0</v>
      </c>
      <c r="R2473" s="215"/>
      <c r="S2473" s="215"/>
      <c r="T2473" s="140">
        <f t="shared" si="2294"/>
        <v>0</v>
      </c>
      <c r="U2473" s="216"/>
      <c r="V2473" s="212"/>
      <c r="W2473" s="215"/>
      <c r="X2473" s="139">
        <f t="shared" si="2283"/>
        <v>0</v>
      </c>
      <c r="Y2473" s="215"/>
      <c r="Z2473" s="215"/>
      <c r="AA2473" s="140">
        <f t="shared" si="2295"/>
        <v>0</v>
      </c>
      <c r="AB2473" s="216"/>
      <c r="AC2473" s="212"/>
      <c r="AD2473" s="215"/>
      <c r="AE2473" s="139">
        <f t="shared" si="2284"/>
        <v>0</v>
      </c>
      <c r="AF2473" s="215"/>
      <c r="AG2473" s="215"/>
      <c r="AH2473" s="140">
        <f t="shared" si="2296"/>
        <v>0</v>
      </c>
      <c r="AJ2473" s="217"/>
      <c r="AK2473" s="218"/>
      <c r="AL2473" s="219"/>
      <c r="AM2473" s="218"/>
      <c r="AN2473" s="219"/>
      <c r="AO2473" s="218"/>
      <c r="AP2473" s="219"/>
      <c r="AQ2473" s="218"/>
      <c r="AR2473" s="219"/>
      <c r="AS2473" s="218"/>
      <c r="AT2473" s="219"/>
      <c r="AU2473" s="218"/>
      <c r="AV2473" s="114">
        <f t="shared" si="2286"/>
        <v>0</v>
      </c>
      <c r="AW2473" s="113">
        <f t="shared" si="2287"/>
        <v>0</v>
      </c>
      <c r="AX2473" s="210"/>
      <c r="AY2473" s="111">
        <f t="shared" si="2288"/>
        <v>0</v>
      </c>
      <c r="AZ2473" s="113">
        <f t="shared" si="2289"/>
        <v>0</v>
      </c>
      <c r="BA2473" s="114">
        <f t="shared" si="2290"/>
        <v>0</v>
      </c>
      <c r="BB2473" s="113">
        <f t="shared" si="2291"/>
        <v>0</v>
      </c>
      <c r="BC2473" s="113">
        <f t="shared" si="2292"/>
        <v>0</v>
      </c>
      <c r="BD2473" s="117">
        <f t="shared" si="2293"/>
        <v>0</v>
      </c>
    </row>
    <row r="2474" spans="2:56" x14ac:dyDescent="0.3">
      <c r="B2474" s="211" t="s">
        <v>58</v>
      </c>
      <c r="C2474" s="212"/>
      <c r="D2474" s="213"/>
      <c r="E2474" s="144">
        <f t="shared" si="2279"/>
        <v>0</v>
      </c>
      <c r="F2474" s="212"/>
      <c r="G2474" s="213"/>
      <c r="H2474" s="144">
        <f t="shared" si="2280"/>
        <v>0</v>
      </c>
      <c r="I2474" s="212"/>
      <c r="J2474" s="213"/>
      <c r="K2474" s="144">
        <f t="shared" si="2281"/>
        <v>0</v>
      </c>
      <c r="L2474" s="212"/>
      <c r="M2474" s="214"/>
      <c r="N2474" s="215"/>
      <c r="O2474" s="212"/>
      <c r="P2474" s="215"/>
      <c r="Q2474" s="139">
        <f t="shared" si="2282"/>
        <v>0</v>
      </c>
      <c r="R2474" s="215"/>
      <c r="S2474" s="215"/>
      <c r="T2474" s="140">
        <f t="shared" si="2294"/>
        <v>0</v>
      </c>
      <c r="U2474" s="216"/>
      <c r="V2474" s="212"/>
      <c r="W2474" s="215"/>
      <c r="X2474" s="139">
        <f t="shared" si="2283"/>
        <v>0</v>
      </c>
      <c r="Y2474" s="215"/>
      <c r="Z2474" s="215"/>
      <c r="AA2474" s="140">
        <f t="shared" si="2295"/>
        <v>0</v>
      </c>
      <c r="AB2474" s="216"/>
      <c r="AC2474" s="212"/>
      <c r="AD2474" s="215"/>
      <c r="AE2474" s="139">
        <f t="shared" si="2284"/>
        <v>0</v>
      </c>
      <c r="AF2474" s="215"/>
      <c r="AG2474" s="215"/>
      <c r="AH2474" s="140">
        <f t="shared" si="2296"/>
        <v>0</v>
      </c>
      <c r="AJ2474" s="217"/>
      <c r="AK2474" s="218"/>
      <c r="AL2474" s="219"/>
      <c r="AM2474" s="218"/>
      <c r="AN2474" s="219"/>
      <c r="AO2474" s="218"/>
      <c r="AP2474" s="219"/>
      <c r="AQ2474" s="218"/>
      <c r="AR2474" s="219"/>
      <c r="AS2474" s="218"/>
      <c r="AT2474" s="219"/>
      <c r="AU2474" s="218"/>
      <c r="AV2474" s="114">
        <f t="shared" si="2286"/>
        <v>0</v>
      </c>
      <c r="AW2474" s="113">
        <f t="shared" si="2287"/>
        <v>0</v>
      </c>
      <c r="AX2474" s="210"/>
      <c r="AY2474" s="111">
        <f t="shared" si="2288"/>
        <v>0</v>
      </c>
      <c r="AZ2474" s="113">
        <f t="shared" si="2289"/>
        <v>0</v>
      </c>
      <c r="BA2474" s="114">
        <f t="shared" si="2290"/>
        <v>0</v>
      </c>
      <c r="BB2474" s="113">
        <f t="shared" si="2291"/>
        <v>0</v>
      </c>
      <c r="BC2474" s="113">
        <f t="shared" si="2292"/>
        <v>0</v>
      </c>
      <c r="BD2474" s="117">
        <f t="shared" si="2293"/>
        <v>0</v>
      </c>
    </row>
    <row r="2475" spans="2:56" x14ac:dyDescent="0.3">
      <c r="B2475" s="211" t="s">
        <v>59</v>
      </c>
      <c r="C2475" s="212"/>
      <c r="D2475" s="213"/>
      <c r="E2475" s="144">
        <f t="shared" si="2279"/>
        <v>0</v>
      </c>
      <c r="F2475" s="212"/>
      <c r="G2475" s="213"/>
      <c r="H2475" s="144">
        <f t="shared" si="2280"/>
        <v>0</v>
      </c>
      <c r="I2475" s="212"/>
      <c r="J2475" s="213"/>
      <c r="K2475" s="144">
        <f t="shared" si="2281"/>
        <v>0</v>
      </c>
      <c r="L2475" s="212"/>
      <c r="M2475" s="214"/>
      <c r="N2475" s="215"/>
      <c r="O2475" s="212"/>
      <c r="P2475" s="215"/>
      <c r="Q2475" s="139">
        <f t="shared" si="2282"/>
        <v>0</v>
      </c>
      <c r="R2475" s="215"/>
      <c r="S2475" s="215"/>
      <c r="T2475" s="140">
        <f t="shared" si="2294"/>
        <v>0</v>
      </c>
      <c r="U2475" s="216"/>
      <c r="V2475" s="212"/>
      <c r="W2475" s="215"/>
      <c r="X2475" s="139">
        <f t="shared" si="2283"/>
        <v>0</v>
      </c>
      <c r="Y2475" s="215"/>
      <c r="Z2475" s="215"/>
      <c r="AA2475" s="140">
        <f t="shared" si="2295"/>
        <v>0</v>
      </c>
      <c r="AB2475" s="216"/>
      <c r="AC2475" s="212"/>
      <c r="AD2475" s="215"/>
      <c r="AE2475" s="139">
        <f t="shared" si="2284"/>
        <v>0</v>
      </c>
      <c r="AF2475" s="215"/>
      <c r="AG2475" s="215"/>
      <c r="AH2475" s="140">
        <f t="shared" si="2296"/>
        <v>0</v>
      </c>
      <c r="AJ2475" s="217"/>
      <c r="AK2475" s="218"/>
      <c r="AL2475" s="219"/>
      <c r="AM2475" s="218"/>
      <c r="AN2475" s="219"/>
      <c r="AO2475" s="218"/>
      <c r="AP2475" s="219"/>
      <c r="AQ2475" s="218"/>
      <c r="AR2475" s="219"/>
      <c r="AS2475" s="218"/>
      <c r="AT2475" s="219"/>
      <c r="AU2475" s="218"/>
      <c r="AV2475" s="114">
        <f t="shared" si="2286"/>
        <v>0</v>
      </c>
      <c r="AW2475" s="113">
        <f t="shared" si="2287"/>
        <v>0</v>
      </c>
      <c r="AX2475" s="210"/>
      <c r="AY2475" s="111">
        <f t="shared" si="2288"/>
        <v>0</v>
      </c>
      <c r="AZ2475" s="113">
        <f t="shared" si="2289"/>
        <v>0</v>
      </c>
      <c r="BA2475" s="114">
        <f t="shared" si="2290"/>
        <v>0</v>
      </c>
      <c r="BB2475" s="113">
        <f t="shared" si="2291"/>
        <v>0</v>
      </c>
      <c r="BC2475" s="113">
        <f t="shared" si="2292"/>
        <v>0</v>
      </c>
      <c r="BD2475" s="117">
        <f t="shared" si="2293"/>
        <v>0</v>
      </c>
    </row>
    <row r="2476" spans="2:56" x14ac:dyDescent="0.3">
      <c r="B2476" s="211" t="s">
        <v>60</v>
      </c>
      <c r="C2476" s="212"/>
      <c r="D2476" s="213"/>
      <c r="E2476" s="144">
        <f t="shared" si="2279"/>
        <v>0</v>
      </c>
      <c r="F2476" s="212"/>
      <c r="G2476" s="213"/>
      <c r="H2476" s="144">
        <f t="shared" si="2280"/>
        <v>0</v>
      </c>
      <c r="I2476" s="212"/>
      <c r="J2476" s="213"/>
      <c r="K2476" s="144">
        <f t="shared" si="2281"/>
        <v>0</v>
      </c>
      <c r="L2476" s="212"/>
      <c r="M2476" s="214"/>
      <c r="N2476" s="215"/>
      <c r="O2476" s="212"/>
      <c r="P2476" s="215"/>
      <c r="Q2476" s="139">
        <f t="shared" si="2282"/>
        <v>0</v>
      </c>
      <c r="R2476" s="215"/>
      <c r="S2476" s="215"/>
      <c r="T2476" s="140">
        <f t="shared" si="2294"/>
        <v>0</v>
      </c>
      <c r="U2476" s="216"/>
      <c r="V2476" s="212"/>
      <c r="W2476" s="215"/>
      <c r="X2476" s="139">
        <f t="shared" si="2283"/>
        <v>0</v>
      </c>
      <c r="Y2476" s="215"/>
      <c r="Z2476" s="215"/>
      <c r="AA2476" s="140">
        <f t="shared" si="2295"/>
        <v>0</v>
      </c>
      <c r="AB2476" s="216"/>
      <c r="AC2476" s="212"/>
      <c r="AD2476" s="215"/>
      <c r="AE2476" s="139">
        <f t="shared" si="2284"/>
        <v>0</v>
      </c>
      <c r="AF2476" s="215"/>
      <c r="AG2476" s="215"/>
      <c r="AH2476" s="140">
        <f t="shared" si="2296"/>
        <v>0</v>
      </c>
      <c r="AJ2476" s="217"/>
      <c r="AK2476" s="218"/>
      <c r="AL2476" s="219"/>
      <c r="AM2476" s="218"/>
      <c r="AN2476" s="219"/>
      <c r="AO2476" s="218"/>
      <c r="AP2476" s="219"/>
      <c r="AQ2476" s="218"/>
      <c r="AR2476" s="219"/>
      <c r="AS2476" s="218"/>
      <c r="AT2476" s="219"/>
      <c r="AU2476" s="218"/>
      <c r="AV2476" s="114">
        <f t="shared" si="2286"/>
        <v>0</v>
      </c>
      <c r="AW2476" s="113">
        <f t="shared" si="2287"/>
        <v>0</v>
      </c>
      <c r="AX2476" s="210"/>
      <c r="AY2476" s="111">
        <f t="shared" si="2288"/>
        <v>0</v>
      </c>
      <c r="AZ2476" s="113">
        <f t="shared" si="2289"/>
        <v>0</v>
      </c>
      <c r="BA2476" s="114">
        <f t="shared" si="2290"/>
        <v>0</v>
      </c>
      <c r="BB2476" s="113">
        <f t="shared" si="2291"/>
        <v>0</v>
      </c>
      <c r="BC2476" s="113">
        <f t="shared" si="2292"/>
        <v>0</v>
      </c>
      <c r="BD2476" s="117">
        <f t="shared" si="2293"/>
        <v>0</v>
      </c>
    </row>
    <row r="2477" spans="2:56" x14ac:dyDescent="0.3">
      <c r="B2477" s="220" t="s">
        <v>61</v>
      </c>
      <c r="C2477" s="110">
        <f>SUM(C2478:C2481)</f>
        <v>0</v>
      </c>
      <c r="D2477" s="111">
        <f>SUM(D2478:D2481)</f>
        <v>0</v>
      </c>
      <c r="E2477" s="112">
        <f t="shared" si="2279"/>
        <v>0</v>
      </c>
      <c r="F2477" s="110">
        <f>SUM(F2478:F2481)</f>
        <v>0</v>
      </c>
      <c r="G2477" s="111">
        <f>SUM(G2478:G2481)</f>
        <v>0</v>
      </c>
      <c r="H2477" s="112">
        <f t="shared" si="2280"/>
        <v>0</v>
      </c>
      <c r="I2477" s="110">
        <f>SUM(I2478:I2481)</f>
        <v>0</v>
      </c>
      <c r="J2477" s="111">
        <f>SUM(J2478:J2481)</f>
        <v>0</v>
      </c>
      <c r="K2477" s="112">
        <f t="shared" si="2281"/>
        <v>0</v>
      </c>
      <c r="L2477" s="110">
        <f>SUM(L2478:L2481)</f>
        <v>0</v>
      </c>
      <c r="M2477" s="113">
        <f>SUM(M2478:M2481)</f>
        <v>0</v>
      </c>
      <c r="N2477" s="114">
        <f>SUM(N2478:N2481)</f>
        <v>0</v>
      </c>
      <c r="O2477" s="110">
        <f>SUM(O2478:O2481)</f>
        <v>0</v>
      </c>
      <c r="P2477" s="114">
        <f>SUM(P2478:P2481)</f>
        <v>0</v>
      </c>
      <c r="Q2477" s="139">
        <f t="shared" si="2282"/>
        <v>0</v>
      </c>
      <c r="R2477" s="114">
        <f>SUM(R2478:R2481)</f>
        <v>0</v>
      </c>
      <c r="S2477" s="114">
        <f>SUM(S2478:S2481)</f>
        <v>0</v>
      </c>
      <c r="T2477" s="140">
        <f t="shared" si="2294"/>
        <v>0</v>
      </c>
      <c r="U2477" s="216"/>
      <c r="V2477" s="110">
        <f>SUM(V2478:V2481)</f>
        <v>0</v>
      </c>
      <c r="W2477" s="114">
        <f>SUM(W2478:W2481)</f>
        <v>0</v>
      </c>
      <c r="X2477" s="139">
        <f t="shared" si="2283"/>
        <v>0</v>
      </c>
      <c r="Y2477" s="114">
        <f>SUM(Y2478:Y2481)</f>
        <v>0</v>
      </c>
      <c r="Z2477" s="114">
        <f>SUM(Z2478:Z2481)</f>
        <v>0</v>
      </c>
      <c r="AA2477" s="140">
        <f t="shared" si="2295"/>
        <v>0</v>
      </c>
      <c r="AB2477" s="216"/>
      <c r="AC2477" s="110">
        <f>SUM(AC2478:AC2481)</f>
        <v>0</v>
      </c>
      <c r="AD2477" s="114">
        <f>SUM(AD2478:AD2481)</f>
        <v>0</v>
      </c>
      <c r="AE2477" s="139">
        <f t="shared" si="2284"/>
        <v>0</v>
      </c>
      <c r="AF2477" s="114">
        <f>SUM(AF2478:AF2481)</f>
        <v>0</v>
      </c>
      <c r="AG2477" s="114">
        <f>SUM(AG2478:AG2481)</f>
        <v>0</v>
      </c>
      <c r="AH2477" s="140">
        <f t="shared" si="2296"/>
        <v>0</v>
      </c>
      <c r="AJ2477" s="111">
        <f t="shared" ref="AJ2477:AU2477" si="2299">SUM(AJ2478:AJ2481)</f>
        <v>0</v>
      </c>
      <c r="AK2477" s="113">
        <f t="shared" si="2299"/>
        <v>0</v>
      </c>
      <c r="AL2477" s="114">
        <f t="shared" si="2299"/>
        <v>0</v>
      </c>
      <c r="AM2477" s="113">
        <f t="shared" si="2299"/>
        <v>0</v>
      </c>
      <c r="AN2477" s="114">
        <f t="shared" si="2299"/>
        <v>0</v>
      </c>
      <c r="AO2477" s="113">
        <f t="shared" si="2299"/>
        <v>0</v>
      </c>
      <c r="AP2477" s="114">
        <f t="shared" si="2299"/>
        <v>0</v>
      </c>
      <c r="AQ2477" s="113">
        <f t="shared" si="2299"/>
        <v>0</v>
      </c>
      <c r="AR2477" s="114">
        <f t="shared" si="2299"/>
        <v>0</v>
      </c>
      <c r="AS2477" s="113">
        <f t="shared" si="2299"/>
        <v>0</v>
      </c>
      <c r="AT2477" s="114">
        <f t="shared" si="2299"/>
        <v>0</v>
      </c>
      <c r="AU2477" s="113">
        <f t="shared" si="2299"/>
        <v>0</v>
      </c>
      <c r="AV2477" s="114">
        <f t="shared" si="2286"/>
        <v>0</v>
      </c>
      <c r="AW2477" s="113">
        <f t="shared" si="2287"/>
        <v>0</v>
      </c>
      <c r="AX2477" s="210"/>
      <c r="AY2477" s="111">
        <f t="shared" si="2288"/>
        <v>0</v>
      </c>
      <c r="AZ2477" s="113">
        <f t="shared" si="2289"/>
        <v>0</v>
      </c>
      <c r="BA2477" s="114">
        <f t="shared" si="2290"/>
        <v>0</v>
      </c>
      <c r="BB2477" s="113">
        <f t="shared" si="2291"/>
        <v>0</v>
      </c>
      <c r="BC2477" s="113">
        <f t="shared" si="2292"/>
        <v>0</v>
      </c>
      <c r="BD2477" s="117">
        <f t="shared" si="2293"/>
        <v>0</v>
      </c>
    </row>
    <row r="2478" spans="2:56" x14ac:dyDescent="0.3">
      <c r="B2478" s="211" t="s">
        <v>62</v>
      </c>
      <c r="C2478" s="212"/>
      <c r="D2478" s="213"/>
      <c r="E2478" s="144">
        <f t="shared" si="2279"/>
        <v>0</v>
      </c>
      <c r="F2478" s="212"/>
      <c r="G2478" s="213"/>
      <c r="H2478" s="144">
        <f t="shared" si="2280"/>
        <v>0</v>
      </c>
      <c r="I2478" s="212"/>
      <c r="J2478" s="213"/>
      <c r="K2478" s="144">
        <f t="shared" si="2281"/>
        <v>0</v>
      </c>
      <c r="L2478" s="212"/>
      <c r="M2478" s="214"/>
      <c r="N2478" s="215"/>
      <c r="O2478" s="212"/>
      <c r="P2478" s="215"/>
      <c r="Q2478" s="139">
        <f t="shared" si="2282"/>
        <v>0</v>
      </c>
      <c r="R2478" s="215"/>
      <c r="S2478" s="215"/>
      <c r="T2478" s="140">
        <f t="shared" si="2294"/>
        <v>0</v>
      </c>
      <c r="U2478" s="216"/>
      <c r="V2478" s="212"/>
      <c r="W2478" s="215"/>
      <c r="X2478" s="139">
        <f t="shared" si="2283"/>
        <v>0</v>
      </c>
      <c r="Y2478" s="215"/>
      <c r="Z2478" s="215"/>
      <c r="AA2478" s="140">
        <f t="shared" si="2295"/>
        <v>0</v>
      </c>
      <c r="AB2478" s="216"/>
      <c r="AC2478" s="212"/>
      <c r="AD2478" s="215"/>
      <c r="AE2478" s="139">
        <f t="shared" si="2284"/>
        <v>0</v>
      </c>
      <c r="AF2478" s="215"/>
      <c r="AG2478" s="215"/>
      <c r="AH2478" s="140">
        <f t="shared" si="2296"/>
        <v>0</v>
      </c>
      <c r="AJ2478" s="217"/>
      <c r="AK2478" s="218"/>
      <c r="AL2478" s="219"/>
      <c r="AM2478" s="218"/>
      <c r="AN2478" s="219"/>
      <c r="AO2478" s="218"/>
      <c r="AP2478" s="219"/>
      <c r="AQ2478" s="218"/>
      <c r="AR2478" s="219"/>
      <c r="AS2478" s="218"/>
      <c r="AT2478" s="219"/>
      <c r="AU2478" s="218"/>
      <c r="AV2478" s="114">
        <f t="shared" si="2286"/>
        <v>0</v>
      </c>
      <c r="AW2478" s="113">
        <f t="shared" si="2287"/>
        <v>0</v>
      </c>
      <c r="AX2478" s="210"/>
      <c r="AY2478" s="111">
        <f t="shared" si="2288"/>
        <v>0</v>
      </c>
      <c r="AZ2478" s="113">
        <f t="shared" si="2289"/>
        <v>0</v>
      </c>
      <c r="BA2478" s="114">
        <f t="shared" si="2290"/>
        <v>0</v>
      </c>
      <c r="BB2478" s="113">
        <f t="shared" si="2291"/>
        <v>0</v>
      </c>
      <c r="BC2478" s="113">
        <f t="shared" si="2292"/>
        <v>0</v>
      </c>
      <c r="BD2478" s="117">
        <f t="shared" si="2293"/>
        <v>0</v>
      </c>
    </row>
    <row r="2479" spans="2:56" x14ac:dyDescent="0.3">
      <c r="B2479" s="211" t="s">
        <v>63</v>
      </c>
      <c r="C2479" s="212"/>
      <c r="D2479" s="213"/>
      <c r="E2479" s="144">
        <f t="shared" si="2279"/>
        <v>0</v>
      </c>
      <c r="F2479" s="212"/>
      <c r="G2479" s="213"/>
      <c r="H2479" s="144">
        <f t="shared" si="2280"/>
        <v>0</v>
      </c>
      <c r="I2479" s="212"/>
      <c r="J2479" s="213"/>
      <c r="K2479" s="144">
        <f t="shared" si="2281"/>
        <v>0</v>
      </c>
      <c r="L2479" s="212"/>
      <c r="M2479" s="214"/>
      <c r="N2479" s="215"/>
      <c r="O2479" s="212"/>
      <c r="P2479" s="215"/>
      <c r="Q2479" s="139">
        <f t="shared" si="2282"/>
        <v>0</v>
      </c>
      <c r="R2479" s="215"/>
      <c r="S2479" s="215"/>
      <c r="T2479" s="140">
        <f t="shared" si="2294"/>
        <v>0</v>
      </c>
      <c r="U2479" s="216"/>
      <c r="V2479" s="212"/>
      <c r="W2479" s="215"/>
      <c r="X2479" s="139">
        <f t="shared" si="2283"/>
        <v>0</v>
      </c>
      <c r="Y2479" s="215"/>
      <c r="Z2479" s="215"/>
      <c r="AA2479" s="140">
        <f t="shared" si="2295"/>
        <v>0</v>
      </c>
      <c r="AB2479" s="216"/>
      <c r="AC2479" s="212"/>
      <c r="AD2479" s="215"/>
      <c r="AE2479" s="139">
        <f t="shared" si="2284"/>
        <v>0</v>
      </c>
      <c r="AF2479" s="215"/>
      <c r="AG2479" s="215"/>
      <c r="AH2479" s="140">
        <f t="shared" si="2296"/>
        <v>0</v>
      </c>
      <c r="AJ2479" s="217"/>
      <c r="AK2479" s="218"/>
      <c r="AL2479" s="219"/>
      <c r="AM2479" s="218"/>
      <c r="AN2479" s="219"/>
      <c r="AO2479" s="218"/>
      <c r="AP2479" s="219"/>
      <c r="AQ2479" s="218"/>
      <c r="AR2479" s="219"/>
      <c r="AS2479" s="218"/>
      <c r="AT2479" s="219"/>
      <c r="AU2479" s="218"/>
      <c r="AV2479" s="114">
        <f t="shared" si="2286"/>
        <v>0</v>
      </c>
      <c r="AW2479" s="113">
        <f t="shared" si="2287"/>
        <v>0</v>
      </c>
      <c r="AX2479" s="210"/>
      <c r="AY2479" s="111">
        <f t="shared" si="2288"/>
        <v>0</v>
      </c>
      <c r="AZ2479" s="113">
        <f t="shared" si="2289"/>
        <v>0</v>
      </c>
      <c r="BA2479" s="114">
        <f t="shared" si="2290"/>
        <v>0</v>
      </c>
      <c r="BB2479" s="113">
        <f t="shared" si="2291"/>
        <v>0</v>
      </c>
      <c r="BC2479" s="113">
        <f t="shared" si="2292"/>
        <v>0</v>
      </c>
      <c r="BD2479" s="117">
        <f t="shared" si="2293"/>
        <v>0</v>
      </c>
    </row>
    <row r="2480" spans="2:56" x14ac:dyDescent="0.3">
      <c r="B2480" s="211" t="s">
        <v>64</v>
      </c>
      <c r="C2480" s="212"/>
      <c r="D2480" s="213"/>
      <c r="E2480" s="144">
        <f t="shared" si="2279"/>
        <v>0</v>
      </c>
      <c r="F2480" s="212"/>
      <c r="G2480" s="213"/>
      <c r="H2480" s="144">
        <f t="shared" si="2280"/>
        <v>0</v>
      </c>
      <c r="I2480" s="212"/>
      <c r="J2480" s="213"/>
      <c r="K2480" s="144">
        <f t="shared" si="2281"/>
        <v>0</v>
      </c>
      <c r="L2480" s="212"/>
      <c r="M2480" s="214"/>
      <c r="N2480" s="215"/>
      <c r="O2480" s="212"/>
      <c r="P2480" s="215"/>
      <c r="Q2480" s="139">
        <f t="shared" si="2282"/>
        <v>0</v>
      </c>
      <c r="R2480" s="215"/>
      <c r="S2480" s="215"/>
      <c r="T2480" s="140">
        <f t="shared" si="2294"/>
        <v>0</v>
      </c>
      <c r="U2480" s="216"/>
      <c r="V2480" s="212"/>
      <c r="W2480" s="215"/>
      <c r="X2480" s="139">
        <f t="shared" si="2283"/>
        <v>0</v>
      </c>
      <c r="Y2480" s="215"/>
      <c r="Z2480" s="215"/>
      <c r="AA2480" s="140">
        <f t="shared" si="2295"/>
        <v>0</v>
      </c>
      <c r="AB2480" s="216"/>
      <c r="AC2480" s="212"/>
      <c r="AD2480" s="215"/>
      <c r="AE2480" s="139">
        <f t="shared" si="2284"/>
        <v>0</v>
      </c>
      <c r="AF2480" s="215"/>
      <c r="AG2480" s="215"/>
      <c r="AH2480" s="140">
        <f t="shared" si="2296"/>
        <v>0</v>
      </c>
      <c r="AJ2480" s="217"/>
      <c r="AK2480" s="218"/>
      <c r="AL2480" s="219"/>
      <c r="AM2480" s="218"/>
      <c r="AN2480" s="219"/>
      <c r="AO2480" s="218"/>
      <c r="AP2480" s="219"/>
      <c r="AQ2480" s="218"/>
      <c r="AR2480" s="219"/>
      <c r="AS2480" s="218"/>
      <c r="AT2480" s="219"/>
      <c r="AU2480" s="218"/>
      <c r="AV2480" s="114">
        <f t="shared" si="2286"/>
        <v>0</v>
      </c>
      <c r="AW2480" s="113">
        <f t="shared" si="2287"/>
        <v>0</v>
      </c>
      <c r="AX2480" s="210"/>
      <c r="AY2480" s="111">
        <f t="shared" si="2288"/>
        <v>0</v>
      </c>
      <c r="AZ2480" s="113">
        <f t="shared" si="2289"/>
        <v>0</v>
      </c>
      <c r="BA2480" s="114">
        <f t="shared" si="2290"/>
        <v>0</v>
      </c>
      <c r="BB2480" s="113">
        <f t="shared" si="2291"/>
        <v>0</v>
      </c>
      <c r="BC2480" s="113">
        <f t="shared" si="2292"/>
        <v>0</v>
      </c>
      <c r="BD2480" s="117">
        <f t="shared" si="2293"/>
        <v>0</v>
      </c>
    </row>
    <row r="2481" spans="2:56" x14ac:dyDescent="0.3">
      <c r="B2481" s="211" t="s">
        <v>65</v>
      </c>
      <c r="C2481" s="212"/>
      <c r="D2481" s="213"/>
      <c r="E2481" s="144">
        <f t="shared" si="2279"/>
        <v>0</v>
      </c>
      <c r="F2481" s="212"/>
      <c r="G2481" s="213"/>
      <c r="H2481" s="144">
        <f t="shared" si="2280"/>
        <v>0</v>
      </c>
      <c r="I2481" s="212"/>
      <c r="J2481" s="213"/>
      <c r="K2481" s="144">
        <f t="shared" si="2281"/>
        <v>0</v>
      </c>
      <c r="L2481" s="212"/>
      <c r="M2481" s="214"/>
      <c r="N2481" s="215"/>
      <c r="O2481" s="212"/>
      <c r="P2481" s="215"/>
      <c r="Q2481" s="139">
        <f t="shared" si="2282"/>
        <v>0</v>
      </c>
      <c r="R2481" s="215"/>
      <c r="S2481" s="215"/>
      <c r="T2481" s="140">
        <f t="shared" si="2294"/>
        <v>0</v>
      </c>
      <c r="U2481" s="216"/>
      <c r="V2481" s="212"/>
      <c r="W2481" s="215"/>
      <c r="X2481" s="139">
        <f t="shared" si="2283"/>
        <v>0</v>
      </c>
      <c r="Y2481" s="215"/>
      <c r="Z2481" s="215"/>
      <c r="AA2481" s="140">
        <f t="shared" si="2295"/>
        <v>0</v>
      </c>
      <c r="AB2481" s="216"/>
      <c r="AC2481" s="212"/>
      <c r="AD2481" s="215"/>
      <c r="AE2481" s="139">
        <f t="shared" si="2284"/>
        <v>0</v>
      </c>
      <c r="AF2481" s="215"/>
      <c r="AG2481" s="215"/>
      <c r="AH2481" s="140">
        <f t="shared" si="2296"/>
        <v>0</v>
      </c>
      <c r="AJ2481" s="217"/>
      <c r="AK2481" s="218"/>
      <c r="AL2481" s="219"/>
      <c r="AM2481" s="218"/>
      <c r="AN2481" s="219"/>
      <c r="AO2481" s="218"/>
      <c r="AP2481" s="219"/>
      <c r="AQ2481" s="218"/>
      <c r="AR2481" s="219"/>
      <c r="AS2481" s="218"/>
      <c r="AT2481" s="219"/>
      <c r="AU2481" s="218"/>
      <c r="AV2481" s="114">
        <f t="shared" si="2286"/>
        <v>0</v>
      </c>
      <c r="AW2481" s="113">
        <f t="shared" si="2287"/>
        <v>0</v>
      </c>
      <c r="AX2481" s="210"/>
      <c r="AY2481" s="111">
        <f t="shared" si="2288"/>
        <v>0</v>
      </c>
      <c r="AZ2481" s="113">
        <f t="shared" si="2289"/>
        <v>0</v>
      </c>
      <c r="BA2481" s="114">
        <f t="shared" si="2290"/>
        <v>0</v>
      </c>
      <c r="BB2481" s="113">
        <f t="shared" si="2291"/>
        <v>0</v>
      </c>
      <c r="BC2481" s="113">
        <f t="shared" si="2292"/>
        <v>0</v>
      </c>
      <c r="BD2481" s="117">
        <f t="shared" si="2293"/>
        <v>0</v>
      </c>
    </row>
    <row r="2482" spans="2:56" x14ac:dyDescent="0.3">
      <c r="B2482" s="221" t="s">
        <v>66</v>
      </c>
      <c r="C2482" s="78">
        <f>SUM(C2483,C2485,C2489,C2494,C2496,C2498,C2500,C2507,C2514,C2519,C2522,C2524,C2527,C2529,C2533,C2537,C2539,C2545,C2547,C2549,C2551,C2553,C2555,C2557,C2559,C2561,C2563,C2565,C2567,C2577,C2585,C2587,C2592,C2594,C2601,C2603,C2609,C2611)</f>
        <v>0</v>
      </c>
      <c r="D2482" s="79">
        <f>SUM(D2483,D2485,D2489,D2494,D2496,D2498,D2500,D2507,D2514,D2519,D2522,D2524,D2527,D2529,D2533,D2537,D2539,D2545,D2547,D2549,D2551,D2553,D2555,D2557,D2559,D2561,D2563,D2565,D2567,D2577,D2585,D2587,D2592,D2594,D2601,D2603,D2609,D2611)</f>
        <v>0</v>
      </c>
      <c r="E2482" s="69">
        <f t="shared" si="2279"/>
        <v>0</v>
      </c>
      <c r="F2482" s="78">
        <f>SUM(F2483,F2485,F2489,F2494,F2496,F2498,F2500,F2507,F2514,F2519,F2522,F2524,F2527,F2529,F2533,F2537,F2539,F2545,F2547,F2549,F2551,F2553,F2555,F2557,F2559,F2561,F2563,F2565,F2567,F2577,F2585,F2587,F2592,F2594,F2601,F2603,F2609,F2611)</f>
        <v>0</v>
      </c>
      <c r="G2482" s="79">
        <f>SUM(G2483,G2485,G2489,G2494,G2496,G2498,G2500,G2507,G2514,G2519,G2522,G2524,G2527,G2529,G2533,G2537,G2539,G2545,G2547,G2549,G2551,G2553,G2555,G2557,G2559,G2561,G2563,G2565,G2567,G2577,G2585,G2587,G2592,G2594,G2601,G2603,G2609,G2611)</f>
        <v>0</v>
      </c>
      <c r="H2482" s="69">
        <f t="shared" si="2280"/>
        <v>0</v>
      </c>
      <c r="I2482" s="78">
        <f>SUM(I2483,I2485,I2489,I2494,I2496,I2498,I2500,I2507,I2514,I2519,I2522,I2524,I2527,I2529,I2533,I2537,I2539,I2545,I2547,I2549,I2551,I2553,I2555,I2557,I2559,I2561,I2563,I2565,I2567,I2577,I2585,I2587,I2592,I2594,I2601,I2603,I2609,I2611)</f>
        <v>0</v>
      </c>
      <c r="J2482" s="79">
        <f>SUM(J2483,J2485,J2489,J2494,J2496,J2498,J2500,J2507,J2514,J2519,J2522,J2524,J2527,J2529,J2533,J2537,J2539,J2545,J2547,J2549,J2551,J2553,J2555,J2557,J2559,J2561,J2563,J2565,J2567,J2577,J2585,J2587,J2592,J2594,J2601,J2603,J2609,J2611)</f>
        <v>0</v>
      </c>
      <c r="K2482" s="69">
        <f t="shared" si="2281"/>
        <v>0</v>
      </c>
      <c r="L2482" s="78">
        <f>SUM(L2483,L2485,L2489,L2494,L2496,L2498,L2500,L2507,L2514,L2519,L2522,L2524,L2527,L2529,L2533,L2537,L2539,L2545,L2547,L2549,L2551,L2553,L2555,L2557,L2559,L2561,L2563,L2565,L2567,L2577,L2585,L2587,L2592,L2594,L2601,L2603,L2609,L2611)</f>
        <v>0</v>
      </c>
      <c r="M2482" s="80">
        <f>SUM(M2483,M2485,M2489,M2494,M2496,M2498,M2500,M2507,M2514,M2519,M2522,M2524,M2527,M2529,M2533,M2537,M2539,M2545,M2547,M2549,M2551,M2553,M2555,M2557,M2559,M2561,M2563,M2565,M2567,M2577,M2585,M2587,M2592,M2594,M2601,M2603,M2609,M2611)</f>
        <v>0</v>
      </c>
      <c r="N2482" s="81">
        <f>SUM(N2483,N2485,N2489,N2494,N2496,N2498,N2500,N2507,N2514,N2519,N2522,N2524,N2527,N2529,N2533,N2537,N2539,N2545,N2547,N2549,N2551,N2553,N2555,N2557,N2559,N2561,N2563,N2565,N2567,N2577,N2585,N2587,N2592,N2594,N2601,N2603,N2609,N2611)</f>
        <v>0</v>
      </c>
      <c r="O2482" s="78">
        <f>SUM(O2483,O2485,O2489,O2494,O2496,O2498,O2500,O2507,O2514,O2519,O2522,O2524,O2527,O2529,O2533,O2537,O2539,O2545,O2547,O2549,O2551,O2553,O2555,O2557,O2559,O2561,O2563,O2565,O2567,O2577,O2585,O2587,O2592,O2594,O2601,O2603,O2609,O2611)</f>
        <v>0</v>
      </c>
      <c r="P2482" s="81">
        <f>SUM(P2483,P2485,P2489,P2494,P2496,P2498,P2500,P2507,P2514,P2519,P2522,P2524,P2527,P2529,P2533,P2537,P2539,P2545,P2547,P2549,P2551,P2553,P2555,P2557,P2559,P2561,P2563,P2565,P2567,P2577,P2585,P2587,P2592,P2594,P2601,P2603,P2609,P2611)</f>
        <v>0</v>
      </c>
      <c r="Q2482" s="148">
        <f t="shared" si="2282"/>
        <v>0</v>
      </c>
      <c r="R2482" s="81">
        <f>SUM(R2483,R2485,R2489,R2494,R2496,R2498,R2500,R2507,R2514,R2519,R2522,R2524,R2527,R2529,R2533,R2537,R2539,R2545,R2547,R2549,R2551,R2553,R2555,R2557,R2559,R2561,R2563,R2565,R2567,R2577,R2585,R2587,R2592,R2594,R2601,R2603,R2609,R2611)</f>
        <v>0</v>
      </c>
      <c r="S2482" s="81">
        <f>SUM(S2483,S2485,S2489,S2494,S2496,S2498,S2500,S2507,S2514,S2519,S2522,S2524,S2527,S2529,S2533,S2537,S2539,S2545,S2547,S2549,S2551,S2553,S2555,S2557,S2559,S2561,S2563,S2565,S2567,S2577,S2585,S2587,S2592,S2594,S2601,S2603,S2609,S2611)</f>
        <v>0</v>
      </c>
      <c r="T2482" s="149">
        <f t="shared" si="2294"/>
        <v>0</v>
      </c>
      <c r="U2482" s="216"/>
      <c r="V2482" s="78">
        <f>SUM(V2483,V2485,V2489,V2494,V2496,V2498,V2500,V2507,V2514,V2519,V2522,V2524,V2527,V2529,V2533,V2537,V2539,V2545,V2547,V2549,V2551,V2553,V2555,V2557,V2559,V2561,V2563,V2565,V2567,V2577,V2585,V2587,V2592,V2594,V2601,V2603,V2609,V2611)</f>
        <v>0</v>
      </c>
      <c r="W2482" s="81">
        <f>SUM(W2483,W2485,W2489,W2494,W2496,W2498,W2500,W2507,W2514,W2519,W2522,W2524,W2527,W2529,W2533,W2537,W2539,W2545,W2547,W2549,W2551,W2553,W2555,W2557,W2559,W2561,W2563,W2565,W2567,W2577,W2585,W2587,W2592,W2594,W2601,W2603,W2609,W2611)</f>
        <v>0</v>
      </c>
      <c r="X2482" s="148">
        <f t="shared" si="2283"/>
        <v>0</v>
      </c>
      <c r="Y2482" s="81">
        <f>SUM(Y2483,Y2485,Y2489,Y2494,Y2496,Y2498,Y2500,Y2507,Y2514,Y2519,Y2522,Y2524,Y2527,Y2529,Y2533,Y2537,Y2539,Y2545,Y2547,Y2549,Y2551,Y2553,Y2555,Y2557,Y2559,Y2561,Y2563,Y2565,Y2567,Y2577,Y2585,Y2587,Y2592,Y2594,Y2601,Y2603,Y2609,Y2611)</f>
        <v>0</v>
      </c>
      <c r="Z2482" s="81">
        <f>SUM(Z2483,Z2485,Z2489,Z2494,Z2496,Z2498,Z2500,Z2507,Z2514,Z2519,Z2522,Z2524,Z2527,Z2529,Z2533,Z2537,Z2539,Z2545,Z2547,Z2549,Z2551,Z2553,Z2555,Z2557,Z2559,Z2561,Z2563,Z2565,Z2567,Z2577,Z2585,Z2587,Z2592,Z2594,Z2601,Z2603,Z2609,Z2611)</f>
        <v>0</v>
      </c>
      <c r="AA2482" s="149">
        <f t="shared" si="2295"/>
        <v>0</v>
      </c>
      <c r="AB2482" s="216"/>
      <c r="AC2482" s="78">
        <f>SUM(AC2483,AC2485,AC2489,AC2494,AC2496,AC2498,AC2500,AC2507,AC2514,AC2519,AC2522,AC2524,AC2527,AC2529,AC2533,AC2537,AC2539,AC2545,AC2547,AC2549,AC2551,AC2553,AC2555,AC2557,AC2559,AC2561,AC2563,AC2565,AC2567,AC2577,AC2585,AC2587,AC2592,AC2594,AC2601,AC2603,AC2609,AC2611)</f>
        <v>0</v>
      </c>
      <c r="AD2482" s="81">
        <f>SUM(AD2483,AD2485,AD2489,AD2494,AD2496,AD2498,AD2500,AD2507,AD2514,AD2519,AD2522,AD2524,AD2527,AD2529,AD2533,AD2537,AD2539,AD2545,AD2547,AD2549,AD2551,AD2553,AD2555,AD2557,AD2559,AD2561,AD2563,AD2565,AD2567,AD2577,AD2585,AD2587,AD2592,AD2594,AD2601,AD2603,AD2609,AD2611)</f>
        <v>0</v>
      </c>
      <c r="AE2482" s="148">
        <f t="shared" si="2284"/>
        <v>0</v>
      </c>
      <c r="AF2482" s="81">
        <f>SUM(AF2483,AF2485,AF2489,AF2494,AF2496,AF2498,AF2500,AF2507,AF2514,AF2519,AF2522,AF2524,AF2527,AF2529,AF2533,AF2537,AF2539,AF2545,AF2547,AF2549,AF2551,AF2553,AF2555,AF2557,AF2559,AF2561,AF2563,AF2565,AF2567,AF2577,AF2585,AF2587,AF2592,AF2594,AF2601,AF2603,AF2609,AF2611)</f>
        <v>0</v>
      </c>
      <c r="AG2482" s="81">
        <f>SUM(AG2483,AG2485,AG2489,AG2494,AG2496,AG2498,AG2500,AG2507,AG2514,AG2519,AG2522,AG2524,AG2527,AG2529,AG2533,AG2537,AG2539,AG2545,AG2547,AG2549,AG2551,AG2553,AG2555,AG2557,AG2559,AG2561,AG2563,AG2565,AG2567,AG2577,AG2585,AG2587,AG2592,AG2594,AG2601,AG2603,AG2609,AG2611)</f>
        <v>0</v>
      </c>
      <c r="AH2482" s="149">
        <f t="shared" si="2296"/>
        <v>0</v>
      </c>
      <c r="AJ2482" s="79">
        <f t="shared" ref="AJ2482:AU2482" si="2300">SUM(AJ2483,AJ2485,AJ2489,AJ2494,AJ2496,AJ2498,AJ2500,AJ2507,AJ2514,AJ2519,AJ2522,AJ2524,AJ2527,AJ2529,AJ2533,AJ2537,AJ2539,AJ2545,AJ2547,AJ2549,AJ2551,AJ2553,AJ2555,AJ2557,AJ2559,AJ2561,AJ2563,AJ2565,AJ2567,AJ2577,AJ2585,AJ2587,AJ2592,AJ2594,AJ2601,AJ2603,AJ2609,AJ2611)</f>
        <v>0</v>
      </c>
      <c r="AK2482" s="80">
        <f t="shared" si="2300"/>
        <v>0</v>
      </c>
      <c r="AL2482" s="81">
        <f t="shared" si="2300"/>
        <v>0</v>
      </c>
      <c r="AM2482" s="80">
        <f t="shared" si="2300"/>
        <v>0</v>
      </c>
      <c r="AN2482" s="81">
        <f t="shared" si="2300"/>
        <v>0</v>
      </c>
      <c r="AO2482" s="80">
        <f t="shared" si="2300"/>
        <v>0</v>
      </c>
      <c r="AP2482" s="81">
        <f t="shared" si="2300"/>
        <v>0</v>
      </c>
      <c r="AQ2482" s="80">
        <f t="shared" si="2300"/>
        <v>0</v>
      </c>
      <c r="AR2482" s="81">
        <f t="shared" si="2300"/>
        <v>0</v>
      </c>
      <c r="AS2482" s="80">
        <f t="shared" si="2300"/>
        <v>0</v>
      </c>
      <c r="AT2482" s="81">
        <f t="shared" si="2300"/>
        <v>0</v>
      </c>
      <c r="AU2482" s="80">
        <f t="shared" si="2300"/>
        <v>0</v>
      </c>
      <c r="AV2482" s="81">
        <f t="shared" si="2286"/>
        <v>0</v>
      </c>
      <c r="AW2482" s="80">
        <f t="shared" si="2287"/>
        <v>0</v>
      </c>
      <c r="AX2482" s="210"/>
      <c r="AY2482" s="79">
        <f t="shared" si="2288"/>
        <v>0</v>
      </c>
      <c r="AZ2482" s="80">
        <f t="shared" si="2289"/>
        <v>0</v>
      </c>
      <c r="BA2482" s="81">
        <f t="shared" si="2290"/>
        <v>0</v>
      </c>
      <c r="BB2482" s="80">
        <f t="shared" si="2291"/>
        <v>0</v>
      </c>
      <c r="BC2482" s="80">
        <f t="shared" si="2292"/>
        <v>0</v>
      </c>
      <c r="BD2482" s="86">
        <f t="shared" si="2293"/>
        <v>0</v>
      </c>
    </row>
    <row r="2483" spans="2:56" x14ac:dyDescent="0.3">
      <c r="B2483" s="222" t="s">
        <v>67</v>
      </c>
      <c r="C2483" s="78">
        <f>SUM(C2484)</f>
        <v>0</v>
      </c>
      <c r="D2483" s="79">
        <f>SUM(D2484)</f>
        <v>0</v>
      </c>
      <c r="E2483" s="69">
        <f t="shared" si="2279"/>
        <v>0</v>
      </c>
      <c r="F2483" s="78">
        <f>SUM(F2484)</f>
        <v>0</v>
      </c>
      <c r="G2483" s="79">
        <f>SUM(G2484)</f>
        <v>0</v>
      </c>
      <c r="H2483" s="69">
        <f t="shared" si="2280"/>
        <v>0</v>
      </c>
      <c r="I2483" s="78">
        <f>SUM(I2484)</f>
        <v>0</v>
      </c>
      <c r="J2483" s="79">
        <f>SUM(J2484)</f>
        <v>0</v>
      </c>
      <c r="K2483" s="69">
        <f t="shared" si="2281"/>
        <v>0</v>
      </c>
      <c r="L2483" s="78">
        <f>SUM(L2484)</f>
        <v>0</v>
      </c>
      <c r="M2483" s="80">
        <f>SUM(M2484)</f>
        <v>0</v>
      </c>
      <c r="N2483" s="81">
        <f>SUM(N2484)</f>
        <v>0</v>
      </c>
      <c r="O2483" s="78">
        <f>SUM(O2484)</f>
        <v>0</v>
      </c>
      <c r="P2483" s="81">
        <f>SUM(P2484)</f>
        <v>0</v>
      </c>
      <c r="Q2483" s="148">
        <f t="shared" si="2282"/>
        <v>0</v>
      </c>
      <c r="R2483" s="81">
        <f>SUM(R2484)</f>
        <v>0</v>
      </c>
      <c r="S2483" s="81">
        <f>SUM(S2484)</f>
        <v>0</v>
      </c>
      <c r="T2483" s="149">
        <f t="shared" si="2294"/>
        <v>0</v>
      </c>
      <c r="U2483" s="216"/>
      <c r="V2483" s="78">
        <f>SUM(V2484)</f>
        <v>0</v>
      </c>
      <c r="W2483" s="81">
        <f>SUM(W2484)</f>
        <v>0</v>
      </c>
      <c r="X2483" s="148">
        <f t="shared" si="2283"/>
        <v>0</v>
      </c>
      <c r="Y2483" s="81">
        <f>SUM(Y2484)</f>
        <v>0</v>
      </c>
      <c r="Z2483" s="81">
        <f>SUM(Z2484)</f>
        <v>0</v>
      </c>
      <c r="AA2483" s="149">
        <f t="shared" si="2295"/>
        <v>0</v>
      </c>
      <c r="AB2483" s="216"/>
      <c r="AC2483" s="78">
        <f>SUM(AC2484)</f>
        <v>0</v>
      </c>
      <c r="AD2483" s="81">
        <f>SUM(AD2484)</f>
        <v>0</v>
      </c>
      <c r="AE2483" s="148">
        <f t="shared" si="2284"/>
        <v>0</v>
      </c>
      <c r="AF2483" s="81">
        <f>SUM(AF2484)</f>
        <v>0</v>
      </c>
      <c r="AG2483" s="81">
        <f>SUM(AG2484)</f>
        <v>0</v>
      </c>
      <c r="AH2483" s="149">
        <f t="shared" si="2296"/>
        <v>0</v>
      </c>
      <c r="AJ2483" s="79">
        <f t="shared" ref="AJ2483:AU2483" si="2301">SUM(AJ2484)</f>
        <v>0</v>
      </c>
      <c r="AK2483" s="80">
        <f t="shared" si="2301"/>
        <v>0</v>
      </c>
      <c r="AL2483" s="81">
        <f t="shared" si="2301"/>
        <v>0</v>
      </c>
      <c r="AM2483" s="80">
        <f t="shared" si="2301"/>
        <v>0</v>
      </c>
      <c r="AN2483" s="81">
        <f t="shared" si="2301"/>
        <v>0</v>
      </c>
      <c r="AO2483" s="80">
        <f t="shared" si="2301"/>
        <v>0</v>
      </c>
      <c r="AP2483" s="81">
        <f t="shared" si="2301"/>
        <v>0</v>
      </c>
      <c r="AQ2483" s="80">
        <f t="shared" si="2301"/>
        <v>0</v>
      </c>
      <c r="AR2483" s="81">
        <f t="shared" si="2301"/>
        <v>0</v>
      </c>
      <c r="AS2483" s="80">
        <f t="shared" si="2301"/>
        <v>0</v>
      </c>
      <c r="AT2483" s="81">
        <f t="shared" si="2301"/>
        <v>0</v>
      </c>
      <c r="AU2483" s="80">
        <f t="shared" si="2301"/>
        <v>0</v>
      </c>
      <c r="AV2483" s="81">
        <f t="shared" si="2286"/>
        <v>0</v>
      </c>
      <c r="AW2483" s="80">
        <f t="shared" si="2287"/>
        <v>0</v>
      </c>
      <c r="AX2483" s="210"/>
      <c r="AY2483" s="79">
        <f t="shared" si="2288"/>
        <v>0</v>
      </c>
      <c r="AZ2483" s="80">
        <f t="shared" si="2289"/>
        <v>0</v>
      </c>
      <c r="BA2483" s="81">
        <f t="shared" si="2290"/>
        <v>0</v>
      </c>
      <c r="BB2483" s="80">
        <f t="shared" si="2291"/>
        <v>0</v>
      </c>
      <c r="BC2483" s="80">
        <f t="shared" si="2292"/>
        <v>0</v>
      </c>
      <c r="BD2483" s="86">
        <f t="shared" si="2293"/>
        <v>0</v>
      </c>
    </row>
    <row r="2484" spans="2:56" x14ac:dyDescent="0.3">
      <c r="B2484" s="211" t="s">
        <v>68</v>
      </c>
      <c r="C2484" s="212"/>
      <c r="D2484" s="213"/>
      <c r="E2484" s="144">
        <f t="shared" si="2279"/>
        <v>0</v>
      </c>
      <c r="F2484" s="212"/>
      <c r="G2484" s="213"/>
      <c r="H2484" s="144">
        <f t="shared" si="2280"/>
        <v>0</v>
      </c>
      <c r="I2484" s="212"/>
      <c r="J2484" s="213"/>
      <c r="K2484" s="144">
        <f t="shared" si="2281"/>
        <v>0</v>
      </c>
      <c r="L2484" s="212"/>
      <c r="M2484" s="214"/>
      <c r="N2484" s="215"/>
      <c r="O2484" s="212"/>
      <c r="P2484" s="215"/>
      <c r="Q2484" s="139">
        <f t="shared" si="2282"/>
        <v>0</v>
      </c>
      <c r="R2484" s="215"/>
      <c r="S2484" s="215"/>
      <c r="T2484" s="140">
        <f t="shared" si="2294"/>
        <v>0</v>
      </c>
      <c r="U2484" s="216"/>
      <c r="V2484" s="212"/>
      <c r="W2484" s="215"/>
      <c r="X2484" s="139">
        <f t="shared" si="2283"/>
        <v>0</v>
      </c>
      <c r="Y2484" s="215"/>
      <c r="Z2484" s="215"/>
      <c r="AA2484" s="140">
        <f t="shared" si="2295"/>
        <v>0</v>
      </c>
      <c r="AB2484" s="216"/>
      <c r="AC2484" s="212"/>
      <c r="AD2484" s="215"/>
      <c r="AE2484" s="139">
        <f t="shared" si="2284"/>
        <v>0</v>
      </c>
      <c r="AF2484" s="215"/>
      <c r="AG2484" s="215"/>
      <c r="AH2484" s="140">
        <f t="shared" si="2296"/>
        <v>0</v>
      </c>
      <c r="AJ2484" s="217"/>
      <c r="AK2484" s="218"/>
      <c r="AL2484" s="219"/>
      <c r="AM2484" s="218"/>
      <c r="AN2484" s="219"/>
      <c r="AO2484" s="218"/>
      <c r="AP2484" s="219"/>
      <c r="AQ2484" s="218"/>
      <c r="AR2484" s="219"/>
      <c r="AS2484" s="218"/>
      <c r="AT2484" s="219"/>
      <c r="AU2484" s="218"/>
      <c r="AV2484" s="114">
        <f t="shared" si="2286"/>
        <v>0</v>
      </c>
      <c r="AW2484" s="113">
        <f t="shared" si="2287"/>
        <v>0</v>
      </c>
      <c r="AX2484" s="210"/>
      <c r="AY2484" s="111">
        <f t="shared" si="2288"/>
        <v>0</v>
      </c>
      <c r="AZ2484" s="113">
        <f t="shared" si="2289"/>
        <v>0</v>
      </c>
      <c r="BA2484" s="114">
        <f t="shared" si="2290"/>
        <v>0</v>
      </c>
      <c r="BB2484" s="113">
        <f t="shared" si="2291"/>
        <v>0</v>
      </c>
      <c r="BC2484" s="113">
        <f t="shared" si="2292"/>
        <v>0</v>
      </c>
      <c r="BD2484" s="117">
        <f t="shared" si="2293"/>
        <v>0</v>
      </c>
    </row>
    <row r="2485" spans="2:56" x14ac:dyDescent="0.3">
      <c r="B2485" s="222" t="s">
        <v>69</v>
      </c>
      <c r="C2485" s="78">
        <f>SUM(C2486:C2488)</f>
        <v>0</v>
      </c>
      <c r="D2485" s="79">
        <f>SUM(D2486:D2488)</f>
        <v>0</v>
      </c>
      <c r="E2485" s="69">
        <f t="shared" si="2279"/>
        <v>0</v>
      </c>
      <c r="F2485" s="78">
        <f>SUM(F2486:F2488)</f>
        <v>0</v>
      </c>
      <c r="G2485" s="79">
        <f>SUM(G2486:G2488)</f>
        <v>0</v>
      </c>
      <c r="H2485" s="69">
        <f t="shared" si="2280"/>
        <v>0</v>
      </c>
      <c r="I2485" s="78">
        <f>SUM(I2486:I2488)</f>
        <v>0</v>
      </c>
      <c r="J2485" s="79">
        <f>SUM(J2486:J2488)</f>
        <v>0</v>
      </c>
      <c r="K2485" s="69">
        <f t="shared" si="2281"/>
        <v>0</v>
      </c>
      <c r="L2485" s="78">
        <f>SUM(L2486:L2488)</f>
        <v>0</v>
      </c>
      <c r="M2485" s="80">
        <f>SUM(M2486:M2488)</f>
        <v>0</v>
      </c>
      <c r="N2485" s="81">
        <f>SUM(N2486:N2488)</f>
        <v>0</v>
      </c>
      <c r="O2485" s="78">
        <f>SUM(O2486:O2488)</f>
        <v>0</v>
      </c>
      <c r="P2485" s="81">
        <f>SUM(P2486:P2488)</f>
        <v>0</v>
      </c>
      <c r="Q2485" s="148">
        <f t="shared" si="2282"/>
        <v>0</v>
      </c>
      <c r="R2485" s="81">
        <f>SUM(R2486:R2488)</f>
        <v>0</v>
      </c>
      <c r="S2485" s="81">
        <f>SUM(S2486:S2488)</f>
        <v>0</v>
      </c>
      <c r="T2485" s="149">
        <f t="shared" si="2294"/>
        <v>0</v>
      </c>
      <c r="U2485" s="216"/>
      <c r="V2485" s="78">
        <f>SUM(V2486:V2488)</f>
        <v>0</v>
      </c>
      <c r="W2485" s="81">
        <f>SUM(W2486:W2488)</f>
        <v>0</v>
      </c>
      <c r="X2485" s="148">
        <f t="shared" si="2283"/>
        <v>0</v>
      </c>
      <c r="Y2485" s="81">
        <f>SUM(Y2486:Y2488)</f>
        <v>0</v>
      </c>
      <c r="Z2485" s="81">
        <f>SUM(Z2486:Z2488)</f>
        <v>0</v>
      </c>
      <c r="AA2485" s="149">
        <f t="shared" si="2295"/>
        <v>0</v>
      </c>
      <c r="AB2485" s="216"/>
      <c r="AC2485" s="78">
        <f>SUM(AC2486:AC2488)</f>
        <v>0</v>
      </c>
      <c r="AD2485" s="81">
        <f>SUM(AD2486:AD2488)</f>
        <v>0</v>
      </c>
      <c r="AE2485" s="148">
        <f t="shared" si="2284"/>
        <v>0</v>
      </c>
      <c r="AF2485" s="81">
        <f>SUM(AF2486:AF2488)</f>
        <v>0</v>
      </c>
      <c r="AG2485" s="81">
        <f>SUM(AG2486:AG2488)</f>
        <v>0</v>
      </c>
      <c r="AH2485" s="149">
        <f t="shared" si="2296"/>
        <v>0</v>
      </c>
      <c r="AJ2485" s="79">
        <f t="shared" ref="AJ2485:AU2485" si="2302">SUM(AJ2486:AJ2488)</f>
        <v>0</v>
      </c>
      <c r="AK2485" s="80">
        <f t="shared" si="2302"/>
        <v>0</v>
      </c>
      <c r="AL2485" s="81">
        <f t="shared" si="2302"/>
        <v>0</v>
      </c>
      <c r="AM2485" s="80">
        <f t="shared" si="2302"/>
        <v>0</v>
      </c>
      <c r="AN2485" s="81">
        <f t="shared" si="2302"/>
        <v>0</v>
      </c>
      <c r="AO2485" s="80">
        <f t="shared" si="2302"/>
        <v>0</v>
      </c>
      <c r="AP2485" s="81">
        <f t="shared" si="2302"/>
        <v>0</v>
      </c>
      <c r="AQ2485" s="80">
        <f t="shared" si="2302"/>
        <v>0</v>
      </c>
      <c r="AR2485" s="81">
        <f t="shared" si="2302"/>
        <v>0</v>
      </c>
      <c r="AS2485" s="80">
        <f t="shared" si="2302"/>
        <v>0</v>
      </c>
      <c r="AT2485" s="81">
        <f t="shared" si="2302"/>
        <v>0</v>
      </c>
      <c r="AU2485" s="80">
        <f t="shared" si="2302"/>
        <v>0</v>
      </c>
      <c r="AV2485" s="81">
        <f t="shared" si="2286"/>
        <v>0</v>
      </c>
      <c r="AW2485" s="80">
        <f t="shared" si="2287"/>
        <v>0</v>
      </c>
      <c r="AX2485" s="210"/>
      <c r="AY2485" s="79">
        <f t="shared" si="2288"/>
        <v>0</v>
      </c>
      <c r="AZ2485" s="80">
        <f t="shared" si="2289"/>
        <v>0</v>
      </c>
      <c r="BA2485" s="81">
        <f t="shared" si="2290"/>
        <v>0</v>
      </c>
      <c r="BB2485" s="80">
        <f t="shared" si="2291"/>
        <v>0</v>
      </c>
      <c r="BC2485" s="80">
        <f t="shared" si="2292"/>
        <v>0</v>
      </c>
      <c r="BD2485" s="86">
        <f t="shared" si="2293"/>
        <v>0</v>
      </c>
    </row>
    <row r="2486" spans="2:56" x14ac:dyDescent="0.3">
      <c r="B2486" s="211" t="s">
        <v>70</v>
      </c>
      <c r="C2486" s="212"/>
      <c r="D2486" s="213"/>
      <c r="E2486" s="144">
        <f t="shared" si="2279"/>
        <v>0</v>
      </c>
      <c r="F2486" s="212"/>
      <c r="G2486" s="213"/>
      <c r="H2486" s="144">
        <f t="shared" si="2280"/>
        <v>0</v>
      </c>
      <c r="I2486" s="212"/>
      <c r="J2486" s="213"/>
      <c r="K2486" s="144">
        <f t="shared" si="2281"/>
        <v>0</v>
      </c>
      <c r="L2486" s="212"/>
      <c r="M2486" s="214"/>
      <c r="N2486" s="215"/>
      <c r="O2486" s="212"/>
      <c r="P2486" s="215"/>
      <c r="Q2486" s="139">
        <f t="shared" si="2282"/>
        <v>0</v>
      </c>
      <c r="R2486" s="215"/>
      <c r="S2486" s="215"/>
      <c r="T2486" s="140">
        <f t="shared" si="2294"/>
        <v>0</v>
      </c>
      <c r="U2486" s="216"/>
      <c r="V2486" s="212"/>
      <c r="W2486" s="215"/>
      <c r="X2486" s="139">
        <f t="shared" si="2283"/>
        <v>0</v>
      </c>
      <c r="Y2486" s="215"/>
      <c r="Z2486" s="215"/>
      <c r="AA2486" s="140">
        <f t="shared" si="2295"/>
        <v>0</v>
      </c>
      <c r="AB2486" s="216"/>
      <c r="AC2486" s="212"/>
      <c r="AD2486" s="215"/>
      <c r="AE2486" s="139">
        <f t="shared" si="2284"/>
        <v>0</v>
      </c>
      <c r="AF2486" s="215"/>
      <c r="AG2486" s="215"/>
      <c r="AH2486" s="140">
        <f t="shared" si="2296"/>
        <v>0</v>
      </c>
      <c r="AJ2486" s="217"/>
      <c r="AK2486" s="218"/>
      <c r="AL2486" s="219"/>
      <c r="AM2486" s="218"/>
      <c r="AN2486" s="219"/>
      <c r="AO2486" s="218"/>
      <c r="AP2486" s="219"/>
      <c r="AQ2486" s="218"/>
      <c r="AR2486" s="219"/>
      <c r="AS2486" s="218"/>
      <c r="AT2486" s="219"/>
      <c r="AU2486" s="218"/>
      <c r="AV2486" s="114">
        <f t="shared" si="2286"/>
        <v>0</v>
      </c>
      <c r="AW2486" s="113">
        <f t="shared" si="2287"/>
        <v>0</v>
      </c>
      <c r="AX2486" s="210"/>
      <c r="AY2486" s="111">
        <f t="shared" si="2288"/>
        <v>0</v>
      </c>
      <c r="AZ2486" s="113">
        <f t="shared" si="2289"/>
        <v>0</v>
      </c>
      <c r="BA2486" s="114">
        <f t="shared" si="2290"/>
        <v>0</v>
      </c>
      <c r="BB2486" s="113">
        <f t="shared" si="2291"/>
        <v>0</v>
      </c>
      <c r="BC2486" s="113">
        <f t="shared" si="2292"/>
        <v>0</v>
      </c>
      <c r="BD2486" s="117">
        <f t="shared" si="2293"/>
        <v>0</v>
      </c>
    </row>
    <row r="2487" spans="2:56" x14ac:dyDescent="0.3">
      <c r="B2487" s="211" t="s">
        <v>71</v>
      </c>
      <c r="C2487" s="212"/>
      <c r="D2487" s="213"/>
      <c r="E2487" s="144">
        <f t="shared" si="2279"/>
        <v>0</v>
      </c>
      <c r="F2487" s="212"/>
      <c r="G2487" s="213"/>
      <c r="H2487" s="144">
        <f t="shared" si="2280"/>
        <v>0</v>
      </c>
      <c r="I2487" s="212"/>
      <c r="J2487" s="213"/>
      <c r="K2487" s="144">
        <f t="shared" si="2281"/>
        <v>0</v>
      </c>
      <c r="L2487" s="212"/>
      <c r="M2487" s="214"/>
      <c r="N2487" s="215"/>
      <c r="O2487" s="212"/>
      <c r="P2487" s="215"/>
      <c r="Q2487" s="139">
        <f t="shared" si="2282"/>
        <v>0</v>
      </c>
      <c r="R2487" s="215"/>
      <c r="S2487" s="215"/>
      <c r="T2487" s="140">
        <f t="shared" si="2294"/>
        <v>0</v>
      </c>
      <c r="U2487" s="216"/>
      <c r="V2487" s="212"/>
      <c r="W2487" s="215"/>
      <c r="X2487" s="139">
        <f t="shared" si="2283"/>
        <v>0</v>
      </c>
      <c r="Y2487" s="215"/>
      <c r="Z2487" s="215"/>
      <c r="AA2487" s="140">
        <f t="shared" si="2295"/>
        <v>0</v>
      </c>
      <c r="AB2487" s="216"/>
      <c r="AC2487" s="212"/>
      <c r="AD2487" s="215"/>
      <c r="AE2487" s="139">
        <f t="shared" si="2284"/>
        <v>0</v>
      </c>
      <c r="AF2487" s="215"/>
      <c r="AG2487" s="215"/>
      <c r="AH2487" s="140">
        <f t="shared" si="2296"/>
        <v>0</v>
      </c>
      <c r="AJ2487" s="217"/>
      <c r="AK2487" s="218"/>
      <c r="AL2487" s="219"/>
      <c r="AM2487" s="218"/>
      <c r="AN2487" s="219"/>
      <c r="AO2487" s="218"/>
      <c r="AP2487" s="219"/>
      <c r="AQ2487" s="218"/>
      <c r="AR2487" s="219"/>
      <c r="AS2487" s="218"/>
      <c r="AT2487" s="219"/>
      <c r="AU2487" s="218"/>
      <c r="AV2487" s="114">
        <f t="shared" si="2286"/>
        <v>0</v>
      </c>
      <c r="AW2487" s="113">
        <f t="shared" si="2287"/>
        <v>0</v>
      </c>
      <c r="AX2487" s="210"/>
      <c r="AY2487" s="111">
        <f t="shared" si="2288"/>
        <v>0</v>
      </c>
      <c r="AZ2487" s="113">
        <f t="shared" si="2289"/>
        <v>0</v>
      </c>
      <c r="BA2487" s="114">
        <f t="shared" si="2290"/>
        <v>0</v>
      </c>
      <c r="BB2487" s="113">
        <f t="shared" si="2291"/>
        <v>0</v>
      </c>
      <c r="BC2487" s="113">
        <f t="shared" si="2292"/>
        <v>0</v>
      </c>
      <c r="BD2487" s="117">
        <f t="shared" si="2293"/>
        <v>0</v>
      </c>
    </row>
    <row r="2488" spans="2:56" x14ac:dyDescent="0.3">
      <c r="B2488" s="211" t="s">
        <v>72</v>
      </c>
      <c r="C2488" s="212"/>
      <c r="D2488" s="213"/>
      <c r="E2488" s="144">
        <f t="shared" si="2279"/>
        <v>0</v>
      </c>
      <c r="F2488" s="212"/>
      <c r="G2488" s="213"/>
      <c r="H2488" s="144">
        <f t="shared" si="2280"/>
        <v>0</v>
      </c>
      <c r="I2488" s="212"/>
      <c r="J2488" s="213"/>
      <c r="K2488" s="144">
        <f t="shared" si="2281"/>
        <v>0</v>
      </c>
      <c r="L2488" s="212"/>
      <c r="M2488" s="214"/>
      <c r="N2488" s="215"/>
      <c r="O2488" s="212"/>
      <c r="P2488" s="215"/>
      <c r="Q2488" s="139">
        <f t="shared" si="2282"/>
        <v>0</v>
      </c>
      <c r="R2488" s="215"/>
      <c r="S2488" s="215"/>
      <c r="T2488" s="140">
        <f t="shared" si="2294"/>
        <v>0</v>
      </c>
      <c r="U2488" s="216"/>
      <c r="V2488" s="212"/>
      <c r="W2488" s="215"/>
      <c r="X2488" s="139">
        <f t="shared" si="2283"/>
        <v>0</v>
      </c>
      <c r="Y2488" s="215"/>
      <c r="Z2488" s="215"/>
      <c r="AA2488" s="140">
        <f t="shared" si="2295"/>
        <v>0</v>
      </c>
      <c r="AB2488" s="216"/>
      <c r="AC2488" s="212"/>
      <c r="AD2488" s="215"/>
      <c r="AE2488" s="139">
        <f t="shared" si="2284"/>
        <v>0</v>
      </c>
      <c r="AF2488" s="215"/>
      <c r="AG2488" s="215"/>
      <c r="AH2488" s="140">
        <f t="shared" si="2296"/>
        <v>0</v>
      </c>
      <c r="AJ2488" s="217"/>
      <c r="AK2488" s="218"/>
      <c r="AL2488" s="219"/>
      <c r="AM2488" s="218"/>
      <c r="AN2488" s="219"/>
      <c r="AO2488" s="218"/>
      <c r="AP2488" s="219"/>
      <c r="AQ2488" s="218"/>
      <c r="AR2488" s="219"/>
      <c r="AS2488" s="218"/>
      <c r="AT2488" s="219"/>
      <c r="AU2488" s="218"/>
      <c r="AV2488" s="114">
        <f t="shared" si="2286"/>
        <v>0</v>
      </c>
      <c r="AW2488" s="113">
        <f t="shared" si="2287"/>
        <v>0</v>
      </c>
      <c r="AX2488" s="210"/>
      <c r="AY2488" s="111">
        <f t="shared" si="2288"/>
        <v>0</v>
      </c>
      <c r="AZ2488" s="113">
        <f t="shared" si="2289"/>
        <v>0</v>
      </c>
      <c r="BA2488" s="114">
        <f t="shared" si="2290"/>
        <v>0</v>
      </c>
      <c r="BB2488" s="113">
        <f t="shared" si="2291"/>
        <v>0</v>
      </c>
      <c r="BC2488" s="113">
        <f t="shared" si="2292"/>
        <v>0</v>
      </c>
      <c r="BD2488" s="117">
        <f t="shared" si="2293"/>
        <v>0</v>
      </c>
    </row>
    <row r="2489" spans="2:56" x14ac:dyDescent="0.3">
      <c r="B2489" s="222" t="s">
        <v>73</v>
      </c>
      <c r="C2489" s="78">
        <f>SUM(C2490:C2493)</f>
        <v>0</v>
      </c>
      <c r="D2489" s="79">
        <f>SUM(D2490:D2493)</f>
        <v>0</v>
      </c>
      <c r="E2489" s="69">
        <f t="shared" si="2279"/>
        <v>0</v>
      </c>
      <c r="F2489" s="78">
        <f>SUM(F2490:F2493)</f>
        <v>0</v>
      </c>
      <c r="G2489" s="79">
        <f>SUM(G2490:G2493)</f>
        <v>0</v>
      </c>
      <c r="H2489" s="69">
        <f t="shared" si="2280"/>
        <v>0</v>
      </c>
      <c r="I2489" s="78">
        <f>SUM(I2490:I2493)</f>
        <v>0</v>
      </c>
      <c r="J2489" s="79">
        <f>SUM(J2490:J2493)</f>
        <v>0</v>
      </c>
      <c r="K2489" s="69">
        <f t="shared" si="2281"/>
        <v>0</v>
      </c>
      <c r="L2489" s="78">
        <f>SUM(L2490:L2493)</f>
        <v>0</v>
      </c>
      <c r="M2489" s="80">
        <f>SUM(M2490:M2493)</f>
        <v>0</v>
      </c>
      <c r="N2489" s="81">
        <f>SUM(N2490:N2493)</f>
        <v>0</v>
      </c>
      <c r="O2489" s="78">
        <f>SUM(O2490:O2493)</f>
        <v>0</v>
      </c>
      <c r="P2489" s="81">
        <f>SUM(P2490:P2493)</f>
        <v>0</v>
      </c>
      <c r="Q2489" s="148">
        <f t="shared" si="2282"/>
        <v>0</v>
      </c>
      <c r="R2489" s="81">
        <f>SUM(R2490:R2493)</f>
        <v>0</v>
      </c>
      <c r="S2489" s="81">
        <f>SUM(S2490:S2493)</f>
        <v>0</v>
      </c>
      <c r="T2489" s="149">
        <f t="shared" si="2294"/>
        <v>0</v>
      </c>
      <c r="U2489" s="216"/>
      <c r="V2489" s="78">
        <f>SUM(V2490:V2493)</f>
        <v>0</v>
      </c>
      <c r="W2489" s="81">
        <f>SUM(W2490:W2493)</f>
        <v>0</v>
      </c>
      <c r="X2489" s="148">
        <f t="shared" si="2283"/>
        <v>0</v>
      </c>
      <c r="Y2489" s="81">
        <f>SUM(Y2490:Y2493)</f>
        <v>0</v>
      </c>
      <c r="Z2489" s="81">
        <f>SUM(Z2490:Z2493)</f>
        <v>0</v>
      </c>
      <c r="AA2489" s="149">
        <f t="shared" si="2295"/>
        <v>0</v>
      </c>
      <c r="AB2489" s="216"/>
      <c r="AC2489" s="78">
        <f>SUM(AC2490:AC2493)</f>
        <v>0</v>
      </c>
      <c r="AD2489" s="81">
        <f>SUM(AD2490:AD2493)</f>
        <v>0</v>
      </c>
      <c r="AE2489" s="148">
        <f t="shared" si="2284"/>
        <v>0</v>
      </c>
      <c r="AF2489" s="81">
        <f>SUM(AF2490:AF2493)</f>
        <v>0</v>
      </c>
      <c r="AG2489" s="81">
        <f>SUM(AG2490:AG2493)</f>
        <v>0</v>
      </c>
      <c r="AH2489" s="149">
        <f t="shared" si="2296"/>
        <v>0</v>
      </c>
      <c r="AJ2489" s="79">
        <f t="shared" ref="AJ2489:AU2489" si="2303">SUM(AJ2490:AJ2493)</f>
        <v>0</v>
      </c>
      <c r="AK2489" s="80">
        <f t="shared" si="2303"/>
        <v>0</v>
      </c>
      <c r="AL2489" s="81">
        <f t="shared" si="2303"/>
        <v>0</v>
      </c>
      <c r="AM2489" s="80">
        <f t="shared" si="2303"/>
        <v>0</v>
      </c>
      <c r="AN2489" s="81">
        <f t="shared" si="2303"/>
        <v>0</v>
      </c>
      <c r="AO2489" s="80">
        <f t="shared" si="2303"/>
        <v>0</v>
      </c>
      <c r="AP2489" s="81">
        <f t="shared" si="2303"/>
        <v>0</v>
      </c>
      <c r="AQ2489" s="80">
        <f t="shared" si="2303"/>
        <v>0</v>
      </c>
      <c r="AR2489" s="81">
        <f t="shared" si="2303"/>
        <v>0</v>
      </c>
      <c r="AS2489" s="80">
        <f t="shared" si="2303"/>
        <v>0</v>
      </c>
      <c r="AT2489" s="81">
        <f t="shared" si="2303"/>
        <v>0</v>
      </c>
      <c r="AU2489" s="80">
        <f t="shared" si="2303"/>
        <v>0</v>
      </c>
      <c r="AV2489" s="81">
        <f t="shared" si="2286"/>
        <v>0</v>
      </c>
      <c r="AW2489" s="80">
        <f t="shared" si="2287"/>
        <v>0</v>
      </c>
      <c r="AX2489" s="210"/>
      <c r="AY2489" s="79">
        <f t="shared" si="2288"/>
        <v>0</v>
      </c>
      <c r="AZ2489" s="80">
        <f t="shared" si="2289"/>
        <v>0</v>
      </c>
      <c r="BA2489" s="81">
        <f t="shared" si="2290"/>
        <v>0</v>
      </c>
      <c r="BB2489" s="80">
        <f t="shared" si="2291"/>
        <v>0</v>
      </c>
      <c r="BC2489" s="80">
        <f t="shared" si="2292"/>
        <v>0</v>
      </c>
      <c r="BD2489" s="86">
        <f t="shared" si="2293"/>
        <v>0</v>
      </c>
    </row>
    <row r="2490" spans="2:56" x14ac:dyDescent="0.3">
      <c r="B2490" s="211" t="s">
        <v>74</v>
      </c>
      <c r="C2490" s="212"/>
      <c r="D2490" s="213"/>
      <c r="E2490" s="144">
        <f t="shared" si="2279"/>
        <v>0</v>
      </c>
      <c r="F2490" s="212"/>
      <c r="G2490" s="213"/>
      <c r="H2490" s="144">
        <f t="shared" si="2280"/>
        <v>0</v>
      </c>
      <c r="I2490" s="212"/>
      <c r="J2490" s="213"/>
      <c r="K2490" s="144">
        <f t="shared" si="2281"/>
        <v>0</v>
      </c>
      <c r="L2490" s="212"/>
      <c r="M2490" s="214"/>
      <c r="N2490" s="215"/>
      <c r="O2490" s="212"/>
      <c r="P2490" s="215"/>
      <c r="Q2490" s="139">
        <f t="shared" si="2282"/>
        <v>0</v>
      </c>
      <c r="R2490" s="215"/>
      <c r="S2490" s="215"/>
      <c r="T2490" s="140">
        <f t="shared" si="2294"/>
        <v>0</v>
      </c>
      <c r="U2490" s="216"/>
      <c r="V2490" s="212"/>
      <c r="W2490" s="215"/>
      <c r="X2490" s="139">
        <f t="shared" si="2283"/>
        <v>0</v>
      </c>
      <c r="Y2490" s="215"/>
      <c r="Z2490" s="215"/>
      <c r="AA2490" s="140">
        <f t="shared" si="2295"/>
        <v>0</v>
      </c>
      <c r="AB2490" s="216"/>
      <c r="AC2490" s="212"/>
      <c r="AD2490" s="215"/>
      <c r="AE2490" s="139">
        <f t="shared" si="2284"/>
        <v>0</v>
      </c>
      <c r="AF2490" s="215"/>
      <c r="AG2490" s="215"/>
      <c r="AH2490" s="140">
        <f t="shared" si="2296"/>
        <v>0</v>
      </c>
      <c r="AJ2490" s="217"/>
      <c r="AK2490" s="218"/>
      <c r="AL2490" s="219"/>
      <c r="AM2490" s="218"/>
      <c r="AN2490" s="219"/>
      <c r="AO2490" s="218"/>
      <c r="AP2490" s="219"/>
      <c r="AQ2490" s="218"/>
      <c r="AR2490" s="219"/>
      <c r="AS2490" s="218"/>
      <c r="AT2490" s="219"/>
      <c r="AU2490" s="218"/>
      <c r="AV2490" s="114">
        <f t="shared" si="2286"/>
        <v>0</v>
      </c>
      <c r="AW2490" s="113">
        <f t="shared" si="2287"/>
        <v>0</v>
      </c>
      <c r="AX2490" s="210"/>
      <c r="AY2490" s="111">
        <f t="shared" si="2288"/>
        <v>0</v>
      </c>
      <c r="AZ2490" s="113">
        <f t="shared" si="2289"/>
        <v>0</v>
      </c>
      <c r="BA2490" s="114">
        <f t="shared" si="2290"/>
        <v>0</v>
      </c>
      <c r="BB2490" s="113">
        <f t="shared" si="2291"/>
        <v>0</v>
      </c>
      <c r="BC2490" s="113">
        <f t="shared" si="2292"/>
        <v>0</v>
      </c>
      <c r="BD2490" s="117">
        <f t="shared" si="2293"/>
        <v>0</v>
      </c>
    </row>
    <row r="2491" spans="2:56" x14ac:dyDescent="0.3">
      <c r="B2491" s="211" t="s">
        <v>75</v>
      </c>
      <c r="C2491" s="212"/>
      <c r="D2491" s="213"/>
      <c r="E2491" s="144">
        <f t="shared" si="2279"/>
        <v>0</v>
      </c>
      <c r="F2491" s="212"/>
      <c r="G2491" s="213"/>
      <c r="H2491" s="144">
        <f t="shared" si="2280"/>
        <v>0</v>
      </c>
      <c r="I2491" s="212"/>
      <c r="J2491" s="213"/>
      <c r="K2491" s="144">
        <f t="shared" si="2281"/>
        <v>0</v>
      </c>
      <c r="L2491" s="212"/>
      <c r="M2491" s="214"/>
      <c r="N2491" s="215"/>
      <c r="O2491" s="212"/>
      <c r="P2491" s="215"/>
      <c r="Q2491" s="139">
        <f t="shared" si="2282"/>
        <v>0</v>
      </c>
      <c r="R2491" s="215"/>
      <c r="S2491" s="215"/>
      <c r="T2491" s="140">
        <f t="shared" si="2294"/>
        <v>0</v>
      </c>
      <c r="U2491" s="216"/>
      <c r="V2491" s="212"/>
      <c r="W2491" s="215"/>
      <c r="X2491" s="139">
        <f t="shared" si="2283"/>
        <v>0</v>
      </c>
      <c r="Y2491" s="215"/>
      <c r="Z2491" s="215"/>
      <c r="AA2491" s="140">
        <f t="shared" si="2295"/>
        <v>0</v>
      </c>
      <c r="AB2491" s="216"/>
      <c r="AC2491" s="212"/>
      <c r="AD2491" s="215"/>
      <c r="AE2491" s="139">
        <f t="shared" si="2284"/>
        <v>0</v>
      </c>
      <c r="AF2491" s="215"/>
      <c r="AG2491" s="215"/>
      <c r="AH2491" s="140">
        <f t="shared" si="2296"/>
        <v>0</v>
      </c>
      <c r="AJ2491" s="217"/>
      <c r="AK2491" s="218"/>
      <c r="AL2491" s="219"/>
      <c r="AM2491" s="218"/>
      <c r="AN2491" s="219"/>
      <c r="AO2491" s="218"/>
      <c r="AP2491" s="219"/>
      <c r="AQ2491" s="218"/>
      <c r="AR2491" s="219"/>
      <c r="AS2491" s="218"/>
      <c r="AT2491" s="219"/>
      <c r="AU2491" s="218"/>
      <c r="AV2491" s="114">
        <f t="shared" si="2286"/>
        <v>0</v>
      </c>
      <c r="AW2491" s="113">
        <f t="shared" si="2287"/>
        <v>0</v>
      </c>
      <c r="AX2491" s="210"/>
      <c r="AY2491" s="111">
        <f t="shared" si="2288"/>
        <v>0</v>
      </c>
      <c r="AZ2491" s="113">
        <f t="shared" si="2289"/>
        <v>0</v>
      </c>
      <c r="BA2491" s="114">
        <f t="shared" si="2290"/>
        <v>0</v>
      </c>
      <c r="BB2491" s="113">
        <f t="shared" si="2291"/>
        <v>0</v>
      </c>
      <c r="BC2491" s="113">
        <f t="shared" si="2292"/>
        <v>0</v>
      </c>
      <c r="BD2491" s="117">
        <f t="shared" si="2293"/>
        <v>0</v>
      </c>
    </row>
    <row r="2492" spans="2:56" x14ac:dyDescent="0.3">
      <c r="B2492" s="211" t="s">
        <v>76</v>
      </c>
      <c r="C2492" s="212"/>
      <c r="D2492" s="213"/>
      <c r="E2492" s="144">
        <f t="shared" si="2279"/>
        <v>0</v>
      </c>
      <c r="F2492" s="212"/>
      <c r="G2492" s="213"/>
      <c r="H2492" s="144">
        <f t="shared" si="2280"/>
        <v>0</v>
      </c>
      <c r="I2492" s="212"/>
      <c r="J2492" s="213"/>
      <c r="K2492" s="144">
        <f t="shared" si="2281"/>
        <v>0</v>
      </c>
      <c r="L2492" s="212"/>
      <c r="M2492" s="214"/>
      <c r="N2492" s="215"/>
      <c r="O2492" s="212"/>
      <c r="P2492" s="215"/>
      <c r="Q2492" s="139">
        <f t="shared" si="2282"/>
        <v>0</v>
      </c>
      <c r="R2492" s="215"/>
      <c r="S2492" s="215"/>
      <c r="T2492" s="140">
        <f t="shared" si="2294"/>
        <v>0</v>
      </c>
      <c r="U2492" s="216"/>
      <c r="V2492" s="212"/>
      <c r="W2492" s="215"/>
      <c r="X2492" s="139">
        <f t="shared" si="2283"/>
        <v>0</v>
      </c>
      <c r="Y2492" s="215"/>
      <c r="Z2492" s="215"/>
      <c r="AA2492" s="140">
        <f t="shared" si="2295"/>
        <v>0</v>
      </c>
      <c r="AB2492" s="216"/>
      <c r="AC2492" s="212"/>
      <c r="AD2492" s="215"/>
      <c r="AE2492" s="139">
        <f t="shared" si="2284"/>
        <v>0</v>
      </c>
      <c r="AF2492" s="215"/>
      <c r="AG2492" s="215"/>
      <c r="AH2492" s="140">
        <f t="shared" si="2296"/>
        <v>0</v>
      </c>
      <c r="AJ2492" s="217"/>
      <c r="AK2492" s="218"/>
      <c r="AL2492" s="219"/>
      <c r="AM2492" s="218"/>
      <c r="AN2492" s="219"/>
      <c r="AO2492" s="218"/>
      <c r="AP2492" s="219"/>
      <c r="AQ2492" s="218"/>
      <c r="AR2492" s="219"/>
      <c r="AS2492" s="218"/>
      <c r="AT2492" s="219"/>
      <c r="AU2492" s="218"/>
      <c r="AV2492" s="114">
        <f t="shared" si="2286"/>
        <v>0</v>
      </c>
      <c r="AW2492" s="113">
        <f t="shared" si="2287"/>
        <v>0</v>
      </c>
      <c r="AX2492" s="210"/>
      <c r="AY2492" s="111">
        <f t="shared" si="2288"/>
        <v>0</v>
      </c>
      <c r="AZ2492" s="113">
        <f t="shared" si="2289"/>
        <v>0</v>
      </c>
      <c r="BA2492" s="114">
        <f t="shared" si="2290"/>
        <v>0</v>
      </c>
      <c r="BB2492" s="113">
        <f t="shared" si="2291"/>
        <v>0</v>
      </c>
      <c r="BC2492" s="113">
        <f t="shared" si="2292"/>
        <v>0</v>
      </c>
      <c r="BD2492" s="117">
        <f t="shared" si="2293"/>
        <v>0</v>
      </c>
    </row>
    <row r="2493" spans="2:56" x14ac:dyDescent="0.3">
      <c r="B2493" s="211" t="s">
        <v>77</v>
      </c>
      <c r="C2493" s="212"/>
      <c r="D2493" s="213"/>
      <c r="E2493" s="144">
        <f t="shared" si="2279"/>
        <v>0</v>
      </c>
      <c r="F2493" s="212"/>
      <c r="G2493" s="213"/>
      <c r="H2493" s="144">
        <f t="shared" si="2280"/>
        <v>0</v>
      </c>
      <c r="I2493" s="212"/>
      <c r="J2493" s="213"/>
      <c r="K2493" s="144">
        <f t="shared" si="2281"/>
        <v>0</v>
      </c>
      <c r="L2493" s="212"/>
      <c r="M2493" s="214"/>
      <c r="N2493" s="215"/>
      <c r="O2493" s="212"/>
      <c r="P2493" s="215"/>
      <c r="Q2493" s="139">
        <f t="shared" si="2282"/>
        <v>0</v>
      </c>
      <c r="R2493" s="215"/>
      <c r="S2493" s="215"/>
      <c r="T2493" s="140">
        <f t="shared" si="2294"/>
        <v>0</v>
      </c>
      <c r="U2493" s="216"/>
      <c r="V2493" s="212"/>
      <c r="W2493" s="215"/>
      <c r="X2493" s="139">
        <f t="shared" si="2283"/>
        <v>0</v>
      </c>
      <c r="Y2493" s="215"/>
      <c r="Z2493" s="215"/>
      <c r="AA2493" s="140">
        <f t="shared" si="2295"/>
        <v>0</v>
      </c>
      <c r="AB2493" s="216"/>
      <c r="AC2493" s="212"/>
      <c r="AD2493" s="215"/>
      <c r="AE2493" s="139">
        <f t="shared" si="2284"/>
        <v>0</v>
      </c>
      <c r="AF2493" s="215"/>
      <c r="AG2493" s="215"/>
      <c r="AH2493" s="140">
        <f t="shared" si="2296"/>
        <v>0</v>
      </c>
      <c r="AJ2493" s="217"/>
      <c r="AK2493" s="218"/>
      <c r="AL2493" s="219"/>
      <c r="AM2493" s="218"/>
      <c r="AN2493" s="219"/>
      <c r="AO2493" s="218"/>
      <c r="AP2493" s="219"/>
      <c r="AQ2493" s="218"/>
      <c r="AR2493" s="219"/>
      <c r="AS2493" s="218"/>
      <c r="AT2493" s="219"/>
      <c r="AU2493" s="218"/>
      <c r="AV2493" s="114">
        <f t="shared" si="2286"/>
        <v>0</v>
      </c>
      <c r="AW2493" s="113">
        <f t="shared" si="2287"/>
        <v>0</v>
      </c>
      <c r="AX2493" s="210"/>
      <c r="AY2493" s="111">
        <f t="shared" si="2288"/>
        <v>0</v>
      </c>
      <c r="AZ2493" s="113">
        <f t="shared" si="2289"/>
        <v>0</v>
      </c>
      <c r="BA2493" s="114">
        <f t="shared" si="2290"/>
        <v>0</v>
      </c>
      <c r="BB2493" s="113">
        <f t="shared" si="2291"/>
        <v>0</v>
      </c>
      <c r="BC2493" s="113">
        <f t="shared" si="2292"/>
        <v>0</v>
      </c>
      <c r="BD2493" s="117">
        <f t="shared" si="2293"/>
        <v>0</v>
      </c>
    </row>
    <row r="2494" spans="2:56" x14ac:dyDescent="0.3">
      <c r="B2494" s="222" t="s">
        <v>78</v>
      </c>
      <c r="C2494" s="78">
        <f>SUM(C2495)</f>
        <v>0</v>
      </c>
      <c r="D2494" s="79">
        <f>SUM(D2495)</f>
        <v>0</v>
      </c>
      <c r="E2494" s="69">
        <f t="shared" si="2279"/>
        <v>0</v>
      </c>
      <c r="F2494" s="78">
        <f>SUM(F2495)</f>
        <v>0</v>
      </c>
      <c r="G2494" s="79">
        <f>SUM(G2495)</f>
        <v>0</v>
      </c>
      <c r="H2494" s="69">
        <f t="shared" si="2280"/>
        <v>0</v>
      </c>
      <c r="I2494" s="78">
        <f>SUM(I2495)</f>
        <v>0</v>
      </c>
      <c r="J2494" s="79">
        <f>SUM(J2495)</f>
        <v>0</v>
      </c>
      <c r="K2494" s="69">
        <f t="shared" si="2281"/>
        <v>0</v>
      </c>
      <c r="L2494" s="78">
        <f>SUM(L2495)</f>
        <v>0</v>
      </c>
      <c r="M2494" s="80">
        <f>SUM(M2495)</f>
        <v>0</v>
      </c>
      <c r="N2494" s="81">
        <f>SUM(N2495)</f>
        <v>0</v>
      </c>
      <c r="O2494" s="78">
        <f>SUM(O2495)</f>
        <v>0</v>
      </c>
      <c r="P2494" s="81">
        <f>SUM(P2495)</f>
        <v>0</v>
      </c>
      <c r="Q2494" s="148">
        <f t="shared" si="2282"/>
        <v>0</v>
      </c>
      <c r="R2494" s="81">
        <f>SUM(R2495)</f>
        <v>0</v>
      </c>
      <c r="S2494" s="81">
        <f>SUM(S2495)</f>
        <v>0</v>
      </c>
      <c r="T2494" s="149">
        <f t="shared" si="2294"/>
        <v>0</v>
      </c>
      <c r="U2494" s="216"/>
      <c r="V2494" s="78">
        <f>SUM(V2495)</f>
        <v>0</v>
      </c>
      <c r="W2494" s="81">
        <f>SUM(W2495)</f>
        <v>0</v>
      </c>
      <c r="X2494" s="148">
        <f t="shared" si="2283"/>
        <v>0</v>
      </c>
      <c r="Y2494" s="81">
        <f>SUM(Y2495)</f>
        <v>0</v>
      </c>
      <c r="Z2494" s="81">
        <f>SUM(Z2495)</f>
        <v>0</v>
      </c>
      <c r="AA2494" s="149">
        <f t="shared" si="2295"/>
        <v>0</v>
      </c>
      <c r="AB2494" s="216"/>
      <c r="AC2494" s="78">
        <f>SUM(AC2495)</f>
        <v>0</v>
      </c>
      <c r="AD2494" s="81">
        <f>SUM(AD2495)</f>
        <v>0</v>
      </c>
      <c r="AE2494" s="148">
        <f t="shared" si="2284"/>
        <v>0</v>
      </c>
      <c r="AF2494" s="81">
        <f>SUM(AF2495)</f>
        <v>0</v>
      </c>
      <c r="AG2494" s="81">
        <f>SUM(AG2495)</f>
        <v>0</v>
      </c>
      <c r="AH2494" s="149">
        <f t="shared" si="2296"/>
        <v>0</v>
      </c>
      <c r="AJ2494" s="79">
        <f t="shared" ref="AJ2494:AU2494" si="2304">SUM(AJ2495)</f>
        <v>0</v>
      </c>
      <c r="AK2494" s="80">
        <f t="shared" si="2304"/>
        <v>0</v>
      </c>
      <c r="AL2494" s="81">
        <f t="shared" si="2304"/>
        <v>0</v>
      </c>
      <c r="AM2494" s="80">
        <f t="shared" si="2304"/>
        <v>0</v>
      </c>
      <c r="AN2494" s="81">
        <f t="shared" si="2304"/>
        <v>0</v>
      </c>
      <c r="AO2494" s="80">
        <f t="shared" si="2304"/>
        <v>0</v>
      </c>
      <c r="AP2494" s="81">
        <f t="shared" si="2304"/>
        <v>0</v>
      </c>
      <c r="AQ2494" s="80">
        <f t="shared" si="2304"/>
        <v>0</v>
      </c>
      <c r="AR2494" s="81">
        <f t="shared" si="2304"/>
        <v>0</v>
      </c>
      <c r="AS2494" s="80">
        <f t="shared" si="2304"/>
        <v>0</v>
      </c>
      <c r="AT2494" s="81">
        <f t="shared" si="2304"/>
        <v>0</v>
      </c>
      <c r="AU2494" s="80">
        <f t="shared" si="2304"/>
        <v>0</v>
      </c>
      <c r="AV2494" s="81">
        <f t="shared" si="2286"/>
        <v>0</v>
      </c>
      <c r="AW2494" s="80">
        <f t="shared" si="2287"/>
        <v>0</v>
      </c>
      <c r="AX2494" s="210"/>
      <c r="AY2494" s="79">
        <f t="shared" si="2288"/>
        <v>0</v>
      </c>
      <c r="AZ2494" s="80">
        <f t="shared" si="2289"/>
        <v>0</v>
      </c>
      <c r="BA2494" s="81">
        <f t="shared" si="2290"/>
        <v>0</v>
      </c>
      <c r="BB2494" s="80">
        <f t="shared" si="2291"/>
        <v>0</v>
      </c>
      <c r="BC2494" s="80">
        <f t="shared" si="2292"/>
        <v>0</v>
      </c>
      <c r="BD2494" s="86">
        <f t="shared" si="2293"/>
        <v>0</v>
      </c>
    </row>
    <row r="2495" spans="2:56" x14ac:dyDescent="0.3">
      <c r="B2495" s="211" t="s">
        <v>79</v>
      </c>
      <c r="C2495" s="212"/>
      <c r="D2495" s="213"/>
      <c r="E2495" s="144">
        <f t="shared" si="2279"/>
        <v>0</v>
      </c>
      <c r="F2495" s="212"/>
      <c r="G2495" s="213"/>
      <c r="H2495" s="144">
        <f t="shared" si="2280"/>
        <v>0</v>
      </c>
      <c r="I2495" s="212"/>
      <c r="J2495" s="213"/>
      <c r="K2495" s="144">
        <f t="shared" si="2281"/>
        <v>0</v>
      </c>
      <c r="L2495" s="212"/>
      <c r="M2495" s="214"/>
      <c r="N2495" s="215"/>
      <c r="O2495" s="212"/>
      <c r="P2495" s="215"/>
      <c r="Q2495" s="139">
        <f t="shared" si="2282"/>
        <v>0</v>
      </c>
      <c r="R2495" s="215"/>
      <c r="S2495" s="215"/>
      <c r="T2495" s="140">
        <f t="shared" si="2294"/>
        <v>0</v>
      </c>
      <c r="U2495" s="216"/>
      <c r="V2495" s="212"/>
      <c r="W2495" s="215"/>
      <c r="X2495" s="139">
        <f t="shared" si="2283"/>
        <v>0</v>
      </c>
      <c r="Y2495" s="215"/>
      <c r="Z2495" s="215"/>
      <c r="AA2495" s="140">
        <f t="shared" si="2295"/>
        <v>0</v>
      </c>
      <c r="AB2495" s="216"/>
      <c r="AC2495" s="212"/>
      <c r="AD2495" s="215"/>
      <c r="AE2495" s="139">
        <f t="shared" si="2284"/>
        <v>0</v>
      </c>
      <c r="AF2495" s="215"/>
      <c r="AG2495" s="215"/>
      <c r="AH2495" s="140">
        <f t="shared" si="2296"/>
        <v>0</v>
      </c>
      <c r="AJ2495" s="217"/>
      <c r="AK2495" s="218"/>
      <c r="AL2495" s="219"/>
      <c r="AM2495" s="218"/>
      <c r="AN2495" s="219"/>
      <c r="AO2495" s="218"/>
      <c r="AP2495" s="219"/>
      <c r="AQ2495" s="218"/>
      <c r="AR2495" s="219"/>
      <c r="AS2495" s="218"/>
      <c r="AT2495" s="219"/>
      <c r="AU2495" s="218"/>
      <c r="AV2495" s="114">
        <f t="shared" si="2286"/>
        <v>0</v>
      </c>
      <c r="AW2495" s="113">
        <f t="shared" si="2287"/>
        <v>0</v>
      </c>
      <c r="AX2495" s="210"/>
      <c r="AY2495" s="111">
        <f t="shared" si="2288"/>
        <v>0</v>
      </c>
      <c r="AZ2495" s="113">
        <f t="shared" si="2289"/>
        <v>0</v>
      </c>
      <c r="BA2495" s="114">
        <f t="shared" si="2290"/>
        <v>0</v>
      </c>
      <c r="BB2495" s="113">
        <f t="shared" si="2291"/>
        <v>0</v>
      </c>
      <c r="BC2495" s="113">
        <f t="shared" si="2292"/>
        <v>0</v>
      </c>
      <c r="BD2495" s="117">
        <f t="shared" si="2293"/>
        <v>0</v>
      </c>
    </row>
    <row r="2496" spans="2:56" x14ac:dyDescent="0.3">
      <c r="B2496" s="222" t="s">
        <v>80</v>
      </c>
      <c r="C2496" s="78">
        <f>SUM(C2497)</f>
        <v>0</v>
      </c>
      <c r="D2496" s="79">
        <f>SUM(D2497)</f>
        <v>0</v>
      </c>
      <c r="E2496" s="69">
        <f t="shared" si="2279"/>
        <v>0</v>
      </c>
      <c r="F2496" s="78">
        <f>SUM(F2497)</f>
        <v>0</v>
      </c>
      <c r="G2496" s="79">
        <f>SUM(G2497)</f>
        <v>0</v>
      </c>
      <c r="H2496" s="69">
        <f t="shared" si="2280"/>
        <v>0</v>
      </c>
      <c r="I2496" s="78">
        <f>SUM(I2497)</f>
        <v>0</v>
      </c>
      <c r="J2496" s="79">
        <f>SUM(J2497)</f>
        <v>0</v>
      </c>
      <c r="K2496" s="69">
        <f t="shared" si="2281"/>
        <v>0</v>
      </c>
      <c r="L2496" s="78">
        <f>SUM(L2497)</f>
        <v>0</v>
      </c>
      <c r="M2496" s="80">
        <f>SUM(M2497)</f>
        <v>0</v>
      </c>
      <c r="N2496" s="81">
        <f>SUM(N2497)</f>
        <v>0</v>
      </c>
      <c r="O2496" s="78">
        <f>SUM(O2497)</f>
        <v>0</v>
      </c>
      <c r="P2496" s="81">
        <f>SUM(P2497)</f>
        <v>0</v>
      </c>
      <c r="Q2496" s="148">
        <f t="shared" si="2282"/>
        <v>0</v>
      </c>
      <c r="R2496" s="81">
        <f>SUM(R2497)</f>
        <v>0</v>
      </c>
      <c r="S2496" s="81">
        <f>SUM(S2497)</f>
        <v>0</v>
      </c>
      <c r="T2496" s="149">
        <f t="shared" si="2294"/>
        <v>0</v>
      </c>
      <c r="U2496" s="216"/>
      <c r="V2496" s="78">
        <f>SUM(V2497)</f>
        <v>0</v>
      </c>
      <c r="W2496" s="81">
        <f>SUM(W2497)</f>
        <v>0</v>
      </c>
      <c r="X2496" s="148">
        <f t="shared" si="2283"/>
        <v>0</v>
      </c>
      <c r="Y2496" s="81">
        <f>SUM(Y2497)</f>
        <v>0</v>
      </c>
      <c r="Z2496" s="81">
        <f>SUM(Z2497)</f>
        <v>0</v>
      </c>
      <c r="AA2496" s="149">
        <f t="shared" si="2295"/>
        <v>0</v>
      </c>
      <c r="AB2496" s="216"/>
      <c r="AC2496" s="78">
        <f>SUM(AC2497)</f>
        <v>0</v>
      </c>
      <c r="AD2496" s="81">
        <f>SUM(AD2497)</f>
        <v>0</v>
      </c>
      <c r="AE2496" s="148">
        <f t="shared" si="2284"/>
        <v>0</v>
      </c>
      <c r="AF2496" s="81">
        <f>SUM(AF2497)</f>
        <v>0</v>
      </c>
      <c r="AG2496" s="81">
        <f>SUM(AG2497)</f>
        <v>0</v>
      </c>
      <c r="AH2496" s="149">
        <f t="shared" si="2296"/>
        <v>0</v>
      </c>
      <c r="AJ2496" s="79">
        <f t="shared" ref="AJ2496:AU2496" si="2305">SUM(AJ2497)</f>
        <v>0</v>
      </c>
      <c r="AK2496" s="80">
        <f t="shared" si="2305"/>
        <v>0</v>
      </c>
      <c r="AL2496" s="81">
        <f t="shared" si="2305"/>
        <v>0</v>
      </c>
      <c r="AM2496" s="80">
        <f t="shared" si="2305"/>
        <v>0</v>
      </c>
      <c r="AN2496" s="81">
        <f t="shared" si="2305"/>
        <v>0</v>
      </c>
      <c r="AO2496" s="80">
        <f t="shared" si="2305"/>
        <v>0</v>
      </c>
      <c r="AP2496" s="81">
        <f t="shared" si="2305"/>
        <v>0</v>
      </c>
      <c r="AQ2496" s="80">
        <f t="shared" si="2305"/>
        <v>0</v>
      </c>
      <c r="AR2496" s="81">
        <f t="shared" si="2305"/>
        <v>0</v>
      </c>
      <c r="AS2496" s="80">
        <f t="shared" si="2305"/>
        <v>0</v>
      </c>
      <c r="AT2496" s="81">
        <f t="shared" si="2305"/>
        <v>0</v>
      </c>
      <c r="AU2496" s="80">
        <f t="shared" si="2305"/>
        <v>0</v>
      </c>
      <c r="AV2496" s="81">
        <f t="shared" si="2286"/>
        <v>0</v>
      </c>
      <c r="AW2496" s="80">
        <f t="shared" si="2287"/>
        <v>0</v>
      </c>
      <c r="AX2496" s="210"/>
      <c r="AY2496" s="79">
        <f t="shared" si="2288"/>
        <v>0</v>
      </c>
      <c r="AZ2496" s="80">
        <f t="shared" si="2289"/>
        <v>0</v>
      </c>
      <c r="BA2496" s="81">
        <f t="shared" si="2290"/>
        <v>0</v>
      </c>
      <c r="BB2496" s="80">
        <f t="shared" si="2291"/>
        <v>0</v>
      </c>
      <c r="BC2496" s="80">
        <f t="shared" si="2292"/>
        <v>0</v>
      </c>
      <c r="BD2496" s="86">
        <f t="shared" si="2293"/>
        <v>0</v>
      </c>
    </row>
    <row r="2497" spans="2:56" x14ac:dyDescent="0.3">
      <c r="B2497" s="211" t="s">
        <v>80</v>
      </c>
      <c r="C2497" s="212"/>
      <c r="D2497" s="213"/>
      <c r="E2497" s="144">
        <f t="shared" si="2279"/>
        <v>0</v>
      </c>
      <c r="F2497" s="212"/>
      <c r="G2497" s="213"/>
      <c r="H2497" s="144">
        <f t="shared" si="2280"/>
        <v>0</v>
      </c>
      <c r="I2497" s="212"/>
      <c r="J2497" s="213"/>
      <c r="K2497" s="144">
        <f t="shared" si="2281"/>
        <v>0</v>
      </c>
      <c r="L2497" s="212"/>
      <c r="M2497" s="214"/>
      <c r="N2497" s="215"/>
      <c r="O2497" s="212"/>
      <c r="P2497" s="215"/>
      <c r="Q2497" s="139">
        <f t="shared" si="2282"/>
        <v>0</v>
      </c>
      <c r="R2497" s="215"/>
      <c r="S2497" s="215"/>
      <c r="T2497" s="140">
        <f t="shared" si="2294"/>
        <v>0</v>
      </c>
      <c r="U2497" s="216"/>
      <c r="V2497" s="212"/>
      <c r="W2497" s="215"/>
      <c r="X2497" s="139">
        <f t="shared" si="2283"/>
        <v>0</v>
      </c>
      <c r="Y2497" s="215"/>
      <c r="Z2497" s="215"/>
      <c r="AA2497" s="140">
        <f t="shared" si="2295"/>
        <v>0</v>
      </c>
      <c r="AB2497" s="216"/>
      <c r="AC2497" s="212"/>
      <c r="AD2497" s="215"/>
      <c r="AE2497" s="139">
        <f t="shared" si="2284"/>
        <v>0</v>
      </c>
      <c r="AF2497" s="215"/>
      <c r="AG2497" s="215"/>
      <c r="AH2497" s="140">
        <f t="shared" si="2296"/>
        <v>0</v>
      </c>
      <c r="AJ2497" s="217"/>
      <c r="AK2497" s="218"/>
      <c r="AL2497" s="219"/>
      <c r="AM2497" s="218"/>
      <c r="AN2497" s="219"/>
      <c r="AO2497" s="218"/>
      <c r="AP2497" s="219"/>
      <c r="AQ2497" s="218"/>
      <c r="AR2497" s="219"/>
      <c r="AS2497" s="218"/>
      <c r="AT2497" s="219"/>
      <c r="AU2497" s="218"/>
      <c r="AV2497" s="114">
        <f t="shared" si="2286"/>
        <v>0</v>
      </c>
      <c r="AW2497" s="113">
        <f t="shared" si="2287"/>
        <v>0</v>
      </c>
      <c r="AX2497" s="210"/>
      <c r="AY2497" s="111">
        <f t="shared" si="2288"/>
        <v>0</v>
      </c>
      <c r="AZ2497" s="113">
        <f t="shared" si="2289"/>
        <v>0</v>
      </c>
      <c r="BA2497" s="114">
        <f t="shared" si="2290"/>
        <v>0</v>
      </c>
      <c r="BB2497" s="113">
        <f t="shared" si="2291"/>
        <v>0</v>
      </c>
      <c r="BC2497" s="113">
        <f t="shared" si="2292"/>
        <v>0</v>
      </c>
      <c r="BD2497" s="117">
        <f t="shared" si="2293"/>
        <v>0</v>
      </c>
    </row>
    <row r="2498" spans="2:56" x14ac:dyDescent="0.3">
      <c r="B2498" s="222" t="s">
        <v>81</v>
      </c>
      <c r="C2498" s="78">
        <f>SUM(C2499)</f>
        <v>0</v>
      </c>
      <c r="D2498" s="79">
        <f>SUM(D2499)</f>
        <v>0</v>
      </c>
      <c r="E2498" s="69">
        <f t="shared" si="2279"/>
        <v>0</v>
      </c>
      <c r="F2498" s="78">
        <f>SUM(F2499)</f>
        <v>0</v>
      </c>
      <c r="G2498" s="79">
        <f>SUM(G2499)</f>
        <v>0</v>
      </c>
      <c r="H2498" s="69">
        <f t="shared" si="2280"/>
        <v>0</v>
      </c>
      <c r="I2498" s="78">
        <f>SUM(I2499)</f>
        <v>0</v>
      </c>
      <c r="J2498" s="79">
        <f>SUM(J2499)</f>
        <v>0</v>
      </c>
      <c r="K2498" s="69">
        <f t="shared" si="2281"/>
        <v>0</v>
      </c>
      <c r="L2498" s="78">
        <f>SUM(L2499)</f>
        <v>0</v>
      </c>
      <c r="M2498" s="80">
        <f>SUM(M2499)</f>
        <v>0</v>
      </c>
      <c r="N2498" s="81">
        <f>SUM(N2499)</f>
        <v>0</v>
      </c>
      <c r="O2498" s="78">
        <f>SUM(O2499)</f>
        <v>0</v>
      </c>
      <c r="P2498" s="81">
        <f>SUM(P2499)</f>
        <v>0</v>
      </c>
      <c r="Q2498" s="148">
        <f t="shared" si="2282"/>
        <v>0</v>
      </c>
      <c r="R2498" s="81">
        <f>SUM(R2499)</f>
        <v>0</v>
      </c>
      <c r="S2498" s="81">
        <f>SUM(S2499)</f>
        <v>0</v>
      </c>
      <c r="T2498" s="149">
        <f t="shared" si="2294"/>
        <v>0</v>
      </c>
      <c r="U2498" s="216"/>
      <c r="V2498" s="78">
        <f>SUM(V2499)</f>
        <v>0</v>
      </c>
      <c r="W2498" s="81">
        <f>SUM(W2499)</f>
        <v>0</v>
      </c>
      <c r="X2498" s="148">
        <f t="shared" si="2283"/>
        <v>0</v>
      </c>
      <c r="Y2498" s="81">
        <f>SUM(Y2499)</f>
        <v>0</v>
      </c>
      <c r="Z2498" s="81">
        <f>SUM(Z2499)</f>
        <v>0</v>
      </c>
      <c r="AA2498" s="149">
        <f t="shared" si="2295"/>
        <v>0</v>
      </c>
      <c r="AB2498" s="216"/>
      <c r="AC2498" s="78">
        <f>SUM(AC2499)</f>
        <v>0</v>
      </c>
      <c r="AD2498" s="81">
        <f>SUM(AD2499)</f>
        <v>0</v>
      </c>
      <c r="AE2498" s="148">
        <f t="shared" si="2284"/>
        <v>0</v>
      </c>
      <c r="AF2498" s="81">
        <f>SUM(AF2499)</f>
        <v>0</v>
      </c>
      <c r="AG2498" s="81">
        <f>SUM(AG2499)</f>
        <v>0</v>
      </c>
      <c r="AH2498" s="149">
        <f t="shared" si="2296"/>
        <v>0</v>
      </c>
      <c r="AJ2498" s="79">
        <f t="shared" ref="AJ2498:AU2498" si="2306">SUM(AJ2499)</f>
        <v>0</v>
      </c>
      <c r="AK2498" s="80">
        <f t="shared" si="2306"/>
        <v>0</v>
      </c>
      <c r="AL2498" s="81">
        <f t="shared" si="2306"/>
        <v>0</v>
      </c>
      <c r="AM2498" s="80">
        <f t="shared" si="2306"/>
        <v>0</v>
      </c>
      <c r="AN2498" s="81">
        <f t="shared" si="2306"/>
        <v>0</v>
      </c>
      <c r="AO2498" s="80">
        <f t="shared" si="2306"/>
        <v>0</v>
      </c>
      <c r="AP2498" s="81">
        <f t="shared" si="2306"/>
        <v>0</v>
      </c>
      <c r="AQ2498" s="80">
        <f t="shared" si="2306"/>
        <v>0</v>
      </c>
      <c r="AR2498" s="81">
        <f t="shared" si="2306"/>
        <v>0</v>
      </c>
      <c r="AS2498" s="80">
        <f t="shared" si="2306"/>
        <v>0</v>
      </c>
      <c r="AT2498" s="81">
        <f t="shared" si="2306"/>
        <v>0</v>
      </c>
      <c r="AU2498" s="80">
        <f t="shared" si="2306"/>
        <v>0</v>
      </c>
      <c r="AV2498" s="81">
        <f t="shared" si="2286"/>
        <v>0</v>
      </c>
      <c r="AW2498" s="80">
        <f t="shared" si="2287"/>
        <v>0</v>
      </c>
      <c r="AX2498" s="210"/>
      <c r="AY2498" s="79">
        <f t="shared" si="2288"/>
        <v>0</v>
      </c>
      <c r="AZ2498" s="80">
        <f t="shared" si="2289"/>
        <v>0</v>
      </c>
      <c r="BA2498" s="81">
        <f t="shared" si="2290"/>
        <v>0</v>
      </c>
      <c r="BB2498" s="80">
        <f t="shared" si="2291"/>
        <v>0</v>
      </c>
      <c r="BC2498" s="80">
        <f t="shared" si="2292"/>
        <v>0</v>
      </c>
      <c r="BD2498" s="86">
        <f t="shared" si="2293"/>
        <v>0</v>
      </c>
    </row>
    <row r="2499" spans="2:56" x14ac:dyDescent="0.3">
      <c r="B2499" s="211" t="s">
        <v>81</v>
      </c>
      <c r="C2499" s="212"/>
      <c r="D2499" s="213"/>
      <c r="E2499" s="144">
        <f t="shared" si="2279"/>
        <v>0</v>
      </c>
      <c r="F2499" s="212"/>
      <c r="G2499" s="213"/>
      <c r="H2499" s="144">
        <f t="shared" si="2280"/>
        <v>0</v>
      </c>
      <c r="I2499" s="212"/>
      <c r="J2499" s="213"/>
      <c r="K2499" s="144">
        <f t="shared" si="2281"/>
        <v>0</v>
      </c>
      <c r="L2499" s="212"/>
      <c r="M2499" s="214"/>
      <c r="N2499" s="215"/>
      <c r="O2499" s="212"/>
      <c r="P2499" s="215"/>
      <c r="Q2499" s="139">
        <f t="shared" si="2282"/>
        <v>0</v>
      </c>
      <c r="R2499" s="215"/>
      <c r="S2499" s="215"/>
      <c r="T2499" s="140">
        <f t="shared" si="2294"/>
        <v>0</v>
      </c>
      <c r="U2499" s="216"/>
      <c r="V2499" s="212"/>
      <c r="W2499" s="215"/>
      <c r="X2499" s="139">
        <f t="shared" si="2283"/>
        <v>0</v>
      </c>
      <c r="Y2499" s="215"/>
      <c r="Z2499" s="215"/>
      <c r="AA2499" s="140">
        <f t="shared" si="2295"/>
        <v>0</v>
      </c>
      <c r="AB2499" s="216"/>
      <c r="AC2499" s="212"/>
      <c r="AD2499" s="215"/>
      <c r="AE2499" s="139">
        <f t="shared" si="2284"/>
        <v>0</v>
      </c>
      <c r="AF2499" s="215"/>
      <c r="AG2499" s="215"/>
      <c r="AH2499" s="140">
        <f t="shared" si="2296"/>
        <v>0</v>
      </c>
      <c r="AJ2499" s="217"/>
      <c r="AK2499" s="218"/>
      <c r="AL2499" s="219"/>
      <c r="AM2499" s="218"/>
      <c r="AN2499" s="219"/>
      <c r="AO2499" s="218"/>
      <c r="AP2499" s="219"/>
      <c r="AQ2499" s="218"/>
      <c r="AR2499" s="219"/>
      <c r="AS2499" s="218"/>
      <c r="AT2499" s="219"/>
      <c r="AU2499" s="218"/>
      <c r="AV2499" s="114">
        <f t="shared" si="2286"/>
        <v>0</v>
      </c>
      <c r="AW2499" s="113">
        <f t="shared" si="2287"/>
        <v>0</v>
      </c>
      <c r="AX2499" s="210"/>
      <c r="AY2499" s="111">
        <f t="shared" si="2288"/>
        <v>0</v>
      </c>
      <c r="AZ2499" s="113">
        <f t="shared" si="2289"/>
        <v>0</v>
      </c>
      <c r="BA2499" s="114">
        <f t="shared" si="2290"/>
        <v>0</v>
      </c>
      <c r="BB2499" s="113">
        <f t="shared" si="2291"/>
        <v>0</v>
      </c>
      <c r="BC2499" s="113">
        <f t="shared" si="2292"/>
        <v>0</v>
      </c>
      <c r="BD2499" s="117">
        <f t="shared" si="2293"/>
        <v>0</v>
      </c>
    </row>
    <row r="2500" spans="2:56" x14ac:dyDescent="0.3">
      <c r="B2500" s="222" t="s">
        <v>82</v>
      </c>
      <c r="C2500" s="78">
        <f>SUM(C2501:C2506)</f>
        <v>0</v>
      </c>
      <c r="D2500" s="79">
        <f>SUM(D2501:D2506)</f>
        <v>0</v>
      </c>
      <c r="E2500" s="69">
        <f t="shared" si="2279"/>
        <v>0</v>
      </c>
      <c r="F2500" s="78">
        <f>SUM(F2501:F2506)</f>
        <v>0</v>
      </c>
      <c r="G2500" s="79">
        <f>SUM(G2501:G2506)</f>
        <v>0</v>
      </c>
      <c r="H2500" s="69">
        <f t="shared" si="2280"/>
        <v>0</v>
      </c>
      <c r="I2500" s="78">
        <f>SUM(I2501:I2506)</f>
        <v>0</v>
      </c>
      <c r="J2500" s="79">
        <f>SUM(J2501:J2506)</f>
        <v>0</v>
      </c>
      <c r="K2500" s="69">
        <f t="shared" si="2281"/>
        <v>0</v>
      </c>
      <c r="L2500" s="78">
        <f>SUM(L2501:L2506)</f>
        <v>0</v>
      </c>
      <c r="M2500" s="80">
        <f>SUM(M2501:M2506)</f>
        <v>0</v>
      </c>
      <c r="N2500" s="81">
        <f>SUM(N2501:N2506)</f>
        <v>0</v>
      </c>
      <c r="O2500" s="78">
        <f>SUM(O2501:O2506)</f>
        <v>0</v>
      </c>
      <c r="P2500" s="81">
        <f>SUM(P2501:P2506)</f>
        <v>0</v>
      </c>
      <c r="Q2500" s="148">
        <f t="shared" si="2282"/>
        <v>0</v>
      </c>
      <c r="R2500" s="81">
        <f>SUM(R2501:R2506)</f>
        <v>0</v>
      </c>
      <c r="S2500" s="81">
        <f>SUM(S2501:S2506)</f>
        <v>0</v>
      </c>
      <c r="T2500" s="149">
        <f t="shared" si="2294"/>
        <v>0</v>
      </c>
      <c r="U2500" s="216"/>
      <c r="V2500" s="78">
        <f>SUM(V2501:V2506)</f>
        <v>0</v>
      </c>
      <c r="W2500" s="81">
        <f>SUM(W2501:W2506)</f>
        <v>0</v>
      </c>
      <c r="X2500" s="148">
        <f t="shared" si="2283"/>
        <v>0</v>
      </c>
      <c r="Y2500" s="81">
        <f>SUM(Y2501:Y2506)</f>
        <v>0</v>
      </c>
      <c r="Z2500" s="81">
        <f>SUM(Z2501:Z2506)</f>
        <v>0</v>
      </c>
      <c r="AA2500" s="149">
        <f t="shared" si="2295"/>
        <v>0</v>
      </c>
      <c r="AB2500" s="216"/>
      <c r="AC2500" s="78">
        <f>SUM(AC2501:AC2506)</f>
        <v>0</v>
      </c>
      <c r="AD2500" s="81">
        <f>SUM(AD2501:AD2506)</f>
        <v>0</v>
      </c>
      <c r="AE2500" s="148">
        <f t="shared" si="2284"/>
        <v>0</v>
      </c>
      <c r="AF2500" s="81">
        <f>SUM(AF2501:AF2506)</f>
        <v>0</v>
      </c>
      <c r="AG2500" s="81">
        <f>SUM(AG2501:AG2506)</f>
        <v>0</v>
      </c>
      <c r="AH2500" s="149">
        <f t="shared" si="2296"/>
        <v>0</v>
      </c>
      <c r="AJ2500" s="79">
        <f t="shared" ref="AJ2500:AU2500" si="2307">SUM(AJ2501:AJ2506)</f>
        <v>0</v>
      </c>
      <c r="AK2500" s="80">
        <f t="shared" si="2307"/>
        <v>0</v>
      </c>
      <c r="AL2500" s="81">
        <f t="shared" si="2307"/>
        <v>0</v>
      </c>
      <c r="AM2500" s="80">
        <f t="shared" si="2307"/>
        <v>0</v>
      </c>
      <c r="AN2500" s="81">
        <f t="shared" si="2307"/>
        <v>0</v>
      </c>
      <c r="AO2500" s="80">
        <f t="shared" si="2307"/>
        <v>0</v>
      </c>
      <c r="AP2500" s="81">
        <f t="shared" si="2307"/>
        <v>0</v>
      </c>
      <c r="AQ2500" s="80">
        <f t="shared" si="2307"/>
        <v>0</v>
      </c>
      <c r="AR2500" s="81">
        <f t="shared" si="2307"/>
        <v>0</v>
      </c>
      <c r="AS2500" s="80">
        <f t="shared" si="2307"/>
        <v>0</v>
      </c>
      <c r="AT2500" s="81">
        <f t="shared" si="2307"/>
        <v>0</v>
      </c>
      <c r="AU2500" s="80">
        <f t="shared" si="2307"/>
        <v>0</v>
      </c>
      <c r="AV2500" s="81">
        <f t="shared" si="2286"/>
        <v>0</v>
      </c>
      <c r="AW2500" s="80">
        <f t="shared" si="2287"/>
        <v>0</v>
      </c>
      <c r="AX2500" s="210"/>
      <c r="AY2500" s="79">
        <f t="shared" si="2288"/>
        <v>0</v>
      </c>
      <c r="AZ2500" s="80">
        <f t="shared" si="2289"/>
        <v>0</v>
      </c>
      <c r="BA2500" s="81">
        <f t="shared" si="2290"/>
        <v>0</v>
      </c>
      <c r="BB2500" s="80">
        <f t="shared" si="2291"/>
        <v>0</v>
      </c>
      <c r="BC2500" s="80">
        <f t="shared" si="2292"/>
        <v>0</v>
      </c>
      <c r="BD2500" s="86">
        <f t="shared" si="2293"/>
        <v>0</v>
      </c>
    </row>
    <row r="2501" spans="2:56" x14ac:dyDescent="0.3">
      <c r="B2501" s="211" t="s">
        <v>83</v>
      </c>
      <c r="C2501" s="212"/>
      <c r="D2501" s="213"/>
      <c r="E2501" s="144">
        <f t="shared" si="2279"/>
        <v>0</v>
      </c>
      <c r="F2501" s="212"/>
      <c r="G2501" s="213"/>
      <c r="H2501" s="144">
        <f t="shared" si="2280"/>
        <v>0</v>
      </c>
      <c r="I2501" s="212"/>
      <c r="J2501" s="213"/>
      <c r="K2501" s="144">
        <f t="shared" si="2281"/>
        <v>0</v>
      </c>
      <c r="L2501" s="212"/>
      <c r="M2501" s="214"/>
      <c r="N2501" s="215"/>
      <c r="O2501" s="212"/>
      <c r="P2501" s="215"/>
      <c r="Q2501" s="139">
        <f t="shared" si="2282"/>
        <v>0</v>
      </c>
      <c r="R2501" s="215"/>
      <c r="S2501" s="215"/>
      <c r="T2501" s="140">
        <f t="shared" si="2294"/>
        <v>0</v>
      </c>
      <c r="U2501" s="216"/>
      <c r="V2501" s="212"/>
      <c r="W2501" s="215"/>
      <c r="X2501" s="139">
        <f t="shared" si="2283"/>
        <v>0</v>
      </c>
      <c r="Y2501" s="215"/>
      <c r="Z2501" s="215"/>
      <c r="AA2501" s="140">
        <f t="shared" si="2295"/>
        <v>0</v>
      </c>
      <c r="AB2501" s="216"/>
      <c r="AC2501" s="212"/>
      <c r="AD2501" s="215"/>
      <c r="AE2501" s="139">
        <f t="shared" si="2284"/>
        <v>0</v>
      </c>
      <c r="AF2501" s="215"/>
      <c r="AG2501" s="215"/>
      <c r="AH2501" s="140">
        <f t="shared" si="2296"/>
        <v>0</v>
      </c>
      <c r="AJ2501" s="217"/>
      <c r="AK2501" s="218"/>
      <c r="AL2501" s="219"/>
      <c r="AM2501" s="218"/>
      <c r="AN2501" s="219"/>
      <c r="AO2501" s="218"/>
      <c r="AP2501" s="219"/>
      <c r="AQ2501" s="218"/>
      <c r="AR2501" s="219"/>
      <c r="AS2501" s="218"/>
      <c r="AT2501" s="219"/>
      <c r="AU2501" s="218"/>
      <c r="AV2501" s="114">
        <f t="shared" si="2286"/>
        <v>0</v>
      </c>
      <c r="AW2501" s="113">
        <f t="shared" si="2287"/>
        <v>0</v>
      </c>
      <c r="AX2501" s="210"/>
      <c r="AY2501" s="111">
        <f t="shared" si="2288"/>
        <v>0</v>
      </c>
      <c r="AZ2501" s="113">
        <f t="shared" si="2289"/>
        <v>0</v>
      </c>
      <c r="BA2501" s="114">
        <f t="shared" si="2290"/>
        <v>0</v>
      </c>
      <c r="BB2501" s="113">
        <f t="shared" si="2291"/>
        <v>0</v>
      </c>
      <c r="BC2501" s="113">
        <f t="shared" si="2292"/>
        <v>0</v>
      </c>
      <c r="BD2501" s="117">
        <f t="shared" si="2293"/>
        <v>0</v>
      </c>
    </row>
    <row r="2502" spans="2:56" x14ac:dyDescent="0.3">
      <c r="B2502" s="211" t="s">
        <v>84</v>
      </c>
      <c r="C2502" s="212"/>
      <c r="D2502" s="213"/>
      <c r="E2502" s="144">
        <f t="shared" si="2279"/>
        <v>0</v>
      </c>
      <c r="F2502" s="212"/>
      <c r="G2502" s="213"/>
      <c r="H2502" s="144">
        <f t="shared" si="2280"/>
        <v>0</v>
      </c>
      <c r="I2502" s="212"/>
      <c r="J2502" s="213"/>
      <c r="K2502" s="144">
        <f t="shared" si="2281"/>
        <v>0</v>
      </c>
      <c r="L2502" s="212"/>
      <c r="M2502" s="214"/>
      <c r="N2502" s="215"/>
      <c r="O2502" s="212"/>
      <c r="P2502" s="215"/>
      <c r="Q2502" s="139">
        <f t="shared" si="2282"/>
        <v>0</v>
      </c>
      <c r="R2502" s="215"/>
      <c r="S2502" s="215"/>
      <c r="T2502" s="140">
        <f t="shared" si="2294"/>
        <v>0</v>
      </c>
      <c r="U2502" s="216"/>
      <c r="V2502" s="212"/>
      <c r="W2502" s="215"/>
      <c r="X2502" s="139">
        <f t="shared" si="2283"/>
        <v>0</v>
      </c>
      <c r="Y2502" s="215"/>
      <c r="Z2502" s="215"/>
      <c r="AA2502" s="140">
        <f t="shared" si="2295"/>
        <v>0</v>
      </c>
      <c r="AB2502" s="216"/>
      <c r="AC2502" s="212"/>
      <c r="AD2502" s="215"/>
      <c r="AE2502" s="139">
        <f t="shared" si="2284"/>
        <v>0</v>
      </c>
      <c r="AF2502" s="215"/>
      <c r="AG2502" s="215"/>
      <c r="AH2502" s="140">
        <f t="shared" si="2296"/>
        <v>0</v>
      </c>
      <c r="AJ2502" s="217"/>
      <c r="AK2502" s="218"/>
      <c r="AL2502" s="219"/>
      <c r="AM2502" s="218"/>
      <c r="AN2502" s="219"/>
      <c r="AO2502" s="218"/>
      <c r="AP2502" s="219"/>
      <c r="AQ2502" s="218"/>
      <c r="AR2502" s="219"/>
      <c r="AS2502" s="218"/>
      <c r="AT2502" s="219"/>
      <c r="AU2502" s="218"/>
      <c r="AV2502" s="114">
        <f t="shared" si="2286"/>
        <v>0</v>
      </c>
      <c r="AW2502" s="113">
        <f t="shared" si="2287"/>
        <v>0</v>
      </c>
      <c r="AX2502" s="210"/>
      <c r="AY2502" s="111">
        <f t="shared" si="2288"/>
        <v>0</v>
      </c>
      <c r="AZ2502" s="113">
        <f t="shared" si="2289"/>
        <v>0</v>
      </c>
      <c r="BA2502" s="114">
        <f t="shared" si="2290"/>
        <v>0</v>
      </c>
      <c r="BB2502" s="113">
        <f t="shared" si="2291"/>
        <v>0</v>
      </c>
      <c r="BC2502" s="113">
        <f t="shared" si="2292"/>
        <v>0</v>
      </c>
      <c r="BD2502" s="117">
        <f t="shared" si="2293"/>
        <v>0</v>
      </c>
    </row>
    <row r="2503" spans="2:56" x14ac:dyDescent="0.3">
      <c r="B2503" s="211" t="s">
        <v>85</v>
      </c>
      <c r="C2503" s="212"/>
      <c r="D2503" s="213"/>
      <c r="E2503" s="144">
        <f t="shared" si="2279"/>
        <v>0</v>
      </c>
      <c r="F2503" s="212"/>
      <c r="G2503" s="213"/>
      <c r="H2503" s="144">
        <f t="shared" si="2280"/>
        <v>0</v>
      </c>
      <c r="I2503" s="212"/>
      <c r="J2503" s="213"/>
      <c r="K2503" s="144">
        <f t="shared" si="2281"/>
        <v>0</v>
      </c>
      <c r="L2503" s="212"/>
      <c r="M2503" s="214"/>
      <c r="N2503" s="215"/>
      <c r="O2503" s="212"/>
      <c r="P2503" s="215"/>
      <c r="Q2503" s="139">
        <f t="shared" si="2282"/>
        <v>0</v>
      </c>
      <c r="R2503" s="215"/>
      <c r="S2503" s="215"/>
      <c r="T2503" s="140">
        <f t="shared" si="2294"/>
        <v>0</v>
      </c>
      <c r="U2503" s="216"/>
      <c r="V2503" s="212"/>
      <c r="W2503" s="215"/>
      <c r="X2503" s="139">
        <f t="shared" si="2283"/>
        <v>0</v>
      </c>
      <c r="Y2503" s="215"/>
      <c r="Z2503" s="215"/>
      <c r="AA2503" s="140">
        <f t="shared" si="2295"/>
        <v>0</v>
      </c>
      <c r="AB2503" s="216"/>
      <c r="AC2503" s="212"/>
      <c r="AD2503" s="215"/>
      <c r="AE2503" s="139">
        <f t="shared" si="2284"/>
        <v>0</v>
      </c>
      <c r="AF2503" s="215"/>
      <c r="AG2503" s="215"/>
      <c r="AH2503" s="140">
        <f t="shared" si="2296"/>
        <v>0</v>
      </c>
      <c r="AJ2503" s="217"/>
      <c r="AK2503" s="218"/>
      <c r="AL2503" s="219"/>
      <c r="AM2503" s="218"/>
      <c r="AN2503" s="219"/>
      <c r="AO2503" s="218"/>
      <c r="AP2503" s="219"/>
      <c r="AQ2503" s="218"/>
      <c r="AR2503" s="219"/>
      <c r="AS2503" s="218"/>
      <c r="AT2503" s="219"/>
      <c r="AU2503" s="218"/>
      <c r="AV2503" s="114">
        <f t="shared" si="2286"/>
        <v>0</v>
      </c>
      <c r="AW2503" s="113">
        <f t="shared" si="2287"/>
        <v>0</v>
      </c>
      <c r="AX2503" s="210"/>
      <c r="AY2503" s="111">
        <f t="shared" si="2288"/>
        <v>0</v>
      </c>
      <c r="AZ2503" s="113">
        <f t="shared" si="2289"/>
        <v>0</v>
      </c>
      <c r="BA2503" s="114">
        <f t="shared" si="2290"/>
        <v>0</v>
      </c>
      <c r="BB2503" s="113">
        <f t="shared" si="2291"/>
        <v>0</v>
      </c>
      <c r="BC2503" s="113">
        <f t="shared" si="2292"/>
        <v>0</v>
      </c>
      <c r="BD2503" s="117">
        <f t="shared" si="2293"/>
        <v>0</v>
      </c>
    </row>
    <row r="2504" spans="2:56" x14ac:dyDescent="0.3">
      <c r="B2504" s="211" t="s">
        <v>86</v>
      </c>
      <c r="C2504" s="212"/>
      <c r="D2504" s="213"/>
      <c r="E2504" s="144">
        <f t="shared" si="2279"/>
        <v>0</v>
      </c>
      <c r="F2504" s="212"/>
      <c r="G2504" s="213"/>
      <c r="H2504" s="144">
        <f t="shared" si="2280"/>
        <v>0</v>
      </c>
      <c r="I2504" s="212"/>
      <c r="J2504" s="213"/>
      <c r="K2504" s="144">
        <f t="shared" si="2281"/>
        <v>0</v>
      </c>
      <c r="L2504" s="212"/>
      <c r="M2504" s="214"/>
      <c r="N2504" s="215"/>
      <c r="O2504" s="212"/>
      <c r="P2504" s="215"/>
      <c r="Q2504" s="139">
        <f t="shared" si="2282"/>
        <v>0</v>
      </c>
      <c r="R2504" s="215"/>
      <c r="S2504" s="215"/>
      <c r="T2504" s="140">
        <f t="shared" si="2294"/>
        <v>0</v>
      </c>
      <c r="U2504" s="216"/>
      <c r="V2504" s="212"/>
      <c r="W2504" s="215"/>
      <c r="X2504" s="139">
        <f t="shared" si="2283"/>
        <v>0</v>
      </c>
      <c r="Y2504" s="215"/>
      <c r="Z2504" s="215"/>
      <c r="AA2504" s="140">
        <f t="shared" si="2295"/>
        <v>0</v>
      </c>
      <c r="AB2504" s="216"/>
      <c r="AC2504" s="212"/>
      <c r="AD2504" s="215"/>
      <c r="AE2504" s="139">
        <f t="shared" si="2284"/>
        <v>0</v>
      </c>
      <c r="AF2504" s="215"/>
      <c r="AG2504" s="215"/>
      <c r="AH2504" s="140">
        <f t="shared" si="2296"/>
        <v>0</v>
      </c>
      <c r="AJ2504" s="217"/>
      <c r="AK2504" s="218"/>
      <c r="AL2504" s="219"/>
      <c r="AM2504" s="218"/>
      <c r="AN2504" s="219"/>
      <c r="AO2504" s="218"/>
      <c r="AP2504" s="219"/>
      <c r="AQ2504" s="218"/>
      <c r="AR2504" s="219"/>
      <c r="AS2504" s="218"/>
      <c r="AT2504" s="219"/>
      <c r="AU2504" s="218"/>
      <c r="AV2504" s="114">
        <f t="shared" si="2286"/>
        <v>0</v>
      </c>
      <c r="AW2504" s="113">
        <f t="shared" si="2287"/>
        <v>0</v>
      </c>
      <c r="AX2504" s="210"/>
      <c r="AY2504" s="111">
        <f t="shared" si="2288"/>
        <v>0</v>
      </c>
      <c r="AZ2504" s="113">
        <f t="shared" si="2289"/>
        <v>0</v>
      </c>
      <c r="BA2504" s="114">
        <f t="shared" si="2290"/>
        <v>0</v>
      </c>
      <c r="BB2504" s="113">
        <f t="shared" si="2291"/>
        <v>0</v>
      </c>
      <c r="BC2504" s="113">
        <f t="shared" si="2292"/>
        <v>0</v>
      </c>
      <c r="BD2504" s="117">
        <f t="shared" si="2293"/>
        <v>0</v>
      </c>
    </row>
    <row r="2505" spans="2:56" x14ac:dyDescent="0.3">
      <c r="B2505" s="211" t="s">
        <v>87</v>
      </c>
      <c r="C2505" s="212"/>
      <c r="D2505" s="213"/>
      <c r="E2505" s="144">
        <f t="shared" si="2279"/>
        <v>0</v>
      </c>
      <c r="F2505" s="212"/>
      <c r="G2505" s="213"/>
      <c r="H2505" s="144">
        <f t="shared" si="2280"/>
        <v>0</v>
      </c>
      <c r="I2505" s="212"/>
      <c r="J2505" s="213"/>
      <c r="K2505" s="144">
        <f t="shared" si="2281"/>
        <v>0</v>
      </c>
      <c r="L2505" s="212"/>
      <c r="M2505" s="214"/>
      <c r="N2505" s="215"/>
      <c r="O2505" s="212"/>
      <c r="P2505" s="215"/>
      <c r="Q2505" s="139">
        <f t="shared" si="2282"/>
        <v>0</v>
      </c>
      <c r="R2505" s="215"/>
      <c r="S2505" s="215"/>
      <c r="T2505" s="140">
        <f t="shared" si="2294"/>
        <v>0</v>
      </c>
      <c r="U2505" s="216"/>
      <c r="V2505" s="212"/>
      <c r="W2505" s="215"/>
      <c r="X2505" s="139">
        <f t="shared" si="2283"/>
        <v>0</v>
      </c>
      <c r="Y2505" s="215"/>
      <c r="Z2505" s="215"/>
      <c r="AA2505" s="140">
        <f t="shared" si="2295"/>
        <v>0</v>
      </c>
      <c r="AB2505" s="216"/>
      <c r="AC2505" s="212"/>
      <c r="AD2505" s="215"/>
      <c r="AE2505" s="139">
        <f t="shared" si="2284"/>
        <v>0</v>
      </c>
      <c r="AF2505" s="215"/>
      <c r="AG2505" s="215"/>
      <c r="AH2505" s="140">
        <f t="shared" si="2296"/>
        <v>0</v>
      </c>
      <c r="AJ2505" s="217"/>
      <c r="AK2505" s="218"/>
      <c r="AL2505" s="219"/>
      <c r="AM2505" s="218"/>
      <c r="AN2505" s="219"/>
      <c r="AO2505" s="218"/>
      <c r="AP2505" s="219"/>
      <c r="AQ2505" s="218"/>
      <c r="AR2505" s="219"/>
      <c r="AS2505" s="218"/>
      <c r="AT2505" s="219"/>
      <c r="AU2505" s="218"/>
      <c r="AV2505" s="114">
        <f t="shared" si="2286"/>
        <v>0</v>
      </c>
      <c r="AW2505" s="113">
        <f t="shared" si="2287"/>
        <v>0</v>
      </c>
      <c r="AX2505" s="210"/>
      <c r="AY2505" s="111">
        <f t="shared" si="2288"/>
        <v>0</v>
      </c>
      <c r="AZ2505" s="113">
        <f t="shared" si="2289"/>
        <v>0</v>
      </c>
      <c r="BA2505" s="114">
        <f t="shared" si="2290"/>
        <v>0</v>
      </c>
      <c r="BB2505" s="113">
        <f t="shared" si="2291"/>
        <v>0</v>
      </c>
      <c r="BC2505" s="113">
        <f t="shared" si="2292"/>
        <v>0</v>
      </c>
      <c r="BD2505" s="117">
        <f t="shared" si="2293"/>
        <v>0</v>
      </c>
    </row>
    <row r="2506" spans="2:56" x14ac:dyDescent="0.3">
      <c r="B2506" s="211" t="s">
        <v>88</v>
      </c>
      <c r="C2506" s="212"/>
      <c r="D2506" s="213"/>
      <c r="E2506" s="144">
        <f t="shared" si="2279"/>
        <v>0</v>
      </c>
      <c r="F2506" s="212"/>
      <c r="G2506" s="213"/>
      <c r="H2506" s="144">
        <f t="shared" si="2280"/>
        <v>0</v>
      </c>
      <c r="I2506" s="212"/>
      <c r="J2506" s="213"/>
      <c r="K2506" s="144">
        <f t="shared" si="2281"/>
        <v>0</v>
      </c>
      <c r="L2506" s="212"/>
      <c r="M2506" s="214"/>
      <c r="N2506" s="215"/>
      <c r="O2506" s="212"/>
      <c r="P2506" s="215"/>
      <c r="Q2506" s="139">
        <f t="shared" si="2282"/>
        <v>0</v>
      </c>
      <c r="R2506" s="215"/>
      <c r="S2506" s="215"/>
      <c r="T2506" s="140">
        <f t="shared" si="2294"/>
        <v>0</v>
      </c>
      <c r="U2506" s="216"/>
      <c r="V2506" s="212"/>
      <c r="W2506" s="215"/>
      <c r="X2506" s="139">
        <f t="shared" si="2283"/>
        <v>0</v>
      </c>
      <c r="Y2506" s="215"/>
      <c r="Z2506" s="215"/>
      <c r="AA2506" s="140">
        <f t="shared" si="2295"/>
        <v>0</v>
      </c>
      <c r="AB2506" s="216"/>
      <c r="AC2506" s="212"/>
      <c r="AD2506" s="215"/>
      <c r="AE2506" s="139">
        <f t="shared" si="2284"/>
        <v>0</v>
      </c>
      <c r="AF2506" s="215"/>
      <c r="AG2506" s="215"/>
      <c r="AH2506" s="140">
        <f t="shared" si="2296"/>
        <v>0</v>
      </c>
      <c r="AJ2506" s="217"/>
      <c r="AK2506" s="218"/>
      <c r="AL2506" s="219"/>
      <c r="AM2506" s="218"/>
      <c r="AN2506" s="219"/>
      <c r="AO2506" s="218"/>
      <c r="AP2506" s="219"/>
      <c r="AQ2506" s="218"/>
      <c r="AR2506" s="219"/>
      <c r="AS2506" s="218"/>
      <c r="AT2506" s="219"/>
      <c r="AU2506" s="218"/>
      <c r="AV2506" s="114">
        <f t="shared" si="2286"/>
        <v>0</v>
      </c>
      <c r="AW2506" s="113">
        <f t="shared" si="2287"/>
        <v>0</v>
      </c>
      <c r="AX2506" s="210"/>
      <c r="AY2506" s="111">
        <f t="shared" si="2288"/>
        <v>0</v>
      </c>
      <c r="AZ2506" s="113">
        <f t="shared" si="2289"/>
        <v>0</v>
      </c>
      <c r="BA2506" s="114">
        <f t="shared" si="2290"/>
        <v>0</v>
      </c>
      <c r="BB2506" s="113">
        <f t="shared" si="2291"/>
        <v>0</v>
      </c>
      <c r="BC2506" s="113">
        <f t="shared" si="2292"/>
        <v>0</v>
      </c>
      <c r="BD2506" s="117">
        <f t="shared" si="2293"/>
        <v>0</v>
      </c>
    </row>
    <row r="2507" spans="2:56" x14ac:dyDescent="0.3">
      <c r="B2507" s="222" t="s">
        <v>89</v>
      </c>
      <c r="C2507" s="78">
        <f>SUM(C2508:C2513)</f>
        <v>0</v>
      </c>
      <c r="D2507" s="79">
        <f>SUM(D2508:D2513)</f>
        <v>0</v>
      </c>
      <c r="E2507" s="69">
        <f t="shared" si="2279"/>
        <v>0</v>
      </c>
      <c r="F2507" s="78">
        <f>SUM(F2508:F2513)</f>
        <v>0</v>
      </c>
      <c r="G2507" s="79">
        <f>SUM(G2508:G2513)</f>
        <v>0</v>
      </c>
      <c r="H2507" s="69">
        <f t="shared" si="2280"/>
        <v>0</v>
      </c>
      <c r="I2507" s="78">
        <f>SUM(I2508:I2513)</f>
        <v>0</v>
      </c>
      <c r="J2507" s="79">
        <f>SUM(J2508:J2513)</f>
        <v>0</v>
      </c>
      <c r="K2507" s="69">
        <f t="shared" si="2281"/>
        <v>0</v>
      </c>
      <c r="L2507" s="78">
        <f>SUM(L2508:L2513)</f>
        <v>0</v>
      </c>
      <c r="M2507" s="80">
        <f>SUM(M2508:M2513)</f>
        <v>0</v>
      </c>
      <c r="N2507" s="81">
        <f>SUM(N2508:N2513)</f>
        <v>0</v>
      </c>
      <c r="O2507" s="78">
        <f>SUM(O2508:O2513)</f>
        <v>0</v>
      </c>
      <c r="P2507" s="81">
        <f>SUM(P2508:P2513)</f>
        <v>0</v>
      </c>
      <c r="Q2507" s="148">
        <f t="shared" si="2282"/>
        <v>0</v>
      </c>
      <c r="R2507" s="81">
        <f>SUM(R2508:R2513)</f>
        <v>0</v>
      </c>
      <c r="S2507" s="81">
        <f>SUM(S2508:S2513)</f>
        <v>0</v>
      </c>
      <c r="T2507" s="149">
        <f t="shared" si="2294"/>
        <v>0</v>
      </c>
      <c r="U2507" s="216"/>
      <c r="V2507" s="78">
        <f>SUM(V2508:V2513)</f>
        <v>0</v>
      </c>
      <c r="W2507" s="81">
        <f>SUM(W2508:W2513)</f>
        <v>0</v>
      </c>
      <c r="X2507" s="148">
        <f t="shared" si="2283"/>
        <v>0</v>
      </c>
      <c r="Y2507" s="81">
        <f>SUM(Y2508:Y2513)</f>
        <v>0</v>
      </c>
      <c r="Z2507" s="81">
        <f>SUM(Z2508:Z2513)</f>
        <v>0</v>
      </c>
      <c r="AA2507" s="149">
        <f t="shared" si="2295"/>
        <v>0</v>
      </c>
      <c r="AB2507" s="216"/>
      <c r="AC2507" s="78">
        <f>SUM(AC2508:AC2513)</f>
        <v>0</v>
      </c>
      <c r="AD2507" s="81">
        <f>SUM(AD2508:AD2513)</f>
        <v>0</v>
      </c>
      <c r="AE2507" s="148">
        <f t="shared" si="2284"/>
        <v>0</v>
      </c>
      <c r="AF2507" s="81">
        <f>SUM(AF2508:AF2513)</f>
        <v>0</v>
      </c>
      <c r="AG2507" s="81">
        <f>SUM(AG2508:AG2513)</f>
        <v>0</v>
      </c>
      <c r="AH2507" s="149">
        <f t="shared" si="2296"/>
        <v>0</v>
      </c>
      <c r="AJ2507" s="79">
        <f t="shared" ref="AJ2507:AU2507" si="2308">SUM(AJ2508:AJ2513)</f>
        <v>0</v>
      </c>
      <c r="AK2507" s="80">
        <f t="shared" si="2308"/>
        <v>0</v>
      </c>
      <c r="AL2507" s="81">
        <f t="shared" si="2308"/>
        <v>0</v>
      </c>
      <c r="AM2507" s="80">
        <f t="shared" si="2308"/>
        <v>0</v>
      </c>
      <c r="AN2507" s="81">
        <f t="shared" si="2308"/>
        <v>0</v>
      </c>
      <c r="AO2507" s="80">
        <f t="shared" si="2308"/>
        <v>0</v>
      </c>
      <c r="AP2507" s="81">
        <f t="shared" si="2308"/>
        <v>0</v>
      </c>
      <c r="AQ2507" s="80">
        <f t="shared" si="2308"/>
        <v>0</v>
      </c>
      <c r="AR2507" s="81">
        <f t="shared" si="2308"/>
        <v>0</v>
      </c>
      <c r="AS2507" s="80">
        <f t="shared" si="2308"/>
        <v>0</v>
      </c>
      <c r="AT2507" s="81">
        <f t="shared" si="2308"/>
        <v>0</v>
      </c>
      <c r="AU2507" s="80">
        <f t="shared" si="2308"/>
        <v>0</v>
      </c>
      <c r="AV2507" s="81">
        <f t="shared" si="2286"/>
        <v>0</v>
      </c>
      <c r="AW2507" s="80">
        <f t="shared" si="2287"/>
        <v>0</v>
      </c>
      <c r="AX2507" s="210"/>
      <c r="AY2507" s="79">
        <f t="shared" si="2288"/>
        <v>0</v>
      </c>
      <c r="AZ2507" s="80">
        <f t="shared" si="2289"/>
        <v>0</v>
      </c>
      <c r="BA2507" s="81">
        <f t="shared" si="2290"/>
        <v>0</v>
      </c>
      <c r="BB2507" s="80">
        <f t="shared" si="2291"/>
        <v>0</v>
      </c>
      <c r="BC2507" s="80">
        <f t="shared" si="2292"/>
        <v>0</v>
      </c>
      <c r="BD2507" s="86">
        <f t="shared" si="2293"/>
        <v>0</v>
      </c>
    </row>
    <row r="2508" spans="2:56" x14ac:dyDescent="0.3">
      <c r="B2508" s="211" t="s">
        <v>90</v>
      </c>
      <c r="C2508" s="212"/>
      <c r="D2508" s="213"/>
      <c r="E2508" s="144">
        <f t="shared" si="2279"/>
        <v>0</v>
      </c>
      <c r="F2508" s="212"/>
      <c r="G2508" s="213"/>
      <c r="H2508" s="144">
        <f t="shared" si="2280"/>
        <v>0</v>
      </c>
      <c r="I2508" s="212"/>
      <c r="J2508" s="213"/>
      <c r="K2508" s="144">
        <f t="shared" si="2281"/>
        <v>0</v>
      </c>
      <c r="L2508" s="212"/>
      <c r="M2508" s="214"/>
      <c r="N2508" s="215"/>
      <c r="O2508" s="212"/>
      <c r="P2508" s="215"/>
      <c r="Q2508" s="139">
        <f t="shared" si="2282"/>
        <v>0</v>
      </c>
      <c r="R2508" s="215"/>
      <c r="S2508" s="215"/>
      <c r="T2508" s="140">
        <f t="shared" si="2294"/>
        <v>0</v>
      </c>
      <c r="U2508" s="216"/>
      <c r="V2508" s="212"/>
      <c r="W2508" s="215"/>
      <c r="X2508" s="139">
        <f t="shared" si="2283"/>
        <v>0</v>
      </c>
      <c r="Y2508" s="215"/>
      <c r="Z2508" s="215"/>
      <c r="AA2508" s="140">
        <f t="shared" si="2295"/>
        <v>0</v>
      </c>
      <c r="AB2508" s="216"/>
      <c r="AC2508" s="212"/>
      <c r="AD2508" s="215"/>
      <c r="AE2508" s="139">
        <f t="shared" si="2284"/>
        <v>0</v>
      </c>
      <c r="AF2508" s="215"/>
      <c r="AG2508" s="215"/>
      <c r="AH2508" s="140">
        <f t="shared" si="2296"/>
        <v>0</v>
      </c>
      <c r="AJ2508" s="217"/>
      <c r="AK2508" s="218"/>
      <c r="AL2508" s="219"/>
      <c r="AM2508" s="218"/>
      <c r="AN2508" s="219"/>
      <c r="AO2508" s="218"/>
      <c r="AP2508" s="219"/>
      <c r="AQ2508" s="218"/>
      <c r="AR2508" s="219"/>
      <c r="AS2508" s="218"/>
      <c r="AT2508" s="219"/>
      <c r="AU2508" s="218"/>
      <c r="AV2508" s="114">
        <f t="shared" si="2286"/>
        <v>0</v>
      </c>
      <c r="AW2508" s="113">
        <f t="shared" si="2287"/>
        <v>0</v>
      </c>
      <c r="AX2508" s="210"/>
      <c r="AY2508" s="111">
        <f t="shared" si="2288"/>
        <v>0</v>
      </c>
      <c r="AZ2508" s="113">
        <f t="shared" si="2289"/>
        <v>0</v>
      </c>
      <c r="BA2508" s="114">
        <f t="shared" si="2290"/>
        <v>0</v>
      </c>
      <c r="BB2508" s="113">
        <f t="shared" si="2291"/>
        <v>0</v>
      </c>
      <c r="BC2508" s="113">
        <f t="shared" si="2292"/>
        <v>0</v>
      </c>
      <c r="BD2508" s="117">
        <f t="shared" si="2293"/>
        <v>0</v>
      </c>
    </row>
    <row r="2509" spans="2:56" x14ac:dyDescent="0.3">
      <c r="B2509" s="211" t="s">
        <v>91</v>
      </c>
      <c r="C2509" s="212"/>
      <c r="D2509" s="213"/>
      <c r="E2509" s="144">
        <f t="shared" si="2279"/>
        <v>0</v>
      </c>
      <c r="F2509" s="212"/>
      <c r="G2509" s="213"/>
      <c r="H2509" s="144">
        <f t="shared" si="2280"/>
        <v>0</v>
      </c>
      <c r="I2509" s="212"/>
      <c r="J2509" s="213"/>
      <c r="K2509" s="144">
        <f t="shared" si="2281"/>
        <v>0</v>
      </c>
      <c r="L2509" s="212"/>
      <c r="M2509" s="214"/>
      <c r="N2509" s="215"/>
      <c r="O2509" s="212"/>
      <c r="P2509" s="215"/>
      <c r="Q2509" s="139">
        <f t="shared" si="2282"/>
        <v>0</v>
      </c>
      <c r="R2509" s="215"/>
      <c r="S2509" s="215"/>
      <c r="T2509" s="140">
        <f t="shared" si="2294"/>
        <v>0</v>
      </c>
      <c r="U2509" s="216"/>
      <c r="V2509" s="212"/>
      <c r="W2509" s="215"/>
      <c r="X2509" s="139">
        <f t="shared" si="2283"/>
        <v>0</v>
      </c>
      <c r="Y2509" s="215"/>
      <c r="Z2509" s="215"/>
      <c r="AA2509" s="140">
        <f t="shared" si="2295"/>
        <v>0</v>
      </c>
      <c r="AB2509" s="216"/>
      <c r="AC2509" s="212"/>
      <c r="AD2509" s="215"/>
      <c r="AE2509" s="139">
        <f t="shared" si="2284"/>
        <v>0</v>
      </c>
      <c r="AF2509" s="215"/>
      <c r="AG2509" s="215"/>
      <c r="AH2509" s="140">
        <f t="shared" si="2296"/>
        <v>0</v>
      </c>
      <c r="AJ2509" s="217"/>
      <c r="AK2509" s="218"/>
      <c r="AL2509" s="219"/>
      <c r="AM2509" s="218"/>
      <c r="AN2509" s="219"/>
      <c r="AO2509" s="218"/>
      <c r="AP2509" s="219"/>
      <c r="AQ2509" s="218"/>
      <c r="AR2509" s="219"/>
      <c r="AS2509" s="218"/>
      <c r="AT2509" s="219"/>
      <c r="AU2509" s="218"/>
      <c r="AV2509" s="114">
        <f t="shared" si="2286"/>
        <v>0</v>
      </c>
      <c r="AW2509" s="113">
        <f t="shared" si="2287"/>
        <v>0</v>
      </c>
      <c r="AX2509" s="210"/>
      <c r="AY2509" s="111">
        <f t="shared" si="2288"/>
        <v>0</v>
      </c>
      <c r="AZ2509" s="113">
        <f t="shared" si="2289"/>
        <v>0</v>
      </c>
      <c r="BA2509" s="114">
        <f t="shared" si="2290"/>
        <v>0</v>
      </c>
      <c r="BB2509" s="113">
        <f t="shared" si="2291"/>
        <v>0</v>
      </c>
      <c r="BC2509" s="113">
        <f t="shared" si="2292"/>
        <v>0</v>
      </c>
      <c r="BD2509" s="117">
        <f t="shared" si="2293"/>
        <v>0</v>
      </c>
    </row>
    <row r="2510" spans="2:56" x14ac:dyDescent="0.3">
      <c r="B2510" s="211" t="s">
        <v>92</v>
      </c>
      <c r="C2510" s="212"/>
      <c r="D2510" s="213"/>
      <c r="E2510" s="144">
        <f t="shared" si="2279"/>
        <v>0</v>
      </c>
      <c r="F2510" s="212"/>
      <c r="G2510" s="213"/>
      <c r="H2510" s="144">
        <f t="shared" si="2280"/>
        <v>0</v>
      </c>
      <c r="I2510" s="212"/>
      <c r="J2510" s="213"/>
      <c r="K2510" s="144">
        <f t="shared" si="2281"/>
        <v>0</v>
      </c>
      <c r="L2510" s="212"/>
      <c r="M2510" s="214"/>
      <c r="N2510" s="215"/>
      <c r="O2510" s="212"/>
      <c r="P2510" s="215"/>
      <c r="Q2510" s="139">
        <f t="shared" si="2282"/>
        <v>0</v>
      </c>
      <c r="R2510" s="215"/>
      <c r="S2510" s="215"/>
      <c r="T2510" s="140">
        <f t="shared" si="2294"/>
        <v>0</v>
      </c>
      <c r="U2510" s="216"/>
      <c r="V2510" s="212"/>
      <c r="W2510" s="215"/>
      <c r="X2510" s="139">
        <f t="shared" si="2283"/>
        <v>0</v>
      </c>
      <c r="Y2510" s="215"/>
      <c r="Z2510" s="215"/>
      <c r="AA2510" s="140">
        <f t="shared" si="2295"/>
        <v>0</v>
      </c>
      <c r="AB2510" s="216"/>
      <c r="AC2510" s="212"/>
      <c r="AD2510" s="215"/>
      <c r="AE2510" s="139">
        <f t="shared" si="2284"/>
        <v>0</v>
      </c>
      <c r="AF2510" s="215"/>
      <c r="AG2510" s="215"/>
      <c r="AH2510" s="140">
        <f t="shared" si="2296"/>
        <v>0</v>
      </c>
      <c r="AJ2510" s="217"/>
      <c r="AK2510" s="218"/>
      <c r="AL2510" s="219"/>
      <c r="AM2510" s="218"/>
      <c r="AN2510" s="219"/>
      <c r="AO2510" s="218"/>
      <c r="AP2510" s="219"/>
      <c r="AQ2510" s="218"/>
      <c r="AR2510" s="219"/>
      <c r="AS2510" s="218"/>
      <c r="AT2510" s="219"/>
      <c r="AU2510" s="218"/>
      <c r="AV2510" s="114">
        <f t="shared" si="2286"/>
        <v>0</v>
      </c>
      <c r="AW2510" s="113">
        <f t="shared" si="2287"/>
        <v>0</v>
      </c>
      <c r="AX2510" s="210"/>
      <c r="AY2510" s="111">
        <f t="shared" si="2288"/>
        <v>0</v>
      </c>
      <c r="AZ2510" s="113">
        <f t="shared" si="2289"/>
        <v>0</v>
      </c>
      <c r="BA2510" s="114">
        <f t="shared" si="2290"/>
        <v>0</v>
      </c>
      <c r="BB2510" s="113">
        <f t="shared" si="2291"/>
        <v>0</v>
      </c>
      <c r="BC2510" s="113">
        <f t="shared" si="2292"/>
        <v>0</v>
      </c>
      <c r="BD2510" s="117">
        <f t="shared" si="2293"/>
        <v>0</v>
      </c>
    </row>
    <row r="2511" spans="2:56" x14ac:dyDescent="0.3">
      <c r="B2511" s="211" t="s">
        <v>93</v>
      </c>
      <c r="C2511" s="212"/>
      <c r="D2511" s="213"/>
      <c r="E2511" s="144">
        <f t="shared" si="2279"/>
        <v>0</v>
      </c>
      <c r="F2511" s="212"/>
      <c r="G2511" s="213"/>
      <c r="H2511" s="144">
        <f t="shared" si="2280"/>
        <v>0</v>
      </c>
      <c r="I2511" s="212"/>
      <c r="J2511" s="213"/>
      <c r="K2511" s="144">
        <f t="shared" si="2281"/>
        <v>0</v>
      </c>
      <c r="L2511" s="212"/>
      <c r="M2511" s="214"/>
      <c r="N2511" s="215"/>
      <c r="O2511" s="212"/>
      <c r="P2511" s="215"/>
      <c r="Q2511" s="139">
        <f t="shared" si="2282"/>
        <v>0</v>
      </c>
      <c r="R2511" s="215"/>
      <c r="S2511" s="215"/>
      <c r="T2511" s="140">
        <f t="shared" si="2294"/>
        <v>0</v>
      </c>
      <c r="U2511" s="216"/>
      <c r="V2511" s="212"/>
      <c r="W2511" s="215"/>
      <c r="X2511" s="139">
        <f t="shared" si="2283"/>
        <v>0</v>
      </c>
      <c r="Y2511" s="215"/>
      <c r="Z2511" s="215"/>
      <c r="AA2511" s="140">
        <f t="shared" si="2295"/>
        <v>0</v>
      </c>
      <c r="AB2511" s="216"/>
      <c r="AC2511" s="212"/>
      <c r="AD2511" s="215"/>
      <c r="AE2511" s="139">
        <f t="shared" si="2284"/>
        <v>0</v>
      </c>
      <c r="AF2511" s="215"/>
      <c r="AG2511" s="215"/>
      <c r="AH2511" s="140">
        <f t="shared" si="2296"/>
        <v>0</v>
      </c>
      <c r="AJ2511" s="217"/>
      <c r="AK2511" s="218"/>
      <c r="AL2511" s="219"/>
      <c r="AM2511" s="218"/>
      <c r="AN2511" s="219"/>
      <c r="AO2511" s="218"/>
      <c r="AP2511" s="219"/>
      <c r="AQ2511" s="218"/>
      <c r="AR2511" s="219"/>
      <c r="AS2511" s="218"/>
      <c r="AT2511" s="219"/>
      <c r="AU2511" s="218"/>
      <c r="AV2511" s="114">
        <f t="shared" si="2286"/>
        <v>0</v>
      </c>
      <c r="AW2511" s="113">
        <f t="shared" si="2287"/>
        <v>0</v>
      </c>
      <c r="AX2511" s="210"/>
      <c r="AY2511" s="111">
        <f t="shared" si="2288"/>
        <v>0</v>
      </c>
      <c r="AZ2511" s="113">
        <f t="shared" si="2289"/>
        <v>0</v>
      </c>
      <c r="BA2511" s="114">
        <f t="shared" si="2290"/>
        <v>0</v>
      </c>
      <c r="BB2511" s="113">
        <f t="shared" si="2291"/>
        <v>0</v>
      </c>
      <c r="BC2511" s="113">
        <f t="shared" si="2292"/>
        <v>0</v>
      </c>
      <c r="BD2511" s="117">
        <f t="shared" si="2293"/>
        <v>0</v>
      </c>
    </row>
    <row r="2512" spans="2:56" x14ac:dyDescent="0.3">
      <c r="B2512" s="211" t="s">
        <v>94</v>
      </c>
      <c r="C2512" s="212"/>
      <c r="D2512" s="213"/>
      <c r="E2512" s="144">
        <f t="shared" si="2279"/>
        <v>0</v>
      </c>
      <c r="F2512" s="212"/>
      <c r="G2512" s="213"/>
      <c r="H2512" s="144">
        <f t="shared" si="2280"/>
        <v>0</v>
      </c>
      <c r="I2512" s="212"/>
      <c r="J2512" s="213"/>
      <c r="K2512" s="144">
        <f t="shared" si="2281"/>
        <v>0</v>
      </c>
      <c r="L2512" s="212"/>
      <c r="M2512" s="214"/>
      <c r="N2512" s="215"/>
      <c r="O2512" s="212"/>
      <c r="P2512" s="215"/>
      <c r="Q2512" s="139">
        <f t="shared" si="2282"/>
        <v>0</v>
      </c>
      <c r="R2512" s="215"/>
      <c r="S2512" s="215"/>
      <c r="T2512" s="140">
        <f t="shared" si="2294"/>
        <v>0</v>
      </c>
      <c r="U2512" s="216"/>
      <c r="V2512" s="212"/>
      <c r="W2512" s="215"/>
      <c r="X2512" s="139">
        <f t="shared" si="2283"/>
        <v>0</v>
      </c>
      <c r="Y2512" s="215"/>
      <c r="Z2512" s="215"/>
      <c r="AA2512" s="140">
        <f t="shared" si="2295"/>
        <v>0</v>
      </c>
      <c r="AB2512" s="216"/>
      <c r="AC2512" s="212"/>
      <c r="AD2512" s="215"/>
      <c r="AE2512" s="139">
        <f t="shared" si="2284"/>
        <v>0</v>
      </c>
      <c r="AF2512" s="215"/>
      <c r="AG2512" s="215"/>
      <c r="AH2512" s="140">
        <f t="shared" si="2296"/>
        <v>0</v>
      </c>
      <c r="AJ2512" s="217"/>
      <c r="AK2512" s="218"/>
      <c r="AL2512" s="219"/>
      <c r="AM2512" s="218"/>
      <c r="AN2512" s="219"/>
      <c r="AO2512" s="218"/>
      <c r="AP2512" s="219"/>
      <c r="AQ2512" s="218"/>
      <c r="AR2512" s="219"/>
      <c r="AS2512" s="218"/>
      <c r="AT2512" s="219"/>
      <c r="AU2512" s="218"/>
      <c r="AV2512" s="114">
        <f t="shared" si="2286"/>
        <v>0</v>
      </c>
      <c r="AW2512" s="113">
        <f t="shared" si="2287"/>
        <v>0</v>
      </c>
      <c r="AX2512" s="210"/>
      <c r="AY2512" s="111">
        <f t="shared" si="2288"/>
        <v>0</v>
      </c>
      <c r="AZ2512" s="113">
        <f t="shared" si="2289"/>
        <v>0</v>
      </c>
      <c r="BA2512" s="114">
        <f t="shared" si="2290"/>
        <v>0</v>
      </c>
      <c r="BB2512" s="113">
        <f t="shared" si="2291"/>
        <v>0</v>
      </c>
      <c r="BC2512" s="113">
        <f t="shared" si="2292"/>
        <v>0</v>
      </c>
      <c r="BD2512" s="117">
        <f t="shared" si="2293"/>
        <v>0</v>
      </c>
    </row>
    <row r="2513" spans="2:56" x14ac:dyDescent="0.3">
      <c r="B2513" s="211" t="s">
        <v>95</v>
      </c>
      <c r="C2513" s="212"/>
      <c r="D2513" s="213"/>
      <c r="E2513" s="144">
        <f t="shared" si="2279"/>
        <v>0</v>
      </c>
      <c r="F2513" s="212"/>
      <c r="G2513" s="213"/>
      <c r="H2513" s="144">
        <f t="shared" si="2280"/>
        <v>0</v>
      </c>
      <c r="I2513" s="212"/>
      <c r="J2513" s="213"/>
      <c r="K2513" s="144">
        <f t="shared" si="2281"/>
        <v>0</v>
      </c>
      <c r="L2513" s="212"/>
      <c r="M2513" s="214"/>
      <c r="N2513" s="215"/>
      <c r="O2513" s="212"/>
      <c r="P2513" s="215"/>
      <c r="Q2513" s="139">
        <f t="shared" si="2282"/>
        <v>0</v>
      </c>
      <c r="R2513" s="215"/>
      <c r="S2513" s="215"/>
      <c r="T2513" s="140">
        <f t="shared" si="2294"/>
        <v>0</v>
      </c>
      <c r="U2513" s="216"/>
      <c r="V2513" s="212"/>
      <c r="W2513" s="215"/>
      <c r="X2513" s="139">
        <f t="shared" si="2283"/>
        <v>0</v>
      </c>
      <c r="Y2513" s="215"/>
      <c r="Z2513" s="215"/>
      <c r="AA2513" s="140">
        <f t="shared" si="2295"/>
        <v>0</v>
      </c>
      <c r="AB2513" s="216"/>
      <c r="AC2513" s="212"/>
      <c r="AD2513" s="215"/>
      <c r="AE2513" s="139">
        <f t="shared" si="2284"/>
        <v>0</v>
      </c>
      <c r="AF2513" s="215"/>
      <c r="AG2513" s="215"/>
      <c r="AH2513" s="140">
        <f t="shared" si="2296"/>
        <v>0</v>
      </c>
      <c r="AJ2513" s="217"/>
      <c r="AK2513" s="218"/>
      <c r="AL2513" s="219"/>
      <c r="AM2513" s="218"/>
      <c r="AN2513" s="219"/>
      <c r="AO2513" s="218"/>
      <c r="AP2513" s="219"/>
      <c r="AQ2513" s="218"/>
      <c r="AR2513" s="219"/>
      <c r="AS2513" s="218"/>
      <c r="AT2513" s="219"/>
      <c r="AU2513" s="218"/>
      <c r="AV2513" s="114">
        <f t="shared" si="2286"/>
        <v>0</v>
      </c>
      <c r="AW2513" s="113">
        <f t="shared" si="2287"/>
        <v>0</v>
      </c>
      <c r="AX2513" s="210"/>
      <c r="AY2513" s="111">
        <f t="shared" si="2288"/>
        <v>0</v>
      </c>
      <c r="AZ2513" s="113">
        <f t="shared" si="2289"/>
        <v>0</v>
      </c>
      <c r="BA2513" s="114">
        <f t="shared" si="2290"/>
        <v>0</v>
      </c>
      <c r="BB2513" s="113">
        <f t="shared" si="2291"/>
        <v>0</v>
      </c>
      <c r="BC2513" s="113">
        <f t="shared" si="2292"/>
        <v>0</v>
      </c>
      <c r="BD2513" s="117">
        <f t="shared" si="2293"/>
        <v>0</v>
      </c>
    </row>
    <row r="2514" spans="2:56" x14ac:dyDescent="0.3">
      <c r="B2514" s="222" t="s">
        <v>96</v>
      </c>
      <c r="C2514" s="78">
        <f>SUM(C2515:C2518)</f>
        <v>0</v>
      </c>
      <c r="D2514" s="79">
        <f>SUM(D2515:D2518)</f>
        <v>0</v>
      </c>
      <c r="E2514" s="69">
        <f t="shared" si="2279"/>
        <v>0</v>
      </c>
      <c r="F2514" s="78">
        <f>SUM(F2515:F2518)</f>
        <v>0</v>
      </c>
      <c r="G2514" s="79">
        <f>SUM(G2515:G2518)</f>
        <v>0</v>
      </c>
      <c r="H2514" s="69">
        <f t="shared" si="2280"/>
        <v>0</v>
      </c>
      <c r="I2514" s="78">
        <f>SUM(I2515:I2518)</f>
        <v>0</v>
      </c>
      <c r="J2514" s="79">
        <f>SUM(J2515:J2518)</f>
        <v>0</v>
      </c>
      <c r="K2514" s="69">
        <f t="shared" si="2281"/>
        <v>0</v>
      </c>
      <c r="L2514" s="78">
        <f>SUM(L2515:L2518)</f>
        <v>0</v>
      </c>
      <c r="M2514" s="80">
        <f>SUM(M2515:M2518)</f>
        <v>0</v>
      </c>
      <c r="N2514" s="81">
        <f>SUM(N2515:N2518)</f>
        <v>0</v>
      </c>
      <c r="O2514" s="78">
        <f>SUM(O2515:O2518)</f>
        <v>0</v>
      </c>
      <c r="P2514" s="81">
        <f>SUM(P2515:P2518)</f>
        <v>0</v>
      </c>
      <c r="Q2514" s="148">
        <f t="shared" si="2282"/>
        <v>0</v>
      </c>
      <c r="R2514" s="81">
        <f>SUM(R2515:R2518)</f>
        <v>0</v>
      </c>
      <c r="S2514" s="81">
        <f>SUM(S2515:S2518)</f>
        <v>0</v>
      </c>
      <c r="T2514" s="149">
        <f t="shared" si="2294"/>
        <v>0</v>
      </c>
      <c r="U2514" s="216"/>
      <c r="V2514" s="78">
        <f>SUM(V2515:V2518)</f>
        <v>0</v>
      </c>
      <c r="W2514" s="81">
        <f>SUM(W2515:W2518)</f>
        <v>0</v>
      </c>
      <c r="X2514" s="148">
        <f t="shared" si="2283"/>
        <v>0</v>
      </c>
      <c r="Y2514" s="81">
        <f>SUM(Y2515:Y2518)</f>
        <v>0</v>
      </c>
      <c r="Z2514" s="81">
        <f>SUM(Z2515:Z2518)</f>
        <v>0</v>
      </c>
      <c r="AA2514" s="149">
        <f t="shared" si="2295"/>
        <v>0</v>
      </c>
      <c r="AB2514" s="216"/>
      <c r="AC2514" s="78">
        <f>SUM(AC2515:AC2518)</f>
        <v>0</v>
      </c>
      <c r="AD2514" s="81">
        <f>SUM(AD2515:AD2518)</f>
        <v>0</v>
      </c>
      <c r="AE2514" s="148">
        <f t="shared" si="2284"/>
        <v>0</v>
      </c>
      <c r="AF2514" s="81">
        <f>SUM(AF2515:AF2518)</f>
        <v>0</v>
      </c>
      <c r="AG2514" s="81">
        <f>SUM(AG2515:AG2518)</f>
        <v>0</v>
      </c>
      <c r="AH2514" s="149">
        <f t="shared" si="2296"/>
        <v>0</v>
      </c>
      <c r="AJ2514" s="79">
        <f t="shared" ref="AJ2514:AU2514" si="2309">SUM(AJ2515:AJ2518)</f>
        <v>0</v>
      </c>
      <c r="AK2514" s="80">
        <f t="shared" si="2309"/>
        <v>0</v>
      </c>
      <c r="AL2514" s="81">
        <f t="shared" si="2309"/>
        <v>0</v>
      </c>
      <c r="AM2514" s="80">
        <f t="shared" si="2309"/>
        <v>0</v>
      </c>
      <c r="AN2514" s="81">
        <f t="shared" si="2309"/>
        <v>0</v>
      </c>
      <c r="AO2514" s="80">
        <f t="shared" si="2309"/>
        <v>0</v>
      </c>
      <c r="AP2514" s="81">
        <f t="shared" si="2309"/>
        <v>0</v>
      </c>
      <c r="AQ2514" s="80">
        <f t="shared" si="2309"/>
        <v>0</v>
      </c>
      <c r="AR2514" s="81">
        <f t="shared" si="2309"/>
        <v>0</v>
      </c>
      <c r="AS2514" s="80">
        <f t="shared" si="2309"/>
        <v>0</v>
      </c>
      <c r="AT2514" s="81">
        <f t="shared" si="2309"/>
        <v>0</v>
      </c>
      <c r="AU2514" s="80">
        <f t="shared" si="2309"/>
        <v>0</v>
      </c>
      <c r="AV2514" s="81">
        <f t="shared" si="2286"/>
        <v>0</v>
      </c>
      <c r="AW2514" s="80">
        <f t="shared" si="2287"/>
        <v>0</v>
      </c>
      <c r="AX2514" s="210"/>
      <c r="AY2514" s="79">
        <f t="shared" si="2288"/>
        <v>0</v>
      </c>
      <c r="AZ2514" s="80">
        <f t="shared" si="2289"/>
        <v>0</v>
      </c>
      <c r="BA2514" s="81">
        <f t="shared" si="2290"/>
        <v>0</v>
      </c>
      <c r="BB2514" s="80">
        <f t="shared" si="2291"/>
        <v>0</v>
      </c>
      <c r="BC2514" s="80">
        <f t="shared" si="2292"/>
        <v>0</v>
      </c>
      <c r="BD2514" s="86">
        <f t="shared" si="2293"/>
        <v>0</v>
      </c>
    </row>
    <row r="2515" spans="2:56" x14ac:dyDescent="0.3">
      <c r="B2515" s="211" t="s">
        <v>97</v>
      </c>
      <c r="C2515" s="212"/>
      <c r="D2515" s="213"/>
      <c r="E2515" s="144">
        <f t="shared" si="2279"/>
        <v>0</v>
      </c>
      <c r="F2515" s="212"/>
      <c r="G2515" s="213"/>
      <c r="H2515" s="144">
        <f t="shared" si="2280"/>
        <v>0</v>
      </c>
      <c r="I2515" s="212"/>
      <c r="J2515" s="213"/>
      <c r="K2515" s="144">
        <f t="shared" si="2281"/>
        <v>0</v>
      </c>
      <c r="L2515" s="212"/>
      <c r="M2515" s="214"/>
      <c r="N2515" s="215"/>
      <c r="O2515" s="212"/>
      <c r="P2515" s="215"/>
      <c r="Q2515" s="139">
        <f t="shared" si="2282"/>
        <v>0</v>
      </c>
      <c r="R2515" s="215"/>
      <c r="S2515" s="215"/>
      <c r="T2515" s="140">
        <f t="shared" si="2294"/>
        <v>0</v>
      </c>
      <c r="U2515" s="216"/>
      <c r="V2515" s="212"/>
      <c r="W2515" s="215"/>
      <c r="X2515" s="139">
        <f t="shared" si="2283"/>
        <v>0</v>
      </c>
      <c r="Y2515" s="215"/>
      <c r="Z2515" s="215"/>
      <c r="AA2515" s="140">
        <f t="shared" si="2295"/>
        <v>0</v>
      </c>
      <c r="AB2515" s="216"/>
      <c r="AC2515" s="212"/>
      <c r="AD2515" s="215"/>
      <c r="AE2515" s="139">
        <f t="shared" si="2284"/>
        <v>0</v>
      </c>
      <c r="AF2515" s="215"/>
      <c r="AG2515" s="215"/>
      <c r="AH2515" s="140">
        <f t="shared" si="2296"/>
        <v>0</v>
      </c>
      <c r="AJ2515" s="217"/>
      <c r="AK2515" s="218"/>
      <c r="AL2515" s="219"/>
      <c r="AM2515" s="218"/>
      <c r="AN2515" s="219"/>
      <c r="AO2515" s="218"/>
      <c r="AP2515" s="219"/>
      <c r="AQ2515" s="218"/>
      <c r="AR2515" s="219"/>
      <c r="AS2515" s="218"/>
      <c r="AT2515" s="219"/>
      <c r="AU2515" s="218"/>
      <c r="AV2515" s="114">
        <f t="shared" si="2286"/>
        <v>0</v>
      </c>
      <c r="AW2515" s="113">
        <f t="shared" si="2287"/>
        <v>0</v>
      </c>
      <c r="AX2515" s="210"/>
      <c r="AY2515" s="111">
        <f t="shared" si="2288"/>
        <v>0</v>
      </c>
      <c r="AZ2515" s="113">
        <f t="shared" si="2289"/>
        <v>0</v>
      </c>
      <c r="BA2515" s="114">
        <f t="shared" si="2290"/>
        <v>0</v>
      </c>
      <c r="BB2515" s="113">
        <f t="shared" si="2291"/>
        <v>0</v>
      </c>
      <c r="BC2515" s="113">
        <f t="shared" si="2292"/>
        <v>0</v>
      </c>
      <c r="BD2515" s="117">
        <f t="shared" si="2293"/>
        <v>0</v>
      </c>
    </row>
    <row r="2516" spans="2:56" x14ac:dyDescent="0.3">
      <c r="B2516" s="211" t="s">
        <v>98</v>
      </c>
      <c r="C2516" s="212"/>
      <c r="D2516" s="213"/>
      <c r="E2516" s="144">
        <f t="shared" si="2279"/>
        <v>0</v>
      </c>
      <c r="F2516" s="212"/>
      <c r="G2516" s="213"/>
      <c r="H2516" s="144">
        <f t="shared" si="2280"/>
        <v>0</v>
      </c>
      <c r="I2516" s="212"/>
      <c r="J2516" s="213"/>
      <c r="K2516" s="144">
        <f t="shared" si="2281"/>
        <v>0</v>
      </c>
      <c r="L2516" s="212"/>
      <c r="M2516" s="214"/>
      <c r="N2516" s="215"/>
      <c r="O2516" s="212"/>
      <c r="P2516" s="215"/>
      <c r="Q2516" s="139">
        <f t="shared" si="2282"/>
        <v>0</v>
      </c>
      <c r="R2516" s="215"/>
      <c r="S2516" s="215"/>
      <c r="T2516" s="140">
        <f t="shared" si="2294"/>
        <v>0</v>
      </c>
      <c r="U2516" s="216"/>
      <c r="V2516" s="212"/>
      <c r="W2516" s="215"/>
      <c r="X2516" s="139">
        <f t="shared" si="2283"/>
        <v>0</v>
      </c>
      <c r="Y2516" s="215"/>
      <c r="Z2516" s="215"/>
      <c r="AA2516" s="140">
        <f t="shared" si="2295"/>
        <v>0</v>
      </c>
      <c r="AB2516" s="216"/>
      <c r="AC2516" s="212"/>
      <c r="AD2516" s="215"/>
      <c r="AE2516" s="139">
        <f t="shared" si="2284"/>
        <v>0</v>
      </c>
      <c r="AF2516" s="215"/>
      <c r="AG2516" s="215"/>
      <c r="AH2516" s="140">
        <f t="shared" si="2296"/>
        <v>0</v>
      </c>
      <c r="AJ2516" s="217"/>
      <c r="AK2516" s="218"/>
      <c r="AL2516" s="219"/>
      <c r="AM2516" s="218"/>
      <c r="AN2516" s="219"/>
      <c r="AO2516" s="218"/>
      <c r="AP2516" s="219"/>
      <c r="AQ2516" s="218"/>
      <c r="AR2516" s="219"/>
      <c r="AS2516" s="218"/>
      <c r="AT2516" s="219"/>
      <c r="AU2516" s="218"/>
      <c r="AV2516" s="114">
        <f t="shared" si="2286"/>
        <v>0</v>
      </c>
      <c r="AW2516" s="113">
        <f t="shared" si="2287"/>
        <v>0</v>
      </c>
      <c r="AX2516" s="210"/>
      <c r="AY2516" s="111">
        <f t="shared" si="2288"/>
        <v>0</v>
      </c>
      <c r="AZ2516" s="113">
        <f t="shared" si="2289"/>
        <v>0</v>
      </c>
      <c r="BA2516" s="114">
        <f t="shared" si="2290"/>
        <v>0</v>
      </c>
      <c r="BB2516" s="113">
        <f t="shared" si="2291"/>
        <v>0</v>
      </c>
      <c r="BC2516" s="113">
        <f t="shared" si="2292"/>
        <v>0</v>
      </c>
      <c r="BD2516" s="117">
        <f t="shared" si="2293"/>
        <v>0</v>
      </c>
    </row>
    <row r="2517" spans="2:56" x14ac:dyDescent="0.3">
      <c r="B2517" s="211" t="s">
        <v>99</v>
      </c>
      <c r="C2517" s="212"/>
      <c r="D2517" s="213"/>
      <c r="E2517" s="144">
        <f t="shared" si="2279"/>
        <v>0</v>
      </c>
      <c r="F2517" s="212"/>
      <c r="G2517" s="213"/>
      <c r="H2517" s="144">
        <f t="shared" si="2280"/>
        <v>0</v>
      </c>
      <c r="I2517" s="212"/>
      <c r="J2517" s="213"/>
      <c r="K2517" s="144">
        <f t="shared" si="2281"/>
        <v>0</v>
      </c>
      <c r="L2517" s="212"/>
      <c r="M2517" s="214"/>
      <c r="N2517" s="215"/>
      <c r="O2517" s="212"/>
      <c r="P2517" s="215"/>
      <c r="Q2517" s="139">
        <f t="shared" si="2282"/>
        <v>0</v>
      </c>
      <c r="R2517" s="215"/>
      <c r="S2517" s="215"/>
      <c r="T2517" s="140">
        <f t="shared" si="2294"/>
        <v>0</v>
      </c>
      <c r="U2517" s="216"/>
      <c r="V2517" s="212"/>
      <c r="W2517" s="215"/>
      <c r="X2517" s="139">
        <f t="shared" si="2283"/>
        <v>0</v>
      </c>
      <c r="Y2517" s="215"/>
      <c r="Z2517" s="215"/>
      <c r="AA2517" s="140">
        <f t="shared" si="2295"/>
        <v>0</v>
      </c>
      <c r="AB2517" s="216"/>
      <c r="AC2517" s="212"/>
      <c r="AD2517" s="215"/>
      <c r="AE2517" s="139">
        <f t="shared" si="2284"/>
        <v>0</v>
      </c>
      <c r="AF2517" s="215"/>
      <c r="AG2517" s="215"/>
      <c r="AH2517" s="140">
        <f t="shared" si="2296"/>
        <v>0</v>
      </c>
      <c r="AJ2517" s="217"/>
      <c r="AK2517" s="218"/>
      <c r="AL2517" s="219"/>
      <c r="AM2517" s="218"/>
      <c r="AN2517" s="219"/>
      <c r="AO2517" s="218"/>
      <c r="AP2517" s="219"/>
      <c r="AQ2517" s="218"/>
      <c r="AR2517" s="219"/>
      <c r="AS2517" s="218"/>
      <c r="AT2517" s="219"/>
      <c r="AU2517" s="218"/>
      <c r="AV2517" s="114">
        <f t="shared" si="2286"/>
        <v>0</v>
      </c>
      <c r="AW2517" s="113">
        <f t="shared" si="2287"/>
        <v>0</v>
      </c>
      <c r="AX2517" s="210"/>
      <c r="AY2517" s="111">
        <f t="shared" si="2288"/>
        <v>0</v>
      </c>
      <c r="AZ2517" s="113">
        <f t="shared" si="2289"/>
        <v>0</v>
      </c>
      <c r="BA2517" s="114">
        <f t="shared" si="2290"/>
        <v>0</v>
      </c>
      <c r="BB2517" s="113">
        <f t="shared" si="2291"/>
        <v>0</v>
      </c>
      <c r="BC2517" s="113">
        <f t="shared" si="2292"/>
        <v>0</v>
      </c>
      <c r="BD2517" s="117">
        <f t="shared" si="2293"/>
        <v>0</v>
      </c>
    </row>
    <row r="2518" spans="2:56" x14ac:dyDescent="0.3">
      <c r="B2518" s="211" t="s">
        <v>100</v>
      </c>
      <c r="C2518" s="212"/>
      <c r="D2518" s="213"/>
      <c r="E2518" s="144">
        <f t="shared" si="2279"/>
        <v>0</v>
      </c>
      <c r="F2518" s="212"/>
      <c r="G2518" s="213"/>
      <c r="H2518" s="144">
        <f t="shared" si="2280"/>
        <v>0</v>
      </c>
      <c r="I2518" s="212"/>
      <c r="J2518" s="213"/>
      <c r="K2518" s="144">
        <f t="shared" si="2281"/>
        <v>0</v>
      </c>
      <c r="L2518" s="212"/>
      <c r="M2518" s="214"/>
      <c r="N2518" s="215"/>
      <c r="O2518" s="212"/>
      <c r="P2518" s="215"/>
      <c r="Q2518" s="139">
        <f t="shared" si="2282"/>
        <v>0</v>
      </c>
      <c r="R2518" s="215"/>
      <c r="S2518" s="215"/>
      <c r="T2518" s="140">
        <f t="shared" si="2294"/>
        <v>0</v>
      </c>
      <c r="U2518" s="216"/>
      <c r="V2518" s="212"/>
      <c r="W2518" s="215"/>
      <c r="X2518" s="139">
        <f t="shared" si="2283"/>
        <v>0</v>
      </c>
      <c r="Y2518" s="215"/>
      <c r="Z2518" s="215"/>
      <c r="AA2518" s="140">
        <f t="shared" si="2295"/>
        <v>0</v>
      </c>
      <c r="AB2518" s="216"/>
      <c r="AC2518" s="212"/>
      <c r="AD2518" s="215"/>
      <c r="AE2518" s="139">
        <f t="shared" si="2284"/>
        <v>0</v>
      </c>
      <c r="AF2518" s="215"/>
      <c r="AG2518" s="215"/>
      <c r="AH2518" s="140">
        <f t="shared" si="2296"/>
        <v>0</v>
      </c>
      <c r="AJ2518" s="217"/>
      <c r="AK2518" s="218"/>
      <c r="AL2518" s="219"/>
      <c r="AM2518" s="218"/>
      <c r="AN2518" s="219"/>
      <c r="AO2518" s="218"/>
      <c r="AP2518" s="219"/>
      <c r="AQ2518" s="218"/>
      <c r="AR2518" s="219"/>
      <c r="AS2518" s="218"/>
      <c r="AT2518" s="219"/>
      <c r="AU2518" s="218"/>
      <c r="AV2518" s="114">
        <f t="shared" si="2286"/>
        <v>0</v>
      </c>
      <c r="AW2518" s="113">
        <f t="shared" si="2287"/>
        <v>0</v>
      </c>
      <c r="AX2518" s="210"/>
      <c r="AY2518" s="111">
        <f t="shared" si="2288"/>
        <v>0</v>
      </c>
      <c r="AZ2518" s="113">
        <f t="shared" si="2289"/>
        <v>0</v>
      </c>
      <c r="BA2518" s="114">
        <f t="shared" si="2290"/>
        <v>0</v>
      </c>
      <c r="BB2518" s="113">
        <f t="shared" si="2291"/>
        <v>0</v>
      </c>
      <c r="BC2518" s="113">
        <f t="shared" si="2292"/>
        <v>0</v>
      </c>
      <c r="BD2518" s="117">
        <f t="shared" si="2293"/>
        <v>0</v>
      </c>
    </row>
    <row r="2519" spans="2:56" x14ac:dyDescent="0.3">
      <c r="B2519" s="222" t="s">
        <v>101</v>
      </c>
      <c r="C2519" s="78">
        <f>SUM(C2520:C2521)</f>
        <v>0</v>
      </c>
      <c r="D2519" s="79">
        <f>SUM(D2520:D2521)</f>
        <v>0</v>
      </c>
      <c r="E2519" s="69">
        <f t="shared" si="2279"/>
        <v>0</v>
      </c>
      <c r="F2519" s="78">
        <f>SUM(F2520:F2521)</f>
        <v>0</v>
      </c>
      <c r="G2519" s="79">
        <f>SUM(G2520:G2521)</f>
        <v>0</v>
      </c>
      <c r="H2519" s="69">
        <f t="shared" si="2280"/>
        <v>0</v>
      </c>
      <c r="I2519" s="78">
        <f>SUM(I2520:I2521)</f>
        <v>0</v>
      </c>
      <c r="J2519" s="79">
        <f>SUM(J2520:J2521)</f>
        <v>0</v>
      </c>
      <c r="K2519" s="69">
        <f t="shared" si="2281"/>
        <v>0</v>
      </c>
      <c r="L2519" s="78">
        <f>SUM(L2520:L2521)</f>
        <v>0</v>
      </c>
      <c r="M2519" s="80">
        <f>SUM(M2520:M2521)</f>
        <v>0</v>
      </c>
      <c r="N2519" s="81">
        <f>SUM(N2520:N2521)</f>
        <v>0</v>
      </c>
      <c r="O2519" s="78">
        <f>SUM(O2520:O2521)</f>
        <v>0</v>
      </c>
      <c r="P2519" s="81">
        <f>SUM(P2520:P2521)</f>
        <v>0</v>
      </c>
      <c r="Q2519" s="148">
        <f t="shared" si="2282"/>
        <v>0</v>
      </c>
      <c r="R2519" s="81">
        <f>SUM(R2520:R2521)</f>
        <v>0</v>
      </c>
      <c r="S2519" s="81">
        <f>SUM(S2520:S2521)</f>
        <v>0</v>
      </c>
      <c r="T2519" s="149">
        <f t="shared" si="2294"/>
        <v>0</v>
      </c>
      <c r="U2519" s="216"/>
      <c r="V2519" s="78">
        <f>SUM(V2520:V2521)</f>
        <v>0</v>
      </c>
      <c r="W2519" s="81">
        <f>SUM(W2520:W2521)</f>
        <v>0</v>
      </c>
      <c r="X2519" s="148">
        <f t="shared" si="2283"/>
        <v>0</v>
      </c>
      <c r="Y2519" s="81">
        <f>SUM(Y2520:Y2521)</f>
        <v>0</v>
      </c>
      <c r="Z2519" s="81">
        <f>SUM(Z2520:Z2521)</f>
        <v>0</v>
      </c>
      <c r="AA2519" s="149">
        <f t="shared" si="2295"/>
        <v>0</v>
      </c>
      <c r="AB2519" s="216"/>
      <c r="AC2519" s="78">
        <f>SUM(AC2520:AC2521)</f>
        <v>0</v>
      </c>
      <c r="AD2519" s="81">
        <f>SUM(AD2520:AD2521)</f>
        <v>0</v>
      </c>
      <c r="AE2519" s="148">
        <f t="shared" si="2284"/>
        <v>0</v>
      </c>
      <c r="AF2519" s="81">
        <f>SUM(AF2520:AF2521)</f>
        <v>0</v>
      </c>
      <c r="AG2519" s="81">
        <f>SUM(AG2520:AG2521)</f>
        <v>0</v>
      </c>
      <c r="AH2519" s="149">
        <f t="shared" si="2296"/>
        <v>0</v>
      </c>
      <c r="AJ2519" s="79">
        <f t="shared" ref="AJ2519:AU2519" si="2310">SUM(AJ2520:AJ2521)</f>
        <v>0</v>
      </c>
      <c r="AK2519" s="80">
        <f t="shared" si="2310"/>
        <v>0</v>
      </c>
      <c r="AL2519" s="81">
        <f t="shared" si="2310"/>
        <v>0</v>
      </c>
      <c r="AM2519" s="80">
        <f t="shared" si="2310"/>
        <v>0</v>
      </c>
      <c r="AN2519" s="81">
        <f t="shared" si="2310"/>
        <v>0</v>
      </c>
      <c r="AO2519" s="80">
        <f t="shared" si="2310"/>
        <v>0</v>
      </c>
      <c r="AP2519" s="81">
        <f t="shared" si="2310"/>
        <v>0</v>
      </c>
      <c r="AQ2519" s="80">
        <f t="shared" si="2310"/>
        <v>0</v>
      </c>
      <c r="AR2519" s="81">
        <f t="shared" si="2310"/>
        <v>0</v>
      </c>
      <c r="AS2519" s="80">
        <f t="shared" si="2310"/>
        <v>0</v>
      </c>
      <c r="AT2519" s="81">
        <f t="shared" si="2310"/>
        <v>0</v>
      </c>
      <c r="AU2519" s="80">
        <f t="shared" si="2310"/>
        <v>0</v>
      </c>
      <c r="AV2519" s="81">
        <f t="shared" si="2286"/>
        <v>0</v>
      </c>
      <c r="AW2519" s="80">
        <f t="shared" si="2287"/>
        <v>0</v>
      </c>
      <c r="AX2519" s="210"/>
      <c r="AY2519" s="79">
        <f t="shared" si="2288"/>
        <v>0</v>
      </c>
      <c r="AZ2519" s="80">
        <f t="shared" si="2289"/>
        <v>0</v>
      </c>
      <c r="BA2519" s="81">
        <f t="shared" si="2290"/>
        <v>0</v>
      </c>
      <c r="BB2519" s="80">
        <f t="shared" si="2291"/>
        <v>0</v>
      </c>
      <c r="BC2519" s="80">
        <f t="shared" si="2292"/>
        <v>0</v>
      </c>
      <c r="BD2519" s="86">
        <f t="shared" si="2293"/>
        <v>0</v>
      </c>
    </row>
    <row r="2520" spans="2:56" x14ac:dyDescent="0.3">
      <c r="B2520" s="211" t="s">
        <v>102</v>
      </c>
      <c r="C2520" s="212"/>
      <c r="D2520" s="213"/>
      <c r="E2520" s="144">
        <f t="shared" si="2279"/>
        <v>0</v>
      </c>
      <c r="F2520" s="212"/>
      <c r="G2520" s="213"/>
      <c r="H2520" s="144">
        <f t="shared" si="2280"/>
        <v>0</v>
      </c>
      <c r="I2520" s="212"/>
      <c r="J2520" s="213"/>
      <c r="K2520" s="144">
        <f t="shared" si="2281"/>
        <v>0</v>
      </c>
      <c r="L2520" s="212"/>
      <c r="M2520" s="214"/>
      <c r="N2520" s="215"/>
      <c r="O2520" s="212"/>
      <c r="P2520" s="215"/>
      <c r="Q2520" s="139">
        <f t="shared" si="2282"/>
        <v>0</v>
      </c>
      <c r="R2520" s="215"/>
      <c r="S2520" s="215"/>
      <c r="T2520" s="140">
        <f t="shared" si="2294"/>
        <v>0</v>
      </c>
      <c r="U2520" s="216"/>
      <c r="V2520" s="212"/>
      <c r="W2520" s="215"/>
      <c r="X2520" s="139">
        <f t="shared" si="2283"/>
        <v>0</v>
      </c>
      <c r="Y2520" s="215"/>
      <c r="Z2520" s="215"/>
      <c r="AA2520" s="140">
        <f t="shared" si="2295"/>
        <v>0</v>
      </c>
      <c r="AB2520" s="216"/>
      <c r="AC2520" s="212"/>
      <c r="AD2520" s="215"/>
      <c r="AE2520" s="139">
        <f t="shared" si="2284"/>
        <v>0</v>
      </c>
      <c r="AF2520" s="215"/>
      <c r="AG2520" s="215"/>
      <c r="AH2520" s="140">
        <f t="shared" si="2296"/>
        <v>0</v>
      </c>
      <c r="AJ2520" s="217"/>
      <c r="AK2520" s="218"/>
      <c r="AL2520" s="219"/>
      <c r="AM2520" s="218"/>
      <c r="AN2520" s="219"/>
      <c r="AO2520" s="218"/>
      <c r="AP2520" s="219"/>
      <c r="AQ2520" s="218"/>
      <c r="AR2520" s="219"/>
      <c r="AS2520" s="218"/>
      <c r="AT2520" s="219"/>
      <c r="AU2520" s="218"/>
      <c r="AV2520" s="114">
        <f t="shared" si="2286"/>
        <v>0</v>
      </c>
      <c r="AW2520" s="113">
        <f t="shared" si="2287"/>
        <v>0</v>
      </c>
      <c r="AX2520" s="210"/>
      <c r="AY2520" s="111">
        <f t="shared" si="2288"/>
        <v>0</v>
      </c>
      <c r="AZ2520" s="113">
        <f t="shared" si="2289"/>
        <v>0</v>
      </c>
      <c r="BA2520" s="114">
        <f t="shared" si="2290"/>
        <v>0</v>
      </c>
      <c r="BB2520" s="113">
        <f t="shared" si="2291"/>
        <v>0</v>
      </c>
      <c r="BC2520" s="113">
        <f t="shared" si="2292"/>
        <v>0</v>
      </c>
      <c r="BD2520" s="117">
        <f t="shared" si="2293"/>
        <v>0</v>
      </c>
    </row>
    <row r="2521" spans="2:56" x14ac:dyDescent="0.3">
      <c r="B2521" s="211" t="s">
        <v>103</v>
      </c>
      <c r="C2521" s="212"/>
      <c r="D2521" s="213"/>
      <c r="E2521" s="144">
        <f t="shared" si="2279"/>
        <v>0</v>
      </c>
      <c r="F2521" s="212"/>
      <c r="G2521" s="213"/>
      <c r="H2521" s="144">
        <f t="shared" si="2280"/>
        <v>0</v>
      </c>
      <c r="I2521" s="212"/>
      <c r="J2521" s="213"/>
      <c r="K2521" s="144">
        <f t="shared" si="2281"/>
        <v>0</v>
      </c>
      <c r="L2521" s="212"/>
      <c r="M2521" s="214"/>
      <c r="N2521" s="215"/>
      <c r="O2521" s="212"/>
      <c r="P2521" s="215"/>
      <c r="Q2521" s="139">
        <f t="shared" si="2282"/>
        <v>0</v>
      </c>
      <c r="R2521" s="215"/>
      <c r="S2521" s="215"/>
      <c r="T2521" s="140">
        <f t="shared" si="2294"/>
        <v>0</v>
      </c>
      <c r="U2521" s="216"/>
      <c r="V2521" s="212"/>
      <c r="W2521" s="215"/>
      <c r="X2521" s="139">
        <f t="shared" si="2283"/>
        <v>0</v>
      </c>
      <c r="Y2521" s="215"/>
      <c r="Z2521" s="215"/>
      <c r="AA2521" s="140">
        <f t="shared" si="2295"/>
        <v>0</v>
      </c>
      <c r="AB2521" s="216"/>
      <c r="AC2521" s="212"/>
      <c r="AD2521" s="215"/>
      <c r="AE2521" s="139">
        <f t="shared" si="2284"/>
        <v>0</v>
      </c>
      <c r="AF2521" s="215"/>
      <c r="AG2521" s="215"/>
      <c r="AH2521" s="140">
        <f t="shared" si="2296"/>
        <v>0</v>
      </c>
      <c r="AJ2521" s="217"/>
      <c r="AK2521" s="218"/>
      <c r="AL2521" s="219"/>
      <c r="AM2521" s="218"/>
      <c r="AN2521" s="219"/>
      <c r="AO2521" s="218"/>
      <c r="AP2521" s="219"/>
      <c r="AQ2521" s="218"/>
      <c r="AR2521" s="219"/>
      <c r="AS2521" s="218"/>
      <c r="AT2521" s="219"/>
      <c r="AU2521" s="218"/>
      <c r="AV2521" s="114">
        <f t="shared" si="2286"/>
        <v>0</v>
      </c>
      <c r="AW2521" s="113">
        <f t="shared" si="2287"/>
        <v>0</v>
      </c>
      <c r="AX2521" s="210"/>
      <c r="AY2521" s="111">
        <f t="shared" si="2288"/>
        <v>0</v>
      </c>
      <c r="AZ2521" s="113">
        <f t="shared" si="2289"/>
        <v>0</v>
      </c>
      <c r="BA2521" s="114">
        <f t="shared" si="2290"/>
        <v>0</v>
      </c>
      <c r="BB2521" s="113">
        <f t="shared" si="2291"/>
        <v>0</v>
      </c>
      <c r="BC2521" s="113">
        <f t="shared" si="2292"/>
        <v>0</v>
      </c>
      <c r="BD2521" s="117">
        <f t="shared" si="2293"/>
        <v>0</v>
      </c>
    </row>
    <row r="2522" spans="2:56" x14ac:dyDescent="0.3">
      <c r="B2522" s="222" t="s">
        <v>104</v>
      </c>
      <c r="C2522" s="78">
        <f>SUM(C2523)</f>
        <v>0</v>
      </c>
      <c r="D2522" s="79">
        <f>SUM(D2523)</f>
        <v>0</v>
      </c>
      <c r="E2522" s="69">
        <f t="shared" si="2279"/>
        <v>0</v>
      </c>
      <c r="F2522" s="78">
        <f>SUM(F2523)</f>
        <v>0</v>
      </c>
      <c r="G2522" s="79">
        <f>SUM(G2523)</f>
        <v>0</v>
      </c>
      <c r="H2522" s="69">
        <f t="shared" si="2280"/>
        <v>0</v>
      </c>
      <c r="I2522" s="78">
        <f>SUM(I2523)</f>
        <v>0</v>
      </c>
      <c r="J2522" s="79">
        <f>SUM(J2523)</f>
        <v>0</v>
      </c>
      <c r="K2522" s="69">
        <f t="shared" si="2281"/>
        <v>0</v>
      </c>
      <c r="L2522" s="78">
        <f>SUM(L2523)</f>
        <v>0</v>
      </c>
      <c r="M2522" s="80">
        <f>SUM(M2523)</f>
        <v>0</v>
      </c>
      <c r="N2522" s="81">
        <f>SUM(N2523)</f>
        <v>0</v>
      </c>
      <c r="O2522" s="78">
        <f>SUM(O2523)</f>
        <v>0</v>
      </c>
      <c r="P2522" s="81">
        <f>SUM(P2523)</f>
        <v>0</v>
      </c>
      <c r="Q2522" s="148">
        <f t="shared" si="2282"/>
        <v>0</v>
      </c>
      <c r="R2522" s="81">
        <f>SUM(R2523)</f>
        <v>0</v>
      </c>
      <c r="S2522" s="81">
        <f>SUM(S2523)</f>
        <v>0</v>
      </c>
      <c r="T2522" s="149">
        <f t="shared" si="2294"/>
        <v>0</v>
      </c>
      <c r="U2522" s="216"/>
      <c r="V2522" s="78">
        <f>SUM(V2523)</f>
        <v>0</v>
      </c>
      <c r="W2522" s="81">
        <f>SUM(W2523)</f>
        <v>0</v>
      </c>
      <c r="X2522" s="148">
        <f t="shared" si="2283"/>
        <v>0</v>
      </c>
      <c r="Y2522" s="81">
        <f>SUM(Y2523)</f>
        <v>0</v>
      </c>
      <c r="Z2522" s="81">
        <f>SUM(Z2523)</f>
        <v>0</v>
      </c>
      <c r="AA2522" s="149">
        <f t="shared" si="2295"/>
        <v>0</v>
      </c>
      <c r="AB2522" s="216"/>
      <c r="AC2522" s="78">
        <f>SUM(AC2523)</f>
        <v>0</v>
      </c>
      <c r="AD2522" s="81">
        <f>SUM(AD2523)</f>
        <v>0</v>
      </c>
      <c r="AE2522" s="148">
        <f t="shared" si="2284"/>
        <v>0</v>
      </c>
      <c r="AF2522" s="81">
        <f>SUM(AF2523)</f>
        <v>0</v>
      </c>
      <c r="AG2522" s="81">
        <f>SUM(AG2523)</f>
        <v>0</v>
      </c>
      <c r="AH2522" s="149">
        <f t="shared" si="2296"/>
        <v>0</v>
      </c>
      <c r="AJ2522" s="79">
        <f t="shared" ref="AJ2522:AU2522" si="2311">SUM(AJ2523)</f>
        <v>0</v>
      </c>
      <c r="AK2522" s="80">
        <f t="shared" si="2311"/>
        <v>0</v>
      </c>
      <c r="AL2522" s="81">
        <f t="shared" si="2311"/>
        <v>0</v>
      </c>
      <c r="AM2522" s="80">
        <f t="shared" si="2311"/>
        <v>0</v>
      </c>
      <c r="AN2522" s="81">
        <f t="shared" si="2311"/>
        <v>0</v>
      </c>
      <c r="AO2522" s="80">
        <f t="shared" si="2311"/>
        <v>0</v>
      </c>
      <c r="AP2522" s="81">
        <f t="shared" si="2311"/>
        <v>0</v>
      </c>
      <c r="AQ2522" s="80">
        <f t="shared" si="2311"/>
        <v>0</v>
      </c>
      <c r="AR2522" s="81">
        <f t="shared" si="2311"/>
        <v>0</v>
      </c>
      <c r="AS2522" s="80">
        <f t="shared" si="2311"/>
        <v>0</v>
      </c>
      <c r="AT2522" s="81">
        <f t="shared" si="2311"/>
        <v>0</v>
      </c>
      <c r="AU2522" s="80">
        <f t="shared" si="2311"/>
        <v>0</v>
      </c>
      <c r="AV2522" s="81">
        <f t="shared" si="2286"/>
        <v>0</v>
      </c>
      <c r="AW2522" s="80">
        <f t="shared" si="2287"/>
        <v>0</v>
      </c>
      <c r="AX2522" s="210"/>
      <c r="AY2522" s="79">
        <f t="shared" si="2288"/>
        <v>0</v>
      </c>
      <c r="AZ2522" s="80">
        <f t="shared" si="2289"/>
        <v>0</v>
      </c>
      <c r="BA2522" s="81">
        <f t="shared" si="2290"/>
        <v>0</v>
      </c>
      <c r="BB2522" s="80">
        <f t="shared" si="2291"/>
        <v>0</v>
      </c>
      <c r="BC2522" s="80">
        <f t="shared" si="2292"/>
        <v>0</v>
      </c>
      <c r="BD2522" s="86">
        <f t="shared" si="2293"/>
        <v>0</v>
      </c>
    </row>
    <row r="2523" spans="2:56" x14ac:dyDescent="0.3">
      <c r="B2523" s="211" t="s">
        <v>105</v>
      </c>
      <c r="C2523" s="212"/>
      <c r="D2523" s="213"/>
      <c r="E2523" s="144">
        <f t="shared" si="2279"/>
        <v>0</v>
      </c>
      <c r="F2523" s="212"/>
      <c r="G2523" s="213"/>
      <c r="H2523" s="144">
        <f t="shared" si="2280"/>
        <v>0</v>
      </c>
      <c r="I2523" s="212"/>
      <c r="J2523" s="213"/>
      <c r="K2523" s="144">
        <f t="shared" si="2281"/>
        <v>0</v>
      </c>
      <c r="L2523" s="212"/>
      <c r="M2523" s="214"/>
      <c r="N2523" s="215"/>
      <c r="O2523" s="212"/>
      <c r="P2523" s="215"/>
      <c r="Q2523" s="139">
        <f t="shared" si="2282"/>
        <v>0</v>
      </c>
      <c r="R2523" s="215"/>
      <c r="S2523" s="215"/>
      <c r="T2523" s="140">
        <f t="shared" si="2294"/>
        <v>0</v>
      </c>
      <c r="U2523" s="216"/>
      <c r="V2523" s="212"/>
      <c r="W2523" s="215"/>
      <c r="X2523" s="139">
        <f t="shared" si="2283"/>
        <v>0</v>
      </c>
      <c r="Y2523" s="215"/>
      <c r="Z2523" s="215"/>
      <c r="AA2523" s="140">
        <f t="shared" si="2295"/>
        <v>0</v>
      </c>
      <c r="AB2523" s="216"/>
      <c r="AC2523" s="212"/>
      <c r="AD2523" s="215"/>
      <c r="AE2523" s="139">
        <f t="shared" si="2284"/>
        <v>0</v>
      </c>
      <c r="AF2523" s="215"/>
      <c r="AG2523" s="215"/>
      <c r="AH2523" s="140">
        <f t="shared" si="2296"/>
        <v>0</v>
      </c>
      <c r="AJ2523" s="217"/>
      <c r="AK2523" s="218"/>
      <c r="AL2523" s="219"/>
      <c r="AM2523" s="218"/>
      <c r="AN2523" s="219"/>
      <c r="AO2523" s="218"/>
      <c r="AP2523" s="219"/>
      <c r="AQ2523" s="218"/>
      <c r="AR2523" s="219"/>
      <c r="AS2523" s="218"/>
      <c r="AT2523" s="219"/>
      <c r="AU2523" s="218"/>
      <c r="AV2523" s="114">
        <f t="shared" si="2286"/>
        <v>0</v>
      </c>
      <c r="AW2523" s="113">
        <f t="shared" si="2287"/>
        <v>0</v>
      </c>
      <c r="AX2523" s="210"/>
      <c r="AY2523" s="111">
        <f t="shared" si="2288"/>
        <v>0</v>
      </c>
      <c r="AZ2523" s="113">
        <f t="shared" si="2289"/>
        <v>0</v>
      </c>
      <c r="BA2523" s="114">
        <f t="shared" si="2290"/>
        <v>0</v>
      </c>
      <c r="BB2523" s="113">
        <f t="shared" si="2291"/>
        <v>0</v>
      </c>
      <c r="BC2523" s="113">
        <f t="shared" si="2292"/>
        <v>0</v>
      </c>
      <c r="BD2523" s="117">
        <f t="shared" si="2293"/>
        <v>0</v>
      </c>
    </row>
    <row r="2524" spans="2:56" x14ac:dyDescent="0.3">
      <c r="B2524" s="222" t="s">
        <v>106</v>
      </c>
      <c r="C2524" s="78">
        <f>SUM(C2525:C2526)</f>
        <v>0</v>
      </c>
      <c r="D2524" s="79">
        <f>SUM(D2525:D2526)</f>
        <v>0</v>
      </c>
      <c r="E2524" s="69">
        <f t="shared" si="2279"/>
        <v>0</v>
      </c>
      <c r="F2524" s="78">
        <f>SUM(F2525:F2526)</f>
        <v>0</v>
      </c>
      <c r="G2524" s="79">
        <f>SUM(G2525:G2526)</f>
        <v>0</v>
      </c>
      <c r="H2524" s="69">
        <f t="shared" si="2280"/>
        <v>0</v>
      </c>
      <c r="I2524" s="78">
        <f>SUM(I2525:I2526)</f>
        <v>0</v>
      </c>
      <c r="J2524" s="79">
        <f>SUM(J2525:J2526)</f>
        <v>0</v>
      </c>
      <c r="K2524" s="69">
        <f t="shared" si="2281"/>
        <v>0</v>
      </c>
      <c r="L2524" s="78">
        <f>SUM(L2525:L2526)</f>
        <v>0</v>
      </c>
      <c r="M2524" s="80">
        <f>SUM(M2525:M2526)</f>
        <v>0</v>
      </c>
      <c r="N2524" s="81">
        <f>SUM(N2525:N2526)</f>
        <v>0</v>
      </c>
      <c r="O2524" s="78">
        <f>SUM(O2525:O2526)</f>
        <v>0</v>
      </c>
      <c r="P2524" s="81">
        <f>SUM(P2525:P2526)</f>
        <v>0</v>
      </c>
      <c r="Q2524" s="148">
        <f t="shared" si="2282"/>
        <v>0</v>
      </c>
      <c r="R2524" s="81">
        <f>SUM(R2525:R2526)</f>
        <v>0</v>
      </c>
      <c r="S2524" s="81">
        <f>SUM(S2525:S2526)</f>
        <v>0</v>
      </c>
      <c r="T2524" s="149">
        <f t="shared" si="2294"/>
        <v>0</v>
      </c>
      <c r="U2524" s="216"/>
      <c r="V2524" s="78">
        <f>SUM(V2525:V2526)</f>
        <v>0</v>
      </c>
      <c r="W2524" s="81">
        <f>SUM(W2525:W2526)</f>
        <v>0</v>
      </c>
      <c r="X2524" s="148">
        <f t="shared" si="2283"/>
        <v>0</v>
      </c>
      <c r="Y2524" s="81">
        <f>SUM(Y2525:Y2526)</f>
        <v>0</v>
      </c>
      <c r="Z2524" s="81">
        <f>SUM(Z2525:Z2526)</f>
        <v>0</v>
      </c>
      <c r="AA2524" s="149">
        <f t="shared" si="2295"/>
        <v>0</v>
      </c>
      <c r="AB2524" s="216"/>
      <c r="AC2524" s="78">
        <f>SUM(AC2525:AC2526)</f>
        <v>0</v>
      </c>
      <c r="AD2524" s="81">
        <f>SUM(AD2525:AD2526)</f>
        <v>0</v>
      </c>
      <c r="AE2524" s="148">
        <f t="shared" si="2284"/>
        <v>0</v>
      </c>
      <c r="AF2524" s="81">
        <f>SUM(AF2525:AF2526)</f>
        <v>0</v>
      </c>
      <c r="AG2524" s="81">
        <f>SUM(AG2525:AG2526)</f>
        <v>0</v>
      </c>
      <c r="AH2524" s="149">
        <f t="shared" si="2296"/>
        <v>0</v>
      </c>
      <c r="AJ2524" s="79">
        <f t="shared" ref="AJ2524:AU2524" si="2312">SUM(AJ2525:AJ2526)</f>
        <v>0</v>
      </c>
      <c r="AK2524" s="80">
        <f t="shared" si="2312"/>
        <v>0</v>
      </c>
      <c r="AL2524" s="81">
        <f t="shared" si="2312"/>
        <v>0</v>
      </c>
      <c r="AM2524" s="80">
        <f t="shared" si="2312"/>
        <v>0</v>
      </c>
      <c r="AN2524" s="81">
        <f t="shared" si="2312"/>
        <v>0</v>
      </c>
      <c r="AO2524" s="80">
        <f t="shared" si="2312"/>
        <v>0</v>
      </c>
      <c r="AP2524" s="81">
        <f t="shared" si="2312"/>
        <v>0</v>
      </c>
      <c r="AQ2524" s="80">
        <f t="shared" si="2312"/>
        <v>0</v>
      </c>
      <c r="AR2524" s="81">
        <f t="shared" si="2312"/>
        <v>0</v>
      </c>
      <c r="AS2524" s="80">
        <f t="shared" si="2312"/>
        <v>0</v>
      </c>
      <c r="AT2524" s="81">
        <f t="shared" si="2312"/>
        <v>0</v>
      </c>
      <c r="AU2524" s="80">
        <f t="shared" si="2312"/>
        <v>0</v>
      </c>
      <c r="AV2524" s="81">
        <f t="shared" si="2286"/>
        <v>0</v>
      </c>
      <c r="AW2524" s="80">
        <f t="shared" si="2287"/>
        <v>0</v>
      </c>
      <c r="AX2524" s="210"/>
      <c r="AY2524" s="79">
        <f t="shared" si="2288"/>
        <v>0</v>
      </c>
      <c r="AZ2524" s="80">
        <f t="shared" si="2289"/>
        <v>0</v>
      </c>
      <c r="BA2524" s="81">
        <f t="shared" si="2290"/>
        <v>0</v>
      </c>
      <c r="BB2524" s="80">
        <f t="shared" si="2291"/>
        <v>0</v>
      </c>
      <c r="BC2524" s="80">
        <f t="shared" si="2292"/>
        <v>0</v>
      </c>
      <c r="BD2524" s="86">
        <f t="shared" si="2293"/>
        <v>0</v>
      </c>
    </row>
    <row r="2525" spans="2:56" x14ac:dyDescent="0.3">
      <c r="B2525" s="211" t="s">
        <v>107</v>
      </c>
      <c r="C2525" s="212"/>
      <c r="D2525" s="213"/>
      <c r="E2525" s="144">
        <f t="shared" si="2279"/>
        <v>0</v>
      </c>
      <c r="F2525" s="212"/>
      <c r="G2525" s="213"/>
      <c r="H2525" s="144">
        <f t="shared" si="2280"/>
        <v>0</v>
      </c>
      <c r="I2525" s="212"/>
      <c r="J2525" s="213"/>
      <c r="K2525" s="144">
        <f t="shared" si="2281"/>
        <v>0</v>
      </c>
      <c r="L2525" s="212"/>
      <c r="M2525" s="214"/>
      <c r="N2525" s="215"/>
      <c r="O2525" s="212"/>
      <c r="P2525" s="215"/>
      <c r="Q2525" s="139">
        <f t="shared" si="2282"/>
        <v>0</v>
      </c>
      <c r="R2525" s="215"/>
      <c r="S2525" s="215"/>
      <c r="T2525" s="140">
        <f t="shared" si="2294"/>
        <v>0</v>
      </c>
      <c r="U2525" s="216"/>
      <c r="V2525" s="212"/>
      <c r="W2525" s="215"/>
      <c r="X2525" s="139">
        <f t="shared" si="2283"/>
        <v>0</v>
      </c>
      <c r="Y2525" s="215"/>
      <c r="Z2525" s="215"/>
      <c r="AA2525" s="140">
        <f t="shared" si="2295"/>
        <v>0</v>
      </c>
      <c r="AB2525" s="216"/>
      <c r="AC2525" s="212"/>
      <c r="AD2525" s="215"/>
      <c r="AE2525" s="139">
        <f t="shared" si="2284"/>
        <v>0</v>
      </c>
      <c r="AF2525" s="215"/>
      <c r="AG2525" s="215"/>
      <c r="AH2525" s="140">
        <f t="shared" si="2296"/>
        <v>0</v>
      </c>
      <c r="AJ2525" s="217"/>
      <c r="AK2525" s="218"/>
      <c r="AL2525" s="219"/>
      <c r="AM2525" s="218"/>
      <c r="AN2525" s="219"/>
      <c r="AO2525" s="218"/>
      <c r="AP2525" s="219"/>
      <c r="AQ2525" s="218"/>
      <c r="AR2525" s="219"/>
      <c r="AS2525" s="218"/>
      <c r="AT2525" s="219"/>
      <c r="AU2525" s="218"/>
      <c r="AV2525" s="114">
        <f t="shared" si="2286"/>
        <v>0</v>
      </c>
      <c r="AW2525" s="113">
        <f t="shared" si="2287"/>
        <v>0</v>
      </c>
      <c r="AX2525" s="210"/>
      <c r="AY2525" s="111">
        <f t="shared" si="2288"/>
        <v>0</v>
      </c>
      <c r="AZ2525" s="113">
        <f t="shared" si="2289"/>
        <v>0</v>
      </c>
      <c r="BA2525" s="114">
        <f t="shared" si="2290"/>
        <v>0</v>
      </c>
      <c r="BB2525" s="113">
        <f t="shared" si="2291"/>
        <v>0</v>
      </c>
      <c r="BC2525" s="113">
        <f t="shared" si="2292"/>
        <v>0</v>
      </c>
      <c r="BD2525" s="117">
        <f t="shared" si="2293"/>
        <v>0</v>
      </c>
    </row>
    <row r="2526" spans="2:56" x14ac:dyDescent="0.3">
      <c r="B2526" s="211" t="s">
        <v>108</v>
      </c>
      <c r="C2526" s="212"/>
      <c r="D2526" s="213"/>
      <c r="E2526" s="144">
        <f t="shared" si="2279"/>
        <v>0</v>
      </c>
      <c r="F2526" s="212"/>
      <c r="G2526" s="213"/>
      <c r="H2526" s="144">
        <f t="shared" si="2280"/>
        <v>0</v>
      </c>
      <c r="I2526" s="212"/>
      <c r="J2526" s="213"/>
      <c r="K2526" s="144">
        <f t="shared" si="2281"/>
        <v>0</v>
      </c>
      <c r="L2526" s="212"/>
      <c r="M2526" s="214"/>
      <c r="N2526" s="215"/>
      <c r="O2526" s="212"/>
      <c r="P2526" s="215"/>
      <c r="Q2526" s="139">
        <f t="shared" si="2282"/>
        <v>0</v>
      </c>
      <c r="R2526" s="215"/>
      <c r="S2526" s="215"/>
      <c r="T2526" s="140">
        <f t="shared" si="2294"/>
        <v>0</v>
      </c>
      <c r="U2526" s="216"/>
      <c r="V2526" s="212"/>
      <c r="W2526" s="215"/>
      <c r="X2526" s="139">
        <f t="shared" si="2283"/>
        <v>0</v>
      </c>
      <c r="Y2526" s="215"/>
      <c r="Z2526" s="215"/>
      <c r="AA2526" s="140">
        <f t="shared" si="2295"/>
        <v>0</v>
      </c>
      <c r="AB2526" s="216"/>
      <c r="AC2526" s="212"/>
      <c r="AD2526" s="215"/>
      <c r="AE2526" s="139">
        <f t="shared" si="2284"/>
        <v>0</v>
      </c>
      <c r="AF2526" s="215"/>
      <c r="AG2526" s="215"/>
      <c r="AH2526" s="140">
        <f t="shared" si="2296"/>
        <v>0</v>
      </c>
      <c r="AJ2526" s="217"/>
      <c r="AK2526" s="218"/>
      <c r="AL2526" s="219"/>
      <c r="AM2526" s="218"/>
      <c r="AN2526" s="219"/>
      <c r="AO2526" s="218"/>
      <c r="AP2526" s="219"/>
      <c r="AQ2526" s="218"/>
      <c r="AR2526" s="219"/>
      <c r="AS2526" s="218"/>
      <c r="AT2526" s="219"/>
      <c r="AU2526" s="218"/>
      <c r="AV2526" s="114">
        <f t="shared" si="2286"/>
        <v>0</v>
      </c>
      <c r="AW2526" s="113">
        <f t="shared" si="2287"/>
        <v>0</v>
      </c>
      <c r="AX2526" s="210"/>
      <c r="AY2526" s="111">
        <f t="shared" si="2288"/>
        <v>0</v>
      </c>
      <c r="AZ2526" s="113">
        <f t="shared" si="2289"/>
        <v>0</v>
      </c>
      <c r="BA2526" s="114">
        <f t="shared" si="2290"/>
        <v>0</v>
      </c>
      <c r="BB2526" s="113">
        <f t="shared" si="2291"/>
        <v>0</v>
      </c>
      <c r="BC2526" s="113">
        <f t="shared" si="2292"/>
        <v>0</v>
      </c>
      <c r="BD2526" s="117">
        <f t="shared" si="2293"/>
        <v>0</v>
      </c>
    </row>
    <row r="2527" spans="2:56" x14ac:dyDescent="0.3">
      <c r="B2527" s="222" t="s">
        <v>109</v>
      </c>
      <c r="C2527" s="78">
        <f>SUM(C2528)</f>
        <v>0</v>
      </c>
      <c r="D2527" s="79">
        <f>SUM(D2528)</f>
        <v>0</v>
      </c>
      <c r="E2527" s="69">
        <f t="shared" si="2279"/>
        <v>0</v>
      </c>
      <c r="F2527" s="78">
        <f>SUM(F2528)</f>
        <v>0</v>
      </c>
      <c r="G2527" s="79">
        <f>SUM(G2528)</f>
        <v>0</v>
      </c>
      <c r="H2527" s="69">
        <f t="shared" si="2280"/>
        <v>0</v>
      </c>
      <c r="I2527" s="78">
        <f>SUM(I2528)</f>
        <v>0</v>
      </c>
      <c r="J2527" s="79">
        <f>SUM(J2528)</f>
        <v>0</v>
      </c>
      <c r="K2527" s="69">
        <f t="shared" si="2281"/>
        <v>0</v>
      </c>
      <c r="L2527" s="78">
        <f>SUM(L2528)</f>
        <v>0</v>
      </c>
      <c r="M2527" s="80">
        <f>SUM(M2528)</f>
        <v>0</v>
      </c>
      <c r="N2527" s="81">
        <f>SUM(N2528)</f>
        <v>0</v>
      </c>
      <c r="O2527" s="78">
        <f>SUM(O2528)</f>
        <v>0</v>
      </c>
      <c r="P2527" s="81">
        <f>SUM(P2528)</f>
        <v>0</v>
      </c>
      <c r="Q2527" s="148">
        <f t="shared" si="2282"/>
        <v>0</v>
      </c>
      <c r="R2527" s="81">
        <f>SUM(R2528)</f>
        <v>0</v>
      </c>
      <c r="S2527" s="81">
        <f>SUM(S2528)</f>
        <v>0</v>
      </c>
      <c r="T2527" s="149">
        <f t="shared" si="2294"/>
        <v>0</v>
      </c>
      <c r="U2527" s="216"/>
      <c r="V2527" s="78">
        <f>SUM(V2528)</f>
        <v>0</v>
      </c>
      <c r="W2527" s="81">
        <f>SUM(W2528)</f>
        <v>0</v>
      </c>
      <c r="X2527" s="148">
        <f t="shared" si="2283"/>
        <v>0</v>
      </c>
      <c r="Y2527" s="81">
        <f>SUM(Y2528)</f>
        <v>0</v>
      </c>
      <c r="Z2527" s="81">
        <f>SUM(Z2528)</f>
        <v>0</v>
      </c>
      <c r="AA2527" s="149">
        <f t="shared" si="2295"/>
        <v>0</v>
      </c>
      <c r="AB2527" s="216"/>
      <c r="AC2527" s="78">
        <f>SUM(AC2528)</f>
        <v>0</v>
      </c>
      <c r="AD2527" s="81">
        <f>SUM(AD2528)</f>
        <v>0</v>
      </c>
      <c r="AE2527" s="148">
        <f t="shared" si="2284"/>
        <v>0</v>
      </c>
      <c r="AF2527" s="81">
        <f>SUM(AF2528)</f>
        <v>0</v>
      </c>
      <c r="AG2527" s="81">
        <f>SUM(AG2528)</f>
        <v>0</v>
      </c>
      <c r="AH2527" s="149">
        <f t="shared" si="2296"/>
        <v>0</v>
      </c>
      <c r="AJ2527" s="79">
        <f t="shared" ref="AJ2527:AU2527" si="2313">SUM(AJ2528)</f>
        <v>0</v>
      </c>
      <c r="AK2527" s="80">
        <f t="shared" si="2313"/>
        <v>0</v>
      </c>
      <c r="AL2527" s="81">
        <f t="shared" si="2313"/>
        <v>0</v>
      </c>
      <c r="AM2527" s="80">
        <f t="shared" si="2313"/>
        <v>0</v>
      </c>
      <c r="AN2527" s="81">
        <f t="shared" si="2313"/>
        <v>0</v>
      </c>
      <c r="AO2527" s="80">
        <f t="shared" si="2313"/>
        <v>0</v>
      </c>
      <c r="AP2527" s="81">
        <f t="shared" si="2313"/>
        <v>0</v>
      </c>
      <c r="AQ2527" s="80">
        <f t="shared" si="2313"/>
        <v>0</v>
      </c>
      <c r="AR2527" s="81">
        <f t="shared" si="2313"/>
        <v>0</v>
      </c>
      <c r="AS2527" s="80">
        <f t="shared" si="2313"/>
        <v>0</v>
      </c>
      <c r="AT2527" s="81">
        <f t="shared" si="2313"/>
        <v>0</v>
      </c>
      <c r="AU2527" s="80">
        <f t="shared" si="2313"/>
        <v>0</v>
      </c>
      <c r="AV2527" s="81">
        <f t="shared" si="2286"/>
        <v>0</v>
      </c>
      <c r="AW2527" s="80">
        <f t="shared" si="2287"/>
        <v>0</v>
      </c>
      <c r="AX2527" s="210"/>
      <c r="AY2527" s="79">
        <f t="shared" si="2288"/>
        <v>0</v>
      </c>
      <c r="AZ2527" s="80">
        <f t="shared" si="2289"/>
        <v>0</v>
      </c>
      <c r="BA2527" s="81">
        <f t="shared" si="2290"/>
        <v>0</v>
      </c>
      <c r="BB2527" s="80">
        <f t="shared" si="2291"/>
        <v>0</v>
      </c>
      <c r="BC2527" s="80">
        <f t="shared" si="2292"/>
        <v>0</v>
      </c>
      <c r="BD2527" s="86">
        <f t="shared" si="2293"/>
        <v>0</v>
      </c>
    </row>
    <row r="2528" spans="2:56" x14ac:dyDescent="0.3">
      <c r="B2528" s="211" t="s">
        <v>110</v>
      </c>
      <c r="C2528" s="212"/>
      <c r="D2528" s="213"/>
      <c r="E2528" s="144">
        <f t="shared" si="2279"/>
        <v>0</v>
      </c>
      <c r="F2528" s="212"/>
      <c r="G2528" s="213"/>
      <c r="H2528" s="144">
        <f t="shared" si="2280"/>
        <v>0</v>
      </c>
      <c r="I2528" s="212"/>
      <c r="J2528" s="213"/>
      <c r="K2528" s="144">
        <f t="shared" si="2281"/>
        <v>0</v>
      </c>
      <c r="L2528" s="212"/>
      <c r="M2528" s="214"/>
      <c r="N2528" s="215"/>
      <c r="O2528" s="212"/>
      <c r="P2528" s="215"/>
      <c r="Q2528" s="139">
        <f t="shared" si="2282"/>
        <v>0</v>
      </c>
      <c r="R2528" s="215"/>
      <c r="S2528" s="215"/>
      <c r="T2528" s="140">
        <f t="shared" si="2294"/>
        <v>0</v>
      </c>
      <c r="U2528" s="216"/>
      <c r="V2528" s="212"/>
      <c r="W2528" s="215"/>
      <c r="X2528" s="139">
        <f t="shared" si="2283"/>
        <v>0</v>
      </c>
      <c r="Y2528" s="215"/>
      <c r="Z2528" s="215"/>
      <c r="AA2528" s="140">
        <f t="shared" si="2295"/>
        <v>0</v>
      </c>
      <c r="AB2528" s="216"/>
      <c r="AC2528" s="212"/>
      <c r="AD2528" s="215"/>
      <c r="AE2528" s="139">
        <f t="shared" si="2284"/>
        <v>0</v>
      </c>
      <c r="AF2528" s="215"/>
      <c r="AG2528" s="215"/>
      <c r="AH2528" s="140">
        <f t="shared" si="2296"/>
        <v>0</v>
      </c>
      <c r="AJ2528" s="217"/>
      <c r="AK2528" s="218"/>
      <c r="AL2528" s="219"/>
      <c r="AM2528" s="218"/>
      <c r="AN2528" s="219"/>
      <c r="AO2528" s="218"/>
      <c r="AP2528" s="219"/>
      <c r="AQ2528" s="218"/>
      <c r="AR2528" s="219"/>
      <c r="AS2528" s="218"/>
      <c r="AT2528" s="219"/>
      <c r="AU2528" s="218"/>
      <c r="AV2528" s="114">
        <f t="shared" si="2286"/>
        <v>0</v>
      </c>
      <c r="AW2528" s="113">
        <f t="shared" si="2287"/>
        <v>0</v>
      </c>
      <c r="AX2528" s="210"/>
      <c r="AY2528" s="111">
        <f t="shared" si="2288"/>
        <v>0</v>
      </c>
      <c r="AZ2528" s="113">
        <f t="shared" si="2289"/>
        <v>0</v>
      </c>
      <c r="BA2528" s="114">
        <f t="shared" si="2290"/>
        <v>0</v>
      </c>
      <c r="BB2528" s="113">
        <f t="shared" si="2291"/>
        <v>0</v>
      </c>
      <c r="BC2528" s="113">
        <f t="shared" si="2292"/>
        <v>0</v>
      </c>
      <c r="BD2528" s="117">
        <f t="shared" si="2293"/>
        <v>0</v>
      </c>
    </row>
    <row r="2529" spans="2:56" x14ac:dyDescent="0.3">
      <c r="B2529" s="222" t="s">
        <v>111</v>
      </c>
      <c r="C2529" s="78">
        <f>SUM(C2530:C2532)</f>
        <v>0</v>
      </c>
      <c r="D2529" s="79">
        <f>SUM(D2530:D2532)</f>
        <v>0</v>
      </c>
      <c r="E2529" s="69">
        <f t="shared" ref="E2529:E2592" si="2314">IFERROR(D2529/C2529,0)</f>
        <v>0</v>
      </c>
      <c r="F2529" s="78">
        <f>SUM(F2530:F2532)</f>
        <v>0</v>
      </c>
      <c r="G2529" s="79">
        <f>SUM(G2530:G2532)</f>
        <v>0</v>
      </c>
      <c r="H2529" s="69">
        <f t="shared" ref="H2529:H2592" si="2315">IFERROR(G2529/F2529,0)</f>
        <v>0</v>
      </c>
      <c r="I2529" s="78">
        <f>SUM(I2530:I2532)</f>
        <v>0</v>
      </c>
      <c r="J2529" s="79">
        <f>SUM(J2530:J2532)</f>
        <v>0</v>
      </c>
      <c r="K2529" s="69">
        <f t="shared" ref="K2529:K2592" si="2316">IFERROR(J2529/I2529,0)</f>
        <v>0</v>
      </c>
      <c r="L2529" s="78">
        <f>SUM(L2530:L2532)</f>
        <v>0</v>
      </c>
      <c r="M2529" s="80">
        <f>SUM(M2530:M2532)</f>
        <v>0</v>
      </c>
      <c r="N2529" s="81">
        <f>SUM(N2530:N2532)</f>
        <v>0</v>
      </c>
      <c r="O2529" s="78">
        <f>SUM(O2530:O2532)</f>
        <v>0</v>
      </c>
      <c r="P2529" s="81">
        <f>SUM(P2530:P2532)</f>
        <v>0</v>
      </c>
      <c r="Q2529" s="148">
        <f t="shared" ref="Q2529:Q2592" si="2317">SUM(O2529:P2529)</f>
        <v>0</v>
      </c>
      <c r="R2529" s="81">
        <f>SUM(R2530:R2532)</f>
        <v>0</v>
      </c>
      <c r="S2529" s="81">
        <f>SUM(S2530:S2532)</f>
        <v>0</v>
      </c>
      <c r="T2529" s="149">
        <f t="shared" si="2294"/>
        <v>0</v>
      </c>
      <c r="U2529" s="216"/>
      <c r="V2529" s="78">
        <f>SUM(V2530:V2532)</f>
        <v>0</v>
      </c>
      <c r="W2529" s="81">
        <f>SUM(W2530:W2532)</f>
        <v>0</v>
      </c>
      <c r="X2529" s="148">
        <f t="shared" ref="X2529:X2592" si="2318">SUM(V2529:W2529)</f>
        <v>0</v>
      </c>
      <c r="Y2529" s="81">
        <f>SUM(Y2530:Y2532)</f>
        <v>0</v>
      </c>
      <c r="Z2529" s="81">
        <f>SUM(Z2530:Z2532)</f>
        <v>0</v>
      </c>
      <c r="AA2529" s="149">
        <f t="shared" si="2295"/>
        <v>0</v>
      </c>
      <c r="AB2529" s="216"/>
      <c r="AC2529" s="78">
        <f>SUM(AC2530:AC2532)</f>
        <v>0</v>
      </c>
      <c r="AD2529" s="81">
        <f>SUM(AD2530:AD2532)</f>
        <v>0</v>
      </c>
      <c r="AE2529" s="148">
        <f t="shared" ref="AE2529:AE2592" si="2319">SUM(AC2529:AD2529)</f>
        <v>0</v>
      </c>
      <c r="AF2529" s="81">
        <f>SUM(AF2530:AF2532)</f>
        <v>0</v>
      </c>
      <c r="AG2529" s="81">
        <f>SUM(AG2530:AG2532)</f>
        <v>0</v>
      </c>
      <c r="AH2529" s="149">
        <f t="shared" si="2296"/>
        <v>0</v>
      </c>
      <c r="AJ2529" s="79">
        <f t="shared" ref="AJ2529:AU2529" si="2320">SUM(AJ2530:AJ2532)</f>
        <v>0</v>
      </c>
      <c r="AK2529" s="80">
        <f t="shared" si="2320"/>
        <v>0</v>
      </c>
      <c r="AL2529" s="81">
        <f t="shared" si="2320"/>
        <v>0</v>
      </c>
      <c r="AM2529" s="80">
        <f t="shared" si="2320"/>
        <v>0</v>
      </c>
      <c r="AN2529" s="81">
        <f t="shared" si="2320"/>
        <v>0</v>
      </c>
      <c r="AO2529" s="80">
        <f t="shared" si="2320"/>
        <v>0</v>
      </c>
      <c r="AP2529" s="81">
        <f t="shared" si="2320"/>
        <v>0</v>
      </c>
      <c r="AQ2529" s="80">
        <f t="shared" si="2320"/>
        <v>0</v>
      </c>
      <c r="AR2529" s="81">
        <f t="shared" si="2320"/>
        <v>0</v>
      </c>
      <c r="AS2529" s="80">
        <f t="shared" si="2320"/>
        <v>0</v>
      </c>
      <c r="AT2529" s="81">
        <f t="shared" si="2320"/>
        <v>0</v>
      </c>
      <c r="AU2529" s="80">
        <f t="shared" si="2320"/>
        <v>0</v>
      </c>
      <c r="AV2529" s="81">
        <f t="shared" ref="AV2529:AV2592" si="2321">SUM(AJ2529:AU2529)</f>
        <v>0</v>
      </c>
      <c r="AW2529" s="80">
        <f t="shared" ref="AW2529:AW2592" si="2322">T2529-AV2529</f>
        <v>0</v>
      </c>
      <c r="AX2529" s="210"/>
      <c r="AY2529" s="79">
        <f t="shared" ref="AY2529:AY2592" si="2323">SUM(AJ2529:AL2529)</f>
        <v>0</v>
      </c>
      <c r="AZ2529" s="80">
        <f t="shared" ref="AZ2529:AZ2592" si="2324">SUM(AM2529:AO2529)</f>
        <v>0</v>
      </c>
      <c r="BA2529" s="81">
        <f t="shared" ref="BA2529:BA2592" si="2325">SUM(AP2529:AR2529)</f>
        <v>0</v>
      </c>
      <c r="BB2529" s="80">
        <f t="shared" ref="BB2529:BB2592" si="2326">SUM(AS2529:AU2529)</f>
        <v>0</v>
      </c>
      <c r="BC2529" s="80">
        <f t="shared" ref="BC2529:BC2592" si="2327">SUM(AY2529,AZ2529,BA2529,BB2529)</f>
        <v>0</v>
      </c>
      <c r="BD2529" s="86">
        <f t="shared" ref="BD2529:BD2592" si="2328">T2529-BC2529</f>
        <v>0</v>
      </c>
    </row>
    <row r="2530" spans="2:56" x14ac:dyDescent="0.3">
      <c r="B2530" s="211" t="s">
        <v>112</v>
      </c>
      <c r="C2530" s="212"/>
      <c r="D2530" s="213"/>
      <c r="E2530" s="144">
        <f t="shared" si="2314"/>
        <v>0</v>
      </c>
      <c r="F2530" s="212"/>
      <c r="G2530" s="213"/>
      <c r="H2530" s="144">
        <f t="shared" si="2315"/>
        <v>0</v>
      </c>
      <c r="I2530" s="212"/>
      <c r="J2530" s="213"/>
      <c r="K2530" s="144">
        <f t="shared" si="2316"/>
        <v>0</v>
      </c>
      <c r="L2530" s="212"/>
      <c r="M2530" s="214"/>
      <c r="N2530" s="215"/>
      <c r="O2530" s="212"/>
      <c r="P2530" s="215"/>
      <c r="Q2530" s="139">
        <f t="shared" si="2317"/>
        <v>0</v>
      </c>
      <c r="R2530" s="215"/>
      <c r="S2530" s="215"/>
      <c r="T2530" s="140">
        <f t="shared" ref="T2530:T2593" si="2329">SUM(Q2530:S2530)</f>
        <v>0</v>
      </c>
      <c r="U2530" s="216"/>
      <c r="V2530" s="212"/>
      <c r="W2530" s="215"/>
      <c r="X2530" s="139">
        <f t="shared" si="2318"/>
        <v>0</v>
      </c>
      <c r="Y2530" s="215"/>
      <c r="Z2530" s="215"/>
      <c r="AA2530" s="140">
        <f t="shared" ref="AA2530:AA2593" si="2330">SUM(X2530:Z2530)</f>
        <v>0</v>
      </c>
      <c r="AB2530" s="216"/>
      <c r="AC2530" s="212"/>
      <c r="AD2530" s="215"/>
      <c r="AE2530" s="139">
        <f t="shared" si="2319"/>
        <v>0</v>
      </c>
      <c r="AF2530" s="215"/>
      <c r="AG2530" s="215"/>
      <c r="AH2530" s="140">
        <f t="shared" ref="AH2530:AH2593" si="2331">SUM(AE2530:AG2530)</f>
        <v>0</v>
      </c>
      <c r="AJ2530" s="217"/>
      <c r="AK2530" s="218"/>
      <c r="AL2530" s="219"/>
      <c r="AM2530" s="218"/>
      <c r="AN2530" s="219"/>
      <c r="AO2530" s="218"/>
      <c r="AP2530" s="219"/>
      <c r="AQ2530" s="218"/>
      <c r="AR2530" s="219"/>
      <c r="AS2530" s="218"/>
      <c r="AT2530" s="219"/>
      <c r="AU2530" s="218"/>
      <c r="AV2530" s="114">
        <f t="shared" si="2321"/>
        <v>0</v>
      </c>
      <c r="AW2530" s="113">
        <f t="shared" si="2322"/>
        <v>0</v>
      </c>
      <c r="AX2530" s="210"/>
      <c r="AY2530" s="111">
        <f t="shared" si="2323"/>
        <v>0</v>
      </c>
      <c r="AZ2530" s="113">
        <f t="shared" si="2324"/>
        <v>0</v>
      </c>
      <c r="BA2530" s="114">
        <f t="shared" si="2325"/>
        <v>0</v>
      </c>
      <c r="BB2530" s="113">
        <f t="shared" si="2326"/>
        <v>0</v>
      </c>
      <c r="BC2530" s="113">
        <f t="shared" si="2327"/>
        <v>0</v>
      </c>
      <c r="BD2530" s="117">
        <f t="shared" si="2328"/>
        <v>0</v>
      </c>
    </row>
    <row r="2531" spans="2:56" x14ac:dyDescent="0.3">
      <c r="B2531" s="211" t="s">
        <v>113</v>
      </c>
      <c r="C2531" s="212"/>
      <c r="D2531" s="213"/>
      <c r="E2531" s="144">
        <f t="shared" si="2314"/>
        <v>0</v>
      </c>
      <c r="F2531" s="212"/>
      <c r="G2531" s="213"/>
      <c r="H2531" s="144">
        <f t="shared" si="2315"/>
        <v>0</v>
      </c>
      <c r="I2531" s="212"/>
      <c r="J2531" s="213"/>
      <c r="K2531" s="144">
        <f t="shared" si="2316"/>
        <v>0</v>
      </c>
      <c r="L2531" s="212"/>
      <c r="M2531" s="214"/>
      <c r="N2531" s="215"/>
      <c r="O2531" s="212"/>
      <c r="P2531" s="215"/>
      <c r="Q2531" s="139">
        <f t="shared" si="2317"/>
        <v>0</v>
      </c>
      <c r="R2531" s="215"/>
      <c r="S2531" s="215"/>
      <c r="T2531" s="140">
        <f t="shared" si="2329"/>
        <v>0</v>
      </c>
      <c r="U2531" s="216"/>
      <c r="V2531" s="212"/>
      <c r="W2531" s="215"/>
      <c r="X2531" s="139">
        <f t="shared" si="2318"/>
        <v>0</v>
      </c>
      <c r="Y2531" s="215"/>
      <c r="Z2531" s="215"/>
      <c r="AA2531" s="140">
        <f t="shared" si="2330"/>
        <v>0</v>
      </c>
      <c r="AB2531" s="216"/>
      <c r="AC2531" s="212"/>
      <c r="AD2531" s="215"/>
      <c r="AE2531" s="139">
        <f t="shared" si="2319"/>
        <v>0</v>
      </c>
      <c r="AF2531" s="215"/>
      <c r="AG2531" s="215"/>
      <c r="AH2531" s="140">
        <f t="shared" si="2331"/>
        <v>0</v>
      </c>
      <c r="AJ2531" s="217"/>
      <c r="AK2531" s="218"/>
      <c r="AL2531" s="219"/>
      <c r="AM2531" s="218"/>
      <c r="AN2531" s="219"/>
      <c r="AO2531" s="218"/>
      <c r="AP2531" s="219"/>
      <c r="AQ2531" s="218"/>
      <c r="AR2531" s="219"/>
      <c r="AS2531" s="218"/>
      <c r="AT2531" s="219"/>
      <c r="AU2531" s="218"/>
      <c r="AV2531" s="114">
        <f t="shared" si="2321"/>
        <v>0</v>
      </c>
      <c r="AW2531" s="113">
        <f t="shared" si="2322"/>
        <v>0</v>
      </c>
      <c r="AX2531" s="210"/>
      <c r="AY2531" s="111">
        <f t="shared" si="2323"/>
        <v>0</v>
      </c>
      <c r="AZ2531" s="113">
        <f t="shared" si="2324"/>
        <v>0</v>
      </c>
      <c r="BA2531" s="114">
        <f t="shared" si="2325"/>
        <v>0</v>
      </c>
      <c r="BB2531" s="113">
        <f t="shared" si="2326"/>
        <v>0</v>
      </c>
      <c r="BC2531" s="113">
        <f t="shared" si="2327"/>
        <v>0</v>
      </c>
      <c r="BD2531" s="117">
        <f t="shared" si="2328"/>
        <v>0</v>
      </c>
    </row>
    <row r="2532" spans="2:56" x14ac:dyDescent="0.3">
      <c r="B2532" s="211" t="s">
        <v>114</v>
      </c>
      <c r="C2532" s="212"/>
      <c r="D2532" s="213"/>
      <c r="E2532" s="144">
        <f t="shared" si="2314"/>
        <v>0</v>
      </c>
      <c r="F2532" s="212"/>
      <c r="G2532" s="213"/>
      <c r="H2532" s="144">
        <f t="shared" si="2315"/>
        <v>0</v>
      </c>
      <c r="I2532" s="212"/>
      <c r="J2532" s="213"/>
      <c r="K2532" s="144">
        <f t="shared" si="2316"/>
        <v>0</v>
      </c>
      <c r="L2532" s="212"/>
      <c r="M2532" s="214"/>
      <c r="N2532" s="215"/>
      <c r="O2532" s="212"/>
      <c r="P2532" s="215"/>
      <c r="Q2532" s="139">
        <f t="shared" si="2317"/>
        <v>0</v>
      </c>
      <c r="R2532" s="215"/>
      <c r="S2532" s="215"/>
      <c r="T2532" s="140">
        <f t="shared" si="2329"/>
        <v>0</v>
      </c>
      <c r="U2532" s="216"/>
      <c r="V2532" s="212"/>
      <c r="W2532" s="215"/>
      <c r="X2532" s="139">
        <f t="shared" si="2318"/>
        <v>0</v>
      </c>
      <c r="Y2532" s="215"/>
      <c r="Z2532" s="215"/>
      <c r="AA2532" s="140">
        <f t="shared" si="2330"/>
        <v>0</v>
      </c>
      <c r="AB2532" s="216"/>
      <c r="AC2532" s="212"/>
      <c r="AD2532" s="215"/>
      <c r="AE2532" s="139">
        <f t="shared" si="2319"/>
        <v>0</v>
      </c>
      <c r="AF2532" s="215"/>
      <c r="AG2532" s="215"/>
      <c r="AH2532" s="140">
        <f t="shared" si="2331"/>
        <v>0</v>
      </c>
      <c r="AJ2532" s="217"/>
      <c r="AK2532" s="218"/>
      <c r="AL2532" s="219"/>
      <c r="AM2532" s="218"/>
      <c r="AN2532" s="219"/>
      <c r="AO2532" s="218"/>
      <c r="AP2532" s="219"/>
      <c r="AQ2532" s="218"/>
      <c r="AR2532" s="219"/>
      <c r="AS2532" s="218"/>
      <c r="AT2532" s="219"/>
      <c r="AU2532" s="218"/>
      <c r="AV2532" s="114">
        <f t="shared" si="2321"/>
        <v>0</v>
      </c>
      <c r="AW2532" s="113">
        <f t="shared" si="2322"/>
        <v>0</v>
      </c>
      <c r="AX2532" s="210"/>
      <c r="AY2532" s="111">
        <f t="shared" si="2323"/>
        <v>0</v>
      </c>
      <c r="AZ2532" s="113">
        <f t="shared" si="2324"/>
        <v>0</v>
      </c>
      <c r="BA2532" s="114">
        <f t="shared" si="2325"/>
        <v>0</v>
      </c>
      <c r="BB2532" s="113">
        <f t="shared" si="2326"/>
        <v>0</v>
      </c>
      <c r="BC2532" s="113">
        <f t="shared" si="2327"/>
        <v>0</v>
      </c>
      <c r="BD2532" s="117">
        <f t="shared" si="2328"/>
        <v>0</v>
      </c>
    </row>
    <row r="2533" spans="2:56" x14ac:dyDescent="0.3">
      <c r="B2533" s="222" t="s">
        <v>115</v>
      </c>
      <c r="C2533" s="78">
        <f>SUM(C2534:C2536)</f>
        <v>0</v>
      </c>
      <c r="D2533" s="79">
        <f>SUM(D2534:D2536)</f>
        <v>0</v>
      </c>
      <c r="E2533" s="69">
        <f t="shared" si="2314"/>
        <v>0</v>
      </c>
      <c r="F2533" s="78">
        <f>SUM(F2534:F2536)</f>
        <v>0</v>
      </c>
      <c r="G2533" s="79">
        <f>SUM(G2534:G2536)</f>
        <v>0</v>
      </c>
      <c r="H2533" s="69">
        <f t="shared" si="2315"/>
        <v>0</v>
      </c>
      <c r="I2533" s="78">
        <f>SUM(I2534:I2536)</f>
        <v>0</v>
      </c>
      <c r="J2533" s="79">
        <f>SUM(J2534:J2536)</f>
        <v>0</v>
      </c>
      <c r="K2533" s="69">
        <f t="shared" si="2316"/>
        <v>0</v>
      </c>
      <c r="L2533" s="78">
        <f>SUM(L2534:L2536)</f>
        <v>0</v>
      </c>
      <c r="M2533" s="80">
        <f>SUM(M2534:M2536)</f>
        <v>0</v>
      </c>
      <c r="N2533" s="81">
        <f>SUM(N2534:N2536)</f>
        <v>0</v>
      </c>
      <c r="O2533" s="78">
        <f>SUM(O2534:O2536)</f>
        <v>0</v>
      </c>
      <c r="P2533" s="81">
        <f>SUM(P2534:P2536)</f>
        <v>0</v>
      </c>
      <c r="Q2533" s="148">
        <f t="shared" si="2317"/>
        <v>0</v>
      </c>
      <c r="R2533" s="81">
        <f>SUM(R2534:R2536)</f>
        <v>0</v>
      </c>
      <c r="S2533" s="81">
        <f>SUM(S2534:S2536)</f>
        <v>0</v>
      </c>
      <c r="T2533" s="149">
        <f t="shared" si="2329"/>
        <v>0</v>
      </c>
      <c r="U2533" s="216"/>
      <c r="V2533" s="78">
        <f>SUM(V2534:V2536)</f>
        <v>0</v>
      </c>
      <c r="W2533" s="81">
        <f>SUM(W2534:W2536)</f>
        <v>0</v>
      </c>
      <c r="X2533" s="148">
        <f t="shared" si="2318"/>
        <v>0</v>
      </c>
      <c r="Y2533" s="81">
        <f>SUM(Y2534:Y2536)</f>
        <v>0</v>
      </c>
      <c r="Z2533" s="81">
        <f>SUM(Z2534:Z2536)</f>
        <v>0</v>
      </c>
      <c r="AA2533" s="149">
        <f t="shared" si="2330"/>
        <v>0</v>
      </c>
      <c r="AB2533" s="216"/>
      <c r="AC2533" s="78">
        <f>SUM(AC2534:AC2536)</f>
        <v>0</v>
      </c>
      <c r="AD2533" s="81">
        <f>SUM(AD2534:AD2536)</f>
        <v>0</v>
      </c>
      <c r="AE2533" s="148">
        <f t="shared" si="2319"/>
        <v>0</v>
      </c>
      <c r="AF2533" s="81">
        <f>SUM(AF2534:AF2536)</f>
        <v>0</v>
      </c>
      <c r="AG2533" s="81">
        <f>SUM(AG2534:AG2536)</f>
        <v>0</v>
      </c>
      <c r="AH2533" s="149">
        <f t="shared" si="2331"/>
        <v>0</v>
      </c>
      <c r="AJ2533" s="79">
        <f t="shared" ref="AJ2533:AU2533" si="2332">SUM(AJ2534:AJ2536)</f>
        <v>0</v>
      </c>
      <c r="AK2533" s="80">
        <f t="shared" si="2332"/>
        <v>0</v>
      </c>
      <c r="AL2533" s="81">
        <f t="shared" si="2332"/>
        <v>0</v>
      </c>
      <c r="AM2533" s="80">
        <f t="shared" si="2332"/>
        <v>0</v>
      </c>
      <c r="AN2533" s="81">
        <f t="shared" si="2332"/>
        <v>0</v>
      </c>
      <c r="AO2533" s="80">
        <f t="shared" si="2332"/>
        <v>0</v>
      </c>
      <c r="AP2533" s="81">
        <f t="shared" si="2332"/>
        <v>0</v>
      </c>
      <c r="AQ2533" s="80">
        <f t="shared" si="2332"/>
        <v>0</v>
      </c>
      <c r="AR2533" s="81">
        <f t="shared" si="2332"/>
        <v>0</v>
      </c>
      <c r="AS2533" s="80">
        <f t="shared" si="2332"/>
        <v>0</v>
      </c>
      <c r="AT2533" s="81">
        <f t="shared" si="2332"/>
        <v>0</v>
      </c>
      <c r="AU2533" s="80">
        <f t="shared" si="2332"/>
        <v>0</v>
      </c>
      <c r="AV2533" s="81">
        <f t="shared" si="2321"/>
        <v>0</v>
      </c>
      <c r="AW2533" s="80">
        <f t="shared" si="2322"/>
        <v>0</v>
      </c>
      <c r="AX2533" s="210"/>
      <c r="AY2533" s="79">
        <f t="shared" si="2323"/>
        <v>0</v>
      </c>
      <c r="AZ2533" s="80">
        <f t="shared" si="2324"/>
        <v>0</v>
      </c>
      <c r="BA2533" s="81">
        <f t="shared" si="2325"/>
        <v>0</v>
      </c>
      <c r="BB2533" s="80">
        <f t="shared" si="2326"/>
        <v>0</v>
      </c>
      <c r="BC2533" s="80">
        <f t="shared" si="2327"/>
        <v>0</v>
      </c>
      <c r="BD2533" s="86">
        <f t="shared" si="2328"/>
        <v>0</v>
      </c>
    </row>
    <row r="2534" spans="2:56" x14ac:dyDescent="0.3">
      <c r="B2534" s="211" t="s">
        <v>116</v>
      </c>
      <c r="C2534" s="212"/>
      <c r="D2534" s="213"/>
      <c r="E2534" s="144">
        <f t="shared" si="2314"/>
        <v>0</v>
      </c>
      <c r="F2534" s="212"/>
      <c r="G2534" s="213"/>
      <c r="H2534" s="144">
        <f t="shared" si="2315"/>
        <v>0</v>
      </c>
      <c r="I2534" s="212"/>
      <c r="J2534" s="213"/>
      <c r="K2534" s="144">
        <f t="shared" si="2316"/>
        <v>0</v>
      </c>
      <c r="L2534" s="212"/>
      <c r="M2534" s="214"/>
      <c r="N2534" s="215"/>
      <c r="O2534" s="212"/>
      <c r="P2534" s="215"/>
      <c r="Q2534" s="139">
        <f t="shared" si="2317"/>
        <v>0</v>
      </c>
      <c r="R2534" s="215"/>
      <c r="S2534" s="215"/>
      <c r="T2534" s="140">
        <f t="shared" si="2329"/>
        <v>0</v>
      </c>
      <c r="U2534" s="216"/>
      <c r="V2534" s="212"/>
      <c r="W2534" s="215"/>
      <c r="X2534" s="139">
        <f t="shared" si="2318"/>
        <v>0</v>
      </c>
      <c r="Y2534" s="215"/>
      <c r="Z2534" s="215"/>
      <c r="AA2534" s="140">
        <f t="shared" si="2330"/>
        <v>0</v>
      </c>
      <c r="AB2534" s="216"/>
      <c r="AC2534" s="212"/>
      <c r="AD2534" s="215"/>
      <c r="AE2534" s="139">
        <f t="shared" si="2319"/>
        <v>0</v>
      </c>
      <c r="AF2534" s="215"/>
      <c r="AG2534" s="215"/>
      <c r="AH2534" s="140">
        <f t="shared" si="2331"/>
        <v>0</v>
      </c>
      <c r="AJ2534" s="217"/>
      <c r="AK2534" s="218"/>
      <c r="AL2534" s="219"/>
      <c r="AM2534" s="218"/>
      <c r="AN2534" s="219"/>
      <c r="AO2534" s="218"/>
      <c r="AP2534" s="219"/>
      <c r="AQ2534" s="218"/>
      <c r="AR2534" s="219"/>
      <c r="AS2534" s="218"/>
      <c r="AT2534" s="219"/>
      <c r="AU2534" s="218"/>
      <c r="AV2534" s="114">
        <f t="shared" si="2321"/>
        <v>0</v>
      </c>
      <c r="AW2534" s="113">
        <f t="shared" si="2322"/>
        <v>0</v>
      </c>
      <c r="AX2534" s="210"/>
      <c r="AY2534" s="111">
        <f t="shared" si="2323"/>
        <v>0</v>
      </c>
      <c r="AZ2534" s="113">
        <f t="shared" si="2324"/>
        <v>0</v>
      </c>
      <c r="BA2534" s="114">
        <f t="shared" si="2325"/>
        <v>0</v>
      </c>
      <c r="BB2534" s="113">
        <f t="shared" si="2326"/>
        <v>0</v>
      </c>
      <c r="BC2534" s="113">
        <f t="shared" si="2327"/>
        <v>0</v>
      </c>
      <c r="BD2534" s="117">
        <f t="shared" si="2328"/>
        <v>0</v>
      </c>
    </row>
    <row r="2535" spans="2:56" x14ac:dyDescent="0.3">
      <c r="B2535" s="211" t="s">
        <v>117</v>
      </c>
      <c r="C2535" s="212"/>
      <c r="D2535" s="213"/>
      <c r="E2535" s="144">
        <f t="shared" si="2314"/>
        <v>0</v>
      </c>
      <c r="F2535" s="212"/>
      <c r="G2535" s="213"/>
      <c r="H2535" s="144">
        <f t="shared" si="2315"/>
        <v>0</v>
      </c>
      <c r="I2535" s="212"/>
      <c r="J2535" s="213"/>
      <c r="K2535" s="144">
        <f t="shared" si="2316"/>
        <v>0</v>
      </c>
      <c r="L2535" s="212"/>
      <c r="M2535" s="214"/>
      <c r="N2535" s="215"/>
      <c r="O2535" s="212"/>
      <c r="P2535" s="215"/>
      <c r="Q2535" s="139">
        <f t="shared" si="2317"/>
        <v>0</v>
      </c>
      <c r="R2535" s="215"/>
      <c r="S2535" s="215"/>
      <c r="T2535" s="140">
        <f t="shared" si="2329"/>
        <v>0</v>
      </c>
      <c r="U2535" s="216"/>
      <c r="V2535" s="212"/>
      <c r="W2535" s="215"/>
      <c r="X2535" s="139">
        <f t="shared" si="2318"/>
        <v>0</v>
      </c>
      <c r="Y2535" s="215"/>
      <c r="Z2535" s="215"/>
      <c r="AA2535" s="140">
        <f t="shared" si="2330"/>
        <v>0</v>
      </c>
      <c r="AB2535" s="216"/>
      <c r="AC2535" s="212"/>
      <c r="AD2535" s="215"/>
      <c r="AE2535" s="139">
        <f t="shared" si="2319"/>
        <v>0</v>
      </c>
      <c r="AF2535" s="215"/>
      <c r="AG2535" s="215"/>
      <c r="AH2535" s="140">
        <f t="shared" si="2331"/>
        <v>0</v>
      </c>
      <c r="AJ2535" s="217"/>
      <c r="AK2535" s="218"/>
      <c r="AL2535" s="219"/>
      <c r="AM2535" s="218"/>
      <c r="AN2535" s="219"/>
      <c r="AO2535" s="218"/>
      <c r="AP2535" s="219"/>
      <c r="AQ2535" s="218"/>
      <c r="AR2535" s="219"/>
      <c r="AS2535" s="218"/>
      <c r="AT2535" s="219"/>
      <c r="AU2535" s="218"/>
      <c r="AV2535" s="114">
        <f t="shared" si="2321"/>
        <v>0</v>
      </c>
      <c r="AW2535" s="113">
        <f t="shared" si="2322"/>
        <v>0</v>
      </c>
      <c r="AX2535" s="210"/>
      <c r="AY2535" s="111">
        <f t="shared" si="2323"/>
        <v>0</v>
      </c>
      <c r="AZ2535" s="113">
        <f t="shared" si="2324"/>
        <v>0</v>
      </c>
      <c r="BA2535" s="114">
        <f t="shared" si="2325"/>
        <v>0</v>
      </c>
      <c r="BB2535" s="113">
        <f t="shared" si="2326"/>
        <v>0</v>
      </c>
      <c r="BC2535" s="113">
        <f t="shared" si="2327"/>
        <v>0</v>
      </c>
      <c r="BD2535" s="117">
        <f t="shared" si="2328"/>
        <v>0</v>
      </c>
    </row>
    <row r="2536" spans="2:56" x14ac:dyDescent="0.3">
      <c r="B2536" s="211" t="s">
        <v>118</v>
      </c>
      <c r="C2536" s="212"/>
      <c r="D2536" s="213"/>
      <c r="E2536" s="144">
        <f t="shared" si="2314"/>
        <v>0</v>
      </c>
      <c r="F2536" s="212"/>
      <c r="G2536" s="213"/>
      <c r="H2536" s="144">
        <f t="shared" si="2315"/>
        <v>0</v>
      </c>
      <c r="I2536" s="212"/>
      <c r="J2536" s="213"/>
      <c r="K2536" s="144">
        <f t="shared" si="2316"/>
        <v>0</v>
      </c>
      <c r="L2536" s="212"/>
      <c r="M2536" s="214"/>
      <c r="N2536" s="215"/>
      <c r="O2536" s="212"/>
      <c r="P2536" s="215"/>
      <c r="Q2536" s="139">
        <f t="shared" si="2317"/>
        <v>0</v>
      </c>
      <c r="R2536" s="215"/>
      <c r="S2536" s="215"/>
      <c r="T2536" s="140">
        <f t="shared" si="2329"/>
        <v>0</v>
      </c>
      <c r="U2536" s="216"/>
      <c r="V2536" s="212"/>
      <c r="W2536" s="215"/>
      <c r="X2536" s="139">
        <f t="shared" si="2318"/>
        <v>0</v>
      </c>
      <c r="Y2536" s="215"/>
      <c r="Z2536" s="215"/>
      <c r="AA2536" s="140">
        <f t="shared" si="2330"/>
        <v>0</v>
      </c>
      <c r="AB2536" s="216"/>
      <c r="AC2536" s="212"/>
      <c r="AD2536" s="215"/>
      <c r="AE2536" s="139">
        <f t="shared" si="2319"/>
        <v>0</v>
      </c>
      <c r="AF2536" s="215"/>
      <c r="AG2536" s="215"/>
      <c r="AH2536" s="140">
        <f t="shared" si="2331"/>
        <v>0</v>
      </c>
      <c r="AJ2536" s="217"/>
      <c r="AK2536" s="218"/>
      <c r="AL2536" s="219"/>
      <c r="AM2536" s="218"/>
      <c r="AN2536" s="219"/>
      <c r="AO2536" s="218"/>
      <c r="AP2536" s="219"/>
      <c r="AQ2536" s="218"/>
      <c r="AR2536" s="219"/>
      <c r="AS2536" s="218"/>
      <c r="AT2536" s="219"/>
      <c r="AU2536" s="218"/>
      <c r="AV2536" s="114">
        <f t="shared" si="2321"/>
        <v>0</v>
      </c>
      <c r="AW2536" s="113">
        <f t="shared" si="2322"/>
        <v>0</v>
      </c>
      <c r="AX2536" s="210"/>
      <c r="AY2536" s="111">
        <f t="shared" si="2323"/>
        <v>0</v>
      </c>
      <c r="AZ2536" s="113">
        <f t="shared" si="2324"/>
        <v>0</v>
      </c>
      <c r="BA2536" s="114">
        <f t="shared" si="2325"/>
        <v>0</v>
      </c>
      <c r="BB2536" s="113">
        <f t="shared" si="2326"/>
        <v>0</v>
      </c>
      <c r="BC2536" s="113">
        <f t="shared" si="2327"/>
        <v>0</v>
      </c>
      <c r="BD2536" s="117">
        <f t="shared" si="2328"/>
        <v>0</v>
      </c>
    </row>
    <row r="2537" spans="2:56" x14ac:dyDescent="0.3">
      <c r="B2537" s="222" t="s">
        <v>119</v>
      </c>
      <c r="C2537" s="78">
        <f>SUM(C2538)</f>
        <v>0</v>
      </c>
      <c r="D2537" s="79">
        <f>SUM(D2538)</f>
        <v>0</v>
      </c>
      <c r="E2537" s="69">
        <f t="shared" si="2314"/>
        <v>0</v>
      </c>
      <c r="F2537" s="78">
        <f>SUM(F2538)</f>
        <v>0</v>
      </c>
      <c r="G2537" s="79">
        <f>SUM(G2538)</f>
        <v>0</v>
      </c>
      <c r="H2537" s="69">
        <f t="shared" si="2315"/>
        <v>0</v>
      </c>
      <c r="I2537" s="78">
        <f>SUM(I2538)</f>
        <v>0</v>
      </c>
      <c r="J2537" s="79">
        <f>SUM(J2538)</f>
        <v>0</v>
      </c>
      <c r="K2537" s="69">
        <f t="shared" si="2316"/>
        <v>0</v>
      </c>
      <c r="L2537" s="78">
        <f>SUM(L2538)</f>
        <v>0</v>
      </c>
      <c r="M2537" s="80">
        <f>SUM(M2538)</f>
        <v>0</v>
      </c>
      <c r="N2537" s="81">
        <f>SUM(N2538)</f>
        <v>0</v>
      </c>
      <c r="O2537" s="78">
        <f>SUM(O2538)</f>
        <v>0</v>
      </c>
      <c r="P2537" s="81">
        <f>SUM(P2538)</f>
        <v>0</v>
      </c>
      <c r="Q2537" s="148">
        <f t="shared" si="2317"/>
        <v>0</v>
      </c>
      <c r="R2537" s="81">
        <f>SUM(R2538)</f>
        <v>0</v>
      </c>
      <c r="S2537" s="81">
        <f>SUM(S2538)</f>
        <v>0</v>
      </c>
      <c r="T2537" s="149">
        <f t="shared" si="2329"/>
        <v>0</v>
      </c>
      <c r="U2537" s="216"/>
      <c r="V2537" s="78">
        <f>SUM(V2538)</f>
        <v>0</v>
      </c>
      <c r="W2537" s="81">
        <f>SUM(W2538)</f>
        <v>0</v>
      </c>
      <c r="X2537" s="148">
        <f t="shared" si="2318"/>
        <v>0</v>
      </c>
      <c r="Y2537" s="81">
        <f>SUM(Y2538)</f>
        <v>0</v>
      </c>
      <c r="Z2537" s="81">
        <f>SUM(Z2538)</f>
        <v>0</v>
      </c>
      <c r="AA2537" s="149">
        <f t="shared" si="2330"/>
        <v>0</v>
      </c>
      <c r="AB2537" s="216"/>
      <c r="AC2537" s="78">
        <f>SUM(AC2538)</f>
        <v>0</v>
      </c>
      <c r="AD2537" s="81">
        <f>SUM(AD2538)</f>
        <v>0</v>
      </c>
      <c r="AE2537" s="148">
        <f t="shared" si="2319"/>
        <v>0</v>
      </c>
      <c r="AF2537" s="81">
        <f>SUM(AF2538)</f>
        <v>0</v>
      </c>
      <c r="AG2537" s="81">
        <f>SUM(AG2538)</f>
        <v>0</v>
      </c>
      <c r="AH2537" s="149">
        <f t="shared" si="2331"/>
        <v>0</v>
      </c>
      <c r="AJ2537" s="79">
        <f t="shared" ref="AJ2537:AU2537" si="2333">SUM(AJ2538)</f>
        <v>0</v>
      </c>
      <c r="AK2537" s="80">
        <f t="shared" si="2333"/>
        <v>0</v>
      </c>
      <c r="AL2537" s="81">
        <f t="shared" si="2333"/>
        <v>0</v>
      </c>
      <c r="AM2537" s="80">
        <f t="shared" si="2333"/>
        <v>0</v>
      </c>
      <c r="AN2537" s="81">
        <f t="shared" si="2333"/>
        <v>0</v>
      </c>
      <c r="AO2537" s="80">
        <f t="shared" si="2333"/>
        <v>0</v>
      </c>
      <c r="AP2537" s="81">
        <f t="shared" si="2333"/>
        <v>0</v>
      </c>
      <c r="AQ2537" s="80">
        <f t="shared" si="2333"/>
        <v>0</v>
      </c>
      <c r="AR2537" s="81">
        <f t="shared" si="2333"/>
        <v>0</v>
      </c>
      <c r="AS2537" s="80">
        <f t="shared" si="2333"/>
        <v>0</v>
      </c>
      <c r="AT2537" s="81">
        <f t="shared" si="2333"/>
        <v>0</v>
      </c>
      <c r="AU2537" s="80">
        <f t="shared" si="2333"/>
        <v>0</v>
      </c>
      <c r="AV2537" s="81">
        <f t="shared" si="2321"/>
        <v>0</v>
      </c>
      <c r="AW2537" s="80">
        <f t="shared" si="2322"/>
        <v>0</v>
      </c>
      <c r="AX2537" s="210"/>
      <c r="AY2537" s="79">
        <f t="shared" si="2323"/>
        <v>0</v>
      </c>
      <c r="AZ2537" s="80">
        <f t="shared" si="2324"/>
        <v>0</v>
      </c>
      <c r="BA2537" s="81">
        <f t="shared" si="2325"/>
        <v>0</v>
      </c>
      <c r="BB2537" s="80">
        <f t="shared" si="2326"/>
        <v>0</v>
      </c>
      <c r="BC2537" s="80">
        <f t="shared" si="2327"/>
        <v>0</v>
      </c>
      <c r="BD2537" s="86">
        <f t="shared" si="2328"/>
        <v>0</v>
      </c>
    </row>
    <row r="2538" spans="2:56" x14ac:dyDescent="0.3">
      <c r="B2538" s="211" t="s">
        <v>120</v>
      </c>
      <c r="C2538" s="212"/>
      <c r="D2538" s="213"/>
      <c r="E2538" s="144">
        <f t="shared" si="2314"/>
        <v>0</v>
      </c>
      <c r="F2538" s="212"/>
      <c r="G2538" s="213"/>
      <c r="H2538" s="144">
        <f t="shared" si="2315"/>
        <v>0</v>
      </c>
      <c r="I2538" s="212"/>
      <c r="J2538" s="213"/>
      <c r="K2538" s="144">
        <f t="shared" si="2316"/>
        <v>0</v>
      </c>
      <c r="L2538" s="212"/>
      <c r="M2538" s="214"/>
      <c r="N2538" s="215"/>
      <c r="O2538" s="212"/>
      <c r="P2538" s="215"/>
      <c r="Q2538" s="139">
        <f t="shared" si="2317"/>
        <v>0</v>
      </c>
      <c r="R2538" s="215"/>
      <c r="S2538" s="215"/>
      <c r="T2538" s="140">
        <f t="shared" si="2329"/>
        <v>0</v>
      </c>
      <c r="U2538" s="216"/>
      <c r="V2538" s="212"/>
      <c r="W2538" s="215"/>
      <c r="X2538" s="139">
        <f t="shared" si="2318"/>
        <v>0</v>
      </c>
      <c r="Y2538" s="215"/>
      <c r="Z2538" s="215"/>
      <c r="AA2538" s="140">
        <f t="shared" si="2330"/>
        <v>0</v>
      </c>
      <c r="AB2538" s="216"/>
      <c r="AC2538" s="212"/>
      <c r="AD2538" s="215"/>
      <c r="AE2538" s="139">
        <f t="shared" si="2319"/>
        <v>0</v>
      </c>
      <c r="AF2538" s="215"/>
      <c r="AG2538" s="215"/>
      <c r="AH2538" s="140">
        <f t="shared" si="2331"/>
        <v>0</v>
      </c>
      <c r="AJ2538" s="217"/>
      <c r="AK2538" s="218"/>
      <c r="AL2538" s="219"/>
      <c r="AM2538" s="218"/>
      <c r="AN2538" s="219"/>
      <c r="AO2538" s="218"/>
      <c r="AP2538" s="219"/>
      <c r="AQ2538" s="218"/>
      <c r="AR2538" s="219"/>
      <c r="AS2538" s="218"/>
      <c r="AT2538" s="219"/>
      <c r="AU2538" s="218"/>
      <c r="AV2538" s="114">
        <f t="shared" si="2321"/>
        <v>0</v>
      </c>
      <c r="AW2538" s="113">
        <f t="shared" si="2322"/>
        <v>0</v>
      </c>
      <c r="AX2538" s="210"/>
      <c r="AY2538" s="111">
        <f t="shared" si="2323"/>
        <v>0</v>
      </c>
      <c r="AZ2538" s="113">
        <f t="shared" si="2324"/>
        <v>0</v>
      </c>
      <c r="BA2538" s="114">
        <f t="shared" si="2325"/>
        <v>0</v>
      </c>
      <c r="BB2538" s="113">
        <f t="shared" si="2326"/>
        <v>0</v>
      </c>
      <c r="BC2538" s="113">
        <f t="shared" si="2327"/>
        <v>0</v>
      </c>
      <c r="BD2538" s="117">
        <f t="shared" si="2328"/>
        <v>0</v>
      </c>
    </row>
    <row r="2539" spans="2:56" x14ac:dyDescent="0.3">
      <c r="B2539" s="222" t="s">
        <v>121</v>
      </c>
      <c r="C2539" s="78">
        <f>SUM(C2540:C2544)</f>
        <v>0</v>
      </c>
      <c r="D2539" s="79">
        <f>SUM(D2540:D2544)</f>
        <v>0</v>
      </c>
      <c r="E2539" s="69">
        <f t="shared" si="2314"/>
        <v>0</v>
      </c>
      <c r="F2539" s="78">
        <f>SUM(F2540:F2544)</f>
        <v>0</v>
      </c>
      <c r="G2539" s="79">
        <f>SUM(G2540:G2544)</f>
        <v>0</v>
      </c>
      <c r="H2539" s="69">
        <f t="shared" si="2315"/>
        <v>0</v>
      </c>
      <c r="I2539" s="78">
        <f>SUM(I2540:I2544)</f>
        <v>0</v>
      </c>
      <c r="J2539" s="79">
        <f>SUM(J2540:J2544)</f>
        <v>0</v>
      </c>
      <c r="K2539" s="69">
        <f t="shared" si="2316"/>
        <v>0</v>
      </c>
      <c r="L2539" s="78">
        <f>SUM(L2540:L2544)</f>
        <v>0</v>
      </c>
      <c r="M2539" s="80">
        <f>SUM(M2540:M2544)</f>
        <v>0</v>
      </c>
      <c r="N2539" s="81">
        <f>SUM(N2540:N2544)</f>
        <v>0</v>
      </c>
      <c r="O2539" s="78">
        <f>SUM(O2540:O2544)</f>
        <v>0</v>
      </c>
      <c r="P2539" s="81">
        <f>SUM(P2540:P2544)</f>
        <v>0</v>
      </c>
      <c r="Q2539" s="148">
        <f t="shared" si="2317"/>
        <v>0</v>
      </c>
      <c r="R2539" s="81">
        <f>SUM(R2540:R2544)</f>
        <v>0</v>
      </c>
      <c r="S2539" s="81">
        <f>SUM(S2540:S2544)</f>
        <v>0</v>
      </c>
      <c r="T2539" s="149">
        <f t="shared" si="2329"/>
        <v>0</v>
      </c>
      <c r="U2539" s="216"/>
      <c r="V2539" s="78">
        <f>SUM(V2540:V2544)</f>
        <v>0</v>
      </c>
      <c r="W2539" s="81">
        <f>SUM(W2540:W2544)</f>
        <v>0</v>
      </c>
      <c r="X2539" s="148">
        <f t="shared" si="2318"/>
        <v>0</v>
      </c>
      <c r="Y2539" s="81">
        <f>SUM(Y2540:Y2544)</f>
        <v>0</v>
      </c>
      <c r="Z2539" s="81">
        <f>SUM(Z2540:Z2544)</f>
        <v>0</v>
      </c>
      <c r="AA2539" s="149">
        <f t="shared" si="2330"/>
        <v>0</v>
      </c>
      <c r="AB2539" s="216"/>
      <c r="AC2539" s="78">
        <f>SUM(AC2540:AC2544)</f>
        <v>0</v>
      </c>
      <c r="AD2539" s="81">
        <f>SUM(AD2540:AD2544)</f>
        <v>0</v>
      </c>
      <c r="AE2539" s="148">
        <f t="shared" si="2319"/>
        <v>0</v>
      </c>
      <c r="AF2539" s="81">
        <f>SUM(AF2540:AF2544)</f>
        <v>0</v>
      </c>
      <c r="AG2539" s="81">
        <f>SUM(AG2540:AG2544)</f>
        <v>0</v>
      </c>
      <c r="AH2539" s="149">
        <f t="shared" si="2331"/>
        <v>0</v>
      </c>
      <c r="AJ2539" s="79">
        <f t="shared" ref="AJ2539:AU2539" si="2334">SUM(AJ2540:AJ2544)</f>
        <v>0</v>
      </c>
      <c r="AK2539" s="80">
        <f t="shared" si="2334"/>
        <v>0</v>
      </c>
      <c r="AL2539" s="81">
        <f t="shared" si="2334"/>
        <v>0</v>
      </c>
      <c r="AM2539" s="80">
        <f t="shared" si="2334"/>
        <v>0</v>
      </c>
      <c r="AN2539" s="81">
        <f t="shared" si="2334"/>
        <v>0</v>
      </c>
      <c r="AO2539" s="80">
        <f t="shared" si="2334"/>
        <v>0</v>
      </c>
      <c r="AP2539" s="81">
        <f t="shared" si="2334"/>
        <v>0</v>
      </c>
      <c r="AQ2539" s="80">
        <f t="shared" si="2334"/>
        <v>0</v>
      </c>
      <c r="AR2539" s="81">
        <f t="shared" si="2334"/>
        <v>0</v>
      </c>
      <c r="AS2539" s="80">
        <f t="shared" si="2334"/>
        <v>0</v>
      </c>
      <c r="AT2539" s="81">
        <f t="shared" si="2334"/>
        <v>0</v>
      </c>
      <c r="AU2539" s="80">
        <f t="shared" si="2334"/>
        <v>0</v>
      </c>
      <c r="AV2539" s="81">
        <f t="shared" si="2321"/>
        <v>0</v>
      </c>
      <c r="AW2539" s="80">
        <f t="shared" si="2322"/>
        <v>0</v>
      </c>
      <c r="AX2539" s="210"/>
      <c r="AY2539" s="79">
        <f t="shared" si="2323"/>
        <v>0</v>
      </c>
      <c r="AZ2539" s="80">
        <f t="shared" si="2324"/>
        <v>0</v>
      </c>
      <c r="BA2539" s="81">
        <f t="shared" si="2325"/>
        <v>0</v>
      </c>
      <c r="BB2539" s="80">
        <f t="shared" si="2326"/>
        <v>0</v>
      </c>
      <c r="BC2539" s="80">
        <f t="shared" si="2327"/>
        <v>0</v>
      </c>
      <c r="BD2539" s="86">
        <f t="shared" si="2328"/>
        <v>0</v>
      </c>
    </row>
    <row r="2540" spans="2:56" x14ac:dyDescent="0.3">
      <c r="B2540" s="211" t="s">
        <v>122</v>
      </c>
      <c r="C2540" s="212"/>
      <c r="D2540" s="213"/>
      <c r="E2540" s="144">
        <f t="shared" si="2314"/>
        <v>0</v>
      </c>
      <c r="F2540" s="212"/>
      <c r="G2540" s="213"/>
      <c r="H2540" s="144">
        <f t="shared" si="2315"/>
        <v>0</v>
      </c>
      <c r="I2540" s="212"/>
      <c r="J2540" s="213"/>
      <c r="K2540" s="144">
        <f t="shared" si="2316"/>
        <v>0</v>
      </c>
      <c r="L2540" s="212"/>
      <c r="M2540" s="214"/>
      <c r="N2540" s="215"/>
      <c r="O2540" s="212"/>
      <c r="P2540" s="215"/>
      <c r="Q2540" s="139">
        <f t="shared" si="2317"/>
        <v>0</v>
      </c>
      <c r="R2540" s="215"/>
      <c r="S2540" s="215"/>
      <c r="T2540" s="140">
        <f t="shared" si="2329"/>
        <v>0</v>
      </c>
      <c r="U2540" s="216"/>
      <c r="V2540" s="212"/>
      <c r="W2540" s="215"/>
      <c r="X2540" s="139">
        <f t="shared" si="2318"/>
        <v>0</v>
      </c>
      <c r="Y2540" s="215"/>
      <c r="Z2540" s="215"/>
      <c r="AA2540" s="140">
        <f t="shared" si="2330"/>
        <v>0</v>
      </c>
      <c r="AB2540" s="216"/>
      <c r="AC2540" s="212"/>
      <c r="AD2540" s="215"/>
      <c r="AE2540" s="139">
        <f t="shared" si="2319"/>
        <v>0</v>
      </c>
      <c r="AF2540" s="215"/>
      <c r="AG2540" s="215"/>
      <c r="AH2540" s="140">
        <f t="shared" si="2331"/>
        <v>0</v>
      </c>
      <c r="AJ2540" s="217"/>
      <c r="AK2540" s="218"/>
      <c r="AL2540" s="219"/>
      <c r="AM2540" s="218"/>
      <c r="AN2540" s="219"/>
      <c r="AO2540" s="218"/>
      <c r="AP2540" s="219"/>
      <c r="AQ2540" s="218"/>
      <c r="AR2540" s="219"/>
      <c r="AS2540" s="218"/>
      <c r="AT2540" s="219"/>
      <c r="AU2540" s="218"/>
      <c r="AV2540" s="114">
        <f t="shared" si="2321"/>
        <v>0</v>
      </c>
      <c r="AW2540" s="113">
        <f t="shared" si="2322"/>
        <v>0</v>
      </c>
      <c r="AX2540" s="210"/>
      <c r="AY2540" s="111">
        <f t="shared" si="2323"/>
        <v>0</v>
      </c>
      <c r="AZ2540" s="113">
        <f t="shared" si="2324"/>
        <v>0</v>
      </c>
      <c r="BA2540" s="114">
        <f t="shared" si="2325"/>
        <v>0</v>
      </c>
      <c r="BB2540" s="113">
        <f t="shared" si="2326"/>
        <v>0</v>
      </c>
      <c r="BC2540" s="113">
        <f t="shared" si="2327"/>
        <v>0</v>
      </c>
      <c r="BD2540" s="117">
        <f t="shared" si="2328"/>
        <v>0</v>
      </c>
    </row>
    <row r="2541" spans="2:56" x14ac:dyDescent="0.3">
      <c r="B2541" s="211" t="s">
        <v>123</v>
      </c>
      <c r="C2541" s="212"/>
      <c r="D2541" s="213"/>
      <c r="E2541" s="144">
        <f t="shared" si="2314"/>
        <v>0</v>
      </c>
      <c r="F2541" s="212"/>
      <c r="G2541" s="213"/>
      <c r="H2541" s="144">
        <f t="shared" si="2315"/>
        <v>0</v>
      </c>
      <c r="I2541" s="212"/>
      <c r="J2541" s="213"/>
      <c r="K2541" s="144">
        <f t="shared" si="2316"/>
        <v>0</v>
      </c>
      <c r="L2541" s="212"/>
      <c r="M2541" s="214"/>
      <c r="N2541" s="215"/>
      <c r="O2541" s="212"/>
      <c r="P2541" s="215"/>
      <c r="Q2541" s="139">
        <f t="shared" si="2317"/>
        <v>0</v>
      </c>
      <c r="R2541" s="215"/>
      <c r="S2541" s="215"/>
      <c r="T2541" s="140">
        <f t="shared" si="2329"/>
        <v>0</v>
      </c>
      <c r="U2541" s="216"/>
      <c r="V2541" s="212"/>
      <c r="W2541" s="215"/>
      <c r="X2541" s="139">
        <f t="shared" si="2318"/>
        <v>0</v>
      </c>
      <c r="Y2541" s="215"/>
      <c r="Z2541" s="215"/>
      <c r="AA2541" s="140">
        <f t="shared" si="2330"/>
        <v>0</v>
      </c>
      <c r="AB2541" s="216"/>
      <c r="AC2541" s="212"/>
      <c r="AD2541" s="215"/>
      <c r="AE2541" s="139">
        <f t="shared" si="2319"/>
        <v>0</v>
      </c>
      <c r="AF2541" s="215"/>
      <c r="AG2541" s="215"/>
      <c r="AH2541" s="140">
        <f t="shared" si="2331"/>
        <v>0</v>
      </c>
      <c r="AJ2541" s="217"/>
      <c r="AK2541" s="218"/>
      <c r="AL2541" s="219"/>
      <c r="AM2541" s="218"/>
      <c r="AN2541" s="219"/>
      <c r="AO2541" s="218"/>
      <c r="AP2541" s="219"/>
      <c r="AQ2541" s="218"/>
      <c r="AR2541" s="219"/>
      <c r="AS2541" s="218"/>
      <c r="AT2541" s="219"/>
      <c r="AU2541" s="218"/>
      <c r="AV2541" s="114">
        <f t="shared" si="2321"/>
        <v>0</v>
      </c>
      <c r="AW2541" s="113">
        <f t="shared" si="2322"/>
        <v>0</v>
      </c>
      <c r="AX2541" s="210"/>
      <c r="AY2541" s="111">
        <f t="shared" si="2323"/>
        <v>0</v>
      </c>
      <c r="AZ2541" s="113">
        <f t="shared" si="2324"/>
        <v>0</v>
      </c>
      <c r="BA2541" s="114">
        <f t="shared" si="2325"/>
        <v>0</v>
      </c>
      <c r="BB2541" s="113">
        <f t="shared" si="2326"/>
        <v>0</v>
      </c>
      <c r="BC2541" s="113">
        <f t="shared" si="2327"/>
        <v>0</v>
      </c>
      <c r="BD2541" s="117">
        <f t="shared" si="2328"/>
        <v>0</v>
      </c>
    </row>
    <row r="2542" spans="2:56" x14ac:dyDescent="0.3">
      <c r="B2542" s="211" t="s">
        <v>124</v>
      </c>
      <c r="C2542" s="212"/>
      <c r="D2542" s="213"/>
      <c r="E2542" s="144">
        <f t="shared" si="2314"/>
        <v>0</v>
      </c>
      <c r="F2542" s="212"/>
      <c r="G2542" s="213"/>
      <c r="H2542" s="144">
        <f t="shared" si="2315"/>
        <v>0</v>
      </c>
      <c r="I2542" s="212"/>
      <c r="J2542" s="213"/>
      <c r="K2542" s="144">
        <f t="shared" si="2316"/>
        <v>0</v>
      </c>
      <c r="L2542" s="212"/>
      <c r="M2542" s="214"/>
      <c r="N2542" s="215"/>
      <c r="O2542" s="212"/>
      <c r="P2542" s="215"/>
      <c r="Q2542" s="139">
        <f t="shared" si="2317"/>
        <v>0</v>
      </c>
      <c r="R2542" s="215"/>
      <c r="S2542" s="215"/>
      <c r="T2542" s="140">
        <f t="shared" si="2329"/>
        <v>0</v>
      </c>
      <c r="U2542" s="216"/>
      <c r="V2542" s="212"/>
      <c r="W2542" s="215"/>
      <c r="X2542" s="139">
        <f t="shared" si="2318"/>
        <v>0</v>
      </c>
      <c r="Y2542" s="215"/>
      <c r="Z2542" s="215"/>
      <c r="AA2542" s="140">
        <f t="shared" si="2330"/>
        <v>0</v>
      </c>
      <c r="AB2542" s="216"/>
      <c r="AC2542" s="212"/>
      <c r="AD2542" s="215"/>
      <c r="AE2542" s="139">
        <f t="shared" si="2319"/>
        <v>0</v>
      </c>
      <c r="AF2542" s="215"/>
      <c r="AG2542" s="215"/>
      <c r="AH2542" s="140">
        <f t="shared" si="2331"/>
        <v>0</v>
      </c>
      <c r="AJ2542" s="217"/>
      <c r="AK2542" s="218"/>
      <c r="AL2542" s="219"/>
      <c r="AM2542" s="218"/>
      <c r="AN2542" s="219"/>
      <c r="AO2542" s="218"/>
      <c r="AP2542" s="219"/>
      <c r="AQ2542" s="218"/>
      <c r="AR2542" s="219"/>
      <c r="AS2542" s="218"/>
      <c r="AT2542" s="219"/>
      <c r="AU2542" s="218"/>
      <c r="AV2542" s="114">
        <f t="shared" si="2321"/>
        <v>0</v>
      </c>
      <c r="AW2542" s="113">
        <f t="shared" si="2322"/>
        <v>0</v>
      </c>
      <c r="AX2542" s="210"/>
      <c r="AY2542" s="111">
        <f t="shared" si="2323"/>
        <v>0</v>
      </c>
      <c r="AZ2542" s="113">
        <f t="shared" si="2324"/>
        <v>0</v>
      </c>
      <c r="BA2542" s="114">
        <f t="shared" si="2325"/>
        <v>0</v>
      </c>
      <c r="BB2542" s="113">
        <f t="shared" si="2326"/>
        <v>0</v>
      </c>
      <c r="BC2542" s="113">
        <f t="shared" si="2327"/>
        <v>0</v>
      </c>
      <c r="BD2542" s="117">
        <f t="shared" si="2328"/>
        <v>0</v>
      </c>
    </row>
    <row r="2543" spans="2:56" x14ac:dyDescent="0.3">
      <c r="B2543" s="211" t="s">
        <v>125</v>
      </c>
      <c r="C2543" s="212"/>
      <c r="D2543" s="213"/>
      <c r="E2543" s="144">
        <f t="shared" si="2314"/>
        <v>0</v>
      </c>
      <c r="F2543" s="212"/>
      <c r="G2543" s="213"/>
      <c r="H2543" s="144">
        <f t="shared" si="2315"/>
        <v>0</v>
      </c>
      <c r="I2543" s="212"/>
      <c r="J2543" s="213"/>
      <c r="K2543" s="144">
        <f t="shared" si="2316"/>
        <v>0</v>
      </c>
      <c r="L2543" s="212"/>
      <c r="M2543" s="214"/>
      <c r="N2543" s="215"/>
      <c r="O2543" s="212"/>
      <c r="P2543" s="215"/>
      <c r="Q2543" s="139">
        <f t="shared" si="2317"/>
        <v>0</v>
      </c>
      <c r="R2543" s="215"/>
      <c r="S2543" s="215"/>
      <c r="T2543" s="140">
        <f t="shared" si="2329"/>
        <v>0</v>
      </c>
      <c r="U2543" s="216"/>
      <c r="V2543" s="212"/>
      <c r="W2543" s="215"/>
      <c r="X2543" s="139">
        <f t="shared" si="2318"/>
        <v>0</v>
      </c>
      <c r="Y2543" s="215"/>
      <c r="Z2543" s="215"/>
      <c r="AA2543" s="140">
        <f t="shared" si="2330"/>
        <v>0</v>
      </c>
      <c r="AB2543" s="216"/>
      <c r="AC2543" s="212"/>
      <c r="AD2543" s="215"/>
      <c r="AE2543" s="139">
        <f t="shared" si="2319"/>
        <v>0</v>
      </c>
      <c r="AF2543" s="215"/>
      <c r="AG2543" s="215"/>
      <c r="AH2543" s="140">
        <f t="shared" si="2331"/>
        <v>0</v>
      </c>
      <c r="AJ2543" s="217"/>
      <c r="AK2543" s="218"/>
      <c r="AL2543" s="219"/>
      <c r="AM2543" s="218"/>
      <c r="AN2543" s="219"/>
      <c r="AO2543" s="218"/>
      <c r="AP2543" s="219"/>
      <c r="AQ2543" s="218"/>
      <c r="AR2543" s="219"/>
      <c r="AS2543" s="218"/>
      <c r="AT2543" s="219"/>
      <c r="AU2543" s="218"/>
      <c r="AV2543" s="114">
        <f t="shared" si="2321"/>
        <v>0</v>
      </c>
      <c r="AW2543" s="113">
        <f t="shared" si="2322"/>
        <v>0</v>
      </c>
      <c r="AX2543" s="210"/>
      <c r="AY2543" s="111">
        <f t="shared" si="2323"/>
        <v>0</v>
      </c>
      <c r="AZ2543" s="113">
        <f t="shared" si="2324"/>
        <v>0</v>
      </c>
      <c r="BA2543" s="114">
        <f t="shared" si="2325"/>
        <v>0</v>
      </c>
      <c r="BB2543" s="113">
        <f t="shared" si="2326"/>
        <v>0</v>
      </c>
      <c r="BC2543" s="113">
        <f t="shared" si="2327"/>
        <v>0</v>
      </c>
      <c r="BD2543" s="117">
        <f t="shared" si="2328"/>
        <v>0</v>
      </c>
    </row>
    <row r="2544" spans="2:56" x14ac:dyDescent="0.3">
      <c r="B2544" s="211" t="s">
        <v>126</v>
      </c>
      <c r="C2544" s="212"/>
      <c r="D2544" s="213"/>
      <c r="E2544" s="144">
        <f t="shared" si="2314"/>
        <v>0</v>
      </c>
      <c r="F2544" s="212"/>
      <c r="G2544" s="213"/>
      <c r="H2544" s="144">
        <f t="shared" si="2315"/>
        <v>0</v>
      </c>
      <c r="I2544" s="212"/>
      <c r="J2544" s="213"/>
      <c r="K2544" s="144">
        <f t="shared" si="2316"/>
        <v>0</v>
      </c>
      <c r="L2544" s="212"/>
      <c r="M2544" s="214"/>
      <c r="N2544" s="215"/>
      <c r="O2544" s="212"/>
      <c r="P2544" s="215"/>
      <c r="Q2544" s="139">
        <f t="shared" si="2317"/>
        <v>0</v>
      </c>
      <c r="R2544" s="215"/>
      <c r="S2544" s="215"/>
      <c r="T2544" s="140">
        <f t="shared" si="2329"/>
        <v>0</v>
      </c>
      <c r="U2544" s="216"/>
      <c r="V2544" s="212"/>
      <c r="W2544" s="215"/>
      <c r="X2544" s="139">
        <f t="shared" si="2318"/>
        <v>0</v>
      </c>
      <c r="Y2544" s="215"/>
      <c r="Z2544" s="215"/>
      <c r="AA2544" s="140">
        <f t="shared" si="2330"/>
        <v>0</v>
      </c>
      <c r="AB2544" s="216"/>
      <c r="AC2544" s="212"/>
      <c r="AD2544" s="215"/>
      <c r="AE2544" s="139">
        <f t="shared" si="2319"/>
        <v>0</v>
      </c>
      <c r="AF2544" s="215"/>
      <c r="AG2544" s="215"/>
      <c r="AH2544" s="140">
        <f t="shared" si="2331"/>
        <v>0</v>
      </c>
      <c r="AJ2544" s="217"/>
      <c r="AK2544" s="218"/>
      <c r="AL2544" s="219"/>
      <c r="AM2544" s="218"/>
      <c r="AN2544" s="219"/>
      <c r="AO2544" s="218"/>
      <c r="AP2544" s="219"/>
      <c r="AQ2544" s="218"/>
      <c r="AR2544" s="219"/>
      <c r="AS2544" s="218"/>
      <c r="AT2544" s="219"/>
      <c r="AU2544" s="218"/>
      <c r="AV2544" s="114">
        <f t="shared" si="2321"/>
        <v>0</v>
      </c>
      <c r="AW2544" s="113">
        <f t="shared" si="2322"/>
        <v>0</v>
      </c>
      <c r="AX2544" s="210"/>
      <c r="AY2544" s="111">
        <f t="shared" si="2323"/>
        <v>0</v>
      </c>
      <c r="AZ2544" s="113">
        <f t="shared" si="2324"/>
        <v>0</v>
      </c>
      <c r="BA2544" s="114">
        <f t="shared" si="2325"/>
        <v>0</v>
      </c>
      <c r="BB2544" s="113">
        <f t="shared" si="2326"/>
        <v>0</v>
      </c>
      <c r="BC2544" s="113">
        <f t="shared" si="2327"/>
        <v>0</v>
      </c>
      <c r="BD2544" s="117">
        <f t="shared" si="2328"/>
        <v>0</v>
      </c>
    </row>
    <row r="2545" spans="2:56" x14ac:dyDescent="0.3">
      <c r="B2545" s="222" t="s">
        <v>127</v>
      </c>
      <c r="C2545" s="78">
        <f>SUM(C2546)</f>
        <v>0</v>
      </c>
      <c r="D2545" s="79">
        <f>SUM(D2546)</f>
        <v>0</v>
      </c>
      <c r="E2545" s="69">
        <f t="shared" si="2314"/>
        <v>0</v>
      </c>
      <c r="F2545" s="78">
        <f>SUM(F2546)</f>
        <v>0</v>
      </c>
      <c r="G2545" s="79">
        <f>SUM(G2546)</f>
        <v>0</v>
      </c>
      <c r="H2545" s="69">
        <f t="shared" si="2315"/>
        <v>0</v>
      </c>
      <c r="I2545" s="78">
        <f>SUM(I2546)</f>
        <v>0</v>
      </c>
      <c r="J2545" s="79">
        <f>SUM(J2546)</f>
        <v>0</v>
      </c>
      <c r="K2545" s="69">
        <f t="shared" si="2316"/>
        <v>0</v>
      </c>
      <c r="L2545" s="78">
        <f>SUM(L2546)</f>
        <v>0</v>
      </c>
      <c r="M2545" s="80">
        <f>SUM(M2546)</f>
        <v>0</v>
      </c>
      <c r="N2545" s="81">
        <f>SUM(N2546)</f>
        <v>0</v>
      </c>
      <c r="O2545" s="78">
        <f>SUM(O2546)</f>
        <v>0</v>
      </c>
      <c r="P2545" s="81">
        <f>SUM(P2546)</f>
        <v>0</v>
      </c>
      <c r="Q2545" s="148">
        <f t="shared" si="2317"/>
        <v>0</v>
      </c>
      <c r="R2545" s="81">
        <f>SUM(R2546)</f>
        <v>0</v>
      </c>
      <c r="S2545" s="81">
        <f>SUM(S2546)</f>
        <v>0</v>
      </c>
      <c r="T2545" s="149">
        <f t="shared" si="2329"/>
        <v>0</v>
      </c>
      <c r="U2545" s="216"/>
      <c r="V2545" s="78">
        <f>SUM(V2546)</f>
        <v>0</v>
      </c>
      <c r="W2545" s="81">
        <f>SUM(W2546)</f>
        <v>0</v>
      </c>
      <c r="X2545" s="148">
        <f t="shared" si="2318"/>
        <v>0</v>
      </c>
      <c r="Y2545" s="81">
        <f>SUM(Y2546)</f>
        <v>0</v>
      </c>
      <c r="Z2545" s="81">
        <f>SUM(Z2546)</f>
        <v>0</v>
      </c>
      <c r="AA2545" s="149">
        <f t="shared" si="2330"/>
        <v>0</v>
      </c>
      <c r="AB2545" s="216"/>
      <c r="AC2545" s="78">
        <f>SUM(AC2546)</f>
        <v>0</v>
      </c>
      <c r="AD2545" s="81">
        <f>SUM(AD2546)</f>
        <v>0</v>
      </c>
      <c r="AE2545" s="148">
        <f t="shared" si="2319"/>
        <v>0</v>
      </c>
      <c r="AF2545" s="81">
        <f>SUM(AF2546)</f>
        <v>0</v>
      </c>
      <c r="AG2545" s="81">
        <f>SUM(AG2546)</f>
        <v>0</v>
      </c>
      <c r="AH2545" s="149">
        <f t="shared" si="2331"/>
        <v>0</v>
      </c>
      <c r="AJ2545" s="79">
        <f t="shared" ref="AJ2545:AU2545" si="2335">SUM(AJ2546)</f>
        <v>0</v>
      </c>
      <c r="AK2545" s="80">
        <f t="shared" si="2335"/>
        <v>0</v>
      </c>
      <c r="AL2545" s="81">
        <f t="shared" si="2335"/>
        <v>0</v>
      </c>
      <c r="AM2545" s="80">
        <f t="shared" si="2335"/>
        <v>0</v>
      </c>
      <c r="AN2545" s="81">
        <f t="shared" si="2335"/>
        <v>0</v>
      </c>
      <c r="AO2545" s="80">
        <f t="shared" si="2335"/>
        <v>0</v>
      </c>
      <c r="AP2545" s="81">
        <f t="shared" si="2335"/>
        <v>0</v>
      </c>
      <c r="AQ2545" s="80">
        <f t="shared" si="2335"/>
        <v>0</v>
      </c>
      <c r="AR2545" s="81">
        <f t="shared" si="2335"/>
        <v>0</v>
      </c>
      <c r="AS2545" s="80">
        <f t="shared" si="2335"/>
        <v>0</v>
      </c>
      <c r="AT2545" s="81">
        <f t="shared" si="2335"/>
        <v>0</v>
      </c>
      <c r="AU2545" s="80">
        <f t="shared" si="2335"/>
        <v>0</v>
      </c>
      <c r="AV2545" s="81">
        <f t="shared" si="2321"/>
        <v>0</v>
      </c>
      <c r="AW2545" s="80">
        <f t="shared" si="2322"/>
        <v>0</v>
      </c>
      <c r="AX2545" s="210"/>
      <c r="AY2545" s="79">
        <f t="shared" si="2323"/>
        <v>0</v>
      </c>
      <c r="AZ2545" s="80">
        <f t="shared" si="2324"/>
        <v>0</v>
      </c>
      <c r="BA2545" s="81">
        <f t="shared" si="2325"/>
        <v>0</v>
      </c>
      <c r="BB2545" s="80">
        <f t="shared" si="2326"/>
        <v>0</v>
      </c>
      <c r="BC2545" s="80">
        <f t="shared" si="2327"/>
        <v>0</v>
      </c>
      <c r="BD2545" s="86">
        <f t="shared" si="2328"/>
        <v>0</v>
      </c>
    </row>
    <row r="2546" spans="2:56" x14ac:dyDescent="0.3">
      <c r="B2546" s="211" t="s">
        <v>105</v>
      </c>
      <c r="C2546" s="212"/>
      <c r="D2546" s="213"/>
      <c r="E2546" s="144">
        <f t="shared" si="2314"/>
        <v>0</v>
      </c>
      <c r="F2546" s="212"/>
      <c r="G2546" s="213"/>
      <c r="H2546" s="144">
        <f t="shared" si="2315"/>
        <v>0</v>
      </c>
      <c r="I2546" s="212"/>
      <c r="J2546" s="213"/>
      <c r="K2546" s="144">
        <f t="shared" si="2316"/>
        <v>0</v>
      </c>
      <c r="L2546" s="212"/>
      <c r="M2546" s="214"/>
      <c r="N2546" s="215"/>
      <c r="O2546" s="212"/>
      <c r="P2546" s="215"/>
      <c r="Q2546" s="139">
        <f t="shared" si="2317"/>
        <v>0</v>
      </c>
      <c r="R2546" s="215"/>
      <c r="S2546" s="215"/>
      <c r="T2546" s="140">
        <f t="shared" si="2329"/>
        <v>0</v>
      </c>
      <c r="U2546" s="216"/>
      <c r="V2546" s="212"/>
      <c r="W2546" s="215"/>
      <c r="X2546" s="139">
        <f t="shared" si="2318"/>
        <v>0</v>
      </c>
      <c r="Y2546" s="215"/>
      <c r="Z2546" s="215"/>
      <c r="AA2546" s="140">
        <f t="shared" si="2330"/>
        <v>0</v>
      </c>
      <c r="AB2546" s="216"/>
      <c r="AC2546" s="212"/>
      <c r="AD2546" s="215"/>
      <c r="AE2546" s="139">
        <f t="shared" si="2319"/>
        <v>0</v>
      </c>
      <c r="AF2546" s="215"/>
      <c r="AG2546" s="215"/>
      <c r="AH2546" s="140">
        <f t="shared" si="2331"/>
        <v>0</v>
      </c>
      <c r="AJ2546" s="217"/>
      <c r="AK2546" s="218"/>
      <c r="AL2546" s="219"/>
      <c r="AM2546" s="218"/>
      <c r="AN2546" s="219"/>
      <c r="AO2546" s="218"/>
      <c r="AP2546" s="219"/>
      <c r="AQ2546" s="218"/>
      <c r="AR2546" s="219"/>
      <c r="AS2546" s="218"/>
      <c r="AT2546" s="219"/>
      <c r="AU2546" s="218"/>
      <c r="AV2546" s="114">
        <f t="shared" si="2321"/>
        <v>0</v>
      </c>
      <c r="AW2546" s="113">
        <f t="shared" si="2322"/>
        <v>0</v>
      </c>
      <c r="AX2546" s="210"/>
      <c r="AY2546" s="111">
        <f t="shared" si="2323"/>
        <v>0</v>
      </c>
      <c r="AZ2546" s="113">
        <f t="shared" si="2324"/>
        <v>0</v>
      </c>
      <c r="BA2546" s="114">
        <f t="shared" si="2325"/>
        <v>0</v>
      </c>
      <c r="BB2546" s="113">
        <f t="shared" si="2326"/>
        <v>0</v>
      </c>
      <c r="BC2546" s="113">
        <f t="shared" si="2327"/>
        <v>0</v>
      </c>
      <c r="BD2546" s="117">
        <f t="shared" si="2328"/>
        <v>0</v>
      </c>
    </row>
    <row r="2547" spans="2:56" x14ac:dyDescent="0.3">
      <c r="B2547" s="222" t="s">
        <v>128</v>
      </c>
      <c r="C2547" s="78">
        <f>SUM(C2548)</f>
        <v>0</v>
      </c>
      <c r="D2547" s="79">
        <f>SUM(D2548)</f>
        <v>0</v>
      </c>
      <c r="E2547" s="69">
        <f t="shared" si="2314"/>
        <v>0</v>
      </c>
      <c r="F2547" s="78">
        <f>SUM(F2548)</f>
        <v>0</v>
      </c>
      <c r="G2547" s="79">
        <f>SUM(G2548)</f>
        <v>0</v>
      </c>
      <c r="H2547" s="69">
        <f t="shared" si="2315"/>
        <v>0</v>
      </c>
      <c r="I2547" s="78">
        <f>SUM(I2548)</f>
        <v>0</v>
      </c>
      <c r="J2547" s="79">
        <f>SUM(J2548)</f>
        <v>0</v>
      </c>
      <c r="K2547" s="69">
        <f t="shared" si="2316"/>
        <v>0</v>
      </c>
      <c r="L2547" s="78">
        <f>SUM(L2548)</f>
        <v>0</v>
      </c>
      <c r="M2547" s="80">
        <f>SUM(M2548)</f>
        <v>0</v>
      </c>
      <c r="N2547" s="81">
        <f>SUM(N2548)</f>
        <v>0</v>
      </c>
      <c r="O2547" s="78">
        <f>SUM(O2548)</f>
        <v>0</v>
      </c>
      <c r="P2547" s="81">
        <f>SUM(P2548)</f>
        <v>0</v>
      </c>
      <c r="Q2547" s="148">
        <f t="shared" si="2317"/>
        <v>0</v>
      </c>
      <c r="R2547" s="81">
        <f>SUM(R2548)</f>
        <v>0</v>
      </c>
      <c r="S2547" s="81">
        <f>SUM(S2548)</f>
        <v>0</v>
      </c>
      <c r="T2547" s="149">
        <f t="shared" si="2329"/>
        <v>0</v>
      </c>
      <c r="U2547" s="216"/>
      <c r="V2547" s="78">
        <f>SUM(V2548)</f>
        <v>0</v>
      </c>
      <c r="W2547" s="81">
        <f>SUM(W2548)</f>
        <v>0</v>
      </c>
      <c r="X2547" s="148">
        <f t="shared" si="2318"/>
        <v>0</v>
      </c>
      <c r="Y2547" s="81">
        <f>SUM(Y2548)</f>
        <v>0</v>
      </c>
      <c r="Z2547" s="81">
        <f>SUM(Z2548)</f>
        <v>0</v>
      </c>
      <c r="AA2547" s="149">
        <f t="shared" si="2330"/>
        <v>0</v>
      </c>
      <c r="AB2547" s="216"/>
      <c r="AC2547" s="78">
        <f>SUM(AC2548)</f>
        <v>0</v>
      </c>
      <c r="AD2547" s="81">
        <f>SUM(AD2548)</f>
        <v>0</v>
      </c>
      <c r="AE2547" s="148">
        <f t="shared" si="2319"/>
        <v>0</v>
      </c>
      <c r="AF2547" s="81">
        <f>SUM(AF2548)</f>
        <v>0</v>
      </c>
      <c r="AG2547" s="81">
        <f>SUM(AG2548)</f>
        <v>0</v>
      </c>
      <c r="AH2547" s="149">
        <f t="shared" si="2331"/>
        <v>0</v>
      </c>
      <c r="AJ2547" s="79">
        <f t="shared" ref="AJ2547:AU2547" si="2336">SUM(AJ2548)</f>
        <v>0</v>
      </c>
      <c r="AK2547" s="80">
        <f t="shared" si="2336"/>
        <v>0</v>
      </c>
      <c r="AL2547" s="81">
        <f t="shared" si="2336"/>
        <v>0</v>
      </c>
      <c r="AM2547" s="80">
        <f t="shared" si="2336"/>
        <v>0</v>
      </c>
      <c r="AN2547" s="81">
        <f t="shared" si="2336"/>
        <v>0</v>
      </c>
      <c r="AO2547" s="80">
        <f t="shared" si="2336"/>
        <v>0</v>
      </c>
      <c r="AP2547" s="81">
        <f t="shared" si="2336"/>
        <v>0</v>
      </c>
      <c r="AQ2547" s="80">
        <f t="shared" si="2336"/>
        <v>0</v>
      </c>
      <c r="AR2547" s="81">
        <f t="shared" si="2336"/>
        <v>0</v>
      </c>
      <c r="AS2547" s="80">
        <f t="shared" si="2336"/>
        <v>0</v>
      </c>
      <c r="AT2547" s="81">
        <f t="shared" si="2336"/>
        <v>0</v>
      </c>
      <c r="AU2547" s="80">
        <f t="shared" si="2336"/>
        <v>0</v>
      </c>
      <c r="AV2547" s="81">
        <f t="shared" si="2321"/>
        <v>0</v>
      </c>
      <c r="AW2547" s="80">
        <f t="shared" si="2322"/>
        <v>0</v>
      </c>
      <c r="AX2547" s="210"/>
      <c r="AY2547" s="79">
        <f t="shared" si="2323"/>
        <v>0</v>
      </c>
      <c r="AZ2547" s="80">
        <f t="shared" si="2324"/>
        <v>0</v>
      </c>
      <c r="BA2547" s="81">
        <f t="shared" si="2325"/>
        <v>0</v>
      </c>
      <c r="BB2547" s="80">
        <f t="shared" si="2326"/>
        <v>0</v>
      </c>
      <c r="BC2547" s="80">
        <f t="shared" si="2327"/>
        <v>0</v>
      </c>
      <c r="BD2547" s="86">
        <f t="shared" si="2328"/>
        <v>0</v>
      </c>
    </row>
    <row r="2548" spans="2:56" x14ac:dyDescent="0.3">
      <c r="B2548" s="211" t="s">
        <v>105</v>
      </c>
      <c r="C2548" s="212"/>
      <c r="D2548" s="213"/>
      <c r="E2548" s="144">
        <f t="shared" si="2314"/>
        <v>0</v>
      </c>
      <c r="F2548" s="212"/>
      <c r="G2548" s="213"/>
      <c r="H2548" s="144">
        <f t="shared" si="2315"/>
        <v>0</v>
      </c>
      <c r="I2548" s="212"/>
      <c r="J2548" s="213"/>
      <c r="K2548" s="144">
        <f t="shared" si="2316"/>
        <v>0</v>
      </c>
      <c r="L2548" s="212"/>
      <c r="M2548" s="214"/>
      <c r="N2548" s="215"/>
      <c r="O2548" s="212"/>
      <c r="P2548" s="215"/>
      <c r="Q2548" s="139">
        <f t="shared" si="2317"/>
        <v>0</v>
      </c>
      <c r="R2548" s="215"/>
      <c r="S2548" s="215"/>
      <c r="T2548" s="140">
        <f t="shared" si="2329"/>
        <v>0</v>
      </c>
      <c r="U2548" s="216"/>
      <c r="V2548" s="212"/>
      <c r="W2548" s="215"/>
      <c r="X2548" s="139">
        <f t="shared" si="2318"/>
        <v>0</v>
      </c>
      <c r="Y2548" s="215"/>
      <c r="Z2548" s="215"/>
      <c r="AA2548" s="140">
        <f t="shared" si="2330"/>
        <v>0</v>
      </c>
      <c r="AB2548" s="216"/>
      <c r="AC2548" s="212"/>
      <c r="AD2548" s="215"/>
      <c r="AE2548" s="139">
        <f t="shared" si="2319"/>
        <v>0</v>
      </c>
      <c r="AF2548" s="215"/>
      <c r="AG2548" s="215"/>
      <c r="AH2548" s="140">
        <f t="shared" si="2331"/>
        <v>0</v>
      </c>
      <c r="AJ2548" s="217"/>
      <c r="AK2548" s="218"/>
      <c r="AL2548" s="219"/>
      <c r="AM2548" s="218"/>
      <c r="AN2548" s="219"/>
      <c r="AO2548" s="218"/>
      <c r="AP2548" s="219"/>
      <c r="AQ2548" s="218"/>
      <c r="AR2548" s="219"/>
      <c r="AS2548" s="218"/>
      <c r="AT2548" s="219"/>
      <c r="AU2548" s="218"/>
      <c r="AV2548" s="114">
        <f t="shared" si="2321"/>
        <v>0</v>
      </c>
      <c r="AW2548" s="113">
        <f t="shared" si="2322"/>
        <v>0</v>
      </c>
      <c r="AX2548" s="210"/>
      <c r="AY2548" s="111">
        <f t="shared" si="2323"/>
        <v>0</v>
      </c>
      <c r="AZ2548" s="113">
        <f t="shared" si="2324"/>
        <v>0</v>
      </c>
      <c r="BA2548" s="114">
        <f t="shared" si="2325"/>
        <v>0</v>
      </c>
      <c r="BB2548" s="113">
        <f t="shared" si="2326"/>
        <v>0</v>
      </c>
      <c r="BC2548" s="113">
        <f t="shared" si="2327"/>
        <v>0</v>
      </c>
      <c r="BD2548" s="117">
        <f t="shared" si="2328"/>
        <v>0</v>
      </c>
    </row>
    <row r="2549" spans="2:56" x14ac:dyDescent="0.3">
      <c r="B2549" s="222" t="s">
        <v>129</v>
      </c>
      <c r="C2549" s="78">
        <f>SUM(C2550)</f>
        <v>0</v>
      </c>
      <c r="D2549" s="79">
        <f>SUM(D2550)</f>
        <v>0</v>
      </c>
      <c r="E2549" s="69">
        <f t="shared" si="2314"/>
        <v>0</v>
      </c>
      <c r="F2549" s="78">
        <f>SUM(F2550)</f>
        <v>0</v>
      </c>
      <c r="G2549" s="79">
        <f>SUM(G2550)</f>
        <v>0</v>
      </c>
      <c r="H2549" s="69">
        <f t="shared" si="2315"/>
        <v>0</v>
      </c>
      <c r="I2549" s="78">
        <f>SUM(I2550)</f>
        <v>0</v>
      </c>
      <c r="J2549" s="79">
        <f>SUM(J2550)</f>
        <v>0</v>
      </c>
      <c r="K2549" s="69">
        <f t="shared" si="2316"/>
        <v>0</v>
      </c>
      <c r="L2549" s="78">
        <f>SUM(L2550)</f>
        <v>0</v>
      </c>
      <c r="M2549" s="80">
        <f>SUM(M2550)</f>
        <v>0</v>
      </c>
      <c r="N2549" s="81">
        <f>SUM(N2550)</f>
        <v>0</v>
      </c>
      <c r="O2549" s="78">
        <f>SUM(O2550)</f>
        <v>0</v>
      </c>
      <c r="P2549" s="81">
        <f>SUM(P2550)</f>
        <v>0</v>
      </c>
      <c r="Q2549" s="148">
        <f t="shared" si="2317"/>
        <v>0</v>
      </c>
      <c r="R2549" s="81">
        <f>SUM(R2550)</f>
        <v>0</v>
      </c>
      <c r="S2549" s="81">
        <f>SUM(S2550)</f>
        <v>0</v>
      </c>
      <c r="T2549" s="149">
        <f t="shared" si="2329"/>
        <v>0</v>
      </c>
      <c r="U2549" s="216"/>
      <c r="V2549" s="78">
        <f>SUM(V2550)</f>
        <v>0</v>
      </c>
      <c r="W2549" s="81">
        <f>SUM(W2550)</f>
        <v>0</v>
      </c>
      <c r="X2549" s="148">
        <f t="shared" si="2318"/>
        <v>0</v>
      </c>
      <c r="Y2549" s="81">
        <f>SUM(Y2550)</f>
        <v>0</v>
      </c>
      <c r="Z2549" s="81">
        <f>SUM(Z2550)</f>
        <v>0</v>
      </c>
      <c r="AA2549" s="149">
        <f t="shared" si="2330"/>
        <v>0</v>
      </c>
      <c r="AB2549" s="216"/>
      <c r="AC2549" s="78">
        <f>SUM(AC2550)</f>
        <v>0</v>
      </c>
      <c r="AD2549" s="81">
        <f>SUM(AD2550)</f>
        <v>0</v>
      </c>
      <c r="AE2549" s="148">
        <f t="shared" si="2319"/>
        <v>0</v>
      </c>
      <c r="AF2549" s="81">
        <f>SUM(AF2550)</f>
        <v>0</v>
      </c>
      <c r="AG2549" s="81">
        <f>SUM(AG2550)</f>
        <v>0</v>
      </c>
      <c r="AH2549" s="149">
        <f t="shared" si="2331"/>
        <v>0</v>
      </c>
      <c r="AJ2549" s="79">
        <f t="shared" ref="AJ2549:AU2549" si="2337">SUM(AJ2550)</f>
        <v>0</v>
      </c>
      <c r="AK2549" s="80">
        <f t="shared" si="2337"/>
        <v>0</v>
      </c>
      <c r="AL2549" s="81">
        <f t="shared" si="2337"/>
        <v>0</v>
      </c>
      <c r="AM2549" s="80">
        <f t="shared" si="2337"/>
        <v>0</v>
      </c>
      <c r="AN2549" s="81">
        <f t="shared" si="2337"/>
        <v>0</v>
      </c>
      <c r="AO2549" s="80">
        <f t="shared" si="2337"/>
        <v>0</v>
      </c>
      <c r="AP2549" s="81">
        <f t="shared" si="2337"/>
        <v>0</v>
      </c>
      <c r="AQ2549" s="80">
        <f t="shared" si="2337"/>
        <v>0</v>
      </c>
      <c r="AR2549" s="81">
        <f t="shared" si="2337"/>
        <v>0</v>
      </c>
      <c r="AS2549" s="80">
        <f t="shared" si="2337"/>
        <v>0</v>
      </c>
      <c r="AT2549" s="81">
        <f t="shared" si="2337"/>
        <v>0</v>
      </c>
      <c r="AU2549" s="80">
        <f t="shared" si="2337"/>
        <v>0</v>
      </c>
      <c r="AV2549" s="81">
        <f t="shared" si="2321"/>
        <v>0</v>
      </c>
      <c r="AW2549" s="80">
        <f t="shared" si="2322"/>
        <v>0</v>
      </c>
      <c r="AX2549" s="210"/>
      <c r="AY2549" s="79">
        <f t="shared" si="2323"/>
        <v>0</v>
      </c>
      <c r="AZ2549" s="80">
        <f t="shared" si="2324"/>
        <v>0</v>
      </c>
      <c r="BA2549" s="81">
        <f t="shared" si="2325"/>
        <v>0</v>
      </c>
      <c r="BB2549" s="80">
        <f t="shared" si="2326"/>
        <v>0</v>
      </c>
      <c r="BC2549" s="80">
        <f t="shared" si="2327"/>
        <v>0</v>
      </c>
      <c r="BD2549" s="86">
        <f t="shared" si="2328"/>
        <v>0</v>
      </c>
    </row>
    <row r="2550" spans="2:56" x14ac:dyDescent="0.3">
      <c r="B2550" s="211" t="s">
        <v>105</v>
      </c>
      <c r="C2550" s="212"/>
      <c r="D2550" s="213"/>
      <c r="E2550" s="144">
        <f t="shared" si="2314"/>
        <v>0</v>
      </c>
      <c r="F2550" s="212"/>
      <c r="G2550" s="213"/>
      <c r="H2550" s="144">
        <f t="shared" si="2315"/>
        <v>0</v>
      </c>
      <c r="I2550" s="212"/>
      <c r="J2550" s="213"/>
      <c r="K2550" s="144">
        <f t="shared" si="2316"/>
        <v>0</v>
      </c>
      <c r="L2550" s="212"/>
      <c r="M2550" s="214"/>
      <c r="N2550" s="215"/>
      <c r="O2550" s="212"/>
      <c r="P2550" s="215"/>
      <c r="Q2550" s="139">
        <f t="shared" si="2317"/>
        <v>0</v>
      </c>
      <c r="R2550" s="215"/>
      <c r="S2550" s="215"/>
      <c r="T2550" s="140">
        <f t="shared" si="2329"/>
        <v>0</v>
      </c>
      <c r="U2550" s="216"/>
      <c r="V2550" s="212"/>
      <c r="W2550" s="215"/>
      <c r="X2550" s="139">
        <f t="shared" si="2318"/>
        <v>0</v>
      </c>
      <c r="Y2550" s="215"/>
      <c r="Z2550" s="215"/>
      <c r="AA2550" s="140">
        <f t="shared" si="2330"/>
        <v>0</v>
      </c>
      <c r="AB2550" s="216"/>
      <c r="AC2550" s="212"/>
      <c r="AD2550" s="215"/>
      <c r="AE2550" s="139">
        <f t="shared" si="2319"/>
        <v>0</v>
      </c>
      <c r="AF2550" s="215"/>
      <c r="AG2550" s="215"/>
      <c r="AH2550" s="140">
        <f t="shared" si="2331"/>
        <v>0</v>
      </c>
      <c r="AJ2550" s="217"/>
      <c r="AK2550" s="218"/>
      <c r="AL2550" s="219"/>
      <c r="AM2550" s="218"/>
      <c r="AN2550" s="219"/>
      <c r="AO2550" s="218"/>
      <c r="AP2550" s="219"/>
      <c r="AQ2550" s="218"/>
      <c r="AR2550" s="219"/>
      <c r="AS2550" s="218"/>
      <c r="AT2550" s="219"/>
      <c r="AU2550" s="218"/>
      <c r="AV2550" s="114">
        <f t="shared" si="2321"/>
        <v>0</v>
      </c>
      <c r="AW2550" s="113">
        <f t="shared" si="2322"/>
        <v>0</v>
      </c>
      <c r="AX2550" s="210"/>
      <c r="AY2550" s="111">
        <f t="shared" si="2323"/>
        <v>0</v>
      </c>
      <c r="AZ2550" s="113">
        <f t="shared" si="2324"/>
        <v>0</v>
      </c>
      <c r="BA2550" s="114">
        <f t="shared" si="2325"/>
        <v>0</v>
      </c>
      <c r="BB2550" s="113">
        <f t="shared" si="2326"/>
        <v>0</v>
      </c>
      <c r="BC2550" s="113">
        <f t="shared" si="2327"/>
        <v>0</v>
      </c>
      <c r="BD2550" s="117">
        <f t="shared" si="2328"/>
        <v>0</v>
      </c>
    </row>
    <row r="2551" spans="2:56" x14ac:dyDescent="0.3">
      <c r="B2551" s="222" t="s">
        <v>130</v>
      </c>
      <c r="C2551" s="78">
        <f>SUM(C2552)</f>
        <v>0</v>
      </c>
      <c r="D2551" s="79">
        <f>SUM(D2552)</f>
        <v>0</v>
      </c>
      <c r="E2551" s="69">
        <f t="shared" si="2314"/>
        <v>0</v>
      </c>
      <c r="F2551" s="78">
        <f>SUM(F2552)</f>
        <v>0</v>
      </c>
      <c r="G2551" s="79">
        <f>SUM(G2552)</f>
        <v>0</v>
      </c>
      <c r="H2551" s="69">
        <f t="shared" si="2315"/>
        <v>0</v>
      </c>
      <c r="I2551" s="78">
        <f>SUM(I2552)</f>
        <v>0</v>
      </c>
      <c r="J2551" s="79">
        <f>SUM(J2552)</f>
        <v>0</v>
      </c>
      <c r="K2551" s="69">
        <f t="shared" si="2316"/>
        <v>0</v>
      </c>
      <c r="L2551" s="78">
        <f>SUM(L2552)</f>
        <v>0</v>
      </c>
      <c r="M2551" s="80">
        <f>SUM(M2552)</f>
        <v>0</v>
      </c>
      <c r="N2551" s="81">
        <f>SUM(N2552)</f>
        <v>0</v>
      </c>
      <c r="O2551" s="78">
        <f>SUM(O2552)</f>
        <v>0</v>
      </c>
      <c r="P2551" s="81">
        <f>SUM(P2552)</f>
        <v>0</v>
      </c>
      <c r="Q2551" s="148">
        <f t="shared" si="2317"/>
        <v>0</v>
      </c>
      <c r="R2551" s="81">
        <f>SUM(R2552)</f>
        <v>0</v>
      </c>
      <c r="S2551" s="81">
        <f>SUM(S2552)</f>
        <v>0</v>
      </c>
      <c r="T2551" s="149">
        <f t="shared" si="2329"/>
        <v>0</v>
      </c>
      <c r="U2551" s="216"/>
      <c r="V2551" s="78">
        <f>SUM(V2552)</f>
        <v>0</v>
      </c>
      <c r="W2551" s="81">
        <f>SUM(W2552)</f>
        <v>0</v>
      </c>
      <c r="X2551" s="148">
        <f t="shared" si="2318"/>
        <v>0</v>
      </c>
      <c r="Y2551" s="81">
        <f>SUM(Y2552)</f>
        <v>0</v>
      </c>
      <c r="Z2551" s="81">
        <f>SUM(Z2552)</f>
        <v>0</v>
      </c>
      <c r="AA2551" s="149">
        <f t="shared" si="2330"/>
        <v>0</v>
      </c>
      <c r="AB2551" s="216"/>
      <c r="AC2551" s="78">
        <f>SUM(AC2552)</f>
        <v>0</v>
      </c>
      <c r="AD2551" s="81">
        <f>SUM(AD2552)</f>
        <v>0</v>
      </c>
      <c r="AE2551" s="148">
        <f t="shared" si="2319"/>
        <v>0</v>
      </c>
      <c r="AF2551" s="81">
        <f>SUM(AF2552)</f>
        <v>0</v>
      </c>
      <c r="AG2551" s="81">
        <f>SUM(AG2552)</f>
        <v>0</v>
      </c>
      <c r="AH2551" s="149">
        <f t="shared" si="2331"/>
        <v>0</v>
      </c>
      <c r="AJ2551" s="79">
        <f t="shared" ref="AJ2551:AU2551" si="2338">SUM(AJ2552)</f>
        <v>0</v>
      </c>
      <c r="AK2551" s="80">
        <f t="shared" si="2338"/>
        <v>0</v>
      </c>
      <c r="AL2551" s="81">
        <f t="shared" si="2338"/>
        <v>0</v>
      </c>
      <c r="AM2551" s="80">
        <f t="shared" si="2338"/>
        <v>0</v>
      </c>
      <c r="AN2551" s="81">
        <f t="shared" si="2338"/>
        <v>0</v>
      </c>
      <c r="AO2551" s="80">
        <f t="shared" si="2338"/>
        <v>0</v>
      </c>
      <c r="AP2551" s="81">
        <f t="shared" si="2338"/>
        <v>0</v>
      </c>
      <c r="AQ2551" s="80">
        <f t="shared" si="2338"/>
        <v>0</v>
      </c>
      <c r="AR2551" s="81">
        <f t="shared" si="2338"/>
        <v>0</v>
      </c>
      <c r="AS2551" s="80">
        <f t="shared" si="2338"/>
        <v>0</v>
      </c>
      <c r="AT2551" s="81">
        <f t="shared" si="2338"/>
        <v>0</v>
      </c>
      <c r="AU2551" s="80">
        <f t="shared" si="2338"/>
        <v>0</v>
      </c>
      <c r="AV2551" s="81">
        <f t="shared" si="2321"/>
        <v>0</v>
      </c>
      <c r="AW2551" s="80">
        <f t="shared" si="2322"/>
        <v>0</v>
      </c>
      <c r="AX2551" s="210"/>
      <c r="AY2551" s="79">
        <f t="shared" si="2323"/>
        <v>0</v>
      </c>
      <c r="AZ2551" s="80">
        <f t="shared" si="2324"/>
        <v>0</v>
      </c>
      <c r="BA2551" s="81">
        <f t="shared" si="2325"/>
        <v>0</v>
      </c>
      <c r="BB2551" s="80">
        <f t="shared" si="2326"/>
        <v>0</v>
      </c>
      <c r="BC2551" s="80">
        <f t="shared" si="2327"/>
        <v>0</v>
      </c>
      <c r="BD2551" s="86">
        <f t="shared" si="2328"/>
        <v>0</v>
      </c>
    </row>
    <row r="2552" spans="2:56" x14ac:dyDescent="0.3">
      <c r="B2552" s="211" t="s">
        <v>105</v>
      </c>
      <c r="C2552" s="212"/>
      <c r="D2552" s="213"/>
      <c r="E2552" s="144">
        <f t="shared" si="2314"/>
        <v>0</v>
      </c>
      <c r="F2552" s="212"/>
      <c r="G2552" s="213"/>
      <c r="H2552" s="144">
        <f t="shared" si="2315"/>
        <v>0</v>
      </c>
      <c r="I2552" s="212"/>
      <c r="J2552" s="213"/>
      <c r="K2552" s="144">
        <f t="shared" si="2316"/>
        <v>0</v>
      </c>
      <c r="L2552" s="212"/>
      <c r="M2552" s="214"/>
      <c r="N2552" s="215"/>
      <c r="O2552" s="212"/>
      <c r="P2552" s="215"/>
      <c r="Q2552" s="139">
        <f t="shared" si="2317"/>
        <v>0</v>
      </c>
      <c r="R2552" s="215"/>
      <c r="S2552" s="215"/>
      <c r="T2552" s="140">
        <f t="shared" si="2329"/>
        <v>0</v>
      </c>
      <c r="U2552" s="216"/>
      <c r="V2552" s="212"/>
      <c r="W2552" s="215"/>
      <c r="X2552" s="139">
        <f t="shared" si="2318"/>
        <v>0</v>
      </c>
      <c r="Y2552" s="215"/>
      <c r="Z2552" s="215"/>
      <c r="AA2552" s="140">
        <f t="shared" si="2330"/>
        <v>0</v>
      </c>
      <c r="AB2552" s="216"/>
      <c r="AC2552" s="212"/>
      <c r="AD2552" s="215"/>
      <c r="AE2552" s="139">
        <f t="shared" si="2319"/>
        <v>0</v>
      </c>
      <c r="AF2552" s="215"/>
      <c r="AG2552" s="215"/>
      <c r="AH2552" s="140">
        <f t="shared" si="2331"/>
        <v>0</v>
      </c>
      <c r="AJ2552" s="217"/>
      <c r="AK2552" s="218"/>
      <c r="AL2552" s="219"/>
      <c r="AM2552" s="218"/>
      <c r="AN2552" s="219"/>
      <c r="AO2552" s="218"/>
      <c r="AP2552" s="219"/>
      <c r="AQ2552" s="218"/>
      <c r="AR2552" s="219"/>
      <c r="AS2552" s="218"/>
      <c r="AT2552" s="219"/>
      <c r="AU2552" s="218"/>
      <c r="AV2552" s="114">
        <f t="shared" si="2321"/>
        <v>0</v>
      </c>
      <c r="AW2552" s="113">
        <f t="shared" si="2322"/>
        <v>0</v>
      </c>
      <c r="AX2552" s="210"/>
      <c r="AY2552" s="111">
        <f t="shared" si="2323"/>
        <v>0</v>
      </c>
      <c r="AZ2552" s="113">
        <f t="shared" si="2324"/>
        <v>0</v>
      </c>
      <c r="BA2552" s="114">
        <f t="shared" si="2325"/>
        <v>0</v>
      </c>
      <c r="BB2552" s="113">
        <f t="shared" si="2326"/>
        <v>0</v>
      </c>
      <c r="BC2552" s="113">
        <f t="shared" si="2327"/>
        <v>0</v>
      </c>
      <c r="BD2552" s="117">
        <f t="shared" si="2328"/>
        <v>0</v>
      </c>
    </row>
    <row r="2553" spans="2:56" x14ac:dyDescent="0.3">
      <c r="B2553" s="222" t="s">
        <v>131</v>
      </c>
      <c r="C2553" s="78">
        <f>SUM(C2554)</f>
        <v>0</v>
      </c>
      <c r="D2553" s="79">
        <f>SUM(D2554)</f>
        <v>0</v>
      </c>
      <c r="E2553" s="69">
        <f t="shared" si="2314"/>
        <v>0</v>
      </c>
      <c r="F2553" s="78">
        <f>SUM(F2554)</f>
        <v>0</v>
      </c>
      <c r="G2553" s="79">
        <f>SUM(G2554)</f>
        <v>0</v>
      </c>
      <c r="H2553" s="69">
        <f t="shared" si="2315"/>
        <v>0</v>
      </c>
      <c r="I2553" s="78">
        <f>SUM(I2554)</f>
        <v>0</v>
      </c>
      <c r="J2553" s="79">
        <f>SUM(J2554)</f>
        <v>0</v>
      </c>
      <c r="K2553" s="69">
        <f t="shared" si="2316"/>
        <v>0</v>
      </c>
      <c r="L2553" s="78">
        <f>SUM(L2554)</f>
        <v>0</v>
      </c>
      <c r="M2553" s="80">
        <f>SUM(M2554)</f>
        <v>0</v>
      </c>
      <c r="N2553" s="81">
        <f>SUM(N2554)</f>
        <v>0</v>
      </c>
      <c r="O2553" s="78">
        <f>SUM(O2554)</f>
        <v>0</v>
      </c>
      <c r="P2553" s="81">
        <f>SUM(P2554)</f>
        <v>0</v>
      </c>
      <c r="Q2553" s="148">
        <f t="shared" si="2317"/>
        <v>0</v>
      </c>
      <c r="R2553" s="81">
        <f>SUM(R2554)</f>
        <v>0</v>
      </c>
      <c r="S2553" s="81">
        <f>SUM(S2554)</f>
        <v>0</v>
      </c>
      <c r="T2553" s="149">
        <f t="shared" si="2329"/>
        <v>0</v>
      </c>
      <c r="U2553" s="216"/>
      <c r="V2553" s="78">
        <f>SUM(V2554)</f>
        <v>0</v>
      </c>
      <c r="W2553" s="81">
        <f>SUM(W2554)</f>
        <v>0</v>
      </c>
      <c r="X2553" s="148">
        <f t="shared" si="2318"/>
        <v>0</v>
      </c>
      <c r="Y2553" s="81">
        <f>SUM(Y2554)</f>
        <v>0</v>
      </c>
      <c r="Z2553" s="81">
        <f>SUM(Z2554)</f>
        <v>0</v>
      </c>
      <c r="AA2553" s="149">
        <f t="shared" si="2330"/>
        <v>0</v>
      </c>
      <c r="AB2553" s="216"/>
      <c r="AC2553" s="78">
        <f>SUM(AC2554)</f>
        <v>0</v>
      </c>
      <c r="AD2553" s="81">
        <f>SUM(AD2554)</f>
        <v>0</v>
      </c>
      <c r="AE2553" s="148">
        <f t="shared" si="2319"/>
        <v>0</v>
      </c>
      <c r="AF2553" s="81">
        <f>SUM(AF2554)</f>
        <v>0</v>
      </c>
      <c r="AG2553" s="81">
        <f>SUM(AG2554)</f>
        <v>0</v>
      </c>
      <c r="AH2553" s="149">
        <f t="shared" si="2331"/>
        <v>0</v>
      </c>
      <c r="AJ2553" s="79">
        <f t="shared" ref="AJ2553:AU2553" si="2339">SUM(AJ2554)</f>
        <v>0</v>
      </c>
      <c r="AK2553" s="80">
        <f t="shared" si="2339"/>
        <v>0</v>
      </c>
      <c r="AL2553" s="81">
        <f t="shared" si="2339"/>
        <v>0</v>
      </c>
      <c r="AM2553" s="80">
        <f t="shared" si="2339"/>
        <v>0</v>
      </c>
      <c r="AN2553" s="81">
        <f t="shared" si="2339"/>
        <v>0</v>
      </c>
      <c r="AO2553" s="80">
        <f t="shared" si="2339"/>
        <v>0</v>
      </c>
      <c r="AP2553" s="81">
        <f t="shared" si="2339"/>
        <v>0</v>
      </c>
      <c r="AQ2553" s="80">
        <f t="shared" si="2339"/>
        <v>0</v>
      </c>
      <c r="AR2553" s="81">
        <f t="shared" si="2339"/>
        <v>0</v>
      </c>
      <c r="AS2553" s="80">
        <f t="shared" si="2339"/>
        <v>0</v>
      </c>
      <c r="AT2553" s="81">
        <f t="shared" si="2339"/>
        <v>0</v>
      </c>
      <c r="AU2553" s="80">
        <f t="shared" si="2339"/>
        <v>0</v>
      </c>
      <c r="AV2553" s="81">
        <f t="shared" si="2321"/>
        <v>0</v>
      </c>
      <c r="AW2553" s="80">
        <f t="shared" si="2322"/>
        <v>0</v>
      </c>
      <c r="AX2553" s="210"/>
      <c r="AY2553" s="79">
        <f t="shared" si="2323"/>
        <v>0</v>
      </c>
      <c r="AZ2553" s="80">
        <f t="shared" si="2324"/>
        <v>0</v>
      </c>
      <c r="BA2553" s="81">
        <f t="shared" si="2325"/>
        <v>0</v>
      </c>
      <c r="BB2553" s="80">
        <f t="shared" si="2326"/>
        <v>0</v>
      </c>
      <c r="BC2553" s="80">
        <f t="shared" si="2327"/>
        <v>0</v>
      </c>
      <c r="BD2553" s="86">
        <f t="shared" si="2328"/>
        <v>0</v>
      </c>
    </row>
    <row r="2554" spans="2:56" x14ac:dyDescent="0.3">
      <c r="B2554" s="211" t="s">
        <v>105</v>
      </c>
      <c r="C2554" s="212"/>
      <c r="D2554" s="213"/>
      <c r="E2554" s="144">
        <f t="shared" si="2314"/>
        <v>0</v>
      </c>
      <c r="F2554" s="212"/>
      <c r="G2554" s="213"/>
      <c r="H2554" s="144">
        <f t="shared" si="2315"/>
        <v>0</v>
      </c>
      <c r="I2554" s="212"/>
      <c r="J2554" s="213"/>
      <c r="K2554" s="144">
        <f t="shared" si="2316"/>
        <v>0</v>
      </c>
      <c r="L2554" s="212"/>
      <c r="M2554" s="214"/>
      <c r="N2554" s="215"/>
      <c r="O2554" s="212"/>
      <c r="P2554" s="215"/>
      <c r="Q2554" s="139">
        <f t="shared" si="2317"/>
        <v>0</v>
      </c>
      <c r="R2554" s="215"/>
      <c r="S2554" s="215"/>
      <c r="T2554" s="140">
        <f t="shared" si="2329"/>
        <v>0</v>
      </c>
      <c r="U2554" s="216"/>
      <c r="V2554" s="212"/>
      <c r="W2554" s="215"/>
      <c r="X2554" s="139">
        <f t="shared" si="2318"/>
        <v>0</v>
      </c>
      <c r="Y2554" s="215"/>
      <c r="Z2554" s="215"/>
      <c r="AA2554" s="140">
        <f t="shared" si="2330"/>
        <v>0</v>
      </c>
      <c r="AB2554" s="216"/>
      <c r="AC2554" s="212"/>
      <c r="AD2554" s="215"/>
      <c r="AE2554" s="139">
        <f t="shared" si="2319"/>
        <v>0</v>
      </c>
      <c r="AF2554" s="215"/>
      <c r="AG2554" s="215"/>
      <c r="AH2554" s="140">
        <f t="shared" si="2331"/>
        <v>0</v>
      </c>
      <c r="AJ2554" s="217"/>
      <c r="AK2554" s="218"/>
      <c r="AL2554" s="219"/>
      <c r="AM2554" s="218"/>
      <c r="AN2554" s="219"/>
      <c r="AO2554" s="218"/>
      <c r="AP2554" s="219"/>
      <c r="AQ2554" s="218"/>
      <c r="AR2554" s="219"/>
      <c r="AS2554" s="218"/>
      <c r="AT2554" s="219"/>
      <c r="AU2554" s="218"/>
      <c r="AV2554" s="114">
        <f t="shared" si="2321"/>
        <v>0</v>
      </c>
      <c r="AW2554" s="113">
        <f t="shared" si="2322"/>
        <v>0</v>
      </c>
      <c r="AX2554" s="210"/>
      <c r="AY2554" s="111">
        <f t="shared" si="2323"/>
        <v>0</v>
      </c>
      <c r="AZ2554" s="113">
        <f t="shared" si="2324"/>
        <v>0</v>
      </c>
      <c r="BA2554" s="114">
        <f t="shared" si="2325"/>
        <v>0</v>
      </c>
      <c r="BB2554" s="113">
        <f t="shared" si="2326"/>
        <v>0</v>
      </c>
      <c r="BC2554" s="113">
        <f t="shared" si="2327"/>
        <v>0</v>
      </c>
      <c r="BD2554" s="117">
        <f t="shared" si="2328"/>
        <v>0</v>
      </c>
    </row>
    <row r="2555" spans="2:56" x14ac:dyDescent="0.3">
      <c r="B2555" s="222" t="s">
        <v>132</v>
      </c>
      <c r="C2555" s="78">
        <f>SUM(C2556)</f>
        <v>0</v>
      </c>
      <c r="D2555" s="79">
        <f>SUM(D2556)</f>
        <v>0</v>
      </c>
      <c r="E2555" s="69">
        <f t="shared" si="2314"/>
        <v>0</v>
      </c>
      <c r="F2555" s="78">
        <f>SUM(F2556)</f>
        <v>0</v>
      </c>
      <c r="G2555" s="79">
        <f>SUM(G2556)</f>
        <v>0</v>
      </c>
      <c r="H2555" s="69">
        <f t="shared" si="2315"/>
        <v>0</v>
      </c>
      <c r="I2555" s="78">
        <f>SUM(I2556)</f>
        <v>0</v>
      </c>
      <c r="J2555" s="79">
        <f>SUM(J2556)</f>
        <v>0</v>
      </c>
      <c r="K2555" s="69">
        <f t="shared" si="2316"/>
        <v>0</v>
      </c>
      <c r="L2555" s="78">
        <f>SUM(L2556)</f>
        <v>0</v>
      </c>
      <c r="M2555" s="80">
        <f>SUM(M2556)</f>
        <v>0</v>
      </c>
      <c r="N2555" s="81">
        <f>SUM(N2556)</f>
        <v>0</v>
      </c>
      <c r="O2555" s="78">
        <f>SUM(O2556)</f>
        <v>0</v>
      </c>
      <c r="P2555" s="81">
        <f>SUM(P2556)</f>
        <v>0</v>
      </c>
      <c r="Q2555" s="148">
        <f t="shared" si="2317"/>
        <v>0</v>
      </c>
      <c r="R2555" s="81">
        <f>SUM(R2556)</f>
        <v>0</v>
      </c>
      <c r="S2555" s="81">
        <f>SUM(S2556)</f>
        <v>0</v>
      </c>
      <c r="T2555" s="149">
        <f t="shared" si="2329"/>
        <v>0</v>
      </c>
      <c r="U2555" s="216"/>
      <c r="V2555" s="78">
        <f>SUM(V2556)</f>
        <v>0</v>
      </c>
      <c r="W2555" s="81">
        <f>SUM(W2556)</f>
        <v>0</v>
      </c>
      <c r="X2555" s="148">
        <f t="shared" si="2318"/>
        <v>0</v>
      </c>
      <c r="Y2555" s="81">
        <f>SUM(Y2556)</f>
        <v>0</v>
      </c>
      <c r="Z2555" s="81">
        <f>SUM(Z2556)</f>
        <v>0</v>
      </c>
      <c r="AA2555" s="149">
        <f t="shared" si="2330"/>
        <v>0</v>
      </c>
      <c r="AB2555" s="216"/>
      <c r="AC2555" s="78">
        <f>SUM(AC2556)</f>
        <v>0</v>
      </c>
      <c r="AD2555" s="81">
        <f>SUM(AD2556)</f>
        <v>0</v>
      </c>
      <c r="AE2555" s="148">
        <f t="shared" si="2319"/>
        <v>0</v>
      </c>
      <c r="AF2555" s="81">
        <f>SUM(AF2556)</f>
        <v>0</v>
      </c>
      <c r="AG2555" s="81">
        <f>SUM(AG2556)</f>
        <v>0</v>
      </c>
      <c r="AH2555" s="149">
        <f t="shared" si="2331"/>
        <v>0</v>
      </c>
      <c r="AJ2555" s="79">
        <f t="shared" ref="AJ2555:AU2555" si="2340">SUM(AJ2556)</f>
        <v>0</v>
      </c>
      <c r="AK2555" s="80">
        <f t="shared" si="2340"/>
        <v>0</v>
      </c>
      <c r="AL2555" s="81">
        <f t="shared" si="2340"/>
        <v>0</v>
      </c>
      <c r="AM2555" s="80">
        <f t="shared" si="2340"/>
        <v>0</v>
      </c>
      <c r="AN2555" s="81">
        <f t="shared" si="2340"/>
        <v>0</v>
      </c>
      <c r="AO2555" s="80">
        <f t="shared" si="2340"/>
        <v>0</v>
      </c>
      <c r="AP2555" s="81">
        <f t="shared" si="2340"/>
        <v>0</v>
      </c>
      <c r="AQ2555" s="80">
        <f t="shared" si="2340"/>
        <v>0</v>
      </c>
      <c r="AR2555" s="81">
        <f t="shared" si="2340"/>
        <v>0</v>
      </c>
      <c r="AS2555" s="80">
        <f t="shared" si="2340"/>
        <v>0</v>
      </c>
      <c r="AT2555" s="81">
        <f t="shared" si="2340"/>
        <v>0</v>
      </c>
      <c r="AU2555" s="80">
        <f t="shared" si="2340"/>
        <v>0</v>
      </c>
      <c r="AV2555" s="81">
        <f t="shared" si="2321"/>
        <v>0</v>
      </c>
      <c r="AW2555" s="80">
        <f t="shared" si="2322"/>
        <v>0</v>
      </c>
      <c r="AX2555" s="210"/>
      <c r="AY2555" s="79">
        <f t="shared" si="2323"/>
        <v>0</v>
      </c>
      <c r="AZ2555" s="80">
        <f t="shared" si="2324"/>
        <v>0</v>
      </c>
      <c r="BA2555" s="81">
        <f t="shared" si="2325"/>
        <v>0</v>
      </c>
      <c r="BB2555" s="80">
        <f t="shared" si="2326"/>
        <v>0</v>
      </c>
      <c r="BC2555" s="80">
        <f t="shared" si="2327"/>
        <v>0</v>
      </c>
      <c r="BD2555" s="86">
        <f t="shared" si="2328"/>
        <v>0</v>
      </c>
    </row>
    <row r="2556" spans="2:56" x14ac:dyDescent="0.3">
      <c r="B2556" s="211" t="s">
        <v>105</v>
      </c>
      <c r="C2556" s="212"/>
      <c r="D2556" s="213"/>
      <c r="E2556" s="144">
        <f t="shared" si="2314"/>
        <v>0</v>
      </c>
      <c r="F2556" s="212"/>
      <c r="G2556" s="213"/>
      <c r="H2556" s="144">
        <f t="shared" si="2315"/>
        <v>0</v>
      </c>
      <c r="I2556" s="212"/>
      <c r="J2556" s="213"/>
      <c r="K2556" s="144">
        <f t="shared" si="2316"/>
        <v>0</v>
      </c>
      <c r="L2556" s="212"/>
      <c r="M2556" s="214"/>
      <c r="N2556" s="215"/>
      <c r="O2556" s="212"/>
      <c r="P2556" s="215"/>
      <c r="Q2556" s="139">
        <f t="shared" si="2317"/>
        <v>0</v>
      </c>
      <c r="R2556" s="215"/>
      <c r="S2556" s="215"/>
      <c r="T2556" s="140">
        <f t="shared" si="2329"/>
        <v>0</v>
      </c>
      <c r="U2556" s="216"/>
      <c r="V2556" s="212"/>
      <c r="W2556" s="215"/>
      <c r="X2556" s="139">
        <f t="shared" si="2318"/>
        <v>0</v>
      </c>
      <c r="Y2556" s="215"/>
      <c r="Z2556" s="215"/>
      <c r="AA2556" s="140">
        <f t="shared" si="2330"/>
        <v>0</v>
      </c>
      <c r="AB2556" s="216"/>
      <c r="AC2556" s="212"/>
      <c r="AD2556" s="215"/>
      <c r="AE2556" s="139">
        <f t="shared" si="2319"/>
        <v>0</v>
      </c>
      <c r="AF2556" s="215"/>
      <c r="AG2556" s="215"/>
      <c r="AH2556" s="140">
        <f t="shared" si="2331"/>
        <v>0</v>
      </c>
      <c r="AJ2556" s="217"/>
      <c r="AK2556" s="218"/>
      <c r="AL2556" s="219"/>
      <c r="AM2556" s="218"/>
      <c r="AN2556" s="219"/>
      <c r="AO2556" s="218"/>
      <c r="AP2556" s="219"/>
      <c r="AQ2556" s="218"/>
      <c r="AR2556" s="219"/>
      <c r="AS2556" s="218"/>
      <c r="AT2556" s="219"/>
      <c r="AU2556" s="218"/>
      <c r="AV2556" s="114">
        <f t="shared" si="2321"/>
        <v>0</v>
      </c>
      <c r="AW2556" s="113">
        <f t="shared" si="2322"/>
        <v>0</v>
      </c>
      <c r="AX2556" s="210"/>
      <c r="AY2556" s="111">
        <f t="shared" si="2323"/>
        <v>0</v>
      </c>
      <c r="AZ2556" s="113">
        <f t="shared" si="2324"/>
        <v>0</v>
      </c>
      <c r="BA2556" s="114">
        <f t="shared" si="2325"/>
        <v>0</v>
      </c>
      <c r="BB2556" s="113">
        <f t="shared" si="2326"/>
        <v>0</v>
      </c>
      <c r="BC2556" s="113">
        <f t="shared" si="2327"/>
        <v>0</v>
      </c>
      <c r="BD2556" s="117">
        <f t="shared" si="2328"/>
        <v>0</v>
      </c>
    </row>
    <row r="2557" spans="2:56" x14ac:dyDescent="0.3">
      <c r="B2557" s="222" t="s">
        <v>133</v>
      </c>
      <c r="C2557" s="78">
        <f>SUM(C2558)</f>
        <v>0</v>
      </c>
      <c r="D2557" s="79">
        <f>SUM(D2558)</f>
        <v>0</v>
      </c>
      <c r="E2557" s="69">
        <f t="shared" si="2314"/>
        <v>0</v>
      </c>
      <c r="F2557" s="78">
        <f>SUM(F2558)</f>
        <v>0</v>
      </c>
      <c r="G2557" s="79">
        <f>SUM(G2558)</f>
        <v>0</v>
      </c>
      <c r="H2557" s="69">
        <f t="shared" si="2315"/>
        <v>0</v>
      </c>
      <c r="I2557" s="78">
        <f>SUM(I2558)</f>
        <v>0</v>
      </c>
      <c r="J2557" s="79">
        <f>SUM(J2558)</f>
        <v>0</v>
      </c>
      <c r="K2557" s="69">
        <f t="shared" si="2316"/>
        <v>0</v>
      </c>
      <c r="L2557" s="78">
        <f>SUM(L2558)</f>
        <v>0</v>
      </c>
      <c r="M2557" s="80">
        <f>SUM(M2558)</f>
        <v>0</v>
      </c>
      <c r="N2557" s="81">
        <f>SUM(N2558)</f>
        <v>0</v>
      </c>
      <c r="O2557" s="78">
        <f>SUM(O2558)</f>
        <v>0</v>
      </c>
      <c r="P2557" s="81">
        <f>SUM(P2558)</f>
        <v>0</v>
      </c>
      <c r="Q2557" s="148">
        <f t="shared" si="2317"/>
        <v>0</v>
      </c>
      <c r="R2557" s="81">
        <f>SUM(R2558)</f>
        <v>0</v>
      </c>
      <c r="S2557" s="81">
        <f>SUM(S2558)</f>
        <v>0</v>
      </c>
      <c r="T2557" s="149">
        <f t="shared" si="2329"/>
        <v>0</v>
      </c>
      <c r="U2557" s="216"/>
      <c r="V2557" s="78">
        <f>SUM(V2558)</f>
        <v>0</v>
      </c>
      <c r="W2557" s="81">
        <f>SUM(W2558)</f>
        <v>0</v>
      </c>
      <c r="X2557" s="148">
        <f t="shared" si="2318"/>
        <v>0</v>
      </c>
      <c r="Y2557" s="81">
        <f>SUM(Y2558)</f>
        <v>0</v>
      </c>
      <c r="Z2557" s="81">
        <f>SUM(Z2558)</f>
        <v>0</v>
      </c>
      <c r="AA2557" s="149">
        <f t="shared" si="2330"/>
        <v>0</v>
      </c>
      <c r="AB2557" s="216"/>
      <c r="AC2557" s="78">
        <f>SUM(AC2558)</f>
        <v>0</v>
      </c>
      <c r="AD2557" s="81">
        <f>SUM(AD2558)</f>
        <v>0</v>
      </c>
      <c r="AE2557" s="148">
        <f t="shared" si="2319"/>
        <v>0</v>
      </c>
      <c r="AF2557" s="81">
        <f>SUM(AF2558)</f>
        <v>0</v>
      </c>
      <c r="AG2557" s="81">
        <f>SUM(AG2558)</f>
        <v>0</v>
      </c>
      <c r="AH2557" s="149">
        <f t="shared" si="2331"/>
        <v>0</v>
      </c>
      <c r="AJ2557" s="79">
        <f t="shared" ref="AJ2557:AU2557" si="2341">SUM(AJ2558)</f>
        <v>0</v>
      </c>
      <c r="AK2557" s="80">
        <f t="shared" si="2341"/>
        <v>0</v>
      </c>
      <c r="AL2557" s="81">
        <f t="shared" si="2341"/>
        <v>0</v>
      </c>
      <c r="AM2557" s="80">
        <f t="shared" si="2341"/>
        <v>0</v>
      </c>
      <c r="AN2557" s="81">
        <f t="shared" si="2341"/>
        <v>0</v>
      </c>
      <c r="AO2557" s="80">
        <f t="shared" si="2341"/>
        <v>0</v>
      </c>
      <c r="AP2557" s="81">
        <f t="shared" si="2341"/>
        <v>0</v>
      </c>
      <c r="AQ2557" s="80">
        <f t="shared" si="2341"/>
        <v>0</v>
      </c>
      <c r="AR2557" s="81">
        <f t="shared" si="2341"/>
        <v>0</v>
      </c>
      <c r="AS2557" s="80">
        <f t="shared" si="2341"/>
        <v>0</v>
      </c>
      <c r="AT2557" s="81">
        <f t="shared" si="2341"/>
        <v>0</v>
      </c>
      <c r="AU2557" s="80">
        <f t="shared" si="2341"/>
        <v>0</v>
      </c>
      <c r="AV2557" s="81">
        <f t="shared" si="2321"/>
        <v>0</v>
      </c>
      <c r="AW2557" s="80">
        <f t="shared" si="2322"/>
        <v>0</v>
      </c>
      <c r="AX2557" s="210"/>
      <c r="AY2557" s="79">
        <f t="shared" si="2323"/>
        <v>0</v>
      </c>
      <c r="AZ2557" s="80">
        <f t="shared" si="2324"/>
        <v>0</v>
      </c>
      <c r="BA2557" s="81">
        <f t="shared" si="2325"/>
        <v>0</v>
      </c>
      <c r="BB2557" s="80">
        <f t="shared" si="2326"/>
        <v>0</v>
      </c>
      <c r="BC2557" s="80">
        <f t="shared" si="2327"/>
        <v>0</v>
      </c>
      <c r="BD2557" s="86">
        <f t="shared" si="2328"/>
        <v>0</v>
      </c>
    </row>
    <row r="2558" spans="2:56" x14ac:dyDescent="0.3">
      <c r="B2558" s="211" t="s">
        <v>105</v>
      </c>
      <c r="C2558" s="212"/>
      <c r="D2558" s="213"/>
      <c r="E2558" s="144">
        <f t="shared" si="2314"/>
        <v>0</v>
      </c>
      <c r="F2558" s="212"/>
      <c r="G2558" s="213"/>
      <c r="H2558" s="144">
        <f t="shared" si="2315"/>
        <v>0</v>
      </c>
      <c r="I2558" s="212"/>
      <c r="J2558" s="213"/>
      <c r="K2558" s="144">
        <f t="shared" si="2316"/>
        <v>0</v>
      </c>
      <c r="L2558" s="212"/>
      <c r="M2558" s="214"/>
      <c r="N2558" s="215"/>
      <c r="O2558" s="212"/>
      <c r="P2558" s="215"/>
      <c r="Q2558" s="139">
        <f t="shared" si="2317"/>
        <v>0</v>
      </c>
      <c r="R2558" s="215"/>
      <c r="S2558" s="215"/>
      <c r="T2558" s="140">
        <f t="shared" si="2329"/>
        <v>0</v>
      </c>
      <c r="U2558" s="216"/>
      <c r="V2558" s="212"/>
      <c r="W2558" s="215"/>
      <c r="X2558" s="139">
        <f t="shared" si="2318"/>
        <v>0</v>
      </c>
      <c r="Y2558" s="215"/>
      <c r="Z2558" s="215"/>
      <c r="AA2558" s="140">
        <f t="shared" si="2330"/>
        <v>0</v>
      </c>
      <c r="AB2558" s="216"/>
      <c r="AC2558" s="212"/>
      <c r="AD2558" s="215"/>
      <c r="AE2558" s="139">
        <f t="shared" si="2319"/>
        <v>0</v>
      </c>
      <c r="AF2558" s="215"/>
      <c r="AG2558" s="215"/>
      <c r="AH2558" s="140">
        <f t="shared" si="2331"/>
        <v>0</v>
      </c>
      <c r="AJ2558" s="217"/>
      <c r="AK2558" s="218"/>
      <c r="AL2558" s="219"/>
      <c r="AM2558" s="218"/>
      <c r="AN2558" s="219"/>
      <c r="AO2558" s="218"/>
      <c r="AP2558" s="219"/>
      <c r="AQ2558" s="218"/>
      <c r="AR2558" s="219"/>
      <c r="AS2558" s="218"/>
      <c r="AT2558" s="219"/>
      <c r="AU2558" s="218"/>
      <c r="AV2558" s="114">
        <f t="shared" si="2321"/>
        <v>0</v>
      </c>
      <c r="AW2558" s="113">
        <f t="shared" si="2322"/>
        <v>0</v>
      </c>
      <c r="AX2558" s="210"/>
      <c r="AY2558" s="111">
        <f t="shared" si="2323"/>
        <v>0</v>
      </c>
      <c r="AZ2558" s="113">
        <f t="shared" si="2324"/>
        <v>0</v>
      </c>
      <c r="BA2558" s="114">
        <f t="shared" si="2325"/>
        <v>0</v>
      </c>
      <c r="BB2558" s="113">
        <f t="shared" si="2326"/>
        <v>0</v>
      </c>
      <c r="BC2558" s="113">
        <f t="shared" si="2327"/>
        <v>0</v>
      </c>
      <c r="BD2558" s="117">
        <f t="shared" si="2328"/>
        <v>0</v>
      </c>
    </row>
    <row r="2559" spans="2:56" x14ac:dyDescent="0.3">
      <c r="B2559" s="222" t="s">
        <v>134</v>
      </c>
      <c r="C2559" s="78">
        <f>SUM(C2560)</f>
        <v>0</v>
      </c>
      <c r="D2559" s="79">
        <f>SUM(D2560)</f>
        <v>0</v>
      </c>
      <c r="E2559" s="69">
        <f t="shared" si="2314"/>
        <v>0</v>
      </c>
      <c r="F2559" s="78">
        <f>SUM(F2560)</f>
        <v>0</v>
      </c>
      <c r="G2559" s="79">
        <f>SUM(G2560)</f>
        <v>0</v>
      </c>
      <c r="H2559" s="69">
        <f t="shared" si="2315"/>
        <v>0</v>
      </c>
      <c r="I2559" s="78">
        <f>SUM(I2560)</f>
        <v>0</v>
      </c>
      <c r="J2559" s="79">
        <f>SUM(J2560)</f>
        <v>0</v>
      </c>
      <c r="K2559" s="69">
        <f t="shared" si="2316"/>
        <v>0</v>
      </c>
      <c r="L2559" s="78">
        <f>SUM(L2560)</f>
        <v>0</v>
      </c>
      <c r="M2559" s="80">
        <f>SUM(M2560)</f>
        <v>0</v>
      </c>
      <c r="N2559" s="81">
        <f>SUM(N2560)</f>
        <v>0</v>
      </c>
      <c r="O2559" s="78">
        <f>SUM(O2560)</f>
        <v>0</v>
      </c>
      <c r="P2559" s="81">
        <f>SUM(P2560)</f>
        <v>0</v>
      </c>
      <c r="Q2559" s="148">
        <f t="shared" si="2317"/>
        <v>0</v>
      </c>
      <c r="R2559" s="81">
        <f>SUM(R2560)</f>
        <v>0</v>
      </c>
      <c r="S2559" s="81">
        <f>SUM(S2560)</f>
        <v>0</v>
      </c>
      <c r="T2559" s="149">
        <f t="shared" si="2329"/>
        <v>0</v>
      </c>
      <c r="U2559" s="216"/>
      <c r="V2559" s="78">
        <f>SUM(V2560)</f>
        <v>0</v>
      </c>
      <c r="W2559" s="81">
        <f>SUM(W2560)</f>
        <v>0</v>
      </c>
      <c r="X2559" s="148">
        <f t="shared" si="2318"/>
        <v>0</v>
      </c>
      <c r="Y2559" s="81">
        <f>SUM(Y2560)</f>
        <v>0</v>
      </c>
      <c r="Z2559" s="81">
        <f>SUM(Z2560)</f>
        <v>0</v>
      </c>
      <c r="AA2559" s="149">
        <f t="shared" si="2330"/>
        <v>0</v>
      </c>
      <c r="AB2559" s="216"/>
      <c r="AC2559" s="78">
        <f>SUM(AC2560)</f>
        <v>0</v>
      </c>
      <c r="AD2559" s="81">
        <f>SUM(AD2560)</f>
        <v>0</v>
      </c>
      <c r="AE2559" s="148">
        <f t="shared" si="2319"/>
        <v>0</v>
      </c>
      <c r="AF2559" s="81">
        <f>SUM(AF2560)</f>
        <v>0</v>
      </c>
      <c r="AG2559" s="81">
        <f>SUM(AG2560)</f>
        <v>0</v>
      </c>
      <c r="AH2559" s="149">
        <f t="shared" si="2331"/>
        <v>0</v>
      </c>
      <c r="AJ2559" s="79">
        <f t="shared" ref="AJ2559:AU2559" si="2342">SUM(AJ2560)</f>
        <v>0</v>
      </c>
      <c r="AK2559" s="80">
        <f t="shared" si="2342"/>
        <v>0</v>
      </c>
      <c r="AL2559" s="81">
        <f t="shared" si="2342"/>
        <v>0</v>
      </c>
      <c r="AM2559" s="80">
        <f t="shared" si="2342"/>
        <v>0</v>
      </c>
      <c r="AN2559" s="81">
        <f t="shared" si="2342"/>
        <v>0</v>
      </c>
      <c r="AO2559" s="80">
        <f t="shared" si="2342"/>
        <v>0</v>
      </c>
      <c r="AP2559" s="81">
        <f t="shared" si="2342"/>
        <v>0</v>
      </c>
      <c r="AQ2559" s="80">
        <f t="shared" si="2342"/>
        <v>0</v>
      </c>
      <c r="AR2559" s="81">
        <f t="shared" si="2342"/>
        <v>0</v>
      </c>
      <c r="AS2559" s="80">
        <f t="shared" si="2342"/>
        <v>0</v>
      </c>
      <c r="AT2559" s="81">
        <f t="shared" si="2342"/>
        <v>0</v>
      </c>
      <c r="AU2559" s="80">
        <f t="shared" si="2342"/>
        <v>0</v>
      </c>
      <c r="AV2559" s="81">
        <f t="shared" si="2321"/>
        <v>0</v>
      </c>
      <c r="AW2559" s="80">
        <f t="shared" si="2322"/>
        <v>0</v>
      </c>
      <c r="AX2559" s="210"/>
      <c r="AY2559" s="79">
        <f t="shared" si="2323"/>
        <v>0</v>
      </c>
      <c r="AZ2559" s="80">
        <f t="shared" si="2324"/>
        <v>0</v>
      </c>
      <c r="BA2559" s="81">
        <f t="shared" si="2325"/>
        <v>0</v>
      </c>
      <c r="BB2559" s="80">
        <f t="shared" si="2326"/>
        <v>0</v>
      </c>
      <c r="BC2559" s="80">
        <f t="shared" si="2327"/>
        <v>0</v>
      </c>
      <c r="BD2559" s="86">
        <f t="shared" si="2328"/>
        <v>0</v>
      </c>
    </row>
    <row r="2560" spans="2:56" x14ac:dyDescent="0.3">
      <c r="B2560" s="211" t="s">
        <v>135</v>
      </c>
      <c r="C2560" s="212"/>
      <c r="D2560" s="213"/>
      <c r="E2560" s="144">
        <f t="shared" si="2314"/>
        <v>0</v>
      </c>
      <c r="F2560" s="212"/>
      <c r="G2560" s="213"/>
      <c r="H2560" s="144">
        <f t="shared" si="2315"/>
        <v>0</v>
      </c>
      <c r="I2560" s="212"/>
      <c r="J2560" s="213"/>
      <c r="K2560" s="144">
        <f t="shared" si="2316"/>
        <v>0</v>
      </c>
      <c r="L2560" s="212"/>
      <c r="M2560" s="214"/>
      <c r="N2560" s="215"/>
      <c r="O2560" s="212"/>
      <c r="P2560" s="215"/>
      <c r="Q2560" s="139">
        <f t="shared" si="2317"/>
        <v>0</v>
      </c>
      <c r="R2560" s="215"/>
      <c r="S2560" s="215"/>
      <c r="T2560" s="140">
        <f t="shared" si="2329"/>
        <v>0</v>
      </c>
      <c r="U2560" s="216"/>
      <c r="V2560" s="212"/>
      <c r="W2560" s="215"/>
      <c r="X2560" s="139">
        <f t="shared" si="2318"/>
        <v>0</v>
      </c>
      <c r="Y2560" s="215"/>
      <c r="Z2560" s="215"/>
      <c r="AA2560" s="140">
        <f t="shared" si="2330"/>
        <v>0</v>
      </c>
      <c r="AB2560" s="216"/>
      <c r="AC2560" s="212"/>
      <c r="AD2560" s="215"/>
      <c r="AE2560" s="139">
        <f t="shared" si="2319"/>
        <v>0</v>
      </c>
      <c r="AF2560" s="215"/>
      <c r="AG2560" s="215"/>
      <c r="AH2560" s="140">
        <f t="shared" si="2331"/>
        <v>0</v>
      </c>
      <c r="AJ2560" s="217"/>
      <c r="AK2560" s="218"/>
      <c r="AL2560" s="219"/>
      <c r="AM2560" s="218"/>
      <c r="AN2560" s="219"/>
      <c r="AO2560" s="218"/>
      <c r="AP2560" s="219"/>
      <c r="AQ2560" s="218"/>
      <c r="AR2560" s="219"/>
      <c r="AS2560" s="218"/>
      <c r="AT2560" s="219"/>
      <c r="AU2560" s="218"/>
      <c r="AV2560" s="114">
        <f t="shared" si="2321"/>
        <v>0</v>
      </c>
      <c r="AW2560" s="113">
        <f t="shared" si="2322"/>
        <v>0</v>
      </c>
      <c r="AX2560" s="210"/>
      <c r="AY2560" s="111">
        <f t="shared" si="2323"/>
        <v>0</v>
      </c>
      <c r="AZ2560" s="113">
        <f t="shared" si="2324"/>
        <v>0</v>
      </c>
      <c r="BA2560" s="114">
        <f t="shared" si="2325"/>
        <v>0</v>
      </c>
      <c r="BB2560" s="113">
        <f t="shared" si="2326"/>
        <v>0</v>
      </c>
      <c r="BC2560" s="113">
        <f t="shared" si="2327"/>
        <v>0</v>
      </c>
      <c r="BD2560" s="117">
        <f t="shared" si="2328"/>
        <v>0</v>
      </c>
    </row>
    <row r="2561" spans="2:56" x14ac:dyDescent="0.3">
      <c r="B2561" s="222" t="s">
        <v>136</v>
      </c>
      <c r="C2561" s="78">
        <f>SUM(C2562)</f>
        <v>0</v>
      </c>
      <c r="D2561" s="79">
        <f>SUM(D2562)</f>
        <v>0</v>
      </c>
      <c r="E2561" s="69">
        <f t="shared" si="2314"/>
        <v>0</v>
      </c>
      <c r="F2561" s="78">
        <f>SUM(F2562)</f>
        <v>0</v>
      </c>
      <c r="G2561" s="79">
        <f>SUM(G2562)</f>
        <v>0</v>
      </c>
      <c r="H2561" s="69">
        <f t="shared" si="2315"/>
        <v>0</v>
      </c>
      <c r="I2561" s="78">
        <f>SUM(I2562)</f>
        <v>0</v>
      </c>
      <c r="J2561" s="79">
        <f>SUM(J2562)</f>
        <v>0</v>
      </c>
      <c r="K2561" s="69">
        <f t="shared" si="2316"/>
        <v>0</v>
      </c>
      <c r="L2561" s="78">
        <f>SUM(L2562)</f>
        <v>0</v>
      </c>
      <c r="M2561" s="80">
        <f>SUM(M2562)</f>
        <v>0</v>
      </c>
      <c r="N2561" s="81">
        <f>SUM(N2562)</f>
        <v>0</v>
      </c>
      <c r="O2561" s="78">
        <f>SUM(O2562)</f>
        <v>0</v>
      </c>
      <c r="P2561" s="81">
        <f>SUM(P2562)</f>
        <v>0</v>
      </c>
      <c r="Q2561" s="148">
        <f t="shared" si="2317"/>
        <v>0</v>
      </c>
      <c r="R2561" s="81">
        <f>SUM(R2562)</f>
        <v>0</v>
      </c>
      <c r="S2561" s="81">
        <f>SUM(S2562)</f>
        <v>0</v>
      </c>
      <c r="T2561" s="149">
        <f t="shared" si="2329"/>
        <v>0</v>
      </c>
      <c r="U2561" s="216"/>
      <c r="V2561" s="78">
        <f>SUM(V2562)</f>
        <v>0</v>
      </c>
      <c r="W2561" s="81">
        <f>SUM(W2562)</f>
        <v>0</v>
      </c>
      <c r="X2561" s="148">
        <f t="shared" si="2318"/>
        <v>0</v>
      </c>
      <c r="Y2561" s="81">
        <f>SUM(Y2562)</f>
        <v>0</v>
      </c>
      <c r="Z2561" s="81">
        <f>SUM(Z2562)</f>
        <v>0</v>
      </c>
      <c r="AA2561" s="149">
        <f t="shared" si="2330"/>
        <v>0</v>
      </c>
      <c r="AB2561" s="216"/>
      <c r="AC2561" s="78">
        <f>SUM(AC2562)</f>
        <v>0</v>
      </c>
      <c r="AD2561" s="81">
        <f>SUM(AD2562)</f>
        <v>0</v>
      </c>
      <c r="AE2561" s="148">
        <f t="shared" si="2319"/>
        <v>0</v>
      </c>
      <c r="AF2561" s="81">
        <f>SUM(AF2562)</f>
        <v>0</v>
      </c>
      <c r="AG2561" s="81">
        <f>SUM(AG2562)</f>
        <v>0</v>
      </c>
      <c r="AH2561" s="149">
        <f t="shared" si="2331"/>
        <v>0</v>
      </c>
      <c r="AJ2561" s="79">
        <f t="shared" ref="AJ2561:AU2561" si="2343">SUM(AJ2562)</f>
        <v>0</v>
      </c>
      <c r="AK2561" s="80">
        <f t="shared" si="2343"/>
        <v>0</v>
      </c>
      <c r="AL2561" s="81">
        <f t="shared" si="2343"/>
        <v>0</v>
      </c>
      <c r="AM2561" s="80">
        <f t="shared" si="2343"/>
        <v>0</v>
      </c>
      <c r="AN2561" s="81">
        <f t="shared" si="2343"/>
        <v>0</v>
      </c>
      <c r="AO2561" s="80">
        <f t="shared" si="2343"/>
        <v>0</v>
      </c>
      <c r="AP2561" s="81">
        <f t="shared" si="2343"/>
        <v>0</v>
      </c>
      <c r="AQ2561" s="80">
        <f t="shared" si="2343"/>
        <v>0</v>
      </c>
      <c r="AR2561" s="81">
        <f t="shared" si="2343"/>
        <v>0</v>
      </c>
      <c r="AS2561" s="80">
        <f t="shared" si="2343"/>
        <v>0</v>
      </c>
      <c r="AT2561" s="81">
        <f t="shared" si="2343"/>
        <v>0</v>
      </c>
      <c r="AU2561" s="80">
        <f t="shared" si="2343"/>
        <v>0</v>
      </c>
      <c r="AV2561" s="81">
        <f t="shared" si="2321"/>
        <v>0</v>
      </c>
      <c r="AW2561" s="80">
        <f t="shared" si="2322"/>
        <v>0</v>
      </c>
      <c r="AX2561" s="210"/>
      <c r="AY2561" s="79">
        <f t="shared" si="2323"/>
        <v>0</v>
      </c>
      <c r="AZ2561" s="80">
        <f t="shared" si="2324"/>
        <v>0</v>
      </c>
      <c r="BA2561" s="81">
        <f t="shared" si="2325"/>
        <v>0</v>
      </c>
      <c r="BB2561" s="80">
        <f t="shared" si="2326"/>
        <v>0</v>
      </c>
      <c r="BC2561" s="80">
        <f t="shared" si="2327"/>
        <v>0</v>
      </c>
      <c r="BD2561" s="86">
        <f t="shared" si="2328"/>
        <v>0</v>
      </c>
    </row>
    <row r="2562" spans="2:56" x14ac:dyDescent="0.3">
      <c r="B2562" s="211" t="s">
        <v>105</v>
      </c>
      <c r="C2562" s="212"/>
      <c r="D2562" s="213"/>
      <c r="E2562" s="144">
        <f t="shared" si="2314"/>
        <v>0</v>
      </c>
      <c r="F2562" s="212"/>
      <c r="G2562" s="213"/>
      <c r="H2562" s="144">
        <f t="shared" si="2315"/>
        <v>0</v>
      </c>
      <c r="I2562" s="212"/>
      <c r="J2562" s="213"/>
      <c r="K2562" s="144">
        <f t="shared" si="2316"/>
        <v>0</v>
      </c>
      <c r="L2562" s="212"/>
      <c r="M2562" s="214"/>
      <c r="N2562" s="215"/>
      <c r="O2562" s="212"/>
      <c r="P2562" s="215"/>
      <c r="Q2562" s="139">
        <f t="shared" si="2317"/>
        <v>0</v>
      </c>
      <c r="R2562" s="215"/>
      <c r="S2562" s="215"/>
      <c r="T2562" s="140">
        <f t="shared" si="2329"/>
        <v>0</v>
      </c>
      <c r="U2562" s="216"/>
      <c r="V2562" s="212"/>
      <c r="W2562" s="215"/>
      <c r="X2562" s="139">
        <f t="shared" si="2318"/>
        <v>0</v>
      </c>
      <c r="Y2562" s="215"/>
      <c r="Z2562" s="215"/>
      <c r="AA2562" s="140">
        <f t="shared" si="2330"/>
        <v>0</v>
      </c>
      <c r="AB2562" s="216"/>
      <c r="AC2562" s="212"/>
      <c r="AD2562" s="215"/>
      <c r="AE2562" s="139">
        <f t="shared" si="2319"/>
        <v>0</v>
      </c>
      <c r="AF2562" s="215"/>
      <c r="AG2562" s="215"/>
      <c r="AH2562" s="140">
        <f t="shared" si="2331"/>
        <v>0</v>
      </c>
      <c r="AJ2562" s="217"/>
      <c r="AK2562" s="218"/>
      <c r="AL2562" s="219"/>
      <c r="AM2562" s="218"/>
      <c r="AN2562" s="219"/>
      <c r="AO2562" s="218"/>
      <c r="AP2562" s="219"/>
      <c r="AQ2562" s="218"/>
      <c r="AR2562" s="219"/>
      <c r="AS2562" s="218"/>
      <c r="AT2562" s="219"/>
      <c r="AU2562" s="218"/>
      <c r="AV2562" s="114">
        <f t="shared" si="2321"/>
        <v>0</v>
      </c>
      <c r="AW2562" s="113">
        <f t="shared" si="2322"/>
        <v>0</v>
      </c>
      <c r="AX2562" s="210"/>
      <c r="AY2562" s="111">
        <f t="shared" si="2323"/>
        <v>0</v>
      </c>
      <c r="AZ2562" s="113">
        <f t="shared" si="2324"/>
        <v>0</v>
      </c>
      <c r="BA2562" s="114">
        <f t="shared" si="2325"/>
        <v>0</v>
      </c>
      <c r="BB2562" s="113">
        <f t="shared" si="2326"/>
        <v>0</v>
      </c>
      <c r="BC2562" s="113">
        <f t="shared" si="2327"/>
        <v>0</v>
      </c>
      <c r="BD2562" s="117">
        <f t="shared" si="2328"/>
        <v>0</v>
      </c>
    </row>
    <row r="2563" spans="2:56" x14ac:dyDescent="0.3">
      <c r="B2563" s="222" t="s">
        <v>137</v>
      </c>
      <c r="C2563" s="78">
        <f>SUM(C2564)</f>
        <v>0</v>
      </c>
      <c r="D2563" s="79">
        <f>SUM(D2564)</f>
        <v>0</v>
      </c>
      <c r="E2563" s="69">
        <f t="shared" si="2314"/>
        <v>0</v>
      </c>
      <c r="F2563" s="78">
        <f>SUM(F2564)</f>
        <v>0</v>
      </c>
      <c r="G2563" s="79">
        <f>SUM(G2564)</f>
        <v>0</v>
      </c>
      <c r="H2563" s="69">
        <f t="shared" si="2315"/>
        <v>0</v>
      </c>
      <c r="I2563" s="78">
        <f>SUM(I2564)</f>
        <v>0</v>
      </c>
      <c r="J2563" s="79">
        <f>SUM(J2564)</f>
        <v>0</v>
      </c>
      <c r="K2563" s="69">
        <f t="shared" si="2316"/>
        <v>0</v>
      </c>
      <c r="L2563" s="78">
        <f>SUM(L2564)</f>
        <v>0</v>
      </c>
      <c r="M2563" s="80">
        <f>SUM(M2564)</f>
        <v>0</v>
      </c>
      <c r="N2563" s="81">
        <f>SUM(N2564)</f>
        <v>0</v>
      </c>
      <c r="O2563" s="78">
        <f>SUM(O2564)</f>
        <v>0</v>
      </c>
      <c r="P2563" s="81">
        <f>SUM(P2564)</f>
        <v>0</v>
      </c>
      <c r="Q2563" s="148">
        <f t="shared" si="2317"/>
        <v>0</v>
      </c>
      <c r="R2563" s="81">
        <f>SUM(R2564)</f>
        <v>0</v>
      </c>
      <c r="S2563" s="81">
        <f>SUM(S2564)</f>
        <v>0</v>
      </c>
      <c r="T2563" s="149">
        <f t="shared" si="2329"/>
        <v>0</v>
      </c>
      <c r="U2563" s="216"/>
      <c r="V2563" s="78">
        <f>SUM(V2564)</f>
        <v>0</v>
      </c>
      <c r="W2563" s="81">
        <f>SUM(W2564)</f>
        <v>0</v>
      </c>
      <c r="X2563" s="148">
        <f t="shared" si="2318"/>
        <v>0</v>
      </c>
      <c r="Y2563" s="81">
        <f>SUM(Y2564)</f>
        <v>0</v>
      </c>
      <c r="Z2563" s="81">
        <f>SUM(Z2564)</f>
        <v>0</v>
      </c>
      <c r="AA2563" s="149">
        <f t="shared" si="2330"/>
        <v>0</v>
      </c>
      <c r="AB2563" s="216"/>
      <c r="AC2563" s="78">
        <f>SUM(AC2564)</f>
        <v>0</v>
      </c>
      <c r="AD2563" s="81">
        <f>SUM(AD2564)</f>
        <v>0</v>
      </c>
      <c r="AE2563" s="148">
        <f t="shared" si="2319"/>
        <v>0</v>
      </c>
      <c r="AF2563" s="81">
        <f>SUM(AF2564)</f>
        <v>0</v>
      </c>
      <c r="AG2563" s="81">
        <f>SUM(AG2564)</f>
        <v>0</v>
      </c>
      <c r="AH2563" s="149">
        <f t="shared" si="2331"/>
        <v>0</v>
      </c>
      <c r="AJ2563" s="79">
        <f t="shared" ref="AJ2563:AU2563" si="2344">SUM(AJ2564)</f>
        <v>0</v>
      </c>
      <c r="AK2563" s="80">
        <f t="shared" si="2344"/>
        <v>0</v>
      </c>
      <c r="AL2563" s="81">
        <f t="shared" si="2344"/>
        <v>0</v>
      </c>
      <c r="AM2563" s="80">
        <f t="shared" si="2344"/>
        <v>0</v>
      </c>
      <c r="AN2563" s="81">
        <f t="shared" si="2344"/>
        <v>0</v>
      </c>
      <c r="AO2563" s="80">
        <f t="shared" si="2344"/>
        <v>0</v>
      </c>
      <c r="AP2563" s="81">
        <f t="shared" si="2344"/>
        <v>0</v>
      </c>
      <c r="AQ2563" s="80">
        <f t="shared" si="2344"/>
        <v>0</v>
      </c>
      <c r="AR2563" s="81">
        <f t="shared" si="2344"/>
        <v>0</v>
      </c>
      <c r="AS2563" s="80">
        <f t="shared" si="2344"/>
        <v>0</v>
      </c>
      <c r="AT2563" s="81">
        <f t="shared" si="2344"/>
        <v>0</v>
      </c>
      <c r="AU2563" s="80">
        <f t="shared" si="2344"/>
        <v>0</v>
      </c>
      <c r="AV2563" s="81">
        <f t="shared" si="2321"/>
        <v>0</v>
      </c>
      <c r="AW2563" s="80">
        <f t="shared" si="2322"/>
        <v>0</v>
      </c>
      <c r="AX2563" s="210"/>
      <c r="AY2563" s="79">
        <f t="shared" si="2323"/>
        <v>0</v>
      </c>
      <c r="AZ2563" s="80">
        <f t="shared" si="2324"/>
        <v>0</v>
      </c>
      <c r="BA2563" s="81">
        <f t="shared" si="2325"/>
        <v>0</v>
      </c>
      <c r="BB2563" s="80">
        <f t="shared" si="2326"/>
        <v>0</v>
      </c>
      <c r="BC2563" s="80">
        <f t="shared" si="2327"/>
        <v>0</v>
      </c>
      <c r="BD2563" s="86">
        <f t="shared" si="2328"/>
        <v>0</v>
      </c>
    </row>
    <row r="2564" spans="2:56" x14ac:dyDescent="0.3">
      <c r="B2564" s="211" t="s">
        <v>105</v>
      </c>
      <c r="C2564" s="212"/>
      <c r="D2564" s="213"/>
      <c r="E2564" s="144">
        <f t="shared" si="2314"/>
        <v>0</v>
      </c>
      <c r="F2564" s="212"/>
      <c r="G2564" s="213"/>
      <c r="H2564" s="144">
        <f t="shared" si="2315"/>
        <v>0</v>
      </c>
      <c r="I2564" s="212"/>
      <c r="J2564" s="213"/>
      <c r="K2564" s="144">
        <f t="shared" si="2316"/>
        <v>0</v>
      </c>
      <c r="L2564" s="212"/>
      <c r="M2564" s="214"/>
      <c r="N2564" s="215"/>
      <c r="O2564" s="212"/>
      <c r="P2564" s="215"/>
      <c r="Q2564" s="139">
        <f t="shared" si="2317"/>
        <v>0</v>
      </c>
      <c r="R2564" s="215"/>
      <c r="S2564" s="215"/>
      <c r="T2564" s="140">
        <f t="shared" si="2329"/>
        <v>0</v>
      </c>
      <c r="U2564" s="216"/>
      <c r="V2564" s="212"/>
      <c r="W2564" s="215"/>
      <c r="X2564" s="139">
        <f t="shared" si="2318"/>
        <v>0</v>
      </c>
      <c r="Y2564" s="215"/>
      <c r="Z2564" s="215"/>
      <c r="AA2564" s="140">
        <f t="shared" si="2330"/>
        <v>0</v>
      </c>
      <c r="AB2564" s="216"/>
      <c r="AC2564" s="212"/>
      <c r="AD2564" s="215"/>
      <c r="AE2564" s="139">
        <f t="shared" si="2319"/>
        <v>0</v>
      </c>
      <c r="AF2564" s="215"/>
      <c r="AG2564" s="215"/>
      <c r="AH2564" s="140">
        <f t="shared" si="2331"/>
        <v>0</v>
      </c>
      <c r="AJ2564" s="217"/>
      <c r="AK2564" s="218"/>
      <c r="AL2564" s="219"/>
      <c r="AM2564" s="218"/>
      <c r="AN2564" s="219"/>
      <c r="AO2564" s="218"/>
      <c r="AP2564" s="219"/>
      <c r="AQ2564" s="218"/>
      <c r="AR2564" s="219"/>
      <c r="AS2564" s="218"/>
      <c r="AT2564" s="219"/>
      <c r="AU2564" s="218"/>
      <c r="AV2564" s="114">
        <f t="shared" si="2321"/>
        <v>0</v>
      </c>
      <c r="AW2564" s="113">
        <f t="shared" si="2322"/>
        <v>0</v>
      </c>
      <c r="AX2564" s="210"/>
      <c r="AY2564" s="111">
        <f t="shared" si="2323"/>
        <v>0</v>
      </c>
      <c r="AZ2564" s="113">
        <f t="shared" si="2324"/>
        <v>0</v>
      </c>
      <c r="BA2564" s="114">
        <f t="shared" si="2325"/>
        <v>0</v>
      </c>
      <c r="BB2564" s="113">
        <f t="shared" si="2326"/>
        <v>0</v>
      </c>
      <c r="BC2564" s="113">
        <f t="shared" si="2327"/>
        <v>0</v>
      </c>
      <c r="BD2564" s="117">
        <f t="shared" si="2328"/>
        <v>0</v>
      </c>
    </row>
    <row r="2565" spans="2:56" x14ac:dyDescent="0.3">
      <c r="B2565" s="222" t="s">
        <v>138</v>
      </c>
      <c r="C2565" s="78">
        <f>SUM(C2566)</f>
        <v>0</v>
      </c>
      <c r="D2565" s="79">
        <f>SUM(D2566)</f>
        <v>0</v>
      </c>
      <c r="E2565" s="69">
        <f t="shared" si="2314"/>
        <v>0</v>
      </c>
      <c r="F2565" s="78">
        <f>SUM(F2566)</f>
        <v>0</v>
      </c>
      <c r="G2565" s="79">
        <f>SUM(G2566)</f>
        <v>0</v>
      </c>
      <c r="H2565" s="69">
        <f t="shared" si="2315"/>
        <v>0</v>
      </c>
      <c r="I2565" s="78">
        <f>SUM(I2566)</f>
        <v>0</v>
      </c>
      <c r="J2565" s="79">
        <f>SUM(J2566)</f>
        <v>0</v>
      </c>
      <c r="K2565" s="69">
        <f t="shared" si="2316"/>
        <v>0</v>
      </c>
      <c r="L2565" s="78">
        <f>SUM(L2566)</f>
        <v>0</v>
      </c>
      <c r="M2565" s="80">
        <f>SUM(M2566)</f>
        <v>0</v>
      </c>
      <c r="N2565" s="81">
        <f>SUM(N2566)</f>
        <v>0</v>
      </c>
      <c r="O2565" s="78">
        <f>SUM(O2566)</f>
        <v>0</v>
      </c>
      <c r="P2565" s="81">
        <f>SUM(P2566)</f>
        <v>0</v>
      </c>
      <c r="Q2565" s="148">
        <f t="shared" si="2317"/>
        <v>0</v>
      </c>
      <c r="R2565" s="81">
        <f>SUM(R2566)</f>
        <v>0</v>
      </c>
      <c r="S2565" s="81">
        <f>SUM(S2566)</f>
        <v>0</v>
      </c>
      <c r="T2565" s="149">
        <f t="shared" si="2329"/>
        <v>0</v>
      </c>
      <c r="U2565" s="216"/>
      <c r="V2565" s="78">
        <f>SUM(V2566)</f>
        <v>0</v>
      </c>
      <c r="W2565" s="81">
        <f>SUM(W2566)</f>
        <v>0</v>
      </c>
      <c r="X2565" s="148">
        <f t="shared" si="2318"/>
        <v>0</v>
      </c>
      <c r="Y2565" s="81">
        <f>SUM(Y2566)</f>
        <v>0</v>
      </c>
      <c r="Z2565" s="81">
        <f>SUM(Z2566)</f>
        <v>0</v>
      </c>
      <c r="AA2565" s="149">
        <f t="shared" si="2330"/>
        <v>0</v>
      </c>
      <c r="AB2565" s="216"/>
      <c r="AC2565" s="78">
        <f>SUM(AC2566)</f>
        <v>0</v>
      </c>
      <c r="AD2565" s="81">
        <f>SUM(AD2566)</f>
        <v>0</v>
      </c>
      <c r="AE2565" s="148">
        <f t="shared" si="2319"/>
        <v>0</v>
      </c>
      <c r="AF2565" s="81">
        <f>SUM(AF2566)</f>
        <v>0</v>
      </c>
      <c r="AG2565" s="81">
        <f>SUM(AG2566)</f>
        <v>0</v>
      </c>
      <c r="AH2565" s="149">
        <f t="shared" si="2331"/>
        <v>0</v>
      </c>
      <c r="AJ2565" s="79">
        <f t="shared" ref="AJ2565:AU2565" si="2345">SUM(AJ2566)</f>
        <v>0</v>
      </c>
      <c r="AK2565" s="80">
        <f t="shared" si="2345"/>
        <v>0</v>
      </c>
      <c r="AL2565" s="81">
        <f t="shared" si="2345"/>
        <v>0</v>
      </c>
      <c r="AM2565" s="80">
        <f t="shared" si="2345"/>
        <v>0</v>
      </c>
      <c r="AN2565" s="81">
        <f t="shared" si="2345"/>
        <v>0</v>
      </c>
      <c r="AO2565" s="80">
        <f t="shared" si="2345"/>
        <v>0</v>
      </c>
      <c r="AP2565" s="81">
        <f t="shared" si="2345"/>
        <v>0</v>
      </c>
      <c r="AQ2565" s="80">
        <f t="shared" si="2345"/>
        <v>0</v>
      </c>
      <c r="AR2565" s="81">
        <f t="shared" si="2345"/>
        <v>0</v>
      </c>
      <c r="AS2565" s="80">
        <f t="shared" si="2345"/>
        <v>0</v>
      </c>
      <c r="AT2565" s="81">
        <f t="shared" si="2345"/>
        <v>0</v>
      </c>
      <c r="AU2565" s="80">
        <f t="shared" si="2345"/>
        <v>0</v>
      </c>
      <c r="AV2565" s="81">
        <f t="shared" si="2321"/>
        <v>0</v>
      </c>
      <c r="AW2565" s="80">
        <f t="shared" si="2322"/>
        <v>0</v>
      </c>
      <c r="AX2565" s="210"/>
      <c r="AY2565" s="79">
        <f t="shared" si="2323"/>
        <v>0</v>
      </c>
      <c r="AZ2565" s="80">
        <f t="shared" si="2324"/>
        <v>0</v>
      </c>
      <c r="BA2565" s="81">
        <f t="shared" si="2325"/>
        <v>0</v>
      </c>
      <c r="BB2565" s="80">
        <f t="shared" si="2326"/>
        <v>0</v>
      </c>
      <c r="BC2565" s="80">
        <f t="shared" si="2327"/>
        <v>0</v>
      </c>
      <c r="BD2565" s="86">
        <f t="shared" si="2328"/>
        <v>0</v>
      </c>
    </row>
    <row r="2566" spans="2:56" x14ac:dyDescent="0.3">
      <c r="B2566" s="211" t="s">
        <v>139</v>
      </c>
      <c r="C2566" s="212"/>
      <c r="D2566" s="213"/>
      <c r="E2566" s="144">
        <f t="shared" si="2314"/>
        <v>0</v>
      </c>
      <c r="F2566" s="212"/>
      <c r="G2566" s="213"/>
      <c r="H2566" s="144">
        <f t="shared" si="2315"/>
        <v>0</v>
      </c>
      <c r="I2566" s="212"/>
      <c r="J2566" s="213"/>
      <c r="K2566" s="144">
        <f t="shared" si="2316"/>
        <v>0</v>
      </c>
      <c r="L2566" s="212"/>
      <c r="M2566" s="214"/>
      <c r="N2566" s="215"/>
      <c r="O2566" s="212"/>
      <c r="P2566" s="215"/>
      <c r="Q2566" s="139">
        <f t="shared" si="2317"/>
        <v>0</v>
      </c>
      <c r="R2566" s="215"/>
      <c r="S2566" s="215"/>
      <c r="T2566" s="140">
        <f t="shared" si="2329"/>
        <v>0</v>
      </c>
      <c r="U2566" s="216"/>
      <c r="V2566" s="212"/>
      <c r="W2566" s="215"/>
      <c r="X2566" s="139">
        <f t="shared" si="2318"/>
        <v>0</v>
      </c>
      <c r="Y2566" s="215"/>
      <c r="Z2566" s="215"/>
      <c r="AA2566" s="140">
        <f t="shared" si="2330"/>
        <v>0</v>
      </c>
      <c r="AB2566" s="216"/>
      <c r="AC2566" s="212"/>
      <c r="AD2566" s="215"/>
      <c r="AE2566" s="139">
        <f t="shared" si="2319"/>
        <v>0</v>
      </c>
      <c r="AF2566" s="215"/>
      <c r="AG2566" s="215"/>
      <c r="AH2566" s="140">
        <f t="shared" si="2331"/>
        <v>0</v>
      </c>
      <c r="AJ2566" s="217"/>
      <c r="AK2566" s="218"/>
      <c r="AL2566" s="219"/>
      <c r="AM2566" s="218"/>
      <c r="AN2566" s="219"/>
      <c r="AO2566" s="218"/>
      <c r="AP2566" s="219"/>
      <c r="AQ2566" s="218"/>
      <c r="AR2566" s="219"/>
      <c r="AS2566" s="218"/>
      <c r="AT2566" s="219"/>
      <c r="AU2566" s="218"/>
      <c r="AV2566" s="114">
        <f t="shared" si="2321"/>
        <v>0</v>
      </c>
      <c r="AW2566" s="113">
        <f t="shared" si="2322"/>
        <v>0</v>
      </c>
      <c r="AX2566" s="210"/>
      <c r="AY2566" s="111">
        <f t="shared" si="2323"/>
        <v>0</v>
      </c>
      <c r="AZ2566" s="113">
        <f t="shared" si="2324"/>
        <v>0</v>
      </c>
      <c r="BA2566" s="114">
        <f t="shared" si="2325"/>
        <v>0</v>
      </c>
      <c r="BB2566" s="113">
        <f t="shared" si="2326"/>
        <v>0</v>
      </c>
      <c r="BC2566" s="113">
        <f t="shared" si="2327"/>
        <v>0</v>
      </c>
      <c r="BD2566" s="117">
        <f t="shared" si="2328"/>
        <v>0</v>
      </c>
    </row>
    <row r="2567" spans="2:56" x14ac:dyDescent="0.3">
      <c r="B2567" s="222" t="s">
        <v>140</v>
      </c>
      <c r="C2567" s="78">
        <f>SUM(C2568:C2576)</f>
        <v>0</v>
      </c>
      <c r="D2567" s="79">
        <f>SUM(D2568:D2576)</f>
        <v>0</v>
      </c>
      <c r="E2567" s="69">
        <f t="shared" si="2314"/>
        <v>0</v>
      </c>
      <c r="F2567" s="78">
        <f>SUM(F2568:F2576)</f>
        <v>0</v>
      </c>
      <c r="G2567" s="79">
        <f>SUM(G2568:G2576)</f>
        <v>0</v>
      </c>
      <c r="H2567" s="69">
        <f t="shared" si="2315"/>
        <v>0</v>
      </c>
      <c r="I2567" s="78">
        <f>SUM(I2568:I2576)</f>
        <v>0</v>
      </c>
      <c r="J2567" s="79">
        <f>SUM(J2568:J2576)</f>
        <v>0</v>
      </c>
      <c r="K2567" s="69">
        <f t="shared" si="2316"/>
        <v>0</v>
      </c>
      <c r="L2567" s="78">
        <f>SUM(L2568:L2576)</f>
        <v>0</v>
      </c>
      <c r="M2567" s="80">
        <f>SUM(M2568:M2576)</f>
        <v>0</v>
      </c>
      <c r="N2567" s="81">
        <f>SUM(N2568:N2576)</f>
        <v>0</v>
      </c>
      <c r="O2567" s="78">
        <f>SUM(O2568:O2576)</f>
        <v>0</v>
      </c>
      <c r="P2567" s="81">
        <f>SUM(P2568:P2576)</f>
        <v>0</v>
      </c>
      <c r="Q2567" s="148">
        <f t="shared" si="2317"/>
        <v>0</v>
      </c>
      <c r="R2567" s="81">
        <f>SUM(R2568:R2576)</f>
        <v>0</v>
      </c>
      <c r="S2567" s="81">
        <f>SUM(S2568:S2576)</f>
        <v>0</v>
      </c>
      <c r="T2567" s="149">
        <f t="shared" si="2329"/>
        <v>0</v>
      </c>
      <c r="U2567" s="216"/>
      <c r="V2567" s="78">
        <f>SUM(V2568:V2576)</f>
        <v>0</v>
      </c>
      <c r="W2567" s="81">
        <f>SUM(W2568:W2576)</f>
        <v>0</v>
      </c>
      <c r="X2567" s="148">
        <f t="shared" si="2318"/>
        <v>0</v>
      </c>
      <c r="Y2567" s="81">
        <f>SUM(Y2568:Y2576)</f>
        <v>0</v>
      </c>
      <c r="Z2567" s="81">
        <f>SUM(Z2568:Z2576)</f>
        <v>0</v>
      </c>
      <c r="AA2567" s="149">
        <f t="shared" si="2330"/>
        <v>0</v>
      </c>
      <c r="AB2567" s="216"/>
      <c r="AC2567" s="78">
        <f>SUM(AC2568:AC2576)</f>
        <v>0</v>
      </c>
      <c r="AD2567" s="81">
        <f>SUM(AD2568:AD2576)</f>
        <v>0</v>
      </c>
      <c r="AE2567" s="148">
        <f t="shared" si="2319"/>
        <v>0</v>
      </c>
      <c r="AF2567" s="81">
        <f>SUM(AF2568:AF2576)</f>
        <v>0</v>
      </c>
      <c r="AG2567" s="81">
        <f>SUM(AG2568:AG2576)</f>
        <v>0</v>
      </c>
      <c r="AH2567" s="149">
        <f t="shared" si="2331"/>
        <v>0</v>
      </c>
      <c r="AJ2567" s="79">
        <f t="shared" ref="AJ2567:AU2567" si="2346">SUM(AJ2568:AJ2576)</f>
        <v>0</v>
      </c>
      <c r="AK2567" s="80">
        <f t="shared" si="2346"/>
        <v>0</v>
      </c>
      <c r="AL2567" s="81">
        <f t="shared" si="2346"/>
        <v>0</v>
      </c>
      <c r="AM2567" s="80">
        <f t="shared" si="2346"/>
        <v>0</v>
      </c>
      <c r="AN2567" s="81">
        <f t="shared" si="2346"/>
        <v>0</v>
      </c>
      <c r="AO2567" s="80">
        <f t="shared" si="2346"/>
        <v>0</v>
      </c>
      <c r="AP2567" s="81">
        <f t="shared" si="2346"/>
        <v>0</v>
      </c>
      <c r="AQ2567" s="80">
        <f t="shared" si="2346"/>
        <v>0</v>
      </c>
      <c r="AR2567" s="81">
        <f t="shared" si="2346"/>
        <v>0</v>
      </c>
      <c r="AS2567" s="80">
        <f t="shared" si="2346"/>
        <v>0</v>
      </c>
      <c r="AT2567" s="81">
        <f t="shared" si="2346"/>
        <v>0</v>
      </c>
      <c r="AU2567" s="80">
        <f t="shared" si="2346"/>
        <v>0</v>
      </c>
      <c r="AV2567" s="81">
        <f t="shared" si="2321"/>
        <v>0</v>
      </c>
      <c r="AW2567" s="80">
        <f t="shared" si="2322"/>
        <v>0</v>
      </c>
      <c r="AX2567" s="210"/>
      <c r="AY2567" s="79">
        <f t="shared" si="2323"/>
        <v>0</v>
      </c>
      <c r="AZ2567" s="80">
        <f t="shared" si="2324"/>
        <v>0</v>
      </c>
      <c r="BA2567" s="81">
        <f t="shared" si="2325"/>
        <v>0</v>
      </c>
      <c r="BB2567" s="80">
        <f t="shared" si="2326"/>
        <v>0</v>
      </c>
      <c r="BC2567" s="80">
        <f t="shared" si="2327"/>
        <v>0</v>
      </c>
      <c r="BD2567" s="86">
        <f t="shared" si="2328"/>
        <v>0</v>
      </c>
    </row>
    <row r="2568" spans="2:56" x14ac:dyDescent="0.3">
      <c r="B2568" s="211" t="s">
        <v>141</v>
      </c>
      <c r="C2568" s="212"/>
      <c r="D2568" s="213"/>
      <c r="E2568" s="144">
        <f t="shared" si="2314"/>
        <v>0</v>
      </c>
      <c r="F2568" s="212"/>
      <c r="G2568" s="213"/>
      <c r="H2568" s="144">
        <f t="shared" si="2315"/>
        <v>0</v>
      </c>
      <c r="I2568" s="212"/>
      <c r="J2568" s="213"/>
      <c r="K2568" s="144">
        <f t="shared" si="2316"/>
        <v>0</v>
      </c>
      <c r="L2568" s="212"/>
      <c r="M2568" s="214"/>
      <c r="N2568" s="215"/>
      <c r="O2568" s="212"/>
      <c r="P2568" s="215"/>
      <c r="Q2568" s="139">
        <f t="shared" si="2317"/>
        <v>0</v>
      </c>
      <c r="R2568" s="215"/>
      <c r="S2568" s="215"/>
      <c r="T2568" s="140">
        <f t="shared" si="2329"/>
        <v>0</v>
      </c>
      <c r="U2568" s="216"/>
      <c r="V2568" s="212"/>
      <c r="W2568" s="215"/>
      <c r="X2568" s="139">
        <f t="shared" si="2318"/>
        <v>0</v>
      </c>
      <c r="Y2568" s="215"/>
      <c r="Z2568" s="215"/>
      <c r="AA2568" s="140">
        <f t="shared" si="2330"/>
        <v>0</v>
      </c>
      <c r="AB2568" s="216"/>
      <c r="AC2568" s="212"/>
      <c r="AD2568" s="215"/>
      <c r="AE2568" s="139">
        <f t="shared" si="2319"/>
        <v>0</v>
      </c>
      <c r="AF2568" s="215"/>
      <c r="AG2568" s="215"/>
      <c r="AH2568" s="140">
        <f t="shared" si="2331"/>
        <v>0</v>
      </c>
      <c r="AJ2568" s="217"/>
      <c r="AK2568" s="218"/>
      <c r="AL2568" s="219"/>
      <c r="AM2568" s="218"/>
      <c r="AN2568" s="219"/>
      <c r="AO2568" s="218"/>
      <c r="AP2568" s="219"/>
      <c r="AQ2568" s="218"/>
      <c r="AR2568" s="219"/>
      <c r="AS2568" s="218"/>
      <c r="AT2568" s="219"/>
      <c r="AU2568" s="218"/>
      <c r="AV2568" s="114">
        <f t="shared" si="2321"/>
        <v>0</v>
      </c>
      <c r="AW2568" s="113">
        <f t="shared" si="2322"/>
        <v>0</v>
      </c>
      <c r="AX2568" s="210"/>
      <c r="AY2568" s="111">
        <f t="shared" si="2323"/>
        <v>0</v>
      </c>
      <c r="AZ2568" s="113">
        <f t="shared" si="2324"/>
        <v>0</v>
      </c>
      <c r="BA2568" s="114">
        <f t="shared" si="2325"/>
        <v>0</v>
      </c>
      <c r="BB2568" s="113">
        <f t="shared" si="2326"/>
        <v>0</v>
      </c>
      <c r="BC2568" s="113">
        <f t="shared" si="2327"/>
        <v>0</v>
      </c>
      <c r="BD2568" s="117">
        <f t="shared" si="2328"/>
        <v>0</v>
      </c>
    </row>
    <row r="2569" spans="2:56" x14ac:dyDescent="0.3">
      <c r="B2569" s="211" t="s">
        <v>142</v>
      </c>
      <c r="C2569" s="212"/>
      <c r="D2569" s="213"/>
      <c r="E2569" s="144">
        <f t="shared" si="2314"/>
        <v>0</v>
      </c>
      <c r="F2569" s="212"/>
      <c r="G2569" s="213"/>
      <c r="H2569" s="144">
        <f t="shared" si="2315"/>
        <v>0</v>
      </c>
      <c r="I2569" s="212"/>
      <c r="J2569" s="213"/>
      <c r="K2569" s="144">
        <f t="shared" si="2316"/>
        <v>0</v>
      </c>
      <c r="L2569" s="212"/>
      <c r="M2569" s="214"/>
      <c r="N2569" s="215"/>
      <c r="O2569" s="212"/>
      <c r="P2569" s="215"/>
      <c r="Q2569" s="139">
        <f t="shared" si="2317"/>
        <v>0</v>
      </c>
      <c r="R2569" s="215"/>
      <c r="S2569" s="215"/>
      <c r="T2569" s="140">
        <f t="shared" si="2329"/>
        <v>0</v>
      </c>
      <c r="U2569" s="216"/>
      <c r="V2569" s="212"/>
      <c r="W2569" s="215"/>
      <c r="X2569" s="139">
        <f t="shared" si="2318"/>
        <v>0</v>
      </c>
      <c r="Y2569" s="215"/>
      <c r="Z2569" s="215"/>
      <c r="AA2569" s="140">
        <f t="shared" si="2330"/>
        <v>0</v>
      </c>
      <c r="AB2569" s="216"/>
      <c r="AC2569" s="212"/>
      <c r="AD2569" s="215"/>
      <c r="AE2569" s="139">
        <f t="shared" si="2319"/>
        <v>0</v>
      </c>
      <c r="AF2569" s="215"/>
      <c r="AG2569" s="215"/>
      <c r="AH2569" s="140">
        <f t="shared" si="2331"/>
        <v>0</v>
      </c>
      <c r="AJ2569" s="217"/>
      <c r="AK2569" s="218"/>
      <c r="AL2569" s="219"/>
      <c r="AM2569" s="218"/>
      <c r="AN2569" s="219"/>
      <c r="AO2569" s="218"/>
      <c r="AP2569" s="219"/>
      <c r="AQ2569" s="218"/>
      <c r="AR2569" s="219"/>
      <c r="AS2569" s="218"/>
      <c r="AT2569" s="219"/>
      <c r="AU2569" s="218"/>
      <c r="AV2569" s="114">
        <f t="shared" si="2321"/>
        <v>0</v>
      </c>
      <c r="AW2569" s="113">
        <f t="shared" si="2322"/>
        <v>0</v>
      </c>
      <c r="AX2569" s="210"/>
      <c r="AY2569" s="111">
        <f t="shared" si="2323"/>
        <v>0</v>
      </c>
      <c r="AZ2569" s="113">
        <f t="shared" si="2324"/>
        <v>0</v>
      </c>
      <c r="BA2569" s="114">
        <f t="shared" si="2325"/>
        <v>0</v>
      </c>
      <c r="BB2569" s="113">
        <f t="shared" si="2326"/>
        <v>0</v>
      </c>
      <c r="BC2569" s="113">
        <f t="shared" si="2327"/>
        <v>0</v>
      </c>
      <c r="BD2569" s="117">
        <f t="shared" si="2328"/>
        <v>0</v>
      </c>
    </row>
    <row r="2570" spans="2:56" x14ac:dyDescent="0.3">
      <c r="B2570" s="211" t="s">
        <v>143</v>
      </c>
      <c r="C2570" s="212"/>
      <c r="D2570" s="213"/>
      <c r="E2570" s="144">
        <f t="shared" si="2314"/>
        <v>0</v>
      </c>
      <c r="F2570" s="212"/>
      <c r="G2570" s="213"/>
      <c r="H2570" s="144">
        <f t="shared" si="2315"/>
        <v>0</v>
      </c>
      <c r="I2570" s="212"/>
      <c r="J2570" s="213"/>
      <c r="K2570" s="144">
        <f t="shared" si="2316"/>
        <v>0</v>
      </c>
      <c r="L2570" s="212"/>
      <c r="M2570" s="214"/>
      <c r="N2570" s="215"/>
      <c r="O2570" s="212"/>
      <c r="P2570" s="215"/>
      <c r="Q2570" s="139">
        <f t="shared" si="2317"/>
        <v>0</v>
      </c>
      <c r="R2570" s="215"/>
      <c r="S2570" s="215"/>
      <c r="T2570" s="140">
        <f t="shared" si="2329"/>
        <v>0</v>
      </c>
      <c r="U2570" s="216"/>
      <c r="V2570" s="212"/>
      <c r="W2570" s="215"/>
      <c r="X2570" s="139">
        <f t="shared" si="2318"/>
        <v>0</v>
      </c>
      <c r="Y2570" s="215"/>
      <c r="Z2570" s="215"/>
      <c r="AA2570" s="140">
        <f t="shared" si="2330"/>
        <v>0</v>
      </c>
      <c r="AB2570" s="216"/>
      <c r="AC2570" s="212"/>
      <c r="AD2570" s="215"/>
      <c r="AE2570" s="139">
        <f t="shared" si="2319"/>
        <v>0</v>
      </c>
      <c r="AF2570" s="215"/>
      <c r="AG2570" s="215"/>
      <c r="AH2570" s="140">
        <f t="shared" si="2331"/>
        <v>0</v>
      </c>
      <c r="AJ2570" s="217"/>
      <c r="AK2570" s="218"/>
      <c r="AL2570" s="219"/>
      <c r="AM2570" s="218"/>
      <c r="AN2570" s="219"/>
      <c r="AO2570" s="218"/>
      <c r="AP2570" s="219"/>
      <c r="AQ2570" s="218"/>
      <c r="AR2570" s="219"/>
      <c r="AS2570" s="218"/>
      <c r="AT2570" s="219"/>
      <c r="AU2570" s="218"/>
      <c r="AV2570" s="114">
        <f t="shared" si="2321"/>
        <v>0</v>
      </c>
      <c r="AW2570" s="113">
        <f t="shared" si="2322"/>
        <v>0</v>
      </c>
      <c r="AX2570" s="210"/>
      <c r="AY2570" s="111">
        <f t="shared" si="2323"/>
        <v>0</v>
      </c>
      <c r="AZ2570" s="113">
        <f t="shared" si="2324"/>
        <v>0</v>
      </c>
      <c r="BA2570" s="114">
        <f t="shared" si="2325"/>
        <v>0</v>
      </c>
      <c r="BB2570" s="113">
        <f t="shared" si="2326"/>
        <v>0</v>
      </c>
      <c r="BC2570" s="113">
        <f t="shared" si="2327"/>
        <v>0</v>
      </c>
      <c r="BD2570" s="117">
        <f t="shared" si="2328"/>
        <v>0</v>
      </c>
    </row>
    <row r="2571" spans="2:56" x14ac:dyDescent="0.3">
      <c r="B2571" s="211" t="s">
        <v>144</v>
      </c>
      <c r="C2571" s="212"/>
      <c r="D2571" s="213"/>
      <c r="E2571" s="144">
        <f t="shared" si="2314"/>
        <v>0</v>
      </c>
      <c r="F2571" s="212"/>
      <c r="G2571" s="213"/>
      <c r="H2571" s="144">
        <f t="shared" si="2315"/>
        <v>0</v>
      </c>
      <c r="I2571" s="212"/>
      <c r="J2571" s="213"/>
      <c r="K2571" s="144">
        <f t="shared" si="2316"/>
        <v>0</v>
      </c>
      <c r="L2571" s="212"/>
      <c r="M2571" s="214"/>
      <c r="N2571" s="215"/>
      <c r="O2571" s="212"/>
      <c r="P2571" s="215"/>
      <c r="Q2571" s="139">
        <f t="shared" si="2317"/>
        <v>0</v>
      </c>
      <c r="R2571" s="215"/>
      <c r="S2571" s="215"/>
      <c r="T2571" s="140">
        <f t="shared" si="2329"/>
        <v>0</v>
      </c>
      <c r="U2571" s="216"/>
      <c r="V2571" s="212"/>
      <c r="W2571" s="215"/>
      <c r="X2571" s="139">
        <f t="shared" si="2318"/>
        <v>0</v>
      </c>
      <c r="Y2571" s="215"/>
      <c r="Z2571" s="215"/>
      <c r="AA2571" s="140">
        <f t="shared" si="2330"/>
        <v>0</v>
      </c>
      <c r="AB2571" s="216"/>
      <c r="AC2571" s="212"/>
      <c r="AD2571" s="215"/>
      <c r="AE2571" s="139">
        <f t="shared" si="2319"/>
        <v>0</v>
      </c>
      <c r="AF2571" s="215"/>
      <c r="AG2571" s="215"/>
      <c r="AH2571" s="140">
        <f t="shared" si="2331"/>
        <v>0</v>
      </c>
      <c r="AJ2571" s="217"/>
      <c r="AK2571" s="218"/>
      <c r="AL2571" s="219"/>
      <c r="AM2571" s="218"/>
      <c r="AN2571" s="219"/>
      <c r="AO2571" s="218"/>
      <c r="AP2571" s="219"/>
      <c r="AQ2571" s="218"/>
      <c r="AR2571" s="219"/>
      <c r="AS2571" s="218"/>
      <c r="AT2571" s="219"/>
      <c r="AU2571" s="218"/>
      <c r="AV2571" s="114">
        <f t="shared" si="2321"/>
        <v>0</v>
      </c>
      <c r="AW2571" s="113">
        <f t="shared" si="2322"/>
        <v>0</v>
      </c>
      <c r="AX2571" s="210"/>
      <c r="AY2571" s="111">
        <f t="shared" si="2323"/>
        <v>0</v>
      </c>
      <c r="AZ2571" s="113">
        <f t="shared" si="2324"/>
        <v>0</v>
      </c>
      <c r="BA2571" s="114">
        <f t="shared" si="2325"/>
        <v>0</v>
      </c>
      <c r="BB2571" s="113">
        <f t="shared" si="2326"/>
        <v>0</v>
      </c>
      <c r="BC2571" s="113">
        <f t="shared" si="2327"/>
        <v>0</v>
      </c>
      <c r="BD2571" s="117">
        <f t="shared" si="2328"/>
        <v>0</v>
      </c>
    </row>
    <row r="2572" spans="2:56" x14ac:dyDescent="0.3">
      <c r="B2572" s="211" t="s">
        <v>145</v>
      </c>
      <c r="C2572" s="212"/>
      <c r="D2572" s="213"/>
      <c r="E2572" s="144">
        <f t="shared" si="2314"/>
        <v>0</v>
      </c>
      <c r="F2572" s="212"/>
      <c r="G2572" s="213"/>
      <c r="H2572" s="144">
        <f t="shared" si="2315"/>
        <v>0</v>
      </c>
      <c r="I2572" s="212"/>
      <c r="J2572" s="213"/>
      <c r="K2572" s="144">
        <f t="shared" si="2316"/>
        <v>0</v>
      </c>
      <c r="L2572" s="212"/>
      <c r="M2572" s="214"/>
      <c r="N2572" s="215"/>
      <c r="O2572" s="212"/>
      <c r="P2572" s="215"/>
      <c r="Q2572" s="139">
        <f t="shared" si="2317"/>
        <v>0</v>
      </c>
      <c r="R2572" s="215"/>
      <c r="S2572" s="215"/>
      <c r="T2572" s="140">
        <f t="shared" si="2329"/>
        <v>0</v>
      </c>
      <c r="U2572" s="216"/>
      <c r="V2572" s="212"/>
      <c r="W2572" s="215"/>
      <c r="X2572" s="139">
        <f t="shared" si="2318"/>
        <v>0</v>
      </c>
      <c r="Y2572" s="215"/>
      <c r="Z2572" s="215"/>
      <c r="AA2572" s="140">
        <f t="shared" si="2330"/>
        <v>0</v>
      </c>
      <c r="AB2572" s="216"/>
      <c r="AC2572" s="212"/>
      <c r="AD2572" s="215"/>
      <c r="AE2572" s="139">
        <f t="shared" si="2319"/>
        <v>0</v>
      </c>
      <c r="AF2572" s="215"/>
      <c r="AG2572" s="215"/>
      <c r="AH2572" s="140">
        <f t="shared" si="2331"/>
        <v>0</v>
      </c>
      <c r="AJ2572" s="217"/>
      <c r="AK2572" s="218"/>
      <c r="AL2572" s="219"/>
      <c r="AM2572" s="218"/>
      <c r="AN2572" s="219"/>
      <c r="AO2572" s="218"/>
      <c r="AP2572" s="219"/>
      <c r="AQ2572" s="218"/>
      <c r="AR2572" s="219"/>
      <c r="AS2572" s="218"/>
      <c r="AT2572" s="219"/>
      <c r="AU2572" s="218"/>
      <c r="AV2572" s="114">
        <f t="shared" si="2321"/>
        <v>0</v>
      </c>
      <c r="AW2572" s="113">
        <f t="shared" si="2322"/>
        <v>0</v>
      </c>
      <c r="AX2572" s="210"/>
      <c r="AY2572" s="111">
        <f t="shared" si="2323"/>
        <v>0</v>
      </c>
      <c r="AZ2572" s="113">
        <f t="shared" si="2324"/>
        <v>0</v>
      </c>
      <c r="BA2572" s="114">
        <f t="shared" si="2325"/>
        <v>0</v>
      </c>
      <c r="BB2572" s="113">
        <f t="shared" si="2326"/>
        <v>0</v>
      </c>
      <c r="BC2572" s="113">
        <f t="shared" si="2327"/>
        <v>0</v>
      </c>
      <c r="BD2572" s="117">
        <f t="shared" si="2328"/>
        <v>0</v>
      </c>
    </row>
    <row r="2573" spans="2:56" x14ac:dyDescent="0.3">
      <c r="B2573" s="211" t="s">
        <v>146</v>
      </c>
      <c r="C2573" s="212"/>
      <c r="D2573" s="213"/>
      <c r="E2573" s="144">
        <f t="shared" si="2314"/>
        <v>0</v>
      </c>
      <c r="F2573" s="212"/>
      <c r="G2573" s="213"/>
      <c r="H2573" s="144">
        <f t="shared" si="2315"/>
        <v>0</v>
      </c>
      <c r="I2573" s="212"/>
      <c r="J2573" s="213"/>
      <c r="K2573" s="144">
        <f t="shared" si="2316"/>
        <v>0</v>
      </c>
      <c r="L2573" s="212"/>
      <c r="M2573" s="214"/>
      <c r="N2573" s="215"/>
      <c r="O2573" s="212"/>
      <c r="P2573" s="215"/>
      <c r="Q2573" s="139">
        <f t="shared" si="2317"/>
        <v>0</v>
      </c>
      <c r="R2573" s="215"/>
      <c r="S2573" s="215"/>
      <c r="T2573" s="140">
        <f t="shared" si="2329"/>
        <v>0</v>
      </c>
      <c r="U2573" s="216"/>
      <c r="V2573" s="212"/>
      <c r="W2573" s="215"/>
      <c r="X2573" s="139">
        <f t="shared" si="2318"/>
        <v>0</v>
      </c>
      <c r="Y2573" s="215"/>
      <c r="Z2573" s="215"/>
      <c r="AA2573" s="140">
        <f t="shared" si="2330"/>
        <v>0</v>
      </c>
      <c r="AB2573" s="216"/>
      <c r="AC2573" s="212"/>
      <c r="AD2573" s="215"/>
      <c r="AE2573" s="139">
        <f t="shared" si="2319"/>
        <v>0</v>
      </c>
      <c r="AF2573" s="215"/>
      <c r="AG2573" s="215"/>
      <c r="AH2573" s="140">
        <f t="shared" si="2331"/>
        <v>0</v>
      </c>
      <c r="AJ2573" s="217"/>
      <c r="AK2573" s="218"/>
      <c r="AL2573" s="219"/>
      <c r="AM2573" s="218"/>
      <c r="AN2573" s="219"/>
      <c r="AO2573" s="218"/>
      <c r="AP2573" s="219"/>
      <c r="AQ2573" s="218"/>
      <c r="AR2573" s="219"/>
      <c r="AS2573" s="218"/>
      <c r="AT2573" s="219"/>
      <c r="AU2573" s="218"/>
      <c r="AV2573" s="114">
        <f t="shared" si="2321"/>
        <v>0</v>
      </c>
      <c r="AW2573" s="113">
        <f t="shared" si="2322"/>
        <v>0</v>
      </c>
      <c r="AX2573" s="210"/>
      <c r="AY2573" s="111">
        <f t="shared" si="2323"/>
        <v>0</v>
      </c>
      <c r="AZ2573" s="113">
        <f t="shared" si="2324"/>
        <v>0</v>
      </c>
      <c r="BA2573" s="114">
        <f t="shared" si="2325"/>
        <v>0</v>
      </c>
      <c r="BB2573" s="113">
        <f t="shared" si="2326"/>
        <v>0</v>
      </c>
      <c r="BC2573" s="113">
        <f t="shared" si="2327"/>
        <v>0</v>
      </c>
      <c r="BD2573" s="117">
        <f t="shared" si="2328"/>
        <v>0</v>
      </c>
    </row>
    <row r="2574" spans="2:56" x14ac:dyDescent="0.3">
      <c r="B2574" s="211" t="s">
        <v>147</v>
      </c>
      <c r="C2574" s="212"/>
      <c r="D2574" s="213"/>
      <c r="E2574" s="144">
        <f t="shared" si="2314"/>
        <v>0</v>
      </c>
      <c r="F2574" s="212"/>
      <c r="G2574" s="213"/>
      <c r="H2574" s="144">
        <f t="shared" si="2315"/>
        <v>0</v>
      </c>
      <c r="I2574" s="212"/>
      <c r="J2574" s="213"/>
      <c r="K2574" s="144">
        <f t="shared" si="2316"/>
        <v>0</v>
      </c>
      <c r="L2574" s="212"/>
      <c r="M2574" s="214"/>
      <c r="N2574" s="215"/>
      <c r="O2574" s="212"/>
      <c r="P2574" s="215"/>
      <c r="Q2574" s="139">
        <f t="shared" si="2317"/>
        <v>0</v>
      </c>
      <c r="R2574" s="215"/>
      <c r="S2574" s="215"/>
      <c r="T2574" s="140">
        <f t="shared" si="2329"/>
        <v>0</v>
      </c>
      <c r="U2574" s="216"/>
      <c r="V2574" s="212"/>
      <c r="W2574" s="215"/>
      <c r="X2574" s="139">
        <f t="shared" si="2318"/>
        <v>0</v>
      </c>
      <c r="Y2574" s="215"/>
      <c r="Z2574" s="215"/>
      <c r="AA2574" s="140">
        <f t="shared" si="2330"/>
        <v>0</v>
      </c>
      <c r="AB2574" s="216"/>
      <c r="AC2574" s="212"/>
      <c r="AD2574" s="215"/>
      <c r="AE2574" s="139">
        <f t="shared" si="2319"/>
        <v>0</v>
      </c>
      <c r="AF2574" s="215"/>
      <c r="AG2574" s="215"/>
      <c r="AH2574" s="140">
        <f t="shared" si="2331"/>
        <v>0</v>
      </c>
      <c r="AJ2574" s="217"/>
      <c r="AK2574" s="218"/>
      <c r="AL2574" s="219"/>
      <c r="AM2574" s="218"/>
      <c r="AN2574" s="219"/>
      <c r="AO2574" s="218"/>
      <c r="AP2574" s="219"/>
      <c r="AQ2574" s="218"/>
      <c r="AR2574" s="219"/>
      <c r="AS2574" s="218"/>
      <c r="AT2574" s="219"/>
      <c r="AU2574" s="218"/>
      <c r="AV2574" s="114">
        <f t="shared" si="2321"/>
        <v>0</v>
      </c>
      <c r="AW2574" s="113">
        <f t="shared" si="2322"/>
        <v>0</v>
      </c>
      <c r="AX2574" s="210"/>
      <c r="AY2574" s="111">
        <f t="shared" si="2323"/>
        <v>0</v>
      </c>
      <c r="AZ2574" s="113">
        <f t="shared" si="2324"/>
        <v>0</v>
      </c>
      <c r="BA2574" s="114">
        <f t="shared" si="2325"/>
        <v>0</v>
      </c>
      <c r="BB2574" s="113">
        <f t="shared" si="2326"/>
        <v>0</v>
      </c>
      <c r="BC2574" s="113">
        <f t="shared" si="2327"/>
        <v>0</v>
      </c>
      <c r="BD2574" s="117">
        <f t="shared" si="2328"/>
        <v>0</v>
      </c>
    </row>
    <row r="2575" spans="2:56" x14ac:dyDescent="0.3">
      <c r="B2575" s="211" t="s">
        <v>148</v>
      </c>
      <c r="C2575" s="212"/>
      <c r="D2575" s="213"/>
      <c r="E2575" s="144">
        <f t="shared" si="2314"/>
        <v>0</v>
      </c>
      <c r="F2575" s="212"/>
      <c r="G2575" s="213"/>
      <c r="H2575" s="144">
        <f t="shared" si="2315"/>
        <v>0</v>
      </c>
      <c r="I2575" s="212"/>
      <c r="J2575" s="213"/>
      <c r="K2575" s="144">
        <f t="shared" si="2316"/>
        <v>0</v>
      </c>
      <c r="L2575" s="212"/>
      <c r="M2575" s="214"/>
      <c r="N2575" s="215"/>
      <c r="O2575" s="212"/>
      <c r="P2575" s="215"/>
      <c r="Q2575" s="139">
        <f t="shared" si="2317"/>
        <v>0</v>
      </c>
      <c r="R2575" s="215"/>
      <c r="S2575" s="215"/>
      <c r="T2575" s="140">
        <f t="shared" si="2329"/>
        <v>0</v>
      </c>
      <c r="U2575" s="216"/>
      <c r="V2575" s="212"/>
      <c r="W2575" s="215"/>
      <c r="X2575" s="139">
        <f t="shared" si="2318"/>
        <v>0</v>
      </c>
      <c r="Y2575" s="215"/>
      <c r="Z2575" s="215"/>
      <c r="AA2575" s="140">
        <f t="shared" si="2330"/>
        <v>0</v>
      </c>
      <c r="AB2575" s="216"/>
      <c r="AC2575" s="212"/>
      <c r="AD2575" s="215"/>
      <c r="AE2575" s="139">
        <f t="shared" si="2319"/>
        <v>0</v>
      </c>
      <c r="AF2575" s="215"/>
      <c r="AG2575" s="215"/>
      <c r="AH2575" s="140">
        <f t="shared" si="2331"/>
        <v>0</v>
      </c>
      <c r="AJ2575" s="217"/>
      <c r="AK2575" s="218"/>
      <c r="AL2575" s="219"/>
      <c r="AM2575" s="218"/>
      <c r="AN2575" s="219"/>
      <c r="AO2575" s="218"/>
      <c r="AP2575" s="219"/>
      <c r="AQ2575" s="218"/>
      <c r="AR2575" s="219"/>
      <c r="AS2575" s="218"/>
      <c r="AT2575" s="219"/>
      <c r="AU2575" s="218"/>
      <c r="AV2575" s="114">
        <f t="shared" si="2321"/>
        <v>0</v>
      </c>
      <c r="AW2575" s="113">
        <f t="shared" si="2322"/>
        <v>0</v>
      </c>
      <c r="AX2575" s="210"/>
      <c r="AY2575" s="111">
        <f t="shared" si="2323"/>
        <v>0</v>
      </c>
      <c r="AZ2575" s="113">
        <f t="shared" si="2324"/>
        <v>0</v>
      </c>
      <c r="BA2575" s="114">
        <f t="shared" si="2325"/>
        <v>0</v>
      </c>
      <c r="BB2575" s="113">
        <f t="shared" si="2326"/>
        <v>0</v>
      </c>
      <c r="BC2575" s="113">
        <f t="shared" si="2327"/>
        <v>0</v>
      </c>
      <c r="BD2575" s="117">
        <f t="shared" si="2328"/>
        <v>0</v>
      </c>
    </row>
    <row r="2576" spans="2:56" x14ac:dyDescent="0.3">
      <c r="B2576" s="211" t="s">
        <v>149</v>
      </c>
      <c r="C2576" s="212"/>
      <c r="D2576" s="213"/>
      <c r="E2576" s="144">
        <f t="shared" si="2314"/>
        <v>0</v>
      </c>
      <c r="F2576" s="212"/>
      <c r="G2576" s="213"/>
      <c r="H2576" s="144">
        <f t="shared" si="2315"/>
        <v>0</v>
      </c>
      <c r="I2576" s="212"/>
      <c r="J2576" s="213"/>
      <c r="K2576" s="144">
        <f t="shared" si="2316"/>
        <v>0</v>
      </c>
      <c r="L2576" s="212"/>
      <c r="M2576" s="214"/>
      <c r="N2576" s="215"/>
      <c r="O2576" s="212"/>
      <c r="P2576" s="215"/>
      <c r="Q2576" s="139">
        <f t="shared" si="2317"/>
        <v>0</v>
      </c>
      <c r="R2576" s="215"/>
      <c r="S2576" s="215"/>
      <c r="T2576" s="140">
        <f t="shared" si="2329"/>
        <v>0</v>
      </c>
      <c r="U2576" s="216"/>
      <c r="V2576" s="212"/>
      <c r="W2576" s="215"/>
      <c r="X2576" s="139">
        <f t="shared" si="2318"/>
        <v>0</v>
      </c>
      <c r="Y2576" s="215"/>
      <c r="Z2576" s="215"/>
      <c r="AA2576" s="140">
        <f t="shared" si="2330"/>
        <v>0</v>
      </c>
      <c r="AB2576" s="216"/>
      <c r="AC2576" s="212"/>
      <c r="AD2576" s="215"/>
      <c r="AE2576" s="139">
        <f t="shared" si="2319"/>
        <v>0</v>
      </c>
      <c r="AF2576" s="215"/>
      <c r="AG2576" s="215"/>
      <c r="AH2576" s="140">
        <f t="shared" si="2331"/>
        <v>0</v>
      </c>
      <c r="AJ2576" s="217"/>
      <c r="AK2576" s="218"/>
      <c r="AL2576" s="219"/>
      <c r="AM2576" s="218"/>
      <c r="AN2576" s="219"/>
      <c r="AO2576" s="218"/>
      <c r="AP2576" s="219"/>
      <c r="AQ2576" s="218"/>
      <c r="AR2576" s="219"/>
      <c r="AS2576" s="218"/>
      <c r="AT2576" s="219"/>
      <c r="AU2576" s="218"/>
      <c r="AV2576" s="114">
        <f t="shared" si="2321"/>
        <v>0</v>
      </c>
      <c r="AW2576" s="113">
        <f t="shared" si="2322"/>
        <v>0</v>
      </c>
      <c r="AX2576" s="210"/>
      <c r="AY2576" s="111">
        <f t="shared" si="2323"/>
        <v>0</v>
      </c>
      <c r="AZ2576" s="113">
        <f t="shared" si="2324"/>
        <v>0</v>
      </c>
      <c r="BA2576" s="114">
        <f t="shared" si="2325"/>
        <v>0</v>
      </c>
      <c r="BB2576" s="113">
        <f t="shared" si="2326"/>
        <v>0</v>
      </c>
      <c r="BC2576" s="113">
        <f t="shared" si="2327"/>
        <v>0</v>
      </c>
      <c r="BD2576" s="117">
        <f t="shared" si="2328"/>
        <v>0</v>
      </c>
    </row>
    <row r="2577" spans="2:56" x14ac:dyDescent="0.3">
      <c r="B2577" s="222" t="s">
        <v>150</v>
      </c>
      <c r="C2577" s="78">
        <f>SUM(C2578:C2584)</f>
        <v>0</v>
      </c>
      <c r="D2577" s="79">
        <f>SUM(D2578:D2584)</f>
        <v>0</v>
      </c>
      <c r="E2577" s="69">
        <f t="shared" si="2314"/>
        <v>0</v>
      </c>
      <c r="F2577" s="78">
        <f>SUM(F2578:F2584)</f>
        <v>0</v>
      </c>
      <c r="G2577" s="79">
        <f>SUM(G2578:G2584)</f>
        <v>0</v>
      </c>
      <c r="H2577" s="69">
        <f t="shared" si="2315"/>
        <v>0</v>
      </c>
      <c r="I2577" s="78">
        <f>SUM(I2578:I2584)</f>
        <v>0</v>
      </c>
      <c r="J2577" s="79">
        <f>SUM(J2578:J2584)</f>
        <v>0</v>
      </c>
      <c r="K2577" s="69">
        <f t="shared" si="2316"/>
        <v>0</v>
      </c>
      <c r="L2577" s="78">
        <f>SUM(L2578:L2584)</f>
        <v>0</v>
      </c>
      <c r="M2577" s="80">
        <f>SUM(M2578:M2584)</f>
        <v>0</v>
      </c>
      <c r="N2577" s="81">
        <f>SUM(N2578:N2584)</f>
        <v>0</v>
      </c>
      <c r="O2577" s="78">
        <f>SUM(O2578:O2584)</f>
        <v>0</v>
      </c>
      <c r="P2577" s="81">
        <f>SUM(P2578:P2584)</f>
        <v>0</v>
      </c>
      <c r="Q2577" s="148">
        <f t="shared" si="2317"/>
        <v>0</v>
      </c>
      <c r="R2577" s="81">
        <f>SUM(R2578:R2584)</f>
        <v>0</v>
      </c>
      <c r="S2577" s="81">
        <f>SUM(S2578:S2584)</f>
        <v>0</v>
      </c>
      <c r="T2577" s="149">
        <f t="shared" si="2329"/>
        <v>0</v>
      </c>
      <c r="U2577" s="216"/>
      <c r="V2577" s="78">
        <f>SUM(V2578:V2584)</f>
        <v>0</v>
      </c>
      <c r="W2577" s="81">
        <f>SUM(W2578:W2584)</f>
        <v>0</v>
      </c>
      <c r="X2577" s="148">
        <f t="shared" si="2318"/>
        <v>0</v>
      </c>
      <c r="Y2577" s="81">
        <f>SUM(Y2578:Y2584)</f>
        <v>0</v>
      </c>
      <c r="Z2577" s="81">
        <f>SUM(Z2578:Z2584)</f>
        <v>0</v>
      </c>
      <c r="AA2577" s="149">
        <f t="shared" si="2330"/>
        <v>0</v>
      </c>
      <c r="AB2577" s="216"/>
      <c r="AC2577" s="78">
        <f>SUM(AC2578:AC2584)</f>
        <v>0</v>
      </c>
      <c r="AD2577" s="81">
        <f>SUM(AD2578:AD2584)</f>
        <v>0</v>
      </c>
      <c r="AE2577" s="148">
        <f t="shared" si="2319"/>
        <v>0</v>
      </c>
      <c r="AF2577" s="81">
        <f>SUM(AF2578:AF2584)</f>
        <v>0</v>
      </c>
      <c r="AG2577" s="81">
        <f>SUM(AG2578:AG2584)</f>
        <v>0</v>
      </c>
      <c r="AH2577" s="149">
        <f t="shared" si="2331"/>
        <v>0</v>
      </c>
      <c r="AJ2577" s="79">
        <f t="shared" ref="AJ2577:AU2577" si="2347">SUM(AJ2578:AJ2584)</f>
        <v>0</v>
      </c>
      <c r="AK2577" s="80">
        <f t="shared" si="2347"/>
        <v>0</v>
      </c>
      <c r="AL2577" s="81">
        <f t="shared" si="2347"/>
        <v>0</v>
      </c>
      <c r="AM2577" s="80">
        <f t="shared" si="2347"/>
        <v>0</v>
      </c>
      <c r="AN2577" s="81">
        <f t="shared" si="2347"/>
        <v>0</v>
      </c>
      <c r="AO2577" s="80">
        <f t="shared" si="2347"/>
        <v>0</v>
      </c>
      <c r="AP2577" s="81">
        <f t="shared" si="2347"/>
        <v>0</v>
      </c>
      <c r="AQ2577" s="80">
        <f t="shared" si="2347"/>
        <v>0</v>
      </c>
      <c r="AR2577" s="81">
        <f t="shared" si="2347"/>
        <v>0</v>
      </c>
      <c r="AS2577" s="80">
        <f t="shared" si="2347"/>
        <v>0</v>
      </c>
      <c r="AT2577" s="81">
        <f t="shared" si="2347"/>
        <v>0</v>
      </c>
      <c r="AU2577" s="80">
        <f t="shared" si="2347"/>
        <v>0</v>
      </c>
      <c r="AV2577" s="81">
        <f t="shared" si="2321"/>
        <v>0</v>
      </c>
      <c r="AW2577" s="80">
        <f t="shared" si="2322"/>
        <v>0</v>
      </c>
      <c r="AX2577" s="210"/>
      <c r="AY2577" s="79">
        <f t="shared" si="2323"/>
        <v>0</v>
      </c>
      <c r="AZ2577" s="80">
        <f t="shared" si="2324"/>
        <v>0</v>
      </c>
      <c r="BA2577" s="81">
        <f t="shared" si="2325"/>
        <v>0</v>
      </c>
      <c r="BB2577" s="80">
        <f t="shared" si="2326"/>
        <v>0</v>
      </c>
      <c r="BC2577" s="80">
        <f t="shared" si="2327"/>
        <v>0</v>
      </c>
      <c r="BD2577" s="86">
        <f t="shared" si="2328"/>
        <v>0</v>
      </c>
    </row>
    <row r="2578" spans="2:56" x14ac:dyDescent="0.3">
      <c r="B2578" s="211" t="s">
        <v>151</v>
      </c>
      <c r="C2578" s="212"/>
      <c r="D2578" s="213"/>
      <c r="E2578" s="144">
        <f t="shared" si="2314"/>
        <v>0</v>
      </c>
      <c r="F2578" s="212"/>
      <c r="G2578" s="213"/>
      <c r="H2578" s="144">
        <f t="shared" si="2315"/>
        <v>0</v>
      </c>
      <c r="I2578" s="212"/>
      <c r="J2578" s="213"/>
      <c r="K2578" s="144">
        <f t="shared" si="2316"/>
        <v>0</v>
      </c>
      <c r="L2578" s="212"/>
      <c r="M2578" s="214"/>
      <c r="N2578" s="215"/>
      <c r="O2578" s="212"/>
      <c r="P2578" s="215"/>
      <c r="Q2578" s="139">
        <f t="shared" si="2317"/>
        <v>0</v>
      </c>
      <c r="R2578" s="215"/>
      <c r="S2578" s="215"/>
      <c r="T2578" s="140">
        <f t="shared" si="2329"/>
        <v>0</v>
      </c>
      <c r="U2578" s="216"/>
      <c r="V2578" s="212"/>
      <c r="W2578" s="215"/>
      <c r="X2578" s="139">
        <f t="shared" si="2318"/>
        <v>0</v>
      </c>
      <c r="Y2578" s="215"/>
      <c r="Z2578" s="215"/>
      <c r="AA2578" s="140">
        <f t="shared" si="2330"/>
        <v>0</v>
      </c>
      <c r="AB2578" s="216"/>
      <c r="AC2578" s="212"/>
      <c r="AD2578" s="215"/>
      <c r="AE2578" s="139">
        <f t="shared" si="2319"/>
        <v>0</v>
      </c>
      <c r="AF2578" s="215"/>
      <c r="AG2578" s="215"/>
      <c r="AH2578" s="140">
        <f t="shared" si="2331"/>
        <v>0</v>
      </c>
      <c r="AJ2578" s="217"/>
      <c r="AK2578" s="218"/>
      <c r="AL2578" s="219"/>
      <c r="AM2578" s="218"/>
      <c r="AN2578" s="219"/>
      <c r="AO2578" s="218"/>
      <c r="AP2578" s="219"/>
      <c r="AQ2578" s="218"/>
      <c r="AR2578" s="219"/>
      <c r="AS2578" s="218"/>
      <c r="AT2578" s="219"/>
      <c r="AU2578" s="218"/>
      <c r="AV2578" s="114">
        <f t="shared" si="2321"/>
        <v>0</v>
      </c>
      <c r="AW2578" s="113">
        <f t="shared" si="2322"/>
        <v>0</v>
      </c>
      <c r="AX2578" s="210"/>
      <c r="AY2578" s="111">
        <f t="shared" si="2323"/>
        <v>0</v>
      </c>
      <c r="AZ2578" s="113">
        <f t="shared" si="2324"/>
        <v>0</v>
      </c>
      <c r="BA2578" s="114">
        <f t="shared" si="2325"/>
        <v>0</v>
      </c>
      <c r="BB2578" s="113">
        <f t="shared" si="2326"/>
        <v>0</v>
      </c>
      <c r="BC2578" s="113">
        <f t="shared" si="2327"/>
        <v>0</v>
      </c>
      <c r="BD2578" s="117">
        <f t="shared" si="2328"/>
        <v>0</v>
      </c>
    </row>
    <row r="2579" spans="2:56" x14ac:dyDescent="0.3">
      <c r="B2579" s="211" t="s">
        <v>152</v>
      </c>
      <c r="C2579" s="212"/>
      <c r="D2579" s="213"/>
      <c r="E2579" s="144">
        <f t="shared" si="2314"/>
        <v>0</v>
      </c>
      <c r="F2579" s="212"/>
      <c r="G2579" s="213"/>
      <c r="H2579" s="144">
        <f t="shared" si="2315"/>
        <v>0</v>
      </c>
      <c r="I2579" s="212"/>
      <c r="J2579" s="213"/>
      <c r="K2579" s="144">
        <f t="shared" si="2316"/>
        <v>0</v>
      </c>
      <c r="L2579" s="212"/>
      <c r="M2579" s="214"/>
      <c r="N2579" s="215"/>
      <c r="O2579" s="212"/>
      <c r="P2579" s="215"/>
      <c r="Q2579" s="139">
        <f t="shared" si="2317"/>
        <v>0</v>
      </c>
      <c r="R2579" s="215"/>
      <c r="S2579" s="215"/>
      <c r="T2579" s="140">
        <f t="shared" si="2329"/>
        <v>0</v>
      </c>
      <c r="U2579" s="216"/>
      <c r="V2579" s="212"/>
      <c r="W2579" s="215"/>
      <c r="X2579" s="139">
        <f t="shared" si="2318"/>
        <v>0</v>
      </c>
      <c r="Y2579" s="215"/>
      <c r="Z2579" s="215"/>
      <c r="AA2579" s="140">
        <f t="shared" si="2330"/>
        <v>0</v>
      </c>
      <c r="AB2579" s="216"/>
      <c r="AC2579" s="212"/>
      <c r="AD2579" s="215"/>
      <c r="AE2579" s="139">
        <f t="shared" si="2319"/>
        <v>0</v>
      </c>
      <c r="AF2579" s="215"/>
      <c r="AG2579" s="215"/>
      <c r="AH2579" s="140">
        <f t="shared" si="2331"/>
        <v>0</v>
      </c>
      <c r="AJ2579" s="217"/>
      <c r="AK2579" s="218"/>
      <c r="AL2579" s="219"/>
      <c r="AM2579" s="218"/>
      <c r="AN2579" s="219"/>
      <c r="AO2579" s="218"/>
      <c r="AP2579" s="219"/>
      <c r="AQ2579" s="218"/>
      <c r="AR2579" s="219"/>
      <c r="AS2579" s="218"/>
      <c r="AT2579" s="219"/>
      <c r="AU2579" s="218"/>
      <c r="AV2579" s="114">
        <f t="shared" si="2321"/>
        <v>0</v>
      </c>
      <c r="AW2579" s="113">
        <f t="shared" si="2322"/>
        <v>0</v>
      </c>
      <c r="AX2579" s="210"/>
      <c r="AY2579" s="111">
        <f t="shared" si="2323"/>
        <v>0</v>
      </c>
      <c r="AZ2579" s="113">
        <f t="shared" si="2324"/>
        <v>0</v>
      </c>
      <c r="BA2579" s="114">
        <f t="shared" si="2325"/>
        <v>0</v>
      </c>
      <c r="BB2579" s="113">
        <f t="shared" si="2326"/>
        <v>0</v>
      </c>
      <c r="BC2579" s="113">
        <f t="shared" si="2327"/>
        <v>0</v>
      </c>
      <c r="BD2579" s="117">
        <f t="shared" si="2328"/>
        <v>0</v>
      </c>
    </row>
    <row r="2580" spans="2:56" x14ac:dyDescent="0.3">
      <c r="B2580" s="211" t="s">
        <v>153</v>
      </c>
      <c r="C2580" s="212"/>
      <c r="D2580" s="213"/>
      <c r="E2580" s="144">
        <f t="shared" si="2314"/>
        <v>0</v>
      </c>
      <c r="F2580" s="212"/>
      <c r="G2580" s="213"/>
      <c r="H2580" s="144">
        <f t="shared" si="2315"/>
        <v>0</v>
      </c>
      <c r="I2580" s="212"/>
      <c r="J2580" s="213"/>
      <c r="K2580" s="144">
        <f t="shared" si="2316"/>
        <v>0</v>
      </c>
      <c r="L2580" s="212"/>
      <c r="M2580" s="214"/>
      <c r="N2580" s="215"/>
      <c r="O2580" s="212"/>
      <c r="P2580" s="215"/>
      <c r="Q2580" s="139">
        <f t="shared" si="2317"/>
        <v>0</v>
      </c>
      <c r="R2580" s="215"/>
      <c r="S2580" s="215"/>
      <c r="T2580" s="140">
        <f t="shared" si="2329"/>
        <v>0</v>
      </c>
      <c r="U2580" s="216"/>
      <c r="V2580" s="212"/>
      <c r="W2580" s="215"/>
      <c r="X2580" s="139">
        <f t="shared" si="2318"/>
        <v>0</v>
      </c>
      <c r="Y2580" s="215"/>
      <c r="Z2580" s="215"/>
      <c r="AA2580" s="140">
        <f t="shared" si="2330"/>
        <v>0</v>
      </c>
      <c r="AB2580" s="216"/>
      <c r="AC2580" s="212"/>
      <c r="AD2580" s="215"/>
      <c r="AE2580" s="139">
        <f t="shared" si="2319"/>
        <v>0</v>
      </c>
      <c r="AF2580" s="215"/>
      <c r="AG2580" s="215"/>
      <c r="AH2580" s="140">
        <f t="shared" si="2331"/>
        <v>0</v>
      </c>
      <c r="AJ2580" s="217"/>
      <c r="AK2580" s="218"/>
      <c r="AL2580" s="219"/>
      <c r="AM2580" s="218"/>
      <c r="AN2580" s="219"/>
      <c r="AO2580" s="218"/>
      <c r="AP2580" s="219"/>
      <c r="AQ2580" s="218"/>
      <c r="AR2580" s="219"/>
      <c r="AS2580" s="218"/>
      <c r="AT2580" s="219"/>
      <c r="AU2580" s="218"/>
      <c r="AV2580" s="114">
        <f t="shared" si="2321"/>
        <v>0</v>
      </c>
      <c r="AW2580" s="113">
        <f t="shared" si="2322"/>
        <v>0</v>
      </c>
      <c r="AX2580" s="210"/>
      <c r="AY2580" s="111">
        <f t="shared" si="2323"/>
        <v>0</v>
      </c>
      <c r="AZ2580" s="113">
        <f t="shared" si="2324"/>
        <v>0</v>
      </c>
      <c r="BA2580" s="114">
        <f t="shared" si="2325"/>
        <v>0</v>
      </c>
      <c r="BB2580" s="113">
        <f t="shared" si="2326"/>
        <v>0</v>
      </c>
      <c r="BC2580" s="113">
        <f t="shared" si="2327"/>
        <v>0</v>
      </c>
      <c r="BD2580" s="117">
        <f t="shared" si="2328"/>
        <v>0</v>
      </c>
    </row>
    <row r="2581" spans="2:56" x14ac:dyDescent="0.3">
      <c r="B2581" s="211" t="s">
        <v>154</v>
      </c>
      <c r="C2581" s="212"/>
      <c r="D2581" s="213"/>
      <c r="E2581" s="144">
        <f t="shared" si="2314"/>
        <v>0</v>
      </c>
      <c r="F2581" s="212"/>
      <c r="G2581" s="213"/>
      <c r="H2581" s="144">
        <f t="shared" si="2315"/>
        <v>0</v>
      </c>
      <c r="I2581" s="212"/>
      <c r="J2581" s="213"/>
      <c r="K2581" s="144">
        <f t="shared" si="2316"/>
        <v>0</v>
      </c>
      <c r="L2581" s="212"/>
      <c r="M2581" s="214"/>
      <c r="N2581" s="215"/>
      <c r="O2581" s="212"/>
      <c r="P2581" s="215"/>
      <c r="Q2581" s="139">
        <f t="shared" si="2317"/>
        <v>0</v>
      </c>
      <c r="R2581" s="215"/>
      <c r="S2581" s="215"/>
      <c r="T2581" s="140">
        <f t="shared" si="2329"/>
        <v>0</v>
      </c>
      <c r="U2581" s="216"/>
      <c r="V2581" s="212"/>
      <c r="W2581" s="215"/>
      <c r="X2581" s="139">
        <f t="shared" si="2318"/>
        <v>0</v>
      </c>
      <c r="Y2581" s="215"/>
      <c r="Z2581" s="215"/>
      <c r="AA2581" s="140">
        <f t="shared" si="2330"/>
        <v>0</v>
      </c>
      <c r="AB2581" s="216"/>
      <c r="AC2581" s="212"/>
      <c r="AD2581" s="215"/>
      <c r="AE2581" s="139">
        <f t="shared" si="2319"/>
        <v>0</v>
      </c>
      <c r="AF2581" s="215"/>
      <c r="AG2581" s="215"/>
      <c r="AH2581" s="140">
        <f t="shared" si="2331"/>
        <v>0</v>
      </c>
      <c r="AJ2581" s="217"/>
      <c r="AK2581" s="218"/>
      <c r="AL2581" s="219"/>
      <c r="AM2581" s="218"/>
      <c r="AN2581" s="219"/>
      <c r="AO2581" s="218"/>
      <c r="AP2581" s="219"/>
      <c r="AQ2581" s="218"/>
      <c r="AR2581" s="219"/>
      <c r="AS2581" s="218"/>
      <c r="AT2581" s="219"/>
      <c r="AU2581" s="218"/>
      <c r="AV2581" s="114">
        <f t="shared" si="2321"/>
        <v>0</v>
      </c>
      <c r="AW2581" s="113">
        <f t="shared" si="2322"/>
        <v>0</v>
      </c>
      <c r="AX2581" s="210"/>
      <c r="AY2581" s="111">
        <f t="shared" si="2323"/>
        <v>0</v>
      </c>
      <c r="AZ2581" s="113">
        <f t="shared" si="2324"/>
        <v>0</v>
      </c>
      <c r="BA2581" s="114">
        <f t="shared" si="2325"/>
        <v>0</v>
      </c>
      <c r="BB2581" s="113">
        <f t="shared" si="2326"/>
        <v>0</v>
      </c>
      <c r="BC2581" s="113">
        <f t="shared" si="2327"/>
        <v>0</v>
      </c>
      <c r="BD2581" s="117">
        <f t="shared" si="2328"/>
        <v>0</v>
      </c>
    </row>
    <row r="2582" spans="2:56" x14ac:dyDescent="0.3">
      <c r="B2582" s="211" t="s">
        <v>155</v>
      </c>
      <c r="C2582" s="212"/>
      <c r="D2582" s="213"/>
      <c r="E2582" s="144">
        <f t="shared" si="2314"/>
        <v>0</v>
      </c>
      <c r="F2582" s="212"/>
      <c r="G2582" s="213"/>
      <c r="H2582" s="144">
        <f t="shared" si="2315"/>
        <v>0</v>
      </c>
      <c r="I2582" s="212"/>
      <c r="J2582" s="213"/>
      <c r="K2582" s="144">
        <f t="shared" si="2316"/>
        <v>0</v>
      </c>
      <c r="L2582" s="212"/>
      <c r="M2582" s="214"/>
      <c r="N2582" s="215"/>
      <c r="O2582" s="212"/>
      <c r="P2582" s="215"/>
      <c r="Q2582" s="139">
        <f t="shared" si="2317"/>
        <v>0</v>
      </c>
      <c r="R2582" s="215"/>
      <c r="S2582" s="215"/>
      <c r="T2582" s="140">
        <f t="shared" si="2329"/>
        <v>0</v>
      </c>
      <c r="U2582" s="216"/>
      <c r="V2582" s="212"/>
      <c r="W2582" s="215"/>
      <c r="X2582" s="139">
        <f t="shared" si="2318"/>
        <v>0</v>
      </c>
      <c r="Y2582" s="215"/>
      <c r="Z2582" s="215"/>
      <c r="AA2582" s="140">
        <f t="shared" si="2330"/>
        <v>0</v>
      </c>
      <c r="AB2582" s="216"/>
      <c r="AC2582" s="212"/>
      <c r="AD2582" s="215"/>
      <c r="AE2582" s="139">
        <f t="shared" si="2319"/>
        <v>0</v>
      </c>
      <c r="AF2582" s="215"/>
      <c r="AG2582" s="215"/>
      <c r="AH2582" s="140">
        <f t="shared" si="2331"/>
        <v>0</v>
      </c>
      <c r="AJ2582" s="217"/>
      <c r="AK2582" s="218"/>
      <c r="AL2582" s="219"/>
      <c r="AM2582" s="218"/>
      <c r="AN2582" s="219"/>
      <c r="AO2582" s="218"/>
      <c r="AP2582" s="219"/>
      <c r="AQ2582" s="218"/>
      <c r="AR2582" s="219"/>
      <c r="AS2582" s="218"/>
      <c r="AT2582" s="219"/>
      <c r="AU2582" s="218"/>
      <c r="AV2582" s="114">
        <f t="shared" si="2321"/>
        <v>0</v>
      </c>
      <c r="AW2582" s="113">
        <f t="shared" si="2322"/>
        <v>0</v>
      </c>
      <c r="AX2582" s="210"/>
      <c r="AY2582" s="111">
        <f t="shared" si="2323"/>
        <v>0</v>
      </c>
      <c r="AZ2582" s="113">
        <f t="shared" si="2324"/>
        <v>0</v>
      </c>
      <c r="BA2582" s="114">
        <f t="shared" si="2325"/>
        <v>0</v>
      </c>
      <c r="BB2582" s="113">
        <f t="shared" si="2326"/>
        <v>0</v>
      </c>
      <c r="BC2582" s="113">
        <f t="shared" si="2327"/>
        <v>0</v>
      </c>
      <c r="BD2582" s="117">
        <f t="shared" si="2328"/>
        <v>0</v>
      </c>
    </row>
    <row r="2583" spans="2:56" x14ac:dyDescent="0.3">
      <c r="B2583" s="211" t="s">
        <v>156</v>
      </c>
      <c r="C2583" s="212"/>
      <c r="D2583" s="213"/>
      <c r="E2583" s="144">
        <f t="shared" si="2314"/>
        <v>0</v>
      </c>
      <c r="F2583" s="212"/>
      <c r="G2583" s="213"/>
      <c r="H2583" s="144">
        <f t="shared" si="2315"/>
        <v>0</v>
      </c>
      <c r="I2583" s="212"/>
      <c r="J2583" s="213"/>
      <c r="K2583" s="144">
        <f t="shared" si="2316"/>
        <v>0</v>
      </c>
      <c r="L2583" s="212"/>
      <c r="M2583" s="214"/>
      <c r="N2583" s="215"/>
      <c r="O2583" s="212"/>
      <c r="P2583" s="215"/>
      <c r="Q2583" s="139">
        <f t="shared" si="2317"/>
        <v>0</v>
      </c>
      <c r="R2583" s="215"/>
      <c r="S2583" s="215"/>
      <c r="T2583" s="140">
        <f t="shared" si="2329"/>
        <v>0</v>
      </c>
      <c r="U2583" s="216"/>
      <c r="V2583" s="212"/>
      <c r="W2583" s="215"/>
      <c r="X2583" s="139">
        <f t="shared" si="2318"/>
        <v>0</v>
      </c>
      <c r="Y2583" s="215"/>
      <c r="Z2583" s="215"/>
      <c r="AA2583" s="140">
        <f t="shared" si="2330"/>
        <v>0</v>
      </c>
      <c r="AB2583" s="216"/>
      <c r="AC2583" s="212"/>
      <c r="AD2583" s="215"/>
      <c r="AE2583" s="139">
        <f t="shared" si="2319"/>
        <v>0</v>
      </c>
      <c r="AF2583" s="215"/>
      <c r="AG2583" s="215"/>
      <c r="AH2583" s="140">
        <f t="shared" si="2331"/>
        <v>0</v>
      </c>
      <c r="AJ2583" s="217"/>
      <c r="AK2583" s="218"/>
      <c r="AL2583" s="219"/>
      <c r="AM2583" s="218"/>
      <c r="AN2583" s="219"/>
      <c r="AO2583" s="218"/>
      <c r="AP2583" s="219"/>
      <c r="AQ2583" s="218"/>
      <c r="AR2583" s="219"/>
      <c r="AS2583" s="218"/>
      <c r="AT2583" s="219"/>
      <c r="AU2583" s="218"/>
      <c r="AV2583" s="114">
        <f t="shared" si="2321"/>
        <v>0</v>
      </c>
      <c r="AW2583" s="113">
        <f t="shared" si="2322"/>
        <v>0</v>
      </c>
      <c r="AX2583" s="210"/>
      <c r="AY2583" s="111">
        <f t="shared" si="2323"/>
        <v>0</v>
      </c>
      <c r="AZ2583" s="113">
        <f t="shared" si="2324"/>
        <v>0</v>
      </c>
      <c r="BA2583" s="114">
        <f t="shared" si="2325"/>
        <v>0</v>
      </c>
      <c r="BB2583" s="113">
        <f t="shared" si="2326"/>
        <v>0</v>
      </c>
      <c r="BC2583" s="113">
        <f t="shared" si="2327"/>
        <v>0</v>
      </c>
      <c r="BD2583" s="117">
        <f t="shared" si="2328"/>
        <v>0</v>
      </c>
    </row>
    <row r="2584" spans="2:56" x14ac:dyDescent="0.3">
      <c r="B2584" s="211" t="s">
        <v>157</v>
      </c>
      <c r="C2584" s="212"/>
      <c r="D2584" s="213"/>
      <c r="E2584" s="144">
        <f t="shared" si="2314"/>
        <v>0</v>
      </c>
      <c r="F2584" s="212"/>
      <c r="G2584" s="213"/>
      <c r="H2584" s="144">
        <f t="shared" si="2315"/>
        <v>0</v>
      </c>
      <c r="I2584" s="212"/>
      <c r="J2584" s="213"/>
      <c r="K2584" s="144">
        <f t="shared" si="2316"/>
        <v>0</v>
      </c>
      <c r="L2584" s="212"/>
      <c r="M2584" s="214"/>
      <c r="N2584" s="215"/>
      <c r="O2584" s="212"/>
      <c r="P2584" s="215"/>
      <c r="Q2584" s="139">
        <f t="shared" si="2317"/>
        <v>0</v>
      </c>
      <c r="R2584" s="215"/>
      <c r="S2584" s="215"/>
      <c r="T2584" s="140">
        <f t="shared" si="2329"/>
        <v>0</v>
      </c>
      <c r="U2584" s="216"/>
      <c r="V2584" s="212"/>
      <c r="W2584" s="215"/>
      <c r="X2584" s="139">
        <f t="shared" si="2318"/>
        <v>0</v>
      </c>
      <c r="Y2584" s="215"/>
      <c r="Z2584" s="215"/>
      <c r="AA2584" s="140">
        <f t="shared" si="2330"/>
        <v>0</v>
      </c>
      <c r="AB2584" s="216"/>
      <c r="AC2584" s="212"/>
      <c r="AD2584" s="215"/>
      <c r="AE2584" s="139">
        <f t="shared" si="2319"/>
        <v>0</v>
      </c>
      <c r="AF2584" s="215"/>
      <c r="AG2584" s="215"/>
      <c r="AH2584" s="140">
        <f t="shared" si="2331"/>
        <v>0</v>
      </c>
      <c r="AJ2584" s="217"/>
      <c r="AK2584" s="218"/>
      <c r="AL2584" s="219"/>
      <c r="AM2584" s="218"/>
      <c r="AN2584" s="219"/>
      <c r="AO2584" s="218"/>
      <c r="AP2584" s="219"/>
      <c r="AQ2584" s="218"/>
      <c r="AR2584" s="219"/>
      <c r="AS2584" s="218"/>
      <c r="AT2584" s="219"/>
      <c r="AU2584" s="218"/>
      <c r="AV2584" s="114">
        <f t="shared" si="2321"/>
        <v>0</v>
      </c>
      <c r="AW2584" s="113">
        <f t="shared" si="2322"/>
        <v>0</v>
      </c>
      <c r="AX2584" s="210"/>
      <c r="AY2584" s="111">
        <f t="shared" si="2323"/>
        <v>0</v>
      </c>
      <c r="AZ2584" s="113">
        <f t="shared" si="2324"/>
        <v>0</v>
      </c>
      <c r="BA2584" s="114">
        <f t="shared" si="2325"/>
        <v>0</v>
      </c>
      <c r="BB2584" s="113">
        <f t="shared" si="2326"/>
        <v>0</v>
      </c>
      <c r="BC2584" s="113">
        <f t="shared" si="2327"/>
        <v>0</v>
      </c>
      <c r="BD2584" s="117">
        <f t="shared" si="2328"/>
        <v>0</v>
      </c>
    </row>
    <row r="2585" spans="2:56" x14ac:dyDescent="0.3">
      <c r="B2585" s="222" t="s">
        <v>158</v>
      </c>
      <c r="C2585" s="78">
        <f>SUM(C2586)</f>
        <v>0</v>
      </c>
      <c r="D2585" s="79">
        <f>SUM(D2586)</f>
        <v>0</v>
      </c>
      <c r="E2585" s="69">
        <f t="shared" si="2314"/>
        <v>0</v>
      </c>
      <c r="F2585" s="78">
        <f>SUM(F2586)</f>
        <v>0</v>
      </c>
      <c r="G2585" s="79">
        <f>SUM(G2586)</f>
        <v>0</v>
      </c>
      <c r="H2585" s="69">
        <f t="shared" si="2315"/>
        <v>0</v>
      </c>
      <c r="I2585" s="78">
        <f>SUM(I2586)</f>
        <v>0</v>
      </c>
      <c r="J2585" s="79">
        <f>SUM(J2586)</f>
        <v>0</v>
      </c>
      <c r="K2585" s="69">
        <f t="shared" si="2316"/>
        <v>0</v>
      </c>
      <c r="L2585" s="78">
        <f>SUM(L2586)</f>
        <v>0</v>
      </c>
      <c r="M2585" s="80">
        <f>SUM(M2586)</f>
        <v>0</v>
      </c>
      <c r="N2585" s="81">
        <f>SUM(N2586)</f>
        <v>0</v>
      </c>
      <c r="O2585" s="78">
        <f>SUM(O2586)</f>
        <v>0</v>
      </c>
      <c r="P2585" s="81">
        <f>SUM(P2586)</f>
        <v>0</v>
      </c>
      <c r="Q2585" s="148">
        <f t="shared" si="2317"/>
        <v>0</v>
      </c>
      <c r="R2585" s="81">
        <f>SUM(R2586)</f>
        <v>0</v>
      </c>
      <c r="S2585" s="81">
        <f>SUM(S2586)</f>
        <v>0</v>
      </c>
      <c r="T2585" s="149">
        <f t="shared" si="2329"/>
        <v>0</v>
      </c>
      <c r="U2585" s="216"/>
      <c r="V2585" s="78">
        <f>SUM(V2586)</f>
        <v>0</v>
      </c>
      <c r="W2585" s="81">
        <f>SUM(W2586)</f>
        <v>0</v>
      </c>
      <c r="X2585" s="148">
        <f t="shared" si="2318"/>
        <v>0</v>
      </c>
      <c r="Y2585" s="81">
        <f>SUM(Y2586)</f>
        <v>0</v>
      </c>
      <c r="Z2585" s="81">
        <f>SUM(Z2586)</f>
        <v>0</v>
      </c>
      <c r="AA2585" s="149">
        <f t="shared" si="2330"/>
        <v>0</v>
      </c>
      <c r="AB2585" s="216"/>
      <c r="AC2585" s="78">
        <f>SUM(AC2586)</f>
        <v>0</v>
      </c>
      <c r="AD2585" s="81">
        <f>SUM(AD2586)</f>
        <v>0</v>
      </c>
      <c r="AE2585" s="148">
        <f t="shared" si="2319"/>
        <v>0</v>
      </c>
      <c r="AF2585" s="81">
        <f>SUM(AF2586)</f>
        <v>0</v>
      </c>
      <c r="AG2585" s="81">
        <f>SUM(AG2586)</f>
        <v>0</v>
      </c>
      <c r="AH2585" s="149">
        <f t="shared" si="2331"/>
        <v>0</v>
      </c>
      <c r="AJ2585" s="79">
        <f t="shared" ref="AJ2585:AU2585" si="2348">SUM(AJ2586)</f>
        <v>0</v>
      </c>
      <c r="AK2585" s="80">
        <f t="shared" si="2348"/>
        <v>0</v>
      </c>
      <c r="AL2585" s="81">
        <f t="shared" si="2348"/>
        <v>0</v>
      </c>
      <c r="AM2585" s="80">
        <f t="shared" si="2348"/>
        <v>0</v>
      </c>
      <c r="AN2585" s="81">
        <f t="shared" si="2348"/>
        <v>0</v>
      </c>
      <c r="AO2585" s="80">
        <f t="shared" si="2348"/>
        <v>0</v>
      </c>
      <c r="AP2585" s="81">
        <f t="shared" si="2348"/>
        <v>0</v>
      </c>
      <c r="AQ2585" s="80">
        <f t="shared" si="2348"/>
        <v>0</v>
      </c>
      <c r="AR2585" s="81">
        <f t="shared" si="2348"/>
        <v>0</v>
      </c>
      <c r="AS2585" s="80">
        <f t="shared" si="2348"/>
        <v>0</v>
      </c>
      <c r="AT2585" s="81">
        <f t="shared" si="2348"/>
        <v>0</v>
      </c>
      <c r="AU2585" s="80">
        <f t="shared" si="2348"/>
        <v>0</v>
      </c>
      <c r="AV2585" s="81">
        <f t="shared" si="2321"/>
        <v>0</v>
      </c>
      <c r="AW2585" s="80">
        <f t="shared" si="2322"/>
        <v>0</v>
      </c>
      <c r="AX2585" s="210"/>
      <c r="AY2585" s="79">
        <f t="shared" si="2323"/>
        <v>0</v>
      </c>
      <c r="AZ2585" s="80">
        <f t="shared" si="2324"/>
        <v>0</v>
      </c>
      <c r="BA2585" s="81">
        <f t="shared" si="2325"/>
        <v>0</v>
      </c>
      <c r="BB2585" s="80">
        <f t="shared" si="2326"/>
        <v>0</v>
      </c>
      <c r="BC2585" s="80">
        <f t="shared" si="2327"/>
        <v>0</v>
      </c>
      <c r="BD2585" s="86">
        <f t="shared" si="2328"/>
        <v>0</v>
      </c>
    </row>
    <row r="2586" spans="2:56" x14ac:dyDescent="0.3">
      <c r="B2586" s="211" t="s">
        <v>159</v>
      </c>
      <c r="C2586" s="212"/>
      <c r="D2586" s="213"/>
      <c r="E2586" s="144">
        <f t="shared" si="2314"/>
        <v>0</v>
      </c>
      <c r="F2586" s="212"/>
      <c r="G2586" s="213"/>
      <c r="H2586" s="144">
        <f t="shared" si="2315"/>
        <v>0</v>
      </c>
      <c r="I2586" s="212"/>
      <c r="J2586" s="213"/>
      <c r="K2586" s="144">
        <f t="shared" si="2316"/>
        <v>0</v>
      </c>
      <c r="L2586" s="212"/>
      <c r="M2586" s="214"/>
      <c r="N2586" s="215"/>
      <c r="O2586" s="212"/>
      <c r="P2586" s="215"/>
      <c r="Q2586" s="139">
        <f t="shared" si="2317"/>
        <v>0</v>
      </c>
      <c r="R2586" s="215"/>
      <c r="S2586" s="215"/>
      <c r="T2586" s="140">
        <f t="shared" si="2329"/>
        <v>0</v>
      </c>
      <c r="U2586" s="216"/>
      <c r="V2586" s="212"/>
      <c r="W2586" s="215"/>
      <c r="X2586" s="139">
        <f t="shared" si="2318"/>
        <v>0</v>
      </c>
      <c r="Y2586" s="215"/>
      <c r="Z2586" s="215"/>
      <c r="AA2586" s="140">
        <f t="shared" si="2330"/>
        <v>0</v>
      </c>
      <c r="AB2586" s="216"/>
      <c r="AC2586" s="212"/>
      <c r="AD2586" s="215"/>
      <c r="AE2586" s="139">
        <f t="shared" si="2319"/>
        <v>0</v>
      </c>
      <c r="AF2586" s="215"/>
      <c r="AG2586" s="215"/>
      <c r="AH2586" s="140">
        <f t="shared" si="2331"/>
        <v>0</v>
      </c>
      <c r="AJ2586" s="217"/>
      <c r="AK2586" s="218"/>
      <c r="AL2586" s="219"/>
      <c r="AM2586" s="218"/>
      <c r="AN2586" s="219"/>
      <c r="AO2586" s="218"/>
      <c r="AP2586" s="219"/>
      <c r="AQ2586" s="218"/>
      <c r="AR2586" s="219"/>
      <c r="AS2586" s="218"/>
      <c r="AT2586" s="219"/>
      <c r="AU2586" s="218"/>
      <c r="AV2586" s="114">
        <f t="shared" si="2321"/>
        <v>0</v>
      </c>
      <c r="AW2586" s="113">
        <f t="shared" si="2322"/>
        <v>0</v>
      </c>
      <c r="AX2586" s="210"/>
      <c r="AY2586" s="111">
        <f t="shared" si="2323"/>
        <v>0</v>
      </c>
      <c r="AZ2586" s="113">
        <f t="shared" si="2324"/>
        <v>0</v>
      </c>
      <c r="BA2586" s="114">
        <f t="shared" si="2325"/>
        <v>0</v>
      </c>
      <c r="BB2586" s="113">
        <f t="shared" si="2326"/>
        <v>0</v>
      </c>
      <c r="BC2586" s="113">
        <f t="shared" si="2327"/>
        <v>0</v>
      </c>
      <c r="BD2586" s="117">
        <f t="shared" si="2328"/>
        <v>0</v>
      </c>
    </row>
    <row r="2587" spans="2:56" x14ac:dyDescent="0.3">
      <c r="B2587" s="222" t="s">
        <v>160</v>
      </c>
      <c r="C2587" s="78">
        <f>SUM(C2588:C2591)</f>
        <v>0</v>
      </c>
      <c r="D2587" s="79">
        <f>SUM(D2588:D2591)</f>
        <v>0</v>
      </c>
      <c r="E2587" s="69">
        <f t="shared" si="2314"/>
        <v>0</v>
      </c>
      <c r="F2587" s="78">
        <f>SUM(F2588:F2591)</f>
        <v>0</v>
      </c>
      <c r="G2587" s="79">
        <f>SUM(G2588:G2591)</f>
        <v>0</v>
      </c>
      <c r="H2587" s="69">
        <f t="shared" si="2315"/>
        <v>0</v>
      </c>
      <c r="I2587" s="78">
        <f>SUM(I2588:I2591)</f>
        <v>0</v>
      </c>
      <c r="J2587" s="79">
        <f>SUM(J2588:J2591)</f>
        <v>0</v>
      </c>
      <c r="K2587" s="69">
        <f t="shared" si="2316"/>
        <v>0</v>
      </c>
      <c r="L2587" s="78">
        <f>SUM(L2588:L2591)</f>
        <v>0</v>
      </c>
      <c r="M2587" s="80">
        <f>SUM(M2588:M2591)</f>
        <v>0</v>
      </c>
      <c r="N2587" s="81">
        <f>SUM(N2588:N2591)</f>
        <v>0</v>
      </c>
      <c r="O2587" s="78">
        <f>SUM(O2588:O2591)</f>
        <v>0</v>
      </c>
      <c r="P2587" s="81">
        <f>SUM(P2588:P2591)</f>
        <v>0</v>
      </c>
      <c r="Q2587" s="148">
        <f t="shared" si="2317"/>
        <v>0</v>
      </c>
      <c r="R2587" s="81">
        <f>SUM(R2588:R2591)</f>
        <v>0</v>
      </c>
      <c r="S2587" s="81">
        <f>SUM(S2588:S2591)</f>
        <v>0</v>
      </c>
      <c r="T2587" s="149">
        <f t="shared" si="2329"/>
        <v>0</v>
      </c>
      <c r="U2587" s="216"/>
      <c r="V2587" s="78">
        <f>SUM(V2588:V2591)</f>
        <v>0</v>
      </c>
      <c r="W2587" s="81">
        <f>SUM(W2588:W2591)</f>
        <v>0</v>
      </c>
      <c r="X2587" s="148">
        <f t="shared" si="2318"/>
        <v>0</v>
      </c>
      <c r="Y2587" s="81">
        <f>SUM(Y2588:Y2591)</f>
        <v>0</v>
      </c>
      <c r="Z2587" s="81">
        <f>SUM(Z2588:Z2591)</f>
        <v>0</v>
      </c>
      <c r="AA2587" s="149">
        <f t="shared" si="2330"/>
        <v>0</v>
      </c>
      <c r="AB2587" s="216"/>
      <c r="AC2587" s="78">
        <f>SUM(AC2588:AC2591)</f>
        <v>0</v>
      </c>
      <c r="AD2587" s="81">
        <f>SUM(AD2588:AD2591)</f>
        <v>0</v>
      </c>
      <c r="AE2587" s="148">
        <f t="shared" si="2319"/>
        <v>0</v>
      </c>
      <c r="AF2587" s="81">
        <f>SUM(AF2588:AF2591)</f>
        <v>0</v>
      </c>
      <c r="AG2587" s="81">
        <f>SUM(AG2588:AG2591)</f>
        <v>0</v>
      </c>
      <c r="AH2587" s="149">
        <f t="shared" si="2331"/>
        <v>0</v>
      </c>
      <c r="AJ2587" s="79">
        <f t="shared" ref="AJ2587:AU2587" si="2349">SUM(AJ2588:AJ2591)</f>
        <v>0</v>
      </c>
      <c r="AK2587" s="80">
        <f t="shared" si="2349"/>
        <v>0</v>
      </c>
      <c r="AL2587" s="81">
        <f t="shared" si="2349"/>
        <v>0</v>
      </c>
      <c r="AM2587" s="80">
        <f t="shared" si="2349"/>
        <v>0</v>
      </c>
      <c r="AN2587" s="81">
        <f t="shared" si="2349"/>
        <v>0</v>
      </c>
      <c r="AO2587" s="80">
        <f t="shared" si="2349"/>
        <v>0</v>
      </c>
      <c r="AP2587" s="81">
        <f t="shared" si="2349"/>
        <v>0</v>
      </c>
      <c r="AQ2587" s="80">
        <f t="shared" si="2349"/>
        <v>0</v>
      </c>
      <c r="AR2587" s="81">
        <f t="shared" si="2349"/>
        <v>0</v>
      </c>
      <c r="AS2587" s="80">
        <f t="shared" si="2349"/>
        <v>0</v>
      </c>
      <c r="AT2587" s="81">
        <f t="shared" si="2349"/>
        <v>0</v>
      </c>
      <c r="AU2587" s="80">
        <f t="shared" si="2349"/>
        <v>0</v>
      </c>
      <c r="AV2587" s="81">
        <f t="shared" si="2321"/>
        <v>0</v>
      </c>
      <c r="AW2587" s="80">
        <f t="shared" si="2322"/>
        <v>0</v>
      </c>
      <c r="AX2587" s="210"/>
      <c r="AY2587" s="79">
        <f t="shared" si="2323"/>
        <v>0</v>
      </c>
      <c r="AZ2587" s="80">
        <f t="shared" si="2324"/>
        <v>0</v>
      </c>
      <c r="BA2587" s="81">
        <f t="shared" si="2325"/>
        <v>0</v>
      </c>
      <c r="BB2587" s="80">
        <f t="shared" si="2326"/>
        <v>0</v>
      </c>
      <c r="BC2587" s="80">
        <f t="shared" si="2327"/>
        <v>0</v>
      </c>
      <c r="BD2587" s="86">
        <f t="shared" si="2328"/>
        <v>0</v>
      </c>
    </row>
    <row r="2588" spans="2:56" x14ac:dyDescent="0.3">
      <c r="B2588" s="211" t="s">
        <v>161</v>
      </c>
      <c r="C2588" s="212"/>
      <c r="D2588" s="213"/>
      <c r="E2588" s="144">
        <f t="shared" si="2314"/>
        <v>0</v>
      </c>
      <c r="F2588" s="212"/>
      <c r="G2588" s="213"/>
      <c r="H2588" s="144">
        <f t="shared" si="2315"/>
        <v>0</v>
      </c>
      <c r="I2588" s="212"/>
      <c r="J2588" s="213"/>
      <c r="K2588" s="144">
        <f t="shared" si="2316"/>
        <v>0</v>
      </c>
      <c r="L2588" s="212"/>
      <c r="M2588" s="214"/>
      <c r="N2588" s="215"/>
      <c r="O2588" s="212"/>
      <c r="P2588" s="215"/>
      <c r="Q2588" s="139">
        <f t="shared" si="2317"/>
        <v>0</v>
      </c>
      <c r="R2588" s="215"/>
      <c r="S2588" s="215"/>
      <c r="T2588" s="140">
        <f t="shared" si="2329"/>
        <v>0</v>
      </c>
      <c r="U2588" s="216"/>
      <c r="V2588" s="212"/>
      <c r="W2588" s="215"/>
      <c r="X2588" s="139">
        <f t="shared" si="2318"/>
        <v>0</v>
      </c>
      <c r="Y2588" s="215"/>
      <c r="Z2588" s="215"/>
      <c r="AA2588" s="140">
        <f t="shared" si="2330"/>
        <v>0</v>
      </c>
      <c r="AB2588" s="216"/>
      <c r="AC2588" s="212"/>
      <c r="AD2588" s="215"/>
      <c r="AE2588" s="139">
        <f t="shared" si="2319"/>
        <v>0</v>
      </c>
      <c r="AF2588" s="215"/>
      <c r="AG2588" s="215"/>
      <c r="AH2588" s="140">
        <f t="shared" si="2331"/>
        <v>0</v>
      </c>
      <c r="AJ2588" s="217"/>
      <c r="AK2588" s="218"/>
      <c r="AL2588" s="219"/>
      <c r="AM2588" s="218"/>
      <c r="AN2588" s="219"/>
      <c r="AO2588" s="218"/>
      <c r="AP2588" s="219"/>
      <c r="AQ2588" s="218"/>
      <c r="AR2588" s="219"/>
      <c r="AS2588" s="218"/>
      <c r="AT2588" s="219"/>
      <c r="AU2588" s="218"/>
      <c r="AV2588" s="114">
        <f t="shared" si="2321"/>
        <v>0</v>
      </c>
      <c r="AW2588" s="113">
        <f t="shared" si="2322"/>
        <v>0</v>
      </c>
      <c r="AX2588" s="210"/>
      <c r="AY2588" s="111">
        <f t="shared" si="2323"/>
        <v>0</v>
      </c>
      <c r="AZ2588" s="113">
        <f t="shared" si="2324"/>
        <v>0</v>
      </c>
      <c r="BA2588" s="114">
        <f t="shared" si="2325"/>
        <v>0</v>
      </c>
      <c r="BB2588" s="113">
        <f t="shared" si="2326"/>
        <v>0</v>
      </c>
      <c r="BC2588" s="113">
        <f t="shared" si="2327"/>
        <v>0</v>
      </c>
      <c r="BD2588" s="117">
        <f t="shared" si="2328"/>
        <v>0</v>
      </c>
    </row>
    <row r="2589" spans="2:56" x14ac:dyDescent="0.3">
      <c r="B2589" s="211" t="s">
        <v>162</v>
      </c>
      <c r="C2589" s="212"/>
      <c r="D2589" s="213"/>
      <c r="E2589" s="144">
        <f t="shared" si="2314"/>
        <v>0</v>
      </c>
      <c r="F2589" s="212"/>
      <c r="G2589" s="213"/>
      <c r="H2589" s="144">
        <f t="shared" si="2315"/>
        <v>0</v>
      </c>
      <c r="I2589" s="212"/>
      <c r="J2589" s="213"/>
      <c r="K2589" s="144">
        <f t="shared" si="2316"/>
        <v>0</v>
      </c>
      <c r="L2589" s="212"/>
      <c r="M2589" s="214"/>
      <c r="N2589" s="215"/>
      <c r="O2589" s="212"/>
      <c r="P2589" s="215"/>
      <c r="Q2589" s="139">
        <f t="shared" si="2317"/>
        <v>0</v>
      </c>
      <c r="R2589" s="215"/>
      <c r="S2589" s="215"/>
      <c r="T2589" s="140">
        <f t="shared" si="2329"/>
        <v>0</v>
      </c>
      <c r="U2589" s="216"/>
      <c r="V2589" s="212"/>
      <c r="W2589" s="215"/>
      <c r="X2589" s="139">
        <f t="shared" si="2318"/>
        <v>0</v>
      </c>
      <c r="Y2589" s="215"/>
      <c r="Z2589" s="215"/>
      <c r="AA2589" s="140">
        <f t="shared" si="2330"/>
        <v>0</v>
      </c>
      <c r="AB2589" s="216"/>
      <c r="AC2589" s="212"/>
      <c r="AD2589" s="215"/>
      <c r="AE2589" s="139">
        <f t="shared" si="2319"/>
        <v>0</v>
      </c>
      <c r="AF2589" s="215"/>
      <c r="AG2589" s="215"/>
      <c r="AH2589" s="140">
        <f t="shared" si="2331"/>
        <v>0</v>
      </c>
      <c r="AJ2589" s="217"/>
      <c r="AK2589" s="218"/>
      <c r="AL2589" s="219"/>
      <c r="AM2589" s="218"/>
      <c r="AN2589" s="219"/>
      <c r="AO2589" s="218"/>
      <c r="AP2589" s="219"/>
      <c r="AQ2589" s="218"/>
      <c r="AR2589" s="219"/>
      <c r="AS2589" s="218"/>
      <c r="AT2589" s="219"/>
      <c r="AU2589" s="218"/>
      <c r="AV2589" s="114">
        <f t="shared" si="2321"/>
        <v>0</v>
      </c>
      <c r="AW2589" s="113">
        <f t="shared" si="2322"/>
        <v>0</v>
      </c>
      <c r="AX2589" s="210"/>
      <c r="AY2589" s="111">
        <f t="shared" si="2323"/>
        <v>0</v>
      </c>
      <c r="AZ2589" s="113">
        <f t="shared" si="2324"/>
        <v>0</v>
      </c>
      <c r="BA2589" s="114">
        <f t="shared" si="2325"/>
        <v>0</v>
      </c>
      <c r="BB2589" s="113">
        <f t="shared" si="2326"/>
        <v>0</v>
      </c>
      <c r="BC2589" s="113">
        <f t="shared" si="2327"/>
        <v>0</v>
      </c>
      <c r="BD2589" s="117">
        <f t="shared" si="2328"/>
        <v>0</v>
      </c>
    </row>
    <row r="2590" spans="2:56" x14ac:dyDescent="0.3">
      <c r="B2590" s="211" t="s">
        <v>163</v>
      </c>
      <c r="C2590" s="212"/>
      <c r="D2590" s="213"/>
      <c r="E2590" s="144">
        <f t="shared" si="2314"/>
        <v>0</v>
      </c>
      <c r="F2590" s="212"/>
      <c r="G2590" s="213"/>
      <c r="H2590" s="144">
        <f t="shared" si="2315"/>
        <v>0</v>
      </c>
      <c r="I2590" s="212"/>
      <c r="J2590" s="213"/>
      <c r="K2590" s="144">
        <f t="shared" si="2316"/>
        <v>0</v>
      </c>
      <c r="L2590" s="212"/>
      <c r="M2590" s="214"/>
      <c r="N2590" s="215"/>
      <c r="O2590" s="212"/>
      <c r="P2590" s="215"/>
      <c r="Q2590" s="139">
        <f t="shared" si="2317"/>
        <v>0</v>
      </c>
      <c r="R2590" s="215"/>
      <c r="S2590" s="215"/>
      <c r="T2590" s="140">
        <f t="shared" si="2329"/>
        <v>0</v>
      </c>
      <c r="U2590" s="216"/>
      <c r="V2590" s="212"/>
      <c r="W2590" s="215"/>
      <c r="X2590" s="139">
        <f t="shared" si="2318"/>
        <v>0</v>
      </c>
      <c r="Y2590" s="215"/>
      <c r="Z2590" s="215"/>
      <c r="AA2590" s="140">
        <f t="shared" si="2330"/>
        <v>0</v>
      </c>
      <c r="AB2590" s="216"/>
      <c r="AC2590" s="212"/>
      <c r="AD2590" s="215"/>
      <c r="AE2590" s="139">
        <f t="shared" si="2319"/>
        <v>0</v>
      </c>
      <c r="AF2590" s="215"/>
      <c r="AG2590" s="215"/>
      <c r="AH2590" s="140">
        <f t="shared" si="2331"/>
        <v>0</v>
      </c>
      <c r="AJ2590" s="217"/>
      <c r="AK2590" s="218"/>
      <c r="AL2590" s="219"/>
      <c r="AM2590" s="218"/>
      <c r="AN2590" s="219"/>
      <c r="AO2590" s="218"/>
      <c r="AP2590" s="219"/>
      <c r="AQ2590" s="218"/>
      <c r="AR2590" s="219"/>
      <c r="AS2590" s="218"/>
      <c r="AT2590" s="219"/>
      <c r="AU2590" s="218"/>
      <c r="AV2590" s="114">
        <f t="shared" si="2321"/>
        <v>0</v>
      </c>
      <c r="AW2590" s="113">
        <f t="shared" si="2322"/>
        <v>0</v>
      </c>
      <c r="AX2590" s="210"/>
      <c r="AY2590" s="111">
        <f t="shared" si="2323"/>
        <v>0</v>
      </c>
      <c r="AZ2590" s="113">
        <f t="shared" si="2324"/>
        <v>0</v>
      </c>
      <c r="BA2590" s="114">
        <f t="shared" si="2325"/>
        <v>0</v>
      </c>
      <c r="BB2590" s="113">
        <f t="shared" si="2326"/>
        <v>0</v>
      </c>
      <c r="BC2590" s="113">
        <f t="shared" si="2327"/>
        <v>0</v>
      </c>
      <c r="BD2590" s="117">
        <f t="shared" si="2328"/>
        <v>0</v>
      </c>
    </row>
    <row r="2591" spans="2:56" x14ac:dyDescent="0.3">
      <c r="B2591" s="211" t="s">
        <v>164</v>
      </c>
      <c r="C2591" s="212"/>
      <c r="D2591" s="213"/>
      <c r="E2591" s="144">
        <f t="shared" si="2314"/>
        <v>0</v>
      </c>
      <c r="F2591" s="212"/>
      <c r="G2591" s="213"/>
      <c r="H2591" s="144">
        <f t="shared" si="2315"/>
        <v>0</v>
      </c>
      <c r="I2591" s="212"/>
      <c r="J2591" s="213"/>
      <c r="K2591" s="144">
        <f t="shared" si="2316"/>
        <v>0</v>
      </c>
      <c r="L2591" s="212"/>
      <c r="M2591" s="214"/>
      <c r="N2591" s="215"/>
      <c r="O2591" s="212"/>
      <c r="P2591" s="215"/>
      <c r="Q2591" s="139">
        <f t="shared" si="2317"/>
        <v>0</v>
      </c>
      <c r="R2591" s="215"/>
      <c r="S2591" s="215"/>
      <c r="T2591" s="140">
        <f t="shared" si="2329"/>
        <v>0</v>
      </c>
      <c r="U2591" s="216"/>
      <c r="V2591" s="212"/>
      <c r="W2591" s="215"/>
      <c r="X2591" s="139">
        <f t="shared" si="2318"/>
        <v>0</v>
      </c>
      <c r="Y2591" s="215"/>
      <c r="Z2591" s="215"/>
      <c r="AA2591" s="140">
        <f t="shared" si="2330"/>
        <v>0</v>
      </c>
      <c r="AB2591" s="216"/>
      <c r="AC2591" s="212"/>
      <c r="AD2591" s="215"/>
      <c r="AE2591" s="139">
        <f t="shared" si="2319"/>
        <v>0</v>
      </c>
      <c r="AF2591" s="215"/>
      <c r="AG2591" s="215"/>
      <c r="AH2591" s="140">
        <f t="shared" si="2331"/>
        <v>0</v>
      </c>
      <c r="AJ2591" s="217"/>
      <c r="AK2591" s="218"/>
      <c r="AL2591" s="219"/>
      <c r="AM2591" s="218"/>
      <c r="AN2591" s="219"/>
      <c r="AO2591" s="218"/>
      <c r="AP2591" s="219"/>
      <c r="AQ2591" s="218"/>
      <c r="AR2591" s="219"/>
      <c r="AS2591" s="218"/>
      <c r="AT2591" s="219"/>
      <c r="AU2591" s="218"/>
      <c r="AV2591" s="114">
        <f t="shared" si="2321"/>
        <v>0</v>
      </c>
      <c r="AW2591" s="113">
        <f t="shared" si="2322"/>
        <v>0</v>
      </c>
      <c r="AX2591" s="210"/>
      <c r="AY2591" s="111">
        <f t="shared" si="2323"/>
        <v>0</v>
      </c>
      <c r="AZ2591" s="113">
        <f t="shared" si="2324"/>
        <v>0</v>
      </c>
      <c r="BA2591" s="114">
        <f t="shared" si="2325"/>
        <v>0</v>
      </c>
      <c r="BB2591" s="113">
        <f t="shared" si="2326"/>
        <v>0</v>
      </c>
      <c r="BC2591" s="113">
        <f t="shared" si="2327"/>
        <v>0</v>
      </c>
      <c r="BD2591" s="117">
        <f t="shared" si="2328"/>
        <v>0</v>
      </c>
    </row>
    <row r="2592" spans="2:56" x14ac:dyDescent="0.3">
      <c r="B2592" s="222" t="s">
        <v>165</v>
      </c>
      <c r="C2592" s="78">
        <f>SUM(C2593)</f>
        <v>0</v>
      </c>
      <c r="D2592" s="79">
        <f>SUM(D2593)</f>
        <v>0</v>
      </c>
      <c r="E2592" s="69">
        <f t="shared" si="2314"/>
        <v>0</v>
      </c>
      <c r="F2592" s="78">
        <f>SUM(F2593)</f>
        <v>0</v>
      </c>
      <c r="G2592" s="79">
        <f>SUM(G2593)</f>
        <v>0</v>
      </c>
      <c r="H2592" s="69">
        <f t="shared" si="2315"/>
        <v>0</v>
      </c>
      <c r="I2592" s="78">
        <f>SUM(I2593)</f>
        <v>0</v>
      </c>
      <c r="J2592" s="79">
        <f>SUM(J2593)</f>
        <v>0</v>
      </c>
      <c r="K2592" s="69">
        <f t="shared" si="2316"/>
        <v>0</v>
      </c>
      <c r="L2592" s="78">
        <f>SUM(L2593)</f>
        <v>0</v>
      </c>
      <c r="M2592" s="80">
        <f>SUM(M2593)</f>
        <v>0</v>
      </c>
      <c r="N2592" s="81">
        <f>SUM(N2593)</f>
        <v>0</v>
      </c>
      <c r="O2592" s="78">
        <f>SUM(O2593)</f>
        <v>0</v>
      </c>
      <c r="P2592" s="81">
        <f>SUM(P2593)</f>
        <v>0</v>
      </c>
      <c r="Q2592" s="148">
        <f t="shared" si="2317"/>
        <v>0</v>
      </c>
      <c r="R2592" s="81">
        <f>SUM(R2593)</f>
        <v>0</v>
      </c>
      <c r="S2592" s="81">
        <f>SUM(S2593)</f>
        <v>0</v>
      </c>
      <c r="T2592" s="149">
        <f t="shared" si="2329"/>
        <v>0</v>
      </c>
      <c r="U2592" s="216"/>
      <c r="V2592" s="78">
        <f>SUM(V2593)</f>
        <v>0</v>
      </c>
      <c r="W2592" s="81">
        <f>SUM(W2593)</f>
        <v>0</v>
      </c>
      <c r="X2592" s="148">
        <f t="shared" si="2318"/>
        <v>0</v>
      </c>
      <c r="Y2592" s="81">
        <f>SUM(Y2593)</f>
        <v>0</v>
      </c>
      <c r="Z2592" s="81">
        <f>SUM(Z2593)</f>
        <v>0</v>
      </c>
      <c r="AA2592" s="149">
        <f t="shared" si="2330"/>
        <v>0</v>
      </c>
      <c r="AB2592" s="216"/>
      <c r="AC2592" s="78">
        <f>SUM(AC2593)</f>
        <v>0</v>
      </c>
      <c r="AD2592" s="81">
        <f>SUM(AD2593)</f>
        <v>0</v>
      </c>
      <c r="AE2592" s="148">
        <f t="shared" si="2319"/>
        <v>0</v>
      </c>
      <c r="AF2592" s="81">
        <f>SUM(AF2593)</f>
        <v>0</v>
      </c>
      <c r="AG2592" s="81">
        <f>SUM(AG2593)</f>
        <v>0</v>
      </c>
      <c r="AH2592" s="149">
        <f t="shared" si="2331"/>
        <v>0</v>
      </c>
      <c r="AJ2592" s="79">
        <f t="shared" ref="AJ2592:AU2592" si="2350">SUM(AJ2593)</f>
        <v>0</v>
      </c>
      <c r="AK2592" s="80">
        <f t="shared" si="2350"/>
        <v>0</v>
      </c>
      <c r="AL2592" s="81">
        <f t="shared" si="2350"/>
        <v>0</v>
      </c>
      <c r="AM2592" s="80">
        <f t="shared" si="2350"/>
        <v>0</v>
      </c>
      <c r="AN2592" s="81">
        <f t="shared" si="2350"/>
        <v>0</v>
      </c>
      <c r="AO2592" s="80">
        <f t="shared" si="2350"/>
        <v>0</v>
      </c>
      <c r="AP2592" s="81">
        <f t="shared" si="2350"/>
        <v>0</v>
      </c>
      <c r="AQ2592" s="80">
        <f t="shared" si="2350"/>
        <v>0</v>
      </c>
      <c r="AR2592" s="81">
        <f t="shared" si="2350"/>
        <v>0</v>
      </c>
      <c r="AS2592" s="80">
        <f t="shared" si="2350"/>
        <v>0</v>
      </c>
      <c r="AT2592" s="81">
        <f t="shared" si="2350"/>
        <v>0</v>
      </c>
      <c r="AU2592" s="80">
        <f t="shared" si="2350"/>
        <v>0</v>
      </c>
      <c r="AV2592" s="81">
        <f t="shared" si="2321"/>
        <v>0</v>
      </c>
      <c r="AW2592" s="80">
        <f t="shared" si="2322"/>
        <v>0</v>
      </c>
      <c r="AX2592" s="210"/>
      <c r="AY2592" s="79">
        <f t="shared" si="2323"/>
        <v>0</v>
      </c>
      <c r="AZ2592" s="80">
        <f t="shared" si="2324"/>
        <v>0</v>
      </c>
      <c r="BA2592" s="81">
        <f t="shared" si="2325"/>
        <v>0</v>
      </c>
      <c r="BB2592" s="80">
        <f t="shared" si="2326"/>
        <v>0</v>
      </c>
      <c r="BC2592" s="80">
        <f t="shared" si="2327"/>
        <v>0</v>
      </c>
      <c r="BD2592" s="86">
        <f t="shared" si="2328"/>
        <v>0</v>
      </c>
    </row>
    <row r="2593" spans="2:56" x14ac:dyDescent="0.3">
      <c r="B2593" s="211" t="s">
        <v>166</v>
      </c>
      <c r="C2593" s="212"/>
      <c r="D2593" s="213"/>
      <c r="E2593" s="144">
        <f t="shared" ref="E2593:E2656" si="2351">IFERROR(D2593/C2593,0)</f>
        <v>0</v>
      </c>
      <c r="F2593" s="212"/>
      <c r="G2593" s="213"/>
      <c r="H2593" s="144">
        <f t="shared" ref="H2593:H2656" si="2352">IFERROR(G2593/F2593,0)</f>
        <v>0</v>
      </c>
      <c r="I2593" s="212"/>
      <c r="J2593" s="213"/>
      <c r="K2593" s="144">
        <f t="shared" ref="K2593:K2656" si="2353">IFERROR(J2593/I2593,0)</f>
        <v>0</v>
      </c>
      <c r="L2593" s="212"/>
      <c r="M2593" s="214"/>
      <c r="N2593" s="215"/>
      <c r="O2593" s="212"/>
      <c r="P2593" s="215"/>
      <c r="Q2593" s="139">
        <f t="shared" ref="Q2593:Q2656" si="2354">SUM(O2593:P2593)</f>
        <v>0</v>
      </c>
      <c r="R2593" s="215"/>
      <c r="S2593" s="215"/>
      <c r="T2593" s="140">
        <f t="shared" si="2329"/>
        <v>0</v>
      </c>
      <c r="U2593" s="216"/>
      <c r="V2593" s="212"/>
      <c r="W2593" s="215"/>
      <c r="X2593" s="139">
        <f t="shared" ref="X2593:X2656" si="2355">SUM(V2593:W2593)</f>
        <v>0</v>
      </c>
      <c r="Y2593" s="215"/>
      <c r="Z2593" s="215"/>
      <c r="AA2593" s="140">
        <f t="shared" si="2330"/>
        <v>0</v>
      </c>
      <c r="AB2593" s="216"/>
      <c r="AC2593" s="212"/>
      <c r="AD2593" s="215"/>
      <c r="AE2593" s="139">
        <f t="shared" ref="AE2593:AE2656" si="2356">SUM(AC2593:AD2593)</f>
        <v>0</v>
      </c>
      <c r="AF2593" s="215"/>
      <c r="AG2593" s="215"/>
      <c r="AH2593" s="140">
        <f t="shared" si="2331"/>
        <v>0</v>
      </c>
      <c r="AJ2593" s="217"/>
      <c r="AK2593" s="218"/>
      <c r="AL2593" s="219"/>
      <c r="AM2593" s="218"/>
      <c r="AN2593" s="219"/>
      <c r="AO2593" s="218"/>
      <c r="AP2593" s="219"/>
      <c r="AQ2593" s="218"/>
      <c r="AR2593" s="219"/>
      <c r="AS2593" s="218"/>
      <c r="AT2593" s="219"/>
      <c r="AU2593" s="218"/>
      <c r="AV2593" s="114">
        <f t="shared" ref="AV2593:AV2656" si="2357">SUM(AJ2593:AU2593)</f>
        <v>0</v>
      </c>
      <c r="AW2593" s="113">
        <f t="shared" ref="AW2593:AW2656" si="2358">T2593-AV2593</f>
        <v>0</v>
      </c>
      <c r="AX2593" s="210"/>
      <c r="AY2593" s="111">
        <f t="shared" ref="AY2593:AY2656" si="2359">SUM(AJ2593:AL2593)</f>
        <v>0</v>
      </c>
      <c r="AZ2593" s="113">
        <f t="shared" ref="AZ2593:AZ2656" si="2360">SUM(AM2593:AO2593)</f>
        <v>0</v>
      </c>
      <c r="BA2593" s="114">
        <f t="shared" ref="BA2593:BA2656" si="2361">SUM(AP2593:AR2593)</f>
        <v>0</v>
      </c>
      <c r="BB2593" s="113">
        <f t="shared" ref="BB2593:BB2656" si="2362">SUM(AS2593:AU2593)</f>
        <v>0</v>
      </c>
      <c r="BC2593" s="113">
        <f t="shared" ref="BC2593:BC2656" si="2363">SUM(AY2593,AZ2593,BA2593,BB2593)</f>
        <v>0</v>
      </c>
      <c r="BD2593" s="117">
        <f t="shared" ref="BD2593:BD2656" si="2364">T2593-BC2593</f>
        <v>0</v>
      </c>
    </row>
    <row r="2594" spans="2:56" x14ac:dyDescent="0.3">
      <c r="B2594" s="222" t="s">
        <v>167</v>
      </c>
      <c r="C2594" s="78">
        <f>SUM(C2595:C2600)</f>
        <v>0</v>
      </c>
      <c r="D2594" s="79">
        <f>SUM(D2595:D2600)</f>
        <v>0</v>
      </c>
      <c r="E2594" s="69">
        <f t="shared" si="2351"/>
        <v>0</v>
      </c>
      <c r="F2594" s="78">
        <f>SUM(F2595:F2600)</f>
        <v>0</v>
      </c>
      <c r="G2594" s="79">
        <f>SUM(G2595:G2600)</f>
        <v>0</v>
      </c>
      <c r="H2594" s="69">
        <f t="shared" si="2352"/>
        <v>0</v>
      </c>
      <c r="I2594" s="78">
        <f>SUM(I2595:I2600)</f>
        <v>0</v>
      </c>
      <c r="J2594" s="79">
        <f>SUM(J2595:J2600)</f>
        <v>0</v>
      </c>
      <c r="K2594" s="69">
        <f t="shared" si="2353"/>
        <v>0</v>
      </c>
      <c r="L2594" s="78">
        <f>SUM(L2595:L2600)</f>
        <v>0</v>
      </c>
      <c r="M2594" s="80">
        <f>SUM(M2595:M2600)</f>
        <v>0</v>
      </c>
      <c r="N2594" s="81">
        <f>SUM(N2595:N2600)</f>
        <v>0</v>
      </c>
      <c r="O2594" s="78">
        <f>SUM(O2595:O2600)</f>
        <v>0</v>
      </c>
      <c r="P2594" s="81">
        <f>SUM(P2595:P2600)</f>
        <v>0</v>
      </c>
      <c r="Q2594" s="148">
        <f t="shared" si="2354"/>
        <v>0</v>
      </c>
      <c r="R2594" s="81">
        <f>SUM(R2595:R2600)</f>
        <v>0</v>
      </c>
      <c r="S2594" s="81">
        <f>SUM(S2595:S2600)</f>
        <v>0</v>
      </c>
      <c r="T2594" s="149">
        <f t="shared" ref="T2594:T2657" si="2365">SUM(Q2594:S2594)</f>
        <v>0</v>
      </c>
      <c r="U2594" s="216"/>
      <c r="V2594" s="78">
        <f>SUM(V2595:V2600)</f>
        <v>0</v>
      </c>
      <c r="W2594" s="81">
        <f>SUM(W2595:W2600)</f>
        <v>0</v>
      </c>
      <c r="X2594" s="148">
        <f t="shared" si="2355"/>
        <v>0</v>
      </c>
      <c r="Y2594" s="81">
        <f>SUM(Y2595:Y2600)</f>
        <v>0</v>
      </c>
      <c r="Z2594" s="81">
        <f>SUM(Z2595:Z2600)</f>
        <v>0</v>
      </c>
      <c r="AA2594" s="149">
        <f t="shared" ref="AA2594:AA2657" si="2366">SUM(X2594:Z2594)</f>
        <v>0</v>
      </c>
      <c r="AB2594" s="216"/>
      <c r="AC2594" s="78">
        <f>SUM(AC2595:AC2600)</f>
        <v>0</v>
      </c>
      <c r="AD2594" s="81">
        <f>SUM(AD2595:AD2600)</f>
        <v>0</v>
      </c>
      <c r="AE2594" s="148">
        <f t="shared" si="2356"/>
        <v>0</v>
      </c>
      <c r="AF2594" s="81">
        <f>SUM(AF2595:AF2600)</f>
        <v>0</v>
      </c>
      <c r="AG2594" s="81">
        <f>SUM(AG2595:AG2600)</f>
        <v>0</v>
      </c>
      <c r="AH2594" s="149">
        <f t="shared" ref="AH2594:AH2657" si="2367">SUM(AE2594:AG2594)</f>
        <v>0</v>
      </c>
      <c r="AJ2594" s="79">
        <f t="shared" ref="AJ2594:AU2594" si="2368">SUM(AJ2595:AJ2600)</f>
        <v>0</v>
      </c>
      <c r="AK2594" s="80">
        <f t="shared" si="2368"/>
        <v>0</v>
      </c>
      <c r="AL2594" s="81">
        <f t="shared" si="2368"/>
        <v>0</v>
      </c>
      <c r="AM2594" s="80">
        <f t="shared" si="2368"/>
        <v>0</v>
      </c>
      <c r="AN2594" s="81">
        <f t="shared" si="2368"/>
        <v>0</v>
      </c>
      <c r="AO2594" s="80">
        <f t="shared" si="2368"/>
        <v>0</v>
      </c>
      <c r="AP2594" s="81">
        <f t="shared" si="2368"/>
        <v>0</v>
      </c>
      <c r="AQ2594" s="80">
        <f t="shared" si="2368"/>
        <v>0</v>
      </c>
      <c r="AR2594" s="81">
        <f t="shared" si="2368"/>
        <v>0</v>
      </c>
      <c r="AS2594" s="80">
        <f t="shared" si="2368"/>
        <v>0</v>
      </c>
      <c r="AT2594" s="81">
        <f t="shared" si="2368"/>
        <v>0</v>
      </c>
      <c r="AU2594" s="80">
        <f t="shared" si="2368"/>
        <v>0</v>
      </c>
      <c r="AV2594" s="81">
        <f t="shared" si="2357"/>
        <v>0</v>
      </c>
      <c r="AW2594" s="80">
        <f t="shared" si="2358"/>
        <v>0</v>
      </c>
      <c r="AX2594" s="210"/>
      <c r="AY2594" s="79">
        <f t="shared" si="2359"/>
        <v>0</v>
      </c>
      <c r="AZ2594" s="80">
        <f t="shared" si="2360"/>
        <v>0</v>
      </c>
      <c r="BA2594" s="81">
        <f t="shared" si="2361"/>
        <v>0</v>
      </c>
      <c r="BB2594" s="80">
        <f t="shared" si="2362"/>
        <v>0</v>
      </c>
      <c r="BC2594" s="80">
        <f t="shared" si="2363"/>
        <v>0</v>
      </c>
      <c r="BD2594" s="86">
        <f t="shared" si="2364"/>
        <v>0</v>
      </c>
    </row>
    <row r="2595" spans="2:56" x14ac:dyDescent="0.3">
      <c r="B2595" s="211" t="s">
        <v>168</v>
      </c>
      <c r="C2595" s="212"/>
      <c r="D2595" s="213"/>
      <c r="E2595" s="144">
        <f t="shared" si="2351"/>
        <v>0</v>
      </c>
      <c r="F2595" s="212"/>
      <c r="G2595" s="213"/>
      <c r="H2595" s="144">
        <f t="shared" si="2352"/>
        <v>0</v>
      </c>
      <c r="I2595" s="212"/>
      <c r="J2595" s="213"/>
      <c r="K2595" s="144">
        <f t="shared" si="2353"/>
        <v>0</v>
      </c>
      <c r="L2595" s="212"/>
      <c r="M2595" s="214"/>
      <c r="N2595" s="215"/>
      <c r="O2595" s="212"/>
      <c r="P2595" s="215"/>
      <c r="Q2595" s="139">
        <f t="shared" si="2354"/>
        <v>0</v>
      </c>
      <c r="R2595" s="215"/>
      <c r="S2595" s="215"/>
      <c r="T2595" s="140">
        <f t="shared" si="2365"/>
        <v>0</v>
      </c>
      <c r="U2595" s="216"/>
      <c r="V2595" s="212"/>
      <c r="W2595" s="215"/>
      <c r="X2595" s="139">
        <f t="shared" si="2355"/>
        <v>0</v>
      </c>
      <c r="Y2595" s="215"/>
      <c r="Z2595" s="215"/>
      <c r="AA2595" s="140">
        <f t="shared" si="2366"/>
        <v>0</v>
      </c>
      <c r="AB2595" s="216"/>
      <c r="AC2595" s="212"/>
      <c r="AD2595" s="215"/>
      <c r="AE2595" s="139">
        <f t="shared" si="2356"/>
        <v>0</v>
      </c>
      <c r="AF2595" s="215"/>
      <c r="AG2595" s="215"/>
      <c r="AH2595" s="140">
        <f t="shared" si="2367"/>
        <v>0</v>
      </c>
      <c r="AJ2595" s="217"/>
      <c r="AK2595" s="218"/>
      <c r="AL2595" s="219"/>
      <c r="AM2595" s="218"/>
      <c r="AN2595" s="219"/>
      <c r="AO2595" s="218"/>
      <c r="AP2595" s="219"/>
      <c r="AQ2595" s="218"/>
      <c r="AR2595" s="219"/>
      <c r="AS2595" s="218"/>
      <c r="AT2595" s="219"/>
      <c r="AU2595" s="218"/>
      <c r="AV2595" s="114">
        <f t="shared" si="2357"/>
        <v>0</v>
      </c>
      <c r="AW2595" s="113">
        <f t="shared" si="2358"/>
        <v>0</v>
      </c>
      <c r="AX2595" s="210"/>
      <c r="AY2595" s="111">
        <f t="shared" si="2359"/>
        <v>0</v>
      </c>
      <c r="AZ2595" s="113">
        <f t="shared" si="2360"/>
        <v>0</v>
      </c>
      <c r="BA2595" s="114">
        <f t="shared" si="2361"/>
        <v>0</v>
      </c>
      <c r="BB2595" s="113">
        <f t="shared" si="2362"/>
        <v>0</v>
      </c>
      <c r="BC2595" s="113">
        <f t="shared" si="2363"/>
        <v>0</v>
      </c>
      <c r="BD2595" s="117">
        <f t="shared" si="2364"/>
        <v>0</v>
      </c>
    </row>
    <row r="2596" spans="2:56" x14ac:dyDescent="0.3">
      <c r="B2596" s="211" t="s">
        <v>169</v>
      </c>
      <c r="C2596" s="212"/>
      <c r="D2596" s="213"/>
      <c r="E2596" s="144">
        <f t="shared" si="2351"/>
        <v>0</v>
      </c>
      <c r="F2596" s="212"/>
      <c r="G2596" s="213"/>
      <c r="H2596" s="144">
        <f t="shared" si="2352"/>
        <v>0</v>
      </c>
      <c r="I2596" s="212"/>
      <c r="J2596" s="213"/>
      <c r="K2596" s="144">
        <f t="shared" si="2353"/>
        <v>0</v>
      </c>
      <c r="L2596" s="212"/>
      <c r="M2596" s="214"/>
      <c r="N2596" s="215"/>
      <c r="O2596" s="212"/>
      <c r="P2596" s="215"/>
      <c r="Q2596" s="139">
        <f t="shared" si="2354"/>
        <v>0</v>
      </c>
      <c r="R2596" s="215"/>
      <c r="S2596" s="215"/>
      <c r="T2596" s="140">
        <f t="shared" si="2365"/>
        <v>0</v>
      </c>
      <c r="U2596" s="216"/>
      <c r="V2596" s="212"/>
      <c r="W2596" s="215"/>
      <c r="X2596" s="139">
        <f t="shared" si="2355"/>
        <v>0</v>
      </c>
      <c r="Y2596" s="215"/>
      <c r="Z2596" s="215"/>
      <c r="AA2596" s="140">
        <f t="shared" si="2366"/>
        <v>0</v>
      </c>
      <c r="AB2596" s="216"/>
      <c r="AC2596" s="212"/>
      <c r="AD2596" s="215"/>
      <c r="AE2596" s="139">
        <f t="shared" si="2356"/>
        <v>0</v>
      </c>
      <c r="AF2596" s="215"/>
      <c r="AG2596" s="215"/>
      <c r="AH2596" s="140">
        <f t="shared" si="2367"/>
        <v>0</v>
      </c>
      <c r="AJ2596" s="217"/>
      <c r="AK2596" s="218"/>
      <c r="AL2596" s="219"/>
      <c r="AM2596" s="218"/>
      <c r="AN2596" s="219"/>
      <c r="AO2596" s="218"/>
      <c r="AP2596" s="219"/>
      <c r="AQ2596" s="218"/>
      <c r="AR2596" s="219"/>
      <c r="AS2596" s="218"/>
      <c r="AT2596" s="219"/>
      <c r="AU2596" s="218"/>
      <c r="AV2596" s="114">
        <f t="shared" si="2357"/>
        <v>0</v>
      </c>
      <c r="AW2596" s="113">
        <f t="shared" si="2358"/>
        <v>0</v>
      </c>
      <c r="AX2596" s="210"/>
      <c r="AY2596" s="111">
        <f t="shared" si="2359"/>
        <v>0</v>
      </c>
      <c r="AZ2596" s="113">
        <f t="shared" si="2360"/>
        <v>0</v>
      </c>
      <c r="BA2596" s="114">
        <f t="shared" si="2361"/>
        <v>0</v>
      </c>
      <c r="BB2596" s="113">
        <f t="shared" si="2362"/>
        <v>0</v>
      </c>
      <c r="BC2596" s="113">
        <f t="shared" si="2363"/>
        <v>0</v>
      </c>
      <c r="BD2596" s="117">
        <f t="shared" si="2364"/>
        <v>0</v>
      </c>
    </row>
    <row r="2597" spans="2:56" x14ac:dyDescent="0.3">
      <c r="B2597" s="211" t="s">
        <v>170</v>
      </c>
      <c r="C2597" s="212"/>
      <c r="D2597" s="213"/>
      <c r="E2597" s="144">
        <f t="shared" si="2351"/>
        <v>0</v>
      </c>
      <c r="F2597" s="212"/>
      <c r="G2597" s="213"/>
      <c r="H2597" s="144">
        <f t="shared" si="2352"/>
        <v>0</v>
      </c>
      <c r="I2597" s="212"/>
      <c r="J2597" s="213"/>
      <c r="K2597" s="144">
        <f t="shared" si="2353"/>
        <v>0</v>
      </c>
      <c r="L2597" s="212"/>
      <c r="M2597" s="214"/>
      <c r="N2597" s="215"/>
      <c r="O2597" s="212"/>
      <c r="P2597" s="215"/>
      <c r="Q2597" s="139">
        <f t="shared" si="2354"/>
        <v>0</v>
      </c>
      <c r="R2597" s="215"/>
      <c r="S2597" s="215"/>
      <c r="T2597" s="140">
        <f t="shared" si="2365"/>
        <v>0</v>
      </c>
      <c r="U2597" s="216"/>
      <c r="V2597" s="212"/>
      <c r="W2597" s="215"/>
      <c r="X2597" s="139">
        <f t="shared" si="2355"/>
        <v>0</v>
      </c>
      <c r="Y2597" s="215"/>
      <c r="Z2597" s="215"/>
      <c r="AA2597" s="140">
        <f t="shared" si="2366"/>
        <v>0</v>
      </c>
      <c r="AB2597" s="216"/>
      <c r="AC2597" s="212"/>
      <c r="AD2597" s="215"/>
      <c r="AE2597" s="139">
        <f t="shared" si="2356"/>
        <v>0</v>
      </c>
      <c r="AF2597" s="215"/>
      <c r="AG2597" s="215"/>
      <c r="AH2597" s="140">
        <f t="shared" si="2367"/>
        <v>0</v>
      </c>
      <c r="AJ2597" s="217"/>
      <c r="AK2597" s="218"/>
      <c r="AL2597" s="219"/>
      <c r="AM2597" s="218"/>
      <c r="AN2597" s="219"/>
      <c r="AO2597" s="218"/>
      <c r="AP2597" s="219"/>
      <c r="AQ2597" s="218"/>
      <c r="AR2597" s="219"/>
      <c r="AS2597" s="218"/>
      <c r="AT2597" s="219"/>
      <c r="AU2597" s="218"/>
      <c r="AV2597" s="114">
        <f t="shared" si="2357"/>
        <v>0</v>
      </c>
      <c r="AW2597" s="113">
        <f t="shared" si="2358"/>
        <v>0</v>
      </c>
      <c r="AX2597" s="210"/>
      <c r="AY2597" s="111">
        <f t="shared" si="2359"/>
        <v>0</v>
      </c>
      <c r="AZ2597" s="113">
        <f t="shared" si="2360"/>
        <v>0</v>
      </c>
      <c r="BA2597" s="114">
        <f t="shared" si="2361"/>
        <v>0</v>
      </c>
      <c r="BB2597" s="113">
        <f t="shared" si="2362"/>
        <v>0</v>
      </c>
      <c r="BC2597" s="113">
        <f t="shared" si="2363"/>
        <v>0</v>
      </c>
      <c r="BD2597" s="117">
        <f t="shared" si="2364"/>
        <v>0</v>
      </c>
    </row>
    <row r="2598" spans="2:56" x14ac:dyDescent="0.3">
      <c r="B2598" s="211" t="s">
        <v>171</v>
      </c>
      <c r="C2598" s="212"/>
      <c r="D2598" s="213"/>
      <c r="E2598" s="144">
        <f t="shared" si="2351"/>
        <v>0</v>
      </c>
      <c r="F2598" s="212"/>
      <c r="G2598" s="213"/>
      <c r="H2598" s="144">
        <f t="shared" si="2352"/>
        <v>0</v>
      </c>
      <c r="I2598" s="212"/>
      <c r="J2598" s="213"/>
      <c r="K2598" s="144">
        <f t="shared" si="2353"/>
        <v>0</v>
      </c>
      <c r="L2598" s="212"/>
      <c r="M2598" s="214"/>
      <c r="N2598" s="215"/>
      <c r="O2598" s="212"/>
      <c r="P2598" s="215"/>
      <c r="Q2598" s="139">
        <f t="shared" si="2354"/>
        <v>0</v>
      </c>
      <c r="R2598" s="215"/>
      <c r="S2598" s="215"/>
      <c r="T2598" s="140">
        <f t="shared" si="2365"/>
        <v>0</v>
      </c>
      <c r="U2598" s="216"/>
      <c r="V2598" s="212"/>
      <c r="W2598" s="215"/>
      <c r="X2598" s="139">
        <f t="shared" si="2355"/>
        <v>0</v>
      </c>
      <c r="Y2598" s="215"/>
      <c r="Z2598" s="215"/>
      <c r="AA2598" s="140">
        <f t="shared" si="2366"/>
        <v>0</v>
      </c>
      <c r="AB2598" s="216"/>
      <c r="AC2598" s="212"/>
      <c r="AD2598" s="215"/>
      <c r="AE2598" s="139">
        <f t="shared" si="2356"/>
        <v>0</v>
      </c>
      <c r="AF2598" s="215"/>
      <c r="AG2598" s="215"/>
      <c r="AH2598" s="140">
        <f t="shared" si="2367"/>
        <v>0</v>
      </c>
      <c r="AJ2598" s="217"/>
      <c r="AK2598" s="218"/>
      <c r="AL2598" s="219"/>
      <c r="AM2598" s="218"/>
      <c r="AN2598" s="219"/>
      <c r="AO2598" s="218"/>
      <c r="AP2598" s="219"/>
      <c r="AQ2598" s="218"/>
      <c r="AR2598" s="219"/>
      <c r="AS2598" s="218"/>
      <c r="AT2598" s="219"/>
      <c r="AU2598" s="218"/>
      <c r="AV2598" s="114">
        <f t="shared" si="2357"/>
        <v>0</v>
      </c>
      <c r="AW2598" s="113">
        <f t="shared" si="2358"/>
        <v>0</v>
      </c>
      <c r="AX2598" s="210"/>
      <c r="AY2598" s="111">
        <f t="shared" si="2359"/>
        <v>0</v>
      </c>
      <c r="AZ2598" s="113">
        <f t="shared" si="2360"/>
        <v>0</v>
      </c>
      <c r="BA2598" s="114">
        <f t="shared" si="2361"/>
        <v>0</v>
      </c>
      <c r="BB2598" s="113">
        <f t="shared" si="2362"/>
        <v>0</v>
      </c>
      <c r="BC2598" s="113">
        <f t="shared" si="2363"/>
        <v>0</v>
      </c>
      <c r="BD2598" s="117">
        <f t="shared" si="2364"/>
        <v>0</v>
      </c>
    </row>
    <row r="2599" spans="2:56" x14ac:dyDescent="0.3">
      <c r="B2599" s="211" t="s">
        <v>172</v>
      </c>
      <c r="C2599" s="212"/>
      <c r="D2599" s="213"/>
      <c r="E2599" s="144">
        <f t="shared" si="2351"/>
        <v>0</v>
      </c>
      <c r="F2599" s="212"/>
      <c r="G2599" s="213"/>
      <c r="H2599" s="144">
        <f t="shared" si="2352"/>
        <v>0</v>
      </c>
      <c r="I2599" s="212"/>
      <c r="J2599" s="213"/>
      <c r="K2599" s="144">
        <f t="shared" si="2353"/>
        <v>0</v>
      </c>
      <c r="L2599" s="212"/>
      <c r="M2599" s="214"/>
      <c r="N2599" s="215"/>
      <c r="O2599" s="212"/>
      <c r="P2599" s="215"/>
      <c r="Q2599" s="139">
        <f t="shared" si="2354"/>
        <v>0</v>
      </c>
      <c r="R2599" s="215"/>
      <c r="S2599" s="215"/>
      <c r="T2599" s="140">
        <f t="shared" si="2365"/>
        <v>0</v>
      </c>
      <c r="U2599" s="216"/>
      <c r="V2599" s="212"/>
      <c r="W2599" s="215"/>
      <c r="X2599" s="139">
        <f t="shared" si="2355"/>
        <v>0</v>
      </c>
      <c r="Y2599" s="215"/>
      <c r="Z2599" s="215"/>
      <c r="AA2599" s="140">
        <f t="shared" si="2366"/>
        <v>0</v>
      </c>
      <c r="AB2599" s="216"/>
      <c r="AC2599" s="212"/>
      <c r="AD2599" s="215"/>
      <c r="AE2599" s="139">
        <f t="shared" si="2356"/>
        <v>0</v>
      </c>
      <c r="AF2599" s="215"/>
      <c r="AG2599" s="215"/>
      <c r="AH2599" s="140">
        <f t="shared" si="2367"/>
        <v>0</v>
      </c>
      <c r="AJ2599" s="217"/>
      <c r="AK2599" s="218"/>
      <c r="AL2599" s="219"/>
      <c r="AM2599" s="218"/>
      <c r="AN2599" s="219"/>
      <c r="AO2599" s="218"/>
      <c r="AP2599" s="219"/>
      <c r="AQ2599" s="218"/>
      <c r="AR2599" s="219"/>
      <c r="AS2599" s="218"/>
      <c r="AT2599" s="219"/>
      <c r="AU2599" s="218"/>
      <c r="AV2599" s="114">
        <f t="shared" si="2357"/>
        <v>0</v>
      </c>
      <c r="AW2599" s="113">
        <f t="shared" si="2358"/>
        <v>0</v>
      </c>
      <c r="AX2599" s="210"/>
      <c r="AY2599" s="111">
        <f t="shared" si="2359"/>
        <v>0</v>
      </c>
      <c r="AZ2599" s="113">
        <f t="shared" si="2360"/>
        <v>0</v>
      </c>
      <c r="BA2599" s="114">
        <f t="shared" si="2361"/>
        <v>0</v>
      </c>
      <c r="BB2599" s="113">
        <f t="shared" si="2362"/>
        <v>0</v>
      </c>
      <c r="BC2599" s="113">
        <f t="shared" si="2363"/>
        <v>0</v>
      </c>
      <c r="BD2599" s="117">
        <f t="shared" si="2364"/>
        <v>0</v>
      </c>
    </row>
    <row r="2600" spans="2:56" x14ac:dyDescent="0.3">
      <c r="B2600" s="211" t="s">
        <v>173</v>
      </c>
      <c r="C2600" s="212"/>
      <c r="D2600" s="213"/>
      <c r="E2600" s="144">
        <f t="shared" si="2351"/>
        <v>0</v>
      </c>
      <c r="F2600" s="212"/>
      <c r="G2600" s="213"/>
      <c r="H2600" s="144">
        <f t="shared" si="2352"/>
        <v>0</v>
      </c>
      <c r="I2600" s="212"/>
      <c r="J2600" s="213"/>
      <c r="K2600" s="144">
        <f t="shared" si="2353"/>
        <v>0</v>
      </c>
      <c r="L2600" s="212"/>
      <c r="M2600" s="214"/>
      <c r="N2600" s="215"/>
      <c r="O2600" s="212"/>
      <c r="P2600" s="215"/>
      <c r="Q2600" s="139">
        <f t="shared" si="2354"/>
        <v>0</v>
      </c>
      <c r="R2600" s="215"/>
      <c r="S2600" s="215"/>
      <c r="T2600" s="140">
        <f t="shared" si="2365"/>
        <v>0</v>
      </c>
      <c r="U2600" s="216"/>
      <c r="V2600" s="212"/>
      <c r="W2600" s="215"/>
      <c r="X2600" s="139">
        <f t="shared" si="2355"/>
        <v>0</v>
      </c>
      <c r="Y2600" s="215"/>
      <c r="Z2600" s="215"/>
      <c r="AA2600" s="140">
        <f t="shared" si="2366"/>
        <v>0</v>
      </c>
      <c r="AB2600" s="216"/>
      <c r="AC2600" s="212"/>
      <c r="AD2600" s="215"/>
      <c r="AE2600" s="139">
        <f t="shared" si="2356"/>
        <v>0</v>
      </c>
      <c r="AF2600" s="215"/>
      <c r="AG2600" s="215"/>
      <c r="AH2600" s="140">
        <f t="shared" si="2367"/>
        <v>0</v>
      </c>
      <c r="AJ2600" s="217"/>
      <c r="AK2600" s="218"/>
      <c r="AL2600" s="219"/>
      <c r="AM2600" s="218"/>
      <c r="AN2600" s="219"/>
      <c r="AO2600" s="218"/>
      <c r="AP2600" s="219"/>
      <c r="AQ2600" s="218"/>
      <c r="AR2600" s="219"/>
      <c r="AS2600" s="218"/>
      <c r="AT2600" s="219"/>
      <c r="AU2600" s="218"/>
      <c r="AV2600" s="114">
        <f t="shared" si="2357"/>
        <v>0</v>
      </c>
      <c r="AW2600" s="113">
        <f t="shared" si="2358"/>
        <v>0</v>
      </c>
      <c r="AX2600" s="210"/>
      <c r="AY2600" s="111">
        <f t="shared" si="2359"/>
        <v>0</v>
      </c>
      <c r="AZ2600" s="113">
        <f t="shared" si="2360"/>
        <v>0</v>
      </c>
      <c r="BA2600" s="114">
        <f t="shared" si="2361"/>
        <v>0</v>
      </c>
      <c r="BB2600" s="113">
        <f t="shared" si="2362"/>
        <v>0</v>
      </c>
      <c r="BC2600" s="113">
        <f t="shared" si="2363"/>
        <v>0</v>
      </c>
      <c r="BD2600" s="117">
        <f t="shared" si="2364"/>
        <v>0</v>
      </c>
    </row>
    <row r="2601" spans="2:56" x14ac:dyDescent="0.3">
      <c r="B2601" s="222" t="s">
        <v>174</v>
      </c>
      <c r="C2601" s="78">
        <f>SUM(C2602)</f>
        <v>0</v>
      </c>
      <c r="D2601" s="79">
        <f>SUM(D2602)</f>
        <v>0</v>
      </c>
      <c r="E2601" s="69">
        <f t="shared" si="2351"/>
        <v>0</v>
      </c>
      <c r="F2601" s="78">
        <f>SUM(F2602)</f>
        <v>0</v>
      </c>
      <c r="G2601" s="79">
        <f>SUM(G2602)</f>
        <v>0</v>
      </c>
      <c r="H2601" s="69">
        <f t="shared" si="2352"/>
        <v>0</v>
      </c>
      <c r="I2601" s="78">
        <f>SUM(I2602)</f>
        <v>0</v>
      </c>
      <c r="J2601" s="79">
        <f>SUM(J2602)</f>
        <v>0</v>
      </c>
      <c r="K2601" s="69">
        <f t="shared" si="2353"/>
        <v>0</v>
      </c>
      <c r="L2601" s="78">
        <f>SUM(L2602)</f>
        <v>0</v>
      </c>
      <c r="M2601" s="80">
        <f>SUM(M2602)</f>
        <v>0</v>
      </c>
      <c r="N2601" s="81">
        <f>SUM(N2602)</f>
        <v>0</v>
      </c>
      <c r="O2601" s="78">
        <f>SUM(O2602)</f>
        <v>0</v>
      </c>
      <c r="P2601" s="81">
        <f>SUM(P2602)</f>
        <v>0</v>
      </c>
      <c r="Q2601" s="148">
        <f t="shared" si="2354"/>
        <v>0</v>
      </c>
      <c r="R2601" s="81">
        <f>SUM(R2602)</f>
        <v>0</v>
      </c>
      <c r="S2601" s="81">
        <f>SUM(S2602)</f>
        <v>0</v>
      </c>
      <c r="T2601" s="149">
        <f t="shared" si="2365"/>
        <v>0</v>
      </c>
      <c r="U2601" s="216"/>
      <c r="V2601" s="78">
        <f>SUM(V2602)</f>
        <v>0</v>
      </c>
      <c r="W2601" s="81">
        <f>SUM(W2602)</f>
        <v>0</v>
      </c>
      <c r="X2601" s="148">
        <f t="shared" si="2355"/>
        <v>0</v>
      </c>
      <c r="Y2601" s="81">
        <f>SUM(Y2602)</f>
        <v>0</v>
      </c>
      <c r="Z2601" s="81">
        <f>SUM(Z2602)</f>
        <v>0</v>
      </c>
      <c r="AA2601" s="149">
        <f t="shared" si="2366"/>
        <v>0</v>
      </c>
      <c r="AB2601" s="216"/>
      <c r="AC2601" s="78">
        <f>SUM(AC2602)</f>
        <v>0</v>
      </c>
      <c r="AD2601" s="81">
        <f>SUM(AD2602)</f>
        <v>0</v>
      </c>
      <c r="AE2601" s="148">
        <f t="shared" si="2356"/>
        <v>0</v>
      </c>
      <c r="AF2601" s="81">
        <f>SUM(AF2602)</f>
        <v>0</v>
      </c>
      <c r="AG2601" s="81">
        <f>SUM(AG2602)</f>
        <v>0</v>
      </c>
      <c r="AH2601" s="149">
        <f t="shared" si="2367"/>
        <v>0</v>
      </c>
      <c r="AJ2601" s="79">
        <f t="shared" ref="AJ2601:AU2601" si="2369">SUM(AJ2602)</f>
        <v>0</v>
      </c>
      <c r="AK2601" s="80">
        <f t="shared" si="2369"/>
        <v>0</v>
      </c>
      <c r="AL2601" s="81">
        <f t="shared" si="2369"/>
        <v>0</v>
      </c>
      <c r="AM2601" s="80">
        <f t="shared" si="2369"/>
        <v>0</v>
      </c>
      <c r="AN2601" s="81">
        <f t="shared" si="2369"/>
        <v>0</v>
      </c>
      <c r="AO2601" s="80">
        <f t="shared" si="2369"/>
        <v>0</v>
      </c>
      <c r="AP2601" s="81">
        <f t="shared" si="2369"/>
        <v>0</v>
      </c>
      <c r="AQ2601" s="80">
        <f t="shared" si="2369"/>
        <v>0</v>
      </c>
      <c r="AR2601" s="81">
        <f t="shared" si="2369"/>
        <v>0</v>
      </c>
      <c r="AS2601" s="80">
        <f t="shared" si="2369"/>
        <v>0</v>
      </c>
      <c r="AT2601" s="81">
        <f t="shared" si="2369"/>
        <v>0</v>
      </c>
      <c r="AU2601" s="80">
        <f t="shared" si="2369"/>
        <v>0</v>
      </c>
      <c r="AV2601" s="81">
        <f t="shared" si="2357"/>
        <v>0</v>
      </c>
      <c r="AW2601" s="80">
        <f t="shared" si="2358"/>
        <v>0</v>
      </c>
      <c r="AX2601" s="210"/>
      <c r="AY2601" s="79">
        <f t="shared" si="2359"/>
        <v>0</v>
      </c>
      <c r="AZ2601" s="80">
        <f t="shared" si="2360"/>
        <v>0</v>
      </c>
      <c r="BA2601" s="81">
        <f t="shared" si="2361"/>
        <v>0</v>
      </c>
      <c r="BB2601" s="80">
        <f t="shared" si="2362"/>
        <v>0</v>
      </c>
      <c r="BC2601" s="80">
        <f t="shared" si="2363"/>
        <v>0</v>
      </c>
      <c r="BD2601" s="86">
        <f t="shared" si="2364"/>
        <v>0</v>
      </c>
    </row>
    <row r="2602" spans="2:56" x14ac:dyDescent="0.3">
      <c r="B2602" s="211" t="s">
        <v>175</v>
      </c>
      <c r="C2602" s="212"/>
      <c r="D2602" s="213"/>
      <c r="E2602" s="144">
        <f t="shared" si="2351"/>
        <v>0</v>
      </c>
      <c r="F2602" s="212"/>
      <c r="G2602" s="213"/>
      <c r="H2602" s="144">
        <f t="shared" si="2352"/>
        <v>0</v>
      </c>
      <c r="I2602" s="212"/>
      <c r="J2602" s="213"/>
      <c r="K2602" s="144">
        <f t="shared" si="2353"/>
        <v>0</v>
      </c>
      <c r="L2602" s="212"/>
      <c r="M2602" s="214"/>
      <c r="N2602" s="215"/>
      <c r="O2602" s="212"/>
      <c r="P2602" s="215"/>
      <c r="Q2602" s="139">
        <f t="shared" si="2354"/>
        <v>0</v>
      </c>
      <c r="R2602" s="215"/>
      <c r="S2602" s="215"/>
      <c r="T2602" s="140">
        <f t="shared" si="2365"/>
        <v>0</v>
      </c>
      <c r="U2602" s="216"/>
      <c r="V2602" s="212"/>
      <c r="W2602" s="215"/>
      <c r="X2602" s="139">
        <f t="shared" si="2355"/>
        <v>0</v>
      </c>
      <c r="Y2602" s="215"/>
      <c r="Z2602" s="215"/>
      <c r="AA2602" s="140">
        <f t="shared" si="2366"/>
        <v>0</v>
      </c>
      <c r="AB2602" s="216"/>
      <c r="AC2602" s="212"/>
      <c r="AD2602" s="215"/>
      <c r="AE2602" s="139">
        <f t="shared" si="2356"/>
        <v>0</v>
      </c>
      <c r="AF2602" s="215"/>
      <c r="AG2602" s="215"/>
      <c r="AH2602" s="140">
        <f t="shared" si="2367"/>
        <v>0</v>
      </c>
      <c r="AJ2602" s="217"/>
      <c r="AK2602" s="218"/>
      <c r="AL2602" s="219"/>
      <c r="AM2602" s="218"/>
      <c r="AN2602" s="219"/>
      <c r="AO2602" s="218"/>
      <c r="AP2602" s="219"/>
      <c r="AQ2602" s="218"/>
      <c r="AR2602" s="219"/>
      <c r="AS2602" s="218"/>
      <c r="AT2602" s="219"/>
      <c r="AU2602" s="218"/>
      <c r="AV2602" s="114">
        <f t="shared" si="2357"/>
        <v>0</v>
      </c>
      <c r="AW2602" s="113">
        <f t="shared" si="2358"/>
        <v>0</v>
      </c>
      <c r="AX2602" s="210"/>
      <c r="AY2602" s="111">
        <f t="shared" si="2359"/>
        <v>0</v>
      </c>
      <c r="AZ2602" s="113">
        <f t="shared" si="2360"/>
        <v>0</v>
      </c>
      <c r="BA2602" s="114">
        <f t="shared" si="2361"/>
        <v>0</v>
      </c>
      <c r="BB2602" s="113">
        <f t="shared" si="2362"/>
        <v>0</v>
      </c>
      <c r="BC2602" s="113">
        <f t="shared" si="2363"/>
        <v>0</v>
      </c>
      <c r="BD2602" s="117">
        <f t="shared" si="2364"/>
        <v>0</v>
      </c>
    </row>
    <row r="2603" spans="2:56" x14ac:dyDescent="0.3">
      <c r="B2603" s="222" t="s">
        <v>176</v>
      </c>
      <c r="C2603" s="78">
        <f>SUM(C2604:C2608)</f>
        <v>0</v>
      </c>
      <c r="D2603" s="79">
        <f>SUM(D2604:D2608)</f>
        <v>0</v>
      </c>
      <c r="E2603" s="69">
        <f t="shared" si="2351"/>
        <v>0</v>
      </c>
      <c r="F2603" s="78">
        <f>SUM(F2604:F2608)</f>
        <v>0</v>
      </c>
      <c r="G2603" s="79">
        <f>SUM(G2604:G2608)</f>
        <v>0</v>
      </c>
      <c r="H2603" s="69">
        <f t="shared" si="2352"/>
        <v>0</v>
      </c>
      <c r="I2603" s="78">
        <f>SUM(I2604:I2608)</f>
        <v>0</v>
      </c>
      <c r="J2603" s="79">
        <f>SUM(J2604:J2608)</f>
        <v>0</v>
      </c>
      <c r="K2603" s="69">
        <f t="shared" si="2353"/>
        <v>0</v>
      </c>
      <c r="L2603" s="78">
        <f>SUM(L2604:L2608)</f>
        <v>0</v>
      </c>
      <c r="M2603" s="80">
        <f>SUM(M2604:M2608)</f>
        <v>0</v>
      </c>
      <c r="N2603" s="81">
        <f>SUM(N2604:N2608)</f>
        <v>0</v>
      </c>
      <c r="O2603" s="78">
        <f>SUM(O2604:O2608)</f>
        <v>0</v>
      </c>
      <c r="P2603" s="81">
        <f>SUM(P2604:P2608)</f>
        <v>0</v>
      </c>
      <c r="Q2603" s="148">
        <f t="shared" si="2354"/>
        <v>0</v>
      </c>
      <c r="R2603" s="81">
        <f>SUM(R2604:R2608)</f>
        <v>0</v>
      </c>
      <c r="S2603" s="81">
        <f>SUM(S2604:S2608)</f>
        <v>0</v>
      </c>
      <c r="T2603" s="149">
        <f t="shared" si="2365"/>
        <v>0</v>
      </c>
      <c r="U2603" s="216"/>
      <c r="V2603" s="78">
        <f>SUM(V2604:V2608)</f>
        <v>0</v>
      </c>
      <c r="W2603" s="81">
        <f>SUM(W2604:W2608)</f>
        <v>0</v>
      </c>
      <c r="X2603" s="148">
        <f t="shared" si="2355"/>
        <v>0</v>
      </c>
      <c r="Y2603" s="81">
        <f>SUM(Y2604:Y2608)</f>
        <v>0</v>
      </c>
      <c r="Z2603" s="81">
        <f>SUM(Z2604:Z2608)</f>
        <v>0</v>
      </c>
      <c r="AA2603" s="149">
        <f t="shared" si="2366"/>
        <v>0</v>
      </c>
      <c r="AB2603" s="216"/>
      <c r="AC2603" s="78">
        <f>SUM(AC2604:AC2608)</f>
        <v>0</v>
      </c>
      <c r="AD2603" s="81">
        <f>SUM(AD2604:AD2608)</f>
        <v>0</v>
      </c>
      <c r="AE2603" s="148">
        <f t="shared" si="2356"/>
        <v>0</v>
      </c>
      <c r="AF2603" s="81">
        <f>SUM(AF2604:AF2608)</f>
        <v>0</v>
      </c>
      <c r="AG2603" s="81">
        <f>SUM(AG2604:AG2608)</f>
        <v>0</v>
      </c>
      <c r="AH2603" s="149">
        <f t="shared" si="2367"/>
        <v>0</v>
      </c>
      <c r="AJ2603" s="79">
        <f t="shared" ref="AJ2603:AU2603" si="2370">SUM(AJ2604:AJ2608)</f>
        <v>0</v>
      </c>
      <c r="AK2603" s="80">
        <f t="shared" si="2370"/>
        <v>0</v>
      </c>
      <c r="AL2603" s="81">
        <f t="shared" si="2370"/>
        <v>0</v>
      </c>
      <c r="AM2603" s="80">
        <f t="shared" si="2370"/>
        <v>0</v>
      </c>
      <c r="AN2603" s="81">
        <f t="shared" si="2370"/>
        <v>0</v>
      </c>
      <c r="AO2603" s="80">
        <f t="shared" si="2370"/>
        <v>0</v>
      </c>
      <c r="AP2603" s="81">
        <f t="shared" si="2370"/>
        <v>0</v>
      </c>
      <c r="AQ2603" s="80">
        <f t="shared" si="2370"/>
        <v>0</v>
      </c>
      <c r="AR2603" s="81">
        <f t="shared" si="2370"/>
        <v>0</v>
      </c>
      <c r="AS2603" s="80">
        <f t="shared" si="2370"/>
        <v>0</v>
      </c>
      <c r="AT2603" s="81">
        <f t="shared" si="2370"/>
        <v>0</v>
      </c>
      <c r="AU2603" s="80">
        <f t="shared" si="2370"/>
        <v>0</v>
      </c>
      <c r="AV2603" s="81">
        <f t="shared" si="2357"/>
        <v>0</v>
      </c>
      <c r="AW2603" s="80">
        <f t="shared" si="2358"/>
        <v>0</v>
      </c>
      <c r="AX2603" s="210"/>
      <c r="AY2603" s="79">
        <f t="shared" si="2359"/>
        <v>0</v>
      </c>
      <c r="AZ2603" s="80">
        <f t="shared" si="2360"/>
        <v>0</v>
      </c>
      <c r="BA2603" s="81">
        <f t="shared" si="2361"/>
        <v>0</v>
      </c>
      <c r="BB2603" s="80">
        <f t="shared" si="2362"/>
        <v>0</v>
      </c>
      <c r="BC2603" s="80">
        <f t="shared" si="2363"/>
        <v>0</v>
      </c>
      <c r="BD2603" s="86">
        <f t="shared" si="2364"/>
        <v>0</v>
      </c>
    </row>
    <row r="2604" spans="2:56" x14ac:dyDescent="0.3">
      <c r="B2604" s="211" t="s">
        <v>177</v>
      </c>
      <c r="C2604" s="212"/>
      <c r="D2604" s="213"/>
      <c r="E2604" s="144">
        <f t="shared" si="2351"/>
        <v>0</v>
      </c>
      <c r="F2604" s="212"/>
      <c r="G2604" s="213"/>
      <c r="H2604" s="144">
        <f t="shared" si="2352"/>
        <v>0</v>
      </c>
      <c r="I2604" s="212"/>
      <c r="J2604" s="213"/>
      <c r="K2604" s="144">
        <f t="shared" si="2353"/>
        <v>0</v>
      </c>
      <c r="L2604" s="212"/>
      <c r="M2604" s="214"/>
      <c r="N2604" s="215"/>
      <c r="O2604" s="212"/>
      <c r="P2604" s="215"/>
      <c r="Q2604" s="139">
        <f t="shared" si="2354"/>
        <v>0</v>
      </c>
      <c r="R2604" s="215"/>
      <c r="S2604" s="215"/>
      <c r="T2604" s="140">
        <f t="shared" si="2365"/>
        <v>0</v>
      </c>
      <c r="U2604" s="216"/>
      <c r="V2604" s="212"/>
      <c r="W2604" s="215"/>
      <c r="X2604" s="139">
        <f t="shared" si="2355"/>
        <v>0</v>
      </c>
      <c r="Y2604" s="215"/>
      <c r="Z2604" s="215"/>
      <c r="AA2604" s="140">
        <f t="shared" si="2366"/>
        <v>0</v>
      </c>
      <c r="AB2604" s="216"/>
      <c r="AC2604" s="212"/>
      <c r="AD2604" s="215"/>
      <c r="AE2604" s="139">
        <f t="shared" si="2356"/>
        <v>0</v>
      </c>
      <c r="AF2604" s="215"/>
      <c r="AG2604" s="215"/>
      <c r="AH2604" s="140">
        <f t="shared" si="2367"/>
        <v>0</v>
      </c>
      <c r="AJ2604" s="217"/>
      <c r="AK2604" s="218"/>
      <c r="AL2604" s="219"/>
      <c r="AM2604" s="218"/>
      <c r="AN2604" s="219"/>
      <c r="AO2604" s="218"/>
      <c r="AP2604" s="219"/>
      <c r="AQ2604" s="218"/>
      <c r="AR2604" s="219"/>
      <c r="AS2604" s="218"/>
      <c r="AT2604" s="219"/>
      <c r="AU2604" s="218"/>
      <c r="AV2604" s="114">
        <f t="shared" si="2357"/>
        <v>0</v>
      </c>
      <c r="AW2604" s="113">
        <f t="shared" si="2358"/>
        <v>0</v>
      </c>
      <c r="AX2604" s="210"/>
      <c r="AY2604" s="111">
        <f t="shared" si="2359"/>
        <v>0</v>
      </c>
      <c r="AZ2604" s="113">
        <f t="shared" si="2360"/>
        <v>0</v>
      </c>
      <c r="BA2604" s="114">
        <f t="shared" si="2361"/>
        <v>0</v>
      </c>
      <c r="BB2604" s="113">
        <f t="shared" si="2362"/>
        <v>0</v>
      </c>
      <c r="BC2604" s="113">
        <f t="shared" si="2363"/>
        <v>0</v>
      </c>
      <c r="BD2604" s="117">
        <f t="shared" si="2364"/>
        <v>0</v>
      </c>
    </row>
    <row r="2605" spans="2:56" x14ac:dyDescent="0.3">
      <c r="B2605" s="211" t="s">
        <v>178</v>
      </c>
      <c r="C2605" s="212"/>
      <c r="D2605" s="213"/>
      <c r="E2605" s="144">
        <f t="shared" si="2351"/>
        <v>0</v>
      </c>
      <c r="F2605" s="212"/>
      <c r="G2605" s="213"/>
      <c r="H2605" s="144">
        <f t="shared" si="2352"/>
        <v>0</v>
      </c>
      <c r="I2605" s="212"/>
      <c r="J2605" s="213"/>
      <c r="K2605" s="144">
        <f t="shared" si="2353"/>
        <v>0</v>
      </c>
      <c r="L2605" s="212"/>
      <c r="M2605" s="214"/>
      <c r="N2605" s="215"/>
      <c r="O2605" s="212"/>
      <c r="P2605" s="215"/>
      <c r="Q2605" s="139">
        <f t="shared" si="2354"/>
        <v>0</v>
      </c>
      <c r="R2605" s="215"/>
      <c r="S2605" s="215"/>
      <c r="T2605" s="140">
        <f t="shared" si="2365"/>
        <v>0</v>
      </c>
      <c r="U2605" s="216"/>
      <c r="V2605" s="212"/>
      <c r="W2605" s="215"/>
      <c r="X2605" s="139">
        <f t="shared" si="2355"/>
        <v>0</v>
      </c>
      <c r="Y2605" s="215"/>
      <c r="Z2605" s="215"/>
      <c r="AA2605" s="140">
        <f t="shared" si="2366"/>
        <v>0</v>
      </c>
      <c r="AB2605" s="216"/>
      <c r="AC2605" s="212"/>
      <c r="AD2605" s="215"/>
      <c r="AE2605" s="139">
        <f t="shared" si="2356"/>
        <v>0</v>
      </c>
      <c r="AF2605" s="215"/>
      <c r="AG2605" s="215"/>
      <c r="AH2605" s="140">
        <f t="shared" si="2367"/>
        <v>0</v>
      </c>
      <c r="AJ2605" s="217"/>
      <c r="AK2605" s="218"/>
      <c r="AL2605" s="219"/>
      <c r="AM2605" s="218"/>
      <c r="AN2605" s="219"/>
      <c r="AO2605" s="218"/>
      <c r="AP2605" s="219"/>
      <c r="AQ2605" s="218"/>
      <c r="AR2605" s="219"/>
      <c r="AS2605" s="218"/>
      <c r="AT2605" s="219"/>
      <c r="AU2605" s="218"/>
      <c r="AV2605" s="114">
        <f t="shared" si="2357"/>
        <v>0</v>
      </c>
      <c r="AW2605" s="113">
        <f t="shared" si="2358"/>
        <v>0</v>
      </c>
      <c r="AX2605" s="210"/>
      <c r="AY2605" s="111">
        <f t="shared" si="2359"/>
        <v>0</v>
      </c>
      <c r="AZ2605" s="113">
        <f t="shared" si="2360"/>
        <v>0</v>
      </c>
      <c r="BA2605" s="114">
        <f t="shared" si="2361"/>
        <v>0</v>
      </c>
      <c r="BB2605" s="113">
        <f t="shared" si="2362"/>
        <v>0</v>
      </c>
      <c r="BC2605" s="113">
        <f t="shared" si="2363"/>
        <v>0</v>
      </c>
      <c r="BD2605" s="117">
        <f t="shared" si="2364"/>
        <v>0</v>
      </c>
    </row>
    <row r="2606" spans="2:56" x14ac:dyDescent="0.3">
      <c r="B2606" s="211" t="s">
        <v>179</v>
      </c>
      <c r="C2606" s="212"/>
      <c r="D2606" s="213"/>
      <c r="E2606" s="144">
        <f t="shared" si="2351"/>
        <v>0</v>
      </c>
      <c r="F2606" s="212"/>
      <c r="G2606" s="213"/>
      <c r="H2606" s="144">
        <f t="shared" si="2352"/>
        <v>0</v>
      </c>
      <c r="I2606" s="212"/>
      <c r="J2606" s="213"/>
      <c r="K2606" s="144">
        <f t="shared" si="2353"/>
        <v>0</v>
      </c>
      <c r="L2606" s="212"/>
      <c r="M2606" s="214"/>
      <c r="N2606" s="215"/>
      <c r="O2606" s="212"/>
      <c r="P2606" s="215"/>
      <c r="Q2606" s="139">
        <f t="shared" si="2354"/>
        <v>0</v>
      </c>
      <c r="R2606" s="215"/>
      <c r="S2606" s="215"/>
      <c r="T2606" s="140">
        <f t="shared" si="2365"/>
        <v>0</v>
      </c>
      <c r="U2606" s="216"/>
      <c r="V2606" s="212"/>
      <c r="W2606" s="215"/>
      <c r="X2606" s="139">
        <f t="shared" si="2355"/>
        <v>0</v>
      </c>
      <c r="Y2606" s="215"/>
      <c r="Z2606" s="215"/>
      <c r="AA2606" s="140">
        <f t="shared" si="2366"/>
        <v>0</v>
      </c>
      <c r="AB2606" s="216"/>
      <c r="AC2606" s="212"/>
      <c r="AD2606" s="215"/>
      <c r="AE2606" s="139">
        <f t="shared" si="2356"/>
        <v>0</v>
      </c>
      <c r="AF2606" s="215"/>
      <c r="AG2606" s="215"/>
      <c r="AH2606" s="140">
        <f t="shared" si="2367"/>
        <v>0</v>
      </c>
      <c r="AJ2606" s="217"/>
      <c r="AK2606" s="218"/>
      <c r="AL2606" s="219"/>
      <c r="AM2606" s="218"/>
      <c r="AN2606" s="219"/>
      <c r="AO2606" s="218"/>
      <c r="AP2606" s="219"/>
      <c r="AQ2606" s="218"/>
      <c r="AR2606" s="219"/>
      <c r="AS2606" s="218"/>
      <c r="AT2606" s="219"/>
      <c r="AU2606" s="218"/>
      <c r="AV2606" s="114">
        <f t="shared" si="2357"/>
        <v>0</v>
      </c>
      <c r="AW2606" s="113">
        <f t="shared" si="2358"/>
        <v>0</v>
      </c>
      <c r="AX2606" s="210"/>
      <c r="AY2606" s="111">
        <f t="shared" si="2359"/>
        <v>0</v>
      </c>
      <c r="AZ2606" s="113">
        <f t="shared" si="2360"/>
        <v>0</v>
      </c>
      <c r="BA2606" s="114">
        <f t="shared" si="2361"/>
        <v>0</v>
      </c>
      <c r="BB2606" s="113">
        <f t="shared" si="2362"/>
        <v>0</v>
      </c>
      <c r="BC2606" s="113">
        <f t="shared" si="2363"/>
        <v>0</v>
      </c>
      <c r="BD2606" s="117">
        <f t="shared" si="2364"/>
        <v>0</v>
      </c>
    </row>
    <row r="2607" spans="2:56" x14ac:dyDescent="0.3">
      <c r="B2607" s="211" t="s">
        <v>180</v>
      </c>
      <c r="C2607" s="212"/>
      <c r="D2607" s="213"/>
      <c r="E2607" s="144">
        <f t="shared" si="2351"/>
        <v>0</v>
      </c>
      <c r="F2607" s="212"/>
      <c r="G2607" s="213"/>
      <c r="H2607" s="144">
        <f t="shared" si="2352"/>
        <v>0</v>
      </c>
      <c r="I2607" s="212"/>
      <c r="J2607" s="213"/>
      <c r="K2607" s="144">
        <f t="shared" si="2353"/>
        <v>0</v>
      </c>
      <c r="L2607" s="212"/>
      <c r="M2607" s="214"/>
      <c r="N2607" s="215"/>
      <c r="O2607" s="212"/>
      <c r="P2607" s="215"/>
      <c r="Q2607" s="139">
        <f t="shared" si="2354"/>
        <v>0</v>
      </c>
      <c r="R2607" s="215"/>
      <c r="S2607" s="215"/>
      <c r="T2607" s="140">
        <f t="shared" si="2365"/>
        <v>0</v>
      </c>
      <c r="U2607" s="216"/>
      <c r="V2607" s="212"/>
      <c r="W2607" s="215"/>
      <c r="X2607" s="139">
        <f t="shared" si="2355"/>
        <v>0</v>
      </c>
      <c r="Y2607" s="215"/>
      <c r="Z2607" s="215"/>
      <c r="AA2607" s="140">
        <f t="shared" si="2366"/>
        <v>0</v>
      </c>
      <c r="AB2607" s="216"/>
      <c r="AC2607" s="212"/>
      <c r="AD2607" s="215"/>
      <c r="AE2607" s="139">
        <f t="shared" si="2356"/>
        <v>0</v>
      </c>
      <c r="AF2607" s="215"/>
      <c r="AG2607" s="215"/>
      <c r="AH2607" s="140">
        <f t="shared" si="2367"/>
        <v>0</v>
      </c>
      <c r="AJ2607" s="217"/>
      <c r="AK2607" s="218"/>
      <c r="AL2607" s="219"/>
      <c r="AM2607" s="218"/>
      <c r="AN2607" s="219"/>
      <c r="AO2607" s="218"/>
      <c r="AP2607" s="219"/>
      <c r="AQ2607" s="218"/>
      <c r="AR2607" s="219"/>
      <c r="AS2607" s="218"/>
      <c r="AT2607" s="219"/>
      <c r="AU2607" s="218"/>
      <c r="AV2607" s="114">
        <f t="shared" si="2357"/>
        <v>0</v>
      </c>
      <c r="AW2607" s="113">
        <f t="shared" si="2358"/>
        <v>0</v>
      </c>
      <c r="AX2607" s="210"/>
      <c r="AY2607" s="111">
        <f t="shared" si="2359"/>
        <v>0</v>
      </c>
      <c r="AZ2607" s="113">
        <f t="shared" si="2360"/>
        <v>0</v>
      </c>
      <c r="BA2607" s="114">
        <f t="shared" si="2361"/>
        <v>0</v>
      </c>
      <c r="BB2607" s="113">
        <f t="shared" si="2362"/>
        <v>0</v>
      </c>
      <c r="BC2607" s="113">
        <f t="shared" si="2363"/>
        <v>0</v>
      </c>
      <c r="BD2607" s="117">
        <f t="shared" si="2364"/>
        <v>0</v>
      </c>
    </row>
    <row r="2608" spans="2:56" x14ac:dyDescent="0.3">
      <c r="B2608" s="211" t="s">
        <v>181</v>
      </c>
      <c r="C2608" s="212"/>
      <c r="D2608" s="213"/>
      <c r="E2608" s="144">
        <f t="shared" si="2351"/>
        <v>0</v>
      </c>
      <c r="F2608" s="212"/>
      <c r="G2608" s="213"/>
      <c r="H2608" s="144">
        <f t="shared" si="2352"/>
        <v>0</v>
      </c>
      <c r="I2608" s="212"/>
      <c r="J2608" s="213"/>
      <c r="K2608" s="144">
        <f t="shared" si="2353"/>
        <v>0</v>
      </c>
      <c r="L2608" s="212"/>
      <c r="M2608" s="214"/>
      <c r="N2608" s="215"/>
      <c r="O2608" s="212"/>
      <c r="P2608" s="215"/>
      <c r="Q2608" s="139">
        <f t="shared" si="2354"/>
        <v>0</v>
      </c>
      <c r="R2608" s="215"/>
      <c r="S2608" s="215"/>
      <c r="T2608" s="140">
        <f t="shared" si="2365"/>
        <v>0</v>
      </c>
      <c r="U2608" s="216"/>
      <c r="V2608" s="212"/>
      <c r="W2608" s="215"/>
      <c r="X2608" s="139">
        <f t="shared" si="2355"/>
        <v>0</v>
      </c>
      <c r="Y2608" s="215"/>
      <c r="Z2608" s="215"/>
      <c r="AA2608" s="140">
        <f t="shared" si="2366"/>
        <v>0</v>
      </c>
      <c r="AB2608" s="216"/>
      <c r="AC2608" s="212"/>
      <c r="AD2608" s="215"/>
      <c r="AE2608" s="139">
        <f t="shared" si="2356"/>
        <v>0</v>
      </c>
      <c r="AF2608" s="215"/>
      <c r="AG2608" s="215"/>
      <c r="AH2608" s="140">
        <f t="shared" si="2367"/>
        <v>0</v>
      </c>
      <c r="AJ2608" s="217"/>
      <c r="AK2608" s="218"/>
      <c r="AL2608" s="219"/>
      <c r="AM2608" s="218"/>
      <c r="AN2608" s="219"/>
      <c r="AO2608" s="218"/>
      <c r="AP2608" s="219"/>
      <c r="AQ2608" s="218"/>
      <c r="AR2608" s="219"/>
      <c r="AS2608" s="218"/>
      <c r="AT2608" s="219"/>
      <c r="AU2608" s="218"/>
      <c r="AV2608" s="114">
        <f t="shared" si="2357"/>
        <v>0</v>
      </c>
      <c r="AW2608" s="113">
        <f t="shared" si="2358"/>
        <v>0</v>
      </c>
      <c r="AX2608" s="210"/>
      <c r="AY2608" s="111">
        <f t="shared" si="2359"/>
        <v>0</v>
      </c>
      <c r="AZ2608" s="113">
        <f t="shared" si="2360"/>
        <v>0</v>
      </c>
      <c r="BA2608" s="114">
        <f t="shared" si="2361"/>
        <v>0</v>
      </c>
      <c r="BB2608" s="113">
        <f t="shared" si="2362"/>
        <v>0</v>
      </c>
      <c r="BC2608" s="113">
        <f t="shared" si="2363"/>
        <v>0</v>
      </c>
      <c r="BD2608" s="117">
        <f t="shared" si="2364"/>
        <v>0</v>
      </c>
    </row>
    <row r="2609" spans="2:56" x14ac:dyDescent="0.3">
      <c r="B2609" s="222" t="s">
        <v>182</v>
      </c>
      <c r="C2609" s="78">
        <f>SUM(C2610)</f>
        <v>0</v>
      </c>
      <c r="D2609" s="79">
        <f>SUM(D2610)</f>
        <v>0</v>
      </c>
      <c r="E2609" s="69">
        <f t="shared" si="2351"/>
        <v>0</v>
      </c>
      <c r="F2609" s="78">
        <f>SUM(F2610)</f>
        <v>0</v>
      </c>
      <c r="G2609" s="79">
        <f>SUM(G2610)</f>
        <v>0</v>
      </c>
      <c r="H2609" s="69">
        <f t="shared" si="2352"/>
        <v>0</v>
      </c>
      <c r="I2609" s="78">
        <f>SUM(I2610)</f>
        <v>0</v>
      </c>
      <c r="J2609" s="79">
        <f>SUM(J2610)</f>
        <v>0</v>
      </c>
      <c r="K2609" s="69">
        <f t="shared" si="2353"/>
        <v>0</v>
      </c>
      <c r="L2609" s="78">
        <f>SUM(L2610)</f>
        <v>0</v>
      </c>
      <c r="M2609" s="80">
        <f>SUM(M2610)</f>
        <v>0</v>
      </c>
      <c r="N2609" s="81">
        <f>SUM(N2610)</f>
        <v>0</v>
      </c>
      <c r="O2609" s="78">
        <f>SUM(O2610)</f>
        <v>0</v>
      </c>
      <c r="P2609" s="81">
        <f>SUM(P2610)</f>
        <v>0</v>
      </c>
      <c r="Q2609" s="148">
        <f t="shared" si="2354"/>
        <v>0</v>
      </c>
      <c r="R2609" s="81">
        <f>SUM(R2610)</f>
        <v>0</v>
      </c>
      <c r="S2609" s="81">
        <f>SUM(S2610)</f>
        <v>0</v>
      </c>
      <c r="T2609" s="149">
        <f t="shared" si="2365"/>
        <v>0</v>
      </c>
      <c r="U2609" s="216"/>
      <c r="V2609" s="78">
        <f>SUM(V2610)</f>
        <v>0</v>
      </c>
      <c r="W2609" s="81">
        <f>SUM(W2610)</f>
        <v>0</v>
      </c>
      <c r="X2609" s="148">
        <f t="shared" si="2355"/>
        <v>0</v>
      </c>
      <c r="Y2609" s="81">
        <f>SUM(Y2610)</f>
        <v>0</v>
      </c>
      <c r="Z2609" s="81">
        <f>SUM(Z2610)</f>
        <v>0</v>
      </c>
      <c r="AA2609" s="149">
        <f t="shared" si="2366"/>
        <v>0</v>
      </c>
      <c r="AB2609" s="216"/>
      <c r="AC2609" s="78">
        <f>SUM(AC2610)</f>
        <v>0</v>
      </c>
      <c r="AD2609" s="81">
        <f>SUM(AD2610)</f>
        <v>0</v>
      </c>
      <c r="AE2609" s="148">
        <f t="shared" si="2356"/>
        <v>0</v>
      </c>
      <c r="AF2609" s="81">
        <f>SUM(AF2610)</f>
        <v>0</v>
      </c>
      <c r="AG2609" s="81">
        <f>SUM(AG2610)</f>
        <v>0</v>
      </c>
      <c r="AH2609" s="149">
        <f t="shared" si="2367"/>
        <v>0</v>
      </c>
      <c r="AJ2609" s="79">
        <f t="shared" ref="AJ2609:AU2609" si="2371">SUM(AJ2610)</f>
        <v>0</v>
      </c>
      <c r="AK2609" s="80">
        <f t="shared" si="2371"/>
        <v>0</v>
      </c>
      <c r="AL2609" s="81">
        <f t="shared" si="2371"/>
        <v>0</v>
      </c>
      <c r="AM2609" s="80">
        <f t="shared" si="2371"/>
        <v>0</v>
      </c>
      <c r="AN2609" s="81">
        <f t="shared" si="2371"/>
        <v>0</v>
      </c>
      <c r="AO2609" s="80">
        <f t="shared" si="2371"/>
        <v>0</v>
      </c>
      <c r="AP2609" s="81">
        <f t="shared" si="2371"/>
        <v>0</v>
      </c>
      <c r="AQ2609" s="80">
        <f t="shared" si="2371"/>
        <v>0</v>
      </c>
      <c r="AR2609" s="81">
        <f t="shared" si="2371"/>
        <v>0</v>
      </c>
      <c r="AS2609" s="80">
        <f t="shared" si="2371"/>
        <v>0</v>
      </c>
      <c r="AT2609" s="81">
        <f t="shared" si="2371"/>
        <v>0</v>
      </c>
      <c r="AU2609" s="80">
        <f t="shared" si="2371"/>
        <v>0</v>
      </c>
      <c r="AV2609" s="81">
        <f t="shared" si="2357"/>
        <v>0</v>
      </c>
      <c r="AW2609" s="80">
        <f t="shared" si="2358"/>
        <v>0</v>
      </c>
      <c r="AX2609" s="210"/>
      <c r="AY2609" s="79">
        <f t="shared" si="2359"/>
        <v>0</v>
      </c>
      <c r="AZ2609" s="80">
        <f t="shared" si="2360"/>
        <v>0</v>
      </c>
      <c r="BA2609" s="81">
        <f t="shared" si="2361"/>
        <v>0</v>
      </c>
      <c r="BB2609" s="80">
        <f t="shared" si="2362"/>
        <v>0</v>
      </c>
      <c r="BC2609" s="80">
        <f t="shared" si="2363"/>
        <v>0</v>
      </c>
      <c r="BD2609" s="86">
        <f t="shared" si="2364"/>
        <v>0</v>
      </c>
    </row>
    <row r="2610" spans="2:56" x14ac:dyDescent="0.3">
      <c r="B2610" s="211" t="s">
        <v>182</v>
      </c>
      <c r="C2610" s="212"/>
      <c r="D2610" s="213"/>
      <c r="E2610" s="144">
        <f t="shared" si="2351"/>
        <v>0</v>
      </c>
      <c r="F2610" s="212"/>
      <c r="G2610" s="213"/>
      <c r="H2610" s="144">
        <f t="shared" si="2352"/>
        <v>0</v>
      </c>
      <c r="I2610" s="212"/>
      <c r="J2610" s="213"/>
      <c r="K2610" s="144">
        <f t="shared" si="2353"/>
        <v>0</v>
      </c>
      <c r="L2610" s="212"/>
      <c r="M2610" s="214"/>
      <c r="N2610" s="215"/>
      <c r="O2610" s="212"/>
      <c r="P2610" s="215"/>
      <c r="Q2610" s="139">
        <f t="shared" si="2354"/>
        <v>0</v>
      </c>
      <c r="R2610" s="215"/>
      <c r="S2610" s="215"/>
      <c r="T2610" s="140">
        <f t="shared" si="2365"/>
        <v>0</v>
      </c>
      <c r="U2610" s="216"/>
      <c r="V2610" s="212"/>
      <c r="W2610" s="215"/>
      <c r="X2610" s="139">
        <f t="shared" si="2355"/>
        <v>0</v>
      </c>
      <c r="Y2610" s="215"/>
      <c r="Z2610" s="215"/>
      <c r="AA2610" s="140">
        <f t="shared" si="2366"/>
        <v>0</v>
      </c>
      <c r="AB2610" s="216"/>
      <c r="AC2610" s="212"/>
      <c r="AD2610" s="215"/>
      <c r="AE2610" s="139">
        <f t="shared" si="2356"/>
        <v>0</v>
      </c>
      <c r="AF2610" s="215"/>
      <c r="AG2610" s="215"/>
      <c r="AH2610" s="140">
        <f t="shared" si="2367"/>
        <v>0</v>
      </c>
      <c r="AJ2610" s="217"/>
      <c r="AK2610" s="218"/>
      <c r="AL2610" s="219"/>
      <c r="AM2610" s="218"/>
      <c r="AN2610" s="219"/>
      <c r="AO2610" s="218"/>
      <c r="AP2610" s="219"/>
      <c r="AQ2610" s="218"/>
      <c r="AR2610" s="219"/>
      <c r="AS2610" s="218"/>
      <c r="AT2610" s="219"/>
      <c r="AU2610" s="218"/>
      <c r="AV2610" s="114">
        <f t="shared" si="2357"/>
        <v>0</v>
      </c>
      <c r="AW2610" s="113">
        <f t="shared" si="2358"/>
        <v>0</v>
      </c>
      <c r="AX2610" s="210"/>
      <c r="AY2610" s="111">
        <f t="shared" si="2359"/>
        <v>0</v>
      </c>
      <c r="AZ2610" s="113">
        <f t="shared" si="2360"/>
        <v>0</v>
      </c>
      <c r="BA2610" s="114">
        <f t="shared" si="2361"/>
        <v>0</v>
      </c>
      <c r="BB2610" s="113">
        <f t="shared" si="2362"/>
        <v>0</v>
      </c>
      <c r="BC2610" s="113">
        <f t="shared" si="2363"/>
        <v>0</v>
      </c>
      <c r="BD2610" s="117">
        <f t="shared" si="2364"/>
        <v>0</v>
      </c>
    </row>
    <row r="2611" spans="2:56" x14ac:dyDescent="0.3">
      <c r="B2611" s="222" t="s">
        <v>183</v>
      </c>
      <c r="C2611" s="78">
        <f>SUM(C2612)</f>
        <v>0</v>
      </c>
      <c r="D2611" s="79">
        <f>SUM(D2612)</f>
        <v>0</v>
      </c>
      <c r="E2611" s="69">
        <f t="shared" si="2351"/>
        <v>0</v>
      </c>
      <c r="F2611" s="78">
        <f>SUM(F2612)</f>
        <v>0</v>
      </c>
      <c r="G2611" s="79">
        <f>SUM(G2612)</f>
        <v>0</v>
      </c>
      <c r="H2611" s="69">
        <f t="shared" si="2352"/>
        <v>0</v>
      </c>
      <c r="I2611" s="78">
        <f>SUM(I2612)</f>
        <v>0</v>
      </c>
      <c r="J2611" s="79">
        <f>SUM(J2612)</f>
        <v>0</v>
      </c>
      <c r="K2611" s="69">
        <f t="shared" si="2353"/>
        <v>0</v>
      </c>
      <c r="L2611" s="78">
        <f>SUM(L2612)</f>
        <v>0</v>
      </c>
      <c r="M2611" s="80">
        <f>SUM(M2612)</f>
        <v>0</v>
      </c>
      <c r="N2611" s="81">
        <f>SUM(N2612)</f>
        <v>0</v>
      </c>
      <c r="O2611" s="78">
        <f>SUM(O2612)</f>
        <v>0</v>
      </c>
      <c r="P2611" s="81">
        <f>SUM(P2612)</f>
        <v>0</v>
      </c>
      <c r="Q2611" s="148">
        <f t="shared" si="2354"/>
        <v>0</v>
      </c>
      <c r="R2611" s="81">
        <f>SUM(R2612)</f>
        <v>0</v>
      </c>
      <c r="S2611" s="81">
        <f>SUM(S2612)</f>
        <v>0</v>
      </c>
      <c r="T2611" s="149">
        <f t="shared" si="2365"/>
        <v>0</v>
      </c>
      <c r="U2611" s="216"/>
      <c r="V2611" s="78">
        <f>SUM(V2612)</f>
        <v>0</v>
      </c>
      <c r="W2611" s="81">
        <f>SUM(W2612)</f>
        <v>0</v>
      </c>
      <c r="X2611" s="148">
        <f t="shared" si="2355"/>
        <v>0</v>
      </c>
      <c r="Y2611" s="81">
        <f>SUM(Y2612)</f>
        <v>0</v>
      </c>
      <c r="Z2611" s="81">
        <f>SUM(Z2612)</f>
        <v>0</v>
      </c>
      <c r="AA2611" s="149">
        <f t="shared" si="2366"/>
        <v>0</v>
      </c>
      <c r="AB2611" s="216"/>
      <c r="AC2611" s="78">
        <f>SUM(AC2612)</f>
        <v>0</v>
      </c>
      <c r="AD2611" s="81">
        <f>SUM(AD2612)</f>
        <v>0</v>
      </c>
      <c r="AE2611" s="148">
        <f t="shared" si="2356"/>
        <v>0</v>
      </c>
      <c r="AF2611" s="81">
        <f>SUM(AF2612)</f>
        <v>0</v>
      </c>
      <c r="AG2611" s="81">
        <f>SUM(AG2612)</f>
        <v>0</v>
      </c>
      <c r="AH2611" s="149">
        <f t="shared" si="2367"/>
        <v>0</v>
      </c>
      <c r="AJ2611" s="79">
        <f t="shared" ref="AJ2611:AU2611" si="2372">SUM(AJ2612)</f>
        <v>0</v>
      </c>
      <c r="AK2611" s="80">
        <f t="shared" si="2372"/>
        <v>0</v>
      </c>
      <c r="AL2611" s="81">
        <f t="shared" si="2372"/>
        <v>0</v>
      </c>
      <c r="AM2611" s="80">
        <f t="shared" si="2372"/>
        <v>0</v>
      </c>
      <c r="AN2611" s="81">
        <f t="shared" si="2372"/>
        <v>0</v>
      </c>
      <c r="AO2611" s="80">
        <f t="shared" si="2372"/>
        <v>0</v>
      </c>
      <c r="AP2611" s="81">
        <f t="shared" si="2372"/>
        <v>0</v>
      </c>
      <c r="AQ2611" s="80">
        <f t="shared" si="2372"/>
        <v>0</v>
      </c>
      <c r="AR2611" s="81">
        <f t="shared" si="2372"/>
        <v>0</v>
      </c>
      <c r="AS2611" s="80">
        <f t="shared" si="2372"/>
        <v>0</v>
      </c>
      <c r="AT2611" s="81">
        <f t="shared" si="2372"/>
        <v>0</v>
      </c>
      <c r="AU2611" s="80">
        <f t="shared" si="2372"/>
        <v>0</v>
      </c>
      <c r="AV2611" s="81">
        <f t="shared" si="2357"/>
        <v>0</v>
      </c>
      <c r="AW2611" s="80">
        <f t="shared" si="2358"/>
        <v>0</v>
      </c>
      <c r="AX2611" s="210"/>
      <c r="AY2611" s="79">
        <f t="shared" si="2359"/>
        <v>0</v>
      </c>
      <c r="AZ2611" s="80">
        <f t="shared" si="2360"/>
        <v>0</v>
      </c>
      <c r="BA2611" s="81">
        <f t="shared" si="2361"/>
        <v>0</v>
      </c>
      <c r="BB2611" s="80">
        <f t="shared" si="2362"/>
        <v>0</v>
      </c>
      <c r="BC2611" s="80">
        <f t="shared" si="2363"/>
        <v>0</v>
      </c>
      <c r="BD2611" s="86">
        <f t="shared" si="2364"/>
        <v>0</v>
      </c>
    </row>
    <row r="2612" spans="2:56" x14ac:dyDescent="0.3">
      <c r="B2612" s="211" t="s">
        <v>184</v>
      </c>
      <c r="C2612" s="212"/>
      <c r="D2612" s="213"/>
      <c r="E2612" s="144">
        <f t="shared" si="2351"/>
        <v>0</v>
      </c>
      <c r="F2612" s="212"/>
      <c r="G2612" s="213"/>
      <c r="H2612" s="144">
        <f t="shared" si="2352"/>
        <v>0</v>
      </c>
      <c r="I2612" s="212"/>
      <c r="J2612" s="213"/>
      <c r="K2612" s="144">
        <f t="shared" si="2353"/>
        <v>0</v>
      </c>
      <c r="L2612" s="212"/>
      <c r="M2612" s="214"/>
      <c r="N2612" s="215"/>
      <c r="O2612" s="212"/>
      <c r="P2612" s="215"/>
      <c r="Q2612" s="139">
        <f t="shared" si="2354"/>
        <v>0</v>
      </c>
      <c r="R2612" s="215"/>
      <c r="S2612" s="215"/>
      <c r="T2612" s="140">
        <f t="shared" si="2365"/>
        <v>0</v>
      </c>
      <c r="U2612" s="216"/>
      <c r="V2612" s="212"/>
      <c r="W2612" s="215"/>
      <c r="X2612" s="139">
        <f t="shared" si="2355"/>
        <v>0</v>
      </c>
      <c r="Y2612" s="215"/>
      <c r="Z2612" s="215"/>
      <c r="AA2612" s="140">
        <f t="shared" si="2366"/>
        <v>0</v>
      </c>
      <c r="AB2612" s="216"/>
      <c r="AC2612" s="212"/>
      <c r="AD2612" s="215"/>
      <c r="AE2612" s="139">
        <f t="shared" si="2356"/>
        <v>0</v>
      </c>
      <c r="AF2612" s="215"/>
      <c r="AG2612" s="215"/>
      <c r="AH2612" s="140">
        <f t="shared" si="2367"/>
        <v>0</v>
      </c>
      <c r="AJ2612" s="217"/>
      <c r="AK2612" s="218"/>
      <c r="AL2612" s="219"/>
      <c r="AM2612" s="218"/>
      <c r="AN2612" s="219"/>
      <c r="AO2612" s="218"/>
      <c r="AP2612" s="219"/>
      <c r="AQ2612" s="218"/>
      <c r="AR2612" s="219"/>
      <c r="AS2612" s="218"/>
      <c r="AT2612" s="219"/>
      <c r="AU2612" s="218"/>
      <c r="AV2612" s="114">
        <f t="shared" si="2357"/>
        <v>0</v>
      </c>
      <c r="AW2612" s="113">
        <f t="shared" si="2358"/>
        <v>0</v>
      </c>
      <c r="AX2612" s="210"/>
      <c r="AY2612" s="111">
        <f t="shared" si="2359"/>
        <v>0</v>
      </c>
      <c r="AZ2612" s="113">
        <f t="shared" si="2360"/>
        <v>0</v>
      </c>
      <c r="BA2612" s="114">
        <f t="shared" si="2361"/>
        <v>0</v>
      </c>
      <c r="BB2612" s="113">
        <f t="shared" si="2362"/>
        <v>0</v>
      </c>
      <c r="BC2612" s="113">
        <f t="shared" si="2363"/>
        <v>0</v>
      </c>
      <c r="BD2612" s="117">
        <f t="shared" si="2364"/>
        <v>0</v>
      </c>
    </row>
    <row r="2613" spans="2:56" x14ac:dyDescent="0.3">
      <c r="B2613" s="221" t="s">
        <v>185</v>
      </c>
      <c r="C2613" s="78">
        <f>SUM(C2614:C2615)</f>
        <v>0</v>
      </c>
      <c r="D2613" s="79">
        <f>SUM(D2614:D2615)</f>
        <v>0</v>
      </c>
      <c r="E2613" s="69">
        <f t="shared" si="2351"/>
        <v>0</v>
      </c>
      <c r="F2613" s="78">
        <f>SUM(F2614:F2615)</f>
        <v>0</v>
      </c>
      <c r="G2613" s="79">
        <f>SUM(G2614:G2615)</f>
        <v>0</v>
      </c>
      <c r="H2613" s="69">
        <f t="shared" si="2352"/>
        <v>0</v>
      </c>
      <c r="I2613" s="78">
        <f>SUM(I2614:I2615)</f>
        <v>0</v>
      </c>
      <c r="J2613" s="79">
        <f>SUM(J2614:J2615)</f>
        <v>0</v>
      </c>
      <c r="K2613" s="69">
        <f t="shared" si="2353"/>
        <v>0</v>
      </c>
      <c r="L2613" s="78">
        <f>SUM(L2614:L2615)</f>
        <v>0</v>
      </c>
      <c r="M2613" s="80">
        <f>SUM(M2614:M2615)</f>
        <v>0</v>
      </c>
      <c r="N2613" s="81">
        <f>SUM(N2614:N2615)</f>
        <v>0</v>
      </c>
      <c r="O2613" s="78">
        <f>SUM(O2614:O2615)</f>
        <v>0</v>
      </c>
      <c r="P2613" s="81">
        <f>SUM(P2614:P2615)</f>
        <v>0</v>
      </c>
      <c r="Q2613" s="148">
        <f t="shared" si="2354"/>
        <v>0</v>
      </c>
      <c r="R2613" s="81">
        <f>SUM(R2614:R2615)</f>
        <v>0</v>
      </c>
      <c r="S2613" s="81">
        <f>SUM(S2614:S2615)</f>
        <v>0</v>
      </c>
      <c r="T2613" s="149">
        <f t="shared" si="2365"/>
        <v>0</v>
      </c>
      <c r="U2613" s="216"/>
      <c r="V2613" s="78">
        <f>SUM(V2614:V2615)</f>
        <v>0</v>
      </c>
      <c r="W2613" s="81">
        <f>SUM(W2614:W2615)</f>
        <v>0</v>
      </c>
      <c r="X2613" s="148">
        <f t="shared" si="2355"/>
        <v>0</v>
      </c>
      <c r="Y2613" s="81">
        <f>SUM(Y2614:Y2615)</f>
        <v>0</v>
      </c>
      <c r="Z2613" s="81">
        <f>SUM(Z2614:Z2615)</f>
        <v>0</v>
      </c>
      <c r="AA2613" s="149">
        <f t="shared" si="2366"/>
        <v>0</v>
      </c>
      <c r="AB2613" s="216"/>
      <c r="AC2613" s="78">
        <f>SUM(AC2614:AC2615)</f>
        <v>0</v>
      </c>
      <c r="AD2613" s="81">
        <f>SUM(AD2614:AD2615)</f>
        <v>0</v>
      </c>
      <c r="AE2613" s="148">
        <f t="shared" si="2356"/>
        <v>0</v>
      </c>
      <c r="AF2613" s="81">
        <f>SUM(AF2614:AF2615)</f>
        <v>0</v>
      </c>
      <c r="AG2613" s="81">
        <f>SUM(AG2614:AG2615)</f>
        <v>0</v>
      </c>
      <c r="AH2613" s="149">
        <f t="shared" si="2367"/>
        <v>0</v>
      </c>
      <c r="AJ2613" s="79">
        <f t="shared" ref="AJ2613:AU2613" si="2373">SUM(AJ2614:AJ2615)</f>
        <v>0</v>
      </c>
      <c r="AK2613" s="80">
        <f t="shared" si="2373"/>
        <v>0</v>
      </c>
      <c r="AL2613" s="81">
        <f t="shared" si="2373"/>
        <v>0</v>
      </c>
      <c r="AM2613" s="80">
        <f t="shared" si="2373"/>
        <v>0</v>
      </c>
      <c r="AN2613" s="81">
        <f t="shared" si="2373"/>
        <v>0</v>
      </c>
      <c r="AO2613" s="80">
        <f t="shared" si="2373"/>
        <v>0</v>
      </c>
      <c r="AP2613" s="81">
        <f t="shared" si="2373"/>
        <v>0</v>
      </c>
      <c r="AQ2613" s="80">
        <f t="shared" si="2373"/>
        <v>0</v>
      </c>
      <c r="AR2613" s="81">
        <f t="shared" si="2373"/>
        <v>0</v>
      </c>
      <c r="AS2613" s="80">
        <f t="shared" si="2373"/>
        <v>0</v>
      </c>
      <c r="AT2613" s="81">
        <f t="shared" si="2373"/>
        <v>0</v>
      </c>
      <c r="AU2613" s="80">
        <f t="shared" si="2373"/>
        <v>0</v>
      </c>
      <c r="AV2613" s="81">
        <f t="shared" si="2357"/>
        <v>0</v>
      </c>
      <c r="AW2613" s="80">
        <f t="shared" si="2358"/>
        <v>0</v>
      </c>
      <c r="AX2613" s="210"/>
      <c r="AY2613" s="79">
        <f t="shared" si="2359"/>
        <v>0</v>
      </c>
      <c r="AZ2613" s="80">
        <f t="shared" si="2360"/>
        <v>0</v>
      </c>
      <c r="BA2613" s="81">
        <f t="shared" si="2361"/>
        <v>0</v>
      </c>
      <c r="BB2613" s="80">
        <f t="shared" si="2362"/>
        <v>0</v>
      </c>
      <c r="BC2613" s="80">
        <f t="shared" si="2363"/>
        <v>0</v>
      </c>
      <c r="BD2613" s="86">
        <f t="shared" si="2364"/>
        <v>0</v>
      </c>
    </row>
    <row r="2614" spans="2:56" x14ac:dyDescent="0.3">
      <c r="B2614" s="223" t="s">
        <v>186</v>
      </c>
      <c r="C2614" s="224"/>
      <c r="D2614" s="225"/>
      <c r="E2614" s="154">
        <f t="shared" si="2351"/>
        <v>0</v>
      </c>
      <c r="F2614" s="224"/>
      <c r="G2614" s="225"/>
      <c r="H2614" s="154">
        <f t="shared" si="2352"/>
        <v>0</v>
      </c>
      <c r="I2614" s="224"/>
      <c r="J2614" s="225"/>
      <c r="K2614" s="154">
        <f t="shared" si="2353"/>
        <v>0</v>
      </c>
      <c r="L2614" s="224"/>
      <c r="M2614" s="226"/>
      <c r="N2614" s="227"/>
      <c r="O2614" s="224"/>
      <c r="P2614" s="227"/>
      <c r="Q2614" s="148">
        <f t="shared" si="2354"/>
        <v>0</v>
      </c>
      <c r="R2614" s="227"/>
      <c r="S2614" s="227"/>
      <c r="T2614" s="149">
        <f t="shared" si="2365"/>
        <v>0</v>
      </c>
      <c r="U2614" s="216"/>
      <c r="V2614" s="224"/>
      <c r="W2614" s="227"/>
      <c r="X2614" s="148">
        <f t="shared" si="2355"/>
        <v>0</v>
      </c>
      <c r="Y2614" s="227"/>
      <c r="Z2614" s="227"/>
      <c r="AA2614" s="149">
        <f t="shared" si="2366"/>
        <v>0</v>
      </c>
      <c r="AB2614" s="216"/>
      <c r="AC2614" s="224"/>
      <c r="AD2614" s="227"/>
      <c r="AE2614" s="148">
        <f t="shared" si="2356"/>
        <v>0</v>
      </c>
      <c r="AF2614" s="227"/>
      <c r="AG2614" s="227"/>
      <c r="AH2614" s="149">
        <f t="shared" si="2367"/>
        <v>0</v>
      </c>
      <c r="AJ2614" s="217"/>
      <c r="AK2614" s="218"/>
      <c r="AL2614" s="219"/>
      <c r="AM2614" s="218"/>
      <c r="AN2614" s="219"/>
      <c r="AO2614" s="218"/>
      <c r="AP2614" s="219"/>
      <c r="AQ2614" s="218"/>
      <c r="AR2614" s="219"/>
      <c r="AS2614" s="218"/>
      <c r="AT2614" s="219"/>
      <c r="AU2614" s="218"/>
      <c r="AV2614" s="81">
        <f t="shared" si="2357"/>
        <v>0</v>
      </c>
      <c r="AW2614" s="80">
        <f t="shared" si="2358"/>
        <v>0</v>
      </c>
      <c r="AX2614" s="210"/>
      <c r="AY2614" s="79">
        <f t="shared" si="2359"/>
        <v>0</v>
      </c>
      <c r="AZ2614" s="80">
        <f t="shared" si="2360"/>
        <v>0</v>
      </c>
      <c r="BA2614" s="81">
        <f t="shared" si="2361"/>
        <v>0</v>
      </c>
      <c r="BB2614" s="80">
        <f t="shared" si="2362"/>
        <v>0</v>
      </c>
      <c r="BC2614" s="80">
        <f t="shared" si="2363"/>
        <v>0</v>
      </c>
      <c r="BD2614" s="86">
        <f t="shared" si="2364"/>
        <v>0</v>
      </c>
    </row>
    <row r="2615" spans="2:56" x14ac:dyDescent="0.3">
      <c r="B2615" s="223" t="s">
        <v>187</v>
      </c>
      <c r="C2615" s="224"/>
      <c r="D2615" s="225"/>
      <c r="E2615" s="154">
        <f t="shared" si="2351"/>
        <v>0</v>
      </c>
      <c r="F2615" s="224"/>
      <c r="G2615" s="225"/>
      <c r="H2615" s="154">
        <f t="shared" si="2352"/>
        <v>0</v>
      </c>
      <c r="I2615" s="224"/>
      <c r="J2615" s="225"/>
      <c r="K2615" s="154">
        <f t="shared" si="2353"/>
        <v>0</v>
      </c>
      <c r="L2615" s="224"/>
      <c r="M2615" s="226"/>
      <c r="N2615" s="227"/>
      <c r="O2615" s="224"/>
      <c r="P2615" s="227"/>
      <c r="Q2615" s="148">
        <f t="shared" si="2354"/>
        <v>0</v>
      </c>
      <c r="R2615" s="227"/>
      <c r="S2615" s="227"/>
      <c r="T2615" s="149">
        <f t="shared" si="2365"/>
        <v>0</v>
      </c>
      <c r="U2615" s="216"/>
      <c r="V2615" s="224"/>
      <c r="W2615" s="227"/>
      <c r="X2615" s="148">
        <f t="shared" si="2355"/>
        <v>0</v>
      </c>
      <c r="Y2615" s="227"/>
      <c r="Z2615" s="227"/>
      <c r="AA2615" s="149">
        <f t="shared" si="2366"/>
        <v>0</v>
      </c>
      <c r="AB2615" s="216"/>
      <c r="AC2615" s="224"/>
      <c r="AD2615" s="227"/>
      <c r="AE2615" s="148">
        <f t="shared" si="2356"/>
        <v>0</v>
      </c>
      <c r="AF2615" s="227"/>
      <c r="AG2615" s="227"/>
      <c r="AH2615" s="149">
        <f t="shared" si="2367"/>
        <v>0</v>
      </c>
      <c r="AJ2615" s="217"/>
      <c r="AK2615" s="218"/>
      <c r="AL2615" s="219"/>
      <c r="AM2615" s="218"/>
      <c r="AN2615" s="219"/>
      <c r="AO2615" s="218"/>
      <c r="AP2615" s="219"/>
      <c r="AQ2615" s="218"/>
      <c r="AR2615" s="219"/>
      <c r="AS2615" s="218"/>
      <c r="AT2615" s="219"/>
      <c r="AU2615" s="218"/>
      <c r="AV2615" s="81">
        <f t="shared" si="2357"/>
        <v>0</v>
      </c>
      <c r="AW2615" s="80">
        <f t="shared" si="2358"/>
        <v>0</v>
      </c>
      <c r="AX2615" s="210"/>
      <c r="AY2615" s="79">
        <f t="shared" si="2359"/>
        <v>0</v>
      </c>
      <c r="AZ2615" s="80">
        <f t="shared" si="2360"/>
        <v>0</v>
      </c>
      <c r="BA2615" s="81">
        <f t="shared" si="2361"/>
        <v>0</v>
      </c>
      <c r="BB2615" s="80">
        <f t="shared" si="2362"/>
        <v>0</v>
      </c>
      <c r="BC2615" s="80">
        <f t="shared" si="2363"/>
        <v>0</v>
      </c>
      <c r="BD2615" s="86">
        <f t="shared" si="2364"/>
        <v>0</v>
      </c>
    </row>
    <row r="2616" spans="2:56" s="108" customFormat="1" x14ac:dyDescent="0.3">
      <c r="B2616" s="228" t="s">
        <v>188</v>
      </c>
      <c r="C2616" s="158">
        <f>SUM(C2617,C2622,C2625,C2626,C2627,C2630,C2631)</f>
        <v>0</v>
      </c>
      <c r="D2616" s="159">
        <f>SUM(D2617,D2622,D2625,D2626,D2627,D2630,D2631)</f>
        <v>0</v>
      </c>
      <c r="E2616" s="160">
        <f t="shared" si="2351"/>
        <v>0</v>
      </c>
      <c r="F2616" s="158">
        <f>SUM(F2617,F2622,F2625,F2626,F2627,F2630,F2631)</f>
        <v>0</v>
      </c>
      <c r="G2616" s="159">
        <f>SUM(G2617,G2622,G2625,G2626,G2627,G2630,G2631)</f>
        <v>0</v>
      </c>
      <c r="H2616" s="160">
        <f t="shared" si="2352"/>
        <v>0</v>
      </c>
      <c r="I2616" s="158">
        <f>SUM(I2617,I2622,I2625,I2626,I2627,I2630,I2631)</f>
        <v>0</v>
      </c>
      <c r="J2616" s="159">
        <f>SUM(J2617,J2622,J2625,J2626,J2627,J2630,J2631)</f>
        <v>0</v>
      </c>
      <c r="K2616" s="160">
        <f t="shared" si="2353"/>
        <v>0</v>
      </c>
      <c r="L2616" s="158">
        <f>SUM(L2617,L2622,L2625,L2626,L2627,L2630,L2631)</f>
        <v>0</v>
      </c>
      <c r="M2616" s="161">
        <f>SUM(M2617,M2622,M2625,M2626,M2627,M2630,M2631)</f>
        <v>0</v>
      </c>
      <c r="N2616" s="162">
        <f>SUM(N2617,N2622,N2625,N2626,N2627,N2630,N2631)</f>
        <v>0</v>
      </c>
      <c r="O2616" s="158">
        <f>SUM(O2617,O2622,O2625,O2626,O2627,O2630,O2631)</f>
        <v>0</v>
      </c>
      <c r="P2616" s="162">
        <f>SUM(P2617,P2622,P2625,P2626,P2627,P2630,P2631)</f>
        <v>0</v>
      </c>
      <c r="Q2616" s="163">
        <f t="shared" si="2354"/>
        <v>0</v>
      </c>
      <c r="R2616" s="164">
        <f>SUM(R2617,R2622,R2625,R2626,R2627,R2630,R2631)</f>
        <v>0</v>
      </c>
      <c r="S2616" s="164">
        <f>SUM(S2617,S2622,S2625,S2626,S2627,S2630,S2631)</f>
        <v>0</v>
      </c>
      <c r="T2616" s="165">
        <f t="shared" si="2365"/>
        <v>0</v>
      </c>
      <c r="U2616" s="229"/>
      <c r="V2616" s="158">
        <f>SUM(V2617,V2622,V2625,V2626,V2627,V2630,V2631)</f>
        <v>0</v>
      </c>
      <c r="W2616" s="162">
        <f>SUM(W2617,W2622,W2625,W2626,W2627,W2630,W2631)</f>
        <v>0</v>
      </c>
      <c r="X2616" s="163">
        <f t="shared" si="2355"/>
        <v>0</v>
      </c>
      <c r="Y2616" s="164">
        <f>SUM(Y2617,Y2622,Y2625,Y2626,Y2627,Y2630,Y2631)</f>
        <v>0</v>
      </c>
      <c r="Z2616" s="164">
        <f>SUM(Z2617,Z2622,Z2625,Z2626,Z2627,Z2630,Z2631)</f>
        <v>0</v>
      </c>
      <c r="AA2616" s="165">
        <f t="shared" si="2366"/>
        <v>0</v>
      </c>
      <c r="AB2616" s="229"/>
      <c r="AC2616" s="158">
        <f>SUM(AC2617,AC2622,AC2625,AC2626,AC2627,AC2630,AC2631)</f>
        <v>0</v>
      </c>
      <c r="AD2616" s="162">
        <f>SUM(AD2617,AD2622,AD2625,AD2626,AD2627,AD2630,AD2631)</f>
        <v>0</v>
      </c>
      <c r="AE2616" s="163">
        <f t="shared" si="2356"/>
        <v>0</v>
      </c>
      <c r="AF2616" s="164">
        <f>SUM(AF2617,AF2622,AF2625,AF2626,AF2627,AF2630,AF2631)</f>
        <v>0</v>
      </c>
      <c r="AG2616" s="164">
        <f>SUM(AG2617,AG2622,AG2625,AG2626,AG2627,AG2630,AG2631)</f>
        <v>0</v>
      </c>
      <c r="AH2616" s="165">
        <f t="shared" si="2367"/>
        <v>0</v>
      </c>
      <c r="AJ2616" s="159">
        <f t="shared" ref="AJ2616:AU2616" si="2374">SUM(AJ2617,AJ2622,AJ2625,AJ2626,AJ2627,AJ2630,AJ2631)</f>
        <v>0</v>
      </c>
      <c r="AK2616" s="161">
        <f t="shared" si="2374"/>
        <v>0</v>
      </c>
      <c r="AL2616" s="162">
        <f t="shared" si="2374"/>
        <v>0</v>
      </c>
      <c r="AM2616" s="161">
        <f t="shared" si="2374"/>
        <v>0</v>
      </c>
      <c r="AN2616" s="162">
        <f t="shared" si="2374"/>
        <v>0</v>
      </c>
      <c r="AO2616" s="161">
        <f t="shared" si="2374"/>
        <v>0</v>
      </c>
      <c r="AP2616" s="162">
        <f t="shared" si="2374"/>
        <v>0</v>
      </c>
      <c r="AQ2616" s="161">
        <f t="shared" si="2374"/>
        <v>0</v>
      </c>
      <c r="AR2616" s="162">
        <f t="shared" si="2374"/>
        <v>0</v>
      </c>
      <c r="AS2616" s="161">
        <f t="shared" si="2374"/>
        <v>0</v>
      </c>
      <c r="AT2616" s="162">
        <f t="shared" si="2374"/>
        <v>0</v>
      </c>
      <c r="AU2616" s="161">
        <f t="shared" si="2374"/>
        <v>0</v>
      </c>
      <c r="AV2616" s="162">
        <f t="shared" si="2357"/>
        <v>0</v>
      </c>
      <c r="AW2616" s="161">
        <f t="shared" si="2358"/>
        <v>0</v>
      </c>
      <c r="AX2616" s="230"/>
      <c r="AY2616" s="159">
        <f t="shared" si="2359"/>
        <v>0</v>
      </c>
      <c r="AZ2616" s="161">
        <f t="shared" si="2360"/>
        <v>0</v>
      </c>
      <c r="BA2616" s="162">
        <f t="shared" si="2361"/>
        <v>0</v>
      </c>
      <c r="BB2616" s="161">
        <f t="shared" si="2362"/>
        <v>0</v>
      </c>
      <c r="BC2616" s="161">
        <f t="shared" si="2363"/>
        <v>0</v>
      </c>
      <c r="BD2616" s="167">
        <f t="shared" si="2364"/>
        <v>0</v>
      </c>
    </row>
    <row r="2617" spans="2:56" x14ac:dyDescent="0.3">
      <c r="B2617" s="221" t="s">
        <v>189</v>
      </c>
      <c r="C2617" s="78">
        <f>SUM(C2618,C2620)</f>
        <v>0</v>
      </c>
      <c r="D2617" s="79">
        <f>SUM(D2618,D2620)</f>
        <v>0</v>
      </c>
      <c r="E2617" s="69">
        <f t="shared" si="2351"/>
        <v>0</v>
      </c>
      <c r="F2617" s="78">
        <f>SUM(F2618,F2620)</f>
        <v>0</v>
      </c>
      <c r="G2617" s="79">
        <f>SUM(G2618,G2620)</f>
        <v>0</v>
      </c>
      <c r="H2617" s="69">
        <f t="shared" si="2352"/>
        <v>0</v>
      </c>
      <c r="I2617" s="78">
        <f>SUM(I2618,I2620)</f>
        <v>0</v>
      </c>
      <c r="J2617" s="79">
        <f>SUM(J2618,J2620)</f>
        <v>0</v>
      </c>
      <c r="K2617" s="69">
        <f t="shared" si="2353"/>
        <v>0</v>
      </c>
      <c r="L2617" s="78">
        <f>SUM(L2618,L2620)</f>
        <v>0</v>
      </c>
      <c r="M2617" s="80">
        <f>SUM(M2618,M2620)</f>
        <v>0</v>
      </c>
      <c r="N2617" s="81">
        <f>SUM(N2618,N2620)</f>
        <v>0</v>
      </c>
      <c r="O2617" s="78">
        <f>SUM(O2618,O2620)</f>
        <v>0</v>
      </c>
      <c r="P2617" s="81">
        <f>SUM(P2618,P2620)</f>
        <v>0</v>
      </c>
      <c r="Q2617" s="168">
        <f t="shared" si="2354"/>
        <v>0</v>
      </c>
      <c r="R2617" s="82">
        <f>SUM(R2618,R2620)</f>
        <v>0</v>
      </c>
      <c r="S2617" s="82">
        <f>SUM(S2618,S2620)</f>
        <v>0</v>
      </c>
      <c r="T2617" s="169">
        <f t="shared" si="2365"/>
        <v>0</v>
      </c>
      <c r="U2617" s="231"/>
      <c r="V2617" s="78">
        <f>SUM(V2618,V2620)</f>
        <v>0</v>
      </c>
      <c r="W2617" s="81">
        <f>SUM(W2618,W2620)</f>
        <v>0</v>
      </c>
      <c r="X2617" s="168">
        <f t="shared" si="2355"/>
        <v>0</v>
      </c>
      <c r="Y2617" s="82">
        <f>SUM(Y2618,Y2620)</f>
        <v>0</v>
      </c>
      <c r="Z2617" s="82">
        <f>SUM(Z2618,Z2620)</f>
        <v>0</v>
      </c>
      <c r="AA2617" s="169">
        <f t="shared" si="2366"/>
        <v>0</v>
      </c>
      <c r="AB2617" s="231"/>
      <c r="AC2617" s="78">
        <f>SUM(AC2618,AC2620)</f>
        <v>0</v>
      </c>
      <c r="AD2617" s="81">
        <f>SUM(AD2618,AD2620)</f>
        <v>0</v>
      </c>
      <c r="AE2617" s="168">
        <f t="shared" si="2356"/>
        <v>0</v>
      </c>
      <c r="AF2617" s="82">
        <f>SUM(AF2618,AF2620)</f>
        <v>0</v>
      </c>
      <c r="AG2617" s="82">
        <f>SUM(AG2618,AG2620)</f>
        <v>0</v>
      </c>
      <c r="AH2617" s="169">
        <f t="shared" si="2367"/>
        <v>0</v>
      </c>
      <c r="AJ2617" s="79">
        <f t="shared" ref="AJ2617:AU2617" si="2375">SUM(AJ2618,AJ2620)</f>
        <v>0</v>
      </c>
      <c r="AK2617" s="80">
        <f t="shared" si="2375"/>
        <v>0</v>
      </c>
      <c r="AL2617" s="81">
        <f t="shared" si="2375"/>
        <v>0</v>
      </c>
      <c r="AM2617" s="80">
        <f t="shared" si="2375"/>
        <v>0</v>
      </c>
      <c r="AN2617" s="81">
        <f t="shared" si="2375"/>
        <v>0</v>
      </c>
      <c r="AO2617" s="80">
        <f t="shared" si="2375"/>
        <v>0</v>
      </c>
      <c r="AP2617" s="81">
        <f t="shared" si="2375"/>
        <v>0</v>
      </c>
      <c r="AQ2617" s="80">
        <f t="shared" si="2375"/>
        <v>0</v>
      </c>
      <c r="AR2617" s="81">
        <f t="shared" si="2375"/>
        <v>0</v>
      </c>
      <c r="AS2617" s="80">
        <f t="shared" si="2375"/>
        <v>0</v>
      </c>
      <c r="AT2617" s="81">
        <f t="shared" si="2375"/>
        <v>0</v>
      </c>
      <c r="AU2617" s="80">
        <f t="shared" si="2375"/>
        <v>0</v>
      </c>
      <c r="AV2617" s="81">
        <f t="shared" si="2357"/>
        <v>0</v>
      </c>
      <c r="AW2617" s="80">
        <f t="shared" si="2358"/>
        <v>0</v>
      </c>
      <c r="AX2617" s="210"/>
      <c r="AY2617" s="79">
        <f t="shared" si="2359"/>
        <v>0</v>
      </c>
      <c r="AZ2617" s="80">
        <f t="shared" si="2360"/>
        <v>0</v>
      </c>
      <c r="BA2617" s="81">
        <f t="shared" si="2361"/>
        <v>0</v>
      </c>
      <c r="BB2617" s="80">
        <f t="shared" si="2362"/>
        <v>0</v>
      </c>
      <c r="BC2617" s="80">
        <f t="shared" si="2363"/>
        <v>0</v>
      </c>
      <c r="BD2617" s="86">
        <f t="shared" si="2364"/>
        <v>0</v>
      </c>
    </row>
    <row r="2618" spans="2:56" x14ac:dyDescent="0.3">
      <c r="B2618" s="222" t="s">
        <v>190</v>
      </c>
      <c r="C2618" s="78">
        <f>SUM(C2619)</f>
        <v>0</v>
      </c>
      <c r="D2618" s="79">
        <f>SUM(D2619)</f>
        <v>0</v>
      </c>
      <c r="E2618" s="69">
        <f t="shared" si="2351"/>
        <v>0</v>
      </c>
      <c r="F2618" s="78">
        <f>SUM(F2619)</f>
        <v>0</v>
      </c>
      <c r="G2618" s="79">
        <f>SUM(G2619)</f>
        <v>0</v>
      </c>
      <c r="H2618" s="69">
        <f t="shared" si="2352"/>
        <v>0</v>
      </c>
      <c r="I2618" s="78">
        <f>SUM(I2619)</f>
        <v>0</v>
      </c>
      <c r="J2618" s="79">
        <f>SUM(J2619)</f>
        <v>0</v>
      </c>
      <c r="K2618" s="69">
        <f t="shared" si="2353"/>
        <v>0</v>
      </c>
      <c r="L2618" s="78">
        <f>SUM(L2619)</f>
        <v>0</v>
      </c>
      <c r="M2618" s="80">
        <f>SUM(M2619)</f>
        <v>0</v>
      </c>
      <c r="N2618" s="81">
        <f>SUM(N2619)</f>
        <v>0</v>
      </c>
      <c r="O2618" s="78">
        <f>SUM(O2619)</f>
        <v>0</v>
      </c>
      <c r="P2618" s="81">
        <f>SUM(P2619)</f>
        <v>0</v>
      </c>
      <c r="Q2618" s="168">
        <f t="shared" si="2354"/>
        <v>0</v>
      </c>
      <c r="R2618" s="82">
        <f>SUM(R2619)</f>
        <v>0</v>
      </c>
      <c r="S2618" s="82">
        <f>SUM(S2619)</f>
        <v>0</v>
      </c>
      <c r="T2618" s="169">
        <f t="shared" si="2365"/>
        <v>0</v>
      </c>
      <c r="U2618" s="231"/>
      <c r="V2618" s="78">
        <f>SUM(V2619)</f>
        <v>0</v>
      </c>
      <c r="W2618" s="81">
        <f>SUM(W2619)</f>
        <v>0</v>
      </c>
      <c r="X2618" s="168">
        <f t="shared" si="2355"/>
        <v>0</v>
      </c>
      <c r="Y2618" s="82">
        <f>SUM(Y2619)</f>
        <v>0</v>
      </c>
      <c r="Z2618" s="82">
        <f>SUM(Z2619)</f>
        <v>0</v>
      </c>
      <c r="AA2618" s="169">
        <f t="shared" si="2366"/>
        <v>0</v>
      </c>
      <c r="AB2618" s="231"/>
      <c r="AC2618" s="78">
        <f>SUM(AC2619)</f>
        <v>0</v>
      </c>
      <c r="AD2618" s="81">
        <f>SUM(AD2619)</f>
        <v>0</v>
      </c>
      <c r="AE2618" s="168">
        <f t="shared" si="2356"/>
        <v>0</v>
      </c>
      <c r="AF2618" s="82">
        <f>SUM(AF2619)</f>
        <v>0</v>
      </c>
      <c r="AG2618" s="82">
        <f>SUM(AG2619)</f>
        <v>0</v>
      </c>
      <c r="AH2618" s="169">
        <f t="shared" si="2367"/>
        <v>0</v>
      </c>
      <c r="AJ2618" s="79">
        <f t="shared" ref="AJ2618:AU2618" si="2376">SUM(AJ2619)</f>
        <v>0</v>
      </c>
      <c r="AK2618" s="80">
        <f t="shared" si="2376"/>
        <v>0</v>
      </c>
      <c r="AL2618" s="81">
        <f t="shared" si="2376"/>
        <v>0</v>
      </c>
      <c r="AM2618" s="80">
        <f t="shared" si="2376"/>
        <v>0</v>
      </c>
      <c r="AN2618" s="81">
        <f t="shared" si="2376"/>
        <v>0</v>
      </c>
      <c r="AO2618" s="80">
        <f t="shared" si="2376"/>
        <v>0</v>
      </c>
      <c r="AP2618" s="81">
        <f t="shared" si="2376"/>
        <v>0</v>
      </c>
      <c r="AQ2618" s="80">
        <f t="shared" si="2376"/>
        <v>0</v>
      </c>
      <c r="AR2618" s="81">
        <f t="shared" si="2376"/>
        <v>0</v>
      </c>
      <c r="AS2618" s="80">
        <f t="shared" si="2376"/>
        <v>0</v>
      </c>
      <c r="AT2618" s="81">
        <f t="shared" si="2376"/>
        <v>0</v>
      </c>
      <c r="AU2618" s="80">
        <f t="shared" si="2376"/>
        <v>0</v>
      </c>
      <c r="AV2618" s="81">
        <f t="shared" si="2357"/>
        <v>0</v>
      </c>
      <c r="AW2618" s="80">
        <f t="shared" si="2358"/>
        <v>0</v>
      </c>
      <c r="AX2618" s="210"/>
      <c r="AY2618" s="79">
        <f t="shared" si="2359"/>
        <v>0</v>
      </c>
      <c r="AZ2618" s="80">
        <f t="shared" si="2360"/>
        <v>0</v>
      </c>
      <c r="BA2618" s="81">
        <f t="shared" si="2361"/>
        <v>0</v>
      </c>
      <c r="BB2618" s="80">
        <f t="shared" si="2362"/>
        <v>0</v>
      </c>
      <c r="BC2618" s="80">
        <f t="shared" si="2363"/>
        <v>0</v>
      </c>
      <c r="BD2618" s="86">
        <f t="shared" si="2364"/>
        <v>0</v>
      </c>
    </row>
    <row r="2619" spans="2:56" x14ac:dyDescent="0.3">
      <c r="B2619" s="223" t="s">
        <v>191</v>
      </c>
      <c r="C2619" s="224"/>
      <c r="D2619" s="225"/>
      <c r="E2619" s="154">
        <f t="shared" si="2351"/>
        <v>0</v>
      </c>
      <c r="F2619" s="224"/>
      <c r="G2619" s="225"/>
      <c r="H2619" s="154">
        <f t="shared" si="2352"/>
        <v>0</v>
      </c>
      <c r="I2619" s="224"/>
      <c r="J2619" s="225"/>
      <c r="K2619" s="154">
        <f t="shared" si="2353"/>
        <v>0</v>
      </c>
      <c r="L2619" s="224"/>
      <c r="M2619" s="226"/>
      <c r="N2619" s="227"/>
      <c r="O2619" s="224"/>
      <c r="P2619" s="227"/>
      <c r="Q2619" s="148">
        <f t="shared" si="2354"/>
        <v>0</v>
      </c>
      <c r="R2619" s="227"/>
      <c r="S2619" s="227"/>
      <c r="T2619" s="149">
        <f t="shared" si="2365"/>
        <v>0</v>
      </c>
      <c r="U2619" s="216"/>
      <c r="V2619" s="224"/>
      <c r="W2619" s="227"/>
      <c r="X2619" s="148">
        <f t="shared" si="2355"/>
        <v>0</v>
      </c>
      <c r="Y2619" s="227"/>
      <c r="Z2619" s="227"/>
      <c r="AA2619" s="149">
        <f t="shared" si="2366"/>
        <v>0</v>
      </c>
      <c r="AB2619" s="216"/>
      <c r="AC2619" s="224"/>
      <c r="AD2619" s="227"/>
      <c r="AE2619" s="148">
        <f t="shared" si="2356"/>
        <v>0</v>
      </c>
      <c r="AF2619" s="227"/>
      <c r="AG2619" s="227"/>
      <c r="AH2619" s="149">
        <f t="shared" si="2367"/>
        <v>0</v>
      </c>
      <c r="AJ2619" s="217"/>
      <c r="AK2619" s="218"/>
      <c r="AL2619" s="219"/>
      <c r="AM2619" s="218"/>
      <c r="AN2619" s="219"/>
      <c r="AO2619" s="218"/>
      <c r="AP2619" s="219"/>
      <c r="AQ2619" s="218"/>
      <c r="AR2619" s="219"/>
      <c r="AS2619" s="218"/>
      <c r="AT2619" s="219"/>
      <c r="AU2619" s="218"/>
      <c r="AV2619" s="81">
        <f t="shared" si="2357"/>
        <v>0</v>
      </c>
      <c r="AW2619" s="80">
        <f t="shared" si="2358"/>
        <v>0</v>
      </c>
      <c r="AX2619" s="210"/>
      <c r="AY2619" s="79">
        <f t="shared" si="2359"/>
        <v>0</v>
      </c>
      <c r="AZ2619" s="80">
        <f t="shared" si="2360"/>
        <v>0</v>
      </c>
      <c r="BA2619" s="81">
        <f t="shared" si="2361"/>
        <v>0</v>
      </c>
      <c r="BB2619" s="80">
        <f t="shared" si="2362"/>
        <v>0</v>
      </c>
      <c r="BC2619" s="80">
        <f t="shared" si="2363"/>
        <v>0</v>
      </c>
      <c r="BD2619" s="86">
        <f t="shared" si="2364"/>
        <v>0</v>
      </c>
    </row>
    <row r="2620" spans="2:56" x14ac:dyDescent="0.3">
      <c r="B2620" s="222" t="s">
        <v>192</v>
      </c>
      <c r="C2620" s="78">
        <f>SUM(C2621)</f>
        <v>0</v>
      </c>
      <c r="D2620" s="79">
        <f>SUM(D2621)</f>
        <v>0</v>
      </c>
      <c r="E2620" s="69">
        <f t="shared" si="2351"/>
        <v>0</v>
      </c>
      <c r="F2620" s="78">
        <f>SUM(F2621)</f>
        <v>0</v>
      </c>
      <c r="G2620" s="79">
        <f>SUM(G2621)</f>
        <v>0</v>
      </c>
      <c r="H2620" s="69">
        <f t="shared" si="2352"/>
        <v>0</v>
      </c>
      <c r="I2620" s="78">
        <f>SUM(I2621)</f>
        <v>0</v>
      </c>
      <c r="J2620" s="79">
        <f>SUM(J2621)</f>
        <v>0</v>
      </c>
      <c r="K2620" s="69">
        <f t="shared" si="2353"/>
        <v>0</v>
      </c>
      <c r="L2620" s="78">
        <f>SUM(L2621)</f>
        <v>0</v>
      </c>
      <c r="M2620" s="80">
        <f>SUM(M2621)</f>
        <v>0</v>
      </c>
      <c r="N2620" s="81">
        <f>SUM(N2621)</f>
        <v>0</v>
      </c>
      <c r="O2620" s="78">
        <f>SUM(O2621)</f>
        <v>0</v>
      </c>
      <c r="P2620" s="81">
        <f>SUM(P2621)</f>
        <v>0</v>
      </c>
      <c r="Q2620" s="168">
        <f t="shared" si="2354"/>
        <v>0</v>
      </c>
      <c r="R2620" s="82">
        <f>SUM(R2621)</f>
        <v>0</v>
      </c>
      <c r="S2620" s="82">
        <f>SUM(S2621)</f>
        <v>0</v>
      </c>
      <c r="T2620" s="169">
        <f t="shared" si="2365"/>
        <v>0</v>
      </c>
      <c r="U2620" s="231"/>
      <c r="V2620" s="78">
        <f>SUM(V2621)</f>
        <v>0</v>
      </c>
      <c r="W2620" s="81">
        <f>SUM(W2621)</f>
        <v>0</v>
      </c>
      <c r="X2620" s="168">
        <f t="shared" si="2355"/>
        <v>0</v>
      </c>
      <c r="Y2620" s="82">
        <f>SUM(Y2621)</f>
        <v>0</v>
      </c>
      <c r="Z2620" s="82">
        <f>SUM(Z2621)</f>
        <v>0</v>
      </c>
      <c r="AA2620" s="169">
        <f t="shared" si="2366"/>
        <v>0</v>
      </c>
      <c r="AB2620" s="231"/>
      <c r="AC2620" s="78">
        <f>SUM(AC2621)</f>
        <v>0</v>
      </c>
      <c r="AD2620" s="81">
        <f>SUM(AD2621)</f>
        <v>0</v>
      </c>
      <c r="AE2620" s="168">
        <f t="shared" si="2356"/>
        <v>0</v>
      </c>
      <c r="AF2620" s="82">
        <f>SUM(AF2621)</f>
        <v>0</v>
      </c>
      <c r="AG2620" s="82">
        <f>SUM(AG2621)</f>
        <v>0</v>
      </c>
      <c r="AH2620" s="169">
        <f t="shared" si="2367"/>
        <v>0</v>
      </c>
      <c r="AJ2620" s="79">
        <f t="shared" ref="AJ2620:AU2620" si="2377">SUM(AJ2621)</f>
        <v>0</v>
      </c>
      <c r="AK2620" s="80">
        <f t="shared" si="2377"/>
        <v>0</v>
      </c>
      <c r="AL2620" s="81">
        <f t="shared" si="2377"/>
        <v>0</v>
      </c>
      <c r="AM2620" s="80">
        <f t="shared" si="2377"/>
        <v>0</v>
      </c>
      <c r="AN2620" s="81">
        <f t="shared" si="2377"/>
        <v>0</v>
      </c>
      <c r="AO2620" s="80">
        <f t="shared" si="2377"/>
        <v>0</v>
      </c>
      <c r="AP2620" s="81">
        <f t="shared" si="2377"/>
        <v>0</v>
      </c>
      <c r="AQ2620" s="80">
        <f t="shared" si="2377"/>
        <v>0</v>
      </c>
      <c r="AR2620" s="81">
        <f t="shared" si="2377"/>
        <v>0</v>
      </c>
      <c r="AS2620" s="80">
        <f t="shared" si="2377"/>
        <v>0</v>
      </c>
      <c r="AT2620" s="81">
        <f t="shared" si="2377"/>
        <v>0</v>
      </c>
      <c r="AU2620" s="80">
        <f t="shared" si="2377"/>
        <v>0</v>
      </c>
      <c r="AV2620" s="81">
        <f t="shared" si="2357"/>
        <v>0</v>
      </c>
      <c r="AW2620" s="80">
        <f t="shared" si="2358"/>
        <v>0</v>
      </c>
      <c r="AX2620" s="210"/>
      <c r="AY2620" s="79">
        <f t="shared" si="2359"/>
        <v>0</v>
      </c>
      <c r="AZ2620" s="80">
        <f t="shared" si="2360"/>
        <v>0</v>
      </c>
      <c r="BA2620" s="81">
        <f t="shared" si="2361"/>
        <v>0</v>
      </c>
      <c r="BB2620" s="80">
        <f t="shared" si="2362"/>
        <v>0</v>
      </c>
      <c r="BC2620" s="80">
        <f t="shared" si="2363"/>
        <v>0</v>
      </c>
      <c r="BD2620" s="86">
        <f t="shared" si="2364"/>
        <v>0</v>
      </c>
    </row>
    <row r="2621" spans="2:56" x14ac:dyDescent="0.3">
      <c r="B2621" s="223" t="s">
        <v>191</v>
      </c>
      <c r="C2621" s="224"/>
      <c r="D2621" s="225"/>
      <c r="E2621" s="154">
        <f t="shared" si="2351"/>
        <v>0</v>
      </c>
      <c r="F2621" s="224"/>
      <c r="G2621" s="225"/>
      <c r="H2621" s="154">
        <f t="shared" si="2352"/>
        <v>0</v>
      </c>
      <c r="I2621" s="224"/>
      <c r="J2621" s="225"/>
      <c r="K2621" s="154">
        <f t="shared" si="2353"/>
        <v>0</v>
      </c>
      <c r="L2621" s="224"/>
      <c r="M2621" s="226"/>
      <c r="N2621" s="227"/>
      <c r="O2621" s="224"/>
      <c r="P2621" s="227"/>
      <c r="Q2621" s="148">
        <f t="shared" si="2354"/>
        <v>0</v>
      </c>
      <c r="R2621" s="227"/>
      <c r="S2621" s="227"/>
      <c r="T2621" s="149">
        <f t="shared" si="2365"/>
        <v>0</v>
      </c>
      <c r="U2621" s="216"/>
      <c r="V2621" s="224"/>
      <c r="W2621" s="227"/>
      <c r="X2621" s="148">
        <f t="shared" si="2355"/>
        <v>0</v>
      </c>
      <c r="Y2621" s="227"/>
      <c r="Z2621" s="227"/>
      <c r="AA2621" s="149">
        <f t="shared" si="2366"/>
        <v>0</v>
      </c>
      <c r="AB2621" s="216"/>
      <c r="AC2621" s="224"/>
      <c r="AD2621" s="227"/>
      <c r="AE2621" s="148">
        <f t="shared" si="2356"/>
        <v>0</v>
      </c>
      <c r="AF2621" s="227"/>
      <c r="AG2621" s="227"/>
      <c r="AH2621" s="149">
        <f t="shared" si="2367"/>
        <v>0</v>
      </c>
      <c r="AJ2621" s="217"/>
      <c r="AK2621" s="218"/>
      <c r="AL2621" s="219"/>
      <c r="AM2621" s="218"/>
      <c r="AN2621" s="219"/>
      <c r="AO2621" s="218"/>
      <c r="AP2621" s="219"/>
      <c r="AQ2621" s="218"/>
      <c r="AR2621" s="219"/>
      <c r="AS2621" s="218"/>
      <c r="AT2621" s="219"/>
      <c r="AU2621" s="218"/>
      <c r="AV2621" s="81">
        <f t="shared" si="2357"/>
        <v>0</v>
      </c>
      <c r="AW2621" s="80">
        <f t="shared" si="2358"/>
        <v>0</v>
      </c>
      <c r="AX2621" s="210"/>
      <c r="AY2621" s="79">
        <f t="shared" si="2359"/>
        <v>0</v>
      </c>
      <c r="AZ2621" s="80">
        <f t="shared" si="2360"/>
        <v>0</v>
      </c>
      <c r="BA2621" s="81">
        <f t="shared" si="2361"/>
        <v>0</v>
      </c>
      <c r="BB2621" s="80">
        <f t="shared" si="2362"/>
        <v>0</v>
      </c>
      <c r="BC2621" s="80">
        <f t="shared" si="2363"/>
        <v>0</v>
      </c>
      <c r="BD2621" s="86">
        <f t="shared" si="2364"/>
        <v>0</v>
      </c>
    </row>
    <row r="2622" spans="2:56" x14ac:dyDescent="0.3">
      <c r="B2622" s="221" t="s">
        <v>193</v>
      </c>
      <c r="C2622" s="78">
        <f>SUM(C2623,C2624)</f>
        <v>0</v>
      </c>
      <c r="D2622" s="79">
        <f>SUM(D2623,D2624)</f>
        <v>0</v>
      </c>
      <c r="E2622" s="69">
        <f t="shared" si="2351"/>
        <v>0</v>
      </c>
      <c r="F2622" s="78">
        <f>SUM(F2623,F2624)</f>
        <v>0</v>
      </c>
      <c r="G2622" s="79">
        <f>SUM(G2623,G2624)</f>
        <v>0</v>
      </c>
      <c r="H2622" s="69">
        <f t="shared" si="2352"/>
        <v>0</v>
      </c>
      <c r="I2622" s="78">
        <f>SUM(I2623,I2624)</f>
        <v>0</v>
      </c>
      <c r="J2622" s="79">
        <f>SUM(J2623,J2624)</f>
        <v>0</v>
      </c>
      <c r="K2622" s="69">
        <f t="shared" si="2353"/>
        <v>0</v>
      </c>
      <c r="L2622" s="78">
        <f>SUM(L2623,L2624)</f>
        <v>0</v>
      </c>
      <c r="M2622" s="80">
        <f>SUM(M2623,M2624)</f>
        <v>0</v>
      </c>
      <c r="N2622" s="81">
        <f>SUM(N2623,N2624)</f>
        <v>0</v>
      </c>
      <c r="O2622" s="78">
        <f>SUM(O2623,O2624)</f>
        <v>0</v>
      </c>
      <c r="P2622" s="81">
        <f>SUM(P2623,P2624)</f>
        <v>0</v>
      </c>
      <c r="Q2622" s="168">
        <f t="shared" si="2354"/>
        <v>0</v>
      </c>
      <c r="R2622" s="82">
        <f>SUM(R2623,R2624)</f>
        <v>0</v>
      </c>
      <c r="S2622" s="82">
        <f>SUM(S2623,S2624)</f>
        <v>0</v>
      </c>
      <c r="T2622" s="169">
        <f t="shared" si="2365"/>
        <v>0</v>
      </c>
      <c r="U2622" s="231"/>
      <c r="V2622" s="78">
        <f>SUM(V2623,V2624)</f>
        <v>0</v>
      </c>
      <c r="W2622" s="81">
        <f>SUM(W2623,W2624)</f>
        <v>0</v>
      </c>
      <c r="X2622" s="168">
        <f t="shared" si="2355"/>
        <v>0</v>
      </c>
      <c r="Y2622" s="82">
        <f>SUM(Y2623,Y2624)</f>
        <v>0</v>
      </c>
      <c r="Z2622" s="82">
        <f>SUM(Z2623,Z2624)</f>
        <v>0</v>
      </c>
      <c r="AA2622" s="169">
        <f t="shared" si="2366"/>
        <v>0</v>
      </c>
      <c r="AB2622" s="231"/>
      <c r="AC2622" s="78">
        <f>SUM(AC2623,AC2624)</f>
        <v>0</v>
      </c>
      <c r="AD2622" s="81">
        <f>SUM(AD2623,AD2624)</f>
        <v>0</v>
      </c>
      <c r="AE2622" s="168">
        <f t="shared" si="2356"/>
        <v>0</v>
      </c>
      <c r="AF2622" s="82">
        <f>SUM(AF2623,AF2624)</f>
        <v>0</v>
      </c>
      <c r="AG2622" s="82">
        <f>SUM(AG2623,AG2624)</f>
        <v>0</v>
      </c>
      <c r="AH2622" s="169">
        <f t="shared" si="2367"/>
        <v>0</v>
      </c>
      <c r="AJ2622" s="79">
        <f t="shared" ref="AJ2622:AU2622" si="2378">SUM(AJ2623,AJ2624)</f>
        <v>0</v>
      </c>
      <c r="AK2622" s="80">
        <f t="shared" si="2378"/>
        <v>0</v>
      </c>
      <c r="AL2622" s="81">
        <f t="shared" si="2378"/>
        <v>0</v>
      </c>
      <c r="AM2622" s="80">
        <f t="shared" si="2378"/>
        <v>0</v>
      </c>
      <c r="AN2622" s="81">
        <f t="shared" si="2378"/>
        <v>0</v>
      </c>
      <c r="AO2622" s="80">
        <f t="shared" si="2378"/>
        <v>0</v>
      </c>
      <c r="AP2622" s="81">
        <f t="shared" si="2378"/>
        <v>0</v>
      </c>
      <c r="AQ2622" s="80">
        <f t="shared" si="2378"/>
        <v>0</v>
      </c>
      <c r="AR2622" s="81">
        <f t="shared" si="2378"/>
        <v>0</v>
      </c>
      <c r="AS2622" s="80">
        <f t="shared" si="2378"/>
        <v>0</v>
      </c>
      <c r="AT2622" s="81">
        <f t="shared" si="2378"/>
        <v>0</v>
      </c>
      <c r="AU2622" s="80">
        <f t="shared" si="2378"/>
        <v>0</v>
      </c>
      <c r="AV2622" s="81">
        <f t="shared" si="2357"/>
        <v>0</v>
      </c>
      <c r="AW2622" s="80">
        <f t="shared" si="2358"/>
        <v>0</v>
      </c>
      <c r="AX2622" s="210"/>
      <c r="AY2622" s="79">
        <f t="shared" si="2359"/>
        <v>0</v>
      </c>
      <c r="AZ2622" s="80">
        <f t="shared" si="2360"/>
        <v>0</v>
      </c>
      <c r="BA2622" s="81">
        <f t="shared" si="2361"/>
        <v>0</v>
      </c>
      <c r="BB2622" s="80">
        <f t="shared" si="2362"/>
        <v>0</v>
      </c>
      <c r="BC2622" s="80">
        <f t="shared" si="2363"/>
        <v>0</v>
      </c>
      <c r="BD2622" s="86">
        <f t="shared" si="2364"/>
        <v>0</v>
      </c>
    </row>
    <row r="2623" spans="2:56" x14ac:dyDescent="0.3">
      <c r="B2623" s="222" t="s">
        <v>194</v>
      </c>
      <c r="C2623" s="232"/>
      <c r="D2623" s="233"/>
      <c r="E2623" s="69">
        <f t="shared" si="2351"/>
        <v>0</v>
      </c>
      <c r="F2623" s="232"/>
      <c r="G2623" s="233"/>
      <c r="H2623" s="69">
        <f t="shared" si="2352"/>
        <v>0</v>
      </c>
      <c r="I2623" s="232"/>
      <c r="J2623" s="233"/>
      <c r="K2623" s="69">
        <f t="shared" si="2353"/>
        <v>0</v>
      </c>
      <c r="L2623" s="232"/>
      <c r="M2623" s="234"/>
      <c r="N2623" s="235"/>
      <c r="O2623" s="232"/>
      <c r="P2623" s="235"/>
      <c r="Q2623" s="168">
        <f t="shared" si="2354"/>
        <v>0</v>
      </c>
      <c r="R2623" s="236"/>
      <c r="S2623" s="236"/>
      <c r="T2623" s="169">
        <f t="shared" si="2365"/>
        <v>0</v>
      </c>
      <c r="U2623" s="231"/>
      <c r="V2623" s="232"/>
      <c r="W2623" s="235"/>
      <c r="X2623" s="168">
        <f t="shared" si="2355"/>
        <v>0</v>
      </c>
      <c r="Y2623" s="236"/>
      <c r="Z2623" s="236"/>
      <c r="AA2623" s="169">
        <f t="shared" si="2366"/>
        <v>0</v>
      </c>
      <c r="AB2623" s="231"/>
      <c r="AC2623" s="232"/>
      <c r="AD2623" s="235"/>
      <c r="AE2623" s="168">
        <f t="shared" si="2356"/>
        <v>0</v>
      </c>
      <c r="AF2623" s="236"/>
      <c r="AG2623" s="236"/>
      <c r="AH2623" s="169">
        <f t="shared" si="2367"/>
        <v>0</v>
      </c>
      <c r="AJ2623" s="217"/>
      <c r="AK2623" s="218"/>
      <c r="AL2623" s="219"/>
      <c r="AM2623" s="218"/>
      <c r="AN2623" s="219"/>
      <c r="AO2623" s="218"/>
      <c r="AP2623" s="219"/>
      <c r="AQ2623" s="218"/>
      <c r="AR2623" s="219"/>
      <c r="AS2623" s="218"/>
      <c r="AT2623" s="219"/>
      <c r="AU2623" s="218"/>
      <c r="AV2623" s="81">
        <f t="shared" si="2357"/>
        <v>0</v>
      </c>
      <c r="AW2623" s="80">
        <f t="shared" si="2358"/>
        <v>0</v>
      </c>
      <c r="AX2623" s="210"/>
      <c r="AY2623" s="79">
        <f t="shared" si="2359"/>
        <v>0</v>
      </c>
      <c r="AZ2623" s="80">
        <f t="shared" si="2360"/>
        <v>0</v>
      </c>
      <c r="BA2623" s="81">
        <f t="shared" si="2361"/>
        <v>0</v>
      </c>
      <c r="BB2623" s="80">
        <f t="shared" si="2362"/>
        <v>0</v>
      </c>
      <c r="BC2623" s="80">
        <f t="shared" si="2363"/>
        <v>0</v>
      </c>
      <c r="BD2623" s="86">
        <f t="shared" si="2364"/>
        <v>0</v>
      </c>
    </row>
    <row r="2624" spans="2:56" x14ac:dyDescent="0.3">
      <c r="B2624" s="222" t="s">
        <v>195</v>
      </c>
      <c r="C2624" s="232"/>
      <c r="D2624" s="233"/>
      <c r="E2624" s="69">
        <f t="shared" si="2351"/>
        <v>0</v>
      </c>
      <c r="F2624" s="232"/>
      <c r="G2624" s="233"/>
      <c r="H2624" s="69">
        <f t="shared" si="2352"/>
        <v>0</v>
      </c>
      <c r="I2624" s="232"/>
      <c r="J2624" s="233"/>
      <c r="K2624" s="69">
        <f t="shared" si="2353"/>
        <v>0</v>
      </c>
      <c r="L2624" s="232"/>
      <c r="M2624" s="234"/>
      <c r="N2624" s="235"/>
      <c r="O2624" s="232"/>
      <c r="P2624" s="235"/>
      <c r="Q2624" s="168">
        <f t="shared" si="2354"/>
        <v>0</v>
      </c>
      <c r="R2624" s="236"/>
      <c r="S2624" s="236"/>
      <c r="T2624" s="169">
        <f t="shared" si="2365"/>
        <v>0</v>
      </c>
      <c r="U2624" s="231"/>
      <c r="V2624" s="232"/>
      <c r="W2624" s="235"/>
      <c r="X2624" s="168">
        <f t="shared" si="2355"/>
        <v>0</v>
      </c>
      <c r="Y2624" s="236"/>
      <c r="Z2624" s="236"/>
      <c r="AA2624" s="169">
        <f t="shared" si="2366"/>
        <v>0</v>
      </c>
      <c r="AB2624" s="231"/>
      <c r="AC2624" s="232"/>
      <c r="AD2624" s="235"/>
      <c r="AE2624" s="168">
        <f t="shared" si="2356"/>
        <v>0</v>
      </c>
      <c r="AF2624" s="236"/>
      <c r="AG2624" s="236"/>
      <c r="AH2624" s="169">
        <f t="shared" si="2367"/>
        <v>0</v>
      </c>
      <c r="AJ2624" s="217"/>
      <c r="AK2624" s="218"/>
      <c r="AL2624" s="219"/>
      <c r="AM2624" s="218"/>
      <c r="AN2624" s="219"/>
      <c r="AO2624" s="218"/>
      <c r="AP2624" s="219"/>
      <c r="AQ2624" s="218"/>
      <c r="AR2624" s="219"/>
      <c r="AS2624" s="218"/>
      <c r="AT2624" s="219"/>
      <c r="AU2624" s="218"/>
      <c r="AV2624" s="81">
        <f t="shared" si="2357"/>
        <v>0</v>
      </c>
      <c r="AW2624" s="80">
        <f t="shared" si="2358"/>
        <v>0</v>
      </c>
      <c r="AX2624" s="210"/>
      <c r="AY2624" s="79">
        <f t="shared" si="2359"/>
        <v>0</v>
      </c>
      <c r="AZ2624" s="80">
        <f t="shared" si="2360"/>
        <v>0</v>
      </c>
      <c r="BA2624" s="81">
        <f t="shared" si="2361"/>
        <v>0</v>
      </c>
      <c r="BB2624" s="80">
        <f t="shared" si="2362"/>
        <v>0</v>
      </c>
      <c r="BC2624" s="80">
        <f t="shared" si="2363"/>
        <v>0</v>
      </c>
      <c r="BD2624" s="86">
        <f t="shared" si="2364"/>
        <v>0</v>
      </c>
    </row>
    <row r="2625" spans="2:56" x14ac:dyDescent="0.3">
      <c r="B2625" s="221" t="s">
        <v>196</v>
      </c>
      <c r="C2625" s="232"/>
      <c r="D2625" s="233"/>
      <c r="E2625" s="69">
        <f t="shared" si="2351"/>
        <v>0</v>
      </c>
      <c r="F2625" s="232"/>
      <c r="G2625" s="233"/>
      <c r="H2625" s="69">
        <f t="shared" si="2352"/>
        <v>0</v>
      </c>
      <c r="I2625" s="232"/>
      <c r="J2625" s="233"/>
      <c r="K2625" s="69">
        <f t="shared" si="2353"/>
        <v>0</v>
      </c>
      <c r="L2625" s="232"/>
      <c r="M2625" s="234"/>
      <c r="N2625" s="235"/>
      <c r="O2625" s="232"/>
      <c r="P2625" s="235"/>
      <c r="Q2625" s="168">
        <f t="shared" si="2354"/>
        <v>0</v>
      </c>
      <c r="R2625" s="236"/>
      <c r="S2625" s="236"/>
      <c r="T2625" s="169">
        <f t="shared" si="2365"/>
        <v>0</v>
      </c>
      <c r="U2625" s="231"/>
      <c r="V2625" s="232"/>
      <c r="W2625" s="235"/>
      <c r="X2625" s="168">
        <f t="shared" si="2355"/>
        <v>0</v>
      </c>
      <c r="Y2625" s="236"/>
      <c r="Z2625" s="236"/>
      <c r="AA2625" s="169">
        <f t="shared" si="2366"/>
        <v>0</v>
      </c>
      <c r="AB2625" s="231"/>
      <c r="AC2625" s="232"/>
      <c r="AD2625" s="235"/>
      <c r="AE2625" s="168">
        <f t="shared" si="2356"/>
        <v>0</v>
      </c>
      <c r="AF2625" s="236"/>
      <c r="AG2625" s="236"/>
      <c r="AH2625" s="169">
        <f t="shared" si="2367"/>
        <v>0</v>
      </c>
      <c r="AJ2625" s="217"/>
      <c r="AK2625" s="218"/>
      <c r="AL2625" s="219"/>
      <c r="AM2625" s="218"/>
      <c r="AN2625" s="219"/>
      <c r="AO2625" s="218"/>
      <c r="AP2625" s="219"/>
      <c r="AQ2625" s="218"/>
      <c r="AR2625" s="219"/>
      <c r="AS2625" s="218"/>
      <c r="AT2625" s="219"/>
      <c r="AU2625" s="218"/>
      <c r="AV2625" s="81">
        <f t="shared" si="2357"/>
        <v>0</v>
      </c>
      <c r="AW2625" s="80">
        <f t="shared" si="2358"/>
        <v>0</v>
      </c>
      <c r="AX2625" s="210"/>
      <c r="AY2625" s="79">
        <f t="shared" si="2359"/>
        <v>0</v>
      </c>
      <c r="AZ2625" s="80">
        <f t="shared" si="2360"/>
        <v>0</v>
      </c>
      <c r="BA2625" s="81">
        <f t="shared" si="2361"/>
        <v>0</v>
      </c>
      <c r="BB2625" s="80">
        <f t="shared" si="2362"/>
        <v>0</v>
      </c>
      <c r="BC2625" s="80">
        <f t="shared" si="2363"/>
        <v>0</v>
      </c>
      <c r="BD2625" s="86">
        <f t="shared" si="2364"/>
        <v>0</v>
      </c>
    </row>
    <row r="2626" spans="2:56" x14ac:dyDescent="0.3">
      <c r="B2626" s="221" t="s">
        <v>197</v>
      </c>
      <c r="C2626" s="232"/>
      <c r="D2626" s="233"/>
      <c r="E2626" s="69">
        <f t="shared" si="2351"/>
        <v>0</v>
      </c>
      <c r="F2626" s="232"/>
      <c r="G2626" s="233"/>
      <c r="H2626" s="69">
        <f t="shared" si="2352"/>
        <v>0</v>
      </c>
      <c r="I2626" s="232"/>
      <c r="J2626" s="233"/>
      <c r="K2626" s="69">
        <f t="shared" si="2353"/>
        <v>0</v>
      </c>
      <c r="L2626" s="232"/>
      <c r="M2626" s="234"/>
      <c r="N2626" s="235"/>
      <c r="O2626" s="232"/>
      <c r="P2626" s="235"/>
      <c r="Q2626" s="168">
        <f t="shared" si="2354"/>
        <v>0</v>
      </c>
      <c r="R2626" s="236"/>
      <c r="S2626" s="236"/>
      <c r="T2626" s="169">
        <f t="shared" si="2365"/>
        <v>0</v>
      </c>
      <c r="U2626" s="231"/>
      <c r="V2626" s="232"/>
      <c r="W2626" s="235"/>
      <c r="X2626" s="168">
        <f t="shared" si="2355"/>
        <v>0</v>
      </c>
      <c r="Y2626" s="236"/>
      <c r="Z2626" s="236"/>
      <c r="AA2626" s="169">
        <f t="shared" si="2366"/>
        <v>0</v>
      </c>
      <c r="AB2626" s="231"/>
      <c r="AC2626" s="232"/>
      <c r="AD2626" s="235"/>
      <c r="AE2626" s="168">
        <f t="shared" si="2356"/>
        <v>0</v>
      </c>
      <c r="AF2626" s="236"/>
      <c r="AG2626" s="236"/>
      <c r="AH2626" s="169">
        <f t="shared" si="2367"/>
        <v>0</v>
      </c>
      <c r="AJ2626" s="217"/>
      <c r="AK2626" s="218"/>
      <c r="AL2626" s="219"/>
      <c r="AM2626" s="218"/>
      <c r="AN2626" s="219"/>
      <c r="AO2626" s="218"/>
      <c r="AP2626" s="219"/>
      <c r="AQ2626" s="218"/>
      <c r="AR2626" s="219"/>
      <c r="AS2626" s="218"/>
      <c r="AT2626" s="219"/>
      <c r="AU2626" s="218"/>
      <c r="AV2626" s="81">
        <f t="shared" si="2357"/>
        <v>0</v>
      </c>
      <c r="AW2626" s="80">
        <f t="shared" si="2358"/>
        <v>0</v>
      </c>
      <c r="AX2626" s="210"/>
      <c r="AY2626" s="79">
        <f t="shared" si="2359"/>
        <v>0</v>
      </c>
      <c r="AZ2626" s="80">
        <f t="shared" si="2360"/>
        <v>0</v>
      </c>
      <c r="BA2626" s="81">
        <f t="shared" si="2361"/>
        <v>0</v>
      </c>
      <c r="BB2626" s="80">
        <f t="shared" si="2362"/>
        <v>0</v>
      </c>
      <c r="BC2626" s="80">
        <f t="shared" si="2363"/>
        <v>0</v>
      </c>
      <c r="BD2626" s="86">
        <f t="shared" si="2364"/>
        <v>0</v>
      </c>
    </row>
    <row r="2627" spans="2:56" x14ac:dyDescent="0.3">
      <c r="B2627" s="221" t="s">
        <v>198</v>
      </c>
      <c r="C2627" s="78">
        <f>SUM(C2628,C2629)</f>
        <v>0</v>
      </c>
      <c r="D2627" s="79">
        <f>SUM(D2628,D2629)</f>
        <v>0</v>
      </c>
      <c r="E2627" s="69">
        <f t="shared" si="2351"/>
        <v>0</v>
      </c>
      <c r="F2627" s="78">
        <f>SUM(F2628,F2629)</f>
        <v>0</v>
      </c>
      <c r="G2627" s="79">
        <f>SUM(G2628,G2629)</f>
        <v>0</v>
      </c>
      <c r="H2627" s="69">
        <f t="shared" si="2352"/>
        <v>0</v>
      </c>
      <c r="I2627" s="78">
        <f>SUM(I2628,I2629)</f>
        <v>0</v>
      </c>
      <c r="J2627" s="79">
        <f>SUM(J2628,J2629)</f>
        <v>0</v>
      </c>
      <c r="K2627" s="69">
        <f t="shared" si="2353"/>
        <v>0</v>
      </c>
      <c r="L2627" s="78">
        <f>SUM(L2628,L2629)</f>
        <v>0</v>
      </c>
      <c r="M2627" s="80">
        <f>SUM(M2628,M2629)</f>
        <v>0</v>
      </c>
      <c r="N2627" s="81">
        <f>SUM(N2628,N2629)</f>
        <v>0</v>
      </c>
      <c r="O2627" s="78">
        <f>SUM(O2628,O2629)</f>
        <v>0</v>
      </c>
      <c r="P2627" s="81">
        <f>SUM(P2628,P2629)</f>
        <v>0</v>
      </c>
      <c r="Q2627" s="168">
        <f t="shared" si="2354"/>
        <v>0</v>
      </c>
      <c r="R2627" s="82">
        <f>SUM(R2628,R2629)</f>
        <v>0</v>
      </c>
      <c r="S2627" s="82">
        <f>SUM(S2628,S2629)</f>
        <v>0</v>
      </c>
      <c r="T2627" s="169">
        <f t="shared" si="2365"/>
        <v>0</v>
      </c>
      <c r="U2627" s="231"/>
      <c r="V2627" s="78">
        <f>SUM(V2628,V2629)</f>
        <v>0</v>
      </c>
      <c r="W2627" s="81">
        <f>SUM(W2628,W2629)</f>
        <v>0</v>
      </c>
      <c r="X2627" s="168">
        <f t="shared" si="2355"/>
        <v>0</v>
      </c>
      <c r="Y2627" s="82">
        <f>SUM(Y2628,Y2629)</f>
        <v>0</v>
      </c>
      <c r="Z2627" s="82">
        <f>SUM(Z2628,Z2629)</f>
        <v>0</v>
      </c>
      <c r="AA2627" s="169">
        <f t="shared" si="2366"/>
        <v>0</v>
      </c>
      <c r="AB2627" s="231"/>
      <c r="AC2627" s="78">
        <f>SUM(AC2628,AC2629)</f>
        <v>0</v>
      </c>
      <c r="AD2627" s="81">
        <f>SUM(AD2628,AD2629)</f>
        <v>0</v>
      </c>
      <c r="AE2627" s="168">
        <f t="shared" si="2356"/>
        <v>0</v>
      </c>
      <c r="AF2627" s="82">
        <f>SUM(AF2628,AF2629)</f>
        <v>0</v>
      </c>
      <c r="AG2627" s="82">
        <f>SUM(AG2628,AG2629)</f>
        <v>0</v>
      </c>
      <c r="AH2627" s="169">
        <f t="shared" si="2367"/>
        <v>0</v>
      </c>
      <c r="AJ2627" s="79">
        <f t="shared" ref="AJ2627:AU2627" si="2379">SUM(AJ2628,AJ2629)</f>
        <v>0</v>
      </c>
      <c r="AK2627" s="80">
        <f t="shared" si="2379"/>
        <v>0</v>
      </c>
      <c r="AL2627" s="81">
        <f t="shared" si="2379"/>
        <v>0</v>
      </c>
      <c r="AM2627" s="80">
        <f t="shared" si="2379"/>
        <v>0</v>
      </c>
      <c r="AN2627" s="81">
        <f t="shared" si="2379"/>
        <v>0</v>
      </c>
      <c r="AO2627" s="80">
        <f t="shared" si="2379"/>
        <v>0</v>
      </c>
      <c r="AP2627" s="81">
        <f t="shared" si="2379"/>
        <v>0</v>
      </c>
      <c r="AQ2627" s="80">
        <f t="shared" si="2379"/>
        <v>0</v>
      </c>
      <c r="AR2627" s="81">
        <f t="shared" si="2379"/>
        <v>0</v>
      </c>
      <c r="AS2627" s="80">
        <f t="shared" si="2379"/>
        <v>0</v>
      </c>
      <c r="AT2627" s="81">
        <f t="shared" si="2379"/>
        <v>0</v>
      </c>
      <c r="AU2627" s="80">
        <f t="shared" si="2379"/>
        <v>0</v>
      </c>
      <c r="AV2627" s="81">
        <f t="shared" si="2357"/>
        <v>0</v>
      </c>
      <c r="AW2627" s="80">
        <f t="shared" si="2358"/>
        <v>0</v>
      </c>
      <c r="AX2627" s="210"/>
      <c r="AY2627" s="79">
        <f t="shared" si="2359"/>
        <v>0</v>
      </c>
      <c r="AZ2627" s="80">
        <f t="shared" si="2360"/>
        <v>0</v>
      </c>
      <c r="BA2627" s="81">
        <f t="shared" si="2361"/>
        <v>0</v>
      </c>
      <c r="BB2627" s="80">
        <f t="shared" si="2362"/>
        <v>0</v>
      </c>
      <c r="BC2627" s="80">
        <f t="shared" si="2363"/>
        <v>0</v>
      </c>
      <c r="BD2627" s="86">
        <f t="shared" si="2364"/>
        <v>0</v>
      </c>
    </row>
    <row r="2628" spans="2:56" x14ac:dyDescent="0.3">
      <c r="B2628" s="222" t="s">
        <v>199</v>
      </c>
      <c r="C2628" s="232"/>
      <c r="D2628" s="233"/>
      <c r="E2628" s="69">
        <f t="shared" si="2351"/>
        <v>0</v>
      </c>
      <c r="F2628" s="232"/>
      <c r="G2628" s="233"/>
      <c r="H2628" s="69">
        <f t="shared" si="2352"/>
        <v>0</v>
      </c>
      <c r="I2628" s="232"/>
      <c r="J2628" s="233"/>
      <c r="K2628" s="69">
        <f t="shared" si="2353"/>
        <v>0</v>
      </c>
      <c r="L2628" s="232"/>
      <c r="M2628" s="234"/>
      <c r="N2628" s="235"/>
      <c r="O2628" s="232"/>
      <c r="P2628" s="235"/>
      <c r="Q2628" s="168">
        <f t="shared" si="2354"/>
        <v>0</v>
      </c>
      <c r="R2628" s="236"/>
      <c r="S2628" s="236"/>
      <c r="T2628" s="169">
        <f t="shared" si="2365"/>
        <v>0</v>
      </c>
      <c r="U2628" s="231"/>
      <c r="V2628" s="232"/>
      <c r="W2628" s="235"/>
      <c r="X2628" s="168">
        <f t="shared" si="2355"/>
        <v>0</v>
      </c>
      <c r="Y2628" s="236"/>
      <c r="Z2628" s="236"/>
      <c r="AA2628" s="169">
        <f t="shared" si="2366"/>
        <v>0</v>
      </c>
      <c r="AB2628" s="231"/>
      <c r="AC2628" s="232"/>
      <c r="AD2628" s="235"/>
      <c r="AE2628" s="168">
        <f t="shared" si="2356"/>
        <v>0</v>
      </c>
      <c r="AF2628" s="236"/>
      <c r="AG2628" s="236"/>
      <c r="AH2628" s="169">
        <f t="shared" si="2367"/>
        <v>0</v>
      </c>
      <c r="AJ2628" s="217"/>
      <c r="AK2628" s="218"/>
      <c r="AL2628" s="219"/>
      <c r="AM2628" s="218"/>
      <c r="AN2628" s="219"/>
      <c r="AO2628" s="218"/>
      <c r="AP2628" s="219"/>
      <c r="AQ2628" s="218"/>
      <c r="AR2628" s="219"/>
      <c r="AS2628" s="218"/>
      <c r="AT2628" s="219"/>
      <c r="AU2628" s="218"/>
      <c r="AV2628" s="81">
        <f t="shared" si="2357"/>
        <v>0</v>
      </c>
      <c r="AW2628" s="80">
        <f t="shared" si="2358"/>
        <v>0</v>
      </c>
      <c r="AX2628" s="210"/>
      <c r="AY2628" s="79">
        <f t="shared" si="2359"/>
        <v>0</v>
      </c>
      <c r="AZ2628" s="80">
        <f t="shared" si="2360"/>
        <v>0</v>
      </c>
      <c r="BA2628" s="81">
        <f t="shared" si="2361"/>
        <v>0</v>
      </c>
      <c r="BB2628" s="80">
        <f t="shared" si="2362"/>
        <v>0</v>
      </c>
      <c r="BC2628" s="80">
        <f t="shared" si="2363"/>
        <v>0</v>
      </c>
      <c r="BD2628" s="86">
        <f t="shared" si="2364"/>
        <v>0</v>
      </c>
    </row>
    <row r="2629" spans="2:56" x14ac:dyDescent="0.3">
      <c r="B2629" s="222" t="s">
        <v>200</v>
      </c>
      <c r="C2629" s="232"/>
      <c r="D2629" s="233"/>
      <c r="E2629" s="69">
        <f t="shared" si="2351"/>
        <v>0</v>
      </c>
      <c r="F2629" s="232"/>
      <c r="G2629" s="233"/>
      <c r="H2629" s="69">
        <f t="shared" si="2352"/>
        <v>0</v>
      </c>
      <c r="I2629" s="232"/>
      <c r="J2629" s="233"/>
      <c r="K2629" s="69">
        <f t="shared" si="2353"/>
        <v>0</v>
      </c>
      <c r="L2629" s="232"/>
      <c r="M2629" s="234"/>
      <c r="N2629" s="235"/>
      <c r="O2629" s="232"/>
      <c r="P2629" s="235"/>
      <c r="Q2629" s="168">
        <f t="shared" si="2354"/>
        <v>0</v>
      </c>
      <c r="R2629" s="236"/>
      <c r="S2629" s="236"/>
      <c r="T2629" s="169">
        <f t="shared" si="2365"/>
        <v>0</v>
      </c>
      <c r="U2629" s="231"/>
      <c r="V2629" s="232"/>
      <c r="W2629" s="235"/>
      <c r="X2629" s="168">
        <f t="shared" si="2355"/>
        <v>0</v>
      </c>
      <c r="Y2629" s="236"/>
      <c r="Z2629" s="236"/>
      <c r="AA2629" s="169">
        <f t="shared" si="2366"/>
        <v>0</v>
      </c>
      <c r="AB2629" s="231"/>
      <c r="AC2629" s="232"/>
      <c r="AD2629" s="235"/>
      <c r="AE2629" s="168">
        <f t="shared" si="2356"/>
        <v>0</v>
      </c>
      <c r="AF2629" s="236"/>
      <c r="AG2629" s="236"/>
      <c r="AH2629" s="169">
        <f t="shared" si="2367"/>
        <v>0</v>
      </c>
      <c r="AJ2629" s="217"/>
      <c r="AK2629" s="218"/>
      <c r="AL2629" s="219"/>
      <c r="AM2629" s="218"/>
      <c r="AN2629" s="219"/>
      <c r="AO2629" s="218"/>
      <c r="AP2629" s="219"/>
      <c r="AQ2629" s="218"/>
      <c r="AR2629" s="219"/>
      <c r="AS2629" s="218"/>
      <c r="AT2629" s="219"/>
      <c r="AU2629" s="218"/>
      <c r="AV2629" s="81">
        <f t="shared" si="2357"/>
        <v>0</v>
      </c>
      <c r="AW2629" s="80">
        <f t="shared" si="2358"/>
        <v>0</v>
      </c>
      <c r="AX2629" s="210"/>
      <c r="AY2629" s="79">
        <f t="shared" si="2359"/>
        <v>0</v>
      </c>
      <c r="AZ2629" s="80">
        <f t="shared" si="2360"/>
        <v>0</v>
      </c>
      <c r="BA2629" s="81">
        <f t="shared" si="2361"/>
        <v>0</v>
      </c>
      <c r="BB2629" s="80">
        <f t="shared" si="2362"/>
        <v>0</v>
      </c>
      <c r="BC2629" s="80">
        <f t="shared" si="2363"/>
        <v>0</v>
      </c>
      <c r="BD2629" s="86">
        <f t="shared" si="2364"/>
        <v>0</v>
      </c>
    </row>
    <row r="2630" spans="2:56" x14ac:dyDescent="0.3">
      <c r="B2630" s="221" t="s">
        <v>201</v>
      </c>
      <c r="C2630" s="232"/>
      <c r="D2630" s="233"/>
      <c r="E2630" s="69">
        <f t="shared" si="2351"/>
        <v>0</v>
      </c>
      <c r="F2630" s="232"/>
      <c r="G2630" s="233"/>
      <c r="H2630" s="69">
        <f t="shared" si="2352"/>
        <v>0</v>
      </c>
      <c r="I2630" s="232"/>
      <c r="J2630" s="233"/>
      <c r="K2630" s="69">
        <f t="shared" si="2353"/>
        <v>0</v>
      </c>
      <c r="L2630" s="232"/>
      <c r="M2630" s="234"/>
      <c r="N2630" s="235"/>
      <c r="O2630" s="232"/>
      <c r="P2630" s="235"/>
      <c r="Q2630" s="168">
        <f t="shared" si="2354"/>
        <v>0</v>
      </c>
      <c r="R2630" s="236"/>
      <c r="S2630" s="236"/>
      <c r="T2630" s="169">
        <f t="shared" si="2365"/>
        <v>0</v>
      </c>
      <c r="U2630" s="231"/>
      <c r="V2630" s="232"/>
      <c r="W2630" s="235"/>
      <c r="X2630" s="168">
        <f t="shared" si="2355"/>
        <v>0</v>
      </c>
      <c r="Y2630" s="236"/>
      <c r="Z2630" s="236"/>
      <c r="AA2630" s="169">
        <f t="shared" si="2366"/>
        <v>0</v>
      </c>
      <c r="AB2630" s="231"/>
      <c r="AC2630" s="232"/>
      <c r="AD2630" s="235"/>
      <c r="AE2630" s="168">
        <f t="shared" si="2356"/>
        <v>0</v>
      </c>
      <c r="AF2630" s="236"/>
      <c r="AG2630" s="236"/>
      <c r="AH2630" s="169">
        <f t="shared" si="2367"/>
        <v>0</v>
      </c>
      <c r="AJ2630" s="217"/>
      <c r="AK2630" s="218"/>
      <c r="AL2630" s="219"/>
      <c r="AM2630" s="218"/>
      <c r="AN2630" s="219"/>
      <c r="AO2630" s="218"/>
      <c r="AP2630" s="219"/>
      <c r="AQ2630" s="218"/>
      <c r="AR2630" s="219"/>
      <c r="AS2630" s="218"/>
      <c r="AT2630" s="219"/>
      <c r="AU2630" s="218"/>
      <c r="AV2630" s="81">
        <f t="shared" si="2357"/>
        <v>0</v>
      </c>
      <c r="AW2630" s="80">
        <f t="shared" si="2358"/>
        <v>0</v>
      </c>
      <c r="AX2630" s="210"/>
      <c r="AY2630" s="79">
        <f t="shared" si="2359"/>
        <v>0</v>
      </c>
      <c r="AZ2630" s="80">
        <f t="shared" si="2360"/>
        <v>0</v>
      </c>
      <c r="BA2630" s="81">
        <f t="shared" si="2361"/>
        <v>0</v>
      </c>
      <c r="BB2630" s="80">
        <f t="shared" si="2362"/>
        <v>0</v>
      </c>
      <c r="BC2630" s="80">
        <f t="shared" si="2363"/>
        <v>0</v>
      </c>
      <c r="BD2630" s="86">
        <f t="shared" si="2364"/>
        <v>0</v>
      </c>
    </row>
    <row r="2631" spans="2:56" x14ac:dyDescent="0.3">
      <c r="B2631" s="221" t="s">
        <v>202</v>
      </c>
      <c r="C2631" s="78">
        <f>SUM(C2632,C2636)</f>
        <v>0</v>
      </c>
      <c r="D2631" s="79">
        <f>SUM(D2632,D2636)</f>
        <v>0</v>
      </c>
      <c r="E2631" s="69">
        <f t="shared" si="2351"/>
        <v>0</v>
      </c>
      <c r="F2631" s="78">
        <f>SUM(F2632,F2636)</f>
        <v>0</v>
      </c>
      <c r="G2631" s="79">
        <f>SUM(G2632,G2636)</f>
        <v>0</v>
      </c>
      <c r="H2631" s="69">
        <f t="shared" si="2352"/>
        <v>0</v>
      </c>
      <c r="I2631" s="78">
        <f>SUM(I2632,I2636)</f>
        <v>0</v>
      </c>
      <c r="J2631" s="79">
        <f>SUM(J2632,J2636)</f>
        <v>0</v>
      </c>
      <c r="K2631" s="69">
        <f t="shared" si="2353"/>
        <v>0</v>
      </c>
      <c r="L2631" s="78">
        <f>SUM(L2632,L2636)</f>
        <v>0</v>
      </c>
      <c r="M2631" s="80">
        <f>SUM(M2632,M2636)</f>
        <v>0</v>
      </c>
      <c r="N2631" s="81">
        <f>SUM(N2632,N2636)</f>
        <v>0</v>
      </c>
      <c r="O2631" s="78">
        <f>SUM(O2632,O2636)</f>
        <v>0</v>
      </c>
      <c r="P2631" s="81">
        <f>SUM(P2632,P2636)</f>
        <v>0</v>
      </c>
      <c r="Q2631" s="168">
        <f t="shared" si="2354"/>
        <v>0</v>
      </c>
      <c r="R2631" s="82">
        <f>SUM(R2632,R2636)</f>
        <v>0</v>
      </c>
      <c r="S2631" s="82">
        <f>SUM(S2632,S2636)</f>
        <v>0</v>
      </c>
      <c r="T2631" s="169">
        <f t="shared" si="2365"/>
        <v>0</v>
      </c>
      <c r="U2631" s="231"/>
      <c r="V2631" s="78">
        <f>SUM(V2632,V2636)</f>
        <v>0</v>
      </c>
      <c r="W2631" s="81">
        <f>SUM(W2632,W2636)</f>
        <v>0</v>
      </c>
      <c r="X2631" s="168">
        <f t="shared" si="2355"/>
        <v>0</v>
      </c>
      <c r="Y2631" s="82">
        <f>SUM(Y2632,Y2636)</f>
        <v>0</v>
      </c>
      <c r="Z2631" s="82">
        <f>SUM(Z2632,Z2636)</f>
        <v>0</v>
      </c>
      <c r="AA2631" s="169">
        <f t="shared" si="2366"/>
        <v>0</v>
      </c>
      <c r="AB2631" s="231"/>
      <c r="AC2631" s="78">
        <f>SUM(AC2632,AC2636)</f>
        <v>0</v>
      </c>
      <c r="AD2631" s="81">
        <f>SUM(AD2632,AD2636)</f>
        <v>0</v>
      </c>
      <c r="AE2631" s="168">
        <f t="shared" si="2356"/>
        <v>0</v>
      </c>
      <c r="AF2631" s="82">
        <f>SUM(AF2632,AF2636)</f>
        <v>0</v>
      </c>
      <c r="AG2631" s="82">
        <f>SUM(AG2632,AG2636)</f>
        <v>0</v>
      </c>
      <c r="AH2631" s="169">
        <f t="shared" si="2367"/>
        <v>0</v>
      </c>
      <c r="AJ2631" s="79">
        <f t="shared" ref="AJ2631:AU2631" si="2380">SUM(AJ2632,AJ2636)</f>
        <v>0</v>
      </c>
      <c r="AK2631" s="80">
        <f t="shared" si="2380"/>
        <v>0</v>
      </c>
      <c r="AL2631" s="81">
        <f t="shared" si="2380"/>
        <v>0</v>
      </c>
      <c r="AM2631" s="80">
        <f t="shared" si="2380"/>
        <v>0</v>
      </c>
      <c r="AN2631" s="81">
        <f t="shared" si="2380"/>
        <v>0</v>
      </c>
      <c r="AO2631" s="80">
        <f t="shared" si="2380"/>
        <v>0</v>
      </c>
      <c r="AP2631" s="81">
        <f t="shared" si="2380"/>
        <v>0</v>
      </c>
      <c r="AQ2631" s="80">
        <f t="shared" si="2380"/>
        <v>0</v>
      </c>
      <c r="AR2631" s="81">
        <f t="shared" si="2380"/>
        <v>0</v>
      </c>
      <c r="AS2631" s="80">
        <f t="shared" si="2380"/>
        <v>0</v>
      </c>
      <c r="AT2631" s="81">
        <f t="shared" si="2380"/>
        <v>0</v>
      </c>
      <c r="AU2631" s="80">
        <f t="shared" si="2380"/>
        <v>0</v>
      </c>
      <c r="AV2631" s="81">
        <f t="shared" si="2357"/>
        <v>0</v>
      </c>
      <c r="AW2631" s="80">
        <f t="shared" si="2358"/>
        <v>0</v>
      </c>
      <c r="AX2631" s="210"/>
      <c r="AY2631" s="79">
        <f t="shared" si="2359"/>
        <v>0</v>
      </c>
      <c r="AZ2631" s="80">
        <f t="shared" si="2360"/>
        <v>0</v>
      </c>
      <c r="BA2631" s="81">
        <f t="shared" si="2361"/>
        <v>0</v>
      </c>
      <c r="BB2631" s="80">
        <f t="shared" si="2362"/>
        <v>0</v>
      </c>
      <c r="BC2631" s="80">
        <f t="shared" si="2363"/>
        <v>0</v>
      </c>
      <c r="BD2631" s="86">
        <f t="shared" si="2364"/>
        <v>0</v>
      </c>
    </row>
    <row r="2632" spans="2:56" x14ac:dyDescent="0.3">
      <c r="B2632" s="222" t="s">
        <v>203</v>
      </c>
      <c r="C2632" s="78">
        <f>SUM(C2633:C2635)</f>
        <v>0</v>
      </c>
      <c r="D2632" s="79">
        <f>SUM(D2633:D2635)</f>
        <v>0</v>
      </c>
      <c r="E2632" s="69">
        <f t="shared" si="2351"/>
        <v>0</v>
      </c>
      <c r="F2632" s="78">
        <f>SUM(F2633:F2635)</f>
        <v>0</v>
      </c>
      <c r="G2632" s="79">
        <f>SUM(G2633:G2635)</f>
        <v>0</v>
      </c>
      <c r="H2632" s="69">
        <f t="shared" si="2352"/>
        <v>0</v>
      </c>
      <c r="I2632" s="78">
        <f>SUM(I2633:I2635)</f>
        <v>0</v>
      </c>
      <c r="J2632" s="79">
        <f>SUM(J2633:J2635)</f>
        <v>0</v>
      </c>
      <c r="K2632" s="69">
        <f t="shared" si="2353"/>
        <v>0</v>
      </c>
      <c r="L2632" s="78">
        <f>SUM(L2633:L2635)</f>
        <v>0</v>
      </c>
      <c r="M2632" s="80">
        <f>SUM(M2633:M2635)</f>
        <v>0</v>
      </c>
      <c r="N2632" s="81">
        <f>SUM(N2633:N2635)</f>
        <v>0</v>
      </c>
      <c r="O2632" s="78">
        <f>SUM(O2633:O2635)</f>
        <v>0</v>
      </c>
      <c r="P2632" s="81">
        <f>SUM(P2633:P2635)</f>
        <v>0</v>
      </c>
      <c r="Q2632" s="168">
        <f t="shared" si="2354"/>
        <v>0</v>
      </c>
      <c r="R2632" s="82">
        <f>SUM(R2633:R2635)</f>
        <v>0</v>
      </c>
      <c r="S2632" s="82">
        <f>SUM(S2633:S2635)</f>
        <v>0</v>
      </c>
      <c r="T2632" s="169">
        <f t="shared" si="2365"/>
        <v>0</v>
      </c>
      <c r="U2632" s="231"/>
      <c r="V2632" s="78">
        <f>SUM(V2633:V2635)</f>
        <v>0</v>
      </c>
      <c r="W2632" s="81">
        <f>SUM(W2633:W2635)</f>
        <v>0</v>
      </c>
      <c r="X2632" s="168">
        <f t="shared" si="2355"/>
        <v>0</v>
      </c>
      <c r="Y2632" s="82">
        <f>SUM(Y2633:Y2635)</f>
        <v>0</v>
      </c>
      <c r="Z2632" s="82">
        <f>SUM(Z2633:Z2635)</f>
        <v>0</v>
      </c>
      <c r="AA2632" s="169">
        <f t="shared" si="2366"/>
        <v>0</v>
      </c>
      <c r="AB2632" s="231"/>
      <c r="AC2632" s="78">
        <f>SUM(AC2633:AC2635)</f>
        <v>0</v>
      </c>
      <c r="AD2632" s="81">
        <f>SUM(AD2633:AD2635)</f>
        <v>0</v>
      </c>
      <c r="AE2632" s="168">
        <f t="shared" si="2356"/>
        <v>0</v>
      </c>
      <c r="AF2632" s="82">
        <f>SUM(AF2633:AF2635)</f>
        <v>0</v>
      </c>
      <c r="AG2632" s="82">
        <f>SUM(AG2633:AG2635)</f>
        <v>0</v>
      </c>
      <c r="AH2632" s="169">
        <f t="shared" si="2367"/>
        <v>0</v>
      </c>
      <c r="AJ2632" s="79">
        <f t="shared" ref="AJ2632:AU2632" si="2381">SUM(AJ2633:AJ2635)</f>
        <v>0</v>
      </c>
      <c r="AK2632" s="80">
        <f t="shared" si="2381"/>
        <v>0</v>
      </c>
      <c r="AL2632" s="81">
        <f t="shared" si="2381"/>
        <v>0</v>
      </c>
      <c r="AM2632" s="80">
        <f t="shared" si="2381"/>
        <v>0</v>
      </c>
      <c r="AN2632" s="81">
        <f t="shared" si="2381"/>
        <v>0</v>
      </c>
      <c r="AO2632" s="80">
        <f t="shared" si="2381"/>
        <v>0</v>
      </c>
      <c r="AP2632" s="81">
        <f t="shared" si="2381"/>
        <v>0</v>
      </c>
      <c r="AQ2632" s="80">
        <f t="shared" si="2381"/>
        <v>0</v>
      </c>
      <c r="AR2632" s="81">
        <f t="shared" si="2381"/>
        <v>0</v>
      </c>
      <c r="AS2632" s="80">
        <f t="shared" si="2381"/>
        <v>0</v>
      </c>
      <c r="AT2632" s="81">
        <f t="shared" si="2381"/>
        <v>0</v>
      </c>
      <c r="AU2632" s="80">
        <f t="shared" si="2381"/>
        <v>0</v>
      </c>
      <c r="AV2632" s="81">
        <f t="shared" si="2357"/>
        <v>0</v>
      </c>
      <c r="AW2632" s="80">
        <f t="shared" si="2358"/>
        <v>0</v>
      </c>
      <c r="AX2632" s="210"/>
      <c r="AY2632" s="79">
        <f t="shared" si="2359"/>
        <v>0</v>
      </c>
      <c r="AZ2632" s="80">
        <f t="shared" si="2360"/>
        <v>0</v>
      </c>
      <c r="BA2632" s="81">
        <f t="shared" si="2361"/>
        <v>0</v>
      </c>
      <c r="BB2632" s="80">
        <f t="shared" si="2362"/>
        <v>0</v>
      </c>
      <c r="BC2632" s="80">
        <f t="shared" si="2363"/>
        <v>0</v>
      </c>
      <c r="BD2632" s="86">
        <f t="shared" si="2364"/>
        <v>0</v>
      </c>
    </row>
    <row r="2633" spans="2:56" x14ac:dyDescent="0.3">
      <c r="B2633" s="237" t="s">
        <v>204</v>
      </c>
      <c r="C2633" s="224"/>
      <c r="D2633" s="225"/>
      <c r="E2633" s="154">
        <f t="shared" si="2351"/>
        <v>0</v>
      </c>
      <c r="F2633" s="224"/>
      <c r="G2633" s="225"/>
      <c r="H2633" s="154">
        <f t="shared" si="2352"/>
        <v>0</v>
      </c>
      <c r="I2633" s="224"/>
      <c r="J2633" s="225"/>
      <c r="K2633" s="154">
        <f t="shared" si="2353"/>
        <v>0</v>
      </c>
      <c r="L2633" s="224"/>
      <c r="M2633" s="226"/>
      <c r="N2633" s="227"/>
      <c r="O2633" s="224"/>
      <c r="P2633" s="227"/>
      <c r="Q2633" s="148">
        <f t="shared" si="2354"/>
        <v>0</v>
      </c>
      <c r="R2633" s="227"/>
      <c r="S2633" s="227"/>
      <c r="T2633" s="149">
        <f t="shared" si="2365"/>
        <v>0</v>
      </c>
      <c r="U2633" s="216"/>
      <c r="V2633" s="224"/>
      <c r="W2633" s="227"/>
      <c r="X2633" s="148">
        <f t="shared" si="2355"/>
        <v>0</v>
      </c>
      <c r="Y2633" s="227"/>
      <c r="Z2633" s="227"/>
      <c r="AA2633" s="149">
        <f t="shared" si="2366"/>
        <v>0</v>
      </c>
      <c r="AB2633" s="216"/>
      <c r="AC2633" s="224"/>
      <c r="AD2633" s="227"/>
      <c r="AE2633" s="148">
        <f t="shared" si="2356"/>
        <v>0</v>
      </c>
      <c r="AF2633" s="227"/>
      <c r="AG2633" s="227"/>
      <c r="AH2633" s="149">
        <f t="shared" si="2367"/>
        <v>0</v>
      </c>
      <c r="AJ2633" s="217"/>
      <c r="AK2633" s="218"/>
      <c r="AL2633" s="219"/>
      <c r="AM2633" s="218"/>
      <c r="AN2633" s="219"/>
      <c r="AO2633" s="218"/>
      <c r="AP2633" s="219"/>
      <c r="AQ2633" s="218"/>
      <c r="AR2633" s="219"/>
      <c r="AS2633" s="218"/>
      <c r="AT2633" s="219"/>
      <c r="AU2633" s="218"/>
      <c r="AV2633" s="81">
        <f t="shared" si="2357"/>
        <v>0</v>
      </c>
      <c r="AW2633" s="80">
        <f t="shared" si="2358"/>
        <v>0</v>
      </c>
      <c r="AX2633" s="210"/>
      <c r="AY2633" s="79">
        <f t="shared" si="2359"/>
        <v>0</v>
      </c>
      <c r="AZ2633" s="80">
        <f t="shared" si="2360"/>
        <v>0</v>
      </c>
      <c r="BA2633" s="81">
        <f t="shared" si="2361"/>
        <v>0</v>
      </c>
      <c r="BB2633" s="80">
        <f t="shared" si="2362"/>
        <v>0</v>
      </c>
      <c r="BC2633" s="80">
        <f t="shared" si="2363"/>
        <v>0</v>
      </c>
      <c r="BD2633" s="86">
        <f t="shared" si="2364"/>
        <v>0</v>
      </c>
    </row>
    <row r="2634" spans="2:56" x14ac:dyDescent="0.3">
      <c r="B2634" s="237" t="s">
        <v>205</v>
      </c>
      <c r="C2634" s="224"/>
      <c r="D2634" s="225"/>
      <c r="E2634" s="154">
        <f t="shared" si="2351"/>
        <v>0</v>
      </c>
      <c r="F2634" s="224"/>
      <c r="G2634" s="225"/>
      <c r="H2634" s="154">
        <f t="shared" si="2352"/>
        <v>0</v>
      </c>
      <c r="I2634" s="224"/>
      <c r="J2634" s="225"/>
      <c r="K2634" s="154">
        <f t="shared" si="2353"/>
        <v>0</v>
      </c>
      <c r="L2634" s="224"/>
      <c r="M2634" s="226"/>
      <c r="N2634" s="227"/>
      <c r="O2634" s="224"/>
      <c r="P2634" s="227"/>
      <c r="Q2634" s="148">
        <f t="shared" si="2354"/>
        <v>0</v>
      </c>
      <c r="R2634" s="227"/>
      <c r="S2634" s="227"/>
      <c r="T2634" s="149">
        <f t="shared" si="2365"/>
        <v>0</v>
      </c>
      <c r="U2634" s="216"/>
      <c r="V2634" s="224"/>
      <c r="W2634" s="227"/>
      <c r="X2634" s="148">
        <f t="shared" si="2355"/>
        <v>0</v>
      </c>
      <c r="Y2634" s="227"/>
      <c r="Z2634" s="227"/>
      <c r="AA2634" s="149">
        <f t="shared" si="2366"/>
        <v>0</v>
      </c>
      <c r="AB2634" s="216"/>
      <c r="AC2634" s="224"/>
      <c r="AD2634" s="227"/>
      <c r="AE2634" s="148">
        <f t="shared" si="2356"/>
        <v>0</v>
      </c>
      <c r="AF2634" s="227"/>
      <c r="AG2634" s="227"/>
      <c r="AH2634" s="149">
        <f t="shared" si="2367"/>
        <v>0</v>
      </c>
      <c r="AJ2634" s="217"/>
      <c r="AK2634" s="218"/>
      <c r="AL2634" s="219"/>
      <c r="AM2634" s="218"/>
      <c r="AN2634" s="219"/>
      <c r="AO2634" s="218"/>
      <c r="AP2634" s="219"/>
      <c r="AQ2634" s="218"/>
      <c r="AR2634" s="219"/>
      <c r="AS2634" s="218"/>
      <c r="AT2634" s="219"/>
      <c r="AU2634" s="218"/>
      <c r="AV2634" s="81">
        <f t="shared" si="2357"/>
        <v>0</v>
      </c>
      <c r="AW2634" s="80">
        <f t="shared" si="2358"/>
        <v>0</v>
      </c>
      <c r="AX2634" s="210"/>
      <c r="AY2634" s="79">
        <f t="shared" si="2359"/>
        <v>0</v>
      </c>
      <c r="AZ2634" s="80">
        <f t="shared" si="2360"/>
        <v>0</v>
      </c>
      <c r="BA2634" s="81">
        <f t="shared" si="2361"/>
        <v>0</v>
      </c>
      <c r="BB2634" s="80">
        <f t="shared" si="2362"/>
        <v>0</v>
      </c>
      <c r="BC2634" s="80">
        <f t="shared" si="2363"/>
        <v>0</v>
      </c>
      <c r="BD2634" s="86">
        <f t="shared" si="2364"/>
        <v>0</v>
      </c>
    </row>
    <row r="2635" spans="2:56" x14ac:dyDescent="0.3">
      <c r="B2635" s="237" t="s">
        <v>206</v>
      </c>
      <c r="C2635" s="224"/>
      <c r="D2635" s="225"/>
      <c r="E2635" s="154">
        <f t="shared" si="2351"/>
        <v>0</v>
      </c>
      <c r="F2635" s="224"/>
      <c r="G2635" s="225"/>
      <c r="H2635" s="154">
        <f t="shared" si="2352"/>
        <v>0</v>
      </c>
      <c r="I2635" s="224"/>
      <c r="J2635" s="225"/>
      <c r="K2635" s="154">
        <f t="shared" si="2353"/>
        <v>0</v>
      </c>
      <c r="L2635" s="224"/>
      <c r="M2635" s="226"/>
      <c r="N2635" s="227"/>
      <c r="O2635" s="224"/>
      <c r="P2635" s="227"/>
      <c r="Q2635" s="148">
        <f t="shared" si="2354"/>
        <v>0</v>
      </c>
      <c r="R2635" s="227"/>
      <c r="S2635" s="227"/>
      <c r="T2635" s="149">
        <f t="shared" si="2365"/>
        <v>0</v>
      </c>
      <c r="U2635" s="216"/>
      <c r="V2635" s="224"/>
      <c r="W2635" s="227"/>
      <c r="X2635" s="148">
        <f t="shared" si="2355"/>
        <v>0</v>
      </c>
      <c r="Y2635" s="227"/>
      <c r="Z2635" s="227"/>
      <c r="AA2635" s="149">
        <f t="shared" si="2366"/>
        <v>0</v>
      </c>
      <c r="AB2635" s="216"/>
      <c r="AC2635" s="224"/>
      <c r="AD2635" s="227"/>
      <c r="AE2635" s="148">
        <f t="shared" si="2356"/>
        <v>0</v>
      </c>
      <c r="AF2635" s="227"/>
      <c r="AG2635" s="227"/>
      <c r="AH2635" s="149">
        <f t="shared" si="2367"/>
        <v>0</v>
      </c>
      <c r="AJ2635" s="217"/>
      <c r="AK2635" s="218"/>
      <c r="AL2635" s="219"/>
      <c r="AM2635" s="218"/>
      <c r="AN2635" s="219"/>
      <c r="AO2635" s="218"/>
      <c r="AP2635" s="219"/>
      <c r="AQ2635" s="218"/>
      <c r="AR2635" s="219"/>
      <c r="AS2635" s="218"/>
      <c r="AT2635" s="219"/>
      <c r="AU2635" s="218"/>
      <c r="AV2635" s="81">
        <f t="shared" si="2357"/>
        <v>0</v>
      </c>
      <c r="AW2635" s="80">
        <f t="shared" si="2358"/>
        <v>0</v>
      </c>
      <c r="AX2635" s="210"/>
      <c r="AY2635" s="79">
        <f t="shared" si="2359"/>
        <v>0</v>
      </c>
      <c r="AZ2635" s="80">
        <f t="shared" si="2360"/>
        <v>0</v>
      </c>
      <c r="BA2635" s="81">
        <f t="shared" si="2361"/>
        <v>0</v>
      </c>
      <c r="BB2635" s="80">
        <f t="shared" si="2362"/>
        <v>0</v>
      </c>
      <c r="BC2635" s="80">
        <f t="shared" si="2363"/>
        <v>0</v>
      </c>
      <c r="BD2635" s="86">
        <f t="shared" si="2364"/>
        <v>0</v>
      </c>
    </row>
    <row r="2636" spans="2:56" x14ac:dyDescent="0.3">
      <c r="B2636" s="222" t="s">
        <v>207</v>
      </c>
      <c r="C2636" s="78">
        <f>SUM(C2637)</f>
        <v>0</v>
      </c>
      <c r="D2636" s="79">
        <f>SUM(D2637)</f>
        <v>0</v>
      </c>
      <c r="E2636" s="69">
        <f t="shared" si="2351"/>
        <v>0</v>
      </c>
      <c r="F2636" s="78">
        <f>SUM(F2637)</f>
        <v>0</v>
      </c>
      <c r="G2636" s="79">
        <f>SUM(G2637)</f>
        <v>0</v>
      </c>
      <c r="H2636" s="69">
        <f t="shared" si="2352"/>
        <v>0</v>
      </c>
      <c r="I2636" s="78">
        <f>SUM(I2637)</f>
        <v>0</v>
      </c>
      <c r="J2636" s="79">
        <f>SUM(J2637)</f>
        <v>0</v>
      </c>
      <c r="K2636" s="69">
        <f t="shared" si="2353"/>
        <v>0</v>
      </c>
      <c r="L2636" s="78">
        <f>SUM(L2637)</f>
        <v>0</v>
      </c>
      <c r="M2636" s="80">
        <f>SUM(M2637)</f>
        <v>0</v>
      </c>
      <c r="N2636" s="81">
        <f>SUM(N2637)</f>
        <v>0</v>
      </c>
      <c r="O2636" s="78">
        <f>SUM(O2637)</f>
        <v>0</v>
      </c>
      <c r="P2636" s="81">
        <f>SUM(P2637)</f>
        <v>0</v>
      </c>
      <c r="Q2636" s="168">
        <f t="shared" si="2354"/>
        <v>0</v>
      </c>
      <c r="R2636" s="82">
        <f>SUM(R2637)</f>
        <v>0</v>
      </c>
      <c r="S2636" s="82">
        <f>SUM(S2637)</f>
        <v>0</v>
      </c>
      <c r="T2636" s="169">
        <f t="shared" si="2365"/>
        <v>0</v>
      </c>
      <c r="U2636" s="231"/>
      <c r="V2636" s="78">
        <f>SUM(V2637)</f>
        <v>0</v>
      </c>
      <c r="W2636" s="81">
        <f>SUM(W2637)</f>
        <v>0</v>
      </c>
      <c r="X2636" s="168">
        <f t="shared" si="2355"/>
        <v>0</v>
      </c>
      <c r="Y2636" s="82">
        <f>SUM(Y2637)</f>
        <v>0</v>
      </c>
      <c r="Z2636" s="82">
        <f>SUM(Z2637)</f>
        <v>0</v>
      </c>
      <c r="AA2636" s="169">
        <f t="shared" si="2366"/>
        <v>0</v>
      </c>
      <c r="AB2636" s="231"/>
      <c r="AC2636" s="78">
        <f>SUM(AC2637)</f>
        <v>0</v>
      </c>
      <c r="AD2636" s="81">
        <f>SUM(AD2637)</f>
        <v>0</v>
      </c>
      <c r="AE2636" s="168">
        <f t="shared" si="2356"/>
        <v>0</v>
      </c>
      <c r="AF2636" s="82">
        <f>SUM(AF2637)</f>
        <v>0</v>
      </c>
      <c r="AG2636" s="82">
        <f>SUM(AG2637)</f>
        <v>0</v>
      </c>
      <c r="AH2636" s="169">
        <f t="shared" si="2367"/>
        <v>0</v>
      </c>
      <c r="AJ2636" s="79">
        <f t="shared" ref="AJ2636:AU2636" si="2382">SUM(AJ2637)</f>
        <v>0</v>
      </c>
      <c r="AK2636" s="80">
        <f t="shared" si="2382"/>
        <v>0</v>
      </c>
      <c r="AL2636" s="81">
        <f t="shared" si="2382"/>
        <v>0</v>
      </c>
      <c r="AM2636" s="80">
        <f t="shared" si="2382"/>
        <v>0</v>
      </c>
      <c r="AN2636" s="81">
        <f t="shared" si="2382"/>
        <v>0</v>
      </c>
      <c r="AO2636" s="80">
        <f t="shared" si="2382"/>
        <v>0</v>
      </c>
      <c r="AP2636" s="81">
        <f t="shared" si="2382"/>
        <v>0</v>
      </c>
      <c r="AQ2636" s="80">
        <f t="shared" si="2382"/>
        <v>0</v>
      </c>
      <c r="AR2636" s="81">
        <f t="shared" si="2382"/>
        <v>0</v>
      </c>
      <c r="AS2636" s="80">
        <f t="shared" si="2382"/>
        <v>0</v>
      </c>
      <c r="AT2636" s="81">
        <f t="shared" si="2382"/>
        <v>0</v>
      </c>
      <c r="AU2636" s="80">
        <f t="shared" si="2382"/>
        <v>0</v>
      </c>
      <c r="AV2636" s="81">
        <f t="shared" si="2357"/>
        <v>0</v>
      </c>
      <c r="AW2636" s="80">
        <f t="shared" si="2358"/>
        <v>0</v>
      </c>
      <c r="AX2636" s="210"/>
      <c r="AY2636" s="79">
        <f t="shared" si="2359"/>
        <v>0</v>
      </c>
      <c r="AZ2636" s="80">
        <f t="shared" si="2360"/>
        <v>0</v>
      </c>
      <c r="BA2636" s="81">
        <f t="shared" si="2361"/>
        <v>0</v>
      </c>
      <c r="BB2636" s="80">
        <f t="shared" si="2362"/>
        <v>0</v>
      </c>
      <c r="BC2636" s="80">
        <f t="shared" si="2363"/>
        <v>0</v>
      </c>
      <c r="BD2636" s="86">
        <f t="shared" si="2364"/>
        <v>0</v>
      </c>
    </row>
    <row r="2637" spans="2:56" x14ac:dyDescent="0.3">
      <c r="B2637" s="237" t="s">
        <v>105</v>
      </c>
      <c r="C2637" s="224"/>
      <c r="D2637" s="225"/>
      <c r="E2637" s="154">
        <f t="shared" si="2351"/>
        <v>0</v>
      </c>
      <c r="F2637" s="224"/>
      <c r="G2637" s="225"/>
      <c r="H2637" s="154">
        <f t="shared" si="2352"/>
        <v>0</v>
      </c>
      <c r="I2637" s="224"/>
      <c r="J2637" s="225"/>
      <c r="K2637" s="154">
        <f t="shared" si="2353"/>
        <v>0</v>
      </c>
      <c r="L2637" s="224"/>
      <c r="M2637" s="226"/>
      <c r="N2637" s="227"/>
      <c r="O2637" s="224"/>
      <c r="P2637" s="227"/>
      <c r="Q2637" s="148">
        <f t="shared" si="2354"/>
        <v>0</v>
      </c>
      <c r="R2637" s="227"/>
      <c r="S2637" s="227"/>
      <c r="T2637" s="149">
        <f t="shared" si="2365"/>
        <v>0</v>
      </c>
      <c r="U2637" s="216"/>
      <c r="V2637" s="224"/>
      <c r="W2637" s="227"/>
      <c r="X2637" s="148">
        <f t="shared" si="2355"/>
        <v>0</v>
      </c>
      <c r="Y2637" s="227"/>
      <c r="Z2637" s="227"/>
      <c r="AA2637" s="149">
        <f t="shared" si="2366"/>
        <v>0</v>
      </c>
      <c r="AB2637" s="216"/>
      <c r="AC2637" s="224"/>
      <c r="AD2637" s="227"/>
      <c r="AE2637" s="148">
        <f t="shared" si="2356"/>
        <v>0</v>
      </c>
      <c r="AF2637" s="227"/>
      <c r="AG2637" s="227"/>
      <c r="AH2637" s="149">
        <f t="shared" si="2367"/>
        <v>0</v>
      </c>
      <c r="AJ2637" s="217"/>
      <c r="AK2637" s="218"/>
      <c r="AL2637" s="219"/>
      <c r="AM2637" s="218"/>
      <c r="AN2637" s="219"/>
      <c r="AO2637" s="218"/>
      <c r="AP2637" s="219"/>
      <c r="AQ2637" s="218"/>
      <c r="AR2637" s="219"/>
      <c r="AS2637" s="218"/>
      <c r="AT2637" s="219"/>
      <c r="AU2637" s="218"/>
      <c r="AV2637" s="81">
        <f t="shared" si="2357"/>
        <v>0</v>
      </c>
      <c r="AW2637" s="80">
        <f t="shared" si="2358"/>
        <v>0</v>
      </c>
      <c r="AX2637" s="210"/>
      <c r="AY2637" s="79">
        <f t="shared" si="2359"/>
        <v>0</v>
      </c>
      <c r="AZ2637" s="80">
        <f t="shared" si="2360"/>
        <v>0</v>
      </c>
      <c r="BA2637" s="81">
        <f t="shared" si="2361"/>
        <v>0</v>
      </c>
      <c r="BB2637" s="80">
        <f t="shared" si="2362"/>
        <v>0</v>
      </c>
      <c r="BC2637" s="80">
        <f t="shared" si="2363"/>
        <v>0</v>
      </c>
      <c r="BD2637" s="86">
        <f t="shared" si="2364"/>
        <v>0</v>
      </c>
    </row>
    <row r="2638" spans="2:56" s="108" customFormat="1" x14ac:dyDescent="0.3">
      <c r="B2638" s="228" t="s">
        <v>208</v>
      </c>
      <c r="C2638" s="158">
        <f>SUM(C2639,C2645,C2658,C2659,C2660,C2661,C2662)</f>
        <v>0</v>
      </c>
      <c r="D2638" s="159">
        <f>SUM(D2639,D2645,D2658,D2659,D2660,D2661,D2662)</f>
        <v>0</v>
      </c>
      <c r="E2638" s="160">
        <f t="shared" si="2351"/>
        <v>0</v>
      </c>
      <c r="F2638" s="158">
        <f>SUM(F2639,F2645,F2658,F2659,F2660,F2661,F2662)</f>
        <v>0</v>
      </c>
      <c r="G2638" s="159">
        <f>SUM(G2639,G2645,G2658,G2659,G2660,G2661,G2662)</f>
        <v>0</v>
      </c>
      <c r="H2638" s="160">
        <f t="shared" si="2352"/>
        <v>0</v>
      </c>
      <c r="I2638" s="158">
        <f>SUM(I2639,I2645,I2658,I2659,I2660,I2661,I2662)</f>
        <v>0</v>
      </c>
      <c r="J2638" s="159">
        <f>SUM(J2639,J2645,J2658,J2659,J2660,J2661,J2662)</f>
        <v>0</v>
      </c>
      <c r="K2638" s="160">
        <f t="shared" si="2353"/>
        <v>0</v>
      </c>
      <c r="L2638" s="158">
        <f>SUM(L2639,L2645,L2658,L2659,L2660,L2661,L2662)</f>
        <v>0</v>
      </c>
      <c r="M2638" s="161">
        <f>SUM(M2639,M2645,M2658,M2659,M2660,M2661,M2662)</f>
        <v>0</v>
      </c>
      <c r="N2638" s="162">
        <f>SUM(N2639,N2645,N2658,N2659,N2660,N2661,N2662)</f>
        <v>0</v>
      </c>
      <c r="O2638" s="158">
        <f>SUM(O2639,O2645,O2658,O2659,O2660,O2661,O2662)</f>
        <v>0</v>
      </c>
      <c r="P2638" s="162">
        <f>SUM(P2639,P2645,P2658,P2659,P2660,P2661,P2662)</f>
        <v>0</v>
      </c>
      <c r="Q2638" s="163">
        <f t="shared" si="2354"/>
        <v>0</v>
      </c>
      <c r="R2638" s="164">
        <f>SUM(R2639,R2645,R2658,R2659,R2660,R2661,R2662)</f>
        <v>0</v>
      </c>
      <c r="S2638" s="164">
        <f>SUM(S2639,S2645,S2658,S2659,S2660,S2661,S2662)</f>
        <v>0</v>
      </c>
      <c r="T2638" s="165">
        <f t="shared" si="2365"/>
        <v>0</v>
      </c>
      <c r="U2638" s="229"/>
      <c r="V2638" s="158">
        <f>SUM(V2639,V2645,V2658,V2659,V2660,V2661,V2662)</f>
        <v>0</v>
      </c>
      <c r="W2638" s="162">
        <f>SUM(W2639,W2645,W2658,W2659,W2660,W2661,W2662)</f>
        <v>0</v>
      </c>
      <c r="X2638" s="163">
        <f t="shared" si="2355"/>
        <v>0</v>
      </c>
      <c r="Y2638" s="164">
        <f>SUM(Y2639,Y2645,Y2658,Y2659,Y2660,Y2661,Y2662)</f>
        <v>0</v>
      </c>
      <c r="Z2638" s="164">
        <f>SUM(Z2639,Z2645,Z2658,Z2659,Z2660,Z2661,Z2662)</f>
        <v>0</v>
      </c>
      <c r="AA2638" s="165">
        <f t="shared" si="2366"/>
        <v>0</v>
      </c>
      <c r="AB2638" s="229"/>
      <c r="AC2638" s="158">
        <f>SUM(AC2639,AC2645,AC2658,AC2659,AC2660,AC2661,AC2662)</f>
        <v>0</v>
      </c>
      <c r="AD2638" s="162">
        <f>SUM(AD2639,AD2645,AD2658,AD2659,AD2660,AD2661,AD2662)</f>
        <v>0</v>
      </c>
      <c r="AE2638" s="163">
        <f t="shared" si="2356"/>
        <v>0</v>
      </c>
      <c r="AF2638" s="164">
        <f>SUM(AF2639,AF2645,AF2658,AF2659,AF2660,AF2661,AF2662)</f>
        <v>0</v>
      </c>
      <c r="AG2638" s="164">
        <f>SUM(AG2639,AG2645,AG2658,AG2659,AG2660,AG2661,AG2662)</f>
        <v>0</v>
      </c>
      <c r="AH2638" s="165">
        <f t="shared" si="2367"/>
        <v>0</v>
      </c>
      <c r="AJ2638" s="159">
        <f t="shared" ref="AJ2638:AU2638" si="2383">SUM(AJ2639,AJ2645,AJ2658,AJ2659,AJ2660,AJ2661,AJ2662)</f>
        <v>0</v>
      </c>
      <c r="AK2638" s="161">
        <f t="shared" si="2383"/>
        <v>0</v>
      </c>
      <c r="AL2638" s="162">
        <f t="shared" si="2383"/>
        <v>0</v>
      </c>
      <c r="AM2638" s="161">
        <f t="shared" si="2383"/>
        <v>0</v>
      </c>
      <c r="AN2638" s="162">
        <f t="shared" si="2383"/>
        <v>0</v>
      </c>
      <c r="AO2638" s="161">
        <f t="shared" si="2383"/>
        <v>0</v>
      </c>
      <c r="AP2638" s="162">
        <f t="shared" si="2383"/>
        <v>0</v>
      </c>
      <c r="AQ2638" s="161">
        <f t="shared" si="2383"/>
        <v>0</v>
      </c>
      <c r="AR2638" s="162">
        <f t="shared" si="2383"/>
        <v>0</v>
      </c>
      <c r="AS2638" s="161">
        <f t="shared" si="2383"/>
        <v>0</v>
      </c>
      <c r="AT2638" s="162">
        <f t="shared" si="2383"/>
        <v>0</v>
      </c>
      <c r="AU2638" s="161">
        <f t="shared" si="2383"/>
        <v>0</v>
      </c>
      <c r="AV2638" s="162">
        <f t="shared" si="2357"/>
        <v>0</v>
      </c>
      <c r="AW2638" s="161">
        <f t="shared" si="2358"/>
        <v>0</v>
      </c>
      <c r="AX2638" s="230"/>
      <c r="AY2638" s="159">
        <f t="shared" si="2359"/>
        <v>0</v>
      </c>
      <c r="AZ2638" s="161">
        <f t="shared" si="2360"/>
        <v>0</v>
      </c>
      <c r="BA2638" s="162">
        <f t="shared" si="2361"/>
        <v>0</v>
      </c>
      <c r="BB2638" s="161">
        <f t="shared" si="2362"/>
        <v>0</v>
      </c>
      <c r="BC2638" s="161">
        <f t="shared" si="2363"/>
        <v>0</v>
      </c>
      <c r="BD2638" s="167">
        <f t="shared" si="2364"/>
        <v>0</v>
      </c>
    </row>
    <row r="2639" spans="2:56" x14ac:dyDescent="0.3">
      <c r="B2639" s="221" t="s">
        <v>209</v>
      </c>
      <c r="C2639" s="89">
        <f>SUM(C2640,C2643)</f>
        <v>0</v>
      </c>
      <c r="D2639" s="90">
        <f>SUM(D2640,D2643)</f>
        <v>0</v>
      </c>
      <c r="E2639" s="91">
        <f t="shared" si="2351"/>
        <v>0</v>
      </c>
      <c r="F2639" s="89">
        <f>SUM(F2640,F2643)</f>
        <v>0</v>
      </c>
      <c r="G2639" s="90">
        <f>SUM(G2640,G2643)</f>
        <v>0</v>
      </c>
      <c r="H2639" s="91">
        <f t="shared" si="2352"/>
        <v>0</v>
      </c>
      <c r="I2639" s="89">
        <f>SUM(I2640,I2643)</f>
        <v>0</v>
      </c>
      <c r="J2639" s="90">
        <f>SUM(J2640,J2643)</f>
        <v>0</v>
      </c>
      <c r="K2639" s="91">
        <f t="shared" si="2353"/>
        <v>0</v>
      </c>
      <c r="L2639" s="89">
        <f>SUM(L2640,L2643)</f>
        <v>0</v>
      </c>
      <c r="M2639" s="92">
        <f>SUM(M2640,M2643)</f>
        <v>0</v>
      </c>
      <c r="N2639" s="93">
        <f>SUM(N2640,N2643)</f>
        <v>0</v>
      </c>
      <c r="O2639" s="89">
        <f>SUM(O2640,O2643)</f>
        <v>0</v>
      </c>
      <c r="P2639" s="93">
        <f>SUM(P2640,P2643)</f>
        <v>0</v>
      </c>
      <c r="Q2639" s="171">
        <f t="shared" si="2354"/>
        <v>0</v>
      </c>
      <c r="R2639" s="94">
        <f>SUM(R2640,R2643)</f>
        <v>0</v>
      </c>
      <c r="S2639" s="94">
        <f>SUM(S2640,S2643)</f>
        <v>0</v>
      </c>
      <c r="T2639" s="172">
        <f t="shared" si="2365"/>
        <v>0</v>
      </c>
      <c r="U2639" s="231"/>
      <c r="V2639" s="89">
        <f>SUM(V2640,V2643)</f>
        <v>0</v>
      </c>
      <c r="W2639" s="93">
        <f>SUM(W2640,W2643)</f>
        <v>0</v>
      </c>
      <c r="X2639" s="171">
        <f t="shared" si="2355"/>
        <v>0</v>
      </c>
      <c r="Y2639" s="94">
        <f>SUM(Y2640,Y2643)</f>
        <v>0</v>
      </c>
      <c r="Z2639" s="94">
        <f>SUM(Z2640,Z2643)</f>
        <v>0</v>
      </c>
      <c r="AA2639" s="172">
        <f t="shared" si="2366"/>
        <v>0</v>
      </c>
      <c r="AB2639" s="231"/>
      <c r="AC2639" s="89">
        <f>SUM(AC2640,AC2643)</f>
        <v>0</v>
      </c>
      <c r="AD2639" s="93">
        <f>SUM(AD2640,AD2643)</f>
        <v>0</v>
      </c>
      <c r="AE2639" s="171">
        <f t="shared" si="2356"/>
        <v>0</v>
      </c>
      <c r="AF2639" s="94">
        <f>SUM(AF2640,AF2643)</f>
        <v>0</v>
      </c>
      <c r="AG2639" s="94">
        <f>SUM(AG2640,AG2643)</f>
        <v>0</v>
      </c>
      <c r="AH2639" s="172">
        <f t="shared" si="2367"/>
        <v>0</v>
      </c>
      <c r="AJ2639" s="90">
        <f t="shared" ref="AJ2639:AU2639" si="2384">SUM(AJ2640,AJ2643)</f>
        <v>0</v>
      </c>
      <c r="AK2639" s="92">
        <f t="shared" si="2384"/>
        <v>0</v>
      </c>
      <c r="AL2639" s="93">
        <f t="shared" si="2384"/>
        <v>0</v>
      </c>
      <c r="AM2639" s="92">
        <f t="shared" si="2384"/>
        <v>0</v>
      </c>
      <c r="AN2639" s="93">
        <f t="shared" si="2384"/>
        <v>0</v>
      </c>
      <c r="AO2639" s="92">
        <f t="shared" si="2384"/>
        <v>0</v>
      </c>
      <c r="AP2639" s="93">
        <f t="shared" si="2384"/>
        <v>0</v>
      </c>
      <c r="AQ2639" s="92">
        <f t="shared" si="2384"/>
        <v>0</v>
      </c>
      <c r="AR2639" s="93">
        <f t="shared" si="2384"/>
        <v>0</v>
      </c>
      <c r="AS2639" s="92">
        <f t="shared" si="2384"/>
        <v>0</v>
      </c>
      <c r="AT2639" s="93">
        <f t="shared" si="2384"/>
        <v>0</v>
      </c>
      <c r="AU2639" s="92">
        <f t="shared" si="2384"/>
        <v>0</v>
      </c>
      <c r="AV2639" s="93">
        <f t="shared" si="2357"/>
        <v>0</v>
      </c>
      <c r="AW2639" s="92">
        <f t="shared" si="2358"/>
        <v>0</v>
      </c>
      <c r="AX2639" s="210"/>
      <c r="AY2639" s="90">
        <f t="shared" si="2359"/>
        <v>0</v>
      </c>
      <c r="AZ2639" s="92">
        <f t="shared" si="2360"/>
        <v>0</v>
      </c>
      <c r="BA2639" s="93">
        <f t="shared" si="2361"/>
        <v>0</v>
      </c>
      <c r="BB2639" s="92">
        <f t="shared" si="2362"/>
        <v>0</v>
      </c>
      <c r="BC2639" s="92">
        <f t="shared" si="2363"/>
        <v>0</v>
      </c>
      <c r="BD2639" s="96">
        <f t="shared" si="2364"/>
        <v>0</v>
      </c>
    </row>
    <row r="2640" spans="2:56" x14ac:dyDescent="0.3">
      <c r="B2640" s="222" t="s">
        <v>210</v>
      </c>
      <c r="C2640" s="89">
        <f>SUM(C2641:C2642)</f>
        <v>0</v>
      </c>
      <c r="D2640" s="90">
        <f>SUM(D2641:D2642)</f>
        <v>0</v>
      </c>
      <c r="E2640" s="91">
        <f t="shared" si="2351"/>
        <v>0</v>
      </c>
      <c r="F2640" s="89">
        <f>SUM(F2641:F2642)</f>
        <v>0</v>
      </c>
      <c r="G2640" s="90">
        <f>SUM(G2641:G2642)</f>
        <v>0</v>
      </c>
      <c r="H2640" s="91">
        <f t="shared" si="2352"/>
        <v>0</v>
      </c>
      <c r="I2640" s="89">
        <f>SUM(I2641:I2642)</f>
        <v>0</v>
      </c>
      <c r="J2640" s="90">
        <f>SUM(J2641:J2642)</f>
        <v>0</v>
      </c>
      <c r="K2640" s="91">
        <f t="shared" si="2353"/>
        <v>0</v>
      </c>
      <c r="L2640" s="89">
        <f>SUM(L2641:L2642)</f>
        <v>0</v>
      </c>
      <c r="M2640" s="92">
        <f>SUM(M2641:M2642)</f>
        <v>0</v>
      </c>
      <c r="N2640" s="93">
        <f>SUM(N2641:N2642)</f>
        <v>0</v>
      </c>
      <c r="O2640" s="89">
        <f>SUM(O2641:O2642)</f>
        <v>0</v>
      </c>
      <c r="P2640" s="93">
        <f>SUM(P2641:P2642)</f>
        <v>0</v>
      </c>
      <c r="Q2640" s="171">
        <f t="shared" si="2354"/>
        <v>0</v>
      </c>
      <c r="R2640" s="94">
        <f>SUM(R2641:R2642)</f>
        <v>0</v>
      </c>
      <c r="S2640" s="94">
        <f>SUM(S2641:S2642)</f>
        <v>0</v>
      </c>
      <c r="T2640" s="172">
        <f t="shared" si="2365"/>
        <v>0</v>
      </c>
      <c r="U2640" s="231"/>
      <c r="V2640" s="89">
        <f>SUM(V2641:V2642)</f>
        <v>0</v>
      </c>
      <c r="W2640" s="93">
        <f>SUM(W2641:W2642)</f>
        <v>0</v>
      </c>
      <c r="X2640" s="171">
        <f t="shared" si="2355"/>
        <v>0</v>
      </c>
      <c r="Y2640" s="94">
        <f>SUM(Y2641:Y2642)</f>
        <v>0</v>
      </c>
      <c r="Z2640" s="94">
        <f>SUM(Z2641:Z2642)</f>
        <v>0</v>
      </c>
      <c r="AA2640" s="172">
        <f t="shared" si="2366"/>
        <v>0</v>
      </c>
      <c r="AB2640" s="231"/>
      <c r="AC2640" s="89">
        <f>SUM(AC2641:AC2642)</f>
        <v>0</v>
      </c>
      <c r="AD2640" s="93">
        <f>SUM(AD2641:AD2642)</f>
        <v>0</v>
      </c>
      <c r="AE2640" s="171">
        <f t="shared" si="2356"/>
        <v>0</v>
      </c>
      <c r="AF2640" s="94">
        <f>SUM(AF2641:AF2642)</f>
        <v>0</v>
      </c>
      <c r="AG2640" s="94">
        <f>SUM(AG2641:AG2642)</f>
        <v>0</v>
      </c>
      <c r="AH2640" s="172">
        <f t="shared" si="2367"/>
        <v>0</v>
      </c>
      <c r="AJ2640" s="90">
        <f t="shared" ref="AJ2640:AU2640" si="2385">SUM(AJ2641:AJ2642)</f>
        <v>0</v>
      </c>
      <c r="AK2640" s="92">
        <f t="shared" si="2385"/>
        <v>0</v>
      </c>
      <c r="AL2640" s="93">
        <f t="shared" si="2385"/>
        <v>0</v>
      </c>
      <c r="AM2640" s="92">
        <f t="shared" si="2385"/>
        <v>0</v>
      </c>
      <c r="AN2640" s="93">
        <f t="shared" si="2385"/>
        <v>0</v>
      </c>
      <c r="AO2640" s="92">
        <f t="shared" si="2385"/>
        <v>0</v>
      </c>
      <c r="AP2640" s="93">
        <f t="shared" si="2385"/>
        <v>0</v>
      </c>
      <c r="AQ2640" s="92">
        <f t="shared" si="2385"/>
        <v>0</v>
      </c>
      <c r="AR2640" s="93">
        <f t="shared" si="2385"/>
        <v>0</v>
      </c>
      <c r="AS2640" s="92">
        <f t="shared" si="2385"/>
        <v>0</v>
      </c>
      <c r="AT2640" s="93">
        <f t="shared" si="2385"/>
        <v>0</v>
      </c>
      <c r="AU2640" s="92">
        <f t="shared" si="2385"/>
        <v>0</v>
      </c>
      <c r="AV2640" s="93">
        <f t="shared" si="2357"/>
        <v>0</v>
      </c>
      <c r="AW2640" s="92">
        <f t="shared" si="2358"/>
        <v>0</v>
      </c>
      <c r="AX2640" s="210"/>
      <c r="AY2640" s="90">
        <f t="shared" si="2359"/>
        <v>0</v>
      </c>
      <c r="AZ2640" s="92">
        <f t="shared" si="2360"/>
        <v>0</v>
      </c>
      <c r="BA2640" s="93">
        <f t="shared" si="2361"/>
        <v>0</v>
      </c>
      <c r="BB2640" s="92">
        <f t="shared" si="2362"/>
        <v>0</v>
      </c>
      <c r="BC2640" s="92">
        <f t="shared" si="2363"/>
        <v>0</v>
      </c>
      <c r="BD2640" s="96">
        <f t="shared" si="2364"/>
        <v>0</v>
      </c>
    </row>
    <row r="2641" spans="2:56" x14ac:dyDescent="0.3">
      <c r="B2641" s="237" t="s">
        <v>211</v>
      </c>
      <c r="C2641" s="224"/>
      <c r="D2641" s="225"/>
      <c r="E2641" s="154">
        <f t="shared" si="2351"/>
        <v>0</v>
      </c>
      <c r="F2641" s="224"/>
      <c r="G2641" s="225"/>
      <c r="H2641" s="154">
        <f t="shared" si="2352"/>
        <v>0</v>
      </c>
      <c r="I2641" s="224"/>
      <c r="J2641" s="225"/>
      <c r="K2641" s="154">
        <f t="shared" si="2353"/>
        <v>0</v>
      </c>
      <c r="L2641" s="224"/>
      <c r="M2641" s="226"/>
      <c r="N2641" s="227"/>
      <c r="O2641" s="224"/>
      <c r="P2641" s="227"/>
      <c r="Q2641" s="148">
        <f t="shared" si="2354"/>
        <v>0</v>
      </c>
      <c r="R2641" s="227"/>
      <c r="S2641" s="227"/>
      <c r="T2641" s="149">
        <f t="shared" si="2365"/>
        <v>0</v>
      </c>
      <c r="U2641" s="216"/>
      <c r="V2641" s="224"/>
      <c r="W2641" s="227"/>
      <c r="X2641" s="148">
        <f t="shared" si="2355"/>
        <v>0</v>
      </c>
      <c r="Y2641" s="227"/>
      <c r="Z2641" s="227"/>
      <c r="AA2641" s="149">
        <f t="shared" si="2366"/>
        <v>0</v>
      </c>
      <c r="AB2641" s="216"/>
      <c r="AC2641" s="224"/>
      <c r="AD2641" s="227"/>
      <c r="AE2641" s="148">
        <f t="shared" si="2356"/>
        <v>0</v>
      </c>
      <c r="AF2641" s="227"/>
      <c r="AG2641" s="227"/>
      <c r="AH2641" s="149">
        <f t="shared" si="2367"/>
        <v>0</v>
      </c>
      <c r="AJ2641" s="217"/>
      <c r="AK2641" s="218"/>
      <c r="AL2641" s="219"/>
      <c r="AM2641" s="218"/>
      <c r="AN2641" s="219"/>
      <c r="AO2641" s="218"/>
      <c r="AP2641" s="219"/>
      <c r="AQ2641" s="218"/>
      <c r="AR2641" s="219"/>
      <c r="AS2641" s="218"/>
      <c r="AT2641" s="219"/>
      <c r="AU2641" s="218"/>
      <c r="AV2641" s="81">
        <f t="shared" si="2357"/>
        <v>0</v>
      </c>
      <c r="AW2641" s="80">
        <f t="shared" si="2358"/>
        <v>0</v>
      </c>
      <c r="AX2641" s="210"/>
      <c r="AY2641" s="79">
        <f t="shared" si="2359"/>
        <v>0</v>
      </c>
      <c r="AZ2641" s="80">
        <f t="shared" si="2360"/>
        <v>0</v>
      </c>
      <c r="BA2641" s="81">
        <f t="shared" si="2361"/>
        <v>0</v>
      </c>
      <c r="BB2641" s="80">
        <f t="shared" si="2362"/>
        <v>0</v>
      </c>
      <c r="BC2641" s="80">
        <f t="shared" si="2363"/>
        <v>0</v>
      </c>
      <c r="BD2641" s="86">
        <f t="shared" si="2364"/>
        <v>0</v>
      </c>
    </row>
    <row r="2642" spans="2:56" x14ac:dyDescent="0.3">
      <c r="B2642" s="237" t="s">
        <v>212</v>
      </c>
      <c r="C2642" s="224"/>
      <c r="D2642" s="225"/>
      <c r="E2642" s="154">
        <f t="shared" si="2351"/>
        <v>0</v>
      </c>
      <c r="F2642" s="224"/>
      <c r="G2642" s="225"/>
      <c r="H2642" s="154">
        <f t="shared" si="2352"/>
        <v>0</v>
      </c>
      <c r="I2642" s="224"/>
      <c r="J2642" s="225"/>
      <c r="K2642" s="154">
        <f t="shared" si="2353"/>
        <v>0</v>
      </c>
      <c r="L2642" s="224"/>
      <c r="M2642" s="226"/>
      <c r="N2642" s="227"/>
      <c r="O2642" s="224"/>
      <c r="P2642" s="227"/>
      <c r="Q2642" s="148">
        <f t="shared" si="2354"/>
        <v>0</v>
      </c>
      <c r="R2642" s="227"/>
      <c r="S2642" s="227"/>
      <c r="T2642" s="149">
        <f t="shared" si="2365"/>
        <v>0</v>
      </c>
      <c r="U2642" s="216"/>
      <c r="V2642" s="224"/>
      <c r="W2642" s="227"/>
      <c r="X2642" s="148">
        <f t="shared" si="2355"/>
        <v>0</v>
      </c>
      <c r="Y2642" s="227"/>
      <c r="Z2642" s="227"/>
      <c r="AA2642" s="149">
        <f t="shared" si="2366"/>
        <v>0</v>
      </c>
      <c r="AB2642" s="216"/>
      <c r="AC2642" s="224"/>
      <c r="AD2642" s="227"/>
      <c r="AE2642" s="148">
        <f t="shared" si="2356"/>
        <v>0</v>
      </c>
      <c r="AF2642" s="227"/>
      <c r="AG2642" s="227"/>
      <c r="AH2642" s="149">
        <f t="shared" si="2367"/>
        <v>0</v>
      </c>
      <c r="AJ2642" s="217"/>
      <c r="AK2642" s="218"/>
      <c r="AL2642" s="219"/>
      <c r="AM2642" s="218"/>
      <c r="AN2642" s="219"/>
      <c r="AO2642" s="218"/>
      <c r="AP2642" s="219"/>
      <c r="AQ2642" s="218"/>
      <c r="AR2642" s="219"/>
      <c r="AS2642" s="218"/>
      <c r="AT2642" s="219"/>
      <c r="AU2642" s="218"/>
      <c r="AV2642" s="81">
        <f t="shared" si="2357"/>
        <v>0</v>
      </c>
      <c r="AW2642" s="80">
        <f t="shared" si="2358"/>
        <v>0</v>
      </c>
      <c r="AX2642" s="210"/>
      <c r="AY2642" s="79">
        <f t="shared" si="2359"/>
        <v>0</v>
      </c>
      <c r="AZ2642" s="80">
        <f t="shared" si="2360"/>
        <v>0</v>
      </c>
      <c r="BA2642" s="81">
        <f t="shared" si="2361"/>
        <v>0</v>
      </c>
      <c r="BB2642" s="80">
        <f t="shared" si="2362"/>
        <v>0</v>
      </c>
      <c r="BC2642" s="80">
        <f t="shared" si="2363"/>
        <v>0</v>
      </c>
      <c r="BD2642" s="86">
        <f t="shared" si="2364"/>
        <v>0</v>
      </c>
    </row>
    <row r="2643" spans="2:56" x14ac:dyDescent="0.3">
      <c r="B2643" s="222" t="s">
        <v>213</v>
      </c>
      <c r="C2643" s="89">
        <f>SUM(C2644)</f>
        <v>0</v>
      </c>
      <c r="D2643" s="90">
        <f>SUM(D2644)</f>
        <v>0</v>
      </c>
      <c r="E2643" s="91">
        <f t="shared" si="2351"/>
        <v>0</v>
      </c>
      <c r="F2643" s="89">
        <f>SUM(F2644)</f>
        <v>0</v>
      </c>
      <c r="G2643" s="90">
        <f>SUM(G2644)</f>
        <v>0</v>
      </c>
      <c r="H2643" s="91">
        <f t="shared" si="2352"/>
        <v>0</v>
      </c>
      <c r="I2643" s="89">
        <f>SUM(I2644)</f>
        <v>0</v>
      </c>
      <c r="J2643" s="90">
        <f>SUM(J2644)</f>
        <v>0</v>
      </c>
      <c r="K2643" s="91">
        <f t="shared" si="2353"/>
        <v>0</v>
      </c>
      <c r="L2643" s="89">
        <f>SUM(L2644)</f>
        <v>0</v>
      </c>
      <c r="M2643" s="92">
        <f>SUM(M2644)</f>
        <v>0</v>
      </c>
      <c r="N2643" s="93">
        <f>SUM(N2644)</f>
        <v>0</v>
      </c>
      <c r="O2643" s="89">
        <f>SUM(O2644)</f>
        <v>0</v>
      </c>
      <c r="P2643" s="93">
        <f>SUM(P2644)</f>
        <v>0</v>
      </c>
      <c r="Q2643" s="171">
        <f t="shared" si="2354"/>
        <v>0</v>
      </c>
      <c r="R2643" s="94">
        <f>SUM(R2644)</f>
        <v>0</v>
      </c>
      <c r="S2643" s="94">
        <f>SUM(S2644)</f>
        <v>0</v>
      </c>
      <c r="T2643" s="172">
        <f t="shared" si="2365"/>
        <v>0</v>
      </c>
      <c r="U2643" s="231"/>
      <c r="V2643" s="89">
        <f>SUM(V2644)</f>
        <v>0</v>
      </c>
      <c r="W2643" s="93">
        <f>SUM(W2644)</f>
        <v>0</v>
      </c>
      <c r="X2643" s="171">
        <f t="shared" si="2355"/>
        <v>0</v>
      </c>
      <c r="Y2643" s="94">
        <f>SUM(Y2644)</f>
        <v>0</v>
      </c>
      <c r="Z2643" s="94">
        <f>SUM(Z2644)</f>
        <v>0</v>
      </c>
      <c r="AA2643" s="172">
        <f t="shared" si="2366"/>
        <v>0</v>
      </c>
      <c r="AB2643" s="231"/>
      <c r="AC2643" s="89">
        <f>SUM(AC2644)</f>
        <v>0</v>
      </c>
      <c r="AD2643" s="93">
        <f>SUM(AD2644)</f>
        <v>0</v>
      </c>
      <c r="AE2643" s="171">
        <f t="shared" si="2356"/>
        <v>0</v>
      </c>
      <c r="AF2643" s="94">
        <f>SUM(AF2644)</f>
        <v>0</v>
      </c>
      <c r="AG2643" s="94">
        <f>SUM(AG2644)</f>
        <v>0</v>
      </c>
      <c r="AH2643" s="172">
        <f t="shared" si="2367"/>
        <v>0</v>
      </c>
      <c r="AJ2643" s="90">
        <f t="shared" ref="AJ2643:AU2643" si="2386">SUM(AJ2644)</f>
        <v>0</v>
      </c>
      <c r="AK2643" s="92">
        <f t="shared" si="2386"/>
        <v>0</v>
      </c>
      <c r="AL2643" s="93">
        <f t="shared" si="2386"/>
        <v>0</v>
      </c>
      <c r="AM2643" s="92">
        <f t="shared" si="2386"/>
        <v>0</v>
      </c>
      <c r="AN2643" s="93">
        <f t="shared" si="2386"/>
        <v>0</v>
      </c>
      <c r="AO2643" s="92">
        <f t="shared" si="2386"/>
        <v>0</v>
      </c>
      <c r="AP2643" s="93">
        <f t="shared" si="2386"/>
        <v>0</v>
      </c>
      <c r="AQ2643" s="92">
        <f t="shared" si="2386"/>
        <v>0</v>
      </c>
      <c r="AR2643" s="93">
        <f t="shared" si="2386"/>
        <v>0</v>
      </c>
      <c r="AS2643" s="92">
        <f t="shared" si="2386"/>
        <v>0</v>
      </c>
      <c r="AT2643" s="93">
        <f t="shared" si="2386"/>
        <v>0</v>
      </c>
      <c r="AU2643" s="92">
        <f t="shared" si="2386"/>
        <v>0</v>
      </c>
      <c r="AV2643" s="93">
        <f t="shared" si="2357"/>
        <v>0</v>
      </c>
      <c r="AW2643" s="92">
        <f t="shared" si="2358"/>
        <v>0</v>
      </c>
      <c r="AX2643" s="210"/>
      <c r="AY2643" s="90">
        <f t="shared" si="2359"/>
        <v>0</v>
      </c>
      <c r="AZ2643" s="92">
        <f t="shared" si="2360"/>
        <v>0</v>
      </c>
      <c r="BA2643" s="93">
        <f t="shared" si="2361"/>
        <v>0</v>
      </c>
      <c r="BB2643" s="92">
        <f t="shared" si="2362"/>
        <v>0</v>
      </c>
      <c r="BC2643" s="92">
        <f t="shared" si="2363"/>
        <v>0</v>
      </c>
      <c r="BD2643" s="96">
        <f t="shared" si="2364"/>
        <v>0</v>
      </c>
    </row>
    <row r="2644" spans="2:56" x14ac:dyDescent="0.3">
      <c r="B2644" s="237" t="s">
        <v>105</v>
      </c>
      <c r="C2644" s="224"/>
      <c r="D2644" s="225"/>
      <c r="E2644" s="154">
        <f t="shared" si="2351"/>
        <v>0</v>
      </c>
      <c r="F2644" s="224"/>
      <c r="G2644" s="225"/>
      <c r="H2644" s="154">
        <f t="shared" si="2352"/>
        <v>0</v>
      </c>
      <c r="I2644" s="224"/>
      <c r="J2644" s="225"/>
      <c r="K2644" s="154">
        <f t="shared" si="2353"/>
        <v>0</v>
      </c>
      <c r="L2644" s="224"/>
      <c r="M2644" s="226"/>
      <c r="N2644" s="227"/>
      <c r="O2644" s="224"/>
      <c r="P2644" s="227"/>
      <c r="Q2644" s="148">
        <f t="shared" si="2354"/>
        <v>0</v>
      </c>
      <c r="R2644" s="227"/>
      <c r="S2644" s="227"/>
      <c r="T2644" s="149">
        <f t="shared" si="2365"/>
        <v>0</v>
      </c>
      <c r="U2644" s="216"/>
      <c r="V2644" s="224"/>
      <c r="W2644" s="227"/>
      <c r="X2644" s="148">
        <f t="shared" si="2355"/>
        <v>0</v>
      </c>
      <c r="Y2644" s="227"/>
      <c r="Z2644" s="227"/>
      <c r="AA2644" s="149">
        <f t="shared" si="2366"/>
        <v>0</v>
      </c>
      <c r="AB2644" s="216"/>
      <c r="AC2644" s="224"/>
      <c r="AD2644" s="227"/>
      <c r="AE2644" s="148">
        <f t="shared" si="2356"/>
        <v>0</v>
      </c>
      <c r="AF2644" s="227"/>
      <c r="AG2644" s="227"/>
      <c r="AH2644" s="149">
        <f t="shared" si="2367"/>
        <v>0</v>
      </c>
      <c r="AJ2644" s="217"/>
      <c r="AK2644" s="218"/>
      <c r="AL2644" s="219"/>
      <c r="AM2644" s="218"/>
      <c r="AN2644" s="219"/>
      <c r="AO2644" s="218"/>
      <c r="AP2644" s="219"/>
      <c r="AQ2644" s="218"/>
      <c r="AR2644" s="219"/>
      <c r="AS2644" s="218"/>
      <c r="AT2644" s="219"/>
      <c r="AU2644" s="218"/>
      <c r="AV2644" s="81">
        <f t="shared" si="2357"/>
        <v>0</v>
      </c>
      <c r="AW2644" s="80">
        <f t="shared" si="2358"/>
        <v>0</v>
      </c>
      <c r="AX2644" s="210"/>
      <c r="AY2644" s="79">
        <f t="shared" si="2359"/>
        <v>0</v>
      </c>
      <c r="AZ2644" s="80">
        <f t="shared" si="2360"/>
        <v>0</v>
      </c>
      <c r="BA2644" s="81">
        <f t="shared" si="2361"/>
        <v>0</v>
      </c>
      <c r="BB2644" s="80">
        <f t="shared" si="2362"/>
        <v>0</v>
      </c>
      <c r="BC2644" s="80">
        <f t="shared" si="2363"/>
        <v>0</v>
      </c>
      <c r="BD2644" s="86">
        <f t="shared" si="2364"/>
        <v>0</v>
      </c>
    </row>
    <row r="2645" spans="2:56" x14ac:dyDescent="0.3">
      <c r="B2645" s="221" t="s">
        <v>214</v>
      </c>
      <c r="C2645" s="89">
        <f>SUM(C2646,C2650)</f>
        <v>0</v>
      </c>
      <c r="D2645" s="90">
        <f>SUM(D2646,D2650)</f>
        <v>0</v>
      </c>
      <c r="E2645" s="91">
        <f t="shared" si="2351"/>
        <v>0</v>
      </c>
      <c r="F2645" s="89">
        <f>SUM(F2646,F2650)</f>
        <v>0</v>
      </c>
      <c r="G2645" s="90">
        <f>SUM(G2646,G2650)</f>
        <v>0</v>
      </c>
      <c r="H2645" s="91">
        <f t="shared" si="2352"/>
        <v>0</v>
      </c>
      <c r="I2645" s="89">
        <f>SUM(I2646,I2650)</f>
        <v>0</v>
      </c>
      <c r="J2645" s="90">
        <f>SUM(J2646,J2650)</f>
        <v>0</v>
      </c>
      <c r="K2645" s="91">
        <f t="shared" si="2353"/>
        <v>0</v>
      </c>
      <c r="L2645" s="89">
        <f>SUM(L2646,L2650)</f>
        <v>0</v>
      </c>
      <c r="M2645" s="92">
        <f>SUM(M2646,M2650)</f>
        <v>0</v>
      </c>
      <c r="N2645" s="93">
        <f>SUM(N2646,N2650)</f>
        <v>0</v>
      </c>
      <c r="O2645" s="89">
        <f>SUM(O2646,O2650)</f>
        <v>0</v>
      </c>
      <c r="P2645" s="93">
        <f>SUM(P2646,P2650)</f>
        <v>0</v>
      </c>
      <c r="Q2645" s="171">
        <f t="shared" si="2354"/>
        <v>0</v>
      </c>
      <c r="R2645" s="94">
        <f>SUM(R2646,R2650)</f>
        <v>0</v>
      </c>
      <c r="S2645" s="94">
        <f>SUM(S2646,S2650)</f>
        <v>0</v>
      </c>
      <c r="T2645" s="172">
        <f t="shared" si="2365"/>
        <v>0</v>
      </c>
      <c r="U2645" s="231"/>
      <c r="V2645" s="89">
        <f>SUM(V2646,V2650)</f>
        <v>0</v>
      </c>
      <c r="W2645" s="93">
        <f>SUM(W2646,W2650)</f>
        <v>0</v>
      </c>
      <c r="X2645" s="171">
        <f t="shared" si="2355"/>
        <v>0</v>
      </c>
      <c r="Y2645" s="94">
        <f>SUM(Y2646,Y2650)</f>
        <v>0</v>
      </c>
      <c r="Z2645" s="94">
        <f>SUM(Z2646,Z2650)</f>
        <v>0</v>
      </c>
      <c r="AA2645" s="172">
        <f t="shared" si="2366"/>
        <v>0</v>
      </c>
      <c r="AB2645" s="231"/>
      <c r="AC2645" s="89">
        <f>SUM(AC2646,AC2650)</f>
        <v>0</v>
      </c>
      <c r="AD2645" s="93">
        <f>SUM(AD2646,AD2650)</f>
        <v>0</v>
      </c>
      <c r="AE2645" s="171">
        <f t="shared" si="2356"/>
        <v>0</v>
      </c>
      <c r="AF2645" s="94">
        <f>SUM(AF2646,AF2650)</f>
        <v>0</v>
      </c>
      <c r="AG2645" s="94">
        <f>SUM(AG2646,AG2650)</f>
        <v>0</v>
      </c>
      <c r="AH2645" s="172">
        <f t="shared" si="2367"/>
        <v>0</v>
      </c>
      <c r="AJ2645" s="90">
        <f t="shared" ref="AJ2645:AU2645" si="2387">SUM(AJ2646,AJ2650)</f>
        <v>0</v>
      </c>
      <c r="AK2645" s="92">
        <f t="shared" si="2387"/>
        <v>0</v>
      </c>
      <c r="AL2645" s="93">
        <f t="shared" si="2387"/>
        <v>0</v>
      </c>
      <c r="AM2645" s="92">
        <f t="shared" si="2387"/>
        <v>0</v>
      </c>
      <c r="AN2645" s="93">
        <f t="shared" si="2387"/>
        <v>0</v>
      </c>
      <c r="AO2645" s="92">
        <f t="shared" si="2387"/>
        <v>0</v>
      </c>
      <c r="AP2645" s="93">
        <f t="shared" si="2387"/>
        <v>0</v>
      </c>
      <c r="AQ2645" s="92">
        <f t="shared" si="2387"/>
        <v>0</v>
      </c>
      <c r="AR2645" s="93">
        <f t="shared" si="2387"/>
        <v>0</v>
      </c>
      <c r="AS2645" s="92">
        <f t="shared" si="2387"/>
        <v>0</v>
      </c>
      <c r="AT2645" s="93">
        <f t="shared" si="2387"/>
        <v>0</v>
      </c>
      <c r="AU2645" s="92">
        <f t="shared" si="2387"/>
        <v>0</v>
      </c>
      <c r="AV2645" s="93">
        <f t="shared" si="2357"/>
        <v>0</v>
      </c>
      <c r="AW2645" s="92">
        <f t="shared" si="2358"/>
        <v>0</v>
      </c>
      <c r="AX2645" s="210"/>
      <c r="AY2645" s="90">
        <f t="shared" si="2359"/>
        <v>0</v>
      </c>
      <c r="AZ2645" s="92">
        <f t="shared" si="2360"/>
        <v>0</v>
      </c>
      <c r="BA2645" s="93">
        <f t="shared" si="2361"/>
        <v>0</v>
      </c>
      <c r="BB2645" s="92">
        <f t="shared" si="2362"/>
        <v>0</v>
      </c>
      <c r="BC2645" s="92">
        <f t="shared" si="2363"/>
        <v>0</v>
      </c>
      <c r="BD2645" s="96">
        <f t="shared" si="2364"/>
        <v>0</v>
      </c>
    </row>
    <row r="2646" spans="2:56" x14ac:dyDescent="0.3">
      <c r="B2646" s="222" t="s">
        <v>215</v>
      </c>
      <c r="C2646" s="89">
        <f>SUM(C2647:C2649)</f>
        <v>0</v>
      </c>
      <c r="D2646" s="90">
        <f>SUM(D2647:D2649)</f>
        <v>0</v>
      </c>
      <c r="E2646" s="91">
        <f t="shared" si="2351"/>
        <v>0</v>
      </c>
      <c r="F2646" s="89">
        <f>SUM(F2647:F2649)</f>
        <v>0</v>
      </c>
      <c r="G2646" s="90">
        <f>SUM(G2647:G2649)</f>
        <v>0</v>
      </c>
      <c r="H2646" s="91">
        <f t="shared" si="2352"/>
        <v>0</v>
      </c>
      <c r="I2646" s="89">
        <f>SUM(I2647:I2649)</f>
        <v>0</v>
      </c>
      <c r="J2646" s="90">
        <f>SUM(J2647:J2649)</f>
        <v>0</v>
      </c>
      <c r="K2646" s="91">
        <f t="shared" si="2353"/>
        <v>0</v>
      </c>
      <c r="L2646" s="89">
        <f>SUM(L2647:L2649)</f>
        <v>0</v>
      </c>
      <c r="M2646" s="92">
        <f>SUM(M2647:M2649)</f>
        <v>0</v>
      </c>
      <c r="N2646" s="93">
        <f>SUM(N2647:N2649)</f>
        <v>0</v>
      </c>
      <c r="O2646" s="89">
        <f>SUM(O2647:O2649)</f>
        <v>0</v>
      </c>
      <c r="P2646" s="93">
        <f>SUM(P2647:P2649)</f>
        <v>0</v>
      </c>
      <c r="Q2646" s="171">
        <f t="shared" si="2354"/>
        <v>0</v>
      </c>
      <c r="R2646" s="94">
        <f>SUM(R2647:R2649)</f>
        <v>0</v>
      </c>
      <c r="S2646" s="94">
        <f>SUM(S2647:S2649)</f>
        <v>0</v>
      </c>
      <c r="T2646" s="172">
        <f t="shared" si="2365"/>
        <v>0</v>
      </c>
      <c r="U2646" s="231"/>
      <c r="V2646" s="89">
        <f>SUM(V2647:V2649)</f>
        <v>0</v>
      </c>
      <c r="W2646" s="93">
        <f>SUM(W2647:W2649)</f>
        <v>0</v>
      </c>
      <c r="X2646" s="171">
        <f t="shared" si="2355"/>
        <v>0</v>
      </c>
      <c r="Y2646" s="94">
        <f>SUM(Y2647:Y2649)</f>
        <v>0</v>
      </c>
      <c r="Z2646" s="94">
        <f>SUM(Z2647:Z2649)</f>
        <v>0</v>
      </c>
      <c r="AA2646" s="172">
        <f t="shared" si="2366"/>
        <v>0</v>
      </c>
      <c r="AB2646" s="231"/>
      <c r="AC2646" s="89">
        <f>SUM(AC2647:AC2649)</f>
        <v>0</v>
      </c>
      <c r="AD2646" s="93">
        <f>SUM(AD2647:AD2649)</f>
        <v>0</v>
      </c>
      <c r="AE2646" s="171">
        <f t="shared" si="2356"/>
        <v>0</v>
      </c>
      <c r="AF2646" s="94">
        <f>SUM(AF2647:AF2649)</f>
        <v>0</v>
      </c>
      <c r="AG2646" s="94">
        <f>SUM(AG2647:AG2649)</f>
        <v>0</v>
      </c>
      <c r="AH2646" s="172">
        <f t="shared" si="2367"/>
        <v>0</v>
      </c>
      <c r="AJ2646" s="90">
        <f t="shared" ref="AJ2646:AU2646" si="2388">SUM(AJ2647:AJ2649)</f>
        <v>0</v>
      </c>
      <c r="AK2646" s="92">
        <f t="shared" si="2388"/>
        <v>0</v>
      </c>
      <c r="AL2646" s="93">
        <f t="shared" si="2388"/>
        <v>0</v>
      </c>
      <c r="AM2646" s="92">
        <f t="shared" si="2388"/>
        <v>0</v>
      </c>
      <c r="AN2646" s="93">
        <f t="shared" si="2388"/>
        <v>0</v>
      </c>
      <c r="AO2646" s="92">
        <f t="shared" si="2388"/>
        <v>0</v>
      </c>
      <c r="AP2646" s="93">
        <f t="shared" si="2388"/>
        <v>0</v>
      </c>
      <c r="AQ2646" s="92">
        <f t="shared" si="2388"/>
        <v>0</v>
      </c>
      <c r="AR2646" s="93">
        <f t="shared" si="2388"/>
        <v>0</v>
      </c>
      <c r="AS2646" s="92">
        <f t="shared" si="2388"/>
        <v>0</v>
      </c>
      <c r="AT2646" s="93">
        <f t="shared" si="2388"/>
        <v>0</v>
      </c>
      <c r="AU2646" s="92">
        <f t="shared" si="2388"/>
        <v>0</v>
      </c>
      <c r="AV2646" s="93">
        <f t="shared" si="2357"/>
        <v>0</v>
      </c>
      <c r="AW2646" s="92">
        <f t="shared" si="2358"/>
        <v>0</v>
      </c>
      <c r="AX2646" s="210"/>
      <c r="AY2646" s="90">
        <f t="shared" si="2359"/>
        <v>0</v>
      </c>
      <c r="AZ2646" s="92">
        <f t="shared" si="2360"/>
        <v>0</v>
      </c>
      <c r="BA2646" s="93">
        <f t="shared" si="2361"/>
        <v>0</v>
      </c>
      <c r="BB2646" s="92">
        <f t="shared" si="2362"/>
        <v>0</v>
      </c>
      <c r="BC2646" s="92">
        <f t="shared" si="2363"/>
        <v>0</v>
      </c>
      <c r="BD2646" s="96">
        <f t="shared" si="2364"/>
        <v>0</v>
      </c>
    </row>
    <row r="2647" spans="2:56" x14ac:dyDescent="0.3">
      <c r="B2647" s="237" t="s">
        <v>216</v>
      </c>
      <c r="C2647" s="224"/>
      <c r="D2647" s="225"/>
      <c r="E2647" s="154">
        <f t="shared" si="2351"/>
        <v>0</v>
      </c>
      <c r="F2647" s="224"/>
      <c r="G2647" s="225"/>
      <c r="H2647" s="154">
        <f t="shared" si="2352"/>
        <v>0</v>
      </c>
      <c r="I2647" s="224"/>
      <c r="J2647" s="225"/>
      <c r="K2647" s="154">
        <f t="shared" si="2353"/>
        <v>0</v>
      </c>
      <c r="L2647" s="224"/>
      <c r="M2647" s="226"/>
      <c r="N2647" s="227"/>
      <c r="O2647" s="224"/>
      <c r="P2647" s="227"/>
      <c r="Q2647" s="148">
        <f t="shared" si="2354"/>
        <v>0</v>
      </c>
      <c r="R2647" s="227"/>
      <c r="S2647" s="227"/>
      <c r="T2647" s="149">
        <f t="shared" si="2365"/>
        <v>0</v>
      </c>
      <c r="U2647" s="216"/>
      <c r="V2647" s="224"/>
      <c r="W2647" s="227"/>
      <c r="X2647" s="148">
        <f t="shared" si="2355"/>
        <v>0</v>
      </c>
      <c r="Y2647" s="227"/>
      <c r="Z2647" s="227"/>
      <c r="AA2647" s="149">
        <f t="shared" si="2366"/>
        <v>0</v>
      </c>
      <c r="AB2647" s="216"/>
      <c r="AC2647" s="224"/>
      <c r="AD2647" s="227"/>
      <c r="AE2647" s="148">
        <f t="shared" si="2356"/>
        <v>0</v>
      </c>
      <c r="AF2647" s="227"/>
      <c r="AG2647" s="227"/>
      <c r="AH2647" s="149">
        <f t="shared" si="2367"/>
        <v>0</v>
      </c>
      <c r="AJ2647" s="217"/>
      <c r="AK2647" s="218"/>
      <c r="AL2647" s="219"/>
      <c r="AM2647" s="218"/>
      <c r="AN2647" s="219"/>
      <c r="AO2647" s="218"/>
      <c r="AP2647" s="219"/>
      <c r="AQ2647" s="218"/>
      <c r="AR2647" s="219"/>
      <c r="AS2647" s="218"/>
      <c r="AT2647" s="219"/>
      <c r="AU2647" s="218"/>
      <c r="AV2647" s="81">
        <f t="shared" si="2357"/>
        <v>0</v>
      </c>
      <c r="AW2647" s="80">
        <f t="shared" si="2358"/>
        <v>0</v>
      </c>
      <c r="AX2647" s="210"/>
      <c r="AY2647" s="79">
        <f t="shared" si="2359"/>
        <v>0</v>
      </c>
      <c r="AZ2647" s="80">
        <f t="shared" si="2360"/>
        <v>0</v>
      </c>
      <c r="BA2647" s="81">
        <f t="shared" si="2361"/>
        <v>0</v>
      </c>
      <c r="BB2647" s="80">
        <f t="shared" si="2362"/>
        <v>0</v>
      </c>
      <c r="BC2647" s="80">
        <f t="shared" si="2363"/>
        <v>0</v>
      </c>
      <c r="BD2647" s="86">
        <f t="shared" si="2364"/>
        <v>0</v>
      </c>
    </row>
    <row r="2648" spans="2:56" x14ac:dyDescent="0.3">
      <c r="B2648" s="237" t="s">
        <v>217</v>
      </c>
      <c r="C2648" s="224"/>
      <c r="D2648" s="225"/>
      <c r="E2648" s="154">
        <f t="shared" si="2351"/>
        <v>0</v>
      </c>
      <c r="F2648" s="224"/>
      <c r="G2648" s="225"/>
      <c r="H2648" s="154">
        <f t="shared" si="2352"/>
        <v>0</v>
      </c>
      <c r="I2648" s="224"/>
      <c r="J2648" s="225"/>
      <c r="K2648" s="154">
        <f t="shared" si="2353"/>
        <v>0</v>
      </c>
      <c r="L2648" s="224"/>
      <c r="M2648" s="226"/>
      <c r="N2648" s="227"/>
      <c r="O2648" s="224"/>
      <c r="P2648" s="227"/>
      <c r="Q2648" s="148">
        <f t="shared" si="2354"/>
        <v>0</v>
      </c>
      <c r="R2648" s="227"/>
      <c r="S2648" s="227"/>
      <c r="T2648" s="149">
        <f t="shared" si="2365"/>
        <v>0</v>
      </c>
      <c r="U2648" s="216"/>
      <c r="V2648" s="224"/>
      <c r="W2648" s="227"/>
      <c r="X2648" s="148">
        <f t="shared" si="2355"/>
        <v>0</v>
      </c>
      <c r="Y2648" s="227"/>
      <c r="Z2648" s="227"/>
      <c r="AA2648" s="149">
        <f t="shared" si="2366"/>
        <v>0</v>
      </c>
      <c r="AB2648" s="216"/>
      <c r="AC2648" s="224"/>
      <c r="AD2648" s="227"/>
      <c r="AE2648" s="148">
        <f t="shared" si="2356"/>
        <v>0</v>
      </c>
      <c r="AF2648" s="227"/>
      <c r="AG2648" s="227"/>
      <c r="AH2648" s="149">
        <f t="shared" si="2367"/>
        <v>0</v>
      </c>
      <c r="AJ2648" s="217"/>
      <c r="AK2648" s="218"/>
      <c r="AL2648" s="219"/>
      <c r="AM2648" s="218"/>
      <c r="AN2648" s="219"/>
      <c r="AO2648" s="218"/>
      <c r="AP2648" s="219"/>
      <c r="AQ2648" s="218"/>
      <c r="AR2648" s="219"/>
      <c r="AS2648" s="218"/>
      <c r="AT2648" s="219"/>
      <c r="AU2648" s="218"/>
      <c r="AV2648" s="81">
        <f t="shared" si="2357"/>
        <v>0</v>
      </c>
      <c r="AW2648" s="80">
        <f t="shared" si="2358"/>
        <v>0</v>
      </c>
      <c r="AX2648" s="210"/>
      <c r="AY2648" s="79">
        <f t="shared" si="2359"/>
        <v>0</v>
      </c>
      <c r="AZ2648" s="80">
        <f t="shared" si="2360"/>
        <v>0</v>
      </c>
      <c r="BA2648" s="81">
        <f t="shared" si="2361"/>
        <v>0</v>
      </c>
      <c r="BB2648" s="80">
        <f t="shared" si="2362"/>
        <v>0</v>
      </c>
      <c r="BC2648" s="80">
        <f t="shared" si="2363"/>
        <v>0</v>
      </c>
      <c r="BD2648" s="86">
        <f t="shared" si="2364"/>
        <v>0</v>
      </c>
    </row>
    <row r="2649" spans="2:56" x14ac:dyDescent="0.3">
      <c r="B2649" s="237" t="s">
        <v>218</v>
      </c>
      <c r="C2649" s="224"/>
      <c r="D2649" s="225"/>
      <c r="E2649" s="154">
        <f t="shared" si="2351"/>
        <v>0</v>
      </c>
      <c r="F2649" s="224"/>
      <c r="G2649" s="225"/>
      <c r="H2649" s="154">
        <f t="shared" si="2352"/>
        <v>0</v>
      </c>
      <c r="I2649" s="224"/>
      <c r="J2649" s="225"/>
      <c r="K2649" s="154">
        <f t="shared" si="2353"/>
        <v>0</v>
      </c>
      <c r="L2649" s="224"/>
      <c r="M2649" s="226"/>
      <c r="N2649" s="227"/>
      <c r="O2649" s="224"/>
      <c r="P2649" s="227"/>
      <c r="Q2649" s="148">
        <f t="shared" si="2354"/>
        <v>0</v>
      </c>
      <c r="R2649" s="227"/>
      <c r="S2649" s="227"/>
      <c r="T2649" s="149">
        <f t="shared" si="2365"/>
        <v>0</v>
      </c>
      <c r="U2649" s="216"/>
      <c r="V2649" s="224"/>
      <c r="W2649" s="227"/>
      <c r="X2649" s="148">
        <f t="shared" si="2355"/>
        <v>0</v>
      </c>
      <c r="Y2649" s="227"/>
      <c r="Z2649" s="227"/>
      <c r="AA2649" s="149">
        <f t="shared" si="2366"/>
        <v>0</v>
      </c>
      <c r="AB2649" s="216"/>
      <c r="AC2649" s="224"/>
      <c r="AD2649" s="227"/>
      <c r="AE2649" s="148">
        <f t="shared" si="2356"/>
        <v>0</v>
      </c>
      <c r="AF2649" s="227"/>
      <c r="AG2649" s="227"/>
      <c r="AH2649" s="149">
        <f t="shared" si="2367"/>
        <v>0</v>
      </c>
      <c r="AJ2649" s="217"/>
      <c r="AK2649" s="218"/>
      <c r="AL2649" s="219"/>
      <c r="AM2649" s="218"/>
      <c r="AN2649" s="219"/>
      <c r="AO2649" s="218"/>
      <c r="AP2649" s="219"/>
      <c r="AQ2649" s="218"/>
      <c r="AR2649" s="219"/>
      <c r="AS2649" s="218"/>
      <c r="AT2649" s="219"/>
      <c r="AU2649" s="218"/>
      <c r="AV2649" s="81">
        <f t="shared" si="2357"/>
        <v>0</v>
      </c>
      <c r="AW2649" s="80">
        <f t="shared" si="2358"/>
        <v>0</v>
      </c>
      <c r="AX2649" s="210"/>
      <c r="AY2649" s="79">
        <f t="shared" si="2359"/>
        <v>0</v>
      </c>
      <c r="AZ2649" s="80">
        <f t="shared" si="2360"/>
        <v>0</v>
      </c>
      <c r="BA2649" s="81">
        <f t="shared" si="2361"/>
        <v>0</v>
      </c>
      <c r="BB2649" s="80">
        <f t="shared" si="2362"/>
        <v>0</v>
      </c>
      <c r="BC2649" s="80">
        <f t="shared" si="2363"/>
        <v>0</v>
      </c>
      <c r="BD2649" s="86">
        <f t="shared" si="2364"/>
        <v>0</v>
      </c>
    </row>
    <row r="2650" spans="2:56" x14ac:dyDescent="0.3">
      <c r="B2650" s="222" t="s">
        <v>219</v>
      </c>
      <c r="C2650" s="89">
        <f>SUM(C2651:C2657)</f>
        <v>0</v>
      </c>
      <c r="D2650" s="90">
        <f>SUM(D2651:D2657)</f>
        <v>0</v>
      </c>
      <c r="E2650" s="91">
        <f t="shared" si="2351"/>
        <v>0</v>
      </c>
      <c r="F2650" s="89">
        <f>SUM(F2651:F2657)</f>
        <v>0</v>
      </c>
      <c r="G2650" s="90">
        <f>SUM(G2651:G2657)</f>
        <v>0</v>
      </c>
      <c r="H2650" s="91">
        <f t="shared" si="2352"/>
        <v>0</v>
      </c>
      <c r="I2650" s="89">
        <f>SUM(I2651:I2657)</f>
        <v>0</v>
      </c>
      <c r="J2650" s="90">
        <f>SUM(J2651:J2657)</f>
        <v>0</v>
      </c>
      <c r="K2650" s="91">
        <f t="shared" si="2353"/>
        <v>0</v>
      </c>
      <c r="L2650" s="89">
        <f>SUM(L2651:L2657)</f>
        <v>0</v>
      </c>
      <c r="M2650" s="92">
        <f>SUM(M2651:M2657)</f>
        <v>0</v>
      </c>
      <c r="N2650" s="93">
        <f>SUM(N2651:N2657)</f>
        <v>0</v>
      </c>
      <c r="O2650" s="89">
        <f>SUM(O2651:O2657)</f>
        <v>0</v>
      </c>
      <c r="P2650" s="93">
        <f>SUM(P2651:P2657)</f>
        <v>0</v>
      </c>
      <c r="Q2650" s="171">
        <f t="shared" si="2354"/>
        <v>0</v>
      </c>
      <c r="R2650" s="94">
        <f>SUM(R2651:R2657)</f>
        <v>0</v>
      </c>
      <c r="S2650" s="94">
        <f>SUM(S2651:S2657)</f>
        <v>0</v>
      </c>
      <c r="T2650" s="172">
        <f t="shared" si="2365"/>
        <v>0</v>
      </c>
      <c r="U2650" s="231"/>
      <c r="V2650" s="89">
        <f>SUM(V2651:V2657)</f>
        <v>0</v>
      </c>
      <c r="W2650" s="93">
        <f>SUM(W2651:W2657)</f>
        <v>0</v>
      </c>
      <c r="X2650" s="171">
        <f t="shared" si="2355"/>
        <v>0</v>
      </c>
      <c r="Y2650" s="94">
        <f>SUM(Y2651:Y2657)</f>
        <v>0</v>
      </c>
      <c r="Z2650" s="94">
        <f>SUM(Z2651:Z2657)</f>
        <v>0</v>
      </c>
      <c r="AA2650" s="172">
        <f t="shared" si="2366"/>
        <v>0</v>
      </c>
      <c r="AB2650" s="231"/>
      <c r="AC2650" s="89">
        <f>SUM(AC2651:AC2657)</f>
        <v>0</v>
      </c>
      <c r="AD2650" s="93">
        <f>SUM(AD2651:AD2657)</f>
        <v>0</v>
      </c>
      <c r="AE2650" s="171">
        <f t="shared" si="2356"/>
        <v>0</v>
      </c>
      <c r="AF2650" s="94">
        <f>SUM(AF2651:AF2657)</f>
        <v>0</v>
      </c>
      <c r="AG2650" s="94">
        <f>SUM(AG2651:AG2657)</f>
        <v>0</v>
      </c>
      <c r="AH2650" s="172">
        <f t="shared" si="2367"/>
        <v>0</v>
      </c>
      <c r="AJ2650" s="90">
        <f t="shared" ref="AJ2650:AU2650" si="2389">SUM(AJ2651:AJ2657)</f>
        <v>0</v>
      </c>
      <c r="AK2650" s="92">
        <f t="shared" si="2389"/>
        <v>0</v>
      </c>
      <c r="AL2650" s="93">
        <f t="shared" si="2389"/>
        <v>0</v>
      </c>
      <c r="AM2650" s="92">
        <f t="shared" si="2389"/>
        <v>0</v>
      </c>
      <c r="AN2650" s="93">
        <f t="shared" si="2389"/>
        <v>0</v>
      </c>
      <c r="AO2650" s="92">
        <f t="shared" si="2389"/>
        <v>0</v>
      </c>
      <c r="AP2650" s="93">
        <f t="shared" si="2389"/>
        <v>0</v>
      </c>
      <c r="AQ2650" s="92">
        <f t="shared" si="2389"/>
        <v>0</v>
      </c>
      <c r="AR2650" s="93">
        <f t="shared" si="2389"/>
        <v>0</v>
      </c>
      <c r="AS2650" s="92">
        <f t="shared" si="2389"/>
        <v>0</v>
      </c>
      <c r="AT2650" s="93">
        <f t="shared" si="2389"/>
        <v>0</v>
      </c>
      <c r="AU2650" s="92">
        <f t="shared" si="2389"/>
        <v>0</v>
      </c>
      <c r="AV2650" s="93">
        <f t="shared" si="2357"/>
        <v>0</v>
      </c>
      <c r="AW2650" s="92">
        <f t="shared" si="2358"/>
        <v>0</v>
      </c>
      <c r="AX2650" s="210"/>
      <c r="AY2650" s="90">
        <f t="shared" si="2359"/>
        <v>0</v>
      </c>
      <c r="AZ2650" s="92">
        <f t="shared" si="2360"/>
        <v>0</v>
      </c>
      <c r="BA2650" s="93">
        <f t="shared" si="2361"/>
        <v>0</v>
      </c>
      <c r="BB2650" s="92">
        <f t="shared" si="2362"/>
        <v>0</v>
      </c>
      <c r="BC2650" s="92">
        <f t="shared" si="2363"/>
        <v>0</v>
      </c>
      <c r="BD2650" s="96">
        <f t="shared" si="2364"/>
        <v>0</v>
      </c>
    </row>
    <row r="2651" spans="2:56" x14ac:dyDescent="0.3">
      <c r="B2651" s="237" t="s">
        <v>220</v>
      </c>
      <c r="C2651" s="224"/>
      <c r="D2651" s="225"/>
      <c r="E2651" s="154">
        <f t="shared" si="2351"/>
        <v>0</v>
      </c>
      <c r="F2651" s="224"/>
      <c r="G2651" s="225"/>
      <c r="H2651" s="154">
        <f t="shared" si="2352"/>
        <v>0</v>
      </c>
      <c r="I2651" s="224"/>
      <c r="J2651" s="225"/>
      <c r="K2651" s="154">
        <f t="shared" si="2353"/>
        <v>0</v>
      </c>
      <c r="L2651" s="224"/>
      <c r="M2651" s="226"/>
      <c r="N2651" s="227"/>
      <c r="O2651" s="224"/>
      <c r="P2651" s="227"/>
      <c r="Q2651" s="148">
        <f t="shared" si="2354"/>
        <v>0</v>
      </c>
      <c r="R2651" s="227"/>
      <c r="S2651" s="227"/>
      <c r="T2651" s="149">
        <f t="shared" si="2365"/>
        <v>0</v>
      </c>
      <c r="U2651" s="216"/>
      <c r="V2651" s="224"/>
      <c r="W2651" s="227"/>
      <c r="X2651" s="148">
        <f t="shared" si="2355"/>
        <v>0</v>
      </c>
      <c r="Y2651" s="227"/>
      <c r="Z2651" s="227"/>
      <c r="AA2651" s="149">
        <f t="shared" si="2366"/>
        <v>0</v>
      </c>
      <c r="AB2651" s="216"/>
      <c r="AC2651" s="224"/>
      <c r="AD2651" s="227"/>
      <c r="AE2651" s="148">
        <f t="shared" si="2356"/>
        <v>0</v>
      </c>
      <c r="AF2651" s="227"/>
      <c r="AG2651" s="227"/>
      <c r="AH2651" s="149">
        <f t="shared" si="2367"/>
        <v>0</v>
      </c>
      <c r="AJ2651" s="217"/>
      <c r="AK2651" s="218"/>
      <c r="AL2651" s="219"/>
      <c r="AM2651" s="218"/>
      <c r="AN2651" s="219"/>
      <c r="AO2651" s="218"/>
      <c r="AP2651" s="219"/>
      <c r="AQ2651" s="218"/>
      <c r="AR2651" s="219"/>
      <c r="AS2651" s="218"/>
      <c r="AT2651" s="219"/>
      <c r="AU2651" s="218"/>
      <c r="AV2651" s="81">
        <f t="shared" si="2357"/>
        <v>0</v>
      </c>
      <c r="AW2651" s="80">
        <f t="shared" si="2358"/>
        <v>0</v>
      </c>
      <c r="AX2651" s="210"/>
      <c r="AY2651" s="79">
        <f t="shared" si="2359"/>
        <v>0</v>
      </c>
      <c r="AZ2651" s="80">
        <f t="shared" si="2360"/>
        <v>0</v>
      </c>
      <c r="BA2651" s="81">
        <f t="shared" si="2361"/>
        <v>0</v>
      </c>
      <c r="BB2651" s="80">
        <f t="shared" si="2362"/>
        <v>0</v>
      </c>
      <c r="BC2651" s="80">
        <f t="shared" si="2363"/>
        <v>0</v>
      </c>
      <c r="BD2651" s="86">
        <f t="shared" si="2364"/>
        <v>0</v>
      </c>
    </row>
    <row r="2652" spans="2:56" x14ac:dyDescent="0.3">
      <c r="B2652" s="237" t="s">
        <v>221</v>
      </c>
      <c r="C2652" s="224"/>
      <c r="D2652" s="225"/>
      <c r="E2652" s="154">
        <f t="shared" si="2351"/>
        <v>0</v>
      </c>
      <c r="F2652" s="224"/>
      <c r="G2652" s="225"/>
      <c r="H2652" s="154">
        <f t="shared" si="2352"/>
        <v>0</v>
      </c>
      <c r="I2652" s="224"/>
      <c r="J2652" s="225"/>
      <c r="K2652" s="154">
        <f t="shared" si="2353"/>
        <v>0</v>
      </c>
      <c r="L2652" s="224"/>
      <c r="M2652" s="226"/>
      <c r="N2652" s="227"/>
      <c r="O2652" s="224"/>
      <c r="P2652" s="227"/>
      <c r="Q2652" s="148">
        <f t="shared" si="2354"/>
        <v>0</v>
      </c>
      <c r="R2652" s="227"/>
      <c r="S2652" s="227"/>
      <c r="T2652" s="149">
        <f t="shared" si="2365"/>
        <v>0</v>
      </c>
      <c r="U2652" s="216"/>
      <c r="V2652" s="224"/>
      <c r="W2652" s="227"/>
      <c r="X2652" s="148">
        <f t="shared" si="2355"/>
        <v>0</v>
      </c>
      <c r="Y2652" s="227"/>
      <c r="Z2652" s="227"/>
      <c r="AA2652" s="149">
        <f t="shared" si="2366"/>
        <v>0</v>
      </c>
      <c r="AB2652" s="216"/>
      <c r="AC2652" s="224"/>
      <c r="AD2652" s="227"/>
      <c r="AE2652" s="148">
        <f t="shared" si="2356"/>
        <v>0</v>
      </c>
      <c r="AF2652" s="227"/>
      <c r="AG2652" s="227"/>
      <c r="AH2652" s="149">
        <f t="shared" si="2367"/>
        <v>0</v>
      </c>
      <c r="AJ2652" s="217"/>
      <c r="AK2652" s="218"/>
      <c r="AL2652" s="219"/>
      <c r="AM2652" s="218"/>
      <c r="AN2652" s="219"/>
      <c r="AO2652" s="218"/>
      <c r="AP2652" s="219"/>
      <c r="AQ2652" s="218"/>
      <c r="AR2652" s="219"/>
      <c r="AS2652" s="218"/>
      <c r="AT2652" s="219"/>
      <c r="AU2652" s="218"/>
      <c r="AV2652" s="81">
        <f t="shared" si="2357"/>
        <v>0</v>
      </c>
      <c r="AW2652" s="80">
        <f t="shared" si="2358"/>
        <v>0</v>
      </c>
      <c r="AX2652" s="210"/>
      <c r="AY2652" s="79">
        <f t="shared" si="2359"/>
        <v>0</v>
      </c>
      <c r="AZ2652" s="80">
        <f t="shared" si="2360"/>
        <v>0</v>
      </c>
      <c r="BA2652" s="81">
        <f t="shared" si="2361"/>
        <v>0</v>
      </c>
      <c r="BB2652" s="80">
        <f t="shared" si="2362"/>
        <v>0</v>
      </c>
      <c r="BC2652" s="80">
        <f t="shared" si="2363"/>
        <v>0</v>
      </c>
      <c r="BD2652" s="86">
        <f t="shared" si="2364"/>
        <v>0</v>
      </c>
    </row>
    <row r="2653" spans="2:56" x14ac:dyDescent="0.3">
      <c r="B2653" s="237" t="s">
        <v>222</v>
      </c>
      <c r="C2653" s="224"/>
      <c r="D2653" s="225"/>
      <c r="E2653" s="154">
        <f t="shared" si="2351"/>
        <v>0</v>
      </c>
      <c r="F2653" s="224"/>
      <c r="G2653" s="225"/>
      <c r="H2653" s="154">
        <f t="shared" si="2352"/>
        <v>0</v>
      </c>
      <c r="I2653" s="224"/>
      <c r="J2653" s="225"/>
      <c r="K2653" s="154">
        <f t="shared" si="2353"/>
        <v>0</v>
      </c>
      <c r="L2653" s="224"/>
      <c r="M2653" s="226"/>
      <c r="N2653" s="227"/>
      <c r="O2653" s="224"/>
      <c r="P2653" s="227"/>
      <c r="Q2653" s="148">
        <f t="shared" si="2354"/>
        <v>0</v>
      </c>
      <c r="R2653" s="227"/>
      <c r="S2653" s="227"/>
      <c r="T2653" s="149">
        <f t="shared" si="2365"/>
        <v>0</v>
      </c>
      <c r="U2653" s="216"/>
      <c r="V2653" s="224"/>
      <c r="W2653" s="227"/>
      <c r="X2653" s="148">
        <f t="shared" si="2355"/>
        <v>0</v>
      </c>
      <c r="Y2653" s="227"/>
      <c r="Z2653" s="227"/>
      <c r="AA2653" s="149">
        <f t="shared" si="2366"/>
        <v>0</v>
      </c>
      <c r="AB2653" s="216"/>
      <c r="AC2653" s="224"/>
      <c r="AD2653" s="227"/>
      <c r="AE2653" s="148">
        <f t="shared" si="2356"/>
        <v>0</v>
      </c>
      <c r="AF2653" s="227"/>
      <c r="AG2653" s="227"/>
      <c r="AH2653" s="149">
        <f t="shared" si="2367"/>
        <v>0</v>
      </c>
      <c r="AJ2653" s="217"/>
      <c r="AK2653" s="218"/>
      <c r="AL2653" s="219"/>
      <c r="AM2653" s="218"/>
      <c r="AN2653" s="219"/>
      <c r="AO2653" s="218"/>
      <c r="AP2653" s="219"/>
      <c r="AQ2653" s="218"/>
      <c r="AR2653" s="219"/>
      <c r="AS2653" s="218"/>
      <c r="AT2653" s="219"/>
      <c r="AU2653" s="218"/>
      <c r="AV2653" s="81">
        <f t="shared" si="2357"/>
        <v>0</v>
      </c>
      <c r="AW2653" s="80">
        <f t="shared" si="2358"/>
        <v>0</v>
      </c>
      <c r="AX2653" s="210"/>
      <c r="AY2653" s="79">
        <f t="shared" si="2359"/>
        <v>0</v>
      </c>
      <c r="AZ2653" s="80">
        <f t="shared" si="2360"/>
        <v>0</v>
      </c>
      <c r="BA2653" s="81">
        <f t="shared" si="2361"/>
        <v>0</v>
      </c>
      <c r="BB2653" s="80">
        <f t="shared" si="2362"/>
        <v>0</v>
      </c>
      <c r="BC2653" s="80">
        <f t="shared" si="2363"/>
        <v>0</v>
      </c>
      <c r="BD2653" s="86">
        <f t="shared" si="2364"/>
        <v>0</v>
      </c>
    </row>
    <row r="2654" spans="2:56" x14ac:dyDescent="0.3">
      <c r="B2654" s="237" t="s">
        <v>223</v>
      </c>
      <c r="C2654" s="224"/>
      <c r="D2654" s="225"/>
      <c r="E2654" s="154">
        <f t="shared" si="2351"/>
        <v>0</v>
      </c>
      <c r="F2654" s="224"/>
      <c r="G2654" s="225"/>
      <c r="H2654" s="154">
        <f t="shared" si="2352"/>
        <v>0</v>
      </c>
      <c r="I2654" s="224"/>
      <c r="J2654" s="225"/>
      <c r="K2654" s="154">
        <f t="shared" si="2353"/>
        <v>0</v>
      </c>
      <c r="L2654" s="224"/>
      <c r="M2654" s="226"/>
      <c r="N2654" s="227"/>
      <c r="O2654" s="224"/>
      <c r="P2654" s="227"/>
      <c r="Q2654" s="148">
        <f t="shared" si="2354"/>
        <v>0</v>
      </c>
      <c r="R2654" s="227"/>
      <c r="S2654" s="227"/>
      <c r="T2654" s="149">
        <f t="shared" si="2365"/>
        <v>0</v>
      </c>
      <c r="U2654" s="216"/>
      <c r="V2654" s="224"/>
      <c r="W2654" s="227"/>
      <c r="X2654" s="148">
        <f t="shared" si="2355"/>
        <v>0</v>
      </c>
      <c r="Y2654" s="227"/>
      <c r="Z2654" s="227"/>
      <c r="AA2654" s="149">
        <f t="shared" si="2366"/>
        <v>0</v>
      </c>
      <c r="AB2654" s="216"/>
      <c r="AC2654" s="224"/>
      <c r="AD2654" s="227"/>
      <c r="AE2654" s="148">
        <f t="shared" si="2356"/>
        <v>0</v>
      </c>
      <c r="AF2654" s="227"/>
      <c r="AG2654" s="227"/>
      <c r="AH2654" s="149">
        <f t="shared" si="2367"/>
        <v>0</v>
      </c>
      <c r="AJ2654" s="217"/>
      <c r="AK2654" s="218"/>
      <c r="AL2654" s="219"/>
      <c r="AM2654" s="218"/>
      <c r="AN2654" s="219"/>
      <c r="AO2654" s="218"/>
      <c r="AP2654" s="219"/>
      <c r="AQ2654" s="218"/>
      <c r="AR2654" s="219"/>
      <c r="AS2654" s="218"/>
      <c r="AT2654" s="219"/>
      <c r="AU2654" s="218"/>
      <c r="AV2654" s="81">
        <f t="shared" si="2357"/>
        <v>0</v>
      </c>
      <c r="AW2654" s="80">
        <f t="shared" si="2358"/>
        <v>0</v>
      </c>
      <c r="AX2654" s="210"/>
      <c r="AY2654" s="79">
        <f t="shared" si="2359"/>
        <v>0</v>
      </c>
      <c r="AZ2654" s="80">
        <f t="shared" si="2360"/>
        <v>0</v>
      </c>
      <c r="BA2654" s="81">
        <f t="shared" si="2361"/>
        <v>0</v>
      </c>
      <c r="BB2654" s="80">
        <f t="shared" si="2362"/>
        <v>0</v>
      </c>
      <c r="BC2654" s="80">
        <f t="shared" si="2363"/>
        <v>0</v>
      </c>
      <c r="BD2654" s="86">
        <f t="shared" si="2364"/>
        <v>0</v>
      </c>
    </row>
    <row r="2655" spans="2:56" x14ac:dyDescent="0.3">
      <c r="B2655" s="237" t="s">
        <v>224</v>
      </c>
      <c r="C2655" s="224"/>
      <c r="D2655" s="225"/>
      <c r="E2655" s="154">
        <f t="shared" si="2351"/>
        <v>0</v>
      </c>
      <c r="F2655" s="224"/>
      <c r="G2655" s="225"/>
      <c r="H2655" s="154">
        <f t="shared" si="2352"/>
        <v>0</v>
      </c>
      <c r="I2655" s="224"/>
      <c r="J2655" s="225"/>
      <c r="K2655" s="154">
        <f t="shared" si="2353"/>
        <v>0</v>
      </c>
      <c r="L2655" s="224"/>
      <c r="M2655" s="226"/>
      <c r="N2655" s="227"/>
      <c r="O2655" s="224"/>
      <c r="P2655" s="227"/>
      <c r="Q2655" s="148">
        <f t="shared" si="2354"/>
        <v>0</v>
      </c>
      <c r="R2655" s="227"/>
      <c r="S2655" s="227"/>
      <c r="T2655" s="149">
        <f t="shared" si="2365"/>
        <v>0</v>
      </c>
      <c r="U2655" s="216"/>
      <c r="V2655" s="224"/>
      <c r="W2655" s="227"/>
      <c r="X2655" s="148">
        <f t="shared" si="2355"/>
        <v>0</v>
      </c>
      <c r="Y2655" s="227"/>
      <c r="Z2655" s="227"/>
      <c r="AA2655" s="149">
        <f t="shared" si="2366"/>
        <v>0</v>
      </c>
      <c r="AB2655" s="216"/>
      <c r="AC2655" s="224"/>
      <c r="AD2655" s="227"/>
      <c r="AE2655" s="148">
        <f t="shared" si="2356"/>
        <v>0</v>
      </c>
      <c r="AF2655" s="227"/>
      <c r="AG2655" s="227"/>
      <c r="AH2655" s="149">
        <f t="shared" si="2367"/>
        <v>0</v>
      </c>
      <c r="AJ2655" s="217"/>
      <c r="AK2655" s="218"/>
      <c r="AL2655" s="219"/>
      <c r="AM2655" s="218"/>
      <c r="AN2655" s="219"/>
      <c r="AO2655" s="218"/>
      <c r="AP2655" s="219"/>
      <c r="AQ2655" s="218"/>
      <c r="AR2655" s="219"/>
      <c r="AS2655" s="218"/>
      <c r="AT2655" s="219"/>
      <c r="AU2655" s="218"/>
      <c r="AV2655" s="81">
        <f t="shared" si="2357"/>
        <v>0</v>
      </c>
      <c r="AW2655" s="80">
        <f t="shared" si="2358"/>
        <v>0</v>
      </c>
      <c r="AX2655" s="210"/>
      <c r="AY2655" s="79">
        <f t="shared" si="2359"/>
        <v>0</v>
      </c>
      <c r="AZ2655" s="80">
        <f t="shared" si="2360"/>
        <v>0</v>
      </c>
      <c r="BA2655" s="81">
        <f t="shared" si="2361"/>
        <v>0</v>
      </c>
      <c r="BB2655" s="80">
        <f t="shared" si="2362"/>
        <v>0</v>
      </c>
      <c r="BC2655" s="80">
        <f t="shared" si="2363"/>
        <v>0</v>
      </c>
      <c r="BD2655" s="86">
        <f t="shared" si="2364"/>
        <v>0</v>
      </c>
    </row>
    <row r="2656" spans="2:56" x14ac:dyDescent="0.3">
      <c r="B2656" s="237" t="s">
        <v>225</v>
      </c>
      <c r="C2656" s="224"/>
      <c r="D2656" s="225"/>
      <c r="E2656" s="154">
        <f t="shared" si="2351"/>
        <v>0</v>
      </c>
      <c r="F2656" s="224"/>
      <c r="G2656" s="225"/>
      <c r="H2656" s="154">
        <f t="shared" si="2352"/>
        <v>0</v>
      </c>
      <c r="I2656" s="224"/>
      <c r="J2656" s="225"/>
      <c r="K2656" s="154">
        <f t="shared" si="2353"/>
        <v>0</v>
      </c>
      <c r="L2656" s="224"/>
      <c r="M2656" s="226"/>
      <c r="N2656" s="227"/>
      <c r="O2656" s="224"/>
      <c r="P2656" s="227"/>
      <c r="Q2656" s="148">
        <f t="shared" si="2354"/>
        <v>0</v>
      </c>
      <c r="R2656" s="227"/>
      <c r="S2656" s="227"/>
      <c r="T2656" s="149">
        <f t="shared" si="2365"/>
        <v>0</v>
      </c>
      <c r="U2656" s="216"/>
      <c r="V2656" s="224"/>
      <c r="W2656" s="227"/>
      <c r="X2656" s="148">
        <f t="shared" si="2355"/>
        <v>0</v>
      </c>
      <c r="Y2656" s="227"/>
      <c r="Z2656" s="227"/>
      <c r="AA2656" s="149">
        <f t="shared" si="2366"/>
        <v>0</v>
      </c>
      <c r="AB2656" s="216"/>
      <c r="AC2656" s="224"/>
      <c r="AD2656" s="227"/>
      <c r="AE2656" s="148">
        <f t="shared" si="2356"/>
        <v>0</v>
      </c>
      <c r="AF2656" s="227"/>
      <c r="AG2656" s="227"/>
      <c r="AH2656" s="149">
        <f t="shared" si="2367"/>
        <v>0</v>
      </c>
      <c r="AJ2656" s="217"/>
      <c r="AK2656" s="218"/>
      <c r="AL2656" s="219"/>
      <c r="AM2656" s="218"/>
      <c r="AN2656" s="219"/>
      <c r="AO2656" s="218"/>
      <c r="AP2656" s="219"/>
      <c r="AQ2656" s="218"/>
      <c r="AR2656" s="219"/>
      <c r="AS2656" s="218"/>
      <c r="AT2656" s="219"/>
      <c r="AU2656" s="218"/>
      <c r="AV2656" s="81">
        <f t="shared" si="2357"/>
        <v>0</v>
      </c>
      <c r="AW2656" s="80">
        <f t="shared" si="2358"/>
        <v>0</v>
      </c>
      <c r="AX2656" s="210"/>
      <c r="AY2656" s="79">
        <f t="shared" si="2359"/>
        <v>0</v>
      </c>
      <c r="AZ2656" s="80">
        <f t="shared" si="2360"/>
        <v>0</v>
      </c>
      <c r="BA2656" s="81">
        <f t="shared" si="2361"/>
        <v>0</v>
      </c>
      <c r="BB2656" s="80">
        <f t="shared" si="2362"/>
        <v>0</v>
      </c>
      <c r="BC2656" s="80">
        <f t="shared" si="2363"/>
        <v>0</v>
      </c>
      <c r="BD2656" s="86">
        <f t="shared" si="2364"/>
        <v>0</v>
      </c>
    </row>
    <row r="2657" spans="2:56" x14ac:dyDescent="0.3">
      <c r="B2657" s="237" t="s">
        <v>226</v>
      </c>
      <c r="C2657" s="224"/>
      <c r="D2657" s="225"/>
      <c r="E2657" s="154">
        <f t="shared" ref="E2657:E2662" si="2390">IFERROR(D2657/C2657,0)</f>
        <v>0</v>
      </c>
      <c r="F2657" s="224"/>
      <c r="G2657" s="225"/>
      <c r="H2657" s="154">
        <f t="shared" ref="H2657:H2662" si="2391">IFERROR(G2657/F2657,0)</f>
        <v>0</v>
      </c>
      <c r="I2657" s="224"/>
      <c r="J2657" s="225"/>
      <c r="K2657" s="154">
        <f t="shared" ref="K2657:K2662" si="2392">IFERROR(J2657/I2657,0)</f>
        <v>0</v>
      </c>
      <c r="L2657" s="224"/>
      <c r="M2657" s="226"/>
      <c r="N2657" s="227"/>
      <c r="O2657" s="224"/>
      <c r="P2657" s="227"/>
      <c r="Q2657" s="148">
        <f t="shared" ref="Q2657:Q2667" si="2393">SUM(O2657:P2657)</f>
        <v>0</v>
      </c>
      <c r="R2657" s="227"/>
      <c r="S2657" s="227"/>
      <c r="T2657" s="149">
        <f t="shared" si="2365"/>
        <v>0</v>
      </c>
      <c r="U2657" s="216"/>
      <c r="V2657" s="224"/>
      <c r="W2657" s="227"/>
      <c r="X2657" s="148">
        <f t="shared" ref="X2657:X2667" si="2394">SUM(V2657:W2657)</f>
        <v>0</v>
      </c>
      <c r="Y2657" s="227"/>
      <c r="Z2657" s="227"/>
      <c r="AA2657" s="149">
        <f t="shared" si="2366"/>
        <v>0</v>
      </c>
      <c r="AB2657" s="216"/>
      <c r="AC2657" s="224"/>
      <c r="AD2657" s="227"/>
      <c r="AE2657" s="148">
        <f t="shared" ref="AE2657:AE2667" si="2395">SUM(AC2657:AD2657)</f>
        <v>0</v>
      </c>
      <c r="AF2657" s="227"/>
      <c r="AG2657" s="227"/>
      <c r="AH2657" s="149">
        <f t="shared" si="2367"/>
        <v>0</v>
      </c>
      <c r="AJ2657" s="217"/>
      <c r="AK2657" s="218"/>
      <c r="AL2657" s="219"/>
      <c r="AM2657" s="218"/>
      <c r="AN2657" s="219"/>
      <c r="AO2657" s="218"/>
      <c r="AP2657" s="219"/>
      <c r="AQ2657" s="218"/>
      <c r="AR2657" s="219"/>
      <c r="AS2657" s="218"/>
      <c r="AT2657" s="219"/>
      <c r="AU2657" s="218"/>
      <c r="AV2657" s="81">
        <f t="shared" ref="AV2657:AV2667" si="2396">SUM(AJ2657:AU2657)</f>
        <v>0</v>
      </c>
      <c r="AW2657" s="80">
        <f t="shared" ref="AW2657:AW2662" si="2397">T2657-AV2657</f>
        <v>0</v>
      </c>
      <c r="AX2657" s="210"/>
      <c r="AY2657" s="79">
        <f t="shared" ref="AY2657:AY2662" si="2398">SUM(AJ2657:AL2657)</f>
        <v>0</v>
      </c>
      <c r="AZ2657" s="80">
        <f t="shared" ref="AZ2657:AZ2662" si="2399">SUM(AM2657:AO2657)</f>
        <v>0</v>
      </c>
      <c r="BA2657" s="81">
        <f t="shared" ref="BA2657:BA2662" si="2400">SUM(AP2657:AR2657)</f>
        <v>0</v>
      </c>
      <c r="BB2657" s="80">
        <f t="shared" ref="BB2657:BB2662" si="2401">SUM(AS2657:AU2657)</f>
        <v>0</v>
      </c>
      <c r="BC2657" s="80">
        <f t="shared" ref="BC2657:BC2667" si="2402">SUM(AY2657,AZ2657,BA2657,BB2657)</f>
        <v>0</v>
      </c>
      <c r="BD2657" s="86">
        <f t="shared" ref="BD2657:BD2662" si="2403">T2657-BC2657</f>
        <v>0</v>
      </c>
    </row>
    <row r="2658" spans="2:56" x14ac:dyDescent="0.3">
      <c r="B2658" s="221" t="s">
        <v>227</v>
      </c>
      <c r="C2658" s="238"/>
      <c r="D2658" s="239"/>
      <c r="E2658" s="91">
        <f t="shared" si="2390"/>
        <v>0</v>
      </c>
      <c r="F2658" s="238"/>
      <c r="G2658" s="239"/>
      <c r="H2658" s="91">
        <f t="shared" si="2391"/>
        <v>0</v>
      </c>
      <c r="I2658" s="238"/>
      <c r="J2658" s="239"/>
      <c r="K2658" s="91">
        <f t="shared" si="2392"/>
        <v>0</v>
      </c>
      <c r="L2658" s="238"/>
      <c r="M2658" s="240"/>
      <c r="N2658" s="241"/>
      <c r="O2658" s="238"/>
      <c r="P2658" s="241"/>
      <c r="Q2658" s="171">
        <f t="shared" si="2393"/>
        <v>0</v>
      </c>
      <c r="R2658" s="242"/>
      <c r="S2658" s="242"/>
      <c r="T2658" s="172">
        <f t="shared" ref="T2658:T2667" si="2404">SUM(Q2658:S2658)</f>
        <v>0</v>
      </c>
      <c r="U2658" s="231"/>
      <c r="V2658" s="238"/>
      <c r="W2658" s="241"/>
      <c r="X2658" s="171">
        <f t="shared" si="2394"/>
        <v>0</v>
      </c>
      <c r="Y2658" s="242"/>
      <c r="Z2658" s="242"/>
      <c r="AA2658" s="172">
        <f t="shared" ref="AA2658:AA2667" si="2405">SUM(X2658:Z2658)</f>
        <v>0</v>
      </c>
      <c r="AB2658" s="231"/>
      <c r="AC2658" s="238"/>
      <c r="AD2658" s="241"/>
      <c r="AE2658" s="171">
        <f t="shared" si="2395"/>
        <v>0</v>
      </c>
      <c r="AF2658" s="242"/>
      <c r="AG2658" s="242"/>
      <c r="AH2658" s="172">
        <f t="shared" ref="AH2658:AH2667" si="2406">SUM(AE2658:AG2658)</f>
        <v>0</v>
      </c>
      <c r="AJ2658" s="217"/>
      <c r="AK2658" s="218"/>
      <c r="AL2658" s="219"/>
      <c r="AM2658" s="218"/>
      <c r="AN2658" s="219"/>
      <c r="AO2658" s="218"/>
      <c r="AP2658" s="219"/>
      <c r="AQ2658" s="218"/>
      <c r="AR2658" s="219"/>
      <c r="AS2658" s="218"/>
      <c r="AT2658" s="219"/>
      <c r="AU2658" s="218"/>
      <c r="AV2658" s="93">
        <f t="shared" si="2396"/>
        <v>0</v>
      </c>
      <c r="AW2658" s="92">
        <f t="shared" si="2397"/>
        <v>0</v>
      </c>
      <c r="AX2658" s="210"/>
      <c r="AY2658" s="90">
        <f t="shared" si="2398"/>
        <v>0</v>
      </c>
      <c r="AZ2658" s="92">
        <f t="shared" si="2399"/>
        <v>0</v>
      </c>
      <c r="BA2658" s="93">
        <f t="shared" si="2400"/>
        <v>0</v>
      </c>
      <c r="BB2658" s="92">
        <f t="shared" si="2401"/>
        <v>0</v>
      </c>
      <c r="BC2658" s="92">
        <f t="shared" si="2402"/>
        <v>0</v>
      </c>
      <c r="BD2658" s="96">
        <f t="shared" si="2403"/>
        <v>0</v>
      </c>
    </row>
    <row r="2659" spans="2:56" x14ac:dyDescent="0.3">
      <c r="B2659" s="221" t="s">
        <v>228</v>
      </c>
      <c r="C2659" s="238"/>
      <c r="D2659" s="239"/>
      <c r="E2659" s="91">
        <f t="shared" si="2390"/>
        <v>0</v>
      </c>
      <c r="F2659" s="238"/>
      <c r="G2659" s="239"/>
      <c r="H2659" s="91">
        <f t="shared" si="2391"/>
        <v>0</v>
      </c>
      <c r="I2659" s="238"/>
      <c r="J2659" s="239"/>
      <c r="K2659" s="91">
        <f t="shared" si="2392"/>
        <v>0</v>
      </c>
      <c r="L2659" s="238"/>
      <c r="M2659" s="240"/>
      <c r="N2659" s="241"/>
      <c r="O2659" s="238"/>
      <c r="P2659" s="241"/>
      <c r="Q2659" s="171">
        <f t="shared" si="2393"/>
        <v>0</v>
      </c>
      <c r="R2659" s="242"/>
      <c r="S2659" s="242"/>
      <c r="T2659" s="172">
        <f t="shared" si="2404"/>
        <v>0</v>
      </c>
      <c r="U2659" s="231"/>
      <c r="V2659" s="238"/>
      <c r="W2659" s="241"/>
      <c r="X2659" s="171">
        <f t="shared" si="2394"/>
        <v>0</v>
      </c>
      <c r="Y2659" s="242"/>
      <c r="Z2659" s="242"/>
      <c r="AA2659" s="172">
        <f t="shared" si="2405"/>
        <v>0</v>
      </c>
      <c r="AB2659" s="231"/>
      <c r="AC2659" s="238"/>
      <c r="AD2659" s="241"/>
      <c r="AE2659" s="171">
        <f t="shared" si="2395"/>
        <v>0</v>
      </c>
      <c r="AF2659" s="242"/>
      <c r="AG2659" s="242"/>
      <c r="AH2659" s="172">
        <f t="shared" si="2406"/>
        <v>0</v>
      </c>
      <c r="AJ2659" s="217"/>
      <c r="AK2659" s="218"/>
      <c r="AL2659" s="219"/>
      <c r="AM2659" s="218"/>
      <c r="AN2659" s="219"/>
      <c r="AO2659" s="218"/>
      <c r="AP2659" s="219"/>
      <c r="AQ2659" s="218"/>
      <c r="AR2659" s="219"/>
      <c r="AS2659" s="218"/>
      <c r="AT2659" s="219"/>
      <c r="AU2659" s="218"/>
      <c r="AV2659" s="93">
        <f t="shared" si="2396"/>
        <v>0</v>
      </c>
      <c r="AW2659" s="92">
        <f t="shared" si="2397"/>
        <v>0</v>
      </c>
      <c r="AX2659" s="210"/>
      <c r="AY2659" s="90">
        <f t="shared" si="2398"/>
        <v>0</v>
      </c>
      <c r="AZ2659" s="92">
        <f t="shared" si="2399"/>
        <v>0</v>
      </c>
      <c r="BA2659" s="93">
        <f t="shared" si="2400"/>
        <v>0</v>
      </c>
      <c r="BB2659" s="92">
        <f t="shared" si="2401"/>
        <v>0</v>
      </c>
      <c r="BC2659" s="92">
        <f t="shared" si="2402"/>
        <v>0</v>
      </c>
      <c r="BD2659" s="96">
        <f t="shared" si="2403"/>
        <v>0</v>
      </c>
    </row>
    <row r="2660" spans="2:56" x14ac:dyDescent="0.3">
      <c r="B2660" s="221" t="s">
        <v>229</v>
      </c>
      <c r="C2660" s="238"/>
      <c r="D2660" s="239"/>
      <c r="E2660" s="91">
        <f t="shared" si="2390"/>
        <v>0</v>
      </c>
      <c r="F2660" s="238"/>
      <c r="G2660" s="239"/>
      <c r="H2660" s="91">
        <f t="shared" si="2391"/>
        <v>0</v>
      </c>
      <c r="I2660" s="238"/>
      <c r="J2660" s="239"/>
      <c r="K2660" s="91">
        <f t="shared" si="2392"/>
        <v>0</v>
      </c>
      <c r="L2660" s="238"/>
      <c r="M2660" s="240"/>
      <c r="N2660" s="241"/>
      <c r="O2660" s="238"/>
      <c r="P2660" s="241"/>
      <c r="Q2660" s="171">
        <f t="shared" si="2393"/>
        <v>0</v>
      </c>
      <c r="R2660" s="242"/>
      <c r="S2660" s="242"/>
      <c r="T2660" s="172">
        <f t="shared" si="2404"/>
        <v>0</v>
      </c>
      <c r="U2660" s="231"/>
      <c r="V2660" s="238"/>
      <c r="W2660" s="241"/>
      <c r="X2660" s="171">
        <f t="shared" si="2394"/>
        <v>0</v>
      </c>
      <c r="Y2660" s="242"/>
      <c r="Z2660" s="242"/>
      <c r="AA2660" s="172">
        <f t="shared" si="2405"/>
        <v>0</v>
      </c>
      <c r="AB2660" s="231"/>
      <c r="AC2660" s="238"/>
      <c r="AD2660" s="241"/>
      <c r="AE2660" s="171">
        <f t="shared" si="2395"/>
        <v>0</v>
      </c>
      <c r="AF2660" s="242"/>
      <c r="AG2660" s="242"/>
      <c r="AH2660" s="172">
        <f t="shared" si="2406"/>
        <v>0</v>
      </c>
      <c r="AJ2660" s="217"/>
      <c r="AK2660" s="218"/>
      <c r="AL2660" s="219"/>
      <c r="AM2660" s="218"/>
      <c r="AN2660" s="219"/>
      <c r="AO2660" s="218"/>
      <c r="AP2660" s="219"/>
      <c r="AQ2660" s="218"/>
      <c r="AR2660" s="219"/>
      <c r="AS2660" s="218"/>
      <c r="AT2660" s="219"/>
      <c r="AU2660" s="218"/>
      <c r="AV2660" s="93">
        <f t="shared" si="2396"/>
        <v>0</v>
      </c>
      <c r="AW2660" s="92">
        <f t="shared" si="2397"/>
        <v>0</v>
      </c>
      <c r="AX2660" s="210"/>
      <c r="AY2660" s="90">
        <f t="shared" si="2398"/>
        <v>0</v>
      </c>
      <c r="AZ2660" s="92">
        <f t="shared" si="2399"/>
        <v>0</v>
      </c>
      <c r="BA2660" s="93">
        <f t="shared" si="2400"/>
        <v>0</v>
      </c>
      <c r="BB2660" s="92">
        <f t="shared" si="2401"/>
        <v>0</v>
      </c>
      <c r="BC2660" s="92">
        <f t="shared" si="2402"/>
        <v>0</v>
      </c>
      <c r="BD2660" s="96">
        <f t="shared" si="2403"/>
        <v>0</v>
      </c>
    </row>
    <row r="2661" spans="2:56" x14ac:dyDescent="0.3">
      <c r="B2661" s="221" t="s">
        <v>230</v>
      </c>
      <c r="C2661" s="238"/>
      <c r="D2661" s="239"/>
      <c r="E2661" s="91">
        <f t="shared" si="2390"/>
        <v>0</v>
      </c>
      <c r="F2661" s="238"/>
      <c r="G2661" s="239"/>
      <c r="H2661" s="91">
        <f t="shared" si="2391"/>
        <v>0</v>
      </c>
      <c r="I2661" s="238"/>
      <c r="J2661" s="239"/>
      <c r="K2661" s="91">
        <f t="shared" si="2392"/>
        <v>0</v>
      </c>
      <c r="L2661" s="238"/>
      <c r="M2661" s="240"/>
      <c r="N2661" s="241"/>
      <c r="O2661" s="238"/>
      <c r="P2661" s="241"/>
      <c r="Q2661" s="171">
        <f t="shared" si="2393"/>
        <v>0</v>
      </c>
      <c r="R2661" s="242"/>
      <c r="S2661" s="242"/>
      <c r="T2661" s="172">
        <f t="shared" si="2404"/>
        <v>0</v>
      </c>
      <c r="U2661" s="231"/>
      <c r="V2661" s="238"/>
      <c r="W2661" s="241"/>
      <c r="X2661" s="171">
        <f t="shared" si="2394"/>
        <v>0</v>
      </c>
      <c r="Y2661" s="242"/>
      <c r="Z2661" s="242"/>
      <c r="AA2661" s="172">
        <f t="shared" si="2405"/>
        <v>0</v>
      </c>
      <c r="AB2661" s="231"/>
      <c r="AC2661" s="238"/>
      <c r="AD2661" s="241"/>
      <c r="AE2661" s="171">
        <f t="shared" si="2395"/>
        <v>0</v>
      </c>
      <c r="AF2661" s="242"/>
      <c r="AG2661" s="242"/>
      <c r="AH2661" s="172">
        <f t="shared" si="2406"/>
        <v>0</v>
      </c>
      <c r="AJ2661" s="217"/>
      <c r="AK2661" s="218"/>
      <c r="AL2661" s="219"/>
      <c r="AM2661" s="218"/>
      <c r="AN2661" s="219"/>
      <c r="AO2661" s="218"/>
      <c r="AP2661" s="219"/>
      <c r="AQ2661" s="218"/>
      <c r="AR2661" s="219"/>
      <c r="AS2661" s="218"/>
      <c r="AT2661" s="219"/>
      <c r="AU2661" s="218"/>
      <c r="AV2661" s="93">
        <f t="shared" si="2396"/>
        <v>0</v>
      </c>
      <c r="AW2661" s="92">
        <f t="shared" si="2397"/>
        <v>0</v>
      </c>
      <c r="AX2661" s="210"/>
      <c r="AY2661" s="90">
        <f t="shared" si="2398"/>
        <v>0</v>
      </c>
      <c r="AZ2661" s="92">
        <f t="shared" si="2399"/>
        <v>0</v>
      </c>
      <c r="BA2661" s="93">
        <f t="shared" si="2400"/>
        <v>0</v>
      </c>
      <c r="BB2661" s="92">
        <f t="shared" si="2401"/>
        <v>0</v>
      </c>
      <c r="BC2661" s="92">
        <f t="shared" si="2402"/>
        <v>0</v>
      </c>
      <c r="BD2661" s="96">
        <f t="shared" si="2403"/>
        <v>0</v>
      </c>
    </row>
    <row r="2662" spans="2:56" x14ac:dyDescent="0.3">
      <c r="B2662" s="221" t="s">
        <v>231</v>
      </c>
      <c r="C2662" s="238"/>
      <c r="D2662" s="239"/>
      <c r="E2662" s="91">
        <f t="shared" si="2390"/>
        <v>0</v>
      </c>
      <c r="F2662" s="238"/>
      <c r="G2662" s="239"/>
      <c r="H2662" s="91">
        <f t="shared" si="2391"/>
        <v>0</v>
      </c>
      <c r="I2662" s="238"/>
      <c r="J2662" s="239"/>
      <c r="K2662" s="91">
        <f t="shared" si="2392"/>
        <v>0</v>
      </c>
      <c r="L2662" s="238"/>
      <c r="M2662" s="240"/>
      <c r="N2662" s="241"/>
      <c r="O2662" s="238"/>
      <c r="P2662" s="241"/>
      <c r="Q2662" s="171">
        <f t="shared" si="2393"/>
        <v>0</v>
      </c>
      <c r="R2662" s="242"/>
      <c r="S2662" s="242"/>
      <c r="T2662" s="172">
        <f t="shared" si="2404"/>
        <v>0</v>
      </c>
      <c r="U2662" s="231"/>
      <c r="V2662" s="238"/>
      <c r="W2662" s="241"/>
      <c r="X2662" s="171">
        <f t="shared" si="2394"/>
        <v>0</v>
      </c>
      <c r="Y2662" s="242"/>
      <c r="Z2662" s="242"/>
      <c r="AA2662" s="172">
        <f t="shared" si="2405"/>
        <v>0</v>
      </c>
      <c r="AB2662" s="231"/>
      <c r="AC2662" s="238"/>
      <c r="AD2662" s="241"/>
      <c r="AE2662" s="171">
        <f t="shared" si="2395"/>
        <v>0</v>
      </c>
      <c r="AF2662" s="242"/>
      <c r="AG2662" s="242"/>
      <c r="AH2662" s="172">
        <f t="shared" si="2406"/>
        <v>0</v>
      </c>
      <c r="AJ2662" s="217"/>
      <c r="AK2662" s="218"/>
      <c r="AL2662" s="219"/>
      <c r="AM2662" s="218"/>
      <c r="AN2662" s="219"/>
      <c r="AO2662" s="218"/>
      <c r="AP2662" s="219"/>
      <c r="AQ2662" s="218"/>
      <c r="AR2662" s="219"/>
      <c r="AS2662" s="218"/>
      <c r="AT2662" s="219"/>
      <c r="AU2662" s="218"/>
      <c r="AV2662" s="93">
        <f t="shared" si="2396"/>
        <v>0</v>
      </c>
      <c r="AW2662" s="92">
        <f t="shared" si="2397"/>
        <v>0</v>
      </c>
      <c r="AX2662" s="210"/>
      <c r="AY2662" s="90">
        <f t="shared" si="2398"/>
        <v>0</v>
      </c>
      <c r="AZ2662" s="92">
        <f t="shared" si="2399"/>
        <v>0</v>
      </c>
      <c r="BA2662" s="93">
        <f t="shared" si="2400"/>
        <v>0</v>
      </c>
      <c r="BB2662" s="92">
        <f t="shared" si="2401"/>
        <v>0</v>
      </c>
      <c r="BC2662" s="92">
        <f t="shared" si="2402"/>
        <v>0</v>
      </c>
      <c r="BD2662" s="96">
        <f t="shared" si="2403"/>
        <v>0</v>
      </c>
    </row>
    <row r="2663" spans="2:56" x14ac:dyDescent="0.3">
      <c r="B2663" s="243" t="s">
        <v>232</v>
      </c>
      <c r="C2663" s="238"/>
      <c r="D2663" s="239"/>
      <c r="E2663" s="244"/>
      <c r="F2663" s="238"/>
      <c r="G2663" s="239"/>
      <c r="H2663" s="244"/>
      <c r="I2663" s="238"/>
      <c r="J2663" s="239"/>
      <c r="K2663" s="244"/>
      <c r="L2663" s="238"/>
      <c r="M2663" s="240"/>
      <c r="N2663" s="241"/>
      <c r="O2663" s="238"/>
      <c r="P2663" s="241"/>
      <c r="Q2663" s="171"/>
      <c r="R2663" s="242"/>
      <c r="S2663" s="242"/>
      <c r="T2663" s="172"/>
      <c r="U2663" s="231"/>
      <c r="V2663" s="238"/>
      <c r="W2663" s="241"/>
      <c r="X2663" s="171"/>
      <c r="Y2663" s="242"/>
      <c r="Z2663" s="242"/>
      <c r="AA2663" s="172"/>
      <c r="AB2663" s="231"/>
      <c r="AC2663" s="238"/>
      <c r="AD2663" s="241"/>
      <c r="AE2663" s="171"/>
      <c r="AF2663" s="242"/>
      <c r="AG2663" s="242"/>
      <c r="AH2663" s="172"/>
      <c r="AJ2663" s="239"/>
      <c r="AK2663" s="240"/>
      <c r="AL2663" s="241"/>
      <c r="AM2663" s="240"/>
      <c r="AN2663" s="241"/>
      <c r="AO2663" s="240"/>
      <c r="AP2663" s="241"/>
      <c r="AQ2663" s="240"/>
      <c r="AR2663" s="241"/>
      <c r="AS2663" s="240"/>
      <c r="AT2663" s="241"/>
      <c r="AU2663" s="240"/>
      <c r="AV2663" s="93"/>
      <c r="AW2663" s="92"/>
      <c r="AX2663" s="210"/>
      <c r="AY2663" s="90"/>
      <c r="AZ2663" s="92"/>
      <c r="BA2663" s="93"/>
      <c r="BB2663" s="92"/>
      <c r="BC2663" s="92"/>
      <c r="BD2663" s="96"/>
    </row>
    <row r="2664" spans="2:56" x14ac:dyDescent="0.3">
      <c r="B2664" s="245" t="s">
        <v>233</v>
      </c>
      <c r="C2664" s="238"/>
      <c r="D2664" s="239"/>
      <c r="E2664" s="91">
        <f>IFERROR(D2664/C2664,0)</f>
        <v>0</v>
      </c>
      <c r="F2664" s="238"/>
      <c r="G2664" s="239"/>
      <c r="H2664" s="91">
        <f>IFERROR(G2664/F2664,0)</f>
        <v>0</v>
      </c>
      <c r="I2664" s="238"/>
      <c r="J2664" s="239"/>
      <c r="K2664" s="91">
        <f>IFERROR(J2664/I2664,0)</f>
        <v>0</v>
      </c>
      <c r="L2664" s="238"/>
      <c r="M2664" s="240"/>
      <c r="N2664" s="241"/>
      <c r="O2664" s="238"/>
      <c r="P2664" s="241"/>
      <c r="Q2664" s="171">
        <f t="shared" si="2393"/>
        <v>0</v>
      </c>
      <c r="R2664" s="242"/>
      <c r="S2664" s="242"/>
      <c r="T2664" s="172">
        <f t="shared" si="2404"/>
        <v>0</v>
      </c>
      <c r="U2664" s="231"/>
      <c r="V2664" s="238"/>
      <c r="W2664" s="241"/>
      <c r="X2664" s="171">
        <f t="shared" si="2394"/>
        <v>0</v>
      </c>
      <c r="Y2664" s="242"/>
      <c r="Z2664" s="242"/>
      <c r="AA2664" s="172">
        <f t="shared" si="2405"/>
        <v>0</v>
      </c>
      <c r="AB2664" s="231"/>
      <c r="AC2664" s="238"/>
      <c r="AD2664" s="241"/>
      <c r="AE2664" s="171">
        <f t="shared" si="2395"/>
        <v>0</v>
      </c>
      <c r="AF2664" s="242"/>
      <c r="AG2664" s="242"/>
      <c r="AH2664" s="172">
        <f t="shared" si="2406"/>
        <v>0</v>
      </c>
      <c r="AJ2664" s="239"/>
      <c r="AK2664" s="240"/>
      <c r="AL2664" s="241"/>
      <c r="AM2664" s="240"/>
      <c r="AN2664" s="241"/>
      <c r="AO2664" s="240"/>
      <c r="AP2664" s="241"/>
      <c r="AQ2664" s="240"/>
      <c r="AR2664" s="241"/>
      <c r="AS2664" s="240"/>
      <c r="AT2664" s="241"/>
      <c r="AU2664" s="240"/>
      <c r="AV2664" s="93">
        <f t="shared" si="2396"/>
        <v>0</v>
      </c>
      <c r="AW2664" s="92">
        <f>T2664-AV2664</f>
        <v>0</v>
      </c>
      <c r="AX2664" s="210"/>
      <c r="AY2664" s="90">
        <f>SUM(AJ2664:AL2664)</f>
        <v>0</v>
      </c>
      <c r="AZ2664" s="92">
        <f>SUM(AM2664:AO2664)</f>
        <v>0</v>
      </c>
      <c r="BA2664" s="93">
        <f>SUM(AP2664:AR2664)</f>
        <v>0</v>
      </c>
      <c r="BB2664" s="92">
        <f>SUM(AS2664:AU2664)</f>
        <v>0</v>
      </c>
      <c r="BC2664" s="92">
        <f t="shared" si="2402"/>
        <v>0</v>
      </c>
      <c r="BD2664" s="96">
        <f>T2664-BC2664</f>
        <v>0</v>
      </c>
    </row>
    <row r="2665" spans="2:56" x14ac:dyDescent="0.3">
      <c r="B2665" s="245" t="s">
        <v>234</v>
      </c>
      <c r="C2665" s="238"/>
      <c r="D2665" s="239"/>
      <c r="E2665" s="91">
        <f>IFERROR(D2665/C2665,0)</f>
        <v>0</v>
      </c>
      <c r="F2665" s="238"/>
      <c r="G2665" s="239"/>
      <c r="H2665" s="91">
        <f>IFERROR(G2665/F2665,0)</f>
        <v>0</v>
      </c>
      <c r="I2665" s="238"/>
      <c r="J2665" s="239"/>
      <c r="K2665" s="91">
        <f>IFERROR(J2665/I2665,0)</f>
        <v>0</v>
      </c>
      <c r="L2665" s="238"/>
      <c r="M2665" s="240"/>
      <c r="N2665" s="241"/>
      <c r="O2665" s="238"/>
      <c r="P2665" s="241"/>
      <c r="Q2665" s="171">
        <f t="shared" si="2393"/>
        <v>0</v>
      </c>
      <c r="R2665" s="242"/>
      <c r="S2665" s="242"/>
      <c r="T2665" s="172">
        <f t="shared" si="2404"/>
        <v>0</v>
      </c>
      <c r="U2665" s="231"/>
      <c r="V2665" s="238"/>
      <c r="W2665" s="241"/>
      <c r="X2665" s="171">
        <f t="shared" si="2394"/>
        <v>0</v>
      </c>
      <c r="Y2665" s="242"/>
      <c r="Z2665" s="242"/>
      <c r="AA2665" s="172">
        <f t="shared" si="2405"/>
        <v>0</v>
      </c>
      <c r="AB2665" s="231"/>
      <c r="AC2665" s="238"/>
      <c r="AD2665" s="241"/>
      <c r="AE2665" s="171">
        <f t="shared" si="2395"/>
        <v>0</v>
      </c>
      <c r="AF2665" s="242"/>
      <c r="AG2665" s="242"/>
      <c r="AH2665" s="172">
        <f t="shared" si="2406"/>
        <v>0</v>
      </c>
      <c r="AJ2665" s="239"/>
      <c r="AK2665" s="240"/>
      <c r="AL2665" s="241"/>
      <c r="AM2665" s="240"/>
      <c r="AN2665" s="241"/>
      <c r="AO2665" s="240"/>
      <c r="AP2665" s="241"/>
      <c r="AQ2665" s="240"/>
      <c r="AR2665" s="241"/>
      <c r="AS2665" s="240"/>
      <c r="AT2665" s="241"/>
      <c r="AU2665" s="240"/>
      <c r="AV2665" s="93">
        <f t="shared" si="2396"/>
        <v>0</v>
      </c>
      <c r="AW2665" s="92">
        <f>T2665-AV2665</f>
        <v>0</v>
      </c>
      <c r="AX2665" s="210"/>
      <c r="AY2665" s="90">
        <f>SUM(AJ2665:AL2665)</f>
        <v>0</v>
      </c>
      <c r="AZ2665" s="92">
        <f>SUM(AM2665:AO2665)</f>
        <v>0</v>
      </c>
      <c r="BA2665" s="93">
        <f>SUM(AP2665:AR2665)</f>
        <v>0</v>
      </c>
      <c r="BB2665" s="92">
        <f>SUM(AS2665:AU2665)</f>
        <v>0</v>
      </c>
      <c r="BC2665" s="92">
        <f t="shared" si="2402"/>
        <v>0</v>
      </c>
      <c r="BD2665" s="96">
        <f>T2665-BC2665</f>
        <v>0</v>
      </c>
    </row>
    <row r="2666" spans="2:56" s="108" customFormat="1" ht="13.2" thickBot="1" x14ac:dyDescent="0.35">
      <c r="B2666" s="246" t="s">
        <v>235</v>
      </c>
      <c r="C2666" s="247"/>
      <c r="D2666" s="248"/>
      <c r="E2666" s="178">
        <f>IFERROR(D2666/C2666,0)</f>
        <v>0</v>
      </c>
      <c r="F2666" s="247"/>
      <c r="G2666" s="248"/>
      <c r="H2666" s="178">
        <f>IFERROR(G2666/F2666,0)</f>
        <v>0</v>
      </c>
      <c r="I2666" s="247"/>
      <c r="J2666" s="248"/>
      <c r="K2666" s="178">
        <f>IFERROR(J2666/I2666,0)</f>
        <v>0</v>
      </c>
      <c r="L2666" s="247"/>
      <c r="M2666" s="249"/>
      <c r="N2666" s="250"/>
      <c r="O2666" s="247"/>
      <c r="P2666" s="250"/>
      <c r="Q2666" s="181">
        <f t="shared" si="2393"/>
        <v>0</v>
      </c>
      <c r="R2666" s="251"/>
      <c r="S2666" s="251"/>
      <c r="T2666" s="183">
        <f t="shared" si="2404"/>
        <v>0</v>
      </c>
      <c r="U2666" s="229"/>
      <c r="V2666" s="247"/>
      <c r="W2666" s="250"/>
      <c r="X2666" s="181">
        <f t="shared" si="2394"/>
        <v>0</v>
      </c>
      <c r="Y2666" s="251"/>
      <c r="Z2666" s="251"/>
      <c r="AA2666" s="183">
        <f t="shared" si="2405"/>
        <v>0</v>
      </c>
      <c r="AB2666" s="229"/>
      <c r="AC2666" s="247"/>
      <c r="AD2666" s="250"/>
      <c r="AE2666" s="181">
        <f t="shared" si="2395"/>
        <v>0</v>
      </c>
      <c r="AF2666" s="251"/>
      <c r="AG2666" s="251"/>
      <c r="AH2666" s="183">
        <f t="shared" si="2406"/>
        <v>0</v>
      </c>
      <c r="AJ2666" s="252"/>
      <c r="AK2666" s="253"/>
      <c r="AL2666" s="254"/>
      <c r="AM2666" s="253"/>
      <c r="AN2666" s="254"/>
      <c r="AO2666" s="253"/>
      <c r="AP2666" s="254"/>
      <c r="AQ2666" s="253"/>
      <c r="AR2666" s="254"/>
      <c r="AS2666" s="253"/>
      <c r="AT2666" s="254"/>
      <c r="AU2666" s="253"/>
      <c r="AV2666" s="180">
        <f t="shared" si="2396"/>
        <v>0</v>
      </c>
      <c r="AW2666" s="179">
        <f>T2666-AV2666</f>
        <v>0</v>
      </c>
      <c r="AX2666" s="230"/>
      <c r="AY2666" s="177">
        <f>SUM(AJ2666:AL2666)</f>
        <v>0</v>
      </c>
      <c r="AZ2666" s="179">
        <f>SUM(AM2666:AO2666)</f>
        <v>0</v>
      </c>
      <c r="BA2666" s="180">
        <f>SUM(AP2666:AR2666)</f>
        <v>0</v>
      </c>
      <c r="BB2666" s="179">
        <f>SUM(AS2666:AU2666)</f>
        <v>0</v>
      </c>
      <c r="BC2666" s="179">
        <f t="shared" si="2402"/>
        <v>0</v>
      </c>
      <c r="BD2666" s="184">
        <f>T2666-BC2666</f>
        <v>0</v>
      </c>
    </row>
    <row r="2667" spans="2:56" ht="13.2" thickBot="1" x14ac:dyDescent="0.35">
      <c r="B2667" s="255" t="s">
        <v>236</v>
      </c>
      <c r="C2667" s="119">
        <f>SUM(C2465,C2616,C2638,C2666)</f>
        <v>0</v>
      </c>
      <c r="D2667" s="120">
        <f>SUM(D2465,D2616,D2638,D2666)</f>
        <v>0</v>
      </c>
      <c r="E2667" s="121">
        <f>IFERROR(D2667/C2667,0)</f>
        <v>0</v>
      </c>
      <c r="F2667" s="119">
        <f>SUM(F2465,F2616,F2638,F2666)</f>
        <v>0</v>
      </c>
      <c r="G2667" s="120">
        <f>SUM(G2465,G2616,G2638,G2666)</f>
        <v>0</v>
      </c>
      <c r="H2667" s="121">
        <f>IFERROR(G2667/F2667,0)</f>
        <v>0</v>
      </c>
      <c r="I2667" s="119">
        <f>SUM(I2465,I2616,I2638,I2666)</f>
        <v>0</v>
      </c>
      <c r="J2667" s="120">
        <f>SUM(J2465,J2616,J2638,J2666)</f>
        <v>0</v>
      </c>
      <c r="K2667" s="121">
        <f>IFERROR(J2667/I2667,0)</f>
        <v>0</v>
      </c>
      <c r="L2667" s="119">
        <f>SUM(L2465,L2616,L2638,L2666)</f>
        <v>0</v>
      </c>
      <c r="M2667" s="122">
        <f>SUM(M2465,M2616,M2638,M2666)</f>
        <v>0</v>
      </c>
      <c r="N2667" s="123">
        <f>SUM(N2465,N2616,N2638,N2666)</f>
        <v>0</v>
      </c>
      <c r="O2667" s="119">
        <f>SUM(O2465,O2616,O2638,O2666)</f>
        <v>0</v>
      </c>
      <c r="P2667" s="123">
        <f>SUM(P2465,P2616,P2638,P2666)</f>
        <v>0</v>
      </c>
      <c r="Q2667" s="186">
        <f t="shared" si="2393"/>
        <v>0</v>
      </c>
      <c r="R2667" s="123">
        <f>SUM(R2465,R2616,R2638,R2666)</f>
        <v>0</v>
      </c>
      <c r="S2667" s="123">
        <f>SUM(S2465,S2616,S2638,S2666)</f>
        <v>0</v>
      </c>
      <c r="T2667" s="187">
        <f t="shared" si="2404"/>
        <v>0</v>
      </c>
      <c r="U2667" s="256"/>
      <c r="V2667" s="119">
        <f>SUM(V2465,V2616,V2638,V2666)</f>
        <v>0</v>
      </c>
      <c r="W2667" s="123">
        <f>SUM(W2465,W2616,W2638,W2666)</f>
        <v>0</v>
      </c>
      <c r="X2667" s="186">
        <f t="shared" si="2394"/>
        <v>0</v>
      </c>
      <c r="Y2667" s="123">
        <f>SUM(Y2465,Y2616,Y2638,Y2666)</f>
        <v>0</v>
      </c>
      <c r="Z2667" s="123">
        <f>SUM(Z2465,Z2616,Z2638,Z2666)</f>
        <v>0</v>
      </c>
      <c r="AA2667" s="187">
        <f t="shared" si="2405"/>
        <v>0</v>
      </c>
      <c r="AB2667" s="256"/>
      <c r="AC2667" s="119">
        <f>SUM(AC2465,AC2616,AC2638,AC2666)</f>
        <v>0</v>
      </c>
      <c r="AD2667" s="123">
        <f>SUM(AD2465,AD2616,AD2638,AD2666)</f>
        <v>0</v>
      </c>
      <c r="AE2667" s="186">
        <f t="shared" si="2395"/>
        <v>0</v>
      </c>
      <c r="AF2667" s="123">
        <f>SUM(AF2465,AF2616,AF2638,AF2666)</f>
        <v>0</v>
      </c>
      <c r="AG2667" s="123">
        <f>SUM(AG2465,AG2616,AG2638,AG2666)</f>
        <v>0</v>
      </c>
      <c r="AH2667" s="187">
        <f t="shared" si="2406"/>
        <v>0</v>
      </c>
      <c r="AJ2667" s="120">
        <f t="shared" ref="AJ2667:AU2667" si="2407">SUM(AJ2465,AJ2616,AJ2638,AJ2666)</f>
        <v>0</v>
      </c>
      <c r="AK2667" s="122">
        <f t="shared" si="2407"/>
        <v>0</v>
      </c>
      <c r="AL2667" s="123">
        <f t="shared" si="2407"/>
        <v>0</v>
      </c>
      <c r="AM2667" s="122">
        <f t="shared" si="2407"/>
        <v>0</v>
      </c>
      <c r="AN2667" s="123">
        <f t="shared" si="2407"/>
        <v>0</v>
      </c>
      <c r="AO2667" s="122">
        <f t="shared" si="2407"/>
        <v>0</v>
      </c>
      <c r="AP2667" s="123">
        <f t="shared" si="2407"/>
        <v>0</v>
      </c>
      <c r="AQ2667" s="122">
        <f t="shared" si="2407"/>
        <v>0</v>
      </c>
      <c r="AR2667" s="123">
        <f t="shared" si="2407"/>
        <v>0</v>
      </c>
      <c r="AS2667" s="122">
        <f t="shared" si="2407"/>
        <v>0</v>
      </c>
      <c r="AT2667" s="123">
        <f t="shared" si="2407"/>
        <v>0</v>
      </c>
      <c r="AU2667" s="122">
        <f t="shared" si="2407"/>
        <v>0</v>
      </c>
      <c r="AV2667" s="123">
        <f t="shared" si="2396"/>
        <v>0</v>
      </c>
      <c r="AW2667" s="122">
        <f>T2667-AV2667</f>
        <v>0</v>
      </c>
      <c r="AX2667" s="210"/>
      <c r="AY2667" s="120">
        <f>SUM(AJ2667:AL2667)</f>
        <v>0</v>
      </c>
      <c r="AZ2667" s="122">
        <f>SUM(AM2667:AO2667)</f>
        <v>0</v>
      </c>
      <c r="BA2667" s="123">
        <f>SUM(AP2667:AR2667)</f>
        <v>0</v>
      </c>
      <c r="BB2667" s="122">
        <f>SUM(AS2667:AU2667)</f>
        <v>0</v>
      </c>
      <c r="BC2667" s="122">
        <f t="shared" si="2402"/>
        <v>0</v>
      </c>
      <c r="BD2667" s="127">
        <f>T2667-BC2667</f>
        <v>0</v>
      </c>
    </row>
    <row r="2668" spans="2:56" ht="13.2" thickBot="1" x14ac:dyDescent="0.35">
      <c r="B2668" s="270" t="s">
        <v>242</v>
      </c>
      <c r="C2668" s="271"/>
      <c r="D2668" s="272"/>
      <c r="E2668" s="260"/>
      <c r="F2668" s="271"/>
      <c r="G2668" s="272"/>
      <c r="H2668" s="260"/>
      <c r="I2668" s="271"/>
      <c r="J2668" s="272"/>
      <c r="K2668" s="260"/>
      <c r="L2668" s="271"/>
      <c r="M2668" s="273"/>
      <c r="N2668" s="274"/>
      <c r="O2668" s="271"/>
      <c r="P2668" s="262"/>
      <c r="Q2668" s="204"/>
      <c r="R2668" s="262"/>
      <c r="S2668" s="262"/>
      <c r="T2668" s="205"/>
      <c r="U2668" s="256"/>
      <c r="V2668" s="258"/>
      <c r="W2668" s="262"/>
      <c r="X2668" s="204"/>
      <c r="Y2668" s="262"/>
      <c r="Z2668" s="262"/>
      <c r="AA2668" s="205"/>
      <c r="AB2668" s="256"/>
      <c r="AC2668" s="258"/>
      <c r="AD2668" s="262"/>
      <c r="AE2668" s="204"/>
      <c r="AF2668" s="262"/>
      <c r="AG2668" s="262"/>
      <c r="AH2668" s="205"/>
      <c r="AJ2668" s="275"/>
      <c r="AK2668" s="276"/>
      <c r="AL2668" s="256"/>
      <c r="AM2668" s="276"/>
      <c r="AN2668" s="256"/>
      <c r="AO2668" s="276"/>
      <c r="AP2668" s="256"/>
      <c r="AQ2668" s="276"/>
      <c r="AR2668" s="256"/>
      <c r="AS2668" s="276"/>
      <c r="AT2668" s="256"/>
      <c r="AU2668" s="276"/>
      <c r="AV2668" s="85"/>
      <c r="AW2668" s="277"/>
      <c r="AX2668" s="210"/>
      <c r="AY2668" s="278"/>
      <c r="AZ2668" s="277"/>
      <c r="BA2668" s="85"/>
      <c r="BB2668" s="277"/>
      <c r="BC2668" s="277"/>
      <c r="BD2668" s="279"/>
    </row>
    <row r="2669" spans="2:56" ht="13.2" thickBot="1" x14ac:dyDescent="0.35">
      <c r="B2669" s="268" t="s">
        <v>49</v>
      </c>
      <c r="C2669" s="119">
        <f>SUM(C2670,C2686,C2817)</f>
        <v>0</v>
      </c>
      <c r="D2669" s="120">
        <f>SUM(D2670,D2686,D2817)</f>
        <v>0</v>
      </c>
      <c r="E2669" s="121">
        <f t="shared" ref="E2669:E2732" si="2408">IFERROR(D2669/C2669,0)</f>
        <v>0</v>
      </c>
      <c r="F2669" s="119">
        <f>SUM(F2670,F2686,F2817)</f>
        <v>0</v>
      </c>
      <c r="G2669" s="120">
        <f>SUM(G2670,G2686,G2817)</f>
        <v>0</v>
      </c>
      <c r="H2669" s="121">
        <f t="shared" ref="H2669:H2732" si="2409">IFERROR(G2669/F2669,0)</f>
        <v>0</v>
      </c>
      <c r="I2669" s="119">
        <f>SUM(I2670,I2686,I2817)</f>
        <v>0</v>
      </c>
      <c r="J2669" s="120">
        <f>SUM(J2670,J2686,J2817)</f>
        <v>0</v>
      </c>
      <c r="K2669" s="121">
        <f t="shared" ref="K2669:K2732" si="2410">IFERROR(J2669/I2669,0)</f>
        <v>0</v>
      </c>
      <c r="L2669" s="119">
        <f>SUM(L2670,L2686,L2817)</f>
        <v>0</v>
      </c>
      <c r="M2669" s="122">
        <f>SUM(M2670,M2686,M2817)</f>
        <v>0</v>
      </c>
      <c r="N2669" s="123">
        <f>SUM(N2670,N2686,N2817)</f>
        <v>0</v>
      </c>
      <c r="O2669" s="119">
        <f>SUM(O2670,O2686,O2817)</f>
        <v>0</v>
      </c>
      <c r="P2669" s="123">
        <f>SUM(P2670,P2686,P2817)</f>
        <v>0</v>
      </c>
      <c r="Q2669" s="124">
        <f t="shared" ref="Q2669:Q2732" si="2411">SUM(O2669:P2669)</f>
        <v>0</v>
      </c>
      <c r="R2669" s="125">
        <f>SUM(R2670,R2686,R2817)</f>
        <v>0</v>
      </c>
      <c r="S2669" s="125">
        <f>SUM(S2670,S2686,S2817)</f>
        <v>0</v>
      </c>
      <c r="T2669" s="126">
        <f>SUM(Q2669:S2669)</f>
        <v>0</v>
      </c>
      <c r="U2669" s="231"/>
      <c r="V2669" s="119">
        <f>SUM(V2670,V2686,V2817)</f>
        <v>0</v>
      </c>
      <c r="W2669" s="123">
        <f>SUM(W2670,W2686,W2817)</f>
        <v>0</v>
      </c>
      <c r="X2669" s="124">
        <f t="shared" ref="X2669:X2732" si="2412">SUM(V2669:W2669)</f>
        <v>0</v>
      </c>
      <c r="Y2669" s="125">
        <f>SUM(Y2670,Y2686,Y2817)</f>
        <v>0</v>
      </c>
      <c r="Z2669" s="125">
        <f>SUM(Z2670,Z2686,Z2817)</f>
        <v>0</v>
      </c>
      <c r="AA2669" s="126">
        <f>SUM(X2669:Z2669)</f>
        <v>0</v>
      </c>
      <c r="AB2669" s="231"/>
      <c r="AC2669" s="119">
        <f>SUM(AC2670,AC2686,AC2817)</f>
        <v>0</v>
      </c>
      <c r="AD2669" s="123">
        <f>SUM(AD2670,AD2686,AD2817)</f>
        <v>0</v>
      </c>
      <c r="AE2669" s="124">
        <f t="shared" ref="AE2669:AE2732" si="2413">SUM(AC2669:AD2669)</f>
        <v>0</v>
      </c>
      <c r="AF2669" s="123">
        <f>SUM(AF2670,AF2686,AF2817)</f>
        <v>0</v>
      </c>
      <c r="AG2669" s="123">
        <f>SUM(AG2670,AG2686,AG2817)</f>
        <v>0</v>
      </c>
      <c r="AH2669" s="126">
        <f>SUM(AE2669:AG2669)</f>
        <v>0</v>
      </c>
      <c r="AJ2669" s="120">
        <f t="shared" ref="AJ2669:AU2669" si="2414">SUM(AJ2670,AJ2686,AJ2817)</f>
        <v>0</v>
      </c>
      <c r="AK2669" s="122">
        <f t="shared" si="2414"/>
        <v>0</v>
      </c>
      <c r="AL2669" s="123">
        <f t="shared" si="2414"/>
        <v>0</v>
      </c>
      <c r="AM2669" s="122">
        <f t="shared" si="2414"/>
        <v>0</v>
      </c>
      <c r="AN2669" s="123">
        <f t="shared" si="2414"/>
        <v>0</v>
      </c>
      <c r="AO2669" s="122">
        <f t="shared" si="2414"/>
        <v>0</v>
      </c>
      <c r="AP2669" s="123">
        <f t="shared" si="2414"/>
        <v>0</v>
      </c>
      <c r="AQ2669" s="122">
        <f t="shared" si="2414"/>
        <v>0</v>
      </c>
      <c r="AR2669" s="123">
        <f t="shared" si="2414"/>
        <v>0</v>
      </c>
      <c r="AS2669" s="122">
        <f t="shared" si="2414"/>
        <v>0</v>
      </c>
      <c r="AT2669" s="123">
        <f t="shared" si="2414"/>
        <v>0</v>
      </c>
      <c r="AU2669" s="122">
        <f t="shared" si="2414"/>
        <v>0</v>
      </c>
      <c r="AV2669" s="123">
        <f t="shared" ref="AV2669:AV2732" si="2415">SUM(AJ2669:AU2669)</f>
        <v>0</v>
      </c>
      <c r="AW2669" s="122">
        <f t="shared" ref="AW2669:AW2732" si="2416">T2669-AV2669</f>
        <v>0</v>
      </c>
      <c r="AX2669" s="210"/>
      <c r="AY2669" s="120">
        <f t="shared" ref="AY2669:AY2732" si="2417">SUM(AJ2669:AL2669)</f>
        <v>0</v>
      </c>
      <c r="AZ2669" s="122">
        <f t="shared" ref="AZ2669:AZ2732" si="2418">SUM(AM2669:AO2669)</f>
        <v>0</v>
      </c>
      <c r="BA2669" s="123">
        <f t="shared" ref="BA2669:BA2732" si="2419">SUM(AP2669:AR2669)</f>
        <v>0</v>
      </c>
      <c r="BB2669" s="122">
        <f t="shared" ref="BB2669:BB2732" si="2420">SUM(AS2669:AU2669)</f>
        <v>0</v>
      </c>
      <c r="BC2669" s="122">
        <f t="shared" ref="BC2669:BC2732" si="2421">SUM(AY2669,AZ2669,BA2669,BB2669)</f>
        <v>0</v>
      </c>
      <c r="BD2669" s="127">
        <f t="shared" ref="BD2669:BD2732" si="2422">T2669-BC2669</f>
        <v>0</v>
      </c>
    </row>
    <row r="2670" spans="2:56" x14ac:dyDescent="0.3">
      <c r="B2670" s="269" t="s">
        <v>50</v>
      </c>
      <c r="C2670" s="129">
        <f>SUM(C2671,C2681)</f>
        <v>0</v>
      </c>
      <c r="D2670" s="130">
        <f>SUM(D2671,D2681)</f>
        <v>0</v>
      </c>
      <c r="E2670" s="131">
        <f t="shared" si="2408"/>
        <v>0</v>
      </c>
      <c r="F2670" s="129">
        <f>SUM(F2671,F2681)</f>
        <v>0</v>
      </c>
      <c r="G2670" s="130">
        <f>SUM(G2671,G2681)</f>
        <v>0</v>
      </c>
      <c r="H2670" s="131">
        <f t="shared" si="2409"/>
        <v>0</v>
      </c>
      <c r="I2670" s="129">
        <f>SUM(I2671,I2681)</f>
        <v>0</v>
      </c>
      <c r="J2670" s="130">
        <f>SUM(J2671,J2681)</f>
        <v>0</v>
      </c>
      <c r="K2670" s="131">
        <f t="shared" si="2410"/>
        <v>0</v>
      </c>
      <c r="L2670" s="129">
        <f>SUM(L2671,L2681)</f>
        <v>0</v>
      </c>
      <c r="M2670" s="132">
        <f>SUM(M2671,M2681)</f>
        <v>0</v>
      </c>
      <c r="N2670" s="133">
        <f>SUM(N2671,N2681)</f>
        <v>0</v>
      </c>
      <c r="O2670" s="129">
        <f>SUM(O2671,O2681)</f>
        <v>0</v>
      </c>
      <c r="P2670" s="133">
        <f>SUM(P2671,P2681)</f>
        <v>0</v>
      </c>
      <c r="Q2670" s="134">
        <f t="shared" si="2411"/>
        <v>0</v>
      </c>
      <c r="R2670" s="133">
        <f>SUM(R2671,R2681)</f>
        <v>0</v>
      </c>
      <c r="S2670" s="133">
        <f>SUM(S2671,S2681)</f>
        <v>0</v>
      </c>
      <c r="T2670" s="135">
        <f t="shared" ref="T2670:T2733" si="2423">SUM(Q2670:S2670)</f>
        <v>0</v>
      </c>
      <c r="U2670" s="216"/>
      <c r="V2670" s="129">
        <f>SUM(V2671,V2681)</f>
        <v>0</v>
      </c>
      <c r="W2670" s="133">
        <f>SUM(W2671,W2681)</f>
        <v>0</v>
      </c>
      <c r="X2670" s="134">
        <f t="shared" si="2412"/>
        <v>0</v>
      </c>
      <c r="Y2670" s="133">
        <f>SUM(Y2671,Y2681)</f>
        <v>0</v>
      </c>
      <c r="Z2670" s="133">
        <f>SUM(Z2671,Z2681)</f>
        <v>0</v>
      </c>
      <c r="AA2670" s="135">
        <f t="shared" ref="AA2670:AA2733" si="2424">SUM(X2670:Z2670)</f>
        <v>0</v>
      </c>
      <c r="AB2670" s="216"/>
      <c r="AC2670" s="129">
        <f>SUM(AC2671,AC2681)</f>
        <v>0</v>
      </c>
      <c r="AD2670" s="133">
        <f>SUM(AD2671,AD2681)</f>
        <v>0</v>
      </c>
      <c r="AE2670" s="134">
        <f t="shared" si="2413"/>
        <v>0</v>
      </c>
      <c r="AF2670" s="133">
        <f>SUM(AF2671,AF2681)</f>
        <v>0</v>
      </c>
      <c r="AG2670" s="133">
        <f>SUM(AG2671,AG2681)</f>
        <v>0</v>
      </c>
      <c r="AH2670" s="135">
        <f t="shared" ref="AH2670:AH2733" si="2425">SUM(AE2670:AG2670)</f>
        <v>0</v>
      </c>
      <c r="AJ2670" s="130">
        <f t="shared" ref="AJ2670:AU2670" si="2426">SUM(AJ2671,AJ2681)</f>
        <v>0</v>
      </c>
      <c r="AK2670" s="132">
        <f t="shared" si="2426"/>
        <v>0</v>
      </c>
      <c r="AL2670" s="133">
        <f t="shared" si="2426"/>
        <v>0</v>
      </c>
      <c r="AM2670" s="132">
        <f t="shared" si="2426"/>
        <v>0</v>
      </c>
      <c r="AN2670" s="133">
        <f t="shared" si="2426"/>
        <v>0</v>
      </c>
      <c r="AO2670" s="132">
        <f t="shared" si="2426"/>
        <v>0</v>
      </c>
      <c r="AP2670" s="133">
        <f t="shared" si="2426"/>
        <v>0</v>
      </c>
      <c r="AQ2670" s="132">
        <f t="shared" si="2426"/>
        <v>0</v>
      </c>
      <c r="AR2670" s="133">
        <f t="shared" si="2426"/>
        <v>0</v>
      </c>
      <c r="AS2670" s="132">
        <f t="shared" si="2426"/>
        <v>0</v>
      </c>
      <c r="AT2670" s="133">
        <f t="shared" si="2426"/>
        <v>0</v>
      </c>
      <c r="AU2670" s="132">
        <f t="shared" si="2426"/>
        <v>0</v>
      </c>
      <c r="AV2670" s="133">
        <f t="shared" si="2415"/>
        <v>0</v>
      </c>
      <c r="AW2670" s="132">
        <f t="shared" si="2416"/>
        <v>0</v>
      </c>
      <c r="AX2670" s="210"/>
      <c r="AY2670" s="130">
        <f t="shared" si="2417"/>
        <v>0</v>
      </c>
      <c r="AZ2670" s="132">
        <f t="shared" si="2418"/>
        <v>0</v>
      </c>
      <c r="BA2670" s="133">
        <f t="shared" si="2419"/>
        <v>0</v>
      </c>
      <c r="BB2670" s="132">
        <f t="shared" si="2420"/>
        <v>0</v>
      </c>
      <c r="BC2670" s="132">
        <f t="shared" si="2421"/>
        <v>0</v>
      </c>
      <c r="BD2670" s="137">
        <f t="shared" si="2422"/>
        <v>0</v>
      </c>
    </row>
    <row r="2671" spans="2:56" x14ac:dyDescent="0.3">
      <c r="B2671" s="220" t="s">
        <v>51</v>
      </c>
      <c r="C2671" s="110">
        <f>SUM(C2672:C2680)</f>
        <v>0</v>
      </c>
      <c r="D2671" s="111">
        <f>SUM(D2672:D2680)</f>
        <v>0</v>
      </c>
      <c r="E2671" s="112">
        <f t="shared" si="2408"/>
        <v>0</v>
      </c>
      <c r="F2671" s="110">
        <f>SUM(F2672:F2680)</f>
        <v>0</v>
      </c>
      <c r="G2671" s="111">
        <f>SUM(G2672:G2680)</f>
        <v>0</v>
      </c>
      <c r="H2671" s="112">
        <f t="shared" si="2409"/>
        <v>0</v>
      </c>
      <c r="I2671" s="110">
        <f>SUM(I2672:I2680)</f>
        <v>0</v>
      </c>
      <c r="J2671" s="111">
        <f>SUM(J2672:J2680)</f>
        <v>0</v>
      </c>
      <c r="K2671" s="112">
        <f t="shared" si="2410"/>
        <v>0</v>
      </c>
      <c r="L2671" s="110">
        <f>SUM(L2672:L2680)</f>
        <v>0</v>
      </c>
      <c r="M2671" s="113">
        <f>SUM(M2672:M2680)</f>
        <v>0</v>
      </c>
      <c r="N2671" s="114">
        <f>SUM(N2672:N2680)</f>
        <v>0</v>
      </c>
      <c r="O2671" s="110">
        <f>SUM(O2672:O2680)</f>
        <v>0</v>
      </c>
      <c r="P2671" s="114">
        <f>SUM(P2672:P2680)</f>
        <v>0</v>
      </c>
      <c r="Q2671" s="139">
        <f t="shared" si="2411"/>
        <v>0</v>
      </c>
      <c r="R2671" s="114">
        <f>SUM(R2672:R2680)</f>
        <v>0</v>
      </c>
      <c r="S2671" s="114">
        <f>SUM(S2672:S2680)</f>
        <v>0</v>
      </c>
      <c r="T2671" s="140">
        <f t="shared" si="2423"/>
        <v>0</v>
      </c>
      <c r="U2671" s="216"/>
      <c r="V2671" s="110">
        <f>SUM(V2672:V2680)</f>
        <v>0</v>
      </c>
      <c r="W2671" s="114">
        <f>SUM(W2672:W2680)</f>
        <v>0</v>
      </c>
      <c r="X2671" s="139">
        <f t="shared" si="2412"/>
        <v>0</v>
      </c>
      <c r="Y2671" s="114">
        <f>SUM(Y2672:Y2680)</f>
        <v>0</v>
      </c>
      <c r="Z2671" s="114">
        <f>SUM(Z2672:Z2680)</f>
        <v>0</v>
      </c>
      <c r="AA2671" s="140">
        <f t="shared" si="2424"/>
        <v>0</v>
      </c>
      <c r="AB2671" s="216"/>
      <c r="AC2671" s="110">
        <f>SUM(AC2672:AC2680)</f>
        <v>0</v>
      </c>
      <c r="AD2671" s="114">
        <f>SUM(AD2672:AD2680)</f>
        <v>0</v>
      </c>
      <c r="AE2671" s="139">
        <f t="shared" si="2413"/>
        <v>0</v>
      </c>
      <c r="AF2671" s="114">
        <f>SUM(AF2672:AF2680)</f>
        <v>0</v>
      </c>
      <c r="AG2671" s="114">
        <f>SUM(AG2672:AG2680)</f>
        <v>0</v>
      </c>
      <c r="AH2671" s="140">
        <f t="shared" si="2425"/>
        <v>0</v>
      </c>
      <c r="AJ2671" s="111">
        <f t="shared" ref="AJ2671:AU2671" si="2427">SUM(AJ2672:AJ2680)</f>
        <v>0</v>
      </c>
      <c r="AK2671" s="113">
        <f t="shared" si="2427"/>
        <v>0</v>
      </c>
      <c r="AL2671" s="114">
        <f t="shared" si="2427"/>
        <v>0</v>
      </c>
      <c r="AM2671" s="113">
        <f t="shared" si="2427"/>
        <v>0</v>
      </c>
      <c r="AN2671" s="114">
        <f t="shared" si="2427"/>
        <v>0</v>
      </c>
      <c r="AO2671" s="113">
        <f t="shared" si="2427"/>
        <v>0</v>
      </c>
      <c r="AP2671" s="114">
        <f t="shared" si="2427"/>
        <v>0</v>
      </c>
      <c r="AQ2671" s="113">
        <f t="shared" si="2427"/>
        <v>0</v>
      </c>
      <c r="AR2671" s="114">
        <f t="shared" si="2427"/>
        <v>0</v>
      </c>
      <c r="AS2671" s="113">
        <f t="shared" si="2427"/>
        <v>0</v>
      </c>
      <c r="AT2671" s="114">
        <f t="shared" si="2427"/>
        <v>0</v>
      </c>
      <c r="AU2671" s="113">
        <f t="shared" si="2427"/>
        <v>0</v>
      </c>
      <c r="AV2671" s="114">
        <f t="shared" si="2415"/>
        <v>0</v>
      </c>
      <c r="AW2671" s="113">
        <f t="shared" si="2416"/>
        <v>0</v>
      </c>
      <c r="AX2671" s="210"/>
      <c r="AY2671" s="111">
        <f t="shared" si="2417"/>
        <v>0</v>
      </c>
      <c r="AZ2671" s="113">
        <f t="shared" si="2418"/>
        <v>0</v>
      </c>
      <c r="BA2671" s="114">
        <f t="shared" si="2419"/>
        <v>0</v>
      </c>
      <c r="BB2671" s="113">
        <f t="shared" si="2420"/>
        <v>0</v>
      </c>
      <c r="BC2671" s="113">
        <f t="shared" si="2421"/>
        <v>0</v>
      </c>
      <c r="BD2671" s="117">
        <f t="shared" si="2422"/>
        <v>0</v>
      </c>
    </row>
    <row r="2672" spans="2:56" x14ac:dyDescent="0.3">
      <c r="B2672" s="211" t="s">
        <v>52</v>
      </c>
      <c r="C2672" s="212"/>
      <c r="D2672" s="213"/>
      <c r="E2672" s="144">
        <f t="shared" si="2408"/>
        <v>0</v>
      </c>
      <c r="F2672" s="212"/>
      <c r="G2672" s="213"/>
      <c r="H2672" s="144">
        <f t="shared" si="2409"/>
        <v>0</v>
      </c>
      <c r="I2672" s="212"/>
      <c r="J2672" s="213"/>
      <c r="K2672" s="144">
        <f t="shared" si="2410"/>
        <v>0</v>
      </c>
      <c r="L2672" s="212"/>
      <c r="M2672" s="214"/>
      <c r="N2672" s="215"/>
      <c r="O2672" s="212"/>
      <c r="P2672" s="215"/>
      <c r="Q2672" s="139">
        <f t="shared" si="2411"/>
        <v>0</v>
      </c>
      <c r="R2672" s="215"/>
      <c r="S2672" s="215"/>
      <c r="T2672" s="140">
        <f t="shared" si="2423"/>
        <v>0</v>
      </c>
      <c r="U2672" s="216"/>
      <c r="V2672" s="212"/>
      <c r="W2672" s="215"/>
      <c r="X2672" s="139">
        <f t="shared" si="2412"/>
        <v>0</v>
      </c>
      <c r="Y2672" s="215"/>
      <c r="Z2672" s="215"/>
      <c r="AA2672" s="140">
        <f t="shared" si="2424"/>
        <v>0</v>
      </c>
      <c r="AB2672" s="216"/>
      <c r="AC2672" s="212"/>
      <c r="AD2672" s="215"/>
      <c r="AE2672" s="139">
        <f t="shared" si="2413"/>
        <v>0</v>
      </c>
      <c r="AF2672" s="215"/>
      <c r="AG2672" s="215"/>
      <c r="AH2672" s="140">
        <f t="shared" si="2425"/>
        <v>0</v>
      </c>
      <c r="AJ2672" s="217"/>
      <c r="AK2672" s="218"/>
      <c r="AL2672" s="219"/>
      <c r="AM2672" s="218"/>
      <c r="AN2672" s="219"/>
      <c r="AO2672" s="218"/>
      <c r="AP2672" s="219"/>
      <c r="AQ2672" s="218"/>
      <c r="AR2672" s="219"/>
      <c r="AS2672" s="218"/>
      <c r="AT2672" s="219"/>
      <c r="AU2672" s="218"/>
      <c r="AV2672" s="114">
        <f t="shared" si="2415"/>
        <v>0</v>
      </c>
      <c r="AW2672" s="113">
        <f t="shared" si="2416"/>
        <v>0</v>
      </c>
      <c r="AX2672" s="210"/>
      <c r="AY2672" s="111">
        <f t="shared" si="2417"/>
        <v>0</v>
      </c>
      <c r="AZ2672" s="113">
        <f t="shared" si="2418"/>
        <v>0</v>
      </c>
      <c r="BA2672" s="114">
        <f t="shared" si="2419"/>
        <v>0</v>
      </c>
      <c r="BB2672" s="113">
        <f t="shared" si="2420"/>
        <v>0</v>
      </c>
      <c r="BC2672" s="113">
        <f t="shared" si="2421"/>
        <v>0</v>
      </c>
      <c r="BD2672" s="117">
        <f t="shared" si="2422"/>
        <v>0</v>
      </c>
    </row>
    <row r="2673" spans="2:56" x14ac:dyDescent="0.3">
      <c r="B2673" s="211" t="s">
        <v>53</v>
      </c>
      <c r="C2673" s="212"/>
      <c r="D2673" s="213"/>
      <c r="E2673" s="144">
        <f t="shared" si="2408"/>
        <v>0</v>
      </c>
      <c r="F2673" s="212"/>
      <c r="G2673" s="213"/>
      <c r="H2673" s="144">
        <f t="shared" si="2409"/>
        <v>0</v>
      </c>
      <c r="I2673" s="212"/>
      <c r="J2673" s="213"/>
      <c r="K2673" s="144">
        <f t="shared" si="2410"/>
        <v>0</v>
      </c>
      <c r="L2673" s="212"/>
      <c r="M2673" s="214"/>
      <c r="N2673" s="215"/>
      <c r="O2673" s="212"/>
      <c r="P2673" s="215"/>
      <c r="Q2673" s="139">
        <f t="shared" si="2411"/>
        <v>0</v>
      </c>
      <c r="R2673" s="215"/>
      <c r="S2673" s="215"/>
      <c r="T2673" s="140">
        <f t="shared" si="2423"/>
        <v>0</v>
      </c>
      <c r="U2673" s="216"/>
      <c r="V2673" s="212"/>
      <c r="W2673" s="215"/>
      <c r="X2673" s="139">
        <f t="shared" si="2412"/>
        <v>0</v>
      </c>
      <c r="Y2673" s="215"/>
      <c r="Z2673" s="215"/>
      <c r="AA2673" s="140">
        <f t="shared" si="2424"/>
        <v>0</v>
      </c>
      <c r="AB2673" s="216"/>
      <c r="AC2673" s="212"/>
      <c r="AD2673" s="215"/>
      <c r="AE2673" s="139">
        <f t="shared" si="2413"/>
        <v>0</v>
      </c>
      <c r="AF2673" s="215"/>
      <c r="AG2673" s="215"/>
      <c r="AH2673" s="140">
        <f t="shared" si="2425"/>
        <v>0</v>
      </c>
      <c r="AJ2673" s="217"/>
      <c r="AK2673" s="218"/>
      <c r="AL2673" s="219"/>
      <c r="AM2673" s="218"/>
      <c r="AN2673" s="219"/>
      <c r="AO2673" s="218"/>
      <c r="AP2673" s="219"/>
      <c r="AQ2673" s="218"/>
      <c r="AR2673" s="219"/>
      <c r="AS2673" s="218"/>
      <c r="AT2673" s="219"/>
      <c r="AU2673" s="218"/>
      <c r="AV2673" s="114">
        <f t="shared" si="2415"/>
        <v>0</v>
      </c>
      <c r="AW2673" s="113">
        <f t="shared" si="2416"/>
        <v>0</v>
      </c>
      <c r="AX2673" s="210"/>
      <c r="AY2673" s="111">
        <f t="shared" si="2417"/>
        <v>0</v>
      </c>
      <c r="AZ2673" s="113">
        <f t="shared" si="2418"/>
        <v>0</v>
      </c>
      <c r="BA2673" s="114">
        <f t="shared" si="2419"/>
        <v>0</v>
      </c>
      <c r="BB2673" s="113">
        <f t="shared" si="2420"/>
        <v>0</v>
      </c>
      <c r="BC2673" s="113">
        <f t="shared" si="2421"/>
        <v>0</v>
      </c>
      <c r="BD2673" s="117">
        <f t="shared" si="2422"/>
        <v>0</v>
      </c>
    </row>
    <row r="2674" spans="2:56" x14ac:dyDescent="0.3">
      <c r="B2674" s="211" t="s">
        <v>54</v>
      </c>
      <c r="C2674" s="212"/>
      <c r="D2674" s="213"/>
      <c r="E2674" s="144">
        <f t="shared" si="2408"/>
        <v>0</v>
      </c>
      <c r="F2674" s="212"/>
      <c r="G2674" s="213"/>
      <c r="H2674" s="144">
        <f t="shared" si="2409"/>
        <v>0</v>
      </c>
      <c r="I2674" s="212"/>
      <c r="J2674" s="213"/>
      <c r="K2674" s="144">
        <f t="shared" si="2410"/>
        <v>0</v>
      </c>
      <c r="L2674" s="212"/>
      <c r="M2674" s="214"/>
      <c r="N2674" s="215"/>
      <c r="O2674" s="212"/>
      <c r="P2674" s="215"/>
      <c r="Q2674" s="139">
        <f t="shared" si="2411"/>
        <v>0</v>
      </c>
      <c r="R2674" s="215"/>
      <c r="S2674" s="215"/>
      <c r="T2674" s="140">
        <f t="shared" si="2423"/>
        <v>0</v>
      </c>
      <c r="U2674" s="216"/>
      <c r="V2674" s="212"/>
      <c r="W2674" s="215"/>
      <c r="X2674" s="139">
        <f t="shared" si="2412"/>
        <v>0</v>
      </c>
      <c r="Y2674" s="215"/>
      <c r="Z2674" s="215"/>
      <c r="AA2674" s="140">
        <f t="shared" si="2424"/>
        <v>0</v>
      </c>
      <c r="AB2674" s="216"/>
      <c r="AC2674" s="212"/>
      <c r="AD2674" s="215"/>
      <c r="AE2674" s="139">
        <f t="shared" si="2413"/>
        <v>0</v>
      </c>
      <c r="AF2674" s="215"/>
      <c r="AG2674" s="215"/>
      <c r="AH2674" s="140">
        <f t="shared" si="2425"/>
        <v>0</v>
      </c>
      <c r="AJ2674" s="217"/>
      <c r="AK2674" s="218"/>
      <c r="AL2674" s="219"/>
      <c r="AM2674" s="218"/>
      <c r="AN2674" s="219"/>
      <c r="AO2674" s="218"/>
      <c r="AP2674" s="219"/>
      <c r="AQ2674" s="218"/>
      <c r="AR2674" s="219"/>
      <c r="AS2674" s="218"/>
      <c r="AT2674" s="219"/>
      <c r="AU2674" s="218"/>
      <c r="AV2674" s="114">
        <f t="shared" si="2415"/>
        <v>0</v>
      </c>
      <c r="AW2674" s="113">
        <f t="shared" si="2416"/>
        <v>0</v>
      </c>
      <c r="AX2674" s="210"/>
      <c r="AY2674" s="111">
        <f t="shared" si="2417"/>
        <v>0</v>
      </c>
      <c r="AZ2674" s="113">
        <f t="shared" si="2418"/>
        <v>0</v>
      </c>
      <c r="BA2674" s="114">
        <f t="shared" si="2419"/>
        <v>0</v>
      </c>
      <c r="BB2674" s="113">
        <f t="shared" si="2420"/>
        <v>0</v>
      </c>
      <c r="BC2674" s="113">
        <f t="shared" si="2421"/>
        <v>0</v>
      </c>
      <c r="BD2674" s="117">
        <f t="shared" si="2422"/>
        <v>0</v>
      </c>
    </row>
    <row r="2675" spans="2:56" x14ac:dyDescent="0.3">
      <c r="B2675" s="211" t="s">
        <v>55</v>
      </c>
      <c r="C2675" s="212"/>
      <c r="D2675" s="213"/>
      <c r="E2675" s="144">
        <f t="shared" si="2408"/>
        <v>0</v>
      </c>
      <c r="F2675" s="212"/>
      <c r="G2675" s="213"/>
      <c r="H2675" s="144">
        <f t="shared" si="2409"/>
        <v>0</v>
      </c>
      <c r="I2675" s="212"/>
      <c r="J2675" s="213"/>
      <c r="K2675" s="144">
        <f t="shared" si="2410"/>
        <v>0</v>
      </c>
      <c r="L2675" s="212"/>
      <c r="M2675" s="214"/>
      <c r="N2675" s="215"/>
      <c r="O2675" s="212"/>
      <c r="P2675" s="215"/>
      <c r="Q2675" s="139">
        <f t="shared" si="2411"/>
        <v>0</v>
      </c>
      <c r="R2675" s="215"/>
      <c r="S2675" s="215"/>
      <c r="T2675" s="140">
        <f t="shared" si="2423"/>
        <v>0</v>
      </c>
      <c r="U2675" s="216"/>
      <c r="V2675" s="212"/>
      <c r="W2675" s="215"/>
      <c r="X2675" s="139">
        <f t="shared" si="2412"/>
        <v>0</v>
      </c>
      <c r="Y2675" s="215"/>
      <c r="Z2675" s="215"/>
      <c r="AA2675" s="140">
        <f t="shared" si="2424"/>
        <v>0</v>
      </c>
      <c r="AB2675" s="216"/>
      <c r="AC2675" s="212"/>
      <c r="AD2675" s="215"/>
      <c r="AE2675" s="139">
        <f t="shared" si="2413"/>
        <v>0</v>
      </c>
      <c r="AF2675" s="215"/>
      <c r="AG2675" s="215"/>
      <c r="AH2675" s="140">
        <f t="shared" si="2425"/>
        <v>0</v>
      </c>
      <c r="AJ2675" s="217"/>
      <c r="AK2675" s="218"/>
      <c r="AL2675" s="219"/>
      <c r="AM2675" s="218"/>
      <c r="AN2675" s="219"/>
      <c r="AO2675" s="218"/>
      <c r="AP2675" s="219"/>
      <c r="AQ2675" s="218"/>
      <c r="AR2675" s="219"/>
      <c r="AS2675" s="218"/>
      <c r="AT2675" s="219"/>
      <c r="AU2675" s="218"/>
      <c r="AV2675" s="114">
        <f t="shared" si="2415"/>
        <v>0</v>
      </c>
      <c r="AW2675" s="113">
        <f t="shared" si="2416"/>
        <v>0</v>
      </c>
      <c r="AX2675" s="210"/>
      <c r="AY2675" s="111">
        <f t="shared" si="2417"/>
        <v>0</v>
      </c>
      <c r="AZ2675" s="113">
        <f t="shared" si="2418"/>
        <v>0</v>
      </c>
      <c r="BA2675" s="114">
        <f t="shared" si="2419"/>
        <v>0</v>
      </c>
      <c r="BB2675" s="113">
        <f t="shared" si="2420"/>
        <v>0</v>
      </c>
      <c r="BC2675" s="113">
        <f t="shared" si="2421"/>
        <v>0</v>
      </c>
      <c r="BD2675" s="117">
        <f t="shared" si="2422"/>
        <v>0</v>
      </c>
    </row>
    <row r="2676" spans="2:56" x14ac:dyDescent="0.3">
      <c r="B2676" s="211" t="s">
        <v>56</v>
      </c>
      <c r="C2676" s="212"/>
      <c r="D2676" s="213"/>
      <c r="E2676" s="144">
        <f t="shared" si="2408"/>
        <v>0</v>
      </c>
      <c r="F2676" s="212"/>
      <c r="G2676" s="213"/>
      <c r="H2676" s="144">
        <f t="shared" si="2409"/>
        <v>0</v>
      </c>
      <c r="I2676" s="212"/>
      <c r="J2676" s="213"/>
      <c r="K2676" s="144">
        <f t="shared" si="2410"/>
        <v>0</v>
      </c>
      <c r="L2676" s="212"/>
      <c r="M2676" s="214"/>
      <c r="N2676" s="215"/>
      <c r="O2676" s="212"/>
      <c r="P2676" s="215"/>
      <c r="Q2676" s="139">
        <f t="shared" si="2411"/>
        <v>0</v>
      </c>
      <c r="R2676" s="215"/>
      <c r="S2676" s="215"/>
      <c r="T2676" s="140">
        <f t="shared" si="2423"/>
        <v>0</v>
      </c>
      <c r="U2676" s="216"/>
      <c r="V2676" s="212"/>
      <c r="W2676" s="215"/>
      <c r="X2676" s="139">
        <f t="shared" si="2412"/>
        <v>0</v>
      </c>
      <c r="Y2676" s="215"/>
      <c r="Z2676" s="215"/>
      <c r="AA2676" s="140">
        <f t="shared" si="2424"/>
        <v>0</v>
      </c>
      <c r="AB2676" s="216"/>
      <c r="AC2676" s="212"/>
      <c r="AD2676" s="215"/>
      <c r="AE2676" s="139">
        <f t="shared" si="2413"/>
        <v>0</v>
      </c>
      <c r="AF2676" s="215"/>
      <c r="AG2676" s="215"/>
      <c r="AH2676" s="140">
        <f t="shared" si="2425"/>
        <v>0</v>
      </c>
      <c r="AJ2676" s="217"/>
      <c r="AK2676" s="218"/>
      <c r="AL2676" s="219"/>
      <c r="AM2676" s="218"/>
      <c r="AN2676" s="219"/>
      <c r="AO2676" s="218"/>
      <c r="AP2676" s="219"/>
      <c r="AQ2676" s="218"/>
      <c r="AR2676" s="219"/>
      <c r="AS2676" s="218"/>
      <c r="AT2676" s="219"/>
      <c r="AU2676" s="218"/>
      <c r="AV2676" s="114">
        <f t="shared" si="2415"/>
        <v>0</v>
      </c>
      <c r="AW2676" s="113">
        <f t="shared" si="2416"/>
        <v>0</v>
      </c>
      <c r="AX2676" s="210"/>
      <c r="AY2676" s="111">
        <f t="shared" si="2417"/>
        <v>0</v>
      </c>
      <c r="AZ2676" s="113">
        <f t="shared" si="2418"/>
        <v>0</v>
      </c>
      <c r="BA2676" s="114">
        <f t="shared" si="2419"/>
        <v>0</v>
      </c>
      <c r="BB2676" s="113">
        <f t="shared" si="2420"/>
        <v>0</v>
      </c>
      <c r="BC2676" s="113">
        <f t="shared" si="2421"/>
        <v>0</v>
      </c>
      <c r="BD2676" s="117">
        <f t="shared" si="2422"/>
        <v>0</v>
      </c>
    </row>
    <row r="2677" spans="2:56" x14ac:dyDescent="0.3">
      <c r="B2677" s="211" t="s">
        <v>57</v>
      </c>
      <c r="C2677" s="212"/>
      <c r="D2677" s="213"/>
      <c r="E2677" s="144">
        <f t="shared" si="2408"/>
        <v>0</v>
      </c>
      <c r="F2677" s="212"/>
      <c r="G2677" s="213"/>
      <c r="H2677" s="144">
        <f t="shared" si="2409"/>
        <v>0</v>
      </c>
      <c r="I2677" s="212"/>
      <c r="J2677" s="213"/>
      <c r="K2677" s="144">
        <f t="shared" si="2410"/>
        <v>0</v>
      </c>
      <c r="L2677" s="212"/>
      <c r="M2677" s="214"/>
      <c r="N2677" s="215"/>
      <c r="O2677" s="212"/>
      <c r="P2677" s="215"/>
      <c r="Q2677" s="139">
        <f t="shared" si="2411"/>
        <v>0</v>
      </c>
      <c r="R2677" s="215"/>
      <c r="S2677" s="215"/>
      <c r="T2677" s="140">
        <f t="shared" si="2423"/>
        <v>0</v>
      </c>
      <c r="U2677" s="216"/>
      <c r="V2677" s="212"/>
      <c r="W2677" s="215"/>
      <c r="X2677" s="139">
        <f t="shared" si="2412"/>
        <v>0</v>
      </c>
      <c r="Y2677" s="215"/>
      <c r="Z2677" s="215"/>
      <c r="AA2677" s="140">
        <f t="shared" si="2424"/>
        <v>0</v>
      </c>
      <c r="AB2677" s="216"/>
      <c r="AC2677" s="212"/>
      <c r="AD2677" s="215"/>
      <c r="AE2677" s="139">
        <f t="shared" si="2413"/>
        <v>0</v>
      </c>
      <c r="AF2677" s="215"/>
      <c r="AG2677" s="215"/>
      <c r="AH2677" s="140">
        <f t="shared" si="2425"/>
        <v>0</v>
      </c>
      <c r="AJ2677" s="217"/>
      <c r="AK2677" s="218"/>
      <c r="AL2677" s="219"/>
      <c r="AM2677" s="218"/>
      <c r="AN2677" s="219"/>
      <c r="AO2677" s="218"/>
      <c r="AP2677" s="219"/>
      <c r="AQ2677" s="218"/>
      <c r="AR2677" s="219"/>
      <c r="AS2677" s="218"/>
      <c r="AT2677" s="219"/>
      <c r="AU2677" s="218"/>
      <c r="AV2677" s="114">
        <f t="shared" si="2415"/>
        <v>0</v>
      </c>
      <c r="AW2677" s="113">
        <f t="shared" si="2416"/>
        <v>0</v>
      </c>
      <c r="AX2677" s="210"/>
      <c r="AY2677" s="111">
        <f t="shared" si="2417"/>
        <v>0</v>
      </c>
      <c r="AZ2677" s="113">
        <f t="shared" si="2418"/>
        <v>0</v>
      </c>
      <c r="BA2677" s="114">
        <f t="shared" si="2419"/>
        <v>0</v>
      </c>
      <c r="BB2677" s="113">
        <f t="shared" si="2420"/>
        <v>0</v>
      </c>
      <c r="BC2677" s="113">
        <f t="shared" si="2421"/>
        <v>0</v>
      </c>
      <c r="BD2677" s="117">
        <f t="shared" si="2422"/>
        <v>0</v>
      </c>
    </row>
    <row r="2678" spans="2:56" x14ac:dyDescent="0.3">
      <c r="B2678" s="211" t="s">
        <v>58</v>
      </c>
      <c r="C2678" s="212"/>
      <c r="D2678" s="213"/>
      <c r="E2678" s="144">
        <f t="shared" si="2408"/>
        <v>0</v>
      </c>
      <c r="F2678" s="212"/>
      <c r="G2678" s="213"/>
      <c r="H2678" s="144">
        <f t="shared" si="2409"/>
        <v>0</v>
      </c>
      <c r="I2678" s="212"/>
      <c r="J2678" s="213"/>
      <c r="K2678" s="144">
        <f t="shared" si="2410"/>
        <v>0</v>
      </c>
      <c r="L2678" s="212"/>
      <c r="M2678" s="214"/>
      <c r="N2678" s="215"/>
      <c r="O2678" s="212"/>
      <c r="P2678" s="215"/>
      <c r="Q2678" s="139">
        <f t="shared" si="2411"/>
        <v>0</v>
      </c>
      <c r="R2678" s="215"/>
      <c r="S2678" s="215"/>
      <c r="T2678" s="140">
        <f t="shared" si="2423"/>
        <v>0</v>
      </c>
      <c r="U2678" s="216"/>
      <c r="V2678" s="212"/>
      <c r="W2678" s="215"/>
      <c r="X2678" s="139">
        <f t="shared" si="2412"/>
        <v>0</v>
      </c>
      <c r="Y2678" s="215"/>
      <c r="Z2678" s="215"/>
      <c r="AA2678" s="140">
        <f t="shared" si="2424"/>
        <v>0</v>
      </c>
      <c r="AB2678" s="216"/>
      <c r="AC2678" s="212"/>
      <c r="AD2678" s="215"/>
      <c r="AE2678" s="139">
        <f t="shared" si="2413"/>
        <v>0</v>
      </c>
      <c r="AF2678" s="215"/>
      <c r="AG2678" s="215"/>
      <c r="AH2678" s="140">
        <f t="shared" si="2425"/>
        <v>0</v>
      </c>
      <c r="AJ2678" s="217"/>
      <c r="AK2678" s="218"/>
      <c r="AL2678" s="219"/>
      <c r="AM2678" s="218"/>
      <c r="AN2678" s="219"/>
      <c r="AO2678" s="218"/>
      <c r="AP2678" s="219"/>
      <c r="AQ2678" s="218"/>
      <c r="AR2678" s="219"/>
      <c r="AS2678" s="218"/>
      <c r="AT2678" s="219"/>
      <c r="AU2678" s="218"/>
      <c r="AV2678" s="114">
        <f t="shared" si="2415"/>
        <v>0</v>
      </c>
      <c r="AW2678" s="113">
        <f t="shared" si="2416"/>
        <v>0</v>
      </c>
      <c r="AX2678" s="210"/>
      <c r="AY2678" s="111">
        <f t="shared" si="2417"/>
        <v>0</v>
      </c>
      <c r="AZ2678" s="113">
        <f t="shared" si="2418"/>
        <v>0</v>
      </c>
      <c r="BA2678" s="114">
        <f t="shared" si="2419"/>
        <v>0</v>
      </c>
      <c r="BB2678" s="113">
        <f t="shared" si="2420"/>
        <v>0</v>
      </c>
      <c r="BC2678" s="113">
        <f t="shared" si="2421"/>
        <v>0</v>
      </c>
      <c r="BD2678" s="117">
        <f t="shared" si="2422"/>
        <v>0</v>
      </c>
    </row>
    <row r="2679" spans="2:56" x14ac:dyDescent="0.3">
      <c r="B2679" s="211" t="s">
        <v>59</v>
      </c>
      <c r="C2679" s="212"/>
      <c r="D2679" s="213"/>
      <c r="E2679" s="144">
        <f t="shared" si="2408"/>
        <v>0</v>
      </c>
      <c r="F2679" s="212"/>
      <c r="G2679" s="213"/>
      <c r="H2679" s="144">
        <f t="shared" si="2409"/>
        <v>0</v>
      </c>
      <c r="I2679" s="212"/>
      <c r="J2679" s="213"/>
      <c r="K2679" s="144">
        <f t="shared" si="2410"/>
        <v>0</v>
      </c>
      <c r="L2679" s="212"/>
      <c r="M2679" s="214"/>
      <c r="N2679" s="215"/>
      <c r="O2679" s="212"/>
      <c r="P2679" s="215"/>
      <c r="Q2679" s="139">
        <f t="shared" si="2411"/>
        <v>0</v>
      </c>
      <c r="R2679" s="215"/>
      <c r="S2679" s="215"/>
      <c r="T2679" s="140">
        <f t="shared" si="2423"/>
        <v>0</v>
      </c>
      <c r="U2679" s="216"/>
      <c r="V2679" s="212"/>
      <c r="W2679" s="215"/>
      <c r="X2679" s="139">
        <f t="shared" si="2412"/>
        <v>0</v>
      </c>
      <c r="Y2679" s="215"/>
      <c r="Z2679" s="215"/>
      <c r="AA2679" s="140">
        <f t="shared" si="2424"/>
        <v>0</v>
      </c>
      <c r="AB2679" s="216"/>
      <c r="AC2679" s="212"/>
      <c r="AD2679" s="215"/>
      <c r="AE2679" s="139">
        <f t="shared" si="2413"/>
        <v>0</v>
      </c>
      <c r="AF2679" s="215"/>
      <c r="AG2679" s="215"/>
      <c r="AH2679" s="140">
        <f t="shared" si="2425"/>
        <v>0</v>
      </c>
      <c r="AJ2679" s="217"/>
      <c r="AK2679" s="218"/>
      <c r="AL2679" s="219"/>
      <c r="AM2679" s="218"/>
      <c r="AN2679" s="219"/>
      <c r="AO2679" s="218"/>
      <c r="AP2679" s="219"/>
      <c r="AQ2679" s="218"/>
      <c r="AR2679" s="219"/>
      <c r="AS2679" s="218"/>
      <c r="AT2679" s="219"/>
      <c r="AU2679" s="218"/>
      <c r="AV2679" s="114">
        <f t="shared" si="2415"/>
        <v>0</v>
      </c>
      <c r="AW2679" s="113">
        <f t="shared" si="2416"/>
        <v>0</v>
      </c>
      <c r="AX2679" s="210"/>
      <c r="AY2679" s="111">
        <f t="shared" si="2417"/>
        <v>0</v>
      </c>
      <c r="AZ2679" s="113">
        <f t="shared" si="2418"/>
        <v>0</v>
      </c>
      <c r="BA2679" s="114">
        <f t="shared" si="2419"/>
        <v>0</v>
      </c>
      <c r="BB2679" s="113">
        <f t="shared" si="2420"/>
        <v>0</v>
      </c>
      <c r="BC2679" s="113">
        <f t="shared" si="2421"/>
        <v>0</v>
      </c>
      <c r="BD2679" s="117">
        <f t="shared" si="2422"/>
        <v>0</v>
      </c>
    </row>
    <row r="2680" spans="2:56" x14ac:dyDescent="0.3">
      <c r="B2680" s="211" t="s">
        <v>60</v>
      </c>
      <c r="C2680" s="212"/>
      <c r="D2680" s="213"/>
      <c r="E2680" s="144">
        <f t="shared" si="2408"/>
        <v>0</v>
      </c>
      <c r="F2680" s="212"/>
      <c r="G2680" s="213"/>
      <c r="H2680" s="144">
        <f t="shared" si="2409"/>
        <v>0</v>
      </c>
      <c r="I2680" s="212"/>
      <c r="J2680" s="213"/>
      <c r="K2680" s="144">
        <f t="shared" si="2410"/>
        <v>0</v>
      </c>
      <c r="L2680" s="212"/>
      <c r="M2680" s="214"/>
      <c r="N2680" s="215"/>
      <c r="O2680" s="212"/>
      <c r="P2680" s="215"/>
      <c r="Q2680" s="139">
        <f t="shared" si="2411"/>
        <v>0</v>
      </c>
      <c r="R2680" s="215"/>
      <c r="S2680" s="215"/>
      <c r="T2680" s="140">
        <f t="shared" si="2423"/>
        <v>0</v>
      </c>
      <c r="U2680" s="216"/>
      <c r="V2680" s="212"/>
      <c r="W2680" s="215"/>
      <c r="X2680" s="139">
        <f t="shared" si="2412"/>
        <v>0</v>
      </c>
      <c r="Y2680" s="215"/>
      <c r="Z2680" s="215"/>
      <c r="AA2680" s="140">
        <f t="shared" si="2424"/>
        <v>0</v>
      </c>
      <c r="AB2680" s="216"/>
      <c r="AC2680" s="212"/>
      <c r="AD2680" s="215"/>
      <c r="AE2680" s="139">
        <f t="shared" si="2413"/>
        <v>0</v>
      </c>
      <c r="AF2680" s="215"/>
      <c r="AG2680" s="215"/>
      <c r="AH2680" s="140">
        <f t="shared" si="2425"/>
        <v>0</v>
      </c>
      <c r="AJ2680" s="217"/>
      <c r="AK2680" s="218"/>
      <c r="AL2680" s="219"/>
      <c r="AM2680" s="218"/>
      <c r="AN2680" s="219"/>
      <c r="AO2680" s="218"/>
      <c r="AP2680" s="219"/>
      <c r="AQ2680" s="218"/>
      <c r="AR2680" s="219"/>
      <c r="AS2680" s="218"/>
      <c r="AT2680" s="219"/>
      <c r="AU2680" s="218"/>
      <c r="AV2680" s="114">
        <f t="shared" si="2415"/>
        <v>0</v>
      </c>
      <c r="AW2680" s="113">
        <f t="shared" si="2416"/>
        <v>0</v>
      </c>
      <c r="AX2680" s="210"/>
      <c r="AY2680" s="111">
        <f t="shared" si="2417"/>
        <v>0</v>
      </c>
      <c r="AZ2680" s="113">
        <f t="shared" si="2418"/>
        <v>0</v>
      </c>
      <c r="BA2680" s="114">
        <f t="shared" si="2419"/>
        <v>0</v>
      </c>
      <c r="BB2680" s="113">
        <f t="shared" si="2420"/>
        <v>0</v>
      </c>
      <c r="BC2680" s="113">
        <f t="shared" si="2421"/>
        <v>0</v>
      </c>
      <c r="BD2680" s="117">
        <f t="shared" si="2422"/>
        <v>0</v>
      </c>
    </row>
    <row r="2681" spans="2:56" x14ac:dyDescent="0.3">
      <c r="B2681" s="220" t="s">
        <v>61</v>
      </c>
      <c r="C2681" s="110">
        <f>SUM(C2682:C2685)</f>
        <v>0</v>
      </c>
      <c r="D2681" s="111">
        <f>SUM(D2682:D2685)</f>
        <v>0</v>
      </c>
      <c r="E2681" s="112">
        <f t="shared" si="2408"/>
        <v>0</v>
      </c>
      <c r="F2681" s="110">
        <f>SUM(F2682:F2685)</f>
        <v>0</v>
      </c>
      <c r="G2681" s="111">
        <f>SUM(G2682:G2685)</f>
        <v>0</v>
      </c>
      <c r="H2681" s="112">
        <f t="shared" si="2409"/>
        <v>0</v>
      </c>
      <c r="I2681" s="110">
        <f>SUM(I2682:I2685)</f>
        <v>0</v>
      </c>
      <c r="J2681" s="111">
        <f>SUM(J2682:J2685)</f>
        <v>0</v>
      </c>
      <c r="K2681" s="112">
        <f t="shared" si="2410"/>
        <v>0</v>
      </c>
      <c r="L2681" s="110">
        <f>SUM(L2682:L2685)</f>
        <v>0</v>
      </c>
      <c r="M2681" s="113">
        <f>SUM(M2682:M2685)</f>
        <v>0</v>
      </c>
      <c r="N2681" s="114">
        <f>SUM(N2682:N2685)</f>
        <v>0</v>
      </c>
      <c r="O2681" s="110">
        <f>SUM(O2682:O2685)</f>
        <v>0</v>
      </c>
      <c r="P2681" s="114">
        <f>SUM(P2682:P2685)</f>
        <v>0</v>
      </c>
      <c r="Q2681" s="139">
        <f t="shared" si="2411"/>
        <v>0</v>
      </c>
      <c r="R2681" s="114">
        <f>SUM(R2682:R2685)</f>
        <v>0</v>
      </c>
      <c r="S2681" s="114">
        <f>SUM(S2682:S2685)</f>
        <v>0</v>
      </c>
      <c r="T2681" s="140">
        <f t="shared" si="2423"/>
        <v>0</v>
      </c>
      <c r="U2681" s="216"/>
      <c r="V2681" s="110">
        <f>SUM(V2682:V2685)</f>
        <v>0</v>
      </c>
      <c r="W2681" s="114">
        <f>SUM(W2682:W2685)</f>
        <v>0</v>
      </c>
      <c r="X2681" s="139">
        <f t="shared" si="2412"/>
        <v>0</v>
      </c>
      <c r="Y2681" s="114">
        <f>SUM(Y2682:Y2685)</f>
        <v>0</v>
      </c>
      <c r="Z2681" s="114">
        <f>SUM(Z2682:Z2685)</f>
        <v>0</v>
      </c>
      <c r="AA2681" s="140">
        <f t="shared" si="2424"/>
        <v>0</v>
      </c>
      <c r="AB2681" s="216"/>
      <c r="AC2681" s="110">
        <f>SUM(AC2682:AC2685)</f>
        <v>0</v>
      </c>
      <c r="AD2681" s="114">
        <f>SUM(AD2682:AD2685)</f>
        <v>0</v>
      </c>
      <c r="AE2681" s="139">
        <f t="shared" si="2413"/>
        <v>0</v>
      </c>
      <c r="AF2681" s="114">
        <f>SUM(AF2682:AF2685)</f>
        <v>0</v>
      </c>
      <c r="AG2681" s="114">
        <f>SUM(AG2682:AG2685)</f>
        <v>0</v>
      </c>
      <c r="AH2681" s="140">
        <f t="shared" si="2425"/>
        <v>0</v>
      </c>
      <c r="AJ2681" s="111">
        <f t="shared" ref="AJ2681:AU2681" si="2428">SUM(AJ2682:AJ2685)</f>
        <v>0</v>
      </c>
      <c r="AK2681" s="113">
        <f t="shared" si="2428"/>
        <v>0</v>
      </c>
      <c r="AL2681" s="114">
        <f t="shared" si="2428"/>
        <v>0</v>
      </c>
      <c r="AM2681" s="113">
        <f t="shared" si="2428"/>
        <v>0</v>
      </c>
      <c r="AN2681" s="114">
        <f t="shared" si="2428"/>
        <v>0</v>
      </c>
      <c r="AO2681" s="113">
        <f t="shared" si="2428"/>
        <v>0</v>
      </c>
      <c r="AP2681" s="114">
        <f t="shared" si="2428"/>
        <v>0</v>
      </c>
      <c r="AQ2681" s="113">
        <f t="shared" si="2428"/>
        <v>0</v>
      </c>
      <c r="AR2681" s="114">
        <f t="shared" si="2428"/>
        <v>0</v>
      </c>
      <c r="AS2681" s="113">
        <f t="shared" si="2428"/>
        <v>0</v>
      </c>
      <c r="AT2681" s="114">
        <f t="shared" si="2428"/>
        <v>0</v>
      </c>
      <c r="AU2681" s="113">
        <f t="shared" si="2428"/>
        <v>0</v>
      </c>
      <c r="AV2681" s="114">
        <f t="shared" si="2415"/>
        <v>0</v>
      </c>
      <c r="AW2681" s="113">
        <f t="shared" si="2416"/>
        <v>0</v>
      </c>
      <c r="AX2681" s="210"/>
      <c r="AY2681" s="111">
        <f t="shared" si="2417"/>
        <v>0</v>
      </c>
      <c r="AZ2681" s="113">
        <f t="shared" si="2418"/>
        <v>0</v>
      </c>
      <c r="BA2681" s="114">
        <f t="shared" si="2419"/>
        <v>0</v>
      </c>
      <c r="BB2681" s="113">
        <f t="shared" si="2420"/>
        <v>0</v>
      </c>
      <c r="BC2681" s="113">
        <f t="shared" si="2421"/>
        <v>0</v>
      </c>
      <c r="BD2681" s="117">
        <f t="shared" si="2422"/>
        <v>0</v>
      </c>
    </row>
    <row r="2682" spans="2:56" x14ac:dyDescent="0.3">
      <c r="B2682" s="211" t="s">
        <v>62</v>
      </c>
      <c r="C2682" s="212"/>
      <c r="D2682" s="213"/>
      <c r="E2682" s="144">
        <f t="shared" si="2408"/>
        <v>0</v>
      </c>
      <c r="F2682" s="212"/>
      <c r="G2682" s="213"/>
      <c r="H2682" s="144">
        <f t="shared" si="2409"/>
        <v>0</v>
      </c>
      <c r="I2682" s="212"/>
      <c r="J2682" s="213"/>
      <c r="K2682" s="144">
        <f t="shared" si="2410"/>
        <v>0</v>
      </c>
      <c r="L2682" s="212"/>
      <c r="M2682" s="214"/>
      <c r="N2682" s="215"/>
      <c r="O2682" s="212"/>
      <c r="P2682" s="215"/>
      <c r="Q2682" s="139">
        <f t="shared" si="2411"/>
        <v>0</v>
      </c>
      <c r="R2682" s="215"/>
      <c r="S2682" s="215"/>
      <c r="T2682" s="140">
        <f t="shared" si="2423"/>
        <v>0</v>
      </c>
      <c r="U2682" s="216"/>
      <c r="V2682" s="212"/>
      <c r="W2682" s="215"/>
      <c r="X2682" s="139">
        <f t="shared" si="2412"/>
        <v>0</v>
      </c>
      <c r="Y2682" s="215"/>
      <c r="Z2682" s="215"/>
      <c r="AA2682" s="140">
        <f t="shared" si="2424"/>
        <v>0</v>
      </c>
      <c r="AB2682" s="216"/>
      <c r="AC2682" s="212"/>
      <c r="AD2682" s="215"/>
      <c r="AE2682" s="139">
        <f t="shared" si="2413"/>
        <v>0</v>
      </c>
      <c r="AF2682" s="215"/>
      <c r="AG2682" s="215"/>
      <c r="AH2682" s="140">
        <f t="shared" si="2425"/>
        <v>0</v>
      </c>
      <c r="AJ2682" s="217"/>
      <c r="AK2682" s="218"/>
      <c r="AL2682" s="219"/>
      <c r="AM2682" s="218"/>
      <c r="AN2682" s="219"/>
      <c r="AO2682" s="218"/>
      <c r="AP2682" s="219"/>
      <c r="AQ2682" s="218"/>
      <c r="AR2682" s="219"/>
      <c r="AS2682" s="218"/>
      <c r="AT2682" s="219"/>
      <c r="AU2682" s="218"/>
      <c r="AV2682" s="114">
        <f t="shared" si="2415"/>
        <v>0</v>
      </c>
      <c r="AW2682" s="113">
        <f t="shared" si="2416"/>
        <v>0</v>
      </c>
      <c r="AX2682" s="210"/>
      <c r="AY2682" s="111">
        <f t="shared" si="2417"/>
        <v>0</v>
      </c>
      <c r="AZ2682" s="113">
        <f t="shared" si="2418"/>
        <v>0</v>
      </c>
      <c r="BA2682" s="114">
        <f t="shared" si="2419"/>
        <v>0</v>
      </c>
      <c r="BB2682" s="113">
        <f t="shared" si="2420"/>
        <v>0</v>
      </c>
      <c r="BC2682" s="113">
        <f t="shared" si="2421"/>
        <v>0</v>
      </c>
      <c r="BD2682" s="117">
        <f t="shared" si="2422"/>
        <v>0</v>
      </c>
    </row>
    <row r="2683" spans="2:56" x14ac:dyDescent="0.3">
      <c r="B2683" s="211" t="s">
        <v>63</v>
      </c>
      <c r="C2683" s="212"/>
      <c r="D2683" s="213"/>
      <c r="E2683" s="144">
        <f t="shared" si="2408"/>
        <v>0</v>
      </c>
      <c r="F2683" s="212"/>
      <c r="G2683" s="213"/>
      <c r="H2683" s="144">
        <f t="shared" si="2409"/>
        <v>0</v>
      </c>
      <c r="I2683" s="212"/>
      <c r="J2683" s="213"/>
      <c r="K2683" s="144">
        <f t="shared" si="2410"/>
        <v>0</v>
      </c>
      <c r="L2683" s="212"/>
      <c r="M2683" s="214"/>
      <c r="N2683" s="215"/>
      <c r="O2683" s="212"/>
      <c r="P2683" s="215"/>
      <c r="Q2683" s="139">
        <f t="shared" si="2411"/>
        <v>0</v>
      </c>
      <c r="R2683" s="215"/>
      <c r="S2683" s="215"/>
      <c r="T2683" s="140">
        <f t="shared" si="2423"/>
        <v>0</v>
      </c>
      <c r="U2683" s="216"/>
      <c r="V2683" s="212"/>
      <c r="W2683" s="215"/>
      <c r="X2683" s="139">
        <f t="shared" si="2412"/>
        <v>0</v>
      </c>
      <c r="Y2683" s="215"/>
      <c r="Z2683" s="215"/>
      <c r="AA2683" s="140">
        <f t="shared" si="2424"/>
        <v>0</v>
      </c>
      <c r="AB2683" s="216"/>
      <c r="AC2683" s="212"/>
      <c r="AD2683" s="215"/>
      <c r="AE2683" s="139">
        <f t="shared" si="2413"/>
        <v>0</v>
      </c>
      <c r="AF2683" s="215"/>
      <c r="AG2683" s="215"/>
      <c r="AH2683" s="140">
        <f t="shared" si="2425"/>
        <v>0</v>
      </c>
      <c r="AJ2683" s="217"/>
      <c r="AK2683" s="218"/>
      <c r="AL2683" s="219"/>
      <c r="AM2683" s="218"/>
      <c r="AN2683" s="219"/>
      <c r="AO2683" s="218"/>
      <c r="AP2683" s="219"/>
      <c r="AQ2683" s="218"/>
      <c r="AR2683" s="219"/>
      <c r="AS2683" s="218"/>
      <c r="AT2683" s="219"/>
      <c r="AU2683" s="218"/>
      <c r="AV2683" s="114">
        <f t="shared" si="2415"/>
        <v>0</v>
      </c>
      <c r="AW2683" s="113">
        <f t="shared" si="2416"/>
        <v>0</v>
      </c>
      <c r="AX2683" s="210"/>
      <c r="AY2683" s="111">
        <f t="shared" si="2417"/>
        <v>0</v>
      </c>
      <c r="AZ2683" s="113">
        <f t="shared" si="2418"/>
        <v>0</v>
      </c>
      <c r="BA2683" s="114">
        <f t="shared" si="2419"/>
        <v>0</v>
      </c>
      <c r="BB2683" s="113">
        <f t="shared" si="2420"/>
        <v>0</v>
      </c>
      <c r="BC2683" s="113">
        <f t="shared" si="2421"/>
        <v>0</v>
      </c>
      <c r="BD2683" s="117">
        <f t="shared" si="2422"/>
        <v>0</v>
      </c>
    </row>
    <row r="2684" spans="2:56" x14ac:dyDescent="0.3">
      <c r="B2684" s="211" t="s">
        <v>64</v>
      </c>
      <c r="C2684" s="212"/>
      <c r="D2684" s="213"/>
      <c r="E2684" s="144">
        <f t="shared" si="2408"/>
        <v>0</v>
      </c>
      <c r="F2684" s="212"/>
      <c r="G2684" s="213"/>
      <c r="H2684" s="144">
        <f t="shared" si="2409"/>
        <v>0</v>
      </c>
      <c r="I2684" s="212"/>
      <c r="J2684" s="213"/>
      <c r="K2684" s="144">
        <f t="shared" si="2410"/>
        <v>0</v>
      </c>
      <c r="L2684" s="212"/>
      <c r="M2684" s="214"/>
      <c r="N2684" s="215"/>
      <c r="O2684" s="212"/>
      <c r="P2684" s="215"/>
      <c r="Q2684" s="139">
        <f t="shared" si="2411"/>
        <v>0</v>
      </c>
      <c r="R2684" s="215"/>
      <c r="S2684" s="215"/>
      <c r="T2684" s="140">
        <f t="shared" si="2423"/>
        <v>0</v>
      </c>
      <c r="U2684" s="216"/>
      <c r="V2684" s="212"/>
      <c r="W2684" s="215"/>
      <c r="X2684" s="139">
        <f t="shared" si="2412"/>
        <v>0</v>
      </c>
      <c r="Y2684" s="215"/>
      <c r="Z2684" s="215"/>
      <c r="AA2684" s="140">
        <f t="shared" si="2424"/>
        <v>0</v>
      </c>
      <c r="AB2684" s="216"/>
      <c r="AC2684" s="212"/>
      <c r="AD2684" s="215"/>
      <c r="AE2684" s="139">
        <f t="shared" si="2413"/>
        <v>0</v>
      </c>
      <c r="AF2684" s="215"/>
      <c r="AG2684" s="215"/>
      <c r="AH2684" s="140">
        <f t="shared" si="2425"/>
        <v>0</v>
      </c>
      <c r="AJ2684" s="217"/>
      <c r="AK2684" s="218"/>
      <c r="AL2684" s="219"/>
      <c r="AM2684" s="218"/>
      <c r="AN2684" s="219"/>
      <c r="AO2684" s="218"/>
      <c r="AP2684" s="219"/>
      <c r="AQ2684" s="218"/>
      <c r="AR2684" s="219"/>
      <c r="AS2684" s="218"/>
      <c r="AT2684" s="219"/>
      <c r="AU2684" s="218"/>
      <c r="AV2684" s="114">
        <f t="shared" si="2415"/>
        <v>0</v>
      </c>
      <c r="AW2684" s="113">
        <f t="shared" si="2416"/>
        <v>0</v>
      </c>
      <c r="AX2684" s="210"/>
      <c r="AY2684" s="111">
        <f t="shared" si="2417"/>
        <v>0</v>
      </c>
      <c r="AZ2684" s="113">
        <f t="shared" si="2418"/>
        <v>0</v>
      </c>
      <c r="BA2684" s="114">
        <f t="shared" si="2419"/>
        <v>0</v>
      </c>
      <c r="BB2684" s="113">
        <f t="shared" si="2420"/>
        <v>0</v>
      </c>
      <c r="BC2684" s="113">
        <f t="shared" si="2421"/>
        <v>0</v>
      </c>
      <c r="BD2684" s="117">
        <f t="shared" si="2422"/>
        <v>0</v>
      </c>
    </row>
    <row r="2685" spans="2:56" x14ac:dyDescent="0.3">
      <c r="B2685" s="211" t="s">
        <v>65</v>
      </c>
      <c r="C2685" s="212"/>
      <c r="D2685" s="213"/>
      <c r="E2685" s="144">
        <f t="shared" si="2408"/>
        <v>0</v>
      </c>
      <c r="F2685" s="212"/>
      <c r="G2685" s="213"/>
      <c r="H2685" s="144">
        <f t="shared" si="2409"/>
        <v>0</v>
      </c>
      <c r="I2685" s="212"/>
      <c r="J2685" s="213"/>
      <c r="K2685" s="144">
        <f t="shared" si="2410"/>
        <v>0</v>
      </c>
      <c r="L2685" s="212"/>
      <c r="M2685" s="214"/>
      <c r="N2685" s="215"/>
      <c r="O2685" s="212"/>
      <c r="P2685" s="215"/>
      <c r="Q2685" s="139">
        <f t="shared" si="2411"/>
        <v>0</v>
      </c>
      <c r="R2685" s="215"/>
      <c r="S2685" s="215"/>
      <c r="T2685" s="140">
        <f t="shared" si="2423"/>
        <v>0</v>
      </c>
      <c r="U2685" s="216"/>
      <c r="V2685" s="212"/>
      <c r="W2685" s="215"/>
      <c r="X2685" s="139">
        <f t="shared" si="2412"/>
        <v>0</v>
      </c>
      <c r="Y2685" s="215"/>
      <c r="Z2685" s="215"/>
      <c r="AA2685" s="140">
        <f t="shared" si="2424"/>
        <v>0</v>
      </c>
      <c r="AB2685" s="216"/>
      <c r="AC2685" s="212"/>
      <c r="AD2685" s="215"/>
      <c r="AE2685" s="139">
        <f t="shared" si="2413"/>
        <v>0</v>
      </c>
      <c r="AF2685" s="215"/>
      <c r="AG2685" s="215"/>
      <c r="AH2685" s="140">
        <f t="shared" si="2425"/>
        <v>0</v>
      </c>
      <c r="AJ2685" s="217"/>
      <c r="AK2685" s="218"/>
      <c r="AL2685" s="219"/>
      <c r="AM2685" s="218"/>
      <c r="AN2685" s="219"/>
      <c r="AO2685" s="218"/>
      <c r="AP2685" s="219"/>
      <c r="AQ2685" s="218"/>
      <c r="AR2685" s="219"/>
      <c r="AS2685" s="218"/>
      <c r="AT2685" s="219"/>
      <c r="AU2685" s="218"/>
      <c r="AV2685" s="114">
        <f t="shared" si="2415"/>
        <v>0</v>
      </c>
      <c r="AW2685" s="113">
        <f t="shared" si="2416"/>
        <v>0</v>
      </c>
      <c r="AX2685" s="210"/>
      <c r="AY2685" s="111">
        <f t="shared" si="2417"/>
        <v>0</v>
      </c>
      <c r="AZ2685" s="113">
        <f t="shared" si="2418"/>
        <v>0</v>
      </c>
      <c r="BA2685" s="114">
        <f t="shared" si="2419"/>
        <v>0</v>
      </c>
      <c r="BB2685" s="113">
        <f t="shared" si="2420"/>
        <v>0</v>
      </c>
      <c r="BC2685" s="113">
        <f t="shared" si="2421"/>
        <v>0</v>
      </c>
      <c r="BD2685" s="117">
        <f t="shared" si="2422"/>
        <v>0</v>
      </c>
    </row>
    <row r="2686" spans="2:56" x14ac:dyDescent="0.3">
      <c r="B2686" s="221" t="s">
        <v>66</v>
      </c>
      <c r="C2686" s="78">
        <f>SUM(C2687,C2689,C2693,C2698,C2700,C2702,C2704,C2711,C2718,C2723,C2726,C2728,C2731,C2733,C2737,C2741,C2743,C2749,C2751,C2753,C2755,C2757,C2759,C2761,C2763,C2765,C2767,C2769,C2771,C2781,C2789,C2791,C2796,C2798,C2805,C2807,C2813,C2815)</f>
        <v>0</v>
      </c>
      <c r="D2686" s="79">
        <f>SUM(D2687,D2689,D2693,D2698,D2700,D2702,D2704,D2711,D2718,D2723,D2726,D2728,D2731,D2733,D2737,D2741,D2743,D2749,D2751,D2753,D2755,D2757,D2759,D2761,D2763,D2765,D2767,D2769,D2771,D2781,D2789,D2791,D2796,D2798,D2805,D2807,D2813,D2815)</f>
        <v>0</v>
      </c>
      <c r="E2686" s="69">
        <f t="shared" si="2408"/>
        <v>0</v>
      </c>
      <c r="F2686" s="78">
        <f>SUM(F2687,F2689,F2693,F2698,F2700,F2702,F2704,F2711,F2718,F2723,F2726,F2728,F2731,F2733,F2737,F2741,F2743,F2749,F2751,F2753,F2755,F2757,F2759,F2761,F2763,F2765,F2767,F2769,F2771,F2781,F2789,F2791,F2796,F2798,F2805,F2807,F2813,F2815)</f>
        <v>0</v>
      </c>
      <c r="G2686" s="79">
        <f>SUM(G2687,G2689,G2693,G2698,G2700,G2702,G2704,G2711,G2718,G2723,G2726,G2728,G2731,G2733,G2737,G2741,G2743,G2749,G2751,G2753,G2755,G2757,G2759,G2761,G2763,G2765,G2767,G2769,G2771,G2781,G2789,G2791,G2796,G2798,G2805,G2807,G2813,G2815)</f>
        <v>0</v>
      </c>
      <c r="H2686" s="69">
        <f t="shared" si="2409"/>
        <v>0</v>
      </c>
      <c r="I2686" s="78">
        <f>SUM(I2687,I2689,I2693,I2698,I2700,I2702,I2704,I2711,I2718,I2723,I2726,I2728,I2731,I2733,I2737,I2741,I2743,I2749,I2751,I2753,I2755,I2757,I2759,I2761,I2763,I2765,I2767,I2769,I2771,I2781,I2789,I2791,I2796,I2798,I2805,I2807,I2813,I2815)</f>
        <v>0</v>
      </c>
      <c r="J2686" s="79">
        <f>SUM(J2687,J2689,J2693,J2698,J2700,J2702,J2704,J2711,J2718,J2723,J2726,J2728,J2731,J2733,J2737,J2741,J2743,J2749,J2751,J2753,J2755,J2757,J2759,J2761,J2763,J2765,J2767,J2769,J2771,J2781,J2789,J2791,J2796,J2798,J2805,J2807,J2813,J2815)</f>
        <v>0</v>
      </c>
      <c r="K2686" s="69">
        <f t="shared" si="2410"/>
        <v>0</v>
      </c>
      <c r="L2686" s="78">
        <f>SUM(L2687,L2689,L2693,L2698,L2700,L2702,L2704,L2711,L2718,L2723,L2726,L2728,L2731,L2733,L2737,L2741,L2743,L2749,L2751,L2753,L2755,L2757,L2759,L2761,L2763,L2765,L2767,L2769,L2771,L2781,L2789,L2791,L2796,L2798,L2805,L2807,L2813,L2815)</f>
        <v>0</v>
      </c>
      <c r="M2686" s="80">
        <f>SUM(M2687,M2689,M2693,M2698,M2700,M2702,M2704,M2711,M2718,M2723,M2726,M2728,M2731,M2733,M2737,M2741,M2743,M2749,M2751,M2753,M2755,M2757,M2759,M2761,M2763,M2765,M2767,M2769,M2771,M2781,M2789,M2791,M2796,M2798,M2805,M2807,M2813,M2815)</f>
        <v>0</v>
      </c>
      <c r="N2686" s="81">
        <f>SUM(N2687,N2689,N2693,N2698,N2700,N2702,N2704,N2711,N2718,N2723,N2726,N2728,N2731,N2733,N2737,N2741,N2743,N2749,N2751,N2753,N2755,N2757,N2759,N2761,N2763,N2765,N2767,N2769,N2771,N2781,N2789,N2791,N2796,N2798,N2805,N2807,N2813,N2815)</f>
        <v>0</v>
      </c>
      <c r="O2686" s="78">
        <f>SUM(O2687,O2689,O2693,O2698,O2700,O2702,O2704,O2711,O2718,O2723,O2726,O2728,O2731,O2733,O2737,O2741,O2743,O2749,O2751,O2753,O2755,O2757,O2759,O2761,O2763,O2765,O2767,O2769,O2771,O2781,O2789,O2791,O2796,O2798,O2805,O2807,O2813,O2815)</f>
        <v>0</v>
      </c>
      <c r="P2686" s="81">
        <f>SUM(P2687,P2689,P2693,P2698,P2700,P2702,P2704,P2711,P2718,P2723,P2726,P2728,P2731,P2733,P2737,P2741,P2743,P2749,P2751,P2753,P2755,P2757,P2759,P2761,P2763,P2765,P2767,P2769,P2771,P2781,P2789,P2791,P2796,P2798,P2805,P2807,P2813,P2815)</f>
        <v>0</v>
      </c>
      <c r="Q2686" s="148">
        <f t="shared" si="2411"/>
        <v>0</v>
      </c>
      <c r="R2686" s="81">
        <f>SUM(R2687,R2689,R2693,R2698,R2700,R2702,R2704,R2711,R2718,R2723,R2726,R2728,R2731,R2733,R2737,R2741,R2743,R2749,R2751,R2753,R2755,R2757,R2759,R2761,R2763,R2765,R2767,R2769,R2771,R2781,R2789,R2791,R2796,R2798,R2805,R2807,R2813,R2815)</f>
        <v>0</v>
      </c>
      <c r="S2686" s="81">
        <f>SUM(S2687,S2689,S2693,S2698,S2700,S2702,S2704,S2711,S2718,S2723,S2726,S2728,S2731,S2733,S2737,S2741,S2743,S2749,S2751,S2753,S2755,S2757,S2759,S2761,S2763,S2765,S2767,S2769,S2771,S2781,S2789,S2791,S2796,S2798,S2805,S2807,S2813,S2815)</f>
        <v>0</v>
      </c>
      <c r="T2686" s="149">
        <f t="shared" si="2423"/>
        <v>0</v>
      </c>
      <c r="U2686" s="216"/>
      <c r="V2686" s="78">
        <f>SUM(V2687,V2689,V2693,V2698,V2700,V2702,V2704,V2711,V2718,V2723,V2726,V2728,V2731,V2733,V2737,V2741,V2743,V2749,V2751,V2753,V2755,V2757,V2759,V2761,V2763,V2765,V2767,V2769,V2771,V2781,V2789,V2791,V2796,V2798,V2805,V2807,V2813,V2815)</f>
        <v>0</v>
      </c>
      <c r="W2686" s="81">
        <f>SUM(W2687,W2689,W2693,W2698,W2700,W2702,W2704,W2711,W2718,W2723,W2726,W2728,W2731,W2733,W2737,W2741,W2743,W2749,W2751,W2753,W2755,W2757,W2759,W2761,W2763,W2765,W2767,W2769,W2771,W2781,W2789,W2791,W2796,W2798,W2805,W2807,W2813,W2815)</f>
        <v>0</v>
      </c>
      <c r="X2686" s="148">
        <f t="shared" si="2412"/>
        <v>0</v>
      </c>
      <c r="Y2686" s="81">
        <f>SUM(Y2687,Y2689,Y2693,Y2698,Y2700,Y2702,Y2704,Y2711,Y2718,Y2723,Y2726,Y2728,Y2731,Y2733,Y2737,Y2741,Y2743,Y2749,Y2751,Y2753,Y2755,Y2757,Y2759,Y2761,Y2763,Y2765,Y2767,Y2769,Y2771,Y2781,Y2789,Y2791,Y2796,Y2798,Y2805,Y2807,Y2813,Y2815)</f>
        <v>0</v>
      </c>
      <c r="Z2686" s="81">
        <f>SUM(Z2687,Z2689,Z2693,Z2698,Z2700,Z2702,Z2704,Z2711,Z2718,Z2723,Z2726,Z2728,Z2731,Z2733,Z2737,Z2741,Z2743,Z2749,Z2751,Z2753,Z2755,Z2757,Z2759,Z2761,Z2763,Z2765,Z2767,Z2769,Z2771,Z2781,Z2789,Z2791,Z2796,Z2798,Z2805,Z2807,Z2813,Z2815)</f>
        <v>0</v>
      </c>
      <c r="AA2686" s="149">
        <f t="shared" si="2424"/>
        <v>0</v>
      </c>
      <c r="AB2686" s="216"/>
      <c r="AC2686" s="78">
        <f>SUM(AC2687,AC2689,AC2693,AC2698,AC2700,AC2702,AC2704,AC2711,AC2718,AC2723,AC2726,AC2728,AC2731,AC2733,AC2737,AC2741,AC2743,AC2749,AC2751,AC2753,AC2755,AC2757,AC2759,AC2761,AC2763,AC2765,AC2767,AC2769,AC2771,AC2781,AC2789,AC2791,AC2796,AC2798,AC2805,AC2807,AC2813,AC2815)</f>
        <v>0</v>
      </c>
      <c r="AD2686" s="81">
        <f>SUM(AD2687,AD2689,AD2693,AD2698,AD2700,AD2702,AD2704,AD2711,AD2718,AD2723,AD2726,AD2728,AD2731,AD2733,AD2737,AD2741,AD2743,AD2749,AD2751,AD2753,AD2755,AD2757,AD2759,AD2761,AD2763,AD2765,AD2767,AD2769,AD2771,AD2781,AD2789,AD2791,AD2796,AD2798,AD2805,AD2807,AD2813,AD2815)</f>
        <v>0</v>
      </c>
      <c r="AE2686" s="148">
        <f t="shared" si="2413"/>
        <v>0</v>
      </c>
      <c r="AF2686" s="81">
        <f>SUM(AF2687,AF2689,AF2693,AF2698,AF2700,AF2702,AF2704,AF2711,AF2718,AF2723,AF2726,AF2728,AF2731,AF2733,AF2737,AF2741,AF2743,AF2749,AF2751,AF2753,AF2755,AF2757,AF2759,AF2761,AF2763,AF2765,AF2767,AF2769,AF2771,AF2781,AF2789,AF2791,AF2796,AF2798,AF2805,AF2807,AF2813,AF2815)</f>
        <v>0</v>
      </c>
      <c r="AG2686" s="81">
        <f>SUM(AG2687,AG2689,AG2693,AG2698,AG2700,AG2702,AG2704,AG2711,AG2718,AG2723,AG2726,AG2728,AG2731,AG2733,AG2737,AG2741,AG2743,AG2749,AG2751,AG2753,AG2755,AG2757,AG2759,AG2761,AG2763,AG2765,AG2767,AG2769,AG2771,AG2781,AG2789,AG2791,AG2796,AG2798,AG2805,AG2807,AG2813,AG2815)</f>
        <v>0</v>
      </c>
      <c r="AH2686" s="149">
        <f t="shared" si="2425"/>
        <v>0</v>
      </c>
      <c r="AJ2686" s="79">
        <f t="shared" ref="AJ2686:AU2686" si="2429">SUM(AJ2687,AJ2689,AJ2693,AJ2698,AJ2700,AJ2702,AJ2704,AJ2711,AJ2718,AJ2723,AJ2726,AJ2728,AJ2731,AJ2733,AJ2737,AJ2741,AJ2743,AJ2749,AJ2751,AJ2753,AJ2755,AJ2757,AJ2759,AJ2761,AJ2763,AJ2765,AJ2767,AJ2769,AJ2771,AJ2781,AJ2789,AJ2791,AJ2796,AJ2798,AJ2805,AJ2807,AJ2813,AJ2815)</f>
        <v>0</v>
      </c>
      <c r="AK2686" s="80">
        <f t="shared" si="2429"/>
        <v>0</v>
      </c>
      <c r="AL2686" s="81">
        <f t="shared" si="2429"/>
        <v>0</v>
      </c>
      <c r="AM2686" s="80">
        <f t="shared" si="2429"/>
        <v>0</v>
      </c>
      <c r="AN2686" s="81">
        <f t="shared" si="2429"/>
        <v>0</v>
      </c>
      <c r="AO2686" s="80">
        <f t="shared" si="2429"/>
        <v>0</v>
      </c>
      <c r="AP2686" s="81">
        <f t="shared" si="2429"/>
        <v>0</v>
      </c>
      <c r="AQ2686" s="80">
        <f t="shared" si="2429"/>
        <v>0</v>
      </c>
      <c r="AR2686" s="81">
        <f t="shared" si="2429"/>
        <v>0</v>
      </c>
      <c r="AS2686" s="80">
        <f t="shared" si="2429"/>
        <v>0</v>
      </c>
      <c r="AT2686" s="81">
        <f t="shared" si="2429"/>
        <v>0</v>
      </c>
      <c r="AU2686" s="80">
        <f t="shared" si="2429"/>
        <v>0</v>
      </c>
      <c r="AV2686" s="81">
        <f t="shared" si="2415"/>
        <v>0</v>
      </c>
      <c r="AW2686" s="80">
        <f t="shared" si="2416"/>
        <v>0</v>
      </c>
      <c r="AX2686" s="210"/>
      <c r="AY2686" s="79">
        <f t="shared" si="2417"/>
        <v>0</v>
      </c>
      <c r="AZ2686" s="80">
        <f t="shared" si="2418"/>
        <v>0</v>
      </c>
      <c r="BA2686" s="81">
        <f t="shared" si="2419"/>
        <v>0</v>
      </c>
      <c r="BB2686" s="80">
        <f t="shared" si="2420"/>
        <v>0</v>
      </c>
      <c r="BC2686" s="80">
        <f t="shared" si="2421"/>
        <v>0</v>
      </c>
      <c r="BD2686" s="86">
        <f t="shared" si="2422"/>
        <v>0</v>
      </c>
    </row>
    <row r="2687" spans="2:56" x14ac:dyDescent="0.3">
      <c r="B2687" s="222" t="s">
        <v>67</v>
      </c>
      <c r="C2687" s="78">
        <f>SUM(C2688)</f>
        <v>0</v>
      </c>
      <c r="D2687" s="79">
        <f>SUM(D2688)</f>
        <v>0</v>
      </c>
      <c r="E2687" s="69">
        <f t="shared" si="2408"/>
        <v>0</v>
      </c>
      <c r="F2687" s="78">
        <f>SUM(F2688)</f>
        <v>0</v>
      </c>
      <c r="G2687" s="79">
        <f>SUM(G2688)</f>
        <v>0</v>
      </c>
      <c r="H2687" s="69">
        <f t="shared" si="2409"/>
        <v>0</v>
      </c>
      <c r="I2687" s="78">
        <f>SUM(I2688)</f>
        <v>0</v>
      </c>
      <c r="J2687" s="79">
        <f>SUM(J2688)</f>
        <v>0</v>
      </c>
      <c r="K2687" s="69">
        <f t="shared" si="2410"/>
        <v>0</v>
      </c>
      <c r="L2687" s="78">
        <f>SUM(L2688)</f>
        <v>0</v>
      </c>
      <c r="M2687" s="80">
        <f>SUM(M2688)</f>
        <v>0</v>
      </c>
      <c r="N2687" s="81">
        <f>SUM(N2688)</f>
        <v>0</v>
      </c>
      <c r="O2687" s="78">
        <f>SUM(O2688)</f>
        <v>0</v>
      </c>
      <c r="P2687" s="81">
        <f>SUM(P2688)</f>
        <v>0</v>
      </c>
      <c r="Q2687" s="148">
        <f t="shared" si="2411"/>
        <v>0</v>
      </c>
      <c r="R2687" s="81">
        <f>SUM(R2688)</f>
        <v>0</v>
      </c>
      <c r="S2687" s="81">
        <f>SUM(S2688)</f>
        <v>0</v>
      </c>
      <c r="T2687" s="149">
        <f t="shared" si="2423"/>
        <v>0</v>
      </c>
      <c r="U2687" s="216"/>
      <c r="V2687" s="78">
        <f>SUM(V2688)</f>
        <v>0</v>
      </c>
      <c r="W2687" s="81">
        <f>SUM(W2688)</f>
        <v>0</v>
      </c>
      <c r="X2687" s="148">
        <f t="shared" si="2412"/>
        <v>0</v>
      </c>
      <c r="Y2687" s="81">
        <f>SUM(Y2688)</f>
        <v>0</v>
      </c>
      <c r="Z2687" s="81">
        <f>SUM(Z2688)</f>
        <v>0</v>
      </c>
      <c r="AA2687" s="149">
        <f t="shared" si="2424"/>
        <v>0</v>
      </c>
      <c r="AB2687" s="216"/>
      <c r="AC2687" s="78">
        <f>SUM(AC2688)</f>
        <v>0</v>
      </c>
      <c r="AD2687" s="81">
        <f>SUM(AD2688)</f>
        <v>0</v>
      </c>
      <c r="AE2687" s="148">
        <f t="shared" si="2413"/>
        <v>0</v>
      </c>
      <c r="AF2687" s="81">
        <f>SUM(AF2688)</f>
        <v>0</v>
      </c>
      <c r="AG2687" s="81">
        <f>SUM(AG2688)</f>
        <v>0</v>
      </c>
      <c r="AH2687" s="149">
        <f t="shared" si="2425"/>
        <v>0</v>
      </c>
      <c r="AJ2687" s="79">
        <f t="shared" ref="AJ2687:AU2687" si="2430">SUM(AJ2688)</f>
        <v>0</v>
      </c>
      <c r="AK2687" s="80">
        <f t="shared" si="2430"/>
        <v>0</v>
      </c>
      <c r="AL2687" s="81">
        <f t="shared" si="2430"/>
        <v>0</v>
      </c>
      <c r="AM2687" s="80">
        <f t="shared" si="2430"/>
        <v>0</v>
      </c>
      <c r="AN2687" s="81">
        <f t="shared" si="2430"/>
        <v>0</v>
      </c>
      <c r="AO2687" s="80">
        <f t="shared" si="2430"/>
        <v>0</v>
      </c>
      <c r="AP2687" s="81">
        <f t="shared" si="2430"/>
        <v>0</v>
      </c>
      <c r="AQ2687" s="80">
        <f t="shared" si="2430"/>
        <v>0</v>
      </c>
      <c r="AR2687" s="81">
        <f t="shared" si="2430"/>
        <v>0</v>
      </c>
      <c r="AS2687" s="80">
        <f t="shared" si="2430"/>
        <v>0</v>
      </c>
      <c r="AT2687" s="81">
        <f t="shared" si="2430"/>
        <v>0</v>
      </c>
      <c r="AU2687" s="80">
        <f t="shared" si="2430"/>
        <v>0</v>
      </c>
      <c r="AV2687" s="81">
        <f t="shared" si="2415"/>
        <v>0</v>
      </c>
      <c r="AW2687" s="80">
        <f t="shared" si="2416"/>
        <v>0</v>
      </c>
      <c r="AX2687" s="210"/>
      <c r="AY2687" s="79">
        <f t="shared" si="2417"/>
        <v>0</v>
      </c>
      <c r="AZ2687" s="80">
        <f t="shared" si="2418"/>
        <v>0</v>
      </c>
      <c r="BA2687" s="81">
        <f t="shared" si="2419"/>
        <v>0</v>
      </c>
      <c r="BB2687" s="80">
        <f t="shared" si="2420"/>
        <v>0</v>
      </c>
      <c r="BC2687" s="80">
        <f t="shared" si="2421"/>
        <v>0</v>
      </c>
      <c r="BD2687" s="86">
        <f t="shared" si="2422"/>
        <v>0</v>
      </c>
    </row>
    <row r="2688" spans="2:56" x14ac:dyDescent="0.3">
      <c r="B2688" s="211" t="s">
        <v>68</v>
      </c>
      <c r="C2688" s="212"/>
      <c r="D2688" s="213"/>
      <c r="E2688" s="144">
        <f t="shared" si="2408"/>
        <v>0</v>
      </c>
      <c r="F2688" s="212"/>
      <c r="G2688" s="213"/>
      <c r="H2688" s="144">
        <f t="shared" si="2409"/>
        <v>0</v>
      </c>
      <c r="I2688" s="212"/>
      <c r="J2688" s="213"/>
      <c r="K2688" s="144">
        <f t="shared" si="2410"/>
        <v>0</v>
      </c>
      <c r="L2688" s="212"/>
      <c r="M2688" s="214"/>
      <c r="N2688" s="215"/>
      <c r="O2688" s="212"/>
      <c r="P2688" s="215"/>
      <c r="Q2688" s="139">
        <f t="shared" si="2411"/>
        <v>0</v>
      </c>
      <c r="R2688" s="215"/>
      <c r="S2688" s="215"/>
      <c r="T2688" s="140">
        <f t="shared" si="2423"/>
        <v>0</v>
      </c>
      <c r="U2688" s="216"/>
      <c r="V2688" s="212"/>
      <c r="W2688" s="215"/>
      <c r="X2688" s="139">
        <f t="shared" si="2412"/>
        <v>0</v>
      </c>
      <c r="Y2688" s="215"/>
      <c r="Z2688" s="215"/>
      <c r="AA2688" s="140">
        <f t="shared" si="2424"/>
        <v>0</v>
      </c>
      <c r="AB2688" s="216"/>
      <c r="AC2688" s="212"/>
      <c r="AD2688" s="215"/>
      <c r="AE2688" s="139">
        <f t="shared" si="2413"/>
        <v>0</v>
      </c>
      <c r="AF2688" s="215"/>
      <c r="AG2688" s="215"/>
      <c r="AH2688" s="140">
        <f t="shared" si="2425"/>
        <v>0</v>
      </c>
      <c r="AJ2688" s="217"/>
      <c r="AK2688" s="218"/>
      <c r="AL2688" s="219"/>
      <c r="AM2688" s="218"/>
      <c r="AN2688" s="219"/>
      <c r="AO2688" s="218"/>
      <c r="AP2688" s="219"/>
      <c r="AQ2688" s="218"/>
      <c r="AR2688" s="219"/>
      <c r="AS2688" s="218"/>
      <c r="AT2688" s="219"/>
      <c r="AU2688" s="218"/>
      <c r="AV2688" s="114">
        <f t="shared" si="2415"/>
        <v>0</v>
      </c>
      <c r="AW2688" s="113">
        <f t="shared" si="2416"/>
        <v>0</v>
      </c>
      <c r="AX2688" s="210"/>
      <c r="AY2688" s="111">
        <f t="shared" si="2417"/>
        <v>0</v>
      </c>
      <c r="AZ2688" s="113">
        <f t="shared" si="2418"/>
        <v>0</v>
      </c>
      <c r="BA2688" s="114">
        <f t="shared" si="2419"/>
        <v>0</v>
      </c>
      <c r="BB2688" s="113">
        <f t="shared" si="2420"/>
        <v>0</v>
      </c>
      <c r="BC2688" s="113">
        <f t="shared" si="2421"/>
        <v>0</v>
      </c>
      <c r="BD2688" s="117">
        <f t="shared" si="2422"/>
        <v>0</v>
      </c>
    </row>
    <row r="2689" spans="2:56" x14ac:dyDescent="0.3">
      <c r="B2689" s="222" t="s">
        <v>69</v>
      </c>
      <c r="C2689" s="78">
        <f>SUM(C2690:C2692)</f>
        <v>0</v>
      </c>
      <c r="D2689" s="79">
        <f>SUM(D2690:D2692)</f>
        <v>0</v>
      </c>
      <c r="E2689" s="69">
        <f t="shared" si="2408"/>
        <v>0</v>
      </c>
      <c r="F2689" s="78">
        <f>SUM(F2690:F2692)</f>
        <v>0</v>
      </c>
      <c r="G2689" s="79">
        <f>SUM(G2690:G2692)</f>
        <v>0</v>
      </c>
      <c r="H2689" s="69">
        <f t="shared" si="2409"/>
        <v>0</v>
      </c>
      <c r="I2689" s="78">
        <f>SUM(I2690:I2692)</f>
        <v>0</v>
      </c>
      <c r="J2689" s="79">
        <f>SUM(J2690:J2692)</f>
        <v>0</v>
      </c>
      <c r="K2689" s="69">
        <f t="shared" si="2410"/>
        <v>0</v>
      </c>
      <c r="L2689" s="78">
        <f>SUM(L2690:L2692)</f>
        <v>0</v>
      </c>
      <c r="M2689" s="80">
        <f>SUM(M2690:M2692)</f>
        <v>0</v>
      </c>
      <c r="N2689" s="81">
        <f>SUM(N2690:N2692)</f>
        <v>0</v>
      </c>
      <c r="O2689" s="78">
        <f>SUM(O2690:O2692)</f>
        <v>0</v>
      </c>
      <c r="P2689" s="81">
        <f>SUM(P2690:P2692)</f>
        <v>0</v>
      </c>
      <c r="Q2689" s="148">
        <f t="shared" si="2411"/>
        <v>0</v>
      </c>
      <c r="R2689" s="81">
        <f>SUM(R2690:R2692)</f>
        <v>0</v>
      </c>
      <c r="S2689" s="81">
        <f>SUM(S2690:S2692)</f>
        <v>0</v>
      </c>
      <c r="T2689" s="149">
        <f t="shared" si="2423"/>
        <v>0</v>
      </c>
      <c r="U2689" s="216"/>
      <c r="V2689" s="78">
        <f>SUM(V2690:V2692)</f>
        <v>0</v>
      </c>
      <c r="W2689" s="81">
        <f>SUM(W2690:W2692)</f>
        <v>0</v>
      </c>
      <c r="X2689" s="148">
        <f t="shared" si="2412"/>
        <v>0</v>
      </c>
      <c r="Y2689" s="81">
        <f>SUM(Y2690:Y2692)</f>
        <v>0</v>
      </c>
      <c r="Z2689" s="81">
        <f>SUM(Z2690:Z2692)</f>
        <v>0</v>
      </c>
      <c r="AA2689" s="149">
        <f t="shared" si="2424"/>
        <v>0</v>
      </c>
      <c r="AB2689" s="216"/>
      <c r="AC2689" s="78">
        <f>SUM(AC2690:AC2692)</f>
        <v>0</v>
      </c>
      <c r="AD2689" s="81">
        <f>SUM(AD2690:AD2692)</f>
        <v>0</v>
      </c>
      <c r="AE2689" s="148">
        <f t="shared" si="2413"/>
        <v>0</v>
      </c>
      <c r="AF2689" s="81">
        <f>SUM(AF2690:AF2692)</f>
        <v>0</v>
      </c>
      <c r="AG2689" s="81">
        <f>SUM(AG2690:AG2692)</f>
        <v>0</v>
      </c>
      <c r="AH2689" s="149">
        <f t="shared" si="2425"/>
        <v>0</v>
      </c>
      <c r="AJ2689" s="79">
        <f t="shared" ref="AJ2689:AU2689" si="2431">SUM(AJ2690:AJ2692)</f>
        <v>0</v>
      </c>
      <c r="AK2689" s="80">
        <f t="shared" si="2431"/>
        <v>0</v>
      </c>
      <c r="AL2689" s="81">
        <f t="shared" si="2431"/>
        <v>0</v>
      </c>
      <c r="AM2689" s="80">
        <f t="shared" si="2431"/>
        <v>0</v>
      </c>
      <c r="AN2689" s="81">
        <f t="shared" si="2431"/>
        <v>0</v>
      </c>
      <c r="AO2689" s="80">
        <f t="shared" si="2431"/>
        <v>0</v>
      </c>
      <c r="AP2689" s="81">
        <f t="shared" si="2431"/>
        <v>0</v>
      </c>
      <c r="AQ2689" s="80">
        <f t="shared" si="2431"/>
        <v>0</v>
      </c>
      <c r="AR2689" s="81">
        <f t="shared" si="2431"/>
        <v>0</v>
      </c>
      <c r="AS2689" s="80">
        <f t="shared" si="2431"/>
        <v>0</v>
      </c>
      <c r="AT2689" s="81">
        <f t="shared" si="2431"/>
        <v>0</v>
      </c>
      <c r="AU2689" s="80">
        <f t="shared" si="2431"/>
        <v>0</v>
      </c>
      <c r="AV2689" s="81">
        <f t="shared" si="2415"/>
        <v>0</v>
      </c>
      <c r="AW2689" s="80">
        <f t="shared" si="2416"/>
        <v>0</v>
      </c>
      <c r="AX2689" s="210"/>
      <c r="AY2689" s="79">
        <f t="shared" si="2417"/>
        <v>0</v>
      </c>
      <c r="AZ2689" s="80">
        <f t="shared" si="2418"/>
        <v>0</v>
      </c>
      <c r="BA2689" s="81">
        <f t="shared" si="2419"/>
        <v>0</v>
      </c>
      <c r="BB2689" s="80">
        <f t="shared" si="2420"/>
        <v>0</v>
      </c>
      <c r="BC2689" s="80">
        <f t="shared" si="2421"/>
        <v>0</v>
      </c>
      <c r="BD2689" s="86">
        <f t="shared" si="2422"/>
        <v>0</v>
      </c>
    </row>
    <row r="2690" spans="2:56" x14ac:dyDescent="0.3">
      <c r="B2690" s="211" t="s">
        <v>70</v>
      </c>
      <c r="C2690" s="212"/>
      <c r="D2690" s="213"/>
      <c r="E2690" s="144">
        <f t="shared" si="2408"/>
        <v>0</v>
      </c>
      <c r="F2690" s="212"/>
      <c r="G2690" s="213"/>
      <c r="H2690" s="144">
        <f t="shared" si="2409"/>
        <v>0</v>
      </c>
      <c r="I2690" s="212"/>
      <c r="J2690" s="213"/>
      <c r="K2690" s="144">
        <f t="shared" si="2410"/>
        <v>0</v>
      </c>
      <c r="L2690" s="212"/>
      <c r="M2690" s="214"/>
      <c r="N2690" s="215"/>
      <c r="O2690" s="212"/>
      <c r="P2690" s="215"/>
      <c r="Q2690" s="139">
        <f t="shared" si="2411"/>
        <v>0</v>
      </c>
      <c r="R2690" s="215"/>
      <c r="S2690" s="215"/>
      <c r="T2690" s="140">
        <f t="shared" si="2423"/>
        <v>0</v>
      </c>
      <c r="U2690" s="216"/>
      <c r="V2690" s="212"/>
      <c r="W2690" s="215"/>
      <c r="X2690" s="139">
        <f t="shared" si="2412"/>
        <v>0</v>
      </c>
      <c r="Y2690" s="215"/>
      <c r="Z2690" s="215"/>
      <c r="AA2690" s="140">
        <f t="shared" si="2424"/>
        <v>0</v>
      </c>
      <c r="AB2690" s="216"/>
      <c r="AC2690" s="212"/>
      <c r="AD2690" s="215"/>
      <c r="AE2690" s="139">
        <f t="shared" si="2413"/>
        <v>0</v>
      </c>
      <c r="AF2690" s="215"/>
      <c r="AG2690" s="215"/>
      <c r="AH2690" s="140">
        <f t="shared" si="2425"/>
        <v>0</v>
      </c>
      <c r="AJ2690" s="217"/>
      <c r="AK2690" s="218"/>
      <c r="AL2690" s="219"/>
      <c r="AM2690" s="218"/>
      <c r="AN2690" s="219"/>
      <c r="AO2690" s="218"/>
      <c r="AP2690" s="219"/>
      <c r="AQ2690" s="218"/>
      <c r="AR2690" s="219"/>
      <c r="AS2690" s="218"/>
      <c r="AT2690" s="219"/>
      <c r="AU2690" s="218"/>
      <c r="AV2690" s="114">
        <f t="shared" si="2415"/>
        <v>0</v>
      </c>
      <c r="AW2690" s="113">
        <f t="shared" si="2416"/>
        <v>0</v>
      </c>
      <c r="AX2690" s="210"/>
      <c r="AY2690" s="111">
        <f t="shared" si="2417"/>
        <v>0</v>
      </c>
      <c r="AZ2690" s="113">
        <f t="shared" si="2418"/>
        <v>0</v>
      </c>
      <c r="BA2690" s="114">
        <f t="shared" si="2419"/>
        <v>0</v>
      </c>
      <c r="BB2690" s="113">
        <f t="shared" si="2420"/>
        <v>0</v>
      </c>
      <c r="BC2690" s="113">
        <f t="shared" si="2421"/>
        <v>0</v>
      </c>
      <c r="BD2690" s="117">
        <f t="shared" si="2422"/>
        <v>0</v>
      </c>
    </row>
    <row r="2691" spans="2:56" x14ac:dyDescent="0.3">
      <c r="B2691" s="211" t="s">
        <v>71</v>
      </c>
      <c r="C2691" s="212"/>
      <c r="D2691" s="213"/>
      <c r="E2691" s="144">
        <f t="shared" si="2408"/>
        <v>0</v>
      </c>
      <c r="F2691" s="212"/>
      <c r="G2691" s="213"/>
      <c r="H2691" s="144">
        <f t="shared" si="2409"/>
        <v>0</v>
      </c>
      <c r="I2691" s="212"/>
      <c r="J2691" s="213"/>
      <c r="K2691" s="144">
        <f t="shared" si="2410"/>
        <v>0</v>
      </c>
      <c r="L2691" s="212"/>
      <c r="M2691" s="214"/>
      <c r="N2691" s="215"/>
      <c r="O2691" s="212"/>
      <c r="P2691" s="215"/>
      <c r="Q2691" s="139">
        <f t="shared" si="2411"/>
        <v>0</v>
      </c>
      <c r="R2691" s="215"/>
      <c r="S2691" s="215"/>
      <c r="T2691" s="140">
        <f t="shared" si="2423"/>
        <v>0</v>
      </c>
      <c r="U2691" s="216"/>
      <c r="V2691" s="212"/>
      <c r="W2691" s="215"/>
      <c r="X2691" s="139">
        <f t="shared" si="2412"/>
        <v>0</v>
      </c>
      <c r="Y2691" s="215"/>
      <c r="Z2691" s="215"/>
      <c r="AA2691" s="140">
        <f t="shared" si="2424"/>
        <v>0</v>
      </c>
      <c r="AB2691" s="216"/>
      <c r="AC2691" s="212"/>
      <c r="AD2691" s="215"/>
      <c r="AE2691" s="139">
        <f t="shared" si="2413"/>
        <v>0</v>
      </c>
      <c r="AF2691" s="215"/>
      <c r="AG2691" s="215"/>
      <c r="AH2691" s="140">
        <f t="shared" si="2425"/>
        <v>0</v>
      </c>
      <c r="AJ2691" s="217"/>
      <c r="AK2691" s="218"/>
      <c r="AL2691" s="219"/>
      <c r="AM2691" s="218"/>
      <c r="AN2691" s="219"/>
      <c r="AO2691" s="218"/>
      <c r="AP2691" s="219"/>
      <c r="AQ2691" s="218"/>
      <c r="AR2691" s="219"/>
      <c r="AS2691" s="218"/>
      <c r="AT2691" s="219"/>
      <c r="AU2691" s="218"/>
      <c r="AV2691" s="114">
        <f t="shared" si="2415"/>
        <v>0</v>
      </c>
      <c r="AW2691" s="113">
        <f t="shared" si="2416"/>
        <v>0</v>
      </c>
      <c r="AX2691" s="210"/>
      <c r="AY2691" s="111">
        <f t="shared" si="2417"/>
        <v>0</v>
      </c>
      <c r="AZ2691" s="113">
        <f t="shared" si="2418"/>
        <v>0</v>
      </c>
      <c r="BA2691" s="114">
        <f t="shared" si="2419"/>
        <v>0</v>
      </c>
      <c r="BB2691" s="113">
        <f t="shared" si="2420"/>
        <v>0</v>
      </c>
      <c r="BC2691" s="113">
        <f t="shared" si="2421"/>
        <v>0</v>
      </c>
      <c r="BD2691" s="117">
        <f t="shared" si="2422"/>
        <v>0</v>
      </c>
    </row>
    <row r="2692" spans="2:56" x14ac:dyDescent="0.3">
      <c r="B2692" s="211" t="s">
        <v>72</v>
      </c>
      <c r="C2692" s="212"/>
      <c r="D2692" s="213"/>
      <c r="E2692" s="144">
        <f t="shared" si="2408"/>
        <v>0</v>
      </c>
      <c r="F2692" s="212"/>
      <c r="G2692" s="213"/>
      <c r="H2692" s="144">
        <f t="shared" si="2409"/>
        <v>0</v>
      </c>
      <c r="I2692" s="212"/>
      <c r="J2692" s="213"/>
      <c r="K2692" s="144">
        <f t="shared" si="2410"/>
        <v>0</v>
      </c>
      <c r="L2692" s="212"/>
      <c r="M2692" s="214"/>
      <c r="N2692" s="215"/>
      <c r="O2692" s="212"/>
      <c r="P2692" s="215"/>
      <c r="Q2692" s="139">
        <f t="shared" si="2411"/>
        <v>0</v>
      </c>
      <c r="R2692" s="215"/>
      <c r="S2692" s="215"/>
      <c r="T2692" s="140">
        <f t="shared" si="2423"/>
        <v>0</v>
      </c>
      <c r="U2692" s="216"/>
      <c r="V2692" s="212"/>
      <c r="W2692" s="215"/>
      <c r="X2692" s="139">
        <f t="shared" si="2412"/>
        <v>0</v>
      </c>
      <c r="Y2692" s="215"/>
      <c r="Z2692" s="215"/>
      <c r="AA2692" s="140">
        <f t="shared" si="2424"/>
        <v>0</v>
      </c>
      <c r="AB2692" s="216"/>
      <c r="AC2692" s="212"/>
      <c r="AD2692" s="215"/>
      <c r="AE2692" s="139">
        <f t="shared" si="2413"/>
        <v>0</v>
      </c>
      <c r="AF2692" s="215"/>
      <c r="AG2692" s="215"/>
      <c r="AH2692" s="140">
        <f t="shared" si="2425"/>
        <v>0</v>
      </c>
      <c r="AJ2692" s="217"/>
      <c r="AK2692" s="218"/>
      <c r="AL2692" s="219"/>
      <c r="AM2692" s="218"/>
      <c r="AN2692" s="219"/>
      <c r="AO2692" s="218"/>
      <c r="AP2692" s="219"/>
      <c r="AQ2692" s="218"/>
      <c r="AR2692" s="219"/>
      <c r="AS2692" s="218"/>
      <c r="AT2692" s="219"/>
      <c r="AU2692" s="218"/>
      <c r="AV2692" s="114">
        <f t="shared" si="2415"/>
        <v>0</v>
      </c>
      <c r="AW2692" s="113">
        <f t="shared" si="2416"/>
        <v>0</v>
      </c>
      <c r="AX2692" s="210"/>
      <c r="AY2692" s="111">
        <f t="shared" si="2417"/>
        <v>0</v>
      </c>
      <c r="AZ2692" s="113">
        <f t="shared" si="2418"/>
        <v>0</v>
      </c>
      <c r="BA2692" s="114">
        <f t="shared" si="2419"/>
        <v>0</v>
      </c>
      <c r="BB2692" s="113">
        <f t="shared" si="2420"/>
        <v>0</v>
      </c>
      <c r="BC2692" s="113">
        <f t="shared" si="2421"/>
        <v>0</v>
      </c>
      <c r="BD2692" s="117">
        <f t="shared" si="2422"/>
        <v>0</v>
      </c>
    </row>
    <row r="2693" spans="2:56" x14ac:dyDescent="0.3">
      <c r="B2693" s="222" t="s">
        <v>73</v>
      </c>
      <c r="C2693" s="78">
        <f>SUM(C2694:C2697)</f>
        <v>0</v>
      </c>
      <c r="D2693" s="79">
        <f>SUM(D2694:D2697)</f>
        <v>0</v>
      </c>
      <c r="E2693" s="69">
        <f t="shared" si="2408"/>
        <v>0</v>
      </c>
      <c r="F2693" s="78">
        <f>SUM(F2694:F2697)</f>
        <v>0</v>
      </c>
      <c r="G2693" s="79">
        <f>SUM(G2694:G2697)</f>
        <v>0</v>
      </c>
      <c r="H2693" s="69">
        <f t="shared" si="2409"/>
        <v>0</v>
      </c>
      <c r="I2693" s="78">
        <f>SUM(I2694:I2697)</f>
        <v>0</v>
      </c>
      <c r="J2693" s="79">
        <f>SUM(J2694:J2697)</f>
        <v>0</v>
      </c>
      <c r="K2693" s="69">
        <f t="shared" si="2410"/>
        <v>0</v>
      </c>
      <c r="L2693" s="78">
        <f>SUM(L2694:L2697)</f>
        <v>0</v>
      </c>
      <c r="M2693" s="80">
        <f>SUM(M2694:M2697)</f>
        <v>0</v>
      </c>
      <c r="N2693" s="81">
        <f>SUM(N2694:N2697)</f>
        <v>0</v>
      </c>
      <c r="O2693" s="78">
        <f>SUM(O2694:O2697)</f>
        <v>0</v>
      </c>
      <c r="P2693" s="81">
        <f>SUM(P2694:P2697)</f>
        <v>0</v>
      </c>
      <c r="Q2693" s="148">
        <f t="shared" si="2411"/>
        <v>0</v>
      </c>
      <c r="R2693" s="81">
        <f>SUM(R2694:R2697)</f>
        <v>0</v>
      </c>
      <c r="S2693" s="81">
        <f>SUM(S2694:S2697)</f>
        <v>0</v>
      </c>
      <c r="T2693" s="149">
        <f t="shared" si="2423"/>
        <v>0</v>
      </c>
      <c r="U2693" s="216"/>
      <c r="V2693" s="78">
        <f>SUM(V2694:V2697)</f>
        <v>0</v>
      </c>
      <c r="W2693" s="81">
        <f>SUM(W2694:W2697)</f>
        <v>0</v>
      </c>
      <c r="X2693" s="148">
        <f t="shared" si="2412"/>
        <v>0</v>
      </c>
      <c r="Y2693" s="81">
        <f>SUM(Y2694:Y2697)</f>
        <v>0</v>
      </c>
      <c r="Z2693" s="81">
        <f>SUM(Z2694:Z2697)</f>
        <v>0</v>
      </c>
      <c r="AA2693" s="149">
        <f t="shared" si="2424"/>
        <v>0</v>
      </c>
      <c r="AB2693" s="216"/>
      <c r="AC2693" s="78">
        <f>SUM(AC2694:AC2697)</f>
        <v>0</v>
      </c>
      <c r="AD2693" s="81">
        <f>SUM(AD2694:AD2697)</f>
        <v>0</v>
      </c>
      <c r="AE2693" s="148">
        <f t="shared" si="2413"/>
        <v>0</v>
      </c>
      <c r="AF2693" s="81">
        <f>SUM(AF2694:AF2697)</f>
        <v>0</v>
      </c>
      <c r="AG2693" s="81">
        <f>SUM(AG2694:AG2697)</f>
        <v>0</v>
      </c>
      <c r="AH2693" s="149">
        <f t="shared" si="2425"/>
        <v>0</v>
      </c>
      <c r="AJ2693" s="79">
        <f t="shared" ref="AJ2693:AU2693" si="2432">SUM(AJ2694:AJ2697)</f>
        <v>0</v>
      </c>
      <c r="AK2693" s="80">
        <f t="shared" si="2432"/>
        <v>0</v>
      </c>
      <c r="AL2693" s="81">
        <f t="shared" si="2432"/>
        <v>0</v>
      </c>
      <c r="AM2693" s="80">
        <f t="shared" si="2432"/>
        <v>0</v>
      </c>
      <c r="AN2693" s="81">
        <f t="shared" si="2432"/>
        <v>0</v>
      </c>
      <c r="AO2693" s="80">
        <f t="shared" si="2432"/>
        <v>0</v>
      </c>
      <c r="AP2693" s="81">
        <f t="shared" si="2432"/>
        <v>0</v>
      </c>
      <c r="AQ2693" s="80">
        <f t="shared" si="2432"/>
        <v>0</v>
      </c>
      <c r="AR2693" s="81">
        <f t="shared" si="2432"/>
        <v>0</v>
      </c>
      <c r="AS2693" s="80">
        <f t="shared" si="2432"/>
        <v>0</v>
      </c>
      <c r="AT2693" s="81">
        <f t="shared" si="2432"/>
        <v>0</v>
      </c>
      <c r="AU2693" s="80">
        <f t="shared" si="2432"/>
        <v>0</v>
      </c>
      <c r="AV2693" s="81">
        <f t="shared" si="2415"/>
        <v>0</v>
      </c>
      <c r="AW2693" s="80">
        <f t="shared" si="2416"/>
        <v>0</v>
      </c>
      <c r="AX2693" s="210"/>
      <c r="AY2693" s="79">
        <f t="shared" si="2417"/>
        <v>0</v>
      </c>
      <c r="AZ2693" s="80">
        <f t="shared" si="2418"/>
        <v>0</v>
      </c>
      <c r="BA2693" s="81">
        <f t="shared" si="2419"/>
        <v>0</v>
      </c>
      <c r="BB2693" s="80">
        <f t="shared" si="2420"/>
        <v>0</v>
      </c>
      <c r="BC2693" s="80">
        <f t="shared" si="2421"/>
        <v>0</v>
      </c>
      <c r="BD2693" s="86">
        <f t="shared" si="2422"/>
        <v>0</v>
      </c>
    </row>
    <row r="2694" spans="2:56" x14ac:dyDescent="0.3">
      <c r="B2694" s="211" t="s">
        <v>74</v>
      </c>
      <c r="C2694" s="212"/>
      <c r="D2694" s="213"/>
      <c r="E2694" s="144">
        <f t="shared" si="2408"/>
        <v>0</v>
      </c>
      <c r="F2694" s="212"/>
      <c r="G2694" s="213"/>
      <c r="H2694" s="144">
        <f t="shared" si="2409"/>
        <v>0</v>
      </c>
      <c r="I2694" s="212"/>
      <c r="J2694" s="213"/>
      <c r="K2694" s="144">
        <f t="shared" si="2410"/>
        <v>0</v>
      </c>
      <c r="L2694" s="212"/>
      <c r="M2694" s="214"/>
      <c r="N2694" s="215"/>
      <c r="O2694" s="212"/>
      <c r="P2694" s="215"/>
      <c r="Q2694" s="139">
        <f t="shared" si="2411"/>
        <v>0</v>
      </c>
      <c r="R2694" s="215"/>
      <c r="S2694" s="215"/>
      <c r="T2694" s="140">
        <f t="shared" si="2423"/>
        <v>0</v>
      </c>
      <c r="U2694" s="216"/>
      <c r="V2694" s="212"/>
      <c r="W2694" s="215"/>
      <c r="X2694" s="139">
        <f t="shared" si="2412"/>
        <v>0</v>
      </c>
      <c r="Y2694" s="215"/>
      <c r="Z2694" s="215"/>
      <c r="AA2694" s="140">
        <f t="shared" si="2424"/>
        <v>0</v>
      </c>
      <c r="AB2694" s="216"/>
      <c r="AC2694" s="212"/>
      <c r="AD2694" s="215"/>
      <c r="AE2694" s="139">
        <f t="shared" si="2413"/>
        <v>0</v>
      </c>
      <c r="AF2694" s="215"/>
      <c r="AG2694" s="215"/>
      <c r="AH2694" s="140">
        <f t="shared" si="2425"/>
        <v>0</v>
      </c>
      <c r="AJ2694" s="217"/>
      <c r="AK2694" s="218"/>
      <c r="AL2694" s="219"/>
      <c r="AM2694" s="218"/>
      <c r="AN2694" s="219"/>
      <c r="AO2694" s="218"/>
      <c r="AP2694" s="219"/>
      <c r="AQ2694" s="218"/>
      <c r="AR2694" s="219"/>
      <c r="AS2694" s="218"/>
      <c r="AT2694" s="219"/>
      <c r="AU2694" s="218"/>
      <c r="AV2694" s="114">
        <f t="shared" si="2415"/>
        <v>0</v>
      </c>
      <c r="AW2694" s="113">
        <f t="shared" si="2416"/>
        <v>0</v>
      </c>
      <c r="AX2694" s="210"/>
      <c r="AY2694" s="111">
        <f t="shared" si="2417"/>
        <v>0</v>
      </c>
      <c r="AZ2694" s="113">
        <f t="shared" si="2418"/>
        <v>0</v>
      </c>
      <c r="BA2694" s="114">
        <f t="shared" si="2419"/>
        <v>0</v>
      </c>
      <c r="BB2694" s="113">
        <f t="shared" si="2420"/>
        <v>0</v>
      </c>
      <c r="BC2694" s="113">
        <f t="shared" si="2421"/>
        <v>0</v>
      </c>
      <c r="BD2694" s="117">
        <f t="shared" si="2422"/>
        <v>0</v>
      </c>
    </row>
    <row r="2695" spans="2:56" x14ac:dyDescent="0.3">
      <c r="B2695" s="211" t="s">
        <v>75</v>
      </c>
      <c r="C2695" s="212"/>
      <c r="D2695" s="213"/>
      <c r="E2695" s="144">
        <f t="shared" si="2408"/>
        <v>0</v>
      </c>
      <c r="F2695" s="212"/>
      <c r="G2695" s="213"/>
      <c r="H2695" s="144">
        <f t="shared" si="2409"/>
        <v>0</v>
      </c>
      <c r="I2695" s="212"/>
      <c r="J2695" s="213"/>
      <c r="K2695" s="144">
        <f t="shared" si="2410"/>
        <v>0</v>
      </c>
      <c r="L2695" s="212"/>
      <c r="M2695" s="214"/>
      <c r="N2695" s="215"/>
      <c r="O2695" s="212"/>
      <c r="P2695" s="215"/>
      <c r="Q2695" s="139">
        <f t="shared" si="2411"/>
        <v>0</v>
      </c>
      <c r="R2695" s="215"/>
      <c r="S2695" s="215"/>
      <c r="T2695" s="140">
        <f t="shared" si="2423"/>
        <v>0</v>
      </c>
      <c r="U2695" s="216"/>
      <c r="V2695" s="212"/>
      <c r="W2695" s="215"/>
      <c r="X2695" s="139">
        <f t="shared" si="2412"/>
        <v>0</v>
      </c>
      <c r="Y2695" s="215"/>
      <c r="Z2695" s="215"/>
      <c r="AA2695" s="140">
        <f t="shared" si="2424"/>
        <v>0</v>
      </c>
      <c r="AB2695" s="216"/>
      <c r="AC2695" s="212"/>
      <c r="AD2695" s="215"/>
      <c r="AE2695" s="139">
        <f t="shared" si="2413"/>
        <v>0</v>
      </c>
      <c r="AF2695" s="215"/>
      <c r="AG2695" s="215"/>
      <c r="AH2695" s="140">
        <f t="shared" si="2425"/>
        <v>0</v>
      </c>
      <c r="AJ2695" s="217"/>
      <c r="AK2695" s="218"/>
      <c r="AL2695" s="219"/>
      <c r="AM2695" s="218"/>
      <c r="AN2695" s="219"/>
      <c r="AO2695" s="218"/>
      <c r="AP2695" s="219"/>
      <c r="AQ2695" s="218"/>
      <c r="AR2695" s="219"/>
      <c r="AS2695" s="218"/>
      <c r="AT2695" s="219"/>
      <c r="AU2695" s="218"/>
      <c r="AV2695" s="114">
        <f t="shared" si="2415"/>
        <v>0</v>
      </c>
      <c r="AW2695" s="113">
        <f t="shared" si="2416"/>
        <v>0</v>
      </c>
      <c r="AX2695" s="210"/>
      <c r="AY2695" s="111">
        <f t="shared" si="2417"/>
        <v>0</v>
      </c>
      <c r="AZ2695" s="113">
        <f t="shared" si="2418"/>
        <v>0</v>
      </c>
      <c r="BA2695" s="114">
        <f t="shared" si="2419"/>
        <v>0</v>
      </c>
      <c r="BB2695" s="113">
        <f t="shared" si="2420"/>
        <v>0</v>
      </c>
      <c r="BC2695" s="113">
        <f t="shared" si="2421"/>
        <v>0</v>
      </c>
      <c r="BD2695" s="117">
        <f t="shared" si="2422"/>
        <v>0</v>
      </c>
    </row>
    <row r="2696" spans="2:56" x14ac:dyDescent="0.3">
      <c r="B2696" s="211" t="s">
        <v>76</v>
      </c>
      <c r="C2696" s="212"/>
      <c r="D2696" s="213"/>
      <c r="E2696" s="144">
        <f t="shared" si="2408"/>
        <v>0</v>
      </c>
      <c r="F2696" s="212"/>
      <c r="G2696" s="213"/>
      <c r="H2696" s="144">
        <f t="shared" si="2409"/>
        <v>0</v>
      </c>
      <c r="I2696" s="212"/>
      <c r="J2696" s="213"/>
      <c r="K2696" s="144">
        <f t="shared" si="2410"/>
        <v>0</v>
      </c>
      <c r="L2696" s="212"/>
      <c r="M2696" s="214"/>
      <c r="N2696" s="215"/>
      <c r="O2696" s="212"/>
      <c r="P2696" s="215"/>
      <c r="Q2696" s="139">
        <f t="shared" si="2411"/>
        <v>0</v>
      </c>
      <c r="R2696" s="215"/>
      <c r="S2696" s="215"/>
      <c r="T2696" s="140">
        <f t="shared" si="2423"/>
        <v>0</v>
      </c>
      <c r="U2696" s="216"/>
      <c r="V2696" s="212"/>
      <c r="W2696" s="215"/>
      <c r="X2696" s="139">
        <f t="shared" si="2412"/>
        <v>0</v>
      </c>
      <c r="Y2696" s="215"/>
      <c r="Z2696" s="215"/>
      <c r="AA2696" s="140">
        <f t="shared" si="2424"/>
        <v>0</v>
      </c>
      <c r="AB2696" s="216"/>
      <c r="AC2696" s="212"/>
      <c r="AD2696" s="215"/>
      <c r="AE2696" s="139">
        <f t="shared" si="2413"/>
        <v>0</v>
      </c>
      <c r="AF2696" s="215"/>
      <c r="AG2696" s="215"/>
      <c r="AH2696" s="140">
        <f t="shared" si="2425"/>
        <v>0</v>
      </c>
      <c r="AJ2696" s="217"/>
      <c r="AK2696" s="218"/>
      <c r="AL2696" s="219"/>
      <c r="AM2696" s="218"/>
      <c r="AN2696" s="219"/>
      <c r="AO2696" s="218"/>
      <c r="AP2696" s="219"/>
      <c r="AQ2696" s="218"/>
      <c r="AR2696" s="219"/>
      <c r="AS2696" s="218"/>
      <c r="AT2696" s="219"/>
      <c r="AU2696" s="218"/>
      <c r="AV2696" s="114">
        <f t="shared" si="2415"/>
        <v>0</v>
      </c>
      <c r="AW2696" s="113">
        <f t="shared" si="2416"/>
        <v>0</v>
      </c>
      <c r="AX2696" s="210"/>
      <c r="AY2696" s="111">
        <f t="shared" si="2417"/>
        <v>0</v>
      </c>
      <c r="AZ2696" s="113">
        <f t="shared" si="2418"/>
        <v>0</v>
      </c>
      <c r="BA2696" s="114">
        <f t="shared" si="2419"/>
        <v>0</v>
      </c>
      <c r="BB2696" s="113">
        <f t="shared" si="2420"/>
        <v>0</v>
      </c>
      <c r="BC2696" s="113">
        <f t="shared" si="2421"/>
        <v>0</v>
      </c>
      <c r="BD2696" s="117">
        <f t="shared" si="2422"/>
        <v>0</v>
      </c>
    </row>
    <row r="2697" spans="2:56" x14ac:dyDescent="0.3">
      <c r="B2697" s="211" t="s">
        <v>77</v>
      </c>
      <c r="C2697" s="212"/>
      <c r="D2697" s="213"/>
      <c r="E2697" s="144">
        <f t="shared" si="2408"/>
        <v>0</v>
      </c>
      <c r="F2697" s="212"/>
      <c r="G2697" s="213"/>
      <c r="H2697" s="144">
        <f t="shared" si="2409"/>
        <v>0</v>
      </c>
      <c r="I2697" s="212"/>
      <c r="J2697" s="213"/>
      <c r="K2697" s="144">
        <f t="shared" si="2410"/>
        <v>0</v>
      </c>
      <c r="L2697" s="212"/>
      <c r="M2697" s="214"/>
      <c r="N2697" s="215"/>
      <c r="O2697" s="212"/>
      <c r="P2697" s="215"/>
      <c r="Q2697" s="139">
        <f t="shared" si="2411"/>
        <v>0</v>
      </c>
      <c r="R2697" s="215"/>
      <c r="S2697" s="215"/>
      <c r="T2697" s="140">
        <f t="shared" si="2423"/>
        <v>0</v>
      </c>
      <c r="U2697" s="216"/>
      <c r="V2697" s="212"/>
      <c r="W2697" s="215"/>
      <c r="X2697" s="139">
        <f t="shared" si="2412"/>
        <v>0</v>
      </c>
      <c r="Y2697" s="215"/>
      <c r="Z2697" s="215"/>
      <c r="AA2697" s="140">
        <f t="shared" si="2424"/>
        <v>0</v>
      </c>
      <c r="AB2697" s="216"/>
      <c r="AC2697" s="212"/>
      <c r="AD2697" s="215"/>
      <c r="AE2697" s="139">
        <f t="shared" si="2413"/>
        <v>0</v>
      </c>
      <c r="AF2697" s="215"/>
      <c r="AG2697" s="215"/>
      <c r="AH2697" s="140">
        <f t="shared" si="2425"/>
        <v>0</v>
      </c>
      <c r="AJ2697" s="217"/>
      <c r="AK2697" s="218"/>
      <c r="AL2697" s="219"/>
      <c r="AM2697" s="218"/>
      <c r="AN2697" s="219"/>
      <c r="AO2697" s="218"/>
      <c r="AP2697" s="219"/>
      <c r="AQ2697" s="218"/>
      <c r="AR2697" s="219"/>
      <c r="AS2697" s="218"/>
      <c r="AT2697" s="219"/>
      <c r="AU2697" s="218"/>
      <c r="AV2697" s="114">
        <f t="shared" si="2415"/>
        <v>0</v>
      </c>
      <c r="AW2697" s="113">
        <f t="shared" si="2416"/>
        <v>0</v>
      </c>
      <c r="AX2697" s="210"/>
      <c r="AY2697" s="111">
        <f t="shared" si="2417"/>
        <v>0</v>
      </c>
      <c r="AZ2697" s="113">
        <f t="shared" si="2418"/>
        <v>0</v>
      </c>
      <c r="BA2697" s="114">
        <f t="shared" si="2419"/>
        <v>0</v>
      </c>
      <c r="BB2697" s="113">
        <f t="shared" si="2420"/>
        <v>0</v>
      </c>
      <c r="BC2697" s="113">
        <f t="shared" si="2421"/>
        <v>0</v>
      </c>
      <c r="BD2697" s="117">
        <f t="shared" si="2422"/>
        <v>0</v>
      </c>
    </row>
    <row r="2698" spans="2:56" x14ac:dyDescent="0.3">
      <c r="B2698" s="222" t="s">
        <v>78</v>
      </c>
      <c r="C2698" s="78">
        <f>SUM(C2699)</f>
        <v>0</v>
      </c>
      <c r="D2698" s="79">
        <f>SUM(D2699)</f>
        <v>0</v>
      </c>
      <c r="E2698" s="69">
        <f t="shared" si="2408"/>
        <v>0</v>
      </c>
      <c r="F2698" s="78">
        <f>SUM(F2699)</f>
        <v>0</v>
      </c>
      <c r="G2698" s="79">
        <f>SUM(G2699)</f>
        <v>0</v>
      </c>
      <c r="H2698" s="69">
        <f t="shared" si="2409"/>
        <v>0</v>
      </c>
      <c r="I2698" s="78">
        <f>SUM(I2699)</f>
        <v>0</v>
      </c>
      <c r="J2698" s="79">
        <f>SUM(J2699)</f>
        <v>0</v>
      </c>
      <c r="K2698" s="69">
        <f t="shared" si="2410"/>
        <v>0</v>
      </c>
      <c r="L2698" s="78">
        <f>SUM(L2699)</f>
        <v>0</v>
      </c>
      <c r="M2698" s="80">
        <f>SUM(M2699)</f>
        <v>0</v>
      </c>
      <c r="N2698" s="81">
        <f>SUM(N2699)</f>
        <v>0</v>
      </c>
      <c r="O2698" s="78">
        <f>SUM(O2699)</f>
        <v>0</v>
      </c>
      <c r="P2698" s="81">
        <f>SUM(P2699)</f>
        <v>0</v>
      </c>
      <c r="Q2698" s="148">
        <f t="shared" si="2411"/>
        <v>0</v>
      </c>
      <c r="R2698" s="81">
        <f>SUM(R2699)</f>
        <v>0</v>
      </c>
      <c r="S2698" s="81">
        <f>SUM(S2699)</f>
        <v>0</v>
      </c>
      <c r="T2698" s="149">
        <f t="shared" si="2423"/>
        <v>0</v>
      </c>
      <c r="U2698" s="216"/>
      <c r="V2698" s="78">
        <f>SUM(V2699)</f>
        <v>0</v>
      </c>
      <c r="W2698" s="81">
        <f>SUM(W2699)</f>
        <v>0</v>
      </c>
      <c r="X2698" s="148">
        <f t="shared" si="2412"/>
        <v>0</v>
      </c>
      <c r="Y2698" s="81">
        <f>SUM(Y2699)</f>
        <v>0</v>
      </c>
      <c r="Z2698" s="81">
        <f>SUM(Z2699)</f>
        <v>0</v>
      </c>
      <c r="AA2698" s="149">
        <f t="shared" si="2424"/>
        <v>0</v>
      </c>
      <c r="AB2698" s="216"/>
      <c r="AC2698" s="78">
        <f>SUM(AC2699)</f>
        <v>0</v>
      </c>
      <c r="AD2698" s="81">
        <f>SUM(AD2699)</f>
        <v>0</v>
      </c>
      <c r="AE2698" s="148">
        <f t="shared" si="2413"/>
        <v>0</v>
      </c>
      <c r="AF2698" s="81">
        <f>SUM(AF2699)</f>
        <v>0</v>
      </c>
      <c r="AG2698" s="81">
        <f>SUM(AG2699)</f>
        <v>0</v>
      </c>
      <c r="AH2698" s="149">
        <f t="shared" si="2425"/>
        <v>0</v>
      </c>
      <c r="AJ2698" s="79">
        <f t="shared" ref="AJ2698:AU2698" si="2433">SUM(AJ2699)</f>
        <v>0</v>
      </c>
      <c r="AK2698" s="80">
        <f t="shared" si="2433"/>
        <v>0</v>
      </c>
      <c r="AL2698" s="81">
        <f t="shared" si="2433"/>
        <v>0</v>
      </c>
      <c r="AM2698" s="80">
        <f t="shared" si="2433"/>
        <v>0</v>
      </c>
      <c r="AN2698" s="81">
        <f t="shared" si="2433"/>
        <v>0</v>
      </c>
      <c r="AO2698" s="80">
        <f t="shared" si="2433"/>
        <v>0</v>
      </c>
      <c r="AP2698" s="81">
        <f t="shared" si="2433"/>
        <v>0</v>
      </c>
      <c r="AQ2698" s="80">
        <f t="shared" si="2433"/>
        <v>0</v>
      </c>
      <c r="AR2698" s="81">
        <f t="shared" si="2433"/>
        <v>0</v>
      </c>
      <c r="AS2698" s="80">
        <f t="shared" si="2433"/>
        <v>0</v>
      </c>
      <c r="AT2698" s="81">
        <f t="shared" si="2433"/>
        <v>0</v>
      </c>
      <c r="AU2698" s="80">
        <f t="shared" si="2433"/>
        <v>0</v>
      </c>
      <c r="AV2698" s="81">
        <f t="shared" si="2415"/>
        <v>0</v>
      </c>
      <c r="AW2698" s="80">
        <f t="shared" si="2416"/>
        <v>0</v>
      </c>
      <c r="AX2698" s="210"/>
      <c r="AY2698" s="79">
        <f t="shared" si="2417"/>
        <v>0</v>
      </c>
      <c r="AZ2698" s="80">
        <f t="shared" si="2418"/>
        <v>0</v>
      </c>
      <c r="BA2698" s="81">
        <f t="shared" si="2419"/>
        <v>0</v>
      </c>
      <c r="BB2698" s="80">
        <f t="shared" si="2420"/>
        <v>0</v>
      </c>
      <c r="BC2698" s="80">
        <f t="shared" si="2421"/>
        <v>0</v>
      </c>
      <c r="BD2698" s="86">
        <f t="shared" si="2422"/>
        <v>0</v>
      </c>
    </row>
    <row r="2699" spans="2:56" x14ac:dyDescent="0.3">
      <c r="B2699" s="211" t="s">
        <v>79</v>
      </c>
      <c r="C2699" s="212"/>
      <c r="D2699" s="213"/>
      <c r="E2699" s="144">
        <f t="shared" si="2408"/>
        <v>0</v>
      </c>
      <c r="F2699" s="212"/>
      <c r="G2699" s="213"/>
      <c r="H2699" s="144">
        <f t="shared" si="2409"/>
        <v>0</v>
      </c>
      <c r="I2699" s="212"/>
      <c r="J2699" s="213"/>
      <c r="K2699" s="144">
        <f t="shared" si="2410"/>
        <v>0</v>
      </c>
      <c r="L2699" s="212"/>
      <c r="M2699" s="214"/>
      <c r="N2699" s="215"/>
      <c r="O2699" s="212"/>
      <c r="P2699" s="215"/>
      <c r="Q2699" s="139">
        <f t="shared" si="2411"/>
        <v>0</v>
      </c>
      <c r="R2699" s="215"/>
      <c r="S2699" s="215"/>
      <c r="T2699" s="140">
        <f t="shared" si="2423"/>
        <v>0</v>
      </c>
      <c r="U2699" s="216"/>
      <c r="V2699" s="212"/>
      <c r="W2699" s="215"/>
      <c r="X2699" s="139">
        <f t="shared" si="2412"/>
        <v>0</v>
      </c>
      <c r="Y2699" s="215"/>
      <c r="Z2699" s="215"/>
      <c r="AA2699" s="140">
        <f t="shared" si="2424"/>
        <v>0</v>
      </c>
      <c r="AB2699" s="216"/>
      <c r="AC2699" s="212"/>
      <c r="AD2699" s="215"/>
      <c r="AE2699" s="139">
        <f t="shared" si="2413"/>
        <v>0</v>
      </c>
      <c r="AF2699" s="215"/>
      <c r="AG2699" s="215"/>
      <c r="AH2699" s="140">
        <f t="shared" si="2425"/>
        <v>0</v>
      </c>
      <c r="AJ2699" s="217"/>
      <c r="AK2699" s="218"/>
      <c r="AL2699" s="219"/>
      <c r="AM2699" s="218"/>
      <c r="AN2699" s="219"/>
      <c r="AO2699" s="218"/>
      <c r="AP2699" s="219"/>
      <c r="AQ2699" s="218"/>
      <c r="AR2699" s="219"/>
      <c r="AS2699" s="218"/>
      <c r="AT2699" s="219"/>
      <c r="AU2699" s="218"/>
      <c r="AV2699" s="114">
        <f t="shared" si="2415"/>
        <v>0</v>
      </c>
      <c r="AW2699" s="113">
        <f t="shared" si="2416"/>
        <v>0</v>
      </c>
      <c r="AX2699" s="210"/>
      <c r="AY2699" s="111">
        <f t="shared" si="2417"/>
        <v>0</v>
      </c>
      <c r="AZ2699" s="113">
        <f t="shared" si="2418"/>
        <v>0</v>
      </c>
      <c r="BA2699" s="114">
        <f t="shared" si="2419"/>
        <v>0</v>
      </c>
      <c r="BB2699" s="113">
        <f t="shared" si="2420"/>
        <v>0</v>
      </c>
      <c r="BC2699" s="113">
        <f t="shared" si="2421"/>
        <v>0</v>
      </c>
      <c r="BD2699" s="117">
        <f t="shared" si="2422"/>
        <v>0</v>
      </c>
    </row>
    <row r="2700" spans="2:56" x14ac:dyDescent="0.3">
      <c r="B2700" s="222" t="s">
        <v>80</v>
      </c>
      <c r="C2700" s="78">
        <f>SUM(C2701)</f>
        <v>0</v>
      </c>
      <c r="D2700" s="79">
        <f>SUM(D2701)</f>
        <v>0</v>
      </c>
      <c r="E2700" s="69">
        <f t="shared" si="2408"/>
        <v>0</v>
      </c>
      <c r="F2700" s="78">
        <f>SUM(F2701)</f>
        <v>0</v>
      </c>
      <c r="G2700" s="79">
        <f>SUM(G2701)</f>
        <v>0</v>
      </c>
      <c r="H2700" s="69">
        <f t="shared" si="2409"/>
        <v>0</v>
      </c>
      <c r="I2700" s="78">
        <f>SUM(I2701)</f>
        <v>0</v>
      </c>
      <c r="J2700" s="79">
        <f>SUM(J2701)</f>
        <v>0</v>
      </c>
      <c r="K2700" s="69">
        <f t="shared" si="2410"/>
        <v>0</v>
      </c>
      <c r="L2700" s="78">
        <f>SUM(L2701)</f>
        <v>0</v>
      </c>
      <c r="M2700" s="80">
        <f>SUM(M2701)</f>
        <v>0</v>
      </c>
      <c r="N2700" s="81">
        <f>SUM(N2701)</f>
        <v>0</v>
      </c>
      <c r="O2700" s="78">
        <f>SUM(O2701)</f>
        <v>0</v>
      </c>
      <c r="P2700" s="81">
        <f>SUM(P2701)</f>
        <v>0</v>
      </c>
      <c r="Q2700" s="148">
        <f t="shared" si="2411"/>
        <v>0</v>
      </c>
      <c r="R2700" s="81">
        <f>SUM(R2701)</f>
        <v>0</v>
      </c>
      <c r="S2700" s="81">
        <f>SUM(S2701)</f>
        <v>0</v>
      </c>
      <c r="T2700" s="149">
        <f t="shared" si="2423"/>
        <v>0</v>
      </c>
      <c r="U2700" s="216"/>
      <c r="V2700" s="78">
        <f>SUM(V2701)</f>
        <v>0</v>
      </c>
      <c r="W2700" s="81">
        <f>SUM(W2701)</f>
        <v>0</v>
      </c>
      <c r="X2700" s="148">
        <f t="shared" si="2412"/>
        <v>0</v>
      </c>
      <c r="Y2700" s="81">
        <f>SUM(Y2701)</f>
        <v>0</v>
      </c>
      <c r="Z2700" s="81">
        <f>SUM(Z2701)</f>
        <v>0</v>
      </c>
      <c r="AA2700" s="149">
        <f t="shared" si="2424"/>
        <v>0</v>
      </c>
      <c r="AB2700" s="216"/>
      <c r="AC2700" s="78">
        <f>SUM(AC2701)</f>
        <v>0</v>
      </c>
      <c r="AD2700" s="81">
        <f>SUM(AD2701)</f>
        <v>0</v>
      </c>
      <c r="AE2700" s="148">
        <f t="shared" si="2413"/>
        <v>0</v>
      </c>
      <c r="AF2700" s="81">
        <f>SUM(AF2701)</f>
        <v>0</v>
      </c>
      <c r="AG2700" s="81">
        <f>SUM(AG2701)</f>
        <v>0</v>
      </c>
      <c r="AH2700" s="149">
        <f t="shared" si="2425"/>
        <v>0</v>
      </c>
      <c r="AJ2700" s="79">
        <f t="shared" ref="AJ2700:AU2700" si="2434">SUM(AJ2701)</f>
        <v>0</v>
      </c>
      <c r="AK2700" s="80">
        <f t="shared" si="2434"/>
        <v>0</v>
      </c>
      <c r="AL2700" s="81">
        <f t="shared" si="2434"/>
        <v>0</v>
      </c>
      <c r="AM2700" s="80">
        <f t="shared" si="2434"/>
        <v>0</v>
      </c>
      <c r="AN2700" s="81">
        <f t="shared" si="2434"/>
        <v>0</v>
      </c>
      <c r="AO2700" s="80">
        <f t="shared" si="2434"/>
        <v>0</v>
      </c>
      <c r="AP2700" s="81">
        <f t="shared" si="2434"/>
        <v>0</v>
      </c>
      <c r="AQ2700" s="80">
        <f t="shared" si="2434"/>
        <v>0</v>
      </c>
      <c r="AR2700" s="81">
        <f t="shared" si="2434"/>
        <v>0</v>
      </c>
      <c r="AS2700" s="80">
        <f t="shared" si="2434"/>
        <v>0</v>
      </c>
      <c r="AT2700" s="81">
        <f t="shared" si="2434"/>
        <v>0</v>
      </c>
      <c r="AU2700" s="80">
        <f t="shared" si="2434"/>
        <v>0</v>
      </c>
      <c r="AV2700" s="81">
        <f t="shared" si="2415"/>
        <v>0</v>
      </c>
      <c r="AW2700" s="80">
        <f t="shared" si="2416"/>
        <v>0</v>
      </c>
      <c r="AX2700" s="210"/>
      <c r="AY2700" s="79">
        <f t="shared" si="2417"/>
        <v>0</v>
      </c>
      <c r="AZ2700" s="80">
        <f t="shared" si="2418"/>
        <v>0</v>
      </c>
      <c r="BA2700" s="81">
        <f t="shared" si="2419"/>
        <v>0</v>
      </c>
      <c r="BB2700" s="80">
        <f t="shared" si="2420"/>
        <v>0</v>
      </c>
      <c r="BC2700" s="80">
        <f t="shared" si="2421"/>
        <v>0</v>
      </c>
      <c r="BD2700" s="86">
        <f t="shared" si="2422"/>
        <v>0</v>
      </c>
    </row>
    <row r="2701" spans="2:56" x14ac:dyDescent="0.3">
      <c r="B2701" s="211" t="s">
        <v>80</v>
      </c>
      <c r="C2701" s="212"/>
      <c r="D2701" s="213"/>
      <c r="E2701" s="144">
        <f t="shared" si="2408"/>
        <v>0</v>
      </c>
      <c r="F2701" s="212"/>
      <c r="G2701" s="213"/>
      <c r="H2701" s="144">
        <f t="shared" si="2409"/>
        <v>0</v>
      </c>
      <c r="I2701" s="212"/>
      <c r="J2701" s="213"/>
      <c r="K2701" s="144">
        <f t="shared" si="2410"/>
        <v>0</v>
      </c>
      <c r="L2701" s="212"/>
      <c r="M2701" s="214"/>
      <c r="N2701" s="215"/>
      <c r="O2701" s="212"/>
      <c r="P2701" s="215"/>
      <c r="Q2701" s="139">
        <f t="shared" si="2411"/>
        <v>0</v>
      </c>
      <c r="R2701" s="215"/>
      <c r="S2701" s="215"/>
      <c r="T2701" s="140">
        <f t="shared" si="2423"/>
        <v>0</v>
      </c>
      <c r="U2701" s="216"/>
      <c r="V2701" s="212"/>
      <c r="W2701" s="215"/>
      <c r="X2701" s="139">
        <f t="shared" si="2412"/>
        <v>0</v>
      </c>
      <c r="Y2701" s="215"/>
      <c r="Z2701" s="215"/>
      <c r="AA2701" s="140">
        <f t="shared" si="2424"/>
        <v>0</v>
      </c>
      <c r="AB2701" s="216"/>
      <c r="AC2701" s="212"/>
      <c r="AD2701" s="215"/>
      <c r="AE2701" s="139">
        <f t="shared" si="2413"/>
        <v>0</v>
      </c>
      <c r="AF2701" s="215"/>
      <c r="AG2701" s="215"/>
      <c r="AH2701" s="140">
        <f t="shared" si="2425"/>
        <v>0</v>
      </c>
      <c r="AJ2701" s="217"/>
      <c r="AK2701" s="218"/>
      <c r="AL2701" s="219"/>
      <c r="AM2701" s="218"/>
      <c r="AN2701" s="219"/>
      <c r="AO2701" s="218"/>
      <c r="AP2701" s="219"/>
      <c r="AQ2701" s="218"/>
      <c r="AR2701" s="219"/>
      <c r="AS2701" s="218"/>
      <c r="AT2701" s="219"/>
      <c r="AU2701" s="218"/>
      <c r="AV2701" s="114">
        <f t="shared" si="2415"/>
        <v>0</v>
      </c>
      <c r="AW2701" s="113">
        <f t="shared" si="2416"/>
        <v>0</v>
      </c>
      <c r="AX2701" s="210"/>
      <c r="AY2701" s="111">
        <f t="shared" si="2417"/>
        <v>0</v>
      </c>
      <c r="AZ2701" s="113">
        <f t="shared" si="2418"/>
        <v>0</v>
      </c>
      <c r="BA2701" s="114">
        <f t="shared" si="2419"/>
        <v>0</v>
      </c>
      <c r="BB2701" s="113">
        <f t="shared" si="2420"/>
        <v>0</v>
      </c>
      <c r="BC2701" s="113">
        <f t="shared" si="2421"/>
        <v>0</v>
      </c>
      <c r="BD2701" s="117">
        <f t="shared" si="2422"/>
        <v>0</v>
      </c>
    </row>
    <row r="2702" spans="2:56" x14ac:dyDescent="0.3">
      <c r="B2702" s="222" t="s">
        <v>81</v>
      </c>
      <c r="C2702" s="78">
        <f>SUM(C2703)</f>
        <v>0</v>
      </c>
      <c r="D2702" s="79">
        <f>SUM(D2703)</f>
        <v>0</v>
      </c>
      <c r="E2702" s="69">
        <f t="shared" si="2408"/>
        <v>0</v>
      </c>
      <c r="F2702" s="78">
        <f>SUM(F2703)</f>
        <v>0</v>
      </c>
      <c r="G2702" s="79">
        <f>SUM(G2703)</f>
        <v>0</v>
      </c>
      <c r="H2702" s="69">
        <f t="shared" si="2409"/>
        <v>0</v>
      </c>
      <c r="I2702" s="78">
        <f>SUM(I2703)</f>
        <v>0</v>
      </c>
      <c r="J2702" s="79">
        <f>SUM(J2703)</f>
        <v>0</v>
      </c>
      <c r="K2702" s="69">
        <f t="shared" si="2410"/>
        <v>0</v>
      </c>
      <c r="L2702" s="78">
        <f>SUM(L2703)</f>
        <v>0</v>
      </c>
      <c r="M2702" s="80">
        <f>SUM(M2703)</f>
        <v>0</v>
      </c>
      <c r="N2702" s="81">
        <f>SUM(N2703)</f>
        <v>0</v>
      </c>
      <c r="O2702" s="78">
        <f>SUM(O2703)</f>
        <v>0</v>
      </c>
      <c r="P2702" s="81">
        <f>SUM(P2703)</f>
        <v>0</v>
      </c>
      <c r="Q2702" s="148">
        <f t="shared" si="2411"/>
        <v>0</v>
      </c>
      <c r="R2702" s="81">
        <f>SUM(R2703)</f>
        <v>0</v>
      </c>
      <c r="S2702" s="81">
        <f>SUM(S2703)</f>
        <v>0</v>
      </c>
      <c r="T2702" s="149">
        <f t="shared" si="2423"/>
        <v>0</v>
      </c>
      <c r="U2702" s="216"/>
      <c r="V2702" s="78">
        <f>SUM(V2703)</f>
        <v>0</v>
      </c>
      <c r="W2702" s="81">
        <f>SUM(W2703)</f>
        <v>0</v>
      </c>
      <c r="X2702" s="148">
        <f t="shared" si="2412"/>
        <v>0</v>
      </c>
      <c r="Y2702" s="81">
        <f>SUM(Y2703)</f>
        <v>0</v>
      </c>
      <c r="Z2702" s="81">
        <f>SUM(Z2703)</f>
        <v>0</v>
      </c>
      <c r="AA2702" s="149">
        <f t="shared" si="2424"/>
        <v>0</v>
      </c>
      <c r="AB2702" s="216"/>
      <c r="AC2702" s="78">
        <f>SUM(AC2703)</f>
        <v>0</v>
      </c>
      <c r="AD2702" s="81">
        <f>SUM(AD2703)</f>
        <v>0</v>
      </c>
      <c r="AE2702" s="148">
        <f t="shared" si="2413"/>
        <v>0</v>
      </c>
      <c r="AF2702" s="81">
        <f>SUM(AF2703)</f>
        <v>0</v>
      </c>
      <c r="AG2702" s="81">
        <f>SUM(AG2703)</f>
        <v>0</v>
      </c>
      <c r="AH2702" s="149">
        <f t="shared" si="2425"/>
        <v>0</v>
      </c>
      <c r="AJ2702" s="79">
        <f t="shared" ref="AJ2702:AU2702" si="2435">SUM(AJ2703)</f>
        <v>0</v>
      </c>
      <c r="AK2702" s="80">
        <f t="shared" si="2435"/>
        <v>0</v>
      </c>
      <c r="AL2702" s="81">
        <f t="shared" si="2435"/>
        <v>0</v>
      </c>
      <c r="AM2702" s="80">
        <f t="shared" si="2435"/>
        <v>0</v>
      </c>
      <c r="AN2702" s="81">
        <f t="shared" si="2435"/>
        <v>0</v>
      </c>
      <c r="AO2702" s="80">
        <f t="shared" si="2435"/>
        <v>0</v>
      </c>
      <c r="AP2702" s="81">
        <f t="shared" si="2435"/>
        <v>0</v>
      </c>
      <c r="AQ2702" s="80">
        <f t="shared" si="2435"/>
        <v>0</v>
      </c>
      <c r="AR2702" s="81">
        <f t="shared" si="2435"/>
        <v>0</v>
      </c>
      <c r="AS2702" s="80">
        <f t="shared" si="2435"/>
        <v>0</v>
      </c>
      <c r="AT2702" s="81">
        <f t="shared" si="2435"/>
        <v>0</v>
      </c>
      <c r="AU2702" s="80">
        <f t="shared" si="2435"/>
        <v>0</v>
      </c>
      <c r="AV2702" s="81">
        <f t="shared" si="2415"/>
        <v>0</v>
      </c>
      <c r="AW2702" s="80">
        <f t="shared" si="2416"/>
        <v>0</v>
      </c>
      <c r="AX2702" s="210"/>
      <c r="AY2702" s="79">
        <f t="shared" si="2417"/>
        <v>0</v>
      </c>
      <c r="AZ2702" s="80">
        <f t="shared" si="2418"/>
        <v>0</v>
      </c>
      <c r="BA2702" s="81">
        <f t="shared" si="2419"/>
        <v>0</v>
      </c>
      <c r="BB2702" s="80">
        <f t="shared" si="2420"/>
        <v>0</v>
      </c>
      <c r="BC2702" s="80">
        <f t="shared" si="2421"/>
        <v>0</v>
      </c>
      <c r="BD2702" s="86">
        <f t="shared" si="2422"/>
        <v>0</v>
      </c>
    </row>
    <row r="2703" spans="2:56" x14ac:dyDescent="0.3">
      <c r="B2703" s="211" t="s">
        <v>81</v>
      </c>
      <c r="C2703" s="212"/>
      <c r="D2703" s="213"/>
      <c r="E2703" s="144">
        <f t="shared" si="2408"/>
        <v>0</v>
      </c>
      <c r="F2703" s="212"/>
      <c r="G2703" s="213"/>
      <c r="H2703" s="144">
        <f t="shared" si="2409"/>
        <v>0</v>
      </c>
      <c r="I2703" s="212"/>
      <c r="J2703" s="213"/>
      <c r="K2703" s="144">
        <f t="shared" si="2410"/>
        <v>0</v>
      </c>
      <c r="L2703" s="212"/>
      <c r="M2703" s="214"/>
      <c r="N2703" s="215"/>
      <c r="O2703" s="212"/>
      <c r="P2703" s="215"/>
      <c r="Q2703" s="139">
        <f t="shared" si="2411"/>
        <v>0</v>
      </c>
      <c r="R2703" s="215"/>
      <c r="S2703" s="215"/>
      <c r="T2703" s="140">
        <f t="shared" si="2423"/>
        <v>0</v>
      </c>
      <c r="U2703" s="216"/>
      <c r="V2703" s="212"/>
      <c r="W2703" s="215"/>
      <c r="X2703" s="139">
        <f t="shared" si="2412"/>
        <v>0</v>
      </c>
      <c r="Y2703" s="215"/>
      <c r="Z2703" s="215"/>
      <c r="AA2703" s="140">
        <f t="shared" si="2424"/>
        <v>0</v>
      </c>
      <c r="AB2703" s="216"/>
      <c r="AC2703" s="212"/>
      <c r="AD2703" s="215"/>
      <c r="AE2703" s="139">
        <f t="shared" si="2413"/>
        <v>0</v>
      </c>
      <c r="AF2703" s="215"/>
      <c r="AG2703" s="215"/>
      <c r="AH2703" s="140">
        <f t="shared" si="2425"/>
        <v>0</v>
      </c>
      <c r="AJ2703" s="217"/>
      <c r="AK2703" s="218"/>
      <c r="AL2703" s="219"/>
      <c r="AM2703" s="218"/>
      <c r="AN2703" s="219"/>
      <c r="AO2703" s="218"/>
      <c r="AP2703" s="219"/>
      <c r="AQ2703" s="218"/>
      <c r="AR2703" s="219"/>
      <c r="AS2703" s="218"/>
      <c r="AT2703" s="219"/>
      <c r="AU2703" s="218"/>
      <c r="AV2703" s="114">
        <f t="shared" si="2415"/>
        <v>0</v>
      </c>
      <c r="AW2703" s="113">
        <f t="shared" si="2416"/>
        <v>0</v>
      </c>
      <c r="AX2703" s="210"/>
      <c r="AY2703" s="111">
        <f t="shared" si="2417"/>
        <v>0</v>
      </c>
      <c r="AZ2703" s="113">
        <f t="shared" si="2418"/>
        <v>0</v>
      </c>
      <c r="BA2703" s="114">
        <f t="shared" si="2419"/>
        <v>0</v>
      </c>
      <c r="BB2703" s="113">
        <f t="shared" si="2420"/>
        <v>0</v>
      </c>
      <c r="BC2703" s="113">
        <f t="shared" si="2421"/>
        <v>0</v>
      </c>
      <c r="BD2703" s="117">
        <f t="shared" si="2422"/>
        <v>0</v>
      </c>
    </row>
    <row r="2704" spans="2:56" x14ac:dyDescent="0.3">
      <c r="B2704" s="222" t="s">
        <v>82</v>
      </c>
      <c r="C2704" s="78">
        <f>SUM(C2705:C2710)</f>
        <v>0</v>
      </c>
      <c r="D2704" s="79">
        <f>SUM(D2705:D2710)</f>
        <v>0</v>
      </c>
      <c r="E2704" s="69">
        <f t="shared" si="2408"/>
        <v>0</v>
      </c>
      <c r="F2704" s="78">
        <f>SUM(F2705:F2710)</f>
        <v>0</v>
      </c>
      <c r="G2704" s="79">
        <f>SUM(G2705:G2710)</f>
        <v>0</v>
      </c>
      <c r="H2704" s="69">
        <f t="shared" si="2409"/>
        <v>0</v>
      </c>
      <c r="I2704" s="78">
        <f>SUM(I2705:I2710)</f>
        <v>0</v>
      </c>
      <c r="J2704" s="79">
        <f>SUM(J2705:J2710)</f>
        <v>0</v>
      </c>
      <c r="K2704" s="69">
        <f t="shared" si="2410"/>
        <v>0</v>
      </c>
      <c r="L2704" s="78">
        <f>SUM(L2705:L2710)</f>
        <v>0</v>
      </c>
      <c r="M2704" s="80">
        <f>SUM(M2705:M2710)</f>
        <v>0</v>
      </c>
      <c r="N2704" s="81">
        <f>SUM(N2705:N2710)</f>
        <v>0</v>
      </c>
      <c r="O2704" s="78">
        <f>SUM(O2705:O2710)</f>
        <v>0</v>
      </c>
      <c r="P2704" s="81">
        <f>SUM(P2705:P2710)</f>
        <v>0</v>
      </c>
      <c r="Q2704" s="148">
        <f t="shared" si="2411"/>
        <v>0</v>
      </c>
      <c r="R2704" s="81">
        <f>SUM(R2705:R2710)</f>
        <v>0</v>
      </c>
      <c r="S2704" s="81">
        <f>SUM(S2705:S2710)</f>
        <v>0</v>
      </c>
      <c r="T2704" s="149">
        <f t="shared" si="2423"/>
        <v>0</v>
      </c>
      <c r="U2704" s="216"/>
      <c r="V2704" s="78">
        <f>SUM(V2705:V2710)</f>
        <v>0</v>
      </c>
      <c r="W2704" s="81">
        <f>SUM(W2705:W2710)</f>
        <v>0</v>
      </c>
      <c r="X2704" s="148">
        <f t="shared" si="2412"/>
        <v>0</v>
      </c>
      <c r="Y2704" s="81">
        <f>SUM(Y2705:Y2710)</f>
        <v>0</v>
      </c>
      <c r="Z2704" s="81">
        <f>SUM(Z2705:Z2710)</f>
        <v>0</v>
      </c>
      <c r="AA2704" s="149">
        <f t="shared" si="2424"/>
        <v>0</v>
      </c>
      <c r="AB2704" s="216"/>
      <c r="AC2704" s="78">
        <f>SUM(AC2705:AC2710)</f>
        <v>0</v>
      </c>
      <c r="AD2704" s="81">
        <f>SUM(AD2705:AD2710)</f>
        <v>0</v>
      </c>
      <c r="AE2704" s="148">
        <f t="shared" si="2413"/>
        <v>0</v>
      </c>
      <c r="AF2704" s="81">
        <f>SUM(AF2705:AF2710)</f>
        <v>0</v>
      </c>
      <c r="AG2704" s="81">
        <f>SUM(AG2705:AG2710)</f>
        <v>0</v>
      </c>
      <c r="AH2704" s="149">
        <f t="shared" si="2425"/>
        <v>0</v>
      </c>
      <c r="AJ2704" s="79">
        <f t="shared" ref="AJ2704:AU2704" si="2436">SUM(AJ2705:AJ2710)</f>
        <v>0</v>
      </c>
      <c r="AK2704" s="80">
        <f t="shared" si="2436"/>
        <v>0</v>
      </c>
      <c r="AL2704" s="81">
        <f t="shared" si="2436"/>
        <v>0</v>
      </c>
      <c r="AM2704" s="80">
        <f t="shared" si="2436"/>
        <v>0</v>
      </c>
      <c r="AN2704" s="81">
        <f t="shared" si="2436"/>
        <v>0</v>
      </c>
      <c r="AO2704" s="80">
        <f t="shared" si="2436"/>
        <v>0</v>
      </c>
      <c r="AP2704" s="81">
        <f t="shared" si="2436"/>
        <v>0</v>
      </c>
      <c r="AQ2704" s="80">
        <f t="shared" si="2436"/>
        <v>0</v>
      </c>
      <c r="AR2704" s="81">
        <f t="shared" si="2436"/>
        <v>0</v>
      </c>
      <c r="AS2704" s="80">
        <f t="shared" si="2436"/>
        <v>0</v>
      </c>
      <c r="AT2704" s="81">
        <f t="shared" si="2436"/>
        <v>0</v>
      </c>
      <c r="AU2704" s="80">
        <f t="shared" si="2436"/>
        <v>0</v>
      </c>
      <c r="AV2704" s="81">
        <f t="shared" si="2415"/>
        <v>0</v>
      </c>
      <c r="AW2704" s="80">
        <f t="shared" si="2416"/>
        <v>0</v>
      </c>
      <c r="AX2704" s="210"/>
      <c r="AY2704" s="79">
        <f t="shared" si="2417"/>
        <v>0</v>
      </c>
      <c r="AZ2704" s="80">
        <f t="shared" si="2418"/>
        <v>0</v>
      </c>
      <c r="BA2704" s="81">
        <f t="shared" si="2419"/>
        <v>0</v>
      </c>
      <c r="BB2704" s="80">
        <f t="shared" si="2420"/>
        <v>0</v>
      </c>
      <c r="BC2704" s="80">
        <f t="shared" si="2421"/>
        <v>0</v>
      </c>
      <c r="BD2704" s="86">
        <f t="shared" si="2422"/>
        <v>0</v>
      </c>
    </row>
    <row r="2705" spans="2:56" x14ac:dyDescent="0.3">
      <c r="B2705" s="211" t="s">
        <v>83</v>
      </c>
      <c r="C2705" s="212"/>
      <c r="D2705" s="213"/>
      <c r="E2705" s="144">
        <f t="shared" si="2408"/>
        <v>0</v>
      </c>
      <c r="F2705" s="212"/>
      <c r="G2705" s="213"/>
      <c r="H2705" s="144">
        <f t="shared" si="2409"/>
        <v>0</v>
      </c>
      <c r="I2705" s="212"/>
      <c r="J2705" s="213"/>
      <c r="K2705" s="144">
        <f t="shared" si="2410"/>
        <v>0</v>
      </c>
      <c r="L2705" s="212"/>
      <c r="M2705" s="214"/>
      <c r="N2705" s="215"/>
      <c r="O2705" s="212"/>
      <c r="P2705" s="215"/>
      <c r="Q2705" s="139">
        <f t="shared" si="2411"/>
        <v>0</v>
      </c>
      <c r="R2705" s="215"/>
      <c r="S2705" s="215"/>
      <c r="T2705" s="140">
        <f t="shared" si="2423"/>
        <v>0</v>
      </c>
      <c r="U2705" s="216"/>
      <c r="V2705" s="212"/>
      <c r="W2705" s="215"/>
      <c r="X2705" s="139">
        <f t="shared" si="2412"/>
        <v>0</v>
      </c>
      <c r="Y2705" s="215"/>
      <c r="Z2705" s="215"/>
      <c r="AA2705" s="140">
        <f t="shared" si="2424"/>
        <v>0</v>
      </c>
      <c r="AB2705" s="216"/>
      <c r="AC2705" s="212"/>
      <c r="AD2705" s="215"/>
      <c r="AE2705" s="139">
        <f t="shared" si="2413"/>
        <v>0</v>
      </c>
      <c r="AF2705" s="215"/>
      <c r="AG2705" s="215"/>
      <c r="AH2705" s="140">
        <f t="shared" si="2425"/>
        <v>0</v>
      </c>
      <c r="AJ2705" s="217"/>
      <c r="AK2705" s="218"/>
      <c r="AL2705" s="219"/>
      <c r="AM2705" s="218"/>
      <c r="AN2705" s="219"/>
      <c r="AO2705" s="218"/>
      <c r="AP2705" s="219"/>
      <c r="AQ2705" s="218"/>
      <c r="AR2705" s="219"/>
      <c r="AS2705" s="218"/>
      <c r="AT2705" s="219"/>
      <c r="AU2705" s="218"/>
      <c r="AV2705" s="114">
        <f t="shared" si="2415"/>
        <v>0</v>
      </c>
      <c r="AW2705" s="113">
        <f t="shared" si="2416"/>
        <v>0</v>
      </c>
      <c r="AX2705" s="210"/>
      <c r="AY2705" s="111">
        <f t="shared" si="2417"/>
        <v>0</v>
      </c>
      <c r="AZ2705" s="113">
        <f t="shared" si="2418"/>
        <v>0</v>
      </c>
      <c r="BA2705" s="114">
        <f t="shared" si="2419"/>
        <v>0</v>
      </c>
      <c r="BB2705" s="113">
        <f t="shared" si="2420"/>
        <v>0</v>
      </c>
      <c r="BC2705" s="113">
        <f t="shared" si="2421"/>
        <v>0</v>
      </c>
      <c r="BD2705" s="117">
        <f t="shared" si="2422"/>
        <v>0</v>
      </c>
    </row>
    <row r="2706" spans="2:56" x14ac:dyDescent="0.3">
      <c r="B2706" s="211" t="s">
        <v>84</v>
      </c>
      <c r="C2706" s="212"/>
      <c r="D2706" s="213"/>
      <c r="E2706" s="144">
        <f t="shared" si="2408"/>
        <v>0</v>
      </c>
      <c r="F2706" s="212"/>
      <c r="G2706" s="213"/>
      <c r="H2706" s="144">
        <f t="shared" si="2409"/>
        <v>0</v>
      </c>
      <c r="I2706" s="212"/>
      <c r="J2706" s="213"/>
      <c r="K2706" s="144">
        <f t="shared" si="2410"/>
        <v>0</v>
      </c>
      <c r="L2706" s="212"/>
      <c r="M2706" s="214"/>
      <c r="N2706" s="215"/>
      <c r="O2706" s="212"/>
      <c r="P2706" s="215"/>
      <c r="Q2706" s="139">
        <f t="shared" si="2411"/>
        <v>0</v>
      </c>
      <c r="R2706" s="215"/>
      <c r="S2706" s="215"/>
      <c r="T2706" s="140">
        <f t="shared" si="2423"/>
        <v>0</v>
      </c>
      <c r="U2706" s="216"/>
      <c r="V2706" s="212"/>
      <c r="W2706" s="215"/>
      <c r="X2706" s="139">
        <f t="shared" si="2412"/>
        <v>0</v>
      </c>
      <c r="Y2706" s="215"/>
      <c r="Z2706" s="215"/>
      <c r="AA2706" s="140">
        <f t="shared" si="2424"/>
        <v>0</v>
      </c>
      <c r="AB2706" s="216"/>
      <c r="AC2706" s="212"/>
      <c r="AD2706" s="215"/>
      <c r="AE2706" s="139">
        <f t="shared" si="2413"/>
        <v>0</v>
      </c>
      <c r="AF2706" s="215"/>
      <c r="AG2706" s="215"/>
      <c r="AH2706" s="140">
        <f t="shared" si="2425"/>
        <v>0</v>
      </c>
      <c r="AJ2706" s="217"/>
      <c r="AK2706" s="218"/>
      <c r="AL2706" s="219"/>
      <c r="AM2706" s="218"/>
      <c r="AN2706" s="219"/>
      <c r="AO2706" s="218"/>
      <c r="AP2706" s="219"/>
      <c r="AQ2706" s="218"/>
      <c r="AR2706" s="219"/>
      <c r="AS2706" s="218"/>
      <c r="AT2706" s="219"/>
      <c r="AU2706" s="218"/>
      <c r="AV2706" s="114">
        <f t="shared" si="2415"/>
        <v>0</v>
      </c>
      <c r="AW2706" s="113">
        <f t="shared" si="2416"/>
        <v>0</v>
      </c>
      <c r="AX2706" s="210"/>
      <c r="AY2706" s="111">
        <f t="shared" si="2417"/>
        <v>0</v>
      </c>
      <c r="AZ2706" s="113">
        <f t="shared" si="2418"/>
        <v>0</v>
      </c>
      <c r="BA2706" s="114">
        <f t="shared" si="2419"/>
        <v>0</v>
      </c>
      <c r="BB2706" s="113">
        <f t="shared" si="2420"/>
        <v>0</v>
      </c>
      <c r="BC2706" s="113">
        <f t="shared" si="2421"/>
        <v>0</v>
      </c>
      <c r="BD2706" s="117">
        <f t="shared" si="2422"/>
        <v>0</v>
      </c>
    </row>
    <row r="2707" spans="2:56" x14ac:dyDescent="0.3">
      <c r="B2707" s="211" t="s">
        <v>85</v>
      </c>
      <c r="C2707" s="212"/>
      <c r="D2707" s="213"/>
      <c r="E2707" s="144">
        <f t="shared" si="2408"/>
        <v>0</v>
      </c>
      <c r="F2707" s="212"/>
      <c r="G2707" s="213"/>
      <c r="H2707" s="144">
        <f t="shared" si="2409"/>
        <v>0</v>
      </c>
      <c r="I2707" s="212"/>
      <c r="J2707" s="213"/>
      <c r="K2707" s="144">
        <f t="shared" si="2410"/>
        <v>0</v>
      </c>
      <c r="L2707" s="212"/>
      <c r="M2707" s="214"/>
      <c r="N2707" s="215"/>
      <c r="O2707" s="212"/>
      <c r="P2707" s="215"/>
      <c r="Q2707" s="139">
        <f t="shared" si="2411"/>
        <v>0</v>
      </c>
      <c r="R2707" s="215"/>
      <c r="S2707" s="215"/>
      <c r="T2707" s="140">
        <f t="shared" si="2423"/>
        <v>0</v>
      </c>
      <c r="U2707" s="216"/>
      <c r="V2707" s="212"/>
      <c r="W2707" s="215"/>
      <c r="X2707" s="139">
        <f t="shared" si="2412"/>
        <v>0</v>
      </c>
      <c r="Y2707" s="215"/>
      <c r="Z2707" s="215"/>
      <c r="AA2707" s="140">
        <f t="shared" si="2424"/>
        <v>0</v>
      </c>
      <c r="AB2707" s="216"/>
      <c r="AC2707" s="212"/>
      <c r="AD2707" s="215"/>
      <c r="AE2707" s="139">
        <f t="shared" si="2413"/>
        <v>0</v>
      </c>
      <c r="AF2707" s="215"/>
      <c r="AG2707" s="215"/>
      <c r="AH2707" s="140">
        <f t="shared" si="2425"/>
        <v>0</v>
      </c>
      <c r="AJ2707" s="217"/>
      <c r="AK2707" s="218"/>
      <c r="AL2707" s="219"/>
      <c r="AM2707" s="218"/>
      <c r="AN2707" s="219"/>
      <c r="AO2707" s="218"/>
      <c r="AP2707" s="219"/>
      <c r="AQ2707" s="218"/>
      <c r="AR2707" s="219"/>
      <c r="AS2707" s="218"/>
      <c r="AT2707" s="219"/>
      <c r="AU2707" s="218"/>
      <c r="AV2707" s="114">
        <f t="shared" si="2415"/>
        <v>0</v>
      </c>
      <c r="AW2707" s="113">
        <f t="shared" si="2416"/>
        <v>0</v>
      </c>
      <c r="AX2707" s="210"/>
      <c r="AY2707" s="111">
        <f t="shared" si="2417"/>
        <v>0</v>
      </c>
      <c r="AZ2707" s="113">
        <f t="shared" si="2418"/>
        <v>0</v>
      </c>
      <c r="BA2707" s="114">
        <f t="shared" si="2419"/>
        <v>0</v>
      </c>
      <c r="BB2707" s="113">
        <f t="shared" si="2420"/>
        <v>0</v>
      </c>
      <c r="BC2707" s="113">
        <f t="shared" si="2421"/>
        <v>0</v>
      </c>
      <c r="BD2707" s="117">
        <f t="shared" si="2422"/>
        <v>0</v>
      </c>
    </row>
    <row r="2708" spans="2:56" x14ac:dyDescent="0.3">
      <c r="B2708" s="211" t="s">
        <v>86</v>
      </c>
      <c r="C2708" s="212"/>
      <c r="D2708" s="213"/>
      <c r="E2708" s="144">
        <f t="shared" si="2408"/>
        <v>0</v>
      </c>
      <c r="F2708" s="212"/>
      <c r="G2708" s="213"/>
      <c r="H2708" s="144">
        <f t="shared" si="2409"/>
        <v>0</v>
      </c>
      <c r="I2708" s="212"/>
      <c r="J2708" s="213"/>
      <c r="K2708" s="144">
        <f t="shared" si="2410"/>
        <v>0</v>
      </c>
      <c r="L2708" s="212"/>
      <c r="M2708" s="214"/>
      <c r="N2708" s="215"/>
      <c r="O2708" s="212"/>
      <c r="P2708" s="215"/>
      <c r="Q2708" s="139">
        <f t="shared" si="2411"/>
        <v>0</v>
      </c>
      <c r="R2708" s="215"/>
      <c r="S2708" s="215"/>
      <c r="T2708" s="140">
        <f t="shared" si="2423"/>
        <v>0</v>
      </c>
      <c r="U2708" s="216"/>
      <c r="V2708" s="212"/>
      <c r="W2708" s="215"/>
      <c r="X2708" s="139">
        <f t="shared" si="2412"/>
        <v>0</v>
      </c>
      <c r="Y2708" s="215"/>
      <c r="Z2708" s="215"/>
      <c r="AA2708" s="140">
        <f t="shared" si="2424"/>
        <v>0</v>
      </c>
      <c r="AB2708" s="216"/>
      <c r="AC2708" s="212"/>
      <c r="AD2708" s="215"/>
      <c r="AE2708" s="139">
        <f t="shared" si="2413"/>
        <v>0</v>
      </c>
      <c r="AF2708" s="215"/>
      <c r="AG2708" s="215"/>
      <c r="AH2708" s="140">
        <f t="shared" si="2425"/>
        <v>0</v>
      </c>
      <c r="AJ2708" s="217"/>
      <c r="AK2708" s="218"/>
      <c r="AL2708" s="219"/>
      <c r="AM2708" s="218"/>
      <c r="AN2708" s="219"/>
      <c r="AO2708" s="218"/>
      <c r="AP2708" s="219"/>
      <c r="AQ2708" s="218"/>
      <c r="AR2708" s="219"/>
      <c r="AS2708" s="218"/>
      <c r="AT2708" s="219"/>
      <c r="AU2708" s="218"/>
      <c r="AV2708" s="114">
        <f t="shared" si="2415"/>
        <v>0</v>
      </c>
      <c r="AW2708" s="113">
        <f t="shared" si="2416"/>
        <v>0</v>
      </c>
      <c r="AX2708" s="210"/>
      <c r="AY2708" s="111">
        <f t="shared" si="2417"/>
        <v>0</v>
      </c>
      <c r="AZ2708" s="113">
        <f t="shared" si="2418"/>
        <v>0</v>
      </c>
      <c r="BA2708" s="114">
        <f t="shared" si="2419"/>
        <v>0</v>
      </c>
      <c r="BB2708" s="113">
        <f t="shared" si="2420"/>
        <v>0</v>
      </c>
      <c r="BC2708" s="113">
        <f t="shared" si="2421"/>
        <v>0</v>
      </c>
      <c r="BD2708" s="117">
        <f t="shared" si="2422"/>
        <v>0</v>
      </c>
    </row>
    <row r="2709" spans="2:56" x14ac:dyDescent="0.3">
      <c r="B2709" s="211" t="s">
        <v>87</v>
      </c>
      <c r="C2709" s="212"/>
      <c r="D2709" s="213"/>
      <c r="E2709" s="144">
        <f t="shared" si="2408"/>
        <v>0</v>
      </c>
      <c r="F2709" s="212"/>
      <c r="G2709" s="213"/>
      <c r="H2709" s="144">
        <f t="shared" si="2409"/>
        <v>0</v>
      </c>
      <c r="I2709" s="212"/>
      <c r="J2709" s="213"/>
      <c r="K2709" s="144">
        <f t="shared" si="2410"/>
        <v>0</v>
      </c>
      <c r="L2709" s="212"/>
      <c r="M2709" s="214"/>
      <c r="N2709" s="215"/>
      <c r="O2709" s="212"/>
      <c r="P2709" s="215"/>
      <c r="Q2709" s="139">
        <f t="shared" si="2411"/>
        <v>0</v>
      </c>
      <c r="R2709" s="215"/>
      <c r="S2709" s="215"/>
      <c r="T2709" s="140">
        <f t="shared" si="2423"/>
        <v>0</v>
      </c>
      <c r="U2709" s="216"/>
      <c r="V2709" s="212"/>
      <c r="W2709" s="215"/>
      <c r="X2709" s="139">
        <f t="shared" si="2412"/>
        <v>0</v>
      </c>
      <c r="Y2709" s="215"/>
      <c r="Z2709" s="215"/>
      <c r="AA2709" s="140">
        <f t="shared" si="2424"/>
        <v>0</v>
      </c>
      <c r="AB2709" s="216"/>
      <c r="AC2709" s="212"/>
      <c r="AD2709" s="215"/>
      <c r="AE2709" s="139">
        <f t="shared" si="2413"/>
        <v>0</v>
      </c>
      <c r="AF2709" s="215"/>
      <c r="AG2709" s="215"/>
      <c r="AH2709" s="140">
        <f t="shared" si="2425"/>
        <v>0</v>
      </c>
      <c r="AJ2709" s="217"/>
      <c r="AK2709" s="218"/>
      <c r="AL2709" s="219"/>
      <c r="AM2709" s="218"/>
      <c r="AN2709" s="219"/>
      <c r="AO2709" s="218"/>
      <c r="AP2709" s="219"/>
      <c r="AQ2709" s="218"/>
      <c r="AR2709" s="219"/>
      <c r="AS2709" s="218"/>
      <c r="AT2709" s="219"/>
      <c r="AU2709" s="218"/>
      <c r="AV2709" s="114">
        <f t="shared" si="2415"/>
        <v>0</v>
      </c>
      <c r="AW2709" s="113">
        <f t="shared" si="2416"/>
        <v>0</v>
      </c>
      <c r="AX2709" s="210"/>
      <c r="AY2709" s="111">
        <f t="shared" si="2417"/>
        <v>0</v>
      </c>
      <c r="AZ2709" s="113">
        <f t="shared" si="2418"/>
        <v>0</v>
      </c>
      <c r="BA2709" s="114">
        <f t="shared" si="2419"/>
        <v>0</v>
      </c>
      <c r="BB2709" s="113">
        <f t="shared" si="2420"/>
        <v>0</v>
      </c>
      <c r="BC2709" s="113">
        <f t="shared" si="2421"/>
        <v>0</v>
      </c>
      <c r="BD2709" s="117">
        <f t="shared" si="2422"/>
        <v>0</v>
      </c>
    </row>
    <row r="2710" spans="2:56" x14ac:dyDescent="0.3">
      <c r="B2710" s="211" t="s">
        <v>88</v>
      </c>
      <c r="C2710" s="212"/>
      <c r="D2710" s="213"/>
      <c r="E2710" s="144">
        <f t="shared" si="2408"/>
        <v>0</v>
      </c>
      <c r="F2710" s="212"/>
      <c r="G2710" s="213"/>
      <c r="H2710" s="144">
        <f t="shared" si="2409"/>
        <v>0</v>
      </c>
      <c r="I2710" s="212"/>
      <c r="J2710" s="213"/>
      <c r="K2710" s="144">
        <f t="shared" si="2410"/>
        <v>0</v>
      </c>
      <c r="L2710" s="212"/>
      <c r="M2710" s="214"/>
      <c r="N2710" s="215"/>
      <c r="O2710" s="212"/>
      <c r="P2710" s="215"/>
      <c r="Q2710" s="139">
        <f t="shared" si="2411"/>
        <v>0</v>
      </c>
      <c r="R2710" s="215"/>
      <c r="S2710" s="215"/>
      <c r="T2710" s="140">
        <f t="shared" si="2423"/>
        <v>0</v>
      </c>
      <c r="U2710" s="216"/>
      <c r="V2710" s="212"/>
      <c r="W2710" s="215"/>
      <c r="X2710" s="139">
        <f t="shared" si="2412"/>
        <v>0</v>
      </c>
      <c r="Y2710" s="215"/>
      <c r="Z2710" s="215"/>
      <c r="AA2710" s="140">
        <f t="shared" si="2424"/>
        <v>0</v>
      </c>
      <c r="AB2710" s="216"/>
      <c r="AC2710" s="212"/>
      <c r="AD2710" s="215"/>
      <c r="AE2710" s="139">
        <f t="shared" si="2413"/>
        <v>0</v>
      </c>
      <c r="AF2710" s="215"/>
      <c r="AG2710" s="215"/>
      <c r="AH2710" s="140">
        <f t="shared" si="2425"/>
        <v>0</v>
      </c>
      <c r="AJ2710" s="217"/>
      <c r="AK2710" s="218"/>
      <c r="AL2710" s="219"/>
      <c r="AM2710" s="218"/>
      <c r="AN2710" s="219"/>
      <c r="AO2710" s="218"/>
      <c r="AP2710" s="219"/>
      <c r="AQ2710" s="218"/>
      <c r="AR2710" s="219"/>
      <c r="AS2710" s="218"/>
      <c r="AT2710" s="219"/>
      <c r="AU2710" s="218"/>
      <c r="AV2710" s="114">
        <f t="shared" si="2415"/>
        <v>0</v>
      </c>
      <c r="AW2710" s="113">
        <f t="shared" si="2416"/>
        <v>0</v>
      </c>
      <c r="AX2710" s="210"/>
      <c r="AY2710" s="111">
        <f t="shared" si="2417"/>
        <v>0</v>
      </c>
      <c r="AZ2710" s="113">
        <f t="shared" si="2418"/>
        <v>0</v>
      </c>
      <c r="BA2710" s="114">
        <f t="shared" si="2419"/>
        <v>0</v>
      </c>
      <c r="BB2710" s="113">
        <f t="shared" si="2420"/>
        <v>0</v>
      </c>
      <c r="BC2710" s="113">
        <f t="shared" si="2421"/>
        <v>0</v>
      </c>
      <c r="BD2710" s="117">
        <f t="shared" si="2422"/>
        <v>0</v>
      </c>
    </row>
    <row r="2711" spans="2:56" x14ac:dyDescent="0.3">
      <c r="B2711" s="222" t="s">
        <v>89</v>
      </c>
      <c r="C2711" s="78">
        <f>SUM(C2712:C2717)</f>
        <v>0</v>
      </c>
      <c r="D2711" s="79">
        <f>SUM(D2712:D2717)</f>
        <v>0</v>
      </c>
      <c r="E2711" s="69">
        <f t="shared" si="2408"/>
        <v>0</v>
      </c>
      <c r="F2711" s="78">
        <f>SUM(F2712:F2717)</f>
        <v>0</v>
      </c>
      <c r="G2711" s="79">
        <f>SUM(G2712:G2717)</f>
        <v>0</v>
      </c>
      <c r="H2711" s="69">
        <f t="shared" si="2409"/>
        <v>0</v>
      </c>
      <c r="I2711" s="78">
        <f>SUM(I2712:I2717)</f>
        <v>0</v>
      </c>
      <c r="J2711" s="79">
        <f>SUM(J2712:J2717)</f>
        <v>0</v>
      </c>
      <c r="K2711" s="69">
        <f t="shared" si="2410"/>
        <v>0</v>
      </c>
      <c r="L2711" s="78">
        <f>SUM(L2712:L2717)</f>
        <v>0</v>
      </c>
      <c r="M2711" s="80">
        <f>SUM(M2712:M2717)</f>
        <v>0</v>
      </c>
      <c r="N2711" s="81">
        <f>SUM(N2712:N2717)</f>
        <v>0</v>
      </c>
      <c r="O2711" s="78">
        <f>SUM(O2712:O2717)</f>
        <v>0</v>
      </c>
      <c r="P2711" s="81">
        <f>SUM(P2712:P2717)</f>
        <v>0</v>
      </c>
      <c r="Q2711" s="148">
        <f t="shared" si="2411"/>
        <v>0</v>
      </c>
      <c r="R2711" s="81">
        <f>SUM(R2712:R2717)</f>
        <v>0</v>
      </c>
      <c r="S2711" s="81">
        <f>SUM(S2712:S2717)</f>
        <v>0</v>
      </c>
      <c r="T2711" s="149">
        <f t="shared" si="2423"/>
        <v>0</v>
      </c>
      <c r="U2711" s="216"/>
      <c r="V2711" s="78">
        <f>SUM(V2712:V2717)</f>
        <v>0</v>
      </c>
      <c r="W2711" s="81">
        <f>SUM(W2712:W2717)</f>
        <v>0</v>
      </c>
      <c r="X2711" s="148">
        <f t="shared" si="2412"/>
        <v>0</v>
      </c>
      <c r="Y2711" s="81">
        <f>SUM(Y2712:Y2717)</f>
        <v>0</v>
      </c>
      <c r="Z2711" s="81">
        <f>SUM(Z2712:Z2717)</f>
        <v>0</v>
      </c>
      <c r="AA2711" s="149">
        <f t="shared" si="2424"/>
        <v>0</v>
      </c>
      <c r="AB2711" s="216"/>
      <c r="AC2711" s="78">
        <f>SUM(AC2712:AC2717)</f>
        <v>0</v>
      </c>
      <c r="AD2711" s="81">
        <f>SUM(AD2712:AD2717)</f>
        <v>0</v>
      </c>
      <c r="AE2711" s="148">
        <f t="shared" si="2413"/>
        <v>0</v>
      </c>
      <c r="AF2711" s="81">
        <f>SUM(AF2712:AF2717)</f>
        <v>0</v>
      </c>
      <c r="AG2711" s="81">
        <f>SUM(AG2712:AG2717)</f>
        <v>0</v>
      </c>
      <c r="AH2711" s="149">
        <f t="shared" si="2425"/>
        <v>0</v>
      </c>
      <c r="AJ2711" s="79">
        <f t="shared" ref="AJ2711:AU2711" si="2437">SUM(AJ2712:AJ2717)</f>
        <v>0</v>
      </c>
      <c r="AK2711" s="80">
        <f t="shared" si="2437"/>
        <v>0</v>
      </c>
      <c r="AL2711" s="81">
        <f t="shared" si="2437"/>
        <v>0</v>
      </c>
      <c r="AM2711" s="80">
        <f t="shared" si="2437"/>
        <v>0</v>
      </c>
      <c r="AN2711" s="81">
        <f t="shared" si="2437"/>
        <v>0</v>
      </c>
      <c r="AO2711" s="80">
        <f t="shared" si="2437"/>
        <v>0</v>
      </c>
      <c r="AP2711" s="81">
        <f t="shared" si="2437"/>
        <v>0</v>
      </c>
      <c r="AQ2711" s="80">
        <f t="shared" si="2437"/>
        <v>0</v>
      </c>
      <c r="AR2711" s="81">
        <f t="shared" si="2437"/>
        <v>0</v>
      </c>
      <c r="AS2711" s="80">
        <f t="shared" si="2437"/>
        <v>0</v>
      </c>
      <c r="AT2711" s="81">
        <f t="shared" si="2437"/>
        <v>0</v>
      </c>
      <c r="AU2711" s="80">
        <f t="shared" si="2437"/>
        <v>0</v>
      </c>
      <c r="AV2711" s="81">
        <f t="shared" si="2415"/>
        <v>0</v>
      </c>
      <c r="AW2711" s="80">
        <f t="shared" si="2416"/>
        <v>0</v>
      </c>
      <c r="AX2711" s="210"/>
      <c r="AY2711" s="79">
        <f t="shared" si="2417"/>
        <v>0</v>
      </c>
      <c r="AZ2711" s="80">
        <f t="shared" si="2418"/>
        <v>0</v>
      </c>
      <c r="BA2711" s="81">
        <f t="shared" si="2419"/>
        <v>0</v>
      </c>
      <c r="BB2711" s="80">
        <f t="shared" si="2420"/>
        <v>0</v>
      </c>
      <c r="BC2711" s="80">
        <f t="shared" si="2421"/>
        <v>0</v>
      </c>
      <c r="BD2711" s="86">
        <f t="shared" si="2422"/>
        <v>0</v>
      </c>
    </row>
    <row r="2712" spans="2:56" x14ac:dyDescent="0.3">
      <c r="B2712" s="211" t="s">
        <v>90</v>
      </c>
      <c r="C2712" s="212"/>
      <c r="D2712" s="213"/>
      <c r="E2712" s="144">
        <f t="shared" si="2408"/>
        <v>0</v>
      </c>
      <c r="F2712" s="212"/>
      <c r="G2712" s="213"/>
      <c r="H2712" s="144">
        <f t="shared" si="2409"/>
        <v>0</v>
      </c>
      <c r="I2712" s="212"/>
      <c r="J2712" s="213"/>
      <c r="K2712" s="144">
        <f t="shared" si="2410"/>
        <v>0</v>
      </c>
      <c r="L2712" s="212"/>
      <c r="M2712" s="214"/>
      <c r="N2712" s="215"/>
      <c r="O2712" s="212"/>
      <c r="P2712" s="215"/>
      <c r="Q2712" s="139">
        <f t="shared" si="2411"/>
        <v>0</v>
      </c>
      <c r="R2712" s="215"/>
      <c r="S2712" s="215"/>
      <c r="T2712" s="140">
        <f t="shared" si="2423"/>
        <v>0</v>
      </c>
      <c r="U2712" s="216"/>
      <c r="V2712" s="212"/>
      <c r="W2712" s="215"/>
      <c r="X2712" s="139">
        <f t="shared" si="2412"/>
        <v>0</v>
      </c>
      <c r="Y2712" s="215"/>
      <c r="Z2712" s="215"/>
      <c r="AA2712" s="140">
        <f t="shared" si="2424"/>
        <v>0</v>
      </c>
      <c r="AB2712" s="216"/>
      <c r="AC2712" s="212"/>
      <c r="AD2712" s="215"/>
      <c r="AE2712" s="139">
        <f t="shared" si="2413"/>
        <v>0</v>
      </c>
      <c r="AF2712" s="215"/>
      <c r="AG2712" s="215"/>
      <c r="AH2712" s="140">
        <f t="shared" si="2425"/>
        <v>0</v>
      </c>
      <c r="AJ2712" s="217"/>
      <c r="AK2712" s="218"/>
      <c r="AL2712" s="219"/>
      <c r="AM2712" s="218"/>
      <c r="AN2712" s="219"/>
      <c r="AO2712" s="218"/>
      <c r="AP2712" s="219"/>
      <c r="AQ2712" s="218"/>
      <c r="AR2712" s="219"/>
      <c r="AS2712" s="218"/>
      <c r="AT2712" s="219"/>
      <c r="AU2712" s="218"/>
      <c r="AV2712" s="114">
        <f t="shared" si="2415"/>
        <v>0</v>
      </c>
      <c r="AW2712" s="113">
        <f t="shared" si="2416"/>
        <v>0</v>
      </c>
      <c r="AX2712" s="210"/>
      <c r="AY2712" s="111">
        <f t="shared" si="2417"/>
        <v>0</v>
      </c>
      <c r="AZ2712" s="113">
        <f t="shared" si="2418"/>
        <v>0</v>
      </c>
      <c r="BA2712" s="114">
        <f t="shared" si="2419"/>
        <v>0</v>
      </c>
      <c r="BB2712" s="113">
        <f t="shared" si="2420"/>
        <v>0</v>
      </c>
      <c r="BC2712" s="113">
        <f t="shared" si="2421"/>
        <v>0</v>
      </c>
      <c r="BD2712" s="117">
        <f t="shared" si="2422"/>
        <v>0</v>
      </c>
    </row>
    <row r="2713" spans="2:56" x14ac:dyDescent="0.3">
      <c r="B2713" s="211" t="s">
        <v>91</v>
      </c>
      <c r="C2713" s="212"/>
      <c r="D2713" s="213"/>
      <c r="E2713" s="144">
        <f t="shared" si="2408"/>
        <v>0</v>
      </c>
      <c r="F2713" s="212"/>
      <c r="G2713" s="213"/>
      <c r="H2713" s="144">
        <f t="shared" si="2409"/>
        <v>0</v>
      </c>
      <c r="I2713" s="212"/>
      <c r="J2713" s="213"/>
      <c r="K2713" s="144">
        <f t="shared" si="2410"/>
        <v>0</v>
      </c>
      <c r="L2713" s="212"/>
      <c r="M2713" s="214"/>
      <c r="N2713" s="215"/>
      <c r="O2713" s="212"/>
      <c r="P2713" s="215"/>
      <c r="Q2713" s="139">
        <f t="shared" si="2411"/>
        <v>0</v>
      </c>
      <c r="R2713" s="215"/>
      <c r="S2713" s="215"/>
      <c r="T2713" s="140">
        <f t="shared" si="2423"/>
        <v>0</v>
      </c>
      <c r="U2713" s="216"/>
      <c r="V2713" s="212"/>
      <c r="W2713" s="215"/>
      <c r="X2713" s="139">
        <f t="shared" si="2412"/>
        <v>0</v>
      </c>
      <c r="Y2713" s="215"/>
      <c r="Z2713" s="215"/>
      <c r="AA2713" s="140">
        <f t="shared" si="2424"/>
        <v>0</v>
      </c>
      <c r="AB2713" s="216"/>
      <c r="AC2713" s="212"/>
      <c r="AD2713" s="215"/>
      <c r="AE2713" s="139">
        <f t="shared" si="2413"/>
        <v>0</v>
      </c>
      <c r="AF2713" s="215"/>
      <c r="AG2713" s="215"/>
      <c r="AH2713" s="140">
        <f t="shared" si="2425"/>
        <v>0</v>
      </c>
      <c r="AJ2713" s="217"/>
      <c r="AK2713" s="218"/>
      <c r="AL2713" s="219"/>
      <c r="AM2713" s="218"/>
      <c r="AN2713" s="219"/>
      <c r="AO2713" s="218"/>
      <c r="AP2713" s="219"/>
      <c r="AQ2713" s="218"/>
      <c r="AR2713" s="219"/>
      <c r="AS2713" s="218"/>
      <c r="AT2713" s="219"/>
      <c r="AU2713" s="218"/>
      <c r="AV2713" s="114">
        <f t="shared" si="2415"/>
        <v>0</v>
      </c>
      <c r="AW2713" s="113">
        <f t="shared" si="2416"/>
        <v>0</v>
      </c>
      <c r="AX2713" s="210"/>
      <c r="AY2713" s="111">
        <f t="shared" si="2417"/>
        <v>0</v>
      </c>
      <c r="AZ2713" s="113">
        <f t="shared" si="2418"/>
        <v>0</v>
      </c>
      <c r="BA2713" s="114">
        <f t="shared" si="2419"/>
        <v>0</v>
      </c>
      <c r="BB2713" s="113">
        <f t="shared" si="2420"/>
        <v>0</v>
      </c>
      <c r="BC2713" s="113">
        <f t="shared" si="2421"/>
        <v>0</v>
      </c>
      <c r="BD2713" s="117">
        <f t="shared" si="2422"/>
        <v>0</v>
      </c>
    </row>
    <row r="2714" spans="2:56" x14ac:dyDescent="0.3">
      <c r="B2714" s="211" t="s">
        <v>92</v>
      </c>
      <c r="C2714" s="212"/>
      <c r="D2714" s="213"/>
      <c r="E2714" s="144">
        <f t="shared" si="2408"/>
        <v>0</v>
      </c>
      <c r="F2714" s="212"/>
      <c r="G2714" s="213"/>
      <c r="H2714" s="144">
        <f t="shared" si="2409"/>
        <v>0</v>
      </c>
      <c r="I2714" s="212"/>
      <c r="J2714" s="213"/>
      <c r="K2714" s="144">
        <f t="shared" si="2410"/>
        <v>0</v>
      </c>
      <c r="L2714" s="212"/>
      <c r="M2714" s="214"/>
      <c r="N2714" s="215"/>
      <c r="O2714" s="212"/>
      <c r="P2714" s="215"/>
      <c r="Q2714" s="139">
        <f t="shared" si="2411"/>
        <v>0</v>
      </c>
      <c r="R2714" s="215"/>
      <c r="S2714" s="215"/>
      <c r="T2714" s="140">
        <f t="shared" si="2423"/>
        <v>0</v>
      </c>
      <c r="U2714" s="216"/>
      <c r="V2714" s="212"/>
      <c r="W2714" s="215"/>
      <c r="X2714" s="139">
        <f t="shared" si="2412"/>
        <v>0</v>
      </c>
      <c r="Y2714" s="215"/>
      <c r="Z2714" s="215"/>
      <c r="AA2714" s="140">
        <f t="shared" si="2424"/>
        <v>0</v>
      </c>
      <c r="AB2714" s="216"/>
      <c r="AC2714" s="212"/>
      <c r="AD2714" s="215"/>
      <c r="AE2714" s="139">
        <f t="shared" si="2413"/>
        <v>0</v>
      </c>
      <c r="AF2714" s="215"/>
      <c r="AG2714" s="215"/>
      <c r="AH2714" s="140">
        <f t="shared" si="2425"/>
        <v>0</v>
      </c>
      <c r="AJ2714" s="217"/>
      <c r="AK2714" s="218"/>
      <c r="AL2714" s="219"/>
      <c r="AM2714" s="218"/>
      <c r="AN2714" s="219"/>
      <c r="AO2714" s="218"/>
      <c r="AP2714" s="219"/>
      <c r="AQ2714" s="218"/>
      <c r="AR2714" s="219"/>
      <c r="AS2714" s="218"/>
      <c r="AT2714" s="219"/>
      <c r="AU2714" s="218"/>
      <c r="AV2714" s="114">
        <f t="shared" si="2415"/>
        <v>0</v>
      </c>
      <c r="AW2714" s="113">
        <f t="shared" si="2416"/>
        <v>0</v>
      </c>
      <c r="AX2714" s="210"/>
      <c r="AY2714" s="111">
        <f t="shared" si="2417"/>
        <v>0</v>
      </c>
      <c r="AZ2714" s="113">
        <f t="shared" si="2418"/>
        <v>0</v>
      </c>
      <c r="BA2714" s="114">
        <f t="shared" si="2419"/>
        <v>0</v>
      </c>
      <c r="BB2714" s="113">
        <f t="shared" si="2420"/>
        <v>0</v>
      </c>
      <c r="BC2714" s="113">
        <f t="shared" si="2421"/>
        <v>0</v>
      </c>
      <c r="BD2714" s="117">
        <f t="shared" si="2422"/>
        <v>0</v>
      </c>
    </row>
    <row r="2715" spans="2:56" x14ac:dyDescent="0.3">
      <c r="B2715" s="211" t="s">
        <v>93</v>
      </c>
      <c r="C2715" s="212"/>
      <c r="D2715" s="213"/>
      <c r="E2715" s="144">
        <f t="shared" si="2408"/>
        <v>0</v>
      </c>
      <c r="F2715" s="212"/>
      <c r="G2715" s="213"/>
      <c r="H2715" s="144">
        <f t="shared" si="2409"/>
        <v>0</v>
      </c>
      <c r="I2715" s="212"/>
      <c r="J2715" s="213"/>
      <c r="K2715" s="144">
        <f t="shared" si="2410"/>
        <v>0</v>
      </c>
      <c r="L2715" s="212"/>
      <c r="M2715" s="214"/>
      <c r="N2715" s="215"/>
      <c r="O2715" s="212"/>
      <c r="P2715" s="215"/>
      <c r="Q2715" s="139">
        <f t="shared" si="2411"/>
        <v>0</v>
      </c>
      <c r="R2715" s="215"/>
      <c r="S2715" s="215"/>
      <c r="T2715" s="140">
        <f t="shared" si="2423"/>
        <v>0</v>
      </c>
      <c r="U2715" s="216"/>
      <c r="V2715" s="212"/>
      <c r="W2715" s="215"/>
      <c r="X2715" s="139">
        <f t="shared" si="2412"/>
        <v>0</v>
      </c>
      <c r="Y2715" s="215"/>
      <c r="Z2715" s="215"/>
      <c r="AA2715" s="140">
        <f t="shared" si="2424"/>
        <v>0</v>
      </c>
      <c r="AB2715" s="216"/>
      <c r="AC2715" s="212"/>
      <c r="AD2715" s="215"/>
      <c r="AE2715" s="139">
        <f t="shared" si="2413"/>
        <v>0</v>
      </c>
      <c r="AF2715" s="215"/>
      <c r="AG2715" s="215"/>
      <c r="AH2715" s="140">
        <f t="shared" si="2425"/>
        <v>0</v>
      </c>
      <c r="AJ2715" s="217"/>
      <c r="AK2715" s="218"/>
      <c r="AL2715" s="219"/>
      <c r="AM2715" s="218"/>
      <c r="AN2715" s="219"/>
      <c r="AO2715" s="218"/>
      <c r="AP2715" s="219"/>
      <c r="AQ2715" s="218"/>
      <c r="AR2715" s="219"/>
      <c r="AS2715" s="218"/>
      <c r="AT2715" s="219"/>
      <c r="AU2715" s="218"/>
      <c r="AV2715" s="114">
        <f t="shared" si="2415"/>
        <v>0</v>
      </c>
      <c r="AW2715" s="113">
        <f t="shared" si="2416"/>
        <v>0</v>
      </c>
      <c r="AX2715" s="210"/>
      <c r="AY2715" s="111">
        <f t="shared" si="2417"/>
        <v>0</v>
      </c>
      <c r="AZ2715" s="113">
        <f t="shared" si="2418"/>
        <v>0</v>
      </c>
      <c r="BA2715" s="114">
        <f t="shared" si="2419"/>
        <v>0</v>
      </c>
      <c r="BB2715" s="113">
        <f t="shared" si="2420"/>
        <v>0</v>
      </c>
      <c r="BC2715" s="113">
        <f t="shared" si="2421"/>
        <v>0</v>
      </c>
      <c r="BD2715" s="117">
        <f t="shared" si="2422"/>
        <v>0</v>
      </c>
    </row>
    <row r="2716" spans="2:56" x14ac:dyDescent="0.3">
      <c r="B2716" s="211" t="s">
        <v>94</v>
      </c>
      <c r="C2716" s="212"/>
      <c r="D2716" s="213"/>
      <c r="E2716" s="144">
        <f t="shared" si="2408"/>
        <v>0</v>
      </c>
      <c r="F2716" s="212"/>
      <c r="G2716" s="213"/>
      <c r="H2716" s="144">
        <f t="shared" si="2409"/>
        <v>0</v>
      </c>
      <c r="I2716" s="212"/>
      <c r="J2716" s="213"/>
      <c r="K2716" s="144">
        <f t="shared" si="2410"/>
        <v>0</v>
      </c>
      <c r="L2716" s="212"/>
      <c r="M2716" s="214"/>
      <c r="N2716" s="215"/>
      <c r="O2716" s="212"/>
      <c r="P2716" s="215"/>
      <c r="Q2716" s="139">
        <f t="shared" si="2411"/>
        <v>0</v>
      </c>
      <c r="R2716" s="215"/>
      <c r="S2716" s="215"/>
      <c r="T2716" s="140">
        <f t="shared" si="2423"/>
        <v>0</v>
      </c>
      <c r="U2716" s="216"/>
      <c r="V2716" s="212"/>
      <c r="W2716" s="215"/>
      <c r="X2716" s="139">
        <f t="shared" si="2412"/>
        <v>0</v>
      </c>
      <c r="Y2716" s="215"/>
      <c r="Z2716" s="215"/>
      <c r="AA2716" s="140">
        <f t="shared" si="2424"/>
        <v>0</v>
      </c>
      <c r="AB2716" s="216"/>
      <c r="AC2716" s="212"/>
      <c r="AD2716" s="215"/>
      <c r="AE2716" s="139">
        <f t="shared" si="2413"/>
        <v>0</v>
      </c>
      <c r="AF2716" s="215"/>
      <c r="AG2716" s="215"/>
      <c r="AH2716" s="140">
        <f t="shared" si="2425"/>
        <v>0</v>
      </c>
      <c r="AJ2716" s="217"/>
      <c r="AK2716" s="218"/>
      <c r="AL2716" s="219"/>
      <c r="AM2716" s="218"/>
      <c r="AN2716" s="219"/>
      <c r="AO2716" s="218"/>
      <c r="AP2716" s="219"/>
      <c r="AQ2716" s="218"/>
      <c r="AR2716" s="219"/>
      <c r="AS2716" s="218"/>
      <c r="AT2716" s="219"/>
      <c r="AU2716" s="218"/>
      <c r="AV2716" s="114">
        <f t="shared" si="2415"/>
        <v>0</v>
      </c>
      <c r="AW2716" s="113">
        <f t="shared" si="2416"/>
        <v>0</v>
      </c>
      <c r="AX2716" s="210"/>
      <c r="AY2716" s="111">
        <f t="shared" si="2417"/>
        <v>0</v>
      </c>
      <c r="AZ2716" s="113">
        <f t="shared" si="2418"/>
        <v>0</v>
      </c>
      <c r="BA2716" s="114">
        <f t="shared" si="2419"/>
        <v>0</v>
      </c>
      <c r="BB2716" s="113">
        <f t="shared" si="2420"/>
        <v>0</v>
      </c>
      <c r="BC2716" s="113">
        <f t="shared" si="2421"/>
        <v>0</v>
      </c>
      <c r="BD2716" s="117">
        <f t="shared" si="2422"/>
        <v>0</v>
      </c>
    </row>
    <row r="2717" spans="2:56" x14ac:dyDescent="0.3">
      <c r="B2717" s="211" t="s">
        <v>95</v>
      </c>
      <c r="C2717" s="212"/>
      <c r="D2717" s="213"/>
      <c r="E2717" s="144">
        <f t="shared" si="2408"/>
        <v>0</v>
      </c>
      <c r="F2717" s="212"/>
      <c r="G2717" s="213"/>
      <c r="H2717" s="144">
        <f t="shared" si="2409"/>
        <v>0</v>
      </c>
      <c r="I2717" s="212"/>
      <c r="J2717" s="213"/>
      <c r="K2717" s="144">
        <f t="shared" si="2410"/>
        <v>0</v>
      </c>
      <c r="L2717" s="212"/>
      <c r="M2717" s="214"/>
      <c r="N2717" s="215"/>
      <c r="O2717" s="212"/>
      <c r="P2717" s="215"/>
      <c r="Q2717" s="139">
        <f t="shared" si="2411"/>
        <v>0</v>
      </c>
      <c r="R2717" s="215"/>
      <c r="S2717" s="215"/>
      <c r="T2717" s="140">
        <f t="shared" si="2423"/>
        <v>0</v>
      </c>
      <c r="U2717" s="216"/>
      <c r="V2717" s="212"/>
      <c r="W2717" s="215"/>
      <c r="X2717" s="139">
        <f t="shared" si="2412"/>
        <v>0</v>
      </c>
      <c r="Y2717" s="215"/>
      <c r="Z2717" s="215"/>
      <c r="AA2717" s="140">
        <f t="shared" si="2424"/>
        <v>0</v>
      </c>
      <c r="AB2717" s="216"/>
      <c r="AC2717" s="212"/>
      <c r="AD2717" s="215"/>
      <c r="AE2717" s="139">
        <f t="shared" si="2413"/>
        <v>0</v>
      </c>
      <c r="AF2717" s="215"/>
      <c r="AG2717" s="215"/>
      <c r="AH2717" s="140">
        <f t="shared" si="2425"/>
        <v>0</v>
      </c>
      <c r="AJ2717" s="217"/>
      <c r="AK2717" s="218"/>
      <c r="AL2717" s="219"/>
      <c r="AM2717" s="218"/>
      <c r="AN2717" s="219"/>
      <c r="AO2717" s="218"/>
      <c r="AP2717" s="219"/>
      <c r="AQ2717" s="218"/>
      <c r="AR2717" s="219"/>
      <c r="AS2717" s="218"/>
      <c r="AT2717" s="219"/>
      <c r="AU2717" s="218"/>
      <c r="AV2717" s="114">
        <f t="shared" si="2415"/>
        <v>0</v>
      </c>
      <c r="AW2717" s="113">
        <f t="shared" si="2416"/>
        <v>0</v>
      </c>
      <c r="AX2717" s="210"/>
      <c r="AY2717" s="111">
        <f t="shared" si="2417"/>
        <v>0</v>
      </c>
      <c r="AZ2717" s="113">
        <f t="shared" si="2418"/>
        <v>0</v>
      </c>
      <c r="BA2717" s="114">
        <f t="shared" si="2419"/>
        <v>0</v>
      </c>
      <c r="BB2717" s="113">
        <f t="shared" si="2420"/>
        <v>0</v>
      </c>
      <c r="BC2717" s="113">
        <f t="shared" si="2421"/>
        <v>0</v>
      </c>
      <c r="BD2717" s="117">
        <f t="shared" si="2422"/>
        <v>0</v>
      </c>
    </row>
    <row r="2718" spans="2:56" x14ac:dyDescent="0.3">
      <c r="B2718" s="222" t="s">
        <v>96</v>
      </c>
      <c r="C2718" s="78">
        <f>SUM(C2719:C2722)</f>
        <v>0</v>
      </c>
      <c r="D2718" s="79">
        <f>SUM(D2719:D2722)</f>
        <v>0</v>
      </c>
      <c r="E2718" s="69">
        <f t="shared" si="2408"/>
        <v>0</v>
      </c>
      <c r="F2718" s="78">
        <f>SUM(F2719:F2722)</f>
        <v>0</v>
      </c>
      <c r="G2718" s="79">
        <f>SUM(G2719:G2722)</f>
        <v>0</v>
      </c>
      <c r="H2718" s="69">
        <f t="shared" si="2409"/>
        <v>0</v>
      </c>
      <c r="I2718" s="78">
        <f>SUM(I2719:I2722)</f>
        <v>0</v>
      </c>
      <c r="J2718" s="79">
        <f>SUM(J2719:J2722)</f>
        <v>0</v>
      </c>
      <c r="K2718" s="69">
        <f t="shared" si="2410"/>
        <v>0</v>
      </c>
      <c r="L2718" s="78">
        <f>SUM(L2719:L2722)</f>
        <v>0</v>
      </c>
      <c r="M2718" s="80">
        <f>SUM(M2719:M2722)</f>
        <v>0</v>
      </c>
      <c r="N2718" s="81">
        <f>SUM(N2719:N2722)</f>
        <v>0</v>
      </c>
      <c r="O2718" s="78">
        <f>SUM(O2719:O2722)</f>
        <v>0</v>
      </c>
      <c r="P2718" s="81">
        <f>SUM(P2719:P2722)</f>
        <v>0</v>
      </c>
      <c r="Q2718" s="148">
        <f t="shared" si="2411"/>
        <v>0</v>
      </c>
      <c r="R2718" s="81">
        <f>SUM(R2719:R2722)</f>
        <v>0</v>
      </c>
      <c r="S2718" s="81">
        <f>SUM(S2719:S2722)</f>
        <v>0</v>
      </c>
      <c r="T2718" s="149">
        <f t="shared" si="2423"/>
        <v>0</v>
      </c>
      <c r="U2718" s="216"/>
      <c r="V2718" s="78">
        <f>SUM(V2719:V2722)</f>
        <v>0</v>
      </c>
      <c r="W2718" s="81">
        <f>SUM(W2719:W2722)</f>
        <v>0</v>
      </c>
      <c r="X2718" s="148">
        <f t="shared" si="2412"/>
        <v>0</v>
      </c>
      <c r="Y2718" s="81">
        <f>SUM(Y2719:Y2722)</f>
        <v>0</v>
      </c>
      <c r="Z2718" s="81">
        <f>SUM(Z2719:Z2722)</f>
        <v>0</v>
      </c>
      <c r="AA2718" s="149">
        <f t="shared" si="2424"/>
        <v>0</v>
      </c>
      <c r="AB2718" s="216"/>
      <c r="AC2718" s="78">
        <f>SUM(AC2719:AC2722)</f>
        <v>0</v>
      </c>
      <c r="AD2718" s="81">
        <f>SUM(AD2719:AD2722)</f>
        <v>0</v>
      </c>
      <c r="AE2718" s="148">
        <f t="shared" si="2413"/>
        <v>0</v>
      </c>
      <c r="AF2718" s="81">
        <f>SUM(AF2719:AF2722)</f>
        <v>0</v>
      </c>
      <c r="AG2718" s="81">
        <f>SUM(AG2719:AG2722)</f>
        <v>0</v>
      </c>
      <c r="AH2718" s="149">
        <f t="shared" si="2425"/>
        <v>0</v>
      </c>
      <c r="AJ2718" s="79">
        <f t="shared" ref="AJ2718:AU2718" si="2438">SUM(AJ2719:AJ2722)</f>
        <v>0</v>
      </c>
      <c r="AK2718" s="80">
        <f t="shared" si="2438"/>
        <v>0</v>
      </c>
      <c r="AL2718" s="81">
        <f t="shared" si="2438"/>
        <v>0</v>
      </c>
      <c r="AM2718" s="80">
        <f t="shared" si="2438"/>
        <v>0</v>
      </c>
      <c r="AN2718" s="81">
        <f t="shared" si="2438"/>
        <v>0</v>
      </c>
      <c r="AO2718" s="80">
        <f t="shared" si="2438"/>
        <v>0</v>
      </c>
      <c r="AP2718" s="81">
        <f t="shared" si="2438"/>
        <v>0</v>
      </c>
      <c r="AQ2718" s="80">
        <f t="shared" si="2438"/>
        <v>0</v>
      </c>
      <c r="AR2718" s="81">
        <f t="shared" si="2438"/>
        <v>0</v>
      </c>
      <c r="AS2718" s="80">
        <f t="shared" si="2438"/>
        <v>0</v>
      </c>
      <c r="AT2718" s="81">
        <f t="shared" si="2438"/>
        <v>0</v>
      </c>
      <c r="AU2718" s="80">
        <f t="shared" si="2438"/>
        <v>0</v>
      </c>
      <c r="AV2718" s="81">
        <f t="shared" si="2415"/>
        <v>0</v>
      </c>
      <c r="AW2718" s="80">
        <f t="shared" si="2416"/>
        <v>0</v>
      </c>
      <c r="AX2718" s="210"/>
      <c r="AY2718" s="79">
        <f t="shared" si="2417"/>
        <v>0</v>
      </c>
      <c r="AZ2718" s="80">
        <f t="shared" si="2418"/>
        <v>0</v>
      </c>
      <c r="BA2718" s="81">
        <f t="shared" si="2419"/>
        <v>0</v>
      </c>
      <c r="BB2718" s="80">
        <f t="shared" si="2420"/>
        <v>0</v>
      </c>
      <c r="BC2718" s="80">
        <f t="shared" si="2421"/>
        <v>0</v>
      </c>
      <c r="BD2718" s="86">
        <f t="shared" si="2422"/>
        <v>0</v>
      </c>
    </row>
    <row r="2719" spans="2:56" x14ac:dyDescent="0.3">
      <c r="B2719" s="211" t="s">
        <v>97</v>
      </c>
      <c r="C2719" s="212"/>
      <c r="D2719" s="213"/>
      <c r="E2719" s="144">
        <f t="shared" si="2408"/>
        <v>0</v>
      </c>
      <c r="F2719" s="212"/>
      <c r="G2719" s="213"/>
      <c r="H2719" s="144">
        <f t="shared" si="2409"/>
        <v>0</v>
      </c>
      <c r="I2719" s="212"/>
      <c r="J2719" s="213"/>
      <c r="K2719" s="144">
        <f t="shared" si="2410"/>
        <v>0</v>
      </c>
      <c r="L2719" s="212"/>
      <c r="M2719" s="214"/>
      <c r="N2719" s="215"/>
      <c r="O2719" s="212"/>
      <c r="P2719" s="215"/>
      <c r="Q2719" s="139">
        <f t="shared" si="2411"/>
        <v>0</v>
      </c>
      <c r="R2719" s="215"/>
      <c r="S2719" s="215"/>
      <c r="T2719" s="140">
        <f t="shared" si="2423"/>
        <v>0</v>
      </c>
      <c r="U2719" s="216"/>
      <c r="V2719" s="212"/>
      <c r="W2719" s="215"/>
      <c r="X2719" s="139">
        <f t="shared" si="2412"/>
        <v>0</v>
      </c>
      <c r="Y2719" s="215"/>
      <c r="Z2719" s="215"/>
      <c r="AA2719" s="140">
        <f t="shared" si="2424"/>
        <v>0</v>
      </c>
      <c r="AB2719" s="216"/>
      <c r="AC2719" s="212"/>
      <c r="AD2719" s="215"/>
      <c r="AE2719" s="139">
        <f t="shared" si="2413"/>
        <v>0</v>
      </c>
      <c r="AF2719" s="215"/>
      <c r="AG2719" s="215"/>
      <c r="AH2719" s="140">
        <f t="shared" si="2425"/>
        <v>0</v>
      </c>
      <c r="AJ2719" s="217"/>
      <c r="AK2719" s="218"/>
      <c r="AL2719" s="219"/>
      <c r="AM2719" s="218"/>
      <c r="AN2719" s="219"/>
      <c r="AO2719" s="218"/>
      <c r="AP2719" s="219"/>
      <c r="AQ2719" s="218"/>
      <c r="AR2719" s="219"/>
      <c r="AS2719" s="218"/>
      <c r="AT2719" s="219"/>
      <c r="AU2719" s="218"/>
      <c r="AV2719" s="114">
        <f t="shared" si="2415"/>
        <v>0</v>
      </c>
      <c r="AW2719" s="113">
        <f t="shared" si="2416"/>
        <v>0</v>
      </c>
      <c r="AX2719" s="210"/>
      <c r="AY2719" s="111">
        <f t="shared" si="2417"/>
        <v>0</v>
      </c>
      <c r="AZ2719" s="113">
        <f t="shared" si="2418"/>
        <v>0</v>
      </c>
      <c r="BA2719" s="114">
        <f t="shared" si="2419"/>
        <v>0</v>
      </c>
      <c r="BB2719" s="113">
        <f t="shared" si="2420"/>
        <v>0</v>
      </c>
      <c r="BC2719" s="113">
        <f t="shared" si="2421"/>
        <v>0</v>
      </c>
      <c r="BD2719" s="117">
        <f t="shared" si="2422"/>
        <v>0</v>
      </c>
    </row>
    <row r="2720" spans="2:56" x14ac:dyDescent="0.3">
      <c r="B2720" s="211" t="s">
        <v>98</v>
      </c>
      <c r="C2720" s="212"/>
      <c r="D2720" s="213"/>
      <c r="E2720" s="144">
        <f t="shared" si="2408"/>
        <v>0</v>
      </c>
      <c r="F2720" s="212"/>
      <c r="G2720" s="213"/>
      <c r="H2720" s="144">
        <f t="shared" si="2409"/>
        <v>0</v>
      </c>
      <c r="I2720" s="212"/>
      <c r="J2720" s="213"/>
      <c r="K2720" s="144">
        <f t="shared" si="2410"/>
        <v>0</v>
      </c>
      <c r="L2720" s="212"/>
      <c r="M2720" s="214"/>
      <c r="N2720" s="215"/>
      <c r="O2720" s="212"/>
      <c r="P2720" s="215"/>
      <c r="Q2720" s="139">
        <f t="shared" si="2411"/>
        <v>0</v>
      </c>
      <c r="R2720" s="215"/>
      <c r="S2720" s="215"/>
      <c r="T2720" s="140">
        <f t="shared" si="2423"/>
        <v>0</v>
      </c>
      <c r="U2720" s="216"/>
      <c r="V2720" s="212"/>
      <c r="W2720" s="215"/>
      <c r="X2720" s="139">
        <f t="shared" si="2412"/>
        <v>0</v>
      </c>
      <c r="Y2720" s="215"/>
      <c r="Z2720" s="215"/>
      <c r="AA2720" s="140">
        <f t="shared" si="2424"/>
        <v>0</v>
      </c>
      <c r="AB2720" s="216"/>
      <c r="AC2720" s="212"/>
      <c r="AD2720" s="215"/>
      <c r="AE2720" s="139">
        <f t="shared" si="2413"/>
        <v>0</v>
      </c>
      <c r="AF2720" s="215"/>
      <c r="AG2720" s="215"/>
      <c r="AH2720" s="140">
        <f t="shared" si="2425"/>
        <v>0</v>
      </c>
      <c r="AJ2720" s="217"/>
      <c r="AK2720" s="218"/>
      <c r="AL2720" s="219"/>
      <c r="AM2720" s="218"/>
      <c r="AN2720" s="219"/>
      <c r="AO2720" s="218"/>
      <c r="AP2720" s="219"/>
      <c r="AQ2720" s="218"/>
      <c r="AR2720" s="219"/>
      <c r="AS2720" s="218"/>
      <c r="AT2720" s="219"/>
      <c r="AU2720" s="218"/>
      <c r="AV2720" s="114">
        <f t="shared" si="2415"/>
        <v>0</v>
      </c>
      <c r="AW2720" s="113">
        <f t="shared" si="2416"/>
        <v>0</v>
      </c>
      <c r="AX2720" s="210"/>
      <c r="AY2720" s="111">
        <f t="shared" si="2417"/>
        <v>0</v>
      </c>
      <c r="AZ2720" s="113">
        <f t="shared" si="2418"/>
        <v>0</v>
      </c>
      <c r="BA2720" s="114">
        <f t="shared" si="2419"/>
        <v>0</v>
      </c>
      <c r="BB2720" s="113">
        <f t="shared" si="2420"/>
        <v>0</v>
      </c>
      <c r="BC2720" s="113">
        <f t="shared" si="2421"/>
        <v>0</v>
      </c>
      <c r="BD2720" s="117">
        <f t="shared" si="2422"/>
        <v>0</v>
      </c>
    </row>
    <row r="2721" spans="2:56" x14ac:dyDescent="0.3">
      <c r="B2721" s="211" t="s">
        <v>99</v>
      </c>
      <c r="C2721" s="212"/>
      <c r="D2721" s="213"/>
      <c r="E2721" s="144">
        <f t="shared" si="2408"/>
        <v>0</v>
      </c>
      <c r="F2721" s="212"/>
      <c r="G2721" s="213"/>
      <c r="H2721" s="144">
        <f t="shared" si="2409"/>
        <v>0</v>
      </c>
      <c r="I2721" s="212"/>
      <c r="J2721" s="213"/>
      <c r="K2721" s="144">
        <f t="shared" si="2410"/>
        <v>0</v>
      </c>
      <c r="L2721" s="212"/>
      <c r="M2721" s="214"/>
      <c r="N2721" s="215"/>
      <c r="O2721" s="212"/>
      <c r="P2721" s="215"/>
      <c r="Q2721" s="139">
        <f t="shared" si="2411"/>
        <v>0</v>
      </c>
      <c r="R2721" s="215"/>
      <c r="S2721" s="215"/>
      <c r="T2721" s="140">
        <f t="shared" si="2423"/>
        <v>0</v>
      </c>
      <c r="U2721" s="216"/>
      <c r="V2721" s="212"/>
      <c r="W2721" s="215"/>
      <c r="X2721" s="139">
        <f t="shared" si="2412"/>
        <v>0</v>
      </c>
      <c r="Y2721" s="215"/>
      <c r="Z2721" s="215"/>
      <c r="AA2721" s="140">
        <f t="shared" si="2424"/>
        <v>0</v>
      </c>
      <c r="AB2721" s="216"/>
      <c r="AC2721" s="212"/>
      <c r="AD2721" s="215"/>
      <c r="AE2721" s="139">
        <f t="shared" si="2413"/>
        <v>0</v>
      </c>
      <c r="AF2721" s="215"/>
      <c r="AG2721" s="215"/>
      <c r="AH2721" s="140">
        <f t="shared" si="2425"/>
        <v>0</v>
      </c>
      <c r="AJ2721" s="217"/>
      <c r="AK2721" s="218"/>
      <c r="AL2721" s="219"/>
      <c r="AM2721" s="218"/>
      <c r="AN2721" s="219"/>
      <c r="AO2721" s="218"/>
      <c r="AP2721" s="219"/>
      <c r="AQ2721" s="218"/>
      <c r="AR2721" s="219"/>
      <c r="AS2721" s="218"/>
      <c r="AT2721" s="219"/>
      <c r="AU2721" s="218"/>
      <c r="AV2721" s="114">
        <f t="shared" si="2415"/>
        <v>0</v>
      </c>
      <c r="AW2721" s="113">
        <f t="shared" si="2416"/>
        <v>0</v>
      </c>
      <c r="AX2721" s="210"/>
      <c r="AY2721" s="111">
        <f t="shared" si="2417"/>
        <v>0</v>
      </c>
      <c r="AZ2721" s="113">
        <f t="shared" si="2418"/>
        <v>0</v>
      </c>
      <c r="BA2721" s="114">
        <f t="shared" si="2419"/>
        <v>0</v>
      </c>
      <c r="BB2721" s="113">
        <f t="shared" si="2420"/>
        <v>0</v>
      </c>
      <c r="BC2721" s="113">
        <f t="shared" si="2421"/>
        <v>0</v>
      </c>
      <c r="BD2721" s="117">
        <f t="shared" si="2422"/>
        <v>0</v>
      </c>
    </row>
    <row r="2722" spans="2:56" x14ac:dyDescent="0.3">
      <c r="B2722" s="211" t="s">
        <v>100</v>
      </c>
      <c r="C2722" s="212"/>
      <c r="D2722" s="213"/>
      <c r="E2722" s="144">
        <f t="shared" si="2408"/>
        <v>0</v>
      </c>
      <c r="F2722" s="212"/>
      <c r="G2722" s="213"/>
      <c r="H2722" s="144">
        <f t="shared" si="2409"/>
        <v>0</v>
      </c>
      <c r="I2722" s="212"/>
      <c r="J2722" s="213"/>
      <c r="K2722" s="144">
        <f t="shared" si="2410"/>
        <v>0</v>
      </c>
      <c r="L2722" s="212"/>
      <c r="M2722" s="214"/>
      <c r="N2722" s="215"/>
      <c r="O2722" s="212"/>
      <c r="P2722" s="215"/>
      <c r="Q2722" s="139">
        <f t="shared" si="2411"/>
        <v>0</v>
      </c>
      <c r="R2722" s="215"/>
      <c r="S2722" s="215"/>
      <c r="T2722" s="140">
        <f t="shared" si="2423"/>
        <v>0</v>
      </c>
      <c r="U2722" s="216"/>
      <c r="V2722" s="212"/>
      <c r="W2722" s="215"/>
      <c r="X2722" s="139">
        <f t="shared" si="2412"/>
        <v>0</v>
      </c>
      <c r="Y2722" s="215"/>
      <c r="Z2722" s="215"/>
      <c r="AA2722" s="140">
        <f t="shared" si="2424"/>
        <v>0</v>
      </c>
      <c r="AB2722" s="216"/>
      <c r="AC2722" s="212"/>
      <c r="AD2722" s="215"/>
      <c r="AE2722" s="139">
        <f t="shared" si="2413"/>
        <v>0</v>
      </c>
      <c r="AF2722" s="215"/>
      <c r="AG2722" s="215"/>
      <c r="AH2722" s="140">
        <f t="shared" si="2425"/>
        <v>0</v>
      </c>
      <c r="AJ2722" s="217"/>
      <c r="AK2722" s="218"/>
      <c r="AL2722" s="219"/>
      <c r="AM2722" s="218"/>
      <c r="AN2722" s="219"/>
      <c r="AO2722" s="218"/>
      <c r="AP2722" s="219"/>
      <c r="AQ2722" s="218"/>
      <c r="AR2722" s="219"/>
      <c r="AS2722" s="218"/>
      <c r="AT2722" s="219"/>
      <c r="AU2722" s="218"/>
      <c r="AV2722" s="114">
        <f t="shared" si="2415"/>
        <v>0</v>
      </c>
      <c r="AW2722" s="113">
        <f t="shared" si="2416"/>
        <v>0</v>
      </c>
      <c r="AX2722" s="210"/>
      <c r="AY2722" s="111">
        <f t="shared" si="2417"/>
        <v>0</v>
      </c>
      <c r="AZ2722" s="113">
        <f t="shared" si="2418"/>
        <v>0</v>
      </c>
      <c r="BA2722" s="114">
        <f t="shared" si="2419"/>
        <v>0</v>
      </c>
      <c r="BB2722" s="113">
        <f t="shared" si="2420"/>
        <v>0</v>
      </c>
      <c r="BC2722" s="113">
        <f t="shared" si="2421"/>
        <v>0</v>
      </c>
      <c r="BD2722" s="117">
        <f t="shared" si="2422"/>
        <v>0</v>
      </c>
    </row>
    <row r="2723" spans="2:56" x14ac:dyDescent="0.3">
      <c r="B2723" s="222" t="s">
        <v>101</v>
      </c>
      <c r="C2723" s="78">
        <f>SUM(C2724:C2725)</f>
        <v>0</v>
      </c>
      <c r="D2723" s="79">
        <f>SUM(D2724:D2725)</f>
        <v>0</v>
      </c>
      <c r="E2723" s="69">
        <f t="shared" si="2408"/>
        <v>0</v>
      </c>
      <c r="F2723" s="78">
        <f>SUM(F2724:F2725)</f>
        <v>0</v>
      </c>
      <c r="G2723" s="79">
        <f>SUM(G2724:G2725)</f>
        <v>0</v>
      </c>
      <c r="H2723" s="69">
        <f t="shared" si="2409"/>
        <v>0</v>
      </c>
      <c r="I2723" s="78">
        <f>SUM(I2724:I2725)</f>
        <v>0</v>
      </c>
      <c r="J2723" s="79">
        <f>SUM(J2724:J2725)</f>
        <v>0</v>
      </c>
      <c r="K2723" s="69">
        <f t="shared" si="2410"/>
        <v>0</v>
      </c>
      <c r="L2723" s="78">
        <f>SUM(L2724:L2725)</f>
        <v>0</v>
      </c>
      <c r="M2723" s="80">
        <f>SUM(M2724:M2725)</f>
        <v>0</v>
      </c>
      <c r="N2723" s="81">
        <f>SUM(N2724:N2725)</f>
        <v>0</v>
      </c>
      <c r="O2723" s="78">
        <f>SUM(O2724:O2725)</f>
        <v>0</v>
      </c>
      <c r="P2723" s="81">
        <f>SUM(P2724:P2725)</f>
        <v>0</v>
      </c>
      <c r="Q2723" s="148">
        <f t="shared" si="2411"/>
        <v>0</v>
      </c>
      <c r="R2723" s="81">
        <f>SUM(R2724:R2725)</f>
        <v>0</v>
      </c>
      <c r="S2723" s="81">
        <f>SUM(S2724:S2725)</f>
        <v>0</v>
      </c>
      <c r="T2723" s="149">
        <f t="shared" si="2423"/>
        <v>0</v>
      </c>
      <c r="U2723" s="216"/>
      <c r="V2723" s="78">
        <f>SUM(V2724:V2725)</f>
        <v>0</v>
      </c>
      <c r="W2723" s="81">
        <f>SUM(W2724:W2725)</f>
        <v>0</v>
      </c>
      <c r="X2723" s="148">
        <f t="shared" si="2412"/>
        <v>0</v>
      </c>
      <c r="Y2723" s="81">
        <f>SUM(Y2724:Y2725)</f>
        <v>0</v>
      </c>
      <c r="Z2723" s="81">
        <f>SUM(Z2724:Z2725)</f>
        <v>0</v>
      </c>
      <c r="AA2723" s="149">
        <f t="shared" si="2424"/>
        <v>0</v>
      </c>
      <c r="AB2723" s="216"/>
      <c r="AC2723" s="78">
        <f>SUM(AC2724:AC2725)</f>
        <v>0</v>
      </c>
      <c r="AD2723" s="81">
        <f>SUM(AD2724:AD2725)</f>
        <v>0</v>
      </c>
      <c r="AE2723" s="148">
        <f t="shared" si="2413"/>
        <v>0</v>
      </c>
      <c r="AF2723" s="81">
        <f>SUM(AF2724:AF2725)</f>
        <v>0</v>
      </c>
      <c r="AG2723" s="81">
        <f>SUM(AG2724:AG2725)</f>
        <v>0</v>
      </c>
      <c r="AH2723" s="149">
        <f t="shared" si="2425"/>
        <v>0</v>
      </c>
      <c r="AJ2723" s="79">
        <f t="shared" ref="AJ2723:AU2723" si="2439">SUM(AJ2724:AJ2725)</f>
        <v>0</v>
      </c>
      <c r="AK2723" s="80">
        <f t="shared" si="2439"/>
        <v>0</v>
      </c>
      <c r="AL2723" s="81">
        <f t="shared" si="2439"/>
        <v>0</v>
      </c>
      <c r="AM2723" s="80">
        <f t="shared" si="2439"/>
        <v>0</v>
      </c>
      <c r="AN2723" s="81">
        <f t="shared" si="2439"/>
        <v>0</v>
      </c>
      <c r="AO2723" s="80">
        <f t="shared" si="2439"/>
        <v>0</v>
      </c>
      <c r="AP2723" s="81">
        <f t="shared" si="2439"/>
        <v>0</v>
      </c>
      <c r="AQ2723" s="80">
        <f t="shared" si="2439"/>
        <v>0</v>
      </c>
      <c r="AR2723" s="81">
        <f t="shared" si="2439"/>
        <v>0</v>
      </c>
      <c r="AS2723" s="80">
        <f t="shared" si="2439"/>
        <v>0</v>
      </c>
      <c r="AT2723" s="81">
        <f t="shared" si="2439"/>
        <v>0</v>
      </c>
      <c r="AU2723" s="80">
        <f t="shared" si="2439"/>
        <v>0</v>
      </c>
      <c r="AV2723" s="81">
        <f t="shared" si="2415"/>
        <v>0</v>
      </c>
      <c r="AW2723" s="80">
        <f t="shared" si="2416"/>
        <v>0</v>
      </c>
      <c r="AX2723" s="210"/>
      <c r="AY2723" s="79">
        <f t="shared" si="2417"/>
        <v>0</v>
      </c>
      <c r="AZ2723" s="80">
        <f t="shared" si="2418"/>
        <v>0</v>
      </c>
      <c r="BA2723" s="81">
        <f t="shared" si="2419"/>
        <v>0</v>
      </c>
      <c r="BB2723" s="80">
        <f t="shared" si="2420"/>
        <v>0</v>
      </c>
      <c r="BC2723" s="80">
        <f t="shared" si="2421"/>
        <v>0</v>
      </c>
      <c r="BD2723" s="86">
        <f t="shared" si="2422"/>
        <v>0</v>
      </c>
    </row>
    <row r="2724" spans="2:56" x14ac:dyDescent="0.3">
      <c r="B2724" s="211" t="s">
        <v>102</v>
      </c>
      <c r="C2724" s="212"/>
      <c r="D2724" s="213"/>
      <c r="E2724" s="144">
        <f t="shared" si="2408"/>
        <v>0</v>
      </c>
      <c r="F2724" s="212"/>
      <c r="G2724" s="213"/>
      <c r="H2724" s="144">
        <f t="shared" si="2409"/>
        <v>0</v>
      </c>
      <c r="I2724" s="212"/>
      <c r="J2724" s="213"/>
      <c r="K2724" s="144">
        <f t="shared" si="2410"/>
        <v>0</v>
      </c>
      <c r="L2724" s="212"/>
      <c r="M2724" s="214"/>
      <c r="N2724" s="215"/>
      <c r="O2724" s="212"/>
      <c r="P2724" s="215"/>
      <c r="Q2724" s="139">
        <f t="shared" si="2411"/>
        <v>0</v>
      </c>
      <c r="R2724" s="215"/>
      <c r="S2724" s="215"/>
      <c r="T2724" s="140">
        <f t="shared" si="2423"/>
        <v>0</v>
      </c>
      <c r="U2724" s="216"/>
      <c r="V2724" s="212"/>
      <c r="W2724" s="215"/>
      <c r="X2724" s="139">
        <f t="shared" si="2412"/>
        <v>0</v>
      </c>
      <c r="Y2724" s="215"/>
      <c r="Z2724" s="215"/>
      <c r="AA2724" s="140">
        <f t="shared" si="2424"/>
        <v>0</v>
      </c>
      <c r="AB2724" s="216"/>
      <c r="AC2724" s="212"/>
      <c r="AD2724" s="215"/>
      <c r="AE2724" s="139">
        <f t="shared" si="2413"/>
        <v>0</v>
      </c>
      <c r="AF2724" s="215"/>
      <c r="AG2724" s="215"/>
      <c r="AH2724" s="140">
        <f t="shared" si="2425"/>
        <v>0</v>
      </c>
      <c r="AJ2724" s="217"/>
      <c r="AK2724" s="218"/>
      <c r="AL2724" s="219"/>
      <c r="AM2724" s="218"/>
      <c r="AN2724" s="219"/>
      <c r="AO2724" s="218"/>
      <c r="AP2724" s="219"/>
      <c r="AQ2724" s="218"/>
      <c r="AR2724" s="219"/>
      <c r="AS2724" s="218"/>
      <c r="AT2724" s="219"/>
      <c r="AU2724" s="218"/>
      <c r="AV2724" s="114">
        <f t="shared" si="2415"/>
        <v>0</v>
      </c>
      <c r="AW2724" s="113">
        <f t="shared" si="2416"/>
        <v>0</v>
      </c>
      <c r="AX2724" s="210"/>
      <c r="AY2724" s="111">
        <f t="shared" si="2417"/>
        <v>0</v>
      </c>
      <c r="AZ2724" s="113">
        <f t="shared" si="2418"/>
        <v>0</v>
      </c>
      <c r="BA2724" s="114">
        <f t="shared" si="2419"/>
        <v>0</v>
      </c>
      <c r="BB2724" s="113">
        <f t="shared" si="2420"/>
        <v>0</v>
      </c>
      <c r="BC2724" s="113">
        <f t="shared" si="2421"/>
        <v>0</v>
      </c>
      <c r="BD2724" s="117">
        <f t="shared" si="2422"/>
        <v>0</v>
      </c>
    </row>
    <row r="2725" spans="2:56" x14ac:dyDescent="0.3">
      <c r="B2725" s="211" t="s">
        <v>103</v>
      </c>
      <c r="C2725" s="212"/>
      <c r="D2725" s="213"/>
      <c r="E2725" s="144">
        <f t="shared" si="2408"/>
        <v>0</v>
      </c>
      <c r="F2725" s="212"/>
      <c r="G2725" s="213"/>
      <c r="H2725" s="144">
        <f t="shared" si="2409"/>
        <v>0</v>
      </c>
      <c r="I2725" s="212"/>
      <c r="J2725" s="213"/>
      <c r="K2725" s="144">
        <f t="shared" si="2410"/>
        <v>0</v>
      </c>
      <c r="L2725" s="212"/>
      <c r="M2725" s="214"/>
      <c r="N2725" s="215"/>
      <c r="O2725" s="212"/>
      <c r="P2725" s="215"/>
      <c r="Q2725" s="139">
        <f t="shared" si="2411"/>
        <v>0</v>
      </c>
      <c r="R2725" s="215"/>
      <c r="S2725" s="215"/>
      <c r="T2725" s="140">
        <f t="shared" si="2423"/>
        <v>0</v>
      </c>
      <c r="U2725" s="216"/>
      <c r="V2725" s="212"/>
      <c r="W2725" s="215"/>
      <c r="X2725" s="139">
        <f t="shared" si="2412"/>
        <v>0</v>
      </c>
      <c r="Y2725" s="215"/>
      <c r="Z2725" s="215"/>
      <c r="AA2725" s="140">
        <f t="shared" si="2424"/>
        <v>0</v>
      </c>
      <c r="AB2725" s="216"/>
      <c r="AC2725" s="212"/>
      <c r="AD2725" s="215"/>
      <c r="AE2725" s="139">
        <f t="shared" si="2413"/>
        <v>0</v>
      </c>
      <c r="AF2725" s="215"/>
      <c r="AG2725" s="215"/>
      <c r="AH2725" s="140">
        <f t="shared" si="2425"/>
        <v>0</v>
      </c>
      <c r="AJ2725" s="217"/>
      <c r="AK2725" s="218"/>
      <c r="AL2725" s="219"/>
      <c r="AM2725" s="218"/>
      <c r="AN2725" s="219"/>
      <c r="AO2725" s="218"/>
      <c r="AP2725" s="219"/>
      <c r="AQ2725" s="218"/>
      <c r="AR2725" s="219"/>
      <c r="AS2725" s="218"/>
      <c r="AT2725" s="219"/>
      <c r="AU2725" s="218"/>
      <c r="AV2725" s="114">
        <f t="shared" si="2415"/>
        <v>0</v>
      </c>
      <c r="AW2725" s="113">
        <f t="shared" si="2416"/>
        <v>0</v>
      </c>
      <c r="AX2725" s="210"/>
      <c r="AY2725" s="111">
        <f t="shared" si="2417"/>
        <v>0</v>
      </c>
      <c r="AZ2725" s="113">
        <f t="shared" si="2418"/>
        <v>0</v>
      </c>
      <c r="BA2725" s="114">
        <f t="shared" si="2419"/>
        <v>0</v>
      </c>
      <c r="BB2725" s="113">
        <f t="shared" si="2420"/>
        <v>0</v>
      </c>
      <c r="BC2725" s="113">
        <f t="shared" si="2421"/>
        <v>0</v>
      </c>
      <c r="BD2725" s="117">
        <f t="shared" si="2422"/>
        <v>0</v>
      </c>
    </row>
    <row r="2726" spans="2:56" x14ac:dyDescent="0.3">
      <c r="B2726" s="222" t="s">
        <v>104</v>
      </c>
      <c r="C2726" s="78">
        <f>SUM(C2727)</f>
        <v>0</v>
      </c>
      <c r="D2726" s="79">
        <f>SUM(D2727)</f>
        <v>0</v>
      </c>
      <c r="E2726" s="69">
        <f t="shared" si="2408"/>
        <v>0</v>
      </c>
      <c r="F2726" s="78">
        <f>SUM(F2727)</f>
        <v>0</v>
      </c>
      <c r="G2726" s="79">
        <f>SUM(G2727)</f>
        <v>0</v>
      </c>
      <c r="H2726" s="69">
        <f t="shared" si="2409"/>
        <v>0</v>
      </c>
      <c r="I2726" s="78">
        <f>SUM(I2727)</f>
        <v>0</v>
      </c>
      <c r="J2726" s="79">
        <f>SUM(J2727)</f>
        <v>0</v>
      </c>
      <c r="K2726" s="69">
        <f t="shared" si="2410"/>
        <v>0</v>
      </c>
      <c r="L2726" s="78">
        <f>SUM(L2727)</f>
        <v>0</v>
      </c>
      <c r="M2726" s="80">
        <f>SUM(M2727)</f>
        <v>0</v>
      </c>
      <c r="N2726" s="81">
        <f>SUM(N2727)</f>
        <v>0</v>
      </c>
      <c r="O2726" s="78">
        <f>SUM(O2727)</f>
        <v>0</v>
      </c>
      <c r="P2726" s="81">
        <f>SUM(P2727)</f>
        <v>0</v>
      </c>
      <c r="Q2726" s="148">
        <f t="shared" si="2411"/>
        <v>0</v>
      </c>
      <c r="R2726" s="81">
        <f>SUM(R2727)</f>
        <v>0</v>
      </c>
      <c r="S2726" s="81">
        <f>SUM(S2727)</f>
        <v>0</v>
      </c>
      <c r="T2726" s="149">
        <f t="shared" si="2423"/>
        <v>0</v>
      </c>
      <c r="U2726" s="216"/>
      <c r="V2726" s="78">
        <f>SUM(V2727)</f>
        <v>0</v>
      </c>
      <c r="W2726" s="81">
        <f>SUM(W2727)</f>
        <v>0</v>
      </c>
      <c r="X2726" s="148">
        <f t="shared" si="2412"/>
        <v>0</v>
      </c>
      <c r="Y2726" s="81">
        <f>SUM(Y2727)</f>
        <v>0</v>
      </c>
      <c r="Z2726" s="81">
        <f>SUM(Z2727)</f>
        <v>0</v>
      </c>
      <c r="AA2726" s="149">
        <f t="shared" si="2424"/>
        <v>0</v>
      </c>
      <c r="AB2726" s="216"/>
      <c r="AC2726" s="78">
        <f>SUM(AC2727)</f>
        <v>0</v>
      </c>
      <c r="AD2726" s="81">
        <f>SUM(AD2727)</f>
        <v>0</v>
      </c>
      <c r="AE2726" s="148">
        <f t="shared" si="2413"/>
        <v>0</v>
      </c>
      <c r="AF2726" s="81">
        <f>SUM(AF2727)</f>
        <v>0</v>
      </c>
      <c r="AG2726" s="81">
        <f>SUM(AG2727)</f>
        <v>0</v>
      </c>
      <c r="AH2726" s="149">
        <f t="shared" si="2425"/>
        <v>0</v>
      </c>
      <c r="AJ2726" s="79">
        <f t="shared" ref="AJ2726:AU2726" si="2440">SUM(AJ2727)</f>
        <v>0</v>
      </c>
      <c r="AK2726" s="80">
        <f t="shared" si="2440"/>
        <v>0</v>
      </c>
      <c r="AL2726" s="81">
        <f t="shared" si="2440"/>
        <v>0</v>
      </c>
      <c r="AM2726" s="80">
        <f t="shared" si="2440"/>
        <v>0</v>
      </c>
      <c r="AN2726" s="81">
        <f t="shared" si="2440"/>
        <v>0</v>
      </c>
      <c r="AO2726" s="80">
        <f t="shared" si="2440"/>
        <v>0</v>
      </c>
      <c r="AP2726" s="81">
        <f t="shared" si="2440"/>
        <v>0</v>
      </c>
      <c r="AQ2726" s="80">
        <f t="shared" si="2440"/>
        <v>0</v>
      </c>
      <c r="AR2726" s="81">
        <f t="shared" si="2440"/>
        <v>0</v>
      </c>
      <c r="AS2726" s="80">
        <f t="shared" si="2440"/>
        <v>0</v>
      </c>
      <c r="AT2726" s="81">
        <f t="shared" si="2440"/>
        <v>0</v>
      </c>
      <c r="AU2726" s="80">
        <f t="shared" si="2440"/>
        <v>0</v>
      </c>
      <c r="AV2726" s="81">
        <f t="shared" si="2415"/>
        <v>0</v>
      </c>
      <c r="AW2726" s="80">
        <f t="shared" si="2416"/>
        <v>0</v>
      </c>
      <c r="AX2726" s="210"/>
      <c r="AY2726" s="79">
        <f t="shared" si="2417"/>
        <v>0</v>
      </c>
      <c r="AZ2726" s="80">
        <f t="shared" si="2418"/>
        <v>0</v>
      </c>
      <c r="BA2726" s="81">
        <f t="shared" si="2419"/>
        <v>0</v>
      </c>
      <c r="BB2726" s="80">
        <f t="shared" si="2420"/>
        <v>0</v>
      </c>
      <c r="BC2726" s="80">
        <f t="shared" si="2421"/>
        <v>0</v>
      </c>
      <c r="BD2726" s="86">
        <f t="shared" si="2422"/>
        <v>0</v>
      </c>
    </row>
    <row r="2727" spans="2:56" x14ac:dyDescent="0.3">
      <c r="B2727" s="211" t="s">
        <v>105</v>
      </c>
      <c r="C2727" s="212"/>
      <c r="D2727" s="213"/>
      <c r="E2727" s="144">
        <f t="shared" si="2408"/>
        <v>0</v>
      </c>
      <c r="F2727" s="212"/>
      <c r="G2727" s="213"/>
      <c r="H2727" s="144">
        <f t="shared" si="2409"/>
        <v>0</v>
      </c>
      <c r="I2727" s="212"/>
      <c r="J2727" s="213"/>
      <c r="K2727" s="144">
        <f t="shared" si="2410"/>
        <v>0</v>
      </c>
      <c r="L2727" s="212"/>
      <c r="M2727" s="214"/>
      <c r="N2727" s="215"/>
      <c r="O2727" s="212"/>
      <c r="P2727" s="215"/>
      <c r="Q2727" s="139">
        <f t="shared" si="2411"/>
        <v>0</v>
      </c>
      <c r="R2727" s="215"/>
      <c r="S2727" s="215"/>
      <c r="T2727" s="140">
        <f t="shared" si="2423"/>
        <v>0</v>
      </c>
      <c r="U2727" s="216"/>
      <c r="V2727" s="212"/>
      <c r="W2727" s="215"/>
      <c r="X2727" s="139">
        <f t="shared" si="2412"/>
        <v>0</v>
      </c>
      <c r="Y2727" s="215"/>
      <c r="Z2727" s="215"/>
      <c r="AA2727" s="140">
        <f t="shared" si="2424"/>
        <v>0</v>
      </c>
      <c r="AB2727" s="216"/>
      <c r="AC2727" s="212"/>
      <c r="AD2727" s="215"/>
      <c r="AE2727" s="139">
        <f t="shared" si="2413"/>
        <v>0</v>
      </c>
      <c r="AF2727" s="215"/>
      <c r="AG2727" s="215"/>
      <c r="AH2727" s="140">
        <f t="shared" si="2425"/>
        <v>0</v>
      </c>
      <c r="AJ2727" s="217"/>
      <c r="AK2727" s="218"/>
      <c r="AL2727" s="219"/>
      <c r="AM2727" s="218"/>
      <c r="AN2727" s="219"/>
      <c r="AO2727" s="218"/>
      <c r="AP2727" s="219"/>
      <c r="AQ2727" s="218"/>
      <c r="AR2727" s="219"/>
      <c r="AS2727" s="218"/>
      <c r="AT2727" s="219"/>
      <c r="AU2727" s="218"/>
      <c r="AV2727" s="114">
        <f t="shared" si="2415"/>
        <v>0</v>
      </c>
      <c r="AW2727" s="113">
        <f t="shared" si="2416"/>
        <v>0</v>
      </c>
      <c r="AX2727" s="210"/>
      <c r="AY2727" s="111">
        <f t="shared" si="2417"/>
        <v>0</v>
      </c>
      <c r="AZ2727" s="113">
        <f t="shared" si="2418"/>
        <v>0</v>
      </c>
      <c r="BA2727" s="114">
        <f t="shared" si="2419"/>
        <v>0</v>
      </c>
      <c r="BB2727" s="113">
        <f t="shared" si="2420"/>
        <v>0</v>
      </c>
      <c r="BC2727" s="113">
        <f t="shared" si="2421"/>
        <v>0</v>
      </c>
      <c r="BD2727" s="117">
        <f t="shared" si="2422"/>
        <v>0</v>
      </c>
    </row>
    <row r="2728" spans="2:56" x14ac:dyDescent="0.3">
      <c r="B2728" s="222" t="s">
        <v>106</v>
      </c>
      <c r="C2728" s="78">
        <f>SUM(C2729:C2730)</f>
        <v>0</v>
      </c>
      <c r="D2728" s="79">
        <f>SUM(D2729:D2730)</f>
        <v>0</v>
      </c>
      <c r="E2728" s="69">
        <f t="shared" si="2408"/>
        <v>0</v>
      </c>
      <c r="F2728" s="78">
        <f>SUM(F2729:F2730)</f>
        <v>0</v>
      </c>
      <c r="G2728" s="79">
        <f>SUM(G2729:G2730)</f>
        <v>0</v>
      </c>
      <c r="H2728" s="69">
        <f t="shared" si="2409"/>
        <v>0</v>
      </c>
      <c r="I2728" s="78">
        <f>SUM(I2729:I2730)</f>
        <v>0</v>
      </c>
      <c r="J2728" s="79">
        <f>SUM(J2729:J2730)</f>
        <v>0</v>
      </c>
      <c r="K2728" s="69">
        <f t="shared" si="2410"/>
        <v>0</v>
      </c>
      <c r="L2728" s="78">
        <f>SUM(L2729:L2730)</f>
        <v>0</v>
      </c>
      <c r="M2728" s="80">
        <f>SUM(M2729:M2730)</f>
        <v>0</v>
      </c>
      <c r="N2728" s="81">
        <f>SUM(N2729:N2730)</f>
        <v>0</v>
      </c>
      <c r="O2728" s="78">
        <f>SUM(O2729:O2730)</f>
        <v>0</v>
      </c>
      <c r="P2728" s="81">
        <f>SUM(P2729:P2730)</f>
        <v>0</v>
      </c>
      <c r="Q2728" s="148">
        <f t="shared" si="2411"/>
        <v>0</v>
      </c>
      <c r="R2728" s="81">
        <f>SUM(R2729:R2730)</f>
        <v>0</v>
      </c>
      <c r="S2728" s="81">
        <f>SUM(S2729:S2730)</f>
        <v>0</v>
      </c>
      <c r="T2728" s="149">
        <f t="shared" si="2423"/>
        <v>0</v>
      </c>
      <c r="U2728" s="216"/>
      <c r="V2728" s="78">
        <f>SUM(V2729:V2730)</f>
        <v>0</v>
      </c>
      <c r="W2728" s="81">
        <f>SUM(W2729:W2730)</f>
        <v>0</v>
      </c>
      <c r="X2728" s="148">
        <f t="shared" si="2412"/>
        <v>0</v>
      </c>
      <c r="Y2728" s="81">
        <f>SUM(Y2729:Y2730)</f>
        <v>0</v>
      </c>
      <c r="Z2728" s="81">
        <f>SUM(Z2729:Z2730)</f>
        <v>0</v>
      </c>
      <c r="AA2728" s="149">
        <f t="shared" si="2424"/>
        <v>0</v>
      </c>
      <c r="AB2728" s="216"/>
      <c r="AC2728" s="78">
        <f>SUM(AC2729:AC2730)</f>
        <v>0</v>
      </c>
      <c r="AD2728" s="81">
        <f>SUM(AD2729:AD2730)</f>
        <v>0</v>
      </c>
      <c r="AE2728" s="148">
        <f t="shared" si="2413"/>
        <v>0</v>
      </c>
      <c r="AF2728" s="81">
        <f>SUM(AF2729:AF2730)</f>
        <v>0</v>
      </c>
      <c r="AG2728" s="81">
        <f>SUM(AG2729:AG2730)</f>
        <v>0</v>
      </c>
      <c r="AH2728" s="149">
        <f t="shared" si="2425"/>
        <v>0</v>
      </c>
      <c r="AJ2728" s="79">
        <f t="shared" ref="AJ2728:AU2728" si="2441">SUM(AJ2729:AJ2730)</f>
        <v>0</v>
      </c>
      <c r="AK2728" s="80">
        <f t="shared" si="2441"/>
        <v>0</v>
      </c>
      <c r="AL2728" s="81">
        <f t="shared" si="2441"/>
        <v>0</v>
      </c>
      <c r="AM2728" s="80">
        <f t="shared" si="2441"/>
        <v>0</v>
      </c>
      <c r="AN2728" s="81">
        <f t="shared" si="2441"/>
        <v>0</v>
      </c>
      <c r="AO2728" s="80">
        <f t="shared" si="2441"/>
        <v>0</v>
      </c>
      <c r="AP2728" s="81">
        <f t="shared" si="2441"/>
        <v>0</v>
      </c>
      <c r="AQ2728" s="80">
        <f t="shared" si="2441"/>
        <v>0</v>
      </c>
      <c r="AR2728" s="81">
        <f t="shared" si="2441"/>
        <v>0</v>
      </c>
      <c r="AS2728" s="80">
        <f t="shared" si="2441"/>
        <v>0</v>
      </c>
      <c r="AT2728" s="81">
        <f t="shared" si="2441"/>
        <v>0</v>
      </c>
      <c r="AU2728" s="80">
        <f t="shared" si="2441"/>
        <v>0</v>
      </c>
      <c r="AV2728" s="81">
        <f t="shared" si="2415"/>
        <v>0</v>
      </c>
      <c r="AW2728" s="80">
        <f t="shared" si="2416"/>
        <v>0</v>
      </c>
      <c r="AX2728" s="210"/>
      <c r="AY2728" s="79">
        <f t="shared" si="2417"/>
        <v>0</v>
      </c>
      <c r="AZ2728" s="80">
        <f t="shared" si="2418"/>
        <v>0</v>
      </c>
      <c r="BA2728" s="81">
        <f t="shared" si="2419"/>
        <v>0</v>
      </c>
      <c r="BB2728" s="80">
        <f t="shared" si="2420"/>
        <v>0</v>
      </c>
      <c r="BC2728" s="80">
        <f t="shared" si="2421"/>
        <v>0</v>
      </c>
      <c r="BD2728" s="86">
        <f t="shared" si="2422"/>
        <v>0</v>
      </c>
    </row>
    <row r="2729" spans="2:56" x14ac:dyDescent="0.3">
      <c r="B2729" s="211" t="s">
        <v>107</v>
      </c>
      <c r="C2729" s="212"/>
      <c r="D2729" s="213"/>
      <c r="E2729" s="144">
        <f t="shared" si="2408"/>
        <v>0</v>
      </c>
      <c r="F2729" s="212"/>
      <c r="G2729" s="213"/>
      <c r="H2729" s="144">
        <f t="shared" si="2409"/>
        <v>0</v>
      </c>
      <c r="I2729" s="212"/>
      <c r="J2729" s="213"/>
      <c r="K2729" s="144">
        <f t="shared" si="2410"/>
        <v>0</v>
      </c>
      <c r="L2729" s="212"/>
      <c r="M2729" s="214"/>
      <c r="N2729" s="215"/>
      <c r="O2729" s="212"/>
      <c r="P2729" s="215"/>
      <c r="Q2729" s="139">
        <f t="shared" si="2411"/>
        <v>0</v>
      </c>
      <c r="R2729" s="215"/>
      <c r="S2729" s="215"/>
      <c r="T2729" s="140">
        <f t="shared" si="2423"/>
        <v>0</v>
      </c>
      <c r="U2729" s="216"/>
      <c r="V2729" s="212"/>
      <c r="W2729" s="215"/>
      <c r="X2729" s="139">
        <f t="shared" si="2412"/>
        <v>0</v>
      </c>
      <c r="Y2729" s="215"/>
      <c r="Z2729" s="215"/>
      <c r="AA2729" s="140">
        <f t="shared" si="2424"/>
        <v>0</v>
      </c>
      <c r="AB2729" s="216"/>
      <c r="AC2729" s="212"/>
      <c r="AD2729" s="215"/>
      <c r="AE2729" s="139">
        <f t="shared" si="2413"/>
        <v>0</v>
      </c>
      <c r="AF2729" s="215"/>
      <c r="AG2729" s="215"/>
      <c r="AH2729" s="140">
        <f t="shared" si="2425"/>
        <v>0</v>
      </c>
      <c r="AJ2729" s="217"/>
      <c r="AK2729" s="218"/>
      <c r="AL2729" s="219"/>
      <c r="AM2729" s="218"/>
      <c r="AN2729" s="219"/>
      <c r="AO2729" s="218"/>
      <c r="AP2729" s="219"/>
      <c r="AQ2729" s="218"/>
      <c r="AR2729" s="219"/>
      <c r="AS2729" s="218"/>
      <c r="AT2729" s="219"/>
      <c r="AU2729" s="218"/>
      <c r="AV2729" s="114">
        <f t="shared" si="2415"/>
        <v>0</v>
      </c>
      <c r="AW2729" s="113">
        <f t="shared" si="2416"/>
        <v>0</v>
      </c>
      <c r="AX2729" s="210"/>
      <c r="AY2729" s="111">
        <f t="shared" si="2417"/>
        <v>0</v>
      </c>
      <c r="AZ2729" s="113">
        <f t="shared" si="2418"/>
        <v>0</v>
      </c>
      <c r="BA2729" s="114">
        <f t="shared" si="2419"/>
        <v>0</v>
      </c>
      <c r="BB2729" s="113">
        <f t="shared" si="2420"/>
        <v>0</v>
      </c>
      <c r="BC2729" s="113">
        <f t="shared" si="2421"/>
        <v>0</v>
      </c>
      <c r="BD2729" s="117">
        <f t="shared" si="2422"/>
        <v>0</v>
      </c>
    </row>
    <row r="2730" spans="2:56" x14ac:dyDescent="0.3">
      <c r="B2730" s="211" t="s">
        <v>108</v>
      </c>
      <c r="C2730" s="212"/>
      <c r="D2730" s="213"/>
      <c r="E2730" s="144">
        <f t="shared" si="2408"/>
        <v>0</v>
      </c>
      <c r="F2730" s="212"/>
      <c r="G2730" s="213"/>
      <c r="H2730" s="144">
        <f t="shared" si="2409"/>
        <v>0</v>
      </c>
      <c r="I2730" s="212"/>
      <c r="J2730" s="213"/>
      <c r="K2730" s="144">
        <f t="shared" si="2410"/>
        <v>0</v>
      </c>
      <c r="L2730" s="212"/>
      <c r="M2730" s="214"/>
      <c r="N2730" s="215"/>
      <c r="O2730" s="212"/>
      <c r="P2730" s="215"/>
      <c r="Q2730" s="139">
        <f t="shared" si="2411"/>
        <v>0</v>
      </c>
      <c r="R2730" s="215"/>
      <c r="S2730" s="215"/>
      <c r="T2730" s="140">
        <f t="shared" si="2423"/>
        <v>0</v>
      </c>
      <c r="U2730" s="216"/>
      <c r="V2730" s="212"/>
      <c r="W2730" s="215"/>
      <c r="X2730" s="139">
        <f t="shared" si="2412"/>
        <v>0</v>
      </c>
      <c r="Y2730" s="215"/>
      <c r="Z2730" s="215"/>
      <c r="AA2730" s="140">
        <f t="shared" si="2424"/>
        <v>0</v>
      </c>
      <c r="AB2730" s="216"/>
      <c r="AC2730" s="212"/>
      <c r="AD2730" s="215"/>
      <c r="AE2730" s="139">
        <f t="shared" si="2413"/>
        <v>0</v>
      </c>
      <c r="AF2730" s="215"/>
      <c r="AG2730" s="215"/>
      <c r="AH2730" s="140">
        <f t="shared" si="2425"/>
        <v>0</v>
      </c>
      <c r="AJ2730" s="217"/>
      <c r="AK2730" s="218"/>
      <c r="AL2730" s="219"/>
      <c r="AM2730" s="218"/>
      <c r="AN2730" s="219"/>
      <c r="AO2730" s="218"/>
      <c r="AP2730" s="219"/>
      <c r="AQ2730" s="218"/>
      <c r="AR2730" s="219"/>
      <c r="AS2730" s="218"/>
      <c r="AT2730" s="219"/>
      <c r="AU2730" s="218"/>
      <c r="AV2730" s="114">
        <f t="shared" si="2415"/>
        <v>0</v>
      </c>
      <c r="AW2730" s="113">
        <f t="shared" si="2416"/>
        <v>0</v>
      </c>
      <c r="AX2730" s="210"/>
      <c r="AY2730" s="111">
        <f t="shared" si="2417"/>
        <v>0</v>
      </c>
      <c r="AZ2730" s="113">
        <f t="shared" si="2418"/>
        <v>0</v>
      </c>
      <c r="BA2730" s="114">
        <f t="shared" si="2419"/>
        <v>0</v>
      </c>
      <c r="BB2730" s="113">
        <f t="shared" si="2420"/>
        <v>0</v>
      </c>
      <c r="BC2730" s="113">
        <f t="shared" si="2421"/>
        <v>0</v>
      </c>
      <c r="BD2730" s="117">
        <f t="shared" si="2422"/>
        <v>0</v>
      </c>
    </row>
    <row r="2731" spans="2:56" x14ac:dyDescent="0.3">
      <c r="B2731" s="222" t="s">
        <v>109</v>
      </c>
      <c r="C2731" s="78">
        <f>SUM(C2732)</f>
        <v>0</v>
      </c>
      <c r="D2731" s="79">
        <f>SUM(D2732)</f>
        <v>0</v>
      </c>
      <c r="E2731" s="69">
        <f t="shared" si="2408"/>
        <v>0</v>
      </c>
      <c r="F2731" s="78">
        <f>SUM(F2732)</f>
        <v>0</v>
      </c>
      <c r="G2731" s="79">
        <f>SUM(G2732)</f>
        <v>0</v>
      </c>
      <c r="H2731" s="69">
        <f t="shared" si="2409"/>
        <v>0</v>
      </c>
      <c r="I2731" s="78">
        <f>SUM(I2732)</f>
        <v>0</v>
      </c>
      <c r="J2731" s="79">
        <f>SUM(J2732)</f>
        <v>0</v>
      </c>
      <c r="K2731" s="69">
        <f t="shared" si="2410"/>
        <v>0</v>
      </c>
      <c r="L2731" s="78">
        <f>SUM(L2732)</f>
        <v>0</v>
      </c>
      <c r="M2731" s="80">
        <f>SUM(M2732)</f>
        <v>0</v>
      </c>
      <c r="N2731" s="81">
        <f>SUM(N2732)</f>
        <v>0</v>
      </c>
      <c r="O2731" s="78">
        <f>SUM(O2732)</f>
        <v>0</v>
      </c>
      <c r="P2731" s="81">
        <f>SUM(P2732)</f>
        <v>0</v>
      </c>
      <c r="Q2731" s="148">
        <f t="shared" si="2411"/>
        <v>0</v>
      </c>
      <c r="R2731" s="81">
        <f>SUM(R2732)</f>
        <v>0</v>
      </c>
      <c r="S2731" s="81">
        <f>SUM(S2732)</f>
        <v>0</v>
      </c>
      <c r="T2731" s="149">
        <f t="shared" si="2423"/>
        <v>0</v>
      </c>
      <c r="U2731" s="216"/>
      <c r="V2731" s="78">
        <f>SUM(V2732)</f>
        <v>0</v>
      </c>
      <c r="W2731" s="81">
        <f>SUM(W2732)</f>
        <v>0</v>
      </c>
      <c r="X2731" s="148">
        <f t="shared" si="2412"/>
        <v>0</v>
      </c>
      <c r="Y2731" s="81">
        <f>SUM(Y2732)</f>
        <v>0</v>
      </c>
      <c r="Z2731" s="81">
        <f>SUM(Z2732)</f>
        <v>0</v>
      </c>
      <c r="AA2731" s="149">
        <f t="shared" si="2424"/>
        <v>0</v>
      </c>
      <c r="AB2731" s="216"/>
      <c r="AC2731" s="78">
        <f>SUM(AC2732)</f>
        <v>0</v>
      </c>
      <c r="AD2731" s="81">
        <f>SUM(AD2732)</f>
        <v>0</v>
      </c>
      <c r="AE2731" s="148">
        <f t="shared" si="2413"/>
        <v>0</v>
      </c>
      <c r="AF2731" s="81">
        <f>SUM(AF2732)</f>
        <v>0</v>
      </c>
      <c r="AG2731" s="81">
        <f>SUM(AG2732)</f>
        <v>0</v>
      </c>
      <c r="AH2731" s="149">
        <f t="shared" si="2425"/>
        <v>0</v>
      </c>
      <c r="AJ2731" s="79">
        <f t="shared" ref="AJ2731:AU2731" si="2442">SUM(AJ2732)</f>
        <v>0</v>
      </c>
      <c r="AK2731" s="80">
        <f t="shared" si="2442"/>
        <v>0</v>
      </c>
      <c r="AL2731" s="81">
        <f t="shared" si="2442"/>
        <v>0</v>
      </c>
      <c r="AM2731" s="80">
        <f t="shared" si="2442"/>
        <v>0</v>
      </c>
      <c r="AN2731" s="81">
        <f t="shared" si="2442"/>
        <v>0</v>
      </c>
      <c r="AO2731" s="80">
        <f t="shared" si="2442"/>
        <v>0</v>
      </c>
      <c r="AP2731" s="81">
        <f t="shared" si="2442"/>
        <v>0</v>
      </c>
      <c r="AQ2731" s="80">
        <f t="shared" si="2442"/>
        <v>0</v>
      </c>
      <c r="AR2731" s="81">
        <f t="shared" si="2442"/>
        <v>0</v>
      </c>
      <c r="AS2731" s="80">
        <f t="shared" si="2442"/>
        <v>0</v>
      </c>
      <c r="AT2731" s="81">
        <f t="shared" si="2442"/>
        <v>0</v>
      </c>
      <c r="AU2731" s="80">
        <f t="shared" si="2442"/>
        <v>0</v>
      </c>
      <c r="AV2731" s="81">
        <f t="shared" si="2415"/>
        <v>0</v>
      </c>
      <c r="AW2731" s="80">
        <f t="shared" si="2416"/>
        <v>0</v>
      </c>
      <c r="AX2731" s="210"/>
      <c r="AY2731" s="79">
        <f t="shared" si="2417"/>
        <v>0</v>
      </c>
      <c r="AZ2731" s="80">
        <f t="shared" si="2418"/>
        <v>0</v>
      </c>
      <c r="BA2731" s="81">
        <f t="shared" si="2419"/>
        <v>0</v>
      </c>
      <c r="BB2731" s="80">
        <f t="shared" si="2420"/>
        <v>0</v>
      </c>
      <c r="BC2731" s="80">
        <f t="shared" si="2421"/>
        <v>0</v>
      </c>
      <c r="BD2731" s="86">
        <f t="shared" si="2422"/>
        <v>0</v>
      </c>
    </row>
    <row r="2732" spans="2:56" x14ac:dyDescent="0.3">
      <c r="B2732" s="211" t="s">
        <v>110</v>
      </c>
      <c r="C2732" s="212"/>
      <c r="D2732" s="213"/>
      <c r="E2732" s="144">
        <f t="shared" si="2408"/>
        <v>0</v>
      </c>
      <c r="F2732" s="212"/>
      <c r="G2732" s="213"/>
      <c r="H2732" s="144">
        <f t="shared" si="2409"/>
        <v>0</v>
      </c>
      <c r="I2732" s="212"/>
      <c r="J2732" s="213"/>
      <c r="K2732" s="144">
        <f t="shared" si="2410"/>
        <v>0</v>
      </c>
      <c r="L2732" s="212"/>
      <c r="M2732" s="214"/>
      <c r="N2732" s="215"/>
      <c r="O2732" s="212"/>
      <c r="P2732" s="215"/>
      <c r="Q2732" s="139">
        <f t="shared" si="2411"/>
        <v>0</v>
      </c>
      <c r="R2732" s="215"/>
      <c r="S2732" s="215"/>
      <c r="T2732" s="140">
        <f t="shared" si="2423"/>
        <v>0</v>
      </c>
      <c r="U2732" s="216"/>
      <c r="V2732" s="212"/>
      <c r="W2732" s="215"/>
      <c r="X2732" s="139">
        <f t="shared" si="2412"/>
        <v>0</v>
      </c>
      <c r="Y2732" s="215"/>
      <c r="Z2732" s="215"/>
      <c r="AA2732" s="140">
        <f t="shared" si="2424"/>
        <v>0</v>
      </c>
      <c r="AB2732" s="216"/>
      <c r="AC2732" s="212"/>
      <c r="AD2732" s="215"/>
      <c r="AE2732" s="139">
        <f t="shared" si="2413"/>
        <v>0</v>
      </c>
      <c r="AF2732" s="215"/>
      <c r="AG2732" s="215"/>
      <c r="AH2732" s="140">
        <f t="shared" si="2425"/>
        <v>0</v>
      </c>
      <c r="AJ2732" s="217"/>
      <c r="AK2732" s="218"/>
      <c r="AL2732" s="219"/>
      <c r="AM2732" s="218"/>
      <c r="AN2732" s="219"/>
      <c r="AO2732" s="218"/>
      <c r="AP2732" s="219"/>
      <c r="AQ2732" s="218"/>
      <c r="AR2732" s="219"/>
      <c r="AS2732" s="218"/>
      <c r="AT2732" s="219"/>
      <c r="AU2732" s="218"/>
      <c r="AV2732" s="114">
        <f t="shared" si="2415"/>
        <v>0</v>
      </c>
      <c r="AW2732" s="113">
        <f t="shared" si="2416"/>
        <v>0</v>
      </c>
      <c r="AX2732" s="210"/>
      <c r="AY2732" s="111">
        <f t="shared" si="2417"/>
        <v>0</v>
      </c>
      <c r="AZ2732" s="113">
        <f t="shared" si="2418"/>
        <v>0</v>
      </c>
      <c r="BA2732" s="114">
        <f t="shared" si="2419"/>
        <v>0</v>
      </c>
      <c r="BB2732" s="113">
        <f t="shared" si="2420"/>
        <v>0</v>
      </c>
      <c r="BC2732" s="113">
        <f t="shared" si="2421"/>
        <v>0</v>
      </c>
      <c r="BD2732" s="117">
        <f t="shared" si="2422"/>
        <v>0</v>
      </c>
    </row>
    <row r="2733" spans="2:56" x14ac:dyDescent="0.3">
      <c r="B2733" s="222" t="s">
        <v>111</v>
      </c>
      <c r="C2733" s="78">
        <f>SUM(C2734:C2736)</f>
        <v>0</v>
      </c>
      <c r="D2733" s="79">
        <f>SUM(D2734:D2736)</f>
        <v>0</v>
      </c>
      <c r="E2733" s="69">
        <f t="shared" ref="E2733:E2796" si="2443">IFERROR(D2733/C2733,0)</f>
        <v>0</v>
      </c>
      <c r="F2733" s="78">
        <f>SUM(F2734:F2736)</f>
        <v>0</v>
      </c>
      <c r="G2733" s="79">
        <f>SUM(G2734:G2736)</f>
        <v>0</v>
      </c>
      <c r="H2733" s="69">
        <f t="shared" ref="H2733:H2796" si="2444">IFERROR(G2733/F2733,0)</f>
        <v>0</v>
      </c>
      <c r="I2733" s="78">
        <f>SUM(I2734:I2736)</f>
        <v>0</v>
      </c>
      <c r="J2733" s="79">
        <f>SUM(J2734:J2736)</f>
        <v>0</v>
      </c>
      <c r="K2733" s="69">
        <f t="shared" ref="K2733:K2796" si="2445">IFERROR(J2733/I2733,0)</f>
        <v>0</v>
      </c>
      <c r="L2733" s="78">
        <f>SUM(L2734:L2736)</f>
        <v>0</v>
      </c>
      <c r="M2733" s="80">
        <f>SUM(M2734:M2736)</f>
        <v>0</v>
      </c>
      <c r="N2733" s="81">
        <f>SUM(N2734:N2736)</f>
        <v>0</v>
      </c>
      <c r="O2733" s="78">
        <f>SUM(O2734:O2736)</f>
        <v>0</v>
      </c>
      <c r="P2733" s="81">
        <f>SUM(P2734:P2736)</f>
        <v>0</v>
      </c>
      <c r="Q2733" s="148">
        <f t="shared" ref="Q2733:Q2796" si="2446">SUM(O2733:P2733)</f>
        <v>0</v>
      </c>
      <c r="R2733" s="81">
        <f>SUM(R2734:R2736)</f>
        <v>0</v>
      </c>
      <c r="S2733" s="81">
        <f>SUM(S2734:S2736)</f>
        <v>0</v>
      </c>
      <c r="T2733" s="149">
        <f t="shared" si="2423"/>
        <v>0</v>
      </c>
      <c r="U2733" s="216"/>
      <c r="V2733" s="78">
        <f>SUM(V2734:V2736)</f>
        <v>0</v>
      </c>
      <c r="W2733" s="81">
        <f>SUM(W2734:W2736)</f>
        <v>0</v>
      </c>
      <c r="X2733" s="148">
        <f t="shared" ref="X2733:X2796" si="2447">SUM(V2733:W2733)</f>
        <v>0</v>
      </c>
      <c r="Y2733" s="81">
        <f>SUM(Y2734:Y2736)</f>
        <v>0</v>
      </c>
      <c r="Z2733" s="81">
        <f>SUM(Z2734:Z2736)</f>
        <v>0</v>
      </c>
      <c r="AA2733" s="149">
        <f t="shared" si="2424"/>
        <v>0</v>
      </c>
      <c r="AB2733" s="216"/>
      <c r="AC2733" s="78">
        <f>SUM(AC2734:AC2736)</f>
        <v>0</v>
      </c>
      <c r="AD2733" s="81">
        <f>SUM(AD2734:AD2736)</f>
        <v>0</v>
      </c>
      <c r="AE2733" s="148">
        <f t="shared" ref="AE2733:AE2796" si="2448">SUM(AC2733:AD2733)</f>
        <v>0</v>
      </c>
      <c r="AF2733" s="81">
        <f>SUM(AF2734:AF2736)</f>
        <v>0</v>
      </c>
      <c r="AG2733" s="81">
        <f>SUM(AG2734:AG2736)</f>
        <v>0</v>
      </c>
      <c r="AH2733" s="149">
        <f t="shared" si="2425"/>
        <v>0</v>
      </c>
      <c r="AJ2733" s="79">
        <f t="shared" ref="AJ2733:AU2733" si="2449">SUM(AJ2734:AJ2736)</f>
        <v>0</v>
      </c>
      <c r="AK2733" s="80">
        <f t="shared" si="2449"/>
        <v>0</v>
      </c>
      <c r="AL2733" s="81">
        <f t="shared" si="2449"/>
        <v>0</v>
      </c>
      <c r="AM2733" s="80">
        <f t="shared" si="2449"/>
        <v>0</v>
      </c>
      <c r="AN2733" s="81">
        <f t="shared" si="2449"/>
        <v>0</v>
      </c>
      <c r="AO2733" s="80">
        <f t="shared" si="2449"/>
        <v>0</v>
      </c>
      <c r="AP2733" s="81">
        <f t="shared" si="2449"/>
        <v>0</v>
      </c>
      <c r="AQ2733" s="80">
        <f t="shared" si="2449"/>
        <v>0</v>
      </c>
      <c r="AR2733" s="81">
        <f t="shared" si="2449"/>
        <v>0</v>
      </c>
      <c r="AS2733" s="80">
        <f t="shared" si="2449"/>
        <v>0</v>
      </c>
      <c r="AT2733" s="81">
        <f t="shared" si="2449"/>
        <v>0</v>
      </c>
      <c r="AU2733" s="80">
        <f t="shared" si="2449"/>
        <v>0</v>
      </c>
      <c r="AV2733" s="81">
        <f t="shared" ref="AV2733:AV2796" si="2450">SUM(AJ2733:AU2733)</f>
        <v>0</v>
      </c>
      <c r="AW2733" s="80">
        <f t="shared" ref="AW2733:AW2796" si="2451">T2733-AV2733</f>
        <v>0</v>
      </c>
      <c r="AX2733" s="210"/>
      <c r="AY2733" s="79">
        <f t="shared" ref="AY2733:AY2796" si="2452">SUM(AJ2733:AL2733)</f>
        <v>0</v>
      </c>
      <c r="AZ2733" s="80">
        <f t="shared" ref="AZ2733:AZ2796" si="2453">SUM(AM2733:AO2733)</f>
        <v>0</v>
      </c>
      <c r="BA2733" s="81">
        <f t="shared" ref="BA2733:BA2796" si="2454">SUM(AP2733:AR2733)</f>
        <v>0</v>
      </c>
      <c r="BB2733" s="80">
        <f t="shared" ref="BB2733:BB2796" si="2455">SUM(AS2733:AU2733)</f>
        <v>0</v>
      </c>
      <c r="BC2733" s="80">
        <f t="shared" ref="BC2733:BC2796" si="2456">SUM(AY2733,AZ2733,BA2733,BB2733)</f>
        <v>0</v>
      </c>
      <c r="BD2733" s="86">
        <f t="shared" ref="BD2733:BD2796" si="2457">T2733-BC2733</f>
        <v>0</v>
      </c>
    </row>
    <row r="2734" spans="2:56" x14ac:dyDescent="0.3">
      <c r="B2734" s="211" t="s">
        <v>112</v>
      </c>
      <c r="C2734" s="212"/>
      <c r="D2734" s="213"/>
      <c r="E2734" s="144">
        <f t="shared" si="2443"/>
        <v>0</v>
      </c>
      <c r="F2734" s="212"/>
      <c r="G2734" s="213"/>
      <c r="H2734" s="144">
        <f t="shared" si="2444"/>
        <v>0</v>
      </c>
      <c r="I2734" s="212"/>
      <c r="J2734" s="213"/>
      <c r="K2734" s="144">
        <f t="shared" si="2445"/>
        <v>0</v>
      </c>
      <c r="L2734" s="212"/>
      <c r="M2734" s="214"/>
      <c r="N2734" s="215"/>
      <c r="O2734" s="212"/>
      <c r="P2734" s="215"/>
      <c r="Q2734" s="139">
        <f t="shared" si="2446"/>
        <v>0</v>
      </c>
      <c r="R2734" s="215"/>
      <c r="S2734" s="215"/>
      <c r="T2734" s="140">
        <f t="shared" ref="T2734:T2797" si="2458">SUM(Q2734:S2734)</f>
        <v>0</v>
      </c>
      <c r="U2734" s="216"/>
      <c r="V2734" s="212"/>
      <c r="W2734" s="215"/>
      <c r="X2734" s="139">
        <f t="shared" si="2447"/>
        <v>0</v>
      </c>
      <c r="Y2734" s="215"/>
      <c r="Z2734" s="215"/>
      <c r="AA2734" s="140">
        <f t="shared" ref="AA2734:AA2797" si="2459">SUM(X2734:Z2734)</f>
        <v>0</v>
      </c>
      <c r="AB2734" s="216"/>
      <c r="AC2734" s="212"/>
      <c r="AD2734" s="215"/>
      <c r="AE2734" s="139">
        <f t="shared" si="2448"/>
        <v>0</v>
      </c>
      <c r="AF2734" s="215"/>
      <c r="AG2734" s="215"/>
      <c r="AH2734" s="140">
        <f t="shared" ref="AH2734:AH2797" si="2460">SUM(AE2734:AG2734)</f>
        <v>0</v>
      </c>
      <c r="AJ2734" s="217"/>
      <c r="AK2734" s="218"/>
      <c r="AL2734" s="219"/>
      <c r="AM2734" s="218"/>
      <c r="AN2734" s="219"/>
      <c r="AO2734" s="218"/>
      <c r="AP2734" s="219"/>
      <c r="AQ2734" s="218"/>
      <c r="AR2734" s="219"/>
      <c r="AS2734" s="218"/>
      <c r="AT2734" s="219"/>
      <c r="AU2734" s="218"/>
      <c r="AV2734" s="114">
        <f t="shared" si="2450"/>
        <v>0</v>
      </c>
      <c r="AW2734" s="113">
        <f t="shared" si="2451"/>
        <v>0</v>
      </c>
      <c r="AX2734" s="210"/>
      <c r="AY2734" s="111">
        <f t="shared" si="2452"/>
        <v>0</v>
      </c>
      <c r="AZ2734" s="113">
        <f t="shared" si="2453"/>
        <v>0</v>
      </c>
      <c r="BA2734" s="114">
        <f t="shared" si="2454"/>
        <v>0</v>
      </c>
      <c r="BB2734" s="113">
        <f t="shared" si="2455"/>
        <v>0</v>
      </c>
      <c r="BC2734" s="113">
        <f t="shared" si="2456"/>
        <v>0</v>
      </c>
      <c r="BD2734" s="117">
        <f t="shared" si="2457"/>
        <v>0</v>
      </c>
    </row>
    <row r="2735" spans="2:56" x14ac:dyDescent="0.3">
      <c r="B2735" s="211" t="s">
        <v>113</v>
      </c>
      <c r="C2735" s="212"/>
      <c r="D2735" s="213"/>
      <c r="E2735" s="144">
        <f t="shared" si="2443"/>
        <v>0</v>
      </c>
      <c r="F2735" s="212"/>
      <c r="G2735" s="213"/>
      <c r="H2735" s="144">
        <f t="shared" si="2444"/>
        <v>0</v>
      </c>
      <c r="I2735" s="212"/>
      <c r="J2735" s="213"/>
      <c r="K2735" s="144">
        <f t="shared" si="2445"/>
        <v>0</v>
      </c>
      <c r="L2735" s="212"/>
      <c r="M2735" s="214"/>
      <c r="N2735" s="215"/>
      <c r="O2735" s="212"/>
      <c r="P2735" s="215"/>
      <c r="Q2735" s="139">
        <f t="shared" si="2446"/>
        <v>0</v>
      </c>
      <c r="R2735" s="215"/>
      <c r="S2735" s="215"/>
      <c r="T2735" s="140">
        <f t="shared" si="2458"/>
        <v>0</v>
      </c>
      <c r="U2735" s="216"/>
      <c r="V2735" s="212"/>
      <c r="W2735" s="215"/>
      <c r="X2735" s="139">
        <f t="shared" si="2447"/>
        <v>0</v>
      </c>
      <c r="Y2735" s="215"/>
      <c r="Z2735" s="215"/>
      <c r="AA2735" s="140">
        <f t="shared" si="2459"/>
        <v>0</v>
      </c>
      <c r="AB2735" s="216"/>
      <c r="AC2735" s="212"/>
      <c r="AD2735" s="215"/>
      <c r="AE2735" s="139">
        <f t="shared" si="2448"/>
        <v>0</v>
      </c>
      <c r="AF2735" s="215"/>
      <c r="AG2735" s="215"/>
      <c r="AH2735" s="140">
        <f t="shared" si="2460"/>
        <v>0</v>
      </c>
      <c r="AJ2735" s="217"/>
      <c r="AK2735" s="218"/>
      <c r="AL2735" s="219"/>
      <c r="AM2735" s="218"/>
      <c r="AN2735" s="219"/>
      <c r="AO2735" s="218"/>
      <c r="AP2735" s="219"/>
      <c r="AQ2735" s="218"/>
      <c r="AR2735" s="219"/>
      <c r="AS2735" s="218"/>
      <c r="AT2735" s="219"/>
      <c r="AU2735" s="218"/>
      <c r="AV2735" s="114">
        <f t="shared" si="2450"/>
        <v>0</v>
      </c>
      <c r="AW2735" s="113">
        <f t="shared" si="2451"/>
        <v>0</v>
      </c>
      <c r="AX2735" s="210"/>
      <c r="AY2735" s="111">
        <f t="shared" si="2452"/>
        <v>0</v>
      </c>
      <c r="AZ2735" s="113">
        <f t="shared" si="2453"/>
        <v>0</v>
      </c>
      <c r="BA2735" s="114">
        <f t="shared" si="2454"/>
        <v>0</v>
      </c>
      <c r="BB2735" s="113">
        <f t="shared" si="2455"/>
        <v>0</v>
      </c>
      <c r="BC2735" s="113">
        <f t="shared" si="2456"/>
        <v>0</v>
      </c>
      <c r="BD2735" s="117">
        <f t="shared" si="2457"/>
        <v>0</v>
      </c>
    </row>
    <row r="2736" spans="2:56" x14ac:dyDescent="0.3">
      <c r="B2736" s="211" t="s">
        <v>114</v>
      </c>
      <c r="C2736" s="212"/>
      <c r="D2736" s="213"/>
      <c r="E2736" s="144">
        <f t="shared" si="2443"/>
        <v>0</v>
      </c>
      <c r="F2736" s="212"/>
      <c r="G2736" s="213"/>
      <c r="H2736" s="144">
        <f t="shared" si="2444"/>
        <v>0</v>
      </c>
      <c r="I2736" s="212"/>
      <c r="J2736" s="213"/>
      <c r="K2736" s="144">
        <f t="shared" si="2445"/>
        <v>0</v>
      </c>
      <c r="L2736" s="212"/>
      <c r="M2736" s="214"/>
      <c r="N2736" s="215"/>
      <c r="O2736" s="212"/>
      <c r="P2736" s="215"/>
      <c r="Q2736" s="139">
        <f t="shared" si="2446"/>
        <v>0</v>
      </c>
      <c r="R2736" s="215"/>
      <c r="S2736" s="215"/>
      <c r="T2736" s="140">
        <f t="shared" si="2458"/>
        <v>0</v>
      </c>
      <c r="U2736" s="216"/>
      <c r="V2736" s="212"/>
      <c r="W2736" s="215"/>
      <c r="X2736" s="139">
        <f t="shared" si="2447"/>
        <v>0</v>
      </c>
      <c r="Y2736" s="215"/>
      <c r="Z2736" s="215"/>
      <c r="AA2736" s="140">
        <f t="shared" si="2459"/>
        <v>0</v>
      </c>
      <c r="AB2736" s="216"/>
      <c r="AC2736" s="212"/>
      <c r="AD2736" s="215"/>
      <c r="AE2736" s="139">
        <f t="shared" si="2448"/>
        <v>0</v>
      </c>
      <c r="AF2736" s="215"/>
      <c r="AG2736" s="215"/>
      <c r="AH2736" s="140">
        <f t="shared" si="2460"/>
        <v>0</v>
      </c>
      <c r="AJ2736" s="217"/>
      <c r="AK2736" s="218"/>
      <c r="AL2736" s="219"/>
      <c r="AM2736" s="218"/>
      <c r="AN2736" s="219"/>
      <c r="AO2736" s="218"/>
      <c r="AP2736" s="219"/>
      <c r="AQ2736" s="218"/>
      <c r="AR2736" s="219"/>
      <c r="AS2736" s="218"/>
      <c r="AT2736" s="219"/>
      <c r="AU2736" s="218"/>
      <c r="AV2736" s="114">
        <f t="shared" si="2450"/>
        <v>0</v>
      </c>
      <c r="AW2736" s="113">
        <f t="shared" si="2451"/>
        <v>0</v>
      </c>
      <c r="AX2736" s="210"/>
      <c r="AY2736" s="111">
        <f t="shared" si="2452"/>
        <v>0</v>
      </c>
      <c r="AZ2736" s="113">
        <f t="shared" si="2453"/>
        <v>0</v>
      </c>
      <c r="BA2736" s="114">
        <f t="shared" si="2454"/>
        <v>0</v>
      </c>
      <c r="BB2736" s="113">
        <f t="shared" si="2455"/>
        <v>0</v>
      </c>
      <c r="BC2736" s="113">
        <f t="shared" si="2456"/>
        <v>0</v>
      </c>
      <c r="BD2736" s="117">
        <f t="shared" si="2457"/>
        <v>0</v>
      </c>
    </row>
    <row r="2737" spans="2:56" x14ac:dyDescent="0.3">
      <c r="B2737" s="222" t="s">
        <v>115</v>
      </c>
      <c r="C2737" s="78">
        <f>SUM(C2738:C2740)</f>
        <v>0</v>
      </c>
      <c r="D2737" s="79">
        <f>SUM(D2738:D2740)</f>
        <v>0</v>
      </c>
      <c r="E2737" s="69">
        <f t="shared" si="2443"/>
        <v>0</v>
      </c>
      <c r="F2737" s="78">
        <f>SUM(F2738:F2740)</f>
        <v>0</v>
      </c>
      <c r="G2737" s="79">
        <f>SUM(G2738:G2740)</f>
        <v>0</v>
      </c>
      <c r="H2737" s="69">
        <f t="shared" si="2444"/>
        <v>0</v>
      </c>
      <c r="I2737" s="78">
        <f>SUM(I2738:I2740)</f>
        <v>0</v>
      </c>
      <c r="J2737" s="79">
        <f>SUM(J2738:J2740)</f>
        <v>0</v>
      </c>
      <c r="K2737" s="69">
        <f t="shared" si="2445"/>
        <v>0</v>
      </c>
      <c r="L2737" s="78">
        <f>SUM(L2738:L2740)</f>
        <v>0</v>
      </c>
      <c r="M2737" s="80">
        <f>SUM(M2738:M2740)</f>
        <v>0</v>
      </c>
      <c r="N2737" s="81">
        <f>SUM(N2738:N2740)</f>
        <v>0</v>
      </c>
      <c r="O2737" s="78">
        <f>SUM(O2738:O2740)</f>
        <v>0</v>
      </c>
      <c r="P2737" s="81">
        <f>SUM(P2738:P2740)</f>
        <v>0</v>
      </c>
      <c r="Q2737" s="148">
        <f t="shared" si="2446"/>
        <v>0</v>
      </c>
      <c r="R2737" s="81">
        <f>SUM(R2738:R2740)</f>
        <v>0</v>
      </c>
      <c r="S2737" s="81">
        <f>SUM(S2738:S2740)</f>
        <v>0</v>
      </c>
      <c r="T2737" s="149">
        <f t="shared" si="2458"/>
        <v>0</v>
      </c>
      <c r="U2737" s="216"/>
      <c r="V2737" s="78">
        <f>SUM(V2738:V2740)</f>
        <v>0</v>
      </c>
      <c r="W2737" s="81">
        <f>SUM(W2738:W2740)</f>
        <v>0</v>
      </c>
      <c r="X2737" s="148">
        <f t="shared" si="2447"/>
        <v>0</v>
      </c>
      <c r="Y2737" s="81">
        <f>SUM(Y2738:Y2740)</f>
        <v>0</v>
      </c>
      <c r="Z2737" s="81">
        <f>SUM(Z2738:Z2740)</f>
        <v>0</v>
      </c>
      <c r="AA2737" s="149">
        <f t="shared" si="2459"/>
        <v>0</v>
      </c>
      <c r="AB2737" s="216"/>
      <c r="AC2737" s="78">
        <f>SUM(AC2738:AC2740)</f>
        <v>0</v>
      </c>
      <c r="AD2737" s="81">
        <f>SUM(AD2738:AD2740)</f>
        <v>0</v>
      </c>
      <c r="AE2737" s="148">
        <f t="shared" si="2448"/>
        <v>0</v>
      </c>
      <c r="AF2737" s="81">
        <f>SUM(AF2738:AF2740)</f>
        <v>0</v>
      </c>
      <c r="AG2737" s="81">
        <f>SUM(AG2738:AG2740)</f>
        <v>0</v>
      </c>
      <c r="AH2737" s="149">
        <f t="shared" si="2460"/>
        <v>0</v>
      </c>
      <c r="AJ2737" s="79">
        <f t="shared" ref="AJ2737:AU2737" si="2461">SUM(AJ2738:AJ2740)</f>
        <v>0</v>
      </c>
      <c r="AK2737" s="80">
        <f t="shared" si="2461"/>
        <v>0</v>
      </c>
      <c r="AL2737" s="81">
        <f t="shared" si="2461"/>
        <v>0</v>
      </c>
      <c r="AM2737" s="80">
        <f t="shared" si="2461"/>
        <v>0</v>
      </c>
      <c r="AN2737" s="81">
        <f t="shared" si="2461"/>
        <v>0</v>
      </c>
      <c r="AO2737" s="80">
        <f t="shared" si="2461"/>
        <v>0</v>
      </c>
      <c r="AP2737" s="81">
        <f t="shared" si="2461"/>
        <v>0</v>
      </c>
      <c r="AQ2737" s="80">
        <f t="shared" si="2461"/>
        <v>0</v>
      </c>
      <c r="AR2737" s="81">
        <f t="shared" si="2461"/>
        <v>0</v>
      </c>
      <c r="AS2737" s="80">
        <f t="shared" si="2461"/>
        <v>0</v>
      </c>
      <c r="AT2737" s="81">
        <f t="shared" si="2461"/>
        <v>0</v>
      </c>
      <c r="AU2737" s="80">
        <f t="shared" si="2461"/>
        <v>0</v>
      </c>
      <c r="AV2737" s="81">
        <f t="shared" si="2450"/>
        <v>0</v>
      </c>
      <c r="AW2737" s="80">
        <f t="shared" si="2451"/>
        <v>0</v>
      </c>
      <c r="AX2737" s="210"/>
      <c r="AY2737" s="79">
        <f t="shared" si="2452"/>
        <v>0</v>
      </c>
      <c r="AZ2737" s="80">
        <f t="shared" si="2453"/>
        <v>0</v>
      </c>
      <c r="BA2737" s="81">
        <f t="shared" si="2454"/>
        <v>0</v>
      </c>
      <c r="BB2737" s="80">
        <f t="shared" si="2455"/>
        <v>0</v>
      </c>
      <c r="BC2737" s="80">
        <f t="shared" si="2456"/>
        <v>0</v>
      </c>
      <c r="BD2737" s="86">
        <f t="shared" si="2457"/>
        <v>0</v>
      </c>
    </row>
    <row r="2738" spans="2:56" x14ac:dyDescent="0.3">
      <c r="B2738" s="211" t="s">
        <v>116</v>
      </c>
      <c r="C2738" s="212"/>
      <c r="D2738" s="213"/>
      <c r="E2738" s="144">
        <f t="shared" si="2443"/>
        <v>0</v>
      </c>
      <c r="F2738" s="212"/>
      <c r="G2738" s="213"/>
      <c r="H2738" s="144">
        <f t="shared" si="2444"/>
        <v>0</v>
      </c>
      <c r="I2738" s="212"/>
      <c r="J2738" s="213"/>
      <c r="K2738" s="144">
        <f t="shared" si="2445"/>
        <v>0</v>
      </c>
      <c r="L2738" s="212"/>
      <c r="M2738" s="214"/>
      <c r="N2738" s="215"/>
      <c r="O2738" s="212"/>
      <c r="P2738" s="215"/>
      <c r="Q2738" s="139">
        <f t="shared" si="2446"/>
        <v>0</v>
      </c>
      <c r="R2738" s="215"/>
      <c r="S2738" s="215"/>
      <c r="T2738" s="140">
        <f t="shared" si="2458"/>
        <v>0</v>
      </c>
      <c r="U2738" s="216"/>
      <c r="V2738" s="212"/>
      <c r="W2738" s="215"/>
      <c r="X2738" s="139">
        <f t="shared" si="2447"/>
        <v>0</v>
      </c>
      <c r="Y2738" s="215"/>
      <c r="Z2738" s="215"/>
      <c r="AA2738" s="140">
        <f t="shared" si="2459"/>
        <v>0</v>
      </c>
      <c r="AB2738" s="216"/>
      <c r="AC2738" s="212"/>
      <c r="AD2738" s="215"/>
      <c r="AE2738" s="139">
        <f t="shared" si="2448"/>
        <v>0</v>
      </c>
      <c r="AF2738" s="215"/>
      <c r="AG2738" s="215"/>
      <c r="AH2738" s="140">
        <f t="shared" si="2460"/>
        <v>0</v>
      </c>
      <c r="AJ2738" s="217"/>
      <c r="AK2738" s="218"/>
      <c r="AL2738" s="219"/>
      <c r="AM2738" s="218"/>
      <c r="AN2738" s="219"/>
      <c r="AO2738" s="218"/>
      <c r="AP2738" s="219"/>
      <c r="AQ2738" s="218"/>
      <c r="AR2738" s="219"/>
      <c r="AS2738" s="218"/>
      <c r="AT2738" s="219"/>
      <c r="AU2738" s="218"/>
      <c r="AV2738" s="114">
        <f t="shared" si="2450"/>
        <v>0</v>
      </c>
      <c r="AW2738" s="113">
        <f t="shared" si="2451"/>
        <v>0</v>
      </c>
      <c r="AX2738" s="210"/>
      <c r="AY2738" s="111">
        <f t="shared" si="2452"/>
        <v>0</v>
      </c>
      <c r="AZ2738" s="113">
        <f t="shared" si="2453"/>
        <v>0</v>
      </c>
      <c r="BA2738" s="114">
        <f t="shared" si="2454"/>
        <v>0</v>
      </c>
      <c r="BB2738" s="113">
        <f t="shared" si="2455"/>
        <v>0</v>
      </c>
      <c r="BC2738" s="113">
        <f t="shared" si="2456"/>
        <v>0</v>
      </c>
      <c r="BD2738" s="117">
        <f t="shared" si="2457"/>
        <v>0</v>
      </c>
    </row>
    <row r="2739" spans="2:56" x14ac:dyDescent="0.3">
      <c r="B2739" s="211" t="s">
        <v>117</v>
      </c>
      <c r="C2739" s="212"/>
      <c r="D2739" s="213"/>
      <c r="E2739" s="144">
        <f t="shared" si="2443"/>
        <v>0</v>
      </c>
      <c r="F2739" s="212"/>
      <c r="G2739" s="213"/>
      <c r="H2739" s="144">
        <f t="shared" si="2444"/>
        <v>0</v>
      </c>
      <c r="I2739" s="212"/>
      <c r="J2739" s="213"/>
      <c r="K2739" s="144">
        <f t="shared" si="2445"/>
        <v>0</v>
      </c>
      <c r="L2739" s="212"/>
      <c r="M2739" s="214"/>
      <c r="N2739" s="215"/>
      <c r="O2739" s="212"/>
      <c r="P2739" s="215"/>
      <c r="Q2739" s="139">
        <f t="shared" si="2446"/>
        <v>0</v>
      </c>
      <c r="R2739" s="215"/>
      <c r="S2739" s="215"/>
      <c r="T2739" s="140">
        <f t="shared" si="2458"/>
        <v>0</v>
      </c>
      <c r="U2739" s="216"/>
      <c r="V2739" s="212"/>
      <c r="W2739" s="215"/>
      <c r="X2739" s="139">
        <f t="shared" si="2447"/>
        <v>0</v>
      </c>
      <c r="Y2739" s="215"/>
      <c r="Z2739" s="215"/>
      <c r="AA2739" s="140">
        <f t="shared" si="2459"/>
        <v>0</v>
      </c>
      <c r="AB2739" s="216"/>
      <c r="AC2739" s="212"/>
      <c r="AD2739" s="215"/>
      <c r="AE2739" s="139">
        <f t="shared" si="2448"/>
        <v>0</v>
      </c>
      <c r="AF2739" s="215"/>
      <c r="AG2739" s="215"/>
      <c r="AH2739" s="140">
        <f t="shared" si="2460"/>
        <v>0</v>
      </c>
      <c r="AJ2739" s="217"/>
      <c r="AK2739" s="218"/>
      <c r="AL2739" s="219"/>
      <c r="AM2739" s="218"/>
      <c r="AN2739" s="219"/>
      <c r="AO2739" s="218"/>
      <c r="AP2739" s="219"/>
      <c r="AQ2739" s="218"/>
      <c r="AR2739" s="219"/>
      <c r="AS2739" s="218"/>
      <c r="AT2739" s="219"/>
      <c r="AU2739" s="218"/>
      <c r="AV2739" s="114">
        <f t="shared" si="2450"/>
        <v>0</v>
      </c>
      <c r="AW2739" s="113">
        <f t="shared" si="2451"/>
        <v>0</v>
      </c>
      <c r="AX2739" s="210"/>
      <c r="AY2739" s="111">
        <f t="shared" si="2452"/>
        <v>0</v>
      </c>
      <c r="AZ2739" s="113">
        <f t="shared" si="2453"/>
        <v>0</v>
      </c>
      <c r="BA2739" s="114">
        <f t="shared" si="2454"/>
        <v>0</v>
      </c>
      <c r="BB2739" s="113">
        <f t="shared" si="2455"/>
        <v>0</v>
      </c>
      <c r="BC2739" s="113">
        <f t="shared" si="2456"/>
        <v>0</v>
      </c>
      <c r="BD2739" s="117">
        <f t="shared" si="2457"/>
        <v>0</v>
      </c>
    </row>
    <row r="2740" spans="2:56" x14ac:dyDescent="0.3">
      <c r="B2740" s="211" t="s">
        <v>118</v>
      </c>
      <c r="C2740" s="212"/>
      <c r="D2740" s="213"/>
      <c r="E2740" s="144">
        <f t="shared" si="2443"/>
        <v>0</v>
      </c>
      <c r="F2740" s="212"/>
      <c r="G2740" s="213"/>
      <c r="H2740" s="144">
        <f t="shared" si="2444"/>
        <v>0</v>
      </c>
      <c r="I2740" s="212"/>
      <c r="J2740" s="213"/>
      <c r="K2740" s="144">
        <f t="shared" si="2445"/>
        <v>0</v>
      </c>
      <c r="L2740" s="212"/>
      <c r="M2740" s="214"/>
      <c r="N2740" s="215"/>
      <c r="O2740" s="212"/>
      <c r="P2740" s="215"/>
      <c r="Q2740" s="139">
        <f t="shared" si="2446"/>
        <v>0</v>
      </c>
      <c r="R2740" s="215"/>
      <c r="S2740" s="215"/>
      <c r="T2740" s="140">
        <f t="shared" si="2458"/>
        <v>0</v>
      </c>
      <c r="U2740" s="216"/>
      <c r="V2740" s="212"/>
      <c r="W2740" s="215"/>
      <c r="X2740" s="139">
        <f t="shared" si="2447"/>
        <v>0</v>
      </c>
      <c r="Y2740" s="215"/>
      <c r="Z2740" s="215"/>
      <c r="AA2740" s="140">
        <f t="shared" si="2459"/>
        <v>0</v>
      </c>
      <c r="AB2740" s="216"/>
      <c r="AC2740" s="212"/>
      <c r="AD2740" s="215"/>
      <c r="AE2740" s="139">
        <f t="shared" si="2448"/>
        <v>0</v>
      </c>
      <c r="AF2740" s="215"/>
      <c r="AG2740" s="215"/>
      <c r="AH2740" s="140">
        <f t="shared" si="2460"/>
        <v>0</v>
      </c>
      <c r="AJ2740" s="217"/>
      <c r="AK2740" s="218"/>
      <c r="AL2740" s="219"/>
      <c r="AM2740" s="218"/>
      <c r="AN2740" s="219"/>
      <c r="AO2740" s="218"/>
      <c r="AP2740" s="219"/>
      <c r="AQ2740" s="218"/>
      <c r="AR2740" s="219"/>
      <c r="AS2740" s="218"/>
      <c r="AT2740" s="219"/>
      <c r="AU2740" s="218"/>
      <c r="AV2740" s="114">
        <f t="shared" si="2450"/>
        <v>0</v>
      </c>
      <c r="AW2740" s="113">
        <f t="shared" si="2451"/>
        <v>0</v>
      </c>
      <c r="AX2740" s="210"/>
      <c r="AY2740" s="111">
        <f t="shared" si="2452"/>
        <v>0</v>
      </c>
      <c r="AZ2740" s="113">
        <f t="shared" si="2453"/>
        <v>0</v>
      </c>
      <c r="BA2740" s="114">
        <f t="shared" si="2454"/>
        <v>0</v>
      </c>
      <c r="BB2740" s="113">
        <f t="shared" si="2455"/>
        <v>0</v>
      </c>
      <c r="BC2740" s="113">
        <f t="shared" si="2456"/>
        <v>0</v>
      </c>
      <c r="BD2740" s="117">
        <f t="shared" si="2457"/>
        <v>0</v>
      </c>
    </row>
    <row r="2741" spans="2:56" x14ac:dyDescent="0.3">
      <c r="B2741" s="222" t="s">
        <v>119</v>
      </c>
      <c r="C2741" s="78">
        <f>SUM(C2742)</f>
        <v>0</v>
      </c>
      <c r="D2741" s="79">
        <f>SUM(D2742)</f>
        <v>0</v>
      </c>
      <c r="E2741" s="69">
        <f t="shared" si="2443"/>
        <v>0</v>
      </c>
      <c r="F2741" s="78">
        <f>SUM(F2742)</f>
        <v>0</v>
      </c>
      <c r="G2741" s="79">
        <f>SUM(G2742)</f>
        <v>0</v>
      </c>
      <c r="H2741" s="69">
        <f t="shared" si="2444"/>
        <v>0</v>
      </c>
      <c r="I2741" s="78">
        <f>SUM(I2742)</f>
        <v>0</v>
      </c>
      <c r="J2741" s="79">
        <f>SUM(J2742)</f>
        <v>0</v>
      </c>
      <c r="K2741" s="69">
        <f t="shared" si="2445"/>
        <v>0</v>
      </c>
      <c r="L2741" s="78">
        <f>SUM(L2742)</f>
        <v>0</v>
      </c>
      <c r="M2741" s="80">
        <f>SUM(M2742)</f>
        <v>0</v>
      </c>
      <c r="N2741" s="81">
        <f>SUM(N2742)</f>
        <v>0</v>
      </c>
      <c r="O2741" s="78">
        <f>SUM(O2742)</f>
        <v>0</v>
      </c>
      <c r="P2741" s="81">
        <f>SUM(P2742)</f>
        <v>0</v>
      </c>
      <c r="Q2741" s="148">
        <f t="shared" si="2446"/>
        <v>0</v>
      </c>
      <c r="R2741" s="81">
        <f>SUM(R2742)</f>
        <v>0</v>
      </c>
      <c r="S2741" s="81">
        <f>SUM(S2742)</f>
        <v>0</v>
      </c>
      <c r="T2741" s="149">
        <f t="shared" si="2458"/>
        <v>0</v>
      </c>
      <c r="U2741" s="216"/>
      <c r="V2741" s="78">
        <f>SUM(V2742)</f>
        <v>0</v>
      </c>
      <c r="W2741" s="81">
        <f>SUM(W2742)</f>
        <v>0</v>
      </c>
      <c r="X2741" s="148">
        <f t="shared" si="2447"/>
        <v>0</v>
      </c>
      <c r="Y2741" s="81">
        <f>SUM(Y2742)</f>
        <v>0</v>
      </c>
      <c r="Z2741" s="81">
        <f>SUM(Z2742)</f>
        <v>0</v>
      </c>
      <c r="AA2741" s="149">
        <f t="shared" si="2459"/>
        <v>0</v>
      </c>
      <c r="AB2741" s="216"/>
      <c r="AC2741" s="78">
        <f>SUM(AC2742)</f>
        <v>0</v>
      </c>
      <c r="AD2741" s="81">
        <f>SUM(AD2742)</f>
        <v>0</v>
      </c>
      <c r="AE2741" s="148">
        <f t="shared" si="2448"/>
        <v>0</v>
      </c>
      <c r="AF2741" s="81">
        <f>SUM(AF2742)</f>
        <v>0</v>
      </c>
      <c r="AG2741" s="81">
        <f>SUM(AG2742)</f>
        <v>0</v>
      </c>
      <c r="AH2741" s="149">
        <f t="shared" si="2460"/>
        <v>0</v>
      </c>
      <c r="AJ2741" s="79">
        <f t="shared" ref="AJ2741:AU2741" si="2462">SUM(AJ2742)</f>
        <v>0</v>
      </c>
      <c r="AK2741" s="80">
        <f t="shared" si="2462"/>
        <v>0</v>
      </c>
      <c r="AL2741" s="81">
        <f t="shared" si="2462"/>
        <v>0</v>
      </c>
      <c r="AM2741" s="80">
        <f t="shared" si="2462"/>
        <v>0</v>
      </c>
      <c r="AN2741" s="81">
        <f t="shared" si="2462"/>
        <v>0</v>
      </c>
      <c r="AO2741" s="80">
        <f t="shared" si="2462"/>
        <v>0</v>
      </c>
      <c r="AP2741" s="81">
        <f t="shared" si="2462"/>
        <v>0</v>
      </c>
      <c r="AQ2741" s="80">
        <f t="shared" si="2462"/>
        <v>0</v>
      </c>
      <c r="AR2741" s="81">
        <f t="shared" si="2462"/>
        <v>0</v>
      </c>
      <c r="AS2741" s="80">
        <f t="shared" si="2462"/>
        <v>0</v>
      </c>
      <c r="AT2741" s="81">
        <f t="shared" si="2462"/>
        <v>0</v>
      </c>
      <c r="AU2741" s="80">
        <f t="shared" si="2462"/>
        <v>0</v>
      </c>
      <c r="AV2741" s="81">
        <f t="shared" si="2450"/>
        <v>0</v>
      </c>
      <c r="AW2741" s="80">
        <f t="shared" si="2451"/>
        <v>0</v>
      </c>
      <c r="AX2741" s="210"/>
      <c r="AY2741" s="79">
        <f t="shared" si="2452"/>
        <v>0</v>
      </c>
      <c r="AZ2741" s="80">
        <f t="shared" si="2453"/>
        <v>0</v>
      </c>
      <c r="BA2741" s="81">
        <f t="shared" si="2454"/>
        <v>0</v>
      </c>
      <c r="BB2741" s="80">
        <f t="shared" si="2455"/>
        <v>0</v>
      </c>
      <c r="BC2741" s="80">
        <f t="shared" si="2456"/>
        <v>0</v>
      </c>
      <c r="BD2741" s="86">
        <f t="shared" si="2457"/>
        <v>0</v>
      </c>
    </row>
    <row r="2742" spans="2:56" x14ac:dyDescent="0.3">
      <c r="B2742" s="211" t="s">
        <v>120</v>
      </c>
      <c r="C2742" s="212"/>
      <c r="D2742" s="213"/>
      <c r="E2742" s="144">
        <f t="shared" si="2443"/>
        <v>0</v>
      </c>
      <c r="F2742" s="212"/>
      <c r="G2742" s="213"/>
      <c r="H2742" s="144">
        <f t="shared" si="2444"/>
        <v>0</v>
      </c>
      <c r="I2742" s="212"/>
      <c r="J2742" s="213"/>
      <c r="K2742" s="144">
        <f t="shared" si="2445"/>
        <v>0</v>
      </c>
      <c r="L2742" s="212"/>
      <c r="M2742" s="214"/>
      <c r="N2742" s="215"/>
      <c r="O2742" s="212"/>
      <c r="P2742" s="215"/>
      <c r="Q2742" s="139">
        <f t="shared" si="2446"/>
        <v>0</v>
      </c>
      <c r="R2742" s="215"/>
      <c r="S2742" s="215"/>
      <c r="T2742" s="140">
        <f t="shared" si="2458"/>
        <v>0</v>
      </c>
      <c r="U2742" s="216"/>
      <c r="V2742" s="212"/>
      <c r="W2742" s="215"/>
      <c r="X2742" s="139">
        <f t="shared" si="2447"/>
        <v>0</v>
      </c>
      <c r="Y2742" s="215"/>
      <c r="Z2742" s="215"/>
      <c r="AA2742" s="140">
        <f t="shared" si="2459"/>
        <v>0</v>
      </c>
      <c r="AB2742" s="216"/>
      <c r="AC2742" s="212"/>
      <c r="AD2742" s="215"/>
      <c r="AE2742" s="139">
        <f t="shared" si="2448"/>
        <v>0</v>
      </c>
      <c r="AF2742" s="215"/>
      <c r="AG2742" s="215"/>
      <c r="AH2742" s="140">
        <f t="shared" si="2460"/>
        <v>0</v>
      </c>
      <c r="AJ2742" s="217"/>
      <c r="AK2742" s="218"/>
      <c r="AL2742" s="219"/>
      <c r="AM2742" s="218"/>
      <c r="AN2742" s="219"/>
      <c r="AO2742" s="218"/>
      <c r="AP2742" s="219"/>
      <c r="AQ2742" s="218"/>
      <c r="AR2742" s="219"/>
      <c r="AS2742" s="218"/>
      <c r="AT2742" s="219"/>
      <c r="AU2742" s="218"/>
      <c r="AV2742" s="114">
        <f t="shared" si="2450"/>
        <v>0</v>
      </c>
      <c r="AW2742" s="113">
        <f t="shared" si="2451"/>
        <v>0</v>
      </c>
      <c r="AX2742" s="210"/>
      <c r="AY2742" s="111">
        <f t="shared" si="2452"/>
        <v>0</v>
      </c>
      <c r="AZ2742" s="113">
        <f t="shared" si="2453"/>
        <v>0</v>
      </c>
      <c r="BA2742" s="114">
        <f t="shared" si="2454"/>
        <v>0</v>
      </c>
      <c r="BB2742" s="113">
        <f t="shared" si="2455"/>
        <v>0</v>
      </c>
      <c r="BC2742" s="113">
        <f t="shared" si="2456"/>
        <v>0</v>
      </c>
      <c r="BD2742" s="117">
        <f t="shared" si="2457"/>
        <v>0</v>
      </c>
    </row>
    <row r="2743" spans="2:56" x14ac:dyDescent="0.3">
      <c r="B2743" s="222" t="s">
        <v>121</v>
      </c>
      <c r="C2743" s="78">
        <f>SUM(C2744:C2748)</f>
        <v>0</v>
      </c>
      <c r="D2743" s="79">
        <f>SUM(D2744:D2748)</f>
        <v>0</v>
      </c>
      <c r="E2743" s="69">
        <f t="shared" si="2443"/>
        <v>0</v>
      </c>
      <c r="F2743" s="78">
        <f>SUM(F2744:F2748)</f>
        <v>0</v>
      </c>
      <c r="G2743" s="79">
        <f>SUM(G2744:G2748)</f>
        <v>0</v>
      </c>
      <c r="H2743" s="69">
        <f t="shared" si="2444"/>
        <v>0</v>
      </c>
      <c r="I2743" s="78">
        <f>SUM(I2744:I2748)</f>
        <v>0</v>
      </c>
      <c r="J2743" s="79">
        <f>SUM(J2744:J2748)</f>
        <v>0</v>
      </c>
      <c r="K2743" s="69">
        <f t="shared" si="2445"/>
        <v>0</v>
      </c>
      <c r="L2743" s="78">
        <f>SUM(L2744:L2748)</f>
        <v>0</v>
      </c>
      <c r="M2743" s="80">
        <f>SUM(M2744:M2748)</f>
        <v>0</v>
      </c>
      <c r="N2743" s="81">
        <f>SUM(N2744:N2748)</f>
        <v>0</v>
      </c>
      <c r="O2743" s="78">
        <f>SUM(O2744:O2748)</f>
        <v>0</v>
      </c>
      <c r="P2743" s="81">
        <f>SUM(P2744:P2748)</f>
        <v>0</v>
      </c>
      <c r="Q2743" s="148">
        <f t="shared" si="2446"/>
        <v>0</v>
      </c>
      <c r="R2743" s="81">
        <f>SUM(R2744:R2748)</f>
        <v>0</v>
      </c>
      <c r="S2743" s="81">
        <f>SUM(S2744:S2748)</f>
        <v>0</v>
      </c>
      <c r="T2743" s="149">
        <f t="shared" si="2458"/>
        <v>0</v>
      </c>
      <c r="U2743" s="216"/>
      <c r="V2743" s="78">
        <f>SUM(V2744:V2748)</f>
        <v>0</v>
      </c>
      <c r="W2743" s="81">
        <f>SUM(W2744:W2748)</f>
        <v>0</v>
      </c>
      <c r="X2743" s="148">
        <f t="shared" si="2447"/>
        <v>0</v>
      </c>
      <c r="Y2743" s="81">
        <f>SUM(Y2744:Y2748)</f>
        <v>0</v>
      </c>
      <c r="Z2743" s="81">
        <f>SUM(Z2744:Z2748)</f>
        <v>0</v>
      </c>
      <c r="AA2743" s="149">
        <f t="shared" si="2459"/>
        <v>0</v>
      </c>
      <c r="AB2743" s="216"/>
      <c r="AC2743" s="78">
        <f>SUM(AC2744:AC2748)</f>
        <v>0</v>
      </c>
      <c r="AD2743" s="81">
        <f>SUM(AD2744:AD2748)</f>
        <v>0</v>
      </c>
      <c r="AE2743" s="148">
        <f t="shared" si="2448"/>
        <v>0</v>
      </c>
      <c r="AF2743" s="81">
        <f>SUM(AF2744:AF2748)</f>
        <v>0</v>
      </c>
      <c r="AG2743" s="81">
        <f>SUM(AG2744:AG2748)</f>
        <v>0</v>
      </c>
      <c r="AH2743" s="149">
        <f t="shared" si="2460"/>
        <v>0</v>
      </c>
      <c r="AJ2743" s="79">
        <f t="shared" ref="AJ2743:AU2743" si="2463">SUM(AJ2744:AJ2748)</f>
        <v>0</v>
      </c>
      <c r="AK2743" s="80">
        <f t="shared" si="2463"/>
        <v>0</v>
      </c>
      <c r="AL2743" s="81">
        <f t="shared" si="2463"/>
        <v>0</v>
      </c>
      <c r="AM2743" s="80">
        <f t="shared" si="2463"/>
        <v>0</v>
      </c>
      <c r="AN2743" s="81">
        <f t="shared" si="2463"/>
        <v>0</v>
      </c>
      <c r="AO2743" s="80">
        <f t="shared" si="2463"/>
        <v>0</v>
      </c>
      <c r="AP2743" s="81">
        <f t="shared" si="2463"/>
        <v>0</v>
      </c>
      <c r="AQ2743" s="80">
        <f t="shared" si="2463"/>
        <v>0</v>
      </c>
      <c r="AR2743" s="81">
        <f t="shared" si="2463"/>
        <v>0</v>
      </c>
      <c r="AS2743" s="80">
        <f t="shared" si="2463"/>
        <v>0</v>
      </c>
      <c r="AT2743" s="81">
        <f t="shared" si="2463"/>
        <v>0</v>
      </c>
      <c r="AU2743" s="80">
        <f t="shared" si="2463"/>
        <v>0</v>
      </c>
      <c r="AV2743" s="81">
        <f t="shared" si="2450"/>
        <v>0</v>
      </c>
      <c r="AW2743" s="80">
        <f t="shared" si="2451"/>
        <v>0</v>
      </c>
      <c r="AX2743" s="210"/>
      <c r="AY2743" s="79">
        <f t="shared" si="2452"/>
        <v>0</v>
      </c>
      <c r="AZ2743" s="80">
        <f t="shared" si="2453"/>
        <v>0</v>
      </c>
      <c r="BA2743" s="81">
        <f t="shared" si="2454"/>
        <v>0</v>
      </c>
      <c r="BB2743" s="80">
        <f t="shared" si="2455"/>
        <v>0</v>
      </c>
      <c r="BC2743" s="80">
        <f t="shared" si="2456"/>
        <v>0</v>
      </c>
      <c r="BD2743" s="86">
        <f t="shared" si="2457"/>
        <v>0</v>
      </c>
    </row>
    <row r="2744" spans="2:56" x14ac:dyDescent="0.3">
      <c r="B2744" s="211" t="s">
        <v>122</v>
      </c>
      <c r="C2744" s="212"/>
      <c r="D2744" s="213"/>
      <c r="E2744" s="144">
        <f t="shared" si="2443"/>
        <v>0</v>
      </c>
      <c r="F2744" s="212"/>
      <c r="G2744" s="213"/>
      <c r="H2744" s="144">
        <f t="shared" si="2444"/>
        <v>0</v>
      </c>
      <c r="I2744" s="212"/>
      <c r="J2744" s="213"/>
      <c r="K2744" s="144">
        <f t="shared" si="2445"/>
        <v>0</v>
      </c>
      <c r="L2744" s="212"/>
      <c r="M2744" s="214"/>
      <c r="N2744" s="215"/>
      <c r="O2744" s="212"/>
      <c r="P2744" s="215"/>
      <c r="Q2744" s="139">
        <f t="shared" si="2446"/>
        <v>0</v>
      </c>
      <c r="R2744" s="215"/>
      <c r="S2744" s="215"/>
      <c r="T2744" s="140">
        <f t="shared" si="2458"/>
        <v>0</v>
      </c>
      <c r="U2744" s="216"/>
      <c r="V2744" s="212"/>
      <c r="W2744" s="215"/>
      <c r="X2744" s="139">
        <f t="shared" si="2447"/>
        <v>0</v>
      </c>
      <c r="Y2744" s="215"/>
      <c r="Z2744" s="215"/>
      <c r="AA2744" s="140">
        <f t="shared" si="2459"/>
        <v>0</v>
      </c>
      <c r="AB2744" s="216"/>
      <c r="AC2744" s="212"/>
      <c r="AD2744" s="215"/>
      <c r="AE2744" s="139">
        <f t="shared" si="2448"/>
        <v>0</v>
      </c>
      <c r="AF2744" s="215"/>
      <c r="AG2744" s="215"/>
      <c r="AH2744" s="140">
        <f t="shared" si="2460"/>
        <v>0</v>
      </c>
      <c r="AJ2744" s="217"/>
      <c r="AK2744" s="218"/>
      <c r="AL2744" s="219"/>
      <c r="AM2744" s="218"/>
      <c r="AN2744" s="219"/>
      <c r="AO2744" s="218"/>
      <c r="AP2744" s="219"/>
      <c r="AQ2744" s="218"/>
      <c r="AR2744" s="219"/>
      <c r="AS2744" s="218"/>
      <c r="AT2744" s="219"/>
      <c r="AU2744" s="218"/>
      <c r="AV2744" s="114">
        <f t="shared" si="2450"/>
        <v>0</v>
      </c>
      <c r="AW2744" s="113">
        <f t="shared" si="2451"/>
        <v>0</v>
      </c>
      <c r="AX2744" s="210"/>
      <c r="AY2744" s="111">
        <f t="shared" si="2452"/>
        <v>0</v>
      </c>
      <c r="AZ2744" s="113">
        <f t="shared" si="2453"/>
        <v>0</v>
      </c>
      <c r="BA2744" s="114">
        <f t="shared" si="2454"/>
        <v>0</v>
      </c>
      <c r="BB2744" s="113">
        <f t="shared" si="2455"/>
        <v>0</v>
      </c>
      <c r="BC2744" s="113">
        <f t="shared" si="2456"/>
        <v>0</v>
      </c>
      <c r="BD2744" s="117">
        <f t="shared" si="2457"/>
        <v>0</v>
      </c>
    </row>
    <row r="2745" spans="2:56" x14ac:dyDescent="0.3">
      <c r="B2745" s="211" t="s">
        <v>123</v>
      </c>
      <c r="C2745" s="212"/>
      <c r="D2745" s="213"/>
      <c r="E2745" s="144">
        <f t="shared" si="2443"/>
        <v>0</v>
      </c>
      <c r="F2745" s="212"/>
      <c r="G2745" s="213"/>
      <c r="H2745" s="144">
        <f t="shared" si="2444"/>
        <v>0</v>
      </c>
      <c r="I2745" s="212"/>
      <c r="J2745" s="213"/>
      <c r="K2745" s="144">
        <f t="shared" si="2445"/>
        <v>0</v>
      </c>
      <c r="L2745" s="212"/>
      <c r="M2745" s="214"/>
      <c r="N2745" s="215"/>
      <c r="O2745" s="212"/>
      <c r="P2745" s="215"/>
      <c r="Q2745" s="139">
        <f t="shared" si="2446"/>
        <v>0</v>
      </c>
      <c r="R2745" s="215"/>
      <c r="S2745" s="215"/>
      <c r="T2745" s="140">
        <f t="shared" si="2458"/>
        <v>0</v>
      </c>
      <c r="U2745" s="216"/>
      <c r="V2745" s="212"/>
      <c r="W2745" s="215"/>
      <c r="X2745" s="139">
        <f t="shared" si="2447"/>
        <v>0</v>
      </c>
      <c r="Y2745" s="215"/>
      <c r="Z2745" s="215"/>
      <c r="AA2745" s="140">
        <f t="shared" si="2459"/>
        <v>0</v>
      </c>
      <c r="AB2745" s="216"/>
      <c r="AC2745" s="212"/>
      <c r="AD2745" s="215"/>
      <c r="AE2745" s="139">
        <f t="shared" si="2448"/>
        <v>0</v>
      </c>
      <c r="AF2745" s="215"/>
      <c r="AG2745" s="215"/>
      <c r="AH2745" s="140">
        <f t="shared" si="2460"/>
        <v>0</v>
      </c>
      <c r="AJ2745" s="217"/>
      <c r="AK2745" s="218"/>
      <c r="AL2745" s="219"/>
      <c r="AM2745" s="218"/>
      <c r="AN2745" s="219"/>
      <c r="AO2745" s="218"/>
      <c r="AP2745" s="219"/>
      <c r="AQ2745" s="218"/>
      <c r="AR2745" s="219"/>
      <c r="AS2745" s="218"/>
      <c r="AT2745" s="219"/>
      <c r="AU2745" s="218"/>
      <c r="AV2745" s="114">
        <f t="shared" si="2450"/>
        <v>0</v>
      </c>
      <c r="AW2745" s="113">
        <f t="shared" si="2451"/>
        <v>0</v>
      </c>
      <c r="AX2745" s="210"/>
      <c r="AY2745" s="111">
        <f t="shared" si="2452"/>
        <v>0</v>
      </c>
      <c r="AZ2745" s="113">
        <f t="shared" si="2453"/>
        <v>0</v>
      </c>
      <c r="BA2745" s="114">
        <f t="shared" si="2454"/>
        <v>0</v>
      </c>
      <c r="BB2745" s="113">
        <f t="shared" si="2455"/>
        <v>0</v>
      </c>
      <c r="BC2745" s="113">
        <f t="shared" si="2456"/>
        <v>0</v>
      </c>
      <c r="BD2745" s="117">
        <f t="shared" si="2457"/>
        <v>0</v>
      </c>
    </row>
    <row r="2746" spans="2:56" x14ac:dyDescent="0.3">
      <c r="B2746" s="211" t="s">
        <v>124</v>
      </c>
      <c r="C2746" s="212"/>
      <c r="D2746" s="213"/>
      <c r="E2746" s="144">
        <f t="shared" si="2443"/>
        <v>0</v>
      </c>
      <c r="F2746" s="212"/>
      <c r="G2746" s="213"/>
      <c r="H2746" s="144">
        <f t="shared" si="2444"/>
        <v>0</v>
      </c>
      <c r="I2746" s="212"/>
      <c r="J2746" s="213"/>
      <c r="K2746" s="144">
        <f t="shared" si="2445"/>
        <v>0</v>
      </c>
      <c r="L2746" s="212"/>
      <c r="M2746" s="214"/>
      <c r="N2746" s="215"/>
      <c r="O2746" s="212"/>
      <c r="P2746" s="215"/>
      <c r="Q2746" s="139">
        <f t="shared" si="2446"/>
        <v>0</v>
      </c>
      <c r="R2746" s="215"/>
      <c r="S2746" s="215"/>
      <c r="T2746" s="140">
        <f t="shared" si="2458"/>
        <v>0</v>
      </c>
      <c r="U2746" s="216"/>
      <c r="V2746" s="212"/>
      <c r="W2746" s="215"/>
      <c r="X2746" s="139">
        <f t="shared" si="2447"/>
        <v>0</v>
      </c>
      <c r="Y2746" s="215"/>
      <c r="Z2746" s="215"/>
      <c r="AA2746" s="140">
        <f t="shared" si="2459"/>
        <v>0</v>
      </c>
      <c r="AB2746" s="216"/>
      <c r="AC2746" s="212"/>
      <c r="AD2746" s="215"/>
      <c r="AE2746" s="139">
        <f t="shared" si="2448"/>
        <v>0</v>
      </c>
      <c r="AF2746" s="215"/>
      <c r="AG2746" s="215"/>
      <c r="AH2746" s="140">
        <f t="shared" si="2460"/>
        <v>0</v>
      </c>
      <c r="AJ2746" s="217"/>
      <c r="AK2746" s="218"/>
      <c r="AL2746" s="219"/>
      <c r="AM2746" s="218"/>
      <c r="AN2746" s="219"/>
      <c r="AO2746" s="218"/>
      <c r="AP2746" s="219"/>
      <c r="AQ2746" s="218"/>
      <c r="AR2746" s="219"/>
      <c r="AS2746" s="218"/>
      <c r="AT2746" s="219"/>
      <c r="AU2746" s="218"/>
      <c r="AV2746" s="114">
        <f t="shared" si="2450"/>
        <v>0</v>
      </c>
      <c r="AW2746" s="113">
        <f t="shared" si="2451"/>
        <v>0</v>
      </c>
      <c r="AX2746" s="210"/>
      <c r="AY2746" s="111">
        <f t="shared" si="2452"/>
        <v>0</v>
      </c>
      <c r="AZ2746" s="113">
        <f t="shared" si="2453"/>
        <v>0</v>
      </c>
      <c r="BA2746" s="114">
        <f t="shared" si="2454"/>
        <v>0</v>
      </c>
      <c r="BB2746" s="113">
        <f t="shared" si="2455"/>
        <v>0</v>
      </c>
      <c r="BC2746" s="113">
        <f t="shared" si="2456"/>
        <v>0</v>
      </c>
      <c r="BD2746" s="117">
        <f t="shared" si="2457"/>
        <v>0</v>
      </c>
    </row>
    <row r="2747" spans="2:56" x14ac:dyDescent="0.3">
      <c r="B2747" s="211" t="s">
        <v>125</v>
      </c>
      <c r="C2747" s="212"/>
      <c r="D2747" s="213"/>
      <c r="E2747" s="144">
        <f t="shared" si="2443"/>
        <v>0</v>
      </c>
      <c r="F2747" s="212"/>
      <c r="G2747" s="213"/>
      <c r="H2747" s="144">
        <f t="shared" si="2444"/>
        <v>0</v>
      </c>
      <c r="I2747" s="212"/>
      <c r="J2747" s="213"/>
      <c r="K2747" s="144">
        <f t="shared" si="2445"/>
        <v>0</v>
      </c>
      <c r="L2747" s="212"/>
      <c r="M2747" s="214"/>
      <c r="N2747" s="215"/>
      <c r="O2747" s="212"/>
      <c r="P2747" s="215"/>
      <c r="Q2747" s="139">
        <f t="shared" si="2446"/>
        <v>0</v>
      </c>
      <c r="R2747" s="215"/>
      <c r="S2747" s="215"/>
      <c r="T2747" s="140">
        <f t="shared" si="2458"/>
        <v>0</v>
      </c>
      <c r="U2747" s="216"/>
      <c r="V2747" s="212"/>
      <c r="W2747" s="215"/>
      <c r="X2747" s="139">
        <f t="shared" si="2447"/>
        <v>0</v>
      </c>
      <c r="Y2747" s="215"/>
      <c r="Z2747" s="215"/>
      <c r="AA2747" s="140">
        <f t="shared" si="2459"/>
        <v>0</v>
      </c>
      <c r="AB2747" s="216"/>
      <c r="AC2747" s="212"/>
      <c r="AD2747" s="215"/>
      <c r="AE2747" s="139">
        <f t="shared" si="2448"/>
        <v>0</v>
      </c>
      <c r="AF2747" s="215"/>
      <c r="AG2747" s="215"/>
      <c r="AH2747" s="140">
        <f t="shared" si="2460"/>
        <v>0</v>
      </c>
      <c r="AJ2747" s="217"/>
      <c r="AK2747" s="218"/>
      <c r="AL2747" s="219"/>
      <c r="AM2747" s="218"/>
      <c r="AN2747" s="219"/>
      <c r="AO2747" s="218"/>
      <c r="AP2747" s="219"/>
      <c r="AQ2747" s="218"/>
      <c r="AR2747" s="219"/>
      <c r="AS2747" s="218"/>
      <c r="AT2747" s="219"/>
      <c r="AU2747" s="218"/>
      <c r="AV2747" s="114">
        <f t="shared" si="2450"/>
        <v>0</v>
      </c>
      <c r="AW2747" s="113">
        <f t="shared" si="2451"/>
        <v>0</v>
      </c>
      <c r="AX2747" s="210"/>
      <c r="AY2747" s="111">
        <f t="shared" si="2452"/>
        <v>0</v>
      </c>
      <c r="AZ2747" s="113">
        <f t="shared" si="2453"/>
        <v>0</v>
      </c>
      <c r="BA2747" s="114">
        <f t="shared" si="2454"/>
        <v>0</v>
      </c>
      <c r="BB2747" s="113">
        <f t="shared" si="2455"/>
        <v>0</v>
      </c>
      <c r="BC2747" s="113">
        <f t="shared" si="2456"/>
        <v>0</v>
      </c>
      <c r="BD2747" s="117">
        <f t="shared" si="2457"/>
        <v>0</v>
      </c>
    </row>
    <row r="2748" spans="2:56" x14ac:dyDescent="0.3">
      <c r="B2748" s="211" t="s">
        <v>126</v>
      </c>
      <c r="C2748" s="212"/>
      <c r="D2748" s="213"/>
      <c r="E2748" s="144">
        <f t="shared" si="2443"/>
        <v>0</v>
      </c>
      <c r="F2748" s="212"/>
      <c r="G2748" s="213"/>
      <c r="H2748" s="144">
        <f t="shared" si="2444"/>
        <v>0</v>
      </c>
      <c r="I2748" s="212"/>
      <c r="J2748" s="213"/>
      <c r="K2748" s="144">
        <f t="shared" si="2445"/>
        <v>0</v>
      </c>
      <c r="L2748" s="212"/>
      <c r="M2748" s="214"/>
      <c r="N2748" s="215"/>
      <c r="O2748" s="212"/>
      <c r="P2748" s="215"/>
      <c r="Q2748" s="139">
        <f t="shared" si="2446"/>
        <v>0</v>
      </c>
      <c r="R2748" s="215"/>
      <c r="S2748" s="215"/>
      <c r="T2748" s="140">
        <f t="shared" si="2458"/>
        <v>0</v>
      </c>
      <c r="U2748" s="216"/>
      <c r="V2748" s="212"/>
      <c r="W2748" s="215"/>
      <c r="X2748" s="139">
        <f t="shared" si="2447"/>
        <v>0</v>
      </c>
      <c r="Y2748" s="215"/>
      <c r="Z2748" s="215"/>
      <c r="AA2748" s="140">
        <f t="shared" si="2459"/>
        <v>0</v>
      </c>
      <c r="AB2748" s="216"/>
      <c r="AC2748" s="212"/>
      <c r="AD2748" s="215"/>
      <c r="AE2748" s="139">
        <f t="shared" si="2448"/>
        <v>0</v>
      </c>
      <c r="AF2748" s="215"/>
      <c r="AG2748" s="215"/>
      <c r="AH2748" s="140">
        <f t="shared" si="2460"/>
        <v>0</v>
      </c>
      <c r="AJ2748" s="217"/>
      <c r="AK2748" s="218"/>
      <c r="AL2748" s="219"/>
      <c r="AM2748" s="218"/>
      <c r="AN2748" s="219"/>
      <c r="AO2748" s="218"/>
      <c r="AP2748" s="219"/>
      <c r="AQ2748" s="218"/>
      <c r="AR2748" s="219"/>
      <c r="AS2748" s="218"/>
      <c r="AT2748" s="219"/>
      <c r="AU2748" s="218"/>
      <c r="AV2748" s="114">
        <f t="shared" si="2450"/>
        <v>0</v>
      </c>
      <c r="AW2748" s="113">
        <f t="shared" si="2451"/>
        <v>0</v>
      </c>
      <c r="AX2748" s="210"/>
      <c r="AY2748" s="111">
        <f t="shared" si="2452"/>
        <v>0</v>
      </c>
      <c r="AZ2748" s="113">
        <f t="shared" si="2453"/>
        <v>0</v>
      </c>
      <c r="BA2748" s="114">
        <f t="shared" si="2454"/>
        <v>0</v>
      </c>
      <c r="BB2748" s="113">
        <f t="shared" si="2455"/>
        <v>0</v>
      </c>
      <c r="BC2748" s="113">
        <f t="shared" si="2456"/>
        <v>0</v>
      </c>
      <c r="BD2748" s="117">
        <f t="shared" si="2457"/>
        <v>0</v>
      </c>
    </row>
    <row r="2749" spans="2:56" x14ac:dyDescent="0.3">
      <c r="B2749" s="222" t="s">
        <v>127</v>
      </c>
      <c r="C2749" s="78">
        <f>SUM(C2750)</f>
        <v>0</v>
      </c>
      <c r="D2749" s="79">
        <f>SUM(D2750)</f>
        <v>0</v>
      </c>
      <c r="E2749" s="69">
        <f t="shared" si="2443"/>
        <v>0</v>
      </c>
      <c r="F2749" s="78">
        <f>SUM(F2750)</f>
        <v>0</v>
      </c>
      <c r="G2749" s="79">
        <f>SUM(G2750)</f>
        <v>0</v>
      </c>
      <c r="H2749" s="69">
        <f t="shared" si="2444"/>
        <v>0</v>
      </c>
      <c r="I2749" s="78">
        <f>SUM(I2750)</f>
        <v>0</v>
      </c>
      <c r="J2749" s="79">
        <f>SUM(J2750)</f>
        <v>0</v>
      </c>
      <c r="K2749" s="69">
        <f t="shared" si="2445"/>
        <v>0</v>
      </c>
      <c r="L2749" s="78">
        <f>SUM(L2750)</f>
        <v>0</v>
      </c>
      <c r="M2749" s="80">
        <f>SUM(M2750)</f>
        <v>0</v>
      </c>
      <c r="N2749" s="81">
        <f>SUM(N2750)</f>
        <v>0</v>
      </c>
      <c r="O2749" s="78">
        <f>SUM(O2750)</f>
        <v>0</v>
      </c>
      <c r="P2749" s="81">
        <f>SUM(P2750)</f>
        <v>0</v>
      </c>
      <c r="Q2749" s="148">
        <f t="shared" si="2446"/>
        <v>0</v>
      </c>
      <c r="R2749" s="81">
        <f>SUM(R2750)</f>
        <v>0</v>
      </c>
      <c r="S2749" s="81">
        <f>SUM(S2750)</f>
        <v>0</v>
      </c>
      <c r="T2749" s="149">
        <f t="shared" si="2458"/>
        <v>0</v>
      </c>
      <c r="U2749" s="216"/>
      <c r="V2749" s="78">
        <f>SUM(V2750)</f>
        <v>0</v>
      </c>
      <c r="W2749" s="81">
        <f>SUM(W2750)</f>
        <v>0</v>
      </c>
      <c r="X2749" s="148">
        <f t="shared" si="2447"/>
        <v>0</v>
      </c>
      <c r="Y2749" s="81">
        <f>SUM(Y2750)</f>
        <v>0</v>
      </c>
      <c r="Z2749" s="81">
        <f>SUM(Z2750)</f>
        <v>0</v>
      </c>
      <c r="AA2749" s="149">
        <f t="shared" si="2459"/>
        <v>0</v>
      </c>
      <c r="AB2749" s="216"/>
      <c r="AC2749" s="78">
        <f>SUM(AC2750)</f>
        <v>0</v>
      </c>
      <c r="AD2749" s="81">
        <f>SUM(AD2750)</f>
        <v>0</v>
      </c>
      <c r="AE2749" s="148">
        <f t="shared" si="2448"/>
        <v>0</v>
      </c>
      <c r="AF2749" s="81">
        <f>SUM(AF2750)</f>
        <v>0</v>
      </c>
      <c r="AG2749" s="81">
        <f>SUM(AG2750)</f>
        <v>0</v>
      </c>
      <c r="AH2749" s="149">
        <f t="shared" si="2460"/>
        <v>0</v>
      </c>
      <c r="AJ2749" s="79">
        <f t="shared" ref="AJ2749:AU2749" si="2464">SUM(AJ2750)</f>
        <v>0</v>
      </c>
      <c r="AK2749" s="80">
        <f t="shared" si="2464"/>
        <v>0</v>
      </c>
      <c r="AL2749" s="81">
        <f t="shared" si="2464"/>
        <v>0</v>
      </c>
      <c r="AM2749" s="80">
        <f t="shared" si="2464"/>
        <v>0</v>
      </c>
      <c r="AN2749" s="81">
        <f t="shared" si="2464"/>
        <v>0</v>
      </c>
      <c r="AO2749" s="80">
        <f t="shared" si="2464"/>
        <v>0</v>
      </c>
      <c r="AP2749" s="81">
        <f t="shared" si="2464"/>
        <v>0</v>
      </c>
      <c r="AQ2749" s="80">
        <f t="shared" si="2464"/>
        <v>0</v>
      </c>
      <c r="AR2749" s="81">
        <f t="shared" si="2464"/>
        <v>0</v>
      </c>
      <c r="AS2749" s="80">
        <f t="shared" si="2464"/>
        <v>0</v>
      </c>
      <c r="AT2749" s="81">
        <f t="shared" si="2464"/>
        <v>0</v>
      </c>
      <c r="AU2749" s="80">
        <f t="shared" si="2464"/>
        <v>0</v>
      </c>
      <c r="AV2749" s="81">
        <f t="shared" si="2450"/>
        <v>0</v>
      </c>
      <c r="AW2749" s="80">
        <f t="shared" si="2451"/>
        <v>0</v>
      </c>
      <c r="AX2749" s="210"/>
      <c r="AY2749" s="79">
        <f t="shared" si="2452"/>
        <v>0</v>
      </c>
      <c r="AZ2749" s="80">
        <f t="shared" si="2453"/>
        <v>0</v>
      </c>
      <c r="BA2749" s="81">
        <f t="shared" si="2454"/>
        <v>0</v>
      </c>
      <c r="BB2749" s="80">
        <f t="shared" si="2455"/>
        <v>0</v>
      </c>
      <c r="BC2749" s="80">
        <f t="shared" si="2456"/>
        <v>0</v>
      </c>
      <c r="BD2749" s="86">
        <f t="shared" si="2457"/>
        <v>0</v>
      </c>
    </row>
    <row r="2750" spans="2:56" x14ac:dyDescent="0.3">
      <c r="B2750" s="211" t="s">
        <v>105</v>
      </c>
      <c r="C2750" s="212"/>
      <c r="D2750" s="213"/>
      <c r="E2750" s="144">
        <f t="shared" si="2443"/>
        <v>0</v>
      </c>
      <c r="F2750" s="212"/>
      <c r="G2750" s="213"/>
      <c r="H2750" s="144">
        <f t="shared" si="2444"/>
        <v>0</v>
      </c>
      <c r="I2750" s="212"/>
      <c r="J2750" s="213"/>
      <c r="K2750" s="144">
        <f t="shared" si="2445"/>
        <v>0</v>
      </c>
      <c r="L2750" s="212"/>
      <c r="M2750" s="214"/>
      <c r="N2750" s="215"/>
      <c r="O2750" s="212"/>
      <c r="P2750" s="215"/>
      <c r="Q2750" s="139">
        <f t="shared" si="2446"/>
        <v>0</v>
      </c>
      <c r="R2750" s="215"/>
      <c r="S2750" s="215"/>
      <c r="T2750" s="140">
        <f t="shared" si="2458"/>
        <v>0</v>
      </c>
      <c r="U2750" s="216"/>
      <c r="V2750" s="212"/>
      <c r="W2750" s="215"/>
      <c r="X2750" s="139">
        <f t="shared" si="2447"/>
        <v>0</v>
      </c>
      <c r="Y2750" s="215"/>
      <c r="Z2750" s="215"/>
      <c r="AA2750" s="140">
        <f t="shared" si="2459"/>
        <v>0</v>
      </c>
      <c r="AB2750" s="216"/>
      <c r="AC2750" s="212"/>
      <c r="AD2750" s="215"/>
      <c r="AE2750" s="139">
        <f t="shared" si="2448"/>
        <v>0</v>
      </c>
      <c r="AF2750" s="215"/>
      <c r="AG2750" s="215"/>
      <c r="AH2750" s="140">
        <f t="shared" si="2460"/>
        <v>0</v>
      </c>
      <c r="AJ2750" s="217"/>
      <c r="AK2750" s="218"/>
      <c r="AL2750" s="219"/>
      <c r="AM2750" s="218"/>
      <c r="AN2750" s="219"/>
      <c r="AO2750" s="218"/>
      <c r="AP2750" s="219"/>
      <c r="AQ2750" s="218"/>
      <c r="AR2750" s="219"/>
      <c r="AS2750" s="218"/>
      <c r="AT2750" s="219"/>
      <c r="AU2750" s="218"/>
      <c r="AV2750" s="114">
        <f t="shared" si="2450"/>
        <v>0</v>
      </c>
      <c r="AW2750" s="113">
        <f t="shared" si="2451"/>
        <v>0</v>
      </c>
      <c r="AX2750" s="210"/>
      <c r="AY2750" s="111">
        <f t="shared" si="2452"/>
        <v>0</v>
      </c>
      <c r="AZ2750" s="113">
        <f t="shared" si="2453"/>
        <v>0</v>
      </c>
      <c r="BA2750" s="114">
        <f t="shared" si="2454"/>
        <v>0</v>
      </c>
      <c r="BB2750" s="113">
        <f t="shared" si="2455"/>
        <v>0</v>
      </c>
      <c r="BC2750" s="113">
        <f t="shared" si="2456"/>
        <v>0</v>
      </c>
      <c r="BD2750" s="117">
        <f t="shared" si="2457"/>
        <v>0</v>
      </c>
    </row>
    <row r="2751" spans="2:56" x14ac:dyDescent="0.3">
      <c r="B2751" s="222" t="s">
        <v>128</v>
      </c>
      <c r="C2751" s="78">
        <f>SUM(C2752)</f>
        <v>0</v>
      </c>
      <c r="D2751" s="79">
        <f>SUM(D2752)</f>
        <v>0</v>
      </c>
      <c r="E2751" s="69">
        <f t="shared" si="2443"/>
        <v>0</v>
      </c>
      <c r="F2751" s="78">
        <f>SUM(F2752)</f>
        <v>0</v>
      </c>
      <c r="G2751" s="79">
        <f>SUM(G2752)</f>
        <v>0</v>
      </c>
      <c r="H2751" s="69">
        <f t="shared" si="2444"/>
        <v>0</v>
      </c>
      <c r="I2751" s="78">
        <f>SUM(I2752)</f>
        <v>0</v>
      </c>
      <c r="J2751" s="79">
        <f>SUM(J2752)</f>
        <v>0</v>
      </c>
      <c r="K2751" s="69">
        <f t="shared" si="2445"/>
        <v>0</v>
      </c>
      <c r="L2751" s="78">
        <f>SUM(L2752)</f>
        <v>0</v>
      </c>
      <c r="M2751" s="80">
        <f>SUM(M2752)</f>
        <v>0</v>
      </c>
      <c r="N2751" s="81">
        <f>SUM(N2752)</f>
        <v>0</v>
      </c>
      <c r="O2751" s="78">
        <f>SUM(O2752)</f>
        <v>0</v>
      </c>
      <c r="P2751" s="81">
        <f>SUM(P2752)</f>
        <v>0</v>
      </c>
      <c r="Q2751" s="148">
        <f t="shared" si="2446"/>
        <v>0</v>
      </c>
      <c r="R2751" s="81">
        <f>SUM(R2752)</f>
        <v>0</v>
      </c>
      <c r="S2751" s="81">
        <f>SUM(S2752)</f>
        <v>0</v>
      </c>
      <c r="T2751" s="149">
        <f t="shared" si="2458"/>
        <v>0</v>
      </c>
      <c r="U2751" s="216"/>
      <c r="V2751" s="78">
        <f>SUM(V2752)</f>
        <v>0</v>
      </c>
      <c r="W2751" s="81">
        <f>SUM(W2752)</f>
        <v>0</v>
      </c>
      <c r="X2751" s="148">
        <f t="shared" si="2447"/>
        <v>0</v>
      </c>
      <c r="Y2751" s="81">
        <f>SUM(Y2752)</f>
        <v>0</v>
      </c>
      <c r="Z2751" s="81">
        <f>SUM(Z2752)</f>
        <v>0</v>
      </c>
      <c r="AA2751" s="149">
        <f t="shared" si="2459"/>
        <v>0</v>
      </c>
      <c r="AB2751" s="216"/>
      <c r="AC2751" s="78">
        <f>SUM(AC2752)</f>
        <v>0</v>
      </c>
      <c r="AD2751" s="81">
        <f>SUM(AD2752)</f>
        <v>0</v>
      </c>
      <c r="AE2751" s="148">
        <f t="shared" si="2448"/>
        <v>0</v>
      </c>
      <c r="AF2751" s="81">
        <f>SUM(AF2752)</f>
        <v>0</v>
      </c>
      <c r="AG2751" s="81">
        <f>SUM(AG2752)</f>
        <v>0</v>
      </c>
      <c r="AH2751" s="149">
        <f t="shared" si="2460"/>
        <v>0</v>
      </c>
      <c r="AJ2751" s="79">
        <f t="shared" ref="AJ2751:AU2751" si="2465">SUM(AJ2752)</f>
        <v>0</v>
      </c>
      <c r="AK2751" s="80">
        <f t="shared" si="2465"/>
        <v>0</v>
      </c>
      <c r="AL2751" s="81">
        <f t="shared" si="2465"/>
        <v>0</v>
      </c>
      <c r="AM2751" s="80">
        <f t="shared" si="2465"/>
        <v>0</v>
      </c>
      <c r="AN2751" s="81">
        <f t="shared" si="2465"/>
        <v>0</v>
      </c>
      <c r="AO2751" s="80">
        <f t="shared" si="2465"/>
        <v>0</v>
      </c>
      <c r="AP2751" s="81">
        <f t="shared" si="2465"/>
        <v>0</v>
      </c>
      <c r="AQ2751" s="80">
        <f t="shared" si="2465"/>
        <v>0</v>
      </c>
      <c r="AR2751" s="81">
        <f t="shared" si="2465"/>
        <v>0</v>
      </c>
      <c r="AS2751" s="80">
        <f t="shared" si="2465"/>
        <v>0</v>
      </c>
      <c r="AT2751" s="81">
        <f t="shared" si="2465"/>
        <v>0</v>
      </c>
      <c r="AU2751" s="80">
        <f t="shared" si="2465"/>
        <v>0</v>
      </c>
      <c r="AV2751" s="81">
        <f t="shared" si="2450"/>
        <v>0</v>
      </c>
      <c r="AW2751" s="80">
        <f t="shared" si="2451"/>
        <v>0</v>
      </c>
      <c r="AX2751" s="210"/>
      <c r="AY2751" s="79">
        <f t="shared" si="2452"/>
        <v>0</v>
      </c>
      <c r="AZ2751" s="80">
        <f t="shared" si="2453"/>
        <v>0</v>
      </c>
      <c r="BA2751" s="81">
        <f t="shared" si="2454"/>
        <v>0</v>
      </c>
      <c r="BB2751" s="80">
        <f t="shared" si="2455"/>
        <v>0</v>
      </c>
      <c r="BC2751" s="80">
        <f t="shared" si="2456"/>
        <v>0</v>
      </c>
      <c r="BD2751" s="86">
        <f t="shared" si="2457"/>
        <v>0</v>
      </c>
    </row>
    <row r="2752" spans="2:56" x14ac:dyDescent="0.3">
      <c r="B2752" s="211" t="s">
        <v>105</v>
      </c>
      <c r="C2752" s="212"/>
      <c r="D2752" s="213"/>
      <c r="E2752" s="144">
        <f t="shared" si="2443"/>
        <v>0</v>
      </c>
      <c r="F2752" s="212"/>
      <c r="G2752" s="213"/>
      <c r="H2752" s="144">
        <f t="shared" si="2444"/>
        <v>0</v>
      </c>
      <c r="I2752" s="212"/>
      <c r="J2752" s="213"/>
      <c r="K2752" s="144">
        <f t="shared" si="2445"/>
        <v>0</v>
      </c>
      <c r="L2752" s="212"/>
      <c r="M2752" s="214"/>
      <c r="N2752" s="215"/>
      <c r="O2752" s="212"/>
      <c r="P2752" s="215"/>
      <c r="Q2752" s="139">
        <f t="shared" si="2446"/>
        <v>0</v>
      </c>
      <c r="R2752" s="215"/>
      <c r="S2752" s="215"/>
      <c r="T2752" s="140">
        <f t="shared" si="2458"/>
        <v>0</v>
      </c>
      <c r="U2752" s="216"/>
      <c r="V2752" s="212"/>
      <c r="W2752" s="215"/>
      <c r="X2752" s="139">
        <f t="shared" si="2447"/>
        <v>0</v>
      </c>
      <c r="Y2752" s="215"/>
      <c r="Z2752" s="215"/>
      <c r="AA2752" s="140">
        <f t="shared" si="2459"/>
        <v>0</v>
      </c>
      <c r="AB2752" s="216"/>
      <c r="AC2752" s="212"/>
      <c r="AD2752" s="215"/>
      <c r="AE2752" s="139">
        <f t="shared" si="2448"/>
        <v>0</v>
      </c>
      <c r="AF2752" s="215"/>
      <c r="AG2752" s="215"/>
      <c r="AH2752" s="140">
        <f t="shared" si="2460"/>
        <v>0</v>
      </c>
      <c r="AJ2752" s="217"/>
      <c r="AK2752" s="218"/>
      <c r="AL2752" s="219"/>
      <c r="AM2752" s="218"/>
      <c r="AN2752" s="219"/>
      <c r="AO2752" s="218"/>
      <c r="AP2752" s="219"/>
      <c r="AQ2752" s="218"/>
      <c r="AR2752" s="219"/>
      <c r="AS2752" s="218"/>
      <c r="AT2752" s="219"/>
      <c r="AU2752" s="218"/>
      <c r="AV2752" s="114">
        <f t="shared" si="2450"/>
        <v>0</v>
      </c>
      <c r="AW2752" s="113">
        <f t="shared" si="2451"/>
        <v>0</v>
      </c>
      <c r="AX2752" s="210"/>
      <c r="AY2752" s="111">
        <f t="shared" si="2452"/>
        <v>0</v>
      </c>
      <c r="AZ2752" s="113">
        <f t="shared" si="2453"/>
        <v>0</v>
      </c>
      <c r="BA2752" s="114">
        <f t="shared" si="2454"/>
        <v>0</v>
      </c>
      <c r="BB2752" s="113">
        <f t="shared" si="2455"/>
        <v>0</v>
      </c>
      <c r="BC2752" s="113">
        <f t="shared" si="2456"/>
        <v>0</v>
      </c>
      <c r="BD2752" s="117">
        <f t="shared" si="2457"/>
        <v>0</v>
      </c>
    </row>
    <row r="2753" spans="2:56" x14ac:dyDescent="0.3">
      <c r="B2753" s="222" t="s">
        <v>129</v>
      </c>
      <c r="C2753" s="78">
        <f>SUM(C2754)</f>
        <v>0</v>
      </c>
      <c r="D2753" s="79">
        <f>SUM(D2754)</f>
        <v>0</v>
      </c>
      <c r="E2753" s="69">
        <f t="shared" si="2443"/>
        <v>0</v>
      </c>
      <c r="F2753" s="78">
        <f>SUM(F2754)</f>
        <v>0</v>
      </c>
      <c r="G2753" s="79">
        <f>SUM(G2754)</f>
        <v>0</v>
      </c>
      <c r="H2753" s="69">
        <f t="shared" si="2444"/>
        <v>0</v>
      </c>
      <c r="I2753" s="78">
        <f>SUM(I2754)</f>
        <v>0</v>
      </c>
      <c r="J2753" s="79">
        <f>SUM(J2754)</f>
        <v>0</v>
      </c>
      <c r="K2753" s="69">
        <f t="shared" si="2445"/>
        <v>0</v>
      </c>
      <c r="L2753" s="78">
        <f>SUM(L2754)</f>
        <v>0</v>
      </c>
      <c r="M2753" s="80">
        <f>SUM(M2754)</f>
        <v>0</v>
      </c>
      <c r="N2753" s="81">
        <f>SUM(N2754)</f>
        <v>0</v>
      </c>
      <c r="O2753" s="78">
        <f>SUM(O2754)</f>
        <v>0</v>
      </c>
      <c r="P2753" s="81">
        <f>SUM(P2754)</f>
        <v>0</v>
      </c>
      <c r="Q2753" s="148">
        <f t="shared" si="2446"/>
        <v>0</v>
      </c>
      <c r="R2753" s="81">
        <f>SUM(R2754)</f>
        <v>0</v>
      </c>
      <c r="S2753" s="81">
        <f>SUM(S2754)</f>
        <v>0</v>
      </c>
      <c r="T2753" s="149">
        <f t="shared" si="2458"/>
        <v>0</v>
      </c>
      <c r="U2753" s="216"/>
      <c r="V2753" s="78">
        <f>SUM(V2754)</f>
        <v>0</v>
      </c>
      <c r="W2753" s="81">
        <f>SUM(W2754)</f>
        <v>0</v>
      </c>
      <c r="X2753" s="148">
        <f t="shared" si="2447"/>
        <v>0</v>
      </c>
      <c r="Y2753" s="81">
        <f>SUM(Y2754)</f>
        <v>0</v>
      </c>
      <c r="Z2753" s="81">
        <f>SUM(Z2754)</f>
        <v>0</v>
      </c>
      <c r="AA2753" s="149">
        <f t="shared" si="2459"/>
        <v>0</v>
      </c>
      <c r="AB2753" s="216"/>
      <c r="AC2753" s="78">
        <f>SUM(AC2754)</f>
        <v>0</v>
      </c>
      <c r="AD2753" s="81">
        <f>SUM(AD2754)</f>
        <v>0</v>
      </c>
      <c r="AE2753" s="148">
        <f t="shared" si="2448"/>
        <v>0</v>
      </c>
      <c r="AF2753" s="81">
        <f>SUM(AF2754)</f>
        <v>0</v>
      </c>
      <c r="AG2753" s="81">
        <f>SUM(AG2754)</f>
        <v>0</v>
      </c>
      <c r="AH2753" s="149">
        <f t="shared" si="2460"/>
        <v>0</v>
      </c>
      <c r="AJ2753" s="79">
        <f t="shared" ref="AJ2753:AU2753" si="2466">SUM(AJ2754)</f>
        <v>0</v>
      </c>
      <c r="AK2753" s="80">
        <f t="shared" si="2466"/>
        <v>0</v>
      </c>
      <c r="AL2753" s="81">
        <f t="shared" si="2466"/>
        <v>0</v>
      </c>
      <c r="AM2753" s="80">
        <f t="shared" si="2466"/>
        <v>0</v>
      </c>
      <c r="AN2753" s="81">
        <f t="shared" si="2466"/>
        <v>0</v>
      </c>
      <c r="AO2753" s="80">
        <f t="shared" si="2466"/>
        <v>0</v>
      </c>
      <c r="AP2753" s="81">
        <f t="shared" si="2466"/>
        <v>0</v>
      </c>
      <c r="AQ2753" s="80">
        <f t="shared" si="2466"/>
        <v>0</v>
      </c>
      <c r="AR2753" s="81">
        <f t="shared" si="2466"/>
        <v>0</v>
      </c>
      <c r="AS2753" s="80">
        <f t="shared" si="2466"/>
        <v>0</v>
      </c>
      <c r="AT2753" s="81">
        <f t="shared" si="2466"/>
        <v>0</v>
      </c>
      <c r="AU2753" s="80">
        <f t="shared" si="2466"/>
        <v>0</v>
      </c>
      <c r="AV2753" s="81">
        <f t="shared" si="2450"/>
        <v>0</v>
      </c>
      <c r="AW2753" s="80">
        <f t="shared" si="2451"/>
        <v>0</v>
      </c>
      <c r="AX2753" s="210"/>
      <c r="AY2753" s="79">
        <f t="shared" si="2452"/>
        <v>0</v>
      </c>
      <c r="AZ2753" s="80">
        <f t="shared" si="2453"/>
        <v>0</v>
      </c>
      <c r="BA2753" s="81">
        <f t="shared" si="2454"/>
        <v>0</v>
      </c>
      <c r="BB2753" s="80">
        <f t="shared" si="2455"/>
        <v>0</v>
      </c>
      <c r="BC2753" s="80">
        <f t="shared" si="2456"/>
        <v>0</v>
      </c>
      <c r="BD2753" s="86">
        <f t="shared" si="2457"/>
        <v>0</v>
      </c>
    </row>
    <row r="2754" spans="2:56" x14ac:dyDescent="0.3">
      <c r="B2754" s="211" t="s">
        <v>105</v>
      </c>
      <c r="C2754" s="212"/>
      <c r="D2754" s="213"/>
      <c r="E2754" s="144">
        <f t="shared" si="2443"/>
        <v>0</v>
      </c>
      <c r="F2754" s="212"/>
      <c r="G2754" s="213"/>
      <c r="H2754" s="144">
        <f t="shared" si="2444"/>
        <v>0</v>
      </c>
      <c r="I2754" s="212"/>
      <c r="J2754" s="213"/>
      <c r="K2754" s="144">
        <f t="shared" si="2445"/>
        <v>0</v>
      </c>
      <c r="L2754" s="212"/>
      <c r="M2754" s="214"/>
      <c r="N2754" s="215"/>
      <c r="O2754" s="212"/>
      <c r="P2754" s="215"/>
      <c r="Q2754" s="139">
        <f t="shared" si="2446"/>
        <v>0</v>
      </c>
      <c r="R2754" s="215"/>
      <c r="S2754" s="215"/>
      <c r="T2754" s="140">
        <f t="shared" si="2458"/>
        <v>0</v>
      </c>
      <c r="U2754" s="216"/>
      <c r="V2754" s="212"/>
      <c r="W2754" s="215"/>
      <c r="X2754" s="139">
        <f t="shared" si="2447"/>
        <v>0</v>
      </c>
      <c r="Y2754" s="215"/>
      <c r="Z2754" s="215"/>
      <c r="AA2754" s="140">
        <f t="shared" si="2459"/>
        <v>0</v>
      </c>
      <c r="AB2754" s="216"/>
      <c r="AC2754" s="212"/>
      <c r="AD2754" s="215"/>
      <c r="AE2754" s="139">
        <f t="shared" si="2448"/>
        <v>0</v>
      </c>
      <c r="AF2754" s="215"/>
      <c r="AG2754" s="215"/>
      <c r="AH2754" s="140">
        <f t="shared" si="2460"/>
        <v>0</v>
      </c>
      <c r="AJ2754" s="217"/>
      <c r="AK2754" s="218"/>
      <c r="AL2754" s="219"/>
      <c r="AM2754" s="218"/>
      <c r="AN2754" s="219"/>
      <c r="AO2754" s="218"/>
      <c r="AP2754" s="219"/>
      <c r="AQ2754" s="218"/>
      <c r="AR2754" s="219"/>
      <c r="AS2754" s="218"/>
      <c r="AT2754" s="219"/>
      <c r="AU2754" s="218"/>
      <c r="AV2754" s="114">
        <f t="shared" si="2450"/>
        <v>0</v>
      </c>
      <c r="AW2754" s="113">
        <f t="shared" si="2451"/>
        <v>0</v>
      </c>
      <c r="AX2754" s="210"/>
      <c r="AY2754" s="111">
        <f t="shared" si="2452"/>
        <v>0</v>
      </c>
      <c r="AZ2754" s="113">
        <f t="shared" si="2453"/>
        <v>0</v>
      </c>
      <c r="BA2754" s="114">
        <f t="shared" si="2454"/>
        <v>0</v>
      </c>
      <c r="BB2754" s="113">
        <f t="shared" si="2455"/>
        <v>0</v>
      </c>
      <c r="BC2754" s="113">
        <f t="shared" si="2456"/>
        <v>0</v>
      </c>
      <c r="BD2754" s="117">
        <f t="shared" si="2457"/>
        <v>0</v>
      </c>
    </row>
    <row r="2755" spans="2:56" x14ac:dyDescent="0.3">
      <c r="B2755" s="222" t="s">
        <v>130</v>
      </c>
      <c r="C2755" s="78">
        <f>SUM(C2756)</f>
        <v>0</v>
      </c>
      <c r="D2755" s="79">
        <f>SUM(D2756)</f>
        <v>0</v>
      </c>
      <c r="E2755" s="69">
        <f t="shared" si="2443"/>
        <v>0</v>
      </c>
      <c r="F2755" s="78">
        <f>SUM(F2756)</f>
        <v>0</v>
      </c>
      <c r="G2755" s="79">
        <f>SUM(G2756)</f>
        <v>0</v>
      </c>
      <c r="H2755" s="69">
        <f t="shared" si="2444"/>
        <v>0</v>
      </c>
      <c r="I2755" s="78">
        <f>SUM(I2756)</f>
        <v>0</v>
      </c>
      <c r="J2755" s="79">
        <f>SUM(J2756)</f>
        <v>0</v>
      </c>
      <c r="K2755" s="69">
        <f t="shared" si="2445"/>
        <v>0</v>
      </c>
      <c r="L2755" s="78">
        <f>SUM(L2756)</f>
        <v>0</v>
      </c>
      <c r="M2755" s="80">
        <f>SUM(M2756)</f>
        <v>0</v>
      </c>
      <c r="N2755" s="81">
        <f>SUM(N2756)</f>
        <v>0</v>
      </c>
      <c r="O2755" s="78">
        <f>SUM(O2756)</f>
        <v>0</v>
      </c>
      <c r="P2755" s="81">
        <f>SUM(P2756)</f>
        <v>0</v>
      </c>
      <c r="Q2755" s="148">
        <f t="shared" si="2446"/>
        <v>0</v>
      </c>
      <c r="R2755" s="81">
        <f>SUM(R2756)</f>
        <v>0</v>
      </c>
      <c r="S2755" s="81">
        <f>SUM(S2756)</f>
        <v>0</v>
      </c>
      <c r="T2755" s="149">
        <f t="shared" si="2458"/>
        <v>0</v>
      </c>
      <c r="U2755" s="216"/>
      <c r="V2755" s="78">
        <f>SUM(V2756)</f>
        <v>0</v>
      </c>
      <c r="W2755" s="81">
        <f>SUM(W2756)</f>
        <v>0</v>
      </c>
      <c r="X2755" s="148">
        <f t="shared" si="2447"/>
        <v>0</v>
      </c>
      <c r="Y2755" s="81">
        <f>SUM(Y2756)</f>
        <v>0</v>
      </c>
      <c r="Z2755" s="81">
        <f>SUM(Z2756)</f>
        <v>0</v>
      </c>
      <c r="AA2755" s="149">
        <f t="shared" si="2459"/>
        <v>0</v>
      </c>
      <c r="AB2755" s="216"/>
      <c r="AC2755" s="78">
        <f>SUM(AC2756)</f>
        <v>0</v>
      </c>
      <c r="AD2755" s="81">
        <f>SUM(AD2756)</f>
        <v>0</v>
      </c>
      <c r="AE2755" s="148">
        <f t="shared" si="2448"/>
        <v>0</v>
      </c>
      <c r="AF2755" s="81">
        <f>SUM(AF2756)</f>
        <v>0</v>
      </c>
      <c r="AG2755" s="81">
        <f>SUM(AG2756)</f>
        <v>0</v>
      </c>
      <c r="AH2755" s="149">
        <f t="shared" si="2460"/>
        <v>0</v>
      </c>
      <c r="AJ2755" s="79">
        <f t="shared" ref="AJ2755:AU2755" si="2467">SUM(AJ2756)</f>
        <v>0</v>
      </c>
      <c r="AK2755" s="80">
        <f t="shared" si="2467"/>
        <v>0</v>
      </c>
      <c r="AL2755" s="81">
        <f t="shared" si="2467"/>
        <v>0</v>
      </c>
      <c r="AM2755" s="80">
        <f t="shared" si="2467"/>
        <v>0</v>
      </c>
      <c r="AN2755" s="81">
        <f t="shared" si="2467"/>
        <v>0</v>
      </c>
      <c r="AO2755" s="80">
        <f t="shared" si="2467"/>
        <v>0</v>
      </c>
      <c r="AP2755" s="81">
        <f t="shared" si="2467"/>
        <v>0</v>
      </c>
      <c r="AQ2755" s="80">
        <f t="shared" si="2467"/>
        <v>0</v>
      </c>
      <c r="AR2755" s="81">
        <f t="shared" si="2467"/>
        <v>0</v>
      </c>
      <c r="AS2755" s="80">
        <f t="shared" si="2467"/>
        <v>0</v>
      </c>
      <c r="AT2755" s="81">
        <f t="shared" si="2467"/>
        <v>0</v>
      </c>
      <c r="AU2755" s="80">
        <f t="shared" si="2467"/>
        <v>0</v>
      </c>
      <c r="AV2755" s="81">
        <f t="shared" si="2450"/>
        <v>0</v>
      </c>
      <c r="AW2755" s="80">
        <f t="shared" si="2451"/>
        <v>0</v>
      </c>
      <c r="AX2755" s="210"/>
      <c r="AY2755" s="79">
        <f t="shared" si="2452"/>
        <v>0</v>
      </c>
      <c r="AZ2755" s="80">
        <f t="shared" si="2453"/>
        <v>0</v>
      </c>
      <c r="BA2755" s="81">
        <f t="shared" si="2454"/>
        <v>0</v>
      </c>
      <c r="BB2755" s="80">
        <f t="shared" si="2455"/>
        <v>0</v>
      </c>
      <c r="BC2755" s="80">
        <f t="shared" si="2456"/>
        <v>0</v>
      </c>
      <c r="BD2755" s="86">
        <f t="shared" si="2457"/>
        <v>0</v>
      </c>
    </row>
    <row r="2756" spans="2:56" x14ac:dyDescent="0.3">
      <c r="B2756" s="211" t="s">
        <v>105</v>
      </c>
      <c r="C2756" s="212"/>
      <c r="D2756" s="213"/>
      <c r="E2756" s="144">
        <f t="shared" si="2443"/>
        <v>0</v>
      </c>
      <c r="F2756" s="212"/>
      <c r="G2756" s="213"/>
      <c r="H2756" s="144">
        <f t="shared" si="2444"/>
        <v>0</v>
      </c>
      <c r="I2756" s="212"/>
      <c r="J2756" s="213"/>
      <c r="K2756" s="144">
        <f t="shared" si="2445"/>
        <v>0</v>
      </c>
      <c r="L2756" s="212"/>
      <c r="M2756" s="214"/>
      <c r="N2756" s="215"/>
      <c r="O2756" s="212"/>
      <c r="P2756" s="215"/>
      <c r="Q2756" s="139">
        <f t="shared" si="2446"/>
        <v>0</v>
      </c>
      <c r="R2756" s="215"/>
      <c r="S2756" s="215"/>
      <c r="T2756" s="140">
        <f t="shared" si="2458"/>
        <v>0</v>
      </c>
      <c r="U2756" s="216"/>
      <c r="V2756" s="212"/>
      <c r="W2756" s="215"/>
      <c r="X2756" s="139">
        <f t="shared" si="2447"/>
        <v>0</v>
      </c>
      <c r="Y2756" s="215"/>
      <c r="Z2756" s="215"/>
      <c r="AA2756" s="140">
        <f t="shared" si="2459"/>
        <v>0</v>
      </c>
      <c r="AB2756" s="216"/>
      <c r="AC2756" s="212"/>
      <c r="AD2756" s="215"/>
      <c r="AE2756" s="139">
        <f t="shared" si="2448"/>
        <v>0</v>
      </c>
      <c r="AF2756" s="215"/>
      <c r="AG2756" s="215"/>
      <c r="AH2756" s="140">
        <f t="shared" si="2460"/>
        <v>0</v>
      </c>
      <c r="AJ2756" s="217"/>
      <c r="AK2756" s="218"/>
      <c r="AL2756" s="219"/>
      <c r="AM2756" s="218"/>
      <c r="AN2756" s="219"/>
      <c r="AO2756" s="218"/>
      <c r="AP2756" s="219"/>
      <c r="AQ2756" s="218"/>
      <c r="AR2756" s="219"/>
      <c r="AS2756" s="218"/>
      <c r="AT2756" s="219"/>
      <c r="AU2756" s="218"/>
      <c r="AV2756" s="114">
        <f t="shared" si="2450"/>
        <v>0</v>
      </c>
      <c r="AW2756" s="113">
        <f t="shared" si="2451"/>
        <v>0</v>
      </c>
      <c r="AX2756" s="210"/>
      <c r="AY2756" s="111">
        <f t="shared" si="2452"/>
        <v>0</v>
      </c>
      <c r="AZ2756" s="113">
        <f t="shared" si="2453"/>
        <v>0</v>
      </c>
      <c r="BA2756" s="114">
        <f t="shared" si="2454"/>
        <v>0</v>
      </c>
      <c r="BB2756" s="113">
        <f t="shared" si="2455"/>
        <v>0</v>
      </c>
      <c r="BC2756" s="113">
        <f t="shared" si="2456"/>
        <v>0</v>
      </c>
      <c r="BD2756" s="117">
        <f t="shared" si="2457"/>
        <v>0</v>
      </c>
    </row>
    <row r="2757" spans="2:56" x14ac:dyDescent="0.3">
      <c r="B2757" s="222" t="s">
        <v>131</v>
      </c>
      <c r="C2757" s="78">
        <f>SUM(C2758)</f>
        <v>0</v>
      </c>
      <c r="D2757" s="79">
        <f>SUM(D2758)</f>
        <v>0</v>
      </c>
      <c r="E2757" s="69">
        <f t="shared" si="2443"/>
        <v>0</v>
      </c>
      <c r="F2757" s="78">
        <f>SUM(F2758)</f>
        <v>0</v>
      </c>
      <c r="G2757" s="79">
        <f>SUM(G2758)</f>
        <v>0</v>
      </c>
      <c r="H2757" s="69">
        <f t="shared" si="2444"/>
        <v>0</v>
      </c>
      <c r="I2757" s="78">
        <f>SUM(I2758)</f>
        <v>0</v>
      </c>
      <c r="J2757" s="79">
        <f>SUM(J2758)</f>
        <v>0</v>
      </c>
      <c r="K2757" s="69">
        <f t="shared" si="2445"/>
        <v>0</v>
      </c>
      <c r="L2757" s="78">
        <f>SUM(L2758)</f>
        <v>0</v>
      </c>
      <c r="M2757" s="80">
        <f>SUM(M2758)</f>
        <v>0</v>
      </c>
      <c r="N2757" s="81">
        <f>SUM(N2758)</f>
        <v>0</v>
      </c>
      <c r="O2757" s="78">
        <f>SUM(O2758)</f>
        <v>0</v>
      </c>
      <c r="P2757" s="81">
        <f>SUM(P2758)</f>
        <v>0</v>
      </c>
      <c r="Q2757" s="148">
        <f t="shared" si="2446"/>
        <v>0</v>
      </c>
      <c r="R2757" s="81">
        <f>SUM(R2758)</f>
        <v>0</v>
      </c>
      <c r="S2757" s="81">
        <f>SUM(S2758)</f>
        <v>0</v>
      </c>
      <c r="T2757" s="149">
        <f t="shared" si="2458"/>
        <v>0</v>
      </c>
      <c r="U2757" s="216"/>
      <c r="V2757" s="78">
        <f>SUM(V2758)</f>
        <v>0</v>
      </c>
      <c r="W2757" s="81">
        <f>SUM(W2758)</f>
        <v>0</v>
      </c>
      <c r="X2757" s="148">
        <f t="shared" si="2447"/>
        <v>0</v>
      </c>
      <c r="Y2757" s="81">
        <f>SUM(Y2758)</f>
        <v>0</v>
      </c>
      <c r="Z2757" s="81">
        <f>SUM(Z2758)</f>
        <v>0</v>
      </c>
      <c r="AA2757" s="149">
        <f t="shared" si="2459"/>
        <v>0</v>
      </c>
      <c r="AB2757" s="216"/>
      <c r="AC2757" s="78">
        <f>SUM(AC2758)</f>
        <v>0</v>
      </c>
      <c r="AD2757" s="81">
        <f>SUM(AD2758)</f>
        <v>0</v>
      </c>
      <c r="AE2757" s="148">
        <f t="shared" si="2448"/>
        <v>0</v>
      </c>
      <c r="AF2757" s="81">
        <f>SUM(AF2758)</f>
        <v>0</v>
      </c>
      <c r="AG2757" s="81">
        <f>SUM(AG2758)</f>
        <v>0</v>
      </c>
      <c r="AH2757" s="149">
        <f t="shared" si="2460"/>
        <v>0</v>
      </c>
      <c r="AJ2757" s="79">
        <f t="shared" ref="AJ2757:AU2757" si="2468">SUM(AJ2758)</f>
        <v>0</v>
      </c>
      <c r="AK2757" s="80">
        <f t="shared" si="2468"/>
        <v>0</v>
      </c>
      <c r="AL2757" s="81">
        <f t="shared" si="2468"/>
        <v>0</v>
      </c>
      <c r="AM2757" s="80">
        <f t="shared" si="2468"/>
        <v>0</v>
      </c>
      <c r="AN2757" s="81">
        <f t="shared" si="2468"/>
        <v>0</v>
      </c>
      <c r="AO2757" s="80">
        <f t="shared" si="2468"/>
        <v>0</v>
      </c>
      <c r="AP2757" s="81">
        <f t="shared" si="2468"/>
        <v>0</v>
      </c>
      <c r="AQ2757" s="80">
        <f t="shared" si="2468"/>
        <v>0</v>
      </c>
      <c r="AR2757" s="81">
        <f t="shared" si="2468"/>
        <v>0</v>
      </c>
      <c r="AS2757" s="80">
        <f t="shared" si="2468"/>
        <v>0</v>
      </c>
      <c r="AT2757" s="81">
        <f t="shared" si="2468"/>
        <v>0</v>
      </c>
      <c r="AU2757" s="80">
        <f t="shared" si="2468"/>
        <v>0</v>
      </c>
      <c r="AV2757" s="81">
        <f t="shared" si="2450"/>
        <v>0</v>
      </c>
      <c r="AW2757" s="80">
        <f t="shared" si="2451"/>
        <v>0</v>
      </c>
      <c r="AX2757" s="210"/>
      <c r="AY2757" s="79">
        <f t="shared" si="2452"/>
        <v>0</v>
      </c>
      <c r="AZ2757" s="80">
        <f t="shared" si="2453"/>
        <v>0</v>
      </c>
      <c r="BA2757" s="81">
        <f t="shared" si="2454"/>
        <v>0</v>
      </c>
      <c r="BB2757" s="80">
        <f t="shared" si="2455"/>
        <v>0</v>
      </c>
      <c r="BC2757" s="80">
        <f t="shared" si="2456"/>
        <v>0</v>
      </c>
      <c r="BD2757" s="86">
        <f t="shared" si="2457"/>
        <v>0</v>
      </c>
    </row>
    <row r="2758" spans="2:56" x14ac:dyDescent="0.3">
      <c r="B2758" s="211" t="s">
        <v>105</v>
      </c>
      <c r="C2758" s="212"/>
      <c r="D2758" s="213"/>
      <c r="E2758" s="144">
        <f t="shared" si="2443"/>
        <v>0</v>
      </c>
      <c r="F2758" s="212"/>
      <c r="G2758" s="213"/>
      <c r="H2758" s="144">
        <f t="shared" si="2444"/>
        <v>0</v>
      </c>
      <c r="I2758" s="212"/>
      <c r="J2758" s="213"/>
      <c r="K2758" s="144">
        <f t="shared" si="2445"/>
        <v>0</v>
      </c>
      <c r="L2758" s="212"/>
      <c r="M2758" s="214"/>
      <c r="N2758" s="215"/>
      <c r="O2758" s="212"/>
      <c r="P2758" s="215"/>
      <c r="Q2758" s="139">
        <f t="shared" si="2446"/>
        <v>0</v>
      </c>
      <c r="R2758" s="215"/>
      <c r="S2758" s="215"/>
      <c r="T2758" s="140">
        <f t="shared" si="2458"/>
        <v>0</v>
      </c>
      <c r="U2758" s="216"/>
      <c r="V2758" s="212"/>
      <c r="W2758" s="215"/>
      <c r="X2758" s="139">
        <f t="shared" si="2447"/>
        <v>0</v>
      </c>
      <c r="Y2758" s="215"/>
      <c r="Z2758" s="215"/>
      <c r="AA2758" s="140">
        <f t="shared" si="2459"/>
        <v>0</v>
      </c>
      <c r="AB2758" s="216"/>
      <c r="AC2758" s="212"/>
      <c r="AD2758" s="215"/>
      <c r="AE2758" s="139">
        <f t="shared" si="2448"/>
        <v>0</v>
      </c>
      <c r="AF2758" s="215"/>
      <c r="AG2758" s="215"/>
      <c r="AH2758" s="140">
        <f t="shared" si="2460"/>
        <v>0</v>
      </c>
      <c r="AJ2758" s="217"/>
      <c r="AK2758" s="218"/>
      <c r="AL2758" s="219"/>
      <c r="AM2758" s="218"/>
      <c r="AN2758" s="219"/>
      <c r="AO2758" s="218"/>
      <c r="AP2758" s="219"/>
      <c r="AQ2758" s="218"/>
      <c r="AR2758" s="219"/>
      <c r="AS2758" s="218"/>
      <c r="AT2758" s="219"/>
      <c r="AU2758" s="218"/>
      <c r="AV2758" s="114">
        <f t="shared" si="2450"/>
        <v>0</v>
      </c>
      <c r="AW2758" s="113">
        <f t="shared" si="2451"/>
        <v>0</v>
      </c>
      <c r="AX2758" s="210"/>
      <c r="AY2758" s="111">
        <f t="shared" si="2452"/>
        <v>0</v>
      </c>
      <c r="AZ2758" s="113">
        <f t="shared" si="2453"/>
        <v>0</v>
      </c>
      <c r="BA2758" s="114">
        <f t="shared" si="2454"/>
        <v>0</v>
      </c>
      <c r="BB2758" s="113">
        <f t="shared" si="2455"/>
        <v>0</v>
      </c>
      <c r="BC2758" s="113">
        <f t="shared" si="2456"/>
        <v>0</v>
      </c>
      <c r="BD2758" s="117">
        <f t="shared" si="2457"/>
        <v>0</v>
      </c>
    </row>
    <row r="2759" spans="2:56" x14ac:dyDescent="0.3">
      <c r="B2759" s="222" t="s">
        <v>132</v>
      </c>
      <c r="C2759" s="78">
        <f>SUM(C2760)</f>
        <v>0</v>
      </c>
      <c r="D2759" s="79">
        <f>SUM(D2760)</f>
        <v>0</v>
      </c>
      <c r="E2759" s="69">
        <f t="shared" si="2443"/>
        <v>0</v>
      </c>
      <c r="F2759" s="78">
        <f>SUM(F2760)</f>
        <v>0</v>
      </c>
      <c r="G2759" s="79">
        <f>SUM(G2760)</f>
        <v>0</v>
      </c>
      <c r="H2759" s="69">
        <f t="shared" si="2444"/>
        <v>0</v>
      </c>
      <c r="I2759" s="78">
        <f>SUM(I2760)</f>
        <v>0</v>
      </c>
      <c r="J2759" s="79">
        <f>SUM(J2760)</f>
        <v>0</v>
      </c>
      <c r="K2759" s="69">
        <f t="shared" si="2445"/>
        <v>0</v>
      </c>
      <c r="L2759" s="78">
        <f>SUM(L2760)</f>
        <v>0</v>
      </c>
      <c r="M2759" s="80">
        <f>SUM(M2760)</f>
        <v>0</v>
      </c>
      <c r="N2759" s="81">
        <f>SUM(N2760)</f>
        <v>0</v>
      </c>
      <c r="O2759" s="78">
        <f>SUM(O2760)</f>
        <v>0</v>
      </c>
      <c r="P2759" s="81">
        <f>SUM(P2760)</f>
        <v>0</v>
      </c>
      <c r="Q2759" s="148">
        <f t="shared" si="2446"/>
        <v>0</v>
      </c>
      <c r="R2759" s="81">
        <f>SUM(R2760)</f>
        <v>0</v>
      </c>
      <c r="S2759" s="81">
        <f>SUM(S2760)</f>
        <v>0</v>
      </c>
      <c r="T2759" s="149">
        <f t="shared" si="2458"/>
        <v>0</v>
      </c>
      <c r="U2759" s="216"/>
      <c r="V2759" s="78">
        <f>SUM(V2760)</f>
        <v>0</v>
      </c>
      <c r="W2759" s="81">
        <f>SUM(W2760)</f>
        <v>0</v>
      </c>
      <c r="X2759" s="148">
        <f t="shared" si="2447"/>
        <v>0</v>
      </c>
      <c r="Y2759" s="81">
        <f>SUM(Y2760)</f>
        <v>0</v>
      </c>
      <c r="Z2759" s="81">
        <f>SUM(Z2760)</f>
        <v>0</v>
      </c>
      <c r="AA2759" s="149">
        <f t="shared" si="2459"/>
        <v>0</v>
      </c>
      <c r="AB2759" s="216"/>
      <c r="AC2759" s="78">
        <f>SUM(AC2760)</f>
        <v>0</v>
      </c>
      <c r="AD2759" s="81">
        <f>SUM(AD2760)</f>
        <v>0</v>
      </c>
      <c r="AE2759" s="148">
        <f t="shared" si="2448"/>
        <v>0</v>
      </c>
      <c r="AF2759" s="81">
        <f>SUM(AF2760)</f>
        <v>0</v>
      </c>
      <c r="AG2759" s="81">
        <f>SUM(AG2760)</f>
        <v>0</v>
      </c>
      <c r="AH2759" s="149">
        <f t="shared" si="2460"/>
        <v>0</v>
      </c>
      <c r="AJ2759" s="79">
        <f t="shared" ref="AJ2759:AU2759" si="2469">SUM(AJ2760)</f>
        <v>0</v>
      </c>
      <c r="AK2759" s="80">
        <f t="shared" si="2469"/>
        <v>0</v>
      </c>
      <c r="AL2759" s="81">
        <f t="shared" si="2469"/>
        <v>0</v>
      </c>
      <c r="AM2759" s="80">
        <f t="shared" si="2469"/>
        <v>0</v>
      </c>
      <c r="AN2759" s="81">
        <f t="shared" si="2469"/>
        <v>0</v>
      </c>
      <c r="AO2759" s="80">
        <f t="shared" si="2469"/>
        <v>0</v>
      </c>
      <c r="AP2759" s="81">
        <f t="shared" si="2469"/>
        <v>0</v>
      </c>
      <c r="AQ2759" s="80">
        <f t="shared" si="2469"/>
        <v>0</v>
      </c>
      <c r="AR2759" s="81">
        <f t="shared" si="2469"/>
        <v>0</v>
      </c>
      <c r="AS2759" s="80">
        <f t="shared" si="2469"/>
        <v>0</v>
      </c>
      <c r="AT2759" s="81">
        <f t="shared" si="2469"/>
        <v>0</v>
      </c>
      <c r="AU2759" s="80">
        <f t="shared" si="2469"/>
        <v>0</v>
      </c>
      <c r="AV2759" s="81">
        <f t="shared" si="2450"/>
        <v>0</v>
      </c>
      <c r="AW2759" s="80">
        <f t="shared" si="2451"/>
        <v>0</v>
      </c>
      <c r="AX2759" s="210"/>
      <c r="AY2759" s="79">
        <f t="shared" si="2452"/>
        <v>0</v>
      </c>
      <c r="AZ2759" s="80">
        <f t="shared" si="2453"/>
        <v>0</v>
      </c>
      <c r="BA2759" s="81">
        <f t="shared" si="2454"/>
        <v>0</v>
      </c>
      <c r="BB2759" s="80">
        <f t="shared" si="2455"/>
        <v>0</v>
      </c>
      <c r="BC2759" s="80">
        <f t="shared" si="2456"/>
        <v>0</v>
      </c>
      <c r="BD2759" s="86">
        <f t="shared" si="2457"/>
        <v>0</v>
      </c>
    </row>
    <row r="2760" spans="2:56" x14ac:dyDescent="0.3">
      <c r="B2760" s="211" t="s">
        <v>105</v>
      </c>
      <c r="C2760" s="212"/>
      <c r="D2760" s="213"/>
      <c r="E2760" s="144">
        <f t="shared" si="2443"/>
        <v>0</v>
      </c>
      <c r="F2760" s="212"/>
      <c r="G2760" s="213"/>
      <c r="H2760" s="144">
        <f t="shared" si="2444"/>
        <v>0</v>
      </c>
      <c r="I2760" s="212"/>
      <c r="J2760" s="213"/>
      <c r="K2760" s="144">
        <f t="shared" si="2445"/>
        <v>0</v>
      </c>
      <c r="L2760" s="212"/>
      <c r="M2760" s="214"/>
      <c r="N2760" s="215"/>
      <c r="O2760" s="212"/>
      <c r="P2760" s="215"/>
      <c r="Q2760" s="139">
        <f t="shared" si="2446"/>
        <v>0</v>
      </c>
      <c r="R2760" s="215"/>
      <c r="S2760" s="215"/>
      <c r="T2760" s="140">
        <f t="shared" si="2458"/>
        <v>0</v>
      </c>
      <c r="U2760" s="216"/>
      <c r="V2760" s="212"/>
      <c r="W2760" s="215"/>
      <c r="X2760" s="139">
        <f t="shared" si="2447"/>
        <v>0</v>
      </c>
      <c r="Y2760" s="215"/>
      <c r="Z2760" s="215"/>
      <c r="AA2760" s="140">
        <f t="shared" si="2459"/>
        <v>0</v>
      </c>
      <c r="AB2760" s="216"/>
      <c r="AC2760" s="212"/>
      <c r="AD2760" s="215"/>
      <c r="AE2760" s="139">
        <f t="shared" si="2448"/>
        <v>0</v>
      </c>
      <c r="AF2760" s="215"/>
      <c r="AG2760" s="215"/>
      <c r="AH2760" s="140">
        <f t="shared" si="2460"/>
        <v>0</v>
      </c>
      <c r="AJ2760" s="217"/>
      <c r="AK2760" s="218"/>
      <c r="AL2760" s="219"/>
      <c r="AM2760" s="218"/>
      <c r="AN2760" s="219"/>
      <c r="AO2760" s="218"/>
      <c r="AP2760" s="219"/>
      <c r="AQ2760" s="218"/>
      <c r="AR2760" s="219"/>
      <c r="AS2760" s="218"/>
      <c r="AT2760" s="219"/>
      <c r="AU2760" s="218"/>
      <c r="AV2760" s="114">
        <f t="shared" si="2450"/>
        <v>0</v>
      </c>
      <c r="AW2760" s="113">
        <f t="shared" si="2451"/>
        <v>0</v>
      </c>
      <c r="AX2760" s="210"/>
      <c r="AY2760" s="111">
        <f t="shared" si="2452"/>
        <v>0</v>
      </c>
      <c r="AZ2760" s="113">
        <f t="shared" si="2453"/>
        <v>0</v>
      </c>
      <c r="BA2760" s="114">
        <f t="shared" si="2454"/>
        <v>0</v>
      </c>
      <c r="BB2760" s="113">
        <f t="shared" si="2455"/>
        <v>0</v>
      </c>
      <c r="BC2760" s="113">
        <f t="shared" si="2456"/>
        <v>0</v>
      </c>
      <c r="BD2760" s="117">
        <f t="shared" si="2457"/>
        <v>0</v>
      </c>
    </row>
    <row r="2761" spans="2:56" x14ac:dyDescent="0.3">
      <c r="B2761" s="222" t="s">
        <v>133</v>
      </c>
      <c r="C2761" s="78">
        <f>SUM(C2762)</f>
        <v>0</v>
      </c>
      <c r="D2761" s="79">
        <f>SUM(D2762)</f>
        <v>0</v>
      </c>
      <c r="E2761" s="69">
        <f t="shared" si="2443"/>
        <v>0</v>
      </c>
      <c r="F2761" s="78">
        <f>SUM(F2762)</f>
        <v>0</v>
      </c>
      <c r="G2761" s="79">
        <f>SUM(G2762)</f>
        <v>0</v>
      </c>
      <c r="H2761" s="69">
        <f t="shared" si="2444"/>
        <v>0</v>
      </c>
      <c r="I2761" s="78">
        <f>SUM(I2762)</f>
        <v>0</v>
      </c>
      <c r="J2761" s="79">
        <f>SUM(J2762)</f>
        <v>0</v>
      </c>
      <c r="K2761" s="69">
        <f t="shared" si="2445"/>
        <v>0</v>
      </c>
      <c r="L2761" s="78">
        <f>SUM(L2762)</f>
        <v>0</v>
      </c>
      <c r="M2761" s="80">
        <f>SUM(M2762)</f>
        <v>0</v>
      </c>
      <c r="N2761" s="81">
        <f>SUM(N2762)</f>
        <v>0</v>
      </c>
      <c r="O2761" s="78">
        <f>SUM(O2762)</f>
        <v>0</v>
      </c>
      <c r="P2761" s="81">
        <f>SUM(P2762)</f>
        <v>0</v>
      </c>
      <c r="Q2761" s="148">
        <f t="shared" si="2446"/>
        <v>0</v>
      </c>
      <c r="R2761" s="81">
        <f>SUM(R2762)</f>
        <v>0</v>
      </c>
      <c r="S2761" s="81">
        <f>SUM(S2762)</f>
        <v>0</v>
      </c>
      <c r="T2761" s="149">
        <f t="shared" si="2458"/>
        <v>0</v>
      </c>
      <c r="U2761" s="216"/>
      <c r="V2761" s="78">
        <f>SUM(V2762)</f>
        <v>0</v>
      </c>
      <c r="W2761" s="81">
        <f>SUM(W2762)</f>
        <v>0</v>
      </c>
      <c r="X2761" s="148">
        <f t="shared" si="2447"/>
        <v>0</v>
      </c>
      <c r="Y2761" s="81">
        <f>SUM(Y2762)</f>
        <v>0</v>
      </c>
      <c r="Z2761" s="81">
        <f>SUM(Z2762)</f>
        <v>0</v>
      </c>
      <c r="AA2761" s="149">
        <f t="shared" si="2459"/>
        <v>0</v>
      </c>
      <c r="AB2761" s="216"/>
      <c r="AC2761" s="78">
        <f>SUM(AC2762)</f>
        <v>0</v>
      </c>
      <c r="AD2761" s="81">
        <f>SUM(AD2762)</f>
        <v>0</v>
      </c>
      <c r="AE2761" s="148">
        <f t="shared" si="2448"/>
        <v>0</v>
      </c>
      <c r="AF2761" s="81">
        <f>SUM(AF2762)</f>
        <v>0</v>
      </c>
      <c r="AG2761" s="81">
        <f>SUM(AG2762)</f>
        <v>0</v>
      </c>
      <c r="AH2761" s="149">
        <f t="shared" si="2460"/>
        <v>0</v>
      </c>
      <c r="AJ2761" s="79">
        <f t="shared" ref="AJ2761:AU2761" si="2470">SUM(AJ2762)</f>
        <v>0</v>
      </c>
      <c r="AK2761" s="80">
        <f t="shared" si="2470"/>
        <v>0</v>
      </c>
      <c r="AL2761" s="81">
        <f t="shared" si="2470"/>
        <v>0</v>
      </c>
      <c r="AM2761" s="80">
        <f t="shared" si="2470"/>
        <v>0</v>
      </c>
      <c r="AN2761" s="81">
        <f t="shared" si="2470"/>
        <v>0</v>
      </c>
      <c r="AO2761" s="80">
        <f t="shared" si="2470"/>
        <v>0</v>
      </c>
      <c r="AP2761" s="81">
        <f t="shared" si="2470"/>
        <v>0</v>
      </c>
      <c r="AQ2761" s="80">
        <f t="shared" si="2470"/>
        <v>0</v>
      </c>
      <c r="AR2761" s="81">
        <f t="shared" si="2470"/>
        <v>0</v>
      </c>
      <c r="AS2761" s="80">
        <f t="shared" si="2470"/>
        <v>0</v>
      </c>
      <c r="AT2761" s="81">
        <f t="shared" si="2470"/>
        <v>0</v>
      </c>
      <c r="AU2761" s="80">
        <f t="shared" si="2470"/>
        <v>0</v>
      </c>
      <c r="AV2761" s="81">
        <f t="shared" si="2450"/>
        <v>0</v>
      </c>
      <c r="AW2761" s="80">
        <f t="shared" si="2451"/>
        <v>0</v>
      </c>
      <c r="AX2761" s="210"/>
      <c r="AY2761" s="79">
        <f t="shared" si="2452"/>
        <v>0</v>
      </c>
      <c r="AZ2761" s="80">
        <f t="shared" si="2453"/>
        <v>0</v>
      </c>
      <c r="BA2761" s="81">
        <f t="shared" si="2454"/>
        <v>0</v>
      </c>
      <c r="BB2761" s="80">
        <f t="shared" si="2455"/>
        <v>0</v>
      </c>
      <c r="BC2761" s="80">
        <f t="shared" si="2456"/>
        <v>0</v>
      </c>
      <c r="BD2761" s="86">
        <f t="shared" si="2457"/>
        <v>0</v>
      </c>
    </row>
    <row r="2762" spans="2:56" x14ac:dyDescent="0.3">
      <c r="B2762" s="211" t="s">
        <v>105</v>
      </c>
      <c r="C2762" s="212"/>
      <c r="D2762" s="213"/>
      <c r="E2762" s="144">
        <f t="shared" si="2443"/>
        <v>0</v>
      </c>
      <c r="F2762" s="212"/>
      <c r="G2762" s="213"/>
      <c r="H2762" s="144">
        <f t="shared" si="2444"/>
        <v>0</v>
      </c>
      <c r="I2762" s="212"/>
      <c r="J2762" s="213"/>
      <c r="K2762" s="144">
        <f t="shared" si="2445"/>
        <v>0</v>
      </c>
      <c r="L2762" s="212"/>
      <c r="M2762" s="214"/>
      <c r="N2762" s="215"/>
      <c r="O2762" s="212"/>
      <c r="P2762" s="215"/>
      <c r="Q2762" s="139">
        <f t="shared" si="2446"/>
        <v>0</v>
      </c>
      <c r="R2762" s="215"/>
      <c r="S2762" s="215"/>
      <c r="T2762" s="140">
        <f t="shared" si="2458"/>
        <v>0</v>
      </c>
      <c r="U2762" s="216"/>
      <c r="V2762" s="212"/>
      <c r="W2762" s="215"/>
      <c r="X2762" s="139">
        <f t="shared" si="2447"/>
        <v>0</v>
      </c>
      <c r="Y2762" s="215"/>
      <c r="Z2762" s="215"/>
      <c r="AA2762" s="140">
        <f t="shared" si="2459"/>
        <v>0</v>
      </c>
      <c r="AB2762" s="216"/>
      <c r="AC2762" s="212"/>
      <c r="AD2762" s="215"/>
      <c r="AE2762" s="139">
        <f t="shared" si="2448"/>
        <v>0</v>
      </c>
      <c r="AF2762" s="215"/>
      <c r="AG2762" s="215"/>
      <c r="AH2762" s="140">
        <f t="shared" si="2460"/>
        <v>0</v>
      </c>
      <c r="AJ2762" s="217"/>
      <c r="AK2762" s="218"/>
      <c r="AL2762" s="219"/>
      <c r="AM2762" s="218"/>
      <c r="AN2762" s="219"/>
      <c r="AO2762" s="218"/>
      <c r="AP2762" s="219"/>
      <c r="AQ2762" s="218"/>
      <c r="AR2762" s="219"/>
      <c r="AS2762" s="218"/>
      <c r="AT2762" s="219"/>
      <c r="AU2762" s="218"/>
      <c r="AV2762" s="114">
        <f t="shared" si="2450"/>
        <v>0</v>
      </c>
      <c r="AW2762" s="113">
        <f t="shared" si="2451"/>
        <v>0</v>
      </c>
      <c r="AX2762" s="210"/>
      <c r="AY2762" s="111">
        <f t="shared" si="2452"/>
        <v>0</v>
      </c>
      <c r="AZ2762" s="113">
        <f t="shared" si="2453"/>
        <v>0</v>
      </c>
      <c r="BA2762" s="114">
        <f t="shared" si="2454"/>
        <v>0</v>
      </c>
      <c r="BB2762" s="113">
        <f t="shared" si="2455"/>
        <v>0</v>
      </c>
      <c r="BC2762" s="113">
        <f t="shared" si="2456"/>
        <v>0</v>
      </c>
      <c r="BD2762" s="117">
        <f t="shared" si="2457"/>
        <v>0</v>
      </c>
    </row>
    <row r="2763" spans="2:56" x14ac:dyDescent="0.3">
      <c r="B2763" s="222" t="s">
        <v>134</v>
      </c>
      <c r="C2763" s="78">
        <f>SUM(C2764)</f>
        <v>0</v>
      </c>
      <c r="D2763" s="79">
        <f>SUM(D2764)</f>
        <v>0</v>
      </c>
      <c r="E2763" s="69">
        <f t="shared" si="2443"/>
        <v>0</v>
      </c>
      <c r="F2763" s="78">
        <f>SUM(F2764)</f>
        <v>0</v>
      </c>
      <c r="G2763" s="79">
        <f>SUM(G2764)</f>
        <v>0</v>
      </c>
      <c r="H2763" s="69">
        <f t="shared" si="2444"/>
        <v>0</v>
      </c>
      <c r="I2763" s="78">
        <f>SUM(I2764)</f>
        <v>0</v>
      </c>
      <c r="J2763" s="79">
        <f>SUM(J2764)</f>
        <v>0</v>
      </c>
      <c r="K2763" s="69">
        <f t="shared" si="2445"/>
        <v>0</v>
      </c>
      <c r="L2763" s="78">
        <f>SUM(L2764)</f>
        <v>0</v>
      </c>
      <c r="M2763" s="80">
        <f>SUM(M2764)</f>
        <v>0</v>
      </c>
      <c r="N2763" s="81">
        <f>SUM(N2764)</f>
        <v>0</v>
      </c>
      <c r="O2763" s="78">
        <f>SUM(O2764)</f>
        <v>0</v>
      </c>
      <c r="P2763" s="81">
        <f>SUM(P2764)</f>
        <v>0</v>
      </c>
      <c r="Q2763" s="148">
        <f t="shared" si="2446"/>
        <v>0</v>
      </c>
      <c r="R2763" s="81">
        <f>SUM(R2764)</f>
        <v>0</v>
      </c>
      <c r="S2763" s="81">
        <f>SUM(S2764)</f>
        <v>0</v>
      </c>
      <c r="T2763" s="149">
        <f t="shared" si="2458"/>
        <v>0</v>
      </c>
      <c r="U2763" s="216"/>
      <c r="V2763" s="78">
        <f>SUM(V2764)</f>
        <v>0</v>
      </c>
      <c r="W2763" s="81">
        <f>SUM(W2764)</f>
        <v>0</v>
      </c>
      <c r="X2763" s="148">
        <f t="shared" si="2447"/>
        <v>0</v>
      </c>
      <c r="Y2763" s="81">
        <f>SUM(Y2764)</f>
        <v>0</v>
      </c>
      <c r="Z2763" s="81">
        <f>SUM(Z2764)</f>
        <v>0</v>
      </c>
      <c r="AA2763" s="149">
        <f t="shared" si="2459"/>
        <v>0</v>
      </c>
      <c r="AB2763" s="216"/>
      <c r="AC2763" s="78">
        <f>SUM(AC2764)</f>
        <v>0</v>
      </c>
      <c r="AD2763" s="81">
        <f>SUM(AD2764)</f>
        <v>0</v>
      </c>
      <c r="AE2763" s="148">
        <f t="shared" si="2448"/>
        <v>0</v>
      </c>
      <c r="AF2763" s="81">
        <f>SUM(AF2764)</f>
        <v>0</v>
      </c>
      <c r="AG2763" s="81">
        <f>SUM(AG2764)</f>
        <v>0</v>
      </c>
      <c r="AH2763" s="149">
        <f t="shared" si="2460"/>
        <v>0</v>
      </c>
      <c r="AJ2763" s="79">
        <f t="shared" ref="AJ2763:AU2763" si="2471">SUM(AJ2764)</f>
        <v>0</v>
      </c>
      <c r="AK2763" s="80">
        <f t="shared" si="2471"/>
        <v>0</v>
      </c>
      <c r="AL2763" s="81">
        <f t="shared" si="2471"/>
        <v>0</v>
      </c>
      <c r="AM2763" s="80">
        <f t="shared" si="2471"/>
        <v>0</v>
      </c>
      <c r="AN2763" s="81">
        <f t="shared" si="2471"/>
        <v>0</v>
      </c>
      <c r="AO2763" s="80">
        <f t="shared" si="2471"/>
        <v>0</v>
      </c>
      <c r="AP2763" s="81">
        <f t="shared" si="2471"/>
        <v>0</v>
      </c>
      <c r="AQ2763" s="80">
        <f t="shared" si="2471"/>
        <v>0</v>
      </c>
      <c r="AR2763" s="81">
        <f t="shared" si="2471"/>
        <v>0</v>
      </c>
      <c r="AS2763" s="80">
        <f t="shared" si="2471"/>
        <v>0</v>
      </c>
      <c r="AT2763" s="81">
        <f t="shared" si="2471"/>
        <v>0</v>
      </c>
      <c r="AU2763" s="80">
        <f t="shared" si="2471"/>
        <v>0</v>
      </c>
      <c r="AV2763" s="81">
        <f t="shared" si="2450"/>
        <v>0</v>
      </c>
      <c r="AW2763" s="80">
        <f t="shared" si="2451"/>
        <v>0</v>
      </c>
      <c r="AX2763" s="210"/>
      <c r="AY2763" s="79">
        <f t="shared" si="2452"/>
        <v>0</v>
      </c>
      <c r="AZ2763" s="80">
        <f t="shared" si="2453"/>
        <v>0</v>
      </c>
      <c r="BA2763" s="81">
        <f t="shared" si="2454"/>
        <v>0</v>
      </c>
      <c r="BB2763" s="80">
        <f t="shared" si="2455"/>
        <v>0</v>
      </c>
      <c r="BC2763" s="80">
        <f t="shared" si="2456"/>
        <v>0</v>
      </c>
      <c r="BD2763" s="86">
        <f t="shared" si="2457"/>
        <v>0</v>
      </c>
    </row>
    <row r="2764" spans="2:56" x14ac:dyDescent="0.3">
      <c r="B2764" s="211" t="s">
        <v>135</v>
      </c>
      <c r="C2764" s="212"/>
      <c r="D2764" s="213"/>
      <c r="E2764" s="144">
        <f t="shared" si="2443"/>
        <v>0</v>
      </c>
      <c r="F2764" s="212"/>
      <c r="G2764" s="213"/>
      <c r="H2764" s="144">
        <f t="shared" si="2444"/>
        <v>0</v>
      </c>
      <c r="I2764" s="212"/>
      <c r="J2764" s="213"/>
      <c r="K2764" s="144">
        <f t="shared" si="2445"/>
        <v>0</v>
      </c>
      <c r="L2764" s="212"/>
      <c r="M2764" s="214"/>
      <c r="N2764" s="215"/>
      <c r="O2764" s="212"/>
      <c r="P2764" s="215"/>
      <c r="Q2764" s="139">
        <f t="shared" si="2446"/>
        <v>0</v>
      </c>
      <c r="R2764" s="215"/>
      <c r="S2764" s="215"/>
      <c r="T2764" s="140">
        <f t="shared" si="2458"/>
        <v>0</v>
      </c>
      <c r="U2764" s="216"/>
      <c r="V2764" s="212"/>
      <c r="W2764" s="215"/>
      <c r="X2764" s="139">
        <f t="shared" si="2447"/>
        <v>0</v>
      </c>
      <c r="Y2764" s="215"/>
      <c r="Z2764" s="215"/>
      <c r="AA2764" s="140">
        <f t="shared" si="2459"/>
        <v>0</v>
      </c>
      <c r="AB2764" s="216"/>
      <c r="AC2764" s="212"/>
      <c r="AD2764" s="215"/>
      <c r="AE2764" s="139">
        <f t="shared" si="2448"/>
        <v>0</v>
      </c>
      <c r="AF2764" s="215"/>
      <c r="AG2764" s="215"/>
      <c r="AH2764" s="140">
        <f t="shared" si="2460"/>
        <v>0</v>
      </c>
      <c r="AJ2764" s="217"/>
      <c r="AK2764" s="218"/>
      <c r="AL2764" s="219"/>
      <c r="AM2764" s="218"/>
      <c r="AN2764" s="219"/>
      <c r="AO2764" s="218"/>
      <c r="AP2764" s="219"/>
      <c r="AQ2764" s="218"/>
      <c r="AR2764" s="219"/>
      <c r="AS2764" s="218"/>
      <c r="AT2764" s="219"/>
      <c r="AU2764" s="218"/>
      <c r="AV2764" s="114">
        <f t="shared" si="2450"/>
        <v>0</v>
      </c>
      <c r="AW2764" s="113">
        <f t="shared" si="2451"/>
        <v>0</v>
      </c>
      <c r="AX2764" s="210"/>
      <c r="AY2764" s="111">
        <f t="shared" si="2452"/>
        <v>0</v>
      </c>
      <c r="AZ2764" s="113">
        <f t="shared" si="2453"/>
        <v>0</v>
      </c>
      <c r="BA2764" s="114">
        <f t="shared" si="2454"/>
        <v>0</v>
      </c>
      <c r="BB2764" s="113">
        <f t="shared" si="2455"/>
        <v>0</v>
      </c>
      <c r="BC2764" s="113">
        <f t="shared" si="2456"/>
        <v>0</v>
      </c>
      <c r="BD2764" s="117">
        <f t="shared" si="2457"/>
        <v>0</v>
      </c>
    </row>
    <row r="2765" spans="2:56" x14ac:dyDescent="0.3">
      <c r="B2765" s="222" t="s">
        <v>136</v>
      </c>
      <c r="C2765" s="78">
        <f>SUM(C2766)</f>
        <v>0</v>
      </c>
      <c r="D2765" s="79">
        <f>SUM(D2766)</f>
        <v>0</v>
      </c>
      <c r="E2765" s="69">
        <f t="shared" si="2443"/>
        <v>0</v>
      </c>
      <c r="F2765" s="78">
        <f>SUM(F2766)</f>
        <v>0</v>
      </c>
      <c r="G2765" s="79">
        <f>SUM(G2766)</f>
        <v>0</v>
      </c>
      <c r="H2765" s="69">
        <f t="shared" si="2444"/>
        <v>0</v>
      </c>
      <c r="I2765" s="78">
        <f>SUM(I2766)</f>
        <v>0</v>
      </c>
      <c r="J2765" s="79">
        <f>SUM(J2766)</f>
        <v>0</v>
      </c>
      <c r="K2765" s="69">
        <f t="shared" si="2445"/>
        <v>0</v>
      </c>
      <c r="L2765" s="78">
        <f>SUM(L2766)</f>
        <v>0</v>
      </c>
      <c r="M2765" s="80">
        <f>SUM(M2766)</f>
        <v>0</v>
      </c>
      <c r="N2765" s="81">
        <f>SUM(N2766)</f>
        <v>0</v>
      </c>
      <c r="O2765" s="78">
        <f>SUM(O2766)</f>
        <v>0</v>
      </c>
      <c r="P2765" s="81">
        <f>SUM(P2766)</f>
        <v>0</v>
      </c>
      <c r="Q2765" s="148">
        <f t="shared" si="2446"/>
        <v>0</v>
      </c>
      <c r="R2765" s="81">
        <f>SUM(R2766)</f>
        <v>0</v>
      </c>
      <c r="S2765" s="81">
        <f>SUM(S2766)</f>
        <v>0</v>
      </c>
      <c r="T2765" s="149">
        <f t="shared" si="2458"/>
        <v>0</v>
      </c>
      <c r="U2765" s="216"/>
      <c r="V2765" s="78">
        <f>SUM(V2766)</f>
        <v>0</v>
      </c>
      <c r="W2765" s="81">
        <f>SUM(W2766)</f>
        <v>0</v>
      </c>
      <c r="X2765" s="148">
        <f t="shared" si="2447"/>
        <v>0</v>
      </c>
      <c r="Y2765" s="81">
        <f>SUM(Y2766)</f>
        <v>0</v>
      </c>
      <c r="Z2765" s="81">
        <f>SUM(Z2766)</f>
        <v>0</v>
      </c>
      <c r="AA2765" s="149">
        <f t="shared" si="2459"/>
        <v>0</v>
      </c>
      <c r="AB2765" s="216"/>
      <c r="AC2765" s="78">
        <f>SUM(AC2766)</f>
        <v>0</v>
      </c>
      <c r="AD2765" s="81">
        <f>SUM(AD2766)</f>
        <v>0</v>
      </c>
      <c r="AE2765" s="148">
        <f t="shared" si="2448"/>
        <v>0</v>
      </c>
      <c r="AF2765" s="81">
        <f>SUM(AF2766)</f>
        <v>0</v>
      </c>
      <c r="AG2765" s="81">
        <f>SUM(AG2766)</f>
        <v>0</v>
      </c>
      <c r="AH2765" s="149">
        <f t="shared" si="2460"/>
        <v>0</v>
      </c>
      <c r="AJ2765" s="79">
        <f t="shared" ref="AJ2765:AU2765" si="2472">SUM(AJ2766)</f>
        <v>0</v>
      </c>
      <c r="AK2765" s="80">
        <f t="shared" si="2472"/>
        <v>0</v>
      </c>
      <c r="AL2765" s="81">
        <f t="shared" si="2472"/>
        <v>0</v>
      </c>
      <c r="AM2765" s="80">
        <f t="shared" si="2472"/>
        <v>0</v>
      </c>
      <c r="AN2765" s="81">
        <f t="shared" si="2472"/>
        <v>0</v>
      </c>
      <c r="AO2765" s="80">
        <f t="shared" si="2472"/>
        <v>0</v>
      </c>
      <c r="AP2765" s="81">
        <f t="shared" si="2472"/>
        <v>0</v>
      </c>
      <c r="AQ2765" s="80">
        <f t="shared" si="2472"/>
        <v>0</v>
      </c>
      <c r="AR2765" s="81">
        <f t="shared" si="2472"/>
        <v>0</v>
      </c>
      <c r="AS2765" s="80">
        <f t="shared" si="2472"/>
        <v>0</v>
      </c>
      <c r="AT2765" s="81">
        <f t="shared" si="2472"/>
        <v>0</v>
      </c>
      <c r="AU2765" s="80">
        <f t="shared" si="2472"/>
        <v>0</v>
      </c>
      <c r="AV2765" s="81">
        <f t="shared" si="2450"/>
        <v>0</v>
      </c>
      <c r="AW2765" s="80">
        <f t="shared" si="2451"/>
        <v>0</v>
      </c>
      <c r="AX2765" s="210"/>
      <c r="AY2765" s="79">
        <f t="shared" si="2452"/>
        <v>0</v>
      </c>
      <c r="AZ2765" s="80">
        <f t="shared" si="2453"/>
        <v>0</v>
      </c>
      <c r="BA2765" s="81">
        <f t="shared" si="2454"/>
        <v>0</v>
      </c>
      <c r="BB2765" s="80">
        <f t="shared" si="2455"/>
        <v>0</v>
      </c>
      <c r="BC2765" s="80">
        <f t="shared" si="2456"/>
        <v>0</v>
      </c>
      <c r="BD2765" s="86">
        <f t="shared" si="2457"/>
        <v>0</v>
      </c>
    </row>
    <row r="2766" spans="2:56" x14ac:dyDescent="0.3">
      <c r="B2766" s="211" t="s">
        <v>105</v>
      </c>
      <c r="C2766" s="212"/>
      <c r="D2766" s="213"/>
      <c r="E2766" s="144">
        <f t="shared" si="2443"/>
        <v>0</v>
      </c>
      <c r="F2766" s="212"/>
      <c r="G2766" s="213"/>
      <c r="H2766" s="144">
        <f t="shared" si="2444"/>
        <v>0</v>
      </c>
      <c r="I2766" s="212"/>
      <c r="J2766" s="213"/>
      <c r="K2766" s="144">
        <f t="shared" si="2445"/>
        <v>0</v>
      </c>
      <c r="L2766" s="212"/>
      <c r="M2766" s="214"/>
      <c r="N2766" s="215"/>
      <c r="O2766" s="212"/>
      <c r="P2766" s="215"/>
      <c r="Q2766" s="139">
        <f t="shared" si="2446"/>
        <v>0</v>
      </c>
      <c r="R2766" s="215"/>
      <c r="S2766" s="215"/>
      <c r="T2766" s="140">
        <f t="shared" si="2458"/>
        <v>0</v>
      </c>
      <c r="U2766" s="216"/>
      <c r="V2766" s="212"/>
      <c r="W2766" s="215"/>
      <c r="X2766" s="139">
        <f t="shared" si="2447"/>
        <v>0</v>
      </c>
      <c r="Y2766" s="215"/>
      <c r="Z2766" s="215"/>
      <c r="AA2766" s="140">
        <f t="shared" si="2459"/>
        <v>0</v>
      </c>
      <c r="AB2766" s="216"/>
      <c r="AC2766" s="212"/>
      <c r="AD2766" s="215"/>
      <c r="AE2766" s="139">
        <f t="shared" si="2448"/>
        <v>0</v>
      </c>
      <c r="AF2766" s="215"/>
      <c r="AG2766" s="215"/>
      <c r="AH2766" s="140">
        <f t="shared" si="2460"/>
        <v>0</v>
      </c>
      <c r="AJ2766" s="217"/>
      <c r="AK2766" s="218"/>
      <c r="AL2766" s="219"/>
      <c r="AM2766" s="218"/>
      <c r="AN2766" s="219"/>
      <c r="AO2766" s="218"/>
      <c r="AP2766" s="219"/>
      <c r="AQ2766" s="218"/>
      <c r="AR2766" s="219"/>
      <c r="AS2766" s="218"/>
      <c r="AT2766" s="219"/>
      <c r="AU2766" s="218"/>
      <c r="AV2766" s="114">
        <f t="shared" si="2450"/>
        <v>0</v>
      </c>
      <c r="AW2766" s="113">
        <f t="shared" si="2451"/>
        <v>0</v>
      </c>
      <c r="AX2766" s="210"/>
      <c r="AY2766" s="111">
        <f t="shared" si="2452"/>
        <v>0</v>
      </c>
      <c r="AZ2766" s="113">
        <f t="shared" si="2453"/>
        <v>0</v>
      </c>
      <c r="BA2766" s="114">
        <f t="shared" si="2454"/>
        <v>0</v>
      </c>
      <c r="BB2766" s="113">
        <f t="shared" si="2455"/>
        <v>0</v>
      </c>
      <c r="BC2766" s="113">
        <f t="shared" si="2456"/>
        <v>0</v>
      </c>
      <c r="BD2766" s="117">
        <f t="shared" si="2457"/>
        <v>0</v>
      </c>
    </row>
    <row r="2767" spans="2:56" x14ac:dyDescent="0.3">
      <c r="B2767" s="222" t="s">
        <v>137</v>
      </c>
      <c r="C2767" s="78">
        <f>SUM(C2768)</f>
        <v>0</v>
      </c>
      <c r="D2767" s="79">
        <f>SUM(D2768)</f>
        <v>0</v>
      </c>
      <c r="E2767" s="69">
        <f t="shared" si="2443"/>
        <v>0</v>
      </c>
      <c r="F2767" s="78">
        <f>SUM(F2768)</f>
        <v>0</v>
      </c>
      <c r="G2767" s="79">
        <f>SUM(G2768)</f>
        <v>0</v>
      </c>
      <c r="H2767" s="69">
        <f t="shared" si="2444"/>
        <v>0</v>
      </c>
      <c r="I2767" s="78">
        <f>SUM(I2768)</f>
        <v>0</v>
      </c>
      <c r="J2767" s="79">
        <f>SUM(J2768)</f>
        <v>0</v>
      </c>
      <c r="K2767" s="69">
        <f t="shared" si="2445"/>
        <v>0</v>
      </c>
      <c r="L2767" s="78">
        <f>SUM(L2768)</f>
        <v>0</v>
      </c>
      <c r="M2767" s="80">
        <f>SUM(M2768)</f>
        <v>0</v>
      </c>
      <c r="N2767" s="81">
        <f>SUM(N2768)</f>
        <v>0</v>
      </c>
      <c r="O2767" s="78">
        <f>SUM(O2768)</f>
        <v>0</v>
      </c>
      <c r="P2767" s="81">
        <f>SUM(P2768)</f>
        <v>0</v>
      </c>
      <c r="Q2767" s="148">
        <f t="shared" si="2446"/>
        <v>0</v>
      </c>
      <c r="R2767" s="81">
        <f>SUM(R2768)</f>
        <v>0</v>
      </c>
      <c r="S2767" s="81">
        <f>SUM(S2768)</f>
        <v>0</v>
      </c>
      <c r="T2767" s="149">
        <f t="shared" si="2458"/>
        <v>0</v>
      </c>
      <c r="U2767" s="216"/>
      <c r="V2767" s="78">
        <f>SUM(V2768)</f>
        <v>0</v>
      </c>
      <c r="W2767" s="81">
        <f>SUM(W2768)</f>
        <v>0</v>
      </c>
      <c r="X2767" s="148">
        <f t="shared" si="2447"/>
        <v>0</v>
      </c>
      <c r="Y2767" s="81">
        <f>SUM(Y2768)</f>
        <v>0</v>
      </c>
      <c r="Z2767" s="81">
        <f>SUM(Z2768)</f>
        <v>0</v>
      </c>
      <c r="AA2767" s="149">
        <f t="shared" si="2459"/>
        <v>0</v>
      </c>
      <c r="AB2767" s="216"/>
      <c r="AC2767" s="78">
        <f>SUM(AC2768)</f>
        <v>0</v>
      </c>
      <c r="AD2767" s="81">
        <f>SUM(AD2768)</f>
        <v>0</v>
      </c>
      <c r="AE2767" s="148">
        <f t="shared" si="2448"/>
        <v>0</v>
      </c>
      <c r="AF2767" s="81">
        <f>SUM(AF2768)</f>
        <v>0</v>
      </c>
      <c r="AG2767" s="81">
        <f>SUM(AG2768)</f>
        <v>0</v>
      </c>
      <c r="AH2767" s="149">
        <f t="shared" si="2460"/>
        <v>0</v>
      </c>
      <c r="AJ2767" s="79">
        <f t="shared" ref="AJ2767:AU2767" si="2473">SUM(AJ2768)</f>
        <v>0</v>
      </c>
      <c r="AK2767" s="80">
        <f t="shared" si="2473"/>
        <v>0</v>
      </c>
      <c r="AL2767" s="81">
        <f t="shared" si="2473"/>
        <v>0</v>
      </c>
      <c r="AM2767" s="80">
        <f t="shared" si="2473"/>
        <v>0</v>
      </c>
      <c r="AN2767" s="81">
        <f t="shared" si="2473"/>
        <v>0</v>
      </c>
      <c r="AO2767" s="80">
        <f t="shared" si="2473"/>
        <v>0</v>
      </c>
      <c r="AP2767" s="81">
        <f t="shared" si="2473"/>
        <v>0</v>
      </c>
      <c r="AQ2767" s="80">
        <f t="shared" si="2473"/>
        <v>0</v>
      </c>
      <c r="AR2767" s="81">
        <f t="shared" si="2473"/>
        <v>0</v>
      </c>
      <c r="AS2767" s="80">
        <f t="shared" si="2473"/>
        <v>0</v>
      </c>
      <c r="AT2767" s="81">
        <f t="shared" si="2473"/>
        <v>0</v>
      </c>
      <c r="AU2767" s="80">
        <f t="shared" si="2473"/>
        <v>0</v>
      </c>
      <c r="AV2767" s="81">
        <f t="shared" si="2450"/>
        <v>0</v>
      </c>
      <c r="AW2767" s="80">
        <f t="shared" si="2451"/>
        <v>0</v>
      </c>
      <c r="AX2767" s="210"/>
      <c r="AY2767" s="79">
        <f t="shared" si="2452"/>
        <v>0</v>
      </c>
      <c r="AZ2767" s="80">
        <f t="shared" si="2453"/>
        <v>0</v>
      </c>
      <c r="BA2767" s="81">
        <f t="shared" si="2454"/>
        <v>0</v>
      </c>
      <c r="BB2767" s="80">
        <f t="shared" si="2455"/>
        <v>0</v>
      </c>
      <c r="BC2767" s="80">
        <f t="shared" si="2456"/>
        <v>0</v>
      </c>
      <c r="BD2767" s="86">
        <f t="shared" si="2457"/>
        <v>0</v>
      </c>
    </row>
    <row r="2768" spans="2:56" x14ac:dyDescent="0.3">
      <c r="B2768" s="211" t="s">
        <v>105</v>
      </c>
      <c r="C2768" s="212"/>
      <c r="D2768" s="213"/>
      <c r="E2768" s="144">
        <f t="shared" si="2443"/>
        <v>0</v>
      </c>
      <c r="F2768" s="212"/>
      <c r="G2768" s="213"/>
      <c r="H2768" s="144">
        <f t="shared" si="2444"/>
        <v>0</v>
      </c>
      <c r="I2768" s="212"/>
      <c r="J2768" s="213"/>
      <c r="K2768" s="144">
        <f t="shared" si="2445"/>
        <v>0</v>
      </c>
      <c r="L2768" s="212"/>
      <c r="M2768" s="214"/>
      <c r="N2768" s="215"/>
      <c r="O2768" s="212"/>
      <c r="P2768" s="215"/>
      <c r="Q2768" s="139">
        <f t="shared" si="2446"/>
        <v>0</v>
      </c>
      <c r="R2768" s="215"/>
      <c r="S2768" s="215"/>
      <c r="T2768" s="140">
        <f t="shared" si="2458"/>
        <v>0</v>
      </c>
      <c r="U2768" s="216"/>
      <c r="V2768" s="212"/>
      <c r="W2768" s="215"/>
      <c r="X2768" s="139">
        <f t="shared" si="2447"/>
        <v>0</v>
      </c>
      <c r="Y2768" s="215"/>
      <c r="Z2768" s="215"/>
      <c r="AA2768" s="140">
        <f t="shared" si="2459"/>
        <v>0</v>
      </c>
      <c r="AB2768" s="216"/>
      <c r="AC2768" s="212"/>
      <c r="AD2768" s="215"/>
      <c r="AE2768" s="139">
        <f t="shared" si="2448"/>
        <v>0</v>
      </c>
      <c r="AF2768" s="215"/>
      <c r="AG2768" s="215"/>
      <c r="AH2768" s="140">
        <f t="shared" si="2460"/>
        <v>0</v>
      </c>
      <c r="AJ2768" s="217"/>
      <c r="AK2768" s="218"/>
      <c r="AL2768" s="219"/>
      <c r="AM2768" s="218"/>
      <c r="AN2768" s="219"/>
      <c r="AO2768" s="218"/>
      <c r="AP2768" s="219"/>
      <c r="AQ2768" s="218"/>
      <c r="AR2768" s="219"/>
      <c r="AS2768" s="218"/>
      <c r="AT2768" s="219"/>
      <c r="AU2768" s="218"/>
      <c r="AV2768" s="114">
        <f t="shared" si="2450"/>
        <v>0</v>
      </c>
      <c r="AW2768" s="113">
        <f t="shared" si="2451"/>
        <v>0</v>
      </c>
      <c r="AX2768" s="210"/>
      <c r="AY2768" s="111">
        <f t="shared" si="2452"/>
        <v>0</v>
      </c>
      <c r="AZ2768" s="113">
        <f t="shared" si="2453"/>
        <v>0</v>
      </c>
      <c r="BA2768" s="114">
        <f t="shared" si="2454"/>
        <v>0</v>
      </c>
      <c r="BB2768" s="113">
        <f t="shared" si="2455"/>
        <v>0</v>
      </c>
      <c r="BC2768" s="113">
        <f t="shared" si="2456"/>
        <v>0</v>
      </c>
      <c r="BD2768" s="117">
        <f t="shared" si="2457"/>
        <v>0</v>
      </c>
    </row>
    <row r="2769" spans="2:56" x14ac:dyDescent="0.3">
      <c r="B2769" s="222" t="s">
        <v>138</v>
      </c>
      <c r="C2769" s="78">
        <f>SUM(C2770)</f>
        <v>0</v>
      </c>
      <c r="D2769" s="79">
        <f>SUM(D2770)</f>
        <v>0</v>
      </c>
      <c r="E2769" s="69">
        <f t="shared" si="2443"/>
        <v>0</v>
      </c>
      <c r="F2769" s="78">
        <f>SUM(F2770)</f>
        <v>0</v>
      </c>
      <c r="G2769" s="79">
        <f>SUM(G2770)</f>
        <v>0</v>
      </c>
      <c r="H2769" s="69">
        <f t="shared" si="2444"/>
        <v>0</v>
      </c>
      <c r="I2769" s="78">
        <f>SUM(I2770)</f>
        <v>0</v>
      </c>
      <c r="J2769" s="79">
        <f>SUM(J2770)</f>
        <v>0</v>
      </c>
      <c r="K2769" s="69">
        <f t="shared" si="2445"/>
        <v>0</v>
      </c>
      <c r="L2769" s="78">
        <f>SUM(L2770)</f>
        <v>0</v>
      </c>
      <c r="M2769" s="80">
        <f>SUM(M2770)</f>
        <v>0</v>
      </c>
      <c r="N2769" s="81">
        <f>SUM(N2770)</f>
        <v>0</v>
      </c>
      <c r="O2769" s="78">
        <f>SUM(O2770)</f>
        <v>0</v>
      </c>
      <c r="P2769" s="81">
        <f>SUM(P2770)</f>
        <v>0</v>
      </c>
      <c r="Q2769" s="148">
        <f t="shared" si="2446"/>
        <v>0</v>
      </c>
      <c r="R2769" s="81">
        <f>SUM(R2770)</f>
        <v>0</v>
      </c>
      <c r="S2769" s="81">
        <f>SUM(S2770)</f>
        <v>0</v>
      </c>
      <c r="T2769" s="149">
        <f t="shared" si="2458"/>
        <v>0</v>
      </c>
      <c r="U2769" s="216"/>
      <c r="V2769" s="78">
        <f>SUM(V2770)</f>
        <v>0</v>
      </c>
      <c r="W2769" s="81">
        <f>SUM(W2770)</f>
        <v>0</v>
      </c>
      <c r="X2769" s="148">
        <f t="shared" si="2447"/>
        <v>0</v>
      </c>
      <c r="Y2769" s="81">
        <f>SUM(Y2770)</f>
        <v>0</v>
      </c>
      <c r="Z2769" s="81">
        <f>SUM(Z2770)</f>
        <v>0</v>
      </c>
      <c r="AA2769" s="149">
        <f t="shared" si="2459"/>
        <v>0</v>
      </c>
      <c r="AB2769" s="216"/>
      <c r="AC2769" s="78">
        <f>SUM(AC2770)</f>
        <v>0</v>
      </c>
      <c r="AD2769" s="81">
        <f>SUM(AD2770)</f>
        <v>0</v>
      </c>
      <c r="AE2769" s="148">
        <f t="shared" si="2448"/>
        <v>0</v>
      </c>
      <c r="AF2769" s="81">
        <f>SUM(AF2770)</f>
        <v>0</v>
      </c>
      <c r="AG2769" s="81">
        <f>SUM(AG2770)</f>
        <v>0</v>
      </c>
      <c r="AH2769" s="149">
        <f t="shared" si="2460"/>
        <v>0</v>
      </c>
      <c r="AJ2769" s="79">
        <f t="shared" ref="AJ2769:AU2769" si="2474">SUM(AJ2770)</f>
        <v>0</v>
      </c>
      <c r="AK2769" s="80">
        <f t="shared" si="2474"/>
        <v>0</v>
      </c>
      <c r="AL2769" s="81">
        <f t="shared" si="2474"/>
        <v>0</v>
      </c>
      <c r="AM2769" s="80">
        <f t="shared" si="2474"/>
        <v>0</v>
      </c>
      <c r="AN2769" s="81">
        <f t="shared" si="2474"/>
        <v>0</v>
      </c>
      <c r="AO2769" s="80">
        <f t="shared" si="2474"/>
        <v>0</v>
      </c>
      <c r="AP2769" s="81">
        <f t="shared" si="2474"/>
        <v>0</v>
      </c>
      <c r="AQ2769" s="80">
        <f t="shared" si="2474"/>
        <v>0</v>
      </c>
      <c r="AR2769" s="81">
        <f t="shared" si="2474"/>
        <v>0</v>
      </c>
      <c r="AS2769" s="80">
        <f t="shared" si="2474"/>
        <v>0</v>
      </c>
      <c r="AT2769" s="81">
        <f t="shared" si="2474"/>
        <v>0</v>
      </c>
      <c r="AU2769" s="80">
        <f t="shared" si="2474"/>
        <v>0</v>
      </c>
      <c r="AV2769" s="81">
        <f t="shared" si="2450"/>
        <v>0</v>
      </c>
      <c r="AW2769" s="80">
        <f t="shared" si="2451"/>
        <v>0</v>
      </c>
      <c r="AX2769" s="210"/>
      <c r="AY2769" s="79">
        <f t="shared" si="2452"/>
        <v>0</v>
      </c>
      <c r="AZ2769" s="80">
        <f t="shared" si="2453"/>
        <v>0</v>
      </c>
      <c r="BA2769" s="81">
        <f t="shared" si="2454"/>
        <v>0</v>
      </c>
      <c r="BB2769" s="80">
        <f t="shared" si="2455"/>
        <v>0</v>
      </c>
      <c r="BC2769" s="80">
        <f t="shared" si="2456"/>
        <v>0</v>
      </c>
      <c r="BD2769" s="86">
        <f t="shared" si="2457"/>
        <v>0</v>
      </c>
    </row>
    <row r="2770" spans="2:56" x14ac:dyDescent="0.3">
      <c r="B2770" s="211" t="s">
        <v>139</v>
      </c>
      <c r="C2770" s="212"/>
      <c r="D2770" s="213"/>
      <c r="E2770" s="144">
        <f t="shared" si="2443"/>
        <v>0</v>
      </c>
      <c r="F2770" s="212"/>
      <c r="G2770" s="213"/>
      <c r="H2770" s="144">
        <f t="shared" si="2444"/>
        <v>0</v>
      </c>
      <c r="I2770" s="212"/>
      <c r="J2770" s="213"/>
      <c r="K2770" s="144">
        <f t="shared" si="2445"/>
        <v>0</v>
      </c>
      <c r="L2770" s="212"/>
      <c r="M2770" s="214"/>
      <c r="N2770" s="215"/>
      <c r="O2770" s="212"/>
      <c r="P2770" s="215"/>
      <c r="Q2770" s="139">
        <f t="shared" si="2446"/>
        <v>0</v>
      </c>
      <c r="R2770" s="215"/>
      <c r="S2770" s="215"/>
      <c r="T2770" s="140">
        <f t="shared" si="2458"/>
        <v>0</v>
      </c>
      <c r="U2770" s="216"/>
      <c r="V2770" s="212"/>
      <c r="W2770" s="215"/>
      <c r="X2770" s="139">
        <f t="shared" si="2447"/>
        <v>0</v>
      </c>
      <c r="Y2770" s="215"/>
      <c r="Z2770" s="215"/>
      <c r="AA2770" s="140">
        <f t="shared" si="2459"/>
        <v>0</v>
      </c>
      <c r="AB2770" s="216"/>
      <c r="AC2770" s="212"/>
      <c r="AD2770" s="215"/>
      <c r="AE2770" s="139">
        <f t="shared" si="2448"/>
        <v>0</v>
      </c>
      <c r="AF2770" s="215"/>
      <c r="AG2770" s="215"/>
      <c r="AH2770" s="140">
        <f t="shared" si="2460"/>
        <v>0</v>
      </c>
      <c r="AJ2770" s="217"/>
      <c r="AK2770" s="218"/>
      <c r="AL2770" s="219"/>
      <c r="AM2770" s="218"/>
      <c r="AN2770" s="219"/>
      <c r="AO2770" s="218"/>
      <c r="AP2770" s="219"/>
      <c r="AQ2770" s="218"/>
      <c r="AR2770" s="219"/>
      <c r="AS2770" s="218"/>
      <c r="AT2770" s="219"/>
      <c r="AU2770" s="218"/>
      <c r="AV2770" s="114">
        <f t="shared" si="2450"/>
        <v>0</v>
      </c>
      <c r="AW2770" s="113">
        <f t="shared" si="2451"/>
        <v>0</v>
      </c>
      <c r="AX2770" s="210"/>
      <c r="AY2770" s="111">
        <f t="shared" si="2452"/>
        <v>0</v>
      </c>
      <c r="AZ2770" s="113">
        <f t="shared" si="2453"/>
        <v>0</v>
      </c>
      <c r="BA2770" s="114">
        <f t="shared" si="2454"/>
        <v>0</v>
      </c>
      <c r="BB2770" s="113">
        <f t="shared" si="2455"/>
        <v>0</v>
      </c>
      <c r="BC2770" s="113">
        <f t="shared" si="2456"/>
        <v>0</v>
      </c>
      <c r="BD2770" s="117">
        <f t="shared" si="2457"/>
        <v>0</v>
      </c>
    </row>
    <row r="2771" spans="2:56" x14ac:dyDescent="0.3">
      <c r="B2771" s="222" t="s">
        <v>140</v>
      </c>
      <c r="C2771" s="78">
        <f>SUM(C2772:C2780)</f>
        <v>0</v>
      </c>
      <c r="D2771" s="79">
        <f>SUM(D2772:D2780)</f>
        <v>0</v>
      </c>
      <c r="E2771" s="69">
        <f t="shared" si="2443"/>
        <v>0</v>
      </c>
      <c r="F2771" s="78">
        <f>SUM(F2772:F2780)</f>
        <v>0</v>
      </c>
      <c r="G2771" s="79">
        <f>SUM(G2772:G2780)</f>
        <v>0</v>
      </c>
      <c r="H2771" s="69">
        <f t="shared" si="2444"/>
        <v>0</v>
      </c>
      <c r="I2771" s="78">
        <f>SUM(I2772:I2780)</f>
        <v>0</v>
      </c>
      <c r="J2771" s="79">
        <f>SUM(J2772:J2780)</f>
        <v>0</v>
      </c>
      <c r="K2771" s="69">
        <f t="shared" si="2445"/>
        <v>0</v>
      </c>
      <c r="L2771" s="78">
        <f>SUM(L2772:L2780)</f>
        <v>0</v>
      </c>
      <c r="M2771" s="80">
        <f>SUM(M2772:M2780)</f>
        <v>0</v>
      </c>
      <c r="N2771" s="81">
        <f>SUM(N2772:N2780)</f>
        <v>0</v>
      </c>
      <c r="O2771" s="78">
        <f>SUM(O2772:O2780)</f>
        <v>0</v>
      </c>
      <c r="P2771" s="81">
        <f>SUM(P2772:P2780)</f>
        <v>0</v>
      </c>
      <c r="Q2771" s="148">
        <f t="shared" si="2446"/>
        <v>0</v>
      </c>
      <c r="R2771" s="81">
        <f>SUM(R2772:R2780)</f>
        <v>0</v>
      </c>
      <c r="S2771" s="81">
        <f>SUM(S2772:S2780)</f>
        <v>0</v>
      </c>
      <c r="T2771" s="149">
        <f t="shared" si="2458"/>
        <v>0</v>
      </c>
      <c r="U2771" s="216"/>
      <c r="V2771" s="78">
        <f>SUM(V2772:V2780)</f>
        <v>0</v>
      </c>
      <c r="W2771" s="81">
        <f>SUM(W2772:W2780)</f>
        <v>0</v>
      </c>
      <c r="X2771" s="148">
        <f t="shared" si="2447"/>
        <v>0</v>
      </c>
      <c r="Y2771" s="81">
        <f>SUM(Y2772:Y2780)</f>
        <v>0</v>
      </c>
      <c r="Z2771" s="81">
        <f>SUM(Z2772:Z2780)</f>
        <v>0</v>
      </c>
      <c r="AA2771" s="149">
        <f t="shared" si="2459"/>
        <v>0</v>
      </c>
      <c r="AB2771" s="216"/>
      <c r="AC2771" s="78">
        <f>SUM(AC2772:AC2780)</f>
        <v>0</v>
      </c>
      <c r="AD2771" s="81">
        <f>SUM(AD2772:AD2780)</f>
        <v>0</v>
      </c>
      <c r="AE2771" s="148">
        <f t="shared" si="2448"/>
        <v>0</v>
      </c>
      <c r="AF2771" s="81">
        <f>SUM(AF2772:AF2780)</f>
        <v>0</v>
      </c>
      <c r="AG2771" s="81">
        <f>SUM(AG2772:AG2780)</f>
        <v>0</v>
      </c>
      <c r="AH2771" s="149">
        <f t="shared" si="2460"/>
        <v>0</v>
      </c>
      <c r="AJ2771" s="79">
        <f t="shared" ref="AJ2771:AU2771" si="2475">SUM(AJ2772:AJ2780)</f>
        <v>0</v>
      </c>
      <c r="AK2771" s="80">
        <f t="shared" si="2475"/>
        <v>0</v>
      </c>
      <c r="AL2771" s="81">
        <f t="shared" si="2475"/>
        <v>0</v>
      </c>
      <c r="AM2771" s="80">
        <f t="shared" si="2475"/>
        <v>0</v>
      </c>
      <c r="AN2771" s="81">
        <f t="shared" si="2475"/>
        <v>0</v>
      </c>
      <c r="AO2771" s="80">
        <f t="shared" si="2475"/>
        <v>0</v>
      </c>
      <c r="AP2771" s="81">
        <f t="shared" si="2475"/>
        <v>0</v>
      </c>
      <c r="AQ2771" s="80">
        <f t="shared" si="2475"/>
        <v>0</v>
      </c>
      <c r="AR2771" s="81">
        <f t="shared" si="2475"/>
        <v>0</v>
      </c>
      <c r="AS2771" s="80">
        <f t="shared" si="2475"/>
        <v>0</v>
      </c>
      <c r="AT2771" s="81">
        <f t="shared" si="2475"/>
        <v>0</v>
      </c>
      <c r="AU2771" s="80">
        <f t="shared" si="2475"/>
        <v>0</v>
      </c>
      <c r="AV2771" s="81">
        <f t="shared" si="2450"/>
        <v>0</v>
      </c>
      <c r="AW2771" s="80">
        <f t="shared" si="2451"/>
        <v>0</v>
      </c>
      <c r="AX2771" s="210"/>
      <c r="AY2771" s="79">
        <f t="shared" si="2452"/>
        <v>0</v>
      </c>
      <c r="AZ2771" s="80">
        <f t="shared" si="2453"/>
        <v>0</v>
      </c>
      <c r="BA2771" s="81">
        <f t="shared" si="2454"/>
        <v>0</v>
      </c>
      <c r="BB2771" s="80">
        <f t="shared" si="2455"/>
        <v>0</v>
      </c>
      <c r="BC2771" s="80">
        <f t="shared" si="2456"/>
        <v>0</v>
      </c>
      <c r="BD2771" s="86">
        <f t="shared" si="2457"/>
        <v>0</v>
      </c>
    </row>
    <row r="2772" spans="2:56" x14ac:dyDescent="0.3">
      <c r="B2772" s="211" t="s">
        <v>141</v>
      </c>
      <c r="C2772" s="212"/>
      <c r="D2772" s="213"/>
      <c r="E2772" s="144">
        <f t="shared" si="2443"/>
        <v>0</v>
      </c>
      <c r="F2772" s="212"/>
      <c r="G2772" s="213"/>
      <c r="H2772" s="144">
        <f t="shared" si="2444"/>
        <v>0</v>
      </c>
      <c r="I2772" s="212"/>
      <c r="J2772" s="213"/>
      <c r="K2772" s="144">
        <f t="shared" si="2445"/>
        <v>0</v>
      </c>
      <c r="L2772" s="212"/>
      <c r="M2772" s="214"/>
      <c r="N2772" s="215"/>
      <c r="O2772" s="212"/>
      <c r="P2772" s="215"/>
      <c r="Q2772" s="139">
        <f t="shared" si="2446"/>
        <v>0</v>
      </c>
      <c r="R2772" s="215"/>
      <c r="S2772" s="215"/>
      <c r="T2772" s="140">
        <f t="shared" si="2458"/>
        <v>0</v>
      </c>
      <c r="U2772" s="216"/>
      <c r="V2772" s="212"/>
      <c r="W2772" s="215"/>
      <c r="X2772" s="139">
        <f t="shared" si="2447"/>
        <v>0</v>
      </c>
      <c r="Y2772" s="215"/>
      <c r="Z2772" s="215"/>
      <c r="AA2772" s="140">
        <f t="shared" si="2459"/>
        <v>0</v>
      </c>
      <c r="AB2772" s="216"/>
      <c r="AC2772" s="212"/>
      <c r="AD2772" s="215"/>
      <c r="AE2772" s="139">
        <f t="shared" si="2448"/>
        <v>0</v>
      </c>
      <c r="AF2772" s="215"/>
      <c r="AG2772" s="215"/>
      <c r="AH2772" s="140">
        <f t="shared" si="2460"/>
        <v>0</v>
      </c>
      <c r="AJ2772" s="217"/>
      <c r="AK2772" s="218"/>
      <c r="AL2772" s="219"/>
      <c r="AM2772" s="218"/>
      <c r="AN2772" s="219"/>
      <c r="AO2772" s="218"/>
      <c r="AP2772" s="219"/>
      <c r="AQ2772" s="218"/>
      <c r="AR2772" s="219"/>
      <c r="AS2772" s="218"/>
      <c r="AT2772" s="219"/>
      <c r="AU2772" s="218"/>
      <c r="AV2772" s="114">
        <f t="shared" si="2450"/>
        <v>0</v>
      </c>
      <c r="AW2772" s="113">
        <f t="shared" si="2451"/>
        <v>0</v>
      </c>
      <c r="AX2772" s="210"/>
      <c r="AY2772" s="111">
        <f t="shared" si="2452"/>
        <v>0</v>
      </c>
      <c r="AZ2772" s="113">
        <f t="shared" si="2453"/>
        <v>0</v>
      </c>
      <c r="BA2772" s="114">
        <f t="shared" si="2454"/>
        <v>0</v>
      </c>
      <c r="BB2772" s="113">
        <f t="shared" si="2455"/>
        <v>0</v>
      </c>
      <c r="BC2772" s="113">
        <f t="shared" si="2456"/>
        <v>0</v>
      </c>
      <c r="BD2772" s="117">
        <f t="shared" si="2457"/>
        <v>0</v>
      </c>
    </row>
    <row r="2773" spans="2:56" x14ac:dyDescent="0.3">
      <c r="B2773" s="211" t="s">
        <v>142</v>
      </c>
      <c r="C2773" s="212"/>
      <c r="D2773" s="213"/>
      <c r="E2773" s="144">
        <f t="shared" si="2443"/>
        <v>0</v>
      </c>
      <c r="F2773" s="212"/>
      <c r="G2773" s="213"/>
      <c r="H2773" s="144">
        <f t="shared" si="2444"/>
        <v>0</v>
      </c>
      <c r="I2773" s="212"/>
      <c r="J2773" s="213"/>
      <c r="K2773" s="144">
        <f t="shared" si="2445"/>
        <v>0</v>
      </c>
      <c r="L2773" s="212"/>
      <c r="M2773" s="214"/>
      <c r="N2773" s="215"/>
      <c r="O2773" s="212"/>
      <c r="P2773" s="215"/>
      <c r="Q2773" s="139">
        <f t="shared" si="2446"/>
        <v>0</v>
      </c>
      <c r="R2773" s="215"/>
      <c r="S2773" s="215"/>
      <c r="T2773" s="140">
        <f t="shared" si="2458"/>
        <v>0</v>
      </c>
      <c r="U2773" s="216"/>
      <c r="V2773" s="212"/>
      <c r="W2773" s="215"/>
      <c r="X2773" s="139">
        <f t="shared" si="2447"/>
        <v>0</v>
      </c>
      <c r="Y2773" s="215"/>
      <c r="Z2773" s="215"/>
      <c r="AA2773" s="140">
        <f t="shared" si="2459"/>
        <v>0</v>
      </c>
      <c r="AB2773" s="216"/>
      <c r="AC2773" s="212"/>
      <c r="AD2773" s="215"/>
      <c r="AE2773" s="139">
        <f t="shared" si="2448"/>
        <v>0</v>
      </c>
      <c r="AF2773" s="215"/>
      <c r="AG2773" s="215"/>
      <c r="AH2773" s="140">
        <f t="shared" si="2460"/>
        <v>0</v>
      </c>
      <c r="AJ2773" s="217"/>
      <c r="AK2773" s="218"/>
      <c r="AL2773" s="219"/>
      <c r="AM2773" s="218"/>
      <c r="AN2773" s="219"/>
      <c r="AO2773" s="218"/>
      <c r="AP2773" s="219"/>
      <c r="AQ2773" s="218"/>
      <c r="AR2773" s="219"/>
      <c r="AS2773" s="218"/>
      <c r="AT2773" s="219"/>
      <c r="AU2773" s="218"/>
      <c r="AV2773" s="114">
        <f t="shared" si="2450"/>
        <v>0</v>
      </c>
      <c r="AW2773" s="113">
        <f t="shared" si="2451"/>
        <v>0</v>
      </c>
      <c r="AX2773" s="210"/>
      <c r="AY2773" s="111">
        <f t="shared" si="2452"/>
        <v>0</v>
      </c>
      <c r="AZ2773" s="113">
        <f t="shared" si="2453"/>
        <v>0</v>
      </c>
      <c r="BA2773" s="114">
        <f t="shared" si="2454"/>
        <v>0</v>
      </c>
      <c r="BB2773" s="113">
        <f t="shared" si="2455"/>
        <v>0</v>
      </c>
      <c r="BC2773" s="113">
        <f t="shared" si="2456"/>
        <v>0</v>
      </c>
      <c r="BD2773" s="117">
        <f t="shared" si="2457"/>
        <v>0</v>
      </c>
    </row>
    <row r="2774" spans="2:56" x14ac:dyDescent="0.3">
      <c r="B2774" s="211" t="s">
        <v>143</v>
      </c>
      <c r="C2774" s="212"/>
      <c r="D2774" s="213"/>
      <c r="E2774" s="144">
        <f t="shared" si="2443"/>
        <v>0</v>
      </c>
      <c r="F2774" s="212"/>
      <c r="G2774" s="213"/>
      <c r="H2774" s="144">
        <f t="shared" si="2444"/>
        <v>0</v>
      </c>
      <c r="I2774" s="212"/>
      <c r="J2774" s="213"/>
      <c r="K2774" s="144">
        <f t="shared" si="2445"/>
        <v>0</v>
      </c>
      <c r="L2774" s="212"/>
      <c r="M2774" s="214"/>
      <c r="N2774" s="215"/>
      <c r="O2774" s="212"/>
      <c r="P2774" s="215"/>
      <c r="Q2774" s="139">
        <f t="shared" si="2446"/>
        <v>0</v>
      </c>
      <c r="R2774" s="215"/>
      <c r="S2774" s="215"/>
      <c r="T2774" s="140">
        <f t="shared" si="2458"/>
        <v>0</v>
      </c>
      <c r="U2774" s="216"/>
      <c r="V2774" s="212"/>
      <c r="W2774" s="215"/>
      <c r="X2774" s="139">
        <f t="shared" si="2447"/>
        <v>0</v>
      </c>
      <c r="Y2774" s="215"/>
      <c r="Z2774" s="215"/>
      <c r="AA2774" s="140">
        <f t="shared" si="2459"/>
        <v>0</v>
      </c>
      <c r="AB2774" s="216"/>
      <c r="AC2774" s="212"/>
      <c r="AD2774" s="215"/>
      <c r="AE2774" s="139">
        <f t="shared" si="2448"/>
        <v>0</v>
      </c>
      <c r="AF2774" s="215"/>
      <c r="AG2774" s="215"/>
      <c r="AH2774" s="140">
        <f t="shared" si="2460"/>
        <v>0</v>
      </c>
      <c r="AJ2774" s="217"/>
      <c r="AK2774" s="218"/>
      <c r="AL2774" s="219"/>
      <c r="AM2774" s="218"/>
      <c r="AN2774" s="219"/>
      <c r="AO2774" s="218"/>
      <c r="AP2774" s="219"/>
      <c r="AQ2774" s="218"/>
      <c r="AR2774" s="219"/>
      <c r="AS2774" s="218"/>
      <c r="AT2774" s="219"/>
      <c r="AU2774" s="218"/>
      <c r="AV2774" s="114">
        <f t="shared" si="2450"/>
        <v>0</v>
      </c>
      <c r="AW2774" s="113">
        <f t="shared" si="2451"/>
        <v>0</v>
      </c>
      <c r="AX2774" s="210"/>
      <c r="AY2774" s="111">
        <f t="shared" si="2452"/>
        <v>0</v>
      </c>
      <c r="AZ2774" s="113">
        <f t="shared" si="2453"/>
        <v>0</v>
      </c>
      <c r="BA2774" s="114">
        <f t="shared" si="2454"/>
        <v>0</v>
      </c>
      <c r="BB2774" s="113">
        <f t="shared" si="2455"/>
        <v>0</v>
      </c>
      <c r="BC2774" s="113">
        <f t="shared" si="2456"/>
        <v>0</v>
      </c>
      <c r="BD2774" s="117">
        <f t="shared" si="2457"/>
        <v>0</v>
      </c>
    </row>
    <row r="2775" spans="2:56" x14ac:dyDescent="0.3">
      <c r="B2775" s="211" t="s">
        <v>144</v>
      </c>
      <c r="C2775" s="212"/>
      <c r="D2775" s="213"/>
      <c r="E2775" s="144">
        <f t="shared" si="2443"/>
        <v>0</v>
      </c>
      <c r="F2775" s="212"/>
      <c r="G2775" s="213"/>
      <c r="H2775" s="144">
        <f t="shared" si="2444"/>
        <v>0</v>
      </c>
      <c r="I2775" s="212"/>
      <c r="J2775" s="213"/>
      <c r="K2775" s="144">
        <f t="shared" si="2445"/>
        <v>0</v>
      </c>
      <c r="L2775" s="212"/>
      <c r="M2775" s="214"/>
      <c r="N2775" s="215"/>
      <c r="O2775" s="212"/>
      <c r="P2775" s="215"/>
      <c r="Q2775" s="139">
        <f t="shared" si="2446"/>
        <v>0</v>
      </c>
      <c r="R2775" s="215"/>
      <c r="S2775" s="215"/>
      <c r="T2775" s="140">
        <f t="shared" si="2458"/>
        <v>0</v>
      </c>
      <c r="U2775" s="216"/>
      <c r="V2775" s="212"/>
      <c r="W2775" s="215"/>
      <c r="X2775" s="139">
        <f t="shared" si="2447"/>
        <v>0</v>
      </c>
      <c r="Y2775" s="215"/>
      <c r="Z2775" s="215"/>
      <c r="AA2775" s="140">
        <f t="shared" si="2459"/>
        <v>0</v>
      </c>
      <c r="AB2775" s="216"/>
      <c r="AC2775" s="212"/>
      <c r="AD2775" s="215"/>
      <c r="AE2775" s="139">
        <f t="shared" si="2448"/>
        <v>0</v>
      </c>
      <c r="AF2775" s="215"/>
      <c r="AG2775" s="215"/>
      <c r="AH2775" s="140">
        <f t="shared" si="2460"/>
        <v>0</v>
      </c>
      <c r="AJ2775" s="217"/>
      <c r="AK2775" s="218"/>
      <c r="AL2775" s="219"/>
      <c r="AM2775" s="218"/>
      <c r="AN2775" s="219"/>
      <c r="AO2775" s="218"/>
      <c r="AP2775" s="219"/>
      <c r="AQ2775" s="218"/>
      <c r="AR2775" s="219"/>
      <c r="AS2775" s="218"/>
      <c r="AT2775" s="219"/>
      <c r="AU2775" s="218"/>
      <c r="AV2775" s="114">
        <f t="shared" si="2450"/>
        <v>0</v>
      </c>
      <c r="AW2775" s="113">
        <f t="shared" si="2451"/>
        <v>0</v>
      </c>
      <c r="AX2775" s="210"/>
      <c r="AY2775" s="111">
        <f t="shared" si="2452"/>
        <v>0</v>
      </c>
      <c r="AZ2775" s="113">
        <f t="shared" si="2453"/>
        <v>0</v>
      </c>
      <c r="BA2775" s="114">
        <f t="shared" si="2454"/>
        <v>0</v>
      </c>
      <c r="BB2775" s="113">
        <f t="shared" si="2455"/>
        <v>0</v>
      </c>
      <c r="BC2775" s="113">
        <f t="shared" si="2456"/>
        <v>0</v>
      </c>
      <c r="BD2775" s="117">
        <f t="shared" si="2457"/>
        <v>0</v>
      </c>
    </row>
    <row r="2776" spans="2:56" x14ac:dyDescent="0.3">
      <c r="B2776" s="211" t="s">
        <v>145</v>
      </c>
      <c r="C2776" s="212"/>
      <c r="D2776" s="213"/>
      <c r="E2776" s="144">
        <f t="shared" si="2443"/>
        <v>0</v>
      </c>
      <c r="F2776" s="212"/>
      <c r="G2776" s="213"/>
      <c r="H2776" s="144">
        <f t="shared" si="2444"/>
        <v>0</v>
      </c>
      <c r="I2776" s="212"/>
      <c r="J2776" s="213"/>
      <c r="K2776" s="144">
        <f t="shared" si="2445"/>
        <v>0</v>
      </c>
      <c r="L2776" s="212"/>
      <c r="M2776" s="214"/>
      <c r="N2776" s="215"/>
      <c r="O2776" s="212"/>
      <c r="P2776" s="215"/>
      <c r="Q2776" s="139">
        <f t="shared" si="2446"/>
        <v>0</v>
      </c>
      <c r="R2776" s="215"/>
      <c r="S2776" s="215"/>
      <c r="T2776" s="140">
        <f t="shared" si="2458"/>
        <v>0</v>
      </c>
      <c r="U2776" s="216"/>
      <c r="V2776" s="212"/>
      <c r="W2776" s="215"/>
      <c r="X2776" s="139">
        <f t="shared" si="2447"/>
        <v>0</v>
      </c>
      <c r="Y2776" s="215"/>
      <c r="Z2776" s="215"/>
      <c r="AA2776" s="140">
        <f t="shared" si="2459"/>
        <v>0</v>
      </c>
      <c r="AB2776" s="216"/>
      <c r="AC2776" s="212"/>
      <c r="AD2776" s="215"/>
      <c r="AE2776" s="139">
        <f t="shared" si="2448"/>
        <v>0</v>
      </c>
      <c r="AF2776" s="215"/>
      <c r="AG2776" s="215"/>
      <c r="AH2776" s="140">
        <f t="shared" si="2460"/>
        <v>0</v>
      </c>
      <c r="AJ2776" s="217"/>
      <c r="AK2776" s="218"/>
      <c r="AL2776" s="219"/>
      <c r="AM2776" s="218"/>
      <c r="AN2776" s="219"/>
      <c r="AO2776" s="218"/>
      <c r="AP2776" s="219"/>
      <c r="AQ2776" s="218"/>
      <c r="AR2776" s="219"/>
      <c r="AS2776" s="218"/>
      <c r="AT2776" s="219"/>
      <c r="AU2776" s="218"/>
      <c r="AV2776" s="114">
        <f t="shared" si="2450"/>
        <v>0</v>
      </c>
      <c r="AW2776" s="113">
        <f t="shared" si="2451"/>
        <v>0</v>
      </c>
      <c r="AX2776" s="210"/>
      <c r="AY2776" s="111">
        <f t="shared" si="2452"/>
        <v>0</v>
      </c>
      <c r="AZ2776" s="113">
        <f t="shared" si="2453"/>
        <v>0</v>
      </c>
      <c r="BA2776" s="114">
        <f t="shared" si="2454"/>
        <v>0</v>
      </c>
      <c r="BB2776" s="113">
        <f t="shared" si="2455"/>
        <v>0</v>
      </c>
      <c r="BC2776" s="113">
        <f t="shared" si="2456"/>
        <v>0</v>
      </c>
      <c r="BD2776" s="117">
        <f t="shared" si="2457"/>
        <v>0</v>
      </c>
    </row>
    <row r="2777" spans="2:56" x14ac:dyDescent="0.3">
      <c r="B2777" s="211" t="s">
        <v>146</v>
      </c>
      <c r="C2777" s="212"/>
      <c r="D2777" s="213"/>
      <c r="E2777" s="144">
        <f t="shared" si="2443"/>
        <v>0</v>
      </c>
      <c r="F2777" s="212"/>
      <c r="G2777" s="213"/>
      <c r="H2777" s="144">
        <f t="shared" si="2444"/>
        <v>0</v>
      </c>
      <c r="I2777" s="212"/>
      <c r="J2777" s="213"/>
      <c r="K2777" s="144">
        <f t="shared" si="2445"/>
        <v>0</v>
      </c>
      <c r="L2777" s="212"/>
      <c r="M2777" s="214"/>
      <c r="N2777" s="215"/>
      <c r="O2777" s="212"/>
      <c r="P2777" s="215"/>
      <c r="Q2777" s="139">
        <f t="shared" si="2446"/>
        <v>0</v>
      </c>
      <c r="R2777" s="215"/>
      <c r="S2777" s="215"/>
      <c r="T2777" s="140">
        <f t="shared" si="2458"/>
        <v>0</v>
      </c>
      <c r="U2777" s="216"/>
      <c r="V2777" s="212"/>
      <c r="W2777" s="215"/>
      <c r="X2777" s="139">
        <f t="shared" si="2447"/>
        <v>0</v>
      </c>
      <c r="Y2777" s="215"/>
      <c r="Z2777" s="215"/>
      <c r="AA2777" s="140">
        <f t="shared" si="2459"/>
        <v>0</v>
      </c>
      <c r="AB2777" s="216"/>
      <c r="AC2777" s="212"/>
      <c r="AD2777" s="215"/>
      <c r="AE2777" s="139">
        <f t="shared" si="2448"/>
        <v>0</v>
      </c>
      <c r="AF2777" s="215"/>
      <c r="AG2777" s="215"/>
      <c r="AH2777" s="140">
        <f t="shared" si="2460"/>
        <v>0</v>
      </c>
      <c r="AJ2777" s="217"/>
      <c r="AK2777" s="218"/>
      <c r="AL2777" s="219"/>
      <c r="AM2777" s="218"/>
      <c r="AN2777" s="219"/>
      <c r="AO2777" s="218"/>
      <c r="AP2777" s="219"/>
      <c r="AQ2777" s="218"/>
      <c r="AR2777" s="219"/>
      <c r="AS2777" s="218"/>
      <c r="AT2777" s="219"/>
      <c r="AU2777" s="218"/>
      <c r="AV2777" s="114">
        <f t="shared" si="2450"/>
        <v>0</v>
      </c>
      <c r="AW2777" s="113">
        <f t="shared" si="2451"/>
        <v>0</v>
      </c>
      <c r="AX2777" s="210"/>
      <c r="AY2777" s="111">
        <f t="shared" si="2452"/>
        <v>0</v>
      </c>
      <c r="AZ2777" s="113">
        <f t="shared" si="2453"/>
        <v>0</v>
      </c>
      <c r="BA2777" s="114">
        <f t="shared" si="2454"/>
        <v>0</v>
      </c>
      <c r="BB2777" s="113">
        <f t="shared" si="2455"/>
        <v>0</v>
      </c>
      <c r="BC2777" s="113">
        <f t="shared" si="2456"/>
        <v>0</v>
      </c>
      <c r="BD2777" s="117">
        <f t="shared" si="2457"/>
        <v>0</v>
      </c>
    </row>
    <row r="2778" spans="2:56" x14ac:dyDescent="0.3">
      <c r="B2778" s="211" t="s">
        <v>147</v>
      </c>
      <c r="C2778" s="212"/>
      <c r="D2778" s="213"/>
      <c r="E2778" s="144">
        <f t="shared" si="2443"/>
        <v>0</v>
      </c>
      <c r="F2778" s="212"/>
      <c r="G2778" s="213"/>
      <c r="H2778" s="144">
        <f t="shared" si="2444"/>
        <v>0</v>
      </c>
      <c r="I2778" s="212"/>
      <c r="J2778" s="213"/>
      <c r="K2778" s="144">
        <f t="shared" si="2445"/>
        <v>0</v>
      </c>
      <c r="L2778" s="212"/>
      <c r="M2778" s="214"/>
      <c r="N2778" s="215"/>
      <c r="O2778" s="212"/>
      <c r="P2778" s="215"/>
      <c r="Q2778" s="139">
        <f t="shared" si="2446"/>
        <v>0</v>
      </c>
      <c r="R2778" s="215"/>
      <c r="S2778" s="215"/>
      <c r="T2778" s="140">
        <f t="shared" si="2458"/>
        <v>0</v>
      </c>
      <c r="U2778" s="216"/>
      <c r="V2778" s="212"/>
      <c r="W2778" s="215"/>
      <c r="X2778" s="139">
        <f t="shared" si="2447"/>
        <v>0</v>
      </c>
      <c r="Y2778" s="215"/>
      <c r="Z2778" s="215"/>
      <c r="AA2778" s="140">
        <f t="shared" si="2459"/>
        <v>0</v>
      </c>
      <c r="AB2778" s="216"/>
      <c r="AC2778" s="212"/>
      <c r="AD2778" s="215"/>
      <c r="AE2778" s="139">
        <f t="shared" si="2448"/>
        <v>0</v>
      </c>
      <c r="AF2778" s="215"/>
      <c r="AG2778" s="215"/>
      <c r="AH2778" s="140">
        <f t="shared" si="2460"/>
        <v>0</v>
      </c>
      <c r="AJ2778" s="217"/>
      <c r="AK2778" s="218"/>
      <c r="AL2778" s="219"/>
      <c r="AM2778" s="218"/>
      <c r="AN2778" s="219"/>
      <c r="AO2778" s="218"/>
      <c r="AP2778" s="219"/>
      <c r="AQ2778" s="218"/>
      <c r="AR2778" s="219"/>
      <c r="AS2778" s="218"/>
      <c r="AT2778" s="219"/>
      <c r="AU2778" s="218"/>
      <c r="AV2778" s="114">
        <f t="shared" si="2450"/>
        <v>0</v>
      </c>
      <c r="AW2778" s="113">
        <f t="shared" si="2451"/>
        <v>0</v>
      </c>
      <c r="AX2778" s="210"/>
      <c r="AY2778" s="111">
        <f t="shared" si="2452"/>
        <v>0</v>
      </c>
      <c r="AZ2778" s="113">
        <f t="shared" si="2453"/>
        <v>0</v>
      </c>
      <c r="BA2778" s="114">
        <f t="shared" si="2454"/>
        <v>0</v>
      </c>
      <c r="BB2778" s="113">
        <f t="shared" si="2455"/>
        <v>0</v>
      </c>
      <c r="BC2778" s="113">
        <f t="shared" si="2456"/>
        <v>0</v>
      </c>
      <c r="BD2778" s="117">
        <f t="shared" si="2457"/>
        <v>0</v>
      </c>
    </row>
    <row r="2779" spans="2:56" x14ac:dyDescent="0.3">
      <c r="B2779" s="211" t="s">
        <v>148</v>
      </c>
      <c r="C2779" s="212"/>
      <c r="D2779" s="213"/>
      <c r="E2779" s="144">
        <f t="shared" si="2443"/>
        <v>0</v>
      </c>
      <c r="F2779" s="212"/>
      <c r="G2779" s="213"/>
      <c r="H2779" s="144">
        <f t="shared" si="2444"/>
        <v>0</v>
      </c>
      <c r="I2779" s="212"/>
      <c r="J2779" s="213"/>
      <c r="K2779" s="144">
        <f t="shared" si="2445"/>
        <v>0</v>
      </c>
      <c r="L2779" s="212"/>
      <c r="M2779" s="214"/>
      <c r="N2779" s="215"/>
      <c r="O2779" s="212"/>
      <c r="P2779" s="215"/>
      <c r="Q2779" s="139">
        <f t="shared" si="2446"/>
        <v>0</v>
      </c>
      <c r="R2779" s="215"/>
      <c r="S2779" s="215"/>
      <c r="T2779" s="140">
        <f t="shared" si="2458"/>
        <v>0</v>
      </c>
      <c r="U2779" s="216"/>
      <c r="V2779" s="212"/>
      <c r="W2779" s="215"/>
      <c r="X2779" s="139">
        <f t="shared" si="2447"/>
        <v>0</v>
      </c>
      <c r="Y2779" s="215"/>
      <c r="Z2779" s="215"/>
      <c r="AA2779" s="140">
        <f t="shared" si="2459"/>
        <v>0</v>
      </c>
      <c r="AB2779" s="216"/>
      <c r="AC2779" s="212"/>
      <c r="AD2779" s="215"/>
      <c r="AE2779" s="139">
        <f t="shared" si="2448"/>
        <v>0</v>
      </c>
      <c r="AF2779" s="215"/>
      <c r="AG2779" s="215"/>
      <c r="AH2779" s="140">
        <f t="shared" si="2460"/>
        <v>0</v>
      </c>
      <c r="AJ2779" s="217"/>
      <c r="AK2779" s="218"/>
      <c r="AL2779" s="219"/>
      <c r="AM2779" s="218"/>
      <c r="AN2779" s="219"/>
      <c r="AO2779" s="218"/>
      <c r="AP2779" s="219"/>
      <c r="AQ2779" s="218"/>
      <c r="AR2779" s="219"/>
      <c r="AS2779" s="218"/>
      <c r="AT2779" s="219"/>
      <c r="AU2779" s="218"/>
      <c r="AV2779" s="114">
        <f t="shared" si="2450"/>
        <v>0</v>
      </c>
      <c r="AW2779" s="113">
        <f t="shared" si="2451"/>
        <v>0</v>
      </c>
      <c r="AX2779" s="210"/>
      <c r="AY2779" s="111">
        <f t="shared" si="2452"/>
        <v>0</v>
      </c>
      <c r="AZ2779" s="113">
        <f t="shared" si="2453"/>
        <v>0</v>
      </c>
      <c r="BA2779" s="114">
        <f t="shared" si="2454"/>
        <v>0</v>
      </c>
      <c r="BB2779" s="113">
        <f t="shared" si="2455"/>
        <v>0</v>
      </c>
      <c r="BC2779" s="113">
        <f t="shared" si="2456"/>
        <v>0</v>
      </c>
      <c r="BD2779" s="117">
        <f t="shared" si="2457"/>
        <v>0</v>
      </c>
    </row>
    <row r="2780" spans="2:56" x14ac:dyDescent="0.3">
      <c r="B2780" s="211" t="s">
        <v>149</v>
      </c>
      <c r="C2780" s="212"/>
      <c r="D2780" s="213"/>
      <c r="E2780" s="144">
        <f t="shared" si="2443"/>
        <v>0</v>
      </c>
      <c r="F2780" s="212"/>
      <c r="G2780" s="213"/>
      <c r="H2780" s="144">
        <f t="shared" si="2444"/>
        <v>0</v>
      </c>
      <c r="I2780" s="212"/>
      <c r="J2780" s="213"/>
      <c r="K2780" s="144">
        <f t="shared" si="2445"/>
        <v>0</v>
      </c>
      <c r="L2780" s="212"/>
      <c r="M2780" s="214"/>
      <c r="N2780" s="215"/>
      <c r="O2780" s="212"/>
      <c r="P2780" s="215"/>
      <c r="Q2780" s="139">
        <f t="shared" si="2446"/>
        <v>0</v>
      </c>
      <c r="R2780" s="215"/>
      <c r="S2780" s="215"/>
      <c r="T2780" s="140">
        <f t="shared" si="2458"/>
        <v>0</v>
      </c>
      <c r="U2780" s="216"/>
      <c r="V2780" s="212"/>
      <c r="W2780" s="215"/>
      <c r="X2780" s="139">
        <f t="shared" si="2447"/>
        <v>0</v>
      </c>
      <c r="Y2780" s="215"/>
      <c r="Z2780" s="215"/>
      <c r="AA2780" s="140">
        <f t="shared" si="2459"/>
        <v>0</v>
      </c>
      <c r="AB2780" s="216"/>
      <c r="AC2780" s="212"/>
      <c r="AD2780" s="215"/>
      <c r="AE2780" s="139">
        <f t="shared" si="2448"/>
        <v>0</v>
      </c>
      <c r="AF2780" s="215"/>
      <c r="AG2780" s="215"/>
      <c r="AH2780" s="140">
        <f t="shared" si="2460"/>
        <v>0</v>
      </c>
      <c r="AJ2780" s="217"/>
      <c r="AK2780" s="218"/>
      <c r="AL2780" s="219"/>
      <c r="AM2780" s="218"/>
      <c r="AN2780" s="219"/>
      <c r="AO2780" s="218"/>
      <c r="AP2780" s="219"/>
      <c r="AQ2780" s="218"/>
      <c r="AR2780" s="219"/>
      <c r="AS2780" s="218"/>
      <c r="AT2780" s="219"/>
      <c r="AU2780" s="218"/>
      <c r="AV2780" s="114">
        <f t="shared" si="2450"/>
        <v>0</v>
      </c>
      <c r="AW2780" s="113">
        <f t="shared" si="2451"/>
        <v>0</v>
      </c>
      <c r="AX2780" s="210"/>
      <c r="AY2780" s="111">
        <f t="shared" si="2452"/>
        <v>0</v>
      </c>
      <c r="AZ2780" s="113">
        <f t="shared" si="2453"/>
        <v>0</v>
      </c>
      <c r="BA2780" s="114">
        <f t="shared" si="2454"/>
        <v>0</v>
      </c>
      <c r="BB2780" s="113">
        <f t="shared" si="2455"/>
        <v>0</v>
      </c>
      <c r="BC2780" s="113">
        <f t="shared" si="2456"/>
        <v>0</v>
      </c>
      <c r="BD2780" s="117">
        <f t="shared" si="2457"/>
        <v>0</v>
      </c>
    </row>
    <row r="2781" spans="2:56" x14ac:dyDescent="0.3">
      <c r="B2781" s="222" t="s">
        <v>150</v>
      </c>
      <c r="C2781" s="78">
        <f>SUM(C2782:C2788)</f>
        <v>0</v>
      </c>
      <c r="D2781" s="79">
        <f>SUM(D2782:D2788)</f>
        <v>0</v>
      </c>
      <c r="E2781" s="69">
        <f t="shared" si="2443"/>
        <v>0</v>
      </c>
      <c r="F2781" s="78">
        <f>SUM(F2782:F2788)</f>
        <v>0</v>
      </c>
      <c r="G2781" s="79">
        <f>SUM(G2782:G2788)</f>
        <v>0</v>
      </c>
      <c r="H2781" s="69">
        <f t="shared" si="2444"/>
        <v>0</v>
      </c>
      <c r="I2781" s="78">
        <f>SUM(I2782:I2788)</f>
        <v>0</v>
      </c>
      <c r="J2781" s="79">
        <f>SUM(J2782:J2788)</f>
        <v>0</v>
      </c>
      <c r="K2781" s="69">
        <f t="shared" si="2445"/>
        <v>0</v>
      </c>
      <c r="L2781" s="78">
        <f>SUM(L2782:L2788)</f>
        <v>0</v>
      </c>
      <c r="M2781" s="80">
        <f>SUM(M2782:M2788)</f>
        <v>0</v>
      </c>
      <c r="N2781" s="81">
        <f>SUM(N2782:N2788)</f>
        <v>0</v>
      </c>
      <c r="O2781" s="78">
        <f>SUM(O2782:O2788)</f>
        <v>0</v>
      </c>
      <c r="P2781" s="81">
        <f>SUM(P2782:P2788)</f>
        <v>0</v>
      </c>
      <c r="Q2781" s="148">
        <f t="shared" si="2446"/>
        <v>0</v>
      </c>
      <c r="R2781" s="81">
        <f>SUM(R2782:R2788)</f>
        <v>0</v>
      </c>
      <c r="S2781" s="81">
        <f>SUM(S2782:S2788)</f>
        <v>0</v>
      </c>
      <c r="T2781" s="149">
        <f t="shared" si="2458"/>
        <v>0</v>
      </c>
      <c r="U2781" s="216"/>
      <c r="V2781" s="78">
        <f>SUM(V2782:V2788)</f>
        <v>0</v>
      </c>
      <c r="W2781" s="81">
        <f>SUM(W2782:W2788)</f>
        <v>0</v>
      </c>
      <c r="X2781" s="148">
        <f t="shared" si="2447"/>
        <v>0</v>
      </c>
      <c r="Y2781" s="81">
        <f>SUM(Y2782:Y2788)</f>
        <v>0</v>
      </c>
      <c r="Z2781" s="81">
        <f>SUM(Z2782:Z2788)</f>
        <v>0</v>
      </c>
      <c r="AA2781" s="149">
        <f t="shared" si="2459"/>
        <v>0</v>
      </c>
      <c r="AB2781" s="216"/>
      <c r="AC2781" s="78">
        <f>SUM(AC2782:AC2788)</f>
        <v>0</v>
      </c>
      <c r="AD2781" s="81">
        <f>SUM(AD2782:AD2788)</f>
        <v>0</v>
      </c>
      <c r="AE2781" s="148">
        <f t="shared" si="2448"/>
        <v>0</v>
      </c>
      <c r="AF2781" s="81">
        <f>SUM(AF2782:AF2788)</f>
        <v>0</v>
      </c>
      <c r="AG2781" s="81">
        <f>SUM(AG2782:AG2788)</f>
        <v>0</v>
      </c>
      <c r="AH2781" s="149">
        <f t="shared" si="2460"/>
        <v>0</v>
      </c>
      <c r="AJ2781" s="79">
        <f t="shared" ref="AJ2781:AU2781" si="2476">SUM(AJ2782:AJ2788)</f>
        <v>0</v>
      </c>
      <c r="AK2781" s="80">
        <f t="shared" si="2476"/>
        <v>0</v>
      </c>
      <c r="AL2781" s="81">
        <f t="shared" si="2476"/>
        <v>0</v>
      </c>
      <c r="AM2781" s="80">
        <f t="shared" si="2476"/>
        <v>0</v>
      </c>
      <c r="AN2781" s="81">
        <f t="shared" si="2476"/>
        <v>0</v>
      </c>
      <c r="AO2781" s="80">
        <f t="shared" si="2476"/>
        <v>0</v>
      </c>
      <c r="AP2781" s="81">
        <f t="shared" si="2476"/>
        <v>0</v>
      </c>
      <c r="AQ2781" s="80">
        <f t="shared" si="2476"/>
        <v>0</v>
      </c>
      <c r="AR2781" s="81">
        <f t="shared" si="2476"/>
        <v>0</v>
      </c>
      <c r="AS2781" s="80">
        <f t="shared" si="2476"/>
        <v>0</v>
      </c>
      <c r="AT2781" s="81">
        <f t="shared" si="2476"/>
        <v>0</v>
      </c>
      <c r="AU2781" s="80">
        <f t="shared" si="2476"/>
        <v>0</v>
      </c>
      <c r="AV2781" s="81">
        <f t="shared" si="2450"/>
        <v>0</v>
      </c>
      <c r="AW2781" s="80">
        <f t="shared" si="2451"/>
        <v>0</v>
      </c>
      <c r="AX2781" s="210"/>
      <c r="AY2781" s="79">
        <f t="shared" si="2452"/>
        <v>0</v>
      </c>
      <c r="AZ2781" s="80">
        <f t="shared" si="2453"/>
        <v>0</v>
      </c>
      <c r="BA2781" s="81">
        <f t="shared" si="2454"/>
        <v>0</v>
      </c>
      <c r="BB2781" s="80">
        <f t="shared" si="2455"/>
        <v>0</v>
      </c>
      <c r="BC2781" s="80">
        <f t="shared" si="2456"/>
        <v>0</v>
      </c>
      <c r="BD2781" s="86">
        <f t="shared" si="2457"/>
        <v>0</v>
      </c>
    </row>
    <row r="2782" spans="2:56" x14ac:dyDescent="0.3">
      <c r="B2782" s="211" t="s">
        <v>151</v>
      </c>
      <c r="C2782" s="212"/>
      <c r="D2782" s="213"/>
      <c r="E2782" s="144">
        <f t="shared" si="2443"/>
        <v>0</v>
      </c>
      <c r="F2782" s="212"/>
      <c r="G2782" s="213"/>
      <c r="H2782" s="144">
        <f t="shared" si="2444"/>
        <v>0</v>
      </c>
      <c r="I2782" s="212"/>
      <c r="J2782" s="213"/>
      <c r="K2782" s="144">
        <f t="shared" si="2445"/>
        <v>0</v>
      </c>
      <c r="L2782" s="212"/>
      <c r="M2782" s="214"/>
      <c r="N2782" s="215"/>
      <c r="O2782" s="212"/>
      <c r="P2782" s="215"/>
      <c r="Q2782" s="139">
        <f t="shared" si="2446"/>
        <v>0</v>
      </c>
      <c r="R2782" s="215"/>
      <c r="S2782" s="215"/>
      <c r="T2782" s="140">
        <f t="shared" si="2458"/>
        <v>0</v>
      </c>
      <c r="U2782" s="216"/>
      <c r="V2782" s="212"/>
      <c r="W2782" s="215"/>
      <c r="X2782" s="139">
        <f t="shared" si="2447"/>
        <v>0</v>
      </c>
      <c r="Y2782" s="215"/>
      <c r="Z2782" s="215"/>
      <c r="AA2782" s="140">
        <f t="shared" si="2459"/>
        <v>0</v>
      </c>
      <c r="AB2782" s="216"/>
      <c r="AC2782" s="212"/>
      <c r="AD2782" s="215"/>
      <c r="AE2782" s="139">
        <f t="shared" si="2448"/>
        <v>0</v>
      </c>
      <c r="AF2782" s="215"/>
      <c r="AG2782" s="215"/>
      <c r="AH2782" s="140">
        <f t="shared" si="2460"/>
        <v>0</v>
      </c>
      <c r="AJ2782" s="217"/>
      <c r="AK2782" s="218"/>
      <c r="AL2782" s="219"/>
      <c r="AM2782" s="218"/>
      <c r="AN2782" s="219"/>
      <c r="AO2782" s="218"/>
      <c r="AP2782" s="219"/>
      <c r="AQ2782" s="218"/>
      <c r="AR2782" s="219"/>
      <c r="AS2782" s="218"/>
      <c r="AT2782" s="219"/>
      <c r="AU2782" s="218"/>
      <c r="AV2782" s="114">
        <f t="shared" si="2450"/>
        <v>0</v>
      </c>
      <c r="AW2782" s="113">
        <f t="shared" si="2451"/>
        <v>0</v>
      </c>
      <c r="AX2782" s="210"/>
      <c r="AY2782" s="111">
        <f t="shared" si="2452"/>
        <v>0</v>
      </c>
      <c r="AZ2782" s="113">
        <f t="shared" si="2453"/>
        <v>0</v>
      </c>
      <c r="BA2782" s="114">
        <f t="shared" si="2454"/>
        <v>0</v>
      </c>
      <c r="BB2782" s="113">
        <f t="shared" si="2455"/>
        <v>0</v>
      </c>
      <c r="BC2782" s="113">
        <f t="shared" si="2456"/>
        <v>0</v>
      </c>
      <c r="BD2782" s="117">
        <f t="shared" si="2457"/>
        <v>0</v>
      </c>
    </row>
    <row r="2783" spans="2:56" x14ac:dyDescent="0.3">
      <c r="B2783" s="211" t="s">
        <v>152</v>
      </c>
      <c r="C2783" s="212"/>
      <c r="D2783" s="213"/>
      <c r="E2783" s="144">
        <f t="shared" si="2443"/>
        <v>0</v>
      </c>
      <c r="F2783" s="212"/>
      <c r="G2783" s="213"/>
      <c r="H2783" s="144">
        <f t="shared" si="2444"/>
        <v>0</v>
      </c>
      <c r="I2783" s="212"/>
      <c r="J2783" s="213"/>
      <c r="K2783" s="144">
        <f t="shared" si="2445"/>
        <v>0</v>
      </c>
      <c r="L2783" s="212"/>
      <c r="M2783" s="214"/>
      <c r="N2783" s="215"/>
      <c r="O2783" s="212"/>
      <c r="P2783" s="215"/>
      <c r="Q2783" s="139">
        <f t="shared" si="2446"/>
        <v>0</v>
      </c>
      <c r="R2783" s="215"/>
      <c r="S2783" s="215"/>
      <c r="T2783" s="140">
        <f t="shared" si="2458"/>
        <v>0</v>
      </c>
      <c r="U2783" s="216"/>
      <c r="V2783" s="212"/>
      <c r="W2783" s="215"/>
      <c r="X2783" s="139">
        <f t="shared" si="2447"/>
        <v>0</v>
      </c>
      <c r="Y2783" s="215"/>
      <c r="Z2783" s="215"/>
      <c r="AA2783" s="140">
        <f t="shared" si="2459"/>
        <v>0</v>
      </c>
      <c r="AB2783" s="216"/>
      <c r="AC2783" s="212"/>
      <c r="AD2783" s="215"/>
      <c r="AE2783" s="139">
        <f t="shared" si="2448"/>
        <v>0</v>
      </c>
      <c r="AF2783" s="215"/>
      <c r="AG2783" s="215"/>
      <c r="AH2783" s="140">
        <f t="shared" si="2460"/>
        <v>0</v>
      </c>
      <c r="AJ2783" s="217"/>
      <c r="AK2783" s="218"/>
      <c r="AL2783" s="219"/>
      <c r="AM2783" s="218"/>
      <c r="AN2783" s="219"/>
      <c r="AO2783" s="218"/>
      <c r="AP2783" s="219"/>
      <c r="AQ2783" s="218"/>
      <c r="AR2783" s="219"/>
      <c r="AS2783" s="218"/>
      <c r="AT2783" s="219"/>
      <c r="AU2783" s="218"/>
      <c r="AV2783" s="114">
        <f t="shared" si="2450"/>
        <v>0</v>
      </c>
      <c r="AW2783" s="113">
        <f t="shared" si="2451"/>
        <v>0</v>
      </c>
      <c r="AX2783" s="210"/>
      <c r="AY2783" s="111">
        <f t="shared" si="2452"/>
        <v>0</v>
      </c>
      <c r="AZ2783" s="113">
        <f t="shared" si="2453"/>
        <v>0</v>
      </c>
      <c r="BA2783" s="114">
        <f t="shared" si="2454"/>
        <v>0</v>
      </c>
      <c r="BB2783" s="113">
        <f t="shared" si="2455"/>
        <v>0</v>
      </c>
      <c r="BC2783" s="113">
        <f t="shared" si="2456"/>
        <v>0</v>
      </c>
      <c r="BD2783" s="117">
        <f t="shared" si="2457"/>
        <v>0</v>
      </c>
    </row>
    <row r="2784" spans="2:56" x14ac:dyDescent="0.3">
      <c r="B2784" s="211" t="s">
        <v>153</v>
      </c>
      <c r="C2784" s="212"/>
      <c r="D2784" s="213"/>
      <c r="E2784" s="144">
        <f t="shared" si="2443"/>
        <v>0</v>
      </c>
      <c r="F2784" s="212"/>
      <c r="G2784" s="213"/>
      <c r="H2784" s="144">
        <f t="shared" si="2444"/>
        <v>0</v>
      </c>
      <c r="I2784" s="212"/>
      <c r="J2784" s="213"/>
      <c r="K2784" s="144">
        <f t="shared" si="2445"/>
        <v>0</v>
      </c>
      <c r="L2784" s="212"/>
      <c r="M2784" s="214"/>
      <c r="N2784" s="215"/>
      <c r="O2784" s="212"/>
      <c r="P2784" s="215"/>
      <c r="Q2784" s="139">
        <f t="shared" si="2446"/>
        <v>0</v>
      </c>
      <c r="R2784" s="215"/>
      <c r="S2784" s="215"/>
      <c r="T2784" s="140">
        <f t="shared" si="2458"/>
        <v>0</v>
      </c>
      <c r="U2784" s="216"/>
      <c r="V2784" s="212"/>
      <c r="W2784" s="215"/>
      <c r="X2784" s="139">
        <f t="shared" si="2447"/>
        <v>0</v>
      </c>
      <c r="Y2784" s="215"/>
      <c r="Z2784" s="215"/>
      <c r="AA2784" s="140">
        <f t="shared" si="2459"/>
        <v>0</v>
      </c>
      <c r="AB2784" s="216"/>
      <c r="AC2784" s="212"/>
      <c r="AD2784" s="215"/>
      <c r="AE2784" s="139">
        <f t="shared" si="2448"/>
        <v>0</v>
      </c>
      <c r="AF2784" s="215"/>
      <c r="AG2784" s="215"/>
      <c r="AH2784" s="140">
        <f t="shared" si="2460"/>
        <v>0</v>
      </c>
      <c r="AJ2784" s="217"/>
      <c r="AK2784" s="218"/>
      <c r="AL2784" s="219"/>
      <c r="AM2784" s="218"/>
      <c r="AN2784" s="219"/>
      <c r="AO2784" s="218"/>
      <c r="AP2784" s="219"/>
      <c r="AQ2784" s="218"/>
      <c r="AR2784" s="219"/>
      <c r="AS2784" s="218"/>
      <c r="AT2784" s="219"/>
      <c r="AU2784" s="218"/>
      <c r="AV2784" s="114">
        <f t="shared" si="2450"/>
        <v>0</v>
      </c>
      <c r="AW2784" s="113">
        <f t="shared" si="2451"/>
        <v>0</v>
      </c>
      <c r="AX2784" s="210"/>
      <c r="AY2784" s="111">
        <f t="shared" si="2452"/>
        <v>0</v>
      </c>
      <c r="AZ2784" s="113">
        <f t="shared" si="2453"/>
        <v>0</v>
      </c>
      <c r="BA2784" s="114">
        <f t="shared" si="2454"/>
        <v>0</v>
      </c>
      <c r="BB2784" s="113">
        <f t="shared" si="2455"/>
        <v>0</v>
      </c>
      <c r="BC2784" s="113">
        <f t="shared" si="2456"/>
        <v>0</v>
      </c>
      <c r="BD2784" s="117">
        <f t="shared" si="2457"/>
        <v>0</v>
      </c>
    </row>
    <row r="2785" spans="2:56" x14ac:dyDescent="0.3">
      <c r="B2785" s="211" t="s">
        <v>154</v>
      </c>
      <c r="C2785" s="212"/>
      <c r="D2785" s="213"/>
      <c r="E2785" s="144">
        <f t="shared" si="2443"/>
        <v>0</v>
      </c>
      <c r="F2785" s="212"/>
      <c r="G2785" s="213"/>
      <c r="H2785" s="144">
        <f t="shared" si="2444"/>
        <v>0</v>
      </c>
      <c r="I2785" s="212"/>
      <c r="J2785" s="213"/>
      <c r="K2785" s="144">
        <f t="shared" si="2445"/>
        <v>0</v>
      </c>
      <c r="L2785" s="212"/>
      <c r="M2785" s="214"/>
      <c r="N2785" s="215"/>
      <c r="O2785" s="212"/>
      <c r="P2785" s="215"/>
      <c r="Q2785" s="139">
        <f t="shared" si="2446"/>
        <v>0</v>
      </c>
      <c r="R2785" s="215"/>
      <c r="S2785" s="215"/>
      <c r="T2785" s="140">
        <f t="shared" si="2458"/>
        <v>0</v>
      </c>
      <c r="U2785" s="216"/>
      <c r="V2785" s="212"/>
      <c r="W2785" s="215"/>
      <c r="X2785" s="139">
        <f t="shared" si="2447"/>
        <v>0</v>
      </c>
      <c r="Y2785" s="215"/>
      <c r="Z2785" s="215"/>
      <c r="AA2785" s="140">
        <f t="shared" si="2459"/>
        <v>0</v>
      </c>
      <c r="AB2785" s="216"/>
      <c r="AC2785" s="212"/>
      <c r="AD2785" s="215"/>
      <c r="AE2785" s="139">
        <f t="shared" si="2448"/>
        <v>0</v>
      </c>
      <c r="AF2785" s="215"/>
      <c r="AG2785" s="215"/>
      <c r="AH2785" s="140">
        <f t="shared" si="2460"/>
        <v>0</v>
      </c>
      <c r="AJ2785" s="217"/>
      <c r="AK2785" s="218"/>
      <c r="AL2785" s="219"/>
      <c r="AM2785" s="218"/>
      <c r="AN2785" s="219"/>
      <c r="AO2785" s="218"/>
      <c r="AP2785" s="219"/>
      <c r="AQ2785" s="218"/>
      <c r="AR2785" s="219"/>
      <c r="AS2785" s="218"/>
      <c r="AT2785" s="219"/>
      <c r="AU2785" s="218"/>
      <c r="AV2785" s="114">
        <f t="shared" si="2450"/>
        <v>0</v>
      </c>
      <c r="AW2785" s="113">
        <f t="shared" si="2451"/>
        <v>0</v>
      </c>
      <c r="AX2785" s="210"/>
      <c r="AY2785" s="111">
        <f t="shared" si="2452"/>
        <v>0</v>
      </c>
      <c r="AZ2785" s="113">
        <f t="shared" si="2453"/>
        <v>0</v>
      </c>
      <c r="BA2785" s="114">
        <f t="shared" si="2454"/>
        <v>0</v>
      </c>
      <c r="BB2785" s="113">
        <f t="shared" si="2455"/>
        <v>0</v>
      </c>
      <c r="BC2785" s="113">
        <f t="shared" si="2456"/>
        <v>0</v>
      </c>
      <c r="BD2785" s="117">
        <f t="shared" si="2457"/>
        <v>0</v>
      </c>
    </row>
    <row r="2786" spans="2:56" x14ac:dyDescent="0.3">
      <c r="B2786" s="211" t="s">
        <v>155</v>
      </c>
      <c r="C2786" s="212"/>
      <c r="D2786" s="213"/>
      <c r="E2786" s="144">
        <f t="shared" si="2443"/>
        <v>0</v>
      </c>
      <c r="F2786" s="212"/>
      <c r="G2786" s="213"/>
      <c r="H2786" s="144">
        <f t="shared" si="2444"/>
        <v>0</v>
      </c>
      <c r="I2786" s="212"/>
      <c r="J2786" s="213"/>
      <c r="K2786" s="144">
        <f t="shared" si="2445"/>
        <v>0</v>
      </c>
      <c r="L2786" s="212"/>
      <c r="M2786" s="214"/>
      <c r="N2786" s="215"/>
      <c r="O2786" s="212"/>
      <c r="P2786" s="215"/>
      <c r="Q2786" s="139">
        <f t="shared" si="2446"/>
        <v>0</v>
      </c>
      <c r="R2786" s="215"/>
      <c r="S2786" s="215"/>
      <c r="T2786" s="140">
        <f t="shared" si="2458"/>
        <v>0</v>
      </c>
      <c r="U2786" s="216"/>
      <c r="V2786" s="212"/>
      <c r="W2786" s="215"/>
      <c r="X2786" s="139">
        <f t="shared" si="2447"/>
        <v>0</v>
      </c>
      <c r="Y2786" s="215"/>
      <c r="Z2786" s="215"/>
      <c r="AA2786" s="140">
        <f t="shared" si="2459"/>
        <v>0</v>
      </c>
      <c r="AB2786" s="216"/>
      <c r="AC2786" s="212"/>
      <c r="AD2786" s="215"/>
      <c r="AE2786" s="139">
        <f t="shared" si="2448"/>
        <v>0</v>
      </c>
      <c r="AF2786" s="215"/>
      <c r="AG2786" s="215"/>
      <c r="AH2786" s="140">
        <f t="shared" si="2460"/>
        <v>0</v>
      </c>
      <c r="AJ2786" s="217"/>
      <c r="AK2786" s="218"/>
      <c r="AL2786" s="219"/>
      <c r="AM2786" s="218"/>
      <c r="AN2786" s="219"/>
      <c r="AO2786" s="218"/>
      <c r="AP2786" s="219"/>
      <c r="AQ2786" s="218"/>
      <c r="AR2786" s="219"/>
      <c r="AS2786" s="218"/>
      <c r="AT2786" s="219"/>
      <c r="AU2786" s="218"/>
      <c r="AV2786" s="114">
        <f t="shared" si="2450"/>
        <v>0</v>
      </c>
      <c r="AW2786" s="113">
        <f t="shared" si="2451"/>
        <v>0</v>
      </c>
      <c r="AX2786" s="210"/>
      <c r="AY2786" s="111">
        <f t="shared" si="2452"/>
        <v>0</v>
      </c>
      <c r="AZ2786" s="113">
        <f t="shared" si="2453"/>
        <v>0</v>
      </c>
      <c r="BA2786" s="114">
        <f t="shared" si="2454"/>
        <v>0</v>
      </c>
      <c r="BB2786" s="113">
        <f t="shared" si="2455"/>
        <v>0</v>
      </c>
      <c r="BC2786" s="113">
        <f t="shared" si="2456"/>
        <v>0</v>
      </c>
      <c r="BD2786" s="117">
        <f t="shared" si="2457"/>
        <v>0</v>
      </c>
    </row>
    <row r="2787" spans="2:56" x14ac:dyDescent="0.3">
      <c r="B2787" s="211" t="s">
        <v>156</v>
      </c>
      <c r="C2787" s="212"/>
      <c r="D2787" s="213"/>
      <c r="E2787" s="144">
        <f t="shared" si="2443"/>
        <v>0</v>
      </c>
      <c r="F2787" s="212"/>
      <c r="G2787" s="213"/>
      <c r="H2787" s="144">
        <f t="shared" si="2444"/>
        <v>0</v>
      </c>
      <c r="I2787" s="212"/>
      <c r="J2787" s="213"/>
      <c r="K2787" s="144">
        <f t="shared" si="2445"/>
        <v>0</v>
      </c>
      <c r="L2787" s="212"/>
      <c r="M2787" s="214"/>
      <c r="N2787" s="215"/>
      <c r="O2787" s="212"/>
      <c r="P2787" s="215"/>
      <c r="Q2787" s="139">
        <f t="shared" si="2446"/>
        <v>0</v>
      </c>
      <c r="R2787" s="215"/>
      <c r="S2787" s="215"/>
      <c r="T2787" s="140">
        <f t="shared" si="2458"/>
        <v>0</v>
      </c>
      <c r="U2787" s="216"/>
      <c r="V2787" s="212"/>
      <c r="W2787" s="215"/>
      <c r="X2787" s="139">
        <f t="shared" si="2447"/>
        <v>0</v>
      </c>
      <c r="Y2787" s="215"/>
      <c r="Z2787" s="215"/>
      <c r="AA2787" s="140">
        <f t="shared" si="2459"/>
        <v>0</v>
      </c>
      <c r="AB2787" s="216"/>
      <c r="AC2787" s="212"/>
      <c r="AD2787" s="215"/>
      <c r="AE2787" s="139">
        <f t="shared" si="2448"/>
        <v>0</v>
      </c>
      <c r="AF2787" s="215"/>
      <c r="AG2787" s="215"/>
      <c r="AH2787" s="140">
        <f t="shared" si="2460"/>
        <v>0</v>
      </c>
      <c r="AJ2787" s="217"/>
      <c r="AK2787" s="218"/>
      <c r="AL2787" s="219"/>
      <c r="AM2787" s="218"/>
      <c r="AN2787" s="219"/>
      <c r="AO2787" s="218"/>
      <c r="AP2787" s="219"/>
      <c r="AQ2787" s="218"/>
      <c r="AR2787" s="219"/>
      <c r="AS2787" s="218"/>
      <c r="AT2787" s="219"/>
      <c r="AU2787" s="218"/>
      <c r="AV2787" s="114">
        <f t="shared" si="2450"/>
        <v>0</v>
      </c>
      <c r="AW2787" s="113">
        <f t="shared" si="2451"/>
        <v>0</v>
      </c>
      <c r="AX2787" s="210"/>
      <c r="AY2787" s="111">
        <f t="shared" si="2452"/>
        <v>0</v>
      </c>
      <c r="AZ2787" s="113">
        <f t="shared" si="2453"/>
        <v>0</v>
      </c>
      <c r="BA2787" s="114">
        <f t="shared" si="2454"/>
        <v>0</v>
      </c>
      <c r="BB2787" s="113">
        <f t="shared" si="2455"/>
        <v>0</v>
      </c>
      <c r="BC2787" s="113">
        <f t="shared" si="2456"/>
        <v>0</v>
      </c>
      <c r="BD2787" s="117">
        <f t="shared" si="2457"/>
        <v>0</v>
      </c>
    </row>
    <row r="2788" spans="2:56" x14ac:dyDescent="0.3">
      <c r="B2788" s="211" t="s">
        <v>157</v>
      </c>
      <c r="C2788" s="212"/>
      <c r="D2788" s="213"/>
      <c r="E2788" s="144">
        <f t="shared" si="2443"/>
        <v>0</v>
      </c>
      <c r="F2788" s="212"/>
      <c r="G2788" s="213"/>
      <c r="H2788" s="144">
        <f t="shared" si="2444"/>
        <v>0</v>
      </c>
      <c r="I2788" s="212"/>
      <c r="J2788" s="213"/>
      <c r="K2788" s="144">
        <f t="shared" si="2445"/>
        <v>0</v>
      </c>
      <c r="L2788" s="212"/>
      <c r="M2788" s="214"/>
      <c r="N2788" s="215"/>
      <c r="O2788" s="212"/>
      <c r="P2788" s="215"/>
      <c r="Q2788" s="139">
        <f t="shared" si="2446"/>
        <v>0</v>
      </c>
      <c r="R2788" s="215"/>
      <c r="S2788" s="215"/>
      <c r="T2788" s="140">
        <f t="shared" si="2458"/>
        <v>0</v>
      </c>
      <c r="U2788" s="216"/>
      <c r="V2788" s="212"/>
      <c r="W2788" s="215"/>
      <c r="X2788" s="139">
        <f t="shared" si="2447"/>
        <v>0</v>
      </c>
      <c r="Y2788" s="215"/>
      <c r="Z2788" s="215"/>
      <c r="AA2788" s="140">
        <f t="shared" si="2459"/>
        <v>0</v>
      </c>
      <c r="AB2788" s="216"/>
      <c r="AC2788" s="212"/>
      <c r="AD2788" s="215"/>
      <c r="AE2788" s="139">
        <f t="shared" si="2448"/>
        <v>0</v>
      </c>
      <c r="AF2788" s="215"/>
      <c r="AG2788" s="215"/>
      <c r="AH2788" s="140">
        <f t="shared" si="2460"/>
        <v>0</v>
      </c>
      <c r="AJ2788" s="217"/>
      <c r="AK2788" s="218"/>
      <c r="AL2788" s="219"/>
      <c r="AM2788" s="218"/>
      <c r="AN2788" s="219"/>
      <c r="AO2788" s="218"/>
      <c r="AP2788" s="219"/>
      <c r="AQ2788" s="218"/>
      <c r="AR2788" s="219"/>
      <c r="AS2788" s="218"/>
      <c r="AT2788" s="219"/>
      <c r="AU2788" s="218"/>
      <c r="AV2788" s="114">
        <f t="shared" si="2450"/>
        <v>0</v>
      </c>
      <c r="AW2788" s="113">
        <f t="shared" si="2451"/>
        <v>0</v>
      </c>
      <c r="AX2788" s="210"/>
      <c r="AY2788" s="111">
        <f t="shared" si="2452"/>
        <v>0</v>
      </c>
      <c r="AZ2788" s="113">
        <f t="shared" si="2453"/>
        <v>0</v>
      </c>
      <c r="BA2788" s="114">
        <f t="shared" si="2454"/>
        <v>0</v>
      </c>
      <c r="BB2788" s="113">
        <f t="shared" si="2455"/>
        <v>0</v>
      </c>
      <c r="BC2788" s="113">
        <f t="shared" si="2456"/>
        <v>0</v>
      </c>
      <c r="BD2788" s="117">
        <f t="shared" si="2457"/>
        <v>0</v>
      </c>
    </row>
    <row r="2789" spans="2:56" x14ac:dyDescent="0.3">
      <c r="B2789" s="222" t="s">
        <v>158</v>
      </c>
      <c r="C2789" s="78">
        <f>SUM(C2790)</f>
        <v>0</v>
      </c>
      <c r="D2789" s="79">
        <f>SUM(D2790)</f>
        <v>0</v>
      </c>
      <c r="E2789" s="69">
        <f t="shared" si="2443"/>
        <v>0</v>
      </c>
      <c r="F2789" s="78">
        <f>SUM(F2790)</f>
        <v>0</v>
      </c>
      <c r="G2789" s="79">
        <f>SUM(G2790)</f>
        <v>0</v>
      </c>
      <c r="H2789" s="69">
        <f t="shared" si="2444"/>
        <v>0</v>
      </c>
      <c r="I2789" s="78">
        <f>SUM(I2790)</f>
        <v>0</v>
      </c>
      <c r="J2789" s="79">
        <f>SUM(J2790)</f>
        <v>0</v>
      </c>
      <c r="K2789" s="69">
        <f t="shared" si="2445"/>
        <v>0</v>
      </c>
      <c r="L2789" s="78">
        <f>SUM(L2790)</f>
        <v>0</v>
      </c>
      <c r="M2789" s="80">
        <f>SUM(M2790)</f>
        <v>0</v>
      </c>
      <c r="N2789" s="81">
        <f>SUM(N2790)</f>
        <v>0</v>
      </c>
      <c r="O2789" s="78">
        <f>SUM(O2790)</f>
        <v>0</v>
      </c>
      <c r="P2789" s="81">
        <f>SUM(P2790)</f>
        <v>0</v>
      </c>
      <c r="Q2789" s="148">
        <f t="shared" si="2446"/>
        <v>0</v>
      </c>
      <c r="R2789" s="81">
        <f>SUM(R2790)</f>
        <v>0</v>
      </c>
      <c r="S2789" s="81">
        <f>SUM(S2790)</f>
        <v>0</v>
      </c>
      <c r="T2789" s="149">
        <f t="shared" si="2458"/>
        <v>0</v>
      </c>
      <c r="U2789" s="216"/>
      <c r="V2789" s="78">
        <f>SUM(V2790)</f>
        <v>0</v>
      </c>
      <c r="W2789" s="81">
        <f>SUM(W2790)</f>
        <v>0</v>
      </c>
      <c r="X2789" s="148">
        <f t="shared" si="2447"/>
        <v>0</v>
      </c>
      <c r="Y2789" s="81">
        <f>SUM(Y2790)</f>
        <v>0</v>
      </c>
      <c r="Z2789" s="81">
        <f>SUM(Z2790)</f>
        <v>0</v>
      </c>
      <c r="AA2789" s="149">
        <f t="shared" si="2459"/>
        <v>0</v>
      </c>
      <c r="AB2789" s="216"/>
      <c r="AC2789" s="78">
        <f>SUM(AC2790)</f>
        <v>0</v>
      </c>
      <c r="AD2789" s="81">
        <f>SUM(AD2790)</f>
        <v>0</v>
      </c>
      <c r="AE2789" s="148">
        <f t="shared" si="2448"/>
        <v>0</v>
      </c>
      <c r="AF2789" s="81">
        <f>SUM(AF2790)</f>
        <v>0</v>
      </c>
      <c r="AG2789" s="81">
        <f>SUM(AG2790)</f>
        <v>0</v>
      </c>
      <c r="AH2789" s="149">
        <f t="shared" si="2460"/>
        <v>0</v>
      </c>
      <c r="AJ2789" s="79">
        <f t="shared" ref="AJ2789:AU2789" si="2477">SUM(AJ2790)</f>
        <v>0</v>
      </c>
      <c r="AK2789" s="80">
        <f t="shared" si="2477"/>
        <v>0</v>
      </c>
      <c r="AL2789" s="81">
        <f t="shared" si="2477"/>
        <v>0</v>
      </c>
      <c r="AM2789" s="80">
        <f t="shared" si="2477"/>
        <v>0</v>
      </c>
      <c r="AN2789" s="81">
        <f t="shared" si="2477"/>
        <v>0</v>
      </c>
      <c r="AO2789" s="80">
        <f t="shared" si="2477"/>
        <v>0</v>
      </c>
      <c r="AP2789" s="81">
        <f t="shared" si="2477"/>
        <v>0</v>
      </c>
      <c r="AQ2789" s="80">
        <f t="shared" si="2477"/>
        <v>0</v>
      </c>
      <c r="AR2789" s="81">
        <f t="shared" si="2477"/>
        <v>0</v>
      </c>
      <c r="AS2789" s="80">
        <f t="shared" si="2477"/>
        <v>0</v>
      </c>
      <c r="AT2789" s="81">
        <f t="shared" si="2477"/>
        <v>0</v>
      </c>
      <c r="AU2789" s="80">
        <f t="shared" si="2477"/>
        <v>0</v>
      </c>
      <c r="AV2789" s="81">
        <f t="shared" si="2450"/>
        <v>0</v>
      </c>
      <c r="AW2789" s="80">
        <f t="shared" si="2451"/>
        <v>0</v>
      </c>
      <c r="AX2789" s="210"/>
      <c r="AY2789" s="79">
        <f t="shared" si="2452"/>
        <v>0</v>
      </c>
      <c r="AZ2789" s="80">
        <f t="shared" si="2453"/>
        <v>0</v>
      </c>
      <c r="BA2789" s="81">
        <f t="shared" si="2454"/>
        <v>0</v>
      </c>
      <c r="BB2789" s="80">
        <f t="shared" si="2455"/>
        <v>0</v>
      </c>
      <c r="BC2789" s="80">
        <f t="shared" si="2456"/>
        <v>0</v>
      </c>
      <c r="BD2789" s="86">
        <f t="shared" si="2457"/>
        <v>0</v>
      </c>
    </row>
    <row r="2790" spans="2:56" x14ac:dyDescent="0.3">
      <c r="B2790" s="211" t="s">
        <v>159</v>
      </c>
      <c r="C2790" s="212"/>
      <c r="D2790" s="213"/>
      <c r="E2790" s="144">
        <f t="shared" si="2443"/>
        <v>0</v>
      </c>
      <c r="F2790" s="212"/>
      <c r="G2790" s="213"/>
      <c r="H2790" s="144">
        <f t="shared" si="2444"/>
        <v>0</v>
      </c>
      <c r="I2790" s="212"/>
      <c r="J2790" s="213"/>
      <c r="K2790" s="144">
        <f t="shared" si="2445"/>
        <v>0</v>
      </c>
      <c r="L2790" s="212"/>
      <c r="M2790" s="214"/>
      <c r="N2790" s="215"/>
      <c r="O2790" s="212"/>
      <c r="P2790" s="215"/>
      <c r="Q2790" s="139">
        <f t="shared" si="2446"/>
        <v>0</v>
      </c>
      <c r="R2790" s="215"/>
      <c r="S2790" s="215"/>
      <c r="T2790" s="140">
        <f t="shared" si="2458"/>
        <v>0</v>
      </c>
      <c r="U2790" s="216"/>
      <c r="V2790" s="212"/>
      <c r="W2790" s="215"/>
      <c r="X2790" s="139">
        <f t="shared" si="2447"/>
        <v>0</v>
      </c>
      <c r="Y2790" s="215"/>
      <c r="Z2790" s="215"/>
      <c r="AA2790" s="140">
        <f t="shared" si="2459"/>
        <v>0</v>
      </c>
      <c r="AB2790" s="216"/>
      <c r="AC2790" s="212"/>
      <c r="AD2790" s="215"/>
      <c r="AE2790" s="139">
        <f t="shared" si="2448"/>
        <v>0</v>
      </c>
      <c r="AF2790" s="215"/>
      <c r="AG2790" s="215"/>
      <c r="AH2790" s="140">
        <f t="shared" si="2460"/>
        <v>0</v>
      </c>
      <c r="AJ2790" s="217"/>
      <c r="AK2790" s="218"/>
      <c r="AL2790" s="219"/>
      <c r="AM2790" s="218"/>
      <c r="AN2790" s="219"/>
      <c r="AO2790" s="218"/>
      <c r="AP2790" s="219"/>
      <c r="AQ2790" s="218"/>
      <c r="AR2790" s="219"/>
      <c r="AS2790" s="218"/>
      <c r="AT2790" s="219"/>
      <c r="AU2790" s="218"/>
      <c r="AV2790" s="114">
        <f t="shared" si="2450"/>
        <v>0</v>
      </c>
      <c r="AW2790" s="113">
        <f t="shared" si="2451"/>
        <v>0</v>
      </c>
      <c r="AX2790" s="210"/>
      <c r="AY2790" s="111">
        <f t="shared" si="2452"/>
        <v>0</v>
      </c>
      <c r="AZ2790" s="113">
        <f t="shared" si="2453"/>
        <v>0</v>
      </c>
      <c r="BA2790" s="114">
        <f t="shared" si="2454"/>
        <v>0</v>
      </c>
      <c r="BB2790" s="113">
        <f t="shared" si="2455"/>
        <v>0</v>
      </c>
      <c r="BC2790" s="113">
        <f t="shared" si="2456"/>
        <v>0</v>
      </c>
      <c r="BD2790" s="117">
        <f t="shared" si="2457"/>
        <v>0</v>
      </c>
    </row>
    <row r="2791" spans="2:56" x14ac:dyDescent="0.3">
      <c r="B2791" s="222" t="s">
        <v>160</v>
      </c>
      <c r="C2791" s="78">
        <f>SUM(C2792:C2795)</f>
        <v>0</v>
      </c>
      <c r="D2791" s="79">
        <f>SUM(D2792:D2795)</f>
        <v>0</v>
      </c>
      <c r="E2791" s="69">
        <f t="shared" si="2443"/>
        <v>0</v>
      </c>
      <c r="F2791" s="78">
        <f>SUM(F2792:F2795)</f>
        <v>0</v>
      </c>
      <c r="G2791" s="79">
        <f>SUM(G2792:G2795)</f>
        <v>0</v>
      </c>
      <c r="H2791" s="69">
        <f t="shared" si="2444"/>
        <v>0</v>
      </c>
      <c r="I2791" s="78">
        <f>SUM(I2792:I2795)</f>
        <v>0</v>
      </c>
      <c r="J2791" s="79">
        <f>SUM(J2792:J2795)</f>
        <v>0</v>
      </c>
      <c r="K2791" s="69">
        <f t="shared" si="2445"/>
        <v>0</v>
      </c>
      <c r="L2791" s="78">
        <f>SUM(L2792:L2795)</f>
        <v>0</v>
      </c>
      <c r="M2791" s="80">
        <f>SUM(M2792:M2795)</f>
        <v>0</v>
      </c>
      <c r="N2791" s="81">
        <f>SUM(N2792:N2795)</f>
        <v>0</v>
      </c>
      <c r="O2791" s="78">
        <f>SUM(O2792:O2795)</f>
        <v>0</v>
      </c>
      <c r="P2791" s="81">
        <f>SUM(P2792:P2795)</f>
        <v>0</v>
      </c>
      <c r="Q2791" s="148">
        <f t="shared" si="2446"/>
        <v>0</v>
      </c>
      <c r="R2791" s="81">
        <f>SUM(R2792:R2795)</f>
        <v>0</v>
      </c>
      <c r="S2791" s="81">
        <f>SUM(S2792:S2795)</f>
        <v>0</v>
      </c>
      <c r="T2791" s="149">
        <f t="shared" si="2458"/>
        <v>0</v>
      </c>
      <c r="U2791" s="216"/>
      <c r="V2791" s="78">
        <f>SUM(V2792:V2795)</f>
        <v>0</v>
      </c>
      <c r="W2791" s="81">
        <f>SUM(W2792:W2795)</f>
        <v>0</v>
      </c>
      <c r="X2791" s="148">
        <f t="shared" si="2447"/>
        <v>0</v>
      </c>
      <c r="Y2791" s="81">
        <f>SUM(Y2792:Y2795)</f>
        <v>0</v>
      </c>
      <c r="Z2791" s="81">
        <f>SUM(Z2792:Z2795)</f>
        <v>0</v>
      </c>
      <c r="AA2791" s="149">
        <f t="shared" si="2459"/>
        <v>0</v>
      </c>
      <c r="AB2791" s="216"/>
      <c r="AC2791" s="78">
        <f>SUM(AC2792:AC2795)</f>
        <v>0</v>
      </c>
      <c r="AD2791" s="81">
        <f>SUM(AD2792:AD2795)</f>
        <v>0</v>
      </c>
      <c r="AE2791" s="148">
        <f t="shared" si="2448"/>
        <v>0</v>
      </c>
      <c r="AF2791" s="81">
        <f>SUM(AF2792:AF2795)</f>
        <v>0</v>
      </c>
      <c r="AG2791" s="81">
        <f>SUM(AG2792:AG2795)</f>
        <v>0</v>
      </c>
      <c r="AH2791" s="149">
        <f t="shared" si="2460"/>
        <v>0</v>
      </c>
      <c r="AJ2791" s="79">
        <f t="shared" ref="AJ2791:AU2791" si="2478">SUM(AJ2792:AJ2795)</f>
        <v>0</v>
      </c>
      <c r="AK2791" s="80">
        <f t="shared" si="2478"/>
        <v>0</v>
      </c>
      <c r="AL2791" s="81">
        <f t="shared" si="2478"/>
        <v>0</v>
      </c>
      <c r="AM2791" s="80">
        <f t="shared" si="2478"/>
        <v>0</v>
      </c>
      <c r="AN2791" s="81">
        <f t="shared" si="2478"/>
        <v>0</v>
      </c>
      <c r="AO2791" s="80">
        <f t="shared" si="2478"/>
        <v>0</v>
      </c>
      <c r="AP2791" s="81">
        <f t="shared" si="2478"/>
        <v>0</v>
      </c>
      <c r="AQ2791" s="80">
        <f t="shared" si="2478"/>
        <v>0</v>
      </c>
      <c r="AR2791" s="81">
        <f t="shared" si="2478"/>
        <v>0</v>
      </c>
      <c r="AS2791" s="80">
        <f t="shared" si="2478"/>
        <v>0</v>
      </c>
      <c r="AT2791" s="81">
        <f t="shared" si="2478"/>
        <v>0</v>
      </c>
      <c r="AU2791" s="80">
        <f t="shared" si="2478"/>
        <v>0</v>
      </c>
      <c r="AV2791" s="81">
        <f t="shared" si="2450"/>
        <v>0</v>
      </c>
      <c r="AW2791" s="80">
        <f t="shared" si="2451"/>
        <v>0</v>
      </c>
      <c r="AX2791" s="210"/>
      <c r="AY2791" s="79">
        <f t="shared" si="2452"/>
        <v>0</v>
      </c>
      <c r="AZ2791" s="80">
        <f t="shared" si="2453"/>
        <v>0</v>
      </c>
      <c r="BA2791" s="81">
        <f t="shared" si="2454"/>
        <v>0</v>
      </c>
      <c r="BB2791" s="80">
        <f t="shared" si="2455"/>
        <v>0</v>
      </c>
      <c r="BC2791" s="80">
        <f t="shared" si="2456"/>
        <v>0</v>
      </c>
      <c r="BD2791" s="86">
        <f t="shared" si="2457"/>
        <v>0</v>
      </c>
    </row>
    <row r="2792" spans="2:56" x14ac:dyDescent="0.3">
      <c r="B2792" s="211" t="s">
        <v>161</v>
      </c>
      <c r="C2792" s="212"/>
      <c r="D2792" s="213"/>
      <c r="E2792" s="144">
        <f t="shared" si="2443"/>
        <v>0</v>
      </c>
      <c r="F2792" s="212"/>
      <c r="G2792" s="213"/>
      <c r="H2792" s="144">
        <f t="shared" si="2444"/>
        <v>0</v>
      </c>
      <c r="I2792" s="212"/>
      <c r="J2792" s="213"/>
      <c r="K2792" s="144">
        <f t="shared" si="2445"/>
        <v>0</v>
      </c>
      <c r="L2792" s="212"/>
      <c r="M2792" s="214"/>
      <c r="N2792" s="215"/>
      <c r="O2792" s="212"/>
      <c r="P2792" s="215"/>
      <c r="Q2792" s="139">
        <f t="shared" si="2446"/>
        <v>0</v>
      </c>
      <c r="R2792" s="215"/>
      <c r="S2792" s="215"/>
      <c r="T2792" s="140">
        <f t="shared" si="2458"/>
        <v>0</v>
      </c>
      <c r="U2792" s="216"/>
      <c r="V2792" s="212"/>
      <c r="W2792" s="215"/>
      <c r="X2792" s="139">
        <f t="shared" si="2447"/>
        <v>0</v>
      </c>
      <c r="Y2792" s="215"/>
      <c r="Z2792" s="215"/>
      <c r="AA2792" s="140">
        <f t="shared" si="2459"/>
        <v>0</v>
      </c>
      <c r="AB2792" s="216"/>
      <c r="AC2792" s="212"/>
      <c r="AD2792" s="215"/>
      <c r="AE2792" s="139">
        <f t="shared" si="2448"/>
        <v>0</v>
      </c>
      <c r="AF2792" s="215"/>
      <c r="AG2792" s="215"/>
      <c r="AH2792" s="140">
        <f t="shared" si="2460"/>
        <v>0</v>
      </c>
      <c r="AJ2792" s="217"/>
      <c r="AK2792" s="218"/>
      <c r="AL2792" s="219"/>
      <c r="AM2792" s="218"/>
      <c r="AN2792" s="219"/>
      <c r="AO2792" s="218"/>
      <c r="AP2792" s="219"/>
      <c r="AQ2792" s="218"/>
      <c r="AR2792" s="219"/>
      <c r="AS2792" s="218"/>
      <c r="AT2792" s="219"/>
      <c r="AU2792" s="218"/>
      <c r="AV2792" s="114">
        <f t="shared" si="2450"/>
        <v>0</v>
      </c>
      <c r="AW2792" s="113">
        <f t="shared" si="2451"/>
        <v>0</v>
      </c>
      <c r="AX2792" s="210"/>
      <c r="AY2792" s="111">
        <f t="shared" si="2452"/>
        <v>0</v>
      </c>
      <c r="AZ2792" s="113">
        <f t="shared" si="2453"/>
        <v>0</v>
      </c>
      <c r="BA2792" s="114">
        <f t="shared" si="2454"/>
        <v>0</v>
      </c>
      <c r="BB2792" s="113">
        <f t="shared" si="2455"/>
        <v>0</v>
      </c>
      <c r="BC2792" s="113">
        <f t="shared" si="2456"/>
        <v>0</v>
      </c>
      <c r="BD2792" s="117">
        <f t="shared" si="2457"/>
        <v>0</v>
      </c>
    </row>
    <row r="2793" spans="2:56" x14ac:dyDescent="0.3">
      <c r="B2793" s="211" t="s">
        <v>162</v>
      </c>
      <c r="C2793" s="212"/>
      <c r="D2793" s="213"/>
      <c r="E2793" s="144">
        <f t="shared" si="2443"/>
        <v>0</v>
      </c>
      <c r="F2793" s="212"/>
      <c r="G2793" s="213"/>
      <c r="H2793" s="144">
        <f t="shared" si="2444"/>
        <v>0</v>
      </c>
      <c r="I2793" s="212"/>
      <c r="J2793" s="213"/>
      <c r="K2793" s="144">
        <f t="shared" si="2445"/>
        <v>0</v>
      </c>
      <c r="L2793" s="212"/>
      <c r="M2793" s="214"/>
      <c r="N2793" s="215"/>
      <c r="O2793" s="212"/>
      <c r="P2793" s="215"/>
      <c r="Q2793" s="139">
        <f t="shared" si="2446"/>
        <v>0</v>
      </c>
      <c r="R2793" s="215"/>
      <c r="S2793" s="215"/>
      <c r="T2793" s="140">
        <f t="shared" si="2458"/>
        <v>0</v>
      </c>
      <c r="U2793" s="216"/>
      <c r="V2793" s="212"/>
      <c r="W2793" s="215"/>
      <c r="X2793" s="139">
        <f t="shared" si="2447"/>
        <v>0</v>
      </c>
      <c r="Y2793" s="215"/>
      <c r="Z2793" s="215"/>
      <c r="AA2793" s="140">
        <f t="shared" si="2459"/>
        <v>0</v>
      </c>
      <c r="AB2793" s="216"/>
      <c r="AC2793" s="212"/>
      <c r="AD2793" s="215"/>
      <c r="AE2793" s="139">
        <f t="shared" si="2448"/>
        <v>0</v>
      </c>
      <c r="AF2793" s="215"/>
      <c r="AG2793" s="215"/>
      <c r="AH2793" s="140">
        <f t="shared" si="2460"/>
        <v>0</v>
      </c>
      <c r="AJ2793" s="217"/>
      <c r="AK2793" s="218"/>
      <c r="AL2793" s="219"/>
      <c r="AM2793" s="218"/>
      <c r="AN2793" s="219"/>
      <c r="AO2793" s="218"/>
      <c r="AP2793" s="219"/>
      <c r="AQ2793" s="218"/>
      <c r="AR2793" s="219"/>
      <c r="AS2793" s="218"/>
      <c r="AT2793" s="219"/>
      <c r="AU2793" s="218"/>
      <c r="AV2793" s="114">
        <f t="shared" si="2450"/>
        <v>0</v>
      </c>
      <c r="AW2793" s="113">
        <f t="shared" si="2451"/>
        <v>0</v>
      </c>
      <c r="AX2793" s="210"/>
      <c r="AY2793" s="111">
        <f t="shared" si="2452"/>
        <v>0</v>
      </c>
      <c r="AZ2793" s="113">
        <f t="shared" si="2453"/>
        <v>0</v>
      </c>
      <c r="BA2793" s="114">
        <f t="shared" si="2454"/>
        <v>0</v>
      </c>
      <c r="BB2793" s="113">
        <f t="shared" si="2455"/>
        <v>0</v>
      </c>
      <c r="BC2793" s="113">
        <f t="shared" si="2456"/>
        <v>0</v>
      </c>
      <c r="BD2793" s="117">
        <f t="shared" si="2457"/>
        <v>0</v>
      </c>
    </row>
    <row r="2794" spans="2:56" x14ac:dyDescent="0.3">
      <c r="B2794" s="211" t="s">
        <v>163</v>
      </c>
      <c r="C2794" s="212"/>
      <c r="D2794" s="213"/>
      <c r="E2794" s="144">
        <f t="shared" si="2443"/>
        <v>0</v>
      </c>
      <c r="F2794" s="212"/>
      <c r="G2794" s="213"/>
      <c r="H2794" s="144">
        <f t="shared" si="2444"/>
        <v>0</v>
      </c>
      <c r="I2794" s="212"/>
      <c r="J2794" s="213"/>
      <c r="K2794" s="144">
        <f t="shared" si="2445"/>
        <v>0</v>
      </c>
      <c r="L2794" s="212"/>
      <c r="M2794" s="214"/>
      <c r="N2794" s="215"/>
      <c r="O2794" s="212"/>
      <c r="P2794" s="215"/>
      <c r="Q2794" s="139">
        <f t="shared" si="2446"/>
        <v>0</v>
      </c>
      <c r="R2794" s="215"/>
      <c r="S2794" s="215"/>
      <c r="T2794" s="140">
        <f t="shared" si="2458"/>
        <v>0</v>
      </c>
      <c r="U2794" s="216"/>
      <c r="V2794" s="212"/>
      <c r="W2794" s="215"/>
      <c r="X2794" s="139">
        <f t="shared" si="2447"/>
        <v>0</v>
      </c>
      <c r="Y2794" s="215"/>
      <c r="Z2794" s="215"/>
      <c r="AA2794" s="140">
        <f t="shared" si="2459"/>
        <v>0</v>
      </c>
      <c r="AB2794" s="216"/>
      <c r="AC2794" s="212"/>
      <c r="AD2794" s="215"/>
      <c r="AE2794" s="139">
        <f t="shared" si="2448"/>
        <v>0</v>
      </c>
      <c r="AF2794" s="215"/>
      <c r="AG2794" s="215"/>
      <c r="AH2794" s="140">
        <f t="shared" si="2460"/>
        <v>0</v>
      </c>
      <c r="AJ2794" s="217"/>
      <c r="AK2794" s="218"/>
      <c r="AL2794" s="219"/>
      <c r="AM2794" s="218"/>
      <c r="AN2794" s="219"/>
      <c r="AO2794" s="218"/>
      <c r="AP2794" s="219"/>
      <c r="AQ2794" s="218"/>
      <c r="AR2794" s="219"/>
      <c r="AS2794" s="218"/>
      <c r="AT2794" s="219"/>
      <c r="AU2794" s="218"/>
      <c r="AV2794" s="114">
        <f t="shared" si="2450"/>
        <v>0</v>
      </c>
      <c r="AW2794" s="113">
        <f t="shared" si="2451"/>
        <v>0</v>
      </c>
      <c r="AX2794" s="210"/>
      <c r="AY2794" s="111">
        <f t="shared" si="2452"/>
        <v>0</v>
      </c>
      <c r="AZ2794" s="113">
        <f t="shared" si="2453"/>
        <v>0</v>
      </c>
      <c r="BA2794" s="114">
        <f t="shared" si="2454"/>
        <v>0</v>
      </c>
      <c r="BB2794" s="113">
        <f t="shared" si="2455"/>
        <v>0</v>
      </c>
      <c r="BC2794" s="113">
        <f t="shared" si="2456"/>
        <v>0</v>
      </c>
      <c r="BD2794" s="117">
        <f t="shared" si="2457"/>
        <v>0</v>
      </c>
    </row>
    <row r="2795" spans="2:56" x14ac:dyDescent="0.3">
      <c r="B2795" s="211" t="s">
        <v>164</v>
      </c>
      <c r="C2795" s="212"/>
      <c r="D2795" s="213"/>
      <c r="E2795" s="144">
        <f t="shared" si="2443"/>
        <v>0</v>
      </c>
      <c r="F2795" s="212"/>
      <c r="G2795" s="213"/>
      <c r="H2795" s="144">
        <f t="shared" si="2444"/>
        <v>0</v>
      </c>
      <c r="I2795" s="212"/>
      <c r="J2795" s="213"/>
      <c r="K2795" s="144">
        <f t="shared" si="2445"/>
        <v>0</v>
      </c>
      <c r="L2795" s="212"/>
      <c r="M2795" s="214"/>
      <c r="N2795" s="215"/>
      <c r="O2795" s="212"/>
      <c r="P2795" s="215"/>
      <c r="Q2795" s="139">
        <f t="shared" si="2446"/>
        <v>0</v>
      </c>
      <c r="R2795" s="215"/>
      <c r="S2795" s="215"/>
      <c r="T2795" s="140">
        <f t="shared" si="2458"/>
        <v>0</v>
      </c>
      <c r="U2795" s="216"/>
      <c r="V2795" s="212"/>
      <c r="W2795" s="215"/>
      <c r="X2795" s="139">
        <f t="shared" si="2447"/>
        <v>0</v>
      </c>
      <c r="Y2795" s="215"/>
      <c r="Z2795" s="215"/>
      <c r="AA2795" s="140">
        <f t="shared" si="2459"/>
        <v>0</v>
      </c>
      <c r="AB2795" s="216"/>
      <c r="AC2795" s="212"/>
      <c r="AD2795" s="215"/>
      <c r="AE2795" s="139">
        <f t="shared" si="2448"/>
        <v>0</v>
      </c>
      <c r="AF2795" s="215"/>
      <c r="AG2795" s="215"/>
      <c r="AH2795" s="140">
        <f t="shared" si="2460"/>
        <v>0</v>
      </c>
      <c r="AJ2795" s="217"/>
      <c r="AK2795" s="218"/>
      <c r="AL2795" s="219"/>
      <c r="AM2795" s="218"/>
      <c r="AN2795" s="219"/>
      <c r="AO2795" s="218"/>
      <c r="AP2795" s="219"/>
      <c r="AQ2795" s="218"/>
      <c r="AR2795" s="219"/>
      <c r="AS2795" s="218"/>
      <c r="AT2795" s="219"/>
      <c r="AU2795" s="218"/>
      <c r="AV2795" s="114">
        <f t="shared" si="2450"/>
        <v>0</v>
      </c>
      <c r="AW2795" s="113">
        <f t="shared" si="2451"/>
        <v>0</v>
      </c>
      <c r="AX2795" s="210"/>
      <c r="AY2795" s="111">
        <f t="shared" si="2452"/>
        <v>0</v>
      </c>
      <c r="AZ2795" s="113">
        <f t="shared" si="2453"/>
        <v>0</v>
      </c>
      <c r="BA2795" s="114">
        <f t="shared" si="2454"/>
        <v>0</v>
      </c>
      <c r="BB2795" s="113">
        <f t="shared" si="2455"/>
        <v>0</v>
      </c>
      <c r="BC2795" s="113">
        <f t="shared" si="2456"/>
        <v>0</v>
      </c>
      <c r="BD2795" s="117">
        <f t="shared" si="2457"/>
        <v>0</v>
      </c>
    </row>
    <row r="2796" spans="2:56" x14ac:dyDescent="0.3">
      <c r="B2796" s="222" t="s">
        <v>165</v>
      </c>
      <c r="C2796" s="78">
        <f>SUM(C2797)</f>
        <v>0</v>
      </c>
      <c r="D2796" s="79">
        <f>SUM(D2797)</f>
        <v>0</v>
      </c>
      <c r="E2796" s="69">
        <f t="shared" si="2443"/>
        <v>0</v>
      </c>
      <c r="F2796" s="78">
        <f>SUM(F2797)</f>
        <v>0</v>
      </c>
      <c r="G2796" s="79">
        <f>SUM(G2797)</f>
        <v>0</v>
      </c>
      <c r="H2796" s="69">
        <f t="shared" si="2444"/>
        <v>0</v>
      </c>
      <c r="I2796" s="78">
        <f>SUM(I2797)</f>
        <v>0</v>
      </c>
      <c r="J2796" s="79">
        <f>SUM(J2797)</f>
        <v>0</v>
      </c>
      <c r="K2796" s="69">
        <f t="shared" si="2445"/>
        <v>0</v>
      </c>
      <c r="L2796" s="78">
        <f>SUM(L2797)</f>
        <v>0</v>
      </c>
      <c r="M2796" s="80">
        <f>SUM(M2797)</f>
        <v>0</v>
      </c>
      <c r="N2796" s="81">
        <f>SUM(N2797)</f>
        <v>0</v>
      </c>
      <c r="O2796" s="78">
        <f>SUM(O2797)</f>
        <v>0</v>
      </c>
      <c r="P2796" s="81">
        <f>SUM(P2797)</f>
        <v>0</v>
      </c>
      <c r="Q2796" s="148">
        <f t="shared" si="2446"/>
        <v>0</v>
      </c>
      <c r="R2796" s="81">
        <f>SUM(R2797)</f>
        <v>0</v>
      </c>
      <c r="S2796" s="81">
        <f>SUM(S2797)</f>
        <v>0</v>
      </c>
      <c r="T2796" s="149">
        <f t="shared" si="2458"/>
        <v>0</v>
      </c>
      <c r="U2796" s="216"/>
      <c r="V2796" s="78">
        <f>SUM(V2797)</f>
        <v>0</v>
      </c>
      <c r="W2796" s="81">
        <f>SUM(W2797)</f>
        <v>0</v>
      </c>
      <c r="X2796" s="148">
        <f t="shared" si="2447"/>
        <v>0</v>
      </c>
      <c r="Y2796" s="81">
        <f>SUM(Y2797)</f>
        <v>0</v>
      </c>
      <c r="Z2796" s="81">
        <f>SUM(Z2797)</f>
        <v>0</v>
      </c>
      <c r="AA2796" s="149">
        <f t="shared" si="2459"/>
        <v>0</v>
      </c>
      <c r="AB2796" s="216"/>
      <c r="AC2796" s="78">
        <f>SUM(AC2797)</f>
        <v>0</v>
      </c>
      <c r="AD2796" s="81">
        <f>SUM(AD2797)</f>
        <v>0</v>
      </c>
      <c r="AE2796" s="148">
        <f t="shared" si="2448"/>
        <v>0</v>
      </c>
      <c r="AF2796" s="81">
        <f>SUM(AF2797)</f>
        <v>0</v>
      </c>
      <c r="AG2796" s="81">
        <f>SUM(AG2797)</f>
        <v>0</v>
      </c>
      <c r="AH2796" s="149">
        <f t="shared" si="2460"/>
        <v>0</v>
      </c>
      <c r="AJ2796" s="79">
        <f t="shared" ref="AJ2796:AU2796" si="2479">SUM(AJ2797)</f>
        <v>0</v>
      </c>
      <c r="AK2796" s="80">
        <f t="shared" si="2479"/>
        <v>0</v>
      </c>
      <c r="AL2796" s="81">
        <f t="shared" si="2479"/>
        <v>0</v>
      </c>
      <c r="AM2796" s="80">
        <f t="shared" si="2479"/>
        <v>0</v>
      </c>
      <c r="AN2796" s="81">
        <f t="shared" si="2479"/>
        <v>0</v>
      </c>
      <c r="AO2796" s="80">
        <f t="shared" si="2479"/>
        <v>0</v>
      </c>
      <c r="AP2796" s="81">
        <f t="shared" si="2479"/>
        <v>0</v>
      </c>
      <c r="AQ2796" s="80">
        <f t="shared" si="2479"/>
        <v>0</v>
      </c>
      <c r="AR2796" s="81">
        <f t="shared" si="2479"/>
        <v>0</v>
      </c>
      <c r="AS2796" s="80">
        <f t="shared" si="2479"/>
        <v>0</v>
      </c>
      <c r="AT2796" s="81">
        <f t="shared" si="2479"/>
        <v>0</v>
      </c>
      <c r="AU2796" s="80">
        <f t="shared" si="2479"/>
        <v>0</v>
      </c>
      <c r="AV2796" s="81">
        <f t="shared" si="2450"/>
        <v>0</v>
      </c>
      <c r="AW2796" s="80">
        <f t="shared" si="2451"/>
        <v>0</v>
      </c>
      <c r="AX2796" s="210"/>
      <c r="AY2796" s="79">
        <f t="shared" si="2452"/>
        <v>0</v>
      </c>
      <c r="AZ2796" s="80">
        <f t="shared" si="2453"/>
        <v>0</v>
      </c>
      <c r="BA2796" s="81">
        <f t="shared" si="2454"/>
        <v>0</v>
      </c>
      <c r="BB2796" s="80">
        <f t="shared" si="2455"/>
        <v>0</v>
      </c>
      <c r="BC2796" s="80">
        <f t="shared" si="2456"/>
        <v>0</v>
      </c>
      <c r="BD2796" s="86">
        <f t="shared" si="2457"/>
        <v>0</v>
      </c>
    </row>
    <row r="2797" spans="2:56" x14ac:dyDescent="0.3">
      <c r="B2797" s="211" t="s">
        <v>166</v>
      </c>
      <c r="C2797" s="212"/>
      <c r="D2797" s="213"/>
      <c r="E2797" s="144">
        <f t="shared" ref="E2797:E2860" si="2480">IFERROR(D2797/C2797,0)</f>
        <v>0</v>
      </c>
      <c r="F2797" s="212"/>
      <c r="G2797" s="213"/>
      <c r="H2797" s="144">
        <f t="shared" ref="H2797:H2860" si="2481">IFERROR(G2797/F2797,0)</f>
        <v>0</v>
      </c>
      <c r="I2797" s="212"/>
      <c r="J2797" s="213"/>
      <c r="K2797" s="144">
        <f t="shared" ref="K2797:K2860" si="2482">IFERROR(J2797/I2797,0)</f>
        <v>0</v>
      </c>
      <c r="L2797" s="212"/>
      <c r="M2797" s="214"/>
      <c r="N2797" s="215"/>
      <c r="O2797" s="212"/>
      <c r="P2797" s="215"/>
      <c r="Q2797" s="139">
        <f t="shared" ref="Q2797:Q2860" si="2483">SUM(O2797:P2797)</f>
        <v>0</v>
      </c>
      <c r="R2797" s="215"/>
      <c r="S2797" s="215"/>
      <c r="T2797" s="140">
        <f t="shared" si="2458"/>
        <v>0</v>
      </c>
      <c r="U2797" s="216"/>
      <c r="V2797" s="212"/>
      <c r="W2797" s="215"/>
      <c r="X2797" s="139">
        <f t="shared" ref="X2797:X2860" si="2484">SUM(V2797:W2797)</f>
        <v>0</v>
      </c>
      <c r="Y2797" s="215"/>
      <c r="Z2797" s="215"/>
      <c r="AA2797" s="140">
        <f t="shared" si="2459"/>
        <v>0</v>
      </c>
      <c r="AB2797" s="216"/>
      <c r="AC2797" s="212"/>
      <c r="AD2797" s="215"/>
      <c r="AE2797" s="139">
        <f t="shared" ref="AE2797:AE2860" si="2485">SUM(AC2797:AD2797)</f>
        <v>0</v>
      </c>
      <c r="AF2797" s="215"/>
      <c r="AG2797" s="215"/>
      <c r="AH2797" s="140">
        <f t="shared" si="2460"/>
        <v>0</v>
      </c>
      <c r="AJ2797" s="217"/>
      <c r="AK2797" s="218"/>
      <c r="AL2797" s="219"/>
      <c r="AM2797" s="218"/>
      <c r="AN2797" s="219"/>
      <c r="AO2797" s="218"/>
      <c r="AP2797" s="219"/>
      <c r="AQ2797" s="218"/>
      <c r="AR2797" s="219"/>
      <c r="AS2797" s="218"/>
      <c r="AT2797" s="219"/>
      <c r="AU2797" s="218"/>
      <c r="AV2797" s="114">
        <f t="shared" ref="AV2797:AV2860" si="2486">SUM(AJ2797:AU2797)</f>
        <v>0</v>
      </c>
      <c r="AW2797" s="113">
        <f t="shared" ref="AW2797:AW2860" si="2487">T2797-AV2797</f>
        <v>0</v>
      </c>
      <c r="AX2797" s="210"/>
      <c r="AY2797" s="111">
        <f t="shared" ref="AY2797:AY2860" si="2488">SUM(AJ2797:AL2797)</f>
        <v>0</v>
      </c>
      <c r="AZ2797" s="113">
        <f t="shared" ref="AZ2797:AZ2860" si="2489">SUM(AM2797:AO2797)</f>
        <v>0</v>
      </c>
      <c r="BA2797" s="114">
        <f t="shared" ref="BA2797:BA2860" si="2490">SUM(AP2797:AR2797)</f>
        <v>0</v>
      </c>
      <c r="BB2797" s="113">
        <f t="shared" ref="BB2797:BB2860" si="2491">SUM(AS2797:AU2797)</f>
        <v>0</v>
      </c>
      <c r="BC2797" s="113">
        <f t="shared" ref="BC2797:BC2860" si="2492">SUM(AY2797,AZ2797,BA2797,BB2797)</f>
        <v>0</v>
      </c>
      <c r="BD2797" s="117">
        <f t="shared" ref="BD2797:BD2860" si="2493">T2797-BC2797</f>
        <v>0</v>
      </c>
    </row>
    <row r="2798" spans="2:56" x14ac:dyDescent="0.3">
      <c r="B2798" s="222" t="s">
        <v>167</v>
      </c>
      <c r="C2798" s="78">
        <f>SUM(C2799:C2804)</f>
        <v>0</v>
      </c>
      <c r="D2798" s="79">
        <f>SUM(D2799:D2804)</f>
        <v>0</v>
      </c>
      <c r="E2798" s="69">
        <f t="shared" si="2480"/>
        <v>0</v>
      </c>
      <c r="F2798" s="78">
        <f>SUM(F2799:F2804)</f>
        <v>0</v>
      </c>
      <c r="G2798" s="79">
        <f>SUM(G2799:G2804)</f>
        <v>0</v>
      </c>
      <c r="H2798" s="69">
        <f t="shared" si="2481"/>
        <v>0</v>
      </c>
      <c r="I2798" s="78">
        <f>SUM(I2799:I2804)</f>
        <v>0</v>
      </c>
      <c r="J2798" s="79">
        <f>SUM(J2799:J2804)</f>
        <v>0</v>
      </c>
      <c r="K2798" s="69">
        <f t="shared" si="2482"/>
        <v>0</v>
      </c>
      <c r="L2798" s="78">
        <f>SUM(L2799:L2804)</f>
        <v>0</v>
      </c>
      <c r="M2798" s="80">
        <f>SUM(M2799:M2804)</f>
        <v>0</v>
      </c>
      <c r="N2798" s="81">
        <f>SUM(N2799:N2804)</f>
        <v>0</v>
      </c>
      <c r="O2798" s="78">
        <f>SUM(O2799:O2804)</f>
        <v>0</v>
      </c>
      <c r="P2798" s="81">
        <f>SUM(P2799:P2804)</f>
        <v>0</v>
      </c>
      <c r="Q2798" s="148">
        <f t="shared" si="2483"/>
        <v>0</v>
      </c>
      <c r="R2798" s="81">
        <f>SUM(R2799:R2804)</f>
        <v>0</v>
      </c>
      <c r="S2798" s="81">
        <f>SUM(S2799:S2804)</f>
        <v>0</v>
      </c>
      <c r="T2798" s="149">
        <f t="shared" ref="T2798:T2861" si="2494">SUM(Q2798:S2798)</f>
        <v>0</v>
      </c>
      <c r="U2798" s="216"/>
      <c r="V2798" s="78">
        <f>SUM(V2799:V2804)</f>
        <v>0</v>
      </c>
      <c r="W2798" s="81">
        <f>SUM(W2799:W2804)</f>
        <v>0</v>
      </c>
      <c r="X2798" s="148">
        <f t="shared" si="2484"/>
        <v>0</v>
      </c>
      <c r="Y2798" s="81">
        <f>SUM(Y2799:Y2804)</f>
        <v>0</v>
      </c>
      <c r="Z2798" s="81">
        <f>SUM(Z2799:Z2804)</f>
        <v>0</v>
      </c>
      <c r="AA2798" s="149">
        <f t="shared" ref="AA2798:AA2861" si="2495">SUM(X2798:Z2798)</f>
        <v>0</v>
      </c>
      <c r="AB2798" s="216"/>
      <c r="AC2798" s="78">
        <f>SUM(AC2799:AC2804)</f>
        <v>0</v>
      </c>
      <c r="AD2798" s="81">
        <f>SUM(AD2799:AD2804)</f>
        <v>0</v>
      </c>
      <c r="AE2798" s="148">
        <f t="shared" si="2485"/>
        <v>0</v>
      </c>
      <c r="AF2798" s="81">
        <f>SUM(AF2799:AF2804)</f>
        <v>0</v>
      </c>
      <c r="AG2798" s="81">
        <f>SUM(AG2799:AG2804)</f>
        <v>0</v>
      </c>
      <c r="AH2798" s="149">
        <f t="shared" ref="AH2798:AH2861" si="2496">SUM(AE2798:AG2798)</f>
        <v>0</v>
      </c>
      <c r="AJ2798" s="79">
        <f t="shared" ref="AJ2798:AU2798" si="2497">SUM(AJ2799:AJ2804)</f>
        <v>0</v>
      </c>
      <c r="AK2798" s="80">
        <f t="shared" si="2497"/>
        <v>0</v>
      </c>
      <c r="AL2798" s="81">
        <f t="shared" si="2497"/>
        <v>0</v>
      </c>
      <c r="AM2798" s="80">
        <f t="shared" si="2497"/>
        <v>0</v>
      </c>
      <c r="AN2798" s="81">
        <f t="shared" si="2497"/>
        <v>0</v>
      </c>
      <c r="AO2798" s="80">
        <f t="shared" si="2497"/>
        <v>0</v>
      </c>
      <c r="AP2798" s="81">
        <f t="shared" si="2497"/>
        <v>0</v>
      </c>
      <c r="AQ2798" s="80">
        <f t="shared" si="2497"/>
        <v>0</v>
      </c>
      <c r="AR2798" s="81">
        <f t="shared" si="2497"/>
        <v>0</v>
      </c>
      <c r="AS2798" s="80">
        <f t="shared" si="2497"/>
        <v>0</v>
      </c>
      <c r="AT2798" s="81">
        <f t="shared" si="2497"/>
        <v>0</v>
      </c>
      <c r="AU2798" s="80">
        <f t="shared" si="2497"/>
        <v>0</v>
      </c>
      <c r="AV2798" s="81">
        <f t="shared" si="2486"/>
        <v>0</v>
      </c>
      <c r="AW2798" s="80">
        <f t="shared" si="2487"/>
        <v>0</v>
      </c>
      <c r="AX2798" s="210"/>
      <c r="AY2798" s="79">
        <f t="shared" si="2488"/>
        <v>0</v>
      </c>
      <c r="AZ2798" s="80">
        <f t="shared" si="2489"/>
        <v>0</v>
      </c>
      <c r="BA2798" s="81">
        <f t="shared" si="2490"/>
        <v>0</v>
      </c>
      <c r="BB2798" s="80">
        <f t="shared" si="2491"/>
        <v>0</v>
      </c>
      <c r="BC2798" s="80">
        <f t="shared" si="2492"/>
        <v>0</v>
      </c>
      <c r="BD2798" s="86">
        <f t="shared" si="2493"/>
        <v>0</v>
      </c>
    </row>
    <row r="2799" spans="2:56" x14ac:dyDescent="0.3">
      <c r="B2799" s="211" t="s">
        <v>168</v>
      </c>
      <c r="C2799" s="212"/>
      <c r="D2799" s="213"/>
      <c r="E2799" s="144">
        <f t="shared" si="2480"/>
        <v>0</v>
      </c>
      <c r="F2799" s="212"/>
      <c r="G2799" s="213"/>
      <c r="H2799" s="144">
        <f t="shared" si="2481"/>
        <v>0</v>
      </c>
      <c r="I2799" s="212"/>
      <c r="J2799" s="213"/>
      <c r="K2799" s="144">
        <f t="shared" si="2482"/>
        <v>0</v>
      </c>
      <c r="L2799" s="212"/>
      <c r="M2799" s="214"/>
      <c r="N2799" s="215"/>
      <c r="O2799" s="212"/>
      <c r="P2799" s="215"/>
      <c r="Q2799" s="139">
        <f t="shared" si="2483"/>
        <v>0</v>
      </c>
      <c r="R2799" s="215"/>
      <c r="S2799" s="215"/>
      <c r="T2799" s="140">
        <f t="shared" si="2494"/>
        <v>0</v>
      </c>
      <c r="U2799" s="216"/>
      <c r="V2799" s="212"/>
      <c r="W2799" s="215"/>
      <c r="X2799" s="139">
        <f t="shared" si="2484"/>
        <v>0</v>
      </c>
      <c r="Y2799" s="215"/>
      <c r="Z2799" s="215"/>
      <c r="AA2799" s="140">
        <f t="shared" si="2495"/>
        <v>0</v>
      </c>
      <c r="AB2799" s="216"/>
      <c r="AC2799" s="212"/>
      <c r="AD2799" s="215"/>
      <c r="AE2799" s="139">
        <f t="shared" si="2485"/>
        <v>0</v>
      </c>
      <c r="AF2799" s="215"/>
      <c r="AG2799" s="215"/>
      <c r="AH2799" s="140">
        <f t="shared" si="2496"/>
        <v>0</v>
      </c>
      <c r="AJ2799" s="217"/>
      <c r="AK2799" s="218"/>
      <c r="AL2799" s="219"/>
      <c r="AM2799" s="218"/>
      <c r="AN2799" s="219"/>
      <c r="AO2799" s="218"/>
      <c r="AP2799" s="219"/>
      <c r="AQ2799" s="218"/>
      <c r="AR2799" s="219"/>
      <c r="AS2799" s="218"/>
      <c r="AT2799" s="219"/>
      <c r="AU2799" s="218"/>
      <c r="AV2799" s="114">
        <f t="shared" si="2486"/>
        <v>0</v>
      </c>
      <c r="AW2799" s="113">
        <f t="shared" si="2487"/>
        <v>0</v>
      </c>
      <c r="AX2799" s="210"/>
      <c r="AY2799" s="111">
        <f t="shared" si="2488"/>
        <v>0</v>
      </c>
      <c r="AZ2799" s="113">
        <f t="shared" si="2489"/>
        <v>0</v>
      </c>
      <c r="BA2799" s="114">
        <f t="shared" si="2490"/>
        <v>0</v>
      </c>
      <c r="BB2799" s="113">
        <f t="shared" si="2491"/>
        <v>0</v>
      </c>
      <c r="BC2799" s="113">
        <f t="shared" si="2492"/>
        <v>0</v>
      </c>
      <c r="BD2799" s="117">
        <f t="shared" si="2493"/>
        <v>0</v>
      </c>
    </row>
    <row r="2800" spans="2:56" x14ac:dyDescent="0.3">
      <c r="B2800" s="211" t="s">
        <v>169</v>
      </c>
      <c r="C2800" s="212"/>
      <c r="D2800" s="213"/>
      <c r="E2800" s="144">
        <f t="shared" si="2480"/>
        <v>0</v>
      </c>
      <c r="F2800" s="212"/>
      <c r="G2800" s="213"/>
      <c r="H2800" s="144">
        <f t="shared" si="2481"/>
        <v>0</v>
      </c>
      <c r="I2800" s="212"/>
      <c r="J2800" s="213"/>
      <c r="K2800" s="144">
        <f t="shared" si="2482"/>
        <v>0</v>
      </c>
      <c r="L2800" s="212"/>
      <c r="M2800" s="214"/>
      <c r="N2800" s="215"/>
      <c r="O2800" s="212"/>
      <c r="P2800" s="215"/>
      <c r="Q2800" s="139">
        <f t="shared" si="2483"/>
        <v>0</v>
      </c>
      <c r="R2800" s="215"/>
      <c r="S2800" s="215"/>
      <c r="T2800" s="140">
        <f t="shared" si="2494"/>
        <v>0</v>
      </c>
      <c r="U2800" s="216"/>
      <c r="V2800" s="212"/>
      <c r="W2800" s="215"/>
      <c r="X2800" s="139">
        <f t="shared" si="2484"/>
        <v>0</v>
      </c>
      <c r="Y2800" s="215"/>
      <c r="Z2800" s="215"/>
      <c r="AA2800" s="140">
        <f t="shared" si="2495"/>
        <v>0</v>
      </c>
      <c r="AB2800" s="216"/>
      <c r="AC2800" s="212"/>
      <c r="AD2800" s="215"/>
      <c r="AE2800" s="139">
        <f t="shared" si="2485"/>
        <v>0</v>
      </c>
      <c r="AF2800" s="215"/>
      <c r="AG2800" s="215"/>
      <c r="AH2800" s="140">
        <f t="shared" si="2496"/>
        <v>0</v>
      </c>
      <c r="AJ2800" s="217"/>
      <c r="AK2800" s="218"/>
      <c r="AL2800" s="219"/>
      <c r="AM2800" s="218"/>
      <c r="AN2800" s="219"/>
      <c r="AO2800" s="218"/>
      <c r="AP2800" s="219"/>
      <c r="AQ2800" s="218"/>
      <c r="AR2800" s="219"/>
      <c r="AS2800" s="218"/>
      <c r="AT2800" s="219"/>
      <c r="AU2800" s="218"/>
      <c r="AV2800" s="114">
        <f t="shared" si="2486"/>
        <v>0</v>
      </c>
      <c r="AW2800" s="113">
        <f t="shared" si="2487"/>
        <v>0</v>
      </c>
      <c r="AX2800" s="210"/>
      <c r="AY2800" s="111">
        <f t="shared" si="2488"/>
        <v>0</v>
      </c>
      <c r="AZ2800" s="113">
        <f t="shared" si="2489"/>
        <v>0</v>
      </c>
      <c r="BA2800" s="114">
        <f t="shared" si="2490"/>
        <v>0</v>
      </c>
      <c r="BB2800" s="113">
        <f t="shared" si="2491"/>
        <v>0</v>
      </c>
      <c r="BC2800" s="113">
        <f t="shared" si="2492"/>
        <v>0</v>
      </c>
      <c r="BD2800" s="117">
        <f t="shared" si="2493"/>
        <v>0</v>
      </c>
    </row>
    <row r="2801" spans="2:56" x14ac:dyDescent="0.3">
      <c r="B2801" s="211" t="s">
        <v>170</v>
      </c>
      <c r="C2801" s="212"/>
      <c r="D2801" s="213"/>
      <c r="E2801" s="144">
        <f t="shared" si="2480"/>
        <v>0</v>
      </c>
      <c r="F2801" s="212"/>
      <c r="G2801" s="213"/>
      <c r="H2801" s="144">
        <f t="shared" si="2481"/>
        <v>0</v>
      </c>
      <c r="I2801" s="212"/>
      <c r="J2801" s="213"/>
      <c r="K2801" s="144">
        <f t="shared" si="2482"/>
        <v>0</v>
      </c>
      <c r="L2801" s="212"/>
      <c r="M2801" s="214"/>
      <c r="N2801" s="215"/>
      <c r="O2801" s="212"/>
      <c r="P2801" s="215"/>
      <c r="Q2801" s="139">
        <f t="shared" si="2483"/>
        <v>0</v>
      </c>
      <c r="R2801" s="215"/>
      <c r="S2801" s="215"/>
      <c r="T2801" s="140">
        <f t="shared" si="2494"/>
        <v>0</v>
      </c>
      <c r="U2801" s="216"/>
      <c r="V2801" s="212"/>
      <c r="W2801" s="215"/>
      <c r="X2801" s="139">
        <f t="shared" si="2484"/>
        <v>0</v>
      </c>
      <c r="Y2801" s="215"/>
      <c r="Z2801" s="215"/>
      <c r="AA2801" s="140">
        <f t="shared" si="2495"/>
        <v>0</v>
      </c>
      <c r="AB2801" s="216"/>
      <c r="AC2801" s="212"/>
      <c r="AD2801" s="215"/>
      <c r="AE2801" s="139">
        <f t="shared" si="2485"/>
        <v>0</v>
      </c>
      <c r="AF2801" s="215"/>
      <c r="AG2801" s="215"/>
      <c r="AH2801" s="140">
        <f t="shared" si="2496"/>
        <v>0</v>
      </c>
      <c r="AJ2801" s="217"/>
      <c r="AK2801" s="218"/>
      <c r="AL2801" s="219"/>
      <c r="AM2801" s="218"/>
      <c r="AN2801" s="219"/>
      <c r="AO2801" s="218"/>
      <c r="AP2801" s="219"/>
      <c r="AQ2801" s="218"/>
      <c r="AR2801" s="219"/>
      <c r="AS2801" s="218"/>
      <c r="AT2801" s="219"/>
      <c r="AU2801" s="218"/>
      <c r="AV2801" s="114">
        <f t="shared" si="2486"/>
        <v>0</v>
      </c>
      <c r="AW2801" s="113">
        <f t="shared" si="2487"/>
        <v>0</v>
      </c>
      <c r="AX2801" s="210"/>
      <c r="AY2801" s="111">
        <f t="shared" si="2488"/>
        <v>0</v>
      </c>
      <c r="AZ2801" s="113">
        <f t="shared" si="2489"/>
        <v>0</v>
      </c>
      <c r="BA2801" s="114">
        <f t="shared" si="2490"/>
        <v>0</v>
      </c>
      <c r="BB2801" s="113">
        <f t="shared" si="2491"/>
        <v>0</v>
      </c>
      <c r="BC2801" s="113">
        <f t="shared" si="2492"/>
        <v>0</v>
      </c>
      <c r="BD2801" s="117">
        <f t="shared" si="2493"/>
        <v>0</v>
      </c>
    </row>
    <row r="2802" spans="2:56" x14ac:dyDescent="0.3">
      <c r="B2802" s="211" t="s">
        <v>171</v>
      </c>
      <c r="C2802" s="212"/>
      <c r="D2802" s="213"/>
      <c r="E2802" s="144">
        <f t="shared" si="2480"/>
        <v>0</v>
      </c>
      <c r="F2802" s="212"/>
      <c r="G2802" s="213"/>
      <c r="H2802" s="144">
        <f t="shared" si="2481"/>
        <v>0</v>
      </c>
      <c r="I2802" s="212"/>
      <c r="J2802" s="213"/>
      <c r="K2802" s="144">
        <f t="shared" si="2482"/>
        <v>0</v>
      </c>
      <c r="L2802" s="212"/>
      <c r="M2802" s="214"/>
      <c r="N2802" s="215"/>
      <c r="O2802" s="212"/>
      <c r="P2802" s="215"/>
      <c r="Q2802" s="139">
        <f t="shared" si="2483"/>
        <v>0</v>
      </c>
      <c r="R2802" s="215"/>
      <c r="S2802" s="215"/>
      <c r="T2802" s="140">
        <f t="shared" si="2494"/>
        <v>0</v>
      </c>
      <c r="U2802" s="216"/>
      <c r="V2802" s="212"/>
      <c r="W2802" s="215"/>
      <c r="X2802" s="139">
        <f t="shared" si="2484"/>
        <v>0</v>
      </c>
      <c r="Y2802" s="215"/>
      <c r="Z2802" s="215"/>
      <c r="AA2802" s="140">
        <f t="shared" si="2495"/>
        <v>0</v>
      </c>
      <c r="AB2802" s="216"/>
      <c r="AC2802" s="212"/>
      <c r="AD2802" s="215"/>
      <c r="AE2802" s="139">
        <f t="shared" si="2485"/>
        <v>0</v>
      </c>
      <c r="AF2802" s="215"/>
      <c r="AG2802" s="215"/>
      <c r="AH2802" s="140">
        <f t="shared" si="2496"/>
        <v>0</v>
      </c>
      <c r="AJ2802" s="217"/>
      <c r="AK2802" s="218"/>
      <c r="AL2802" s="219"/>
      <c r="AM2802" s="218"/>
      <c r="AN2802" s="219"/>
      <c r="AO2802" s="218"/>
      <c r="AP2802" s="219"/>
      <c r="AQ2802" s="218"/>
      <c r="AR2802" s="219"/>
      <c r="AS2802" s="218"/>
      <c r="AT2802" s="219"/>
      <c r="AU2802" s="218"/>
      <c r="AV2802" s="114">
        <f t="shared" si="2486"/>
        <v>0</v>
      </c>
      <c r="AW2802" s="113">
        <f t="shared" si="2487"/>
        <v>0</v>
      </c>
      <c r="AX2802" s="210"/>
      <c r="AY2802" s="111">
        <f t="shared" si="2488"/>
        <v>0</v>
      </c>
      <c r="AZ2802" s="113">
        <f t="shared" si="2489"/>
        <v>0</v>
      </c>
      <c r="BA2802" s="114">
        <f t="shared" si="2490"/>
        <v>0</v>
      </c>
      <c r="BB2802" s="113">
        <f t="shared" si="2491"/>
        <v>0</v>
      </c>
      <c r="BC2802" s="113">
        <f t="shared" si="2492"/>
        <v>0</v>
      </c>
      <c r="BD2802" s="117">
        <f t="shared" si="2493"/>
        <v>0</v>
      </c>
    </row>
    <row r="2803" spans="2:56" x14ac:dyDescent="0.3">
      <c r="B2803" s="211" t="s">
        <v>172</v>
      </c>
      <c r="C2803" s="212"/>
      <c r="D2803" s="213"/>
      <c r="E2803" s="144">
        <f t="shared" si="2480"/>
        <v>0</v>
      </c>
      <c r="F2803" s="212"/>
      <c r="G2803" s="213"/>
      <c r="H2803" s="144">
        <f t="shared" si="2481"/>
        <v>0</v>
      </c>
      <c r="I2803" s="212"/>
      <c r="J2803" s="213"/>
      <c r="K2803" s="144">
        <f t="shared" si="2482"/>
        <v>0</v>
      </c>
      <c r="L2803" s="212"/>
      <c r="M2803" s="214"/>
      <c r="N2803" s="215"/>
      <c r="O2803" s="212"/>
      <c r="P2803" s="215"/>
      <c r="Q2803" s="139">
        <f t="shared" si="2483"/>
        <v>0</v>
      </c>
      <c r="R2803" s="215"/>
      <c r="S2803" s="215"/>
      <c r="T2803" s="140">
        <f t="shared" si="2494"/>
        <v>0</v>
      </c>
      <c r="U2803" s="216"/>
      <c r="V2803" s="212"/>
      <c r="W2803" s="215"/>
      <c r="X2803" s="139">
        <f t="shared" si="2484"/>
        <v>0</v>
      </c>
      <c r="Y2803" s="215"/>
      <c r="Z2803" s="215"/>
      <c r="AA2803" s="140">
        <f t="shared" si="2495"/>
        <v>0</v>
      </c>
      <c r="AB2803" s="216"/>
      <c r="AC2803" s="212"/>
      <c r="AD2803" s="215"/>
      <c r="AE2803" s="139">
        <f t="shared" si="2485"/>
        <v>0</v>
      </c>
      <c r="AF2803" s="215"/>
      <c r="AG2803" s="215"/>
      <c r="AH2803" s="140">
        <f t="shared" si="2496"/>
        <v>0</v>
      </c>
      <c r="AJ2803" s="217"/>
      <c r="AK2803" s="218"/>
      <c r="AL2803" s="219"/>
      <c r="AM2803" s="218"/>
      <c r="AN2803" s="219"/>
      <c r="AO2803" s="218"/>
      <c r="AP2803" s="219"/>
      <c r="AQ2803" s="218"/>
      <c r="AR2803" s="219"/>
      <c r="AS2803" s="218"/>
      <c r="AT2803" s="219"/>
      <c r="AU2803" s="218"/>
      <c r="AV2803" s="114">
        <f t="shared" si="2486"/>
        <v>0</v>
      </c>
      <c r="AW2803" s="113">
        <f t="shared" si="2487"/>
        <v>0</v>
      </c>
      <c r="AX2803" s="210"/>
      <c r="AY2803" s="111">
        <f t="shared" si="2488"/>
        <v>0</v>
      </c>
      <c r="AZ2803" s="113">
        <f t="shared" si="2489"/>
        <v>0</v>
      </c>
      <c r="BA2803" s="114">
        <f t="shared" si="2490"/>
        <v>0</v>
      </c>
      <c r="BB2803" s="113">
        <f t="shared" si="2491"/>
        <v>0</v>
      </c>
      <c r="BC2803" s="113">
        <f t="shared" si="2492"/>
        <v>0</v>
      </c>
      <c r="BD2803" s="117">
        <f t="shared" si="2493"/>
        <v>0</v>
      </c>
    </row>
    <row r="2804" spans="2:56" x14ac:dyDescent="0.3">
      <c r="B2804" s="211" t="s">
        <v>173</v>
      </c>
      <c r="C2804" s="212"/>
      <c r="D2804" s="213"/>
      <c r="E2804" s="144">
        <f t="shared" si="2480"/>
        <v>0</v>
      </c>
      <c r="F2804" s="212"/>
      <c r="G2804" s="213"/>
      <c r="H2804" s="144">
        <f t="shared" si="2481"/>
        <v>0</v>
      </c>
      <c r="I2804" s="212"/>
      <c r="J2804" s="213"/>
      <c r="K2804" s="144">
        <f t="shared" si="2482"/>
        <v>0</v>
      </c>
      <c r="L2804" s="212"/>
      <c r="M2804" s="214"/>
      <c r="N2804" s="215"/>
      <c r="O2804" s="212"/>
      <c r="P2804" s="215"/>
      <c r="Q2804" s="139">
        <f t="shared" si="2483"/>
        <v>0</v>
      </c>
      <c r="R2804" s="215"/>
      <c r="S2804" s="215"/>
      <c r="T2804" s="140">
        <f t="shared" si="2494"/>
        <v>0</v>
      </c>
      <c r="U2804" s="216"/>
      <c r="V2804" s="212"/>
      <c r="W2804" s="215"/>
      <c r="X2804" s="139">
        <f t="shared" si="2484"/>
        <v>0</v>
      </c>
      <c r="Y2804" s="215"/>
      <c r="Z2804" s="215"/>
      <c r="AA2804" s="140">
        <f t="shared" si="2495"/>
        <v>0</v>
      </c>
      <c r="AB2804" s="216"/>
      <c r="AC2804" s="212"/>
      <c r="AD2804" s="215"/>
      <c r="AE2804" s="139">
        <f t="shared" si="2485"/>
        <v>0</v>
      </c>
      <c r="AF2804" s="215"/>
      <c r="AG2804" s="215"/>
      <c r="AH2804" s="140">
        <f t="shared" si="2496"/>
        <v>0</v>
      </c>
      <c r="AJ2804" s="217"/>
      <c r="AK2804" s="218"/>
      <c r="AL2804" s="219"/>
      <c r="AM2804" s="218"/>
      <c r="AN2804" s="219"/>
      <c r="AO2804" s="218"/>
      <c r="AP2804" s="219"/>
      <c r="AQ2804" s="218"/>
      <c r="AR2804" s="219"/>
      <c r="AS2804" s="218"/>
      <c r="AT2804" s="219"/>
      <c r="AU2804" s="218"/>
      <c r="AV2804" s="114">
        <f t="shared" si="2486"/>
        <v>0</v>
      </c>
      <c r="AW2804" s="113">
        <f t="shared" si="2487"/>
        <v>0</v>
      </c>
      <c r="AX2804" s="210"/>
      <c r="AY2804" s="111">
        <f t="shared" si="2488"/>
        <v>0</v>
      </c>
      <c r="AZ2804" s="113">
        <f t="shared" si="2489"/>
        <v>0</v>
      </c>
      <c r="BA2804" s="114">
        <f t="shared" si="2490"/>
        <v>0</v>
      </c>
      <c r="BB2804" s="113">
        <f t="shared" si="2491"/>
        <v>0</v>
      </c>
      <c r="BC2804" s="113">
        <f t="shared" si="2492"/>
        <v>0</v>
      </c>
      <c r="BD2804" s="117">
        <f t="shared" si="2493"/>
        <v>0</v>
      </c>
    </row>
    <row r="2805" spans="2:56" x14ac:dyDescent="0.3">
      <c r="B2805" s="222" t="s">
        <v>174</v>
      </c>
      <c r="C2805" s="78">
        <f>SUM(C2806)</f>
        <v>0</v>
      </c>
      <c r="D2805" s="79">
        <f>SUM(D2806)</f>
        <v>0</v>
      </c>
      <c r="E2805" s="69">
        <f t="shared" si="2480"/>
        <v>0</v>
      </c>
      <c r="F2805" s="78">
        <f>SUM(F2806)</f>
        <v>0</v>
      </c>
      <c r="G2805" s="79">
        <f>SUM(G2806)</f>
        <v>0</v>
      </c>
      <c r="H2805" s="69">
        <f t="shared" si="2481"/>
        <v>0</v>
      </c>
      <c r="I2805" s="78">
        <f>SUM(I2806)</f>
        <v>0</v>
      </c>
      <c r="J2805" s="79">
        <f>SUM(J2806)</f>
        <v>0</v>
      </c>
      <c r="K2805" s="69">
        <f t="shared" si="2482"/>
        <v>0</v>
      </c>
      <c r="L2805" s="78">
        <f>SUM(L2806)</f>
        <v>0</v>
      </c>
      <c r="M2805" s="80">
        <f>SUM(M2806)</f>
        <v>0</v>
      </c>
      <c r="N2805" s="81">
        <f>SUM(N2806)</f>
        <v>0</v>
      </c>
      <c r="O2805" s="78">
        <f>SUM(O2806)</f>
        <v>0</v>
      </c>
      <c r="P2805" s="81">
        <f>SUM(P2806)</f>
        <v>0</v>
      </c>
      <c r="Q2805" s="148">
        <f t="shared" si="2483"/>
        <v>0</v>
      </c>
      <c r="R2805" s="81">
        <f>SUM(R2806)</f>
        <v>0</v>
      </c>
      <c r="S2805" s="81">
        <f>SUM(S2806)</f>
        <v>0</v>
      </c>
      <c r="T2805" s="149">
        <f t="shared" si="2494"/>
        <v>0</v>
      </c>
      <c r="U2805" s="216"/>
      <c r="V2805" s="78">
        <f>SUM(V2806)</f>
        <v>0</v>
      </c>
      <c r="W2805" s="81">
        <f>SUM(W2806)</f>
        <v>0</v>
      </c>
      <c r="X2805" s="148">
        <f t="shared" si="2484"/>
        <v>0</v>
      </c>
      <c r="Y2805" s="81">
        <f>SUM(Y2806)</f>
        <v>0</v>
      </c>
      <c r="Z2805" s="81">
        <f>SUM(Z2806)</f>
        <v>0</v>
      </c>
      <c r="AA2805" s="149">
        <f t="shared" si="2495"/>
        <v>0</v>
      </c>
      <c r="AB2805" s="216"/>
      <c r="AC2805" s="78">
        <f>SUM(AC2806)</f>
        <v>0</v>
      </c>
      <c r="AD2805" s="81">
        <f>SUM(AD2806)</f>
        <v>0</v>
      </c>
      <c r="AE2805" s="148">
        <f t="shared" si="2485"/>
        <v>0</v>
      </c>
      <c r="AF2805" s="81">
        <f>SUM(AF2806)</f>
        <v>0</v>
      </c>
      <c r="AG2805" s="81">
        <f>SUM(AG2806)</f>
        <v>0</v>
      </c>
      <c r="AH2805" s="149">
        <f t="shared" si="2496"/>
        <v>0</v>
      </c>
      <c r="AJ2805" s="79">
        <f t="shared" ref="AJ2805:AU2805" si="2498">SUM(AJ2806)</f>
        <v>0</v>
      </c>
      <c r="AK2805" s="80">
        <f t="shared" si="2498"/>
        <v>0</v>
      </c>
      <c r="AL2805" s="81">
        <f t="shared" si="2498"/>
        <v>0</v>
      </c>
      <c r="AM2805" s="80">
        <f t="shared" si="2498"/>
        <v>0</v>
      </c>
      <c r="AN2805" s="81">
        <f t="shared" si="2498"/>
        <v>0</v>
      </c>
      <c r="AO2805" s="80">
        <f t="shared" si="2498"/>
        <v>0</v>
      </c>
      <c r="AP2805" s="81">
        <f t="shared" si="2498"/>
        <v>0</v>
      </c>
      <c r="AQ2805" s="80">
        <f t="shared" si="2498"/>
        <v>0</v>
      </c>
      <c r="AR2805" s="81">
        <f t="shared" si="2498"/>
        <v>0</v>
      </c>
      <c r="AS2805" s="80">
        <f t="shared" si="2498"/>
        <v>0</v>
      </c>
      <c r="AT2805" s="81">
        <f t="shared" si="2498"/>
        <v>0</v>
      </c>
      <c r="AU2805" s="80">
        <f t="shared" si="2498"/>
        <v>0</v>
      </c>
      <c r="AV2805" s="81">
        <f t="shared" si="2486"/>
        <v>0</v>
      </c>
      <c r="AW2805" s="80">
        <f t="shared" si="2487"/>
        <v>0</v>
      </c>
      <c r="AX2805" s="210"/>
      <c r="AY2805" s="79">
        <f t="shared" si="2488"/>
        <v>0</v>
      </c>
      <c r="AZ2805" s="80">
        <f t="shared" si="2489"/>
        <v>0</v>
      </c>
      <c r="BA2805" s="81">
        <f t="shared" si="2490"/>
        <v>0</v>
      </c>
      <c r="BB2805" s="80">
        <f t="shared" si="2491"/>
        <v>0</v>
      </c>
      <c r="BC2805" s="80">
        <f t="shared" si="2492"/>
        <v>0</v>
      </c>
      <c r="BD2805" s="86">
        <f t="shared" si="2493"/>
        <v>0</v>
      </c>
    </row>
    <row r="2806" spans="2:56" x14ac:dyDescent="0.3">
      <c r="B2806" s="211" t="s">
        <v>175</v>
      </c>
      <c r="C2806" s="212"/>
      <c r="D2806" s="213"/>
      <c r="E2806" s="144">
        <f t="shared" si="2480"/>
        <v>0</v>
      </c>
      <c r="F2806" s="212"/>
      <c r="G2806" s="213"/>
      <c r="H2806" s="144">
        <f t="shared" si="2481"/>
        <v>0</v>
      </c>
      <c r="I2806" s="212"/>
      <c r="J2806" s="213"/>
      <c r="K2806" s="144">
        <f t="shared" si="2482"/>
        <v>0</v>
      </c>
      <c r="L2806" s="212"/>
      <c r="M2806" s="214"/>
      <c r="N2806" s="215"/>
      <c r="O2806" s="212"/>
      <c r="P2806" s="215"/>
      <c r="Q2806" s="139">
        <f t="shared" si="2483"/>
        <v>0</v>
      </c>
      <c r="R2806" s="215"/>
      <c r="S2806" s="215"/>
      <c r="T2806" s="140">
        <f t="shared" si="2494"/>
        <v>0</v>
      </c>
      <c r="U2806" s="216"/>
      <c r="V2806" s="212"/>
      <c r="W2806" s="215"/>
      <c r="X2806" s="139">
        <f t="shared" si="2484"/>
        <v>0</v>
      </c>
      <c r="Y2806" s="215"/>
      <c r="Z2806" s="215"/>
      <c r="AA2806" s="140">
        <f t="shared" si="2495"/>
        <v>0</v>
      </c>
      <c r="AB2806" s="216"/>
      <c r="AC2806" s="212"/>
      <c r="AD2806" s="215"/>
      <c r="AE2806" s="139">
        <f t="shared" si="2485"/>
        <v>0</v>
      </c>
      <c r="AF2806" s="215"/>
      <c r="AG2806" s="215"/>
      <c r="AH2806" s="140">
        <f t="shared" si="2496"/>
        <v>0</v>
      </c>
      <c r="AJ2806" s="217"/>
      <c r="AK2806" s="218"/>
      <c r="AL2806" s="219"/>
      <c r="AM2806" s="218"/>
      <c r="AN2806" s="219"/>
      <c r="AO2806" s="218"/>
      <c r="AP2806" s="219"/>
      <c r="AQ2806" s="218"/>
      <c r="AR2806" s="219"/>
      <c r="AS2806" s="218"/>
      <c r="AT2806" s="219"/>
      <c r="AU2806" s="218"/>
      <c r="AV2806" s="114">
        <f t="shared" si="2486"/>
        <v>0</v>
      </c>
      <c r="AW2806" s="113">
        <f t="shared" si="2487"/>
        <v>0</v>
      </c>
      <c r="AX2806" s="210"/>
      <c r="AY2806" s="111">
        <f t="shared" si="2488"/>
        <v>0</v>
      </c>
      <c r="AZ2806" s="113">
        <f t="shared" si="2489"/>
        <v>0</v>
      </c>
      <c r="BA2806" s="114">
        <f t="shared" si="2490"/>
        <v>0</v>
      </c>
      <c r="BB2806" s="113">
        <f t="shared" si="2491"/>
        <v>0</v>
      </c>
      <c r="BC2806" s="113">
        <f t="shared" si="2492"/>
        <v>0</v>
      </c>
      <c r="BD2806" s="117">
        <f t="shared" si="2493"/>
        <v>0</v>
      </c>
    </row>
    <row r="2807" spans="2:56" x14ac:dyDescent="0.3">
      <c r="B2807" s="222" t="s">
        <v>176</v>
      </c>
      <c r="C2807" s="78">
        <f>SUM(C2808:C2812)</f>
        <v>0</v>
      </c>
      <c r="D2807" s="79">
        <f>SUM(D2808:D2812)</f>
        <v>0</v>
      </c>
      <c r="E2807" s="69">
        <f t="shared" si="2480"/>
        <v>0</v>
      </c>
      <c r="F2807" s="78">
        <f>SUM(F2808:F2812)</f>
        <v>0</v>
      </c>
      <c r="G2807" s="79">
        <f>SUM(G2808:G2812)</f>
        <v>0</v>
      </c>
      <c r="H2807" s="69">
        <f t="shared" si="2481"/>
        <v>0</v>
      </c>
      <c r="I2807" s="78">
        <f>SUM(I2808:I2812)</f>
        <v>0</v>
      </c>
      <c r="J2807" s="79">
        <f>SUM(J2808:J2812)</f>
        <v>0</v>
      </c>
      <c r="K2807" s="69">
        <f t="shared" si="2482"/>
        <v>0</v>
      </c>
      <c r="L2807" s="78">
        <f>SUM(L2808:L2812)</f>
        <v>0</v>
      </c>
      <c r="M2807" s="80">
        <f>SUM(M2808:M2812)</f>
        <v>0</v>
      </c>
      <c r="N2807" s="81">
        <f>SUM(N2808:N2812)</f>
        <v>0</v>
      </c>
      <c r="O2807" s="78">
        <f>SUM(O2808:O2812)</f>
        <v>0</v>
      </c>
      <c r="P2807" s="81">
        <f>SUM(P2808:P2812)</f>
        <v>0</v>
      </c>
      <c r="Q2807" s="148">
        <f t="shared" si="2483"/>
        <v>0</v>
      </c>
      <c r="R2807" s="81">
        <f>SUM(R2808:R2812)</f>
        <v>0</v>
      </c>
      <c r="S2807" s="81">
        <f>SUM(S2808:S2812)</f>
        <v>0</v>
      </c>
      <c r="T2807" s="149">
        <f t="shared" si="2494"/>
        <v>0</v>
      </c>
      <c r="U2807" s="216"/>
      <c r="V2807" s="78">
        <f>SUM(V2808:V2812)</f>
        <v>0</v>
      </c>
      <c r="W2807" s="81">
        <f>SUM(W2808:W2812)</f>
        <v>0</v>
      </c>
      <c r="X2807" s="148">
        <f t="shared" si="2484"/>
        <v>0</v>
      </c>
      <c r="Y2807" s="81">
        <f>SUM(Y2808:Y2812)</f>
        <v>0</v>
      </c>
      <c r="Z2807" s="81">
        <f>SUM(Z2808:Z2812)</f>
        <v>0</v>
      </c>
      <c r="AA2807" s="149">
        <f t="shared" si="2495"/>
        <v>0</v>
      </c>
      <c r="AB2807" s="216"/>
      <c r="AC2807" s="78">
        <f>SUM(AC2808:AC2812)</f>
        <v>0</v>
      </c>
      <c r="AD2807" s="81">
        <f>SUM(AD2808:AD2812)</f>
        <v>0</v>
      </c>
      <c r="AE2807" s="148">
        <f t="shared" si="2485"/>
        <v>0</v>
      </c>
      <c r="AF2807" s="81">
        <f>SUM(AF2808:AF2812)</f>
        <v>0</v>
      </c>
      <c r="AG2807" s="81">
        <f>SUM(AG2808:AG2812)</f>
        <v>0</v>
      </c>
      <c r="AH2807" s="149">
        <f t="shared" si="2496"/>
        <v>0</v>
      </c>
      <c r="AJ2807" s="79">
        <f t="shared" ref="AJ2807:AU2807" si="2499">SUM(AJ2808:AJ2812)</f>
        <v>0</v>
      </c>
      <c r="AK2807" s="80">
        <f t="shared" si="2499"/>
        <v>0</v>
      </c>
      <c r="AL2807" s="81">
        <f t="shared" si="2499"/>
        <v>0</v>
      </c>
      <c r="AM2807" s="80">
        <f t="shared" si="2499"/>
        <v>0</v>
      </c>
      <c r="AN2807" s="81">
        <f t="shared" si="2499"/>
        <v>0</v>
      </c>
      <c r="AO2807" s="80">
        <f t="shared" si="2499"/>
        <v>0</v>
      </c>
      <c r="AP2807" s="81">
        <f t="shared" si="2499"/>
        <v>0</v>
      </c>
      <c r="AQ2807" s="80">
        <f t="shared" si="2499"/>
        <v>0</v>
      </c>
      <c r="AR2807" s="81">
        <f t="shared" si="2499"/>
        <v>0</v>
      </c>
      <c r="AS2807" s="80">
        <f t="shared" si="2499"/>
        <v>0</v>
      </c>
      <c r="AT2807" s="81">
        <f t="shared" si="2499"/>
        <v>0</v>
      </c>
      <c r="AU2807" s="80">
        <f t="shared" si="2499"/>
        <v>0</v>
      </c>
      <c r="AV2807" s="81">
        <f t="shared" si="2486"/>
        <v>0</v>
      </c>
      <c r="AW2807" s="80">
        <f t="shared" si="2487"/>
        <v>0</v>
      </c>
      <c r="AX2807" s="210"/>
      <c r="AY2807" s="79">
        <f t="shared" si="2488"/>
        <v>0</v>
      </c>
      <c r="AZ2807" s="80">
        <f t="shared" si="2489"/>
        <v>0</v>
      </c>
      <c r="BA2807" s="81">
        <f t="shared" si="2490"/>
        <v>0</v>
      </c>
      <c r="BB2807" s="80">
        <f t="shared" si="2491"/>
        <v>0</v>
      </c>
      <c r="BC2807" s="80">
        <f t="shared" si="2492"/>
        <v>0</v>
      </c>
      <c r="BD2807" s="86">
        <f t="shared" si="2493"/>
        <v>0</v>
      </c>
    </row>
    <row r="2808" spans="2:56" x14ac:dyDescent="0.3">
      <c r="B2808" s="211" t="s">
        <v>177</v>
      </c>
      <c r="C2808" s="212"/>
      <c r="D2808" s="213"/>
      <c r="E2808" s="144">
        <f t="shared" si="2480"/>
        <v>0</v>
      </c>
      <c r="F2808" s="212"/>
      <c r="G2808" s="213"/>
      <c r="H2808" s="144">
        <f t="shared" si="2481"/>
        <v>0</v>
      </c>
      <c r="I2808" s="212"/>
      <c r="J2808" s="213"/>
      <c r="K2808" s="144">
        <f t="shared" si="2482"/>
        <v>0</v>
      </c>
      <c r="L2808" s="212"/>
      <c r="M2808" s="214"/>
      <c r="N2808" s="215"/>
      <c r="O2808" s="212"/>
      <c r="P2808" s="215"/>
      <c r="Q2808" s="139">
        <f t="shared" si="2483"/>
        <v>0</v>
      </c>
      <c r="R2808" s="215"/>
      <c r="S2808" s="215"/>
      <c r="T2808" s="140">
        <f t="shared" si="2494"/>
        <v>0</v>
      </c>
      <c r="U2808" s="216"/>
      <c r="V2808" s="212"/>
      <c r="W2808" s="215"/>
      <c r="X2808" s="139">
        <f t="shared" si="2484"/>
        <v>0</v>
      </c>
      <c r="Y2808" s="215"/>
      <c r="Z2808" s="215"/>
      <c r="AA2808" s="140">
        <f t="shared" si="2495"/>
        <v>0</v>
      </c>
      <c r="AB2808" s="216"/>
      <c r="AC2808" s="212"/>
      <c r="AD2808" s="215"/>
      <c r="AE2808" s="139">
        <f t="shared" si="2485"/>
        <v>0</v>
      </c>
      <c r="AF2808" s="215"/>
      <c r="AG2808" s="215"/>
      <c r="AH2808" s="140">
        <f t="shared" si="2496"/>
        <v>0</v>
      </c>
      <c r="AJ2808" s="217"/>
      <c r="AK2808" s="218"/>
      <c r="AL2808" s="219"/>
      <c r="AM2808" s="218"/>
      <c r="AN2808" s="219"/>
      <c r="AO2808" s="218"/>
      <c r="AP2808" s="219"/>
      <c r="AQ2808" s="218"/>
      <c r="AR2808" s="219"/>
      <c r="AS2808" s="218"/>
      <c r="AT2808" s="219"/>
      <c r="AU2808" s="218"/>
      <c r="AV2808" s="114">
        <f t="shared" si="2486"/>
        <v>0</v>
      </c>
      <c r="AW2808" s="113">
        <f t="shared" si="2487"/>
        <v>0</v>
      </c>
      <c r="AX2808" s="210"/>
      <c r="AY2808" s="111">
        <f t="shared" si="2488"/>
        <v>0</v>
      </c>
      <c r="AZ2808" s="113">
        <f t="shared" si="2489"/>
        <v>0</v>
      </c>
      <c r="BA2808" s="114">
        <f t="shared" si="2490"/>
        <v>0</v>
      </c>
      <c r="BB2808" s="113">
        <f t="shared" si="2491"/>
        <v>0</v>
      </c>
      <c r="BC2808" s="113">
        <f t="shared" si="2492"/>
        <v>0</v>
      </c>
      <c r="BD2808" s="117">
        <f t="shared" si="2493"/>
        <v>0</v>
      </c>
    </row>
    <row r="2809" spans="2:56" x14ac:dyDescent="0.3">
      <c r="B2809" s="211" t="s">
        <v>178</v>
      </c>
      <c r="C2809" s="212"/>
      <c r="D2809" s="213"/>
      <c r="E2809" s="144">
        <f t="shared" si="2480"/>
        <v>0</v>
      </c>
      <c r="F2809" s="212"/>
      <c r="G2809" s="213"/>
      <c r="H2809" s="144">
        <f t="shared" si="2481"/>
        <v>0</v>
      </c>
      <c r="I2809" s="212"/>
      <c r="J2809" s="213"/>
      <c r="K2809" s="144">
        <f t="shared" si="2482"/>
        <v>0</v>
      </c>
      <c r="L2809" s="212"/>
      <c r="M2809" s="214"/>
      <c r="N2809" s="215"/>
      <c r="O2809" s="212"/>
      <c r="P2809" s="215"/>
      <c r="Q2809" s="139">
        <f t="shared" si="2483"/>
        <v>0</v>
      </c>
      <c r="R2809" s="215"/>
      <c r="S2809" s="215"/>
      <c r="T2809" s="140">
        <f t="shared" si="2494"/>
        <v>0</v>
      </c>
      <c r="U2809" s="216"/>
      <c r="V2809" s="212"/>
      <c r="W2809" s="215"/>
      <c r="X2809" s="139">
        <f t="shared" si="2484"/>
        <v>0</v>
      </c>
      <c r="Y2809" s="215"/>
      <c r="Z2809" s="215"/>
      <c r="AA2809" s="140">
        <f t="shared" si="2495"/>
        <v>0</v>
      </c>
      <c r="AB2809" s="216"/>
      <c r="AC2809" s="212"/>
      <c r="AD2809" s="215"/>
      <c r="AE2809" s="139">
        <f t="shared" si="2485"/>
        <v>0</v>
      </c>
      <c r="AF2809" s="215"/>
      <c r="AG2809" s="215"/>
      <c r="AH2809" s="140">
        <f t="shared" si="2496"/>
        <v>0</v>
      </c>
      <c r="AJ2809" s="217"/>
      <c r="AK2809" s="218"/>
      <c r="AL2809" s="219"/>
      <c r="AM2809" s="218"/>
      <c r="AN2809" s="219"/>
      <c r="AO2809" s="218"/>
      <c r="AP2809" s="219"/>
      <c r="AQ2809" s="218"/>
      <c r="AR2809" s="219"/>
      <c r="AS2809" s="218"/>
      <c r="AT2809" s="219"/>
      <c r="AU2809" s="218"/>
      <c r="AV2809" s="114">
        <f t="shared" si="2486"/>
        <v>0</v>
      </c>
      <c r="AW2809" s="113">
        <f t="shared" si="2487"/>
        <v>0</v>
      </c>
      <c r="AX2809" s="210"/>
      <c r="AY2809" s="111">
        <f t="shared" si="2488"/>
        <v>0</v>
      </c>
      <c r="AZ2809" s="113">
        <f t="shared" si="2489"/>
        <v>0</v>
      </c>
      <c r="BA2809" s="114">
        <f t="shared" si="2490"/>
        <v>0</v>
      </c>
      <c r="BB2809" s="113">
        <f t="shared" si="2491"/>
        <v>0</v>
      </c>
      <c r="BC2809" s="113">
        <f t="shared" si="2492"/>
        <v>0</v>
      </c>
      <c r="BD2809" s="117">
        <f t="shared" si="2493"/>
        <v>0</v>
      </c>
    </row>
    <row r="2810" spans="2:56" x14ac:dyDescent="0.3">
      <c r="B2810" s="211" t="s">
        <v>179</v>
      </c>
      <c r="C2810" s="212"/>
      <c r="D2810" s="213"/>
      <c r="E2810" s="144">
        <f t="shared" si="2480"/>
        <v>0</v>
      </c>
      <c r="F2810" s="212"/>
      <c r="G2810" s="213"/>
      <c r="H2810" s="144">
        <f t="shared" si="2481"/>
        <v>0</v>
      </c>
      <c r="I2810" s="212"/>
      <c r="J2810" s="213"/>
      <c r="K2810" s="144">
        <f t="shared" si="2482"/>
        <v>0</v>
      </c>
      <c r="L2810" s="212"/>
      <c r="M2810" s="214"/>
      <c r="N2810" s="215"/>
      <c r="O2810" s="212"/>
      <c r="P2810" s="215"/>
      <c r="Q2810" s="139">
        <f t="shared" si="2483"/>
        <v>0</v>
      </c>
      <c r="R2810" s="215"/>
      <c r="S2810" s="215"/>
      <c r="T2810" s="140">
        <f t="shared" si="2494"/>
        <v>0</v>
      </c>
      <c r="U2810" s="216"/>
      <c r="V2810" s="212"/>
      <c r="W2810" s="215"/>
      <c r="X2810" s="139">
        <f t="shared" si="2484"/>
        <v>0</v>
      </c>
      <c r="Y2810" s="215"/>
      <c r="Z2810" s="215"/>
      <c r="AA2810" s="140">
        <f t="shared" si="2495"/>
        <v>0</v>
      </c>
      <c r="AB2810" s="216"/>
      <c r="AC2810" s="212"/>
      <c r="AD2810" s="215"/>
      <c r="AE2810" s="139">
        <f t="shared" si="2485"/>
        <v>0</v>
      </c>
      <c r="AF2810" s="215"/>
      <c r="AG2810" s="215"/>
      <c r="AH2810" s="140">
        <f t="shared" si="2496"/>
        <v>0</v>
      </c>
      <c r="AJ2810" s="217"/>
      <c r="AK2810" s="218"/>
      <c r="AL2810" s="219"/>
      <c r="AM2810" s="218"/>
      <c r="AN2810" s="219"/>
      <c r="AO2810" s="218"/>
      <c r="AP2810" s="219"/>
      <c r="AQ2810" s="218"/>
      <c r="AR2810" s="219"/>
      <c r="AS2810" s="218"/>
      <c r="AT2810" s="219"/>
      <c r="AU2810" s="218"/>
      <c r="AV2810" s="114">
        <f t="shared" si="2486"/>
        <v>0</v>
      </c>
      <c r="AW2810" s="113">
        <f t="shared" si="2487"/>
        <v>0</v>
      </c>
      <c r="AX2810" s="210"/>
      <c r="AY2810" s="111">
        <f t="shared" si="2488"/>
        <v>0</v>
      </c>
      <c r="AZ2810" s="113">
        <f t="shared" si="2489"/>
        <v>0</v>
      </c>
      <c r="BA2810" s="114">
        <f t="shared" si="2490"/>
        <v>0</v>
      </c>
      <c r="BB2810" s="113">
        <f t="shared" si="2491"/>
        <v>0</v>
      </c>
      <c r="BC2810" s="113">
        <f t="shared" si="2492"/>
        <v>0</v>
      </c>
      <c r="BD2810" s="117">
        <f t="shared" si="2493"/>
        <v>0</v>
      </c>
    </row>
    <row r="2811" spans="2:56" x14ac:dyDescent="0.3">
      <c r="B2811" s="211" t="s">
        <v>180</v>
      </c>
      <c r="C2811" s="212"/>
      <c r="D2811" s="213"/>
      <c r="E2811" s="144">
        <f t="shared" si="2480"/>
        <v>0</v>
      </c>
      <c r="F2811" s="212"/>
      <c r="G2811" s="213"/>
      <c r="H2811" s="144">
        <f t="shared" si="2481"/>
        <v>0</v>
      </c>
      <c r="I2811" s="212"/>
      <c r="J2811" s="213"/>
      <c r="K2811" s="144">
        <f t="shared" si="2482"/>
        <v>0</v>
      </c>
      <c r="L2811" s="212"/>
      <c r="M2811" s="214"/>
      <c r="N2811" s="215"/>
      <c r="O2811" s="212"/>
      <c r="P2811" s="215"/>
      <c r="Q2811" s="139">
        <f t="shared" si="2483"/>
        <v>0</v>
      </c>
      <c r="R2811" s="215"/>
      <c r="S2811" s="215"/>
      <c r="T2811" s="140">
        <f t="shared" si="2494"/>
        <v>0</v>
      </c>
      <c r="U2811" s="216"/>
      <c r="V2811" s="212"/>
      <c r="W2811" s="215"/>
      <c r="X2811" s="139">
        <f t="shared" si="2484"/>
        <v>0</v>
      </c>
      <c r="Y2811" s="215"/>
      <c r="Z2811" s="215"/>
      <c r="AA2811" s="140">
        <f t="shared" si="2495"/>
        <v>0</v>
      </c>
      <c r="AB2811" s="216"/>
      <c r="AC2811" s="212"/>
      <c r="AD2811" s="215"/>
      <c r="AE2811" s="139">
        <f t="shared" si="2485"/>
        <v>0</v>
      </c>
      <c r="AF2811" s="215"/>
      <c r="AG2811" s="215"/>
      <c r="AH2811" s="140">
        <f t="shared" si="2496"/>
        <v>0</v>
      </c>
      <c r="AJ2811" s="217"/>
      <c r="AK2811" s="218"/>
      <c r="AL2811" s="219"/>
      <c r="AM2811" s="218"/>
      <c r="AN2811" s="219"/>
      <c r="AO2811" s="218"/>
      <c r="AP2811" s="219"/>
      <c r="AQ2811" s="218"/>
      <c r="AR2811" s="219"/>
      <c r="AS2811" s="218"/>
      <c r="AT2811" s="219"/>
      <c r="AU2811" s="218"/>
      <c r="AV2811" s="114">
        <f t="shared" si="2486"/>
        <v>0</v>
      </c>
      <c r="AW2811" s="113">
        <f t="shared" si="2487"/>
        <v>0</v>
      </c>
      <c r="AX2811" s="210"/>
      <c r="AY2811" s="111">
        <f t="shared" si="2488"/>
        <v>0</v>
      </c>
      <c r="AZ2811" s="113">
        <f t="shared" si="2489"/>
        <v>0</v>
      </c>
      <c r="BA2811" s="114">
        <f t="shared" si="2490"/>
        <v>0</v>
      </c>
      <c r="BB2811" s="113">
        <f t="shared" si="2491"/>
        <v>0</v>
      </c>
      <c r="BC2811" s="113">
        <f t="shared" si="2492"/>
        <v>0</v>
      </c>
      <c r="BD2811" s="117">
        <f t="shared" si="2493"/>
        <v>0</v>
      </c>
    </row>
    <row r="2812" spans="2:56" x14ac:dyDescent="0.3">
      <c r="B2812" s="211" t="s">
        <v>181</v>
      </c>
      <c r="C2812" s="212"/>
      <c r="D2812" s="213"/>
      <c r="E2812" s="144">
        <f t="shared" si="2480"/>
        <v>0</v>
      </c>
      <c r="F2812" s="212"/>
      <c r="G2812" s="213"/>
      <c r="H2812" s="144">
        <f t="shared" si="2481"/>
        <v>0</v>
      </c>
      <c r="I2812" s="212"/>
      <c r="J2812" s="213"/>
      <c r="K2812" s="144">
        <f t="shared" si="2482"/>
        <v>0</v>
      </c>
      <c r="L2812" s="212"/>
      <c r="M2812" s="214"/>
      <c r="N2812" s="215"/>
      <c r="O2812" s="212"/>
      <c r="P2812" s="215"/>
      <c r="Q2812" s="139">
        <f t="shared" si="2483"/>
        <v>0</v>
      </c>
      <c r="R2812" s="215"/>
      <c r="S2812" s="215"/>
      <c r="T2812" s="140">
        <f t="shared" si="2494"/>
        <v>0</v>
      </c>
      <c r="U2812" s="216"/>
      <c r="V2812" s="212"/>
      <c r="W2812" s="215"/>
      <c r="X2812" s="139">
        <f t="shared" si="2484"/>
        <v>0</v>
      </c>
      <c r="Y2812" s="215"/>
      <c r="Z2812" s="215"/>
      <c r="AA2812" s="140">
        <f t="shared" si="2495"/>
        <v>0</v>
      </c>
      <c r="AB2812" s="216"/>
      <c r="AC2812" s="212"/>
      <c r="AD2812" s="215"/>
      <c r="AE2812" s="139">
        <f t="shared" si="2485"/>
        <v>0</v>
      </c>
      <c r="AF2812" s="215"/>
      <c r="AG2812" s="215"/>
      <c r="AH2812" s="140">
        <f t="shared" si="2496"/>
        <v>0</v>
      </c>
      <c r="AJ2812" s="217"/>
      <c r="AK2812" s="218"/>
      <c r="AL2812" s="219"/>
      <c r="AM2812" s="218"/>
      <c r="AN2812" s="219"/>
      <c r="AO2812" s="218"/>
      <c r="AP2812" s="219"/>
      <c r="AQ2812" s="218"/>
      <c r="AR2812" s="219"/>
      <c r="AS2812" s="218"/>
      <c r="AT2812" s="219"/>
      <c r="AU2812" s="218"/>
      <c r="AV2812" s="114">
        <f t="shared" si="2486"/>
        <v>0</v>
      </c>
      <c r="AW2812" s="113">
        <f t="shared" si="2487"/>
        <v>0</v>
      </c>
      <c r="AX2812" s="210"/>
      <c r="AY2812" s="111">
        <f t="shared" si="2488"/>
        <v>0</v>
      </c>
      <c r="AZ2812" s="113">
        <f t="shared" si="2489"/>
        <v>0</v>
      </c>
      <c r="BA2812" s="114">
        <f t="shared" si="2490"/>
        <v>0</v>
      </c>
      <c r="BB2812" s="113">
        <f t="shared" si="2491"/>
        <v>0</v>
      </c>
      <c r="BC2812" s="113">
        <f t="shared" si="2492"/>
        <v>0</v>
      </c>
      <c r="BD2812" s="117">
        <f t="shared" si="2493"/>
        <v>0</v>
      </c>
    </row>
    <row r="2813" spans="2:56" x14ac:dyDescent="0.3">
      <c r="B2813" s="222" t="s">
        <v>182</v>
      </c>
      <c r="C2813" s="78">
        <f>SUM(C2814)</f>
        <v>0</v>
      </c>
      <c r="D2813" s="79">
        <f>SUM(D2814)</f>
        <v>0</v>
      </c>
      <c r="E2813" s="69">
        <f t="shared" si="2480"/>
        <v>0</v>
      </c>
      <c r="F2813" s="78">
        <f>SUM(F2814)</f>
        <v>0</v>
      </c>
      <c r="G2813" s="79">
        <f>SUM(G2814)</f>
        <v>0</v>
      </c>
      <c r="H2813" s="69">
        <f t="shared" si="2481"/>
        <v>0</v>
      </c>
      <c r="I2813" s="78">
        <f>SUM(I2814)</f>
        <v>0</v>
      </c>
      <c r="J2813" s="79">
        <f>SUM(J2814)</f>
        <v>0</v>
      </c>
      <c r="K2813" s="69">
        <f t="shared" si="2482"/>
        <v>0</v>
      </c>
      <c r="L2813" s="78">
        <f>SUM(L2814)</f>
        <v>0</v>
      </c>
      <c r="M2813" s="80">
        <f>SUM(M2814)</f>
        <v>0</v>
      </c>
      <c r="N2813" s="81">
        <f>SUM(N2814)</f>
        <v>0</v>
      </c>
      <c r="O2813" s="78">
        <f>SUM(O2814)</f>
        <v>0</v>
      </c>
      <c r="P2813" s="81">
        <f>SUM(P2814)</f>
        <v>0</v>
      </c>
      <c r="Q2813" s="148">
        <f t="shared" si="2483"/>
        <v>0</v>
      </c>
      <c r="R2813" s="81">
        <f>SUM(R2814)</f>
        <v>0</v>
      </c>
      <c r="S2813" s="81">
        <f>SUM(S2814)</f>
        <v>0</v>
      </c>
      <c r="T2813" s="149">
        <f t="shared" si="2494"/>
        <v>0</v>
      </c>
      <c r="U2813" s="216"/>
      <c r="V2813" s="78">
        <f>SUM(V2814)</f>
        <v>0</v>
      </c>
      <c r="W2813" s="81">
        <f>SUM(W2814)</f>
        <v>0</v>
      </c>
      <c r="X2813" s="148">
        <f t="shared" si="2484"/>
        <v>0</v>
      </c>
      <c r="Y2813" s="81">
        <f>SUM(Y2814)</f>
        <v>0</v>
      </c>
      <c r="Z2813" s="81">
        <f>SUM(Z2814)</f>
        <v>0</v>
      </c>
      <c r="AA2813" s="149">
        <f t="shared" si="2495"/>
        <v>0</v>
      </c>
      <c r="AB2813" s="216"/>
      <c r="AC2813" s="78">
        <f>SUM(AC2814)</f>
        <v>0</v>
      </c>
      <c r="AD2813" s="81">
        <f>SUM(AD2814)</f>
        <v>0</v>
      </c>
      <c r="AE2813" s="148">
        <f t="shared" si="2485"/>
        <v>0</v>
      </c>
      <c r="AF2813" s="81">
        <f>SUM(AF2814)</f>
        <v>0</v>
      </c>
      <c r="AG2813" s="81">
        <f>SUM(AG2814)</f>
        <v>0</v>
      </c>
      <c r="AH2813" s="149">
        <f t="shared" si="2496"/>
        <v>0</v>
      </c>
      <c r="AJ2813" s="79">
        <f t="shared" ref="AJ2813:AU2813" si="2500">SUM(AJ2814)</f>
        <v>0</v>
      </c>
      <c r="AK2813" s="80">
        <f t="shared" si="2500"/>
        <v>0</v>
      </c>
      <c r="AL2813" s="81">
        <f t="shared" si="2500"/>
        <v>0</v>
      </c>
      <c r="AM2813" s="80">
        <f t="shared" si="2500"/>
        <v>0</v>
      </c>
      <c r="AN2813" s="81">
        <f t="shared" si="2500"/>
        <v>0</v>
      </c>
      <c r="AO2813" s="80">
        <f t="shared" si="2500"/>
        <v>0</v>
      </c>
      <c r="AP2813" s="81">
        <f t="shared" si="2500"/>
        <v>0</v>
      </c>
      <c r="AQ2813" s="80">
        <f t="shared" si="2500"/>
        <v>0</v>
      </c>
      <c r="AR2813" s="81">
        <f t="shared" si="2500"/>
        <v>0</v>
      </c>
      <c r="AS2813" s="80">
        <f t="shared" si="2500"/>
        <v>0</v>
      </c>
      <c r="AT2813" s="81">
        <f t="shared" si="2500"/>
        <v>0</v>
      </c>
      <c r="AU2813" s="80">
        <f t="shared" si="2500"/>
        <v>0</v>
      </c>
      <c r="AV2813" s="81">
        <f t="shared" si="2486"/>
        <v>0</v>
      </c>
      <c r="AW2813" s="80">
        <f t="shared" si="2487"/>
        <v>0</v>
      </c>
      <c r="AX2813" s="210"/>
      <c r="AY2813" s="79">
        <f t="shared" si="2488"/>
        <v>0</v>
      </c>
      <c r="AZ2813" s="80">
        <f t="shared" si="2489"/>
        <v>0</v>
      </c>
      <c r="BA2813" s="81">
        <f t="shared" si="2490"/>
        <v>0</v>
      </c>
      <c r="BB2813" s="80">
        <f t="shared" si="2491"/>
        <v>0</v>
      </c>
      <c r="BC2813" s="80">
        <f t="shared" si="2492"/>
        <v>0</v>
      </c>
      <c r="BD2813" s="86">
        <f t="shared" si="2493"/>
        <v>0</v>
      </c>
    </row>
    <row r="2814" spans="2:56" x14ac:dyDescent="0.3">
      <c r="B2814" s="211" t="s">
        <v>182</v>
      </c>
      <c r="C2814" s="212"/>
      <c r="D2814" s="213"/>
      <c r="E2814" s="144">
        <f t="shared" si="2480"/>
        <v>0</v>
      </c>
      <c r="F2814" s="212"/>
      <c r="G2814" s="213"/>
      <c r="H2814" s="144">
        <f t="shared" si="2481"/>
        <v>0</v>
      </c>
      <c r="I2814" s="212"/>
      <c r="J2814" s="213"/>
      <c r="K2814" s="144">
        <f t="shared" si="2482"/>
        <v>0</v>
      </c>
      <c r="L2814" s="212"/>
      <c r="M2814" s="214"/>
      <c r="N2814" s="215"/>
      <c r="O2814" s="212"/>
      <c r="P2814" s="215"/>
      <c r="Q2814" s="139">
        <f t="shared" si="2483"/>
        <v>0</v>
      </c>
      <c r="R2814" s="215"/>
      <c r="S2814" s="215"/>
      <c r="T2814" s="140">
        <f t="shared" si="2494"/>
        <v>0</v>
      </c>
      <c r="U2814" s="216"/>
      <c r="V2814" s="212"/>
      <c r="W2814" s="215"/>
      <c r="X2814" s="139">
        <f t="shared" si="2484"/>
        <v>0</v>
      </c>
      <c r="Y2814" s="215"/>
      <c r="Z2814" s="215"/>
      <c r="AA2814" s="140">
        <f t="shared" si="2495"/>
        <v>0</v>
      </c>
      <c r="AB2814" s="216"/>
      <c r="AC2814" s="212"/>
      <c r="AD2814" s="215"/>
      <c r="AE2814" s="139">
        <f t="shared" si="2485"/>
        <v>0</v>
      </c>
      <c r="AF2814" s="215"/>
      <c r="AG2814" s="215"/>
      <c r="AH2814" s="140">
        <f t="shared" si="2496"/>
        <v>0</v>
      </c>
      <c r="AJ2814" s="217"/>
      <c r="AK2814" s="218"/>
      <c r="AL2814" s="219"/>
      <c r="AM2814" s="218"/>
      <c r="AN2814" s="219"/>
      <c r="AO2814" s="218"/>
      <c r="AP2814" s="219"/>
      <c r="AQ2814" s="218"/>
      <c r="AR2814" s="219"/>
      <c r="AS2814" s="218"/>
      <c r="AT2814" s="219"/>
      <c r="AU2814" s="218"/>
      <c r="AV2814" s="114">
        <f t="shared" si="2486"/>
        <v>0</v>
      </c>
      <c r="AW2814" s="113">
        <f t="shared" si="2487"/>
        <v>0</v>
      </c>
      <c r="AX2814" s="210"/>
      <c r="AY2814" s="111">
        <f t="shared" si="2488"/>
        <v>0</v>
      </c>
      <c r="AZ2814" s="113">
        <f t="shared" si="2489"/>
        <v>0</v>
      </c>
      <c r="BA2814" s="114">
        <f t="shared" si="2490"/>
        <v>0</v>
      </c>
      <c r="BB2814" s="113">
        <f t="shared" si="2491"/>
        <v>0</v>
      </c>
      <c r="BC2814" s="113">
        <f t="shared" si="2492"/>
        <v>0</v>
      </c>
      <c r="BD2814" s="117">
        <f t="shared" si="2493"/>
        <v>0</v>
      </c>
    </row>
    <row r="2815" spans="2:56" x14ac:dyDescent="0.3">
      <c r="B2815" s="222" t="s">
        <v>183</v>
      </c>
      <c r="C2815" s="78">
        <f>SUM(C2816)</f>
        <v>0</v>
      </c>
      <c r="D2815" s="79">
        <f>SUM(D2816)</f>
        <v>0</v>
      </c>
      <c r="E2815" s="69">
        <f t="shared" si="2480"/>
        <v>0</v>
      </c>
      <c r="F2815" s="78">
        <f>SUM(F2816)</f>
        <v>0</v>
      </c>
      <c r="G2815" s="79">
        <f>SUM(G2816)</f>
        <v>0</v>
      </c>
      <c r="H2815" s="69">
        <f t="shared" si="2481"/>
        <v>0</v>
      </c>
      <c r="I2815" s="78">
        <f>SUM(I2816)</f>
        <v>0</v>
      </c>
      <c r="J2815" s="79">
        <f>SUM(J2816)</f>
        <v>0</v>
      </c>
      <c r="K2815" s="69">
        <f t="shared" si="2482"/>
        <v>0</v>
      </c>
      <c r="L2815" s="78">
        <f>SUM(L2816)</f>
        <v>0</v>
      </c>
      <c r="M2815" s="80">
        <f>SUM(M2816)</f>
        <v>0</v>
      </c>
      <c r="N2815" s="81">
        <f>SUM(N2816)</f>
        <v>0</v>
      </c>
      <c r="O2815" s="78">
        <f>SUM(O2816)</f>
        <v>0</v>
      </c>
      <c r="P2815" s="81">
        <f>SUM(P2816)</f>
        <v>0</v>
      </c>
      <c r="Q2815" s="148">
        <f t="shared" si="2483"/>
        <v>0</v>
      </c>
      <c r="R2815" s="81">
        <f>SUM(R2816)</f>
        <v>0</v>
      </c>
      <c r="S2815" s="81">
        <f>SUM(S2816)</f>
        <v>0</v>
      </c>
      <c r="T2815" s="149">
        <f t="shared" si="2494"/>
        <v>0</v>
      </c>
      <c r="U2815" s="216"/>
      <c r="V2815" s="78">
        <f>SUM(V2816)</f>
        <v>0</v>
      </c>
      <c r="W2815" s="81">
        <f>SUM(W2816)</f>
        <v>0</v>
      </c>
      <c r="X2815" s="148">
        <f t="shared" si="2484"/>
        <v>0</v>
      </c>
      <c r="Y2815" s="81">
        <f>SUM(Y2816)</f>
        <v>0</v>
      </c>
      <c r="Z2815" s="81">
        <f>SUM(Z2816)</f>
        <v>0</v>
      </c>
      <c r="AA2815" s="149">
        <f t="shared" si="2495"/>
        <v>0</v>
      </c>
      <c r="AB2815" s="216"/>
      <c r="AC2815" s="78">
        <f>SUM(AC2816)</f>
        <v>0</v>
      </c>
      <c r="AD2815" s="81">
        <f>SUM(AD2816)</f>
        <v>0</v>
      </c>
      <c r="AE2815" s="148">
        <f t="shared" si="2485"/>
        <v>0</v>
      </c>
      <c r="AF2815" s="81">
        <f>SUM(AF2816)</f>
        <v>0</v>
      </c>
      <c r="AG2815" s="81">
        <f>SUM(AG2816)</f>
        <v>0</v>
      </c>
      <c r="AH2815" s="149">
        <f t="shared" si="2496"/>
        <v>0</v>
      </c>
      <c r="AJ2815" s="79">
        <f t="shared" ref="AJ2815:AU2815" si="2501">SUM(AJ2816)</f>
        <v>0</v>
      </c>
      <c r="AK2815" s="80">
        <f t="shared" si="2501"/>
        <v>0</v>
      </c>
      <c r="AL2815" s="81">
        <f t="shared" si="2501"/>
        <v>0</v>
      </c>
      <c r="AM2815" s="80">
        <f t="shared" si="2501"/>
        <v>0</v>
      </c>
      <c r="AN2815" s="81">
        <f t="shared" si="2501"/>
        <v>0</v>
      </c>
      <c r="AO2815" s="80">
        <f t="shared" si="2501"/>
        <v>0</v>
      </c>
      <c r="AP2815" s="81">
        <f t="shared" si="2501"/>
        <v>0</v>
      </c>
      <c r="AQ2815" s="80">
        <f t="shared" si="2501"/>
        <v>0</v>
      </c>
      <c r="AR2815" s="81">
        <f t="shared" si="2501"/>
        <v>0</v>
      </c>
      <c r="AS2815" s="80">
        <f t="shared" si="2501"/>
        <v>0</v>
      </c>
      <c r="AT2815" s="81">
        <f t="shared" si="2501"/>
        <v>0</v>
      </c>
      <c r="AU2815" s="80">
        <f t="shared" si="2501"/>
        <v>0</v>
      </c>
      <c r="AV2815" s="81">
        <f t="shared" si="2486"/>
        <v>0</v>
      </c>
      <c r="AW2815" s="80">
        <f t="shared" si="2487"/>
        <v>0</v>
      </c>
      <c r="AX2815" s="210"/>
      <c r="AY2815" s="79">
        <f t="shared" si="2488"/>
        <v>0</v>
      </c>
      <c r="AZ2815" s="80">
        <f t="shared" si="2489"/>
        <v>0</v>
      </c>
      <c r="BA2815" s="81">
        <f t="shared" si="2490"/>
        <v>0</v>
      </c>
      <c r="BB2815" s="80">
        <f t="shared" si="2491"/>
        <v>0</v>
      </c>
      <c r="BC2815" s="80">
        <f t="shared" si="2492"/>
        <v>0</v>
      </c>
      <c r="BD2815" s="86">
        <f t="shared" si="2493"/>
        <v>0</v>
      </c>
    </row>
    <row r="2816" spans="2:56" x14ac:dyDescent="0.3">
      <c r="B2816" s="211" t="s">
        <v>184</v>
      </c>
      <c r="C2816" s="212"/>
      <c r="D2816" s="213"/>
      <c r="E2816" s="144">
        <f t="shared" si="2480"/>
        <v>0</v>
      </c>
      <c r="F2816" s="212"/>
      <c r="G2816" s="213"/>
      <c r="H2816" s="144">
        <f t="shared" si="2481"/>
        <v>0</v>
      </c>
      <c r="I2816" s="212"/>
      <c r="J2816" s="213"/>
      <c r="K2816" s="144">
        <f t="shared" si="2482"/>
        <v>0</v>
      </c>
      <c r="L2816" s="212"/>
      <c r="M2816" s="214"/>
      <c r="N2816" s="215"/>
      <c r="O2816" s="212"/>
      <c r="P2816" s="215"/>
      <c r="Q2816" s="139">
        <f t="shared" si="2483"/>
        <v>0</v>
      </c>
      <c r="R2816" s="215"/>
      <c r="S2816" s="215"/>
      <c r="T2816" s="140">
        <f t="shared" si="2494"/>
        <v>0</v>
      </c>
      <c r="U2816" s="216"/>
      <c r="V2816" s="212"/>
      <c r="W2816" s="215"/>
      <c r="X2816" s="139">
        <f t="shared" si="2484"/>
        <v>0</v>
      </c>
      <c r="Y2816" s="215"/>
      <c r="Z2816" s="215"/>
      <c r="AA2816" s="140">
        <f t="shared" si="2495"/>
        <v>0</v>
      </c>
      <c r="AB2816" s="216"/>
      <c r="AC2816" s="212"/>
      <c r="AD2816" s="215"/>
      <c r="AE2816" s="139">
        <f t="shared" si="2485"/>
        <v>0</v>
      </c>
      <c r="AF2816" s="215"/>
      <c r="AG2816" s="215"/>
      <c r="AH2816" s="140">
        <f t="shared" si="2496"/>
        <v>0</v>
      </c>
      <c r="AJ2816" s="217"/>
      <c r="AK2816" s="218"/>
      <c r="AL2816" s="219"/>
      <c r="AM2816" s="218"/>
      <c r="AN2816" s="219"/>
      <c r="AO2816" s="218"/>
      <c r="AP2816" s="219"/>
      <c r="AQ2816" s="218"/>
      <c r="AR2816" s="219"/>
      <c r="AS2816" s="218"/>
      <c r="AT2816" s="219"/>
      <c r="AU2816" s="218"/>
      <c r="AV2816" s="114">
        <f t="shared" si="2486"/>
        <v>0</v>
      </c>
      <c r="AW2816" s="113">
        <f t="shared" si="2487"/>
        <v>0</v>
      </c>
      <c r="AX2816" s="210"/>
      <c r="AY2816" s="111">
        <f t="shared" si="2488"/>
        <v>0</v>
      </c>
      <c r="AZ2816" s="113">
        <f t="shared" si="2489"/>
        <v>0</v>
      </c>
      <c r="BA2816" s="114">
        <f t="shared" si="2490"/>
        <v>0</v>
      </c>
      <c r="BB2816" s="113">
        <f t="shared" si="2491"/>
        <v>0</v>
      </c>
      <c r="BC2816" s="113">
        <f t="shared" si="2492"/>
        <v>0</v>
      </c>
      <c r="BD2816" s="117">
        <f t="shared" si="2493"/>
        <v>0</v>
      </c>
    </row>
    <row r="2817" spans="2:56" x14ac:dyDescent="0.3">
      <c r="B2817" s="221" t="s">
        <v>185</v>
      </c>
      <c r="C2817" s="78">
        <f>SUM(C2818:C2819)</f>
        <v>0</v>
      </c>
      <c r="D2817" s="79">
        <f>SUM(D2818:D2819)</f>
        <v>0</v>
      </c>
      <c r="E2817" s="69">
        <f t="shared" si="2480"/>
        <v>0</v>
      </c>
      <c r="F2817" s="78">
        <f>SUM(F2818:F2819)</f>
        <v>0</v>
      </c>
      <c r="G2817" s="79">
        <f>SUM(G2818:G2819)</f>
        <v>0</v>
      </c>
      <c r="H2817" s="69">
        <f t="shared" si="2481"/>
        <v>0</v>
      </c>
      <c r="I2817" s="78">
        <f>SUM(I2818:I2819)</f>
        <v>0</v>
      </c>
      <c r="J2817" s="79">
        <f>SUM(J2818:J2819)</f>
        <v>0</v>
      </c>
      <c r="K2817" s="69">
        <f t="shared" si="2482"/>
        <v>0</v>
      </c>
      <c r="L2817" s="78">
        <f>SUM(L2818:L2819)</f>
        <v>0</v>
      </c>
      <c r="M2817" s="80">
        <f>SUM(M2818:M2819)</f>
        <v>0</v>
      </c>
      <c r="N2817" s="81">
        <f>SUM(N2818:N2819)</f>
        <v>0</v>
      </c>
      <c r="O2817" s="78">
        <f>SUM(O2818:O2819)</f>
        <v>0</v>
      </c>
      <c r="P2817" s="81">
        <f>SUM(P2818:P2819)</f>
        <v>0</v>
      </c>
      <c r="Q2817" s="148">
        <f t="shared" si="2483"/>
        <v>0</v>
      </c>
      <c r="R2817" s="81">
        <f>SUM(R2818:R2819)</f>
        <v>0</v>
      </c>
      <c r="S2817" s="81">
        <f>SUM(S2818:S2819)</f>
        <v>0</v>
      </c>
      <c r="T2817" s="149">
        <f t="shared" si="2494"/>
        <v>0</v>
      </c>
      <c r="U2817" s="216"/>
      <c r="V2817" s="78">
        <f>SUM(V2818:V2819)</f>
        <v>0</v>
      </c>
      <c r="W2817" s="81">
        <f>SUM(W2818:W2819)</f>
        <v>0</v>
      </c>
      <c r="X2817" s="148">
        <f t="shared" si="2484"/>
        <v>0</v>
      </c>
      <c r="Y2817" s="81">
        <f>SUM(Y2818:Y2819)</f>
        <v>0</v>
      </c>
      <c r="Z2817" s="81">
        <f>SUM(Z2818:Z2819)</f>
        <v>0</v>
      </c>
      <c r="AA2817" s="149">
        <f t="shared" si="2495"/>
        <v>0</v>
      </c>
      <c r="AB2817" s="216"/>
      <c r="AC2817" s="78">
        <f>SUM(AC2818:AC2819)</f>
        <v>0</v>
      </c>
      <c r="AD2817" s="81">
        <f>SUM(AD2818:AD2819)</f>
        <v>0</v>
      </c>
      <c r="AE2817" s="148">
        <f t="shared" si="2485"/>
        <v>0</v>
      </c>
      <c r="AF2817" s="81">
        <f>SUM(AF2818:AF2819)</f>
        <v>0</v>
      </c>
      <c r="AG2817" s="81">
        <f>SUM(AG2818:AG2819)</f>
        <v>0</v>
      </c>
      <c r="AH2817" s="149">
        <f t="shared" si="2496"/>
        <v>0</v>
      </c>
      <c r="AJ2817" s="79">
        <f t="shared" ref="AJ2817:AU2817" si="2502">SUM(AJ2818:AJ2819)</f>
        <v>0</v>
      </c>
      <c r="AK2817" s="80">
        <f t="shared" si="2502"/>
        <v>0</v>
      </c>
      <c r="AL2817" s="81">
        <f t="shared" si="2502"/>
        <v>0</v>
      </c>
      <c r="AM2817" s="80">
        <f t="shared" si="2502"/>
        <v>0</v>
      </c>
      <c r="AN2817" s="81">
        <f t="shared" si="2502"/>
        <v>0</v>
      </c>
      <c r="AO2817" s="80">
        <f t="shared" si="2502"/>
        <v>0</v>
      </c>
      <c r="AP2817" s="81">
        <f t="shared" si="2502"/>
        <v>0</v>
      </c>
      <c r="AQ2817" s="80">
        <f t="shared" si="2502"/>
        <v>0</v>
      </c>
      <c r="AR2817" s="81">
        <f t="shared" si="2502"/>
        <v>0</v>
      </c>
      <c r="AS2817" s="80">
        <f t="shared" si="2502"/>
        <v>0</v>
      </c>
      <c r="AT2817" s="81">
        <f t="shared" si="2502"/>
        <v>0</v>
      </c>
      <c r="AU2817" s="80">
        <f t="shared" si="2502"/>
        <v>0</v>
      </c>
      <c r="AV2817" s="81">
        <f t="shared" si="2486"/>
        <v>0</v>
      </c>
      <c r="AW2817" s="80">
        <f t="shared" si="2487"/>
        <v>0</v>
      </c>
      <c r="AX2817" s="210"/>
      <c r="AY2817" s="79">
        <f t="shared" si="2488"/>
        <v>0</v>
      </c>
      <c r="AZ2817" s="80">
        <f t="shared" si="2489"/>
        <v>0</v>
      </c>
      <c r="BA2817" s="81">
        <f t="shared" si="2490"/>
        <v>0</v>
      </c>
      <c r="BB2817" s="80">
        <f t="shared" si="2491"/>
        <v>0</v>
      </c>
      <c r="BC2817" s="80">
        <f t="shared" si="2492"/>
        <v>0</v>
      </c>
      <c r="BD2817" s="86">
        <f t="shared" si="2493"/>
        <v>0</v>
      </c>
    </row>
    <row r="2818" spans="2:56" x14ac:dyDescent="0.3">
      <c r="B2818" s="223" t="s">
        <v>186</v>
      </c>
      <c r="C2818" s="224"/>
      <c r="D2818" s="225"/>
      <c r="E2818" s="154">
        <f t="shared" si="2480"/>
        <v>0</v>
      </c>
      <c r="F2818" s="224"/>
      <c r="G2818" s="225"/>
      <c r="H2818" s="154">
        <f t="shared" si="2481"/>
        <v>0</v>
      </c>
      <c r="I2818" s="224"/>
      <c r="J2818" s="225"/>
      <c r="K2818" s="154">
        <f t="shared" si="2482"/>
        <v>0</v>
      </c>
      <c r="L2818" s="224"/>
      <c r="M2818" s="226"/>
      <c r="N2818" s="227"/>
      <c r="O2818" s="224"/>
      <c r="P2818" s="227"/>
      <c r="Q2818" s="148">
        <f t="shared" si="2483"/>
        <v>0</v>
      </c>
      <c r="R2818" s="227"/>
      <c r="S2818" s="227"/>
      <c r="T2818" s="149">
        <f t="shared" si="2494"/>
        <v>0</v>
      </c>
      <c r="U2818" s="216"/>
      <c r="V2818" s="224"/>
      <c r="W2818" s="227"/>
      <c r="X2818" s="148">
        <f t="shared" si="2484"/>
        <v>0</v>
      </c>
      <c r="Y2818" s="227"/>
      <c r="Z2818" s="227"/>
      <c r="AA2818" s="149">
        <f t="shared" si="2495"/>
        <v>0</v>
      </c>
      <c r="AB2818" s="216"/>
      <c r="AC2818" s="224"/>
      <c r="AD2818" s="227"/>
      <c r="AE2818" s="148">
        <f t="shared" si="2485"/>
        <v>0</v>
      </c>
      <c r="AF2818" s="227"/>
      <c r="AG2818" s="227"/>
      <c r="AH2818" s="149">
        <f t="shared" si="2496"/>
        <v>0</v>
      </c>
      <c r="AJ2818" s="217"/>
      <c r="AK2818" s="218"/>
      <c r="AL2818" s="219"/>
      <c r="AM2818" s="218"/>
      <c r="AN2818" s="219"/>
      <c r="AO2818" s="218"/>
      <c r="AP2818" s="219"/>
      <c r="AQ2818" s="218"/>
      <c r="AR2818" s="219"/>
      <c r="AS2818" s="218"/>
      <c r="AT2818" s="219"/>
      <c r="AU2818" s="218"/>
      <c r="AV2818" s="81">
        <f t="shared" si="2486"/>
        <v>0</v>
      </c>
      <c r="AW2818" s="80">
        <f t="shared" si="2487"/>
        <v>0</v>
      </c>
      <c r="AX2818" s="210"/>
      <c r="AY2818" s="79">
        <f t="shared" si="2488"/>
        <v>0</v>
      </c>
      <c r="AZ2818" s="80">
        <f t="shared" si="2489"/>
        <v>0</v>
      </c>
      <c r="BA2818" s="81">
        <f t="shared" si="2490"/>
        <v>0</v>
      </c>
      <c r="BB2818" s="80">
        <f t="shared" si="2491"/>
        <v>0</v>
      </c>
      <c r="BC2818" s="80">
        <f t="shared" si="2492"/>
        <v>0</v>
      </c>
      <c r="BD2818" s="86">
        <f t="shared" si="2493"/>
        <v>0</v>
      </c>
    </row>
    <row r="2819" spans="2:56" x14ac:dyDescent="0.3">
      <c r="B2819" s="223" t="s">
        <v>187</v>
      </c>
      <c r="C2819" s="224"/>
      <c r="D2819" s="225"/>
      <c r="E2819" s="154">
        <f t="shared" si="2480"/>
        <v>0</v>
      </c>
      <c r="F2819" s="224"/>
      <c r="G2819" s="225"/>
      <c r="H2819" s="154">
        <f t="shared" si="2481"/>
        <v>0</v>
      </c>
      <c r="I2819" s="224"/>
      <c r="J2819" s="225"/>
      <c r="K2819" s="154">
        <f t="shared" si="2482"/>
        <v>0</v>
      </c>
      <c r="L2819" s="224"/>
      <c r="M2819" s="226"/>
      <c r="N2819" s="227"/>
      <c r="O2819" s="224"/>
      <c r="P2819" s="227"/>
      <c r="Q2819" s="148">
        <f t="shared" si="2483"/>
        <v>0</v>
      </c>
      <c r="R2819" s="227"/>
      <c r="S2819" s="227"/>
      <c r="T2819" s="149">
        <f t="shared" si="2494"/>
        <v>0</v>
      </c>
      <c r="U2819" s="216"/>
      <c r="V2819" s="224"/>
      <c r="W2819" s="227"/>
      <c r="X2819" s="148">
        <f t="shared" si="2484"/>
        <v>0</v>
      </c>
      <c r="Y2819" s="227"/>
      <c r="Z2819" s="227"/>
      <c r="AA2819" s="149">
        <f t="shared" si="2495"/>
        <v>0</v>
      </c>
      <c r="AB2819" s="216"/>
      <c r="AC2819" s="224"/>
      <c r="AD2819" s="227"/>
      <c r="AE2819" s="148">
        <f t="shared" si="2485"/>
        <v>0</v>
      </c>
      <c r="AF2819" s="227"/>
      <c r="AG2819" s="227"/>
      <c r="AH2819" s="149">
        <f t="shared" si="2496"/>
        <v>0</v>
      </c>
      <c r="AJ2819" s="217"/>
      <c r="AK2819" s="218"/>
      <c r="AL2819" s="219"/>
      <c r="AM2819" s="218"/>
      <c r="AN2819" s="219"/>
      <c r="AO2819" s="218"/>
      <c r="AP2819" s="219"/>
      <c r="AQ2819" s="218"/>
      <c r="AR2819" s="219"/>
      <c r="AS2819" s="218"/>
      <c r="AT2819" s="219"/>
      <c r="AU2819" s="218"/>
      <c r="AV2819" s="81">
        <f t="shared" si="2486"/>
        <v>0</v>
      </c>
      <c r="AW2819" s="80">
        <f t="shared" si="2487"/>
        <v>0</v>
      </c>
      <c r="AX2819" s="210"/>
      <c r="AY2819" s="79">
        <f t="shared" si="2488"/>
        <v>0</v>
      </c>
      <c r="AZ2819" s="80">
        <f t="shared" si="2489"/>
        <v>0</v>
      </c>
      <c r="BA2819" s="81">
        <f t="shared" si="2490"/>
        <v>0</v>
      </c>
      <c r="BB2819" s="80">
        <f t="shared" si="2491"/>
        <v>0</v>
      </c>
      <c r="BC2819" s="80">
        <f t="shared" si="2492"/>
        <v>0</v>
      </c>
      <c r="BD2819" s="86">
        <f t="shared" si="2493"/>
        <v>0</v>
      </c>
    </row>
    <row r="2820" spans="2:56" s="108" customFormat="1" x14ac:dyDescent="0.3">
      <c r="B2820" s="228" t="s">
        <v>188</v>
      </c>
      <c r="C2820" s="158">
        <f>SUM(C2821,C2826,C2829,C2830,C2831,C2834,C2835)</f>
        <v>0</v>
      </c>
      <c r="D2820" s="159">
        <f>SUM(D2821,D2826,D2829,D2830,D2831,D2834,D2835)</f>
        <v>0</v>
      </c>
      <c r="E2820" s="160">
        <f t="shared" si="2480"/>
        <v>0</v>
      </c>
      <c r="F2820" s="158">
        <f>SUM(F2821,F2826,F2829,F2830,F2831,F2834,F2835)</f>
        <v>0</v>
      </c>
      <c r="G2820" s="159">
        <f>SUM(G2821,G2826,G2829,G2830,G2831,G2834,G2835)</f>
        <v>0</v>
      </c>
      <c r="H2820" s="160">
        <f t="shared" si="2481"/>
        <v>0</v>
      </c>
      <c r="I2820" s="158">
        <f>SUM(I2821,I2826,I2829,I2830,I2831,I2834,I2835)</f>
        <v>0</v>
      </c>
      <c r="J2820" s="159">
        <f>SUM(J2821,J2826,J2829,J2830,J2831,J2834,J2835)</f>
        <v>0</v>
      </c>
      <c r="K2820" s="160">
        <f t="shared" si="2482"/>
        <v>0</v>
      </c>
      <c r="L2820" s="158">
        <f>SUM(L2821,L2826,L2829,L2830,L2831,L2834,L2835)</f>
        <v>0</v>
      </c>
      <c r="M2820" s="161">
        <f>SUM(M2821,M2826,M2829,M2830,M2831,M2834,M2835)</f>
        <v>0</v>
      </c>
      <c r="N2820" s="162">
        <f>SUM(N2821,N2826,N2829,N2830,N2831,N2834,N2835)</f>
        <v>0</v>
      </c>
      <c r="O2820" s="158">
        <f>SUM(O2821,O2826,O2829,O2830,O2831,O2834,O2835)</f>
        <v>0</v>
      </c>
      <c r="P2820" s="162">
        <f>SUM(P2821,P2826,P2829,P2830,P2831,P2834,P2835)</f>
        <v>0</v>
      </c>
      <c r="Q2820" s="163">
        <f t="shared" si="2483"/>
        <v>0</v>
      </c>
      <c r="R2820" s="164">
        <f>SUM(R2821,R2826,R2829,R2830,R2831,R2834,R2835)</f>
        <v>0</v>
      </c>
      <c r="S2820" s="164">
        <f>SUM(S2821,S2826,S2829,S2830,S2831,S2834,S2835)</f>
        <v>0</v>
      </c>
      <c r="T2820" s="165">
        <f t="shared" si="2494"/>
        <v>0</v>
      </c>
      <c r="U2820" s="229"/>
      <c r="V2820" s="158">
        <f>SUM(V2821,V2826,V2829,V2830,V2831,V2834,V2835)</f>
        <v>0</v>
      </c>
      <c r="W2820" s="162">
        <f>SUM(W2821,W2826,W2829,W2830,W2831,W2834,W2835)</f>
        <v>0</v>
      </c>
      <c r="X2820" s="163">
        <f t="shared" si="2484"/>
        <v>0</v>
      </c>
      <c r="Y2820" s="164">
        <f>SUM(Y2821,Y2826,Y2829,Y2830,Y2831,Y2834,Y2835)</f>
        <v>0</v>
      </c>
      <c r="Z2820" s="164">
        <f>SUM(Z2821,Z2826,Z2829,Z2830,Z2831,Z2834,Z2835)</f>
        <v>0</v>
      </c>
      <c r="AA2820" s="165">
        <f t="shared" si="2495"/>
        <v>0</v>
      </c>
      <c r="AB2820" s="229"/>
      <c r="AC2820" s="158">
        <f>SUM(AC2821,AC2826,AC2829,AC2830,AC2831,AC2834,AC2835)</f>
        <v>0</v>
      </c>
      <c r="AD2820" s="162">
        <f>SUM(AD2821,AD2826,AD2829,AD2830,AD2831,AD2834,AD2835)</f>
        <v>0</v>
      </c>
      <c r="AE2820" s="163">
        <f t="shared" si="2485"/>
        <v>0</v>
      </c>
      <c r="AF2820" s="164">
        <f>SUM(AF2821,AF2826,AF2829,AF2830,AF2831,AF2834,AF2835)</f>
        <v>0</v>
      </c>
      <c r="AG2820" s="164">
        <f>SUM(AG2821,AG2826,AG2829,AG2830,AG2831,AG2834,AG2835)</f>
        <v>0</v>
      </c>
      <c r="AH2820" s="165">
        <f t="shared" si="2496"/>
        <v>0</v>
      </c>
      <c r="AJ2820" s="159">
        <f t="shared" ref="AJ2820:AU2820" si="2503">SUM(AJ2821,AJ2826,AJ2829,AJ2830,AJ2831,AJ2834,AJ2835)</f>
        <v>0</v>
      </c>
      <c r="AK2820" s="161">
        <f t="shared" si="2503"/>
        <v>0</v>
      </c>
      <c r="AL2820" s="162">
        <f t="shared" si="2503"/>
        <v>0</v>
      </c>
      <c r="AM2820" s="161">
        <f t="shared" si="2503"/>
        <v>0</v>
      </c>
      <c r="AN2820" s="162">
        <f t="shared" si="2503"/>
        <v>0</v>
      </c>
      <c r="AO2820" s="161">
        <f t="shared" si="2503"/>
        <v>0</v>
      </c>
      <c r="AP2820" s="162">
        <f t="shared" si="2503"/>
        <v>0</v>
      </c>
      <c r="AQ2820" s="161">
        <f t="shared" si="2503"/>
        <v>0</v>
      </c>
      <c r="AR2820" s="162">
        <f t="shared" si="2503"/>
        <v>0</v>
      </c>
      <c r="AS2820" s="161">
        <f t="shared" si="2503"/>
        <v>0</v>
      </c>
      <c r="AT2820" s="162">
        <f t="shared" si="2503"/>
        <v>0</v>
      </c>
      <c r="AU2820" s="161">
        <f t="shared" si="2503"/>
        <v>0</v>
      </c>
      <c r="AV2820" s="162">
        <f t="shared" si="2486"/>
        <v>0</v>
      </c>
      <c r="AW2820" s="161">
        <f t="shared" si="2487"/>
        <v>0</v>
      </c>
      <c r="AX2820" s="230"/>
      <c r="AY2820" s="159">
        <f t="shared" si="2488"/>
        <v>0</v>
      </c>
      <c r="AZ2820" s="161">
        <f t="shared" si="2489"/>
        <v>0</v>
      </c>
      <c r="BA2820" s="162">
        <f t="shared" si="2490"/>
        <v>0</v>
      </c>
      <c r="BB2820" s="161">
        <f t="shared" si="2491"/>
        <v>0</v>
      </c>
      <c r="BC2820" s="161">
        <f t="shared" si="2492"/>
        <v>0</v>
      </c>
      <c r="BD2820" s="167">
        <f t="shared" si="2493"/>
        <v>0</v>
      </c>
    </row>
    <row r="2821" spans="2:56" x14ac:dyDescent="0.3">
      <c r="B2821" s="221" t="s">
        <v>189</v>
      </c>
      <c r="C2821" s="78">
        <f>SUM(C2822,C2824)</f>
        <v>0</v>
      </c>
      <c r="D2821" s="79">
        <f>SUM(D2822,D2824)</f>
        <v>0</v>
      </c>
      <c r="E2821" s="69">
        <f t="shared" si="2480"/>
        <v>0</v>
      </c>
      <c r="F2821" s="78">
        <f>SUM(F2822,F2824)</f>
        <v>0</v>
      </c>
      <c r="G2821" s="79">
        <f>SUM(G2822,G2824)</f>
        <v>0</v>
      </c>
      <c r="H2821" s="69">
        <f t="shared" si="2481"/>
        <v>0</v>
      </c>
      <c r="I2821" s="78">
        <f>SUM(I2822,I2824)</f>
        <v>0</v>
      </c>
      <c r="J2821" s="79">
        <f>SUM(J2822,J2824)</f>
        <v>0</v>
      </c>
      <c r="K2821" s="69">
        <f t="shared" si="2482"/>
        <v>0</v>
      </c>
      <c r="L2821" s="78">
        <f>SUM(L2822,L2824)</f>
        <v>0</v>
      </c>
      <c r="M2821" s="80">
        <f>SUM(M2822,M2824)</f>
        <v>0</v>
      </c>
      <c r="N2821" s="81">
        <f>SUM(N2822,N2824)</f>
        <v>0</v>
      </c>
      <c r="O2821" s="78">
        <f>SUM(O2822,O2824)</f>
        <v>0</v>
      </c>
      <c r="P2821" s="81">
        <f>SUM(P2822,P2824)</f>
        <v>0</v>
      </c>
      <c r="Q2821" s="168">
        <f t="shared" si="2483"/>
        <v>0</v>
      </c>
      <c r="R2821" s="82">
        <f>SUM(R2822,R2824)</f>
        <v>0</v>
      </c>
      <c r="S2821" s="82">
        <f>SUM(S2822,S2824)</f>
        <v>0</v>
      </c>
      <c r="T2821" s="169">
        <f t="shared" si="2494"/>
        <v>0</v>
      </c>
      <c r="U2821" s="231"/>
      <c r="V2821" s="78">
        <f>SUM(V2822,V2824)</f>
        <v>0</v>
      </c>
      <c r="W2821" s="81">
        <f>SUM(W2822,W2824)</f>
        <v>0</v>
      </c>
      <c r="X2821" s="168">
        <f t="shared" si="2484"/>
        <v>0</v>
      </c>
      <c r="Y2821" s="82">
        <f>SUM(Y2822,Y2824)</f>
        <v>0</v>
      </c>
      <c r="Z2821" s="82">
        <f>SUM(Z2822,Z2824)</f>
        <v>0</v>
      </c>
      <c r="AA2821" s="169">
        <f t="shared" si="2495"/>
        <v>0</v>
      </c>
      <c r="AB2821" s="231"/>
      <c r="AC2821" s="78">
        <f>SUM(AC2822,AC2824)</f>
        <v>0</v>
      </c>
      <c r="AD2821" s="81">
        <f>SUM(AD2822,AD2824)</f>
        <v>0</v>
      </c>
      <c r="AE2821" s="168">
        <f t="shared" si="2485"/>
        <v>0</v>
      </c>
      <c r="AF2821" s="82">
        <f>SUM(AF2822,AF2824)</f>
        <v>0</v>
      </c>
      <c r="AG2821" s="82">
        <f>SUM(AG2822,AG2824)</f>
        <v>0</v>
      </c>
      <c r="AH2821" s="169">
        <f t="shared" si="2496"/>
        <v>0</v>
      </c>
      <c r="AJ2821" s="79">
        <f t="shared" ref="AJ2821:AU2821" si="2504">SUM(AJ2822,AJ2824)</f>
        <v>0</v>
      </c>
      <c r="AK2821" s="80">
        <f t="shared" si="2504"/>
        <v>0</v>
      </c>
      <c r="AL2821" s="81">
        <f t="shared" si="2504"/>
        <v>0</v>
      </c>
      <c r="AM2821" s="80">
        <f t="shared" si="2504"/>
        <v>0</v>
      </c>
      <c r="AN2821" s="81">
        <f t="shared" si="2504"/>
        <v>0</v>
      </c>
      <c r="AO2821" s="80">
        <f t="shared" si="2504"/>
        <v>0</v>
      </c>
      <c r="AP2821" s="81">
        <f t="shared" si="2504"/>
        <v>0</v>
      </c>
      <c r="AQ2821" s="80">
        <f t="shared" si="2504"/>
        <v>0</v>
      </c>
      <c r="AR2821" s="81">
        <f t="shared" si="2504"/>
        <v>0</v>
      </c>
      <c r="AS2821" s="80">
        <f t="shared" si="2504"/>
        <v>0</v>
      </c>
      <c r="AT2821" s="81">
        <f t="shared" si="2504"/>
        <v>0</v>
      </c>
      <c r="AU2821" s="80">
        <f t="shared" si="2504"/>
        <v>0</v>
      </c>
      <c r="AV2821" s="81">
        <f t="shared" si="2486"/>
        <v>0</v>
      </c>
      <c r="AW2821" s="80">
        <f t="shared" si="2487"/>
        <v>0</v>
      </c>
      <c r="AX2821" s="210"/>
      <c r="AY2821" s="79">
        <f t="shared" si="2488"/>
        <v>0</v>
      </c>
      <c r="AZ2821" s="80">
        <f t="shared" si="2489"/>
        <v>0</v>
      </c>
      <c r="BA2821" s="81">
        <f t="shared" si="2490"/>
        <v>0</v>
      </c>
      <c r="BB2821" s="80">
        <f t="shared" si="2491"/>
        <v>0</v>
      </c>
      <c r="BC2821" s="80">
        <f t="shared" si="2492"/>
        <v>0</v>
      </c>
      <c r="BD2821" s="86">
        <f t="shared" si="2493"/>
        <v>0</v>
      </c>
    </row>
    <row r="2822" spans="2:56" x14ac:dyDescent="0.3">
      <c r="B2822" s="222" t="s">
        <v>190</v>
      </c>
      <c r="C2822" s="78">
        <f>SUM(C2823)</f>
        <v>0</v>
      </c>
      <c r="D2822" s="79">
        <f>SUM(D2823)</f>
        <v>0</v>
      </c>
      <c r="E2822" s="69">
        <f t="shared" si="2480"/>
        <v>0</v>
      </c>
      <c r="F2822" s="78">
        <f>SUM(F2823)</f>
        <v>0</v>
      </c>
      <c r="G2822" s="79">
        <f>SUM(G2823)</f>
        <v>0</v>
      </c>
      <c r="H2822" s="69">
        <f t="shared" si="2481"/>
        <v>0</v>
      </c>
      <c r="I2822" s="78">
        <f>SUM(I2823)</f>
        <v>0</v>
      </c>
      <c r="J2822" s="79">
        <f>SUM(J2823)</f>
        <v>0</v>
      </c>
      <c r="K2822" s="69">
        <f t="shared" si="2482"/>
        <v>0</v>
      </c>
      <c r="L2822" s="78">
        <f>SUM(L2823)</f>
        <v>0</v>
      </c>
      <c r="M2822" s="80">
        <f>SUM(M2823)</f>
        <v>0</v>
      </c>
      <c r="N2822" s="81">
        <f>SUM(N2823)</f>
        <v>0</v>
      </c>
      <c r="O2822" s="78">
        <f>SUM(O2823)</f>
        <v>0</v>
      </c>
      <c r="P2822" s="81">
        <f>SUM(P2823)</f>
        <v>0</v>
      </c>
      <c r="Q2822" s="168">
        <f t="shared" si="2483"/>
        <v>0</v>
      </c>
      <c r="R2822" s="82">
        <f>SUM(R2823)</f>
        <v>0</v>
      </c>
      <c r="S2822" s="82">
        <f>SUM(S2823)</f>
        <v>0</v>
      </c>
      <c r="T2822" s="169">
        <f t="shared" si="2494"/>
        <v>0</v>
      </c>
      <c r="U2822" s="231"/>
      <c r="V2822" s="78">
        <f>SUM(V2823)</f>
        <v>0</v>
      </c>
      <c r="W2822" s="81">
        <f>SUM(W2823)</f>
        <v>0</v>
      </c>
      <c r="X2822" s="168">
        <f t="shared" si="2484"/>
        <v>0</v>
      </c>
      <c r="Y2822" s="82">
        <f>SUM(Y2823)</f>
        <v>0</v>
      </c>
      <c r="Z2822" s="82">
        <f>SUM(Z2823)</f>
        <v>0</v>
      </c>
      <c r="AA2822" s="169">
        <f t="shared" si="2495"/>
        <v>0</v>
      </c>
      <c r="AB2822" s="231"/>
      <c r="AC2822" s="78">
        <f>SUM(AC2823)</f>
        <v>0</v>
      </c>
      <c r="AD2822" s="81">
        <f>SUM(AD2823)</f>
        <v>0</v>
      </c>
      <c r="AE2822" s="168">
        <f t="shared" si="2485"/>
        <v>0</v>
      </c>
      <c r="AF2822" s="82">
        <f>SUM(AF2823)</f>
        <v>0</v>
      </c>
      <c r="AG2822" s="82">
        <f>SUM(AG2823)</f>
        <v>0</v>
      </c>
      <c r="AH2822" s="169">
        <f t="shared" si="2496"/>
        <v>0</v>
      </c>
      <c r="AJ2822" s="79">
        <f t="shared" ref="AJ2822:AU2822" si="2505">SUM(AJ2823)</f>
        <v>0</v>
      </c>
      <c r="AK2822" s="80">
        <f t="shared" si="2505"/>
        <v>0</v>
      </c>
      <c r="AL2822" s="81">
        <f t="shared" si="2505"/>
        <v>0</v>
      </c>
      <c r="AM2822" s="80">
        <f t="shared" si="2505"/>
        <v>0</v>
      </c>
      <c r="AN2822" s="81">
        <f t="shared" si="2505"/>
        <v>0</v>
      </c>
      <c r="AO2822" s="80">
        <f t="shared" si="2505"/>
        <v>0</v>
      </c>
      <c r="AP2822" s="81">
        <f t="shared" si="2505"/>
        <v>0</v>
      </c>
      <c r="AQ2822" s="80">
        <f t="shared" si="2505"/>
        <v>0</v>
      </c>
      <c r="AR2822" s="81">
        <f t="shared" si="2505"/>
        <v>0</v>
      </c>
      <c r="AS2822" s="80">
        <f t="shared" si="2505"/>
        <v>0</v>
      </c>
      <c r="AT2822" s="81">
        <f t="shared" si="2505"/>
        <v>0</v>
      </c>
      <c r="AU2822" s="80">
        <f t="shared" si="2505"/>
        <v>0</v>
      </c>
      <c r="AV2822" s="81">
        <f t="shared" si="2486"/>
        <v>0</v>
      </c>
      <c r="AW2822" s="80">
        <f t="shared" si="2487"/>
        <v>0</v>
      </c>
      <c r="AX2822" s="210"/>
      <c r="AY2822" s="79">
        <f t="shared" si="2488"/>
        <v>0</v>
      </c>
      <c r="AZ2822" s="80">
        <f t="shared" si="2489"/>
        <v>0</v>
      </c>
      <c r="BA2822" s="81">
        <f t="shared" si="2490"/>
        <v>0</v>
      </c>
      <c r="BB2822" s="80">
        <f t="shared" si="2491"/>
        <v>0</v>
      </c>
      <c r="BC2822" s="80">
        <f t="shared" si="2492"/>
        <v>0</v>
      </c>
      <c r="BD2822" s="86">
        <f t="shared" si="2493"/>
        <v>0</v>
      </c>
    </row>
    <row r="2823" spans="2:56" x14ac:dyDescent="0.3">
      <c r="B2823" s="223" t="s">
        <v>191</v>
      </c>
      <c r="C2823" s="224"/>
      <c r="D2823" s="225"/>
      <c r="E2823" s="154">
        <f t="shared" si="2480"/>
        <v>0</v>
      </c>
      <c r="F2823" s="224"/>
      <c r="G2823" s="225"/>
      <c r="H2823" s="154">
        <f t="shared" si="2481"/>
        <v>0</v>
      </c>
      <c r="I2823" s="224"/>
      <c r="J2823" s="225"/>
      <c r="K2823" s="154">
        <f t="shared" si="2482"/>
        <v>0</v>
      </c>
      <c r="L2823" s="224"/>
      <c r="M2823" s="226"/>
      <c r="N2823" s="227"/>
      <c r="O2823" s="224"/>
      <c r="P2823" s="227"/>
      <c r="Q2823" s="148">
        <f t="shared" si="2483"/>
        <v>0</v>
      </c>
      <c r="R2823" s="227"/>
      <c r="S2823" s="227"/>
      <c r="T2823" s="149">
        <f t="shared" si="2494"/>
        <v>0</v>
      </c>
      <c r="U2823" s="216"/>
      <c r="V2823" s="224"/>
      <c r="W2823" s="227"/>
      <c r="X2823" s="148">
        <f t="shared" si="2484"/>
        <v>0</v>
      </c>
      <c r="Y2823" s="227"/>
      <c r="Z2823" s="227"/>
      <c r="AA2823" s="149">
        <f t="shared" si="2495"/>
        <v>0</v>
      </c>
      <c r="AB2823" s="216"/>
      <c r="AC2823" s="224"/>
      <c r="AD2823" s="227"/>
      <c r="AE2823" s="148">
        <f t="shared" si="2485"/>
        <v>0</v>
      </c>
      <c r="AF2823" s="227"/>
      <c r="AG2823" s="227"/>
      <c r="AH2823" s="149">
        <f t="shared" si="2496"/>
        <v>0</v>
      </c>
      <c r="AJ2823" s="217"/>
      <c r="AK2823" s="218"/>
      <c r="AL2823" s="219"/>
      <c r="AM2823" s="218"/>
      <c r="AN2823" s="219"/>
      <c r="AO2823" s="218"/>
      <c r="AP2823" s="219"/>
      <c r="AQ2823" s="218"/>
      <c r="AR2823" s="219"/>
      <c r="AS2823" s="218"/>
      <c r="AT2823" s="219"/>
      <c r="AU2823" s="218"/>
      <c r="AV2823" s="81">
        <f t="shared" si="2486"/>
        <v>0</v>
      </c>
      <c r="AW2823" s="80">
        <f t="shared" si="2487"/>
        <v>0</v>
      </c>
      <c r="AX2823" s="210"/>
      <c r="AY2823" s="79">
        <f t="shared" si="2488"/>
        <v>0</v>
      </c>
      <c r="AZ2823" s="80">
        <f t="shared" si="2489"/>
        <v>0</v>
      </c>
      <c r="BA2823" s="81">
        <f t="shared" si="2490"/>
        <v>0</v>
      </c>
      <c r="BB2823" s="80">
        <f t="shared" si="2491"/>
        <v>0</v>
      </c>
      <c r="BC2823" s="80">
        <f t="shared" si="2492"/>
        <v>0</v>
      </c>
      <c r="BD2823" s="86">
        <f t="shared" si="2493"/>
        <v>0</v>
      </c>
    </row>
    <row r="2824" spans="2:56" x14ac:dyDescent="0.3">
      <c r="B2824" s="222" t="s">
        <v>192</v>
      </c>
      <c r="C2824" s="78">
        <f>SUM(C2825)</f>
        <v>0</v>
      </c>
      <c r="D2824" s="79">
        <f>SUM(D2825)</f>
        <v>0</v>
      </c>
      <c r="E2824" s="69">
        <f t="shared" si="2480"/>
        <v>0</v>
      </c>
      <c r="F2824" s="78">
        <f>SUM(F2825)</f>
        <v>0</v>
      </c>
      <c r="G2824" s="79">
        <f>SUM(G2825)</f>
        <v>0</v>
      </c>
      <c r="H2824" s="69">
        <f t="shared" si="2481"/>
        <v>0</v>
      </c>
      <c r="I2824" s="78">
        <f>SUM(I2825)</f>
        <v>0</v>
      </c>
      <c r="J2824" s="79">
        <f>SUM(J2825)</f>
        <v>0</v>
      </c>
      <c r="K2824" s="69">
        <f t="shared" si="2482"/>
        <v>0</v>
      </c>
      <c r="L2824" s="78">
        <f>SUM(L2825)</f>
        <v>0</v>
      </c>
      <c r="M2824" s="80">
        <f>SUM(M2825)</f>
        <v>0</v>
      </c>
      <c r="N2824" s="81">
        <f>SUM(N2825)</f>
        <v>0</v>
      </c>
      <c r="O2824" s="78">
        <f>SUM(O2825)</f>
        <v>0</v>
      </c>
      <c r="P2824" s="81">
        <f>SUM(P2825)</f>
        <v>0</v>
      </c>
      <c r="Q2824" s="168">
        <f t="shared" si="2483"/>
        <v>0</v>
      </c>
      <c r="R2824" s="82">
        <f>SUM(R2825)</f>
        <v>0</v>
      </c>
      <c r="S2824" s="82">
        <f>SUM(S2825)</f>
        <v>0</v>
      </c>
      <c r="T2824" s="169">
        <f t="shared" si="2494"/>
        <v>0</v>
      </c>
      <c r="U2824" s="231"/>
      <c r="V2824" s="78">
        <f>SUM(V2825)</f>
        <v>0</v>
      </c>
      <c r="W2824" s="81">
        <f>SUM(W2825)</f>
        <v>0</v>
      </c>
      <c r="X2824" s="168">
        <f t="shared" si="2484"/>
        <v>0</v>
      </c>
      <c r="Y2824" s="82">
        <f>SUM(Y2825)</f>
        <v>0</v>
      </c>
      <c r="Z2824" s="82">
        <f>SUM(Z2825)</f>
        <v>0</v>
      </c>
      <c r="AA2824" s="169">
        <f t="shared" si="2495"/>
        <v>0</v>
      </c>
      <c r="AB2824" s="231"/>
      <c r="AC2824" s="78">
        <f>SUM(AC2825)</f>
        <v>0</v>
      </c>
      <c r="AD2824" s="81">
        <f>SUM(AD2825)</f>
        <v>0</v>
      </c>
      <c r="AE2824" s="168">
        <f t="shared" si="2485"/>
        <v>0</v>
      </c>
      <c r="AF2824" s="82">
        <f>SUM(AF2825)</f>
        <v>0</v>
      </c>
      <c r="AG2824" s="82">
        <f>SUM(AG2825)</f>
        <v>0</v>
      </c>
      <c r="AH2824" s="169">
        <f t="shared" si="2496"/>
        <v>0</v>
      </c>
      <c r="AJ2824" s="79">
        <f t="shared" ref="AJ2824:AU2824" si="2506">SUM(AJ2825)</f>
        <v>0</v>
      </c>
      <c r="AK2824" s="80">
        <f t="shared" si="2506"/>
        <v>0</v>
      </c>
      <c r="AL2824" s="81">
        <f t="shared" si="2506"/>
        <v>0</v>
      </c>
      <c r="AM2824" s="80">
        <f t="shared" si="2506"/>
        <v>0</v>
      </c>
      <c r="AN2824" s="81">
        <f t="shared" si="2506"/>
        <v>0</v>
      </c>
      <c r="AO2824" s="80">
        <f t="shared" si="2506"/>
        <v>0</v>
      </c>
      <c r="AP2824" s="81">
        <f t="shared" si="2506"/>
        <v>0</v>
      </c>
      <c r="AQ2824" s="80">
        <f t="shared" si="2506"/>
        <v>0</v>
      </c>
      <c r="AR2824" s="81">
        <f t="shared" si="2506"/>
        <v>0</v>
      </c>
      <c r="AS2824" s="80">
        <f t="shared" si="2506"/>
        <v>0</v>
      </c>
      <c r="AT2824" s="81">
        <f t="shared" si="2506"/>
        <v>0</v>
      </c>
      <c r="AU2824" s="80">
        <f t="shared" si="2506"/>
        <v>0</v>
      </c>
      <c r="AV2824" s="81">
        <f t="shared" si="2486"/>
        <v>0</v>
      </c>
      <c r="AW2824" s="80">
        <f t="shared" si="2487"/>
        <v>0</v>
      </c>
      <c r="AX2824" s="210"/>
      <c r="AY2824" s="79">
        <f t="shared" si="2488"/>
        <v>0</v>
      </c>
      <c r="AZ2824" s="80">
        <f t="shared" si="2489"/>
        <v>0</v>
      </c>
      <c r="BA2824" s="81">
        <f t="shared" si="2490"/>
        <v>0</v>
      </c>
      <c r="BB2824" s="80">
        <f t="shared" si="2491"/>
        <v>0</v>
      </c>
      <c r="BC2824" s="80">
        <f t="shared" si="2492"/>
        <v>0</v>
      </c>
      <c r="BD2824" s="86">
        <f t="shared" si="2493"/>
        <v>0</v>
      </c>
    </row>
    <row r="2825" spans="2:56" x14ac:dyDescent="0.3">
      <c r="B2825" s="223" t="s">
        <v>191</v>
      </c>
      <c r="C2825" s="224"/>
      <c r="D2825" s="225"/>
      <c r="E2825" s="154">
        <f t="shared" si="2480"/>
        <v>0</v>
      </c>
      <c r="F2825" s="224"/>
      <c r="G2825" s="225"/>
      <c r="H2825" s="154">
        <f t="shared" si="2481"/>
        <v>0</v>
      </c>
      <c r="I2825" s="224"/>
      <c r="J2825" s="225"/>
      <c r="K2825" s="154">
        <f t="shared" si="2482"/>
        <v>0</v>
      </c>
      <c r="L2825" s="224"/>
      <c r="M2825" s="226"/>
      <c r="N2825" s="227"/>
      <c r="O2825" s="224"/>
      <c r="P2825" s="227"/>
      <c r="Q2825" s="148">
        <f t="shared" si="2483"/>
        <v>0</v>
      </c>
      <c r="R2825" s="227"/>
      <c r="S2825" s="227"/>
      <c r="T2825" s="149">
        <f t="shared" si="2494"/>
        <v>0</v>
      </c>
      <c r="U2825" s="216"/>
      <c r="V2825" s="224"/>
      <c r="W2825" s="227"/>
      <c r="X2825" s="148">
        <f t="shared" si="2484"/>
        <v>0</v>
      </c>
      <c r="Y2825" s="227"/>
      <c r="Z2825" s="227"/>
      <c r="AA2825" s="149">
        <f t="shared" si="2495"/>
        <v>0</v>
      </c>
      <c r="AB2825" s="216"/>
      <c r="AC2825" s="224"/>
      <c r="AD2825" s="227"/>
      <c r="AE2825" s="148">
        <f t="shared" si="2485"/>
        <v>0</v>
      </c>
      <c r="AF2825" s="227"/>
      <c r="AG2825" s="227"/>
      <c r="AH2825" s="149">
        <f t="shared" si="2496"/>
        <v>0</v>
      </c>
      <c r="AJ2825" s="217"/>
      <c r="AK2825" s="218"/>
      <c r="AL2825" s="219"/>
      <c r="AM2825" s="218"/>
      <c r="AN2825" s="219"/>
      <c r="AO2825" s="218"/>
      <c r="AP2825" s="219"/>
      <c r="AQ2825" s="218"/>
      <c r="AR2825" s="219"/>
      <c r="AS2825" s="218"/>
      <c r="AT2825" s="219"/>
      <c r="AU2825" s="218"/>
      <c r="AV2825" s="81">
        <f t="shared" si="2486"/>
        <v>0</v>
      </c>
      <c r="AW2825" s="80">
        <f t="shared" si="2487"/>
        <v>0</v>
      </c>
      <c r="AX2825" s="210"/>
      <c r="AY2825" s="79">
        <f t="shared" si="2488"/>
        <v>0</v>
      </c>
      <c r="AZ2825" s="80">
        <f t="shared" si="2489"/>
        <v>0</v>
      </c>
      <c r="BA2825" s="81">
        <f t="shared" si="2490"/>
        <v>0</v>
      </c>
      <c r="BB2825" s="80">
        <f t="shared" si="2491"/>
        <v>0</v>
      </c>
      <c r="BC2825" s="80">
        <f t="shared" si="2492"/>
        <v>0</v>
      </c>
      <c r="BD2825" s="86">
        <f t="shared" si="2493"/>
        <v>0</v>
      </c>
    </row>
    <row r="2826" spans="2:56" x14ac:dyDescent="0.3">
      <c r="B2826" s="221" t="s">
        <v>193</v>
      </c>
      <c r="C2826" s="78">
        <f>SUM(C2827,C2828)</f>
        <v>0</v>
      </c>
      <c r="D2826" s="79">
        <f>SUM(D2827,D2828)</f>
        <v>0</v>
      </c>
      <c r="E2826" s="69">
        <f t="shared" si="2480"/>
        <v>0</v>
      </c>
      <c r="F2826" s="78">
        <f>SUM(F2827,F2828)</f>
        <v>0</v>
      </c>
      <c r="G2826" s="79">
        <f>SUM(G2827,G2828)</f>
        <v>0</v>
      </c>
      <c r="H2826" s="69">
        <f t="shared" si="2481"/>
        <v>0</v>
      </c>
      <c r="I2826" s="78">
        <f>SUM(I2827,I2828)</f>
        <v>0</v>
      </c>
      <c r="J2826" s="79">
        <f>SUM(J2827,J2828)</f>
        <v>0</v>
      </c>
      <c r="K2826" s="69">
        <f t="shared" si="2482"/>
        <v>0</v>
      </c>
      <c r="L2826" s="78">
        <f>SUM(L2827,L2828)</f>
        <v>0</v>
      </c>
      <c r="M2826" s="80">
        <f>SUM(M2827,M2828)</f>
        <v>0</v>
      </c>
      <c r="N2826" s="81">
        <f>SUM(N2827,N2828)</f>
        <v>0</v>
      </c>
      <c r="O2826" s="78">
        <f>SUM(O2827,O2828)</f>
        <v>0</v>
      </c>
      <c r="P2826" s="81">
        <f>SUM(P2827,P2828)</f>
        <v>0</v>
      </c>
      <c r="Q2826" s="168">
        <f t="shared" si="2483"/>
        <v>0</v>
      </c>
      <c r="R2826" s="82">
        <f>SUM(R2827,R2828)</f>
        <v>0</v>
      </c>
      <c r="S2826" s="82">
        <f>SUM(S2827,S2828)</f>
        <v>0</v>
      </c>
      <c r="T2826" s="169">
        <f t="shared" si="2494"/>
        <v>0</v>
      </c>
      <c r="U2826" s="231"/>
      <c r="V2826" s="78">
        <f>SUM(V2827,V2828)</f>
        <v>0</v>
      </c>
      <c r="W2826" s="81">
        <f>SUM(W2827,W2828)</f>
        <v>0</v>
      </c>
      <c r="X2826" s="168">
        <f t="shared" si="2484"/>
        <v>0</v>
      </c>
      <c r="Y2826" s="82">
        <f>SUM(Y2827,Y2828)</f>
        <v>0</v>
      </c>
      <c r="Z2826" s="82">
        <f>SUM(Z2827,Z2828)</f>
        <v>0</v>
      </c>
      <c r="AA2826" s="169">
        <f t="shared" si="2495"/>
        <v>0</v>
      </c>
      <c r="AB2826" s="231"/>
      <c r="AC2826" s="78">
        <f>SUM(AC2827,AC2828)</f>
        <v>0</v>
      </c>
      <c r="AD2826" s="81">
        <f>SUM(AD2827,AD2828)</f>
        <v>0</v>
      </c>
      <c r="AE2826" s="168">
        <f t="shared" si="2485"/>
        <v>0</v>
      </c>
      <c r="AF2826" s="82">
        <f>SUM(AF2827,AF2828)</f>
        <v>0</v>
      </c>
      <c r="AG2826" s="82">
        <f>SUM(AG2827,AG2828)</f>
        <v>0</v>
      </c>
      <c r="AH2826" s="169">
        <f t="shared" si="2496"/>
        <v>0</v>
      </c>
      <c r="AJ2826" s="79">
        <f t="shared" ref="AJ2826:AU2826" si="2507">SUM(AJ2827,AJ2828)</f>
        <v>0</v>
      </c>
      <c r="AK2826" s="80">
        <f t="shared" si="2507"/>
        <v>0</v>
      </c>
      <c r="AL2826" s="81">
        <f t="shared" si="2507"/>
        <v>0</v>
      </c>
      <c r="AM2826" s="80">
        <f t="shared" si="2507"/>
        <v>0</v>
      </c>
      <c r="AN2826" s="81">
        <f t="shared" si="2507"/>
        <v>0</v>
      </c>
      <c r="AO2826" s="80">
        <f t="shared" si="2507"/>
        <v>0</v>
      </c>
      <c r="AP2826" s="81">
        <f t="shared" si="2507"/>
        <v>0</v>
      </c>
      <c r="AQ2826" s="80">
        <f t="shared" si="2507"/>
        <v>0</v>
      </c>
      <c r="AR2826" s="81">
        <f t="shared" si="2507"/>
        <v>0</v>
      </c>
      <c r="AS2826" s="80">
        <f t="shared" si="2507"/>
        <v>0</v>
      </c>
      <c r="AT2826" s="81">
        <f t="shared" si="2507"/>
        <v>0</v>
      </c>
      <c r="AU2826" s="80">
        <f t="shared" si="2507"/>
        <v>0</v>
      </c>
      <c r="AV2826" s="81">
        <f t="shared" si="2486"/>
        <v>0</v>
      </c>
      <c r="AW2826" s="80">
        <f t="shared" si="2487"/>
        <v>0</v>
      </c>
      <c r="AX2826" s="210"/>
      <c r="AY2826" s="79">
        <f t="shared" si="2488"/>
        <v>0</v>
      </c>
      <c r="AZ2826" s="80">
        <f t="shared" si="2489"/>
        <v>0</v>
      </c>
      <c r="BA2826" s="81">
        <f t="shared" si="2490"/>
        <v>0</v>
      </c>
      <c r="BB2826" s="80">
        <f t="shared" si="2491"/>
        <v>0</v>
      </c>
      <c r="BC2826" s="80">
        <f t="shared" si="2492"/>
        <v>0</v>
      </c>
      <c r="BD2826" s="86">
        <f t="shared" si="2493"/>
        <v>0</v>
      </c>
    </row>
    <row r="2827" spans="2:56" x14ac:dyDescent="0.3">
      <c r="B2827" s="222" t="s">
        <v>194</v>
      </c>
      <c r="C2827" s="232"/>
      <c r="D2827" s="233"/>
      <c r="E2827" s="69">
        <f t="shared" si="2480"/>
        <v>0</v>
      </c>
      <c r="F2827" s="232"/>
      <c r="G2827" s="233"/>
      <c r="H2827" s="69">
        <f t="shared" si="2481"/>
        <v>0</v>
      </c>
      <c r="I2827" s="232"/>
      <c r="J2827" s="233"/>
      <c r="K2827" s="69">
        <f t="shared" si="2482"/>
        <v>0</v>
      </c>
      <c r="L2827" s="232"/>
      <c r="M2827" s="234"/>
      <c r="N2827" s="235"/>
      <c r="O2827" s="232"/>
      <c r="P2827" s="235"/>
      <c r="Q2827" s="168">
        <f t="shared" si="2483"/>
        <v>0</v>
      </c>
      <c r="R2827" s="236"/>
      <c r="S2827" s="236"/>
      <c r="T2827" s="169">
        <f t="shared" si="2494"/>
        <v>0</v>
      </c>
      <c r="U2827" s="231"/>
      <c r="V2827" s="232"/>
      <c r="W2827" s="235"/>
      <c r="X2827" s="168">
        <f t="shared" si="2484"/>
        <v>0</v>
      </c>
      <c r="Y2827" s="236"/>
      <c r="Z2827" s="236"/>
      <c r="AA2827" s="169">
        <f t="shared" si="2495"/>
        <v>0</v>
      </c>
      <c r="AB2827" s="231"/>
      <c r="AC2827" s="232"/>
      <c r="AD2827" s="235"/>
      <c r="AE2827" s="168">
        <f t="shared" si="2485"/>
        <v>0</v>
      </c>
      <c r="AF2827" s="236"/>
      <c r="AG2827" s="236"/>
      <c r="AH2827" s="169">
        <f t="shared" si="2496"/>
        <v>0</v>
      </c>
      <c r="AJ2827" s="217"/>
      <c r="AK2827" s="218"/>
      <c r="AL2827" s="219"/>
      <c r="AM2827" s="218"/>
      <c r="AN2827" s="219"/>
      <c r="AO2827" s="218"/>
      <c r="AP2827" s="219"/>
      <c r="AQ2827" s="218"/>
      <c r="AR2827" s="219"/>
      <c r="AS2827" s="218"/>
      <c r="AT2827" s="219"/>
      <c r="AU2827" s="218"/>
      <c r="AV2827" s="81">
        <f t="shared" si="2486"/>
        <v>0</v>
      </c>
      <c r="AW2827" s="80">
        <f t="shared" si="2487"/>
        <v>0</v>
      </c>
      <c r="AX2827" s="210"/>
      <c r="AY2827" s="79">
        <f t="shared" si="2488"/>
        <v>0</v>
      </c>
      <c r="AZ2827" s="80">
        <f t="shared" si="2489"/>
        <v>0</v>
      </c>
      <c r="BA2827" s="81">
        <f t="shared" si="2490"/>
        <v>0</v>
      </c>
      <c r="BB2827" s="80">
        <f t="shared" si="2491"/>
        <v>0</v>
      </c>
      <c r="BC2827" s="80">
        <f t="shared" si="2492"/>
        <v>0</v>
      </c>
      <c r="BD2827" s="86">
        <f t="shared" si="2493"/>
        <v>0</v>
      </c>
    </row>
    <row r="2828" spans="2:56" x14ac:dyDescent="0.3">
      <c r="B2828" s="222" t="s">
        <v>195</v>
      </c>
      <c r="C2828" s="232"/>
      <c r="D2828" s="233"/>
      <c r="E2828" s="69">
        <f t="shared" si="2480"/>
        <v>0</v>
      </c>
      <c r="F2828" s="232"/>
      <c r="G2828" s="233"/>
      <c r="H2828" s="69">
        <f t="shared" si="2481"/>
        <v>0</v>
      </c>
      <c r="I2828" s="232"/>
      <c r="J2828" s="233"/>
      <c r="K2828" s="69">
        <f t="shared" si="2482"/>
        <v>0</v>
      </c>
      <c r="L2828" s="232"/>
      <c r="M2828" s="234"/>
      <c r="N2828" s="235"/>
      <c r="O2828" s="232"/>
      <c r="P2828" s="235"/>
      <c r="Q2828" s="168">
        <f t="shared" si="2483"/>
        <v>0</v>
      </c>
      <c r="R2828" s="236"/>
      <c r="S2828" s="236"/>
      <c r="T2828" s="169">
        <f t="shared" si="2494"/>
        <v>0</v>
      </c>
      <c r="U2828" s="231"/>
      <c r="V2828" s="232"/>
      <c r="W2828" s="235"/>
      <c r="X2828" s="168">
        <f t="shared" si="2484"/>
        <v>0</v>
      </c>
      <c r="Y2828" s="236"/>
      <c r="Z2828" s="236"/>
      <c r="AA2828" s="169">
        <f t="shared" si="2495"/>
        <v>0</v>
      </c>
      <c r="AB2828" s="231"/>
      <c r="AC2828" s="232"/>
      <c r="AD2828" s="235"/>
      <c r="AE2828" s="168">
        <f t="shared" si="2485"/>
        <v>0</v>
      </c>
      <c r="AF2828" s="236"/>
      <c r="AG2828" s="236"/>
      <c r="AH2828" s="169">
        <f t="shared" si="2496"/>
        <v>0</v>
      </c>
      <c r="AJ2828" s="217"/>
      <c r="AK2828" s="218"/>
      <c r="AL2828" s="219"/>
      <c r="AM2828" s="218"/>
      <c r="AN2828" s="219"/>
      <c r="AO2828" s="218"/>
      <c r="AP2828" s="219"/>
      <c r="AQ2828" s="218"/>
      <c r="AR2828" s="219"/>
      <c r="AS2828" s="218"/>
      <c r="AT2828" s="219"/>
      <c r="AU2828" s="218"/>
      <c r="AV2828" s="81">
        <f t="shared" si="2486"/>
        <v>0</v>
      </c>
      <c r="AW2828" s="80">
        <f t="shared" si="2487"/>
        <v>0</v>
      </c>
      <c r="AX2828" s="210"/>
      <c r="AY2828" s="79">
        <f t="shared" si="2488"/>
        <v>0</v>
      </c>
      <c r="AZ2828" s="80">
        <f t="shared" si="2489"/>
        <v>0</v>
      </c>
      <c r="BA2828" s="81">
        <f t="shared" si="2490"/>
        <v>0</v>
      </c>
      <c r="BB2828" s="80">
        <f t="shared" si="2491"/>
        <v>0</v>
      </c>
      <c r="BC2828" s="80">
        <f t="shared" si="2492"/>
        <v>0</v>
      </c>
      <c r="BD2828" s="86">
        <f t="shared" si="2493"/>
        <v>0</v>
      </c>
    </row>
    <row r="2829" spans="2:56" x14ac:dyDescent="0.3">
      <c r="B2829" s="221" t="s">
        <v>196</v>
      </c>
      <c r="C2829" s="232"/>
      <c r="D2829" s="233"/>
      <c r="E2829" s="69">
        <f t="shared" si="2480"/>
        <v>0</v>
      </c>
      <c r="F2829" s="232"/>
      <c r="G2829" s="233"/>
      <c r="H2829" s="69">
        <f t="shared" si="2481"/>
        <v>0</v>
      </c>
      <c r="I2829" s="232"/>
      <c r="J2829" s="233"/>
      <c r="K2829" s="69">
        <f t="shared" si="2482"/>
        <v>0</v>
      </c>
      <c r="L2829" s="232"/>
      <c r="M2829" s="234"/>
      <c r="N2829" s="235"/>
      <c r="O2829" s="232"/>
      <c r="P2829" s="235"/>
      <c r="Q2829" s="168">
        <f t="shared" si="2483"/>
        <v>0</v>
      </c>
      <c r="R2829" s="236"/>
      <c r="S2829" s="236"/>
      <c r="T2829" s="169">
        <f t="shared" si="2494"/>
        <v>0</v>
      </c>
      <c r="U2829" s="231"/>
      <c r="V2829" s="232"/>
      <c r="W2829" s="235"/>
      <c r="X2829" s="168">
        <f t="shared" si="2484"/>
        <v>0</v>
      </c>
      <c r="Y2829" s="236"/>
      <c r="Z2829" s="236"/>
      <c r="AA2829" s="169">
        <f t="shared" si="2495"/>
        <v>0</v>
      </c>
      <c r="AB2829" s="231"/>
      <c r="AC2829" s="232"/>
      <c r="AD2829" s="235"/>
      <c r="AE2829" s="168">
        <f t="shared" si="2485"/>
        <v>0</v>
      </c>
      <c r="AF2829" s="236"/>
      <c r="AG2829" s="236"/>
      <c r="AH2829" s="169">
        <f t="shared" si="2496"/>
        <v>0</v>
      </c>
      <c r="AJ2829" s="217"/>
      <c r="AK2829" s="218"/>
      <c r="AL2829" s="219"/>
      <c r="AM2829" s="218"/>
      <c r="AN2829" s="219"/>
      <c r="AO2829" s="218"/>
      <c r="AP2829" s="219"/>
      <c r="AQ2829" s="218"/>
      <c r="AR2829" s="219"/>
      <c r="AS2829" s="218"/>
      <c r="AT2829" s="219"/>
      <c r="AU2829" s="218"/>
      <c r="AV2829" s="81">
        <f t="shared" si="2486"/>
        <v>0</v>
      </c>
      <c r="AW2829" s="80">
        <f t="shared" si="2487"/>
        <v>0</v>
      </c>
      <c r="AX2829" s="210"/>
      <c r="AY2829" s="79">
        <f t="shared" si="2488"/>
        <v>0</v>
      </c>
      <c r="AZ2829" s="80">
        <f t="shared" si="2489"/>
        <v>0</v>
      </c>
      <c r="BA2829" s="81">
        <f t="shared" si="2490"/>
        <v>0</v>
      </c>
      <c r="BB2829" s="80">
        <f t="shared" si="2491"/>
        <v>0</v>
      </c>
      <c r="BC2829" s="80">
        <f t="shared" si="2492"/>
        <v>0</v>
      </c>
      <c r="BD2829" s="86">
        <f t="shared" si="2493"/>
        <v>0</v>
      </c>
    </row>
    <row r="2830" spans="2:56" x14ac:dyDescent="0.3">
      <c r="B2830" s="221" t="s">
        <v>197</v>
      </c>
      <c r="C2830" s="232"/>
      <c r="D2830" s="233"/>
      <c r="E2830" s="69">
        <f t="shared" si="2480"/>
        <v>0</v>
      </c>
      <c r="F2830" s="232"/>
      <c r="G2830" s="233"/>
      <c r="H2830" s="69">
        <f t="shared" si="2481"/>
        <v>0</v>
      </c>
      <c r="I2830" s="232"/>
      <c r="J2830" s="233"/>
      <c r="K2830" s="69">
        <f t="shared" si="2482"/>
        <v>0</v>
      </c>
      <c r="L2830" s="232"/>
      <c r="M2830" s="234"/>
      <c r="N2830" s="235"/>
      <c r="O2830" s="232"/>
      <c r="P2830" s="235"/>
      <c r="Q2830" s="168">
        <f t="shared" si="2483"/>
        <v>0</v>
      </c>
      <c r="R2830" s="236"/>
      <c r="S2830" s="236"/>
      <c r="T2830" s="169">
        <f t="shared" si="2494"/>
        <v>0</v>
      </c>
      <c r="U2830" s="231"/>
      <c r="V2830" s="232"/>
      <c r="W2830" s="235"/>
      <c r="X2830" s="168">
        <f t="shared" si="2484"/>
        <v>0</v>
      </c>
      <c r="Y2830" s="236"/>
      <c r="Z2830" s="236"/>
      <c r="AA2830" s="169">
        <f t="shared" si="2495"/>
        <v>0</v>
      </c>
      <c r="AB2830" s="231"/>
      <c r="AC2830" s="232"/>
      <c r="AD2830" s="235"/>
      <c r="AE2830" s="168">
        <f t="shared" si="2485"/>
        <v>0</v>
      </c>
      <c r="AF2830" s="236"/>
      <c r="AG2830" s="236"/>
      <c r="AH2830" s="169">
        <f t="shared" si="2496"/>
        <v>0</v>
      </c>
      <c r="AJ2830" s="217"/>
      <c r="AK2830" s="218"/>
      <c r="AL2830" s="219"/>
      <c r="AM2830" s="218"/>
      <c r="AN2830" s="219"/>
      <c r="AO2830" s="218"/>
      <c r="AP2830" s="219"/>
      <c r="AQ2830" s="218"/>
      <c r="AR2830" s="219"/>
      <c r="AS2830" s="218"/>
      <c r="AT2830" s="219"/>
      <c r="AU2830" s="218"/>
      <c r="AV2830" s="81">
        <f t="shared" si="2486"/>
        <v>0</v>
      </c>
      <c r="AW2830" s="80">
        <f t="shared" si="2487"/>
        <v>0</v>
      </c>
      <c r="AX2830" s="210"/>
      <c r="AY2830" s="79">
        <f t="shared" si="2488"/>
        <v>0</v>
      </c>
      <c r="AZ2830" s="80">
        <f t="shared" si="2489"/>
        <v>0</v>
      </c>
      <c r="BA2830" s="81">
        <f t="shared" si="2490"/>
        <v>0</v>
      </c>
      <c r="BB2830" s="80">
        <f t="shared" si="2491"/>
        <v>0</v>
      </c>
      <c r="BC2830" s="80">
        <f t="shared" si="2492"/>
        <v>0</v>
      </c>
      <c r="BD2830" s="86">
        <f t="shared" si="2493"/>
        <v>0</v>
      </c>
    </row>
    <row r="2831" spans="2:56" x14ac:dyDescent="0.3">
      <c r="B2831" s="221" t="s">
        <v>198</v>
      </c>
      <c r="C2831" s="78">
        <f>SUM(C2832,C2833)</f>
        <v>0</v>
      </c>
      <c r="D2831" s="79">
        <f>SUM(D2832,D2833)</f>
        <v>0</v>
      </c>
      <c r="E2831" s="69">
        <f t="shared" si="2480"/>
        <v>0</v>
      </c>
      <c r="F2831" s="78">
        <f>SUM(F2832,F2833)</f>
        <v>0</v>
      </c>
      <c r="G2831" s="79">
        <f>SUM(G2832,G2833)</f>
        <v>0</v>
      </c>
      <c r="H2831" s="69">
        <f t="shared" si="2481"/>
        <v>0</v>
      </c>
      <c r="I2831" s="78">
        <f>SUM(I2832,I2833)</f>
        <v>0</v>
      </c>
      <c r="J2831" s="79">
        <f>SUM(J2832,J2833)</f>
        <v>0</v>
      </c>
      <c r="K2831" s="69">
        <f t="shared" si="2482"/>
        <v>0</v>
      </c>
      <c r="L2831" s="78">
        <f>SUM(L2832,L2833)</f>
        <v>0</v>
      </c>
      <c r="M2831" s="80">
        <f>SUM(M2832,M2833)</f>
        <v>0</v>
      </c>
      <c r="N2831" s="81">
        <f>SUM(N2832,N2833)</f>
        <v>0</v>
      </c>
      <c r="O2831" s="78">
        <f>SUM(O2832,O2833)</f>
        <v>0</v>
      </c>
      <c r="P2831" s="81">
        <f>SUM(P2832,P2833)</f>
        <v>0</v>
      </c>
      <c r="Q2831" s="168">
        <f t="shared" si="2483"/>
        <v>0</v>
      </c>
      <c r="R2831" s="82">
        <f>SUM(R2832,R2833)</f>
        <v>0</v>
      </c>
      <c r="S2831" s="82">
        <f>SUM(S2832,S2833)</f>
        <v>0</v>
      </c>
      <c r="T2831" s="169">
        <f t="shared" si="2494"/>
        <v>0</v>
      </c>
      <c r="U2831" s="231"/>
      <c r="V2831" s="78">
        <f>SUM(V2832,V2833)</f>
        <v>0</v>
      </c>
      <c r="W2831" s="81">
        <f>SUM(W2832,W2833)</f>
        <v>0</v>
      </c>
      <c r="X2831" s="168">
        <f t="shared" si="2484"/>
        <v>0</v>
      </c>
      <c r="Y2831" s="82">
        <f>SUM(Y2832,Y2833)</f>
        <v>0</v>
      </c>
      <c r="Z2831" s="82">
        <f>SUM(Z2832,Z2833)</f>
        <v>0</v>
      </c>
      <c r="AA2831" s="169">
        <f t="shared" si="2495"/>
        <v>0</v>
      </c>
      <c r="AB2831" s="231"/>
      <c r="AC2831" s="78">
        <f>SUM(AC2832,AC2833)</f>
        <v>0</v>
      </c>
      <c r="AD2831" s="81">
        <f>SUM(AD2832,AD2833)</f>
        <v>0</v>
      </c>
      <c r="AE2831" s="168">
        <f t="shared" si="2485"/>
        <v>0</v>
      </c>
      <c r="AF2831" s="82">
        <f>SUM(AF2832,AF2833)</f>
        <v>0</v>
      </c>
      <c r="AG2831" s="82">
        <f>SUM(AG2832,AG2833)</f>
        <v>0</v>
      </c>
      <c r="AH2831" s="169">
        <f t="shared" si="2496"/>
        <v>0</v>
      </c>
      <c r="AJ2831" s="79">
        <f t="shared" ref="AJ2831:AU2831" si="2508">SUM(AJ2832,AJ2833)</f>
        <v>0</v>
      </c>
      <c r="AK2831" s="80">
        <f t="shared" si="2508"/>
        <v>0</v>
      </c>
      <c r="AL2831" s="81">
        <f t="shared" si="2508"/>
        <v>0</v>
      </c>
      <c r="AM2831" s="80">
        <f t="shared" si="2508"/>
        <v>0</v>
      </c>
      <c r="AN2831" s="81">
        <f t="shared" si="2508"/>
        <v>0</v>
      </c>
      <c r="AO2831" s="80">
        <f t="shared" si="2508"/>
        <v>0</v>
      </c>
      <c r="AP2831" s="81">
        <f t="shared" si="2508"/>
        <v>0</v>
      </c>
      <c r="AQ2831" s="80">
        <f t="shared" si="2508"/>
        <v>0</v>
      </c>
      <c r="AR2831" s="81">
        <f t="shared" si="2508"/>
        <v>0</v>
      </c>
      <c r="AS2831" s="80">
        <f t="shared" si="2508"/>
        <v>0</v>
      </c>
      <c r="AT2831" s="81">
        <f t="shared" si="2508"/>
        <v>0</v>
      </c>
      <c r="AU2831" s="80">
        <f t="shared" si="2508"/>
        <v>0</v>
      </c>
      <c r="AV2831" s="81">
        <f t="shared" si="2486"/>
        <v>0</v>
      </c>
      <c r="AW2831" s="80">
        <f t="shared" si="2487"/>
        <v>0</v>
      </c>
      <c r="AX2831" s="210"/>
      <c r="AY2831" s="79">
        <f t="shared" si="2488"/>
        <v>0</v>
      </c>
      <c r="AZ2831" s="80">
        <f t="shared" si="2489"/>
        <v>0</v>
      </c>
      <c r="BA2831" s="81">
        <f t="shared" si="2490"/>
        <v>0</v>
      </c>
      <c r="BB2831" s="80">
        <f t="shared" si="2491"/>
        <v>0</v>
      </c>
      <c r="BC2831" s="80">
        <f t="shared" si="2492"/>
        <v>0</v>
      </c>
      <c r="BD2831" s="86">
        <f t="shared" si="2493"/>
        <v>0</v>
      </c>
    </row>
    <row r="2832" spans="2:56" x14ac:dyDescent="0.3">
      <c r="B2832" s="222" t="s">
        <v>199</v>
      </c>
      <c r="C2832" s="232"/>
      <c r="D2832" s="233"/>
      <c r="E2832" s="69">
        <f t="shared" si="2480"/>
        <v>0</v>
      </c>
      <c r="F2832" s="232"/>
      <c r="G2832" s="233"/>
      <c r="H2832" s="69">
        <f t="shared" si="2481"/>
        <v>0</v>
      </c>
      <c r="I2832" s="232"/>
      <c r="J2832" s="233"/>
      <c r="K2832" s="69">
        <f t="shared" si="2482"/>
        <v>0</v>
      </c>
      <c r="L2832" s="232"/>
      <c r="M2832" s="234"/>
      <c r="N2832" s="235"/>
      <c r="O2832" s="232"/>
      <c r="P2832" s="235"/>
      <c r="Q2832" s="168">
        <f t="shared" si="2483"/>
        <v>0</v>
      </c>
      <c r="R2832" s="236"/>
      <c r="S2832" s="236"/>
      <c r="T2832" s="169">
        <f t="shared" si="2494"/>
        <v>0</v>
      </c>
      <c r="U2832" s="231"/>
      <c r="V2832" s="232"/>
      <c r="W2832" s="235"/>
      <c r="X2832" s="168">
        <f t="shared" si="2484"/>
        <v>0</v>
      </c>
      <c r="Y2832" s="236"/>
      <c r="Z2832" s="236"/>
      <c r="AA2832" s="169">
        <f t="shared" si="2495"/>
        <v>0</v>
      </c>
      <c r="AB2832" s="231"/>
      <c r="AC2832" s="232"/>
      <c r="AD2832" s="235"/>
      <c r="AE2832" s="168">
        <f t="shared" si="2485"/>
        <v>0</v>
      </c>
      <c r="AF2832" s="236"/>
      <c r="AG2832" s="236"/>
      <c r="AH2832" s="169">
        <f t="shared" si="2496"/>
        <v>0</v>
      </c>
      <c r="AJ2832" s="217"/>
      <c r="AK2832" s="218"/>
      <c r="AL2832" s="219"/>
      <c r="AM2832" s="218"/>
      <c r="AN2832" s="219"/>
      <c r="AO2832" s="218"/>
      <c r="AP2832" s="219"/>
      <c r="AQ2832" s="218"/>
      <c r="AR2832" s="219"/>
      <c r="AS2832" s="218"/>
      <c r="AT2832" s="219"/>
      <c r="AU2832" s="218"/>
      <c r="AV2832" s="81">
        <f t="shared" si="2486"/>
        <v>0</v>
      </c>
      <c r="AW2832" s="80">
        <f t="shared" si="2487"/>
        <v>0</v>
      </c>
      <c r="AX2832" s="210"/>
      <c r="AY2832" s="79">
        <f t="shared" si="2488"/>
        <v>0</v>
      </c>
      <c r="AZ2832" s="80">
        <f t="shared" si="2489"/>
        <v>0</v>
      </c>
      <c r="BA2832" s="81">
        <f t="shared" si="2490"/>
        <v>0</v>
      </c>
      <c r="BB2832" s="80">
        <f t="shared" si="2491"/>
        <v>0</v>
      </c>
      <c r="BC2832" s="80">
        <f t="shared" si="2492"/>
        <v>0</v>
      </c>
      <c r="BD2832" s="86">
        <f t="shared" si="2493"/>
        <v>0</v>
      </c>
    </row>
    <row r="2833" spans="2:56" x14ac:dyDescent="0.3">
      <c r="B2833" s="222" t="s">
        <v>200</v>
      </c>
      <c r="C2833" s="232"/>
      <c r="D2833" s="233"/>
      <c r="E2833" s="69">
        <f t="shared" si="2480"/>
        <v>0</v>
      </c>
      <c r="F2833" s="232"/>
      <c r="G2833" s="233"/>
      <c r="H2833" s="69">
        <f t="shared" si="2481"/>
        <v>0</v>
      </c>
      <c r="I2833" s="232"/>
      <c r="J2833" s="233"/>
      <c r="K2833" s="69">
        <f t="shared" si="2482"/>
        <v>0</v>
      </c>
      <c r="L2833" s="232"/>
      <c r="M2833" s="234"/>
      <c r="N2833" s="235"/>
      <c r="O2833" s="232"/>
      <c r="P2833" s="235"/>
      <c r="Q2833" s="168">
        <f t="shared" si="2483"/>
        <v>0</v>
      </c>
      <c r="R2833" s="236"/>
      <c r="S2833" s="236"/>
      <c r="T2833" s="169">
        <f t="shared" si="2494"/>
        <v>0</v>
      </c>
      <c r="U2833" s="231"/>
      <c r="V2833" s="232"/>
      <c r="W2833" s="235"/>
      <c r="X2833" s="168">
        <f t="shared" si="2484"/>
        <v>0</v>
      </c>
      <c r="Y2833" s="236"/>
      <c r="Z2833" s="236"/>
      <c r="AA2833" s="169">
        <f t="shared" si="2495"/>
        <v>0</v>
      </c>
      <c r="AB2833" s="231"/>
      <c r="AC2833" s="232"/>
      <c r="AD2833" s="235"/>
      <c r="AE2833" s="168">
        <f t="shared" si="2485"/>
        <v>0</v>
      </c>
      <c r="AF2833" s="236"/>
      <c r="AG2833" s="236"/>
      <c r="AH2833" s="169">
        <f t="shared" si="2496"/>
        <v>0</v>
      </c>
      <c r="AJ2833" s="217"/>
      <c r="AK2833" s="218"/>
      <c r="AL2833" s="219"/>
      <c r="AM2833" s="218"/>
      <c r="AN2833" s="219"/>
      <c r="AO2833" s="218"/>
      <c r="AP2833" s="219"/>
      <c r="AQ2833" s="218"/>
      <c r="AR2833" s="219"/>
      <c r="AS2833" s="218"/>
      <c r="AT2833" s="219"/>
      <c r="AU2833" s="218"/>
      <c r="AV2833" s="81">
        <f t="shared" si="2486"/>
        <v>0</v>
      </c>
      <c r="AW2833" s="80">
        <f t="shared" si="2487"/>
        <v>0</v>
      </c>
      <c r="AX2833" s="210"/>
      <c r="AY2833" s="79">
        <f t="shared" si="2488"/>
        <v>0</v>
      </c>
      <c r="AZ2833" s="80">
        <f t="shared" si="2489"/>
        <v>0</v>
      </c>
      <c r="BA2833" s="81">
        <f t="shared" si="2490"/>
        <v>0</v>
      </c>
      <c r="BB2833" s="80">
        <f t="shared" si="2491"/>
        <v>0</v>
      </c>
      <c r="BC2833" s="80">
        <f t="shared" si="2492"/>
        <v>0</v>
      </c>
      <c r="BD2833" s="86">
        <f t="shared" si="2493"/>
        <v>0</v>
      </c>
    </row>
    <row r="2834" spans="2:56" x14ac:dyDescent="0.3">
      <c r="B2834" s="221" t="s">
        <v>201</v>
      </c>
      <c r="C2834" s="232"/>
      <c r="D2834" s="233"/>
      <c r="E2834" s="69">
        <f t="shared" si="2480"/>
        <v>0</v>
      </c>
      <c r="F2834" s="232"/>
      <c r="G2834" s="233"/>
      <c r="H2834" s="69">
        <f t="shared" si="2481"/>
        <v>0</v>
      </c>
      <c r="I2834" s="232"/>
      <c r="J2834" s="233"/>
      <c r="K2834" s="69">
        <f t="shared" si="2482"/>
        <v>0</v>
      </c>
      <c r="L2834" s="232"/>
      <c r="M2834" s="234"/>
      <c r="N2834" s="235"/>
      <c r="O2834" s="232"/>
      <c r="P2834" s="235"/>
      <c r="Q2834" s="168">
        <f t="shared" si="2483"/>
        <v>0</v>
      </c>
      <c r="R2834" s="236"/>
      <c r="S2834" s="236"/>
      <c r="T2834" s="169">
        <f t="shared" si="2494"/>
        <v>0</v>
      </c>
      <c r="U2834" s="231"/>
      <c r="V2834" s="232"/>
      <c r="W2834" s="235"/>
      <c r="X2834" s="168">
        <f t="shared" si="2484"/>
        <v>0</v>
      </c>
      <c r="Y2834" s="236"/>
      <c r="Z2834" s="236"/>
      <c r="AA2834" s="169">
        <f t="shared" si="2495"/>
        <v>0</v>
      </c>
      <c r="AB2834" s="231"/>
      <c r="AC2834" s="232"/>
      <c r="AD2834" s="235"/>
      <c r="AE2834" s="168">
        <f t="shared" si="2485"/>
        <v>0</v>
      </c>
      <c r="AF2834" s="236"/>
      <c r="AG2834" s="236"/>
      <c r="AH2834" s="169">
        <f t="shared" si="2496"/>
        <v>0</v>
      </c>
      <c r="AJ2834" s="217"/>
      <c r="AK2834" s="218"/>
      <c r="AL2834" s="219"/>
      <c r="AM2834" s="218"/>
      <c r="AN2834" s="219"/>
      <c r="AO2834" s="218"/>
      <c r="AP2834" s="219"/>
      <c r="AQ2834" s="218"/>
      <c r="AR2834" s="219"/>
      <c r="AS2834" s="218"/>
      <c r="AT2834" s="219"/>
      <c r="AU2834" s="218"/>
      <c r="AV2834" s="81">
        <f t="shared" si="2486"/>
        <v>0</v>
      </c>
      <c r="AW2834" s="80">
        <f t="shared" si="2487"/>
        <v>0</v>
      </c>
      <c r="AX2834" s="210"/>
      <c r="AY2834" s="79">
        <f t="shared" si="2488"/>
        <v>0</v>
      </c>
      <c r="AZ2834" s="80">
        <f t="shared" si="2489"/>
        <v>0</v>
      </c>
      <c r="BA2834" s="81">
        <f t="shared" si="2490"/>
        <v>0</v>
      </c>
      <c r="BB2834" s="80">
        <f t="shared" si="2491"/>
        <v>0</v>
      </c>
      <c r="BC2834" s="80">
        <f t="shared" si="2492"/>
        <v>0</v>
      </c>
      <c r="BD2834" s="86">
        <f t="shared" si="2493"/>
        <v>0</v>
      </c>
    </row>
    <row r="2835" spans="2:56" x14ac:dyDescent="0.3">
      <c r="B2835" s="221" t="s">
        <v>202</v>
      </c>
      <c r="C2835" s="78">
        <f>SUM(C2836,C2840)</f>
        <v>0</v>
      </c>
      <c r="D2835" s="79">
        <f>SUM(D2836,D2840)</f>
        <v>0</v>
      </c>
      <c r="E2835" s="69">
        <f t="shared" si="2480"/>
        <v>0</v>
      </c>
      <c r="F2835" s="78">
        <f>SUM(F2836,F2840)</f>
        <v>0</v>
      </c>
      <c r="G2835" s="79">
        <f>SUM(G2836,G2840)</f>
        <v>0</v>
      </c>
      <c r="H2835" s="69">
        <f t="shared" si="2481"/>
        <v>0</v>
      </c>
      <c r="I2835" s="78">
        <f>SUM(I2836,I2840)</f>
        <v>0</v>
      </c>
      <c r="J2835" s="79">
        <f>SUM(J2836,J2840)</f>
        <v>0</v>
      </c>
      <c r="K2835" s="69">
        <f t="shared" si="2482"/>
        <v>0</v>
      </c>
      <c r="L2835" s="78">
        <f>SUM(L2836,L2840)</f>
        <v>0</v>
      </c>
      <c r="M2835" s="80">
        <f>SUM(M2836,M2840)</f>
        <v>0</v>
      </c>
      <c r="N2835" s="81">
        <f>SUM(N2836,N2840)</f>
        <v>0</v>
      </c>
      <c r="O2835" s="78">
        <f>SUM(O2836,O2840)</f>
        <v>0</v>
      </c>
      <c r="P2835" s="81">
        <f>SUM(P2836,P2840)</f>
        <v>0</v>
      </c>
      <c r="Q2835" s="168">
        <f t="shared" si="2483"/>
        <v>0</v>
      </c>
      <c r="R2835" s="82">
        <f>SUM(R2836,R2840)</f>
        <v>0</v>
      </c>
      <c r="S2835" s="82">
        <f>SUM(S2836,S2840)</f>
        <v>0</v>
      </c>
      <c r="T2835" s="169">
        <f t="shared" si="2494"/>
        <v>0</v>
      </c>
      <c r="U2835" s="231"/>
      <c r="V2835" s="78">
        <f>SUM(V2836,V2840)</f>
        <v>0</v>
      </c>
      <c r="W2835" s="81">
        <f>SUM(W2836,W2840)</f>
        <v>0</v>
      </c>
      <c r="X2835" s="168">
        <f t="shared" si="2484"/>
        <v>0</v>
      </c>
      <c r="Y2835" s="82">
        <f>SUM(Y2836,Y2840)</f>
        <v>0</v>
      </c>
      <c r="Z2835" s="82">
        <f>SUM(Z2836,Z2840)</f>
        <v>0</v>
      </c>
      <c r="AA2835" s="169">
        <f t="shared" si="2495"/>
        <v>0</v>
      </c>
      <c r="AB2835" s="231"/>
      <c r="AC2835" s="78">
        <f>SUM(AC2836,AC2840)</f>
        <v>0</v>
      </c>
      <c r="AD2835" s="81">
        <f>SUM(AD2836,AD2840)</f>
        <v>0</v>
      </c>
      <c r="AE2835" s="168">
        <f t="shared" si="2485"/>
        <v>0</v>
      </c>
      <c r="AF2835" s="82">
        <f>SUM(AF2836,AF2840)</f>
        <v>0</v>
      </c>
      <c r="AG2835" s="82">
        <f>SUM(AG2836,AG2840)</f>
        <v>0</v>
      </c>
      <c r="AH2835" s="169">
        <f t="shared" si="2496"/>
        <v>0</v>
      </c>
      <c r="AJ2835" s="79">
        <f t="shared" ref="AJ2835:AU2835" si="2509">SUM(AJ2836,AJ2840)</f>
        <v>0</v>
      </c>
      <c r="AK2835" s="80">
        <f t="shared" si="2509"/>
        <v>0</v>
      </c>
      <c r="AL2835" s="81">
        <f t="shared" si="2509"/>
        <v>0</v>
      </c>
      <c r="AM2835" s="80">
        <f t="shared" si="2509"/>
        <v>0</v>
      </c>
      <c r="AN2835" s="81">
        <f t="shared" si="2509"/>
        <v>0</v>
      </c>
      <c r="AO2835" s="80">
        <f t="shared" si="2509"/>
        <v>0</v>
      </c>
      <c r="AP2835" s="81">
        <f t="shared" si="2509"/>
        <v>0</v>
      </c>
      <c r="AQ2835" s="80">
        <f t="shared" si="2509"/>
        <v>0</v>
      </c>
      <c r="AR2835" s="81">
        <f t="shared" si="2509"/>
        <v>0</v>
      </c>
      <c r="AS2835" s="80">
        <f t="shared" si="2509"/>
        <v>0</v>
      </c>
      <c r="AT2835" s="81">
        <f t="shared" si="2509"/>
        <v>0</v>
      </c>
      <c r="AU2835" s="80">
        <f t="shared" si="2509"/>
        <v>0</v>
      </c>
      <c r="AV2835" s="81">
        <f t="shared" si="2486"/>
        <v>0</v>
      </c>
      <c r="AW2835" s="80">
        <f t="shared" si="2487"/>
        <v>0</v>
      </c>
      <c r="AX2835" s="210"/>
      <c r="AY2835" s="79">
        <f t="shared" si="2488"/>
        <v>0</v>
      </c>
      <c r="AZ2835" s="80">
        <f t="shared" si="2489"/>
        <v>0</v>
      </c>
      <c r="BA2835" s="81">
        <f t="shared" si="2490"/>
        <v>0</v>
      </c>
      <c r="BB2835" s="80">
        <f t="shared" si="2491"/>
        <v>0</v>
      </c>
      <c r="BC2835" s="80">
        <f t="shared" si="2492"/>
        <v>0</v>
      </c>
      <c r="BD2835" s="86">
        <f t="shared" si="2493"/>
        <v>0</v>
      </c>
    </row>
    <row r="2836" spans="2:56" x14ac:dyDescent="0.3">
      <c r="B2836" s="222" t="s">
        <v>203</v>
      </c>
      <c r="C2836" s="78">
        <f>SUM(C2837:C2839)</f>
        <v>0</v>
      </c>
      <c r="D2836" s="79">
        <f>SUM(D2837:D2839)</f>
        <v>0</v>
      </c>
      <c r="E2836" s="69">
        <f t="shared" si="2480"/>
        <v>0</v>
      </c>
      <c r="F2836" s="78">
        <f>SUM(F2837:F2839)</f>
        <v>0</v>
      </c>
      <c r="G2836" s="79">
        <f>SUM(G2837:G2839)</f>
        <v>0</v>
      </c>
      <c r="H2836" s="69">
        <f t="shared" si="2481"/>
        <v>0</v>
      </c>
      <c r="I2836" s="78">
        <f>SUM(I2837:I2839)</f>
        <v>0</v>
      </c>
      <c r="J2836" s="79">
        <f>SUM(J2837:J2839)</f>
        <v>0</v>
      </c>
      <c r="K2836" s="69">
        <f t="shared" si="2482"/>
        <v>0</v>
      </c>
      <c r="L2836" s="78">
        <f>SUM(L2837:L2839)</f>
        <v>0</v>
      </c>
      <c r="M2836" s="80">
        <f>SUM(M2837:M2839)</f>
        <v>0</v>
      </c>
      <c r="N2836" s="81">
        <f>SUM(N2837:N2839)</f>
        <v>0</v>
      </c>
      <c r="O2836" s="78">
        <f>SUM(O2837:O2839)</f>
        <v>0</v>
      </c>
      <c r="P2836" s="81">
        <f>SUM(P2837:P2839)</f>
        <v>0</v>
      </c>
      <c r="Q2836" s="168">
        <f t="shared" si="2483"/>
        <v>0</v>
      </c>
      <c r="R2836" s="82">
        <f>SUM(R2837:R2839)</f>
        <v>0</v>
      </c>
      <c r="S2836" s="82">
        <f>SUM(S2837:S2839)</f>
        <v>0</v>
      </c>
      <c r="T2836" s="169">
        <f t="shared" si="2494"/>
        <v>0</v>
      </c>
      <c r="U2836" s="231"/>
      <c r="V2836" s="78">
        <f>SUM(V2837:V2839)</f>
        <v>0</v>
      </c>
      <c r="W2836" s="81">
        <f>SUM(W2837:W2839)</f>
        <v>0</v>
      </c>
      <c r="X2836" s="168">
        <f t="shared" si="2484"/>
        <v>0</v>
      </c>
      <c r="Y2836" s="82">
        <f>SUM(Y2837:Y2839)</f>
        <v>0</v>
      </c>
      <c r="Z2836" s="82">
        <f>SUM(Z2837:Z2839)</f>
        <v>0</v>
      </c>
      <c r="AA2836" s="169">
        <f t="shared" si="2495"/>
        <v>0</v>
      </c>
      <c r="AB2836" s="231"/>
      <c r="AC2836" s="78">
        <f>SUM(AC2837:AC2839)</f>
        <v>0</v>
      </c>
      <c r="AD2836" s="81">
        <f>SUM(AD2837:AD2839)</f>
        <v>0</v>
      </c>
      <c r="AE2836" s="168">
        <f t="shared" si="2485"/>
        <v>0</v>
      </c>
      <c r="AF2836" s="82">
        <f>SUM(AF2837:AF2839)</f>
        <v>0</v>
      </c>
      <c r="AG2836" s="82">
        <f>SUM(AG2837:AG2839)</f>
        <v>0</v>
      </c>
      <c r="AH2836" s="169">
        <f t="shared" si="2496"/>
        <v>0</v>
      </c>
      <c r="AJ2836" s="79">
        <f t="shared" ref="AJ2836:AU2836" si="2510">SUM(AJ2837:AJ2839)</f>
        <v>0</v>
      </c>
      <c r="AK2836" s="80">
        <f t="shared" si="2510"/>
        <v>0</v>
      </c>
      <c r="AL2836" s="81">
        <f t="shared" si="2510"/>
        <v>0</v>
      </c>
      <c r="AM2836" s="80">
        <f t="shared" si="2510"/>
        <v>0</v>
      </c>
      <c r="AN2836" s="81">
        <f t="shared" si="2510"/>
        <v>0</v>
      </c>
      <c r="AO2836" s="80">
        <f t="shared" si="2510"/>
        <v>0</v>
      </c>
      <c r="AP2836" s="81">
        <f t="shared" si="2510"/>
        <v>0</v>
      </c>
      <c r="AQ2836" s="80">
        <f t="shared" si="2510"/>
        <v>0</v>
      </c>
      <c r="AR2836" s="81">
        <f t="shared" si="2510"/>
        <v>0</v>
      </c>
      <c r="AS2836" s="80">
        <f t="shared" si="2510"/>
        <v>0</v>
      </c>
      <c r="AT2836" s="81">
        <f t="shared" si="2510"/>
        <v>0</v>
      </c>
      <c r="AU2836" s="80">
        <f t="shared" si="2510"/>
        <v>0</v>
      </c>
      <c r="AV2836" s="81">
        <f t="shared" si="2486"/>
        <v>0</v>
      </c>
      <c r="AW2836" s="80">
        <f t="shared" si="2487"/>
        <v>0</v>
      </c>
      <c r="AX2836" s="210"/>
      <c r="AY2836" s="79">
        <f t="shared" si="2488"/>
        <v>0</v>
      </c>
      <c r="AZ2836" s="80">
        <f t="shared" si="2489"/>
        <v>0</v>
      </c>
      <c r="BA2836" s="81">
        <f t="shared" si="2490"/>
        <v>0</v>
      </c>
      <c r="BB2836" s="80">
        <f t="shared" si="2491"/>
        <v>0</v>
      </c>
      <c r="BC2836" s="80">
        <f t="shared" si="2492"/>
        <v>0</v>
      </c>
      <c r="BD2836" s="86">
        <f t="shared" si="2493"/>
        <v>0</v>
      </c>
    </row>
    <row r="2837" spans="2:56" x14ac:dyDescent="0.3">
      <c r="B2837" s="237" t="s">
        <v>204</v>
      </c>
      <c r="C2837" s="224"/>
      <c r="D2837" s="225"/>
      <c r="E2837" s="154">
        <f t="shared" si="2480"/>
        <v>0</v>
      </c>
      <c r="F2837" s="224"/>
      <c r="G2837" s="225"/>
      <c r="H2837" s="154">
        <f t="shared" si="2481"/>
        <v>0</v>
      </c>
      <c r="I2837" s="224"/>
      <c r="J2837" s="225"/>
      <c r="K2837" s="154">
        <f t="shared" si="2482"/>
        <v>0</v>
      </c>
      <c r="L2837" s="224"/>
      <c r="M2837" s="226"/>
      <c r="N2837" s="227"/>
      <c r="O2837" s="224"/>
      <c r="P2837" s="227"/>
      <c r="Q2837" s="148">
        <f t="shared" si="2483"/>
        <v>0</v>
      </c>
      <c r="R2837" s="227"/>
      <c r="S2837" s="227"/>
      <c r="T2837" s="149">
        <f t="shared" si="2494"/>
        <v>0</v>
      </c>
      <c r="U2837" s="216"/>
      <c r="V2837" s="224"/>
      <c r="W2837" s="227"/>
      <c r="X2837" s="148">
        <f t="shared" si="2484"/>
        <v>0</v>
      </c>
      <c r="Y2837" s="227"/>
      <c r="Z2837" s="227"/>
      <c r="AA2837" s="149">
        <f t="shared" si="2495"/>
        <v>0</v>
      </c>
      <c r="AB2837" s="216"/>
      <c r="AC2837" s="224"/>
      <c r="AD2837" s="227"/>
      <c r="AE2837" s="148">
        <f t="shared" si="2485"/>
        <v>0</v>
      </c>
      <c r="AF2837" s="227"/>
      <c r="AG2837" s="227"/>
      <c r="AH2837" s="149">
        <f t="shared" si="2496"/>
        <v>0</v>
      </c>
      <c r="AJ2837" s="217"/>
      <c r="AK2837" s="218"/>
      <c r="AL2837" s="219"/>
      <c r="AM2837" s="218"/>
      <c r="AN2837" s="219"/>
      <c r="AO2837" s="218"/>
      <c r="AP2837" s="219"/>
      <c r="AQ2837" s="218"/>
      <c r="AR2837" s="219"/>
      <c r="AS2837" s="218"/>
      <c r="AT2837" s="219"/>
      <c r="AU2837" s="218"/>
      <c r="AV2837" s="81">
        <f t="shared" si="2486"/>
        <v>0</v>
      </c>
      <c r="AW2837" s="80">
        <f t="shared" si="2487"/>
        <v>0</v>
      </c>
      <c r="AX2837" s="210"/>
      <c r="AY2837" s="79">
        <f t="shared" si="2488"/>
        <v>0</v>
      </c>
      <c r="AZ2837" s="80">
        <f t="shared" si="2489"/>
        <v>0</v>
      </c>
      <c r="BA2837" s="81">
        <f t="shared" si="2490"/>
        <v>0</v>
      </c>
      <c r="BB2837" s="80">
        <f t="shared" si="2491"/>
        <v>0</v>
      </c>
      <c r="BC2837" s="80">
        <f t="shared" si="2492"/>
        <v>0</v>
      </c>
      <c r="BD2837" s="86">
        <f t="shared" si="2493"/>
        <v>0</v>
      </c>
    </row>
    <row r="2838" spans="2:56" x14ac:dyDescent="0.3">
      <c r="B2838" s="237" t="s">
        <v>205</v>
      </c>
      <c r="C2838" s="224"/>
      <c r="D2838" s="225"/>
      <c r="E2838" s="154">
        <f t="shared" si="2480"/>
        <v>0</v>
      </c>
      <c r="F2838" s="224"/>
      <c r="G2838" s="225"/>
      <c r="H2838" s="154">
        <f t="shared" si="2481"/>
        <v>0</v>
      </c>
      <c r="I2838" s="224"/>
      <c r="J2838" s="225"/>
      <c r="K2838" s="154">
        <f t="shared" si="2482"/>
        <v>0</v>
      </c>
      <c r="L2838" s="224"/>
      <c r="M2838" s="226"/>
      <c r="N2838" s="227"/>
      <c r="O2838" s="224"/>
      <c r="P2838" s="227"/>
      <c r="Q2838" s="148">
        <f t="shared" si="2483"/>
        <v>0</v>
      </c>
      <c r="R2838" s="227"/>
      <c r="S2838" s="227"/>
      <c r="T2838" s="149">
        <f t="shared" si="2494"/>
        <v>0</v>
      </c>
      <c r="U2838" s="216"/>
      <c r="V2838" s="224"/>
      <c r="W2838" s="227"/>
      <c r="X2838" s="148">
        <f t="shared" si="2484"/>
        <v>0</v>
      </c>
      <c r="Y2838" s="227"/>
      <c r="Z2838" s="227"/>
      <c r="AA2838" s="149">
        <f t="shared" si="2495"/>
        <v>0</v>
      </c>
      <c r="AB2838" s="216"/>
      <c r="AC2838" s="224"/>
      <c r="AD2838" s="227"/>
      <c r="AE2838" s="148">
        <f t="shared" si="2485"/>
        <v>0</v>
      </c>
      <c r="AF2838" s="227"/>
      <c r="AG2838" s="227"/>
      <c r="AH2838" s="149">
        <f t="shared" si="2496"/>
        <v>0</v>
      </c>
      <c r="AJ2838" s="217"/>
      <c r="AK2838" s="218"/>
      <c r="AL2838" s="219"/>
      <c r="AM2838" s="218"/>
      <c r="AN2838" s="219"/>
      <c r="AO2838" s="218"/>
      <c r="AP2838" s="219"/>
      <c r="AQ2838" s="218"/>
      <c r="AR2838" s="219"/>
      <c r="AS2838" s="218"/>
      <c r="AT2838" s="219"/>
      <c r="AU2838" s="218"/>
      <c r="AV2838" s="81">
        <f t="shared" si="2486"/>
        <v>0</v>
      </c>
      <c r="AW2838" s="80">
        <f t="shared" si="2487"/>
        <v>0</v>
      </c>
      <c r="AX2838" s="210"/>
      <c r="AY2838" s="79">
        <f t="shared" si="2488"/>
        <v>0</v>
      </c>
      <c r="AZ2838" s="80">
        <f t="shared" si="2489"/>
        <v>0</v>
      </c>
      <c r="BA2838" s="81">
        <f t="shared" si="2490"/>
        <v>0</v>
      </c>
      <c r="BB2838" s="80">
        <f t="shared" si="2491"/>
        <v>0</v>
      </c>
      <c r="BC2838" s="80">
        <f t="shared" si="2492"/>
        <v>0</v>
      </c>
      <c r="BD2838" s="86">
        <f t="shared" si="2493"/>
        <v>0</v>
      </c>
    </row>
    <row r="2839" spans="2:56" x14ac:dyDescent="0.3">
      <c r="B2839" s="237" t="s">
        <v>206</v>
      </c>
      <c r="C2839" s="224"/>
      <c r="D2839" s="225"/>
      <c r="E2839" s="154">
        <f t="shared" si="2480"/>
        <v>0</v>
      </c>
      <c r="F2839" s="224"/>
      <c r="G2839" s="225"/>
      <c r="H2839" s="154">
        <f t="shared" si="2481"/>
        <v>0</v>
      </c>
      <c r="I2839" s="224"/>
      <c r="J2839" s="225"/>
      <c r="K2839" s="154">
        <f t="shared" si="2482"/>
        <v>0</v>
      </c>
      <c r="L2839" s="224"/>
      <c r="M2839" s="226"/>
      <c r="N2839" s="227"/>
      <c r="O2839" s="224"/>
      <c r="P2839" s="227"/>
      <c r="Q2839" s="148">
        <f t="shared" si="2483"/>
        <v>0</v>
      </c>
      <c r="R2839" s="227"/>
      <c r="S2839" s="227"/>
      <c r="T2839" s="149">
        <f t="shared" si="2494"/>
        <v>0</v>
      </c>
      <c r="U2839" s="216"/>
      <c r="V2839" s="224"/>
      <c r="W2839" s="227"/>
      <c r="X2839" s="148">
        <f t="shared" si="2484"/>
        <v>0</v>
      </c>
      <c r="Y2839" s="227"/>
      <c r="Z2839" s="227"/>
      <c r="AA2839" s="149">
        <f t="shared" si="2495"/>
        <v>0</v>
      </c>
      <c r="AB2839" s="216"/>
      <c r="AC2839" s="224"/>
      <c r="AD2839" s="227"/>
      <c r="AE2839" s="148">
        <f t="shared" si="2485"/>
        <v>0</v>
      </c>
      <c r="AF2839" s="227"/>
      <c r="AG2839" s="227"/>
      <c r="AH2839" s="149">
        <f t="shared" si="2496"/>
        <v>0</v>
      </c>
      <c r="AJ2839" s="217"/>
      <c r="AK2839" s="218"/>
      <c r="AL2839" s="219"/>
      <c r="AM2839" s="218"/>
      <c r="AN2839" s="219"/>
      <c r="AO2839" s="218"/>
      <c r="AP2839" s="219"/>
      <c r="AQ2839" s="218"/>
      <c r="AR2839" s="219"/>
      <c r="AS2839" s="218"/>
      <c r="AT2839" s="219"/>
      <c r="AU2839" s="218"/>
      <c r="AV2839" s="81">
        <f t="shared" si="2486"/>
        <v>0</v>
      </c>
      <c r="AW2839" s="80">
        <f t="shared" si="2487"/>
        <v>0</v>
      </c>
      <c r="AX2839" s="210"/>
      <c r="AY2839" s="79">
        <f t="shared" si="2488"/>
        <v>0</v>
      </c>
      <c r="AZ2839" s="80">
        <f t="shared" si="2489"/>
        <v>0</v>
      </c>
      <c r="BA2839" s="81">
        <f t="shared" si="2490"/>
        <v>0</v>
      </c>
      <c r="BB2839" s="80">
        <f t="shared" si="2491"/>
        <v>0</v>
      </c>
      <c r="BC2839" s="80">
        <f t="shared" si="2492"/>
        <v>0</v>
      </c>
      <c r="BD2839" s="86">
        <f t="shared" si="2493"/>
        <v>0</v>
      </c>
    </row>
    <row r="2840" spans="2:56" x14ac:dyDescent="0.3">
      <c r="B2840" s="222" t="s">
        <v>207</v>
      </c>
      <c r="C2840" s="78">
        <f>SUM(C2841)</f>
        <v>0</v>
      </c>
      <c r="D2840" s="79">
        <f>SUM(D2841)</f>
        <v>0</v>
      </c>
      <c r="E2840" s="69">
        <f t="shared" si="2480"/>
        <v>0</v>
      </c>
      <c r="F2840" s="78">
        <f>SUM(F2841)</f>
        <v>0</v>
      </c>
      <c r="G2840" s="79">
        <f>SUM(G2841)</f>
        <v>0</v>
      </c>
      <c r="H2840" s="69">
        <f t="shared" si="2481"/>
        <v>0</v>
      </c>
      <c r="I2840" s="78">
        <f>SUM(I2841)</f>
        <v>0</v>
      </c>
      <c r="J2840" s="79">
        <f>SUM(J2841)</f>
        <v>0</v>
      </c>
      <c r="K2840" s="69">
        <f t="shared" si="2482"/>
        <v>0</v>
      </c>
      <c r="L2840" s="78">
        <f>SUM(L2841)</f>
        <v>0</v>
      </c>
      <c r="M2840" s="80">
        <f>SUM(M2841)</f>
        <v>0</v>
      </c>
      <c r="N2840" s="81">
        <f>SUM(N2841)</f>
        <v>0</v>
      </c>
      <c r="O2840" s="78">
        <f>SUM(O2841)</f>
        <v>0</v>
      </c>
      <c r="P2840" s="81">
        <f>SUM(P2841)</f>
        <v>0</v>
      </c>
      <c r="Q2840" s="168">
        <f t="shared" si="2483"/>
        <v>0</v>
      </c>
      <c r="R2840" s="82">
        <f>SUM(R2841)</f>
        <v>0</v>
      </c>
      <c r="S2840" s="82">
        <f>SUM(S2841)</f>
        <v>0</v>
      </c>
      <c r="T2840" s="169">
        <f t="shared" si="2494"/>
        <v>0</v>
      </c>
      <c r="U2840" s="231"/>
      <c r="V2840" s="78">
        <f>SUM(V2841)</f>
        <v>0</v>
      </c>
      <c r="W2840" s="81">
        <f>SUM(W2841)</f>
        <v>0</v>
      </c>
      <c r="X2840" s="168">
        <f t="shared" si="2484"/>
        <v>0</v>
      </c>
      <c r="Y2840" s="82">
        <f>SUM(Y2841)</f>
        <v>0</v>
      </c>
      <c r="Z2840" s="82">
        <f>SUM(Z2841)</f>
        <v>0</v>
      </c>
      <c r="AA2840" s="169">
        <f t="shared" si="2495"/>
        <v>0</v>
      </c>
      <c r="AB2840" s="231"/>
      <c r="AC2840" s="78">
        <f>SUM(AC2841)</f>
        <v>0</v>
      </c>
      <c r="AD2840" s="81">
        <f>SUM(AD2841)</f>
        <v>0</v>
      </c>
      <c r="AE2840" s="168">
        <f t="shared" si="2485"/>
        <v>0</v>
      </c>
      <c r="AF2840" s="82">
        <f>SUM(AF2841)</f>
        <v>0</v>
      </c>
      <c r="AG2840" s="82">
        <f>SUM(AG2841)</f>
        <v>0</v>
      </c>
      <c r="AH2840" s="169">
        <f t="shared" si="2496"/>
        <v>0</v>
      </c>
      <c r="AJ2840" s="79">
        <f t="shared" ref="AJ2840:AU2840" si="2511">SUM(AJ2841)</f>
        <v>0</v>
      </c>
      <c r="AK2840" s="80">
        <f t="shared" si="2511"/>
        <v>0</v>
      </c>
      <c r="AL2840" s="81">
        <f t="shared" si="2511"/>
        <v>0</v>
      </c>
      <c r="AM2840" s="80">
        <f t="shared" si="2511"/>
        <v>0</v>
      </c>
      <c r="AN2840" s="81">
        <f t="shared" si="2511"/>
        <v>0</v>
      </c>
      <c r="AO2840" s="80">
        <f t="shared" si="2511"/>
        <v>0</v>
      </c>
      <c r="AP2840" s="81">
        <f t="shared" si="2511"/>
        <v>0</v>
      </c>
      <c r="AQ2840" s="80">
        <f t="shared" si="2511"/>
        <v>0</v>
      </c>
      <c r="AR2840" s="81">
        <f t="shared" si="2511"/>
        <v>0</v>
      </c>
      <c r="AS2840" s="80">
        <f t="shared" si="2511"/>
        <v>0</v>
      </c>
      <c r="AT2840" s="81">
        <f t="shared" si="2511"/>
        <v>0</v>
      </c>
      <c r="AU2840" s="80">
        <f t="shared" si="2511"/>
        <v>0</v>
      </c>
      <c r="AV2840" s="81">
        <f t="shared" si="2486"/>
        <v>0</v>
      </c>
      <c r="AW2840" s="80">
        <f t="shared" si="2487"/>
        <v>0</v>
      </c>
      <c r="AX2840" s="210"/>
      <c r="AY2840" s="79">
        <f t="shared" si="2488"/>
        <v>0</v>
      </c>
      <c r="AZ2840" s="80">
        <f t="shared" si="2489"/>
        <v>0</v>
      </c>
      <c r="BA2840" s="81">
        <f t="shared" si="2490"/>
        <v>0</v>
      </c>
      <c r="BB2840" s="80">
        <f t="shared" si="2491"/>
        <v>0</v>
      </c>
      <c r="BC2840" s="80">
        <f t="shared" si="2492"/>
        <v>0</v>
      </c>
      <c r="BD2840" s="86">
        <f t="shared" si="2493"/>
        <v>0</v>
      </c>
    </row>
    <row r="2841" spans="2:56" x14ac:dyDescent="0.3">
      <c r="B2841" s="237" t="s">
        <v>105</v>
      </c>
      <c r="C2841" s="224"/>
      <c r="D2841" s="225"/>
      <c r="E2841" s="154">
        <f t="shared" si="2480"/>
        <v>0</v>
      </c>
      <c r="F2841" s="224"/>
      <c r="G2841" s="225"/>
      <c r="H2841" s="154">
        <f t="shared" si="2481"/>
        <v>0</v>
      </c>
      <c r="I2841" s="224"/>
      <c r="J2841" s="225"/>
      <c r="K2841" s="154">
        <f t="shared" si="2482"/>
        <v>0</v>
      </c>
      <c r="L2841" s="224"/>
      <c r="M2841" s="226"/>
      <c r="N2841" s="227"/>
      <c r="O2841" s="224"/>
      <c r="P2841" s="227"/>
      <c r="Q2841" s="148">
        <f t="shared" si="2483"/>
        <v>0</v>
      </c>
      <c r="R2841" s="227"/>
      <c r="S2841" s="227"/>
      <c r="T2841" s="149">
        <f t="shared" si="2494"/>
        <v>0</v>
      </c>
      <c r="U2841" s="216"/>
      <c r="V2841" s="224"/>
      <c r="W2841" s="227"/>
      <c r="X2841" s="148">
        <f t="shared" si="2484"/>
        <v>0</v>
      </c>
      <c r="Y2841" s="227"/>
      <c r="Z2841" s="227"/>
      <c r="AA2841" s="149">
        <f t="shared" si="2495"/>
        <v>0</v>
      </c>
      <c r="AB2841" s="216"/>
      <c r="AC2841" s="224"/>
      <c r="AD2841" s="227"/>
      <c r="AE2841" s="148">
        <f t="shared" si="2485"/>
        <v>0</v>
      </c>
      <c r="AF2841" s="227"/>
      <c r="AG2841" s="227"/>
      <c r="AH2841" s="149">
        <f t="shared" si="2496"/>
        <v>0</v>
      </c>
      <c r="AJ2841" s="217"/>
      <c r="AK2841" s="218"/>
      <c r="AL2841" s="219"/>
      <c r="AM2841" s="218"/>
      <c r="AN2841" s="219"/>
      <c r="AO2841" s="218"/>
      <c r="AP2841" s="219"/>
      <c r="AQ2841" s="218"/>
      <c r="AR2841" s="219"/>
      <c r="AS2841" s="218"/>
      <c r="AT2841" s="219"/>
      <c r="AU2841" s="218"/>
      <c r="AV2841" s="81">
        <f t="shared" si="2486"/>
        <v>0</v>
      </c>
      <c r="AW2841" s="80">
        <f t="shared" si="2487"/>
        <v>0</v>
      </c>
      <c r="AX2841" s="210"/>
      <c r="AY2841" s="79">
        <f t="shared" si="2488"/>
        <v>0</v>
      </c>
      <c r="AZ2841" s="80">
        <f t="shared" si="2489"/>
        <v>0</v>
      </c>
      <c r="BA2841" s="81">
        <f t="shared" si="2490"/>
        <v>0</v>
      </c>
      <c r="BB2841" s="80">
        <f t="shared" si="2491"/>
        <v>0</v>
      </c>
      <c r="BC2841" s="80">
        <f t="shared" si="2492"/>
        <v>0</v>
      </c>
      <c r="BD2841" s="86">
        <f t="shared" si="2493"/>
        <v>0</v>
      </c>
    </row>
    <row r="2842" spans="2:56" s="108" customFormat="1" x14ac:dyDescent="0.3">
      <c r="B2842" s="228" t="s">
        <v>208</v>
      </c>
      <c r="C2842" s="158">
        <f>SUM(C2843,C2849,C2862,C2863,C2864,C2865,C2866)</f>
        <v>0</v>
      </c>
      <c r="D2842" s="159">
        <f>SUM(D2843,D2849,D2862,D2863,D2864,D2865,D2866)</f>
        <v>0</v>
      </c>
      <c r="E2842" s="160">
        <f t="shared" si="2480"/>
        <v>0</v>
      </c>
      <c r="F2842" s="158">
        <f>SUM(F2843,F2849,F2862,F2863,F2864,F2865,F2866)</f>
        <v>0</v>
      </c>
      <c r="G2842" s="159">
        <f>SUM(G2843,G2849,G2862,G2863,G2864,G2865,G2866)</f>
        <v>0</v>
      </c>
      <c r="H2842" s="160">
        <f t="shared" si="2481"/>
        <v>0</v>
      </c>
      <c r="I2842" s="158">
        <f>SUM(I2843,I2849,I2862,I2863,I2864,I2865,I2866)</f>
        <v>0</v>
      </c>
      <c r="J2842" s="159">
        <f>SUM(J2843,J2849,J2862,J2863,J2864,J2865,J2866)</f>
        <v>0</v>
      </c>
      <c r="K2842" s="160">
        <f t="shared" si="2482"/>
        <v>0</v>
      </c>
      <c r="L2842" s="158">
        <f>SUM(L2843,L2849,L2862,L2863,L2864,L2865,L2866)</f>
        <v>0</v>
      </c>
      <c r="M2842" s="161">
        <f>SUM(M2843,M2849,M2862,M2863,M2864,M2865,M2866)</f>
        <v>0</v>
      </c>
      <c r="N2842" s="162">
        <f>SUM(N2843,N2849,N2862,N2863,N2864,N2865,N2866)</f>
        <v>0</v>
      </c>
      <c r="O2842" s="158">
        <f>SUM(O2843,O2849,O2862,O2863,O2864,O2865,O2866)</f>
        <v>0</v>
      </c>
      <c r="P2842" s="162">
        <f>SUM(P2843,P2849,P2862,P2863,P2864,P2865,P2866)</f>
        <v>0</v>
      </c>
      <c r="Q2842" s="163">
        <f t="shared" si="2483"/>
        <v>0</v>
      </c>
      <c r="R2842" s="164">
        <f>SUM(R2843,R2849,R2862,R2863,R2864,R2865,R2866)</f>
        <v>0</v>
      </c>
      <c r="S2842" s="164">
        <f>SUM(S2843,S2849,S2862,S2863,S2864,S2865,S2866)</f>
        <v>0</v>
      </c>
      <c r="T2842" s="165">
        <f t="shared" si="2494"/>
        <v>0</v>
      </c>
      <c r="U2842" s="229"/>
      <c r="V2842" s="158">
        <f>SUM(V2843,V2849,V2862,V2863,V2864,V2865,V2866)</f>
        <v>0</v>
      </c>
      <c r="W2842" s="162">
        <f>SUM(W2843,W2849,W2862,W2863,W2864,W2865,W2866)</f>
        <v>0</v>
      </c>
      <c r="X2842" s="163">
        <f t="shared" si="2484"/>
        <v>0</v>
      </c>
      <c r="Y2842" s="164">
        <f>SUM(Y2843,Y2849,Y2862,Y2863,Y2864,Y2865,Y2866)</f>
        <v>0</v>
      </c>
      <c r="Z2842" s="164">
        <f>SUM(Z2843,Z2849,Z2862,Z2863,Z2864,Z2865,Z2866)</f>
        <v>0</v>
      </c>
      <c r="AA2842" s="165">
        <f t="shared" si="2495"/>
        <v>0</v>
      </c>
      <c r="AB2842" s="229"/>
      <c r="AC2842" s="158">
        <f>SUM(AC2843,AC2849,AC2862,AC2863,AC2864,AC2865,AC2866)</f>
        <v>0</v>
      </c>
      <c r="AD2842" s="162">
        <f>SUM(AD2843,AD2849,AD2862,AD2863,AD2864,AD2865,AD2866)</f>
        <v>0</v>
      </c>
      <c r="AE2842" s="163">
        <f t="shared" si="2485"/>
        <v>0</v>
      </c>
      <c r="AF2842" s="164">
        <f>SUM(AF2843,AF2849,AF2862,AF2863,AF2864,AF2865,AF2866)</f>
        <v>0</v>
      </c>
      <c r="AG2842" s="164">
        <f>SUM(AG2843,AG2849,AG2862,AG2863,AG2864,AG2865,AG2866)</f>
        <v>0</v>
      </c>
      <c r="AH2842" s="165">
        <f t="shared" si="2496"/>
        <v>0</v>
      </c>
      <c r="AJ2842" s="159">
        <f t="shared" ref="AJ2842:AU2842" si="2512">SUM(AJ2843,AJ2849,AJ2862,AJ2863,AJ2864,AJ2865,AJ2866)</f>
        <v>0</v>
      </c>
      <c r="AK2842" s="161">
        <f t="shared" si="2512"/>
        <v>0</v>
      </c>
      <c r="AL2842" s="162">
        <f t="shared" si="2512"/>
        <v>0</v>
      </c>
      <c r="AM2842" s="161">
        <f t="shared" si="2512"/>
        <v>0</v>
      </c>
      <c r="AN2842" s="162">
        <f t="shared" si="2512"/>
        <v>0</v>
      </c>
      <c r="AO2842" s="161">
        <f t="shared" si="2512"/>
        <v>0</v>
      </c>
      <c r="AP2842" s="162">
        <f t="shared" si="2512"/>
        <v>0</v>
      </c>
      <c r="AQ2842" s="161">
        <f t="shared" si="2512"/>
        <v>0</v>
      </c>
      <c r="AR2842" s="162">
        <f t="shared" si="2512"/>
        <v>0</v>
      </c>
      <c r="AS2842" s="161">
        <f t="shared" si="2512"/>
        <v>0</v>
      </c>
      <c r="AT2842" s="162">
        <f t="shared" si="2512"/>
        <v>0</v>
      </c>
      <c r="AU2842" s="161">
        <f t="shared" si="2512"/>
        <v>0</v>
      </c>
      <c r="AV2842" s="162">
        <f t="shared" si="2486"/>
        <v>0</v>
      </c>
      <c r="AW2842" s="161">
        <f t="shared" si="2487"/>
        <v>0</v>
      </c>
      <c r="AX2842" s="230"/>
      <c r="AY2842" s="159">
        <f t="shared" si="2488"/>
        <v>0</v>
      </c>
      <c r="AZ2842" s="161">
        <f t="shared" si="2489"/>
        <v>0</v>
      </c>
      <c r="BA2842" s="162">
        <f t="shared" si="2490"/>
        <v>0</v>
      </c>
      <c r="BB2842" s="161">
        <f t="shared" si="2491"/>
        <v>0</v>
      </c>
      <c r="BC2842" s="161">
        <f t="shared" si="2492"/>
        <v>0</v>
      </c>
      <c r="BD2842" s="167">
        <f t="shared" si="2493"/>
        <v>0</v>
      </c>
    </row>
    <row r="2843" spans="2:56" x14ac:dyDescent="0.3">
      <c r="B2843" s="221" t="s">
        <v>209</v>
      </c>
      <c r="C2843" s="89">
        <f>SUM(C2844,C2847)</f>
        <v>0</v>
      </c>
      <c r="D2843" s="90">
        <f>SUM(D2844,D2847)</f>
        <v>0</v>
      </c>
      <c r="E2843" s="91">
        <f t="shared" si="2480"/>
        <v>0</v>
      </c>
      <c r="F2843" s="89">
        <f>SUM(F2844,F2847)</f>
        <v>0</v>
      </c>
      <c r="G2843" s="90">
        <f>SUM(G2844,G2847)</f>
        <v>0</v>
      </c>
      <c r="H2843" s="91">
        <f t="shared" si="2481"/>
        <v>0</v>
      </c>
      <c r="I2843" s="89">
        <f>SUM(I2844,I2847)</f>
        <v>0</v>
      </c>
      <c r="J2843" s="90">
        <f>SUM(J2844,J2847)</f>
        <v>0</v>
      </c>
      <c r="K2843" s="91">
        <f t="shared" si="2482"/>
        <v>0</v>
      </c>
      <c r="L2843" s="89">
        <f>SUM(L2844,L2847)</f>
        <v>0</v>
      </c>
      <c r="M2843" s="92">
        <f>SUM(M2844,M2847)</f>
        <v>0</v>
      </c>
      <c r="N2843" s="93">
        <f>SUM(N2844,N2847)</f>
        <v>0</v>
      </c>
      <c r="O2843" s="89">
        <f>SUM(O2844,O2847)</f>
        <v>0</v>
      </c>
      <c r="P2843" s="93">
        <f>SUM(P2844,P2847)</f>
        <v>0</v>
      </c>
      <c r="Q2843" s="171">
        <f t="shared" si="2483"/>
        <v>0</v>
      </c>
      <c r="R2843" s="94">
        <f>SUM(R2844,R2847)</f>
        <v>0</v>
      </c>
      <c r="S2843" s="94">
        <f>SUM(S2844,S2847)</f>
        <v>0</v>
      </c>
      <c r="T2843" s="172">
        <f t="shared" si="2494"/>
        <v>0</v>
      </c>
      <c r="U2843" s="231"/>
      <c r="V2843" s="89">
        <f>SUM(V2844,V2847)</f>
        <v>0</v>
      </c>
      <c r="W2843" s="93">
        <f>SUM(W2844,W2847)</f>
        <v>0</v>
      </c>
      <c r="X2843" s="171">
        <f t="shared" si="2484"/>
        <v>0</v>
      </c>
      <c r="Y2843" s="94">
        <f>SUM(Y2844,Y2847)</f>
        <v>0</v>
      </c>
      <c r="Z2843" s="94">
        <f>SUM(Z2844,Z2847)</f>
        <v>0</v>
      </c>
      <c r="AA2843" s="172">
        <f t="shared" si="2495"/>
        <v>0</v>
      </c>
      <c r="AB2843" s="231"/>
      <c r="AC2843" s="89">
        <f>SUM(AC2844,AC2847)</f>
        <v>0</v>
      </c>
      <c r="AD2843" s="93">
        <f>SUM(AD2844,AD2847)</f>
        <v>0</v>
      </c>
      <c r="AE2843" s="171">
        <f t="shared" si="2485"/>
        <v>0</v>
      </c>
      <c r="AF2843" s="94">
        <f>SUM(AF2844,AF2847)</f>
        <v>0</v>
      </c>
      <c r="AG2843" s="94">
        <f>SUM(AG2844,AG2847)</f>
        <v>0</v>
      </c>
      <c r="AH2843" s="172">
        <f t="shared" si="2496"/>
        <v>0</v>
      </c>
      <c r="AJ2843" s="90">
        <f t="shared" ref="AJ2843:AU2843" si="2513">SUM(AJ2844,AJ2847)</f>
        <v>0</v>
      </c>
      <c r="AK2843" s="92">
        <f t="shared" si="2513"/>
        <v>0</v>
      </c>
      <c r="AL2843" s="93">
        <f t="shared" si="2513"/>
        <v>0</v>
      </c>
      <c r="AM2843" s="92">
        <f t="shared" si="2513"/>
        <v>0</v>
      </c>
      <c r="AN2843" s="93">
        <f t="shared" si="2513"/>
        <v>0</v>
      </c>
      <c r="AO2843" s="92">
        <f t="shared" si="2513"/>
        <v>0</v>
      </c>
      <c r="AP2843" s="93">
        <f t="shared" si="2513"/>
        <v>0</v>
      </c>
      <c r="AQ2843" s="92">
        <f t="shared" si="2513"/>
        <v>0</v>
      </c>
      <c r="AR2843" s="93">
        <f t="shared" si="2513"/>
        <v>0</v>
      </c>
      <c r="AS2843" s="92">
        <f t="shared" si="2513"/>
        <v>0</v>
      </c>
      <c r="AT2843" s="93">
        <f t="shared" si="2513"/>
        <v>0</v>
      </c>
      <c r="AU2843" s="92">
        <f t="shared" si="2513"/>
        <v>0</v>
      </c>
      <c r="AV2843" s="93">
        <f t="shared" si="2486"/>
        <v>0</v>
      </c>
      <c r="AW2843" s="92">
        <f t="shared" si="2487"/>
        <v>0</v>
      </c>
      <c r="AX2843" s="210"/>
      <c r="AY2843" s="90">
        <f t="shared" si="2488"/>
        <v>0</v>
      </c>
      <c r="AZ2843" s="92">
        <f t="shared" si="2489"/>
        <v>0</v>
      </c>
      <c r="BA2843" s="93">
        <f t="shared" si="2490"/>
        <v>0</v>
      </c>
      <c r="BB2843" s="92">
        <f t="shared" si="2491"/>
        <v>0</v>
      </c>
      <c r="BC2843" s="92">
        <f t="shared" si="2492"/>
        <v>0</v>
      </c>
      <c r="BD2843" s="96">
        <f t="shared" si="2493"/>
        <v>0</v>
      </c>
    </row>
    <row r="2844" spans="2:56" x14ac:dyDescent="0.3">
      <c r="B2844" s="222" t="s">
        <v>210</v>
      </c>
      <c r="C2844" s="89">
        <f>SUM(C2845:C2846)</f>
        <v>0</v>
      </c>
      <c r="D2844" s="90">
        <f>SUM(D2845:D2846)</f>
        <v>0</v>
      </c>
      <c r="E2844" s="91">
        <f t="shared" si="2480"/>
        <v>0</v>
      </c>
      <c r="F2844" s="89">
        <f>SUM(F2845:F2846)</f>
        <v>0</v>
      </c>
      <c r="G2844" s="90">
        <f>SUM(G2845:G2846)</f>
        <v>0</v>
      </c>
      <c r="H2844" s="91">
        <f t="shared" si="2481"/>
        <v>0</v>
      </c>
      <c r="I2844" s="89">
        <f>SUM(I2845:I2846)</f>
        <v>0</v>
      </c>
      <c r="J2844" s="90">
        <f>SUM(J2845:J2846)</f>
        <v>0</v>
      </c>
      <c r="K2844" s="91">
        <f t="shared" si="2482"/>
        <v>0</v>
      </c>
      <c r="L2844" s="89">
        <f>SUM(L2845:L2846)</f>
        <v>0</v>
      </c>
      <c r="M2844" s="92">
        <f>SUM(M2845:M2846)</f>
        <v>0</v>
      </c>
      <c r="N2844" s="93">
        <f>SUM(N2845:N2846)</f>
        <v>0</v>
      </c>
      <c r="O2844" s="89">
        <f>SUM(O2845:O2846)</f>
        <v>0</v>
      </c>
      <c r="P2844" s="93">
        <f>SUM(P2845:P2846)</f>
        <v>0</v>
      </c>
      <c r="Q2844" s="171">
        <f t="shared" si="2483"/>
        <v>0</v>
      </c>
      <c r="R2844" s="94">
        <f>SUM(R2845:R2846)</f>
        <v>0</v>
      </c>
      <c r="S2844" s="94">
        <f>SUM(S2845:S2846)</f>
        <v>0</v>
      </c>
      <c r="T2844" s="172">
        <f t="shared" si="2494"/>
        <v>0</v>
      </c>
      <c r="U2844" s="231"/>
      <c r="V2844" s="89">
        <f>SUM(V2845:V2846)</f>
        <v>0</v>
      </c>
      <c r="W2844" s="93">
        <f>SUM(W2845:W2846)</f>
        <v>0</v>
      </c>
      <c r="X2844" s="171">
        <f t="shared" si="2484"/>
        <v>0</v>
      </c>
      <c r="Y2844" s="94">
        <f>SUM(Y2845:Y2846)</f>
        <v>0</v>
      </c>
      <c r="Z2844" s="94">
        <f>SUM(Z2845:Z2846)</f>
        <v>0</v>
      </c>
      <c r="AA2844" s="172">
        <f t="shared" si="2495"/>
        <v>0</v>
      </c>
      <c r="AB2844" s="231"/>
      <c r="AC2844" s="89">
        <f>SUM(AC2845:AC2846)</f>
        <v>0</v>
      </c>
      <c r="AD2844" s="93">
        <f>SUM(AD2845:AD2846)</f>
        <v>0</v>
      </c>
      <c r="AE2844" s="171">
        <f t="shared" si="2485"/>
        <v>0</v>
      </c>
      <c r="AF2844" s="94">
        <f>SUM(AF2845:AF2846)</f>
        <v>0</v>
      </c>
      <c r="AG2844" s="94">
        <f>SUM(AG2845:AG2846)</f>
        <v>0</v>
      </c>
      <c r="AH2844" s="172">
        <f t="shared" si="2496"/>
        <v>0</v>
      </c>
      <c r="AJ2844" s="90">
        <f t="shared" ref="AJ2844:AU2844" si="2514">SUM(AJ2845:AJ2846)</f>
        <v>0</v>
      </c>
      <c r="AK2844" s="92">
        <f t="shared" si="2514"/>
        <v>0</v>
      </c>
      <c r="AL2844" s="93">
        <f t="shared" si="2514"/>
        <v>0</v>
      </c>
      <c r="AM2844" s="92">
        <f t="shared" si="2514"/>
        <v>0</v>
      </c>
      <c r="AN2844" s="93">
        <f t="shared" si="2514"/>
        <v>0</v>
      </c>
      <c r="AO2844" s="92">
        <f t="shared" si="2514"/>
        <v>0</v>
      </c>
      <c r="AP2844" s="93">
        <f t="shared" si="2514"/>
        <v>0</v>
      </c>
      <c r="AQ2844" s="92">
        <f t="shared" si="2514"/>
        <v>0</v>
      </c>
      <c r="AR2844" s="93">
        <f t="shared" si="2514"/>
        <v>0</v>
      </c>
      <c r="AS2844" s="92">
        <f t="shared" si="2514"/>
        <v>0</v>
      </c>
      <c r="AT2844" s="93">
        <f t="shared" si="2514"/>
        <v>0</v>
      </c>
      <c r="AU2844" s="92">
        <f t="shared" si="2514"/>
        <v>0</v>
      </c>
      <c r="AV2844" s="93">
        <f t="shared" si="2486"/>
        <v>0</v>
      </c>
      <c r="AW2844" s="92">
        <f t="shared" si="2487"/>
        <v>0</v>
      </c>
      <c r="AX2844" s="210"/>
      <c r="AY2844" s="90">
        <f t="shared" si="2488"/>
        <v>0</v>
      </c>
      <c r="AZ2844" s="92">
        <f t="shared" si="2489"/>
        <v>0</v>
      </c>
      <c r="BA2844" s="93">
        <f t="shared" si="2490"/>
        <v>0</v>
      </c>
      <c r="BB2844" s="92">
        <f t="shared" si="2491"/>
        <v>0</v>
      </c>
      <c r="BC2844" s="92">
        <f t="shared" si="2492"/>
        <v>0</v>
      </c>
      <c r="BD2844" s="96">
        <f t="shared" si="2493"/>
        <v>0</v>
      </c>
    </row>
    <row r="2845" spans="2:56" x14ac:dyDescent="0.3">
      <c r="B2845" s="237" t="s">
        <v>211</v>
      </c>
      <c r="C2845" s="224"/>
      <c r="D2845" s="225"/>
      <c r="E2845" s="154">
        <f t="shared" si="2480"/>
        <v>0</v>
      </c>
      <c r="F2845" s="224"/>
      <c r="G2845" s="225"/>
      <c r="H2845" s="154">
        <f t="shared" si="2481"/>
        <v>0</v>
      </c>
      <c r="I2845" s="224"/>
      <c r="J2845" s="225"/>
      <c r="K2845" s="154">
        <f t="shared" si="2482"/>
        <v>0</v>
      </c>
      <c r="L2845" s="224"/>
      <c r="M2845" s="226"/>
      <c r="N2845" s="227"/>
      <c r="O2845" s="224"/>
      <c r="P2845" s="227"/>
      <c r="Q2845" s="148">
        <f t="shared" si="2483"/>
        <v>0</v>
      </c>
      <c r="R2845" s="227"/>
      <c r="S2845" s="227"/>
      <c r="T2845" s="149">
        <f t="shared" si="2494"/>
        <v>0</v>
      </c>
      <c r="U2845" s="216"/>
      <c r="V2845" s="224"/>
      <c r="W2845" s="227"/>
      <c r="X2845" s="148">
        <f t="shared" si="2484"/>
        <v>0</v>
      </c>
      <c r="Y2845" s="227"/>
      <c r="Z2845" s="227"/>
      <c r="AA2845" s="149">
        <f t="shared" si="2495"/>
        <v>0</v>
      </c>
      <c r="AB2845" s="216"/>
      <c r="AC2845" s="224"/>
      <c r="AD2845" s="227"/>
      <c r="AE2845" s="148">
        <f t="shared" si="2485"/>
        <v>0</v>
      </c>
      <c r="AF2845" s="227"/>
      <c r="AG2845" s="227"/>
      <c r="AH2845" s="149">
        <f t="shared" si="2496"/>
        <v>0</v>
      </c>
      <c r="AJ2845" s="217"/>
      <c r="AK2845" s="218"/>
      <c r="AL2845" s="219"/>
      <c r="AM2845" s="218"/>
      <c r="AN2845" s="219"/>
      <c r="AO2845" s="218"/>
      <c r="AP2845" s="219"/>
      <c r="AQ2845" s="218"/>
      <c r="AR2845" s="219"/>
      <c r="AS2845" s="218"/>
      <c r="AT2845" s="219"/>
      <c r="AU2845" s="218"/>
      <c r="AV2845" s="81">
        <f t="shared" si="2486"/>
        <v>0</v>
      </c>
      <c r="AW2845" s="80">
        <f t="shared" si="2487"/>
        <v>0</v>
      </c>
      <c r="AX2845" s="210"/>
      <c r="AY2845" s="79">
        <f t="shared" si="2488"/>
        <v>0</v>
      </c>
      <c r="AZ2845" s="80">
        <f t="shared" si="2489"/>
        <v>0</v>
      </c>
      <c r="BA2845" s="81">
        <f t="shared" si="2490"/>
        <v>0</v>
      </c>
      <c r="BB2845" s="80">
        <f t="shared" si="2491"/>
        <v>0</v>
      </c>
      <c r="BC2845" s="80">
        <f t="shared" si="2492"/>
        <v>0</v>
      </c>
      <c r="BD2845" s="86">
        <f t="shared" si="2493"/>
        <v>0</v>
      </c>
    </row>
    <row r="2846" spans="2:56" x14ac:dyDescent="0.3">
      <c r="B2846" s="237" t="s">
        <v>212</v>
      </c>
      <c r="C2846" s="224"/>
      <c r="D2846" s="225"/>
      <c r="E2846" s="154">
        <f t="shared" si="2480"/>
        <v>0</v>
      </c>
      <c r="F2846" s="224"/>
      <c r="G2846" s="225"/>
      <c r="H2846" s="154">
        <f t="shared" si="2481"/>
        <v>0</v>
      </c>
      <c r="I2846" s="224"/>
      <c r="J2846" s="225"/>
      <c r="K2846" s="154">
        <f t="shared" si="2482"/>
        <v>0</v>
      </c>
      <c r="L2846" s="224"/>
      <c r="M2846" s="226"/>
      <c r="N2846" s="227"/>
      <c r="O2846" s="224"/>
      <c r="P2846" s="227"/>
      <c r="Q2846" s="148">
        <f t="shared" si="2483"/>
        <v>0</v>
      </c>
      <c r="R2846" s="227"/>
      <c r="S2846" s="227"/>
      <c r="T2846" s="149">
        <f t="shared" si="2494"/>
        <v>0</v>
      </c>
      <c r="U2846" s="216"/>
      <c r="V2846" s="224"/>
      <c r="W2846" s="227"/>
      <c r="X2846" s="148">
        <f t="shared" si="2484"/>
        <v>0</v>
      </c>
      <c r="Y2846" s="227"/>
      <c r="Z2846" s="227"/>
      <c r="AA2846" s="149">
        <f t="shared" si="2495"/>
        <v>0</v>
      </c>
      <c r="AB2846" s="216"/>
      <c r="AC2846" s="224"/>
      <c r="AD2846" s="227"/>
      <c r="AE2846" s="148">
        <f t="shared" si="2485"/>
        <v>0</v>
      </c>
      <c r="AF2846" s="227"/>
      <c r="AG2846" s="227"/>
      <c r="AH2846" s="149">
        <f t="shared" si="2496"/>
        <v>0</v>
      </c>
      <c r="AJ2846" s="217"/>
      <c r="AK2846" s="218"/>
      <c r="AL2846" s="219"/>
      <c r="AM2846" s="218"/>
      <c r="AN2846" s="219"/>
      <c r="AO2846" s="218"/>
      <c r="AP2846" s="219"/>
      <c r="AQ2846" s="218"/>
      <c r="AR2846" s="219"/>
      <c r="AS2846" s="218"/>
      <c r="AT2846" s="219"/>
      <c r="AU2846" s="218"/>
      <c r="AV2846" s="81">
        <f t="shared" si="2486"/>
        <v>0</v>
      </c>
      <c r="AW2846" s="80">
        <f t="shared" si="2487"/>
        <v>0</v>
      </c>
      <c r="AX2846" s="210"/>
      <c r="AY2846" s="79">
        <f t="shared" si="2488"/>
        <v>0</v>
      </c>
      <c r="AZ2846" s="80">
        <f t="shared" si="2489"/>
        <v>0</v>
      </c>
      <c r="BA2846" s="81">
        <f t="shared" si="2490"/>
        <v>0</v>
      </c>
      <c r="BB2846" s="80">
        <f t="shared" si="2491"/>
        <v>0</v>
      </c>
      <c r="BC2846" s="80">
        <f t="shared" si="2492"/>
        <v>0</v>
      </c>
      <c r="BD2846" s="86">
        <f t="shared" si="2493"/>
        <v>0</v>
      </c>
    </row>
    <row r="2847" spans="2:56" x14ac:dyDescent="0.3">
      <c r="B2847" s="222" t="s">
        <v>213</v>
      </c>
      <c r="C2847" s="89">
        <f>SUM(C2848)</f>
        <v>0</v>
      </c>
      <c r="D2847" s="90">
        <f>SUM(D2848)</f>
        <v>0</v>
      </c>
      <c r="E2847" s="91">
        <f t="shared" si="2480"/>
        <v>0</v>
      </c>
      <c r="F2847" s="89">
        <f>SUM(F2848)</f>
        <v>0</v>
      </c>
      <c r="G2847" s="90">
        <f>SUM(G2848)</f>
        <v>0</v>
      </c>
      <c r="H2847" s="91">
        <f t="shared" si="2481"/>
        <v>0</v>
      </c>
      <c r="I2847" s="89">
        <f>SUM(I2848)</f>
        <v>0</v>
      </c>
      <c r="J2847" s="90">
        <f>SUM(J2848)</f>
        <v>0</v>
      </c>
      <c r="K2847" s="91">
        <f t="shared" si="2482"/>
        <v>0</v>
      </c>
      <c r="L2847" s="89">
        <f>SUM(L2848)</f>
        <v>0</v>
      </c>
      <c r="M2847" s="92">
        <f>SUM(M2848)</f>
        <v>0</v>
      </c>
      <c r="N2847" s="93">
        <f>SUM(N2848)</f>
        <v>0</v>
      </c>
      <c r="O2847" s="89">
        <f>SUM(O2848)</f>
        <v>0</v>
      </c>
      <c r="P2847" s="93">
        <f>SUM(P2848)</f>
        <v>0</v>
      </c>
      <c r="Q2847" s="171">
        <f t="shared" si="2483"/>
        <v>0</v>
      </c>
      <c r="R2847" s="94">
        <f>SUM(R2848)</f>
        <v>0</v>
      </c>
      <c r="S2847" s="94">
        <f>SUM(S2848)</f>
        <v>0</v>
      </c>
      <c r="T2847" s="172">
        <f t="shared" si="2494"/>
        <v>0</v>
      </c>
      <c r="U2847" s="231"/>
      <c r="V2847" s="89">
        <f>SUM(V2848)</f>
        <v>0</v>
      </c>
      <c r="W2847" s="93">
        <f>SUM(W2848)</f>
        <v>0</v>
      </c>
      <c r="X2847" s="171">
        <f t="shared" si="2484"/>
        <v>0</v>
      </c>
      <c r="Y2847" s="94">
        <f>SUM(Y2848)</f>
        <v>0</v>
      </c>
      <c r="Z2847" s="94">
        <f>SUM(Z2848)</f>
        <v>0</v>
      </c>
      <c r="AA2847" s="172">
        <f t="shared" si="2495"/>
        <v>0</v>
      </c>
      <c r="AB2847" s="231"/>
      <c r="AC2847" s="89">
        <f>SUM(AC2848)</f>
        <v>0</v>
      </c>
      <c r="AD2847" s="93">
        <f>SUM(AD2848)</f>
        <v>0</v>
      </c>
      <c r="AE2847" s="171">
        <f t="shared" si="2485"/>
        <v>0</v>
      </c>
      <c r="AF2847" s="94">
        <f>SUM(AF2848)</f>
        <v>0</v>
      </c>
      <c r="AG2847" s="94">
        <f>SUM(AG2848)</f>
        <v>0</v>
      </c>
      <c r="AH2847" s="172">
        <f t="shared" si="2496"/>
        <v>0</v>
      </c>
      <c r="AJ2847" s="90">
        <f t="shared" ref="AJ2847:AU2847" si="2515">SUM(AJ2848)</f>
        <v>0</v>
      </c>
      <c r="AK2847" s="92">
        <f t="shared" si="2515"/>
        <v>0</v>
      </c>
      <c r="AL2847" s="93">
        <f t="shared" si="2515"/>
        <v>0</v>
      </c>
      <c r="AM2847" s="92">
        <f t="shared" si="2515"/>
        <v>0</v>
      </c>
      <c r="AN2847" s="93">
        <f t="shared" si="2515"/>
        <v>0</v>
      </c>
      <c r="AO2847" s="92">
        <f t="shared" si="2515"/>
        <v>0</v>
      </c>
      <c r="AP2847" s="93">
        <f t="shared" si="2515"/>
        <v>0</v>
      </c>
      <c r="AQ2847" s="92">
        <f t="shared" si="2515"/>
        <v>0</v>
      </c>
      <c r="AR2847" s="93">
        <f t="shared" si="2515"/>
        <v>0</v>
      </c>
      <c r="AS2847" s="92">
        <f t="shared" si="2515"/>
        <v>0</v>
      </c>
      <c r="AT2847" s="93">
        <f t="shared" si="2515"/>
        <v>0</v>
      </c>
      <c r="AU2847" s="92">
        <f t="shared" si="2515"/>
        <v>0</v>
      </c>
      <c r="AV2847" s="93">
        <f t="shared" si="2486"/>
        <v>0</v>
      </c>
      <c r="AW2847" s="92">
        <f t="shared" si="2487"/>
        <v>0</v>
      </c>
      <c r="AX2847" s="210"/>
      <c r="AY2847" s="90">
        <f t="shared" si="2488"/>
        <v>0</v>
      </c>
      <c r="AZ2847" s="92">
        <f t="shared" si="2489"/>
        <v>0</v>
      </c>
      <c r="BA2847" s="93">
        <f t="shared" si="2490"/>
        <v>0</v>
      </c>
      <c r="BB2847" s="92">
        <f t="shared" si="2491"/>
        <v>0</v>
      </c>
      <c r="BC2847" s="92">
        <f t="shared" si="2492"/>
        <v>0</v>
      </c>
      <c r="BD2847" s="96">
        <f t="shared" si="2493"/>
        <v>0</v>
      </c>
    </row>
    <row r="2848" spans="2:56" x14ac:dyDescent="0.3">
      <c r="B2848" s="237" t="s">
        <v>105</v>
      </c>
      <c r="C2848" s="224"/>
      <c r="D2848" s="225"/>
      <c r="E2848" s="154">
        <f t="shared" si="2480"/>
        <v>0</v>
      </c>
      <c r="F2848" s="224"/>
      <c r="G2848" s="225"/>
      <c r="H2848" s="154">
        <f t="shared" si="2481"/>
        <v>0</v>
      </c>
      <c r="I2848" s="224"/>
      <c r="J2848" s="225"/>
      <c r="K2848" s="154">
        <f t="shared" si="2482"/>
        <v>0</v>
      </c>
      <c r="L2848" s="224"/>
      <c r="M2848" s="226"/>
      <c r="N2848" s="227"/>
      <c r="O2848" s="224"/>
      <c r="P2848" s="227"/>
      <c r="Q2848" s="148">
        <f t="shared" si="2483"/>
        <v>0</v>
      </c>
      <c r="R2848" s="227"/>
      <c r="S2848" s="227"/>
      <c r="T2848" s="149">
        <f t="shared" si="2494"/>
        <v>0</v>
      </c>
      <c r="U2848" s="216"/>
      <c r="V2848" s="224"/>
      <c r="W2848" s="227"/>
      <c r="X2848" s="148">
        <f t="shared" si="2484"/>
        <v>0</v>
      </c>
      <c r="Y2848" s="227"/>
      <c r="Z2848" s="227"/>
      <c r="AA2848" s="149">
        <f t="shared" si="2495"/>
        <v>0</v>
      </c>
      <c r="AB2848" s="216"/>
      <c r="AC2848" s="224"/>
      <c r="AD2848" s="227"/>
      <c r="AE2848" s="148">
        <f t="shared" si="2485"/>
        <v>0</v>
      </c>
      <c r="AF2848" s="227"/>
      <c r="AG2848" s="227"/>
      <c r="AH2848" s="149">
        <f t="shared" si="2496"/>
        <v>0</v>
      </c>
      <c r="AJ2848" s="217"/>
      <c r="AK2848" s="218"/>
      <c r="AL2848" s="219"/>
      <c r="AM2848" s="218"/>
      <c r="AN2848" s="219"/>
      <c r="AO2848" s="218"/>
      <c r="AP2848" s="219"/>
      <c r="AQ2848" s="218"/>
      <c r="AR2848" s="219"/>
      <c r="AS2848" s="218"/>
      <c r="AT2848" s="219"/>
      <c r="AU2848" s="218"/>
      <c r="AV2848" s="81">
        <f t="shared" si="2486"/>
        <v>0</v>
      </c>
      <c r="AW2848" s="80">
        <f t="shared" si="2487"/>
        <v>0</v>
      </c>
      <c r="AX2848" s="210"/>
      <c r="AY2848" s="79">
        <f t="shared" si="2488"/>
        <v>0</v>
      </c>
      <c r="AZ2848" s="80">
        <f t="shared" si="2489"/>
        <v>0</v>
      </c>
      <c r="BA2848" s="81">
        <f t="shared" si="2490"/>
        <v>0</v>
      </c>
      <c r="BB2848" s="80">
        <f t="shared" si="2491"/>
        <v>0</v>
      </c>
      <c r="BC2848" s="80">
        <f t="shared" si="2492"/>
        <v>0</v>
      </c>
      <c r="BD2848" s="86">
        <f t="shared" si="2493"/>
        <v>0</v>
      </c>
    </row>
    <row r="2849" spans="2:56" x14ac:dyDescent="0.3">
      <c r="B2849" s="221" t="s">
        <v>214</v>
      </c>
      <c r="C2849" s="89">
        <f>SUM(C2850,C2854)</f>
        <v>0</v>
      </c>
      <c r="D2849" s="90">
        <f>SUM(D2850,D2854)</f>
        <v>0</v>
      </c>
      <c r="E2849" s="91">
        <f t="shared" si="2480"/>
        <v>0</v>
      </c>
      <c r="F2849" s="89">
        <f>SUM(F2850,F2854)</f>
        <v>0</v>
      </c>
      <c r="G2849" s="90">
        <f>SUM(G2850,G2854)</f>
        <v>0</v>
      </c>
      <c r="H2849" s="91">
        <f t="shared" si="2481"/>
        <v>0</v>
      </c>
      <c r="I2849" s="89">
        <f>SUM(I2850,I2854)</f>
        <v>0</v>
      </c>
      <c r="J2849" s="90">
        <f>SUM(J2850,J2854)</f>
        <v>0</v>
      </c>
      <c r="K2849" s="91">
        <f t="shared" si="2482"/>
        <v>0</v>
      </c>
      <c r="L2849" s="89">
        <f>SUM(L2850,L2854)</f>
        <v>0</v>
      </c>
      <c r="M2849" s="92">
        <f>SUM(M2850,M2854)</f>
        <v>0</v>
      </c>
      <c r="N2849" s="93">
        <f>SUM(N2850,N2854)</f>
        <v>0</v>
      </c>
      <c r="O2849" s="89">
        <f>SUM(O2850,O2854)</f>
        <v>0</v>
      </c>
      <c r="P2849" s="93">
        <f>SUM(P2850,P2854)</f>
        <v>0</v>
      </c>
      <c r="Q2849" s="171">
        <f t="shared" si="2483"/>
        <v>0</v>
      </c>
      <c r="R2849" s="94">
        <f>SUM(R2850,R2854)</f>
        <v>0</v>
      </c>
      <c r="S2849" s="94">
        <f>SUM(S2850,S2854)</f>
        <v>0</v>
      </c>
      <c r="T2849" s="172">
        <f t="shared" si="2494"/>
        <v>0</v>
      </c>
      <c r="U2849" s="231"/>
      <c r="V2849" s="89">
        <f>SUM(V2850,V2854)</f>
        <v>0</v>
      </c>
      <c r="W2849" s="93">
        <f>SUM(W2850,W2854)</f>
        <v>0</v>
      </c>
      <c r="X2849" s="171">
        <f t="shared" si="2484"/>
        <v>0</v>
      </c>
      <c r="Y2849" s="94">
        <f>SUM(Y2850,Y2854)</f>
        <v>0</v>
      </c>
      <c r="Z2849" s="94">
        <f>SUM(Z2850,Z2854)</f>
        <v>0</v>
      </c>
      <c r="AA2849" s="172">
        <f t="shared" si="2495"/>
        <v>0</v>
      </c>
      <c r="AB2849" s="231"/>
      <c r="AC2849" s="89">
        <f>SUM(AC2850,AC2854)</f>
        <v>0</v>
      </c>
      <c r="AD2849" s="93">
        <f>SUM(AD2850,AD2854)</f>
        <v>0</v>
      </c>
      <c r="AE2849" s="171">
        <f t="shared" si="2485"/>
        <v>0</v>
      </c>
      <c r="AF2849" s="94">
        <f>SUM(AF2850,AF2854)</f>
        <v>0</v>
      </c>
      <c r="AG2849" s="94">
        <f>SUM(AG2850,AG2854)</f>
        <v>0</v>
      </c>
      <c r="AH2849" s="172">
        <f t="shared" si="2496"/>
        <v>0</v>
      </c>
      <c r="AJ2849" s="90">
        <f t="shared" ref="AJ2849:AU2849" si="2516">SUM(AJ2850,AJ2854)</f>
        <v>0</v>
      </c>
      <c r="AK2849" s="92">
        <f t="shared" si="2516"/>
        <v>0</v>
      </c>
      <c r="AL2849" s="93">
        <f t="shared" si="2516"/>
        <v>0</v>
      </c>
      <c r="AM2849" s="92">
        <f t="shared" si="2516"/>
        <v>0</v>
      </c>
      <c r="AN2849" s="93">
        <f t="shared" si="2516"/>
        <v>0</v>
      </c>
      <c r="AO2849" s="92">
        <f t="shared" si="2516"/>
        <v>0</v>
      </c>
      <c r="AP2849" s="93">
        <f t="shared" si="2516"/>
        <v>0</v>
      </c>
      <c r="AQ2849" s="92">
        <f t="shared" si="2516"/>
        <v>0</v>
      </c>
      <c r="AR2849" s="93">
        <f t="shared" si="2516"/>
        <v>0</v>
      </c>
      <c r="AS2849" s="92">
        <f t="shared" si="2516"/>
        <v>0</v>
      </c>
      <c r="AT2849" s="93">
        <f t="shared" si="2516"/>
        <v>0</v>
      </c>
      <c r="AU2849" s="92">
        <f t="shared" si="2516"/>
        <v>0</v>
      </c>
      <c r="AV2849" s="93">
        <f t="shared" si="2486"/>
        <v>0</v>
      </c>
      <c r="AW2849" s="92">
        <f t="shared" si="2487"/>
        <v>0</v>
      </c>
      <c r="AX2849" s="210"/>
      <c r="AY2849" s="90">
        <f t="shared" si="2488"/>
        <v>0</v>
      </c>
      <c r="AZ2849" s="92">
        <f t="shared" si="2489"/>
        <v>0</v>
      </c>
      <c r="BA2849" s="93">
        <f t="shared" si="2490"/>
        <v>0</v>
      </c>
      <c r="BB2849" s="92">
        <f t="shared" si="2491"/>
        <v>0</v>
      </c>
      <c r="BC2849" s="92">
        <f t="shared" si="2492"/>
        <v>0</v>
      </c>
      <c r="BD2849" s="96">
        <f t="shared" si="2493"/>
        <v>0</v>
      </c>
    </row>
    <row r="2850" spans="2:56" x14ac:dyDescent="0.3">
      <c r="B2850" s="222" t="s">
        <v>215</v>
      </c>
      <c r="C2850" s="89">
        <f>SUM(C2851:C2853)</f>
        <v>0</v>
      </c>
      <c r="D2850" s="90">
        <f>SUM(D2851:D2853)</f>
        <v>0</v>
      </c>
      <c r="E2850" s="91">
        <f t="shared" si="2480"/>
        <v>0</v>
      </c>
      <c r="F2850" s="89">
        <f>SUM(F2851:F2853)</f>
        <v>0</v>
      </c>
      <c r="G2850" s="90">
        <f>SUM(G2851:G2853)</f>
        <v>0</v>
      </c>
      <c r="H2850" s="91">
        <f t="shared" si="2481"/>
        <v>0</v>
      </c>
      <c r="I2850" s="89">
        <f>SUM(I2851:I2853)</f>
        <v>0</v>
      </c>
      <c r="J2850" s="90">
        <f>SUM(J2851:J2853)</f>
        <v>0</v>
      </c>
      <c r="K2850" s="91">
        <f t="shared" si="2482"/>
        <v>0</v>
      </c>
      <c r="L2850" s="89">
        <f>SUM(L2851:L2853)</f>
        <v>0</v>
      </c>
      <c r="M2850" s="92">
        <f>SUM(M2851:M2853)</f>
        <v>0</v>
      </c>
      <c r="N2850" s="93">
        <f>SUM(N2851:N2853)</f>
        <v>0</v>
      </c>
      <c r="O2850" s="89">
        <f>SUM(O2851:O2853)</f>
        <v>0</v>
      </c>
      <c r="P2850" s="93">
        <f>SUM(P2851:P2853)</f>
        <v>0</v>
      </c>
      <c r="Q2850" s="171">
        <f t="shared" si="2483"/>
        <v>0</v>
      </c>
      <c r="R2850" s="94">
        <f>SUM(R2851:R2853)</f>
        <v>0</v>
      </c>
      <c r="S2850" s="94">
        <f>SUM(S2851:S2853)</f>
        <v>0</v>
      </c>
      <c r="T2850" s="172">
        <f t="shared" si="2494"/>
        <v>0</v>
      </c>
      <c r="U2850" s="231"/>
      <c r="V2850" s="89">
        <f>SUM(V2851:V2853)</f>
        <v>0</v>
      </c>
      <c r="W2850" s="93">
        <f>SUM(W2851:W2853)</f>
        <v>0</v>
      </c>
      <c r="X2850" s="171">
        <f t="shared" si="2484"/>
        <v>0</v>
      </c>
      <c r="Y2850" s="94">
        <f>SUM(Y2851:Y2853)</f>
        <v>0</v>
      </c>
      <c r="Z2850" s="94">
        <f>SUM(Z2851:Z2853)</f>
        <v>0</v>
      </c>
      <c r="AA2850" s="172">
        <f t="shared" si="2495"/>
        <v>0</v>
      </c>
      <c r="AB2850" s="231"/>
      <c r="AC2850" s="89">
        <f>SUM(AC2851:AC2853)</f>
        <v>0</v>
      </c>
      <c r="AD2850" s="93">
        <f>SUM(AD2851:AD2853)</f>
        <v>0</v>
      </c>
      <c r="AE2850" s="171">
        <f t="shared" si="2485"/>
        <v>0</v>
      </c>
      <c r="AF2850" s="94">
        <f>SUM(AF2851:AF2853)</f>
        <v>0</v>
      </c>
      <c r="AG2850" s="94">
        <f>SUM(AG2851:AG2853)</f>
        <v>0</v>
      </c>
      <c r="AH2850" s="172">
        <f t="shared" si="2496"/>
        <v>0</v>
      </c>
      <c r="AJ2850" s="90">
        <f t="shared" ref="AJ2850:AU2850" si="2517">SUM(AJ2851:AJ2853)</f>
        <v>0</v>
      </c>
      <c r="AK2850" s="92">
        <f t="shared" si="2517"/>
        <v>0</v>
      </c>
      <c r="AL2850" s="93">
        <f t="shared" si="2517"/>
        <v>0</v>
      </c>
      <c r="AM2850" s="92">
        <f t="shared" si="2517"/>
        <v>0</v>
      </c>
      <c r="AN2850" s="93">
        <f t="shared" si="2517"/>
        <v>0</v>
      </c>
      <c r="AO2850" s="92">
        <f t="shared" si="2517"/>
        <v>0</v>
      </c>
      <c r="AP2850" s="93">
        <f t="shared" si="2517"/>
        <v>0</v>
      </c>
      <c r="AQ2850" s="92">
        <f t="shared" si="2517"/>
        <v>0</v>
      </c>
      <c r="AR2850" s="93">
        <f t="shared" si="2517"/>
        <v>0</v>
      </c>
      <c r="AS2850" s="92">
        <f t="shared" si="2517"/>
        <v>0</v>
      </c>
      <c r="AT2850" s="93">
        <f t="shared" si="2517"/>
        <v>0</v>
      </c>
      <c r="AU2850" s="92">
        <f t="shared" si="2517"/>
        <v>0</v>
      </c>
      <c r="AV2850" s="93">
        <f t="shared" si="2486"/>
        <v>0</v>
      </c>
      <c r="AW2850" s="92">
        <f t="shared" si="2487"/>
        <v>0</v>
      </c>
      <c r="AX2850" s="210"/>
      <c r="AY2850" s="90">
        <f t="shared" si="2488"/>
        <v>0</v>
      </c>
      <c r="AZ2850" s="92">
        <f t="shared" si="2489"/>
        <v>0</v>
      </c>
      <c r="BA2850" s="93">
        <f t="shared" si="2490"/>
        <v>0</v>
      </c>
      <c r="BB2850" s="92">
        <f t="shared" si="2491"/>
        <v>0</v>
      </c>
      <c r="BC2850" s="92">
        <f t="shared" si="2492"/>
        <v>0</v>
      </c>
      <c r="BD2850" s="96">
        <f t="shared" si="2493"/>
        <v>0</v>
      </c>
    </row>
    <row r="2851" spans="2:56" x14ac:dyDescent="0.3">
      <c r="B2851" s="237" t="s">
        <v>216</v>
      </c>
      <c r="C2851" s="224"/>
      <c r="D2851" s="225"/>
      <c r="E2851" s="154">
        <f t="shared" si="2480"/>
        <v>0</v>
      </c>
      <c r="F2851" s="224"/>
      <c r="G2851" s="225"/>
      <c r="H2851" s="154">
        <f t="shared" si="2481"/>
        <v>0</v>
      </c>
      <c r="I2851" s="224"/>
      <c r="J2851" s="225"/>
      <c r="K2851" s="154">
        <f t="shared" si="2482"/>
        <v>0</v>
      </c>
      <c r="L2851" s="224"/>
      <c r="M2851" s="226"/>
      <c r="N2851" s="227"/>
      <c r="O2851" s="224"/>
      <c r="P2851" s="227"/>
      <c r="Q2851" s="148">
        <f t="shared" si="2483"/>
        <v>0</v>
      </c>
      <c r="R2851" s="227"/>
      <c r="S2851" s="227"/>
      <c r="T2851" s="149">
        <f t="shared" si="2494"/>
        <v>0</v>
      </c>
      <c r="U2851" s="216"/>
      <c r="V2851" s="224"/>
      <c r="W2851" s="227"/>
      <c r="X2851" s="148">
        <f t="shared" si="2484"/>
        <v>0</v>
      </c>
      <c r="Y2851" s="227"/>
      <c r="Z2851" s="227"/>
      <c r="AA2851" s="149">
        <f t="shared" si="2495"/>
        <v>0</v>
      </c>
      <c r="AB2851" s="216"/>
      <c r="AC2851" s="224"/>
      <c r="AD2851" s="227"/>
      <c r="AE2851" s="148">
        <f t="shared" si="2485"/>
        <v>0</v>
      </c>
      <c r="AF2851" s="227"/>
      <c r="AG2851" s="227"/>
      <c r="AH2851" s="149">
        <f t="shared" si="2496"/>
        <v>0</v>
      </c>
      <c r="AJ2851" s="217"/>
      <c r="AK2851" s="218"/>
      <c r="AL2851" s="219"/>
      <c r="AM2851" s="218"/>
      <c r="AN2851" s="219"/>
      <c r="AO2851" s="218"/>
      <c r="AP2851" s="219"/>
      <c r="AQ2851" s="218"/>
      <c r="AR2851" s="219"/>
      <c r="AS2851" s="218"/>
      <c r="AT2851" s="219"/>
      <c r="AU2851" s="218"/>
      <c r="AV2851" s="81">
        <f t="shared" si="2486"/>
        <v>0</v>
      </c>
      <c r="AW2851" s="80">
        <f t="shared" si="2487"/>
        <v>0</v>
      </c>
      <c r="AX2851" s="210"/>
      <c r="AY2851" s="79">
        <f t="shared" si="2488"/>
        <v>0</v>
      </c>
      <c r="AZ2851" s="80">
        <f t="shared" si="2489"/>
        <v>0</v>
      </c>
      <c r="BA2851" s="81">
        <f t="shared" si="2490"/>
        <v>0</v>
      </c>
      <c r="BB2851" s="80">
        <f t="shared" si="2491"/>
        <v>0</v>
      </c>
      <c r="BC2851" s="80">
        <f t="shared" si="2492"/>
        <v>0</v>
      </c>
      <c r="BD2851" s="86">
        <f t="shared" si="2493"/>
        <v>0</v>
      </c>
    </row>
    <row r="2852" spans="2:56" x14ac:dyDescent="0.3">
      <c r="B2852" s="237" t="s">
        <v>217</v>
      </c>
      <c r="C2852" s="224"/>
      <c r="D2852" s="225"/>
      <c r="E2852" s="154">
        <f t="shared" si="2480"/>
        <v>0</v>
      </c>
      <c r="F2852" s="224"/>
      <c r="G2852" s="225"/>
      <c r="H2852" s="154">
        <f t="shared" si="2481"/>
        <v>0</v>
      </c>
      <c r="I2852" s="224"/>
      <c r="J2852" s="225"/>
      <c r="K2852" s="154">
        <f t="shared" si="2482"/>
        <v>0</v>
      </c>
      <c r="L2852" s="224"/>
      <c r="M2852" s="226"/>
      <c r="N2852" s="227"/>
      <c r="O2852" s="224"/>
      <c r="P2852" s="227"/>
      <c r="Q2852" s="148">
        <f t="shared" si="2483"/>
        <v>0</v>
      </c>
      <c r="R2852" s="227"/>
      <c r="S2852" s="227"/>
      <c r="T2852" s="149">
        <f t="shared" si="2494"/>
        <v>0</v>
      </c>
      <c r="U2852" s="216"/>
      <c r="V2852" s="224"/>
      <c r="W2852" s="227"/>
      <c r="X2852" s="148">
        <f t="shared" si="2484"/>
        <v>0</v>
      </c>
      <c r="Y2852" s="227"/>
      <c r="Z2852" s="227"/>
      <c r="AA2852" s="149">
        <f t="shared" si="2495"/>
        <v>0</v>
      </c>
      <c r="AB2852" s="216"/>
      <c r="AC2852" s="224"/>
      <c r="AD2852" s="227"/>
      <c r="AE2852" s="148">
        <f t="shared" si="2485"/>
        <v>0</v>
      </c>
      <c r="AF2852" s="227"/>
      <c r="AG2852" s="227"/>
      <c r="AH2852" s="149">
        <f t="shared" si="2496"/>
        <v>0</v>
      </c>
      <c r="AJ2852" s="217"/>
      <c r="AK2852" s="218"/>
      <c r="AL2852" s="219"/>
      <c r="AM2852" s="218"/>
      <c r="AN2852" s="219"/>
      <c r="AO2852" s="218"/>
      <c r="AP2852" s="219"/>
      <c r="AQ2852" s="218"/>
      <c r="AR2852" s="219"/>
      <c r="AS2852" s="218"/>
      <c r="AT2852" s="219"/>
      <c r="AU2852" s="218"/>
      <c r="AV2852" s="81">
        <f t="shared" si="2486"/>
        <v>0</v>
      </c>
      <c r="AW2852" s="80">
        <f t="shared" si="2487"/>
        <v>0</v>
      </c>
      <c r="AX2852" s="210"/>
      <c r="AY2852" s="79">
        <f t="shared" si="2488"/>
        <v>0</v>
      </c>
      <c r="AZ2852" s="80">
        <f t="shared" si="2489"/>
        <v>0</v>
      </c>
      <c r="BA2852" s="81">
        <f t="shared" si="2490"/>
        <v>0</v>
      </c>
      <c r="BB2852" s="80">
        <f t="shared" si="2491"/>
        <v>0</v>
      </c>
      <c r="BC2852" s="80">
        <f t="shared" si="2492"/>
        <v>0</v>
      </c>
      <c r="BD2852" s="86">
        <f t="shared" si="2493"/>
        <v>0</v>
      </c>
    </row>
    <row r="2853" spans="2:56" x14ac:dyDescent="0.3">
      <c r="B2853" s="237" t="s">
        <v>218</v>
      </c>
      <c r="C2853" s="224"/>
      <c r="D2853" s="225"/>
      <c r="E2853" s="154">
        <f t="shared" si="2480"/>
        <v>0</v>
      </c>
      <c r="F2853" s="224"/>
      <c r="G2853" s="225"/>
      <c r="H2853" s="154">
        <f t="shared" si="2481"/>
        <v>0</v>
      </c>
      <c r="I2853" s="224"/>
      <c r="J2853" s="225"/>
      <c r="K2853" s="154">
        <f t="shared" si="2482"/>
        <v>0</v>
      </c>
      <c r="L2853" s="224"/>
      <c r="M2853" s="226"/>
      <c r="N2853" s="227"/>
      <c r="O2853" s="224"/>
      <c r="P2853" s="227"/>
      <c r="Q2853" s="148">
        <f t="shared" si="2483"/>
        <v>0</v>
      </c>
      <c r="R2853" s="227"/>
      <c r="S2853" s="227"/>
      <c r="T2853" s="149">
        <f t="shared" si="2494"/>
        <v>0</v>
      </c>
      <c r="U2853" s="216"/>
      <c r="V2853" s="224"/>
      <c r="W2853" s="227"/>
      <c r="X2853" s="148">
        <f t="shared" si="2484"/>
        <v>0</v>
      </c>
      <c r="Y2853" s="227"/>
      <c r="Z2853" s="227"/>
      <c r="AA2853" s="149">
        <f t="shared" si="2495"/>
        <v>0</v>
      </c>
      <c r="AB2853" s="216"/>
      <c r="AC2853" s="224"/>
      <c r="AD2853" s="227"/>
      <c r="AE2853" s="148">
        <f t="shared" si="2485"/>
        <v>0</v>
      </c>
      <c r="AF2853" s="227"/>
      <c r="AG2853" s="227"/>
      <c r="AH2853" s="149">
        <f t="shared" si="2496"/>
        <v>0</v>
      </c>
      <c r="AJ2853" s="217"/>
      <c r="AK2853" s="218"/>
      <c r="AL2853" s="219"/>
      <c r="AM2853" s="218"/>
      <c r="AN2853" s="219"/>
      <c r="AO2853" s="218"/>
      <c r="AP2853" s="219"/>
      <c r="AQ2853" s="218"/>
      <c r="AR2853" s="219"/>
      <c r="AS2853" s="218"/>
      <c r="AT2853" s="219"/>
      <c r="AU2853" s="218"/>
      <c r="AV2853" s="81">
        <f t="shared" si="2486"/>
        <v>0</v>
      </c>
      <c r="AW2853" s="80">
        <f t="shared" si="2487"/>
        <v>0</v>
      </c>
      <c r="AX2853" s="210"/>
      <c r="AY2853" s="79">
        <f t="shared" si="2488"/>
        <v>0</v>
      </c>
      <c r="AZ2853" s="80">
        <f t="shared" si="2489"/>
        <v>0</v>
      </c>
      <c r="BA2853" s="81">
        <f t="shared" si="2490"/>
        <v>0</v>
      </c>
      <c r="BB2853" s="80">
        <f t="shared" si="2491"/>
        <v>0</v>
      </c>
      <c r="BC2853" s="80">
        <f t="shared" si="2492"/>
        <v>0</v>
      </c>
      <c r="BD2853" s="86">
        <f t="shared" si="2493"/>
        <v>0</v>
      </c>
    </row>
    <row r="2854" spans="2:56" x14ac:dyDescent="0.3">
      <c r="B2854" s="222" t="s">
        <v>219</v>
      </c>
      <c r="C2854" s="89">
        <f>SUM(C2855:C2861)</f>
        <v>0</v>
      </c>
      <c r="D2854" s="90">
        <f>SUM(D2855:D2861)</f>
        <v>0</v>
      </c>
      <c r="E2854" s="91">
        <f t="shared" si="2480"/>
        <v>0</v>
      </c>
      <c r="F2854" s="89">
        <f>SUM(F2855:F2861)</f>
        <v>0</v>
      </c>
      <c r="G2854" s="90">
        <f>SUM(G2855:G2861)</f>
        <v>0</v>
      </c>
      <c r="H2854" s="91">
        <f t="shared" si="2481"/>
        <v>0</v>
      </c>
      <c r="I2854" s="89">
        <f>SUM(I2855:I2861)</f>
        <v>0</v>
      </c>
      <c r="J2854" s="90">
        <f>SUM(J2855:J2861)</f>
        <v>0</v>
      </c>
      <c r="K2854" s="91">
        <f t="shared" si="2482"/>
        <v>0</v>
      </c>
      <c r="L2854" s="89">
        <f>SUM(L2855:L2861)</f>
        <v>0</v>
      </c>
      <c r="M2854" s="92">
        <f>SUM(M2855:M2861)</f>
        <v>0</v>
      </c>
      <c r="N2854" s="93">
        <f>SUM(N2855:N2861)</f>
        <v>0</v>
      </c>
      <c r="O2854" s="89">
        <f>SUM(O2855:O2861)</f>
        <v>0</v>
      </c>
      <c r="P2854" s="93">
        <f>SUM(P2855:P2861)</f>
        <v>0</v>
      </c>
      <c r="Q2854" s="171">
        <f t="shared" si="2483"/>
        <v>0</v>
      </c>
      <c r="R2854" s="94">
        <f>SUM(R2855:R2861)</f>
        <v>0</v>
      </c>
      <c r="S2854" s="94">
        <f>SUM(S2855:S2861)</f>
        <v>0</v>
      </c>
      <c r="T2854" s="172">
        <f t="shared" si="2494"/>
        <v>0</v>
      </c>
      <c r="U2854" s="231"/>
      <c r="V2854" s="89">
        <f>SUM(V2855:V2861)</f>
        <v>0</v>
      </c>
      <c r="W2854" s="93">
        <f>SUM(W2855:W2861)</f>
        <v>0</v>
      </c>
      <c r="X2854" s="171">
        <f t="shared" si="2484"/>
        <v>0</v>
      </c>
      <c r="Y2854" s="94">
        <f>SUM(Y2855:Y2861)</f>
        <v>0</v>
      </c>
      <c r="Z2854" s="94">
        <f>SUM(Z2855:Z2861)</f>
        <v>0</v>
      </c>
      <c r="AA2854" s="172">
        <f t="shared" si="2495"/>
        <v>0</v>
      </c>
      <c r="AB2854" s="231"/>
      <c r="AC2854" s="89">
        <f>SUM(AC2855:AC2861)</f>
        <v>0</v>
      </c>
      <c r="AD2854" s="93">
        <f>SUM(AD2855:AD2861)</f>
        <v>0</v>
      </c>
      <c r="AE2854" s="171">
        <f t="shared" si="2485"/>
        <v>0</v>
      </c>
      <c r="AF2854" s="94">
        <f>SUM(AF2855:AF2861)</f>
        <v>0</v>
      </c>
      <c r="AG2854" s="94">
        <f>SUM(AG2855:AG2861)</f>
        <v>0</v>
      </c>
      <c r="AH2854" s="172">
        <f t="shared" si="2496"/>
        <v>0</v>
      </c>
      <c r="AJ2854" s="90">
        <f t="shared" ref="AJ2854:AU2854" si="2518">SUM(AJ2855:AJ2861)</f>
        <v>0</v>
      </c>
      <c r="AK2854" s="92">
        <f t="shared" si="2518"/>
        <v>0</v>
      </c>
      <c r="AL2854" s="93">
        <f t="shared" si="2518"/>
        <v>0</v>
      </c>
      <c r="AM2854" s="92">
        <f t="shared" si="2518"/>
        <v>0</v>
      </c>
      <c r="AN2854" s="93">
        <f t="shared" si="2518"/>
        <v>0</v>
      </c>
      <c r="AO2854" s="92">
        <f t="shared" si="2518"/>
        <v>0</v>
      </c>
      <c r="AP2854" s="93">
        <f t="shared" si="2518"/>
        <v>0</v>
      </c>
      <c r="AQ2854" s="92">
        <f t="shared" si="2518"/>
        <v>0</v>
      </c>
      <c r="AR2854" s="93">
        <f t="shared" si="2518"/>
        <v>0</v>
      </c>
      <c r="AS2854" s="92">
        <f t="shared" si="2518"/>
        <v>0</v>
      </c>
      <c r="AT2854" s="93">
        <f t="shared" si="2518"/>
        <v>0</v>
      </c>
      <c r="AU2854" s="92">
        <f t="shared" si="2518"/>
        <v>0</v>
      </c>
      <c r="AV2854" s="93">
        <f t="shared" si="2486"/>
        <v>0</v>
      </c>
      <c r="AW2854" s="92">
        <f t="shared" si="2487"/>
        <v>0</v>
      </c>
      <c r="AX2854" s="210"/>
      <c r="AY2854" s="90">
        <f t="shared" si="2488"/>
        <v>0</v>
      </c>
      <c r="AZ2854" s="92">
        <f t="shared" si="2489"/>
        <v>0</v>
      </c>
      <c r="BA2854" s="93">
        <f t="shared" si="2490"/>
        <v>0</v>
      </c>
      <c r="BB2854" s="92">
        <f t="shared" si="2491"/>
        <v>0</v>
      </c>
      <c r="BC2854" s="92">
        <f t="shared" si="2492"/>
        <v>0</v>
      </c>
      <c r="BD2854" s="96">
        <f t="shared" si="2493"/>
        <v>0</v>
      </c>
    </row>
    <row r="2855" spans="2:56" x14ac:dyDescent="0.3">
      <c r="B2855" s="237" t="s">
        <v>220</v>
      </c>
      <c r="C2855" s="224"/>
      <c r="D2855" s="225"/>
      <c r="E2855" s="154">
        <f t="shared" si="2480"/>
        <v>0</v>
      </c>
      <c r="F2855" s="224"/>
      <c r="G2855" s="225"/>
      <c r="H2855" s="154">
        <f t="shared" si="2481"/>
        <v>0</v>
      </c>
      <c r="I2855" s="224"/>
      <c r="J2855" s="225"/>
      <c r="K2855" s="154">
        <f t="shared" si="2482"/>
        <v>0</v>
      </c>
      <c r="L2855" s="224"/>
      <c r="M2855" s="226"/>
      <c r="N2855" s="227"/>
      <c r="O2855" s="224"/>
      <c r="P2855" s="227"/>
      <c r="Q2855" s="148">
        <f t="shared" si="2483"/>
        <v>0</v>
      </c>
      <c r="R2855" s="227"/>
      <c r="S2855" s="227"/>
      <c r="T2855" s="149">
        <f t="shared" si="2494"/>
        <v>0</v>
      </c>
      <c r="U2855" s="216"/>
      <c r="V2855" s="224"/>
      <c r="W2855" s="227"/>
      <c r="X2855" s="148">
        <f t="shared" si="2484"/>
        <v>0</v>
      </c>
      <c r="Y2855" s="227"/>
      <c r="Z2855" s="227"/>
      <c r="AA2855" s="149">
        <f t="shared" si="2495"/>
        <v>0</v>
      </c>
      <c r="AB2855" s="216"/>
      <c r="AC2855" s="224"/>
      <c r="AD2855" s="227"/>
      <c r="AE2855" s="148">
        <f t="shared" si="2485"/>
        <v>0</v>
      </c>
      <c r="AF2855" s="227"/>
      <c r="AG2855" s="227"/>
      <c r="AH2855" s="149">
        <f t="shared" si="2496"/>
        <v>0</v>
      </c>
      <c r="AJ2855" s="217"/>
      <c r="AK2855" s="218"/>
      <c r="AL2855" s="219"/>
      <c r="AM2855" s="218"/>
      <c r="AN2855" s="219"/>
      <c r="AO2855" s="218"/>
      <c r="AP2855" s="219"/>
      <c r="AQ2855" s="218"/>
      <c r="AR2855" s="219"/>
      <c r="AS2855" s="218"/>
      <c r="AT2855" s="219"/>
      <c r="AU2855" s="218"/>
      <c r="AV2855" s="81">
        <f t="shared" si="2486"/>
        <v>0</v>
      </c>
      <c r="AW2855" s="80">
        <f t="shared" si="2487"/>
        <v>0</v>
      </c>
      <c r="AX2855" s="210"/>
      <c r="AY2855" s="79">
        <f t="shared" si="2488"/>
        <v>0</v>
      </c>
      <c r="AZ2855" s="80">
        <f t="shared" si="2489"/>
        <v>0</v>
      </c>
      <c r="BA2855" s="81">
        <f t="shared" si="2490"/>
        <v>0</v>
      </c>
      <c r="BB2855" s="80">
        <f t="shared" si="2491"/>
        <v>0</v>
      </c>
      <c r="BC2855" s="80">
        <f t="shared" si="2492"/>
        <v>0</v>
      </c>
      <c r="BD2855" s="86">
        <f t="shared" si="2493"/>
        <v>0</v>
      </c>
    </row>
    <row r="2856" spans="2:56" x14ac:dyDescent="0.3">
      <c r="B2856" s="237" t="s">
        <v>221</v>
      </c>
      <c r="C2856" s="224"/>
      <c r="D2856" s="225"/>
      <c r="E2856" s="154">
        <f t="shared" si="2480"/>
        <v>0</v>
      </c>
      <c r="F2856" s="224"/>
      <c r="G2856" s="225"/>
      <c r="H2856" s="154">
        <f t="shared" si="2481"/>
        <v>0</v>
      </c>
      <c r="I2856" s="224"/>
      <c r="J2856" s="225"/>
      <c r="K2856" s="154">
        <f t="shared" si="2482"/>
        <v>0</v>
      </c>
      <c r="L2856" s="224"/>
      <c r="M2856" s="226"/>
      <c r="N2856" s="227"/>
      <c r="O2856" s="224"/>
      <c r="P2856" s="227"/>
      <c r="Q2856" s="148">
        <f t="shared" si="2483"/>
        <v>0</v>
      </c>
      <c r="R2856" s="227"/>
      <c r="S2856" s="227"/>
      <c r="T2856" s="149">
        <f t="shared" si="2494"/>
        <v>0</v>
      </c>
      <c r="U2856" s="216"/>
      <c r="V2856" s="224"/>
      <c r="W2856" s="227"/>
      <c r="X2856" s="148">
        <f t="shared" si="2484"/>
        <v>0</v>
      </c>
      <c r="Y2856" s="227"/>
      <c r="Z2856" s="227"/>
      <c r="AA2856" s="149">
        <f t="shared" si="2495"/>
        <v>0</v>
      </c>
      <c r="AB2856" s="216"/>
      <c r="AC2856" s="224"/>
      <c r="AD2856" s="227"/>
      <c r="AE2856" s="148">
        <f t="shared" si="2485"/>
        <v>0</v>
      </c>
      <c r="AF2856" s="227"/>
      <c r="AG2856" s="227"/>
      <c r="AH2856" s="149">
        <f t="shared" si="2496"/>
        <v>0</v>
      </c>
      <c r="AJ2856" s="217"/>
      <c r="AK2856" s="218"/>
      <c r="AL2856" s="219"/>
      <c r="AM2856" s="218"/>
      <c r="AN2856" s="219"/>
      <c r="AO2856" s="218"/>
      <c r="AP2856" s="219"/>
      <c r="AQ2856" s="218"/>
      <c r="AR2856" s="219"/>
      <c r="AS2856" s="218"/>
      <c r="AT2856" s="219"/>
      <c r="AU2856" s="218"/>
      <c r="AV2856" s="81">
        <f t="shared" si="2486"/>
        <v>0</v>
      </c>
      <c r="AW2856" s="80">
        <f t="shared" si="2487"/>
        <v>0</v>
      </c>
      <c r="AX2856" s="210"/>
      <c r="AY2856" s="79">
        <f t="shared" si="2488"/>
        <v>0</v>
      </c>
      <c r="AZ2856" s="80">
        <f t="shared" si="2489"/>
        <v>0</v>
      </c>
      <c r="BA2856" s="81">
        <f t="shared" si="2490"/>
        <v>0</v>
      </c>
      <c r="BB2856" s="80">
        <f t="shared" si="2491"/>
        <v>0</v>
      </c>
      <c r="BC2856" s="80">
        <f t="shared" si="2492"/>
        <v>0</v>
      </c>
      <c r="BD2856" s="86">
        <f t="shared" si="2493"/>
        <v>0</v>
      </c>
    </row>
    <row r="2857" spans="2:56" x14ac:dyDescent="0.3">
      <c r="B2857" s="237" t="s">
        <v>222</v>
      </c>
      <c r="C2857" s="224"/>
      <c r="D2857" s="225"/>
      <c r="E2857" s="154">
        <f t="shared" si="2480"/>
        <v>0</v>
      </c>
      <c r="F2857" s="224"/>
      <c r="G2857" s="225"/>
      <c r="H2857" s="154">
        <f t="shared" si="2481"/>
        <v>0</v>
      </c>
      <c r="I2857" s="224"/>
      <c r="J2857" s="225"/>
      <c r="K2857" s="154">
        <f t="shared" si="2482"/>
        <v>0</v>
      </c>
      <c r="L2857" s="224"/>
      <c r="M2857" s="226"/>
      <c r="N2857" s="227"/>
      <c r="O2857" s="224"/>
      <c r="P2857" s="227"/>
      <c r="Q2857" s="148">
        <f t="shared" si="2483"/>
        <v>0</v>
      </c>
      <c r="R2857" s="227"/>
      <c r="S2857" s="227"/>
      <c r="T2857" s="149">
        <f t="shared" si="2494"/>
        <v>0</v>
      </c>
      <c r="U2857" s="216"/>
      <c r="V2857" s="224"/>
      <c r="W2857" s="227"/>
      <c r="X2857" s="148">
        <f t="shared" si="2484"/>
        <v>0</v>
      </c>
      <c r="Y2857" s="227"/>
      <c r="Z2857" s="227"/>
      <c r="AA2857" s="149">
        <f t="shared" si="2495"/>
        <v>0</v>
      </c>
      <c r="AB2857" s="216"/>
      <c r="AC2857" s="224"/>
      <c r="AD2857" s="227"/>
      <c r="AE2857" s="148">
        <f t="shared" si="2485"/>
        <v>0</v>
      </c>
      <c r="AF2857" s="227"/>
      <c r="AG2857" s="227"/>
      <c r="AH2857" s="149">
        <f t="shared" si="2496"/>
        <v>0</v>
      </c>
      <c r="AJ2857" s="217"/>
      <c r="AK2857" s="218"/>
      <c r="AL2857" s="219"/>
      <c r="AM2857" s="218"/>
      <c r="AN2857" s="219"/>
      <c r="AO2857" s="218"/>
      <c r="AP2857" s="219"/>
      <c r="AQ2857" s="218"/>
      <c r="AR2857" s="219"/>
      <c r="AS2857" s="218"/>
      <c r="AT2857" s="219"/>
      <c r="AU2857" s="218"/>
      <c r="AV2857" s="81">
        <f t="shared" si="2486"/>
        <v>0</v>
      </c>
      <c r="AW2857" s="80">
        <f t="shared" si="2487"/>
        <v>0</v>
      </c>
      <c r="AX2857" s="210"/>
      <c r="AY2857" s="79">
        <f t="shared" si="2488"/>
        <v>0</v>
      </c>
      <c r="AZ2857" s="80">
        <f t="shared" si="2489"/>
        <v>0</v>
      </c>
      <c r="BA2857" s="81">
        <f t="shared" si="2490"/>
        <v>0</v>
      </c>
      <c r="BB2857" s="80">
        <f t="shared" si="2491"/>
        <v>0</v>
      </c>
      <c r="BC2857" s="80">
        <f t="shared" si="2492"/>
        <v>0</v>
      </c>
      <c r="BD2857" s="86">
        <f t="shared" si="2493"/>
        <v>0</v>
      </c>
    </row>
    <row r="2858" spans="2:56" x14ac:dyDescent="0.3">
      <c r="B2858" s="237" t="s">
        <v>223</v>
      </c>
      <c r="C2858" s="224"/>
      <c r="D2858" s="225"/>
      <c r="E2858" s="154">
        <f t="shared" si="2480"/>
        <v>0</v>
      </c>
      <c r="F2858" s="224"/>
      <c r="G2858" s="225"/>
      <c r="H2858" s="154">
        <f t="shared" si="2481"/>
        <v>0</v>
      </c>
      <c r="I2858" s="224"/>
      <c r="J2858" s="225"/>
      <c r="K2858" s="154">
        <f t="shared" si="2482"/>
        <v>0</v>
      </c>
      <c r="L2858" s="224"/>
      <c r="M2858" s="226"/>
      <c r="N2858" s="227"/>
      <c r="O2858" s="224"/>
      <c r="P2858" s="227"/>
      <c r="Q2858" s="148">
        <f t="shared" si="2483"/>
        <v>0</v>
      </c>
      <c r="R2858" s="227"/>
      <c r="S2858" s="227"/>
      <c r="T2858" s="149">
        <f t="shared" si="2494"/>
        <v>0</v>
      </c>
      <c r="U2858" s="216"/>
      <c r="V2858" s="224"/>
      <c r="W2858" s="227"/>
      <c r="X2858" s="148">
        <f t="shared" si="2484"/>
        <v>0</v>
      </c>
      <c r="Y2858" s="227"/>
      <c r="Z2858" s="227"/>
      <c r="AA2858" s="149">
        <f t="shared" si="2495"/>
        <v>0</v>
      </c>
      <c r="AB2858" s="216"/>
      <c r="AC2858" s="224"/>
      <c r="AD2858" s="227"/>
      <c r="AE2858" s="148">
        <f t="shared" si="2485"/>
        <v>0</v>
      </c>
      <c r="AF2858" s="227"/>
      <c r="AG2858" s="227"/>
      <c r="AH2858" s="149">
        <f t="shared" si="2496"/>
        <v>0</v>
      </c>
      <c r="AJ2858" s="217"/>
      <c r="AK2858" s="218"/>
      <c r="AL2858" s="219"/>
      <c r="AM2858" s="218"/>
      <c r="AN2858" s="219"/>
      <c r="AO2858" s="218"/>
      <c r="AP2858" s="219"/>
      <c r="AQ2858" s="218"/>
      <c r="AR2858" s="219"/>
      <c r="AS2858" s="218"/>
      <c r="AT2858" s="219"/>
      <c r="AU2858" s="218"/>
      <c r="AV2858" s="81">
        <f t="shared" si="2486"/>
        <v>0</v>
      </c>
      <c r="AW2858" s="80">
        <f t="shared" si="2487"/>
        <v>0</v>
      </c>
      <c r="AX2858" s="210"/>
      <c r="AY2858" s="79">
        <f t="shared" si="2488"/>
        <v>0</v>
      </c>
      <c r="AZ2858" s="80">
        <f t="shared" si="2489"/>
        <v>0</v>
      </c>
      <c r="BA2858" s="81">
        <f t="shared" si="2490"/>
        <v>0</v>
      </c>
      <c r="BB2858" s="80">
        <f t="shared" si="2491"/>
        <v>0</v>
      </c>
      <c r="BC2858" s="80">
        <f t="shared" si="2492"/>
        <v>0</v>
      </c>
      <c r="BD2858" s="86">
        <f t="shared" si="2493"/>
        <v>0</v>
      </c>
    </row>
    <row r="2859" spans="2:56" x14ac:dyDescent="0.3">
      <c r="B2859" s="237" t="s">
        <v>224</v>
      </c>
      <c r="C2859" s="224"/>
      <c r="D2859" s="225"/>
      <c r="E2859" s="154">
        <f t="shared" si="2480"/>
        <v>0</v>
      </c>
      <c r="F2859" s="224"/>
      <c r="G2859" s="225"/>
      <c r="H2859" s="154">
        <f t="shared" si="2481"/>
        <v>0</v>
      </c>
      <c r="I2859" s="224"/>
      <c r="J2859" s="225"/>
      <c r="K2859" s="154">
        <f t="shared" si="2482"/>
        <v>0</v>
      </c>
      <c r="L2859" s="224"/>
      <c r="M2859" s="226"/>
      <c r="N2859" s="227"/>
      <c r="O2859" s="224"/>
      <c r="P2859" s="227"/>
      <c r="Q2859" s="148">
        <f t="shared" si="2483"/>
        <v>0</v>
      </c>
      <c r="R2859" s="227"/>
      <c r="S2859" s="227"/>
      <c r="T2859" s="149">
        <f t="shared" si="2494"/>
        <v>0</v>
      </c>
      <c r="U2859" s="216"/>
      <c r="V2859" s="224"/>
      <c r="W2859" s="227"/>
      <c r="X2859" s="148">
        <f t="shared" si="2484"/>
        <v>0</v>
      </c>
      <c r="Y2859" s="227"/>
      <c r="Z2859" s="227"/>
      <c r="AA2859" s="149">
        <f t="shared" si="2495"/>
        <v>0</v>
      </c>
      <c r="AB2859" s="216"/>
      <c r="AC2859" s="224"/>
      <c r="AD2859" s="227"/>
      <c r="AE2859" s="148">
        <f t="shared" si="2485"/>
        <v>0</v>
      </c>
      <c r="AF2859" s="227"/>
      <c r="AG2859" s="227"/>
      <c r="AH2859" s="149">
        <f t="shared" si="2496"/>
        <v>0</v>
      </c>
      <c r="AJ2859" s="217"/>
      <c r="AK2859" s="218"/>
      <c r="AL2859" s="219"/>
      <c r="AM2859" s="218"/>
      <c r="AN2859" s="219"/>
      <c r="AO2859" s="218"/>
      <c r="AP2859" s="219"/>
      <c r="AQ2859" s="218"/>
      <c r="AR2859" s="219"/>
      <c r="AS2859" s="218"/>
      <c r="AT2859" s="219"/>
      <c r="AU2859" s="218"/>
      <c r="AV2859" s="81">
        <f t="shared" si="2486"/>
        <v>0</v>
      </c>
      <c r="AW2859" s="80">
        <f t="shared" si="2487"/>
        <v>0</v>
      </c>
      <c r="AX2859" s="210"/>
      <c r="AY2859" s="79">
        <f t="shared" si="2488"/>
        <v>0</v>
      </c>
      <c r="AZ2859" s="80">
        <f t="shared" si="2489"/>
        <v>0</v>
      </c>
      <c r="BA2859" s="81">
        <f t="shared" si="2490"/>
        <v>0</v>
      </c>
      <c r="BB2859" s="80">
        <f t="shared" si="2491"/>
        <v>0</v>
      </c>
      <c r="BC2859" s="80">
        <f t="shared" si="2492"/>
        <v>0</v>
      </c>
      <c r="BD2859" s="86">
        <f t="shared" si="2493"/>
        <v>0</v>
      </c>
    </row>
    <row r="2860" spans="2:56" x14ac:dyDescent="0.3">
      <c r="B2860" s="237" t="s">
        <v>225</v>
      </c>
      <c r="C2860" s="224"/>
      <c r="D2860" s="225"/>
      <c r="E2860" s="154">
        <f t="shared" si="2480"/>
        <v>0</v>
      </c>
      <c r="F2860" s="224"/>
      <c r="G2860" s="225"/>
      <c r="H2860" s="154">
        <f t="shared" si="2481"/>
        <v>0</v>
      </c>
      <c r="I2860" s="224"/>
      <c r="J2860" s="225"/>
      <c r="K2860" s="154">
        <f t="shared" si="2482"/>
        <v>0</v>
      </c>
      <c r="L2860" s="224"/>
      <c r="M2860" s="226"/>
      <c r="N2860" s="227"/>
      <c r="O2860" s="224"/>
      <c r="P2860" s="227"/>
      <c r="Q2860" s="148">
        <f t="shared" si="2483"/>
        <v>0</v>
      </c>
      <c r="R2860" s="227"/>
      <c r="S2860" s="227"/>
      <c r="T2860" s="149">
        <f t="shared" si="2494"/>
        <v>0</v>
      </c>
      <c r="U2860" s="216"/>
      <c r="V2860" s="224"/>
      <c r="W2860" s="227"/>
      <c r="X2860" s="148">
        <f t="shared" si="2484"/>
        <v>0</v>
      </c>
      <c r="Y2860" s="227"/>
      <c r="Z2860" s="227"/>
      <c r="AA2860" s="149">
        <f t="shared" si="2495"/>
        <v>0</v>
      </c>
      <c r="AB2860" s="216"/>
      <c r="AC2860" s="224"/>
      <c r="AD2860" s="227"/>
      <c r="AE2860" s="148">
        <f t="shared" si="2485"/>
        <v>0</v>
      </c>
      <c r="AF2860" s="227"/>
      <c r="AG2860" s="227"/>
      <c r="AH2860" s="149">
        <f t="shared" si="2496"/>
        <v>0</v>
      </c>
      <c r="AJ2860" s="217"/>
      <c r="AK2860" s="218"/>
      <c r="AL2860" s="219"/>
      <c r="AM2860" s="218"/>
      <c r="AN2860" s="219"/>
      <c r="AO2860" s="218"/>
      <c r="AP2860" s="219"/>
      <c r="AQ2860" s="218"/>
      <c r="AR2860" s="219"/>
      <c r="AS2860" s="218"/>
      <c r="AT2860" s="219"/>
      <c r="AU2860" s="218"/>
      <c r="AV2860" s="81">
        <f t="shared" si="2486"/>
        <v>0</v>
      </c>
      <c r="AW2860" s="80">
        <f t="shared" si="2487"/>
        <v>0</v>
      </c>
      <c r="AX2860" s="210"/>
      <c r="AY2860" s="79">
        <f t="shared" si="2488"/>
        <v>0</v>
      </c>
      <c r="AZ2860" s="80">
        <f t="shared" si="2489"/>
        <v>0</v>
      </c>
      <c r="BA2860" s="81">
        <f t="shared" si="2490"/>
        <v>0</v>
      </c>
      <c r="BB2860" s="80">
        <f t="shared" si="2491"/>
        <v>0</v>
      </c>
      <c r="BC2860" s="80">
        <f t="shared" si="2492"/>
        <v>0</v>
      </c>
      <c r="BD2860" s="86">
        <f t="shared" si="2493"/>
        <v>0</v>
      </c>
    </row>
    <row r="2861" spans="2:56" x14ac:dyDescent="0.3">
      <c r="B2861" s="237" t="s">
        <v>226</v>
      </c>
      <c r="C2861" s="224"/>
      <c r="D2861" s="225"/>
      <c r="E2861" s="154">
        <f t="shared" ref="E2861:E2866" si="2519">IFERROR(D2861/C2861,0)</f>
        <v>0</v>
      </c>
      <c r="F2861" s="224"/>
      <c r="G2861" s="225"/>
      <c r="H2861" s="154">
        <f t="shared" ref="H2861:H2866" si="2520">IFERROR(G2861/F2861,0)</f>
        <v>0</v>
      </c>
      <c r="I2861" s="224"/>
      <c r="J2861" s="225"/>
      <c r="K2861" s="154">
        <f t="shared" ref="K2861:K2866" si="2521">IFERROR(J2861/I2861,0)</f>
        <v>0</v>
      </c>
      <c r="L2861" s="224"/>
      <c r="M2861" s="226"/>
      <c r="N2861" s="227"/>
      <c r="O2861" s="224"/>
      <c r="P2861" s="227"/>
      <c r="Q2861" s="148">
        <f t="shared" ref="Q2861:Q2871" si="2522">SUM(O2861:P2861)</f>
        <v>0</v>
      </c>
      <c r="R2861" s="227"/>
      <c r="S2861" s="227"/>
      <c r="T2861" s="149">
        <f t="shared" si="2494"/>
        <v>0</v>
      </c>
      <c r="U2861" s="216"/>
      <c r="V2861" s="224"/>
      <c r="W2861" s="227"/>
      <c r="X2861" s="148">
        <f t="shared" ref="X2861:X2871" si="2523">SUM(V2861:W2861)</f>
        <v>0</v>
      </c>
      <c r="Y2861" s="227"/>
      <c r="Z2861" s="227"/>
      <c r="AA2861" s="149">
        <f t="shared" si="2495"/>
        <v>0</v>
      </c>
      <c r="AB2861" s="216"/>
      <c r="AC2861" s="224"/>
      <c r="AD2861" s="227"/>
      <c r="AE2861" s="148">
        <f t="shared" ref="AE2861:AE2871" si="2524">SUM(AC2861:AD2861)</f>
        <v>0</v>
      </c>
      <c r="AF2861" s="227"/>
      <c r="AG2861" s="227"/>
      <c r="AH2861" s="149">
        <f t="shared" si="2496"/>
        <v>0</v>
      </c>
      <c r="AJ2861" s="217"/>
      <c r="AK2861" s="218"/>
      <c r="AL2861" s="219"/>
      <c r="AM2861" s="218"/>
      <c r="AN2861" s="219"/>
      <c r="AO2861" s="218"/>
      <c r="AP2861" s="219"/>
      <c r="AQ2861" s="218"/>
      <c r="AR2861" s="219"/>
      <c r="AS2861" s="218"/>
      <c r="AT2861" s="219"/>
      <c r="AU2861" s="218"/>
      <c r="AV2861" s="81">
        <f t="shared" ref="AV2861:AV2871" si="2525">SUM(AJ2861:AU2861)</f>
        <v>0</v>
      </c>
      <c r="AW2861" s="80">
        <f t="shared" ref="AW2861:AW2866" si="2526">T2861-AV2861</f>
        <v>0</v>
      </c>
      <c r="AX2861" s="210"/>
      <c r="AY2861" s="79">
        <f t="shared" ref="AY2861:AY2866" si="2527">SUM(AJ2861:AL2861)</f>
        <v>0</v>
      </c>
      <c r="AZ2861" s="80">
        <f t="shared" ref="AZ2861:AZ2866" si="2528">SUM(AM2861:AO2861)</f>
        <v>0</v>
      </c>
      <c r="BA2861" s="81">
        <f t="shared" ref="BA2861:BA2866" si="2529">SUM(AP2861:AR2861)</f>
        <v>0</v>
      </c>
      <c r="BB2861" s="80">
        <f t="shared" ref="BB2861:BB2866" si="2530">SUM(AS2861:AU2861)</f>
        <v>0</v>
      </c>
      <c r="BC2861" s="80">
        <f t="shared" ref="BC2861:BC2871" si="2531">SUM(AY2861,AZ2861,BA2861,BB2861)</f>
        <v>0</v>
      </c>
      <c r="BD2861" s="86">
        <f t="shared" ref="BD2861:BD2866" si="2532">T2861-BC2861</f>
        <v>0</v>
      </c>
    </row>
    <row r="2862" spans="2:56" x14ac:dyDescent="0.3">
      <c r="B2862" s="221" t="s">
        <v>227</v>
      </c>
      <c r="C2862" s="238"/>
      <c r="D2862" s="239"/>
      <c r="E2862" s="91">
        <f t="shared" si="2519"/>
        <v>0</v>
      </c>
      <c r="F2862" s="238"/>
      <c r="G2862" s="239"/>
      <c r="H2862" s="91">
        <f t="shared" si="2520"/>
        <v>0</v>
      </c>
      <c r="I2862" s="238"/>
      <c r="J2862" s="239"/>
      <c r="K2862" s="91">
        <f t="shared" si="2521"/>
        <v>0</v>
      </c>
      <c r="L2862" s="238"/>
      <c r="M2862" s="240"/>
      <c r="N2862" s="241"/>
      <c r="O2862" s="238"/>
      <c r="P2862" s="241"/>
      <c r="Q2862" s="171">
        <f t="shared" si="2522"/>
        <v>0</v>
      </c>
      <c r="R2862" s="242"/>
      <c r="S2862" s="242"/>
      <c r="T2862" s="172">
        <f t="shared" ref="T2862:T2871" si="2533">SUM(Q2862:S2862)</f>
        <v>0</v>
      </c>
      <c r="U2862" s="231"/>
      <c r="V2862" s="238"/>
      <c r="W2862" s="241"/>
      <c r="X2862" s="171">
        <f t="shared" si="2523"/>
        <v>0</v>
      </c>
      <c r="Y2862" s="242"/>
      <c r="Z2862" s="242"/>
      <c r="AA2862" s="172">
        <f t="shared" ref="AA2862:AA2871" si="2534">SUM(X2862:Z2862)</f>
        <v>0</v>
      </c>
      <c r="AB2862" s="231"/>
      <c r="AC2862" s="238"/>
      <c r="AD2862" s="241"/>
      <c r="AE2862" s="171">
        <f t="shared" si="2524"/>
        <v>0</v>
      </c>
      <c r="AF2862" s="242"/>
      <c r="AG2862" s="242"/>
      <c r="AH2862" s="172">
        <f t="shared" ref="AH2862:AH2871" si="2535">SUM(AE2862:AG2862)</f>
        <v>0</v>
      </c>
      <c r="AJ2862" s="217"/>
      <c r="AK2862" s="218"/>
      <c r="AL2862" s="219"/>
      <c r="AM2862" s="218"/>
      <c r="AN2862" s="219"/>
      <c r="AO2862" s="218"/>
      <c r="AP2862" s="219"/>
      <c r="AQ2862" s="218"/>
      <c r="AR2862" s="219"/>
      <c r="AS2862" s="218"/>
      <c r="AT2862" s="219"/>
      <c r="AU2862" s="218"/>
      <c r="AV2862" s="93">
        <f t="shared" si="2525"/>
        <v>0</v>
      </c>
      <c r="AW2862" s="92">
        <f t="shared" si="2526"/>
        <v>0</v>
      </c>
      <c r="AX2862" s="210"/>
      <c r="AY2862" s="90">
        <f t="shared" si="2527"/>
        <v>0</v>
      </c>
      <c r="AZ2862" s="92">
        <f t="shared" si="2528"/>
        <v>0</v>
      </c>
      <c r="BA2862" s="93">
        <f t="shared" si="2529"/>
        <v>0</v>
      </c>
      <c r="BB2862" s="92">
        <f t="shared" si="2530"/>
        <v>0</v>
      </c>
      <c r="BC2862" s="92">
        <f t="shared" si="2531"/>
        <v>0</v>
      </c>
      <c r="BD2862" s="96">
        <f t="shared" si="2532"/>
        <v>0</v>
      </c>
    </row>
    <row r="2863" spans="2:56" x14ac:dyDescent="0.3">
      <c r="B2863" s="221" t="s">
        <v>228</v>
      </c>
      <c r="C2863" s="238"/>
      <c r="D2863" s="239"/>
      <c r="E2863" s="91">
        <f t="shared" si="2519"/>
        <v>0</v>
      </c>
      <c r="F2863" s="238"/>
      <c r="G2863" s="239"/>
      <c r="H2863" s="91">
        <f t="shared" si="2520"/>
        <v>0</v>
      </c>
      <c r="I2863" s="238"/>
      <c r="J2863" s="239"/>
      <c r="K2863" s="91">
        <f t="shared" si="2521"/>
        <v>0</v>
      </c>
      <c r="L2863" s="238"/>
      <c r="M2863" s="240"/>
      <c r="N2863" s="241"/>
      <c r="O2863" s="238"/>
      <c r="P2863" s="241"/>
      <c r="Q2863" s="171">
        <f t="shared" si="2522"/>
        <v>0</v>
      </c>
      <c r="R2863" s="242"/>
      <c r="S2863" s="242"/>
      <c r="T2863" s="172">
        <f t="shared" si="2533"/>
        <v>0</v>
      </c>
      <c r="U2863" s="231"/>
      <c r="V2863" s="238"/>
      <c r="W2863" s="241"/>
      <c r="X2863" s="171">
        <f t="shared" si="2523"/>
        <v>0</v>
      </c>
      <c r="Y2863" s="242"/>
      <c r="Z2863" s="242"/>
      <c r="AA2863" s="172">
        <f t="shared" si="2534"/>
        <v>0</v>
      </c>
      <c r="AB2863" s="231"/>
      <c r="AC2863" s="238"/>
      <c r="AD2863" s="241"/>
      <c r="AE2863" s="171">
        <f t="shared" si="2524"/>
        <v>0</v>
      </c>
      <c r="AF2863" s="242"/>
      <c r="AG2863" s="242"/>
      <c r="AH2863" s="172">
        <f t="shared" si="2535"/>
        <v>0</v>
      </c>
      <c r="AJ2863" s="217"/>
      <c r="AK2863" s="218"/>
      <c r="AL2863" s="219"/>
      <c r="AM2863" s="218"/>
      <c r="AN2863" s="219"/>
      <c r="AO2863" s="218"/>
      <c r="AP2863" s="219"/>
      <c r="AQ2863" s="218"/>
      <c r="AR2863" s="219"/>
      <c r="AS2863" s="218"/>
      <c r="AT2863" s="219"/>
      <c r="AU2863" s="218"/>
      <c r="AV2863" s="93">
        <f t="shared" si="2525"/>
        <v>0</v>
      </c>
      <c r="AW2863" s="92">
        <f t="shared" si="2526"/>
        <v>0</v>
      </c>
      <c r="AX2863" s="210"/>
      <c r="AY2863" s="90">
        <f t="shared" si="2527"/>
        <v>0</v>
      </c>
      <c r="AZ2863" s="92">
        <f t="shared" si="2528"/>
        <v>0</v>
      </c>
      <c r="BA2863" s="93">
        <f t="shared" si="2529"/>
        <v>0</v>
      </c>
      <c r="BB2863" s="92">
        <f t="shared" si="2530"/>
        <v>0</v>
      </c>
      <c r="BC2863" s="92">
        <f t="shared" si="2531"/>
        <v>0</v>
      </c>
      <c r="BD2863" s="96">
        <f t="shared" si="2532"/>
        <v>0</v>
      </c>
    </row>
    <row r="2864" spans="2:56" x14ac:dyDescent="0.3">
      <c r="B2864" s="221" t="s">
        <v>229</v>
      </c>
      <c r="C2864" s="238"/>
      <c r="D2864" s="239"/>
      <c r="E2864" s="91">
        <f t="shared" si="2519"/>
        <v>0</v>
      </c>
      <c r="F2864" s="238"/>
      <c r="G2864" s="239"/>
      <c r="H2864" s="91">
        <f t="shared" si="2520"/>
        <v>0</v>
      </c>
      <c r="I2864" s="238"/>
      <c r="J2864" s="239"/>
      <c r="K2864" s="91">
        <f t="shared" si="2521"/>
        <v>0</v>
      </c>
      <c r="L2864" s="238"/>
      <c r="M2864" s="240"/>
      <c r="N2864" s="241"/>
      <c r="O2864" s="238"/>
      <c r="P2864" s="241"/>
      <c r="Q2864" s="171">
        <f t="shared" si="2522"/>
        <v>0</v>
      </c>
      <c r="R2864" s="242"/>
      <c r="S2864" s="242"/>
      <c r="T2864" s="172">
        <f t="shared" si="2533"/>
        <v>0</v>
      </c>
      <c r="U2864" s="231"/>
      <c r="V2864" s="238"/>
      <c r="W2864" s="241"/>
      <c r="X2864" s="171">
        <f t="shared" si="2523"/>
        <v>0</v>
      </c>
      <c r="Y2864" s="242"/>
      <c r="Z2864" s="242"/>
      <c r="AA2864" s="172">
        <f t="shared" si="2534"/>
        <v>0</v>
      </c>
      <c r="AB2864" s="231"/>
      <c r="AC2864" s="238"/>
      <c r="AD2864" s="241"/>
      <c r="AE2864" s="171">
        <f t="shared" si="2524"/>
        <v>0</v>
      </c>
      <c r="AF2864" s="242"/>
      <c r="AG2864" s="242"/>
      <c r="AH2864" s="172">
        <f t="shared" si="2535"/>
        <v>0</v>
      </c>
      <c r="AJ2864" s="217"/>
      <c r="AK2864" s="218"/>
      <c r="AL2864" s="219"/>
      <c r="AM2864" s="218"/>
      <c r="AN2864" s="219"/>
      <c r="AO2864" s="218"/>
      <c r="AP2864" s="219"/>
      <c r="AQ2864" s="218"/>
      <c r="AR2864" s="219"/>
      <c r="AS2864" s="218"/>
      <c r="AT2864" s="219"/>
      <c r="AU2864" s="218"/>
      <c r="AV2864" s="93">
        <f t="shared" si="2525"/>
        <v>0</v>
      </c>
      <c r="AW2864" s="92">
        <f t="shared" si="2526"/>
        <v>0</v>
      </c>
      <c r="AX2864" s="210"/>
      <c r="AY2864" s="90">
        <f t="shared" si="2527"/>
        <v>0</v>
      </c>
      <c r="AZ2864" s="92">
        <f t="shared" si="2528"/>
        <v>0</v>
      </c>
      <c r="BA2864" s="93">
        <f t="shared" si="2529"/>
        <v>0</v>
      </c>
      <c r="BB2864" s="92">
        <f t="shared" si="2530"/>
        <v>0</v>
      </c>
      <c r="BC2864" s="92">
        <f t="shared" si="2531"/>
        <v>0</v>
      </c>
      <c r="BD2864" s="96">
        <f t="shared" si="2532"/>
        <v>0</v>
      </c>
    </row>
    <row r="2865" spans="2:56" x14ac:dyDescent="0.3">
      <c r="B2865" s="221" t="s">
        <v>230</v>
      </c>
      <c r="C2865" s="238"/>
      <c r="D2865" s="239"/>
      <c r="E2865" s="91">
        <f t="shared" si="2519"/>
        <v>0</v>
      </c>
      <c r="F2865" s="238"/>
      <c r="G2865" s="239"/>
      <c r="H2865" s="91">
        <f t="shared" si="2520"/>
        <v>0</v>
      </c>
      <c r="I2865" s="238"/>
      <c r="J2865" s="239"/>
      <c r="K2865" s="91">
        <f t="shared" si="2521"/>
        <v>0</v>
      </c>
      <c r="L2865" s="238"/>
      <c r="M2865" s="240"/>
      <c r="N2865" s="241"/>
      <c r="O2865" s="238"/>
      <c r="P2865" s="241"/>
      <c r="Q2865" s="171">
        <f t="shared" si="2522"/>
        <v>0</v>
      </c>
      <c r="R2865" s="242"/>
      <c r="S2865" s="242"/>
      <c r="T2865" s="172">
        <f t="shared" si="2533"/>
        <v>0</v>
      </c>
      <c r="U2865" s="231"/>
      <c r="V2865" s="238"/>
      <c r="W2865" s="241"/>
      <c r="X2865" s="171">
        <f t="shared" si="2523"/>
        <v>0</v>
      </c>
      <c r="Y2865" s="242"/>
      <c r="Z2865" s="242"/>
      <c r="AA2865" s="172">
        <f t="shared" si="2534"/>
        <v>0</v>
      </c>
      <c r="AB2865" s="231"/>
      <c r="AC2865" s="238"/>
      <c r="AD2865" s="241"/>
      <c r="AE2865" s="171">
        <f t="shared" si="2524"/>
        <v>0</v>
      </c>
      <c r="AF2865" s="242"/>
      <c r="AG2865" s="242"/>
      <c r="AH2865" s="172">
        <f t="shared" si="2535"/>
        <v>0</v>
      </c>
      <c r="AJ2865" s="217"/>
      <c r="AK2865" s="218"/>
      <c r="AL2865" s="219"/>
      <c r="AM2865" s="218"/>
      <c r="AN2865" s="219"/>
      <c r="AO2865" s="218"/>
      <c r="AP2865" s="219"/>
      <c r="AQ2865" s="218"/>
      <c r="AR2865" s="219"/>
      <c r="AS2865" s="218"/>
      <c r="AT2865" s="219"/>
      <c r="AU2865" s="218"/>
      <c r="AV2865" s="93">
        <f t="shared" si="2525"/>
        <v>0</v>
      </c>
      <c r="AW2865" s="92">
        <f t="shared" si="2526"/>
        <v>0</v>
      </c>
      <c r="AX2865" s="210"/>
      <c r="AY2865" s="90">
        <f t="shared" si="2527"/>
        <v>0</v>
      </c>
      <c r="AZ2865" s="92">
        <f t="shared" si="2528"/>
        <v>0</v>
      </c>
      <c r="BA2865" s="93">
        <f t="shared" si="2529"/>
        <v>0</v>
      </c>
      <c r="BB2865" s="92">
        <f t="shared" si="2530"/>
        <v>0</v>
      </c>
      <c r="BC2865" s="92">
        <f t="shared" si="2531"/>
        <v>0</v>
      </c>
      <c r="BD2865" s="96">
        <f t="shared" si="2532"/>
        <v>0</v>
      </c>
    </row>
    <row r="2866" spans="2:56" x14ac:dyDescent="0.3">
      <c r="B2866" s="221" t="s">
        <v>231</v>
      </c>
      <c r="C2866" s="238"/>
      <c r="D2866" s="239"/>
      <c r="E2866" s="91">
        <f t="shared" si="2519"/>
        <v>0</v>
      </c>
      <c r="F2866" s="238"/>
      <c r="G2866" s="239"/>
      <c r="H2866" s="91">
        <f t="shared" si="2520"/>
        <v>0</v>
      </c>
      <c r="I2866" s="238"/>
      <c r="J2866" s="239"/>
      <c r="K2866" s="91">
        <f t="shared" si="2521"/>
        <v>0</v>
      </c>
      <c r="L2866" s="238"/>
      <c r="M2866" s="240"/>
      <c r="N2866" s="241"/>
      <c r="O2866" s="238"/>
      <c r="P2866" s="241"/>
      <c r="Q2866" s="171">
        <f t="shared" si="2522"/>
        <v>0</v>
      </c>
      <c r="R2866" s="242"/>
      <c r="S2866" s="242"/>
      <c r="T2866" s="172">
        <f t="shared" si="2533"/>
        <v>0</v>
      </c>
      <c r="U2866" s="231"/>
      <c r="V2866" s="238"/>
      <c r="W2866" s="241"/>
      <c r="X2866" s="171">
        <f t="shared" si="2523"/>
        <v>0</v>
      </c>
      <c r="Y2866" s="242"/>
      <c r="Z2866" s="242"/>
      <c r="AA2866" s="172">
        <f t="shared" si="2534"/>
        <v>0</v>
      </c>
      <c r="AB2866" s="231"/>
      <c r="AC2866" s="238"/>
      <c r="AD2866" s="241"/>
      <c r="AE2866" s="171">
        <f t="shared" si="2524"/>
        <v>0</v>
      </c>
      <c r="AF2866" s="242"/>
      <c r="AG2866" s="242"/>
      <c r="AH2866" s="172">
        <f t="shared" si="2535"/>
        <v>0</v>
      </c>
      <c r="AJ2866" s="217"/>
      <c r="AK2866" s="218"/>
      <c r="AL2866" s="219"/>
      <c r="AM2866" s="218"/>
      <c r="AN2866" s="219"/>
      <c r="AO2866" s="218"/>
      <c r="AP2866" s="219"/>
      <c r="AQ2866" s="218"/>
      <c r="AR2866" s="219"/>
      <c r="AS2866" s="218"/>
      <c r="AT2866" s="219"/>
      <c r="AU2866" s="218"/>
      <c r="AV2866" s="93">
        <f t="shared" si="2525"/>
        <v>0</v>
      </c>
      <c r="AW2866" s="92">
        <f t="shared" si="2526"/>
        <v>0</v>
      </c>
      <c r="AX2866" s="210"/>
      <c r="AY2866" s="90">
        <f t="shared" si="2527"/>
        <v>0</v>
      </c>
      <c r="AZ2866" s="92">
        <f t="shared" si="2528"/>
        <v>0</v>
      </c>
      <c r="BA2866" s="93">
        <f t="shared" si="2529"/>
        <v>0</v>
      </c>
      <c r="BB2866" s="92">
        <f t="shared" si="2530"/>
        <v>0</v>
      </c>
      <c r="BC2866" s="92">
        <f t="shared" si="2531"/>
        <v>0</v>
      </c>
      <c r="BD2866" s="96">
        <f t="shared" si="2532"/>
        <v>0</v>
      </c>
    </row>
    <row r="2867" spans="2:56" x14ac:dyDescent="0.3">
      <c r="B2867" s="243" t="s">
        <v>232</v>
      </c>
      <c r="C2867" s="238"/>
      <c r="D2867" s="239"/>
      <c r="E2867" s="244"/>
      <c r="F2867" s="238"/>
      <c r="G2867" s="239"/>
      <c r="H2867" s="244"/>
      <c r="I2867" s="238"/>
      <c r="J2867" s="239"/>
      <c r="K2867" s="244"/>
      <c r="L2867" s="238"/>
      <c r="M2867" s="240"/>
      <c r="N2867" s="241"/>
      <c r="O2867" s="238"/>
      <c r="P2867" s="241"/>
      <c r="Q2867" s="171"/>
      <c r="R2867" s="242"/>
      <c r="S2867" s="242"/>
      <c r="T2867" s="172"/>
      <c r="U2867" s="231"/>
      <c r="V2867" s="238"/>
      <c r="W2867" s="241"/>
      <c r="X2867" s="171"/>
      <c r="Y2867" s="242"/>
      <c r="Z2867" s="242"/>
      <c r="AA2867" s="172"/>
      <c r="AB2867" s="231"/>
      <c r="AC2867" s="238"/>
      <c r="AD2867" s="241"/>
      <c r="AE2867" s="171"/>
      <c r="AF2867" s="242"/>
      <c r="AG2867" s="242"/>
      <c r="AH2867" s="172"/>
      <c r="AJ2867" s="239"/>
      <c r="AK2867" s="240"/>
      <c r="AL2867" s="241"/>
      <c r="AM2867" s="240"/>
      <c r="AN2867" s="241"/>
      <c r="AO2867" s="240"/>
      <c r="AP2867" s="241"/>
      <c r="AQ2867" s="240"/>
      <c r="AR2867" s="241"/>
      <c r="AS2867" s="240"/>
      <c r="AT2867" s="241"/>
      <c r="AU2867" s="240"/>
      <c r="AV2867" s="93"/>
      <c r="AW2867" s="92"/>
      <c r="AX2867" s="210"/>
      <c r="AY2867" s="90"/>
      <c r="AZ2867" s="92"/>
      <c r="BA2867" s="93"/>
      <c r="BB2867" s="92"/>
      <c r="BC2867" s="92"/>
      <c r="BD2867" s="96"/>
    </row>
    <row r="2868" spans="2:56" x14ac:dyDescent="0.3">
      <c r="B2868" s="245" t="s">
        <v>233</v>
      </c>
      <c r="C2868" s="238"/>
      <c r="D2868" s="239"/>
      <c r="E2868" s="91">
        <f>IFERROR(D2868/C2868,0)</f>
        <v>0</v>
      </c>
      <c r="F2868" s="238"/>
      <c r="G2868" s="239"/>
      <c r="H2868" s="91">
        <f>IFERROR(G2868/F2868,0)</f>
        <v>0</v>
      </c>
      <c r="I2868" s="238"/>
      <c r="J2868" s="239"/>
      <c r="K2868" s="91">
        <f>IFERROR(J2868/I2868,0)</f>
        <v>0</v>
      </c>
      <c r="L2868" s="238"/>
      <c r="M2868" s="240"/>
      <c r="N2868" s="241"/>
      <c r="O2868" s="238"/>
      <c r="P2868" s="241"/>
      <c r="Q2868" s="171">
        <f t="shared" si="2522"/>
        <v>0</v>
      </c>
      <c r="R2868" s="242"/>
      <c r="S2868" s="242"/>
      <c r="T2868" s="172">
        <f t="shared" si="2533"/>
        <v>0</v>
      </c>
      <c r="U2868" s="231"/>
      <c r="V2868" s="238"/>
      <c r="W2868" s="241"/>
      <c r="X2868" s="171">
        <f t="shared" si="2523"/>
        <v>0</v>
      </c>
      <c r="Y2868" s="242"/>
      <c r="Z2868" s="242"/>
      <c r="AA2868" s="172">
        <f t="shared" si="2534"/>
        <v>0</v>
      </c>
      <c r="AB2868" s="231"/>
      <c r="AC2868" s="238"/>
      <c r="AD2868" s="241"/>
      <c r="AE2868" s="171">
        <f t="shared" si="2524"/>
        <v>0</v>
      </c>
      <c r="AF2868" s="242"/>
      <c r="AG2868" s="242"/>
      <c r="AH2868" s="172">
        <f t="shared" si="2535"/>
        <v>0</v>
      </c>
      <c r="AJ2868" s="239"/>
      <c r="AK2868" s="240"/>
      <c r="AL2868" s="241"/>
      <c r="AM2868" s="240"/>
      <c r="AN2868" s="241"/>
      <c r="AO2868" s="240"/>
      <c r="AP2868" s="241"/>
      <c r="AQ2868" s="240"/>
      <c r="AR2868" s="241"/>
      <c r="AS2868" s="240"/>
      <c r="AT2868" s="241"/>
      <c r="AU2868" s="240"/>
      <c r="AV2868" s="93">
        <f t="shared" si="2525"/>
        <v>0</v>
      </c>
      <c r="AW2868" s="92">
        <f>T2868-AV2868</f>
        <v>0</v>
      </c>
      <c r="AX2868" s="210"/>
      <c r="AY2868" s="90">
        <f>SUM(AJ2868:AL2868)</f>
        <v>0</v>
      </c>
      <c r="AZ2868" s="92">
        <f>SUM(AM2868:AO2868)</f>
        <v>0</v>
      </c>
      <c r="BA2868" s="93">
        <f>SUM(AP2868:AR2868)</f>
        <v>0</v>
      </c>
      <c r="BB2868" s="92">
        <f>SUM(AS2868:AU2868)</f>
        <v>0</v>
      </c>
      <c r="BC2868" s="92">
        <f t="shared" si="2531"/>
        <v>0</v>
      </c>
      <c r="BD2868" s="96">
        <f>T2868-BC2868</f>
        <v>0</v>
      </c>
    </row>
    <row r="2869" spans="2:56" x14ac:dyDescent="0.3">
      <c r="B2869" s="245" t="s">
        <v>234</v>
      </c>
      <c r="C2869" s="238"/>
      <c r="D2869" s="239"/>
      <c r="E2869" s="91">
        <f>IFERROR(D2869/C2869,0)</f>
        <v>0</v>
      </c>
      <c r="F2869" s="238"/>
      <c r="G2869" s="239"/>
      <c r="H2869" s="91">
        <f>IFERROR(G2869/F2869,0)</f>
        <v>0</v>
      </c>
      <c r="I2869" s="238"/>
      <c r="J2869" s="239"/>
      <c r="K2869" s="91">
        <f>IFERROR(J2869/I2869,0)</f>
        <v>0</v>
      </c>
      <c r="L2869" s="238"/>
      <c r="M2869" s="240"/>
      <c r="N2869" s="241"/>
      <c r="O2869" s="238"/>
      <c r="P2869" s="241"/>
      <c r="Q2869" s="171">
        <f t="shared" si="2522"/>
        <v>0</v>
      </c>
      <c r="R2869" s="242"/>
      <c r="S2869" s="242"/>
      <c r="T2869" s="172">
        <f t="shared" si="2533"/>
        <v>0</v>
      </c>
      <c r="U2869" s="231"/>
      <c r="V2869" s="238"/>
      <c r="W2869" s="241"/>
      <c r="X2869" s="171">
        <f t="shared" si="2523"/>
        <v>0</v>
      </c>
      <c r="Y2869" s="242"/>
      <c r="Z2869" s="242"/>
      <c r="AA2869" s="172">
        <f t="shared" si="2534"/>
        <v>0</v>
      </c>
      <c r="AB2869" s="231"/>
      <c r="AC2869" s="238"/>
      <c r="AD2869" s="241"/>
      <c r="AE2869" s="171">
        <f t="shared" si="2524"/>
        <v>0</v>
      </c>
      <c r="AF2869" s="242"/>
      <c r="AG2869" s="242"/>
      <c r="AH2869" s="172">
        <f t="shared" si="2535"/>
        <v>0</v>
      </c>
      <c r="AJ2869" s="239"/>
      <c r="AK2869" s="240"/>
      <c r="AL2869" s="241"/>
      <c r="AM2869" s="240"/>
      <c r="AN2869" s="241"/>
      <c r="AO2869" s="240"/>
      <c r="AP2869" s="241"/>
      <c r="AQ2869" s="240"/>
      <c r="AR2869" s="241"/>
      <c r="AS2869" s="240"/>
      <c r="AT2869" s="241"/>
      <c r="AU2869" s="240"/>
      <c r="AV2869" s="93">
        <f t="shared" si="2525"/>
        <v>0</v>
      </c>
      <c r="AW2869" s="92">
        <f>T2869-AV2869</f>
        <v>0</v>
      </c>
      <c r="AX2869" s="210"/>
      <c r="AY2869" s="90">
        <f>SUM(AJ2869:AL2869)</f>
        <v>0</v>
      </c>
      <c r="AZ2869" s="92">
        <f>SUM(AM2869:AO2869)</f>
        <v>0</v>
      </c>
      <c r="BA2869" s="93">
        <f>SUM(AP2869:AR2869)</f>
        <v>0</v>
      </c>
      <c r="BB2869" s="92">
        <f>SUM(AS2869:AU2869)</f>
        <v>0</v>
      </c>
      <c r="BC2869" s="92">
        <f t="shared" si="2531"/>
        <v>0</v>
      </c>
      <c r="BD2869" s="96">
        <f>T2869-BC2869</f>
        <v>0</v>
      </c>
    </row>
    <row r="2870" spans="2:56" s="108" customFormat="1" ht="13.2" thickBot="1" x14ac:dyDescent="0.35">
      <c r="B2870" s="246" t="s">
        <v>235</v>
      </c>
      <c r="C2870" s="247"/>
      <c r="D2870" s="248"/>
      <c r="E2870" s="178">
        <f>IFERROR(D2870/C2870,0)</f>
        <v>0</v>
      </c>
      <c r="F2870" s="247"/>
      <c r="G2870" s="248"/>
      <c r="H2870" s="178">
        <f>IFERROR(G2870/F2870,0)</f>
        <v>0</v>
      </c>
      <c r="I2870" s="247"/>
      <c r="J2870" s="248"/>
      <c r="K2870" s="178">
        <f>IFERROR(J2870/I2870,0)</f>
        <v>0</v>
      </c>
      <c r="L2870" s="247"/>
      <c r="M2870" s="249"/>
      <c r="N2870" s="250"/>
      <c r="O2870" s="247"/>
      <c r="P2870" s="250"/>
      <c r="Q2870" s="181">
        <f t="shared" si="2522"/>
        <v>0</v>
      </c>
      <c r="R2870" s="251"/>
      <c r="S2870" s="251"/>
      <c r="T2870" s="183">
        <f t="shared" si="2533"/>
        <v>0</v>
      </c>
      <c r="U2870" s="229"/>
      <c r="V2870" s="247"/>
      <c r="W2870" s="250"/>
      <c r="X2870" s="181">
        <f t="shared" si="2523"/>
        <v>0</v>
      </c>
      <c r="Y2870" s="251"/>
      <c r="Z2870" s="251"/>
      <c r="AA2870" s="183">
        <f t="shared" si="2534"/>
        <v>0</v>
      </c>
      <c r="AB2870" s="229"/>
      <c r="AC2870" s="247"/>
      <c r="AD2870" s="250"/>
      <c r="AE2870" s="181">
        <f t="shared" si="2524"/>
        <v>0</v>
      </c>
      <c r="AF2870" s="251"/>
      <c r="AG2870" s="251"/>
      <c r="AH2870" s="183">
        <f t="shared" si="2535"/>
        <v>0</v>
      </c>
      <c r="AJ2870" s="252"/>
      <c r="AK2870" s="253"/>
      <c r="AL2870" s="254"/>
      <c r="AM2870" s="253"/>
      <c r="AN2870" s="254"/>
      <c r="AO2870" s="253"/>
      <c r="AP2870" s="254"/>
      <c r="AQ2870" s="253"/>
      <c r="AR2870" s="254"/>
      <c r="AS2870" s="253"/>
      <c r="AT2870" s="254"/>
      <c r="AU2870" s="253"/>
      <c r="AV2870" s="180">
        <f t="shared" si="2525"/>
        <v>0</v>
      </c>
      <c r="AW2870" s="179">
        <f>T2870-AV2870</f>
        <v>0</v>
      </c>
      <c r="AX2870" s="230"/>
      <c r="AY2870" s="177">
        <f>SUM(AJ2870:AL2870)</f>
        <v>0</v>
      </c>
      <c r="AZ2870" s="179">
        <f>SUM(AM2870:AO2870)</f>
        <v>0</v>
      </c>
      <c r="BA2870" s="180">
        <f>SUM(AP2870:AR2870)</f>
        <v>0</v>
      </c>
      <c r="BB2870" s="179">
        <f>SUM(AS2870:AU2870)</f>
        <v>0</v>
      </c>
      <c r="BC2870" s="179">
        <f t="shared" si="2531"/>
        <v>0</v>
      </c>
      <c r="BD2870" s="184">
        <f>T2870-BC2870</f>
        <v>0</v>
      </c>
    </row>
    <row r="2871" spans="2:56" ht="13.2" thickBot="1" x14ac:dyDescent="0.35">
      <c r="B2871" s="255" t="s">
        <v>236</v>
      </c>
      <c r="C2871" s="119">
        <f>SUM(C2669,C2820,C2842,C2870)</f>
        <v>0</v>
      </c>
      <c r="D2871" s="120">
        <f>SUM(D2669,D2820,D2842,D2870)</f>
        <v>0</v>
      </c>
      <c r="E2871" s="121">
        <f>IFERROR(D2871/C2871,0)</f>
        <v>0</v>
      </c>
      <c r="F2871" s="119">
        <f>SUM(F2669,F2820,F2842,F2870)</f>
        <v>0</v>
      </c>
      <c r="G2871" s="120">
        <f>SUM(G2669,G2820,G2842,G2870)</f>
        <v>0</v>
      </c>
      <c r="H2871" s="121">
        <f>IFERROR(G2871/F2871,0)</f>
        <v>0</v>
      </c>
      <c r="I2871" s="119">
        <f>SUM(I2669,I2820,I2842,I2870)</f>
        <v>0</v>
      </c>
      <c r="J2871" s="120">
        <f>SUM(J2669,J2820,J2842,J2870)</f>
        <v>0</v>
      </c>
      <c r="K2871" s="121">
        <f>IFERROR(J2871/I2871,0)</f>
        <v>0</v>
      </c>
      <c r="L2871" s="119">
        <f>SUM(L2669,L2820,L2842,L2870)</f>
        <v>0</v>
      </c>
      <c r="M2871" s="122">
        <f>SUM(M2669,M2820,M2842,M2870)</f>
        <v>0</v>
      </c>
      <c r="N2871" s="123">
        <f>SUM(N2669,N2820,N2842,N2870)</f>
        <v>0</v>
      </c>
      <c r="O2871" s="119">
        <f>SUM(O2669,O2820,O2842,O2870)</f>
        <v>0</v>
      </c>
      <c r="P2871" s="123">
        <f>SUM(P2669,P2820,P2842,P2870)</f>
        <v>0</v>
      </c>
      <c r="Q2871" s="186">
        <f t="shared" si="2522"/>
        <v>0</v>
      </c>
      <c r="R2871" s="123">
        <f>SUM(R2669,R2820,R2842,R2870)</f>
        <v>0</v>
      </c>
      <c r="S2871" s="123">
        <f>SUM(S2669,S2820,S2842,S2870)</f>
        <v>0</v>
      </c>
      <c r="T2871" s="187">
        <f t="shared" si="2533"/>
        <v>0</v>
      </c>
      <c r="U2871" s="256"/>
      <c r="V2871" s="119">
        <f>SUM(V2669,V2820,V2842,V2870)</f>
        <v>0</v>
      </c>
      <c r="W2871" s="123">
        <f>SUM(W2669,W2820,W2842,W2870)</f>
        <v>0</v>
      </c>
      <c r="X2871" s="186">
        <f t="shared" si="2523"/>
        <v>0</v>
      </c>
      <c r="Y2871" s="123">
        <f>SUM(Y2669,Y2820,Y2842,Y2870)</f>
        <v>0</v>
      </c>
      <c r="Z2871" s="123">
        <f>SUM(Z2669,Z2820,Z2842,Z2870)</f>
        <v>0</v>
      </c>
      <c r="AA2871" s="187">
        <f t="shared" si="2534"/>
        <v>0</v>
      </c>
      <c r="AB2871" s="256"/>
      <c r="AC2871" s="119">
        <f>SUM(AC2669,AC2820,AC2842,AC2870)</f>
        <v>0</v>
      </c>
      <c r="AD2871" s="123">
        <f>SUM(AD2669,AD2820,AD2842,AD2870)</f>
        <v>0</v>
      </c>
      <c r="AE2871" s="186">
        <f t="shared" si="2524"/>
        <v>0</v>
      </c>
      <c r="AF2871" s="123">
        <f>SUM(AF2669,AF2820,AF2842,AF2870)</f>
        <v>0</v>
      </c>
      <c r="AG2871" s="123">
        <f>SUM(AG2669,AG2820,AG2842,AG2870)</f>
        <v>0</v>
      </c>
      <c r="AH2871" s="187">
        <f t="shared" si="2535"/>
        <v>0</v>
      </c>
      <c r="AJ2871" s="120">
        <f t="shared" ref="AJ2871:AU2871" si="2536">SUM(AJ2669,AJ2820,AJ2842,AJ2870)</f>
        <v>0</v>
      </c>
      <c r="AK2871" s="122">
        <f t="shared" si="2536"/>
        <v>0</v>
      </c>
      <c r="AL2871" s="123">
        <f t="shared" si="2536"/>
        <v>0</v>
      </c>
      <c r="AM2871" s="122">
        <f t="shared" si="2536"/>
        <v>0</v>
      </c>
      <c r="AN2871" s="123">
        <f t="shared" si="2536"/>
        <v>0</v>
      </c>
      <c r="AO2871" s="122">
        <f t="shared" si="2536"/>
        <v>0</v>
      </c>
      <c r="AP2871" s="123">
        <f t="shared" si="2536"/>
        <v>0</v>
      </c>
      <c r="AQ2871" s="122">
        <f t="shared" si="2536"/>
        <v>0</v>
      </c>
      <c r="AR2871" s="123">
        <f t="shared" si="2536"/>
        <v>0</v>
      </c>
      <c r="AS2871" s="122">
        <f t="shared" si="2536"/>
        <v>0</v>
      </c>
      <c r="AT2871" s="123">
        <f t="shared" si="2536"/>
        <v>0</v>
      </c>
      <c r="AU2871" s="122">
        <f t="shared" si="2536"/>
        <v>0</v>
      </c>
      <c r="AV2871" s="123">
        <f t="shared" si="2525"/>
        <v>0</v>
      </c>
      <c r="AW2871" s="122">
        <f>T2871-AV2871</f>
        <v>0</v>
      </c>
      <c r="AX2871" s="210"/>
      <c r="AY2871" s="120">
        <f>SUM(AJ2871:AL2871)</f>
        <v>0</v>
      </c>
      <c r="AZ2871" s="122">
        <f>SUM(AM2871:AO2871)</f>
        <v>0</v>
      </c>
      <c r="BA2871" s="123">
        <f>SUM(AP2871:AR2871)</f>
        <v>0</v>
      </c>
      <c r="BB2871" s="122">
        <f>SUM(AS2871:AU2871)</f>
        <v>0</v>
      </c>
      <c r="BC2871" s="122">
        <f t="shared" si="2531"/>
        <v>0</v>
      </c>
      <c r="BD2871" s="127">
        <f>T2871-BC2871</f>
        <v>0</v>
      </c>
    </row>
    <row r="2872" spans="2:56" ht="13.2" thickBot="1" x14ac:dyDescent="0.35">
      <c r="B2872" s="270" t="s">
        <v>243</v>
      </c>
      <c r="C2872" s="271"/>
      <c r="D2872" s="272"/>
      <c r="E2872" s="260"/>
      <c r="F2872" s="271"/>
      <c r="G2872" s="272"/>
      <c r="H2872" s="260"/>
      <c r="I2872" s="271"/>
      <c r="J2872" s="272"/>
      <c r="K2872" s="260"/>
      <c r="L2872" s="271"/>
      <c r="M2872" s="273"/>
      <c r="N2872" s="274"/>
      <c r="O2872" s="271"/>
      <c r="P2872" s="262"/>
      <c r="Q2872" s="204"/>
      <c r="R2872" s="262"/>
      <c r="S2872" s="262"/>
      <c r="T2872" s="205"/>
      <c r="U2872" s="256"/>
      <c r="V2872" s="258"/>
      <c r="W2872" s="262"/>
      <c r="X2872" s="204"/>
      <c r="Y2872" s="262"/>
      <c r="Z2872" s="262"/>
      <c r="AA2872" s="205"/>
      <c r="AB2872" s="256"/>
      <c r="AC2872" s="258"/>
      <c r="AD2872" s="262"/>
      <c r="AE2872" s="204"/>
      <c r="AF2872" s="262"/>
      <c r="AG2872" s="262"/>
      <c r="AH2872" s="205"/>
      <c r="AJ2872" s="275"/>
      <c r="AK2872" s="276"/>
      <c r="AL2872" s="256"/>
      <c r="AM2872" s="276"/>
      <c r="AN2872" s="256"/>
      <c r="AO2872" s="276"/>
      <c r="AP2872" s="256"/>
      <c r="AQ2872" s="276"/>
      <c r="AR2872" s="256"/>
      <c r="AS2872" s="276"/>
      <c r="AT2872" s="256"/>
      <c r="AU2872" s="276"/>
      <c r="AV2872" s="85"/>
      <c r="AW2872" s="277"/>
      <c r="AX2872" s="210"/>
      <c r="AY2872" s="278"/>
      <c r="AZ2872" s="277"/>
      <c r="BA2872" s="85"/>
      <c r="BB2872" s="277"/>
      <c r="BC2872" s="277"/>
      <c r="BD2872" s="279"/>
    </row>
    <row r="2873" spans="2:56" ht="13.2" thickBot="1" x14ac:dyDescent="0.35">
      <c r="B2873" s="268" t="s">
        <v>49</v>
      </c>
      <c r="C2873" s="119">
        <f>SUM(C2874,C2890,C3021)</f>
        <v>0</v>
      </c>
      <c r="D2873" s="120">
        <f>SUM(D2874,D2890,D3021)</f>
        <v>0</v>
      </c>
      <c r="E2873" s="121">
        <f t="shared" ref="E2873:E2936" si="2537">IFERROR(D2873/C2873,0)</f>
        <v>0</v>
      </c>
      <c r="F2873" s="119">
        <f>SUM(F2874,F2890,F3021)</f>
        <v>0</v>
      </c>
      <c r="G2873" s="120">
        <f>SUM(G2874,G2890,G3021)</f>
        <v>0</v>
      </c>
      <c r="H2873" s="121">
        <f t="shared" ref="H2873:H2936" si="2538">IFERROR(G2873/F2873,0)</f>
        <v>0</v>
      </c>
      <c r="I2873" s="119">
        <f>SUM(I2874,I2890,I3021)</f>
        <v>0</v>
      </c>
      <c r="J2873" s="120">
        <f>SUM(J2874,J2890,J3021)</f>
        <v>0</v>
      </c>
      <c r="K2873" s="121">
        <f t="shared" ref="K2873:K2936" si="2539">IFERROR(J2873/I2873,0)</f>
        <v>0</v>
      </c>
      <c r="L2873" s="119">
        <f>SUM(L2874,L2890,L3021)</f>
        <v>0</v>
      </c>
      <c r="M2873" s="122">
        <f>SUM(M2874,M2890,M3021)</f>
        <v>0</v>
      </c>
      <c r="N2873" s="123">
        <f>SUM(N2874,N2890,N3021)</f>
        <v>0</v>
      </c>
      <c r="O2873" s="119">
        <f>SUM(O2874,O2890,O3021)</f>
        <v>0</v>
      </c>
      <c r="P2873" s="123">
        <f>SUM(P2874,P2890,P3021)</f>
        <v>0</v>
      </c>
      <c r="Q2873" s="124">
        <f t="shared" ref="Q2873:Q2936" si="2540">SUM(O2873:P2873)</f>
        <v>0</v>
      </c>
      <c r="R2873" s="125">
        <f>SUM(R2874,R2890,R3021)</f>
        <v>0</v>
      </c>
      <c r="S2873" s="125">
        <f>SUM(S2874,S2890,S3021)</f>
        <v>0</v>
      </c>
      <c r="T2873" s="126">
        <f>SUM(Q2873:S2873)</f>
        <v>0</v>
      </c>
      <c r="U2873" s="231"/>
      <c r="V2873" s="119">
        <f>SUM(V2874,V2890,V3021)</f>
        <v>0</v>
      </c>
      <c r="W2873" s="123">
        <f>SUM(W2874,W2890,W3021)</f>
        <v>0</v>
      </c>
      <c r="X2873" s="124">
        <f t="shared" ref="X2873:X2936" si="2541">SUM(V2873:W2873)</f>
        <v>0</v>
      </c>
      <c r="Y2873" s="125">
        <f>SUM(Y2874,Y2890,Y3021)</f>
        <v>0</v>
      </c>
      <c r="Z2873" s="125">
        <f>SUM(Z2874,Z2890,Z3021)</f>
        <v>0</v>
      </c>
      <c r="AA2873" s="126">
        <f>SUM(X2873:Z2873)</f>
        <v>0</v>
      </c>
      <c r="AB2873" s="231"/>
      <c r="AC2873" s="119">
        <f>SUM(AC2874,AC2890,AC3021)</f>
        <v>0</v>
      </c>
      <c r="AD2873" s="123">
        <f>SUM(AD2874,AD2890,AD3021)</f>
        <v>0</v>
      </c>
      <c r="AE2873" s="124">
        <f t="shared" ref="AE2873:AE2936" si="2542">SUM(AC2873:AD2873)</f>
        <v>0</v>
      </c>
      <c r="AF2873" s="123">
        <f>SUM(AF2874,AF2890,AF3021)</f>
        <v>0</v>
      </c>
      <c r="AG2873" s="123">
        <f>SUM(AG2874,AG2890,AG3021)</f>
        <v>0</v>
      </c>
      <c r="AH2873" s="126">
        <f>SUM(AE2873:AG2873)</f>
        <v>0</v>
      </c>
      <c r="AJ2873" s="120">
        <f t="shared" ref="AJ2873:AU2873" si="2543">SUM(AJ2874,AJ2890,AJ3021)</f>
        <v>0</v>
      </c>
      <c r="AK2873" s="122">
        <f t="shared" si="2543"/>
        <v>0</v>
      </c>
      <c r="AL2873" s="123">
        <f t="shared" si="2543"/>
        <v>0</v>
      </c>
      <c r="AM2873" s="122">
        <f t="shared" si="2543"/>
        <v>0</v>
      </c>
      <c r="AN2873" s="123">
        <f t="shared" si="2543"/>
        <v>0</v>
      </c>
      <c r="AO2873" s="122">
        <f t="shared" si="2543"/>
        <v>0</v>
      </c>
      <c r="AP2873" s="123">
        <f t="shared" si="2543"/>
        <v>0</v>
      </c>
      <c r="AQ2873" s="122">
        <f t="shared" si="2543"/>
        <v>0</v>
      </c>
      <c r="AR2873" s="123">
        <f t="shared" si="2543"/>
        <v>0</v>
      </c>
      <c r="AS2873" s="122">
        <f t="shared" si="2543"/>
        <v>0</v>
      </c>
      <c r="AT2873" s="123">
        <f t="shared" si="2543"/>
        <v>0</v>
      </c>
      <c r="AU2873" s="122">
        <f t="shared" si="2543"/>
        <v>0</v>
      </c>
      <c r="AV2873" s="123">
        <f t="shared" ref="AV2873:AV2936" si="2544">SUM(AJ2873:AU2873)</f>
        <v>0</v>
      </c>
      <c r="AW2873" s="122">
        <f t="shared" ref="AW2873:AW2936" si="2545">T2873-AV2873</f>
        <v>0</v>
      </c>
      <c r="AX2873" s="210"/>
      <c r="AY2873" s="120">
        <f t="shared" ref="AY2873:AY2936" si="2546">SUM(AJ2873:AL2873)</f>
        <v>0</v>
      </c>
      <c r="AZ2873" s="122">
        <f t="shared" ref="AZ2873:AZ2936" si="2547">SUM(AM2873:AO2873)</f>
        <v>0</v>
      </c>
      <c r="BA2873" s="123">
        <f t="shared" ref="BA2873:BA2936" si="2548">SUM(AP2873:AR2873)</f>
        <v>0</v>
      </c>
      <c r="BB2873" s="122">
        <f t="shared" ref="BB2873:BB2936" si="2549">SUM(AS2873:AU2873)</f>
        <v>0</v>
      </c>
      <c r="BC2873" s="122">
        <f t="shared" ref="BC2873:BC2936" si="2550">SUM(AY2873,AZ2873,BA2873,BB2873)</f>
        <v>0</v>
      </c>
      <c r="BD2873" s="127">
        <f t="shared" ref="BD2873:BD2936" si="2551">T2873-BC2873</f>
        <v>0</v>
      </c>
    </row>
    <row r="2874" spans="2:56" x14ac:dyDescent="0.3">
      <c r="B2874" s="269" t="s">
        <v>50</v>
      </c>
      <c r="C2874" s="129">
        <f>SUM(C2875,C2885)</f>
        <v>0</v>
      </c>
      <c r="D2874" s="130">
        <f>SUM(D2875,D2885)</f>
        <v>0</v>
      </c>
      <c r="E2874" s="131">
        <f t="shared" si="2537"/>
        <v>0</v>
      </c>
      <c r="F2874" s="129">
        <f>SUM(F2875,F2885)</f>
        <v>0</v>
      </c>
      <c r="G2874" s="130">
        <f>SUM(G2875,G2885)</f>
        <v>0</v>
      </c>
      <c r="H2874" s="131">
        <f t="shared" si="2538"/>
        <v>0</v>
      </c>
      <c r="I2874" s="129">
        <f>SUM(I2875,I2885)</f>
        <v>0</v>
      </c>
      <c r="J2874" s="130">
        <f>SUM(J2875,J2885)</f>
        <v>0</v>
      </c>
      <c r="K2874" s="131">
        <f t="shared" si="2539"/>
        <v>0</v>
      </c>
      <c r="L2874" s="129">
        <f>SUM(L2875,L2885)</f>
        <v>0</v>
      </c>
      <c r="M2874" s="132">
        <f>SUM(M2875,M2885)</f>
        <v>0</v>
      </c>
      <c r="N2874" s="133">
        <f>SUM(N2875,N2885)</f>
        <v>0</v>
      </c>
      <c r="O2874" s="129">
        <f>SUM(O2875,O2885)</f>
        <v>0</v>
      </c>
      <c r="P2874" s="133">
        <f>SUM(P2875,P2885)</f>
        <v>0</v>
      </c>
      <c r="Q2874" s="134">
        <f t="shared" si="2540"/>
        <v>0</v>
      </c>
      <c r="R2874" s="133">
        <f>SUM(R2875,R2885)</f>
        <v>0</v>
      </c>
      <c r="S2874" s="133">
        <f>SUM(S2875,S2885)</f>
        <v>0</v>
      </c>
      <c r="T2874" s="135">
        <f t="shared" ref="T2874:T2937" si="2552">SUM(Q2874:S2874)</f>
        <v>0</v>
      </c>
      <c r="U2874" s="216"/>
      <c r="V2874" s="129">
        <f>SUM(V2875,V2885)</f>
        <v>0</v>
      </c>
      <c r="W2874" s="133">
        <f>SUM(W2875,W2885)</f>
        <v>0</v>
      </c>
      <c r="X2874" s="134">
        <f t="shared" si="2541"/>
        <v>0</v>
      </c>
      <c r="Y2874" s="133">
        <f>SUM(Y2875,Y2885)</f>
        <v>0</v>
      </c>
      <c r="Z2874" s="133">
        <f>SUM(Z2875,Z2885)</f>
        <v>0</v>
      </c>
      <c r="AA2874" s="135">
        <f t="shared" ref="AA2874:AA2937" si="2553">SUM(X2874:Z2874)</f>
        <v>0</v>
      </c>
      <c r="AB2874" s="216"/>
      <c r="AC2874" s="129">
        <f>SUM(AC2875,AC2885)</f>
        <v>0</v>
      </c>
      <c r="AD2874" s="133">
        <f>SUM(AD2875,AD2885)</f>
        <v>0</v>
      </c>
      <c r="AE2874" s="134">
        <f t="shared" si="2542"/>
        <v>0</v>
      </c>
      <c r="AF2874" s="133">
        <f>SUM(AF2875,AF2885)</f>
        <v>0</v>
      </c>
      <c r="AG2874" s="133">
        <f>SUM(AG2875,AG2885)</f>
        <v>0</v>
      </c>
      <c r="AH2874" s="135">
        <f t="shared" ref="AH2874:AH2937" si="2554">SUM(AE2874:AG2874)</f>
        <v>0</v>
      </c>
      <c r="AJ2874" s="130">
        <f t="shared" ref="AJ2874:AU2874" si="2555">SUM(AJ2875,AJ2885)</f>
        <v>0</v>
      </c>
      <c r="AK2874" s="132">
        <f t="shared" si="2555"/>
        <v>0</v>
      </c>
      <c r="AL2874" s="133">
        <f t="shared" si="2555"/>
        <v>0</v>
      </c>
      <c r="AM2874" s="132">
        <f t="shared" si="2555"/>
        <v>0</v>
      </c>
      <c r="AN2874" s="133">
        <f t="shared" si="2555"/>
        <v>0</v>
      </c>
      <c r="AO2874" s="132">
        <f t="shared" si="2555"/>
        <v>0</v>
      </c>
      <c r="AP2874" s="133">
        <f t="shared" si="2555"/>
        <v>0</v>
      </c>
      <c r="AQ2874" s="132">
        <f t="shared" si="2555"/>
        <v>0</v>
      </c>
      <c r="AR2874" s="133">
        <f t="shared" si="2555"/>
        <v>0</v>
      </c>
      <c r="AS2874" s="132">
        <f t="shared" si="2555"/>
        <v>0</v>
      </c>
      <c r="AT2874" s="133">
        <f t="shared" si="2555"/>
        <v>0</v>
      </c>
      <c r="AU2874" s="132">
        <f t="shared" si="2555"/>
        <v>0</v>
      </c>
      <c r="AV2874" s="133">
        <f t="shared" si="2544"/>
        <v>0</v>
      </c>
      <c r="AW2874" s="132">
        <f t="shared" si="2545"/>
        <v>0</v>
      </c>
      <c r="AX2874" s="210"/>
      <c r="AY2874" s="130">
        <f t="shared" si="2546"/>
        <v>0</v>
      </c>
      <c r="AZ2874" s="132">
        <f t="shared" si="2547"/>
        <v>0</v>
      </c>
      <c r="BA2874" s="133">
        <f t="shared" si="2548"/>
        <v>0</v>
      </c>
      <c r="BB2874" s="132">
        <f t="shared" si="2549"/>
        <v>0</v>
      </c>
      <c r="BC2874" s="132">
        <f t="shared" si="2550"/>
        <v>0</v>
      </c>
      <c r="BD2874" s="137">
        <f t="shared" si="2551"/>
        <v>0</v>
      </c>
    </row>
    <row r="2875" spans="2:56" x14ac:dyDescent="0.3">
      <c r="B2875" s="220" t="s">
        <v>51</v>
      </c>
      <c r="C2875" s="110">
        <f>SUM(C2876:C2884)</f>
        <v>0</v>
      </c>
      <c r="D2875" s="111">
        <f>SUM(D2876:D2884)</f>
        <v>0</v>
      </c>
      <c r="E2875" s="112">
        <f t="shared" si="2537"/>
        <v>0</v>
      </c>
      <c r="F2875" s="110">
        <f>SUM(F2876:F2884)</f>
        <v>0</v>
      </c>
      <c r="G2875" s="111">
        <f>SUM(G2876:G2884)</f>
        <v>0</v>
      </c>
      <c r="H2875" s="112">
        <f t="shared" si="2538"/>
        <v>0</v>
      </c>
      <c r="I2875" s="110">
        <f>SUM(I2876:I2884)</f>
        <v>0</v>
      </c>
      <c r="J2875" s="111">
        <f>SUM(J2876:J2884)</f>
        <v>0</v>
      </c>
      <c r="K2875" s="112">
        <f t="shared" si="2539"/>
        <v>0</v>
      </c>
      <c r="L2875" s="110">
        <f>SUM(L2876:L2884)</f>
        <v>0</v>
      </c>
      <c r="M2875" s="113">
        <f>SUM(M2876:M2884)</f>
        <v>0</v>
      </c>
      <c r="N2875" s="114">
        <f>SUM(N2876:N2884)</f>
        <v>0</v>
      </c>
      <c r="O2875" s="110">
        <f>SUM(O2876:O2884)</f>
        <v>0</v>
      </c>
      <c r="P2875" s="114">
        <f>SUM(P2876:P2884)</f>
        <v>0</v>
      </c>
      <c r="Q2875" s="139">
        <f t="shared" si="2540"/>
        <v>0</v>
      </c>
      <c r="R2875" s="114">
        <f>SUM(R2876:R2884)</f>
        <v>0</v>
      </c>
      <c r="S2875" s="114">
        <f>SUM(S2876:S2884)</f>
        <v>0</v>
      </c>
      <c r="T2875" s="140">
        <f t="shared" si="2552"/>
        <v>0</v>
      </c>
      <c r="U2875" s="216"/>
      <c r="V2875" s="110">
        <f>SUM(V2876:V2884)</f>
        <v>0</v>
      </c>
      <c r="W2875" s="114">
        <f>SUM(W2876:W2884)</f>
        <v>0</v>
      </c>
      <c r="X2875" s="139">
        <f t="shared" si="2541"/>
        <v>0</v>
      </c>
      <c r="Y2875" s="114">
        <f>SUM(Y2876:Y2884)</f>
        <v>0</v>
      </c>
      <c r="Z2875" s="114">
        <f>SUM(Z2876:Z2884)</f>
        <v>0</v>
      </c>
      <c r="AA2875" s="140">
        <f t="shared" si="2553"/>
        <v>0</v>
      </c>
      <c r="AB2875" s="216"/>
      <c r="AC2875" s="110">
        <f>SUM(AC2876:AC2884)</f>
        <v>0</v>
      </c>
      <c r="AD2875" s="114">
        <f>SUM(AD2876:AD2884)</f>
        <v>0</v>
      </c>
      <c r="AE2875" s="139">
        <f t="shared" si="2542"/>
        <v>0</v>
      </c>
      <c r="AF2875" s="114">
        <f>SUM(AF2876:AF2884)</f>
        <v>0</v>
      </c>
      <c r="AG2875" s="114">
        <f>SUM(AG2876:AG2884)</f>
        <v>0</v>
      </c>
      <c r="AH2875" s="140">
        <f t="shared" si="2554"/>
        <v>0</v>
      </c>
      <c r="AJ2875" s="111">
        <f t="shared" ref="AJ2875:AU2875" si="2556">SUM(AJ2876:AJ2884)</f>
        <v>0</v>
      </c>
      <c r="AK2875" s="113">
        <f t="shared" si="2556"/>
        <v>0</v>
      </c>
      <c r="AL2875" s="114">
        <f t="shared" si="2556"/>
        <v>0</v>
      </c>
      <c r="AM2875" s="113">
        <f t="shared" si="2556"/>
        <v>0</v>
      </c>
      <c r="AN2875" s="114">
        <f t="shared" si="2556"/>
        <v>0</v>
      </c>
      <c r="AO2875" s="113">
        <f t="shared" si="2556"/>
        <v>0</v>
      </c>
      <c r="AP2875" s="114">
        <f t="shared" si="2556"/>
        <v>0</v>
      </c>
      <c r="AQ2875" s="113">
        <f t="shared" si="2556"/>
        <v>0</v>
      </c>
      <c r="AR2875" s="114">
        <f t="shared" si="2556"/>
        <v>0</v>
      </c>
      <c r="AS2875" s="113">
        <f t="shared" si="2556"/>
        <v>0</v>
      </c>
      <c r="AT2875" s="114">
        <f t="shared" si="2556"/>
        <v>0</v>
      </c>
      <c r="AU2875" s="113">
        <f t="shared" si="2556"/>
        <v>0</v>
      </c>
      <c r="AV2875" s="114">
        <f t="shared" si="2544"/>
        <v>0</v>
      </c>
      <c r="AW2875" s="113">
        <f t="shared" si="2545"/>
        <v>0</v>
      </c>
      <c r="AX2875" s="210"/>
      <c r="AY2875" s="111">
        <f t="shared" si="2546"/>
        <v>0</v>
      </c>
      <c r="AZ2875" s="113">
        <f t="shared" si="2547"/>
        <v>0</v>
      </c>
      <c r="BA2875" s="114">
        <f t="shared" si="2548"/>
        <v>0</v>
      </c>
      <c r="BB2875" s="113">
        <f t="shared" si="2549"/>
        <v>0</v>
      </c>
      <c r="BC2875" s="113">
        <f t="shared" si="2550"/>
        <v>0</v>
      </c>
      <c r="BD2875" s="117">
        <f t="shared" si="2551"/>
        <v>0</v>
      </c>
    </row>
    <row r="2876" spans="2:56" x14ac:dyDescent="0.3">
      <c r="B2876" s="211" t="s">
        <v>52</v>
      </c>
      <c r="C2876" s="212"/>
      <c r="D2876" s="213"/>
      <c r="E2876" s="144">
        <f t="shared" si="2537"/>
        <v>0</v>
      </c>
      <c r="F2876" s="212"/>
      <c r="G2876" s="213"/>
      <c r="H2876" s="144">
        <f t="shared" si="2538"/>
        <v>0</v>
      </c>
      <c r="I2876" s="212"/>
      <c r="J2876" s="213"/>
      <c r="K2876" s="144">
        <f t="shared" si="2539"/>
        <v>0</v>
      </c>
      <c r="L2876" s="212"/>
      <c r="M2876" s="214"/>
      <c r="N2876" s="215"/>
      <c r="O2876" s="212"/>
      <c r="P2876" s="215"/>
      <c r="Q2876" s="139">
        <f t="shared" si="2540"/>
        <v>0</v>
      </c>
      <c r="R2876" s="215"/>
      <c r="S2876" s="215"/>
      <c r="T2876" s="140">
        <f t="shared" si="2552"/>
        <v>0</v>
      </c>
      <c r="U2876" s="216"/>
      <c r="V2876" s="212"/>
      <c r="W2876" s="215"/>
      <c r="X2876" s="139">
        <f t="shared" si="2541"/>
        <v>0</v>
      </c>
      <c r="Y2876" s="215"/>
      <c r="Z2876" s="215"/>
      <c r="AA2876" s="140">
        <f t="shared" si="2553"/>
        <v>0</v>
      </c>
      <c r="AB2876" s="216"/>
      <c r="AC2876" s="212"/>
      <c r="AD2876" s="215"/>
      <c r="AE2876" s="139">
        <f t="shared" si="2542"/>
        <v>0</v>
      </c>
      <c r="AF2876" s="215"/>
      <c r="AG2876" s="215"/>
      <c r="AH2876" s="140">
        <f t="shared" si="2554"/>
        <v>0</v>
      </c>
      <c r="AJ2876" s="217"/>
      <c r="AK2876" s="218"/>
      <c r="AL2876" s="219"/>
      <c r="AM2876" s="218"/>
      <c r="AN2876" s="219"/>
      <c r="AO2876" s="218"/>
      <c r="AP2876" s="219"/>
      <c r="AQ2876" s="218"/>
      <c r="AR2876" s="219"/>
      <c r="AS2876" s="218"/>
      <c r="AT2876" s="219"/>
      <c r="AU2876" s="218"/>
      <c r="AV2876" s="114">
        <f t="shared" si="2544"/>
        <v>0</v>
      </c>
      <c r="AW2876" s="113">
        <f t="shared" si="2545"/>
        <v>0</v>
      </c>
      <c r="AX2876" s="210"/>
      <c r="AY2876" s="111">
        <f t="shared" si="2546"/>
        <v>0</v>
      </c>
      <c r="AZ2876" s="113">
        <f t="shared" si="2547"/>
        <v>0</v>
      </c>
      <c r="BA2876" s="114">
        <f t="shared" si="2548"/>
        <v>0</v>
      </c>
      <c r="BB2876" s="113">
        <f t="shared" si="2549"/>
        <v>0</v>
      </c>
      <c r="BC2876" s="113">
        <f t="shared" si="2550"/>
        <v>0</v>
      </c>
      <c r="BD2876" s="117">
        <f t="shared" si="2551"/>
        <v>0</v>
      </c>
    </row>
    <row r="2877" spans="2:56" x14ac:dyDescent="0.3">
      <c r="B2877" s="211" t="s">
        <v>53</v>
      </c>
      <c r="C2877" s="212"/>
      <c r="D2877" s="213"/>
      <c r="E2877" s="144">
        <f t="shared" si="2537"/>
        <v>0</v>
      </c>
      <c r="F2877" s="212"/>
      <c r="G2877" s="213"/>
      <c r="H2877" s="144">
        <f t="shared" si="2538"/>
        <v>0</v>
      </c>
      <c r="I2877" s="212"/>
      <c r="J2877" s="213"/>
      <c r="K2877" s="144">
        <f t="shared" si="2539"/>
        <v>0</v>
      </c>
      <c r="L2877" s="212"/>
      <c r="M2877" s="214"/>
      <c r="N2877" s="215"/>
      <c r="O2877" s="212"/>
      <c r="P2877" s="215"/>
      <c r="Q2877" s="139">
        <f t="shared" si="2540"/>
        <v>0</v>
      </c>
      <c r="R2877" s="215"/>
      <c r="S2877" s="215"/>
      <c r="T2877" s="140">
        <f t="shared" si="2552"/>
        <v>0</v>
      </c>
      <c r="U2877" s="216"/>
      <c r="V2877" s="212"/>
      <c r="W2877" s="215"/>
      <c r="X2877" s="139">
        <f t="shared" si="2541"/>
        <v>0</v>
      </c>
      <c r="Y2877" s="215"/>
      <c r="Z2877" s="215"/>
      <c r="AA2877" s="140">
        <f t="shared" si="2553"/>
        <v>0</v>
      </c>
      <c r="AB2877" s="216"/>
      <c r="AC2877" s="212"/>
      <c r="AD2877" s="215"/>
      <c r="AE2877" s="139">
        <f t="shared" si="2542"/>
        <v>0</v>
      </c>
      <c r="AF2877" s="215"/>
      <c r="AG2877" s="215"/>
      <c r="AH2877" s="140">
        <f t="shared" si="2554"/>
        <v>0</v>
      </c>
      <c r="AJ2877" s="217"/>
      <c r="AK2877" s="218"/>
      <c r="AL2877" s="219"/>
      <c r="AM2877" s="218"/>
      <c r="AN2877" s="219"/>
      <c r="AO2877" s="218"/>
      <c r="AP2877" s="219"/>
      <c r="AQ2877" s="218"/>
      <c r="AR2877" s="219"/>
      <c r="AS2877" s="218"/>
      <c r="AT2877" s="219"/>
      <c r="AU2877" s="218"/>
      <c r="AV2877" s="114">
        <f t="shared" si="2544"/>
        <v>0</v>
      </c>
      <c r="AW2877" s="113">
        <f t="shared" si="2545"/>
        <v>0</v>
      </c>
      <c r="AX2877" s="210"/>
      <c r="AY2877" s="111">
        <f t="shared" si="2546"/>
        <v>0</v>
      </c>
      <c r="AZ2877" s="113">
        <f t="shared" si="2547"/>
        <v>0</v>
      </c>
      <c r="BA2877" s="114">
        <f t="shared" si="2548"/>
        <v>0</v>
      </c>
      <c r="BB2877" s="113">
        <f t="shared" si="2549"/>
        <v>0</v>
      </c>
      <c r="BC2877" s="113">
        <f t="shared" si="2550"/>
        <v>0</v>
      </c>
      <c r="BD2877" s="117">
        <f t="shared" si="2551"/>
        <v>0</v>
      </c>
    </row>
    <row r="2878" spans="2:56" x14ac:dyDescent="0.3">
      <c r="B2878" s="211" t="s">
        <v>54</v>
      </c>
      <c r="C2878" s="212"/>
      <c r="D2878" s="213"/>
      <c r="E2878" s="144">
        <f t="shared" si="2537"/>
        <v>0</v>
      </c>
      <c r="F2878" s="212"/>
      <c r="G2878" s="213"/>
      <c r="H2878" s="144">
        <f t="shared" si="2538"/>
        <v>0</v>
      </c>
      <c r="I2878" s="212"/>
      <c r="J2878" s="213"/>
      <c r="K2878" s="144">
        <f t="shared" si="2539"/>
        <v>0</v>
      </c>
      <c r="L2878" s="212"/>
      <c r="M2878" s="214"/>
      <c r="N2878" s="215"/>
      <c r="O2878" s="212"/>
      <c r="P2878" s="215"/>
      <c r="Q2878" s="139">
        <f t="shared" si="2540"/>
        <v>0</v>
      </c>
      <c r="R2878" s="215"/>
      <c r="S2878" s="215"/>
      <c r="T2878" s="140">
        <f t="shared" si="2552"/>
        <v>0</v>
      </c>
      <c r="U2878" s="216"/>
      <c r="V2878" s="212"/>
      <c r="W2878" s="215"/>
      <c r="X2878" s="139">
        <f t="shared" si="2541"/>
        <v>0</v>
      </c>
      <c r="Y2878" s="215"/>
      <c r="Z2878" s="215"/>
      <c r="AA2878" s="140">
        <f t="shared" si="2553"/>
        <v>0</v>
      </c>
      <c r="AB2878" s="216"/>
      <c r="AC2878" s="212"/>
      <c r="AD2878" s="215"/>
      <c r="AE2878" s="139">
        <f t="shared" si="2542"/>
        <v>0</v>
      </c>
      <c r="AF2878" s="215"/>
      <c r="AG2878" s="215"/>
      <c r="AH2878" s="140">
        <f t="shared" si="2554"/>
        <v>0</v>
      </c>
      <c r="AJ2878" s="217"/>
      <c r="AK2878" s="218"/>
      <c r="AL2878" s="219"/>
      <c r="AM2878" s="218"/>
      <c r="AN2878" s="219"/>
      <c r="AO2878" s="218"/>
      <c r="AP2878" s="219"/>
      <c r="AQ2878" s="218"/>
      <c r="AR2878" s="219"/>
      <c r="AS2878" s="218"/>
      <c r="AT2878" s="219"/>
      <c r="AU2878" s="218"/>
      <c r="AV2878" s="114">
        <f t="shared" si="2544"/>
        <v>0</v>
      </c>
      <c r="AW2878" s="113">
        <f t="shared" si="2545"/>
        <v>0</v>
      </c>
      <c r="AX2878" s="210"/>
      <c r="AY2878" s="111">
        <f t="shared" si="2546"/>
        <v>0</v>
      </c>
      <c r="AZ2878" s="113">
        <f t="shared" si="2547"/>
        <v>0</v>
      </c>
      <c r="BA2878" s="114">
        <f t="shared" si="2548"/>
        <v>0</v>
      </c>
      <c r="BB2878" s="113">
        <f t="shared" si="2549"/>
        <v>0</v>
      </c>
      <c r="BC2878" s="113">
        <f t="shared" si="2550"/>
        <v>0</v>
      </c>
      <c r="BD2878" s="117">
        <f t="shared" si="2551"/>
        <v>0</v>
      </c>
    </row>
    <row r="2879" spans="2:56" x14ac:dyDescent="0.3">
      <c r="B2879" s="211" t="s">
        <v>55</v>
      </c>
      <c r="C2879" s="212"/>
      <c r="D2879" s="213"/>
      <c r="E2879" s="144">
        <f t="shared" si="2537"/>
        <v>0</v>
      </c>
      <c r="F2879" s="212"/>
      <c r="G2879" s="213"/>
      <c r="H2879" s="144">
        <f t="shared" si="2538"/>
        <v>0</v>
      </c>
      <c r="I2879" s="212"/>
      <c r="J2879" s="213"/>
      <c r="K2879" s="144">
        <f t="shared" si="2539"/>
        <v>0</v>
      </c>
      <c r="L2879" s="212"/>
      <c r="M2879" s="214"/>
      <c r="N2879" s="215"/>
      <c r="O2879" s="212"/>
      <c r="P2879" s="215"/>
      <c r="Q2879" s="139">
        <f t="shared" si="2540"/>
        <v>0</v>
      </c>
      <c r="R2879" s="215"/>
      <c r="S2879" s="215"/>
      <c r="T2879" s="140">
        <f t="shared" si="2552"/>
        <v>0</v>
      </c>
      <c r="U2879" s="216"/>
      <c r="V2879" s="212"/>
      <c r="W2879" s="215"/>
      <c r="X2879" s="139">
        <f t="shared" si="2541"/>
        <v>0</v>
      </c>
      <c r="Y2879" s="215"/>
      <c r="Z2879" s="215"/>
      <c r="AA2879" s="140">
        <f t="shared" si="2553"/>
        <v>0</v>
      </c>
      <c r="AB2879" s="216"/>
      <c r="AC2879" s="212"/>
      <c r="AD2879" s="215"/>
      <c r="AE2879" s="139">
        <f t="shared" si="2542"/>
        <v>0</v>
      </c>
      <c r="AF2879" s="215"/>
      <c r="AG2879" s="215"/>
      <c r="AH2879" s="140">
        <f t="shared" si="2554"/>
        <v>0</v>
      </c>
      <c r="AJ2879" s="217"/>
      <c r="AK2879" s="218"/>
      <c r="AL2879" s="219"/>
      <c r="AM2879" s="218"/>
      <c r="AN2879" s="219"/>
      <c r="AO2879" s="218"/>
      <c r="AP2879" s="219"/>
      <c r="AQ2879" s="218"/>
      <c r="AR2879" s="219"/>
      <c r="AS2879" s="218"/>
      <c r="AT2879" s="219"/>
      <c r="AU2879" s="218"/>
      <c r="AV2879" s="114">
        <f t="shared" si="2544"/>
        <v>0</v>
      </c>
      <c r="AW2879" s="113">
        <f t="shared" si="2545"/>
        <v>0</v>
      </c>
      <c r="AX2879" s="210"/>
      <c r="AY2879" s="111">
        <f t="shared" si="2546"/>
        <v>0</v>
      </c>
      <c r="AZ2879" s="113">
        <f t="shared" si="2547"/>
        <v>0</v>
      </c>
      <c r="BA2879" s="114">
        <f t="shared" si="2548"/>
        <v>0</v>
      </c>
      <c r="BB2879" s="113">
        <f t="shared" si="2549"/>
        <v>0</v>
      </c>
      <c r="BC2879" s="113">
        <f t="shared" si="2550"/>
        <v>0</v>
      </c>
      <c r="BD2879" s="117">
        <f t="shared" si="2551"/>
        <v>0</v>
      </c>
    </row>
    <row r="2880" spans="2:56" x14ac:dyDescent="0.3">
      <c r="B2880" s="211" t="s">
        <v>56</v>
      </c>
      <c r="C2880" s="212"/>
      <c r="D2880" s="213"/>
      <c r="E2880" s="144">
        <f t="shared" si="2537"/>
        <v>0</v>
      </c>
      <c r="F2880" s="212"/>
      <c r="G2880" s="213"/>
      <c r="H2880" s="144">
        <f t="shared" si="2538"/>
        <v>0</v>
      </c>
      <c r="I2880" s="212"/>
      <c r="J2880" s="213"/>
      <c r="K2880" s="144">
        <f t="shared" si="2539"/>
        <v>0</v>
      </c>
      <c r="L2880" s="212"/>
      <c r="M2880" s="214"/>
      <c r="N2880" s="215"/>
      <c r="O2880" s="212"/>
      <c r="P2880" s="215"/>
      <c r="Q2880" s="139">
        <f t="shared" si="2540"/>
        <v>0</v>
      </c>
      <c r="R2880" s="215"/>
      <c r="S2880" s="215"/>
      <c r="T2880" s="140">
        <f t="shared" si="2552"/>
        <v>0</v>
      </c>
      <c r="U2880" s="216"/>
      <c r="V2880" s="212"/>
      <c r="W2880" s="215"/>
      <c r="X2880" s="139">
        <f t="shared" si="2541"/>
        <v>0</v>
      </c>
      <c r="Y2880" s="215"/>
      <c r="Z2880" s="215"/>
      <c r="AA2880" s="140">
        <f t="shared" si="2553"/>
        <v>0</v>
      </c>
      <c r="AB2880" s="216"/>
      <c r="AC2880" s="212"/>
      <c r="AD2880" s="215"/>
      <c r="AE2880" s="139">
        <f t="shared" si="2542"/>
        <v>0</v>
      </c>
      <c r="AF2880" s="215"/>
      <c r="AG2880" s="215"/>
      <c r="AH2880" s="140">
        <f t="shared" si="2554"/>
        <v>0</v>
      </c>
      <c r="AJ2880" s="217"/>
      <c r="AK2880" s="218"/>
      <c r="AL2880" s="219"/>
      <c r="AM2880" s="218"/>
      <c r="AN2880" s="219"/>
      <c r="AO2880" s="218"/>
      <c r="AP2880" s="219"/>
      <c r="AQ2880" s="218"/>
      <c r="AR2880" s="219"/>
      <c r="AS2880" s="218"/>
      <c r="AT2880" s="219"/>
      <c r="AU2880" s="218"/>
      <c r="AV2880" s="114">
        <f t="shared" si="2544"/>
        <v>0</v>
      </c>
      <c r="AW2880" s="113">
        <f t="shared" si="2545"/>
        <v>0</v>
      </c>
      <c r="AX2880" s="210"/>
      <c r="AY2880" s="111">
        <f t="shared" si="2546"/>
        <v>0</v>
      </c>
      <c r="AZ2880" s="113">
        <f t="shared" si="2547"/>
        <v>0</v>
      </c>
      <c r="BA2880" s="114">
        <f t="shared" si="2548"/>
        <v>0</v>
      </c>
      <c r="BB2880" s="113">
        <f t="shared" si="2549"/>
        <v>0</v>
      </c>
      <c r="BC2880" s="113">
        <f t="shared" si="2550"/>
        <v>0</v>
      </c>
      <c r="BD2880" s="117">
        <f t="shared" si="2551"/>
        <v>0</v>
      </c>
    </row>
    <row r="2881" spans="2:56" x14ac:dyDescent="0.3">
      <c r="B2881" s="211" t="s">
        <v>57</v>
      </c>
      <c r="C2881" s="212"/>
      <c r="D2881" s="213"/>
      <c r="E2881" s="144">
        <f t="shared" si="2537"/>
        <v>0</v>
      </c>
      <c r="F2881" s="212"/>
      <c r="G2881" s="213"/>
      <c r="H2881" s="144">
        <f t="shared" si="2538"/>
        <v>0</v>
      </c>
      <c r="I2881" s="212"/>
      <c r="J2881" s="213"/>
      <c r="K2881" s="144">
        <f t="shared" si="2539"/>
        <v>0</v>
      </c>
      <c r="L2881" s="212"/>
      <c r="M2881" s="214"/>
      <c r="N2881" s="215"/>
      <c r="O2881" s="212"/>
      <c r="P2881" s="215"/>
      <c r="Q2881" s="139">
        <f t="shared" si="2540"/>
        <v>0</v>
      </c>
      <c r="R2881" s="215"/>
      <c r="S2881" s="215"/>
      <c r="T2881" s="140">
        <f t="shared" si="2552"/>
        <v>0</v>
      </c>
      <c r="U2881" s="216"/>
      <c r="V2881" s="212"/>
      <c r="W2881" s="215"/>
      <c r="X2881" s="139">
        <f t="shared" si="2541"/>
        <v>0</v>
      </c>
      <c r="Y2881" s="215"/>
      <c r="Z2881" s="215"/>
      <c r="AA2881" s="140">
        <f t="shared" si="2553"/>
        <v>0</v>
      </c>
      <c r="AB2881" s="216"/>
      <c r="AC2881" s="212"/>
      <c r="AD2881" s="215"/>
      <c r="AE2881" s="139">
        <f t="shared" si="2542"/>
        <v>0</v>
      </c>
      <c r="AF2881" s="215"/>
      <c r="AG2881" s="215"/>
      <c r="AH2881" s="140">
        <f t="shared" si="2554"/>
        <v>0</v>
      </c>
      <c r="AJ2881" s="217"/>
      <c r="AK2881" s="218"/>
      <c r="AL2881" s="219"/>
      <c r="AM2881" s="218"/>
      <c r="AN2881" s="219"/>
      <c r="AO2881" s="218"/>
      <c r="AP2881" s="219"/>
      <c r="AQ2881" s="218"/>
      <c r="AR2881" s="219"/>
      <c r="AS2881" s="218"/>
      <c r="AT2881" s="219"/>
      <c r="AU2881" s="218"/>
      <c r="AV2881" s="114">
        <f t="shared" si="2544"/>
        <v>0</v>
      </c>
      <c r="AW2881" s="113">
        <f t="shared" si="2545"/>
        <v>0</v>
      </c>
      <c r="AX2881" s="210"/>
      <c r="AY2881" s="111">
        <f t="shared" si="2546"/>
        <v>0</v>
      </c>
      <c r="AZ2881" s="113">
        <f t="shared" si="2547"/>
        <v>0</v>
      </c>
      <c r="BA2881" s="114">
        <f t="shared" si="2548"/>
        <v>0</v>
      </c>
      <c r="BB2881" s="113">
        <f t="shared" si="2549"/>
        <v>0</v>
      </c>
      <c r="BC2881" s="113">
        <f t="shared" si="2550"/>
        <v>0</v>
      </c>
      <c r="BD2881" s="117">
        <f t="shared" si="2551"/>
        <v>0</v>
      </c>
    </row>
    <row r="2882" spans="2:56" x14ac:dyDescent="0.3">
      <c r="B2882" s="211" t="s">
        <v>58</v>
      </c>
      <c r="C2882" s="212"/>
      <c r="D2882" s="213"/>
      <c r="E2882" s="144">
        <f t="shared" si="2537"/>
        <v>0</v>
      </c>
      <c r="F2882" s="212"/>
      <c r="G2882" s="213"/>
      <c r="H2882" s="144">
        <f t="shared" si="2538"/>
        <v>0</v>
      </c>
      <c r="I2882" s="212"/>
      <c r="J2882" s="213"/>
      <c r="K2882" s="144">
        <f t="shared" si="2539"/>
        <v>0</v>
      </c>
      <c r="L2882" s="212"/>
      <c r="M2882" s="214"/>
      <c r="N2882" s="215"/>
      <c r="O2882" s="212"/>
      <c r="P2882" s="215"/>
      <c r="Q2882" s="139">
        <f t="shared" si="2540"/>
        <v>0</v>
      </c>
      <c r="R2882" s="215"/>
      <c r="S2882" s="215"/>
      <c r="T2882" s="140">
        <f t="shared" si="2552"/>
        <v>0</v>
      </c>
      <c r="U2882" s="216"/>
      <c r="V2882" s="212"/>
      <c r="W2882" s="215"/>
      <c r="X2882" s="139">
        <f t="shared" si="2541"/>
        <v>0</v>
      </c>
      <c r="Y2882" s="215"/>
      <c r="Z2882" s="215"/>
      <c r="AA2882" s="140">
        <f t="shared" si="2553"/>
        <v>0</v>
      </c>
      <c r="AB2882" s="216"/>
      <c r="AC2882" s="212"/>
      <c r="AD2882" s="215"/>
      <c r="AE2882" s="139">
        <f t="shared" si="2542"/>
        <v>0</v>
      </c>
      <c r="AF2882" s="215"/>
      <c r="AG2882" s="215"/>
      <c r="AH2882" s="140">
        <f t="shared" si="2554"/>
        <v>0</v>
      </c>
      <c r="AJ2882" s="217"/>
      <c r="AK2882" s="218"/>
      <c r="AL2882" s="219"/>
      <c r="AM2882" s="218"/>
      <c r="AN2882" s="219"/>
      <c r="AO2882" s="218"/>
      <c r="AP2882" s="219"/>
      <c r="AQ2882" s="218"/>
      <c r="AR2882" s="219"/>
      <c r="AS2882" s="218"/>
      <c r="AT2882" s="219"/>
      <c r="AU2882" s="218"/>
      <c r="AV2882" s="114">
        <f t="shared" si="2544"/>
        <v>0</v>
      </c>
      <c r="AW2882" s="113">
        <f t="shared" si="2545"/>
        <v>0</v>
      </c>
      <c r="AX2882" s="210"/>
      <c r="AY2882" s="111">
        <f t="shared" si="2546"/>
        <v>0</v>
      </c>
      <c r="AZ2882" s="113">
        <f t="shared" si="2547"/>
        <v>0</v>
      </c>
      <c r="BA2882" s="114">
        <f t="shared" si="2548"/>
        <v>0</v>
      </c>
      <c r="BB2882" s="113">
        <f t="shared" si="2549"/>
        <v>0</v>
      </c>
      <c r="BC2882" s="113">
        <f t="shared" si="2550"/>
        <v>0</v>
      </c>
      <c r="BD2882" s="117">
        <f t="shared" si="2551"/>
        <v>0</v>
      </c>
    </row>
    <row r="2883" spans="2:56" x14ac:dyDescent="0.3">
      <c r="B2883" s="211" t="s">
        <v>59</v>
      </c>
      <c r="C2883" s="212"/>
      <c r="D2883" s="213"/>
      <c r="E2883" s="144">
        <f t="shared" si="2537"/>
        <v>0</v>
      </c>
      <c r="F2883" s="212"/>
      <c r="G2883" s="213"/>
      <c r="H2883" s="144">
        <f t="shared" si="2538"/>
        <v>0</v>
      </c>
      <c r="I2883" s="212"/>
      <c r="J2883" s="213"/>
      <c r="K2883" s="144">
        <f t="shared" si="2539"/>
        <v>0</v>
      </c>
      <c r="L2883" s="212"/>
      <c r="M2883" s="214"/>
      <c r="N2883" s="215"/>
      <c r="O2883" s="212"/>
      <c r="P2883" s="215"/>
      <c r="Q2883" s="139">
        <f t="shared" si="2540"/>
        <v>0</v>
      </c>
      <c r="R2883" s="215"/>
      <c r="S2883" s="215"/>
      <c r="T2883" s="140">
        <f t="shared" si="2552"/>
        <v>0</v>
      </c>
      <c r="U2883" s="216"/>
      <c r="V2883" s="212"/>
      <c r="W2883" s="215"/>
      <c r="X2883" s="139">
        <f t="shared" si="2541"/>
        <v>0</v>
      </c>
      <c r="Y2883" s="215"/>
      <c r="Z2883" s="215"/>
      <c r="AA2883" s="140">
        <f t="shared" si="2553"/>
        <v>0</v>
      </c>
      <c r="AB2883" s="216"/>
      <c r="AC2883" s="212"/>
      <c r="AD2883" s="215"/>
      <c r="AE2883" s="139">
        <f t="shared" si="2542"/>
        <v>0</v>
      </c>
      <c r="AF2883" s="215"/>
      <c r="AG2883" s="215"/>
      <c r="AH2883" s="140">
        <f t="shared" si="2554"/>
        <v>0</v>
      </c>
      <c r="AJ2883" s="217"/>
      <c r="AK2883" s="218"/>
      <c r="AL2883" s="219"/>
      <c r="AM2883" s="218"/>
      <c r="AN2883" s="219"/>
      <c r="AO2883" s="218"/>
      <c r="AP2883" s="219"/>
      <c r="AQ2883" s="218"/>
      <c r="AR2883" s="219"/>
      <c r="AS2883" s="218"/>
      <c r="AT2883" s="219"/>
      <c r="AU2883" s="218"/>
      <c r="AV2883" s="114">
        <f t="shared" si="2544"/>
        <v>0</v>
      </c>
      <c r="AW2883" s="113">
        <f t="shared" si="2545"/>
        <v>0</v>
      </c>
      <c r="AX2883" s="210"/>
      <c r="AY2883" s="111">
        <f t="shared" si="2546"/>
        <v>0</v>
      </c>
      <c r="AZ2883" s="113">
        <f t="shared" si="2547"/>
        <v>0</v>
      </c>
      <c r="BA2883" s="114">
        <f t="shared" si="2548"/>
        <v>0</v>
      </c>
      <c r="BB2883" s="113">
        <f t="shared" si="2549"/>
        <v>0</v>
      </c>
      <c r="BC2883" s="113">
        <f t="shared" si="2550"/>
        <v>0</v>
      </c>
      <c r="BD2883" s="117">
        <f t="shared" si="2551"/>
        <v>0</v>
      </c>
    </row>
    <row r="2884" spans="2:56" x14ac:dyDescent="0.3">
      <c r="B2884" s="211" t="s">
        <v>60</v>
      </c>
      <c r="C2884" s="212"/>
      <c r="D2884" s="213"/>
      <c r="E2884" s="144">
        <f t="shared" si="2537"/>
        <v>0</v>
      </c>
      <c r="F2884" s="212"/>
      <c r="G2884" s="213"/>
      <c r="H2884" s="144">
        <f t="shared" si="2538"/>
        <v>0</v>
      </c>
      <c r="I2884" s="212"/>
      <c r="J2884" s="213"/>
      <c r="K2884" s="144">
        <f t="shared" si="2539"/>
        <v>0</v>
      </c>
      <c r="L2884" s="212"/>
      <c r="M2884" s="214"/>
      <c r="N2884" s="215"/>
      <c r="O2884" s="212"/>
      <c r="P2884" s="215"/>
      <c r="Q2884" s="139">
        <f t="shared" si="2540"/>
        <v>0</v>
      </c>
      <c r="R2884" s="215"/>
      <c r="S2884" s="215"/>
      <c r="T2884" s="140">
        <f t="shared" si="2552"/>
        <v>0</v>
      </c>
      <c r="U2884" s="216"/>
      <c r="V2884" s="212"/>
      <c r="W2884" s="215"/>
      <c r="X2884" s="139">
        <f t="shared" si="2541"/>
        <v>0</v>
      </c>
      <c r="Y2884" s="215"/>
      <c r="Z2884" s="215"/>
      <c r="AA2884" s="140">
        <f t="shared" si="2553"/>
        <v>0</v>
      </c>
      <c r="AB2884" s="216"/>
      <c r="AC2884" s="212"/>
      <c r="AD2884" s="215"/>
      <c r="AE2884" s="139">
        <f t="shared" si="2542"/>
        <v>0</v>
      </c>
      <c r="AF2884" s="215"/>
      <c r="AG2884" s="215"/>
      <c r="AH2884" s="140">
        <f t="shared" si="2554"/>
        <v>0</v>
      </c>
      <c r="AJ2884" s="217"/>
      <c r="AK2884" s="218"/>
      <c r="AL2884" s="219"/>
      <c r="AM2884" s="218"/>
      <c r="AN2884" s="219"/>
      <c r="AO2884" s="218"/>
      <c r="AP2884" s="219"/>
      <c r="AQ2884" s="218"/>
      <c r="AR2884" s="219"/>
      <c r="AS2884" s="218"/>
      <c r="AT2884" s="219"/>
      <c r="AU2884" s="218"/>
      <c r="AV2884" s="114">
        <f t="shared" si="2544"/>
        <v>0</v>
      </c>
      <c r="AW2884" s="113">
        <f t="shared" si="2545"/>
        <v>0</v>
      </c>
      <c r="AX2884" s="210"/>
      <c r="AY2884" s="111">
        <f t="shared" si="2546"/>
        <v>0</v>
      </c>
      <c r="AZ2884" s="113">
        <f t="shared" si="2547"/>
        <v>0</v>
      </c>
      <c r="BA2884" s="114">
        <f t="shared" si="2548"/>
        <v>0</v>
      </c>
      <c r="BB2884" s="113">
        <f t="shared" si="2549"/>
        <v>0</v>
      </c>
      <c r="BC2884" s="113">
        <f t="shared" si="2550"/>
        <v>0</v>
      </c>
      <c r="BD2884" s="117">
        <f t="shared" si="2551"/>
        <v>0</v>
      </c>
    </row>
    <row r="2885" spans="2:56" x14ac:dyDescent="0.3">
      <c r="B2885" s="220" t="s">
        <v>61</v>
      </c>
      <c r="C2885" s="110">
        <f>SUM(C2886:C2889)</f>
        <v>0</v>
      </c>
      <c r="D2885" s="111">
        <f>SUM(D2886:D2889)</f>
        <v>0</v>
      </c>
      <c r="E2885" s="112">
        <f t="shared" si="2537"/>
        <v>0</v>
      </c>
      <c r="F2885" s="110">
        <f>SUM(F2886:F2889)</f>
        <v>0</v>
      </c>
      <c r="G2885" s="111">
        <f>SUM(G2886:G2889)</f>
        <v>0</v>
      </c>
      <c r="H2885" s="112">
        <f t="shared" si="2538"/>
        <v>0</v>
      </c>
      <c r="I2885" s="110">
        <f>SUM(I2886:I2889)</f>
        <v>0</v>
      </c>
      <c r="J2885" s="111">
        <f>SUM(J2886:J2889)</f>
        <v>0</v>
      </c>
      <c r="K2885" s="112">
        <f t="shared" si="2539"/>
        <v>0</v>
      </c>
      <c r="L2885" s="110">
        <f>SUM(L2886:L2889)</f>
        <v>0</v>
      </c>
      <c r="M2885" s="113">
        <f>SUM(M2886:M2889)</f>
        <v>0</v>
      </c>
      <c r="N2885" s="114">
        <f>SUM(N2886:N2889)</f>
        <v>0</v>
      </c>
      <c r="O2885" s="110">
        <f>SUM(O2886:O2889)</f>
        <v>0</v>
      </c>
      <c r="P2885" s="114">
        <f>SUM(P2886:P2889)</f>
        <v>0</v>
      </c>
      <c r="Q2885" s="139">
        <f t="shared" si="2540"/>
        <v>0</v>
      </c>
      <c r="R2885" s="114">
        <f>SUM(R2886:R2889)</f>
        <v>0</v>
      </c>
      <c r="S2885" s="114">
        <f>SUM(S2886:S2889)</f>
        <v>0</v>
      </c>
      <c r="T2885" s="140">
        <f t="shared" si="2552"/>
        <v>0</v>
      </c>
      <c r="U2885" s="216"/>
      <c r="V2885" s="110">
        <f>SUM(V2886:V2889)</f>
        <v>0</v>
      </c>
      <c r="W2885" s="114">
        <f>SUM(W2886:W2889)</f>
        <v>0</v>
      </c>
      <c r="X2885" s="139">
        <f t="shared" si="2541"/>
        <v>0</v>
      </c>
      <c r="Y2885" s="114">
        <f>SUM(Y2886:Y2889)</f>
        <v>0</v>
      </c>
      <c r="Z2885" s="114">
        <f>SUM(Z2886:Z2889)</f>
        <v>0</v>
      </c>
      <c r="AA2885" s="140">
        <f t="shared" si="2553"/>
        <v>0</v>
      </c>
      <c r="AB2885" s="216"/>
      <c r="AC2885" s="110">
        <f>SUM(AC2886:AC2889)</f>
        <v>0</v>
      </c>
      <c r="AD2885" s="114">
        <f>SUM(AD2886:AD2889)</f>
        <v>0</v>
      </c>
      <c r="AE2885" s="139">
        <f t="shared" si="2542"/>
        <v>0</v>
      </c>
      <c r="AF2885" s="114">
        <f>SUM(AF2886:AF2889)</f>
        <v>0</v>
      </c>
      <c r="AG2885" s="114">
        <f>SUM(AG2886:AG2889)</f>
        <v>0</v>
      </c>
      <c r="AH2885" s="140">
        <f t="shared" si="2554"/>
        <v>0</v>
      </c>
      <c r="AJ2885" s="111">
        <f t="shared" ref="AJ2885:AU2885" si="2557">SUM(AJ2886:AJ2889)</f>
        <v>0</v>
      </c>
      <c r="AK2885" s="113">
        <f t="shared" si="2557"/>
        <v>0</v>
      </c>
      <c r="AL2885" s="114">
        <f t="shared" si="2557"/>
        <v>0</v>
      </c>
      <c r="AM2885" s="113">
        <f t="shared" si="2557"/>
        <v>0</v>
      </c>
      <c r="AN2885" s="114">
        <f t="shared" si="2557"/>
        <v>0</v>
      </c>
      <c r="AO2885" s="113">
        <f t="shared" si="2557"/>
        <v>0</v>
      </c>
      <c r="AP2885" s="114">
        <f t="shared" si="2557"/>
        <v>0</v>
      </c>
      <c r="AQ2885" s="113">
        <f t="shared" si="2557"/>
        <v>0</v>
      </c>
      <c r="AR2885" s="114">
        <f t="shared" si="2557"/>
        <v>0</v>
      </c>
      <c r="AS2885" s="113">
        <f t="shared" si="2557"/>
        <v>0</v>
      </c>
      <c r="AT2885" s="114">
        <f t="shared" si="2557"/>
        <v>0</v>
      </c>
      <c r="AU2885" s="113">
        <f t="shared" si="2557"/>
        <v>0</v>
      </c>
      <c r="AV2885" s="114">
        <f t="shared" si="2544"/>
        <v>0</v>
      </c>
      <c r="AW2885" s="113">
        <f t="shared" si="2545"/>
        <v>0</v>
      </c>
      <c r="AX2885" s="210"/>
      <c r="AY2885" s="111">
        <f t="shared" si="2546"/>
        <v>0</v>
      </c>
      <c r="AZ2885" s="113">
        <f t="shared" si="2547"/>
        <v>0</v>
      </c>
      <c r="BA2885" s="114">
        <f t="shared" si="2548"/>
        <v>0</v>
      </c>
      <c r="BB2885" s="113">
        <f t="shared" si="2549"/>
        <v>0</v>
      </c>
      <c r="BC2885" s="113">
        <f t="shared" si="2550"/>
        <v>0</v>
      </c>
      <c r="BD2885" s="117">
        <f t="shared" si="2551"/>
        <v>0</v>
      </c>
    </row>
    <row r="2886" spans="2:56" x14ac:dyDescent="0.3">
      <c r="B2886" s="211" t="s">
        <v>62</v>
      </c>
      <c r="C2886" s="212"/>
      <c r="D2886" s="213"/>
      <c r="E2886" s="144">
        <f t="shared" si="2537"/>
        <v>0</v>
      </c>
      <c r="F2886" s="212"/>
      <c r="G2886" s="213"/>
      <c r="H2886" s="144">
        <f t="shared" si="2538"/>
        <v>0</v>
      </c>
      <c r="I2886" s="212"/>
      <c r="J2886" s="213"/>
      <c r="K2886" s="144">
        <f t="shared" si="2539"/>
        <v>0</v>
      </c>
      <c r="L2886" s="212"/>
      <c r="M2886" s="214"/>
      <c r="N2886" s="215"/>
      <c r="O2886" s="212"/>
      <c r="P2886" s="215"/>
      <c r="Q2886" s="139">
        <f t="shared" si="2540"/>
        <v>0</v>
      </c>
      <c r="R2886" s="215"/>
      <c r="S2886" s="215"/>
      <c r="T2886" s="140">
        <f t="shared" si="2552"/>
        <v>0</v>
      </c>
      <c r="U2886" s="216"/>
      <c r="V2886" s="212"/>
      <c r="W2886" s="215"/>
      <c r="X2886" s="139">
        <f t="shared" si="2541"/>
        <v>0</v>
      </c>
      <c r="Y2886" s="215"/>
      <c r="Z2886" s="215"/>
      <c r="AA2886" s="140">
        <f t="shared" si="2553"/>
        <v>0</v>
      </c>
      <c r="AB2886" s="216"/>
      <c r="AC2886" s="212"/>
      <c r="AD2886" s="215"/>
      <c r="AE2886" s="139">
        <f t="shared" si="2542"/>
        <v>0</v>
      </c>
      <c r="AF2886" s="215"/>
      <c r="AG2886" s="215"/>
      <c r="AH2886" s="140">
        <f t="shared" si="2554"/>
        <v>0</v>
      </c>
      <c r="AJ2886" s="217"/>
      <c r="AK2886" s="218"/>
      <c r="AL2886" s="219"/>
      <c r="AM2886" s="218"/>
      <c r="AN2886" s="219"/>
      <c r="AO2886" s="218"/>
      <c r="AP2886" s="219"/>
      <c r="AQ2886" s="218"/>
      <c r="AR2886" s="219"/>
      <c r="AS2886" s="218"/>
      <c r="AT2886" s="219"/>
      <c r="AU2886" s="218"/>
      <c r="AV2886" s="114">
        <f t="shared" si="2544"/>
        <v>0</v>
      </c>
      <c r="AW2886" s="113">
        <f t="shared" si="2545"/>
        <v>0</v>
      </c>
      <c r="AX2886" s="210"/>
      <c r="AY2886" s="111">
        <f t="shared" si="2546"/>
        <v>0</v>
      </c>
      <c r="AZ2886" s="113">
        <f t="shared" si="2547"/>
        <v>0</v>
      </c>
      <c r="BA2886" s="114">
        <f t="shared" si="2548"/>
        <v>0</v>
      </c>
      <c r="BB2886" s="113">
        <f t="shared" si="2549"/>
        <v>0</v>
      </c>
      <c r="BC2886" s="113">
        <f t="shared" si="2550"/>
        <v>0</v>
      </c>
      <c r="BD2886" s="117">
        <f t="shared" si="2551"/>
        <v>0</v>
      </c>
    </row>
    <row r="2887" spans="2:56" x14ac:dyDescent="0.3">
      <c r="B2887" s="211" t="s">
        <v>63</v>
      </c>
      <c r="C2887" s="212"/>
      <c r="D2887" s="213"/>
      <c r="E2887" s="144">
        <f t="shared" si="2537"/>
        <v>0</v>
      </c>
      <c r="F2887" s="212"/>
      <c r="G2887" s="213"/>
      <c r="H2887" s="144">
        <f t="shared" si="2538"/>
        <v>0</v>
      </c>
      <c r="I2887" s="212"/>
      <c r="J2887" s="213"/>
      <c r="K2887" s="144">
        <f t="shared" si="2539"/>
        <v>0</v>
      </c>
      <c r="L2887" s="212"/>
      <c r="M2887" s="214"/>
      <c r="N2887" s="215"/>
      <c r="O2887" s="212"/>
      <c r="P2887" s="215"/>
      <c r="Q2887" s="139">
        <f t="shared" si="2540"/>
        <v>0</v>
      </c>
      <c r="R2887" s="215"/>
      <c r="S2887" s="215"/>
      <c r="T2887" s="140">
        <f t="shared" si="2552"/>
        <v>0</v>
      </c>
      <c r="U2887" s="216"/>
      <c r="V2887" s="212"/>
      <c r="W2887" s="215"/>
      <c r="X2887" s="139">
        <f t="shared" si="2541"/>
        <v>0</v>
      </c>
      <c r="Y2887" s="215"/>
      <c r="Z2887" s="215"/>
      <c r="AA2887" s="140">
        <f t="shared" si="2553"/>
        <v>0</v>
      </c>
      <c r="AB2887" s="216"/>
      <c r="AC2887" s="212"/>
      <c r="AD2887" s="215"/>
      <c r="AE2887" s="139">
        <f t="shared" si="2542"/>
        <v>0</v>
      </c>
      <c r="AF2887" s="215"/>
      <c r="AG2887" s="215"/>
      <c r="AH2887" s="140">
        <f t="shared" si="2554"/>
        <v>0</v>
      </c>
      <c r="AJ2887" s="217"/>
      <c r="AK2887" s="218"/>
      <c r="AL2887" s="219"/>
      <c r="AM2887" s="218"/>
      <c r="AN2887" s="219"/>
      <c r="AO2887" s="218"/>
      <c r="AP2887" s="219"/>
      <c r="AQ2887" s="218"/>
      <c r="AR2887" s="219"/>
      <c r="AS2887" s="218"/>
      <c r="AT2887" s="219"/>
      <c r="AU2887" s="218"/>
      <c r="AV2887" s="114">
        <f t="shared" si="2544"/>
        <v>0</v>
      </c>
      <c r="AW2887" s="113">
        <f t="shared" si="2545"/>
        <v>0</v>
      </c>
      <c r="AX2887" s="210"/>
      <c r="AY2887" s="111">
        <f t="shared" si="2546"/>
        <v>0</v>
      </c>
      <c r="AZ2887" s="113">
        <f t="shared" si="2547"/>
        <v>0</v>
      </c>
      <c r="BA2887" s="114">
        <f t="shared" si="2548"/>
        <v>0</v>
      </c>
      <c r="BB2887" s="113">
        <f t="shared" si="2549"/>
        <v>0</v>
      </c>
      <c r="BC2887" s="113">
        <f t="shared" si="2550"/>
        <v>0</v>
      </c>
      <c r="BD2887" s="117">
        <f t="shared" si="2551"/>
        <v>0</v>
      </c>
    </row>
    <row r="2888" spans="2:56" x14ac:dyDescent="0.3">
      <c r="B2888" s="211" t="s">
        <v>64</v>
      </c>
      <c r="C2888" s="212"/>
      <c r="D2888" s="213"/>
      <c r="E2888" s="144">
        <f t="shared" si="2537"/>
        <v>0</v>
      </c>
      <c r="F2888" s="212"/>
      <c r="G2888" s="213"/>
      <c r="H2888" s="144">
        <f t="shared" si="2538"/>
        <v>0</v>
      </c>
      <c r="I2888" s="212"/>
      <c r="J2888" s="213"/>
      <c r="K2888" s="144">
        <f t="shared" si="2539"/>
        <v>0</v>
      </c>
      <c r="L2888" s="212"/>
      <c r="M2888" s="214"/>
      <c r="N2888" s="215"/>
      <c r="O2888" s="212"/>
      <c r="P2888" s="215"/>
      <c r="Q2888" s="139">
        <f t="shared" si="2540"/>
        <v>0</v>
      </c>
      <c r="R2888" s="215"/>
      <c r="S2888" s="215"/>
      <c r="T2888" s="140">
        <f t="shared" si="2552"/>
        <v>0</v>
      </c>
      <c r="U2888" s="216"/>
      <c r="V2888" s="212"/>
      <c r="W2888" s="215"/>
      <c r="X2888" s="139">
        <f t="shared" si="2541"/>
        <v>0</v>
      </c>
      <c r="Y2888" s="215"/>
      <c r="Z2888" s="215"/>
      <c r="AA2888" s="140">
        <f t="shared" si="2553"/>
        <v>0</v>
      </c>
      <c r="AB2888" s="216"/>
      <c r="AC2888" s="212"/>
      <c r="AD2888" s="215"/>
      <c r="AE2888" s="139">
        <f t="shared" si="2542"/>
        <v>0</v>
      </c>
      <c r="AF2888" s="215"/>
      <c r="AG2888" s="215"/>
      <c r="AH2888" s="140">
        <f t="shared" si="2554"/>
        <v>0</v>
      </c>
      <c r="AJ2888" s="217"/>
      <c r="AK2888" s="218"/>
      <c r="AL2888" s="219"/>
      <c r="AM2888" s="218"/>
      <c r="AN2888" s="219"/>
      <c r="AO2888" s="218"/>
      <c r="AP2888" s="219"/>
      <c r="AQ2888" s="218"/>
      <c r="AR2888" s="219"/>
      <c r="AS2888" s="218"/>
      <c r="AT2888" s="219"/>
      <c r="AU2888" s="218"/>
      <c r="AV2888" s="114">
        <f t="shared" si="2544"/>
        <v>0</v>
      </c>
      <c r="AW2888" s="113">
        <f t="shared" si="2545"/>
        <v>0</v>
      </c>
      <c r="AX2888" s="210"/>
      <c r="AY2888" s="111">
        <f t="shared" si="2546"/>
        <v>0</v>
      </c>
      <c r="AZ2888" s="113">
        <f t="shared" si="2547"/>
        <v>0</v>
      </c>
      <c r="BA2888" s="114">
        <f t="shared" si="2548"/>
        <v>0</v>
      </c>
      <c r="BB2888" s="113">
        <f t="shared" si="2549"/>
        <v>0</v>
      </c>
      <c r="BC2888" s="113">
        <f t="shared" si="2550"/>
        <v>0</v>
      </c>
      <c r="BD2888" s="117">
        <f t="shared" si="2551"/>
        <v>0</v>
      </c>
    </row>
    <row r="2889" spans="2:56" x14ac:dyDescent="0.3">
      <c r="B2889" s="211" t="s">
        <v>65</v>
      </c>
      <c r="C2889" s="212"/>
      <c r="D2889" s="213"/>
      <c r="E2889" s="144">
        <f t="shared" si="2537"/>
        <v>0</v>
      </c>
      <c r="F2889" s="212"/>
      <c r="G2889" s="213"/>
      <c r="H2889" s="144">
        <f t="shared" si="2538"/>
        <v>0</v>
      </c>
      <c r="I2889" s="212"/>
      <c r="J2889" s="213"/>
      <c r="K2889" s="144">
        <f t="shared" si="2539"/>
        <v>0</v>
      </c>
      <c r="L2889" s="212"/>
      <c r="M2889" s="214"/>
      <c r="N2889" s="215"/>
      <c r="O2889" s="212"/>
      <c r="P2889" s="215"/>
      <c r="Q2889" s="139">
        <f t="shared" si="2540"/>
        <v>0</v>
      </c>
      <c r="R2889" s="215"/>
      <c r="S2889" s="215"/>
      <c r="T2889" s="140">
        <f t="shared" si="2552"/>
        <v>0</v>
      </c>
      <c r="U2889" s="216"/>
      <c r="V2889" s="212"/>
      <c r="W2889" s="215"/>
      <c r="X2889" s="139">
        <f t="shared" si="2541"/>
        <v>0</v>
      </c>
      <c r="Y2889" s="215"/>
      <c r="Z2889" s="215"/>
      <c r="AA2889" s="140">
        <f t="shared" si="2553"/>
        <v>0</v>
      </c>
      <c r="AB2889" s="216"/>
      <c r="AC2889" s="212"/>
      <c r="AD2889" s="215"/>
      <c r="AE2889" s="139">
        <f t="shared" si="2542"/>
        <v>0</v>
      </c>
      <c r="AF2889" s="215"/>
      <c r="AG2889" s="215"/>
      <c r="AH2889" s="140">
        <f t="shared" si="2554"/>
        <v>0</v>
      </c>
      <c r="AJ2889" s="217"/>
      <c r="AK2889" s="218"/>
      <c r="AL2889" s="219"/>
      <c r="AM2889" s="218"/>
      <c r="AN2889" s="219"/>
      <c r="AO2889" s="218"/>
      <c r="AP2889" s="219"/>
      <c r="AQ2889" s="218"/>
      <c r="AR2889" s="219"/>
      <c r="AS2889" s="218"/>
      <c r="AT2889" s="219"/>
      <c r="AU2889" s="218"/>
      <c r="AV2889" s="114">
        <f t="shared" si="2544"/>
        <v>0</v>
      </c>
      <c r="AW2889" s="113">
        <f t="shared" si="2545"/>
        <v>0</v>
      </c>
      <c r="AX2889" s="210"/>
      <c r="AY2889" s="111">
        <f t="shared" si="2546"/>
        <v>0</v>
      </c>
      <c r="AZ2889" s="113">
        <f t="shared" si="2547"/>
        <v>0</v>
      </c>
      <c r="BA2889" s="114">
        <f t="shared" si="2548"/>
        <v>0</v>
      </c>
      <c r="BB2889" s="113">
        <f t="shared" si="2549"/>
        <v>0</v>
      </c>
      <c r="BC2889" s="113">
        <f t="shared" si="2550"/>
        <v>0</v>
      </c>
      <c r="BD2889" s="117">
        <f t="shared" si="2551"/>
        <v>0</v>
      </c>
    </row>
    <row r="2890" spans="2:56" x14ac:dyDescent="0.3">
      <c r="B2890" s="221" t="s">
        <v>66</v>
      </c>
      <c r="C2890" s="78">
        <f>SUM(C2891,C2893,C2897,C2902,C2904,C2906,C2908,C2915,C2922,C2927,C2930,C2932,C2935,C2937,C2941,C2945,C2947,C2953,C2955,C2957,C2959,C2961,C2963,C2965,C2967,C2969,C2971,C2973,C2975,C2985,C2993,C2995,C3000,C3002,C3009,C3011,C3017,C3019)</f>
        <v>0</v>
      </c>
      <c r="D2890" s="79">
        <f>SUM(D2891,D2893,D2897,D2902,D2904,D2906,D2908,D2915,D2922,D2927,D2930,D2932,D2935,D2937,D2941,D2945,D2947,D2953,D2955,D2957,D2959,D2961,D2963,D2965,D2967,D2969,D2971,D2973,D2975,D2985,D2993,D2995,D3000,D3002,D3009,D3011,D3017,D3019)</f>
        <v>0</v>
      </c>
      <c r="E2890" s="69">
        <f t="shared" si="2537"/>
        <v>0</v>
      </c>
      <c r="F2890" s="78">
        <f>SUM(F2891,F2893,F2897,F2902,F2904,F2906,F2908,F2915,F2922,F2927,F2930,F2932,F2935,F2937,F2941,F2945,F2947,F2953,F2955,F2957,F2959,F2961,F2963,F2965,F2967,F2969,F2971,F2973,F2975,F2985,F2993,F2995,F3000,F3002,F3009,F3011,F3017,F3019)</f>
        <v>0</v>
      </c>
      <c r="G2890" s="79">
        <f>SUM(G2891,G2893,G2897,G2902,G2904,G2906,G2908,G2915,G2922,G2927,G2930,G2932,G2935,G2937,G2941,G2945,G2947,G2953,G2955,G2957,G2959,G2961,G2963,G2965,G2967,G2969,G2971,G2973,G2975,G2985,G2993,G2995,G3000,G3002,G3009,G3011,G3017,G3019)</f>
        <v>0</v>
      </c>
      <c r="H2890" s="69">
        <f t="shared" si="2538"/>
        <v>0</v>
      </c>
      <c r="I2890" s="78">
        <f>SUM(I2891,I2893,I2897,I2902,I2904,I2906,I2908,I2915,I2922,I2927,I2930,I2932,I2935,I2937,I2941,I2945,I2947,I2953,I2955,I2957,I2959,I2961,I2963,I2965,I2967,I2969,I2971,I2973,I2975,I2985,I2993,I2995,I3000,I3002,I3009,I3011,I3017,I3019)</f>
        <v>0</v>
      </c>
      <c r="J2890" s="79">
        <f>SUM(J2891,J2893,J2897,J2902,J2904,J2906,J2908,J2915,J2922,J2927,J2930,J2932,J2935,J2937,J2941,J2945,J2947,J2953,J2955,J2957,J2959,J2961,J2963,J2965,J2967,J2969,J2971,J2973,J2975,J2985,J2993,J2995,J3000,J3002,J3009,J3011,J3017,J3019)</f>
        <v>0</v>
      </c>
      <c r="K2890" s="69">
        <f t="shared" si="2539"/>
        <v>0</v>
      </c>
      <c r="L2890" s="78">
        <f>SUM(L2891,L2893,L2897,L2902,L2904,L2906,L2908,L2915,L2922,L2927,L2930,L2932,L2935,L2937,L2941,L2945,L2947,L2953,L2955,L2957,L2959,L2961,L2963,L2965,L2967,L2969,L2971,L2973,L2975,L2985,L2993,L2995,L3000,L3002,L3009,L3011,L3017,L3019)</f>
        <v>0</v>
      </c>
      <c r="M2890" s="80">
        <f>SUM(M2891,M2893,M2897,M2902,M2904,M2906,M2908,M2915,M2922,M2927,M2930,M2932,M2935,M2937,M2941,M2945,M2947,M2953,M2955,M2957,M2959,M2961,M2963,M2965,M2967,M2969,M2971,M2973,M2975,M2985,M2993,M2995,M3000,M3002,M3009,M3011,M3017,M3019)</f>
        <v>0</v>
      </c>
      <c r="N2890" s="81">
        <f>SUM(N2891,N2893,N2897,N2902,N2904,N2906,N2908,N2915,N2922,N2927,N2930,N2932,N2935,N2937,N2941,N2945,N2947,N2953,N2955,N2957,N2959,N2961,N2963,N2965,N2967,N2969,N2971,N2973,N2975,N2985,N2993,N2995,N3000,N3002,N3009,N3011,N3017,N3019)</f>
        <v>0</v>
      </c>
      <c r="O2890" s="78">
        <f>SUM(O2891,O2893,O2897,O2902,O2904,O2906,O2908,O2915,O2922,O2927,O2930,O2932,O2935,O2937,O2941,O2945,O2947,O2953,O2955,O2957,O2959,O2961,O2963,O2965,O2967,O2969,O2971,O2973,O2975,O2985,O2993,O2995,O3000,O3002,O3009,O3011,O3017,O3019)</f>
        <v>0</v>
      </c>
      <c r="P2890" s="81">
        <f>SUM(P2891,P2893,P2897,P2902,P2904,P2906,P2908,P2915,P2922,P2927,P2930,P2932,P2935,P2937,P2941,P2945,P2947,P2953,P2955,P2957,P2959,P2961,P2963,P2965,P2967,P2969,P2971,P2973,P2975,P2985,P2993,P2995,P3000,P3002,P3009,P3011,P3017,P3019)</f>
        <v>0</v>
      </c>
      <c r="Q2890" s="148">
        <f t="shared" si="2540"/>
        <v>0</v>
      </c>
      <c r="R2890" s="81">
        <f>SUM(R2891,R2893,R2897,R2902,R2904,R2906,R2908,R2915,R2922,R2927,R2930,R2932,R2935,R2937,R2941,R2945,R2947,R2953,R2955,R2957,R2959,R2961,R2963,R2965,R2967,R2969,R2971,R2973,R2975,R2985,R2993,R2995,R3000,R3002,R3009,R3011,R3017,R3019)</f>
        <v>0</v>
      </c>
      <c r="S2890" s="81">
        <f>SUM(S2891,S2893,S2897,S2902,S2904,S2906,S2908,S2915,S2922,S2927,S2930,S2932,S2935,S2937,S2941,S2945,S2947,S2953,S2955,S2957,S2959,S2961,S2963,S2965,S2967,S2969,S2971,S2973,S2975,S2985,S2993,S2995,S3000,S3002,S3009,S3011,S3017,S3019)</f>
        <v>0</v>
      </c>
      <c r="T2890" s="149">
        <f t="shared" si="2552"/>
        <v>0</v>
      </c>
      <c r="U2890" s="216"/>
      <c r="V2890" s="78">
        <f>SUM(V2891,V2893,V2897,V2902,V2904,V2906,V2908,V2915,V2922,V2927,V2930,V2932,V2935,V2937,V2941,V2945,V2947,V2953,V2955,V2957,V2959,V2961,V2963,V2965,V2967,V2969,V2971,V2973,V2975,V2985,V2993,V2995,V3000,V3002,V3009,V3011,V3017,V3019)</f>
        <v>0</v>
      </c>
      <c r="W2890" s="81">
        <f>SUM(W2891,W2893,W2897,W2902,W2904,W2906,W2908,W2915,W2922,W2927,W2930,W2932,W2935,W2937,W2941,W2945,W2947,W2953,W2955,W2957,W2959,W2961,W2963,W2965,W2967,W2969,W2971,W2973,W2975,W2985,W2993,W2995,W3000,W3002,W3009,W3011,W3017,W3019)</f>
        <v>0</v>
      </c>
      <c r="X2890" s="148">
        <f t="shared" si="2541"/>
        <v>0</v>
      </c>
      <c r="Y2890" s="81">
        <f>SUM(Y2891,Y2893,Y2897,Y2902,Y2904,Y2906,Y2908,Y2915,Y2922,Y2927,Y2930,Y2932,Y2935,Y2937,Y2941,Y2945,Y2947,Y2953,Y2955,Y2957,Y2959,Y2961,Y2963,Y2965,Y2967,Y2969,Y2971,Y2973,Y2975,Y2985,Y2993,Y2995,Y3000,Y3002,Y3009,Y3011,Y3017,Y3019)</f>
        <v>0</v>
      </c>
      <c r="Z2890" s="81">
        <f>SUM(Z2891,Z2893,Z2897,Z2902,Z2904,Z2906,Z2908,Z2915,Z2922,Z2927,Z2930,Z2932,Z2935,Z2937,Z2941,Z2945,Z2947,Z2953,Z2955,Z2957,Z2959,Z2961,Z2963,Z2965,Z2967,Z2969,Z2971,Z2973,Z2975,Z2985,Z2993,Z2995,Z3000,Z3002,Z3009,Z3011,Z3017,Z3019)</f>
        <v>0</v>
      </c>
      <c r="AA2890" s="149">
        <f t="shared" si="2553"/>
        <v>0</v>
      </c>
      <c r="AB2890" s="216"/>
      <c r="AC2890" s="78">
        <f>SUM(AC2891,AC2893,AC2897,AC2902,AC2904,AC2906,AC2908,AC2915,AC2922,AC2927,AC2930,AC2932,AC2935,AC2937,AC2941,AC2945,AC2947,AC2953,AC2955,AC2957,AC2959,AC2961,AC2963,AC2965,AC2967,AC2969,AC2971,AC2973,AC2975,AC2985,AC2993,AC2995,AC3000,AC3002,AC3009,AC3011,AC3017,AC3019)</f>
        <v>0</v>
      </c>
      <c r="AD2890" s="81">
        <f>SUM(AD2891,AD2893,AD2897,AD2902,AD2904,AD2906,AD2908,AD2915,AD2922,AD2927,AD2930,AD2932,AD2935,AD2937,AD2941,AD2945,AD2947,AD2953,AD2955,AD2957,AD2959,AD2961,AD2963,AD2965,AD2967,AD2969,AD2971,AD2973,AD2975,AD2985,AD2993,AD2995,AD3000,AD3002,AD3009,AD3011,AD3017,AD3019)</f>
        <v>0</v>
      </c>
      <c r="AE2890" s="148">
        <f t="shared" si="2542"/>
        <v>0</v>
      </c>
      <c r="AF2890" s="81">
        <f>SUM(AF2891,AF2893,AF2897,AF2902,AF2904,AF2906,AF2908,AF2915,AF2922,AF2927,AF2930,AF2932,AF2935,AF2937,AF2941,AF2945,AF2947,AF2953,AF2955,AF2957,AF2959,AF2961,AF2963,AF2965,AF2967,AF2969,AF2971,AF2973,AF2975,AF2985,AF2993,AF2995,AF3000,AF3002,AF3009,AF3011,AF3017,AF3019)</f>
        <v>0</v>
      </c>
      <c r="AG2890" s="81">
        <f>SUM(AG2891,AG2893,AG2897,AG2902,AG2904,AG2906,AG2908,AG2915,AG2922,AG2927,AG2930,AG2932,AG2935,AG2937,AG2941,AG2945,AG2947,AG2953,AG2955,AG2957,AG2959,AG2961,AG2963,AG2965,AG2967,AG2969,AG2971,AG2973,AG2975,AG2985,AG2993,AG2995,AG3000,AG3002,AG3009,AG3011,AG3017,AG3019)</f>
        <v>0</v>
      </c>
      <c r="AH2890" s="149">
        <f t="shared" si="2554"/>
        <v>0</v>
      </c>
      <c r="AJ2890" s="79">
        <f t="shared" ref="AJ2890:AU2890" si="2558">SUM(AJ2891,AJ2893,AJ2897,AJ2902,AJ2904,AJ2906,AJ2908,AJ2915,AJ2922,AJ2927,AJ2930,AJ2932,AJ2935,AJ2937,AJ2941,AJ2945,AJ2947,AJ2953,AJ2955,AJ2957,AJ2959,AJ2961,AJ2963,AJ2965,AJ2967,AJ2969,AJ2971,AJ2973,AJ2975,AJ2985,AJ2993,AJ2995,AJ3000,AJ3002,AJ3009,AJ3011,AJ3017,AJ3019)</f>
        <v>0</v>
      </c>
      <c r="AK2890" s="80">
        <f t="shared" si="2558"/>
        <v>0</v>
      </c>
      <c r="AL2890" s="81">
        <f t="shared" si="2558"/>
        <v>0</v>
      </c>
      <c r="AM2890" s="80">
        <f t="shared" si="2558"/>
        <v>0</v>
      </c>
      <c r="AN2890" s="81">
        <f t="shared" si="2558"/>
        <v>0</v>
      </c>
      <c r="AO2890" s="80">
        <f t="shared" si="2558"/>
        <v>0</v>
      </c>
      <c r="AP2890" s="81">
        <f t="shared" si="2558"/>
        <v>0</v>
      </c>
      <c r="AQ2890" s="80">
        <f t="shared" si="2558"/>
        <v>0</v>
      </c>
      <c r="AR2890" s="81">
        <f t="shared" si="2558"/>
        <v>0</v>
      </c>
      <c r="AS2890" s="80">
        <f t="shared" si="2558"/>
        <v>0</v>
      </c>
      <c r="AT2890" s="81">
        <f t="shared" si="2558"/>
        <v>0</v>
      </c>
      <c r="AU2890" s="80">
        <f t="shared" si="2558"/>
        <v>0</v>
      </c>
      <c r="AV2890" s="81">
        <f t="shared" si="2544"/>
        <v>0</v>
      </c>
      <c r="AW2890" s="80">
        <f t="shared" si="2545"/>
        <v>0</v>
      </c>
      <c r="AX2890" s="210"/>
      <c r="AY2890" s="79">
        <f t="shared" si="2546"/>
        <v>0</v>
      </c>
      <c r="AZ2890" s="80">
        <f t="shared" si="2547"/>
        <v>0</v>
      </c>
      <c r="BA2890" s="81">
        <f t="shared" si="2548"/>
        <v>0</v>
      </c>
      <c r="BB2890" s="80">
        <f t="shared" si="2549"/>
        <v>0</v>
      </c>
      <c r="BC2890" s="80">
        <f t="shared" si="2550"/>
        <v>0</v>
      </c>
      <c r="BD2890" s="86">
        <f t="shared" si="2551"/>
        <v>0</v>
      </c>
    </row>
    <row r="2891" spans="2:56" x14ac:dyDescent="0.3">
      <c r="B2891" s="222" t="s">
        <v>67</v>
      </c>
      <c r="C2891" s="78">
        <f>SUM(C2892)</f>
        <v>0</v>
      </c>
      <c r="D2891" s="79">
        <f>SUM(D2892)</f>
        <v>0</v>
      </c>
      <c r="E2891" s="69">
        <f t="shared" si="2537"/>
        <v>0</v>
      </c>
      <c r="F2891" s="78">
        <f>SUM(F2892)</f>
        <v>0</v>
      </c>
      <c r="G2891" s="79">
        <f>SUM(G2892)</f>
        <v>0</v>
      </c>
      <c r="H2891" s="69">
        <f t="shared" si="2538"/>
        <v>0</v>
      </c>
      <c r="I2891" s="78">
        <f>SUM(I2892)</f>
        <v>0</v>
      </c>
      <c r="J2891" s="79">
        <f>SUM(J2892)</f>
        <v>0</v>
      </c>
      <c r="K2891" s="69">
        <f t="shared" si="2539"/>
        <v>0</v>
      </c>
      <c r="L2891" s="78">
        <f>SUM(L2892)</f>
        <v>0</v>
      </c>
      <c r="M2891" s="80">
        <f>SUM(M2892)</f>
        <v>0</v>
      </c>
      <c r="N2891" s="81">
        <f>SUM(N2892)</f>
        <v>0</v>
      </c>
      <c r="O2891" s="78">
        <f>SUM(O2892)</f>
        <v>0</v>
      </c>
      <c r="P2891" s="81">
        <f>SUM(P2892)</f>
        <v>0</v>
      </c>
      <c r="Q2891" s="148">
        <f t="shared" si="2540"/>
        <v>0</v>
      </c>
      <c r="R2891" s="81">
        <f>SUM(R2892)</f>
        <v>0</v>
      </c>
      <c r="S2891" s="81">
        <f>SUM(S2892)</f>
        <v>0</v>
      </c>
      <c r="T2891" s="149">
        <f t="shared" si="2552"/>
        <v>0</v>
      </c>
      <c r="U2891" s="216"/>
      <c r="V2891" s="78">
        <f>SUM(V2892)</f>
        <v>0</v>
      </c>
      <c r="W2891" s="81">
        <f>SUM(W2892)</f>
        <v>0</v>
      </c>
      <c r="X2891" s="148">
        <f t="shared" si="2541"/>
        <v>0</v>
      </c>
      <c r="Y2891" s="81">
        <f>SUM(Y2892)</f>
        <v>0</v>
      </c>
      <c r="Z2891" s="81">
        <f>SUM(Z2892)</f>
        <v>0</v>
      </c>
      <c r="AA2891" s="149">
        <f t="shared" si="2553"/>
        <v>0</v>
      </c>
      <c r="AB2891" s="216"/>
      <c r="AC2891" s="78">
        <f>SUM(AC2892)</f>
        <v>0</v>
      </c>
      <c r="AD2891" s="81">
        <f>SUM(AD2892)</f>
        <v>0</v>
      </c>
      <c r="AE2891" s="148">
        <f t="shared" si="2542"/>
        <v>0</v>
      </c>
      <c r="AF2891" s="81">
        <f>SUM(AF2892)</f>
        <v>0</v>
      </c>
      <c r="AG2891" s="81">
        <f>SUM(AG2892)</f>
        <v>0</v>
      </c>
      <c r="AH2891" s="149">
        <f t="shared" si="2554"/>
        <v>0</v>
      </c>
      <c r="AJ2891" s="79">
        <f t="shared" ref="AJ2891:AU2891" si="2559">SUM(AJ2892)</f>
        <v>0</v>
      </c>
      <c r="AK2891" s="80">
        <f t="shared" si="2559"/>
        <v>0</v>
      </c>
      <c r="AL2891" s="81">
        <f t="shared" si="2559"/>
        <v>0</v>
      </c>
      <c r="AM2891" s="80">
        <f t="shared" si="2559"/>
        <v>0</v>
      </c>
      <c r="AN2891" s="81">
        <f t="shared" si="2559"/>
        <v>0</v>
      </c>
      <c r="AO2891" s="80">
        <f t="shared" si="2559"/>
        <v>0</v>
      </c>
      <c r="AP2891" s="81">
        <f t="shared" si="2559"/>
        <v>0</v>
      </c>
      <c r="AQ2891" s="80">
        <f t="shared" si="2559"/>
        <v>0</v>
      </c>
      <c r="AR2891" s="81">
        <f t="shared" si="2559"/>
        <v>0</v>
      </c>
      <c r="AS2891" s="80">
        <f t="shared" si="2559"/>
        <v>0</v>
      </c>
      <c r="AT2891" s="81">
        <f t="shared" si="2559"/>
        <v>0</v>
      </c>
      <c r="AU2891" s="80">
        <f t="shared" si="2559"/>
        <v>0</v>
      </c>
      <c r="AV2891" s="81">
        <f t="shared" si="2544"/>
        <v>0</v>
      </c>
      <c r="AW2891" s="80">
        <f t="shared" si="2545"/>
        <v>0</v>
      </c>
      <c r="AX2891" s="210"/>
      <c r="AY2891" s="79">
        <f t="shared" si="2546"/>
        <v>0</v>
      </c>
      <c r="AZ2891" s="80">
        <f t="shared" si="2547"/>
        <v>0</v>
      </c>
      <c r="BA2891" s="81">
        <f t="shared" si="2548"/>
        <v>0</v>
      </c>
      <c r="BB2891" s="80">
        <f t="shared" si="2549"/>
        <v>0</v>
      </c>
      <c r="BC2891" s="80">
        <f t="shared" si="2550"/>
        <v>0</v>
      </c>
      <c r="BD2891" s="86">
        <f t="shared" si="2551"/>
        <v>0</v>
      </c>
    </row>
    <row r="2892" spans="2:56" x14ac:dyDescent="0.3">
      <c r="B2892" s="211" t="s">
        <v>68</v>
      </c>
      <c r="C2892" s="212"/>
      <c r="D2892" s="213"/>
      <c r="E2892" s="144">
        <f t="shared" si="2537"/>
        <v>0</v>
      </c>
      <c r="F2892" s="212"/>
      <c r="G2892" s="213"/>
      <c r="H2892" s="144">
        <f t="shared" si="2538"/>
        <v>0</v>
      </c>
      <c r="I2892" s="212"/>
      <c r="J2892" s="213"/>
      <c r="K2892" s="144">
        <f t="shared" si="2539"/>
        <v>0</v>
      </c>
      <c r="L2892" s="212"/>
      <c r="M2892" s="214"/>
      <c r="N2892" s="215"/>
      <c r="O2892" s="212"/>
      <c r="P2892" s="215"/>
      <c r="Q2892" s="139">
        <f t="shared" si="2540"/>
        <v>0</v>
      </c>
      <c r="R2892" s="215"/>
      <c r="S2892" s="215"/>
      <c r="T2892" s="140">
        <f t="shared" si="2552"/>
        <v>0</v>
      </c>
      <c r="U2892" s="216"/>
      <c r="V2892" s="212"/>
      <c r="W2892" s="215"/>
      <c r="X2892" s="139">
        <f t="shared" si="2541"/>
        <v>0</v>
      </c>
      <c r="Y2892" s="215"/>
      <c r="Z2892" s="215"/>
      <c r="AA2892" s="140">
        <f t="shared" si="2553"/>
        <v>0</v>
      </c>
      <c r="AB2892" s="216"/>
      <c r="AC2892" s="212"/>
      <c r="AD2892" s="215"/>
      <c r="AE2892" s="139">
        <f t="shared" si="2542"/>
        <v>0</v>
      </c>
      <c r="AF2892" s="215"/>
      <c r="AG2892" s="215"/>
      <c r="AH2892" s="140">
        <f t="shared" si="2554"/>
        <v>0</v>
      </c>
      <c r="AJ2892" s="217"/>
      <c r="AK2892" s="218"/>
      <c r="AL2892" s="219"/>
      <c r="AM2892" s="218"/>
      <c r="AN2892" s="219"/>
      <c r="AO2892" s="218"/>
      <c r="AP2892" s="219"/>
      <c r="AQ2892" s="218"/>
      <c r="AR2892" s="219"/>
      <c r="AS2892" s="218"/>
      <c r="AT2892" s="219"/>
      <c r="AU2892" s="218"/>
      <c r="AV2892" s="114">
        <f t="shared" si="2544"/>
        <v>0</v>
      </c>
      <c r="AW2892" s="113">
        <f t="shared" si="2545"/>
        <v>0</v>
      </c>
      <c r="AX2892" s="210"/>
      <c r="AY2892" s="111">
        <f t="shared" si="2546"/>
        <v>0</v>
      </c>
      <c r="AZ2892" s="113">
        <f t="shared" si="2547"/>
        <v>0</v>
      </c>
      <c r="BA2892" s="114">
        <f t="shared" si="2548"/>
        <v>0</v>
      </c>
      <c r="BB2892" s="113">
        <f t="shared" si="2549"/>
        <v>0</v>
      </c>
      <c r="BC2892" s="113">
        <f t="shared" si="2550"/>
        <v>0</v>
      </c>
      <c r="BD2892" s="117">
        <f t="shared" si="2551"/>
        <v>0</v>
      </c>
    </row>
    <row r="2893" spans="2:56" x14ac:dyDescent="0.3">
      <c r="B2893" s="222" t="s">
        <v>69</v>
      </c>
      <c r="C2893" s="78">
        <f>SUM(C2894:C2896)</f>
        <v>0</v>
      </c>
      <c r="D2893" s="79">
        <f>SUM(D2894:D2896)</f>
        <v>0</v>
      </c>
      <c r="E2893" s="69">
        <f t="shared" si="2537"/>
        <v>0</v>
      </c>
      <c r="F2893" s="78">
        <f>SUM(F2894:F2896)</f>
        <v>0</v>
      </c>
      <c r="G2893" s="79">
        <f>SUM(G2894:G2896)</f>
        <v>0</v>
      </c>
      <c r="H2893" s="69">
        <f t="shared" si="2538"/>
        <v>0</v>
      </c>
      <c r="I2893" s="78">
        <f>SUM(I2894:I2896)</f>
        <v>0</v>
      </c>
      <c r="J2893" s="79">
        <f>SUM(J2894:J2896)</f>
        <v>0</v>
      </c>
      <c r="K2893" s="69">
        <f t="shared" si="2539"/>
        <v>0</v>
      </c>
      <c r="L2893" s="78">
        <f>SUM(L2894:L2896)</f>
        <v>0</v>
      </c>
      <c r="M2893" s="80">
        <f>SUM(M2894:M2896)</f>
        <v>0</v>
      </c>
      <c r="N2893" s="81">
        <f>SUM(N2894:N2896)</f>
        <v>0</v>
      </c>
      <c r="O2893" s="78">
        <f>SUM(O2894:O2896)</f>
        <v>0</v>
      </c>
      <c r="P2893" s="81">
        <f>SUM(P2894:P2896)</f>
        <v>0</v>
      </c>
      <c r="Q2893" s="148">
        <f t="shared" si="2540"/>
        <v>0</v>
      </c>
      <c r="R2893" s="81">
        <f>SUM(R2894:R2896)</f>
        <v>0</v>
      </c>
      <c r="S2893" s="81">
        <f>SUM(S2894:S2896)</f>
        <v>0</v>
      </c>
      <c r="T2893" s="149">
        <f t="shared" si="2552"/>
        <v>0</v>
      </c>
      <c r="U2893" s="216"/>
      <c r="V2893" s="78">
        <f>SUM(V2894:V2896)</f>
        <v>0</v>
      </c>
      <c r="W2893" s="81">
        <f>SUM(W2894:W2896)</f>
        <v>0</v>
      </c>
      <c r="X2893" s="148">
        <f t="shared" si="2541"/>
        <v>0</v>
      </c>
      <c r="Y2893" s="81">
        <f>SUM(Y2894:Y2896)</f>
        <v>0</v>
      </c>
      <c r="Z2893" s="81">
        <f>SUM(Z2894:Z2896)</f>
        <v>0</v>
      </c>
      <c r="AA2893" s="149">
        <f t="shared" si="2553"/>
        <v>0</v>
      </c>
      <c r="AB2893" s="216"/>
      <c r="AC2893" s="78">
        <f>SUM(AC2894:AC2896)</f>
        <v>0</v>
      </c>
      <c r="AD2893" s="81">
        <f>SUM(AD2894:AD2896)</f>
        <v>0</v>
      </c>
      <c r="AE2893" s="148">
        <f t="shared" si="2542"/>
        <v>0</v>
      </c>
      <c r="AF2893" s="81">
        <f>SUM(AF2894:AF2896)</f>
        <v>0</v>
      </c>
      <c r="AG2893" s="81">
        <f>SUM(AG2894:AG2896)</f>
        <v>0</v>
      </c>
      <c r="AH2893" s="149">
        <f t="shared" si="2554"/>
        <v>0</v>
      </c>
      <c r="AJ2893" s="79">
        <f t="shared" ref="AJ2893:AU2893" si="2560">SUM(AJ2894:AJ2896)</f>
        <v>0</v>
      </c>
      <c r="AK2893" s="80">
        <f t="shared" si="2560"/>
        <v>0</v>
      </c>
      <c r="AL2893" s="81">
        <f t="shared" si="2560"/>
        <v>0</v>
      </c>
      <c r="AM2893" s="80">
        <f t="shared" si="2560"/>
        <v>0</v>
      </c>
      <c r="AN2893" s="81">
        <f t="shared" si="2560"/>
        <v>0</v>
      </c>
      <c r="AO2893" s="80">
        <f t="shared" si="2560"/>
        <v>0</v>
      </c>
      <c r="AP2893" s="81">
        <f t="shared" si="2560"/>
        <v>0</v>
      </c>
      <c r="AQ2893" s="80">
        <f t="shared" si="2560"/>
        <v>0</v>
      </c>
      <c r="AR2893" s="81">
        <f t="shared" si="2560"/>
        <v>0</v>
      </c>
      <c r="AS2893" s="80">
        <f t="shared" si="2560"/>
        <v>0</v>
      </c>
      <c r="AT2893" s="81">
        <f t="shared" si="2560"/>
        <v>0</v>
      </c>
      <c r="AU2893" s="80">
        <f t="shared" si="2560"/>
        <v>0</v>
      </c>
      <c r="AV2893" s="81">
        <f t="shared" si="2544"/>
        <v>0</v>
      </c>
      <c r="AW2893" s="80">
        <f t="shared" si="2545"/>
        <v>0</v>
      </c>
      <c r="AX2893" s="210"/>
      <c r="AY2893" s="79">
        <f t="shared" si="2546"/>
        <v>0</v>
      </c>
      <c r="AZ2893" s="80">
        <f t="shared" si="2547"/>
        <v>0</v>
      </c>
      <c r="BA2893" s="81">
        <f t="shared" si="2548"/>
        <v>0</v>
      </c>
      <c r="BB2893" s="80">
        <f t="shared" si="2549"/>
        <v>0</v>
      </c>
      <c r="BC2893" s="80">
        <f t="shared" si="2550"/>
        <v>0</v>
      </c>
      <c r="BD2893" s="86">
        <f t="shared" si="2551"/>
        <v>0</v>
      </c>
    </row>
    <row r="2894" spans="2:56" x14ac:dyDescent="0.3">
      <c r="B2894" s="211" t="s">
        <v>70</v>
      </c>
      <c r="C2894" s="212"/>
      <c r="D2894" s="213"/>
      <c r="E2894" s="144">
        <f t="shared" si="2537"/>
        <v>0</v>
      </c>
      <c r="F2894" s="212"/>
      <c r="G2894" s="213"/>
      <c r="H2894" s="144">
        <f t="shared" si="2538"/>
        <v>0</v>
      </c>
      <c r="I2894" s="212"/>
      <c r="J2894" s="213"/>
      <c r="K2894" s="144">
        <f t="shared" si="2539"/>
        <v>0</v>
      </c>
      <c r="L2894" s="212"/>
      <c r="M2894" s="214"/>
      <c r="N2894" s="215"/>
      <c r="O2894" s="212"/>
      <c r="P2894" s="215"/>
      <c r="Q2894" s="139">
        <f t="shared" si="2540"/>
        <v>0</v>
      </c>
      <c r="R2894" s="215"/>
      <c r="S2894" s="215"/>
      <c r="T2894" s="140">
        <f t="shared" si="2552"/>
        <v>0</v>
      </c>
      <c r="U2894" s="216"/>
      <c r="V2894" s="212"/>
      <c r="W2894" s="215"/>
      <c r="X2894" s="139">
        <f t="shared" si="2541"/>
        <v>0</v>
      </c>
      <c r="Y2894" s="215"/>
      <c r="Z2894" s="215"/>
      <c r="AA2894" s="140">
        <f t="shared" si="2553"/>
        <v>0</v>
      </c>
      <c r="AB2894" s="216"/>
      <c r="AC2894" s="212"/>
      <c r="AD2894" s="215"/>
      <c r="AE2894" s="139">
        <f t="shared" si="2542"/>
        <v>0</v>
      </c>
      <c r="AF2894" s="215"/>
      <c r="AG2894" s="215"/>
      <c r="AH2894" s="140">
        <f t="shared" si="2554"/>
        <v>0</v>
      </c>
      <c r="AJ2894" s="217"/>
      <c r="AK2894" s="218"/>
      <c r="AL2894" s="219"/>
      <c r="AM2894" s="218"/>
      <c r="AN2894" s="219"/>
      <c r="AO2894" s="218"/>
      <c r="AP2894" s="219"/>
      <c r="AQ2894" s="218"/>
      <c r="AR2894" s="219"/>
      <c r="AS2894" s="218"/>
      <c r="AT2894" s="219"/>
      <c r="AU2894" s="218"/>
      <c r="AV2894" s="114">
        <f t="shared" si="2544"/>
        <v>0</v>
      </c>
      <c r="AW2894" s="113">
        <f t="shared" si="2545"/>
        <v>0</v>
      </c>
      <c r="AX2894" s="210"/>
      <c r="AY2894" s="111">
        <f t="shared" si="2546"/>
        <v>0</v>
      </c>
      <c r="AZ2894" s="113">
        <f t="shared" si="2547"/>
        <v>0</v>
      </c>
      <c r="BA2894" s="114">
        <f t="shared" si="2548"/>
        <v>0</v>
      </c>
      <c r="BB2894" s="113">
        <f t="shared" si="2549"/>
        <v>0</v>
      </c>
      <c r="BC2894" s="113">
        <f t="shared" si="2550"/>
        <v>0</v>
      </c>
      <c r="BD2894" s="117">
        <f t="shared" si="2551"/>
        <v>0</v>
      </c>
    </row>
    <row r="2895" spans="2:56" x14ac:dyDescent="0.3">
      <c r="B2895" s="211" t="s">
        <v>71</v>
      </c>
      <c r="C2895" s="212"/>
      <c r="D2895" s="213"/>
      <c r="E2895" s="144">
        <f t="shared" si="2537"/>
        <v>0</v>
      </c>
      <c r="F2895" s="212"/>
      <c r="G2895" s="213"/>
      <c r="H2895" s="144">
        <f t="shared" si="2538"/>
        <v>0</v>
      </c>
      <c r="I2895" s="212"/>
      <c r="J2895" s="213"/>
      <c r="K2895" s="144">
        <f t="shared" si="2539"/>
        <v>0</v>
      </c>
      <c r="L2895" s="212"/>
      <c r="M2895" s="214"/>
      <c r="N2895" s="215"/>
      <c r="O2895" s="212"/>
      <c r="P2895" s="215"/>
      <c r="Q2895" s="139">
        <f t="shared" si="2540"/>
        <v>0</v>
      </c>
      <c r="R2895" s="215"/>
      <c r="S2895" s="215"/>
      <c r="T2895" s="140">
        <f t="shared" si="2552"/>
        <v>0</v>
      </c>
      <c r="U2895" s="216"/>
      <c r="V2895" s="212"/>
      <c r="W2895" s="215"/>
      <c r="X2895" s="139">
        <f t="shared" si="2541"/>
        <v>0</v>
      </c>
      <c r="Y2895" s="215"/>
      <c r="Z2895" s="215"/>
      <c r="AA2895" s="140">
        <f t="shared" si="2553"/>
        <v>0</v>
      </c>
      <c r="AB2895" s="216"/>
      <c r="AC2895" s="212"/>
      <c r="AD2895" s="215"/>
      <c r="AE2895" s="139">
        <f t="shared" si="2542"/>
        <v>0</v>
      </c>
      <c r="AF2895" s="215"/>
      <c r="AG2895" s="215"/>
      <c r="AH2895" s="140">
        <f t="shared" si="2554"/>
        <v>0</v>
      </c>
      <c r="AJ2895" s="217"/>
      <c r="AK2895" s="218"/>
      <c r="AL2895" s="219"/>
      <c r="AM2895" s="218"/>
      <c r="AN2895" s="219"/>
      <c r="AO2895" s="218"/>
      <c r="AP2895" s="219"/>
      <c r="AQ2895" s="218"/>
      <c r="AR2895" s="219"/>
      <c r="AS2895" s="218"/>
      <c r="AT2895" s="219"/>
      <c r="AU2895" s="218"/>
      <c r="AV2895" s="114">
        <f t="shared" si="2544"/>
        <v>0</v>
      </c>
      <c r="AW2895" s="113">
        <f t="shared" si="2545"/>
        <v>0</v>
      </c>
      <c r="AX2895" s="210"/>
      <c r="AY2895" s="111">
        <f t="shared" si="2546"/>
        <v>0</v>
      </c>
      <c r="AZ2895" s="113">
        <f t="shared" si="2547"/>
        <v>0</v>
      </c>
      <c r="BA2895" s="114">
        <f t="shared" si="2548"/>
        <v>0</v>
      </c>
      <c r="BB2895" s="113">
        <f t="shared" si="2549"/>
        <v>0</v>
      </c>
      <c r="BC2895" s="113">
        <f t="shared" si="2550"/>
        <v>0</v>
      </c>
      <c r="BD2895" s="117">
        <f t="shared" si="2551"/>
        <v>0</v>
      </c>
    </row>
    <row r="2896" spans="2:56" x14ac:dyDescent="0.3">
      <c r="B2896" s="211" t="s">
        <v>72</v>
      </c>
      <c r="C2896" s="212"/>
      <c r="D2896" s="213"/>
      <c r="E2896" s="144">
        <f t="shared" si="2537"/>
        <v>0</v>
      </c>
      <c r="F2896" s="212"/>
      <c r="G2896" s="213"/>
      <c r="H2896" s="144">
        <f t="shared" si="2538"/>
        <v>0</v>
      </c>
      <c r="I2896" s="212"/>
      <c r="J2896" s="213"/>
      <c r="K2896" s="144">
        <f t="shared" si="2539"/>
        <v>0</v>
      </c>
      <c r="L2896" s="212"/>
      <c r="M2896" s="214"/>
      <c r="N2896" s="215"/>
      <c r="O2896" s="212"/>
      <c r="P2896" s="215"/>
      <c r="Q2896" s="139">
        <f t="shared" si="2540"/>
        <v>0</v>
      </c>
      <c r="R2896" s="215"/>
      <c r="S2896" s="215"/>
      <c r="T2896" s="140">
        <f t="shared" si="2552"/>
        <v>0</v>
      </c>
      <c r="U2896" s="216"/>
      <c r="V2896" s="212"/>
      <c r="W2896" s="215"/>
      <c r="X2896" s="139">
        <f t="shared" si="2541"/>
        <v>0</v>
      </c>
      <c r="Y2896" s="215"/>
      <c r="Z2896" s="215"/>
      <c r="AA2896" s="140">
        <f t="shared" si="2553"/>
        <v>0</v>
      </c>
      <c r="AB2896" s="216"/>
      <c r="AC2896" s="212"/>
      <c r="AD2896" s="215"/>
      <c r="AE2896" s="139">
        <f t="shared" si="2542"/>
        <v>0</v>
      </c>
      <c r="AF2896" s="215"/>
      <c r="AG2896" s="215"/>
      <c r="AH2896" s="140">
        <f t="shared" si="2554"/>
        <v>0</v>
      </c>
      <c r="AJ2896" s="217"/>
      <c r="AK2896" s="218"/>
      <c r="AL2896" s="219"/>
      <c r="AM2896" s="218"/>
      <c r="AN2896" s="219"/>
      <c r="AO2896" s="218"/>
      <c r="AP2896" s="219"/>
      <c r="AQ2896" s="218"/>
      <c r="AR2896" s="219"/>
      <c r="AS2896" s="218"/>
      <c r="AT2896" s="219"/>
      <c r="AU2896" s="218"/>
      <c r="AV2896" s="114">
        <f t="shared" si="2544"/>
        <v>0</v>
      </c>
      <c r="AW2896" s="113">
        <f t="shared" si="2545"/>
        <v>0</v>
      </c>
      <c r="AX2896" s="210"/>
      <c r="AY2896" s="111">
        <f t="shared" si="2546"/>
        <v>0</v>
      </c>
      <c r="AZ2896" s="113">
        <f t="shared" si="2547"/>
        <v>0</v>
      </c>
      <c r="BA2896" s="114">
        <f t="shared" si="2548"/>
        <v>0</v>
      </c>
      <c r="BB2896" s="113">
        <f t="shared" si="2549"/>
        <v>0</v>
      </c>
      <c r="BC2896" s="113">
        <f t="shared" si="2550"/>
        <v>0</v>
      </c>
      <c r="BD2896" s="117">
        <f t="shared" si="2551"/>
        <v>0</v>
      </c>
    </row>
    <row r="2897" spans="2:56" x14ac:dyDescent="0.3">
      <c r="B2897" s="222" t="s">
        <v>73</v>
      </c>
      <c r="C2897" s="78">
        <f>SUM(C2898:C2901)</f>
        <v>0</v>
      </c>
      <c r="D2897" s="79">
        <f>SUM(D2898:D2901)</f>
        <v>0</v>
      </c>
      <c r="E2897" s="69">
        <f t="shared" si="2537"/>
        <v>0</v>
      </c>
      <c r="F2897" s="78">
        <f>SUM(F2898:F2901)</f>
        <v>0</v>
      </c>
      <c r="G2897" s="79">
        <f>SUM(G2898:G2901)</f>
        <v>0</v>
      </c>
      <c r="H2897" s="69">
        <f t="shared" si="2538"/>
        <v>0</v>
      </c>
      <c r="I2897" s="78">
        <f>SUM(I2898:I2901)</f>
        <v>0</v>
      </c>
      <c r="J2897" s="79">
        <f>SUM(J2898:J2901)</f>
        <v>0</v>
      </c>
      <c r="K2897" s="69">
        <f t="shared" si="2539"/>
        <v>0</v>
      </c>
      <c r="L2897" s="78">
        <f>SUM(L2898:L2901)</f>
        <v>0</v>
      </c>
      <c r="M2897" s="80">
        <f>SUM(M2898:M2901)</f>
        <v>0</v>
      </c>
      <c r="N2897" s="81">
        <f>SUM(N2898:N2901)</f>
        <v>0</v>
      </c>
      <c r="O2897" s="78">
        <f>SUM(O2898:O2901)</f>
        <v>0</v>
      </c>
      <c r="P2897" s="81">
        <f>SUM(P2898:P2901)</f>
        <v>0</v>
      </c>
      <c r="Q2897" s="148">
        <f t="shared" si="2540"/>
        <v>0</v>
      </c>
      <c r="R2897" s="81">
        <f>SUM(R2898:R2901)</f>
        <v>0</v>
      </c>
      <c r="S2897" s="81">
        <f>SUM(S2898:S2901)</f>
        <v>0</v>
      </c>
      <c r="T2897" s="149">
        <f t="shared" si="2552"/>
        <v>0</v>
      </c>
      <c r="U2897" s="216"/>
      <c r="V2897" s="78">
        <f>SUM(V2898:V2901)</f>
        <v>0</v>
      </c>
      <c r="W2897" s="81">
        <f>SUM(W2898:W2901)</f>
        <v>0</v>
      </c>
      <c r="X2897" s="148">
        <f t="shared" si="2541"/>
        <v>0</v>
      </c>
      <c r="Y2897" s="81">
        <f>SUM(Y2898:Y2901)</f>
        <v>0</v>
      </c>
      <c r="Z2897" s="81">
        <f>SUM(Z2898:Z2901)</f>
        <v>0</v>
      </c>
      <c r="AA2897" s="149">
        <f t="shared" si="2553"/>
        <v>0</v>
      </c>
      <c r="AB2897" s="216"/>
      <c r="AC2897" s="78">
        <f>SUM(AC2898:AC2901)</f>
        <v>0</v>
      </c>
      <c r="AD2897" s="81">
        <f>SUM(AD2898:AD2901)</f>
        <v>0</v>
      </c>
      <c r="AE2897" s="148">
        <f t="shared" si="2542"/>
        <v>0</v>
      </c>
      <c r="AF2897" s="81">
        <f>SUM(AF2898:AF2901)</f>
        <v>0</v>
      </c>
      <c r="AG2897" s="81">
        <f>SUM(AG2898:AG2901)</f>
        <v>0</v>
      </c>
      <c r="AH2897" s="149">
        <f t="shared" si="2554"/>
        <v>0</v>
      </c>
      <c r="AJ2897" s="79">
        <f t="shared" ref="AJ2897:AU2897" si="2561">SUM(AJ2898:AJ2901)</f>
        <v>0</v>
      </c>
      <c r="AK2897" s="80">
        <f t="shared" si="2561"/>
        <v>0</v>
      </c>
      <c r="AL2897" s="81">
        <f t="shared" si="2561"/>
        <v>0</v>
      </c>
      <c r="AM2897" s="80">
        <f t="shared" si="2561"/>
        <v>0</v>
      </c>
      <c r="AN2897" s="81">
        <f t="shared" si="2561"/>
        <v>0</v>
      </c>
      <c r="AO2897" s="80">
        <f t="shared" si="2561"/>
        <v>0</v>
      </c>
      <c r="AP2897" s="81">
        <f t="shared" si="2561"/>
        <v>0</v>
      </c>
      <c r="AQ2897" s="80">
        <f t="shared" si="2561"/>
        <v>0</v>
      </c>
      <c r="AR2897" s="81">
        <f t="shared" si="2561"/>
        <v>0</v>
      </c>
      <c r="AS2897" s="80">
        <f t="shared" si="2561"/>
        <v>0</v>
      </c>
      <c r="AT2897" s="81">
        <f t="shared" si="2561"/>
        <v>0</v>
      </c>
      <c r="AU2897" s="80">
        <f t="shared" si="2561"/>
        <v>0</v>
      </c>
      <c r="AV2897" s="81">
        <f t="shared" si="2544"/>
        <v>0</v>
      </c>
      <c r="AW2897" s="80">
        <f t="shared" si="2545"/>
        <v>0</v>
      </c>
      <c r="AX2897" s="210"/>
      <c r="AY2897" s="79">
        <f t="shared" si="2546"/>
        <v>0</v>
      </c>
      <c r="AZ2897" s="80">
        <f t="shared" si="2547"/>
        <v>0</v>
      </c>
      <c r="BA2897" s="81">
        <f t="shared" si="2548"/>
        <v>0</v>
      </c>
      <c r="BB2897" s="80">
        <f t="shared" si="2549"/>
        <v>0</v>
      </c>
      <c r="BC2897" s="80">
        <f t="shared" si="2550"/>
        <v>0</v>
      </c>
      <c r="BD2897" s="86">
        <f t="shared" si="2551"/>
        <v>0</v>
      </c>
    </row>
    <row r="2898" spans="2:56" x14ac:dyDescent="0.3">
      <c r="B2898" s="211" t="s">
        <v>74</v>
      </c>
      <c r="C2898" s="212"/>
      <c r="D2898" s="213"/>
      <c r="E2898" s="144">
        <f t="shared" si="2537"/>
        <v>0</v>
      </c>
      <c r="F2898" s="212"/>
      <c r="G2898" s="213"/>
      <c r="H2898" s="144">
        <f t="shared" si="2538"/>
        <v>0</v>
      </c>
      <c r="I2898" s="212"/>
      <c r="J2898" s="213"/>
      <c r="K2898" s="144">
        <f t="shared" si="2539"/>
        <v>0</v>
      </c>
      <c r="L2898" s="212"/>
      <c r="M2898" s="214"/>
      <c r="N2898" s="215"/>
      <c r="O2898" s="212"/>
      <c r="P2898" s="215"/>
      <c r="Q2898" s="139">
        <f t="shared" si="2540"/>
        <v>0</v>
      </c>
      <c r="R2898" s="215"/>
      <c r="S2898" s="215"/>
      <c r="T2898" s="140">
        <f t="shared" si="2552"/>
        <v>0</v>
      </c>
      <c r="U2898" s="216"/>
      <c r="V2898" s="212"/>
      <c r="W2898" s="215"/>
      <c r="X2898" s="139">
        <f t="shared" si="2541"/>
        <v>0</v>
      </c>
      <c r="Y2898" s="215"/>
      <c r="Z2898" s="215"/>
      <c r="AA2898" s="140">
        <f t="shared" si="2553"/>
        <v>0</v>
      </c>
      <c r="AB2898" s="216"/>
      <c r="AC2898" s="212"/>
      <c r="AD2898" s="215"/>
      <c r="AE2898" s="139">
        <f t="shared" si="2542"/>
        <v>0</v>
      </c>
      <c r="AF2898" s="215"/>
      <c r="AG2898" s="215"/>
      <c r="AH2898" s="140">
        <f t="shared" si="2554"/>
        <v>0</v>
      </c>
      <c r="AJ2898" s="217"/>
      <c r="AK2898" s="218"/>
      <c r="AL2898" s="219"/>
      <c r="AM2898" s="218"/>
      <c r="AN2898" s="219"/>
      <c r="AO2898" s="218"/>
      <c r="AP2898" s="219"/>
      <c r="AQ2898" s="218"/>
      <c r="AR2898" s="219"/>
      <c r="AS2898" s="218"/>
      <c r="AT2898" s="219"/>
      <c r="AU2898" s="218"/>
      <c r="AV2898" s="114">
        <f t="shared" si="2544"/>
        <v>0</v>
      </c>
      <c r="AW2898" s="113">
        <f t="shared" si="2545"/>
        <v>0</v>
      </c>
      <c r="AX2898" s="210"/>
      <c r="AY2898" s="111">
        <f t="shared" si="2546"/>
        <v>0</v>
      </c>
      <c r="AZ2898" s="113">
        <f t="shared" si="2547"/>
        <v>0</v>
      </c>
      <c r="BA2898" s="114">
        <f t="shared" si="2548"/>
        <v>0</v>
      </c>
      <c r="BB2898" s="113">
        <f t="shared" si="2549"/>
        <v>0</v>
      </c>
      <c r="BC2898" s="113">
        <f t="shared" si="2550"/>
        <v>0</v>
      </c>
      <c r="BD2898" s="117">
        <f t="shared" si="2551"/>
        <v>0</v>
      </c>
    </row>
    <row r="2899" spans="2:56" x14ac:dyDescent="0.3">
      <c r="B2899" s="211" t="s">
        <v>75</v>
      </c>
      <c r="C2899" s="212"/>
      <c r="D2899" s="213"/>
      <c r="E2899" s="144">
        <f t="shared" si="2537"/>
        <v>0</v>
      </c>
      <c r="F2899" s="212"/>
      <c r="G2899" s="213"/>
      <c r="H2899" s="144">
        <f t="shared" si="2538"/>
        <v>0</v>
      </c>
      <c r="I2899" s="212"/>
      <c r="J2899" s="213"/>
      <c r="K2899" s="144">
        <f t="shared" si="2539"/>
        <v>0</v>
      </c>
      <c r="L2899" s="212"/>
      <c r="M2899" s="214"/>
      <c r="N2899" s="215"/>
      <c r="O2899" s="212"/>
      <c r="P2899" s="215"/>
      <c r="Q2899" s="139">
        <f t="shared" si="2540"/>
        <v>0</v>
      </c>
      <c r="R2899" s="215"/>
      <c r="S2899" s="215"/>
      <c r="T2899" s="140">
        <f t="shared" si="2552"/>
        <v>0</v>
      </c>
      <c r="U2899" s="216"/>
      <c r="V2899" s="212"/>
      <c r="W2899" s="215"/>
      <c r="X2899" s="139">
        <f t="shared" si="2541"/>
        <v>0</v>
      </c>
      <c r="Y2899" s="215"/>
      <c r="Z2899" s="215"/>
      <c r="AA2899" s="140">
        <f t="shared" si="2553"/>
        <v>0</v>
      </c>
      <c r="AB2899" s="216"/>
      <c r="AC2899" s="212"/>
      <c r="AD2899" s="215"/>
      <c r="AE2899" s="139">
        <f t="shared" si="2542"/>
        <v>0</v>
      </c>
      <c r="AF2899" s="215"/>
      <c r="AG2899" s="215"/>
      <c r="AH2899" s="140">
        <f t="shared" si="2554"/>
        <v>0</v>
      </c>
      <c r="AJ2899" s="217"/>
      <c r="AK2899" s="218"/>
      <c r="AL2899" s="219"/>
      <c r="AM2899" s="218"/>
      <c r="AN2899" s="219"/>
      <c r="AO2899" s="218"/>
      <c r="AP2899" s="219"/>
      <c r="AQ2899" s="218"/>
      <c r="AR2899" s="219"/>
      <c r="AS2899" s="218"/>
      <c r="AT2899" s="219"/>
      <c r="AU2899" s="218"/>
      <c r="AV2899" s="114">
        <f t="shared" si="2544"/>
        <v>0</v>
      </c>
      <c r="AW2899" s="113">
        <f t="shared" si="2545"/>
        <v>0</v>
      </c>
      <c r="AX2899" s="210"/>
      <c r="AY2899" s="111">
        <f t="shared" si="2546"/>
        <v>0</v>
      </c>
      <c r="AZ2899" s="113">
        <f t="shared" si="2547"/>
        <v>0</v>
      </c>
      <c r="BA2899" s="114">
        <f t="shared" si="2548"/>
        <v>0</v>
      </c>
      <c r="BB2899" s="113">
        <f t="shared" si="2549"/>
        <v>0</v>
      </c>
      <c r="BC2899" s="113">
        <f t="shared" si="2550"/>
        <v>0</v>
      </c>
      <c r="BD2899" s="117">
        <f t="shared" si="2551"/>
        <v>0</v>
      </c>
    </row>
    <row r="2900" spans="2:56" x14ac:dyDescent="0.3">
      <c r="B2900" s="211" t="s">
        <v>76</v>
      </c>
      <c r="C2900" s="212"/>
      <c r="D2900" s="213"/>
      <c r="E2900" s="144">
        <f t="shared" si="2537"/>
        <v>0</v>
      </c>
      <c r="F2900" s="212"/>
      <c r="G2900" s="213"/>
      <c r="H2900" s="144">
        <f t="shared" si="2538"/>
        <v>0</v>
      </c>
      <c r="I2900" s="212"/>
      <c r="J2900" s="213"/>
      <c r="K2900" s="144">
        <f t="shared" si="2539"/>
        <v>0</v>
      </c>
      <c r="L2900" s="212"/>
      <c r="M2900" s="214"/>
      <c r="N2900" s="215"/>
      <c r="O2900" s="212"/>
      <c r="P2900" s="215"/>
      <c r="Q2900" s="139">
        <f t="shared" si="2540"/>
        <v>0</v>
      </c>
      <c r="R2900" s="215"/>
      <c r="S2900" s="215"/>
      <c r="T2900" s="140">
        <f t="shared" si="2552"/>
        <v>0</v>
      </c>
      <c r="U2900" s="216"/>
      <c r="V2900" s="212"/>
      <c r="W2900" s="215"/>
      <c r="X2900" s="139">
        <f t="shared" si="2541"/>
        <v>0</v>
      </c>
      <c r="Y2900" s="215"/>
      <c r="Z2900" s="215"/>
      <c r="AA2900" s="140">
        <f t="shared" si="2553"/>
        <v>0</v>
      </c>
      <c r="AB2900" s="216"/>
      <c r="AC2900" s="212"/>
      <c r="AD2900" s="215"/>
      <c r="AE2900" s="139">
        <f t="shared" si="2542"/>
        <v>0</v>
      </c>
      <c r="AF2900" s="215"/>
      <c r="AG2900" s="215"/>
      <c r="AH2900" s="140">
        <f t="shared" si="2554"/>
        <v>0</v>
      </c>
      <c r="AJ2900" s="217"/>
      <c r="AK2900" s="218"/>
      <c r="AL2900" s="219"/>
      <c r="AM2900" s="218"/>
      <c r="AN2900" s="219"/>
      <c r="AO2900" s="218"/>
      <c r="AP2900" s="219"/>
      <c r="AQ2900" s="218"/>
      <c r="AR2900" s="219"/>
      <c r="AS2900" s="218"/>
      <c r="AT2900" s="219"/>
      <c r="AU2900" s="218"/>
      <c r="AV2900" s="114">
        <f t="shared" si="2544"/>
        <v>0</v>
      </c>
      <c r="AW2900" s="113">
        <f t="shared" si="2545"/>
        <v>0</v>
      </c>
      <c r="AX2900" s="210"/>
      <c r="AY2900" s="111">
        <f t="shared" si="2546"/>
        <v>0</v>
      </c>
      <c r="AZ2900" s="113">
        <f t="shared" si="2547"/>
        <v>0</v>
      </c>
      <c r="BA2900" s="114">
        <f t="shared" si="2548"/>
        <v>0</v>
      </c>
      <c r="BB2900" s="113">
        <f t="shared" si="2549"/>
        <v>0</v>
      </c>
      <c r="BC2900" s="113">
        <f t="shared" si="2550"/>
        <v>0</v>
      </c>
      <c r="BD2900" s="117">
        <f t="shared" si="2551"/>
        <v>0</v>
      </c>
    </row>
    <row r="2901" spans="2:56" x14ac:dyDescent="0.3">
      <c r="B2901" s="211" t="s">
        <v>77</v>
      </c>
      <c r="C2901" s="212"/>
      <c r="D2901" s="213"/>
      <c r="E2901" s="144">
        <f t="shared" si="2537"/>
        <v>0</v>
      </c>
      <c r="F2901" s="212"/>
      <c r="G2901" s="213"/>
      <c r="H2901" s="144">
        <f t="shared" si="2538"/>
        <v>0</v>
      </c>
      <c r="I2901" s="212"/>
      <c r="J2901" s="213"/>
      <c r="K2901" s="144">
        <f t="shared" si="2539"/>
        <v>0</v>
      </c>
      <c r="L2901" s="212"/>
      <c r="M2901" s="214"/>
      <c r="N2901" s="215"/>
      <c r="O2901" s="212"/>
      <c r="P2901" s="215"/>
      <c r="Q2901" s="139">
        <f t="shared" si="2540"/>
        <v>0</v>
      </c>
      <c r="R2901" s="215"/>
      <c r="S2901" s="215"/>
      <c r="T2901" s="140">
        <f t="shared" si="2552"/>
        <v>0</v>
      </c>
      <c r="U2901" s="216"/>
      <c r="V2901" s="212"/>
      <c r="W2901" s="215"/>
      <c r="X2901" s="139">
        <f t="shared" si="2541"/>
        <v>0</v>
      </c>
      <c r="Y2901" s="215"/>
      <c r="Z2901" s="215"/>
      <c r="AA2901" s="140">
        <f t="shared" si="2553"/>
        <v>0</v>
      </c>
      <c r="AB2901" s="216"/>
      <c r="AC2901" s="212"/>
      <c r="AD2901" s="215"/>
      <c r="AE2901" s="139">
        <f t="shared" si="2542"/>
        <v>0</v>
      </c>
      <c r="AF2901" s="215"/>
      <c r="AG2901" s="215"/>
      <c r="AH2901" s="140">
        <f t="shared" si="2554"/>
        <v>0</v>
      </c>
      <c r="AJ2901" s="217"/>
      <c r="AK2901" s="218"/>
      <c r="AL2901" s="219"/>
      <c r="AM2901" s="218"/>
      <c r="AN2901" s="219"/>
      <c r="AO2901" s="218"/>
      <c r="AP2901" s="219"/>
      <c r="AQ2901" s="218"/>
      <c r="AR2901" s="219"/>
      <c r="AS2901" s="218"/>
      <c r="AT2901" s="219"/>
      <c r="AU2901" s="218"/>
      <c r="AV2901" s="114">
        <f t="shared" si="2544"/>
        <v>0</v>
      </c>
      <c r="AW2901" s="113">
        <f t="shared" si="2545"/>
        <v>0</v>
      </c>
      <c r="AX2901" s="210"/>
      <c r="AY2901" s="111">
        <f t="shared" si="2546"/>
        <v>0</v>
      </c>
      <c r="AZ2901" s="113">
        <f t="shared" si="2547"/>
        <v>0</v>
      </c>
      <c r="BA2901" s="114">
        <f t="shared" si="2548"/>
        <v>0</v>
      </c>
      <c r="BB2901" s="113">
        <f t="shared" si="2549"/>
        <v>0</v>
      </c>
      <c r="BC2901" s="113">
        <f t="shared" si="2550"/>
        <v>0</v>
      </c>
      <c r="BD2901" s="117">
        <f t="shared" si="2551"/>
        <v>0</v>
      </c>
    </row>
    <row r="2902" spans="2:56" x14ac:dyDescent="0.3">
      <c r="B2902" s="222" t="s">
        <v>78</v>
      </c>
      <c r="C2902" s="78">
        <f>SUM(C2903)</f>
        <v>0</v>
      </c>
      <c r="D2902" s="79">
        <f>SUM(D2903)</f>
        <v>0</v>
      </c>
      <c r="E2902" s="69">
        <f t="shared" si="2537"/>
        <v>0</v>
      </c>
      <c r="F2902" s="78">
        <f>SUM(F2903)</f>
        <v>0</v>
      </c>
      <c r="G2902" s="79">
        <f>SUM(G2903)</f>
        <v>0</v>
      </c>
      <c r="H2902" s="69">
        <f t="shared" si="2538"/>
        <v>0</v>
      </c>
      <c r="I2902" s="78">
        <f>SUM(I2903)</f>
        <v>0</v>
      </c>
      <c r="J2902" s="79">
        <f>SUM(J2903)</f>
        <v>0</v>
      </c>
      <c r="K2902" s="69">
        <f t="shared" si="2539"/>
        <v>0</v>
      </c>
      <c r="L2902" s="78">
        <f>SUM(L2903)</f>
        <v>0</v>
      </c>
      <c r="M2902" s="80">
        <f>SUM(M2903)</f>
        <v>0</v>
      </c>
      <c r="N2902" s="81">
        <f>SUM(N2903)</f>
        <v>0</v>
      </c>
      <c r="O2902" s="78">
        <f>SUM(O2903)</f>
        <v>0</v>
      </c>
      <c r="P2902" s="81">
        <f>SUM(P2903)</f>
        <v>0</v>
      </c>
      <c r="Q2902" s="148">
        <f t="shared" si="2540"/>
        <v>0</v>
      </c>
      <c r="R2902" s="81">
        <f>SUM(R2903)</f>
        <v>0</v>
      </c>
      <c r="S2902" s="81">
        <f>SUM(S2903)</f>
        <v>0</v>
      </c>
      <c r="T2902" s="149">
        <f t="shared" si="2552"/>
        <v>0</v>
      </c>
      <c r="U2902" s="216"/>
      <c r="V2902" s="78">
        <f>SUM(V2903)</f>
        <v>0</v>
      </c>
      <c r="W2902" s="81">
        <f>SUM(W2903)</f>
        <v>0</v>
      </c>
      <c r="X2902" s="148">
        <f t="shared" si="2541"/>
        <v>0</v>
      </c>
      <c r="Y2902" s="81">
        <f>SUM(Y2903)</f>
        <v>0</v>
      </c>
      <c r="Z2902" s="81">
        <f>SUM(Z2903)</f>
        <v>0</v>
      </c>
      <c r="AA2902" s="149">
        <f t="shared" si="2553"/>
        <v>0</v>
      </c>
      <c r="AB2902" s="216"/>
      <c r="AC2902" s="78">
        <f>SUM(AC2903)</f>
        <v>0</v>
      </c>
      <c r="AD2902" s="81">
        <f>SUM(AD2903)</f>
        <v>0</v>
      </c>
      <c r="AE2902" s="148">
        <f t="shared" si="2542"/>
        <v>0</v>
      </c>
      <c r="AF2902" s="81">
        <f>SUM(AF2903)</f>
        <v>0</v>
      </c>
      <c r="AG2902" s="81">
        <f>SUM(AG2903)</f>
        <v>0</v>
      </c>
      <c r="AH2902" s="149">
        <f t="shared" si="2554"/>
        <v>0</v>
      </c>
      <c r="AJ2902" s="79">
        <f t="shared" ref="AJ2902:AU2902" si="2562">SUM(AJ2903)</f>
        <v>0</v>
      </c>
      <c r="AK2902" s="80">
        <f t="shared" si="2562"/>
        <v>0</v>
      </c>
      <c r="AL2902" s="81">
        <f t="shared" si="2562"/>
        <v>0</v>
      </c>
      <c r="AM2902" s="80">
        <f t="shared" si="2562"/>
        <v>0</v>
      </c>
      <c r="AN2902" s="81">
        <f t="shared" si="2562"/>
        <v>0</v>
      </c>
      <c r="AO2902" s="80">
        <f t="shared" si="2562"/>
        <v>0</v>
      </c>
      <c r="AP2902" s="81">
        <f t="shared" si="2562"/>
        <v>0</v>
      </c>
      <c r="AQ2902" s="80">
        <f t="shared" si="2562"/>
        <v>0</v>
      </c>
      <c r="AR2902" s="81">
        <f t="shared" si="2562"/>
        <v>0</v>
      </c>
      <c r="AS2902" s="80">
        <f t="shared" si="2562"/>
        <v>0</v>
      </c>
      <c r="AT2902" s="81">
        <f t="shared" si="2562"/>
        <v>0</v>
      </c>
      <c r="AU2902" s="80">
        <f t="shared" si="2562"/>
        <v>0</v>
      </c>
      <c r="AV2902" s="81">
        <f t="shared" si="2544"/>
        <v>0</v>
      </c>
      <c r="AW2902" s="80">
        <f t="shared" si="2545"/>
        <v>0</v>
      </c>
      <c r="AX2902" s="210"/>
      <c r="AY2902" s="79">
        <f t="shared" si="2546"/>
        <v>0</v>
      </c>
      <c r="AZ2902" s="80">
        <f t="shared" si="2547"/>
        <v>0</v>
      </c>
      <c r="BA2902" s="81">
        <f t="shared" si="2548"/>
        <v>0</v>
      </c>
      <c r="BB2902" s="80">
        <f t="shared" si="2549"/>
        <v>0</v>
      </c>
      <c r="BC2902" s="80">
        <f t="shared" si="2550"/>
        <v>0</v>
      </c>
      <c r="BD2902" s="86">
        <f t="shared" si="2551"/>
        <v>0</v>
      </c>
    </row>
    <row r="2903" spans="2:56" x14ac:dyDescent="0.3">
      <c r="B2903" s="211" t="s">
        <v>79</v>
      </c>
      <c r="C2903" s="212"/>
      <c r="D2903" s="213"/>
      <c r="E2903" s="144">
        <f t="shared" si="2537"/>
        <v>0</v>
      </c>
      <c r="F2903" s="212"/>
      <c r="G2903" s="213"/>
      <c r="H2903" s="144">
        <f t="shared" si="2538"/>
        <v>0</v>
      </c>
      <c r="I2903" s="212"/>
      <c r="J2903" s="213"/>
      <c r="K2903" s="144">
        <f t="shared" si="2539"/>
        <v>0</v>
      </c>
      <c r="L2903" s="212"/>
      <c r="M2903" s="214"/>
      <c r="N2903" s="215"/>
      <c r="O2903" s="212"/>
      <c r="P2903" s="215"/>
      <c r="Q2903" s="139">
        <f t="shared" si="2540"/>
        <v>0</v>
      </c>
      <c r="R2903" s="215"/>
      <c r="S2903" s="215"/>
      <c r="T2903" s="140">
        <f t="shared" si="2552"/>
        <v>0</v>
      </c>
      <c r="U2903" s="216"/>
      <c r="V2903" s="212"/>
      <c r="W2903" s="215"/>
      <c r="X2903" s="139">
        <f t="shared" si="2541"/>
        <v>0</v>
      </c>
      <c r="Y2903" s="215"/>
      <c r="Z2903" s="215"/>
      <c r="AA2903" s="140">
        <f t="shared" si="2553"/>
        <v>0</v>
      </c>
      <c r="AB2903" s="216"/>
      <c r="AC2903" s="212"/>
      <c r="AD2903" s="215"/>
      <c r="AE2903" s="139">
        <f t="shared" si="2542"/>
        <v>0</v>
      </c>
      <c r="AF2903" s="215"/>
      <c r="AG2903" s="215"/>
      <c r="AH2903" s="140">
        <f t="shared" si="2554"/>
        <v>0</v>
      </c>
      <c r="AJ2903" s="217"/>
      <c r="AK2903" s="218"/>
      <c r="AL2903" s="219"/>
      <c r="AM2903" s="218"/>
      <c r="AN2903" s="219"/>
      <c r="AO2903" s="218"/>
      <c r="AP2903" s="219"/>
      <c r="AQ2903" s="218"/>
      <c r="AR2903" s="219"/>
      <c r="AS2903" s="218"/>
      <c r="AT2903" s="219"/>
      <c r="AU2903" s="218"/>
      <c r="AV2903" s="114">
        <f t="shared" si="2544"/>
        <v>0</v>
      </c>
      <c r="AW2903" s="113">
        <f t="shared" si="2545"/>
        <v>0</v>
      </c>
      <c r="AX2903" s="210"/>
      <c r="AY2903" s="111">
        <f t="shared" si="2546"/>
        <v>0</v>
      </c>
      <c r="AZ2903" s="113">
        <f t="shared" si="2547"/>
        <v>0</v>
      </c>
      <c r="BA2903" s="114">
        <f t="shared" si="2548"/>
        <v>0</v>
      </c>
      <c r="BB2903" s="113">
        <f t="shared" si="2549"/>
        <v>0</v>
      </c>
      <c r="BC2903" s="113">
        <f t="shared" si="2550"/>
        <v>0</v>
      </c>
      <c r="BD2903" s="117">
        <f t="shared" si="2551"/>
        <v>0</v>
      </c>
    </row>
    <row r="2904" spans="2:56" x14ac:dyDescent="0.3">
      <c r="B2904" s="222" t="s">
        <v>80</v>
      </c>
      <c r="C2904" s="78">
        <f>SUM(C2905)</f>
        <v>0</v>
      </c>
      <c r="D2904" s="79">
        <f>SUM(D2905)</f>
        <v>0</v>
      </c>
      <c r="E2904" s="69">
        <f t="shared" si="2537"/>
        <v>0</v>
      </c>
      <c r="F2904" s="78">
        <f>SUM(F2905)</f>
        <v>0</v>
      </c>
      <c r="G2904" s="79">
        <f>SUM(G2905)</f>
        <v>0</v>
      </c>
      <c r="H2904" s="69">
        <f t="shared" si="2538"/>
        <v>0</v>
      </c>
      <c r="I2904" s="78">
        <f>SUM(I2905)</f>
        <v>0</v>
      </c>
      <c r="J2904" s="79">
        <f>SUM(J2905)</f>
        <v>0</v>
      </c>
      <c r="K2904" s="69">
        <f t="shared" si="2539"/>
        <v>0</v>
      </c>
      <c r="L2904" s="78">
        <f>SUM(L2905)</f>
        <v>0</v>
      </c>
      <c r="M2904" s="80">
        <f>SUM(M2905)</f>
        <v>0</v>
      </c>
      <c r="N2904" s="81">
        <f>SUM(N2905)</f>
        <v>0</v>
      </c>
      <c r="O2904" s="78">
        <f>SUM(O2905)</f>
        <v>0</v>
      </c>
      <c r="P2904" s="81">
        <f>SUM(P2905)</f>
        <v>0</v>
      </c>
      <c r="Q2904" s="148">
        <f t="shared" si="2540"/>
        <v>0</v>
      </c>
      <c r="R2904" s="81">
        <f>SUM(R2905)</f>
        <v>0</v>
      </c>
      <c r="S2904" s="81">
        <f>SUM(S2905)</f>
        <v>0</v>
      </c>
      <c r="T2904" s="149">
        <f t="shared" si="2552"/>
        <v>0</v>
      </c>
      <c r="U2904" s="216"/>
      <c r="V2904" s="78">
        <f>SUM(V2905)</f>
        <v>0</v>
      </c>
      <c r="W2904" s="81">
        <f>SUM(W2905)</f>
        <v>0</v>
      </c>
      <c r="X2904" s="148">
        <f t="shared" si="2541"/>
        <v>0</v>
      </c>
      <c r="Y2904" s="81">
        <f>SUM(Y2905)</f>
        <v>0</v>
      </c>
      <c r="Z2904" s="81">
        <f>SUM(Z2905)</f>
        <v>0</v>
      </c>
      <c r="AA2904" s="149">
        <f t="shared" si="2553"/>
        <v>0</v>
      </c>
      <c r="AB2904" s="216"/>
      <c r="AC2904" s="78">
        <f>SUM(AC2905)</f>
        <v>0</v>
      </c>
      <c r="AD2904" s="81">
        <f>SUM(AD2905)</f>
        <v>0</v>
      </c>
      <c r="AE2904" s="148">
        <f t="shared" si="2542"/>
        <v>0</v>
      </c>
      <c r="AF2904" s="81">
        <f>SUM(AF2905)</f>
        <v>0</v>
      </c>
      <c r="AG2904" s="81">
        <f>SUM(AG2905)</f>
        <v>0</v>
      </c>
      <c r="AH2904" s="149">
        <f t="shared" si="2554"/>
        <v>0</v>
      </c>
      <c r="AJ2904" s="79">
        <f t="shared" ref="AJ2904:AU2904" si="2563">SUM(AJ2905)</f>
        <v>0</v>
      </c>
      <c r="AK2904" s="80">
        <f t="shared" si="2563"/>
        <v>0</v>
      </c>
      <c r="AL2904" s="81">
        <f t="shared" si="2563"/>
        <v>0</v>
      </c>
      <c r="AM2904" s="80">
        <f t="shared" si="2563"/>
        <v>0</v>
      </c>
      <c r="AN2904" s="81">
        <f t="shared" si="2563"/>
        <v>0</v>
      </c>
      <c r="AO2904" s="80">
        <f t="shared" si="2563"/>
        <v>0</v>
      </c>
      <c r="AP2904" s="81">
        <f t="shared" si="2563"/>
        <v>0</v>
      </c>
      <c r="AQ2904" s="80">
        <f t="shared" si="2563"/>
        <v>0</v>
      </c>
      <c r="AR2904" s="81">
        <f t="shared" si="2563"/>
        <v>0</v>
      </c>
      <c r="AS2904" s="80">
        <f t="shared" si="2563"/>
        <v>0</v>
      </c>
      <c r="AT2904" s="81">
        <f t="shared" si="2563"/>
        <v>0</v>
      </c>
      <c r="AU2904" s="80">
        <f t="shared" si="2563"/>
        <v>0</v>
      </c>
      <c r="AV2904" s="81">
        <f t="shared" si="2544"/>
        <v>0</v>
      </c>
      <c r="AW2904" s="80">
        <f t="shared" si="2545"/>
        <v>0</v>
      </c>
      <c r="AX2904" s="210"/>
      <c r="AY2904" s="79">
        <f t="shared" si="2546"/>
        <v>0</v>
      </c>
      <c r="AZ2904" s="80">
        <f t="shared" si="2547"/>
        <v>0</v>
      </c>
      <c r="BA2904" s="81">
        <f t="shared" si="2548"/>
        <v>0</v>
      </c>
      <c r="BB2904" s="80">
        <f t="shared" si="2549"/>
        <v>0</v>
      </c>
      <c r="BC2904" s="80">
        <f t="shared" si="2550"/>
        <v>0</v>
      </c>
      <c r="BD2904" s="86">
        <f t="shared" si="2551"/>
        <v>0</v>
      </c>
    </row>
    <row r="2905" spans="2:56" x14ac:dyDescent="0.3">
      <c r="B2905" s="211" t="s">
        <v>80</v>
      </c>
      <c r="C2905" s="212"/>
      <c r="D2905" s="213"/>
      <c r="E2905" s="144">
        <f t="shared" si="2537"/>
        <v>0</v>
      </c>
      <c r="F2905" s="212"/>
      <c r="G2905" s="213"/>
      <c r="H2905" s="144">
        <f t="shared" si="2538"/>
        <v>0</v>
      </c>
      <c r="I2905" s="212"/>
      <c r="J2905" s="213"/>
      <c r="K2905" s="144">
        <f t="shared" si="2539"/>
        <v>0</v>
      </c>
      <c r="L2905" s="212"/>
      <c r="M2905" s="214"/>
      <c r="N2905" s="215"/>
      <c r="O2905" s="212"/>
      <c r="P2905" s="215"/>
      <c r="Q2905" s="139">
        <f t="shared" si="2540"/>
        <v>0</v>
      </c>
      <c r="R2905" s="215"/>
      <c r="S2905" s="215"/>
      <c r="T2905" s="140">
        <f t="shared" si="2552"/>
        <v>0</v>
      </c>
      <c r="U2905" s="216"/>
      <c r="V2905" s="212"/>
      <c r="W2905" s="215"/>
      <c r="X2905" s="139">
        <f t="shared" si="2541"/>
        <v>0</v>
      </c>
      <c r="Y2905" s="215"/>
      <c r="Z2905" s="215"/>
      <c r="AA2905" s="140">
        <f t="shared" si="2553"/>
        <v>0</v>
      </c>
      <c r="AB2905" s="216"/>
      <c r="AC2905" s="212"/>
      <c r="AD2905" s="215"/>
      <c r="AE2905" s="139">
        <f t="shared" si="2542"/>
        <v>0</v>
      </c>
      <c r="AF2905" s="215"/>
      <c r="AG2905" s="215"/>
      <c r="AH2905" s="140">
        <f t="shared" si="2554"/>
        <v>0</v>
      </c>
      <c r="AJ2905" s="217"/>
      <c r="AK2905" s="218"/>
      <c r="AL2905" s="219"/>
      <c r="AM2905" s="218"/>
      <c r="AN2905" s="219"/>
      <c r="AO2905" s="218"/>
      <c r="AP2905" s="219"/>
      <c r="AQ2905" s="218"/>
      <c r="AR2905" s="219"/>
      <c r="AS2905" s="218"/>
      <c r="AT2905" s="219"/>
      <c r="AU2905" s="218"/>
      <c r="AV2905" s="114">
        <f t="shared" si="2544"/>
        <v>0</v>
      </c>
      <c r="AW2905" s="113">
        <f t="shared" si="2545"/>
        <v>0</v>
      </c>
      <c r="AX2905" s="210"/>
      <c r="AY2905" s="111">
        <f t="shared" si="2546"/>
        <v>0</v>
      </c>
      <c r="AZ2905" s="113">
        <f t="shared" si="2547"/>
        <v>0</v>
      </c>
      <c r="BA2905" s="114">
        <f t="shared" si="2548"/>
        <v>0</v>
      </c>
      <c r="BB2905" s="113">
        <f t="shared" si="2549"/>
        <v>0</v>
      </c>
      <c r="BC2905" s="113">
        <f t="shared" si="2550"/>
        <v>0</v>
      </c>
      <c r="BD2905" s="117">
        <f t="shared" si="2551"/>
        <v>0</v>
      </c>
    </row>
    <row r="2906" spans="2:56" x14ac:dyDescent="0.3">
      <c r="B2906" s="222" t="s">
        <v>81</v>
      </c>
      <c r="C2906" s="78">
        <f>SUM(C2907)</f>
        <v>0</v>
      </c>
      <c r="D2906" s="79">
        <f>SUM(D2907)</f>
        <v>0</v>
      </c>
      <c r="E2906" s="69">
        <f t="shared" si="2537"/>
        <v>0</v>
      </c>
      <c r="F2906" s="78">
        <f>SUM(F2907)</f>
        <v>0</v>
      </c>
      <c r="G2906" s="79">
        <f>SUM(G2907)</f>
        <v>0</v>
      </c>
      <c r="H2906" s="69">
        <f t="shared" si="2538"/>
        <v>0</v>
      </c>
      <c r="I2906" s="78">
        <f>SUM(I2907)</f>
        <v>0</v>
      </c>
      <c r="J2906" s="79">
        <f>SUM(J2907)</f>
        <v>0</v>
      </c>
      <c r="K2906" s="69">
        <f t="shared" si="2539"/>
        <v>0</v>
      </c>
      <c r="L2906" s="78">
        <f>SUM(L2907)</f>
        <v>0</v>
      </c>
      <c r="M2906" s="80">
        <f>SUM(M2907)</f>
        <v>0</v>
      </c>
      <c r="N2906" s="81">
        <f>SUM(N2907)</f>
        <v>0</v>
      </c>
      <c r="O2906" s="78">
        <f>SUM(O2907)</f>
        <v>0</v>
      </c>
      <c r="P2906" s="81">
        <f>SUM(P2907)</f>
        <v>0</v>
      </c>
      <c r="Q2906" s="148">
        <f t="shared" si="2540"/>
        <v>0</v>
      </c>
      <c r="R2906" s="81">
        <f>SUM(R2907)</f>
        <v>0</v>
      </c>
      <c r="S2906" s="81">
        <f>SUM(S2907)</f>
        <v>0</v>
      </c>
      <c r="T2906" s="149">
        <f t="shared" si="2552"/>
        <v>0</v>
      </c>
      <c r="U2906" s="216"/>
      <c r="V2906" s="78">
        <f>SUM(V2907)</f>
        <v>0</v>
      </c>
      <c r="W2906" s="81">
        <f>SUM(W2907)</f>
        <v>0</v>
      </c>
      <c r="X2906" s="148">
        <f t="shared" si="2541"/>
        <v>0</v>
      </c>
      <c r="Y2906" s="81">
        <f>SUM(Y2907)</f>
        <v>0</v>
      </c>
      <c r="Z2906" s="81">
        <f>SUM(Z2907)</f>
        <v>0</v>
      </c>
      <c r="AA2906" s="149">
        <f t="shared" si="2553"/>
        <v>0</v>
      </c>
      <c r="AB2906" s="216"/>
      <c r="AC2906" s="78">
        <f>SUM(AC2907)</f>
        <v>0</v>
      </c>
      <c r="AD2906" s="81">
        <f>SUM(AD2907)</f>
        <v>0</v>
      </c>
      <c r="AE2906" s="148">
        <f t="shared" si="2542"/>
        <v>0</v>
      </c>
      <c r="AF2906" s="81">
        <f>SUM(AF2907)</f>
        <v>0</v>
      </c>
      <c r="AG2906" s="81">
        <f>SUM(AG2907)</f>
        <v>0</v>
      </c>
      <c r="AH2906" s="149">
        <f t="shared" si="2554"/>
        <v>0</v>
      </c>
      <c r="AJ2906" s="79">
        <f t="shared" ref="AJ2906:AU2906" si="2564">SUM(AJ2907)</f>
        <v>0</v>
      </c>
      <c r="AK2906" s="80">
        <f t="shared" si="2564"/>
        <v>0</v>
      </c>
      <c r="AL2906" s="81">
        <f t="shared" si="2564"/>
        <v>0</v>
      </c>
      <c r="AM2906" s="80">
        <f t="shared" si="2564"/>
        <v>0</v>
      </c>
      <c r="AN2906" s="81">
        <f t="shared" si="2564"/>
        <v>0</v>
      </c>
      <c r="AO2906" s="80">
        <f t="shared" si="2564"/>
        <v>0</v>
      </c>
      <c r="AP2906" s="81">
        <f t="shared" si="2564"/>
        <v>0</v>
      </c>
      <c r="AQ2906" s="80">
        <f t="shared" si="2564"/>
        <v>0</v>
      </c>
      <c r="AR2906" s="81">
        <f t="shared" si="2564"/>
        <v>0</v>
      </c>
      <c r="AS2906" s="80">
        <f t="shared" si="2564"/>
        <v>0</v>
      </c>
      <c r="AT2906" s="81">
        <f t="shared" si="2564"/>
        <v>0</v>
      </c>
      <c r="AU2906" s="80">
        <f t="shared" si="2564"/>
        <v>0</v>
      </c>
      <c r="AV2906" s="81">
        <f t="shared" si="2544"/>
        <v>0</v>
      </c>
      <c r="AW2906" s="80">
        <f t="shared" si="2545"/>
        <v>0</v>
      </c>
      <c r="AX2906" s="210"/>
      <c r="AY2906" s="79">
        <f t="shared" si="2546"/>
        <v>0</v>
      </c>
      <c r="AZ2906" s="80">
        <f t="shared" si="2547"/>
        <v>0</v>
      </c>
      <c r="BA2906" s="81">
        <f t="shared" si="2548"/>
        <v>0</v>
      </c>
      <c r="BB2906" s="80">
        <f t="shared" si="2549"/>
        <v>0</v>
      </c>
      <c r="BC2906" s="80">
        <f t="shared" si="2550"/>
        <v>0</v>
      </c>
      <c r="BD2906" s="86">
        <f t="shared" si="2551"/>
        <v>0</v>
      </c>
    </row>
    <row r="2907" spans="2:56" x14ac:dyDescent="0.3">
      <c r="B2907" s="211" t="s">
        <v>81</v>
      </c>
      <c r="C2907" s="212"/>
      <c r="D2907" s="213"/>
      <c r="E2907" s="144">
        <f t="shared" si="2537"/>
        <v>0</v>
      </c>
      <c r="F2907" s="212"/>
      <c r="G2907" s="213"/>
      <c r="H2907" s="144">
        <f t="shared" si="2538"/>
        <v>0</v>
      </c>
      <c r="I2907" s="212"/>
      <c r="J2907" s="213"/>
      <c r="K2907" s="144">
        <f t="shared" si="2539"/>
        <v>0</v>
      </c>
      <c r="L2907" s="212"/>
      <c r="M2907" s="214"/>
      <c r="N2907" s="215"/>
      <c r="O2907" s="212"/>
      <c r="P2907" s="215"/>
      <c r="Q2907" s="139">
        <f t="shared" si="2540"/>
        <v>0</v>
      </c>
      <c r="R2907" s="215"/>
      <c r="S2907" s="215"/>
      <c r="T2907" s="140">
        <f t="shared" si="2552"/>
        <v>0</v>
      </c>
      <c r="U2907" s="216"/>
      <c r="V2907" s="212"/>
      <c r="W2907" s="215"/>
      <c r="X2907" s="139">
        <f t="shared" si="2541"/>
        <v>0</v>
      </c>
      <c r="Y2907" s="215"/>
      <c r="Z2907" s="215"/>
      <c r="AA2907" s="140">
        <f t="shared" si="2553"/>
        <v>0</v>
      </c>
      <c r="AB2907" s="216"/>
      <c r="AC2907" s="212"/>
      <c r="AD2907" s="215"/>
      <c r="AE2907" s="139">
        <f t="shared" si="2542"/>
        <v>0</v>
      </c>
      <c r="AF2907" s="215"/>
      <c r="AG2907" s="215"/>
      <c r="AH2907" s="140">
        <f t="shared" si="2554"/>
        <v>0</v>
      </c>
      <c r="AJ2907" s="217"/>
      <c r="AK2907" s="218"/>
      <c r="AL2907" s="219"/>
      <c r="AM2907" s="218"/>
      <c r="AN2907" s="219"/>
      <c r="AO2907" s="218"/>
      <c r="AP2907" s="219"/>
      <c r="AQ2907" s="218"/>
      <c r="AR2907" s="219"/>
      <c r="AS2907" s="218"/>
      <c r="AT2907" s="219"/>
      <c r="AU2907" s="218"/>
      <c r="AV2907" s="114">
        <f t="shared" si="2544"/>
        <v>0</v>
      </c>
      <c r="AW2907" s="113">
        <f t="shared" si="2545"/>
        <v>0</v>
      </c>
      <c r="AX2907" s="210"/>
      <c r="AY2907" s="111">
        <f t="shared" si="2546"/>
        <v>0</v>
      </c>
      <c r="AZ2907" s="113">
        <f t="shared" si="2547"/>
        <v>0</v>
      </c>
      <c r="BA2907" s="114">
        <f t="shared" si="2548"/>
        <v>0</v>
      </c>
      <c r="BB2907" s="113">
        <f t="shared" si="2549"/>
        <v>0</v>
      </c>
      <c r="BC2907" s="113">
        <f t="shared" si="2550"/>
        <v>0</v>
      </c>
      <c r="BD2907" s="117">
        <f t="shared" si="2551"/>
        <v>0</v>
      </c>
    </row>
    <row r="2908" spans="2:56" x14ac:dyDescent="0.3">
      <c r="B2908" s="222" t="s">
        <v>82</v>
      </c>
      <c r="C2908" s="78">
        <f>SUM(C2909:C2914)</f>
        <v>0</v>
      </c>
      <c r="D2908" s="79">
        <f>SUM(D2909:D2914)</f>
        <v>0</v>
      </c>
      <c r="E2908" s="69">
        <f t="shared" si="2537"/>
        <v>0</v>
      </c>
      <c r="F2908" s="78">
        <f>SUM(F2909:F2914)</f>
        <v>0</v>
      </c>
      <c r="G2908" s="79">
        <f>SUM(G2909:G2914)</f>
        <v>0</v>
      </c>
      <c r="H2908" s="69">
        <f t="shared" si="2538"/>
        <v>0</v>
      </c>
      <c r="I2908" s="78">
        <f>SUM(I2909:I2914)</f>
        <v>0</v>
      </c>
      <c r="J2908" s="79">
        <f>SUM(J2909:J2914)</f>
        <v>0</v>
      </c>
      <c r="K2908" s="69">
        <f t="shared" si="2539"/>
        <v>0</v>
      </c>
      <c r="L2908" s="78">
        <f>SUM(L2909:L2914)</f>
        <v>0</v>
      </c>
      <c r="M2908" s="80">
        <f>SUM(M2909:M2914)</f>
        <v>0</v>
      </c>
      <c r="N2908" s="81">
        <f>SUM(N2909:N2914)</f>
        <v>0</v>
      </c>
      <c r="O2908" s="78">
        <f>SUM(O2909:O2914)</f>
        <v>0</v>
      </c>
      <c r="P2908" s="81">
        <f>SUM(P2909:P2914)</f>
        <v>0</v>
      </c>
      <c r="Q2908" s="148">
        <f t="shared" si="2540"/>
        <v>0</v>
      </c>
      <c r="R2908" s="81">
        <f>SUM(R2909:R2914)</f>
        <v>0</v>
      </c>
      <c r="S2908" s="81">
        <f>SUM(S2909:S2914)</f>
        <v>0</v>
      </c>
      <c r="T2908" s="149">
        <f t="shared" si="2552"/>
        <v>0</v>
      </c>
      <c r="U2908" s="216"/>
      <c r="V2908" s="78">
        <f>SUM(V2909:V2914)</f>
        <v>0</v>
      </c>
      <c r="W2908" s="81">
        <f>SUM(W2909:W2914)</f>
        <v>0</v>
      </c>
      <c r="X2908" s="148">
        <f t="shared" si="2541"/>
        <v>0</v>
      </c>
      <c r="Y2908" s="81">
        <f>SUM(Y2909:Y2914)</f>
        <v>0</v>
      </c>
      <c r="Z2908" s="81">
        <f>SUM(Z2909:Z2914)</f>
        <v>0</v>
      </c>
      <c r="AA2908" s="149">
        <f t="shared" si="2553"/>
        <v>0</v>
      </c>
      <c r="AB2908" s="216"/>
      <c r="AC2908" s="78">
        <f>SUM(AC2909:AC2914)</f>
        <v>0</v>
      </c>
      <c r="AD2908" s="81">
        <f>SUM(AD2909:AD2914)</f>
        <v>0</v>
      </c>
      <c r="AE2908" s="148">
        <f t="shared" si="2542"/>
        <v>0</v>
      </c>
      <c r="AF2908" s="81">
        <f>SUM(AF2909:AF2914)</f>
        <v>0</v>
      </c>
      <c r="AG2908" s="81">
        <f>SUM(AG2909:AG2914)</f>
        <v>0</v>
      </c>
      <c r="AH2908" s="149">
        <f t="shared" si="2554"/>
        <v>0</v>
      </c>
      <c r="AJ2908" s="79">
        <f t="shared" ref="AJ2908:AU2908" si="2565">SUM(AJ2909:AJ2914)</f>
        <v>0</v>
      </c>
      <c r="AK2908" s="80">
        <f t="shared" si="2565"/>
        <v>0</v>
      </c>
      <c r="AL2908" s="81">
        <f t="shared" si="2565"/>
        <v>0</v>
      </c>
      <c r="AM2908" s="80">
        <f t="shared" si="2565"/>
        <v>0</v>
      </c>
      <c r="AN2908" s="81">
        <f t="shared" si="2565"/>
        <v>0</v>
      </c>
      <c r="AO2908" s="80">
        <f t="shared" si="2565"/>
        <v>0</v>
      </c>
      <c r="AP2908" s="81">
        <f t="shared" si="2565"/>
        <v>0</v>
      </c>
      <c r="AQ2908" s="80">
        <f t="shared" si="2565"/>
        <v>0</v>
      </c>
      <c r="AR2908" s="81">
        <f t="shared" si="2565"/>
        <v>0</v>
      </c>
      <c r="AS2908" s="80">
        <f t="shared" si="2565"/>
        <v>0</v>
      </c>
      <c r="AT2908" s="81">
        <f t="shared" si="2565"/>
        <v>0</v>
      </c>
      <c r="AU2908" s="80">
        <f t="shared" si="2565"/>
        <v>0</v>
      </c>
      <c r="AV2908" s="81">
        <f t="shared" si="2544"/>
        <v>0</v>
      </c>
      <c r="AW2908" s="80">
        <f t="shared" si="2545"/>
        <v>0</v>
      </c>
      <c r="AX2908" s="210"/>
      <c r="AY2908" s="79">
        <f t="shared" si="2546"/>
        <v>0</v>
      </c>
      <c r="AZ2908" s="80">
        <f t="shared" si="2547"/>
        <v>0</v>
      </c>
      <c r="BA2908" s="81">
        <f t="shared" si="2548"/>
        <v>0</v>
      </c>
      <c r="BB2908" s="80">
        <f t="shared" si="2549"/>
        <v>0</v>
      </c>
      <c r="BC2908" s="80">
        <f t="shared" si="2550"/>
        <v>0</v>
      </c>
      <c r="BD2908" s="86">
        <f t="shared" si="2551"/>
        <v>0</v>
      </c>
    </row>
    <row r="2909" spans="2:56" x14ac:dyDescent="0.3">
      <c r="B2909" s="211" t="s">
        <v>83</v>
      </c>
      <c r="C2909" s="212"/>
      <c r="D2909" s="213"/>
      <c r="E2909" s="144">
        <f t="shared" si="2537"/>
        <v>0</v>
      </c>
      <c r="F2909" s="212"/>
      <c r="G2909" s="213"/>
      <c r="H2909" s="144">
        <f t="shared" si="2538"/>
        <v>0</v>
      </c>
      <c r="I2909" s="212"/>
      <c r="J2909" s="213"/>
      <c r="K2909" s="144">
        <f t="shared" si="2539"/>
        <v>0</v>
      </c>
      <c r="L2909" s="212"/>
      <c r="M2909" s="214"/>
      <c r="N2909" s="215"/>
      <c r="O2909" s="212"/>
      <c r="P2909" s="215"/>
      <c r="Q2909" s="139">
        <f t="shared" si="2540"/>
        <v>0</v>
      </c>
      <c r="R2909" s="215"/>
      <c r="S2909" s="215"/>
      <c r="T2909" s="140">
        <f t="shared" si="2552"/>
        <v>0</v>
      </c>
      <c r="U2909" s="216"/>
      <c r="V2909" s="212"/>
      <c r="W2909" s="215"/>
      <c r="X2909" s="139">
        <f t="shared" si="2541"/>
        <v>0</v>
      </c>
      <c r="Y2909" s="215"/>
      <c r="Z2909" s="215"/>
      <c r="AA2909" s="140">
        <f t="shared" si="2553"/>
        <v>0</v>
      </c>
      <c r="AB2909" s="216"/>
      <c r="AC2909" s="212"/>
      <c r="AD2909" s="215"/>
      <c r="AE2909" s="139">
        <f t="shared" si="2542"/>
        <v>0</v>
      </c>
      <c r="AF2909" s="215"/>
      <c r="AG2909" s="215"/>
      <c r="AH2909" s="140">
        <f t="shared" si="2554"/>
        <v>0</v>
      </c>
      <c r="AJ2909" s="217"/>
      <c r="AK2909" s="218"/>
      <c r="AL2909" s="219"/>
      <c r="AM2909" s="218"/>
      <c r="AN2909" s="219"/>
      <c r="AO2909" s="218"/>
      <c r="AP2909" s="219"/>
      <c r="AQ2909" s="218"/>
      <c r="AR2909" s="219"/>
      <c r="AS2909" s="218"/>
      <c r="AT2909" s="219"/>
      <c r="AU2909" s="218"/>
      <c r="AV2909" s="114">
        <f t="shared" si="2544"/>
        <v>0</v>
      </c>
      <c r="AW2909" s="113">
        <f t="shared" si="2545"/>
        <v>0</v>
      </c>
      <c r="AX2909" s="210"/>
      <c r="AY2909" s="111">
        <f t="shared" si="2546"/>
        <v>0</v>
      </c>
      <c r="AZ2909" s="113">
        <f t="shared" si="2547"/>
        <v>0</v>
      </c>
      <c r="BA2909" s="114">
        <f t="shared" si="2548"/>
        <v>0</v>
      </c>
      <c r="BB2909" s="113">
        <f t="shared" si="2549"/>
        <v>0</v>
      </c>
      <c r="BC2909" s="113">
        <f t="shared" si="2550"/>
        <v>0</v>
      </c>
      <c r="BD2909" s="117">
        <f t="shared" si="2551"/>
        <v>0</v>
      </c>
    </row>
    <row r="2910" spans="2:56" x14ac:dyDescent="0.3">
      <c r="B2910" s="211" t="s">
        <v>84</v>
      </c>
      <c r="C2910" s="212"/>
      <c r="D2910" s="213"/>
      <c r="E2910" s="144">
        <f t="shared" si="2537"/>
        <v>0</v>
      </c>
      <c r="F2910" s="212"/>
      <c r="G2910" s="213"/>
      <c r="H2910" s="144">
        <f t="shared" si="2538"/>
        <v>0</v>
      </c>
      <c r="I2910" s="212"/>
      <c r="J2910" s="213"/>
      <c r="K2910" s="144">
        <f t="shared" si="2539"/>
        <v>0</v>
      </c>
      <c r="L2910" s="212"/>
      <c r="M2910" s="214"/>
      <c r="N2910" s="215"/>
      <c r="O2910" s="212"/>
      <c r="P2910" s="215"/>
      <c r="Q2910" s="139">
        <f t="shared" si="2540"/>
        <v>0</v>
      </c>
      <c r="R2910" s="215"/>
      <c r="S2910" s="215"/>
      <c r="T2910" s="140">
        <f t="shared" si="2552"/>
        <v>0</v>
      </c>
      <c r="U2910" s="216"/>
      <c r="V2910" s="212"/>
      <c r="W2910" s="215"/>
      <c r="X2910" s="139">
        <f t="shared" si="2541"/>
        <v>0</v>
      </c>
      <c r="Y2910" s="215"/>
      <c r="Z2910" s="215"/>
      <c r="AA2910" s="140">
        <f t="shared" si="2553"/>
        <v>0</v>
      </c>
      <c r="AB2910" s="216"/>
      <c r="AC2910" s="212"/>
      <c r="AD2910" s="215"/>
      <c r="AE2910" s="139">
        <f t="shared" si="2542"/>
        <v>0</v>
      </c>
      <c r="AF2910" s="215"/>
      <c r="AG2910" s="215"/>
      <c r="AH2910" s="140">
        <f t="shared" si="2554"/>
        <v>0</v>
      </c>
      <c r="AJ2910" s="217"/>
      <c r="AK2910" s="218"/>
      <c r="AL2910" s="219"/>
      <c r="AM2910" s="218"/>
      <c r="AN2910" s="219"/>
      <c r="AO2910" s="218"/>
      <c r="AP2910" s="219"/>
      <c r="AQ2910" s="218"/>
      <c r="AR2910" s="219"/>
      <c r="AS2910" s="218"/>
      <c r="AT2910" s="219"/>
      <c r="AU2910" s="218"/>
      <c r="AV2910" s="114">
        <f t="shared" si="2544"/>
        <v>0</v>
      </c>
      <c r="AW2910" s="113">
        <f t="shared" si="2545"/>
        <v>0</v>
      </c>
      <c r="AX2910" s="210"/>
      <c r="AY2910" s="111">
        <f t="shared" si="2546"/>
        <v>0</v>
      </c>
      <c r="AZ2910" s="113">
        <f t="shared" si="2547"/>
        <v>0</v>
      </c>
      <c r="BA2910" s="114">
        <f t="shared" si="2548"/>
        <v>0</v>
      </c>
      <c r="BB2910" s="113">
        <f t="shared" si="2549"/>
        <v>0</v>
      </c>
      <c r="BC2910" s="113">
        <f t="shared" si="2550"/>
        <v>0</v>
      </c>
      <c r="BD2910" s="117">
        <f t="shared" si="2551"/>
        <v>0</v>
      </c>
    </row>
    <row r="2911" spans="2:56" x14ac:dyDescent="0.3">
      <c r="B2911" s="211" t="s">
        <v>85</v>
      </c>
      <c r="C2911" s="212"/>
      <c r="D2911" s="213"/>
      <c r="E2911" s="144">
        <f t="shared" si="2537"/>
        <v>0</v>
      </c>
      <c r="F2911" s="212"/>
      <c r="G2911" s="213"/>
      <c r="H2911" s="144">
        <f t="shared" si="2538"/>
        <v>0</v>
      </c>
      <c r="I2911" s="212"/>
      <c r="J2911" s="213"/>
      <c r="K2911" s="144">
        <f t="shared" si="2539"/>
        <v>0</v>
      </c>
      <c r="L2911" s="212"/>
      <c r="M2911" s="214"/>
      <c r="N2911" s="215"/>
      <c r="O2911" s="212"/>
      <c r="P2911" s="215"/>
      <c r="Q2911" s="139">
        <f t="shared" si="2540"/>
        <v>0</v>
      </c>
      <c r="R2911" s="215"/>
      <c r="S2911" s="215"/>
      <c r="T2911" s="140">
        <f t="shared" si="2552"/>
        <v>0</v>
      </c>
      <c r="U2911" s="216"/>
      <c r="V2911" s="212"/>
      <c r="W2911" s="215"/>
      <c r="X2911" s="139">
        <f t="shared" si="2541"/>
        <v>0</v>
      </c>
      <c r="Y2911" s="215"/>
      <c r="Z2911" s="215"/>
      <c r="AA2911" s="140">
        <f t="shared" si="2553"/>
        <v>0</v>
      </c>
      <c r="AB2911" s="216"/>
      <c r="AC2911" s="212"/>
      <c r="AD2911" s="215"/>
      <c r="AE2911" s="139">
        <f t="shared" si="2542"/>
        <v>0</v>
      </c>
      <c r="AF2911" s="215"/>
      <c r="AG2911" s="215"/>
      <c r="AH2911" s="140">
        <f t="shared" si="2554"/>
        <v>0</v>
      </c>
      <c r="AJ2911" s="217"/>
      <c r="AK2911" s="218"/>
      <c r="AL2911" s="219"/>
      <c r="AM2911" s="218"/>
      <c r="AN2911" s="219"/>
      <c r="AO2911" s="218"/>
      <c r="AP2911" s="219"/>
      <c r="AQ2911" s="218"/>
      <c r="AR2911" s="219"/>
      <c r="AS2911" s="218"/>
      <c r="AT2911" s="219"/>
      <c r="AU2911" s="218"/>
      <c r="AV2911" s="114">
        <f t="shared" si="2544"/>
        <v>0</v>
      </c>
      <c r="AW2911" s="113">
        <f t="shared" si="2545"/>
        <v>0</v>
      </c>
      <c r="AX2911" s="210"/>
      <c r="AY2911" s="111">
        <f t="shared" si="2546"/>
        <v>0</v>
      </c>
      <c r="AZ2911" s="113">
        <f t="shared" si="2547"/>
        <v>0</v>
      </c>
      <c r="BA2911" s="114">
        <f t="shared" si="2548"/>
        <v>0</v>
      </c>
      <c r="BB2911" s="113">
        <f t="shared" si="2549"/>
        <v>0</v>
      </c>
      <c r="BC2911" s="113">
        <f t="shared" si="2550"/>
        <v>0</v>
      </c>
      <c r="BD2911" s="117">
        <f t="shared" si="2551"/>
        <v>0</v>
      </c>
    </row>
    <row r="2912" spans="2:56" x14ac:dyDescent="0.3">
      <c r="B2912" s="211" t="s">
        <v>86</v>
      </c>
      <c r="C2912" s="212"/>
      <c r="D2912" s="213"/>
      <c r="E2912" s="144">
        <f t="shared" si="2537"/>
        <v>0</v>
      </c>
      <c r="F2912" s="212"/>
      <c r="G2912" s="213"/>
      <c r="H2912" s="144">
        <f t="shared" si="2538"/>
        <v>0</v>
      </c>
      <c r="I2912" s="212"/>
      <c r="J2912" s="213"/>
      <c r="K2912" s="144">
        <f t="shared" si="2539"/>
        <v>0</v>
      </c>
      <c r="L2912" s="212"/>
      <c r="M2912" s="214"/>
      <c r="N2912" s="215"/>
      <c r="O2912" s="212"/>
      <c r="P2912" s="215"/>
      <c r="Q2912" s="139">
        <f t="shared" si="2540"/>
        <v>0</v>
      </c>
      <c r="R2912" s="215"/>
      <c r="S2912" s="215"/>
      <c r="T2912" s="140">
        <f t="shared" si="2552"/>
        <v>0</v>
      </c>
      <c r="U2912" s="216"/>
      <c r="V2912" s="212"/>
      <c r="W2912" s="215"/>
      <c r="X2912" s="139">
        <f t="shared" si="2541"/>
        <v>0</v>
      </c>
      <c r="Y2912" s="215"/>
      <c r="Z2912" s="215"/>
      <c r="AA2912" s="140">
        <f t="shared" si="2553"/>
        <v>0</v>
      </c>
      <c r="AB2912" s="216"/>
      <c r="AC2912" s="212"/>
      <c r="AD2912" s="215"/>
      <c r="AE2912" s="139">
        <f t="shared" si="2542"/>
        <v>0</v>
      </c>
      <c r="AF2912" s="215"/>
      <c r="AG2912" s="215"/>
      <c r="AH2912" s="140">
        <f t="shared" si="2554"/>
        <v>0</v>
      </c>
      <c r="AJ2912" s="217"/>
      <c r="AK2912" s="218"/>
      <c r="AL2912" s="219"/>
      <c r="AM2912" s="218"/>
      <c r="AN2912" s="219"/>
      <c r="AO2912" s="218"/>
      <c r="AP2912" s="219"/>
      <c r="AQ2912" s="218"/>
      <c r="AR2912" s="219"/>
      <c r="AS2912" s="218"/>
      <c r="AT2912" s="219"/>
      <c r="AU2912" s="218"/>
      <c r="AV2912" s="114">
        <f t="shared" si="2544"/>
        <v>0</v>
      </c>
      <c r="AW2912" s="113">
        <f t="shared" si="2545"/>
        <v>0</v>
      </c>
      <c r="AX2912" s="210"/>
      <c r="AY2912" s="111">
        <f t="shared" si="2546"/>
        <v>0</v>
      </c>
      <c r="AZ2912" s="113">
        <f t="shared" si="2547"/>
        <v>0</v>
      </c>
      <c r="BA2912" s="114">
        <f t="shared" si="2548"/>
        <v>0</v>
      </c>
      <c r="BB2912" s="113">
        <f t="shared" si="2549"/>
        <v>0</v>
      </c>
      <c r="BC2912" s="113">
        <f t="shared" si="2550"/>
        <v>0</v>
      </c>
      <c r="BD2912" s="117">
        <f t="shared" si="2551"/>
        <v>0</v>
      </c>
    </row>
    <row r="2913" spans="2:56" x14ac:dyDescent="0.3">
      <c r="B2913" s="211" t="s">
        <v>87</v>
      </c>
      <c r="C2913" s="212"/>
      <c r="D2913" s="213"/>
      <c r="E2913" s="144">
        <f t="shared" si="2537"/>
        <v>0</v>
      </c>
      <c r="F2913" s="212"/>
      <c r="G2913" s="213"/>
      <c r="H2913" s="144">
        <f t="shared" si="2538"/>
        <v>0</v>
      </c>
      <c r="I2913" s="212"/>
      <c r="J2913" s="213"/>
      <c r="K2913" s="144">
        <f t="shared" si="2539"/>
        <v>0</v>
      </c>
      <c r="L2913" s="212"/>
      <c r="M2913" s="214"/>
      <c r="N2913" s="215"/>
      <c r="O2913" s="212"/>
      <c r="P2913" s="215"/>
      <c r="Q2913" s="139">
        <f t="shared" si="2540"/>
        <v>0</v>
      </c>
      <c r="R2913" s="215"/>
      <c r="S2913" s="215"/>
      <c r="T2913" s="140">
        <f t="shared" si="2552"/>
        <v>0</v>
      </c>
      <c r="U2913" s="216"/>
      <c r="V2913" s="212"/>
      <c r="W2913" s="215"/>
      <c r="X2913" s="139">
        <f t="shared" si="2541"/>
        <v>0</v>
      </c>
      <c r="Y2913" s="215"/>
      <c r="Z2913" s="215"/>
      <c r="AA2913" s="140">
        <f t="shared" si="2553"/>
        <v>0</v>
      </c>
      <c r="AB2913" s="216"/>
      <c r="AC2913" s="212"/>
      <c r="AD2913" s="215"/>
      <c r="AE2913" s="139">
        <f t="shared" si="2542"/>
        <v>0</v>
      </c>
      <c r="AF2913" s="215"/>
      <c r="AG2913" s="215"/>
      <c r="AH2913" s="140">
        <f t="shared" si="2554"/>
        <v>0</v>
      </c>
      <c r="AJ2913" s="217"/>
      <c r="AK2913" s="218"/>
      <c r="AL2913" s="219"/>
      <c r="AM2913" s="218"/>
      <c r="AN2913" s="219"/>
      <c r="AO2913" s="218"/>
      <c r="AP2913" s="219"/>
      <c r="AQ2913" s="218"/>
      <c r="AR2913" s="219"/>
      <c r="AS2913" s="218"/>
      <c r="AT2913" s="219"/>
      <c r="AU2913" s="218"/>
      <c r="AV2913" s="114">
        <f t="shared" si="2544"/>
        <v>0</v>
      </c>
      <c r="AW2913" s="113">
        <f t="shared" si="2545"/>
        <v>0</v>
      </c>
      <c r="AX2913" s="210"/>
      <c r="AY2913" s="111">
        <f t="shared" si="2546"/>
        <v>0</v>
      </c>
      <c r="AZ2913" s="113">
        <f t="shared" si="2547"/>
        <v>0</v>
      </c>
      <c r="BA2913" s="114">
        <f t="shared" si="2548"/>
        <v>0</v>
      </c>
      <c r="BB2913" s="113">
        <f t="shared" si="2549"/>
        <v>0</v>
      </c>
      <c r="BC2913" s="113">
        <f t="shared" si="2550"/>
        <v>0</v>
      </c>
      <c r="BD2913" s="117">
        <f t="shared" si="2551"/>
        <v>0</v>
      </c>
    </row>
    <row r="2914" spans="2:56" x14ac:dyDescent="0.3">
      <c r="B2914" s="211" t="s">
        <v>88</v>
      </c>
      <c r="C2914" s="212"/>
      <c r="D2914" s="213"/>
      <c r="E2914" s="144">
        <f t="shared" si="2537"/>
        <v>0</v>
      </c>
      <c r="F2914" s="212"/>
      <c r="G2914" s="213"/>
      <c r="H2914" s="144">
        <f t="shared" si="2538"/>
        <v>0</v>
      </c>
      <c r="I2914" s="212"/>
      <c r="J2914" s="213"/>
      <c r="K2914" s="144">
        <f t="shared" si="2539"/>
        <v>0</v>
      </c>
      <c r="L2914" s="212"/>
      <c r="M2914" s="214"/>
      <c r="N2914" s="215"/>
      <c r="O2914" s="212"/>
      <c r="P2914" s="215"/>
      <c r="Q2914" s="139">
        <f t="shared" si="2540"/>
        <v>0</v>
      </c>
      <c r="R2914" s="215"/>
      <c r="S2914" s="215"/>
      <c r="T2914" s="140">
        <f t="shared" si="2552"/>
        <v>0</v>
      </c>
      <c r="U2914" s="216"/>
      <c r="V2914" s="212"/>
      <c r="W2914" s="215"/>
      <c r="X2914" s="139">
        <f t="shared" si="2541"/>
        <v>0</v>
      </c>
      <c r="Y2914" s="215"/>
      <c r="Z2914" s="215"/>
      <c r="AA2914" s="140">
        <f t="shared" si="2553"/>
        <v>0</v>
      </c>
      <c r="AB2914" s="216"/>
      <c r="AC2914" s="212"/>
      <c r="AD2914" s="215"/>
      <c r="AE2914" s="139">
        <f t="shared" si="2542"/>
        <v>0</v>
      </c>
      <c r="AF2914" s="215"/>
      <c r="AG2914" s="215"/>
      <c r="AH2914" s="140">
        <f t="shared" si="2554"/>
        <v>0</v>
      </c>
      <c r="AJ2914" s="217"/>
      <c r="AK2914" s="218"/>
      <c r="AL2914" s="219"/>
      <c r="AM2914" s="218"/>
      <c r="AN2914" s="219"/>
      <c r="AO2914" s="218"/>
      <c r="AP2914" s="219"/>
      <c r="AQ2914" s="218"/>
      <c r="AR2914" s="219"/>
      <c r="AS2914" s="218"/>
      <c r="AT2914" s="219"/>
      <c r="AU2914" s="218"/>
      <c r="AV2914" s="114">
        <f t="shared" si="2544"/>
        <v>0</v>
      </c>
      <c r="AW2914" s="113">
        <f t="shared" si="2545"/>
        <v>0</v>
      </c>
      <c r="AX2914" s="210"/>
      <c r="AY2914" s="111">
        <f t="shared" si="2546"/>
        <v>0</v>
      </c>
      <c r="AZ2914" s="113">
        <f t="shared" si="2547"/>
        <v>0</v>
      </c>
      <c r="BA2914" s="114">
        <f t="shared" si="2548"/>
        <v>0</v>
      </c>
      <c r="BB2914" s="113">
        <f t="shared" si="2549"/>
        <v>0</v>
      </c>
      <c r="BC2914" s="113">
        <f t="shared" si="2550"/>
        <v>0</v>
      </c>
      <c r="BD2914" s="117">
        <f t="shared" si="2551"/>
        <v>0</v>
      </c>
    </row>
    <row r="2915" spans="2:56" x14ac:dyDescent="0.3">
      <c r="B2915" s="222" t="s">
        <v>89</v>
      </c>
      <c r="C2915" s="78">
        <f>SUM(C2916:C2921)</f>
        <v>0</v>
      </c>
      <c r="D2915" s="79">
        <f>SUM(D2916:D2921)</f>
        <v>0</v>
      </c>
      <c r="E2915" s="69">
        <f t="shared" si="2537"/>
        <v>0</v>
      </c>
      <c r="F2915" s="78">
        <f>SUM(F2916:F2921)</f>
        <v>0</v>
      </c>
      <c r="G2915" s="79">
        <f>SUM(G2916:G2921)</f>
        <v>0</v>
      </c>
      <c r="H2915" s="69">
        <f t="shared" si="2538"/>
        <v>0</v>
      </c>
      <c r="I2915" s="78">
        <f>SUM(I2916:I2921)</f>
        <v>0</v>
      </c>
      <c r="J2915" s="79">
        <f>SUM(J2916:J2921)</f>
        <v>0</v>
      </c>
      <c r="K2915" s="69">
        <f t="shared" si="2539"/>
        <v>0</v>
      </c>
      <c r="L2915" s="78">
        <f>SUM(L2916:L2921)</f>
        <v>0</v>
      </c>
      <c r="M2915" s="80">
        <f>SUM(M2916:M2921)</f>
        <v>0</v>
      </c>
      <c r="N2915" s="81">
        <f>SUM(N2916:N2921)</f>
        <v>0</v>
      </c>
      <c r="O2915" s="78">
        <f>SUM(O2916:O2921)</f>
        <v>0</v>
      </c>
      <c r="P2915" s="81">
        <f>SUM(P2916:P2921)</f>
        <v>0</v>
      </c>
      <c r="Q2915" s="148">
        <f t="shared" si="2540"/>
        <v>0</v>
      </c>
      <c r="R2915" s="81">
        <f>SUM(R2916:R2921)</f>
        <v>0</v>
      </c>
      <c r="S2915" s="81">
        <f>SUM(S2916:S2921)</f>
        <v>0</v>
      </c>
      <c r="T2915" s="149">
        <f t="shared" si="2552"/>
        <v>0</v>
      </c>
      <c r="U2915" s="216"/>
      <c r="V2915" s="78">
        <f>SUM(V2916:V2921)</f>
        <v>0</v>
      </c>
      <c r="W2915" s="81">
        <f>SUM(W2916:W2921)</f>
        <v>0</v>
      </c>
      <c r="X2915" s="148">
        <f t="shared" si="2541"/>
        <v>0</v>
      </c>
      <c r="Y2915" s="81">
        <f>SUM(Y2916:Y2921)</f>
        <v>0</v>
      </c>
      <c r="Z2915" s="81">
        <f>SUM(Z2916:Z2921)</f>
        <v>0</v>
      </c>
      <c r="AA2915" s="149">
        <f t="shared" si="2553"/>
        <v>0</v>
      </c>
      <c r="AB2915" s="216"/>
      <c r="AC2915" s="78">
        <f>SUM(AC2916:AC2921)</f>
        <v>0</v>
      </c>
      <c r="AD2915" s="81">
        <f>SUM(AD2916:AD2921)</f>
        <v>0</v>
      </c>
      <c r="AE2915" s="148">
        <f t="shared" si="2542"/>
        <v>0</v>
      </c>
      <c r="AF2915" s="81">
        <f>SUM(AF2916:AF2921)</f>
        <v>0</v>
      </c>
      <c r="AG2915" s="81">
        <f>SUM(AG2916:AG2921)</f>
        <v>0</v>
      </c>
      <c r="AH2915" s="149">
        <f t="shared" si="2554"/>
        <v>0</v>
      </c>
      <c r="AJ2915" s="79">
        <f t="shared" ref="AJ2915:AU2915" si="2566">SUM(AJ2916:AJ2921)</f>
        <v>0</v>
      </c>
      <c r="AK2915" s="80">
        <f t="shared" si="2566"/>
        <v>0</v>
      </c>
      <c r="AL2915" s="81">
        <f t="shared" si="2566"/>
        <v>0</v>
      </c>
      <c r="AM2915" s="80">
        <f t="shared" si="2566"/>
        <v>0</v>
      </c>
      <c r="AN2915" s="81">
        <f t="shared" si="2566"/>
        <v>0</v>
      </c>
      <c r="AO2915" s="80">
        <f t="shared" si="2566"/>
        <v>0</v>
      </c>
      <c r="AP2915" s="81">
        <f t="shared" si="2566"/>
        <v>0</v>
      </c>
      <c r="AQ2915" s="80">
        <f t="shared" si="2566"/>
        <v>0</v>
      </c>
      <c r="AR2915" s="81">
        <f t="shared" si="2566"/>
        <v>0</v>
      </c>
      <c r="AS2915" s="80">
        <f t="shared" si="2566"/>
        <v>0</v>
      </c>
      <c r="AT2915" s="81">
        <f t="shared" si="2566"/>
        <v>0</v>
      </c>
      <c r="AU2915" s="80">
        <f t="shared" si="2566"/>
        <v>0</v>
      </c>
      <c r="AV2915" s="81">
        <f t="shared" si="2544"/>
        <v>0</v>
      </c>
      <c r="AW2915" s="80">
        <f t="shared" si="2545"/>
        <v>0</v>
      </c>
      <c r="AX2915" s="210"/>
      <c r="AY2915" s="79">
        <f t="shared" si="2546"/>
        <v>0</v>
      </c>
      <c r="AZ2915" s="80">
        <f t="shared" si="2547"/>
        <v>0</v>
      </c>
      <c r="BA2915" s="81">
        <f t="shared" si="2548"/>
        <v>0</v>
      </c>
      <c r="BB2915" s="80">
        <f t="shared" si="2549"/>
        <v>0</v>
      </c>
      <c r="BC2915" s="80">
        <f t="shared" si="2550"/>
        <v>0</v>
      </c>
      <c r="BD2915" s="86">
        <f t="shared" si="2551"/>
        <v>0</v>
      </c>
    </row>
    <row r="2916" spans="2:56" x14ac:dyDescent="0.3">
      <c r="B2916" s="211" t="s">
        <v>90</v>
      </c>
      <c r="C2916" s="212"/>
      <c r="D2916" s="213"/>
      <c r="E2916" s="144">
        <f t="shared" si="2537"/>
        <v>0</v>
      </c>
      <c r="F2916" s="212"/>
      <c r="G2916" s="213"/>
      <c r="H2916" s="144">
        <f t="shared" si="2538"/>
        <v>0</v>
      </c>
      <c r="I2916" s="212"/>
      <c r="J2916" s="213"/>
      <c r="K2916" s="144">
        <f t="shared" si="2539"/>
        <v>0</v>
      </c>
      <c r="L2916" s="212"/>
      <c r="M2916" s="214"/>
      <c r="N2916" s="215"/>
      <c r="O2916" s="212"/>
      <c r="P2916" s="215"/>
      <c r="Q2916" s="139">
        <f t="shared" si="2540"/>
        <v>0</v>
      </c>
      <c r="R2916" s="215"/>
      <c r="S2916" s="215"/>
      <c r="T2916" s="140">
        <f t="shared" si="2552"/>
        <v>0</v>
      </c>
      <c r="U2916" s="216"/>
      <c r="V2916" s="212"/>
      <c r="W2916" s="215"/>
      <c r="X2916" s="139">
        <f t="shared" si="2541"/>
        <v>0</v>
      </c>
      <c r="Y2916" s="215"/>
      <c r="Z2916" s="215"/>
      <c r="AA2916" s="140">
        <f t="shared" si="2553"/>
        <v>0</v>
      </c>
      <c r="AB2916" s="216"/>
      <c r="AC2916" s="212"/>
      <c r="AD2916" s="215"/>
      <c r="AE2916" s="139">
        <f t="shared" si="2542"/>
        <v>0</v>
      </c>
      <c r="AF2916" s="215"/>
      <c r="AG2916" s="215"/>
      <c r="AH2916" s="140">
        <f t="shared" si="2554"/>
        <v>0</v>
      </c>
      <c r="AJ2916" s="217"/>
      <c r="AK2916" s="218"/>
      <c r="AL2916" s="219"/>
      <c r="AM2916" s="218"/>
      <c r="AN2916" s="219"/>
      <c r="AO2916" s="218"/>
      <c r="AP2916" s="219"/>
      <c r="AQ2916" s="218"/>
      <c r="AR2916" s="219"/>
      <c r="AS2916" s="218"/>
      <c r="AT2916" s="219"/>
      <c r="AU2916" s="218"/>
      <c r="AV2916" s="114">
        <f t="shared" si="2544"/>
        <v>0</v>
      </c>
      <c r="AW2916" s="113">
        <f t="shared" si="2545"/>
        <v>0</v>
      </c>
      <c r="AX2916" s="210"/>
      <c r="AY2916" s="111">
        <f t="shared" si="2546"/>
        <v>0</v>
      </c>
      <c r="AZ2916" s="113">
        <f t="shared" si="2547"/>
        <v>0</v>
      </c>
      <c r="BA2916" s="114">
        <f t="shared" si="2548"/>
        <v>0</v>
      </c>
      <c r="BB2916" s="113">
        <f t="shared" si="2549"/>
        <v>0</v>
      </c>
      <c r="BC2916" s="113">
        <f t="shared" si="2550"/>
        <v>0</v>
      </c>
      <c r="BD2916" s="117">
        <f t="shared" si="2551"/>
        <v>0</v>
      </c>
    </row>
    <row r="2917" spans="2:56" x14ac:dyDescent="0.3">
      <c r="B2917" s="211" t="s">
        <v>91</v>
      </c>
      <c r="C2917" s="212"/>
      <c r="D2917" s="213"/>
      <c r="E2917" s="144">
        <f t="shared" si="2537"/>
        <v>0</v>
      </c>
      <c r="F2917" s="212"/>
      <c r="G2917" s="213"/>
      <c r="H2917" s="144">
        <f t="shared" si="2538"/>
        <v>0</v>
      </c>
      <c r="I2917" s="212"/>
      <c r="J2917" s="213"/>
      <c r="K2917" s="144">
        <f t="shared" si="2539"/>
        <v>0</v>
      </c>
      <c r="L2917" s="212"/>
      <c r="M2917" s="214"/>
      <c r="N2917" s="215"/>
      <c r="O2917" s="212"/>
      <c r="P2917" s="215"/>
      <c r="Q2917" s="139">
        <f t="shared" si="2540"/>
        <v>0</v>
      </c>
      <c r="R2917" s="215"/>
      <c r="S2917" s="215"/>
      <c r="T2917" s="140">
        <f t="shared" si="2552"/>
        <v>0</v>
      </c>
      <c r="U2917" s="216"/>
      <c r="V2917" s="212"/>
      <c r="W2917" s="215"/>
      <c r="X2917" s="139">
        <f t="shared" si="2541"/>
        <v>0</v>
      </c>
      <c r="Y2917" s="215"/>
      <c r="Z2917" s="215"/>
      <c r="AA2917" s="140">
        <f t="shared" si="2553"/>
        <v>0</v>
      </c>
      <c r="AB2917" s="216"/>
      <c r="AC2917" s="212"/>
      <c r="AD2917" s="215"/>
      <c r="AE2917" s="139">
        <f t="shared" si="2542"/>
        <v>0</v>
      </c>
      <c r="AF2917" s="215"/>
      <c r="AG2917" s="215"/>
      <c r="AH2917" s="140">
        <f t="shared" si="2554"/>
        <v>0</v>
      </c>
      <c r="AJ2917" s="217"/>
      <c r="AK2917" s="218"/>
      <c r="AL2917" s="219"/>
      <c r="AM2917" s="218"/>
      <c r="AN2917" s="219"/>
      <c r="AO2917" s="218"/>
      <c r="AP2917" s="219"/>
      <c r="AQ2917" s="218"/>
      <c r="AR2917" s="219"/>
      <c r="AS2917" s="218"/>
      <c r="AT2917" s="219"/>
      <c r="AU2917" s="218"/>
      <c r="AV2917" s="114">
        <f t="shared" si="2544"/>
        <v>0</v>
      </c>
      <c r="AW2917" s="113">
        <f t="shared" si="2545"/>
        <v>0</v>
      </c>
      <c r="AX2917" s="210"/>
      <c r="AY2917" s="111">
        <f t="shared" si="2546"/>
        <v>0</v>
      </c>
      <c r="AZ2917" s="113">
        <f t="shared" si="2547"/>
        <v>0</v>
      </c>
      <c r="BA2917" s="114">
        <f t="shared" si="2548"/>
        <v>0</v>
      </c>
      <c r="BB2917" s="113">
        <f t="shared" si="2549"/>
        <v>0</v>
      </c>
      <c r="BC2917" s="113">
        <f t="shared" si="2550"/>
        <v>0</v>
      </c>
      <c r="BD2917" s="117">
        <f t="shared" si="2551"/>
        <v>0</v>
      </c>
    </row>
    <row r="2918" spans="2:56" x14ac:dyDescent="0.3">
      <c r="B2918" s="211" t="s">
        <v>92</v>
      </c>
      <c r="C2918" s="212"/>
      <c r="D2918" s="213"/>
      <c r="E2918" s="144">
        <f t="shared" si="2537"/>
        <v>0</v>
      </c>
      <c r="F2918" s="212"/>
      <c r="G2918" s="213"/>
      <c r="H2918" s="144">
        <f t="shared" si="2538"/>
        <v>0</v>
      </c>
      <c r="I2918" s="212"/>
      <c r="J2918" s="213"/>
      <c r="K2918" s="144">
        <f t="shared" si="2539"/>
        <v>0</v>
      </c>
      <c r="L2918" s="212"/>
      <c r="M2918" s="214"/>
      <c r="N2918" s="215"/>
      <c r="O2918" s="212"/>
      <c r="P2918" s="215"/>
      <c r="Q2918" s="139">
        <f t="shared" si="2540"/>
        <v>0</v>
      </c>
      <c r="R2918" s="215"/>
      <c r="S2918" s="215"/>
      <c r="T2918" s="140">
        <f t="shared" si="2552"/>
        <v>0</v>
      </c>
      <c r="U2918" s="216"/>
      <c r="V2918" s="212"/>
      <c r="W2918" s="215"/>
      <c r="X2918" s="139">
        <f t="shared" si="2541"/>
        <v>0</v>
      </c>
      <c r="Y2918" s="215"/>
      <c r="Z2918" s="215"/>
      <c r="AA2918" s="140">
        <f t="shared" si="2553"/>
        <v>0</v>
      </c>
      <c r="AB2918" s="216"/>
      <c r="AC2918" s="212"/>
      <c r="AD2918" s="215"/>
      <c r="AE2918" s="139">
        <f t="shared" si="2542"/>
        <v>0</v>
      </c>
      <c r="AF2918" s="215"/>
      <c r="AG2918" s="215"/>
      <c r="AH2918" s="140">
        <f t="shared" si="2554"/>
        <v>0</v>
      </c>
      <c r="AJ2918" s="217"/>
      <c r="AK2918" s="218"/>
      <c r="AL2918" s="219"/>
      <c r="AM2918" s="218"/>
      <c r="AN2918" s="219"/>
      <c r="AO2918" s="218"/>
      <c r="AP2918" s="219"/>
      <c r="AQ2918" s="218"/>
      <c r="AR2918" s="219"/>
      <c r="AS2918" s="218"/>
      <c r="AT2918" s="219"/>
      <c r="AU2918" s="218"/>
      <c r="AV2918" s="114">
        <f t="shared" si="2544"/>
        <v>0</v>
      </c>
      <c r="AW2918" s="113">
        <f t="shared" si="2545"/>
        <v>0</v>
      </c>
      <c r="AX2918" s="210"/>
      <c r="AY2918" s="111">
        <f t="shared" si="2546"/>
        <v>0</v>
      </c>
      <c r="AZ2918" s="113">
        <f t="shared" si="2547"/>
        <v>0</v>
      </c>
      <c r="BA2918" s="114">
        <f t="shared" si="2548"/>
        <v>0</v>
      </c>
      <c r="BB2918" s="113">
        <f t="shared" si="2549"/>
        <v>0</v>
      </c>
      <c r="BC2918" s="113">
        <f t="shared" si="2550"/>
        <v>0</v>
      </c>
      <c r="BD2918" s="117">
        <f t="shared" si="2551"/>
        <v>0</v>
      </c>
    </row>
    <row r="2919" spans="2:56" x14ac:dyDescent="0.3">
      <c r="B2919" s="211" t="s">
        <v>93</v>
      </c>
      <c r="C2919" s="212"/>
      <c r="D2919" s="213"/>
      <c r="E2919" s="144">
        <f t="shared" si="2537"/>
        <v>0</v>
      </c>
      <c r="F2919" s="212"/>
      <c r="G2919" s="213"/>
      <c r="H2919" s="144">
        <f t="shared" si="2538"/>
        <v>0</v>
      </c>
      <c r="I2919" s="212"/>
      <c r="J2919" s="213"/>
      <c r="K2919" s="144">
        <f t="shared" si="2539"/>
        <v>0</v>
      </c>
      <c r="L2919" s="212"/>
      <c r="M2919" s="214"/>
      <c r="N2919" s="215"/>
      <c r="O2919" s="212"/>
      <c r="P2919" s="215"/>
      <c r="Q2919" s="139">
        <f t="shared" si="2540"/>
        <v>0</v>
      </c>
      <c r="R2919" s="215"/>
      <c r="S2919" s="215"/>
      <c r="T2919" s="140">
        <f t="shared" si="2552"/>
        <v>0</v>
      </c>
      <c r="U2919" s="216"/>
      <c r="V2919" s="212"/>
      <c r="W2919" s="215"/>
      <c r="X2919" s="139">
        <f t="shared" si="2541"/>
        <v>0</v>
      </c>
      <c r="Y2919" s="215"/>
      <c r="Z2919" s="215"/>
      <c r="AA2919" s="140">
        <f t="shared" si="2553"/>
        <v>0</v>
      </c>
      <c r="AB2919" s="216"/>
      <c r="AC2919" s="212"/>
      <c r="AD2919" s="215"/>
      <c r="AE2919" s="139">
        <f t="shared" si="2542"/>
        <v>0</v>
      </c>
      <c r="AF2919" s="215"/>
      <c r="AG2919" s="215"/>
      <c r="AH2919" s="140">
        <f t="shared" si="2554"/>
        <v>0</v>
      </c>
      <c r="AJ2919" s="217"/>
      <c r="AK2919" s="218"/>
      <c r="AL2919" s="219"/>
      <c r="AM2919" s="218"/>
      <c r="AN2919" s="219"/>
      <c r="AO2919" s="218"/>
      <c r="AP2919" s="219"/>
      <c r="AQ2919" s="218"/>
      <c r="AR2919" s="219"/>
      <c r="AS2919" s="218"/>
      <c r="AT2919" s="219"/>
      <c r="AU2919" s="218"/>
      <c r="AV2919" s="114">
        <f t="shared" si="2544"/>
        <v>0</v>
      </c>
      <c r="AW2919" s="113">
        <f t="shared" si="2545"/>
        <v>0</v>
      </c>
      <c r="AX2919" s="210"/>
      <c r="AY2919" s="111">
        <f t="shared" si="2546"/>
        <v>0</v>
      </c>
      <c r="AZ2919" s="113">
        <f t="shared" si="2547"/>
        <v>0</v>
      </c>
      <c r="BA2919" s="114">
        <f t="shared" si="2548"/>
        <v>0</v>
      </c>
      <c r="BB2919" s="113">
        <f t="shared" si="2549"/>
        <v>0</v>
      </c>
      <c r="BC2919" s="113">
        <f t="shared" si="2550"/>
        <v>0</v>
      </c>
      <c r="BD2919" s="117">
        <f t="shared" si="2551"/>
        <v>0</v>
      </c>
    </row>
    <row r="2920" spans="2:56" x14ac:dyDescent="0.3">
      <c r="B2920" s="211" t="s">
        <v>94</v>
      </c>
      <c r="C2920" s="212"/>
      <c r="D2920" s="213"/>
      <c r="E2920" s="144">
        <f t="shared" si="2537"/>
        <v>0</v>
      </c>
      <c r="F2920" s="212"/>
      <c r="G2920" s="213"/>
      <c r="H2920" s="144">
        <f t="shared" si="2538"/>
        <v>0</v>
      </c>
      <c r="I2920" s="212"/>
      <c r="J2920" s="213"/>
      <c r="K2920" s="144">
        <f t="shared" si="2539"/>
        <v>0</v>
      </c>
      <c r="L2920" s="212"/>
      <c r="M2920" s="214"/>
      <c r="N2920" s="215"/>
      <c r="O2920" s="212"/>
      <c r="P2920" s="215"/>
      <c r="Q2920" s="139">
        <f t="shared" si="2540"/>
        <v>0</v>
      </c>
      <c r="R2920" s="215"/>
      <c r="S2920" s="215"/>
      <c r="T2920" s="140">
        <f t="shared" si="2552"/>
        <v>0</v>
      </c>
      <c r="U2920" s="216"/>
      <c r="V2920" s="212"/>
      <c r="W2920" s="215"/>
      <c r="X2920" s="139">
        <f t="shared" si="2541"/>
        <v>0</v>
      </c>
      <c r="Y2920" s="215"/>
      <c r="Z2920" s="215"/>
      <c r="AA2920" s="140">
        <f t="shared" si="2553"/>
        <v>0</v>
      </c>
      <c r="AB2920" s="216"/>
      <c r="AC2920" s="212"/>
      <c r="AD2920" s="215"/>
      <c r="AE2920" s="139">
        <f t="shared" si="2542"/>
        <v>0</v>
      </c>
      <c r="AF2920" s="215"/>
      <c r="AG2920" s="215"/>
      <c r="AH2920" s="140">
        <f t="shared" si="2554"/>
        <v>0</v>
      </c>
      <c r="AJ2920" s="217"/>
      <c r="AK2920" s="218"/>
      <c r="AL2920" s="219"/>
      <c r="AM2920" s="218"/>
      <c r="AN2920" s="219"/>
      <c r="AO2920" s="218"/>
      <c r="AP2920" s="219"/>
      <c r="AQ2920" s="218"/>
      <c r="AR2920" s="219"/>
      <c r="AS2920" s="218"/>
      <c r="AT2920" s="219"/>
      <c r="AU2920" s="218"/>
      <c r="AV2920" s="114">
        <f t="shared" si="2544"/>
        <v>0</v>
      </c>
      <c r="AW2920" s="113">
        <f t="shared" si="2545"/>
        <v>0</v>
      </c>
      <c r="AX2920" s="210"/>
      <c r="AY2920" s="111">
        <f t="shared" si="2546"/>
        <v>0</v>
      </c>
      <c r="AZ2920" s="113">
        <f t="shared" si="2547"/>
        <v>0</v>
      </c>
      <c r="BA2920" s="114">
        <f t="shared" si="2548"/>
        <v>0</v>
      </c>
      <c r="BB2920" s="113">
        <f t="shared" si="2549"/>
        <v>0</v>
      </c>
      <c r="BC2920" s="113">
        <f t="shared" si="2550"/>
        <v>0</v>
      </c>
      <c r="BD2920" s="117">
        <f t="shared" si="2551"/>
        <v>0</v>
      </c>
    </row>
    <row r="2921" spans="2:56" x14ac:dyDescent="0.3">
      <c r="B2921" s="211" t="s">
        <v>95</v>
      </c>
      <c r="C2921" s="212"/>
      <c r="D2921" s="213"/>
      <c r="E2921" s="144">
        <f t="shared" si="2537"/>
        <v>0</v>
      </c>
      <c r="F2921" s="212"/>
      <c r="G2921" s="213"/>
      <c r="H2921" s="144">
        <f t="shared" si="2538"/>
        <v>0</v>
      </c>
      <c r="I2921" s="212"/>
      <c r="J2921" s="213"/>
      <c r="K2921" s="144">
        <f t="shared" si="2539"/>
        <v>0</v>
      </c>
      <c r="L2921" s="212"/>
      <c r="M2921" s="214"/>
      <c r="N2921" s="215"/>
      <c r="O2921" s="212"/>
      <c r="P2921" s="215"/>
      <c r="Q2921" s="139">
        <f t="shared" si="2540"/>
        <v>0</v>
      </c>
      <c r="R2921" s="215"/>
      <c r="S2921" s="215"/>
      <c r="T2921" s="140">
        <f t="shared" si="2552"/>
        <v>0</v>
      </c>
      <c r="U2921" s="216"/>
      <c r="V2921" s="212"/>
      <c r="W2921" s="215"/>
      <c r="X2921" s="139">
        <f t="shared" si="2541"/>
        <v>0</v>
      </c>
      <c r="Y2921" s="215"/>
      <c r="Z2921" s="215"/>
      <c r="AA2921" s="140">
        <f t="shared" si="2553"/>
        <v>0</v>
      </c>
      <c r="AB2921" s="216"/>
      <c r="AC2921" s="212"/>
      <c r="AD2921" s="215"/>
      <c r="AE2921" s="139">
        <f t="shared" si="2542"/>
        <v>0</v>
      </c>
      <c r="AF2921" s="215"/>
      <c r="AG2921" s="215"/>
      <c r="AH2921" s="140">
        <f t="shared" si="2554"/>
        <v>0</v>
      </c>
      <c r="AJ2921" s="217"/>
      <c r="AK2921" s="218"/>
      <c r="AL2921" s="219"/>
      <c r="AM2921" s="218"/>
      <c r="AN2921" s="219"/>
      <c r="AO2921" s="218"/>
      <c r="AP2921" s="219"/>
      <c r="AQ2921" s="218"/>
      <c r="AR2921" s="219"/>
      <c r="AS2921" s="218"/>
      <c r="AT2921" s="219"/>
      <c r="AU2921" s="218"/>
      <c r="AV2921" s="114">
        <f t="shared" si="2544"/>
        <v>0</v>
      </c>
      <c r="AW2921" s="113">
        <f t="shared" si="2545"/>
        <v>0</v>
      </c>
      <c r="AX2921" s="210"/>
      <c r="AY2921" s="111">
        <f t="shared" si="2546"/>
        <v>0</v>
      </c>
      <c r="AZ2921" s="113">
        <f t="shared" si="2547"/>
        <v>0</v>
      </c>
      <c r="BA2921" s="114">
        <f t="shared" si="2548"/>
        <v>0</v>
      </c>
      <c r="BB2921" s="113">
        <f t="shared" si="2549"/>
        <v>0</v>
      </c>
      <c r="BC2921" s="113">
        <f t="shared" si="2550"/>
        <v>0</v>
      </c>
      <c r="BD2921" s="117">
        <f t="shared" si="2551"/>
        <v>0</v>
      </c>
    </row>
    <row r="2922" spans="2:56" x14ac:dyDescent="0.3">
      <c r="B2922" s="222" t="s">
        <v>96</v>
      </c>
      <c r="C2922" s="78">
        <f>SUM(C2923:C2926)</f>
        <v>0</v>
      </c>
      <c r="D2922" s="79">
        <f>SUM(D2923:D2926)</f>
        <v>0</v>
      </c>
      <c r="E2922" s="69">
        <f t="shared" si="2537"/>
        <v>0</v>
      </c>
      <c r="F2922" s="78">
        <f>SUM(F2923:F2926)</f>
        <v>0</v>
      </c>
      <c r="G2922" s="79">
        <f>SUM(G2923:G2926)</f>
        <v>0</v>
      </c>
      <c r="H2922" s="69">
        <f t="shared" si="2538"/>
        <v>0</v>
      </c>
      <c r="I2922" s="78">
        <f>SUM(I2923:I2926)</f>
        <v>0</v>
      </c>
      <c r="J2922" s="79">
        <f>SUM(J2923:J2926)</f>
        <v>0</v>
      </c>
      <c r="K2922" s="69">
        <f t="shared" si="2539"/>
        <v>0</v>
      </c>
      <c r="L2922" s="78">
        <f>SUM(L2923:L2926)</f>
        <v>0</v>
      </c>
      <c r="M2922" s="80">
        <f>SUM(M2923:M2926)</f>
        <v>0</v>
      </c>
      <c r="N2922" s="81">
        <f>SUM(N2923:N2926)</f>
        <v>0</v>
      </c>
      <c r="O2922" s="78">
        <f>SUM(O2923:O2926)</f>
        <v>0</v>
      </c>
      <c r="P2922" s="81">
        <f>SUM(P2923:P2926)</f>
        <v>0</v>
      </c>
      <c r="Q2922" s="148">
        <f t="shared" si="2540"/>
        <v>0</v>
      </c>
      <c r="R2922" s="81">
        <f>SUM(R2923:R2926)</f>
        <v>0</v>
      </c>
      <c r="S2922" s="81">
        <f>SUM(S2923:S2926)</f>
        <v>0</v>
      </c>
      <c r="T2922" s="149">
        <f t="shared" si="2552"/>
        <v>0</v>
      </c>
      <c r="U2922" s="216"/>
      <c r="V2922" s="78">
        <f>SUM(V2923:V2926)</f>
        <v>0</v>
      </c>
      <c r="W2922" s="81">
        <f>SUM(W2923:W2926)</f>
        <v>0</v>
      </c>
      <c r="X2922" s="148">
        <f t="shared" si="2541"/>
        <v>0</v>
      </c>
      <c r="Y2922" s="81">
        <f>SUM(Y2923:Y2926)</f>
        <v>0</v>
      </c>
      <c r="Z2922" s="81">
        <f>SUM(Z2923:Z2926)</f>
        <v>0</v>
      </c>
      <c r="AA2922" s="149">
        <f t="shared" si="2553"/>
        <v>0</v>
      </c>
      <c r="AB2922" s="216"/>
      <c r="AC2922" s="78">
        <f>SUM(AC2923:AC2926)</f>
        <v>0</v>
      </c>
      <c r="AD2922" s="81">
        <f>SUM(AD2923:AD2926)</f>
        <v>0</v>
      </c>
      <c r="AE2922" s="148">
        <f t="shared" si="2542"/>
        <v>0</v>
      </c>
      <c r="AF2922" s="81">
        <f>SUM(AF2923:AF2926)</f>
        <v>0</v>
      </c>
      <c r="AG2922" s="81">
        <f>SUM(AG2923:AG2926)</f>
        <v>0</v>
      </c>
      <c r="AH2922" s="149">
        <f t="shared" si="2554"/>
        <v>0</v>
      </c>
      <c r="AJ2922" s="79">
        <f t="shared" ref="AJ2922:AU2922" si="2567">SUM(AJ2923:AJ2926)</f>
        <v>0</v>
      </c>
      <c r="AK2922" s="80">
        <f t="shared" si="2567"/>
        <v>0</v>
      </c>
      <c r="AL2922" s="81">
        <f t="shared" si="2567"/>
        <v>0</v>
      </c>
      <c r="AM2922" s="80">
        <f t="shared" si="2567"/>
        <v>0</v>
      </c>
      <c r="AN2922" s="81">
        <f t="shared" si="2567"/>
        <v>0</v>
      </c>
      <c r="AO2922" s="80">
        <f t="shared" si="2567"/>
        <v>0</v>
      </c>
      <c r="AP2922" s="81">
        <f t="shared" si="2567"/>
        <v>0</v>
      </c>
      <c r="AQ2922" s="80">
        <f t="shared" si="2567"/>
        <v>0</v>
      </c>
      <c r="AR2922" s="81">
        <f t="shared" si="2567"/>
        <v>0</v>
      </c>
      <c r="AS2922" s="80">
        <f t="shared" si="2567"/>
        <v>0</v>
      </c>
      <c r="AT2922" s="81">
        <f t="shared" si="2567"/>
        <v>0</v>
      </c>
      <c r="AU2922" s="80">
        <f t="shared" si="2567"/>
        <v>0</v>
      </c>
      <c r="AV2922" s="81">
        <f t="shared" si="2544"/>
        <v>0</v>
      </c>
      <c r="AW2922" s="80">
        <f t="shared" si="2545"/>
        <v>0</v>
      </c>
      <c r="AX2922" s="210"/>
      <c r="AY2922" s="79">
        <f t="shared" si="2546"/>
        <v>0</v>
      </c>
      <c r="AZ2922" s="80">
        <f t="shared" si="2547"/>
        <v>0</v>
      </c>
      <c r="BA2922" s="81">
        <f t="shared" si="2548"/>
        <v>0</v>
      </c>
      <c r="BB2922" s="80">
        <f t="shared" si="2549"/>
        <v>0</v>
      </c>
      <c r="BC2922" s="80">
        <f t="shared" si="2550"/>
        <v>0</v>
      </c>
      <c r="BD2922" s="86">
        <f t="shared" si="2551"/>
        <v>0</v>
      </c>
    </row>
    <row r="2923" spans="2:56" x14ac:dyDescent="0.3">
      <c r="B2923" s="211" t="s">
        <v>97</v>
      </c>
      <c r="C2923" s="212"/>
      <c r="D2923" s="213"/>
      <c r="E2923" s="144">
        <f t="shared" si="2537"/>
        <v>0</v>
      </c>
      <c r="F2923" s="212"/>
      <c r="G2923" s="213"/>
      <c r="H2923" s="144">
        <f t="shared" si="2538"/>
        <v>0</v>
      </c>
      <c r="I2923" s="212"/>
      <c r="J2923" s="213"/>
      <c r="K2923" s="144">
        <f t="shared" si="2539"/>
        <v>0</v>
      </c>
      <c r="L2923" s="212"/>
      <c r="M2923" s="214"/>
      <c r="N2923" s="215"/>
      <c r="O2923" s="212"/>
      <c r="P2923" s="215"/>
      <c r="Q2923" s="139">
        <f t="shared" si="2540"/>
        <v>0</v>
      </c>
      <c r="R2923" s="215"/>
      <c r="S2923" s="215"/>
      <c r="T2923" s="140">
        <f t="shared" si="2552"/>
        <v>0</v>
      </c>
      <c r="U2923" s="216"/>
      <c r="V2923" s="212"/>
      <c r="W2923" s="215"/>
      <c r="X2923" s="139">
        <f t="shared" si="2541"/>
        <v>0</v>
      </c>
      <c r="Y2923" s="215"/>
      <c r="Z2923" s="215"/>
      <c r="AA2923" s="140">
        <f t="shared" si="2553"/>
        <v>0</v>
      </c>
      <c r="AB2923" s="216"/>
      <c r="AC2923" s="212"/>
      <c r="AD2923" s="215"/>
      <c r="AE2923" s="139">
        <f t="shared" si="2542"/>
        <v>0</v>
      </c>
      <c r="AF2923" s="215"/>
      <c r="AG2923" s="215"/>
      <c r="AH2923" s="140">
        <f t="shared" si="2554"/>
        <v>0</v>
      </c>
      <c r="AJ2923" s="217"/>
      <c r="AK2923" s="218"/>
      <c r="AL2923" s="219"/>
      <c r="AM2923" s="218"/>
      <c r="AN2923" s="219"/>
      <c r="AO2923" s="218"/>
      <c r="AP2923" s="219"/>
      <c r="AQ2923" s="218"/>
      <c r="AR2923" s="219"/>
      <c r="AS2923" s="218"/>
      <c r="AT2923" s="219"/>
      <c r="AU2923" s="218"/>
      <c r="AV2923" s="114">
        <f t="shared" si="2544"/>
        <v>0</v>
      </c>
      <c r="AW2923" s="113">
        <f t="shared" si="2545"/>
        <v>0</v>
      </c>
      <c r="AX2923" s="210"/>
      <c r="AY2923" s="111">
        <f t="shared" si="2546"/>
        <v>0</v>
      </c>
      <c r="AZ2923" s="113">
        <f t="shared" si="2547"/>
        <v>0</v>
      </c>
      <c r="BA2923" s="114">
        <f t="shared" si="2548"/>
        <v>0</v>
      </c>
      <c r="BB2923" s="113">
        <f t="shared" si="2549"/>
        <v>0</v>
      </c>
      <c r="BC2923" s="113">
        <f t="shared" si="2550"/>
        <v>0</v>
      </c>
      <c r="BD2923" s="117">
        <f t="shared" si="2551"/>
        <v>0</v>
      </c>
    </row>
    <row r="2924" spans="2:56" x14ac:dyDescent="0.3">
      <c r="B2924" s="211" t="s">
        <v>98</v>
      </c>
      <c r="C2924" s="212"/>
      <c r="D2924" s="213"/>
      <c r="E2924" s="144">
        <f t="shared" si="2537"/>
        <v>0</v>
      </c>
      <c r="F2924" s="212"/>
      <c r="G2924" s="213"/>
      <c r="H2924" s="144">
        <f t="shared" si="2538"/>
        <v>0</v>
      </c>
      <c r="I2924" s="212"/>
      <c r="J2924" s="213"/>
      <c r="K2924" s="144">
        <f t="shared" si="2539"/>
        <v>0</v>
      </c>
      <c r="L2924" s="212"/>
      <c r="M2924" s="214"/>
      <c r="N2924" s="215"/>
      <c r="O2924" s="212"/>
      <c r="P2924" s="215"/>
      <c r="Q2924" s="139">
        <f t="shared" si="2540"/>
        <v>0</v>
      </c>
      <c r="R2924" s="215"/>
      <c r="S2924" s="215"/>
      <c r="T2924" s="140">
        <f t="shared" si="2552"/>
        <v>0</v>
      </c>
      <c r="U2924" s="216"/>
      <c r="V2924" s="212"/>
      <c r="W2924" s="215"/>
      <c r="X2924" s="139">
        <f t="shared" si="2541"/>
        <v>0</v>
      </c>
      <c r="Y2924" s="215"/>
      <c r="Z2924" s="215"/>
      <c r="AA2924" s="140">
        <f t="shared" si="2553"/>
        <v>0</v>
      </c>
      <c r="AB2924" s="216"/>
      <c r="AC2924" s="212"/>
      <c r="AD2924" s="215"/>
      <c r="AE2924" s="139">
        <f t="shared" si="2542"/>
        <v>0</v>
      </c>
      <c r="AF2924" s="215"/>
      <c r="AG2924" s="215"/>
      <c r="AH2924" s="140">
        <f t="shared" si="2554"/>
        <v>0</v>
      </c>
      <c r="AJ2924" s="217"/>
      <c r="AK2924" s="218"/>
      <c r="AL2924" s="219"/>
      <c r="AM2924" s="218"/>
      <c r="AN2924" s="219"/>
      <c r="AO2924" s="218"/>
      <c r="AP2924" s="219"/>
      <c r="AQ2924" s="218"/>
      <c r="AR2924" s="219"/>
      <c r="AS2924" s="218"/>
      <c r="AT2924" s="219"/>
      <c r="AU2924" s="218"/>
      <c r="AV2924" s="114">
        <f t="shared" si="2544"/>
        <v>0</v>
      </c>
      <c r="AW2924" s="113">
        <f t="shared" si="2545"/>
        <v>0</v>
      </c>
      <c r="AX2924" s="210"/>
      <c r="AY2924" s="111">
        <f t="shared" si="2546"/>
        <v>0</v>
      </c>
      <c r="AZ2924" s="113">
        <f t="shared" si="2547"/>
        <v>0</v>
      </c>
      <c r="BA2924" s="114">
        <f t="shared" si="2548"/>
        <v>0</v>
      </c>
      <c r="BB2924" s="113">
        <f t="shared" si="2549"/>
        <v>0</v>
      </c>
      <c r="BC2924" s="113">
        <f t="shared" si="2550"/>
        <v>0</v>
      </c>
      <c r="BD2924" s="117">
        <f t="shared" si="2551"/>
        <v>0</v>
      </c>
    </row>
    <row r="2925" spans="2:56" x14ac:dyDescent="0.3">
      <c r="B2925" s="211" t="s">
        <v>99</v>
      </c>
      <c r="C2925" s="212"/>
      <c r="D2925" s="213"/>
      <c r="E2925" s="144">
        <f t="shared" si="2537"/>
        <v>0</v>
      </c>
      <c r="F2925" s="212"/>
      <c r="G2925" s="213"/>
      <c r="H2925" s="144">
        <f t="shared" si="2538"/>
        <v>0</v>
      </c>
      <c r="I2925" s="212"/>
      <c r="J2925" s="213"/>
      <c r="K2925" s="144">
        <f t="shared" si="2539"/>
        <v>0</v>
      </c>
      <c r="L2925" s="212"/>
      <c r="M2925" s="214"/>
      <c r="N2925" s="215"/>
      <c r="O2925" s="212"/>
      <c r="P2925" s="215"/>
      <c r="Q2925" s="139">
        <f t="shared" si="2540"/>
        <v>0</v>
      </c>
      <c r="R2925" s="215"/>
      <c r="S2925" s="215"/>
      <c r="T2925" s="140">
        <f t="shared" si="2552"/>
        <v>0</v>
      </c>
      <c r="U2925" s="216"/>
      <c r="V2925" s="212"/>
      <c r="W2925" s="215"/>
      <c r="X2925" s="139">
        <f t="shared" si="2541"/>
        <v>0</v>
      </c>
      <c r="Y2925" s="215"/>
      <c r="Z2925" s="215"/>
      <c r="AA2925" s="140">
        <f t="shared" si="2553"/>
        <v>0</v>
      </c>
      <c r="AB2925" s="216"/>
      <c r="AC2925" s="212"/>
      <c r="AD2925" s="215"/>
      <c r="AE2925" s="139">
        <f t="shared" si="2542"/>
        <v>0</v>
      </c>
      <c r="AF2925" s="215"/>
      <c r="AG2925" s="215"/>
      <c r="AH2925" s="140">
        <f t="shared" si="2554"/>
        <v>0</v>
      </c>
      <c r="AJ2925" s="217"/>
      <c r="AK2925" s="218"/>
      <c r="AL2925" s="219"/>
      <c r="AM2925" s="218"/>
      <c r="AN2925" s="219"/>
      <c r="AO2925" s="218"/>
      <c r="AP2925" s="219"/>
      <c r="AQ2925" s="218"/>
      <c r="AR2925" s="219"/>
      <c r="AS2925" s="218"/>
      <c r="AT2925" s="219"/>
      <c r="AU2925" s="218"/>
      <c r="AV2925" s="114">
        <f t="shared" si="2544"/>
        <v>0</v>
      </c>
      <c r="AW2925" s="113">
        <f t="shared" si="2545"/>
        <v>0</v>
      </c>
      <c r="AX2925" s="210"/>
      <c r="AY2925" s="111">
        <f t="shared" si="2546"/>
        <v>0</v>
      </c>
      <c r="AZ2925" s="113">
        <f t="shared" si="2547"/>
        <v>0</v>
      </c>
      <c r="BA2925" s="114">
        <f t="shared" si="2548"/>
        <v>0</v>
      </c>
      <c r="BB2925" s="113">
        <f t="shared" si="2549"/>
        <v>0</v>
      </c>
      <c r="BC2925" s="113">
        <f t="shared" si="2550"/>
        <v>0</v>
      </c>
      <c r="BD2925" s="117">
        <f t="shared" si="2551"/>
        <v>0</v>
      </c>
    </row>
    <row r="2926" spans="2:56" x14ac:dyDescent="0.3">
      <c r="B2926" s="211" t="s">
        <v>100</v>
      </c>
      <c r="C2926" s="212"/>
      <c r="D2926" s="213"/>
      <c r="E2926" s="144">
        <f t="shared" si="2537"/>
        <v>0</v>
      </c>
      <c r="F2926" s="212"/>
      <c r="G2926" s="213"/>
      <c r="H2926" s="144">
        <f t="shared" si="2538"/>
        <v>0</v>
      </c>
      <c r="I2926" s="212"/>
      <c r="J2926" s="213"/>
      <c r="K2926" s="144">
        <f t="shared" si="2539"/>
        <v>0</v>
      </c>
      <c r="L2926" s="212"/>
      <c r="M2926" s="214"/>
      <c r="N2926" s="215"/>
      <c r="O2926" s="212"/>
      <c r="P2926" s="215"/>
      <c r="Q2926" s="139">
        <f t="shared" si="2540"/>
        <v>0</v>
      </c>
      <c r="R2926" s="215"/>
      <c r="S2926" s="215"/>
      <c r="T2926" s="140">
        <f t="shared" si="2552"/>
        <v>0</v>
      </c>
      <c r="U2926" s="216"/>
      <c r="V2926" s="212"/>
      <c r="W2926" s="215"/>
      <c r="X2926" s="139">
        <f t="shared" si="2541"/>
        <v>0</v>
      </c>
      <c r="Y2926" s="215"/>
      <c r="Z2926" s="215"/>
      <c r="AA2926" s="140">
        <f t="shared" si="2553"/>
        <v>0</v>
      </c>
      <c r="AB2926" s="216"/>
      <c r="AC2926" s="212"/>
      <c r="AD2926" s="215"/>
      <c r="AE2926" s="139">
        <f t="shared" si="2542"/>
        <v>0</v>
      </c>
      <c r="AF2926" s="215"/>
      <c r="AG2926" s="215"/>
      <c r="AH2926" s="140">
        <f t="shared" si="2554"/>
        <v>0</v>
      </c>
      <c r="AJ2926" s="217"/>
      <c r="AK2926" s="218"/>
      <c r="AL2926" s="219"/>
      <c r="AM2926" s="218"/>
      <c r="AN2926" s="219"/>
      <c r="AO2926" s="218"/>
      <c r="AP2926" s="219"/>
      <c r="AQ2926" s="218"/>
      <c r="AR2926" s="219"/>
      <c r="AS2926" s="218"/>
      <c r="AT2926" s="219"/>
      <c r="AU2926" s="218"/>
      <c r="AV2926" s="114">
        <f t="shared" si="2544"/>
        <v>0</v>
      </c>
      <c r="AW2926" s="113">
        <f t="shared" si="2545"/>
        <v>0</v>
      </c>
      <c r="AX2926" s="210"/>
      <c r="AY2926" s="111">
        <f t="shared" si="2546"/>
        <v>0</v>
      </c>
      <c r="AZ2926" s="113">
        <f t="shared" si="2547"/>
        <v>0</v>
      </c>
      <c r="BA2926" s="114">
        <f t="shared" si="2548"/>
        <v>0</v>
      </c>
      <c r="BB2926" s="113">
        <f t="shared" si="2549"/>
        <v>0</v>
      </c>
      <c r="BC2926" s="113">
        <f t="shared" si="2550"/>
        <v>0</v>
      </c>
      <c r="BD2926" s="117">
        <f t="shared" si="2551"/>
        <v>0</v>
      </c>
    </row>
    <row r="2927" spans="2:56" x14ac:dyDescent="0.3">
      <c r="B2927" s="222" t="s">
        <v>101</v>
      </c>
      <c r="C2927" s="78">
        <f>SUM(C2928:C2929)</f>
        <v>0</v>
      </c>
      <c r="D2927" s="79">
        <f>SUM(D2928:D2929)</f>
        <v>0</v>
      </c>
      <c r="E2927" s="69">
        <f t="shared" si="2537"/>
        <v>0</v>
      </c>
      <c r="F2927" s="78">
        <f>SUM(F2928:F2929)</f>
        <v>0</v>
      </c>
      <c r="G2927" s="79">
        <f>SUM(G2928:G2929)</f>
        <v>0</v>
      </c>
      <c r="H2927" s="69">
        <f t="shared" si="2538"/>
        <v>0</v>
      </c>
      <c r="I2927" s="78">
        <f>SUM(I2928:I2929)</f>
        <v>0</v>
      </c>
      <c r="J2927" s="79">
        <f>SUM(J2928:J2929)</f>
        <v>0</v>
      </c>
      <c r="K2927" s="69">
        <f t="shared" si="2539"/>
        <v>0</v>
      </c>
      <c r="L2927" s="78">
        <f>SUM(L2928:L2929)</f>
        <v>0</v>
      </c>
      <c r="M2927" s="80">
        <f>SUM(M2928:M2929)</f>
        <v>0</v>
      </c>
      <c r="N2927" s="81">
        <f>SUM(N2928:N2929)</f>
        <v>0</v>
      </c>
      <c r="O2927" s="78">
        <f>SUM(O2928:O2929)</f>
        <v>0</v>
      </c>
      <c r="P2927" s="81">
        <f>SUM(P2928:P2929)</f>
        <v>0</v>
      </c>
      <c r="Q2927" s="148">
        <f t="shared" si="2540"/>
        <v>0</v>
      </c>
      <c r="R2927" s="81">
        <f>SUM(R2928:R2929)</f>
        <v>0</v>
      </c>
      <c r="S2927" s="81">
        <f>SUM(S2928:S2929)</f>
        <v>0</v>
      </c>
      <c r="T2927" s="149">
        <f t="shared" si="2552"/>
        <v>0</v>
      </c>
      <c r="U2927" s="216"/>
      <c r="V2927" s="78">
        <f>SUM(V2928:V2929)</f>
        <v>0</v>
      </c>
      <c r="W2927" s="81">
        <f>SUM(W2928:W2929)</f>
        <v>0</v>
      </c>
      <c r="X2927" s="148">
        <f t="shared" si="2541"/>
        <v>0</v>
      </c>
      <c r="Y2927" s="81">
        <f>SUM(Y2928:Y2929)</f>
        <v>0</v>
      </c>
      <c r="Z2927" s="81">
        <f>SUM(Z2928:Z2929)</f>
        <v>0</v>
      </c>
      <c r="AA2927" s="149">
        <f t="shared" si="2553"/>
        <v>0</v>
      </c>
      <c r="AB2927" s="216"/>
      <c r="AC2927" s="78">
        <f>SUM(AC2928:AC2929)</f>
        <v>0</v>
      </c>
      <c r="AD2927" s="81">
        <f>SUM(AD2928:AD2929)</f>
        <v>0</v>
      </c>
      <c r="AE2927" s="148">
        <f t="shared" si="2542"/>
        <v>0</v>
      </c>
      <c r="AF2927" s="81">
        <f>SUM(AF2928:AF2929)</f>
        <v>0</v>
      </c>
      <c r="AG2927" s="81">
        <f>SUM(AG2928:AG2929)</f>
        <v>0</v>
      </c>
      <c r="AH2927" s="149">
        <f t="shared" si="2554"/>
        <v>0</v>
      </c>
      <c r="AJ2927" s="79">
        <f t="shared" ref="AJ2927:AU2927" si="2568">SUM(AJ2928:AJ2929)</f>
        <v>0</v>
      </c>
      <c r="AK2927" s="80">
        <f t="shared" si="2568"/>
        <v>0</v>
      </c>
      <c r="AL2927" s="81">
        <f t="shared" si="2568"/>
        <v>0</v>
      </c>
      <c r="AM2927" s="80">
        <f t="shared" si="2568"/>
        <v>0</v>
      </c>
      <c r="AN2927" s="81">
        <f t="shared" si="2568"/>
        <v>0</v>
      </c>
      <c r="AO2927" s="80">
        <f t="shared" si="2568"/>
        <v>0</v>
      </c>
      <c r="AP2927" s="81">
        <f t="shared" si="2568"/>
        <v>0</v>
      </c>
      <c r="AQ2927" s="80">
        <f t="shared" si="2568"/>
        <v>0</v>
      </c>
      <c r="AR2927" s="81">
        <f t="shared" si="2568"/>
        <v>0</v>
      </c>
      <c r="AS2927" s="80">
        <f t="shared" si="2568"/>
        <v>0</v>
      </c>
      <c r="AT2927" s="81">
        <f t="shared" si="2568"/>
        <v>0</v>
      </c>
      <c r="AU2927" s="80">
        <f t="shared" si="2568"/>
        <v>0</v>
      </c>
      <c r="AV2927" s="81">
        <f t="shared" si="2544"/>
        <v>0</v>
      </c>
      <c r="AW2927" s="80">
        <f t="shared" si="2545"/>
        <v>0</v>
      </c>
      <c r="AX2927" s="210"/>
      <c r="AY2927" s="79">
        <f t="shared" si="2546"/>
        <v>0</v>
      </c>
      <c r="AZ2927" s="80">
        <f t="shared" si="2547"/>
        <v>0</v>
      </c>
      <c r="BA2927" s="81">
        <f t="shared" si="2548"/>
        <v>0</v>
      </c>
      <c r="BB2927" s="80">
        <f t="shared" si="2549"/>
        <v>0</v>
      </c>
      <c r="BC2927" s="80">
        <f t="shared" si="2550"/>
        <v>0</v>
      </c>
      <c r="BD2927" s="86">
        <f t="shared" si="2551"/>
        <v>0</v>
      </c>
    </row>
    <row r="2928" spans="2:56" x14ac:dyDescent="0.3">
      <c r="B2928" s="211" t="s">
        <v>102</v>
      </c>
      <c r="C2928" s="212"/>
      <c r="D2928" s="213"/>
      <c r="E2928" s="144">
        <f t="shared" si="2537"/>
        <v>0</v>
      </c>
      <c r="F2928" s="212"/>
      <c r="G2928" s="213"/>
      <c r="H2928" s="144">
        <f t="shared" si="2538"/>
        <v>0</v>
      </c>
      <c r="I2928" s="212"/>
      <c r="J2928" s="213"/>
      <c r="K2928" s="144">
        <f t="shared" si="2539"/>
        <v>0</v>
      </c>
      <c r="L2928" s="212"/>
      <c r="M2928" s="214"/>
      <c r="N2928" s="215"/>
      <c r="O2928" s="212"/>
      <c r="P2928" s="215"/>
      <c r="Q2928" s="139">
        <f t="shared" si="2540"/>
        <v>0</v>
      </c>
      <c r="R2928" s="215"/>
      <c r="S2928" s="215"/>
      <c r="T2928" s="140">
        <f t="shared" si="2552"/>
        <v>0</v>
      </c>
      <c r="U2928" s="216"/>
      <c r="V2928" s="212"/>
      <c r="W2928" s="215"/>
      <c r="X2928" s="139">
        <f t="shared" si="2541"/>
        <v>0</v>
      </c>
      <c r="Y2928" s="215"/>
      <c r="Z2928" s="215"/>
      <c r="AA2928" s="140">
        <f t="shared" si="2553"/>
        <v>0</v>
      </c>
      <c r="AB2928" s="216"/>
      <c r="AC2928" s="212"/>
      <c r="AD2928" s="215"/>
      <c r="AE2928" s="139">
        <f t="shared" si="2542"/>
        <v>0</v>
      </c>
      <c r="AF2928" s="215"/>
      <c r="AG2928" s="215"/>
      <c r="AH2928" s="140">
        <f t="shared" si="2554"/>
        <v>0</v>
      </c>
      <c r="AJ2928" s="217"/>
      <c r="AK2928" s="218"/>
      <c r="AL2928" s="219"/>
      <c r="AM2928" s="218"/>
      <c r="AN2928" s="219"/>
      <c r="AO2928" s="218"/>
      <c r="AP2928" s="219"/>
      <c r="AQ2928" s="218"/>
      <c r="AR2928" s="219"/>
      <c r="AS2928" s="218"/>
      <c r="AT2928" s="219"/>
      <c r="AU2928" s="218"/>
      <c r="AV2928" s="114">
        <f t="shared" si="2544"/>
        <v>0</v>
      </c>
      <c r="AW2928" s="113">
        <f t="shared" si="2545"/>
        <v>0</v>
      </c>
      <c r="AX2928" s="210"/>
      <c r="AY2928" s="111">
        <f t="shared" si="2546"/>
        <v>0</v>
      </c>
      <c r="AZ2928" s="113">
        <f t="shared" si="2547"/>
        <v>0</v>
      </c>
      <c r="BA2928" s="114">
        <f t="shared" si="2548"/>
        <v>0</v>
      </c>
      <c r="BB2928" s="113">
        <f t="shared" si="2549"/>
        <v>0</v>
      </c>
      <c r="BC2928" s="113">
        <f t="shared" si="2550"/>
        <v>0</v>
      </c>
      <c r="BD2928" s="117">
        <f t="shared" si="2551"/>
        <v>0</v>
      </c>
    </row>
    <row r="2929" spans="2:56" x14ac:dyDescent="0.3">
      <c r="B2929" s="211" t="s">
        <v>103</v>
      </c>
      <c r="C2929" s="212"/>
      <c r="D2929" s="213"/>
      <c r="E2929" s="144">
        <f t="shared" si="2537"/>
        <v>0</v>
      </c>
      <c r="F2929" s="212"/>
      <c r="G2929" s="213"/>
      <c r="H2929" s="144">
        <f t="shared" si="2538"/>
        <v>0</v>
      </c>
      <c r="I2929" s="212"/>
      <c r="J2929" s="213"/>
      <c r="K2929" s="144">
        <f t="shared" si="2539"/>
        <v>0</v>
      </c>
      <c r="L2929" s="212"/>
      <c r="M2929" s="214"/>
      <c r="N2929" s="215"/>
      <c r="O2929" s="212"/>
      <c r="P2929" s="215"/>
      <c r="Q2929" s="139">
        <f t="shared" si="2540"/>
        <v>0</v>
      </c>
      <c r="R2929" s="215"/>
      <c r="S2929" s="215"/>
      <c r="T2929" s="140">
        <f t="shared" si="2552"/>
        <v>0</v>
      </c>
      <c r="U2929" s="216"/>
      <c r="V2929" s="212"/>
      <c r="W2929" s="215"/>
      <c r="X2929" s="139">
        <f t="shared" si="2541"/>
        <v>0</v>
      </c>
      <c r="Y2929" s="215"/>
      <c r="Z2929" s="215"/>
      <c r="AA2929" s="140">
        <f t="shared" si="2553"/>
        <v>0</v>
      </c>
      <c r="AB2929" s="216"/>
      <c r="AC2929" s="212"/>
      <c r="AD2929" s="215"/>
      <c r="AE2929" s="139">
        <f t="shared" si="2542"/>
        <v>0</v>
      </c>
      <c r="AF2929" s="215"/>
      <c r="AG2929" s="215"/>
      <c r="AH2929" s="140">
        <f t="shared" si="2554"/>
        <v>0</v>
      </c>
      <c r="AJ2929" s="217"/>
      <c r="AK2929" s="218"/>
      <c r="AL2929" s="219"/>
      <c r="AM2929" s="218"/>
      <c r="AN2929" s="219"/>
      <c r="AO2929" s="218"/>
      <c r="AP2929" s="219"/>
      <c r="AQ2929" s="218"/>
      <c r="AR2929" s="219"/>
      <c r="AS2929" s="218"/>
      <c r="AT2929" s="219"/>
      <c r="AU2929" s="218"/>
      <c r="AV2929" s="114">
        <f t="shared" si="2544"/>
        <v>0</v>
      </c>
      <c r="AW2929" s="113">
        <f t="shared" si="2545"/>
        <v>0</v>
      </c>
      <c r="AX2929" s="210"/>
      <c r="AY2929" s="111">
        <f t="shared" si="2546"/>
        <v>0</v>
      </c>
      <c r="AZ2929" s="113">
        <f t="shared" si="2547"/>
        <v>0</v>
      </c>
      <c r="BA2929" s="114">
        <f t="shared" si="2548"/>
        <v>0</v>
      </c>
      <c r="BB2929" s="113">
        <f t="shared" si="2549"/>
        <v>0</v>
      </c>
      <c r="BC2929" s="113">
        <f t="shared" si="2550"/>
        <v>0</v>
      </c>
      <c r="BD2929" s="117">
        <f t="shared" si="2551"/>
        <v>0</v>
      </c>
    </row>
    <row r="2930" spans="2:56" x14ac:dyDescent="0.3">
      <c r="B2930" s="222" t="s">
        <v>104</v>
      </c>
      <c r="C2930" s="78">
        <f>SUM(C2931)</f>
        <v>0</v>
      </c>
      <c r="D2930" s="79">
        <f>SUM(D2931)</f>
        <v>0</v>
      </c>
      <c r="E2930" s="69">
        <f t="shared" si="2537"/>
        <v>0</v>
      </c>
      <c r="F2930" s="78">
        <f>SUM(F2931)</f>
        <v>0</v>
      </c>
      <c r="G2930" s="79">
        <f>SUM(G2931)</f>
        <v>0</v>
      </c>
      <c r="H2930" s="69">
        <f t="shared" si="2538"/>
        <v>0</v>
      </c>
      <c r="I2930" s="78">
        <f>SUM(I2931)</f>
        <v>0</v>
      </c>
      <c r="J2930" s="79">
        <f>SUM(J2931)</f>
        <v>0</v>
      </c>
      <c r="K2930" s="69">
        <f t="shared" si="2539"/>
        <v>0</v>
      </c>
      <c r="L2930" s="78">
        <f>SUM(L2931)</f>
        <v>0</v>
      </c>
      <c r="M2930" s="80">
        <f>SUM(M2931)</f>
        <v>0</v>
      </c>
      <c r="N2930" s="81">
        <f>SUM(N2931)</f>
        <v>0</v>
      </c>
      <c r="O2930" s="78">
        <f>SUM(O2931)</f>
        <v>0</v>
      </c>
      <c r="P2930" s="81">
        <f>SUM(P2931)</f>
        <v>0</v>
      </c>
      <c r="Q2930" s="148">
        <f t="shared" si="2540"/>
        <v>0</v>
      </c>
      <c r="R2930" s="81">
        <f>SUM(R2931)</f>
        <v>0</v>
      </c>
      <c r="S2930" s="81">
        <f>SUM(S2931)</f>
        <v>0</v>
      </c>
      <c r="T2930" s="149">
        <f t="shared" si="2552"/>
        <v>0</v>
      </c>
      <c r="U2930" s="216"/>
      <c r="V2930" s="78">
        <f>SUM(V2931)</f>
        <v>0</v>
      </c>
      <c r="W2930" s="81">
        <f>SUM(W2931)</f>
        <v>0</v>
      </c>
      <c r="X2930" s="148">
        <f t="shared" si="2541"/>
        <v>0</v>
      </c>
      <c r="Y2930" s="81">
        <f>SUM(Y2931)</f>
        <v>0</v>
      </c>
      <c r="Z2930" s="81">
        <f>SUM(Z2931)</f>
        <v>0</v>
      </c>
      <c r="AA2930" s="149">
        <f t="shared" si="2553"/>
        <v>0</v>
      </c>
      <c r="AB2930" s="216"/>
      <c r="AC2930" s="78">
        <f>SUM(AC2931)</f>
        <v>0</v>
      </c>
      <c r="AD2930" s="81">
        <f>SUM(AD2931)</f>
        <v>0</v>
      </c>
      <c r="AE2930" s="148">
        <f t="shared" si="2542"/>
        <v>0</v>
      </c>
      <c r="AF2930" s="81">
        <f>SUM(AF2931)</f>
        <v>0</v>
      </c>
      <c r="AG2930" s="81">
        <f>SUM(AG2931)</f>
        <v>0</v>
      </c>
      <c r="AH2930" s="149">
        <f t="shared" si="2554"/>
        <v>0</v>
      </c>
      <c r="AJ2930" s="79">
        <f t="shared" ref="AJ2930:AU2930" si="2569">SUM(AJ2931)</f>
        <v>0</v>
      </c>
      <c r="AK2930" s="80">
        <f t="shared" si="2569"/>
        <v>0</v>
      </c>
      <c r="AL2930" s="81">
        <f t="shared" si="2569"/>
        <v>0</v>
      </c>
      <c r="AM2930" s="80">
        <f t="shared" si="2569"/>
        <v>0</v>
      </c>
      <c r="AN2930" s="81">
        <f t="shared" si="2569"/>
        <v>0</v>
      </c>
      <c r="AO2930" s="80">
        <f t="shared" si="2569"/>
        <v>0</v>
      </c>
      <c r="AP2930" s="81">
        <f t="shared" si="2569"/>
        <v>0</v>
      </c>
      <c r="AQ2930" s="80">
        <f t="shared" si="2569"/>
        <v>0</v>
      </c>
      <c r="AR2930" s="81">
        <f t="shared" si="2569"/>
        <v>0</v>
      </c>
      <c r="AS2930" s="80">
        <f t="shared" si="2569"/>
        <v>0</v>
      </c>
      <c r="AT2930" s="81">
        <f t="shared" si="2569"/>
        <v>0</v>
      </c>
      <c r="AU2930" s="80">
        <f t="shared" si="2569"/>
        <v>0</v>
      </c>
      <c r="AV2930" s="81">
        <f t="shared" si="2544"/>
        <v>0</v>
      </c>
      <c r="AW2930" s="80">
        <f t="shared" si="2545"/>
        <v>0</v>
      </c>
      <c r="AX2930" s="210"/>
      <c r="AY2930" s="79">
        <f t="shared" si="2546"/>
        <v>0</v>
      </c>
      <c r="AZ2930" s="80">
        <f t="shared" si="2547"/>
        <v>0</v>
      </c>
      <c r="BA2930" s="81">
        <f t="shared" si="2548"/>
        <v>0</v>
      </c>
      <c r="BB2930" s="80">
        <f t="shared" si="2549"/>
        <v>0</v>
      </c>
      <c r="BC2930" s="80">
        <f t="shared" si="2550"/>
        <v>0</v>
      </c>
      <c r="BD2930" s="86">
        <f t="shared" si="2551"/>
        <v>0</v>
      </c>
    </row>
    <row r="2931" spans="2:56" x14ac:dyDescent="0.3">
      <c r="B2931" s="211" t="s">
        <v>105</v>
      </c>
      <c r="C2931" s="212"/>
      <c r="D2931" s="213"/>
      <c r="E2931" s="144">
        <f t="shared" si="2537"/>
        <v>0</v>
      </c>
      <c r="F2931" s="212"/>
      <c r="G2931" s="213"/>
      <c r="H2931" s="144">
        <f t="shared" si="2538"/>
        <v>0</v>
      </c>
      <c r="I2931" s="212"/>
      <c r="J2931" s="213"/>
      <c r="K2931" s="144">
        <f t="shared" si="2539"/>
        <v>0</v>
      </c>
      <c r="L2931" s="212"/>
      <c r="M2931" s="214"/>
      <c r="N2931" s="215"/>
      <c r="O2931" s="212"/>
      <c r="P2931" s="215"/>
      <c r="Q2931" s="139">
        <f t="shared" si="2540"/>
        <v>0</v>
      </c>
      <c r="R2931" s="215"/>
      <c r="S2931" s="215"/>
      <c r="T2931" s="140">
        <f t="shared" si="2552"/>
        <v>0</v>
      </c>
      <c r="U2931" s="216"/>
      <c r="V2931" s="212"/>
      <c r="W2931" s="215"/>
      <c r="X2931" s="139">
        <f t="shared" si="2541"/>
        <v>0</v>
      </c>
      <c r="Y2931" s="215"/>
      <c r="Z2931" s="215"/>
      <c r="AA2931" s="140">
        <f t="shared" si="2553"/>
        <v>0</v>
      </c>
      <c r="AB2931" s="216"/>
      <c r="AC2931" s="212"/>
      <c r="AD2931" s="215"/>
      <c r="AE2931" s="139">
        <f t="shared" si="2542"/>
        <v>0</v>
      </c>
      <c r="AF2931" s="215"/>
      <c r="AG2931" s="215"/>
      <c r="AH2931" s="140">
        <f t="shared" si="2554"/>
        <v>0</v>
      </c>
      <c r="AJ2931" s="217"/>
      <c r="AK2931" s="218"/>
      <c r="AL2931" s="219"/>
      <c r="AM2931" s="218"/>
      <c r="AN2931" s="219"/>
      <c r="AO2931" s="218"/>
      <c r="AP2931" s="219"/>
      <c r="AQ2931" s="218"/>
      <c r="AR2931" s="219"/>
      <c r="AS2931" s="218"/>
      <c r="AT2931" s="219"/>
      <c r="AU2931" s="218"/>
      <c r="AV2931" s="114">
        <f t="shared" si="2544"/>
        <v>0</v>
      </c>
      <c r="AW2931" s="113">
        <f t="shared" si="2545"/>
        <v>0</v>
      </c>
      <c r="AX2931" s="210"/>
      <c r="AY2931" s="111">
        <f t="shared" si="2546"/>
        <v>0</v>
      </c>
      <c r="AZ2931" s="113">
        <f t="shared" si="2547"/>
        <v>0</v>
      </c>
      <c r="BA2931" s="114">
        <f t="shared" si="2548"/>
        <v>0</v>
      </c>
      <c r="BB2931" s="113">
        <f t="shared" si="2549"/>
        <v>0</v>
      </c>
      <c r="BC2931" s="113">
        <f t="shared" si="2550"/>
        <v>0</v>
      </c>
      <c r="BD2931" s="117">
        <f t="shared" si="2551"/>
        <v>0</v>
      </c>
    </row>
    <row r="2932" spans="2:56" x14ac:dyDescent="0.3">
      <c r="B2932" s="222" t="s">
        <v>106</v>
      </c>
      <c r="C2932" s="78">
        <f>SUM(C2933:C2934)</f>
        <v>0</v>
      </c>
      <c r="D2932" s="79">
        <f>SUM(D2933:D2934)</f>
        <v>0</v>
      </c>
      <c r="E2932" s="69">
        <f t="shared" si="2537"/>
        <v>0</v>
      </c>
      <c r="F2932" s="78">
        <f>SUM(F2933:F2934)</f>
        <v>0</v>
      </c>
      <c r="G2932" s="79">
        <f>SUM(G2933:G2934)</f>
        <v>0</v>
      </c>
      <c r="H2932" s="69">
        <f t="shared" si="2538"/>
        <v>0</v>
      </c>
      <c r="I2932" s="78">
        <f>SUM(I2933:I2934)</f>
        <v>0</v>
      </c>
      <c r="J2932" s="79">
        <f>SUM(J2933:J2934)</f>
        <v>0</v>
      </c>
      <c r="K2932" s="69">
        <f t="shared" si="2539"/>
        <v>0</v>
      </c>
      <c r="L2932" s="78">
        <f>SUM(L2933:L2934)</f>
        <v>0</v>
      </c>
      <c r="M2932" s="80">
        <f>SUM(M2933:M2934)</f>
        <v>0</v>
      </c>
      <c r="N2932" s="81">
        <f>SUM(N2933:N2934)</f>
        <v>0</v>
      </c>
      <c r="O2932" s="78">
        <f>SUM(O2933:O2934)</f>
        <v>0</v>
      </c>
      <c r="P2932" s="81">
        <f>SUM(P2933:P2934)</f>
        <v>0</v>
      </c>
      <c r="Q2932" s="148">
        <f t="shared" si="2540"/>
        <v>0</v>
      </c>
      <c r="R2932" s="81">
        <f>SUM(R2933:R2934)</f>
        <v>0</v>
      </c>
      <c r="S2932" s="81">
        <f>SUM(S2933:S2934)</f>
        <v>0</v>
      </c>
      <c r="T2932" s="149">
        <f t="shared" si="2552"/>
        <v>0</v>
      </c>
      <c r="U2932" s="216"/>
      <c r="V2932" s="78">
        <f>SUM(V2933:V2934)</f>
        <v>0</v>
      </c>
      <c r="W2932" s="81">
        <f>SUM(W2933:W2934)</f>
        <v>0</v>
      </c>
      <c r="X2932" s="148">
        <f t="shared" si="2541"/>
        <v>0</v>
      </c>
      <c r="Y2932" s="81">
        <f>SUM(Y2933:Y2934)</f>
        <v>0</v>
      </c>
      <c r="Z2932" s="81">
        <f>SUM(Z2933:Z2934)</f>
        <v>0</v>
      </c>
      <c r="AA2932" s="149">
        <f t="shared" si="2553"/>
        <v>0</v>
      </c>
      <c r="AB2932" s="216"/>
      <c r="AC2932" s="78">
        <f>SUM(AC2933:AC2934)</f>
        <v>0</v>
      </c>
      <c r="AD2932" s="81">
        <f>SUM(AD2933:AD2934)</f>
        <v>0</v>
      </c>
      <c r="AE2932" s="148">
        <f t="shared" si="2542"/>
        <v>0</v>
      </c>
      <c r="AF2932" s="81">
        <f>SUM(AF2933:AF2934)</f>
        <v>0</v>
      </c>
      <c r="AG2932" s="81">
        <f>SUM(AG2933:AG2934)</f>
        <v>0</v>
      </c>
      <c r="AH2932" s="149">
        <f t="shared" si="2554"/>
        <v>0</v>
      </c>
      <c r="AJ2932" s="79">
        <f t="shared" ref="AJ2932:AU2932" si="2570">SUM(AJ2933:AJ2934)</f>
        <v>0</v>
      </c>
      <c r="AK2932" s="80">
        <f t="shared" si="2570"/>
        <v>0</v>
      </c>
      <c r="AL2932" s="81">
        <f t="shared" si="2570"/>
        <v>0</v>
      </c>
      <c r="AM2932" s="80">
        <f t="shared" si="2570"/>
        <v>0</v>
      </c>
      <c r="AN2932" s="81">
        <f t="shared" si="2570"/>
        <v>0</v>
      </c>
      <c r="AO2932" s="80">
        <f t="shared" si="2570"/>
        <v>0</v>
      </c>
      <c r="AP2932" s="81">
        <f t="shared" si="2570"/>
        <v>0</v>
      </c>
      <c r="AQ2932" s="80">
        <f t="shared" si="2570"/>
        <v>0</v>
      </c>
      <c r="AR2932" s="81">
        <f t="shared" si="2570"/>
        <v>0</v>
      </c>
      <c r="AS2932" s="80">
        <f t="shared" si="2570"/>
        <v>0</v>
      </c>
      <c r="AT2932" s="81">
        <f t="shared" si="2570"/>
        <v>0</v>
      </c>
      <c r="AU2932" s="80">
        <f t="shared" si="2570"/>
        <v>0</v>
      </c>
      <c r="AV2932" s="81">
        <f t="shared" si="2544"/>
        <v>0</v>
      </c>
      <c r="AW2932" s="80">
        <f t="shared" si="2545"/>
        <v>0</v>
      </c>
      <c r="AX2932" s="210"/>
      <c r="AY2932" s="79">
        <f t="shared" si="2546"/>
        <v>0</v>
      </c>
      <c r="AZ2932" s="80">
        <f t="shared" si="2547"/>
        <v>0</v>
      </c>
      <c r="BA2932" s="81">
        <f t="shared" si="2548"/>
        <v>0</v>
      </c>
      <c r="BB2932" s="80">
        <f t="shared" si="2549"/>
        <v>0</v>
      </c>
      <c r="BC2932" s="80">
        <f t="shared" si="2550"/>
        <v>0</v>
      </c>
      <c r="BD2932" s="86">
        <f t="shared" si="2551"/>
        <v>0</v>
      </c>
    </row>
    <row r="2933" spans="2:56" x14ac:dyDescent="0.3">
      <c r="B2933" s="211" t="s">
        <v>107</v>
      </c>
      <c r="C2933" s="212"/>
      <c r="D2933" s="213"/>
      <c r="E2933" s="144">
        <f t="shared" si="2537"/>
        <v>0</v>
      </c>
      <c r="F2933" s="212"/>
      <c r="G2933" s="213"/>
      <c r="H2933" s="144">
        <f t="shared" si="2538"/>
        <v>0</v>
      </c>
      <c r="I2933" s="212"/>
      <c r="J2933" s="213"/>
      <c r="K2933" s="144">
        <f t="shared" si="2539"/>
        <v>0</v>
      </c>
      <c r="L2933" s="212"/>
      <c r="M2933" s="214"/>
      <c r="N2933" s="215"/>
      <c r="O2933" s="212"/>
      <c r="P2933" s="215"/>
      <c r="Q2933" s="139">
        <f t="shared" si="2540"/>
        <v>0</v>
      </c>
      <c r="R2933" s="215"/>
      <c r="S2933" s="215"/>
      <c r="T2933" s="140">
        <f t="shared" si="2552"/>
        <v>0</v>
      </c>
      <c r="U2933" s="216"/>
      <c r="V2933" s="212"/>
      <c r="W2933" s="215"/>
      <c r="X2933" s="139">
        <f t="shared" si="2541"/>
        <v>0</v>
      </c>
      <c r="Y2933" s="215"/>
      <c r="Z2933" s="215"/>
      <c r="AA2933" s="140">
        <f t="shared" si="2553"/>
        <v>0</v>
      </c>
      <c r="AB2933" s="216"/>
      <c r="AC2933" s="212"/>
      <c r="AD2933" s="215"/>
      <c r="AE2933" s="139">
        <f t="shared" si="2542"/>
        <v>0</v>
      </c>
      <c r="AF2933" s="215"/>
      <c r="AG2933" s="215"/>
      <c r="AH2933" s="140">
        <f t="shared" si="2554"/>
        <v>0</v>
      </c>
      <c r="AJ2933" s="217"/>
      <c r="AK2933" s="218"/>
      <c r="AL2933" s="219"/>
      <c r="AM2933" s="218"/>
      <c r="AN2933" s="219"/>
      <c r="AO2933" s="218"/>
      <c r="AP2933" s="219"/>
      <c r="AQ2933" s="218"/>
      <c r="AR2933" s="219"/>
      <c r="AS2933" s="218"/>
      <c r="AT2933" s="219"/>
      <c r="AU2933" s="218"/>
      <c r="AV2933" s="114">
        <f t="shared" si="2544"/>
        <v>0</v>
      </c>
      <c r="AW2933" s="113">
        <f t="shared" si="2545"/>
        <v>0</v>
      </c>
      <c r="AX2933" s="210"/>
      <c r="AY2933" s="111">
        <f t="shared" si="2546"/>
        <v>0</v>
      </c>
      <c r="AZ2933" s="113">
        <f t="shared" si="2547"/>
        <v>0</v>
      </c>
      <c r="BA2933" s="114">
        <f t="shared" si="2548"/>
        <v>0</v>
      </c>
      <c r="BB2933" s="113">
        <f t="shared" si="2549"/>
        <v>0</v>
      </c>
      <c r="BC2933" s="113">
        <f t="shared" si="2550"/>
        <v>0</v>
      </c>
      <c r="BD2933" s="117">
        <f t="shared" si="2551"/>
        <v>0</v>
      </c>
    </row>
    <row r="2934" spans="2:56" x14ac:dyDescent="0.3">
      <c r="B2934" s="211" t="s">
        <v>108</v>
      </c>
      <c r="C2934" s="212"/>
      <c r="D2934" s="213"/>
      <c r="E2934" s="144">
        <f t="shared" si="2537"/>
        <v>0</v>
      </c>
      <c r="F2934" s="212"/>
      <c r="G2934" s="213"/>
      <c r="H2934" s="144">
        <f t="shared" si="2538"/>
        <v>0</v>
      </c>
      <c r="I2934" s="212"/>
      <c r="J2934" s="213"/>
      <c r="K2934" s="144">
        <f t="shared" si="2539"/>
        <v>0</v>
      </c>
      <c r="L2934" s="212"/>
      <c r="M2934" s="214"/>
      <c r="N2934" s="215"/>
      <c r="O2934" s="212"/>
      <c r="P2934" s="215"/>
      <c r="Q2934" s="139">
        <f t="shared" si="2540"/>
        <v>0</v>
      </c>
      <c r="R2934" s="215"/>
      <c r="S2934" s="215"/>
      <c r="T2934" s="140">
        <f t="shared" si="2552"/>
        <v>0</v>
      </c>
      <c r="U2934" s="216"/>
      <c r="V2934" s="212"/>
      <c r="W2934" s="215"/>
      <c r="X2934" s="139">
        <f t="shared" si="2541"/>
        <v>0</v>
      </c>
      <c r="Y2934" s="215"/>
      <c r="Z2934" s="215"/>
      <c r="AA2934" s="140">
        <f t="shared" si="2553"/>
        <v>0</v>
      </c>
      <c r="AB2934" s="216"/>
      <c r="AC2934" s="212"/>
      <c r="AD2934" s="215"/>
      <c r="AE2934" s="139">
        <f t="shared" si="2542"/>
        <v>0</v>
      </c>
      <c r="AF2934" s="215"/>
      <c r="AG2934" s="215"/>
      <c r="AH2934" s="140">
        <f t="shared" si="2554"/>
        <v>0</v>
      </c>
      <c r="AJ2934" s="217"/>
      <c r="AK2934" s="218"/>
      <c r="AL2934" s="219"/>
      <c r="AM2934" s="218"/>
      <c r="AN2934" s="219"/>
      <c r="AO2934" s="218"/>
      <c r="AP2934" s="219"/>
      <c r="AQ2934" s="218"/>
      <c r="AR2934" s="219"/>
      <c r="AS2934" s="218"/>
      <c r="AT2934" s="219"/>
      <c r="AU2934" s="218"/>
      <c r="AV2934" s="114">
        <f t="shared" si="2544"/>
        <v>0</v>
      </c>
      <c r="AW2934" s="113">
        <f t="shared" si="2545"/>
        <v>0</v>
      </c>
      <c r="AX2934" s="210"/>
      <c r="AY2934" s="111">
        <f t="shared" si="2546"/>
        <v>0</v>
      </c>
      <c r="AZ2934" s="113">
        <f t="shared" si="2547"/>
        <v>0</v>
      </c>
      <c r="BA2934" s="114">
        <f t="shared" si="2548"/>
        <v>0</v>
      </c>
      <c r="BB2934" s="113">
        <f t="shared" si="2549"/>
        <v>0</v>
      </c>
      <c r="BC2934" s="113">
        <f t="shared" si="2550"/>
        <v>0</v>
      </c>
      <c r="BD2934" s="117">
        <f t="shared" si="2551"/>
        <v>0</v>
      </c>
    </row>
    <row r="2935" spans="2:56" x14ac:dyDescent="0.3">
      <c r="B2935" s="222" t="s">
        <v>109</v>
      </c>
      <c r="C2935" s="78">
        <f>SUM(C2936)</f>
        <v>0</v>
      </c>
      <c r="D2935" s="79">
        <f>SUM(D2936)</f>
        <v>0</v>
      </c>
      <c r="E2935" s="69">
        <f t="shared" si="2537"/>
        <v>0</v>
      </c>
      <c r="F2935" s="78">
        <f>SUM(F2936)</f>
        <v>0</v>
      </c>
      <c r="G2935" s="79">
        <f>SUM(G2936)</f>
        <v>0</v>
      </c>
      <c r="H2935" s="69">
        <f t="shared" si="2538"/>
        <v>0</v>
      </c>
      <c r="I2935" s="78">
        <f>SUM(I2936)</f>
        <v>0</v>
      </c>
      <c r="J2935" s="79">
        <f>SUM(J2936)</f>
        <v>0</v>
      </c>
      <c r="K2935" s="69">
        <f t="shared" si="2539"/>
        <v>0</v>
      </c>
      <c r="L2935" s="78">
        <f>SUM(L2936)</f>
        <v>0</v>
      </c>
      <c r="M2935" s="80">
        <f>SUM(M2936)</f>
        <v>0</v>
      </c>
      <c r="N2935" s="81">
        <f>SUM(N2936)</f>
        <v>0</v>
      </c>
      <c r="O2935" s="78">
        <f>SUM(O2936)</f>
        <v>0</v>
      </c>
      <c r="P2935" s="81">
        <f>SUM(P2936)</f>
        <v>0</v>
      </c>
      <c r="Q2935" s="148">
        <f t="shared" si="2540"/>
        <v>0</v>
      </c>
      <c r="R2935" s="81">
        <f>SUM(R2936)</f>
        <v>0</v>
      </c>
      <c r="S2935" s="81">
        <f>SUM(S2936)</f>
        <v>0</v>
      </c>
      <c r="T2935" s="149">
        <f t="shared" si="2552"/>
        <v>0</v>
      </c>
      <c r="U2935" s="216"/>
      <c r="V2935" s="78">
        <f>SUM(V2936)</f>
        <v>0</v>
      </c>
      <c r="W2935" s="81">
        <f>SUM(W2936)</f>
        <v>0</v>
      </c>
      <c r="X2935" s="148">
        <f t="shared" si="2541"/>
        <v>0</v>
      </c>
      <c r="Y2935" s="81">
        <f>SUM(Y2936)</f>
        <v>0</v>
      </c>
      <c r="Z2935" s="81">
        <f>SUM(Z2936)</f>
        <v>0</v>
      </c>
      <c r="AA2935" s="149">
        <f t="shared" si="2553"/>
        <v>0</v>
      </c>
      <c r="AB2935" s="216"/>
      <c r="AC2935" s="78">
        <f>SUM(AC2936)</f>
        <v>0</v>
      </c>
      <c r="AD2935" s="81">
        <f>SUM(AD2936)</f>
        <v>0</v>
      </c>
      <c r="AE2935" s="148">
        <f t="shared" si="2542"/>
        <v>0</v>
      </c>
      <c r="AF2935" s="81">
        <f>SUM(AF2936)</f>
        <v>0</v>
      </c>
      <c r="AG2935" s="81">
        <f>SUM(AG2936)</f>
        <v>0</v>
      </c>
      <c r="AH2935" s="149">
        <f t="shared" si="2554"/>
        <v>0</v>
      </c>
      <c r="AJ2935" s="79">
        <f t="shared" ref="AJ2935:AU2935" si="2571">SUM(AJ2936)</f>
        <v>0</v>
      </c>
      <c r="AK2935" s="80">
        <f t="shared" si="2571"/>
        <v>0</v>
      </c>
      <c r="AL2935" s="81">
        <f t="shared" si="2571"/>
        <v>0</v>
      </c>
      <c r="AM2935" s="80">
        <f t="shared" si="2571"/>
        <v>0</v>
      </c>
      <c r="AN2935" s="81">
        <f t="shared" si="2571"/>
        <v>0</v>
      </c>
      <c r="AO2935" s="80">
        <f t="shared" si="2571"/>
        <v>0</v>
      </c>
      <c r="AP2935" s="81">
        <f t="shared" si="2571"/>
        <v>0</v>
      </c>
      <c r="AQ2935" s="80">
        <f t="shared" si="2571"/>
        <v>0</v>
      </c>
      <c r="AR2935" s="81">
        <f t="shared" si="2571"/>
        <v>0</v>
      </c>
      <c r="AS2935" s="80">
        <f t="shared" si="2571"/>
        <v>0</v>
      </c>
      <c r="AT2935" s="81">
        <f t="shared" si="2571"/>
        <v>0</v>
      </c>
      <c r="AU2935" s="80">
        <f t="shared" si="2571"/>
        <v>0</v>
      </c>
      <c r="AV2935" s="81">
        <f t="shared" si="2544"/>
        <v>0</v>
      </c>
      <c r="AW2935" s="80">
        <f t="shared" si="2545"/>
        <v>0</v>
      </c>
      <c r="AX2935" s="210"/>
      <c r="AY2935" s="79">
        <f t="shared" si="2546"/>
        <v>0</v>
      </c>
      <c r="AZ2935" s="80">
        <f t="shared" si="2547"/>
        <v>0</v>
      </c>
      <c r="BA2935" s="81">
        <f t="shared" si="2548"/>
        <v>0</v>
      </c>
      <c r="BB2935" s="80">
        <f t="shared" si="2549"/>
        <v>0</v>
      </c>
      <c r="BC2935" s="80">
        <f t="shared" si="2550"/>
        <v>0</v>
      </c>
      <c r="BD2935" s="86">
        <f t="shared" si="2551"/>
        <v>0</v>
      </c>
    </row>
    <row r="2936" spans="2:56" x14ac:dyDescent="0.3">
      <c r="B2936" s="211" t="s">
        <v>110</v>
      </c>
      <c r="C2936" s="212"/>
      <c r="D2936" s="213"/>
      <c r="E2936" s="144">
        <f t="shared" si="2537"/>
        <v>0</v>
      </c>
      <c r="F2936" s="212"/>
      <c r="G2936" s="213"/>
      <c r="H2936" s="144">
        <f t="shared" si="2538"/>
        <v>0</v>
      </c>
      <c r="I2936" s="212"/>
      <c r="J2936" s="213"/>
      <c r="K2936" s="144">
        <f t="shared" si="2539"/>
        <v>0</v>
      </c>
      <c r="L2936" s="212"/>
      <c r="M2936" s="214"/>
      <c r="N2936" s="215"/>
      <c r="O2936" s="212"/>
      <c r="P2936" s="215"/>
      <c r="Q2936" s="139">
        <f t="shared" si="2540"/>
        <v>0</v>
      </c>
      <c r="R2936" s="215"/>
      <c r="S2936" s="215"/>
      <c r="T2936" s="140">
        <f t="shared" si="2552"/>
        <v>0</v>
      </c>
      <c r="U2936" s="216"/>
      <c r="V2936" s="212"/>
      <c r="W2936" s="215"/>
      <c r="X2936" s="139">
        <f t="shared" si="2541"/>
        <v>0</v>
      </c>
      <c r="Y2936" s="215"/>
      <c r="Z2936" s="215"/>
      <c r="AA2936" s="140">
        <f t="shared" si="2553"/>
        <v>0</v>
      </c>
      <c r="AB2936" s="216"/>
      <c r="AC2936" s="212"/>
      <c r="AD2936" s="215"/>
      <c r="AE2936" s="139">
        <f t="shared" si="2542"/>
        <v>0</v>
      </c>
      <c r="AF2936" s="215"/>
      <c r="AG2936" s="215"/>
      <c r="AH2936" s="140">
        <f t="shared" si="2554"/>
        <v>0</v>
      </c>
      <c r="AJ2936" s="217"/>
      <c r="AK2936" s="218"/>
      <c r="AL2936" s="219"/>
      <c r="AM2936" s="218"/>
      <c r="AN2936" s="219"/>
      <c r="AO2936" s="218"/>
      <c r="AP2936" s="219"/>
      <c r="AQ2936" s="218"/>
      <c r="AR2936" s="219"/>
      <c r="AS2936" s="218"/>
      <c r="AT2936" s="219"/>
      <c r="AU2936" s="218"/>
      <c r="AV2936" s="114">
        <f t="shared" si="2544"/>
        <v>0</v>
      </c>
      <c r="AW2936" s="113">
        <f t="shared" si="2545"/>
        <v>0</v>
      </c>
      <c r="AX2936" s="210"/>
      <c r="AY2936" s="111">
        <f t="shared" si="2546"/>
        <v>0</v>
      </c>
      <c r="AZ2936" s="113">
        <f t="shared" si="2547"/>
        <v>0</v>
      </c>
      <c r="BA2936" s="114">
        <f t="shared" si="2548"/>
        <v>0</v>
      </c>
      <c r="BB2936" s="113">
        <f t="shared" si="2549"/>
        <v>0</v>
      </c>
      <c r="BC2936" s="113">
        <f t="shared" si="2550"/>
        <v>0</v>
      </c>
      <c r="BD2936" s="117">
        <f t="shared" si="2551"/>
        <v>0</v>
      </c>
    </row>
    <row r="2937" spans="2:56" x14ac:dyDescent="0.3">
      <c r="B2937" s="222" t="s">
        <v>111</v>
      </c>
      <c r="C2937" s="78">
        <f>SUM(C2938:C2940)</f>
        <v>0</v>
      </c>
      <c r="D2937" s="79">
        <f>SUM(D2938:D2940)</f>
        <v>0</v>
      </c>
      <c r="E2937" s="69">
        <f t="shared" ref="E2937:E3000" si="2572">IFERROR(D2937/C2937,0)</f>
        <v>0</v>
      </c>
      <c r="F2937" s="78">
        <f>SUM(F2938:F2940)</f>
        <v>0</v>
      </c>
      <c r="G2937" s="79">
        <f>SUM(G2938:G2940)</f>
        <v>0</v>
      </c>
      <c r="H2937" s="69">
        <f t="shared" ref="H2937:H3000" si="2573">IFERROR(G2937/F2937,0)</f>
        <v>0</v>
      </c>
      <c r="I2937" s="78">
        <f>SUM(I2938:I2940)</f>
        <v>0</v>
      </c>
      <c r="J2937" s="79">
        <f>SUM(J2938:J2940)</f>
        <v>0</v>
      </c>
      <c r="K2937" s="69">
        <f t="shared" ref="K2937:K3000" si="2574">IFERROR(J2937/I2937,0)</f>
        <v>0</v>
      </c>
      <c r="L2937" s="78">
        <f>SUM(L2938:L2940)</f>
        <v>0</v>
      </c>
      <c r="M2937" s="80">
        <f>SUM(M2938:M2940)</f>
        <v>0</v>
      </c>
      <c r="N2937" s="81">
        <f>SUM(N2938:N2940)</f>
        <v>0</v>
      </c>
      <c r="O2937" s="78">
        <f>SUM(O2938:O2940)</f>
        <v>0</v>
      </c>
      <c r="P2937" s="81">
        <f>SUM(P2938:P2940)</f>
        <v>0</v>
      </c>
      <c r="Q2937" s="148">
        <f t="shared" ref="Q2937:Q3000" si="2575">SUM(O2937:P2937)</f>
        <v>0</v>
      </c>
      <c r="R2937" s="81">
        <f>SUM(R2938:R2940)</f>
        <v>0</v>
      </c>
      <c r="S2937" s="81">
        <f>SUM(S2938:S2940)</f>
        <v>0</v>
      </c>
      <c r="T2937" s="149">
        <f t="shared" si="2552"/>
        <v>0</v>
      </c>
      <c r="U2937" s="216"/>
      <c r="V2937" s="78">
        <f>SUM(V2938:V2940)</f>
        <v>0</v>
      </c>
      <c r="W2937" s="81">
        <f>SUM(W2938:W2940)</f>
        <v>0</v>
      </c>
      <c r="X2937" s="148">
        <f t="shared" ref="X2937:X3000" si="2576">SUM(V2937:W2937)</f>
        <v>0</v>
      </c>
      <c r="Y2937" s="81">
        <f>SUM(Y2938:Y2940)</f>
        <v>0</v>
      </c>
      <c r="Z2937" s="81">
        <f>SUM(Z2938:Z2940)</f>
        <v>0</v>
      </c>
      <c r="AA2937" s="149">
        <f t="shared" si="2553"/>
        <v>0</v>
      </c>
      <c r="AB2937" s="216"/>
      <c r="AC2937" s="78">
        <f>SUM(AC2938:AC2940)</f>
        <v>0</v>
      </c>
      <c r="AD2937" s="81">
        <f>SUM(AD2938:AD2940)</f>
        <v>0</v>
      </c>
      <c r="AE2937" s="148">
        <f t="shared" ref="AE2937:AE3000" si="2577">SUM(AC2937:AD2937)</f>
        <v>0</v>
      </c>
      <c r="AF2937" s="81">
        <f>SUM(AF2938:AF2940)</f>
        <v>0</v>
      </c>
      <c r="AG2937" s="81">
        <f>SUM(AG2938:AG2940)</f>
        <v>0</v>
      </c>
      <c r="AH2937" s="149">
        <f t="shared" si="2554"/>
        <v>0</v>
      </c>
      <c r="AJ2937" s="79">
        <f t="shared" ref="AJ2937:AU2937" si="2578">SUM(AJ2938:AJ2940)</f>
        <v>0</v>
      </c>
      <c r="AK2937" s="80">
        <f t="shared" si="2578"/>
        <v>0</v>
      </c>
      <c r="AL2937" s="81">
        <f t="shared" si="2578"/>
        <v>0</v>
      </c>
      <c r="AM2937" s="80">
        <f t="shared" si="2578"/>
        <v>0</v>
      </c>
      <c r="AN2937" s="81">
        <f t="shared" si="2578"/>
        <v>0</v>
      </c>
      <c r="AO2937" s="80">
        <f t="shared" si="2578"/>
        <v>0</v>
      </c>
      <c r="AP2937" s="81">
        <f t="shared" si="2578"/>
        <v>0</v>
      </c>
      <c r="AQ2937" s="80">
        <f t="shared" si="2578"/>
        <v>0</v>
      </c>
      <c r="AR2937" s="81">
        <f t="shared" si="2578"/>
        <v>0</v>
      </c>
      <c r="AS2937" s="80">
        <f t="shared" si="2578"/>
        <v>0</v>
      </c>
      <c r="AT2937" s="81">
        <f t="shared" si="2578"/>
        <v>0</v>
      </c>
      <c r="AU2937" s="80">
        <f t="shared" si="2578"/>
        <v>0</v>
      </c>
      <c r="AV2937" s="81">
        <f t="shared" ref="AV2937:AV3000" si="2579">SUM(AJ2937:AU2937)</f>
        <v>0</v>
      </c>
      <c r="AW2937" s="80">
        <f t="shared" ref="AW2937:AW3000" si="2580">T2937-AV2937</f>
        <v>0</v>
      </c>
      <c r="AX2937" s="210"/>
      <c r="AY2937" s="79">
        <f t="shared" ref="AY2937:AY3000" si="2581">SUM(AJ2937:AL2937)</f>
        <v>0</v>
      </c>
      <c r="AZ2937" s="80">
        <f t="shared" ref="AZ2937:AZ3000" si="2582">SUM(AM2937:AO2937)</f>
        <v>0</v>
      </c>
      <c r="BA2937" s="81">
        <f t="shared" ref="BA2937:BA3000" si="2583">SUM(AP2937:AR2937)</f>
        <v>0</v>
      </c>
      <c r="BB2937" s="80">
        <f t="shared" ref="BB2937:BB3000" si="2584">SUM(AS2937:AU2937)</f>
        <v>0</v>
      </c>
      <c r="BC2937" s="80">
        <f t="shared" ref="BC2937:BC3000" si="2585">SUM(AY2937,AZ2937,BA2937,BB2937)</f>
        <v>0</v>
      </c>
      <c r="BD2937" s="86">
        <f t="shared" ref="BD2937:BD3000" si="2586">T2937-BC2937</f>
        <v>0</v>
      </c>
    </row>
    <row r="2938" spans="2:56" x14ac:dyDescent="0.3">
      <c r="B2938" s="211" t="s">
        <v>112</v>
      </c>
      <c r="C2938" s="212"/>
      <c r="D2938" s="213"/>
      <c r="E2938" s="144">
        <f t="shared" si="2572"/>
        <v>0</v>
      </c>
      <c r="F2938" s="212"/>
      <c r="G2938" s="213"/>
      <c r="H2938" s="144">
        <f t="shared" si="2573"/>
        <v>0</v>
      </c>
      <c r="I2938" s="212"/>
      <c r="J2938" s="213"/>
      <c r="K2938" s="144">
        <f t="shared" si="2574"/>
        <v>0</v>
      </c>
      <c r="L2938" s="212"/>
      <c r="M2938" s="214"/>
      <c r="N2938" s="215"/>
      <c r="O2938" s="212"/>
      <c r="P2938" s="215"/>
      <c r="Q2938" s="139">
        <f t="shared" si="2575"/>
        <v>0</v>
      </c>
      <c r="R2938" s="215"/>
      <c r="S2938" s="215"/>
      <c r="T2938" s="140">
        <f t="shared" ref="T2938:T3001" si="2587">SUM(Q2938:S2938)</f>
        <v>0</v>
      </c>
      <c r="U2938" s="216"/>
      <c r="V2938" s="212"/>
      <c r="W2938" s="215"/>
      <c r="X2938" s="139">
        <f t="shared" si="2576"/>
        <v>0</v>
      </c>
      <c r="Y2938" s="215"/>
      <c r="Z2938" s="215"/>
      <c r="AA2938" s="140">
        <f t="shared" ref="AA2938:AA3001" si="2588">SUM(X2938:Z2938)</f>
        <v>0</v>
      </c>
      <c r="AB2938" s="216"/>
      <c r="AC2938" s="212"/>
      <c r="AD2938" s="215"/>
      <c r="AE2938" s="139">
        <f t="shared" si="2577"/>
        <v>0</v>
      </c>
      <c r="AF2938" s="215"/>
      <c r="AG2938" s="215"/>
      <c r="AH2938" s="140">
        <f t="shared" ref="AH2938:AH3001" si="2589">SUM(AE2938:AG2938)</f>
        <v>0</v>
      </c>
      <c r="AJ2938" s="217"/>
      <c r="AK2938" s="218"/>
      <c r="AL2938" s="219"/>
      <c r="AM2938" s="218"/>
      <c r="AN2938" s="219"/>
      <c r="AO2938" s="218"/>
      <c r="AP2938" s="219"/>
      <c r="AQ2938" s="218"/>
      <c r="AR2938" s="219"/>
      <c r="AS2938" s="218"/>
      <c r="AT2938" s="219"/>
      <c r="AU2938" s="218"/>
      <c r="AV2938" s="114">
        <f t="shared" si="2579"/>
        <v>0</v>
      </c>
      <c r="AW2938" s="113">
        <f t="shared" si="2580"/>
        <v>0</v>
      </c>
      <c r="AX2938" s="210"/>
      <c r="AY2938" s="111">
        <f t="shared" si="2581"/>
        <v>0</v>
      </c>
      <c r="AZ2938" s="113">
        <f t="shared" si="2582"/>
        <v>0</v>
      </c>
      <c r="BA2938" s="114">
        <f t="shared" si="2583"/>
        <v>0</v>
      </c>
      <c r="BB2938" s="113">
        <f t="shared" si="2584"/>
        <v>0</v>
      </c>
      <c r="BC2938" s="113">
        <f t="shared" si="2585"/>
        <v>0</v>
      </c>
      <c r="BD2938" s="117">
        <f t="shared" si="2586"/>
        <v>0</v>
      </c>
    </row>
    <row r="2939" spans="2:56" x14ac:dyDescent="0.3">
      <c r="B2939" s="211" t="s">
        <v>113</v>
      </c>
      <c r="C2939" s="212"/>
      <c r="D2939" s="213"/>
      <c r="E2939" s="144">
        <f t="shared" si="2572"/>
        <v>0</v>
      </c>
      <c r="F2939" s="212"/>
      <c r="G2939" s="213"/>
      <c r="H2939" s="144">
        <f t="shared" si="2573"/>
        <v>0</v>
      </c>
      <c r="I2939" s="212"/>
      <c r="J2939" s="213"/>
      <c r="K2939" s="144">
        <f t="shared" si="2574"/>
        <v>0</v>
      </c>
      <c r="L2939" s="212"/>
      <c r="M2939" s="214"/>
      <c r="N2939" s="215"/>
      <c r="O2939" s="212"/>
      <c r="P2939" s="215"/>
      <c r="Q2939" s="139">
        <f t="shared" si="2575"/>
        <v>0</v>
      </c>
      <c r="R2939" s="215"/>
      <c r="S2939" s="215"/>
      <c r="T2939" s="140">
        <f t="shared" si="2587"/>
        <v>0</v>
      </c>
      <c r="U2939" s="216"/>
      <c r="V2939" s="212"/>
      <c r="W2939" s="215"/>
      <c r="X2939" s="139">
        <f t="shared" si="2576"/>
        <v>0</v>
      </c>
      <c r="Y2939" s="215"/>
      <c r="Z2939" s="215"/>
      <c r="AA2939" s="140">
        <f t="shared" si="2588"/>
        <v>0</v>
      </c>
      <c r="AB2939" s="216"/>
      <c r="AC2939" s="212"/>
      <c r="AD2939" s="215"/>
      <c r="AE2939" s="139">
        <f t="shared" si="2577"/>
        <v>0</v>
      </c>
      <c r="AF2939" s="215"/>
      <c r="AG2939" s="215"/>
      <c r="AH2939" s="140">
        <f t="shared" si="2589"/>
        <v>0</v>
      </c>
      <c r="AJ2939" s="217"/>
      <c r="AK2939" s="218"/>
      <c r="AL2939" s="219"/>
      <c r="AM2939" s="218"/>
      <c r="AN2939" s="219"/>
      <c r="AO2939" s="218"/>
      <c r="AP2939" s="219"/>
      <c r="AQ2939" s="218"/>
      <c r="AR2939" s="219"/>
      <c r="AS2939" s="218"/>
      <c r="AT2939" s="219"/>
      <c r="AU2939" s="218"/>
      <c r="AV2939" s="114">
        <f t="shared" si="2579"/>
        <v>0</v>
      </c>
      <c r="AW2939" s="113">
        <f t="shared" si="2580"/>
        <v>0</v>
      </c>
      <c r="AX2939" s="210"/>
      <c r="AY2939" s="111">
        <f t="shared" si="2581"/>
        <v>0</v>
      </c>
      <c r="AZ2939" s="113">
        <f t="shared" si="2582"/>
        <v>0</v>
      </c>
      <c r="BA2939" s="114">
        <f t="shared" si="2583"/>
        <v>0</v>
      </c>
      <c r="BB2939" s="113">
        <f t="shared" si="2584"/>
        <v>0</v>
      </c>
      <c r="BC2939" s="113">
        <f t="shared" si="2585"/>
        <v>0</v>
      </c>
      <c r="BD2939" s="117">
        <f t="shared" si="2586"/>
        <v>0</v>
      </c>
    </row>
    <row r="2940" spans="2:56" x14ac:dyDescent="0.3">
      <c r="B2940" s="211" t="s">
        <v>114</v>
      </c>
      <c r="C2940" s="212"/>
      <c r="D2940" s="213"/>
      <c r="E2940" s="144">
        <f t="shared" si="2572"/>
        <v>0</v>
      </c>
      <c r="F2940" s="212"/>
      <c r="G2940" s="213"/>
      <c r="H2940" s="144">
        <f t="shared" si="2573"/>
        <v>0</v>
      </c>
      <c r="I2940" s="212"/>
      <c r="J2940" s="213"/>
      <c r="K2940" s="144">
        <f t="shared" si="2574"/>
        <v>0</v>
      </c>
      <c r="L2940" s="212"/>
      <c r="M2940" s="214"/>
      <c r="N2940" s="215"/>
      <c r="O2940" s="212"/>
      <c r="P2940" s="215"/>
      <c r="Q2940" s="139">
        <f t="shared" si="2575"/>
        <v>0</v>
      </c>
      <c r="R2940" s="215"/>
      <c r="S2940" s="215"/>
      <c r="T2940" s="140">
        <f t="shared" si="2587"/>
        <v>0</v>
      </c>
      <c r="U2940" s="216"/>
      <c r="V2940" s="212"/>
      <c r="W2940" s="215"/>
      <c r="X2940" s="139">
        <f t="shared" si="2576"/>
        <v>0</v>
      </c>
      <c r="Y2940" s="215"/>
      <c r="Z2940" s="215"/>
      <c r="AA2940" s="140">
        <f t="shared" si="2588"/>
        <v>0</v>
      </c>
      <c r="AB2940" s="216"/>
      <c r="AC2940" s="212"/>
      <c r="AD2940" s="215"/>
      <c r="AE2940" s="139">
        <f t="shared" si="2577"/>
        <v>0</v>
      </c>
      <c r="AF2940" s="215"/>
      <c r="AG2940" s="215"/>
      <c r="AH2940" s="140">
        <f t="shared" si="2589"/>
        <v>0</v>
      </c>
      <c r="AJ2940" s="217"/>
      <c r="AK2940" s="218"/>
      <c r="AL2940" s="219"/>
      <c r="AM2940" s="218"/>
      <c r="AN2940" s="219"/>
      <c r="AO2940" s="218"/>
      <c r="AP2940" s="219"/>
      <c r="AQ2940" s="218"/>
      <c r="AR2940" s="219"/>
      <c r="AS2940" s="218"/>
      <c r="AT2940" s="219"/>
      <c r="AU2940" s="218"/>
      <c r="AV2940" s="114">
        <f t="shared" si="2579"/>
        <v>0</v>
      </c>
      <c r="AW2940" s="113">
        <f t="shared" si="2580"/>
        <v>0</v>
      </c>
      <c r="AX2940" s="210"/>
      <c r="AY2940" s="111">
        <f t="shared" si="2581"/>
        <v>0</v>
      </c>
      <c r="AZ2940" s="113">
        <f t="shared" si="2582"/>
        <v>0</v>
      </c>
      <c r="BA2940" s="114">
        <f t="shared" si="2583"/>
        <v>0</v>
      </c>
      <c r="BB2940" s="113">
        <f t="shared" si="2584"/>
        <v>0</v>
      </c>
      <c r="BC2940" s="113">
        <f t="shared" si="2585"/>
        <v>0</v>
      </c>
      <c r="BD2940" s="117">
        <f t="shared" si="2586"/>
        <v>0</v>
      </c>
    </row>
    <row r="2941" spans="2:56" x14ac:dyDescent="0.3">
      <c r="B2941" s="222" t="s">
        <v>115</v>
      </c>
      <c r="C2941" s="78">
        <f>SUM(C2942:C2944)</f>
        <v>0</v>
      </c>
      <c r="D2941" s="79">
        <f>SUM(D2942:D2944)</f>
        <v>0</v>
      </c>
      <c r="E2941" s="69">
        <f t="shared" si="2572"/>
        <v>0</v>
      </c>
      <c r="F2941" s="78">
        <f>SUM(F2942:F2944)</f>
        <v>0</v>
      </c>
      <c r="G2941" s="79">
        <f>SUM(G2942:G2944)</f>
        <v>0</v>
      </c>
      <c r="H2941" s="69">
        <f t="shared" si="2573"/>
        <v>0</v>
      </c>
      <c r="I2941" s="78">
        <f>SUM(I2942:I2944)</f>
        <v>0</v>
      </c>
      <c r="J2941" s="79">
        <f>SUM(J2942:J2944)</f>
        <v>0</v>
      </c>
      <c r="K2941" s="69">
        <f t="shared" si="2574"/>
        <v>0</v>
      </c>
      <c r="L2941" s="78">
        <f>SUM(L2942:L2944)</f>
        <v>0</v>
      </c>
      <c r="M2941" s="80">
        <f>SUM(M2942:M2944)</f>
        <v>0</v>
      </c>
      <c r="N2941" s="81">
        <f>SUM(N2942:N2944)</f>
        <v>0</v>
      </c>
      <c r="O2941" s="78">
        <f>SUM(O2942:O2944)</f>
        <v>0</v>
      </c>
      <c r="P2941" s="81">
        <f>SUM(P2942:P2944)</f>
        <v>0</v>
      </c>
      <c r="Q2941" s="148">
        <f t="shared" si="2575"/>
        <v>0</v>
      </c>
      <c r="R2941" s="81">
        <f>SUM(R2942:R2944)</f>
        <v>0</v>
      </c>
      <c r="S2941" s="81">
        <f>SUM(S2942:S2944)</f>
        <v>0</v>
      </c>
      <c r="T2941" s="149">
        <f t="shared" si="2587"/>
        <v>0</v>
      </c>
      <c r="U2941" s="216"/>
      <c r="V2941" s="78">
        <f>SUM(V2942:V2944)</f>
        <v>0</v>
      </c>
      <c r="W2941" s="81">
        <f>SUM(W2942:W2944)</f>
        <v>0</v>
      </c>
      <c r="X2941" s="148">
        <f t="shared" si="2576"/>
        <v>0</v>
      </c>
      <c r="Y2941" s="81">
        <f>SUM(Y2942:Y2944)</f>
        <v>0</v>
      </c>
      <c r="Z2941" s="81">
        <f>SUM(Z2942:Z2944)</f>
        <v>0</v>
      </c>
      <c r="AA2941" s="149">
        <f t="shared" si="2588"/>
        <v>0</v>
      </c>
      <c r="AB2941" s="216"/>
      <c r="AC2941" s="78">
        <f>SUM(AC2942:AC2944)</f>
        <v>0</v>
      </c>
      <c r="AD2941" s="81">
        <f>SUM(AD2942:AD2944)</f>
        <v>0</v>
      </c>
      <c r="AE2941" s="148">
        <f t="shared" si="2577"/>
        <v>0</v>
      </c>
      <c r="AF2941" s="81">
        <f>SUM(AF2942:AF2944)</f>
        <v>0</v>
      </c>
      <c r="AG2941" s="81">
        <f>SUM(AG2942:AG2944)</f>
        <v>0</v>
      </c>
      <c r="AH2941" s="149">
        <f t="shared" si="2589"/>
        <v>0</v>
      </c>
      <c r="AJ2941" s="79">
        <f t="shared" ref="AJ2941:AU2941" si="2590">SUM(AJ2942:AJ2944)</f>
        <v>0</v>
      </c>
      <c r="AK2941" s="80">
        <f t="shared" si="2590"/>
        <v>0</v>
      </c>
      <c r="AL2941" s="81">
        <f t="shared" si="2590"/>
        <v>0</v>
      </c>
      <c r="AM2941" s="80">
        <f t="shared" si="2590"/>
        <v>0</v>
      </c>
      <c r="AN2941" s="81">
        <f t="shared" si="2590"/>
        <v>0</v>
      </c>
      <c r="AO2941" s="80">
        <f t="shared" si="2590"/>
        <v>0</v>
      </c>
      <c r="AP2941" s="81">
        <f t="shared" si="2590"/>
        <v>0</v>
      </c>
      <c r="AQ2941" s="80">
        <f t="shared" si="2590"/>
        <v>0</v>
      </c>
      <c r="AR2941" s="81">
        <f t="shared" si="2590"/>
        <v>0</v>
      </c>
      <c r="AS2941" s="80">
        <f t="shared" si="2590"/>
        <v>0</v>
      </c>
      <c r="AT2941" s="81">
        <f t="shared" si="2590"/>
        <v>0</v>
      </c>
      <c r="AU2941" s="80">
        <f t="shared" si="2590"/>
        <v>0</v>
      </c>
      <c r="AV2941" s="81">
        <f t="shared" si="2579"/>
        <v>0</v>
      </c>
      <c r="AW2941" s="80">
        <f t="shared" si="2580"/>
        <v>0</v>
      </c>
      <c r="AX2941" s="210"/>
      <c r="AY2941" s="79">
        <f t="shared" si="2581"/>
        <v>0</v>
      </c>
      <c r="AZ2941" s="80">
        <f t="shared" si="2582"/>
        <v>0</v>
      </c>
      <c r="BA2941" s="81">
        <f t="shared" si="2583"/>
        <v>0</v>
      </c>
      <c r="BB2941" s="80">
        <f t="shared" si="2584"/>
        <v>0</v>
      </c>
      <c r="BC2941" s="80">
        <f t="shared" si="2585"/>
        <v>0</v>
      </c>
      <c r="BD2941" s="86">
        <f t="shared" si="2586"/>
        <v>0</v>
      </c>
    </row>
    <row r="2942" spans="2:56" x14ac:dyDescent="0.3">
      <c r="B2942" s="211" t="s">
        <v>116</v>
      </c>
      <c r="C2942" s="212"/>
      <c r="D2942" s="213"/>
      <c r="E2942" s="144">
        <f t="shared" si="2572"/>
        <v>0</v>
      </c>
      <c r="F2942" s="212"/>
      <c r="G2942" s="213"/>
      <c r="H2942" s="144">
        <f t="shared" si="2573"/>
        <v>0</v>
      </c>
      <c r="I2942" s="212"/>
      <c r="J2942" s="213"/>
      <c r="K2942" s="144">
        <f t="shared" si="2574"/>
        <v>0</v>
      </c>
      <c r="L2942" s="212"/>
      <c r="M2942" s="214"/>
      <c r="N2942" s="215"/>
      <c r="O2942" s="212"/>
      <c r="P2942" s="215"/>
      <c r="Q2942" s="139">
        <f t="shared" si="2575"/>
        <v>0</v>
      </c>
      <c r="R2942" s="215"/>
      <c r="S2942" s="215"/>
      <c r="T2942" s="140">
        <f t="shared" si="2587"/>
        <v>0</v>
      </c>
      <c r="U2942" s="216"/>
      <c r="V2942" s="212"/>
      <c r="W2942" s="215"/>
      <c r="X2942" s="139">
        <f t="shared" si="2576"/>
        <v>0</v>
      </c>
      <c r="Y2942" s="215"/>
      <c r="Z2942" s="215"/>
      <c r="AA2942" s="140">
        <f t="shared" si="2588"/>
        <v>0</v>
      </c>
      <c r="AB2942" s="216"/>
      <c r="AC2942" s="212"/>
      <c r="AD2942" s="215"/>
      <c r="AE2942" s="139">
        <f t="shared" si="2577"/>
        <v>0</v>
      </c>
      <c r="AF2942" s="215"/>
      <c r="AG2942" s="215"/>
      <c r="AH2942" s="140">
        <f t="shared" si="2589"/>
        <v>0</v>
      </c>
      <c r="AJ2942" s="217"/>
      <c r="AK2942" s="218"/>
      <c r="AL2942" s="219"/>
      <c r="AM2942" s="218"/>
      <c r="AN2942" s="219"/>
      <c r="AO2942" s="218"/>
      <c r="AP2942" s="219"/>
      <c r="AQ2942" s="218"/>
      <c r="AR2942" s="219"/>
      <c r="AS2942" s="218"/>
      <c r="AT2942" s="219"/>
      <c r="AU2942" s="218"/>
      <c r="AV2942" s="114">
        <f t="shared" si="2579"/>
        <v>0</v>
      </c>
      <c r="AW2942" s="113">
        <f t="shared" si="2580"/>
        <v>0</v>
      </c>
      <c r="AX2942" s="210"/>
      <c r="AY2942" s="111">
        <f t="shared" si="2581"/>
        <v>0</v>
      </c>
      <c r="AZ2942" s="113">
        <f t="shared" si="2582"/>
        <v>0</v>
      </c>
      <c r="BA2942" s="114">
        <f t="shared" si="2583"/>
        <v>0</v>
      </c>
      <c r="BB2942" s="113">
        <f t="shared" si="2584"/>
        <v>0</v>
      </c>
      <c r="BC2942" s="113">
        <f t="shared" si="2585"/>
        <v>0</v>
      </c>
      <c r="BD2942" s="117">
        <f t="shared" si="2586"/>
        <v>0</v>
      </c>
    </row>
    <row r="2943" spans="2:56" x14ac:dyDescent="0.3">
      <c r="B2943" s="211" t="s">
        <v>117</v>
      </c>
      <c r="C2943" s="212"/>
      <c r="D2943" s="213"/>
      <c r="E2943" s="144">
        <f t="shared" si="2572"/>
        <v>0</v>
      </c>
      <c r="F2943" s="212"/>
      <c r="G2943" s="213"/>
      <c r="H2943" s="144">
        <f t="shared" si="2573"/>
        <v>0</v>
      </c>
      <c r="I2943" s="212"/>
      <c r="J2943" s="213"/>
      <c r="K2943" s="144">
        <f t="shared" si="2574"/>
        <v>0</v>
      </c>
      <c r="L2943" s="212"/>
      <c r="M2943" s="214"/>
      <c r="N2943" s="215"/>
      <c r="O2943" s="212"/>
      <c r="P2943" s="215"/>
      <c r="Q2943" s="139">
        <f t="shared" si="2575"/>
        <v>0</v>
      </c>
      <c r="R2943" s="215"/>
      <c r="S2943" s="215"/>
      <c r="T2943" s="140">
        <f t="shared" si="2587"/>
        <v>0</v>
      </c>
      <c r="U2943" s="216"/>
      <c r="V2943" s="212"/>
      <c r="W2943" s="215"/>
      <c r="X2943" s="139">
        <f t="shared" si="2576"/>
        <v>0</v>
      </c>
      <c r="Y2943" s="215"/>
      <c r="Z2943" s="215"/>
      <c r="AA2943" s="140">
        <f t="shared" si="2588"/>
        <v>0</v>
      </c>
      <c r="AB2943" s="216"/>
      <c r="AC2943" s="212"/>
      <c r="AD2943" s="215"/>
      <c r="AE2943" s="139">
        <f t="shared" si="2577"/>
        <v>0</v>
      </c>
      <c r="AF2943" s="215"/>
      <c r="AG2943" s="215"/>
      <c r="AH2943" s="140">
        <f t="shared" si="2589"/>
        <v>0</v>
      </c>
      <c r="AJ2943" s="217"/>
      <c r="AK2943" s="218"/>
      <c r="AL2943" s="219"/>
      <c r="AM2943" s="218"/>
      <c r="AN2943" s="219"/>
      <c r="AO2943" s="218"/>
      <c r="AP2943" s="219"/>
      <c r="AQ2943" s="218"/>
      <c r="AR2943" s="219"/>
      <c r="AS2943" s="218"/>
      <c r="AT2943" s="219"/>
      <c r="AU2943" s="218"/>
      <c r="AV2943" s="114">
        <f t="shared" si="2579"/>
        <v>0</v>
      </c>
      <c r="AW2943" s="113">
        <f t="shared" si="2580"/>
        <v>0</v>
      </c>
      <c r="AX2943" s="210"/>
      <c r="AY2943" s="111">
        <f t="shared" si="2581"/>
        <v>0</v>
      </c>
      <c r="AZ2943" s="113">
        <f t="shared" si="2582"/>
        <v>0</v>
      </c>
      <c r="BA2943" s="114">
        <f t="shared" si="2583"/>
        <v>0</v>
      </c>
      <c r="BB2943" s="113">
        <f t="shared" si="2584"/>
        <v>0</v>
      </c>
      <c r="BC2943" s="113">
        <f t="shared" si="2585"/>
        <v>0</v>
      </c>
      <c r="BD2943" s="117">
        <f t="shared" si="2586"/>
        <v>0</v>
      </c>
    </row>
    <row r="2944" spans="2:56" x14ac:dyDescent="0.3">
      <c r="B2944" s="211" t="s">
        <v>118</v>
      </c>
      <c r="C2944" s="212"/>
      <c r="D2944" s="213"/>
      <c r="E2944" s="144">
        <f t="shared" si="2572"/>
        <v>0</v>
      </c>
      <c r="F2944" s="212"/>
      <c r="G2944" s="213"/>
      <c r="H2944" s="144">
        <f t="shared" si="2573"/>
        <v>0</v>
      </c>
      <c r="I2944" s="212"/>
      <c r="J2944" s="213"/>
      <c r="K2944" s="144">
        <f t="shared" si="2574"/>
        <v>0</v>
      </c>
      <c r="L2944" s="212"/>
      <c r="M2944" s="214"/>
      <c r="N2944" s="215"/>
      <c r="O2944" s="212"/>
      <c r="P2944" s="215"/>
      <c r="Q2944" s="139">
        <f t="shared" si="2575"/>
        <v>0</v>
      </c>
      <c r="R2944" s="215"/>
      <c r="S2944" s="215"/>
      <c r="T2944" s="140">
        <f t="shared" si="2587"/>
        <v>0</v>
      </c>
      <c r="U2944" s="216"/>
      <c r="V2944" s="212"/>
      <c r="W2944" s="215"/>
      <c r="X2944" s="139">
        <f t="shared" si="2576"/>
        <v>0</v>
      </c>
      <c r="Y2944" s="215"/>
      <c r="Z2944" s="215"/>
      <c r="AA2944" s="140">
        <f t="shared" si="2588"/>
        <v>0</v>
      </c>
      <c r="AB2944" s="216"/>
      <c r="AC2944" s="212"/>
      <c r="AD2944" s="215"/>
      <c r="AE2944" s="139">
        <f t="shared" si="2577"/>
        <v>0</v>
      </c>
      <c r="AF2944" s="215"/>
      <c r="AG2944" s="215"/>
      <c r="AH2944" s="140">
        <f t="shared" si="2589"/>
        <v>0</v>
      </c>
      <c r="AJ2944" s="217"/>
      <c r="AK2944" s="218"/>
      <c r="AL2944" s="219"/>
      <c r="AM2944" s="218"/>
      <c r="AN2944" s="219"/>
      <c r="AO2944" s="218"/>
      <c r="AP2944" s="219"/>
      <c r="AQ2944" s="218"/>
      <c r="AR2944" s="219"/>
      <c r="AS2944" s="218"/>
      <c r="AT2944" s="219"/>
      <c r="AU2944" s="218"/>
      <c r="AV2944" s="114">
        <f t="shared" si="2579"/>
        <v>0</v>
      </c>
      <c r="AW2944" s="113">
        <f t="shared" si="2580"/>
        <v>0</v>
      </c>
      <c r="AX2944" s="210"/>
      <c r="AY2944" s="111">
        <f t="shared" si="2581"/>
        <v>0</v>
      </c>
      <c r="AZ2944" s="113">
        <f t="shared" si="2582"/>
        <v>0</v>
      </c>
      <c r="BA2944" s="114">
        <f t="shared" si="2583"/>
        <v>0</v>
      </c>
      <c r="BB2944" s="113">
        <f t="shared" si="2584"/>
        <v>0</v>
      </c>
      <c r="BC2944" s="113">
        <f t="shared" si="2585"/>
        <v>0</v>
      </c>
      <c r="BD2944" s="117">
        <f t="shared" si="2586"/>
        <v>0</v>
      </c>
    </row>
    <row r="2945" spans="2:56" x14ac:dyDescent="0.3">
      <c r="B2945" s="222" t="s">
        <v>119</v>
      </c>
      <c r="C2945" s="78">
        <f>SUM(C2946)</f>
        <v>0</v>
      </c>
      <c r="D2945" s="79">
        <f>SUM(D2946)</f>
        <v>0</v>
      </c>
      <c r="E2945" s="69">
        <f t="shared" si="2572"/>
        <v>0</v>
      </c>
      <c r="F2945" s="78">
        <f>SUM(F2946)</f>
        <v>0</v>
      </c>
      <c r="G2945" s="79">
        <f>SUM(G2946)</f>
        <v>0</v>
      </c>
      <c r="H2945" s="69">
        <f t="shared" si="2573"/>
        <v>0</v>
      </c>
      <c r="I2945" s="78">
        <f>SUM(I2946)</f>
        <v>0</v>
      </c>
      <c r="J2945" s="79">
        <f>SUM(J2946)</f>
        <v>0</v>
      </c>
      <c r="K2945" s="69">
        <f t="shared" si="2574"/>
        <v>0</v>
      </c>
      <c r="L2945" s="78">
        <f>SUM(L2946)</f>
        <v>0</v>
      </c>
      <c r="M2945" s="80">
        <f>SUM(M2946)</f>
        <v>0</v>
      </c>
      <c r="N2945" s="81">
        <f>SUM(N2946)</f>
        <v>0</v>
      </c>
      <c r="O2945" s="78">
        <f>SUM(O2946)</f>
        <v>0</v>
      </c>
      <c r="P2945" s="81">
        <f>SUM(P2946)</f>
        <v>0</v>
      </c>
      <c r="Q2945" s="148">
        <f t="shared" si="2575"/>
        <v>0</v>
      </c>
      <c r="R2945" s="81">
        <f>SUM(R2946)</f>
        <v>0</v>
      </c>
      <c r="S2945" s="81">
        <f>SUM(S2946)</f>
        <v>0</v>
      </c>
      <c r="T2945" s="149">
        <f t="shared" si="2587"/>
        <v>0</v>
      </c>
      <c r="U2945" s="216"/>
      <c r="V2945" s="78">
        <f>SUM(V2946)</f>
        <v>0</v>
      </c>
      <c r="W2945" s="81">
        <f>SUM(W2946)</f>
        <v>0</v>
      </c>
      <c r="X2945" s="148">
        <f t="shared" si="2576"/>
        <v>0</v>
      </c>
      <c r="Y2945" s="81">
        <f>SUM(Y2946)</f>
        <v>0</v>
      </c>
      <c r="Z2945" s="81">
        <f>SUM(Z2946)</f>
        <v>0</v>
      </c>
      <c r="AA2945" s="149">
        <f t="shared" si="2588"/>
        <v>0</v>
      </c>
      <c r="AB2945" s="216"/>
      <c r="AC2945" s="78">
        <f>SUM(AC2946)</f>
        <v>0</v>
      </c>
      <c r="AD2945" s="81">
        <f>SUM(AD2946)</f>
        <v>0</v>
      </c>
      <c r="AE2945" s="148">
        <f t="shared" si="2577"/>
        <v>0</v>
      </c>
      <c r="AF2945" s="81">
        <f>SUM(AF2946)</f>
        <v>0</v>
      </c>
      <c r="AG2945" s="81">
        <f>SUM(AG2946)</f>
        <v>0</v>
      </c>
      <c r="AH2945" s="149">
        <f t="shared" si="2589"/>
        <v>0</v>
      </c>
      <c r="AJ2945" s="79">
        <f t="shared" ref="AJ2945:AU2945" si="2591">SUM(AJ2946)</f>
        <v>0</v>
      </c>
      <c r="AK2945" s="80">
        <f t="shared" si="2591"/>
        <v>0</v>
      </c>
      <c r="AL2945" s="81">
        <f t="shared" si="2591"/>
        <v>0</v>
      </c>
      <c r="AM2945" s="80">
        <f t="shared" si="2591"/>
        <v>0</v>
      </c>
      <c r="AN2945" s="81">
        <f t="shared" si="2591"/>
        <v>0</v>
      </c>
      <c r="AO2945" s="80">
        <f t="shared" si="2591"/>
        <v>0</v>
      </c>
      <c r="AP2945" s="81">
        <f t="shared" si="2591"/>
        <v>0</v>
      </c>
      <c r="AQ2945" s="80">
        <f t="shared" si="2591"/>
        <v>0</v>
      </c>
      <c r="AR2945" s="81">
        <f t="shared" si="2591"/>
        <v>0</v>
      </c>
      <c r="AS2945" s="80">
        <f t="shared" si="2591"/>
        <v>0</v>
      </c>
      <c r="AT2945" s="81">
        <f t="shared" si="2591"/>
        <v>0</v>
      </c>
      <c r="AU2945" s="80">
        <f t="shared" si="2591"/>
        <v>0</v>
      </c>
      <c r="AV2945" s="81">
        <f t="shared" si="2579"/>
        <v>0</v>
      </c>
      <c r="AW2945" s="80">
        <f t="shared" si="2580"/>
        <v>0</v>
      </c>
      <c r="AX2945" s="210"/>
      <c r="AY2945" s="79">
        <f t="shared" si="2581"/>
        <v>0</v>
      </c>
      <c r="AZ2945" s="80">
        <f t="shared" si="2582"/>
        <v>0</v>
      </c>
      <c r="BA2945" s="81">
        <f t="shared" si="2583"/>
        <v>0</v>
      </c>
      <c r="BB2945" s="80">
        <f t="shared" si="2584"/>
        <v>0</v>
      </c>
      <c r="BC2945" s="80">
        <f t="shared" si="2585"/>
        <v>0</v>
      </c>
      <c r="BD2945" s="86">
        <f t="shared" si="2586"/>
        <v>0</v>
      </c>
    </row>
    <row r="2946" spans="2:56" x14ac:dyDescent="0.3">
      <c r="B2946" s="211" t="s">
        <v>120</v>
      </c>
      <c r="C2946" s="212"/>
      <c r="D2946" s="213"/>
      <c r="E2946" s="144">
        <f t="shared" si="2572"/>
        <v>0</v>
      </c>
      <c r="F2946" s="212"/>
      <c r="G2946" s="213"/>
      <c r="H2946" s="144">
        <f t="shared" si="2573"/>
        <v>0</v>
      </c>
      <c r="I2946" s="212"/>
      <c r="J2946" s="213"/>
      <c r="K2946" s="144">
        <f t="shared" si="2574"/>
        <v>0</v>
      </c>
      <c r="L2946" s="212"/>
      <c r="M2946" s="214"/>
      <c r="N2946" s="215"/>
      <c r="O2946" s="212"/>
      <c r="P2946" s="215"/>
      <c r="Q2946" s="139">
        <f t="shared" si="2575"/>
        <v>0</v>
      </c>
      <c r="R2946" s="215"/>
      <c r="S2946" s="215"/>
      <c r="T2946" s="140">
        <f t="shared" si="2587"/>
        <v>0</v>
      </c>
      <c r="U2946" s="216"/>
      <c r="V2946" s="212"/>
      <c r="W2946" s="215"/>
      <c r="X2946" s="139">
        <f t="shared" si="2576"/>
        <v>0</v>
      </c>
      <c r="Y2946" s="215"/>
      <c r="Z2946" s="215"/>
      <c r="AA2946" s="140">
        <f t="shared" si="2588"/>
        <v>0</v>
      </c>
      <c r="AB2946" s="216"/>
      <c r="AC2946" s="212"/>
      <c r="AD2946" s="215"/>
      <c r="AE2946" s="139">
        <f t="shared" si="2577"/>
        <v>0</v>
      </c>
      <c r="AF2946" s="215"/>
      <c r="AG2946" s="215"/>
      <c r="AH2946" s="140">
        <f t="shared" si="2589"/>
        <v>0</v>
      </c>
      <c r="AJ2946" s="217"/>
      <c r="AK2946" s="218"/>
      <c r="AL2946" s="219"/>
      <c r="AM2946" s="218"/>
      <c r="AN2946" s="219"/>
      <c r="AO2946" s="218"/>
      <c r="AP2946" s="219"/>
      <c r="AQ2946" s="218"/>
      <c r="AR2946" s="219"/>
      <c r="AS2946" s="218"/>
      <c r="AT2946" s="219"/>
      <c r="AU2946" s="218"/>
      <c r="AV2946" s="114">
        <f t="shared" si="2579"/>
        <v>0</v>
      </c>
      <c r="AW2946" s="113">
        <f t="shared" si="2580"/>
        <v>0</v>
      </c>
      <c r="AX2946" s="210"/>
      <c r="AY2946" s="111">
        <f t="shared" si="2581"/>
        <v>0</v>
      </c>
      <c r="AZ2946" s="113">
        <f t="shared" si="2582"/>
        <v>0</v>
      </c>
      <c r="BA2946" s="114">
        <f t="shared" si="2583"/>
        <v>0</v>
      </c>
      <c r="BB2946" s="113">
        <f t="shared" si="2584"/>
        <v>0</v>
      </c>
      <c r="BC2946" s="113">
        <f t="shared" si="2585"/>
        <v>0</v>
      </c>
      <c r="BD2946" s="117">
        <f t="shared" si="2586"/>
        <v>0</v>
      </c>
    </row>
    <row r="2947" spans="2:56" x14ac:dyDescent="0.3">
      <c r="B2947" s="222" t="s">
        <v>121</v>
      </c>
      <c r="C2947" s="78">
        <f>SUM(C2948:C2952)</f>
        <v>0</v>
      </c>
      <c r="D2947" s="79">
        <f>SUM(D2948:D2952)</f>
        <v>0</v>
      </c>
      <c r="E2947" s="69">
        <f t="shared" si="2572"/>
        <v>0</v>
      </c>
      <c r="F2947" s="78">
        <f>SUM(F2948:F2952)</f>
        <v>0</v>
      </c>
      <c r="G2947" s="79">
        <f>SUM(G2948:G2952)</f>
        <v>0</v>
      </c>
      <c r="H2947" s="69">
        <f t="shared" si="2573"/>
        <v>0</v>
      </c>
      <c r="I2947" s="78">
        <f>SUM(I2948:I2952)</f>
        <v>0</v>
      </c>
      <c r="J2947" s="79">
        <f>SUM(J2948:J2952)</f>
        <v>0</v>
      </c>
      <c r="K2947" s="69">
        <f t="shared" si="2574"/>
        <v>0</v>
      </c>
      <c r="L2947" s="78">
        <f>SUM(L2948:L2952)</f>
        <v>0</v>
      </c>
      <c r="M2947" s="80">
        <f>SUM(M2948:M2952)</f>
        <v>0</v>
      </c>
      <c r="N2947" s="81">
        <f>SUM(N2948:N2952)</f>
        <v>0</v>
      </c>
      <c r="O2947" s="78">
        <f>SUM(O2948:O2952)</f>
        <v>0</v>
      </c>
      <c r="P2947" s="81">
        <f>SUM(P2948:P2952)</f>
        <v>0</v>
      </c>
      <c r="Q2947" s="148">
        <f t="shared" si="2575"/>
        <v>0</v>
      </c>
      <c r="R2947" s="81">
        <f>SUM(R2948:R2952)</f>
        <v>0</v>
      </c>
      <c r="S2947" s="81">
        <f>SUM(S2948:S2952)</f>
        <v>0</v>
      </c>
      <c r="T2947" s="149">
        <f t="shared" si="2587"/>
        <v>0</v>
      </c>
      <c r="U2947" s="216"/>
      <c r="V2947" s="78">
        <f>SUM(V2948:V2952)</f>
        <v>0</v>
      </c>
      <c r="W2947" s="81">
        <f>SUM(W2948:W2952)</f>
        <v>0</v>
      </c>
      <c r="X2947" s="148">
        <f t="shared" si="2576"/>
        <v>0</v>
      </c>
      <c r="Y2947" s="81">
        <f>SUM(Y2948:Y2952)</f>
        <v>0</v>
      </c>
      <c r="Z2947" s="81">
        <f>SUM(Z2948:Z2952)</f>
        <v>0</v>
      </c>
      <c r="AA2947" s="149">
        <f t="shared" si="2588"/>
        <v>0</v>
      </c>
      <c r="AB2947" s="216"/>
      <c r="AC2947" s="78">
        <f>SUM(AC2948:AC2952)</f>
        <v>0</v>
      </c>
      <c r="AD2947" s="81">
        <f>SUM(AD2948:AD2952)</f>
        <v>0</v>
      </c>
      <c r="AE2947" s="148">
        <f t="shared" si="2577"/>
        <v>0</v>
      </c>
      <c r="AF2947" s="81">
        <f>SUM(AF2948:AF2952)</f>
        <v>0</v>
      </c>
      <c r="AG2947" s="81">
        <f>SUM(AG2948:AG2952)</f>
        <v>0</v>
      </c>
      <c r="AH2947" s="149">
        <f t="shared" si="2589"/>
        <v>0</v>
      </c>
      <c r="AJ2947" s="79">
        <f t="shared" ref="AJ2947:AU2947" si="2592">SUM(AJ2948:AJ2952)</f>
        <v>0</v>
      </c>
      <c r="AK2947" s="80">
        <f t="shared" si="2592"/>
        <v>0</v>
      </c>
      <c r="AL2947" s="81">
        <f t="shared" si="2592"/>
        <v>0</v>
      </c>
      <c r="AM2947" s="80">
        <f t="shared" si="2592"/>
        <v>0</v>
      </c>
      <c r="AN2947" s="81">
        <f t="shared" si="2592"/>
        <v>0</v>
      </c>
      <c r="AO2947" s="80">
        <f t="shared" si="2592"/>
        <v>0</v>
      </c>
      <c r="AP2947" s="81">
        <f t="shared" si="2592"/>
        <v>0</v>
      </c>
      <c r="AQ2947" s="80">
        <f t="shared" si="2592"/>
        <v>0</v>
      </c>
      <c r="AR2947" s="81">
        <f t="shared" si="2592"/>
        <v>0</v>
      </c>
      <c r="AS2947" s="80">
        <f t="shared" si="2592"/>
        <v>0</v>
      </c>
      <c r="AT2947" s="81">
        <f t="shared" si="2592"/>
        <v>0</v>
      </c>
      <c r="AU2947" s="80">
        <f t="shared" si="2592"/>
        <v>0</v>
      </c>
      <c r="AV2947" s="81">
        <f t="shared" si="2579"/>
        <v>0</v>
      </c>
      <c r="AW2947" s="80">
        <f t="shared" si="2580"/>
        <v>0</v>
      </c>
      <c r="AX2947" s="210"/>
      <c r="AY2947" s="79">
        <f t="shared" si="2581"/>
        <v>0</v>
      </c>
      <c r="AZ2947" s="80">
        <f t="shared" si="2582"/>
        <v>0</v>
      </c>
      <c r="BA2947" s="81">
        <f t="shared" si="2583"/>
        <v>0</v>
      </c>
      <c r="BB2947" s="80">
        <f t="shared" si="2584"/>
        <v>0</v>
      </c>
      <c r="BC2947" s="80">
        <f t="shared" si="2585"/>
        <v>0</v>
      </c>
      <c r="BD2947" s="86">
        <f t="shared" si="2586"/>
        <v>0</v>
      </c>
    </row>
    <row r="2948" spans="2:56" x14ac:dyDescent="0.3">
      <c r="B2948" s="211" t="s">
        <v>122</v>
      </c>
      <c r="C2948" s="212"/>
      <c r="D2948" s="213"/>
      <c r="E2948" s="144">
        <f t="shared" si="2572"/>
        <v>0</v>
      </c>
      <c r="F2948" s="212"/>
      <c r="G2948" s="213"/>
      <c r="H2948" s="144">
        <f t="shared" si="2573"/>
        <v>0</v>
      </c>
      <c r="I2948" s="212"/>
      <c r="J2948" s="213"/>
      <c r="K2948" s="144">
        <f t="shared" si="2574"/>
        <v>0</v>
      </c>
      <c r="L2948" s="212"/>
      <c r="M2948" s="214"/>
      <c r="N2948" s="215"/>
      <c r="O2948" s="212"/>
      <c r="P2948" s="215"/>
      <c r="Q2948" s="139">
        <f t="shared" si="2575"/>
        <v>0</v>
      </c>
      <c r="R2948" s="215"/>
      <c r="S2948" s="215"/>
      <c r="T2948" s="140">
        <f t="shared" si="2587"/>
        <v>0</v>
      </c>
      <c r="U2948" s="216"/>
      <c r="V2948" s="212"/>
      <c r="W2948" s="215"/>
      <c r="X2948" s="139">
        <f t="shared" si="2576"/>
        <v>0</v>
      </c>
      <c r="Y2948" s="215"/>
      <c r="Z2948" s="215"/>
      <c r="AA2948" s="140">
        <f t="shared" si="2588"/>
        <v>0</v>
      </c>
      <c r="AB2948" s="216"/>
      <c r="AC2948" s="212"/>
      <c r="AD2948" s="215"/>
      <c r="AE2948" s="139">
        <f t="shared" si="2577"/>
        <v>0</v>
      </c>
      <c r="AF2948" s="215"/>
      <c r="AG2948" s="215"/>
      <c r="AH2948" s="140">
        <f t="shared" si="2589"/>
        <v>0</v>
      </c>
      <c r="AJ2948" s="217"/>
      <c r="AK2948" s="218"/>
      <c r="AL2948" s="219"/>
      <c r="AM2948" s="218"/>
      <c r="AN2948" s="219"/>
      <c r="AO2948" s="218"/>
      <c r="AP2948" s="219"/>
      <c r="AQ2948" s="218"/>
      <c r="AR2948" s="219"/>
      <c r="AS2948" s="218"/>
      <c r="AT2948" s="219"/>
      <c r="AU2948" s="218"/>
      <c r="AV2948" s="114">
        <f t="shared" si="2579"/>
        <v>0</v>
      </c>
      <c r="AW2948" s="113">
        <f t="shared" si="2580"/>
        <v>0</v>
      </c>
      <c r="AX2948" s="210"/>
      <c r="AY2948" s="111">
        <f t="shared" si="2581"/>
        <v>0</v>
      </c>
      <c r="AZ2948" s="113">
        <f t="shared" si="2582"/>
        <v>0</v>
      </c>
      <c r="BA2948" s="114">
        <f t="shared" si="2583"/>
        <v>0</v>
      </c>
      <c r="BB2948" s="113">
        <f t="shared" si="2584"/>
        <v>0</v>
      </c>
      <c r="BC2948" s="113">
        <f t="shared" si="2585"/>
        <v>0</v>
      </c>
      <c r="BD2948" s="117">
        <f t="shared" si="2586"/>
        <v>0</v>
      </c>
    </row>
    <row r="2949" spans="2:56" x14ac:dyDescent="0.3">
      <c r="B2949" s="211" t="s">
        <v>123</v>
      </c>
      <c r="C2949" s="212"/>
      <c r="D2949" s="213"/>
      <c r="E2949" s="144">
        <f t="shared" si="2572"/>
        <v>0</v>
      </c>
      <c r="F2949" s="212"/>
      <c r="G2949" s="213"/>
      <c r="H2949" s="144">
        <f t="shared" si="2573"/>
        <v>0</v>
      </c>
      <c r="I2949" s="212"/>
      <c r="J2949" s="213"/>
      <c r="K2949" s="144">
        <f t="shared" si="2574"/>
        <v>0</v>
      </c>
      <c r="L2949" s="212"/>
      <c r="M2949" s="214"/>
      <c r="N2949" s="215"/>
      <c r="O2949" s="212"/>
      <c r="P2949" s="215"/>
      <c r="Q2949" s="139">
        <f t="shared" si="2575"/>
        <v>0</v>
      </c>
      <c r="R2949" s="215"/>
      <c r="S2949" s="215"/>
      <c r="T2949" s="140">
        <f t="shared" si="2587"/>
        <v>0</v>
      </c>
      <c r="U2949" s="216"/>
      <c r="V2949" s="212"/>
      <c r="W2949" s="215"/>
      <c r="X2949" s="139">
        <f t="shared" si="2576"/>
        <v>0</v>
      </c>
      <c r="Y2949" s="215"/>
      <c r="Z2949" s="215"/>
      <c r="AA2949" s="140">
        <f t="shared" si="2588"/>
        <v>0</v>
      </c>
      <c r="AB2949" s="216"/>
      <c r="AC2949" s="212"/>
      <c r="AD2949" s="215"/>
      <c r="AE2949" s="139">
        <f t="shared" si="2577"/>
        <v>0</v>
      </c>
      <c r="AF2949" s="215"/>
      <c r="AG2949" s="215"/>
      <c r="AH2949" s="140">
        <f t="shared" si="2589"/>
        <v>0</v>
      </c>
      <c r="AJ2949" s="217"/>
      <c r="AK2949" s="218"/>
      <c r="AL2949" s="219"/>
      <c r="AM2949" s="218"/>
      <c r="AN2949" s="219"/>
      <c r="AO2949" s="218"/>
      <c r="AP2949" s="219"/>
      <c r="AQ2949" s="218"/>
      <c r="AR2949" s="219"/>
      <c r="AS2949" s="218"/>
      <c r="AT2949" s="219"/>
      <c r="AU2949" s="218"/>
      <c r="AV2949" s="114">
        <f t="shared" si="2579"/>
        <v>0</v>
      </c>
      <c r="AW2949" s="113">
        <f t="shared" si="2580"/>
        <v>0</v>
      </c>
      <c r="AX2949" s="210"/>
      <c r="AY2949" s="111">
        <f t="shared" si="2581"/>
        <v>0</v>
      </c>
      <c r="AZ2949" s="113">
        <f t="shared" si="2582"/>
        <v>0</v>
      </c>
      <c r="BA2949" s="114">
        <f t="shared" si="2583"/>
        <v>0</v>
      </c>
      <c r="BB2949" s="113">
        <f t="shared" si="2584"/>
        <v>0</v>
      </c>
      <c r="BC2949" s="113">
        <f t="shared" si="2585"/>
        <v>0</v>
      </c>
      <c r="BD2949" s="117">
        <f t="shared" si="2586"/>
        <v>0</v>
      </c>
    </row>
    <row r="2950" spans="2:56" x14ac:dyDescent="0.3">
      <c r="B2950" s="211" t="s">
        <v>124</v>
      </c>
      <c r="C2950" s="212"/>
      <c r="D2950" s="213"/>
      <c r="E2950" s="144">
        <f t="shared" si="2572"/>
        <v>0</v>
      </c>
      <c r="F2950" s="212"/>
      <c r="G2950" s="213"/>
      <c r="H2950" s="144">
        <f t="shared" si="2573"/>
        <v>0</v>
      </c>
      <c r="I2950" s="212"/>
      <c r="J2950" s="213"/>
      <c r="K2950" s="144">
        <f t="shared" si="2574"/>
        <v>0</v>
      </c>
      <c r="L2950" s="212"/>
      <c r="M2950" s="214"/>
      <c r="N2950" s="215"/>
      <c r="O2950" s="212"/>
      <c r="P2950" s="215"/>
      <c r="Q2950" s="139">
        <f t="shared" si="2575"/>
        <v>0</v>
      </c>
      <c r="R2950" s="215"/>
      <c r="S2950" s="215"/>
      <c r="T2950" s="140">
        <f t="shared" si="2587"/>
        <v>0</v>
      </c>
      <c r="U2950" s="216"/>
      <c r="V2950" s="212"/>
      <c r="W2950" s="215"/>
      <c r="X2950" s="139">
        <f t="shared" si="2576"/>
        <v>0</v>
      </c>
      <c r="Y2950" s="215"/>
      <c r="Z2950" s="215"/>
      <c r="AA2950" s="140">
        <f t="shared" si="2588"/>
        <v>0</v>
      </c>
      <c r="AB2950" s="216"/>
      <c r="AC2950" s="212"/>
      <c r="AD2950" s="215"/>
      <c r="AE2950" s="139">
        <f t="shared" si="2577"/>
        <v>0</v>
      </c>
      <c r="AF2950" s="215"/>
      <c r="AG2950" s="215"/>
      <c r="AH2950" s="140">
        <f t="shared" si="2589"/>
        <v>0</v>
      </c>
      <c r="AJ2950" s="217"/>
      <c r="AK2950" s="218"/>
      <c r="AL2950" s="219"/>
      <c r="AM2950" s="218"/>
      <c r="AN2950" s="219"/>
      <c r="AO2950" s="218"/>
      <c r="AP2950" s="219"/>
      <c r="AQ2950" s="218"/>
      <c r="AR2950" s="219"/>
      <c r="AS2950" s="218"/>
      <c r="AT2950" s="219"/>
      <c r="AU2950" s="218"/>
      <c r="AV2950" s="114">
        <f t="shared" si="2579"/>
        <v>0</v>
      </c>
      <c r="AW2950" s="113">
        <f t="shared" si="2580"/>
        <v>0</v>
      </c>
      <c r="AX2950" s="210"/>
      <c r="AY2950" s="111">
        <f t="shared" si="2581"/>
        <v>0</v>
      </c>
      <c r="AZ2950" s="113">
        <f t="shared" si="2582"/>
        <v>0</v>
      </c>
      <c r="BA2950" s="114">
        <f t="shared" si="2583"/>
        <v>0</v>
      </c>
      <c r="BB2950" s="113">
        <f t="shared" si="2584"/>
        <v>0</v>
      </c>
      <c r="BC2950" s="113">
        <f t="shared" si="2585"/>
        <v>0</v>
      </c>
      <c r="BD2950" s="117">
        <f t="shared" si="2586"/>
        <v>0</v>
      </c>
    </row>
    <row r="2951" spans="2:56" x14ac:dyDescent="0.3">
      <c r="B2951" s="211" t="s">
        <v>125</v>
      </c>
      <c r="C2951" s="212"/>
      <c r="D2951" s="213"/>
      <c r="E2951" s="144">
        <f t="shared" si="2572"/>
        <v>0</v>
      </c>
      <c r="F2951" s="212"/>
      <c r="G2951" s="213"/>
      <c r="H2951" s="144">
        <f t="shared" si="2573"/>
        <v>0</v>
      </c>
      <c r="I2951" s="212"/>
      <c r="J2951" s="213"/>
      <c r="K2951" s="144">
        <f t="shared" si="2574"/>
        <v>0</v>
      </c>
      <c r="L2951" s="212"/>
      <c r="M2951" s="214"/>
      <c r="N2951" s="215"/>
      <c r="O2951" s="212"/>
      <c r="P2951" s="215"/>
      <c r="Q2951" s="139">
        <f t="shared" si="2575"/>
        <v>0</v>
      </c>
      <c r="R2951" s="215"/>
      <c r="S2951" s="215"/>
      <c r="T2951" s="140">
        <f t="shared" si="2587"/>
        <v>0</v>
      </c>
      <c r="U2951" s="216"/>
      <c r="V2951" s="212"/>
      <c r="W2951" s="215"/>
      <c r="X2951" s="139">
        <f t="shared" si="2576"/>
        <v>0</v>
      </c>
      <c r="Y2951" s="215"/>
      <c r="Z2951" s="215"/>
      <c r="AA2951" s="140">
        <f t="shared" si="2588"/>
        <v>0</v>
      </c>
      <c r="AB2951" s="216"/>
      <c r="AC2951" s="212"/>
      <c r="AD2951" s="215"/>
      <c r="AE2951" s="139">
        <f t="shared" si="2577"/>
        <v>0</v>
      </c>
      <c r="AF2951" s="215"/>
      <c r="AG2951" s="215"/>
      <c r="AH2951" s="140">
        <f t="shared" si="2589"/>
        <v>0</v>
      </c>
      <c r="AJ2951" s="217"/>
      <c r="AK2951" s="218"/>
      <c r="AL2951" s="219"/>
      <c r="AM2951" s="218"/>
      <c r="AN2951" s="219"/>
      <c r="AO2951" s="218"/>
      <c r="AP2951" s="219"/>
      <c r="AQ2951" s="218"/>
      <c r="AR2951" s="219"/>
      <c r="AS2951" s="218"/>
      <c r="AT2951" s="219"/>
      <c r="AU2951" s="218"/>
      <c r="AV2951" s="114">
        <f t="shared" si="2579"/>
        <v>0</v>
      </c>
      <c r="AW2951" s="113">
        <f t="shared" si="2580"/>
        <v>0</v>
      </c>
      <c r="AX2951" s="210"/>
      <c r="AY2951" s="111">
        <f t="shared" si="2581"/>
        <v>0</v>
      </c>
      <c r="AZ2951" s="113">
        <f t="shared" si="2582"/>
        <v>0</v>
      </c>
      <c r="BA2951" s="114">
        <f t="shared" si="2583"/>
        <v>0</v>
      </c>
      <c r="BB2951" s="113">
        <f t="shared" si="2584"/>
        <v>0</v>
      </c>
      <c r="BC2951" s="113">
        <f t="shared" si="2585"/>
        <v>0</v>
      </c>
      <c r="BD2951" s="117">
        <f t="shared" si="2586"/>
        <v>0</v>
      </c>
    </row>
    <row r="2952" spans="2:56" x14ac:dyDescent="0.3">
      <c r="B2952" s="211" t="s">
        <v>126</v>
      </c>
      <c r="C2952" s="212"/>
      <c r="D2952" s="213"/>
      <c r="E2952" s="144">
        <f t="shared" si="2572"/>
        <v>0</v>
      </c>
      <c r="F2952" s="212"/>
      <c r="G2952" s="213"/>
      <c r="H2952" s="144">
        <f t="shared" si="2573"/>
        <v>0</v>
      </c>
      <c r="I2952" s="212"/>
      <c r="J2952" s="213"/>
      <c r="K2952" s="144">
        <f t="shared" si="2574"/>
        <v>0</v>
      </c>
      <c r="L2952" s="212"/>
      <c r="M2952" s="214"/>
      <c r="N2952" s="215"/>
      <c r="O2952" s="212"/>
      <c r="P2952" s="215"/>
      <c r="Q2952" s="139">
        <f t="shared" si="2575"/>
        <v>0</v>
      </c>
      <c r="R2952" s="215"/>
      <c r="S2952" s="215"/>
      <c r="T2952" s="140">
        <f t="shared" si="2587"/>
        <v>0</v>
      </c>
      <c r="U2952" s="216"/>
      <c r="V2952" s="212"/>
      <c r="W2952" s="215"/>
      <c r="X2952" s="139">
        <f t="shared" si="2576"/>
        <v>0</v>
      </c>
      <c r="Y2952" s="215"/>
      <c r="Z2952" s="215"/>
      <c r="AA2952" s="140">
        <f t="shared" si="2588"/>
        <v>0</v>
      </c>
      <c r="AB2952" s="216"/>
      <c r="AC2952" s="212"/>
      <c r="AD2952" s="215"/>
      <c r="AE2952" s="139">
        <f t="shared" si="2577"/>
        <v>0</v>
      </c>
      <c r="AF2952" s="215"/>
      <c r="AG2952" s="215"/>
      <c r="AH2952" s="140">
        <f t="shared" si="2589"/>
        <v>0</v>
      </c>
      <c r="AJ2952" s="217"/>
      <c r="AK2952" s="218"/>
      <c r="AL2952" s="219"/>
      <c r="AM2952" s="218"/>
      <c r="AN2952" s="219"/>
      <c r="AO2952" s="218"/>
      <c r="AP2952" s="219"/>
      <c r="AQ2952" s="218"/>
      <c r="AR2952" s="219"/>
      <c r="AS2952" s="218"/>
      <c r="AT2952" s="219"/>
      <c r="AU2952" s="218"/>
      <c r="AV2952" s="114">
        <f t="shared" si="2579"/>
        <v>0</v>
      </c>
      <c r="AW2952" s="113">
        <f t="shared" si="2580"/>
        <v>0</v>
      </c>
      <c r="AX2952" s="210"/>
      <c r="AY2952" s="111">
        <f t="shared" si="2581"/>
        <v>0</v>
      </c>
      <c r="AZ2952" s="113">
        <f t="shared" si="2582"/>
        <v>0</v>
      </c>
      <c r="BA2952" s="114">
        <f t="shared" si="2583"/>
        <v>0</v>
      </c>
      <c r="BB2952" s="113">
        <f t="shared" si="2584"/>
        <v>0</v>
      </c>
      <c r="BC2952" s="113">
        <f t="shared" si="2585"/>
        <v>0</v>
      </c>
      <c r="BD2952" s="117">
        <f t="shared" si="2586"/>
        <v>0</v>
      </c>
    </row>
    <row r="2953" spans="2:56" x14ac:dyDescent="0.3">
      <c r="B2953" s="222" t="s">
        <v>127</v>
      </c>
      <c r="C2953" s="78">
        <f>SUM(C2954)</f>
        <v>0</v>
      </c>
      <c r="D2953" s="79">
        <f>SUM(D2954)</f>
        <v>0</v>
      </c>
      <c r="E2953" s="69">
        <f t="shared" si="2572"/>
        <v>0</v>
      </c>
      <c r="F2953" s="78">
        <f>SUM(F2954)</f>
        <v>0</v>
      </c>
      <c r="G2953" s="79">
        <f>SUM(G2954)</f>
        <v>0</v>
      </c>
      <c r="H2953" s="69">
        <f t="shared" si="2573"/>
        <v>0</v>
      </c>
      <c r="I2953" s="78">
        <f>SUM(I2954)</f>
        <v>0</v>
      </c>
      <c r="J2953" s="79">
        <f>SUM(J2954)</f>
        <v>0</v>
      </c>
      <c r="K2953" s="69">
        <f t="shared" si="2574"/>
        <v>0</v>
      </c>
      <c r="L2953" s="78">
        <f>SUM(L2954)</f>
        <v>0</v>
      </c>
      <c r="M2953" s="80">
        <f>SUM(M2954)</f>
        <v>0</v>
      </c>
      <c r="N2953" s="81">
        <f>SUM(N2954)</f>
        <v>0</v>
      </c>
      <c r="O2953" s="78">
        <f>SUM(O2954)</f>
        <v>0</v>
      </c>
      <c r="P2953" s="81">
        <f>SUM(P2954)</f>
        <v>0</v>
      </c>
      <c r="Q2953" s="148">
        <f t="shared" si="2575"/>
        <v>0</v>
      </c>
      <c r="R2953" s="81">
        <f>SUM(R2954)</f>
        <v>0</v>
      </c>
      <c r="S2953" s="81">
        <f>SUM(S2954)</f>
        <v>0</v>
      </c>
      <c r="T2953" s="149">
        <f t="shared" si="2587"/>
        <v>0</v>
      </c>
      <c r="U2953" s="216"/>
      <c r="V2953" s="78">
        <f>SUM(V2954)</f>
        <v>0</v>
      </c>
      <c r="W2953" s="81">
        <f>SUM(W2954)</f>
        <v>0</v>
      </c>
      <c r="X2953" s="148">
        <f t="shared" si="2576"/>
        <v>0</v>
      </c>
      <c r="Y2953" s="81">
        <f>SUM(Y2954)</f>
        <v>0</v>
      </c>
      <c r="Z2953" s="81">
        <f>SUM(Z2954)</f>
        <v>0</v>
      </c>
      <c r="AA2953" s="149">
        <f t="shared" si="2588"/>
        <v>0</v>
      </c>
      <c r="AB2953" s="216"/>
      <c r="AC2953" s="78">
        <f>SUM(AC2954)</f>
        <v>0</v>
      </c>
      <c r="AD2953" s="81">
        <f>SUM(AD2954)</f>
        <v>0</v>
      </c>
      <c r="AE2953" s="148">
        <f t="shared" si="2577"/>
        <v>0</v>
      </c>
      <c r="AF2953" s="81">
        <f>SUM(AF2954)</f>
        <v>0</v>
      </c>
      <c r="AG2953" s="81">
        <f>SUM(AG2954)</f>
        <v>0</v>
      </c>
      <c r="AH2953" s="149">
        <f t="shared" si="2589"/>
        <v>0</v>
      </c>
      <c r="AJ2953" s="79">
        <f t="shared" ref="AJ2953:AU2953" si="2593">SUM(AJ2954)</f>
        <v>0</v>
      </c>
      <c r="AK2953" s="80">
        <f t="shared" si="2593"/>
        <v>0</v>
      </c>
      <c r="AL2953" s="81">
        <f t="shared" si="2593"/>
        <v>0</v>
      </c>
      <c r="AM2953" s="80">
        <f t="shared" si="2593"/>
        <v>0</v>
      </c>
      <c r="AN2953" s="81">
        <f t="shared" si="2593"/>
        <v>0</v>
      </c>
      <c r="AO2953" s="80">
        <f t="shared" si="2593"/>
        <v>0</v>
      </c>
      <c r="AP2953" s="81">
        <f t="shared" si="2593"/>
        <v>0</v>
      </c>
      <c r="AQ2953" s="80">
        <f t="shared" si="2593"/>
        <v>0</v>
      </c>
      <c r="AR2953" s="81">
        <f t="shared" si="2593"/>
        <v>0</v>
      </c>
      <c r="AS2953" s="80">
        <f t="shared" si="2593"/>
        <v>0</v>
      </c>
      <c r="AT2953" s="81">
        <f t="shared" si="2593"/>
        <v>0</v>
      </c>
      <c r="AU2953" s="80">
        <f t="shared" si="2593"/>
        <v>0</v>
      </c>
      <c r="AV2953" s="81">
        <f t="shared" si="2579"/>
        <v>0</v>
      </c>
      <c r="AW2953" s="80">
        <f t="shared" si="2580"/>
        <v>0</v>
      </c>
      <c r="AX2953" s="210"/>
      <c r="AY2953" s="79">
        <f t="shared" si="2581"/>
        <v>0</v>
      </c>
      <c r="AZ2953" s="80">
        <f t="shared" si="2582"/>
        <v>0</v>
      </c>
      <c r="BA2953" s="81">
        <f t="shared" si="2583"/>
        <v>0</v>
      </c>
      <c r="BB2953" s="80">
        <f t="shared" si="2584"/>
        <v>0</v>
      </c>
      <c r="BC2953" s="80">
        <f t="shared" si="2585"/>
        <v>0</v>
      </c>
      <c r="BD2953" s="86">
        <f t="shared" si="2586"/>
        <v>0</v>
      </c>
    </row>
    <row r="2954" spans="2:56" x14ac:dyDescent="0.3">
      <c r="B2954" s="211" t="s">
        <v>105</v>
      </c>
      <c r="C2954" s="212"/>
      <c r="D2954" s="213"/>
      <c r="E2954" s="144">
        <f t="shared" si="2572"/>
        <v>0</v>
      </c>
      <c r="F2954" s="212"/>
      <c r="G2954" s="213"/>
      <c r="H2954" s="144">
        <f t="shared" si="2573"/>
        <v>0</v>
      </c>
      <c r="I2954" s="212"/>
      <c r="J2954" s="213"/>
      <c r="K2954" s="144">
        <f t="shared" si="2574"/>
        <v>0</v>
      </c>
      <c r="L2954" s="212"/>
      <c r="M2954" s="214"/>
      <c r="N2954" s="215"/>
      <c r="O2954" s="212"/>
      <c r="P2954" s="215"/>
      <c r="Q2954" s="139">
        <f t="shared" si="2575"/>
        <v>0</v>
      </c>
      <c r="R2954" s="215"/>
      <c r="S2954" s="215"/>
      <c r="T2954" s="140">
        <f t="shared" si="2587"/>
        <v>0</v>
      </c>
      <c r="U2954" s="216"/>
      <c r="V2954" s="212"/>
      <c r="W2954" s="215"/>
      <c r="X2954" s="139">
        <f t="shared" si="2576"/>
        <v>0</v>
      </c>
      <c r="Y2954" s="215"/>
      <c r="Z2954" s="215"/>
      <c r="AA2954" s="140">
        <f t="shared" si="2588"/>
        <v>0</v>
      </c>
      <c r="AB2954" s="216"/>
      <c r="AC2954" s="212"/>
      <c r="AD2954" s="215"/>
      <c r="AE2954" s="139">
        <f t="shared" si="2577"/>
        <v>0</v>
      </c>
      <c r="AF2954" s="215"/>
      <c r="AG2954" s="215"/>
      <c r="AH2954" s="140">
        <f t="shared" si="2589"/>
        <v>0</v>
      </c>
      <c r="AJ2954" s="217"/>
      <c r="AK2954" s="218"/>
      <c r="AL2954" s="219"/>
      <c r="AM2954" s="218"/>
      <c r="AN2954" s="219"/>
      <c r="AO2954" s="218"/>
      <c r="AP2954" s="219"/>
      <c r="AQ2954" s="218"/>
      <c r="AR2954" s="219"/>
      <c r="AS2954" s="218"/>
      <c r="AT2954" s="219"/>
      <c r="AU2954" s="218"/>
      <c r="AV2954" s="114">
        <f t="shared" si="2579"/>
        <v>0</v>
      </c>
      <c r="AW2954" s="113">
        <f t="shared" si="2580"/>
        <v>0</v>
      </c>
      <c r="AX2954" s="210"/>
      <c r="AY2954" s="111">
        <f t="shared" si="2581"/>
        <v>0</v>
      </c>
      <c r="AZ2954" s="113">
        <f t="shared" si="2582"/>
        <v>0</v>
      </c>
      <c r="BA2954" s="114">
        <f t="shared" si="2583"/>
        <v>0</v>
      </c>
      <c r="BB2954" s="113">
        <f t="shared" si="2584"/>
        <v>0</v>
      </c>
      <c r="BC2954" s="113">
        <f t="shared" si="2585"/>
        <v>0</v>
      </c>
      <c r="BD2954" s="117">
        <f t="shared" si="2586"/>
        <v>0</v>
      </c>
    </row>
    <row r="2955" spans="2:56" x14ac:dyDescent="0.3">
      <c r="B2955" s="222" t="s">
        <v>128</v>
      </c>
      <c r="C2955" s="78">
        <f>SUM(C2956)</f>
        <v>0</v>
      </c>
      <c r="D2955" s="79">
        <f>SUM(D2956)</f>
        <v>0</v>
      </c>
      <c r="E2955" s="69">
        <f t="shared" si="2572"/>
        <v>0</v>
      </c>
      <c r="F2955" s="78">
        <f>SUM(F2956)</f>
        <v>0</v>
      </c>
      <c r="G2955" s="79">
        <f>SUM(G2956)</f>
        <v>0</v>
      </c>
      <c r="H2955" s="69">
        <f t="shared" si="2573"/>
        <v>0</v>
      </c>
      <c r="I2955" s="78">
        <f>SUM(I2956)</f>
        <v>0</v>
      </c>
      <c r="J2955" s="79">
        <f>SUM(J2956)</f>
        <v>0</v>
      </c>
      <c r="K2955" s="69">
        <f t="shared" si="2574"/>
        <v>0</v>
      </c>
      <c r="L2955" s="78">
        <f>SUM(L2956)</f>
        <v>0</v>
      </c>
      <c r="M2955" s="80">
        <f>SUM(M2956)</f>
        <v>0</v>
      </c>
      <c r="N2955" s="81">
        <f>SUM(N2956)</f>
        <v>0</v>
      </c>
      <c r="O2955" s="78">
        <f>SUM(O2956)</f>
        <v>0</v>
      </c>
      <c r="P2955" s="81">
        <f>SUM(P2956)</f>
        <v>0</v>
      </c>
      <c r="Q2955" s="148">
        <f t="shared" si="2575"/>
        <v>0</v>
      </c>
      <c r="R2955" s="81">
        <f>SUM(R2956)</f>
        <v>0</v>
      </c>
      <c r="S2955" s="81">
        <f>SUM(S2956)</f>
        <v>0</v>
      </c>
      <c r="T2955" s="149">
        <f t="shared" si="2587"/>
        <v>0</v>
      </c>
      <c r="U2955" s="216"/>
      <c r="V2955" s="78">
        <f>SUM(V2956)</f>
        <v>0</v>
      </c>
      <c r="W2955" s="81">
        <f>SUM(W2956)</f>
        <v>0</v>
      </c>
      <c r="X2955" s="148">
        <f t="shared" si="2576"/>
        <v>0</v>
      </c>
      <c r="Y2955" s="81">
        <f>SUM(Y2956)</f>
        <v>0</v>
      </c>
      <c r="Z2955" s="81">
        <f>SUM(Z2956)</f>
        <v>0</v>
      </c>
      <c r="AA2955" s="149">
        <f t="shared" si="2588"/>
        <v>0</v>
      </c>
      <c r="AB2955" s="216"/>
      <c r="AC2955" s="78">
        <f>SUM(AC2956)</f>
        <v>0</v>
      </c>
      <c r="AD2955" s="81">
        <f>SUM(AD2956)</f>
        <v>0</v>
      </c>
      <c r="AE2955" s="148">
        <f t="shared" si="2577"/>
        <v>0</v>
      </c>
      <c r="AF2955" s="81">
        <f>SUM(AF2956)</f>
        <v>0</v>
      </c>
      <c r="AG2955" s="81">
        <f>SUM(AG2956)</f>
        <v>0</v>
      </c>
      <c r="AH2955" s="149">
        <f t="shared" si="2589"/>
        <v>0</v>
      </c>
      <c r="AJ2955" s="79">
        <f t="shared" ref="AJ2955:AU2955" si="2594">SUM(AJ2956)</f>
        <v>0</v>
      </c>
      <c r="AK2955" s="80">
        <f t="shared" si="2594"/>
        <v>0</v>
      </c>
      <c r="AL2955" s="81">
        <f t="shared" si="2594"/>
        <v>0</v>
      </c>
      <c r="AM2955" s="80">
        <f t="shared" si="2594"/>
        <v>0</v>
      </c>
      <c r="AN2955" s="81">
        <f t="shared" si="2594"/>
        <v>0</v>
      </c>
      <c r="AO2955" s="80">
        <f t="shared" si="2594"/>
        <v>0</v>
      </c>
      <c r="AP2955" s="81">
        <f t="shared" si="2594"/>
        <v>0</v>
      </c>
      <c r="AQ2955" s="80">
        <f t="shared" si="2594"/>
        <v>0</v>
      </c>
      <c r="AR2955" s="81">
        <f t="shared" si="2594"/>
        <v>0</v>
      </c>
      <c r="AS2955" s="80">
        <f t="shared" si="2594"/>
        <v>0</v>
      </c>
      <c r="AT2955" s="81">
        <f t="shared" si="2594"/>
        <v>0</v>
      </c>
      <c r="AU2955" s="80">
        <f t="shared" si="2594"/>
        <v>0</v>
      </c>
      <c r="AV2955" s="81">
        <f t="shared" si="2579"/>
        <v>0</v>
      </c>
      <c r="AW2955" s="80">
        <f t="shared" si="2580"/>
        <v>0</v>
      </c>
      <c r="AX2955" s="210"/>
      <c r="AY2955" s="79">
        <f t="shared" si="2581"/>
        <v>0</v>
      </c>
      <c r="AZ2955" s="80">
        <f t="shared" si="2582"/>
        <v>0</v>
      </c>
      <c r="BA2955" s="81">
        <f t="shared" si="2583"/>
        <v>0</v>
      </c>
      <c r="BB2955" s="80">
        <f t="shared" si="2584"/>
        <v>0</v>
      </c>
      <c r="BC2955" s="80">
        <f t="shared" si="2585"/>
        <v>0</v>
      </c>
      <c r="BD2955" s="86">
        <f t="shared" si="2586"/>
        <v>0</v>
      </c>
    </row>
    <row r="2956" spans="2:56" x14ac:dyDescent="0.3">
      <c r="B2956" s="211" t="s">
        <v>105</v>
      </c>
      <c r="C2956" s="212"/>
      <c r="D2956" s="213"/>
      <c r="E2956" s="144">
        <f t="shared" si="2572"/>
        <v>0</v>
      </c>
      <c r="F2956" s="212"/>
      <c r="G2956" s="213"/>
      <c r="H2956" s="144">
        <f t="shared" si="2573"/>
        <v>0</v>
      </c>
      <c r="I2956" s="212"/>
      <c r="J2956" s="213"/>
      <c r="K2956" s="144">
        <f t="shared" si="2574"/>
        <v>0</v>
      </c>
      <c r="L2956" s="212"/>
      <c r="M2956" s="214"/>
      <c r="N2956" s="215"/>
      <c r="O2956" s="212"/>
      <c r="P2956" s="215"/>
      <c r="Q2956" s="139">
        <f t="shared" si="2575"/>
        <v>0</v>
      </c>
      <c r="R2956" s="215"/>
      <c r="S2956" s="215"/>
      <c r="T2956" s="140">
        <f t="shared" si="2587"/>
        <v>0</v>
      </c>
      <c r="U2956" s="216"/>
      <c r="V2956" s="212"/>
      <c r="W2956" s="215"/>
      <c r="X2956" s="139">
        <f t="shared" si="2576"/>
        <v>0</v>
      </c>
      <c r="Y2956" s="215"/>
      <c r="Z2956" s="215"/>
      <c r="AA2956" s="140">
        <f t="shared" si="2588"/>
        <v>0</v>
      </c>
      <c r="AB2956" s="216"/>
      <c r="AC2956" s="212"/>
      <c r="AD2956" s="215"/>
      <c r="AE2956" s="139">
        <f t="shared" si="2577"/>
        <v>0</v>
      </c>
      <c r="AF2956" s="215"/>
      <c r="AG2956" s="215"/>
      <c r="AH2956" s="140">
        <f t="shared" si="2589"/>
        <v>0</v>
      </c>
      <c r="AJ2956" s="217"/>
      <c r="AK2956" s="218"/>
      <c r="AL2956" s="219"/>
      <c r="AM2956" s="218"/>
      <c r="AN2956" s="219"/>
      <c r="AO2956" s="218"/>
      <c r="AP2956" s="219"/>
      <c r="AQ2956" s="218"/>
      <c r="AR2956" s="219"/>
      <c r="AS2956" s="218"/>
      <c r="AT2956" s="219"/>
      <c r="AU2956" s="218"/>
      <c r="AV2956" s="114">
        <f t="shared" si="2579"/>
        <v>0</v>
      </c>
      <c r="AW2956" s="113">
        <f t="shared" si="2580"/>
        <v>0</v>
      </c>
      <c r="AX2956" s="210"/>
      <c r="AY2956" s="111">
        <f t="shared" si="2581"/>
        <v>0</v>
      </c>
      <c r="AZ2956" s="113">
        <f t="shared" si="2582"/>
        <v>0</v>
      </c>
      <c r="BA2956" s="114">
        <f t="shared" si="2583"/>
        <v>0</v>
      </c>
      <c r="BB2956" s="113">
        <f t="shared" si="2584"/>
        <v>0</v>
      </c>
      <c r="BC2956" s="113">
        <f t="shared" si="2585"/>
        <v>0</v>
      </c>
      <c r="BD2956" s="117">
        <f t="shared" si="2586"/>
        <v>0</v>
      </c>
    </row>
    <row r="2957" spans="2:56" x14ac:dyDescent="0.3">
      <c r="B2957" s="222" t="s">
        <v>129</v>
      </c>
      <c r="C2957" s="78">
        <f>SUM(C2958)</f>
        <v>0</v>
      </c>
      <c r="D2957" s="79">
        <f>SUM(D2958)</f>
        <v>0</v>
      </c>
      <c r="E2957" s="69">
        <f t="shared" si="2572"/>
        <v>0</v>
      </c>
      <c r="F2957" s="78">
        <f>SUM(F2958)</f>
        <v>0</v>
      </c>
      <c r="G2957" s="79">
        <f>SUM(G2958)</f>
        <v>0</v>
      </c>
      <c r="H2957" s="69">
        <f t="shared" si="2573"/>
        <v>0</v>
      </c>
      <c r="I2957" s="78">
        <f>SUM(I2958)</f>
        <v>0</v>
      </c>
      <c r="J2957" s="79">
        <f>SUM(J2958)</f>
        <v>0</v>
      </c>
      <c r="K2957" s="69">
        <f t="shared" si="2574"/>
        <v>0</v>
      </c>
      <c r="L2957" s="78">
        <f>SUM(L2958)</f>
        <v>0</v>
      </c>
      <c r="M2957" s="80">
        <f>SUM(M2958)</f>
        <v>0</v>
      </c>
      <c r="N2957" s="81">
        <f>SUM(N2958)</f>
        <v>0</v>
      </c>
      <c r="O2957" s="78">
        <f>SUM(O2958)</f>
        <v>0</v>
      </c>
      <c r="P2957" s="81">
        <f>SUM(P2958)</f>
        <v>0</v>
      </c>
      <c r="Q2957" s="148">
        <f t="shared" si="2575"/>
        <v>0</v>
      </c>
      <c r="R2957" s="81">
        <f>SUM(R2958)</f>
        <v>0</v>
      </c>
      <c r="S2957" s="81">
        <f>SUM(S2958)</f>
        <v>0</v>
      </c>
      <c r="T2957" s="149">
        <f t="shared" si="2587"/>
        <v>0</v>
      </c>
      <c r="U2957" s="216"/>
      <c r="V2957" s="78">
        <f>SUM(V2958)</f>
        <v>0</v>
      </c>
      <c r="W2957" s="81">
        <f>SUM(W2958)</f>
        <v>0</v>
      </c>
      <c r="X2957" s="148">
        <f t="shared" si="2576"/>
        <v>0</v>
      </c>
      <c r="Y2957" s="81">
        <f>SUM(Y2958)</f>
        <v>0</v>
      </c>
      <c r="Z2957" s="81">
        <f>SUM(Z2958)</f>
        <v>0</v>
      </c>
      <c r="AA2957" s="149">
        <f t="shared" si="2588"/>
        <v>0</v>
      </c>
      <c r="AB2957" s="216"/>
      <c r="AC2957" s="78">
        <f>SUM(AC2958)</f>
        <v>0</v>
      </c>
      <c r="AD2957" s="81">
        <f>SUM(AD2958)</f>
        <v>0</v>
      </c>
      <c r="AE2957" s="148">
        <f t="shared" si="2577"/>
        <v>0</v>
      </c>
      <c r="AF2957" s="81">
        <f>SUM(AF2958)</f>
        <v>0</v>
      </c>
      <c r="AG2957" s="81">
        <f>SUM(AG2958)</f>
        <v>0</v>
      </c>
      <c r="AH2957" s="149">
        <f t="shared" si="2589"/>
        <v>0</v>
      </c>
      <c r="AJ2957" s="79">
        <f t="shared" ref="AJ2957:AU2957" si="2595">SUM(AJ2958)</f>
        <v>0</v>
      </c>
      <c r="AK2957" s="80">
        <f t="shared" si="2595"/>
        <v>0</v>
      </c>
      <c r="AL2957" s="81">
        <f t="shared" si="2595"/>
        <v>0</v>
      </c>
      <c r="AM2957" s="80">
        <f t="shared" si="2595"/>
        <v>0</v>
      </c>
      <c r="AN2957" s="81">
        <f t="shared" si="2595"/>
        <v>0</v>
      </c>
      <c r="AO2957" s="80">
        <f t="shared" si="2595"/>
        <v>0</v>
      </c>
      <c r="AP2957" s="81">
        <f t="shared" si="2595"/>
        <v>0</v>
      </c>
      <c r="AQ2957" s="80">
        <f t="shared" si="2595"/>
        <v>0</v>
      </c>
      <c r="AR2957" s="81">
        <f t="shared" si="2595"/>
        <v>0</v>
      </c>
      <c r="AS2957" s="80">
        <f t="shared" si="2595"/>
        <v>0</v>
      </c>
      <c r="AT2957" s="81">
        <f t="shared" si="2595"/>
        <v>0</v>
      </c>
      <c r="AU2957" s="80">
        <f t="shared" si="2595"/>
        <v>0</v>
      </c>
      <c r="AV2957" s="81">
        <f t="shared" si="2579"/>
        <v>0</v>
      </c>
      <c r="AW2957" s="80">
        <f t="shared" si="2580"/>
        <v>0</v>
      </c>
      <c r="AX2957" s="210"/>
      <c r="AY2957" s="79">
        <f t="shared" si="2581"/>
        <v>0</v>
      </c>
      <c r="AZ2957" s="80">
        <f t="shared" si="2582"/>
        <v>0</v>
      </c>
      <c r="BA2957" s="81">
        <f t="shared" si="2583"/>
        <v>0</v>
      </c>
      <c r="BB2957" s="80">
        <f t="shared" si="2584"/>
        <v>0</v>
      </c>
      <c r="BC2957" s="80">
        <f t="shared" si="2585"/>
        <v>0</v>
      </c>
      <c r="BD2957" s="86">
        <f t="shared" si="2586"/>
        <v>0</v>
      </c>
    </row>
    <row r="2958" spans="2:56" x14ac:dyDescent="0.3">
      <c r="B2958" s="211" t="s">
        <v>105</v>
      </c>
      <c r="C2958" s="212"/>
      <c r="D2958" s="213"/>
      <c r="E2958" s="144">
        <f t="shared" si="2572"/>
        <v>0</v>
      </c>
      <c r="F2958" s="212"/>
      <c r="G2958" s="213"/>
      <c r="H2958" s="144">
        <f t="shared" si="2573"/>
        <v>0</v>
      </c>
      <c r="I2958" s="212"/>
      <c r="J2958" s="213"/>
      <c r="K2958" s="144">
        <f t="shared" si="2574"/>
        <v>0</v>
      </c>
      <c r="L2958" s="212"/>
      <c r="M2958" s="214"/>
      <c r="N2958" s="215"/>
      <c r="O2958" s="212"/>
      <c r="P2958" s="215"/>
      <c r="Q2958" s="139">
        <f t="shared" si="2575"/>
        <v>0</v>
      </c>
      <c r="R2958" s="215"/>
      <c r="S2958" s="215"/>
      <c r="T2958" s="140">
        <f t="shared" si="2587"/>
        <v>0</v>
      </c>
      <c r="U2958" s="216"/>
      <c r="V2958" s="212"/>
      <c r="W2958" s="215"/>
      <c r="X2958" s="139">
        <f t="shared" si="2576"/>
        <v>0</v>
      </c>
      <c r="Y2958" s="215"/>
      <c r="Z2958" s="215"/>
      <c r="AA2958" s="140">
        <f t="shared" si="2588"/>
        <v>0</v>
      </c>
      <c r="AB2958" s="216"/>
      <c r="AC2958" s="212"/>
      <c r="AD2958" s="215"/>
      <c r="AE2958" s="139">
        <f t="shared" si="2577"/>
        <v>0</v>
      </c>
      <c r="AF2958" s="215"/>
      <c r="AG2958" s="215"/>
      <c r="AH2958" s="140">
        <f t="shared" si="2589"/>
        <v>0</v>
      </c>
      <c r="AJ2958" s="217"/>
      <c r="AK2958" s="218"/>
      <c r="AL2958" s="219"/>
      <c r="AM2958" s="218"/>
      <c r="AN2958" s="219"/>
      <c r="AO2958" s="218"/>
      <c r="AP2958" s="219"/>
      <c r="AQ2958" s="218"/>
      <c r="AR2958" s="219"/>
      <c r="AS2958" s="218"/>
      <c r="AT2958" s="219"/>
      <c r="AU2958" s="218"/>
      <c r="AV2958" s="114">
        <f t="shared" si="2579"/>
        <v>0</v>
      </c>
      <c r="AW2958" s="113">
        <f t="shared" si="2580"/>
        <v>0</v>
      </c>
      <c r="AX2958" s="210"/>
      <c r="AY2958" s="111">
        <f t="shared" si="2581"/>
        <v>0</v>
      </c>
      <c r="AZ2958" s="113">
        <f t="shared" si="2582"/>
        <v>0</v>
      </c>
      <c r="BA2958" s="114">
        <f t="shared" si="2583"/>
        <v>0</v>
      </c>
      <c r="BB2958" s="113">
        <f t="shared" si="2584"/>
        <v>0</v>
      </c>
      <c r="BC2958" s="113">
        <f t="shared" si="2585"/>
        <v>0</v>
      </c>
      <c r="BD2958" s="117">
        <f t="shared" si="2586"/>
        <v>0</v>
      </c>
    </row>
    <row r="2959" spans="2:56" x14ac:dyDescent="0.3">
      <c r="B2959" s="222" t="s">
        <v>130</v>
      </c>
      <c r="C2959" s="78">
        <f>SUM(C2960)</f>
        <v>0</v>
      </c>
      <c r="D2959" s="79">
        <f>SUM(D2960)</f>
        <v>0</v>
      </c>
      <c r="E2959" s="69">
        <f t="shared" si="2572"/>
        <v>0</v>
      </c>
      <c r="F2959" s="78">
        <f>SUM(F2960)</f>
        <v>0</v>
      </c>
      <c r="G2959" s="79">
        <f>SUM(G2960)</f>
        <v>0</v>
      </c>
      <c r="H2959" s="69">
        <f t="shared" si="2573"/>
        <v>0</v>
      </c>
      <c r="I2959" s="78">
        <f>SUM(I2960)</f>
        <v>0</v>
      </c>
      <c r="J2959" s="79">
        <f>SUM(J2960)</f>
        <v>0</v>
      </c>
      <c r="K2959" s="69">
        <f t="shared" si="2574"/>
        <v>0</v>
      </c>
      <c r="L2959" s="78">
        <f>SUM(L2960)</f>
        <v>0</v>
      </c>
      <c r="M2959" s="80">
        <f>SUM(M2960)</f>
        <v>0</v>
      </c>
      <c r="N2959" s="81">
        <f>SUM(N2960)</f>
        <v>0</v>
      </c>
      <c r="O2959" s="78">
        <f>SUM(O2960)</f>
        <v>0</v>
      </c>
      <c r="P2959" s="81">
        <f>SUM(P2960)</f>
        <v>0</v>
      </c>
      <c r="Q2959" s="148">
        <f t="shared" si="2575"/>
        <v>0</v>
      </c>
      <c r="R2959" s="81">
        <f>SUM(R2960)</f>
        <v>0</v>
      </c>
      <c r="S2959" s="81">
        <f>SUM(S2960)</f>
        <v>0</v>
      </c>
      <c r="T2959" s="149">
        <f t="shared" si="2587"/>
        <v>0</v>
      </c>
      <c r="U2959" s="216"/>
      <c r="V2959" s="78">
        <f>SUM(V2960)</f>
        <v>0</v>
      </c>
      <c r="W2959" s="81">
        <f>SUM(W2960)</f>
        <v>0</v>
      </c>
      <c r="X2959" s="148">
        <f t="shared" si="2576"/>
        <v>0</v>
      </c>
      <c r="Y2959" s="81">
        <f>SUM(Y2960)</f>
        <v>0</v>
      </c>
      <c r="Z2959" s="81">
        <f>SUM(Z2960)</f>
        <v>0</v>
      </c>
      <c r="AA2959" s="149">
        <f t="shared" si="2588"/>
        <v>0</v>
      </c>
      <c r="AB2959" s="216"/>
      <c r="AC2959" s="78">
        <f>SUM(AC2960)</f>
        <v>0</v>
      </c>
      <c r="AD2959" s="81">
        <f>SUM(AD2960)</f>
        <v>0</v>
      </c>
      <c r="AE2959" s="148">
        <f t="shared" si="2577"/>
        <v>0</v>
      </c>
      <c r="AF2959" s="81">
        <f>SUM(AF2960)</f>
        <v>0</v>
      </c>
      <c r="AG2959" s="81">
        <f>SUM(AG2960)</f>
        <v>0</v>
      </c>
      <c r="AH2959" s="149">
        <f t="shared" si="2589"/>
        <v>0</v>
      </c>
      <c r="AJ2959" s="79">
        <f t="shared" ref="AJ2959:AU2959" si="2596">SUM(AJ2960)</f>
        <v>0</v>
      </c>
      <c r="AK2959" s="80">
        <f t="shared" si="2596"/>
        <v>0</v>
      </c>
      <c r="AL2959" s="81">
        <f t="shared" si="2596"/>
        <v>0</v>
      </c>
      <c r="AM2959" s="80">
        <f t="shared" si="2596"/>
        <v>0</v>
      </c>
      <c r="AN2959" s="81">
        <f t="shared" si="2596"/>
        <v>0</v>
      </c>
      <c r="AO2959" s="80">
        <f t="shared" si="2596"/>
        <v>0</v>
      </c>
      <c r="AP2959" s="81">
        <f t="shared" si="2596"/>
        <v>0</v>
      </c>
      <c r="AQ2959" s="80">
        <f t="shared" si="2596"/>
        <v>0</v>
      </c>
      <c r="AR2959" s="81">
        <f t="shared" si="2596"/>
        <v>0</v>
      </c>
      <c r="AS2959" s="80">
        <f t="shared" si="2596"/>
        <v>0</v>
      </c>
      <c r="AT2959" s="81">
        <f t="shared" si="2596"/>
        <v>0</v>
      </c>
      <c r="AU2959" s="80">
        <f t="shared" si="2596"/>
        <v>0</v>
      </c>
      <c r="AV2959" s="81">
        <f t="shared" si="2579"/>
        <v>0</v>
      </c>
      <c r="AW2959" s="80">
        <f t="shared" si="2580"/>
        <v>0</v>
      </c>
      <c r="AX2959" s="210"/>
      <c r="AY2959" s="79">
        <f t="shared" si="2581"/>
        <v>0</v>
      </c>
      <c r="AZ2959" s="80">
        <f t="shared" si="2582"/>
        <v>0</v>
      </c>
      <c r="BA2959" s="81">
        <f t="shared" si="2583"/>
        <v>0</v>
      </c>
      <c r="BB2959" s="80">
        <f t="shared" si="2584"/>
        <v>0</v>
      </c>
      <c r="BC2959" s="80">
        <f t="shared" si="2585"/>
        <v>0</v>
      </c>
      <c r="BD2959" s="86">
        <f t="shared" si="2586"/>
        <v>0</v>
      </c>
    </row>
    <row r="2960" spans="2:56" x14ac:dyDescent="0.3">
      <c r="B2960" s="211" t="s">
        <v>105</v>
      </c>
      <c r="C2960" s="212"/>
      <c r="D2960" s="213"/>
      <c r="E2960" s="144">
        <f t="shared" si="2572"/>
        <v>0</v>
      </c>
      <c r="F2960" s="212"/>
      <c r="G2960" s="213"/>
      <c r="H2960" s="144">
        <f t="shared" si="2573"/>
        <v>0</v>
      </c>
      <c r="I2960" s="212"/>
      <c r="J2960" s="213"/>
      <c r="K2960" s="144">
        <f t="shared" si="2574"/>
        <v>0</v>
      </c>
      <c r="L2960" s="212"/>
      <c r="M2960" s="214"/>
      <c r="N2960" s="215"/>
      <c r="O2960" s="212"/>
      <c r="P2960" s="215"/>
      <c r="Q2960" s="139">
        <f t="shared" si="2575"/>
        <v>0</v>
      </c>
      <c r="R2960" s="215"/>
      <c r="S2960" s="215"/>
      <c r="T2960" s="140">
        <f t="shared" si="2587"/>
        <v>0</v>
      </c>
      <c r="U2960" s="216"/>
      <c r="V2960" s="212"/>
      <c r="W2960" s="215"/>
      <c r="X2960" s="139">
        <f t="shared" si="2576"/>
        <v>0</v>
      </c>
      <c r="Y2960" s="215"/>
      <c r="Z2960" s="215"/>
      <c r="AA2960" s="140">
        <f t="shared" si="2588"/>
        <v>0</v>
      </c>
      <c r="AB2960" s="216"/>
      <c r="AC2960" s="212"/>
      <c r="AD2960" s="215"/>
      <c r="AE2960" s="139">
        <f t="shared" si="2577"/>
        <v>0</v>
      </c>
      <c r="AF2960" s="215"/>
      <c r="AG2960" s="215"/>
      <c r="AH2960" s="140">
        <f t="shared" si="2589"/>
        <v>0</v>
      </c>
      <c r="AJ2960" s="217"/>
      <c r="AK2960" s="218"/>
      <c r="AL2960" s="219"/>
      <c r="AM2960" s="218"/>
      <c r="AN2960" s="219"/>
      <c r="AO2960" s="218"/>
      <c r="AP2960" s="219"/>
      <c r="AQ2960" s="218"/>
      <c r="AR2960" s="219"/>
      <c r="AS2960" s="218"/>
      <c r="AT2960" s="219"/>
      <c r="AU2960" s="218"/>
      <c r="AV2960" s="114">
        <f t="shared" si="2579"/>
        <v>0</v>
      </c>
      <c r="AW2960" s="113">
        <f t="shared" si="2580"/>
        <v>0</v>
      </c>
      <c r="AX2960" s="210"/>
      <c r="AY2960" s="111">
        <f t="shared" si="2581"/>
        <v>0</v>
      </c>
      <c r="AZ2960" s="113">
        <f t="shared" si="2582"/>
        <v>0</v>
      </c>
      <c r="BA2960" s="114">
        <f t="shared" si="2583"/>
        <v>0</v>
      </c>
      <c r="BB2960" s="113">
        <f t="shared" si="2584"/>
        <v>0</v>
      </c>
      <c r="BC2960" s="113">
        <f t="shared" si="2585"/>
        <v>0</v>
      </c>
      <c r="BD2960" s="117">
        <f t="shared" si="2586"/>
        <v>0</v>
      </c>
    </row>
    <row r="2961" spans="2:56" x14ac:dyDescent="0.3">
      <c r="B2961" s="222" t="s">
        <v>131</v>
      </c>
      <c r="C2961" s="78">
        <f>SUM(C2962)</f>
        <v>0</v>
      </c>
      <c r="D2961" s="79">
        <f>SUM(D2962)</f>
        <v>0</v>
      </c>
      <c r="E2961" s="69">
        <f t="shared" si="2572"/>
        <v>0</v>
      </c>
      <c r="F2961" s="78">
        <f>SUM(F2962)</f>
        <v>0</v>
      </c>
      <c r="G2961" s="79">
        <f>SUM(G2962)</f>
        <v>0</v>
      </c>
      <c r="H2961" s="69">
        <f t="shared" si="2573"/>
        <v>0</v>
      </c>
      <c r="I2961" s="78">
        <f>SUM(I2962)</f>
        <v>0</v>
      </c>
      <c r="J2961" s="79">
        <f>SUM(J2962)</f>
        <v>0</v>
      </c>
      <c r="K2961" s="69">
        <f t="shared" si="2574"/>
        <v>0</v>
      </c>
      <c r="L2961" s="78">
        <f>SUM(L2962)</f>
        <v>0</v>
      </c>
      <c r="M2961" s="80">
        <f>SUM(M2962)</f>
        <v>0</v>
      </c>
      <c r="N2961" s="81">
        <f>SUM(N2962)</f>
        <v>0</v>
      </c>
      <c r="O2961" s="78">
        <f>SUM(O2962)</f>
        <v>0</v>
      </c>
      <c r="P2961" s="81">
        <f>SUM(P2962)</f>
        <v>0</v>
      </c>
      <c r="Q2961" s="148">
        <f t="shared" si="2575"/>
        <v>0</v>
      </c>
      <c r="R2961" s="81">
        <f>SUM(R2962)</f>
        <v>0</v>
      </c>
      <c r="S2961" s="81">
        <f>SUM(S2962)</f>
        <v>0</v>
      </c>
      <c r="T2961" s="149">
        <f t="shared" si="2587"/>
        <v>0</v>
      </c>
      <c r="U2961" s="216"/>
      <c r="V2961" s="78">
        <f>SUM(V2962)</f>
        <v>0</v>
      </c>
      <c r="W2961" s="81">
        <f>SUM(W2962)</f>
        <v>0</v>
      </c>
      <c r="X2961" s="148">
        <f t="shared" si="2576"/>
        <v>0</v>
      </c>
      <c r="Y2961" s="81">
        <f>SUM(Y2962)</f>
        <v>0</v>
      </c>
      <c r="Z2961" s="81">
        <f>SUM(Z2962)</f>
        <v>0</v>
      </c>
      <c r="AA2961" s="149">
        <f t="shared" si="2588"/>
        <v>0</v>
      </c>
      <c r="AB2961" s="216"/>
      <c r="AC2961" s="78">
        <f>SUM(AC2962)</f>
        <v>0</v>
      </c>
      <c r="AD2961" s="81">
        <f>SUM(AD2962)</f>
        <v>0</v>
      </c>
      <c r="AE2961" s="148">
        <f t="shared" si="2577"/>
        <v>0</v>
      </c>
      <c r="AF2961" s="81">
        <f>SUM(AF2962)</f>
        <v>0</v>
      </c>
      <c r="AG2961" s="81">
        <f>SUM(AG2962)</f>
        <v>0</v>
      </c>
      <c r="AH2961" s="149">
        <f t="shared" si="2589"/>
        <v>0</v>
      </c>
      <c r="AJ2961" s="79">
        <f t="shared" ref="AJ2961:AU2961" si="2597">SUM(AJ2962)</f>
        <v>0</v>
      </c>
      <c r="AK2961" s="80">
        <f t="shared" si="2597"/>
        <v>0</v>
      </c>
      <c r="AL2961" s="81">
        <f t="shared" si="2597"/>
        <v>0</v>
      </c>
      <c r="AM2961" s="80">
        <f t="shared" si="2597"/>
        <v>0</v>
      </c>
      <c r="AN2961" s="81">
        <f t="shared" si="2597"/>
        <v>0</v>
      </c>
      <c r="AO2961" s="80">
        <f t="shared" si="2597"/>
        <v>0</v>
      </c>
      <c r="AP2961" s="81">
        <f t="shared" si="2597"/>
        <v>0</v>
      </c>
      <c r="AQ2961" s="80">
        <f t="shared" si="2597"/>
        <v>0</v>
      </c>
      <c r="AR2961" s="81">
        <f t="shared" si="2597"/>
        <v>0</v>
      </c>
      <c r="AS2961" s="80">
        <f t="shared" si="2597"/>
        <v>0</v>
      </c>
      <c r="AT2961" s="81">
        <f t="shared" si="2597"/>
        <v>0</v>
      </c>
      <c r="AU2961" s="80">
        <f t="shared" si="2597"/>
        <v>0</v>
      </c>
      <c r="AV2961" s="81">
        <f t="shared" si="2579"/>
        <v>0</v>
      </c>
      <c r="AW2961" s="80">
        <f t="shared" si="2580"/>
        <v>0</v>
      </c>
      <c r="AX2961" s="210"/>
      <c r="AY2961" s="79">
        <f t="shared" si="2581"/>
        <v>0</v>
      </c>
      <c r="AZ2961" s="80">
        <f t="shared" si="2582"/>
        <v>0</v>
      </c>
      <c r="BA2961" s="81">
        <f t="shared" si="2583"/>
        <v>0</v>
      </c>
      <c r="BB2961" s="80">
        <f t="shared" si="2584"/>
        <v>0</v>
      </c>
      <c r="BC2961" s="80">
        <f t="shared" si="2585"/>
        <v>0</v>
      </c>
      <c r="BD2961" s="86">
        <f t="shared" si="2586"/>
        <v>0</v>
      </c>
    </row>
    <row r="2962" spans="2:56" x14ac:dyDescent="0.3">
      <c r="B2962" s="211" t="s">
        <v>105</v>
      </c>
      <c r="C2962" s="212"/>
      <c r="D2962" s="213"/>
      <c r="E2962" s="144">
        <f t="shared" si="2572"/>
        <v>0</v>
      </c>
      <c r="F2962" s="212"/>
      <c r="G2962" s="213"/>
      <c r="H2962" s="144">
        <f t="shared" si="2573"/>
        <v>0</v>
      </c>
      <c r="I2962" s="212"/>
      <c r="J2962" s="213"/>
      <c r="K2962" s="144">
        <f t="shared" si="2574"/>
        <v>0</v>
      </c>
      <c r="L2962" s="212"/>
      <c r="M2962" s="214"/>
      <c r="N2962" s="215"/>
      <c r="O2962" s="212"/>
      <c r="P2962" s="215"/>
      <c r="Q2962" s="139">
        <f t="shared" si="2575"/>
        <v>0</v>
      </c>
      <c r="R2962" s="215"/>
      <c r="S2962" s="215"/>
      <c r="T2962" s="140">
        <f t="shared" si="2587"/>
        <v>0</v>
      </c>
      <c r="U2962" s="216"/>
      <c r="V2962" s="212"/>
      <c r="W2962" s="215"/>
      <c r="X2962" s="139">
        <f t="shared" si="2576"/>
        <v>0</v>
      </c>
      <c r="Y2962" s="215"/>
      <c r="Z2962" s="215"/>
      <c r="AA2962" s="140">
        <f t="shared" si="2588"/>
        <v>0</v>
      </c>
      <c r="AB2962" s="216"/>
      <c r="AC2962" s="212"/>
      <c r="AD2962" s="215"/>
      <c r="AE2962" s="139">
        <f t="shared" si="2577"/>
        <v>0</v>
      </c>
      <c r="AF2962" s="215"/>
      <c r="AG2962" s="215"/>
      <c r="AH2962" s="140">
        <f t="shared" si="2589"/>
        <v>0</v>
      </c>
      <c r="AJ2962" s="217"/>
      <c r="AK2962" s="218"/>
      <c r="AL2962" s="219"/>
      <c r="AM2962" s="218"/>
      <c r="AN2962" s="219"/>
      <c r="AO2962" s="218"/>
      <c r="AP2962" s="219"/>
      <c r="AQ2962" s="218"/>
      <c r="AR2962" s="219"/>
      <c r="AS2962" s="218"/>
      <c r="AT2962" s="219"/>
      <c r="AU2962" s="218"/>
      <c r="AV2962" s="114">
        <f t="shared" si="2579"/>
        <v>0</v>
      </c>
      <c r="AW2962" s="113">
        <f t="shared" si="2580"/>
        <v>0</v>
      </c>
      <c r="AX2962" s="210"/>
      <c r="AY2962" s="111">
        <f t="shared" si="2581"/>
        <v>0</v>
      </c>
      <c r="AZ2962" s="113">
        <f t="shared" si="2582"/>
        <v>0</v>
      </c>
      <c r="BA2962" s="114">
        <f t="shared" si="2583"/>
        <v>0</v>
      </c>
      <c r="BB2962" s="113">
        <f t="shared" si="2584"/>
        <v>0</v>
      </c>
      <c r="BC2962" s="113">
        <f t="shared" si="2585"/>
        <v>0</v>
      </c>
      <c r="BD2962" s="117">
        <f t="shared" si="2586"/>
        <v>0</v>
      </c>
    </row>
    <row r="2963" spans="2:56" x14ac:dyDescent="0.3">
      <c r="B2963" s="222" t="s">
        <v>132</v>
      </c>
      <c r="C2963" s="78">
        <f>SUM(C2964)</f>
        <v>0</v>
      </c>
      <c r="D2963" s="79">
        <f>SUM(D2964)</f>
        <v>0</v>
      </c>
      <c r="E2963" s="69">
        <f t="shared" si="2572"/>
        <v>0</v>
      </c>
      <c r="F2963" s="78">
        <f>SUM(F2964)</f>
        <v>0</v>
      </c>
      <c r="G2963" s="79">
        <f>SUM(G2964)</f>
        <v>0</v>
      </c>
      <c r="H2963" s="69">
        <f t="shared" si="2573"/>
        <v>0</v>
      </c>
      <c r="I2963" s="78">
        <f>SUM(I2964)</f>
        <v>0</v>
      </c>
      <c r="J2963" s="79">
        <f>SUM(J2964)</f>
        <v>0</v>
      </c>
      <c r="K2963" s="69">
        <f t="shared" si="2574"/>
        <v>0</v>
      </c>
      <c r="L2963" s="78">
        <f>SUM(L2964)</f>
        <v>0</v>
      </c>
      <c r="M2963" s="80">
        <f>SUM(M2964)</f>
        <v>0</v>
      </c>
      <c r="N2963" s="81">
        <f>SUM(N2964)</f>
        <v>0</v>
      </c>
      <c r="O2963" s="78">
        <f>SUM(O2964)</f>
        <v>0</v>
      </c>
      <c r="P2963" s="81">
        <f>SUM(P2964)</f>
        <v>0</v>
      </c>
      <c r="Q2963" s="148">
        <f t="shared" si="2575"/>
        <v>0</v>
      </c>
      <c r="R2963" s="81">
        <f>SUM(R2964)</f>
        <v>0</v>
      </c>
      <c r="S2963" s="81">
        <f>SUM(S2964)</f>
        <v>0</v>
      </c>
      <c r="T2963" s="149">
        <f t="shared" si="2587"/>
        <v>0</v>
      </c>
      <c r="U2963" s="216"/>
      <c r="V2963" s="78">
        <f>SUM(V2964)</f>
        <v>0</v>
      </c>
      <c r="W2963" s="81">
        <f>SUM(W2964)</f>
        <v>0</v>
      </c>
      <c r="X2963" s="148">
        <f t="shared" si="2576"/>
        <v>0</v>
      </c>
      <c r="Y2963" s="81">
        <f>SUM(Y2964)</f>
        <v>0</v>
      </c>
      <c r="Z2963" s="81">
        <f>SUM(Z2964)</f>
        <v>0</v>
      </c>
      <c r="AA2963" s="149">
        <f t="shared" si="2588"/>
        <v>0</v>
      </c>
      <c r="AB2963" s="216"/>
      <c r="AC2963" s="78">
        <f>SUM(AC2964)</f>
        <v>0</v>
      </c>
      <c r="AD2963" s="81">
        <f>SUM(AD2964)</f>
        <v>0</v>
      </c>
      <c r="AE2963" s="148">
        <f t="shared" si="2577"/>
        <v>0</v>
      </c>
      <c r="AF2963" s="81">
        <f>SUM(AF2964)</f>
        <v>0</v>
      </c>
      <c r="AG2963" s="81">
        <f>SUM(AG2964)</f>
        <v>0</v>
      </c>
      <c r="AH2963" s="149">
        <f t="shared" si="2589"/>
        <v>0</v>
      </c>
      <c r="AJ2963" s="79">
        <f t="shared" ref="AJ2963:AU2963" si="2598">SUM(AJ2964)</f>
        <v>0</v>
      </c>
      <c r="AK2963" s="80">
        <f t="shared" si="2598"/>
        <v>0</v>
      </c>
      <c r="AL2963" s="81">
        <f t="shared" si="2598"/>
        <v>0</v>
      </c>
      <c r="AM2963" s="80">
        <f t="shared" si="2598"/>
        <v>0</v>
      </c>
      <c r="AN2963" s="81">
        <f t="shared" si="2598"/>
        <v>0</v>
      </c>
      <c r="AO2963" s="80">
        <f t="shared" si="2598"/>
        <v>0</v>
      </c>
      <c r="AP2963" s="81">
        <f t="shared" si="2598"/>
        <v>0</v>
      </c>
      <c r="AQ2963" s="80">
        <f t="shared" si="2598"/>
        <v>0</v>
      </c>
      <c r="AR2963" s="81">
        <f t="shared" si="2598"/>
        <v>0</v>
      </c>
      <c r="AS2963" s="80">
        <f t="shared" si="2598"/>
        <v>0</v>
      </c>
      <c r="AT2963" s="81">
        <f t="shared" si="2598"/>
        <v>0</v>
      </c>
      <c r="AU2963" s="80">
        <f t="shared" si="2598"/>
        <v>0</v>
      </c>
      <c r="AV2963" s="81">
        <f t="shared" si="2579"/>
        <v>0</v>
      </c>
      <c r="AW2963" s="80">
        <f t="shared" si="2580"/>
        <v>0</v>
      </c>
      <c r="AX2963" s="210"/>
      <c r="AY2963" s="79">
        <f t="shared" si="2581"/>
        <v>0</v>
      </c>
      <c r="AZ2963" s="80">
        <f t="shared" si="2582"/>
        <v>0</v>
      </c>
      <c r="BA2963" s="81">
        <f t="shared" si="2583"/>
        <v>0</v>
      </c>
      <c r="BB2963" s="80">
        <f t="shared" si="2584"/>
        <v>0</v>
      </c>
      <c r="BC2963" s="80">
        <f t="shared" si="2585"/>
        <v>0</v>
      </c>
      <c r="BD2963" s="86">
        <f t="shared" si="2586"/>
        <v>0</v>
      </c>
    </row>
    <row r="2964" spans="2:56" x14ac:dyDescent="0.3">
      <c r="B2964" s="211" t="s">
        <v>105</v>
      </c>
      <c r="C2964" s="212"/>
      <c r="D2964" s="213"/>
      <c r="E2964" s="144">
        <f t="shared" si="2572"/>
        <v>0</v>
      </c>
      <c r="F2964" s="212"/>
      <c r="G2964" s="213"/>
      <c r="H2964" s="144">
        <f t="shared" si="2573"/>
        <v>0</v>
      </c>
      <c r="I2964" s="212"/>
      <c r="J2964" s="213"/>
      <c r="K2964" s="144">
        <f t="shared" si="2574"/>
        <v>0</v>
      </c>
      <c r="L2964" s="212"/>
      <c r="M2964" s="214"/>
      <c r="N2964" s="215"/>
      <c r="O2964" s="212"/>
      <c r="P2964" s="215"/>
      <c r="Q2964" s="139">
        <f t="shared" si="2575"/>
        <v>0</v>
      </c>
      <c r="R2964" s="215"/>
      <c r="S2964" s="215"/>
      <c r="T2964" s="140">
        <f t="shared" si="2587"/>
        <v>0</v>
      </c>
      <c r="U2964" s="216"/>
      <c r="V2964" s="212"/>
      <c r="W2964" s="215"/>
      <c r="X2964" s="139">
        <f t="shared" si="2576"/>
        <v>0</v>
      </c>
      <c r="Y2964" s="215"/>
      <c r="Z2964" s="215"/>
      <c r="AA2964" s="140">
        <f t="shared" si="2588"/>
        <v>0</v>
      </c>
      <c r="AB2964" s="216"/>
      <c r="AC2964" s="212"/>
      <c r="AD2964" s="215"/>
      <c r="AE2964" s="139">
        <f t="shared" si="2577"/>
        <v>0</v>
      </c>
      <c r="AF2964" s="215"/>
      <c r="AG2964" s="215"/>
      <c r="AH2964" s="140">
        <f t="shared" si="2589"/>
        <v>0</v>
      </c>
      <c r="AJ2964" s="217"/>
      <c r="AK2964" s="218"/>
      <c r="AL2964" s="219"/>
      <c r="AM2964" s="218"/>
      <c r="AN2964" s="219"/>
      <c r="AO2964" s="218"/>
      <c r="AP2964" s="219"/>
      <c r="AQ2964" s="218"/>
      <c r="AR2964" s="219"/>
      <c r="AS2964" s="218"/>
      <c r="AT2964" s="219"/>
      <c r="AU2964" s="218"/>
      <c r="AV2964" s="114">
        <f t="shared" si="2579"/>
        <v>0</v>
      </c>
      <c r="AW2964" s="113">
        <f t="shared" si="2580"/>
        <v>0</v>
      </c>
      <c r="AX2964" s="210"/>
      <c r="AY2964" s="111">
        <f t="shared" si="2581"/>
        <v>0</v>
      </c>
      <c r="AZ2964" s="113">
        <f t="shared" si="2582"/>
        <v>0</v>
      </c>
      <c r="BA2964" s="114">
        <f t="shared" si="2583"/>
        <v>0</v>
      </c>
      <c r="BB2964" s="113">
        <f t="shared" si="2584"/>
        <v>0</v>
      </c>
      <c r="BC2964" s="113">
        <f t="shared" si="2585"/>
        <v>0</v>
      </c>
      <c r="BD2964" s="117">
        <f t="shared" si="2586"/>
        <v>0</v>
      </c>
    </row>
    <row r="2965" spans="2:56" x14ac:dyDescent="0.3">
      <c r="B2965" s="222" t="s">
        <v>133</v>
      </c>
      <c r="C2965" s="78">
        <f>SUM(C2966)</f>
        <v>0</v>
      </c>
      <c r="D2965" s="79">
        <f>SUM(D2966)</f>
        <v>0</v>
      </c>
      <c r="E2965" s="69">
        <f t="shared" si="2572"/>
        <v>0</v>
      </c>
      <c r="F2965" s="78">
        <f>SUM(F2966)</f>
        <v>0</v>
      </c>
      <c r="G2965" s="79">
        <f>SUM(G2966)</f>
        <v>0</v>
      </c>
      <c r="H2965" s="69">
        <f t="shared" si="2573"/>
        <v>0</v>
      </c>
      <c r="I2965" s="78">
        <f>SUM(I2966)</f>
        <v>0</v>
      </c>
      <c r="J2965" s="79">
        <f>SUM(J2966)</f>
        <v>0</v>
      </c>
      <c r="K2965" s="69">
        <f t="shared" si="2574"/>
        <v>0</v>
      </c>
      <c r="L2965" s="78">
        <f>SUM(L2966)</f>
        <v>0</v>
      </c>
      <c r="M2965" s="80">
        <f>SUM(M2966)</f>
        <v>0</v>
      </c>
      <c r="N2965" s="81">
        <f>SUM(N2966)</f>
        <v>0</v>
      </c>
      <c r="O2965" s="78">
        <f>SUM(O2966)</f>
        <v>0</v>
      </c>
      <c r="P2965" s="81">
        <f>SUM(P2966)</f>
        <v>0</v>
      </c>
      <c r="Q2965" s="148">
        <f t="shared" si="2575"/>
        <v>0</v>
      </c>
      <c r="R2965" s="81">
        <f>SUM(R2966)</f>
        <v>0</v>
      </c>
      <c r="S2965" s="81">
        <f>SUM(S2966)</f>
        <v>0</v>
      </c>
      <c r="T2965" s="149">
        <f t="shared" si="2587"/>
        <v>0</v>
      </c>
      <c r="U2965" s="216"/>
      <c r="V2965" s="78">
        <f>SUM(V2966)</f>
        <v>0</v>
      </c>
      <c r="W2965" s="81">
        <f>SUM(W2966)</f>
        <v>0</v>
      </c>
      <c r="X2965" s="148">
        <f t="shared" si="2576"/>
        <v>0</v>
      </c>
      <c r="Y2965" s="81">
        <f>SUM(Y2966)</f>
        <v>0</v>
      </c>
      <c r="Z2965" s="81">
        <f>SUM(Z2966)</f>
        <v>0</v>
      </c>
      <c r="AA2965" s="149">
        <f t="shared" si="2588"/>
        <v>0</v>
      </c>
      <c r="AB2965" s="216"/>
      <c r="AC2965" s="78">
        <f>SUM(AC2966)</f>
        <v>0</v>
      </c>
      <c r="AD2965" s="81">
        <f>SUM(AD2966)</f>
        <v>0</v>
      </c>
      <c r="AE2965" s="148">
        <f t="shared" si="2577"/>
        <v>0</v>
      </c>
      <c r="AF2965" s="81">
        <f>SUM(AF2966)</f>
        <v>0</v>
      </c>
      <c r="AG2965" s="81">
        <f>SUM(AG2966)</f>
        <v>0</v>
      </c>
      <c r="AH2965" s="149">
        <f t="shared" si="2589"/>
        <v>0</v>
      </c>
      <c r="AJ2965" s="79">
        <f t="shared" ref="AJ2965:AU2965" si="2599">SUM(AJ2966)</f>
        <v>0</v>
      </c>
      <c r="AK2965" s="80">
        <f t="shared" si="2599"/>
        <v>0</v>
      </c>
      <c r="AL2965" s="81">
        <f t="shared" si="2599"/>
        <v>0</v>
      </c>
      <c r="AM2965" s="80">
        <f t="shared" si="2599"/>
        <v>0</v>
      </c>
      <c r="AN2965" s="81">
        <f t="shared" si="2599"/>
        <v>0</v>
      </c>
      <c r="AO2965" s="80">
        <f t="shared" si="2599"/>
        <v>0</v>
      </c>
      <c r="AP2965" s="81">
        <f t="shared" si="2599"/>
        <v>0</v>
      </c>
      <c r="AQ2965" s="80">
        <f t="shared" si="2599"/>
        <v>0</v>
      </c>
      <c r="AR2965" s="81">
        <f t="shared" si="2599"/>
        <v>0</v>
      </c>
      <c r="AS2965" s="80">
        <f t="shared" si="2599"/>
        <v>0</v>
      </c>
      <c r="AT2965" s="81">
        <f t="shared" si="2599"/>
        <v>0</v>
      </c>
      <c r="AU2965" s="80">
        <f t="shared" si="2599"/>
        <v>0</v>
      </c>
      <c r="AV2965" s="81">
        <f t="shared" si="2579"/>
        <v>0</v>
      </c>
      <c r="AW2965" s="80">
        <f t="shared" si="2580"/>
        <v>0</v>
      </c>
      <c r="AX2965" s="210"/>
      <c r="AY2965" s="79">
        <f t="shared" si="2581"/>
        <v>0</v>
      </c>
      <c r="AZ2965" s="80">
        <f t="shared" si="2582"/>
        <v>0</v>
      </c>
      <c r="BA2965" s="81">
        <f t="shared" si="2583"/>
        <v>0</v>
      </c>
      <c r="BB2965" s="80">
        <f t="shared" si="2584"/>
        <v>0</v>
      </c>
      <c r="BC2965" s="80">
        <f t="shared" si="2585"/>
        <v>0</v>
      </c>
      <c r="BD2965" s="86">
        <f t="shared" si="2586"/>
        <v>0</v>
      </c>
    </row>
    <row r="2966" spans="2:56" x14ac:dyDescent="0.3">
      <c r="B2966" s="211" t="s">
        <v>105</v>
      </c>
      <c r="C2966" s="212"/>
      <c r="D2966" s="213"/>
      <c r="E2966" s="144">
        <f t="shared" si="2572"/>
        <v>0</v>
      </c>
      <c r="F2966" s="212"/>
      <c r="G2966" s="213"/>
      <c r="H2966" s="144">
        <f t="shared" si="2573"/>
        <v>0</v>
      </c>
      <c r="I2966" s="212"/>
      <c r="J2966" s="213"/>
      <c r="K2966" s="144">
        <f t="shared" si="2574"/>
        <v>0</v>
      </c>
      <c r="L2966" s="212"/>
      <c r="M2966" s="214"/>
      <c r="N2966" s="215"/>
      <c r="O2966" s="212"/>
      <c r="P2966" s="215"/>
      <c r="Q2966" s="139">
        <f t="shared" si="2575"/>
        <v>0</v>
      </c>
      <c r="R2966" s="215"/>
      <c r="S2966" s="215"/>
      <c r="T2966" s="140">
        <f t="shared" si="2587"/>
        <v>0</v>
      </c>
      <c r="U2966" s="216"/>
      <c r="V2966" s="212"/>
      <c r="W2966" s="215"/>
      <c r="X2966" s="139">
        <f t="shared" si="2576"/>
        <v>0</v>
      </c>
      <c r="Y2966" s="215"/>
      <c r="Z2966" s="215"/>
      <c r="AA2966" s="140">
        <f t="shared" si="2588"/>
        <v>0</v>
      </c>
      <c r="AB2966" s="216"/>
      <c r="AC2966" s="212"/>
      <c r="AD2966" s="215"/>
      <c r="AE2966" s="139">
        <f t="shared" si="2577"/>
        <v>0</v>
      </c>
      <c r="AF2966" s="215"/>
      <c r="AG2966" s="215"/>
      <c r="AH2966" s="140">
        <f t="shared" si="2589"/>
        <v>0</v>
      </c>
      <c r="AJ2966" s="217"/>
      <c r="AK2966" s="218"/>
      <c r="AL2966" s="219"/>
      <c r="AM2966" s="218"/>
      <c r="AN2966" s="219"/>
      <c r="AO2966" s="218"/>
      <c r="AP2966" s="219"/>
      <c r="AQ2966" s="218"/>
      <c r="AR2966" s="219"/>
      <c r="AS2966" s="218"/>
      <c r="AT2966" s="219"/>
      <c r="AU2966" s="218"/>
      <c r="AV2966" s="114">
        <f t="shared" si="2579"/>
        <v>0</v>
      </c>
      <c r="AW2966" s="113">
        <f t="shared" si="2580"/>
        <v>0</v>
      </c>
      <c r="AX2966" s="210"/>
      <c r="AY2966" s="111">
        <f t="shared" si="2581"/>
        <v>0</v>
      </c>
      <c r="AZ2966" s="113">
        <f t="shared" si="2582"/>
        <v>0</v>
      </c>
      <c r="BA2966" s="114">
        <f t="shared" si="2583"/>
        <v>0</v>
      </c>
      <c r="BB2966" s="113">
        <f t="shared" si="2584"/>
        <v>0</v>
      </c>
      <c r="BC2966" s="113">
        <f t="shared" si="2585"/>
        <v>0</v>
      </c>
      <c r="BD2966" s="117">
        <f t="shared" si="2586"/>
        <v>0</v>
      </c>
    </row>
    <row r="2967" spans="2:56" x14ac:dyDescent="0.3">
      <c r="B2967" s="222" t="s">
        <v>134</v>
      </c>
      <c r="C2967" s="78">
        <f>SUM(C2968)</f>
        <v>0</v>
      </c>
      <c r="D2967" s="79">
        <f>SUM(D2968)</f>
        <v>0</v>
      </c>
      <c r="E2967" s="69">
        <f t="shared" si="2572"/>
        <v>0</v>
      </c>
      <c r="F2967" s="78">
        <f>SUM(F2968)</f>
        <v>0</v>
      </c>
      <c r="G2967" s="79">
        <f>SUM(G2968)</f>
        <v>0</v>
      </c>
      <c r="H2967" s="69">
        <f t="shared" si="2573"/>
        <v>0</v>
      </c>
      <c r="I2967" s="78">
        <f>SUM(I2968)</f>
        <v>0</v>
      </c>
      <c r="J2967" s="79">
        <f>SUM(J2968)</f>
        <v>0</v>
      </c>
      <c r="K2967" s="69">
        <f t="shared" si="2574"/>
        <v>0</v>
      </c>
      <c r="L2967" s="78">
        <f>SUM(L2968)</f>
        <v>0</v>
      </c>
      <c r="M2967" s="80">
        <f>SUM(M2968)</f>
        <v>0</v>
      </c>
      <c r="N2967" s="81">
        <f>SUM(N2968)</f>
        <v>0</v>
      </c>
      <c r="O2967" s="78">
        <f>SUM(O2968)</f>
        <v>0</v>
      </c>
      <c r="P2967" s="81">
        <f>SUM(P2968)</f>
        <v>0</v>
      </c>
      <c r="Q2967" s="148">
        <f t="shared" si="2575"/>
        <v>0</v>
      </c>
      <c r="R2967" s="81">
        <f>SUM(R2968)</f>
        <v>0</v>
      </c>
      <c r="S2967" s="81">
        <f>SUM(S2968)</f>
        <v>0</v>
      </c>
      <c r="T2967" s="149">
        <f t="shared" si="2587"/>
        <v>0</v>
      </c>
      <c r="U2967" s="216"/>
      <c r="V2967" s="78">
        <f>SUM(V2968)</f>
        <v>0</v>
      </c>
      <c r="W2967" s="81">
        <f>SUM(W2968)</f>
        <v>0</v>
      </c>
      <c r="X2967" s="148">
        <f t="shared" si="2576"/>
        <v>0</v>
      </c>
      <c r="Y2967" s="81">
        <f>SUM(Y2968)</f>
        <v>0</v>
      </c>
      <c r="Z2967" s="81">
        <f>SUM(Z2968)</f>
        <v>0</v>
      </c>
      <c r="AA2967" s="149">
        <f t="shared" si="2588"/>
        <v>0</v>
      </c>
      <c r="AB2967" s="216"/>
      <c r="AC2967" s="78">
        <f>SUM(AC2968)</f>
        <v>0</v>
      </c>
      <c r="AD2967" s="81">
        <f>SUM(AD2968)</f>
        <v>0</v>
      </c>
      <c r="AE2967" s="148">
        <f t="shared" si="2577"/>
        <v>0</v>
      </c>
      <c r="AF2967" s="81">
        <f>SUM(AF2968)</f>
        <v>0</v>
      </c>
      <c r="AG2967" s="81">
        <f>SUM(AG2968)</f>
        <v>0</v>
      </c>
      <c r="AH2967" s="149">
        <f t="shared" si="2589"/>
        <v>0</v>
      </c>
      <c r="AJ2967" s="79">
        <f t="shared" ref="AJ2967:AU2967" si="2600">SUM(AJ2968)</f>
        <v>0</v>
      </c>
      <c r="AK2967" s="80">
        <f t="shared" si="2600"/>
        <v>0</v>
      </c>
      <c r="AL2967" s="81">
        <f t="shared" si="2600"/>
        <v>0</v>
      </c>
      <c r="AM2967" s="80">
        <f t="shared" si="2600"/>
        <v>0</v>
      </c>
      <c r="AN2967" s="81">
        <f t="shared" si="2600"/>
        <v>0</v>
      </c>
      <c r="AO2967" s="80">
        <f t="shared" si="2600"/>
        <v>0</v>
      </c>
      <c r="AP2967" s="81">
        <f t="shared" si="2600"/>
        <v>0</v>
      </c>
      <c r="AQ2967" s="80">
        <f t="shared" si="2600"/>
        <v>0</v>
      </c>
      <c r="AR2967" s="81">
        <f t="shared" si="2600"/>
        <v>0</v>
      </c>
      <c r="AS2967" s="80">
        <f t="shared" si="2600"/>
        <v>0</v>
      </c>
      <c r="AT2967" s="81">
        <f t="shared" si="2600"/>
        <v>0</v>
      </c>
      <c r="AU2967" s="80">
        <f t="shared" si="2600"/>
        <v>0</v>
      </c>
      <c r="AV2967" s="81">
        <f t="shared" si="2579"/>
        <v>0</v>
      </c>
      <c r="AW2967" s="80">
        <f t="shared" si="2580"/>
        <v>0</v>
      </c>
      <c r="AX2967" s="210"/>
      <c r="AY2967" s="79">
        <f t="shared" si="2581"/>
        <v>0</v>
      </c>
      <c r="AZ2967" s="80">
        <f t="shared" si="2582"/>
        <v>0</v>
      </c>
      <c r="BA2967" s="81">
        <f t="shared" si="2583"/>
        <v>0</v>
      </c>
      <c r="BB2967" s="80">
        <f t="shared" si="2584"/>
        <v>0</v>
      </c>
      <c r="BC2967" s="80">
        <f t="shared" si="2585"/>
        <v>0</v>
      </c>
      <c r="BD2967" s="86">
        <f t="shared" si="2586"/>
        <v>0</v>
      </c>
    </row>
    <row r="2968" spans="2:56" x14ac:dyDescent="0.3">
      <c r="B2968" s="211" t="s">
        <v>135</v>
      </c>
      <c r="C2968" s="212"/>
      <c r="D2968" s="213"/>
      <c r="E2968" s="144">
        <f t="shared" si="2572"/>
        <v>0</v>
      </c>
      <c r="F2968" s="212"/>
      <c r="G2968" s="213"/>
      <c r="H2968" s="144">
        <f t="shared" si="2573"/>
        <v>0</v>
      </c>
      <c r="I2968" s="212"/>
      <c r="J2968" s="213"/>
      <c r="K2968" s="144">
        <f t="shared" si="2574"/>
        <v>0</v>
      </c>
      <c r="L2968" s="212"/>
      <c r="M2968" s="214"/>
      <c r="N2968" s="215"/>
      <c r="O2968" s="212"/>
      <c r="P2968" s="215"/>
      <c r="Q2968" s="139">
        <f t="shared" si="2575"/>
        <v>0</v>
      </c>
      <c r="R2968" s="215"/>
      <c r="S2968" s="215"/>
      <c r="T2968" s="140">
        <f t="shared" si="2587"/>
        <v>0</v>
      </c>
      <c r="U2968" s="216"/>
      <c r="V2968" s="212"/>
      <c r="W2968" s="215"/>
      <c r="X2968" s="139">
        <f t="shared" si="2576"/>
        <v>0</v>
      </c>
      <c r="Y2968" s="215"/>
      <c r="Z2968" s="215"/>
      <c r="AA2968" s="140">
        <f t="shared" si="2588"/>
        <v>0</v>
      </c>
      <c r="AB2968" s="216"/>
      <c r="AC2968" s="212"/>
      <c r="AD2968" s="215"/>
      <c r="AE2968" s="139">
        <f t="shared" si="2577"/>
        <v>0</v>
      </c>
      <c r="AF2968" s="215"/>
      <c r="AG2968" s="215"/>
      <c r="AH2968" s="140">
        <f t="shared" si="2589"/>
        <v>0</v>
      </c>
      <c r="AJ2968" s="217"/>
      <c r="AK2968" s="218"/>
      <c r="AL2968" s="219"/>
      <c r="AM2968" s="218"/>
      <c r="AN2968" s="219"/>
      <c r="AO2968" s="218"/>
      <c r="AP2968" s="219"/>
      <c r="AQ2968" s="218"/>
      <c r="AR2968" s="219"/>
      <c r="AS2968" s="218"/>
      <c r="AT2968" s="219"/>
      <c r="AU2968" s="218"/>
      <c r="AV2968" s="114">
        <f t="shared" si="2579"/>
        <v>0</v>
      </c>
      <c r="AW2968" s="113">
        <f t="shared" si="2580"/>
        <v>0</v>
      </c>
      <c r="AX2968" s="210"/>
      <c r="AY2968" s="111">
        <f t="shared" si="2581"/>
        <v>0</v>
      </c>
      <c r="AZ2968" s="113">
        <f t="shared" si="2582"/>
        <v>0</v>
      </c>
      <c r="BA2968" s="114">
        <f t="shared" si="2583"/>
        <v>0</v>
      </c>
      <c r="BB2968" s="113">
        <f t="shared" si="2584"/>
        <v>0</v>
      </c>
      <c r="BC2968" s="113">
        <f t="shared" si="2585"/>
        <v>0</v>
      </c>
      <c r="BD2968" s="117">
        <f t="shared" si="2586"/>
        <v>0</v>
      </c>
    </row>
    <row r="2969" spans="2:56" x14ac:dyDescent="0.3">
      <c r="B2969" s="222" t="s">
        <v>136</v>
      </c>
      <c r="C2969" s="78">
        <f>SUM(C2970)</f>
        <v>0</v>
      </c>
      <c r="D2969" s="79">
        <f>SUM(D2970)</f>
        <v>0</v>
      </c>
      <c r="E2969" s="69">
        <f t="shared" si="2572"/>
        <v>0</v>
      </c>
      <c r="F2969" s="78">
        <f>SUM(F2970)</f>
        <v>0</v>
      </c>
      <c r="G2969" s="79">
        <f>SUM(G2970)</f>
        <v>0</v>
      </c>
      <c r="H2969" s="69">
        <f t="shared" si="2573"/>
        <v>0</v>
      </c>
      <c r="I2969" s="78">
        <f>SUM(I2970)</f>
        <v>0</v>
      </c>
      <c r="J2969" s="79">
        <f>SUM(J2970)</f>
        <v>0</v>
      </c>
      <c r="K2969" s="69">
        <f t="shared" si="2574"/>
        <v>0</v>
      </c>
      <c r="L2969" s="78">
        <f>SUM(L2970)</f>
        <v>0</v>
      </c>
      <c r="M2969" s="80">
        <f>SUM(M2970)</f>
        <v>0</v>
      </c>
      <c r="N2969" s="81">
        <f>SUM(N2970)</f>
        <v>0</v>
      </c>
      <c r="O2969" s="78">
        <f>SUM(O2970)</f>
        <v>0</v>
      </c>
      <c r="P2969" s="81">
        <f>SUM(P2970)</f>
        <v>0</v>
      </c>
      <c r="Q2969" s="148">
        <f t="shared" si="2575"/>
        <v>0</v>
      </c>
      <c r="R2969" s="81">
        <f>SUM(R2970)</f>
        <v>0</v>
      </c>
      <c r="S2969" s="81">
        <f>SUM(S2970)</f>
        <v>0</v>
      </c>
      <c r="T2969" s="149">
        <f t="shared" si="2587"/>
        <v>0</v>
      </c>
      <c r="U2969" s="216"/>
      <c r="V2969" s="78">
        <f>SUM(V2970)</f>
        <v>0</v>
      </c>
      <c r="W2969" s="81">
        <f>SUM(W2970)</f>
        <v>0</v>
      </c>
      <c r="X2969" s="148">
        <f t="shared" si="2576"/>
        <v>0</v>
      </c>
      <c r="Y2969" s="81">
        <f>SUM(Y2970)</f>
        <v>0</v>
      </c>
      <c r="Z2969" s="81">
        <f>SUM(Z2970)</f>
        <v>0</v>
      </c>
      <c r="AA2969" s="149">
        <f t="shared" si="2588"/>
        <v>0</v>
      </c>
      <c r="AB2969" s="216"/>
      <c r="AC2969" s="78">
        <f>SUM(AC2970)</f>
        <v>0</v>
      </c>
      <c r="AD2969" s="81">
        <f>SUM(AD2970)</f>
        <v>0</v>
      </c>
      <c r="AE2969" s="148">
        <f t="shared" si="2577"/>
        <v>0</v>
      </c>
      <c r="AF2969" s="81">
        <f>SUM(AF2970)</f>
        <v>0</v>
      </c>
      <c r="AG2969" s="81">
        <f>SUM(AG2970)</f>
        <v>0</v>
      </c>
      <c r="AH2969" s="149">
        <f t="shared" si="2589"/>
        <v>0</v>
      </c>
      <c r="AJ2969" s="79">
        <f t="shared" ref="AJ2969:AU2969" si="2601">SUM(AJ2970)</f>
        <v>0</v>
      </c>
      <c r="AK2969" s="80">
        <f t="shared" si="2601"/>
        <v>0</v>
      </c>
      <c r="AL2969" s="81">
        <f t="shared" si="2601"/>
        <v>0</v>
      </c>
      <c r="AM2969" s="80">
        <f t="shared" si="2601"/>
        <v>0</v>
      </c>
      <c r="AN2969" s="81">
        <f t="shared" si="2601"/>
        <v>0</v>
      </c>
      <c r="AO2969" s="80">
        <f t="shared" si="2601"/>
        <v>0</v>
      </c>
      <c r="AP2969" s="81">
        <f t="shared" si="2601"/>
        <v>0</v>
      </c>
      <c r="AQ2969" s="80">
        <f t="shared" si="2601"/>
        <v>0</v>
      </c>
      <c r="AR2969" s="81">
        <f t="shared" si="2601"/>
        <v>0</v>
      </c>
      <c r="AS2969" s="80">
        <f t="shared" si="2601"/>
        <v>0</v>
      </c>
      <c r="AT2969" s="81">
        <f t="shared" si="2601"/>
        <v>0</v>
      </c>
      <c r="AU2969" s="80">
        <f t="shared" si="2601"/>
        <v>0</v>
      </c>
      <c r="AV2969" s="81">
        <f t="shared" si="2579"/>
        <v>0</v>
      </c>
      <c r="AW2969" s="80">
        <f t="shared" si="2580"/>
        <v>0</v>
      </c>
      <c r="AX2969" s="210"/>
      <c r="AY2969" s="79">
        <f t="shared" si="2581"/>
        <v>0</v>
      </c>
      <c r="AZ2969" s="80">
        <f t="shared" si="2582"/>
        <v>0</v>
      </c>
      <c r="BA2969" s="81">
        <f t="shared" si="2583"/>
        <v>0</v>
      </c>
      <c r="BB2969" s="80">
        <f t="shared" si="2584"/>
        <v>0</v>
      </c>
      <c r="BC2969" s="80">
        <f t="shared" si="2585"/>
        <v>0</v>
      </c>
      <c r="BD2969" s="86">
        <f t="shared" si="2586"/>
        <v>0</v>
      </c>
    </row>
    <row r="2970" spans="2:56" x14ac:dyDescent="0.3">
      <c r="B2970" s="211" t="s">
        <v>105</v>
      </c>
      <c r="C2970" s="212"/>
      <c r="D2970" s="213"/>
      <c r="E2970" s="144">
        <f t="shared" si="2572"/>
        <v>0</v>
      </c>
      <c r="F2970" s="212"/>
      <c r="G2970" s="213"/>
      <c r="H2970" s="144">
        <f t="shared" si="2573"/>
        <v>0</v>
      </c>
      <c r="I2970" s="212"/>
      <c r="J2970" s="213"/>
      <c r="K2970" s="144">
        <f t="shared" si="2574"/>
        <v>0</v>
      </c>
      <c r="L2970" s="212"/>
      <c r="M2970" s="214"/>
      <c r="N2970" s="215"/>
      <c r="O2970" s="212"/>
      <c r="P2970" s="215"/>
      <c r="Q2970" s="139">
        <f t="shared" si="2575"/>
        <v>0</v>
      </c>
      <c r="R2970" s="215"/>
      <c r="S2970" s="215"/>
      <c r="T2970" s="140">
        <f t="shared" si="2587"/>
        <v>0</v>
      </c>
      <c r="U2970" s="216"/>
      <c r="V2970" s="212"/>
      <c r="W2970" s="215"/>
      <c r="X2970" s="139">
        <f t="shared" si="2576"/>
        <v>0</v>
      </c>
      <c r="Y2970" s="215"/>
      <c r="Z2970" s="215"/>
      <c r="AA2970" s="140">
        <f t="shared" si="2588"/>
        <v>0</v>
      </c>
      <c r="AB2970" s="216"/>
      <c r="AC2970" s="212"/>
      <c r="AD2970" s="215"/>
      <c r="AE2970" s="139">
        <f t="shared" si="2577"/>
        <v>0</v>
      </c>
      <c r="AF2970" s="215"/>
      <c r="AG2970" s="215"/>
      <c r="AH2970" s="140">
        <f t="shared" si="2589"/>
        <v>0</v>
      </c>
      <c r="AJ2970" s="217"/>
      <c r="AK2970" s="218"/>
      <c r="AL2970" s="219"/>
      <c r="AM2970" s="218"/>
      <c r="AN2970" s="219"/>
      <c r="AO2970" s="218"/>
      <c r="AP2970" s="219"/>
      <c r="AQ2970" s="218"/>
      <c r="AR2970" s="219"/>
      <c r="AS2970" s="218"/>
      <c r="AT2970" s="219"/>
      <c r="AU2970" s="218"/>
      <c r="AV2970" s="114">
        <f t="shared" si="2579"/>
        <v>0</v>
      </c>
      <c r="AW2970" s="113">
        <f t="shared" si="2580"/>
        <v>0</v>
      </c>
      <c r="AX2970" s="210"/>
      <c r="AY2970" s="111">
        <f t="shared" si="2581"/>
        <v>0</v>
      </c>
      <c r="AZ2970" s="113">
        <f t="shared" si="2582"/>
        <v>0</v>
      </c>
      <c r="BA2970" s="114">
        <f t="shared" si="2583"/>
        <v>0</v>
      </c>
      <c r="BB2970" s="113">
        <f t="shared" si="2584"/>
        <v>0</v>
      </c>
      <c r="BC2970" s="113">
        <f t="shared" si="2585"/>
        <v>0</v>
      </c>
      <c r="BD2970" s="117">
        <f t="shared" si="2586"/>
        <v>0</v>
      </c>
    </row>
    <row r="2971" spans="2:56" x14ac:dyDescent="0.3">
      <c r="B2971" s="222" t="s">
        <v>137</v>
      </c>
      <c r="C2971" s="78">
        <f>SUM(C2972)</f>
        <v>0</v>
      </c>
      <c r="D2971" s="79">
        <f>SUM(D2972)</f>
        <v>0</v>
      </c>
      <c r="E2971" s="69">
        <f t="shared" si="2572"/>
        <v>0</v>
      </c>
      <c r="F2971" s="78">
        <f>SUM(F2972)</f>
        <v>0</v>
      </c>
      <c r="G2971" s="79">
        <f>SUM(G2972)</f>
        <v>0</v>
      </c>
      <c r="H2971" s="69">
        <f t="shared" si="2573"/>
        <v>0</v>
      </c>
      <c r="I2971" s="78">
        <f>SUM(I2972)</f>
        <v>0</v>
      </c>
      <c r="J2971" s="79">
        <f>SUM(J2972)</f>
        <v>0</v>
      </c>
      <c r="K2971" s="69">
        <f t="shared" si="2574"/>
        <v>0</v>
      </c>
      <c r="L2971" s="78">
        <f>SUM(L2972)</f>
        <v>0</v>
      </c>
      <c r="M2971" s="80">
        <f>SUM(M2972)</f>
        <v>0</v>
      </c>
      <c r="N2971" s="81">
        <f>SUM(N2972)</f>
        <v>0</v>
      </c>
      <c r="O2971" s="78">
        <f>SUM(O2972)</f>
        <v>0</v>
      </c>
      <c r="P2971" s="81">
        <f>SUM(P2972)</f>
        <v>0</v>
      </c>
      <c r="Q2971" s="148">
        <f t="shared" si="2575"/>
        <v>0</v>
      </c>
      <c r="R2971" s="81">
        <f>SUM(R2972)</f>
        <v>0</v>
      </c>
      <c r="S2971" s="81">
        <f>SUM(S2972)</f>
        <v>0</v>
      </c>
      <c r="T2971" s="149">
        <f t="shared" si="2587"/>
        <v>0</v>
      </c>
      <c r="U2971" s="216"/>
      <c r="V2971" s="78">
        <f>SUM(V2972)</f>
        <v>0</v>
      </c>
      <c r="W2971" s="81">
        <f>SUM(W2972)</f>
        <v>0</v>
      </c>
      <c r="X2971" s="148">
        <f t="shared" si="2576"/>
        <v>0</v>
      </c>
      <c r="Y2971" s="81">
        <f>SUM(Y2972)</f>
        <v>0</v>
      </c>
      <c r="Z2971" s="81">
        <f>SUM(Z2972)</f>
        <v>0</v>
      </c>
      <c r="AA2971" s="149">
        <f t="shared" si="2588"/>
        <v>0</v>
      </c>
      <c r="AB2971" s="216"/>
      <c r="AC2971" s="78">
        <f>SUM(AC2972)</f>
        <v>0</v>
      </c>
      <c r="AD2971" s="81">
        <f>SUM(AD2972)</f>
        <v>0</v>
      </c>
      <c r="AE2971" s="148">
        <f t="shared" si="2577"/>
        <v>0</v>
      </c>
      <c r="AF2971" s="81">
        <f>SUM(AF2972)</f>
        <v>0</v>
      </c>
      <c r="AG2971" s="81">
        <f>SUM(AG2972)</f>
        <v>0</v>
      </c>
      <c r="AH2971" s="149">
        <f t="shared" si="2589"/>
        <v>0</v>
      </c>
      <c r="AJ2971" s="79">
        <f t="shared" ref="AJ2971:AU2971" si="2602">SUM(AJ2972)</f>
        <v>0</v>
      </c>
      <c r="AK2971" s="80">
        <f t="shared" si="2602"/>
        <v>0</v>
      </c>
      <c r="AL2971" s="81">
        <f t="shared" si="2602"/>
        <v>0</v>
      </c>
      <c r="AM2971" s="80">
        <f t="shared" si="2602"/>
        <v>0</v>
      </c>
      <c r="AN2971" s="81">
        <f t="shared" si="2602"/>
        <v>0</v>
      </c>
      <c r="AO2971" s="80">
        <f t="shared" si="2602"/>
        <v>0</v>
      </c>
      <c r="AP2971" s="81">
        <f t="shared" si="2602"/>
        <v>0</v>
      </c>
      <c r="AQ2971" s="80">
        <f t="shared" si="2602"/>
        <v>0</v>
      </c>
      <c r="AR2971" s="81">
        <f t="shared" si="2602"/>
        <v>0</v>
      </c>
      <c r="AS2971" s="80">
        <f t="shared" si="2602"/>
        <v>0</v>
      </c>
      <c r="AT2971" s="81">
        <f t="shared" si="2602"/>
        <v>0</v>
      </c>
      <c r="AU2971" s="80">
        <f t="shared" si="2602"/>
        <v>0</v>
      </c>
      <c r="AV2971" s="81">
        <f t="shared" si="2579"/>
        <v>0</v>
      </c>
      <c r="AW2971" s="80">
        <f t="shared" si="2580"/>
        <v>0</v>
      </c>
      <c r="AX2971" s="210"/>
      <c r="AY2971" s="79">
        <f t="shared" si="2581"/>
        <v>0</v>
      </c>
      <c r="AZ2971" s="80">
        <f t="shared" si="2582"/>
        <v>0</v>
      </c>
      <c r="BA2971" s="81">
        <f t="shared" si="2583"/>
        <v>0</v>
      </c>
      <c r="BB2971" s="80">
        <f t="shared" si="2584"/>
        <v>0</v>
      </c>
      <c r="BC2971" s="80">
        <f t="shared" si="2585"/>
        <v>0</v>
      </c>
      <c r="BD2971" s="86">
        <f t="shared" si="2586"/>
        <v>0</v>
      </c>
    </row>
    <row r="2972" spans="2:56" x14ac:dyDescent="0.3">
      <c r="B2972" s="211" t="s">
        <v>105</v>
      </c>
      <c r="C2972" s="212"/>
      <c r="D2972" s="213"/>
      <c r="E2972" s="144">
        <f t="shared" si="2572"/>
        <v>0</v>
      </c>
      <c r="F2972" s="212"/>
      <c r="G2972" s="213"/>
      <c r="H2972" s="144">
        <f t="shared" si="2573"/>
        <v>0</v>
      </c>
      <c r="I2972" s="212"/>
      <c r="J2972" s="213"/>
      <c r="K2972" s="144">
        <f t="shared" si="2574"/>
        <v>0</v>
      </c>
      <c r="L2972" s="212"/>
      <c r="M2972" s="214"/>
      <c r="N2972" s="215"/>
      <c r="O2972" s="212"/>
      <c r="P2972" s="215"/>
      <c r="Q2972" s="139">
        <f t="shared" si="2575"/>
        <v>0</v>
      </c>
      <c r="R2972" s="215"/>
      <c r="S2972" s="215"/>
      <c r="T2972" s="140">
        <f t="shared" si="2587"/>
        <v>0</v>
      </c>
      <c r="U2972" s="216"/>
      <c r="V2972" s="212"/>
      <c r="W2972" s="215"/>
      <c r="X2972" s="139">
        <f t="shared" si="2576"/>
        <v>0</v>
      </c>
      <c r="Y2972" s="215"/>
      <c r="Z2972" s="215"/>
      <c r="AA2972" s="140">
        <f t="shared" si="2588"/>
        <v>0</v>
      </c>
      <c r="AB2972" s="216"/>
      <c r="AC2972" s="212"/>
      <c r="AD2972" s="215"/>
      <c r="AE2972" s="139">
        <f t="shared" si="2577"/>
        <v>0</v>
      </c>
      <c r="AF2972" s="215"/>
      <c r="AG2972" s="215"/>
      <c r="AH2972" s="140">
        <f t="shared" si="2589"/>
        <v>0</v>
      </c>
      <c r="AJ2972" s="217"/>
      <c r="AK2972" s="218"/>
      <c r="AL2972" s="219"/>
      <c r="AM2972" s="218"/>
      <c r="AN2972" s="219"/>
      <c r="AO2972" s="218"/>
      <c r="AP2972" s="219"/>
      <c r="AQ2972" s="218"/>
      <c r="AR2972" s="219"/>
      <c r="AS2972" s="218"/>
      <c r="AT2972" s="219"/>
      <c r="AU2972" s="218"/>
      <c r="AV2972" s="114">
        <f t="shared" si="2579"/>
        <v>0</v>
      </c>
      <c r="AW2972" s="113">
        <f t="shared" si="2580"/>
        <v>0</v>
      </c>
      <c r="AX2972" s="210"/>
      <c r="AY2972" s="111">
        <f t="shared" si="2581"/>
        <v>0</v>
      </c>
      <c r="AZ2972" s="113">
        <f t="shared" si="2582"/>
        <v>0</v>
      </c>
      <c r="BA2972" s="114">
        <f t="shared" si="2583"/>
        <v>0</v>
      </c>
      <c r="BB2972" s="113">
        <f t="shared" si="2584"/>
        <v>0</v>
      </c>
      <c r="BC2972" s="113">
        <f t="shared" si="2585"/>
        <v>0</v>
      </c>
      <c r="BD2972" s="117">
        <f t="shared" si="2586"/>
        <v>0</v>
      </c>
    </row>
    <row r="2973" spans="2:56" x14ac:dyDescent="0.3">
      <c r="B2973" s="222" t="s">
        <v>138</v>
      </c>
      <c r="C2973" s="78">
        <f>SUM(C2974)</f>
        <v>0</v>
      </c>
      <c r="D2973" s="79">
        <f>SUM(D2974)</f>
        <v>0</v>
      </c>
      <c r="E2973" s="69">
        <f t="shared" si="2572"/>
        <v>0</v>
      </c>
      <c r="F2973" s="78">
        <f>SUM(F2974)</f>
        <v>0</v>
      </c>
      <c r="G2973" s="79">
        <f>SUM(G2974)</f>
        <v>0</v>
      </c>
      <c r="H2973" s="69">
        <f t="shared" si="2573"/>
        <v>0</v>
      </c>
      <c r="I2973" s="78">
        <f>SUM(I2974)</f>
        <v>0</v>
      </c>
      <c r="J2973" s="79">
        <f>SUM(J2974)</f>
        <v>0</v>
      </c>
      <c r="K2973" s="69">
        <f t="shared" si="2574"/>
        <v>0</v>
      </c>
      <c r="L2973" s="78">
        <f>SUM(L2974)</f>
        <v>0</v>
      </c>
      <c r="M2973" s="80">
        <f>SUM(M2974)</f>
        <v>0</v>
      </c>
      <c r="N2973" s="81">
        <f>SUM(N2974)</f>
        <v>0</v>
      </c>
      <c r="O2973" s="78">
        <f>SUM(O2974)</f>
        <v>0</v>
      </c>
      <c r="P2973" s="81">
        <f>SUM(P2974)</f>
        <v>0</v>
      </c>
      <c r="Q2973" s="148">
        <f t="shared" si="2575"/>
        <v>0</v>
      </c>
      <c r="R2973" s="81">
        <f>SUM(R2974)</f>
        <v>0</v>
      </c>
      <c r="S2973" s="81">
        <f>SUM(S2974)</f>
        <v>0</v>
      </c>
      <c r="T2973" s="149">
        <f t="shared" si="2587"/>
        <v>0</v>
      </c>
      <c r="U2973" s="216"/>
      <c r="V2973" s="78">
        <f>SUM(V2974)</f>
        <v>0</v>
      </c>
      <c r="W2973" s="81">
        <f>SUM(W2974)</f>
        <v>0</v>
      </c>
      <c r="X2973" s="148">
        <f t="shared" si="2576"/>
        <v>0</v>
      </c>
      <c r="Y2973" s="81">
        <f>SUM(Y2974)</f>
        <v>0</v>
      </c>
      <c r="Z2973" s="81">
        <f>SUM(Z2974)</f>
        <v>0</v>
      </c>
      <c r="AA2973" s="149">
        <f t="shared" si="2588"/>
        <v>0</v>
      </c>
      <c r="AB2973" s="216"/>
      <c r="AC2973" s="78">
        <f>SUM(AC2974)</f>
        <v>0</v>
      </c>
      <c r="AD2973" s="81">
        <f>SUM(AD2974)</f>
        <v>0</v>
      </c>
      <c r="AE2973" s="148">
        <f t="shared" si="2577"/>
        <v>0</v>
      </c>
      <c r="AF2973" s="81">
        <f>SUM(AF2974)</f>
        <v>0</v>
      </c>
      <c r="AG2973" s="81">
        <f>SUM(AG2974)</f>
        <v>0</v>
      </c>
      <c r="AH2973" s="149">
        <f t="shared" si="2589"/>
        <v>0</v>
      </c>
      <c r="AJ2973" s="79">
        <f t="shared" ref="AJ2973:AU2973" si="2603">SUM(AJ2974)</f>
        <v>0</v>
      </c>
      <c r="AK2973" s="80">
        <f t="shared" si="2603"/>
        <v>0</v>
      </c>
      <c r="AL2973" s="81">
        <f t="shared" si="2603"/>
        <v>0</v>
      </c>
      <c r="AM2973" s="80">
        <f t="shared" si="2603"/>
        <v>0</v>
      </c>
      <c r="AN2973" s="81">
        <f t="shared" si="2603"/>
        <v>0</v>
      </c>
      <c r="AO2973" s="80">
        <f t="shared" si="2603"/>
        <v>0</v>
      </c>
      <c r="AP2973" s="81">
        <f t="shared" si="2603"/>
        <v>0</v>
      </c>
      <c r="AQ2973" s="80">
        <f t="shared" si="2603"/>
        <v>0</v>
      </c>
      <c r="AR2973" s="81">
        <f t="shared" si="2603"/>
        <v>0</v>
      </c>
      <c r="AS2973" s="80">
        <f t="shared" si="2603"/>
        <v>0</v>
      </c>
      <c r="AT2973" s="81">
        <f t="shared" si="2603"/>
        <v>0</v>
      </c>
      <c r="AU2973" s="80">
        <f t="shared" si="2603"/>
        <v>0</v>
      </c>
      <c r="AV2973" s="81">
        <f t="shared" si="2579"/>
        <v>0</v>
      </c>
      <c r="AW2973" s="80">
        <f t="shared" si="2580"/>
        <v>0</v>
      </c>
      <c r="AX2973" s="210"/>
      <c r="AY2973" s="79">
        <f t="shared" si="2581"/>
        <v>0</v>
      </c>
      <c r="AZ2973" s="80">
        <f t="shared" si="2582"/>
        <v>0</v>
      </c>
      <c r="BA2973" s="81">
        <f t="shared" si="2583"/>
        <v>0</v>
      </c>
      <c r="BB2973" s="80">
        <f t="shared" si="2584"/>
        <v>0</v>
      </c>
      <c r="BC2973" s="80">
        <f t="shared" si="2585"/>
        <v>0</v>
      </c>
      <c r="BD2973" s="86">
        <f t="shared" si="2586"/>
        <v>0</v>
      </c>
    </row>
    <row r="2974" spans="2:56" x14ac:dyDescent="0.3">
      <c r="B2974" s="211" t="s">
        <v>139</v>
      </c>
      <c r="C2974" s="212"/>
      <c r="D2974" s="213"/>
      <c r="E2974" s="144">
        <f t="shared" si="2572"/>
        <v>0</v>
      </c>
      <c r="F2974" s="212"/>
      <c r="G2974" s="213"/>
      <c r="H2974" s="144">
        <f t="shared" si="2573"/>
        <v>0</v>
      </c>
      <c r="I2974" s="212"/>
      <c r="J2974" s="213"/>
      <c r="K2974" s="144">
        <f t="shared" si="2574"/>
        <v>0</v>
      </c>
      <c r="L2974" s="212"/>
      <c r="M2974" s="214"/>
      <c r="N2974" s="215"/>
      <c r="O2974" s="212"/>
      <c r="P2974" s="215"/>
      <c r="Q2974" s="139">
        <f t="shared" si="2575"/>
        <v>0</v>
      </c>
      <c r="R2974" s="215"/>
      <c r="S2974" s="215"/>
      <c r="T2974" s="140">
        <f t="shared" si="2587"/>
        <v>0</v>
      </c>
      <c r="U2974" s="216"/>
      <c r="V2974" s="212"/>
      <c r="W2974" s="215"/>
      <c r="X2974" s="139">
        <f t="shared" si="2576"/>
        <v>0</v>
      </c>
      <c r="Y2974" s="215"/>
      <c r="Z2974" s="215"/>
      <c r="AA2974" s="140">
        <f t="shared" si="2588"/>
        <v>0</v>
      </c>
      <c r="AB2974" s="216"/>
      <c r="AC2974" s="212"/>
      <c r="AD2974" s="215"/>
      <c r="AE2974" s="139">
        <f t="shared" si="2577"/>
        <v>0</v>
      </c>
      <c r="AF2974" s="215"/>
      <c r="AG2974" s="215"/>
      <c r="AH2974" s="140">
        <f t="shared" si="2589"/>
        <v>0</v>
      </c>
      <c r="AJ2974" s="217"/>
      <c r="AK2974" s="218"/>
      <c r="AL2974" s="219"/>
      <c r="AM2974" s="218"/>
      <c r="AN2974" s="219"/>
      <c r="AO2974" s="218"/>
      <c r="AP2974" s="219"/>
      <c r="AQ2974" s="218"/>
      <c r="AR2974" s="219"/>
      <c r="AS2974" s="218"/>
      <c r="AT2974" s="219"/>
      <c r="AU2974" s="218"/>
      <c r="AV2974" s="114">
        <f t="shared" si="2579"/>
        <v>0</v>
      </c>
      <c r="AW2974" s="113">
        <f t="shared" si="2580"/>
        <v>0</v>
      </c>
      <c r="AX2974" s="210"/>
      <c r="AY2974" s="111">
        <f t="shared" si="2581"/>
        <v>0</v>
      </c>
      <c r="AZ2974" s="113">
        <f t="shared" si="2582"/>
        <v>0</v>
      </c>
      <c r="BA2974" s="114">
        <f t="shared" si="2583"/>
        <v>0</v>
      </c>
      <c r="BB2974" s="113">
        <f t="shared" si="2584"/>
        <v>0</v>
      </c>
      <c r="BC2974" s="113">
        <f t="shared" si="2585"/>
        <v>0</v>
      </c>
      <c r="BD2974" s="117">
        <f t="shared" si="2586"/>
        <v>0</v>
      </c>
    </row>
    <row r="2975" spans="2:56" x14ac:dyDescent="0.3">
      <c r="B2975" s="222" t="s">
        <v>140</v>
      </c>
      <c r="C2975" s="78">
        <f>SUM(C2976:C2984)</f>
        <v>0</v>
      </c>
      <c r="D2975" s="79">
        <f>SUM(D2976:D2984)</f>
        <v>0</v>
      </c>
      <c r="E2975" s="69">
        <f t="shared" si="2572"/>
        <v>0</v>
      </c>
      <c r="F2975" s="78">
        <f>SUM(F2976:F2984)</f>
        <v>0</v>
      </c>
      <c r="G2975" s="79">
        <f>SUM(G2976:G2984)</f>
        <v>0</v>
      </c>
      <c r="H2975" s="69">
        <f t="shared" si="2573"/>
        <v>0</v>
      </c>
      <c r="I2975" s="78">
        <f>SUM(I2976:I2984)</f>
        <v>0</v>
      </c>
      <c r="J2975" s="79">
        <f>SUM(J2976:J2984)</f>
        <v>0</v>
      </c>
      <c r="K2975" s="69">
        <f t="shared" si="2574"/>
        <v>0</v>
      </c>
      <c r="L2975" s="78">
        <f>SUM(L2976:L2984)</f>
        <v>0</v>
      </c>
      <c r="M2975" s="80">
        <f>SUM(M2976:M2984)</f>
        <v>0</v>
      </c>
      <c r="N2975" s="81">
        <f>SUM(N2976:N2984)</f>
        <v>0</v>
      </c>
      <c r="O2975" s="78">
        <f>SUM(O2976:O2984)</f>
        <v>0</v>
      </c>
      <c r="P2975" s="81">
        <f>SUM(P2976:P2984)</f>
        <v>0</v>
      </c>
      <c r="Q2975" s="148">
        <f t="shared" si="2575"/>
        <v>0</v>
      </c>
      <c r="R2975" s="81">
        <f>SUM(R2976:R2984)</f>
        <v>0</v>
      </c>
      <c r="S2975" s="81">
        <f>SUM(S2976:S2984)</f>
        <v>0</v>
      </c>
      <c r="T2975" s="149">
        <f t="shared" si="2587"/>
        <v>0</v>
      </c>
      <c r="U2975" s="216"/>
      <c r="V2975" s="78">
        <f>SUM(V2976:V2984)</f>
        <v>0</v>
      </c>
      <c r="W2975" s="81">
        <f>SUM(W2976:W2984)</f>
        <v>0</v>
      </c>
      <c r="X2975" s="148">
        <f t="shared" si="2576"/>
        <v>0</v>
      </c>
      <c r="Y2975" s="81">
        <f>SUM(Y2976:Y2984)</f>
        <v>0</v>
      </c>
      <c r="Z2975" s="81">
        <f>SUM(Z2976:Z2984)</f>
        <v>0</v>
      </c>
      <c r="AA2975" s="149">
        <f t="shared" si="2588"/>
        <v>0</v>
      </c>
      <c r="AB2975" s="216"/>
      <c r="AC2975" s="78">
        <f>SUM(AC2976:AC2984)</f>
        <v>0</v>
      </c>
      <c r="AD2975" s="81">
        <f>SUM(AD2976:AD2984)</f>
        <v>0</v>
      </c>
      <c r="AE2975" s="148">
        <f t="shared" si="2577"/>
        <v>0</v>
      </c>
      <c r="AF2975" s="81">
        <f>SUM(AF2976:AF2984)</f>
        <v>0</v>
      </c>
      <c r="AG2975" s="81">
        <f>SUM(AG2976:AG2984)</f>
        <v>0</v>
      </c>
      <c r="AH2975" s="149">
        <f t="shared" si="2589"/>
        <v>0</v>
      </c>
      <c r="AJ2975" s="79">
        <f t="shared" ref="AJ2975:AU2975" si="2604">SUM(AJ2976:AJ2984)</f>
        <v>0</v>
      </c>
      <c r="AK2975" s="80">
        <f t="shared" si="2604"/>
        <v>0</v>
      </c>
      <c r="AL2975" s="81">
        <f t="shared" si="2604"/>
        <v>0</v>
      </c>
      <c r="AM2975" s="80">
        <f t="shared" si="2604"/>
        <v>0</v>
      </c>
      <c r="AN2975" s="81">
        <f t="shared" si="2604"/>
        <v>0</v>
      </c>
      <c r="AO2975" s="80">
        <f t="shared" si="2604"/>
        <v>0</v>
      </c>
      <c r="AP2975" s="81">
        <f t="shared" si="2604"/>
        <v>0</v>
      </c>
      <c r="AQ2975" s="80">
        <f t="shared" si="2604"/>
        <v>0</v>
      </c>
      <c r="AR2975" s="81">
        <f t="shared" si="2604"/>
        <v>0</v>
      </c>
      <c r="AS2975" s="80">
        <f t="shared" si="2604"/>
        <v>0</v>
      </c>
      <c r="AT2975" s="81">
        <f t="shared" si="2604"/>
        <v>0</v>
      </c>
      <c r="AU2975" s="80">
        <f t="shared" si="2604"/>
        <v>0</v>
      </c>
      <c r="AV2975" s="81">
        <f t="shared" si="2579"/>
        <v>0</v>
      </c>
      <c r="AW2975" s="80">
        <f t="shared" si="2580"/>
        <v>0</v>
      </c>
      <c r="AX2975" s="210"/>
      <c r="AY2975" s="79">
        <f t="shared" si="2581"/>
        <v>0</v>
      </c>
      <c r="AZ2975" s="80">
        <f t="shared" si="2582"/>
        <v>0</v>
      </c>
      <c r="BA2975" s="81">
        <f t="shared" si="2583"/>
        <v>0</v>
      </c>
      <c r="BB2975" s="80">
        <f t="shared" si="2584"/>
        <v>0</v>
      </c>
      <c r="BC2975" s="80">
        <f t="shared" si="2585"/>
        <v>0</v>
      </c>
      <c r="BD2975" s="86">
        <f t="shared" si="2586"/>
        <v>0</v>
      </c>
    </row>
    <row r="2976" spans="2:56" x14ac:dyDescent="0.3">
      <c r="B2976" s="211" t="s">
        <v>141</v>
      </c>
      <c r="C2976" s="212"/>
      <c r="D2976" s="213"/>
      <c r="E2976" s="144">
        <f t="shared" si="2572"/>
        <v>0</v>
      </c>
      <c r="F2976" s="212"/>
      <c r="G2976" s="213"/>
      <c r="H2976" s="144">
        <f t="shared" si="2573"/>
        <v>0</v>
      </c>
      <c r="I2976" s="212"/>
      <c r="J2976" s="213"/>
      <c r="K2976" s="144">
        <f t="shared" si="2574"/>
        <v>0</v>
      </c>
      <c r="L2976" s="212"/>
      <c r="M2976" s="214"/>
      <c r="N2976" s="215"/>
      <c r="O2976" s="212"/>
      <c r="P2976" s="215"/>
      <c r="Q2976" s="139">
        <f t="shared" si="2575"/>
        <v>0</v>
      </c>
      <c r="R2976" s="215"/>
      <c r="S2976" s="215"/>
      <c r="T2976" s="140">
        <f t="shared" si="2587"/>
        <v>0</v>
      </c>
      <c r="U2976" s="216"/>
      <c r="V2976" s="212"/>
      <c r="W2976" s="215"/>
      <c r="X2976" s="139">
        <f t="shared" si="2576"/>
        <v>0</v>
      </c>
      <c r="Y2976" s="215"/>
      <c r="Z2976" s="215"/>
      <c r="AA2976" s="140">
        <f t="shared" si="2588"/>
        <v>0</v>
      </c>
      <c r="AB2976" s="216"/>
      <c r="AC2976" s="212"/>
      <c r="AD2976" s="215"/>
      <c r="AE2976" s="139">
        <f t="shared" si="2577"/>
        <v>0</v>
      </c>
      <c r="AF2976" s="215"/>
      <c r="AG2976" s="215"/>
      <c r="AH2976" s="140">
        <f t="shared" si="2589"/>
        <v>0</v>
      </c>
      <c r="AJ2976" s="217"/>
      <c r="AK2976" s="218"/>
      <c r="AL2976" s="219"/>
      <c r="AM2976" s="218"/>
      <c r="AN2976" s="219"/>
      <c r="AO2976" s="218"/>
      <c r="AP2976" s="219"/>
      <c r="AQ2976" s="218"/>
      <c r="AR2976" s="219"/>
      <c r="AS2976" s="218"/>
      <c r="AT2976" s="219"/>
      <c r="AU2976" s="218"/>
      <c r="AV2976" s="114">
        <f t="shared" si="2579"/>
        <v>0</v>
      </c>
      <c r="AW2976" s="113">
        <f t="shared" si="2580"/>
        <v>0</v>
      </c>
      <c r="AX2976" s="210"/>
      <c r="AY2976" s="111">
        <f t="shared" si="2581"/>
        <v>0</v>
      </c>
      <c r="AZ2976" s="113">
        <f t="shared" si="2582"/>
        <v>0</v>
      </c>
      <c r="BA2976" s="114">
        <f t="shared" si="2583"/>
        <v>0</v>
      </c>
      <c r="BB2976" s="113">
        <f t="shared" si="2584"/>
        <v>0</v>
      </c>
      <c r="BC2976" s="113">
        <f t="shared" si="2585"/>
        <v>0</v>
      </c>
      <c r="BD2976" s="117">
        <f t="shared" si="2586"/>
        <v>0</v>
      </c>
    </row>
    <row r="2977" spans="2:56" x14ac:dyDescent="0.3">
      <c r="B2977" s="211" t="s">
        <v>142</v>
      </c>
      <c r="C2977" s="212"/>
      <c r="D2977" s="213"/>
      <c r="E2977" s="144">
        <f t="shared" si="2572"/>
        <v>0</v>
      </c>
      <c r="F2977" s="212"/>
      <c r="G2977" s="213"/>
      <c r="H2977" s="144">
        <f t="shared" si="2573"/>
        <v>0</v>
      </c>
      <c r="I2977" s="212"/>
      <c r="J2977" s="213"/>
      <c r="K2977" s="144">
        <f t="shared" si="2574"/>
        <v>0</v>
      </c>
      <c r="L2977" s="212"/>
      <c r="M2977" s="214"/>
      <c r="N2977" s="215"/>
      <c r="O2977" s="212"/>
      <c r="P2977" s="215"/>
      <c r="Q2977" s="139">
        <f t="shared" si="2575"/>
        <v>0</v>
      </c>
      <c r="R2977" s="215"/>
      <c r="S2977" s="215"/>
      <c r="T2977" s="140">
        <f t="shared" si="2587"/>
        <v>0</v>
      </c>
      <c r="U2977" s="216"/>
      <c r="V2977" s="212"/>
      <c r="W2977" s="215"/>
      <c r="X2977" s="139">
        <f t="shared" si="2576"/>
        <v>0</v>
      </c>
      <c r="Y2977" s="215"/>
      <c r="Z2977" s="215"/>
      <c r="AA2977" s="140">
        <f t="shared" si="2588"/>
        <v>0</v>
      </c>
      <c r="AB2977" s="216"/>
      <c r="AC2977" s="212"/>
      <c r="AD2977" s="215"/>
      <c r="AE2977" s="139">
        <f t="shared" si="2577"/>
        <v>0</v>
      </c>
      <c r="AF2977" s="215"/>
      <c r="AG2977" s="215"/>
      <c r="AH2977" s="140">
        <f t="shared" si="2589"/>
        <v>0</v>
      </c>
      <c r="AJ2977" s="217"/>
      <c r="AK2977" s="218"/>
      <c r="AL2977" s="219"/>
      <c r="AM2977" s="218"/>
      <c r="AN2977" s="219"/>
      <c r="AO2977" s="218"/>
      <c r="AP2977" s="219"/>
      <c r="AQ2977" s="218"/>
      <c r="AR2977" s="219"/>
      <c r="AS2977" s="218"/>
      <c r="AT2977" s="219"/>
      <c r="AU2977" s="218"/>
      <c r="AV2977" s="114">
        <f t="shared" si="2579"/>
        <v>0</v>
      </c>
      <c r="AW2977" s="113">
        <f t="shared" si="2580"/>
        <v>0</v>
      </c>
      <c r="AX2977" s="210"/>
      <c r="AY2977" s="111">
        <f t="shared" si="2581"/>
        <v>0</v>
      </c>
      <c r="AZ2977" s="113">
        <f t="shared" si="2582"/>
        <v>0</v>
      </c>
      <c r="BA2977" s="114">
        <f t="shared" si="2583"/>
        <v>0</v>
      </c>
      <c r="BB2977" s="113">
        <f t="shared" si="2584"/>
        <v>0</v>
      </c>
      <c r="BC2977" s="113">
        <f t="shared" si="2585"/>
        <v>0</v>
      </c>
      <c r="BD2977" s="117">
        <f t="shared" si="2586"/>
        <v>0</v>
      </c>
    </row>
    <row r="2978" spans="2:56" x14ac:dyDescent="0.3">
      <c r="B2978" s="211" t="s">
        <v>143</v>
      </c>
      <c r="C2978" s="212"/>
      <c r="D2978" s="213"/>
      <c r="E2978" s="144">
        <f t="shared" si="2572"/>
        <v>0</v>
      </c>
      <c r="F2978" s="212"/>
      <c r="G2978" s="213"/>
      <c r="H2978" s="144">
        <f t="shared" si="2573"/>
        <v>0</v>
      </c>
      <c r="I2978" s="212"/>
      <c r="J2978" s="213"/>
      <c r="K2978" s="144">
        <f t="shared" si="2574"/>
        <v>0</v>
      </c>
      <c r="L2978" s="212"/>
      <c r="M2978" s="214"/>
      <c r="N2978" s="215"/>
      <c r="O2978" s="212"/>
      <c r="P2978" s="215"/>
      <c r="Q2978" s="139">
        <f t="shared" si="2575"/>
        <v>0</v>
      </c>
      <c r="R2978" s="215"/>
      <c r="S2978" s="215"/>
      <c r="T2978" s="140">
        <f t="shared" si="2587"/>
        <v>0</v>
      </c>
      <c r="U2978" s="216"/>
      <c r="V2978" s="212"/>
      <c r="W2978" s="215"/>
      <c r="X2978" s="139">
        <f t="shared" si="2576"/>
        <v>0</v>
      </c>
      <c r="Y2978" s="215"/>
      <c r="Z2978" s="215"/>
      <c r="AA2978" s="140">
        <f t="shared" si="2588"/>
        <v>0</v>
      </c>
      <c r="AB2978" s="216"/>
      <c r="AC2978" s="212"/>
      <c r="AD2978" s="215"/>
      <c r="AE2978" s="139">
        <f t="shared" si="2577"/>
        <v>0</v>
      </c>
      <c r="AF2978" s="215"/>
      <c r="AG2978" s="215"/>
      <c r="AH2978" s="140">
        <f t="shared" si="2589"/>
        <v>0</v>
      </c>
      <c r="AJ2978" s="217"/>
      <c r="AK2978" s="218"/>
      <c r="AL2978" s="219"/>
      <c r="AM2978" s="218"/>
      <c r="AN2978" s="219"/>
      <c r="AO2978" s="218"/>
      <c r="AP2978" s="219"/>
      <c r="AQ2978" s="218"/>
      <c r="AR2978" s="219"/>
      <c r="AS2978" s="218"/>
      <c r="AT2978" s="219"/>
      <c r="AU2978" s="218"/>
      <c r="AV2978" s="114">
        <f t="shared" si="2579"/>
        <v>0</v>
      </c>
      <c r="AW2978" s="113">
        <f t="shared" si="2580"/>
        <v>0</v>
      </c>
      <c r="AX2978" s="210"/>
      <c r="AY2978" s="111">
        <f t="shared" si="2581"/>
        <v>0</v>
      </c>
      <c r="AZ2978" s="113">
        <f t="shared" si="2582"/>
        <v>0</v>
      </c>
      <c r="BA2978" s="114">
        <f t="shared" si="2583"/>
        <v>0</v>
      </c>
      <c r="BB2978" s="113">
        <f t="shared" si="2584"/>
        <v>0</v>
      </c>
      <c r="BC2978" s="113">
        <f t="shared" si="2585"/>
        <v>0</v>
      </c>
      <c r="BD2978" s="117">
        <f t="shared" si="2586"/>
        <v>0</v>
      </c>
    </row>
    <row r="2979" spans="2:56" x14ac:dyDescent="0.3">
      <c r="B2979" s="211" t="s">
        <v>144</v>
      </c>
      <c r="C2979" s="212"/>
      <c r="D2979" s="213"/>
      <c r="E2979" s="144">
        <f t="shared" si="2572"/>
        <v>0</v>
      </c>
      <c r="F2979" s="212"/>
      <c r="G2979" s="213"/>
      <c r="H2979" s="144">
        <f t="shared" si="2573"/>
        <v>0</v>
      </c>
      <c r="I2979" s="212"/>
      <c r="J2979" s="213"/>
      <c r="K2979" s="144">
        <f t="shared" si="2574"/>
        <v>0</v>
      </c>
      <c r="L2979" s="212"/>
      <c r="M2979" s="214"/>
      <c r="N2979" s="215"/>
      <c r="O2979" s="212"/>
      <c r="P2979" s="215"/>
      <c r="Q2979" s="139">
        <f t="shared" si="2575"/>
        <v>0</v>
      </c>
      <c r="R2979" s="215"/>
      <c r="S2979" s="215"/>
      <c r="T2979" s="140">
        <f t="shared" si="2587"/>
        <v>0</v>
      </c>
      <c r="U2979" s="216"/>
      <c r="V2979" s="212"/>
      <c r="W2979" s="215"/>
      <c r="X2979" s="139">
        <f t="shared" si="2576"/>
        <v>0</v>
      </c>
      <c r="Y2979" s="215"/>
      <c r="Z2979" s="215"/>
      <c r="AA2979" s="140">
        <f t="shared" si="2588"/>
        <v>0</v>
      </c>
      <c r="AB2979" s="216"/>
      <c r="AC2979" s="212"/>
      <c r="AD2979" s="215"/>
      <c r="AE2979" s="139">
        <f t="shared" si="2577"/>
        <v>0</v>
      </c>
      <c r="AF2979" s="215"/>
      <c r="AG2979" s="215"/>
      <c r="AH2979" s="140">
        <f t="shared" si="2589"/>
        <v>0</v>
      </c>
      <c r="AJ2979" s="217"/>
      <c r="AK2979" s="218"/>
      <c r="AL2979" s="219"/>
      <c r="AM2979" s="218"/>
      <c r="AN2979" s="219"/>
      <c r="AO2979" s="218"/>
      <c r="AP2979" s="219"/>
      <c r="AQ2979" s="218"/>
      <c r="AR2979" s="219"/>
      <c r="AS2979" s="218"/>
      <c r="AT2979" s="219"/>
      <c r="AU2979" s="218"/>
      <c r="AV2979" s="114">
        <f t="shared" si="2579"/>
        <v>0</v>
      </c>
      <c r="AW2979" s="113">
        <f t="shared" si="2580"/>
        <v>0</v>
      </c>
      <c r="AX2979" s="210"/>
      <c r="AY2979" s="111">
        <f t="shared" si="2581"/>
        <v>0</v>
      </c>
      <c r="AZ2979" s="113">
        <f t="shared" si="2582"/>
        <v>0</v>
      </c>
      <c r="BA2979" s="114">
        <f t="shared" si="2583"/>
        <v>0</v>
      </c>
      <c r="BB2979" s="113">
        <f t="shared" si="2584"/>
        <v>0</v>
      </c>
      <c r="BC2979" s="113">
        <f t="shared" si="2585"/>
        <v>0</v>
      </c>
      <c r="BD2979" s="117">
        <f t="shared" si="2586"/>
        <v>0</v>
      </c>
    </row>
    <row r="2980" spans="2:56" x14ac:dyDescent="0.3">
      <c r="B2980" s="211" t="s">
        <v>145</v>
      </c>
      <c r="C2980" s="212"/>
      <c r="D2980" s="213"/>
      <c r="E2980" s="144">
        <f t="shared" si="2572"/>
        <v>0</v>
      </c>
      <c r="F2980" s="212"/>
      <c r="G2980" s="213"/>
      <c r="H2980" s="144">
        <f t="shared" si="2573"/>
        <v>0</v>
      </c>
      <c r="I2980" s="212"/>
      <c r="J2980" s="213"/>
      <c r="K2980" s="144">
        <f t="shared" si="2574"/>
        <v>0</v>
      </c>
      <c r="L2980" s="212"/>
      <c r="M2980" s="214"/>
      <c r="N2980" s="215"/>
      <c r="O2980" s="212"/>
      <c r="P2980" s="215"/>
      <c r="Q2980" s="139">
        <f t="shared" si="2575"/>
        <v>0</v>
      </c>
      <c r="R2980" s="215"/>
      <c r="S2980" s="215"/>
      <c r="T2980" s="140">
        <f t="shared" si="2587"/>
        <v>0</v>
      </c>
      <c r="U2980" s="216"/>
      <c r="V2980" s="212"/>
      <c r="W2980" s="215"/>
      <c r="X2980" s="139">
        <f t="shared" si="2576"/>
        <v>0</v>
      </c>
      <c r="Y2980" s="215"/>
      <c r="Z2980" s="215"/>
      <c r="AA2980" s="140">
        <f t="shared" si="2588"/>
        <v>0</v>
      </c>
      <c r="AB2980" s="216"/>
      <c r="AC2980" s="212"/>
      <c r="AD2980" s="215"/>
      <c r="AE2980" s="139">
        <f t="shared" si="2577"/>
        <v>0</v>
      </c>
      <c r="AF2980" s="215"/>
      <c r="AG2980" s="215"/>
      <c r="AH2980" s="140">
        <f t="shared" si="2589"/>
        <v>0</v>
      </c>
      <c r="AJ2980" s="217"/>
      <c r="AK2980" s="218"/>
      <c r="AL2980" s="219"/>
      <c r="AM2980" s="218"/>
      <c r="AN2980" s="219"/>
      <c r="AO2980" s="218"/>
      <c r="AP2980" s="219"/>
      <c r="AQ2980" s="218"/>
      <c r="AR2980" s="219"/>
      <c r="AS2980" s="218"/>
      <c r="AT2980" s="219"/>
      <c r="AU2980" s="218"/>
      <c r="AV2980" s="114">
        <f t="shared" si="2579"/>
        <v>0</v>
      </c>
      <c r="AW2980" s="113">
        <f t="shared" si="2580"/>
        <v>0</v>
      </c>
      <c r="AX2980" s="210"/>
      <c r="AY2980" s="111">
        <f t="shared" si="2581"/>
        <v>0</v>
      </c>
      <c r="AZ2980" s="113">
        <f t="shared" si="2582"/>
        <v>0</v>
      </c>
      <c r="BA2980" s="114">
        <f t="shared" si="2583"/>
        <v>0</v>
      </c>
      <c r="BB2980" s="113">
        <f t="shared" si="2584"/>
        <v>0</v>
      </c>
      <c r="BC2980" s="113">
        <f t="shared" si="2585"/>
        <v>0</v>
      </c>
      <c r="BD2980" s="117">
        <f t="shared" si="2586"/>
        <v>0</v>
      </c>
    </row>
    <row r="2981" spans="2:56" x14ac:dyDescent="0.3">
      <c r="B2981" s="211" t="s">
        <v>146</v>
      </c>
      <c r="C2981" s="212"/>
      <c r="D2981" s="213"/>
      <c r="E2981" s="144">
        <f t="shared" si="2572"/>
        <v>0</v>
      </c>
      <c r="F2981" s="212"/>
      <c r="G2981" s="213"/>
      <c r="H2981" s="144">
        <f t="shared" si="2573"/>
        <v>0</v>
      </c>
      <c r="I2981" s="212"/>
      <c r="J2981" s="213"/>
      <c r="K2981" s="144">
        <f t="shared" si="2574"/>
        <v>0</v>
      </c>
      <c r="L2981" s="212"/>
      <c r="M2981" s="214"/>
      <c r="N2981" s="215"/>
      <c r="O2981" s="212"/>
      <c r="P2981" s="215"/>
      <c r="Q2981" s="139">
        <f t="shared" si="2575"/>
        <v>0</v>
      </c>
      <c r="R2981" s="215"/>
      <c r="S2981" s="215"/>
      <c r="T2981" s="140">
        <f t="shared" si="2587"/>
        <v>0</v>
      </c>
      <c r="U2981" s="216"/>
      <c r="V2981" s="212"/>
      <c r="W2981" s="215"/>
      <c r="X2981" s="139">
        <f t="shared" si="2576"/>
        <v>0</v>
      </c>
      <c r="Y2981" s="215"/>
      <c r="Z2981" s="215"/>
      <c r="AA2981" s="140">
        <f t="shared" si="2588"/>
        <v>0</v>
      </c>
      <c r="AB2981" s="216"/>
      <c r="AC2981" s="212"/>
      <c r="AD2981" s="215"/>
      <c r="AE2981" s="139">
        <f t="shared" si="2577"/>
        <v>0</v>
      </c>
      <c r="AF2981" s="215"/>
      <c r="AG2981" s="215"/>
      <c r="AH2981" s="140">
        <f t="shared" si="2589"/>
        <v>0</v>
      </c>
      <c r="AJ2981" s="217"/>
      <c r="AK2981" s="218"/>
      <c r="AL2981" s="219"/>
      <c r="AM2981" s="218"/>
      <c r="AN2981" s="219"/>
      <c r="AO2981" s="218"/>
      <c r="AP2981" s="219"/>
      <c r="AQ2981" s="218"/>
      <c r="AR2981" s="219"/>
      <c r="AS2981" s="218"/>
      <c r="AT2981" s="219"/>
      <c r="AU2981" s="218"/>
      <c r="AV2981" s="114">
        <f t="shared" si="2579"/>
        <v>0</v>
      </c>
      <c r="AW2981" s="113">
        <f t="shared" si="2580"/>
        <v>0</v>
      </c>
      <c r="AX2981" s="210"/>
      <c r="AY2981" s="111">
        <f t="shared" si="2581"/>
        <v>0</v>
      </c>
      <c r="AZ2981" s="113">
        <f t="shared" si="2582"/>
        <v>0</v>
      </c>
      <c r="BA2981" s="114">
        <f t="shared" si="2583"/>
        <v>0</v>
      </c>
      <c r="BB2981" s="113">
        <f t="shared" si="2584"/>
        <v>0</v>
      </c>
      <c r="BC2981" s="113">
        <f t="shared" si="2585"/>
        <v>0</v>
      </c>
      <c r="BD2981" s="117">
        <f t="shared" si="2586"/>
        <v>0</v>
      </c>
    </row>
    <row r="2982" spans="2:56" x14ac:dyDescent="0.3">
      <c r="B2982" s="211" t="s">
        <v>147</v>
      </c>
      <c r="C2982" s="212"/>
      <c r="D2982" s="213"/>
      <c r="E2982" s="144">
        <f t="shared" si="2572"/>
        <v>0</v>
      </c>
      <c r="F2982" s="212"/>
      <c r="G2982" s="213"/>
      <c r="H2982" s="144">
        <f t="shared" si="2573"/>
        <v>0</v>
      </c>
      <c r="I2982" s="212"/>
      <c r="J2982" s="213"/>
      <c r="K2982" s="144">
        <f t="shared" si="2574"/>
        <v>0</v>
      </c>
      <c r="L2982" s="212"/>
      <c r="M2982" s="214"/>
      <c r="N2982" s="215"/>
      <c r="O2982" s="212"/>
      <c r="P2982" s="215"/>
      <c r="Q2982" s="139">
        <f t="shared" si="2575"/>
        <v>0</v>
      </c>
      <c r="R2982" s="215"/>
      <c r="S2982" s="215"/>
      <c r="T2982" s="140">
        <f t="shared" si="2587"/>
        <v>0</v>
      </c>
      <c r="U2982" s="216"/>
      <c r="V2982" s="212"/>
      <c r="W2982" s="215"/>
      <c r="X2982" s="139">
        <f t="shared" si="2576"/>
        <v>0</v>
      </c>
      <c r="Y2982" s="215"/>
      <c r="Z2982" s="215"/>
      <c r="AA2982" s="140">
        <f t="shared" si="2588"/>
        <v>0</v>
      </c>
      <c r="AB2982" s="216"/>
      <c r="AC2982" s="212"/>
      <c r="AD2982" s="215"/>
      <c r="AE2982" s="139">
        <f t="shared" si="2577"/>
        <v>0</v>
      </c>
      <c r="AF2982" s="215"/>
      <c r="AG2982" s="215"/>
      <c r="AH2982" s="140">
        <f t="shared" si="2589"/>
        <v>0</v>
      </c>
      <c r="AJ2982" s="217"/>
      <c r="AK2982" s="218"/>
      <c r="AL2982" s="219"/>
      <c r="AM2982" s="218"/>
      <c r="AN2982" s="219"/>
      <c r="AO2982" s="218"/>
      <c r="AP2982" s="219"/>
      <c r="AQ2982" s="218"/>
      <c r="AR2982" s="219"/>
      <c r="AS2982" s="218"/>
      <c r="AT2982" s="219"/>
      <c r="AU2982" s="218"/>
      <c r="AV2982" s="114">
        <f t="shared" si="2579"/>
        <v>0</v>
      </c>
      <c r="AW2982" s="113">
        <f t="shared" si="2580"/>
        <v>0</v>
      </c>
      <c r="AX2982" s="210"/>
      <c r="AY2982" s="111">
        <f t="shared" si="2581"/>
        <v>0</v>
      </c>
      <c r="AZ2982" s="113">
        <f t="shared" si="2582"/>
        <v>0</v>
      </c>
      <c r="BA2982" s="114">
        <f t="shared" si="2583"/>
        <v>0</v>
      </c>
      <c r="BB2982" s="113">
        <f t="shared" si="2584"/>
        <v>0</v>
      </c>
      <c r="BC2982" s="113">
        <f t="shared" si="2585"/>
        <v>0</v>
      </c>
      <c r="BD2982" s="117">
        <f t="shared" si="2586"/>
        <v>0</v>
      </c>
    </row>
    <row r="2983" spans="2:56" x14ac:dyDescent="0.3">
      <c r="B2983" s="211" t="s">
        <v>148</v>
      </c>
      <c r="C2983" s="212"/>
      <c r="D2983" s="213"/>
      <c r="E2983" s="144">
        <f t="shared" si="2572"/>
        <v>0</v>
      </c>
      <c r="F2983" s="212"/>
      <c r="G2983" s="213"/>
      <c r="H2983" s="144">
        <f t="shared" si="2573"/>
        <v>0</v>
      </c>
      <c r="I2983" s="212"/>
      <c r="J2983" s="213"/>
      <c r="K2983" s="144">
        <f t="shared" si="2574"/>
        <v>0</v>
      </c>
      <c r="L2983" s="212"/>
      <c r="M2983" s="214"/>
      <c r="N2983" s="215"/>
      <c r="O2983" s="212"/>
      <c r="P2983" s="215"/>
      <c r="Q2983" s="139">
        <f t="shared" si="2575"/>
        <v>0</v>
      </c>
      <c r="R2983" s="215"/>
      <c r="S2983" s="215"/>
      <c r="T2983" s="140">
        <f t="shared" si="2587"/>
        <v>0</v>
      </c>
      <c r="U2983" s="216"/>
      <c r="V2983" s="212"/>
      <c r="W2983" s="215"/>
      <c r="X2983" s="139">
        <f t="shared" si="2576"/>
        <v>0</v>
      </c>
      <c r="Y2983" s="215"/>
      <c r="Z2983" s="215"/>
      <c r="AA2983" s="140">
        <f t="shared" si="2588"/>
        <v>0</v>
      </c>
      <c r="AB2983" s="216"/>
      <c r="AC2983" s="212"/>
      <c r="AD2983" s="215"/>
      <c r="AE2983" s="139">
        <f t="shared" si="2577"/>
        <v>0</v>
      </c>
      <c r="AF2983" s="215"/>
      <c r="AG2983" s="215"/>
      <c r="AH2983" s="140">
        <f t="shared" si="2589"/>
        <v>0</v>
      </c>
      <c r="AJ2983" s="217"/>
      <c r="AK2983" s="218"/>
      <c r="AL2983" s="219"/>
      <c r="AM2983" s="218"/>
      <c r="AN2983" s="219"/>
      <c r="AO2983" s="218"/>
      <c r="AP2983" s="219"/>
      <c r="AQ2983" s="218"/>
      <c r="AR2983" s="219"/>
      <c r="AS2983" s="218"/>
      <c r="AT2983" s="219"/>
      <c r="AU2983" s="218"/>
      <c r="AV2983" s="114">
        <f t="shared" si="2579"/>
        <v>0</v>
      </c>
      <c r="AW2983" s="113">
        <f t="shared" si="2580"/>
        <v>0</v>
      </c>
      <c r="AX2983" s="210"/>
      <c r="AY2983" s="111">
        <f t="shared" si="2581"/>
        <v>0</v>
      </c>
      <c r="AZ2983" s="113">
        <f t="shared" si="2582"/>
        <v>0</v>
      </c>
      <c r="BA2983" s="114">
        <f t="shared" si="2583"/>
        <v>0</v>
      </c>
      <c r="BB2983" s="113">
        <f t="shared" si="2584"/>
        <v>0</v>
      </c>
      <c r="BC2983" s="113">
        <f t="shared" si="2585"/>
        <v>0</v>
      </c>
      <c r="BD2983" s="117">
        <f t="shared" si="2586"/>
        <v>0</v>
      </c>
    </row>
    <row r="2984" spans="2:56" x14ac:dyDescent="0.3">
      <c r="B2984" s="211" t="s">
        <v>149</v>
      </c>
      <c r="C2984" s="212"/>
      <c r="D2984" s="213"/>
      <c r="E2984" s="144">
        <f t="shared" si="2572"/>
        <v>0</v>
      </c>
      <c r="F2984" s="212"/>
      <c r="G2984" s="213"/>
      <c r="H2984" s="144">
        <f t="shared" si="2573"/>
        <v>0</v>
      </c>
      <c r="I2984" s="212"/>
      <c r="J2984" s="213"/>
      <c r="K2984" s="144">
        <f t="shared" si="2574"/>
        <v>0</v>
      </c>
      <c r="L2984" s="212"/>
      <c r="M2984" s="214"/>
      <c r="N2984" s="215"/>
      <c r="O2984" s="212"/>
      <c r="P2984" s="215"/>
      <c r="Q2984" s="139">
        <f t="shared" si="2575"/>
        <v>0</v>
      </c>
      <c r="R2984" s="215"/>
      <c r="S2984" s="215"/>
      <c r="T2984" s="140">
        <f t="shared" si="2587"/>
        <v>0</v>
      </c>
      <c r="U2984" s="216"/>
      <c r="V2984" s="212"/>
      <c r="W2984" s="215"/>
      <c r="X2984" s="139">
        <f t="shared" si="2576"/>
        <v>0</v>
      </c>
      <c r="Y2984" s="215"/>
      <c r="Z2984" s="215"/>
      <c r="AA2984" s="140">
        <f t="shared" si="2588"/>
        <v>0</v>
      </c>
      <c r="AB2984" s="216"/>
      <c r="AC2984" s="212"/>
      <c r="AD2984" s="215"/>
      <c r="AE2984" s="139">
        <f t="shared" si="2577"/>
        <v>0</v>
      </c>
      <c r="AF2984" s="215"/>
      <c r="AG2984" s="215"/>
      <c r="AH2984" s="140">
        <f t="shared" si="2589"/>
        <v>0</v>
      </c>
      <c r="AJ2984" s="217"/>
      <c r="AK2984" s="218"/>
      <c r="AL2984" s="219"/>
      <c r="AM2984" s="218"/>
      <c r="AN2984" s="219"/>
      <c r="AO2984" s="218"/>
      <c r="AP2984" s="219"/>
      <c r="AQ2984" s="218"/>
      <c r="AR2984" s="219"/>
      <c r="AS2984" s="218"/>
      <c r="AT2984" s="219"/>
      <c r="AU2984" s="218"/>
      <c r="AV2984" s="114">
        <f t="shared" si="2579"/>
        <v>0</v>
      </c>
      <c r="AW2984" s="113">
        <f t="shared" si="2580"/>
        <v>0</v>
      </c>
      <c r="AX2984" s="210"/>
      <c r="AY2984" s="111">
        <f t="shared" si="2581"/>
        <v>0</v>
      </c>
      <c r="AZ2984" s="113">
        <f t="shared" si="2582"/>
        <v>0</v>
      </c>
      <c r="BA2984" s="114">
        <f t="shared" si="2583"/>
        <v>0</v>
      </c>
      <c r="BB2984" s="113">
        <f t="shared" si="2584"/>
        <v>0</v>
      </c>
      <c r="BC2984" s="113">
        <f t="shared" si="2585"/>
        <v>0</v>
      </c>
      <c r="BD2984" s="117">
        <f t="shared" si="2586"/>
        <v>0</v>
      </c>
    </row>
    <row r="2985" spans="2:56" x14ac:dyDescent="0.3">
      <c r="B2985" s="222" t="s">
        <v>150</v>
      </c>
      <c r="C2985" s="78">
        <f>SUM(C2986:C2992)</f>
        <v>0</v>
      </c>
      <c r="D2985" s="79">
        <f>SUM(D2986:D2992)</f>
        <v>0</v>
      </c>
      <c r="E2985" s="69">
        <f t="shared" si="2572"/>
        <v>0</v>
      </c>
      <c r="F2985" s="78">
        <f>SUM(F2986:F2992)</f>
        <v>0</v>
      </c>
      <c r="G2985" s="79">
        <f>SUM(G2986:G2992)</f>
        <v>0</v>
      </c>
      <c r="H2985" s="69">
        <f t="shared" si="2573"/>
        <v>0</v>
      </c>
      <c r="I2985" s="78">
        <f>SUM(I2986:I2992)</f>
        <v>0</v>
      </c>
      <c r="J2985" s="79">
        <f>SUM(J2986:J2992)</f>
        <v>0</v>
      </c>
      <c r="K2985" s="69">
        <f t="shared" si="2574"/>
        <v>0</v>
      </c>
      <c r="L2985" s="78">
        <f>SUM(L2986:L2992)</f>
        <v>0</v>
      </c>
      <c r="M2985" s="80">
        <f>SUM(M2986:M2992)</f>
        <v>0</v>
      </c>
      <c r="N2985" s="81">
        <f>SUM(N2986:N2992)</f>
        <v>0</v>
      </c>
      <c r="O2985" s="78">
        <f>SUM(O2986:O2992)</f>
        <v>0</v>
      </c>
      <c r="P2985" s="81">
        <f>SUM(P2986:P2992)</f>
        <v>0</v>
      </c>
      <c r="Q2985" s="148">
        <f t="shared" si="2575"/>
        <v>0</v>
      </c>
      <c r="R2985" s="81">
        <f>SUM(R2986:R2992)</f>
        <v>0</v>
      </c>
      <c r="S2985" s="81">
        <f>SUM(S2986:S2992)</f>
        <v>0</v>
      </c>
      <c r="T2985" s="149">
        <f t="shared" si="2587"/>
        <v>0</v>
      </c>
      <c r="U2985" s="216"/>
      <c r="V2985" s="78">
        <f>SUM(V2986:V2992)</f>
        <v>0</v>
      </c>
      <c r="W2985" s="81">
        <f>SUM(W2986:W2992)</f>
        <v>0</v>
      </c>
      <c r="X2985" s="148">
        <f t="shared" si="2576"/>
        <v>0</v>
      </c>
      <c r="Y2985" s="81">
        <f>SUM(Y2986:Y2992)</f>
        <v>0</v>
      </c>
      <c r="Z2985" s="81">
        <f>SUM(Z2986:Z2992)</f>
        <v>0</v>
      </c>
      <c r="AA2985" s="149">
        <f t="shared" si="2588"/>
        <v>0</v>
      </c>
      <c r="AB2985" s="216"/>
      <c r="AC2985" s="78">
        <f>SUM(AC2986:AC2992)</f>
        <v>0</v>
      </c>
      <c r="AD2985" s="81">
        <f>SUM(AD2986:AD2992)</f>
        <v>0</v>
      </c>
      <c r="AE2985" s="148">
        <f t="shared" si="2577"/>
        <v>0</v>
      </c>
      <c r="AF2985" s="81">
        <f>SUM(AF2986:AF2992)</f>
        <v>0</v>
      </c>
      <c r="AG2985" s="81">
        <f>SUM(AG2986:AG2992)</f>
        <v>0</v>
      </c>
      <c r="AH2985" s="149">
        <f t="shared" si="2589"/>
        <v>0</v>
      </c>
      <c r="AJ2985" s="79">
        <f t="shared" ref="AJ2985:AU2985" si="2605">SUM(AJ2986:AJ2992)</f>
        <v>0</v>
      </c>
      <c r="AK2985" s="80">
        <f t="shared" si="2605"/>
        <v>0</v>
      </c>
      <c r="AL2985" s="81">
        <f t="shared" si="2605"/>
        <v>0</v>
      </c>
      <c r="AM2985" s="80">
        <f t="shared" si="2605"/>
        <v>0</v>
      </c>
      <c r="AN2985" s="81">
        <f t="shared" si="2605"/>
        <v>0</v>
      </c>
      <c r="AO2985" s="80">
        <f t="shared" si="2605"/>
        <v>0</v>
      </c>
      <c r="AP2985" s="81">
        <f t="shared" si="2605"/>
        <v>0</v>
      </c>
      <c r="AQ2985" s="80">
        <f t="shared" si="2605"/>
        <v>0</v>
      </c>
      <c r="AR2985" s="81">
        <f t="shared" si="2605"/>
        <v>0</v>
      </c>
      <c r="AS2985" s="80">
        <f t="shared" si="2605"/>
        <v>0</v>
      </c>
      <c r="AT2985" s="81">
        <f t="shared" si="2605"/>
        <v>0</v>
      </c>
      <c r="AU2985" s="80">
        <f t="shared" si="2605"/>
        <v>0</v>
      </c>
      <c r="AV2985" s="81">
        <f t="shared" si="2579"/>
        <v>0</v>
      </c>
      <c r="AW2985" s="80">
        <f t="shared" si="2580"/>
        <v>0</v>
      </c>
      <c r="AX2985" s="210"/>
      <c r="AY2985" s="79">
        <f t="shared" si="2581"/>
        <v>0</v>
      </c>
      <c r="AZ2985" s="80">
        <f t="shared" si="2582"/>
        <v>0</v>
      </c>
      <c r="BA2985" s="81">
        <f t="shared" si="2583"/>
        <v>0</v>
      </c>
      <c r="BB2985" s="80">
        <f t="shared" si="2584"/>
        <v>0</v>
      </c>
      <c r="BC2985" s="80">
        <f t="shared" si="2585"/>
        <v>0</v>
      </c>
      <c r="BD2985" s="86">
        <f t="shared" si="2586"/>
        <v>0</v>
      </c>
    </row>
    <row r="2986" spans="2:56" x14ac:dyDescent="0.3">
      <c r="B2986" s="211" t="s">
        <v>151</v>
      </c>
      <c r="C2986" s="212"/>
      <c r="D2986" s="213"/>
      <c r="E2986" s="144">
        <f t="shared" si="2572"/>
        <v>0</v>
      </c>
      <c r="F2986" s="212"/>
      <c r="G2986" s="213"/>
      <c r="H2986" s="144">
        <f t="shared" si="2573"/>
        <v>0</v>
      </c>
      <c r="I2986" s="212"/>
      <c r="J2986" s="213"/>
      <c r="K2986" s="144">
        <f t="shared" si="2574"/>
        <v>0</v>
      </c>
      <c r="L2986" s="212"/>
      <c r="M2986" s="214"/>
      <c r="N2986" s="215"/>
      <c r="O2986" s="212"/>
      <c r="P2986" s="215"/>
      <c r="Q2986" s="139">
        <f t="shared" si="2575"/>
        <v>0</v>
      </c>
      <c r="R2986" s="215"/>
      <c r="S2986" s="215"/>
      <c r="T2986" s="140">
        <f t="shared" si="2587"/>
        <v>0</v>
      </c>
      <c r="U2986" s="216"/>
      <c r="V2986" s="212"/>
      <c r="W2986" s="215"/>
      <c r="X2986" s="139">
        <f t="shared" si="2576"/>
        <v>0</v>
      </c>
      <c r="Y2986" s="215"/>
      <c r="Z2986" s="215"/>
      <c r="AA2986" s="140">
        <f t="shared" si="2588"/>
        <v>0</v>
      </c>
      <c r="AB2986" s="216"/>
      <c r="AC2986" s="212"/>
      <c r="AD2986" s="215"/>
      <c r="AE2986" s="139">
        <f t="shared" si="2577"/>
        <v>0</v>
      </c>
      <c r="AF2986" s="215"/>
      <c r="AG2986" s="215"/>
      <c r="AH2986" s="140">
        <f t="shared" si="2589"/>
        <v>0</v>
      </c>
      <c r="AJ2986" s="217"/>
      <c r="AK2986" s="218"/>
      <c r="AL2986" s="219"/>
      <c r="AM2986" s="218"/>
      <c r="AN2986" s="219"/>
      <c r="AO2986" s="218"/>
      <c r="AP2986" s="219"/>
      <c r="AQ2986" s="218"/>
      <c r="AR2986" s="219"/>
      <c r="AS2986" s="218"/>
      <c r="AT2986" s="219"/>
      <c r="AU2986" s="218"/>
      <c r="AV2986" s="114">
        <f t="shared" si="2579"/>
        <v>0</v>
      </c>
      <c r="AW2986" s="113">
        <f t="shared" si="2580"/>
        <v>0</v>
      </c>
      <c r="AX2986" s="210"/>
      <c r="AY2986" s="111">
        <f t="shared" si="2581"/>
        <v>0</v>
      </c>
      <c r="AZ2986" s="113">
        <f t="shared" si="2582"/>
        <v>0</v>
      </c>
      <c r="BA2986" s="114">
        <f t="shared" si="2583"/>
        <v>0</v>
      </c>
      <c r="BB2986" s="113">
        <f t="shared" si="2584"/>
        <v>0</v>
      </c>
      <c r="BC2986" s="113">
        <f t="shared" si="2585"/>
        <v>0</v>
      </c>
      <c r="BD2986" s="117">
        <f t="shared" si="2586"/>
        <v>0</v>
      </c>
    </row>
    <row r="2987" spans="2:56" x14ac:dyDescent="0.3">
      <c r="B2987" s="211" t="s">
        <v>152</v>
      </c>
      <c r="C2987" s="212"/>
      <c r="D2987" s="213"/>
      <c r="E2987" s="144">
        <f t="shared" si="2572"/>
        <v>0</v>
      </c>
      <c r="F2987" s="212"/>
      <c r="G2987" s="213"/>
      <c r="H2987" s="144">
        <f t="shared" si="2573"/>
        <v>0</v>
      </c>
      <c r="I2987" s="212"/>
      <c r="J2987" s="213"/>
      <c r="K2987" s="144">
        <f t="shared" si="2574"/>
        <v>0</v>
      </c>
      <c r="L2987" s="212"/>
      <c r="M2987" s="214"/>
      <c r="N2987" s="215"/>
      <c r="O2987" s="212"/>
      <c r="P2987" s="215"/>
      <c r="Q2987" s="139">
        <f t="shared" si="2575"/>
        <v>0</v>
      </c>
      <c r="R2987" s="215"/>
      <c r="S2987" s="215"/>
      <c r="T2987" s="140">
        <f t="shared" si="2587"/>
        <v>0</v>
      </c>
      <c r="U2987" s="216"/>
      <c r="V2987" s="212"/>
      <c r="W2987" s="215"/>
      <c r="X2987" s="139">
        <f t="shared" si="2576"/>
        <v>0</v>
      </c>
      <c r="Y2987" s="215"/>
      <c r="Z2987" s="215"/>
      <c r="AA2987" s="140">
        <f t="shared" si="2588"/>
        <v>0</v>
      </c>
      <c r="AB2987" s="216"/>
      <c r="AC2987" s="212"/>
      <c r="AD2987" s="215"/>
      <c r="AE2987" s="139">
        <f t="shared" si="2577"/>
        <v>0</v>
      </c>
      <c r="AF2987" s="215"/>
      <c r="AG2987" s="215"/>
      <c r="AH2987" s="140">
        <f t="shared" si="2589"/>
        <v>0</v>
      </c>
      <c r="AJ2987" s="217"/>
      <c r="AK2987" s="218"/>
      <c r="AL2987" s="219"/>
      <c r="AM2987" s="218"/>
      <c r="AN2987" s="219"/>
      <c r="AO2987" s="218"/>
      <c r="AP2987" s="219"/>
      <c r="AQ2987" s="218"/>
      <c r="AR2987" s="219"/>
      <c r="AS2987" s="218"/>
      <c r="AT2987" s="219"/>
      <c r="AU2987" s="218"/>
      <c r="AV2987" s="114">
        <f t="shared" si="2579"/>
        <v>0</v>
      </c>
      <c r="AW2987" s="113">
        <f t="shared" si="2580"/>
        <v>0</v>
      </c>
      <c r="AX2987" s="210"/>
      <c r="AY2987" s="111">
        <f t="shared" si="2581"/>
        <v>0</v>
      </c>
      <c r="AZ2987" s="113">
        <f t="shared" si="2582"/>
        <v>0</v>
      </c>
      <c r="BA2987" s="114">
        <f t="shared" si="2583"/>
        <v>0</v>
      </c>
      <c r="BB2987" s="113">
        <f t="shared" si="2584"/>
        <v>0</v>
      </c>
      <c r="BC2987" s="113">
        <f t="shared" si="2585"/>
        <v>0</v>
      </c>
      <c r="BD2987" s="117">
        <f t="shared" si="2586"/>
        <v>0</v>
      </c>
    </row>
    <row r="2988" spans="2:56" x14ac:dyDescent="0.3">
      <c r="B2988" s="211" t="s">
        <v>153</v>
      </c>
      <c r="C2988" s="212"/>
      <c r="D2988" s="213"/>
      <c r="E2988" s="144">
        <f t="shared" si="2572"/>
        <v>0</v>
      </c>
      <c r="F2988" s="212"/>
      <c r="G2988" s="213"/>
      <c r="H2988" s="144">
        <f t="shared" si="2573"/>
        <v>0</v>
      </c>
      <c r="I2988" s="212"/>
      <c r="J2988" s="213"/>
      <c r="K2988" s="144">
        <f t="shared" si="2574"/>
        <v>0</v>
      </c>
      <c r="L2988" s="212"/>
      <c r="M2988" s="214"/>
      <c r="N2988" s="215"/>
      <c r="O2988" s="212"/>
      <c r="P2988" s="215"/>
      <c r="Q2988" s="139">
        <f t="shared" si="2575"/>
        <v>0</v>
      </c>
      <c r="R2988" s="215"/>
      <c r="S2988" s="215"/>
      <c r="T2988" s="140">
        <f t="shared" si="2587"/>
        <v>0</v>
      </c>
      <c r="U2988" s="216"/>
      <c r="V2988" s="212"/>
      <c r="W2988" s="215"/>
      <c r="X2988" s="139">
        <f t="shared" si="2576"/>
        <v>0</v>
      </c>
      <c r="Y2988" s="215"/>
      <c r="Z2988" s="215"/>
      <c r="AA2988" s="140">
        <f t="shared" si="2588"/>
        <v>0</v>
      </c>
      <c r="AB2988" s="216"/>
      <c r="AC2988" s="212"/>
      <c r="AD2988" s="215"/>
      <c r="AE2988" s="139">
        <f t="shared" si="2577"/>
        <v>0</v>
      </c>
      <c r="AF2988" s="215"/>
      <c r="AG2988" s="215"/>
      <c r="AH2988" s="140">
        <f t="shared" si="2589"/>
        <v>0</v>
      </c>
      <c r="AJ2988" s="217"/>
      <c r="AK2988" s="218"/>
      <c r="AL2988" s="219"/>
      <c r="AM2988" s="218"/>
      <c r="AN2988" s="219"/>
      <c r="AO2988" s="218"/>
      <c r="AP2988" s="219"/>
      <c r="AQ2988" s="218"/>
      <c r="AR2988" s="219"/>
      <c r="AS2988" s="218"/>
      <c r="AT2988" s="219"/>
      <c r="AU2988" s="218"/>
      <c r="AV2988" s="114">
        <f t="shared" si="2579"/>
        <v>0</v>
      </c>
      <c r="AW2988" s="113">
        <f t="shared" si="2580"/>
        <v>0</v>
      </c>
      <c r="AX2988" s="210"/>
      <c r="AY2988" s="111">
        <f t="shared" si="2581"/>
        <v>0</v>
      </c>
      <c r="AZ2988" s="113">
        <f t="shared" si="2582"/>
        <v>0</v>
      </c>
      <c r="BA2988" s="114">
        <f t="shared" si="2583"/>
        <v>0</v>
      </c>
      <c r="BB2988" s="113">
        <f t="shared" si="2584"/>
        <v>0</v>
      </c>
      <c r="BC2988" s="113">
        <f t="shared" si="2585"/>
        <v>0</v>
      </c>
      <c r="BD2988" s="117">
        <f t="shared" si="2586"/>
        <v>0</v>
      </c>
    </row>
    <row r="2989" spans="2:56" x14ac:dyDescent="0.3">
      <c r="B2989" s="211" t="s">
        <v>154</v>
      </c>
      <c r="C2989" s="212"/>
      <c r="D2989" s="213"/>
      <c r="E2989" s="144">
        <f t="shared" si="2572"/>
        <v>0</v>
      </c>
      <c r="F2989" s="212"/>
      <c r="G2989" s="213"/>
      <c r="H2989" s="144">
        <f t="shared" si="2573"/>
        <v>0</v>
      </c>
      <c r="I2989" s="212"/>
      <c r="J2989" s="213"/>
      <c r="K2989" s="144">
        <f t="shared" si="2574"/>
        <v>0</v>
      </c>
      <c r="L2989" s="212"/>
      <c r="M2989" s="214"/>
      <c r="N2989" s="215"/>
      <c r="O2989" s="212"/>
      <c r="P2989" s="215"/>
      <c r="Q2989" s="139">
        <f t="shared" si="2575"/>
        <v>0</v>
      </c>
      <c r="R2989" s="215"/>
      <c r="S2989" s="215"/>
      <c r="T2989" s="140">
        <f t="shared" si="2587"/>
        <v>0</v>
      </c>
      <c r="U2989" s="216"/>
      <c r="V2989" s="212"/>
      <c r="W2989" s="215"/>
      <c r="X2989" s="139">
        <f t="shared" si="2576"/>
        <v>0</v>
      </c>
      <c r="Y2989" s="215"/>
      <c r="Z2989" s="215"/>
      <c r="AA2989" s="140">
        <f t="shared" si="2588"/>
        <v>0</v>
      </c>
      <c r="AB2989" s="216"/>
      <c r="AC2989" s="212"/>
      <c r="AD2989" s="215"/>
      <c r="AE2989" s="139">
        <f t="shared" si="2577"/>
        <v>0</v>
      </c>
      <c r="AF2989" s="215"/>
      <c r="AG2989" s="215"/>
      <c r="AH2989" s="140">
        <f t="shared" si="2589"/>
        <v>0</v>
      </c>
      <c r="AJ2989" s="217"/>
      <c r="AK2989" s="218"/>
      <c r="AL2989" s="219"/>
      <c r="AM2989" s="218"/>
      <c r="AN2989" s="219"/>
      <c r="AO2989" s="218"/>
      <c r="AP2989" s="219"/>
      <c r="AQ2989" s="218"/>
      <c r="AR2989" s="219"/>
      <c r="AS2989" s="218"/>
      <c r="AT2989" s="219"/>
      <c r="AU2989" s="218"/>
      <c r="AV2989" s="114">
        <f t="shared" si="2579"/>
        <v>0</v>
      </c>
      <c r="AW2989" s="113">
        <f t="shared" si="2580"/>
        <v>0</v>
      </c>
      <c r="AX2989" s="210"/>
      <c r="AY2989" s="111">
        <f t="shared" si="2581"/>
        <v>0</v>
      </c>
      <c r="AZ2989" s="113">
        <f t="shared" si="2582"/>
        <v>0</v>
      </c>
      <c r="BA2989" s="114">
        <f t="shared" si="2583"/>
        <v>0</v>
      </c>
      <c r="BB2989" s="113">
        <f t="shared" si="2584"/>
        <v>0</v>
      </c>
      <c r="BC2989" s="113">
        <f t="shared" si="2585"/>
        <v>0</v>
      </c>
      <c r="BD2989" s="117">
        <f t="shared" si="2586"/>
        <v>0</v>
      </c>
    </row>
    <row r="2990" spans="2:56" x14ac:dyDescent="0.3">
      <c r="B2990" s="211" t="s">
        <v>155</v>
      </c>
      <c r="C2990" s="212"/>
      <c r="D2990" s="213"/>
      <c r="E2990" s="144">
        <f t="shared" si="2572"/>
        <v>0</v>
      </c>
      <c r="F2990" s="212"/>
      <c r="G2990" s="213"/>
      <c r="H2990" s="144">
        <f t="shared" si="2573"/>
        <v>0</v>
      </c>
      <c r="I2990" s="212"/>
      <c r="J2990" s="213"/>
      <c r="K2990" s="144">
        <f t="shared" si="2574"/>
        <v>0</v>
      </c>
      <c r="L2990" s="212"/>
      <c r="M2990" s="214"/>
      <c r="N2990" s="215"/>
      <c r="O2990" s="212"/>
      <c r="P2990" s="215"/>
      <c r="Q2990" s="139">
        <f t="shared" si="2575"/>
        <v>0</v>
      </c>
      <c r="R2990" s="215"/>
      <c r="S2990" s="215"/>
      <c r="T2990" s="140">
        <f t="shared" si="2587"/>
        <v>0</v>
      </c>
      <c r="U2990" s="216"/>
      <c r="V2990" s="212"/>
      <c r="W2990" s="215"/>
      <c r="X2990" s="139">
        <f t="shared" si="2576"/>
        <v>0</v>
      </c>
      <c r="Y2990" s="215"/>
      <c r="Z2990" s="215"/>
      <c r="AA2990" s="140">
        <f t="shared" si="2588"/>
        <v>0</v>
      </c>
      <c r="AB2990" s="216"/>
      <c r="AC2990" s="212"/>
      <c r="AD2990" s="215"/>
      <c r="AE2990" s="139">
        <f t="shared" si="2577"/>
        <v>0</v>
      </c>
      <c r="AF2990" s="215"/>
      <c r="AG2990" s="215"/>
      <c r="AH2990" s="140">
        <f t="shared" si="2589"/>
        <v>0</v>
      </c>
      <c r="AJ2990" s="217"/>
      <c r="AK2990" s="218"/>
      <c r="AL2990" s="219"/>
      <c r="AM2990" s="218"/>
      <c r="AN2990" s="219"/>
      <c r="AO2990" s="218"/>
      <c r="AP2990" s="219"/>
      <c r="AQ2990" s="218"/>
      <c r="AR2990" s="219"/>
      <c r="AS2990" s="218"/>
      <c r="AT2990" s="219"/>
      <c r="AU2990" s="218"/>
      <c r="AV2990" s="114">
        <f t="shared" si="2579"/>
        <v>0</v>
      </c>
      <c r="AW2990" s="113">
        <f t="shared" si="2580"/>
        <v>0</v>
      </c>
      <c r="AX2990" s="210"/>
      <c r="AY2990" s="111">
        <f t="shared" si="2581"/>
        <v>0</v>
      </c>
      <c r="AZ2990" s="113">
        <f t="shared" si="2582"/>
        <v>0</v>
      </c>
      <c r="BA2990" s="114">
        <f t="shared" si="2583"/>
        <v>0</v>
      </c>
      <c r="BB2990" s="113">
        <f t="shared" si="2584"/>
        <v>0</v>
      </c>
      <c r="BC2990" s="113">
        <f t="shared" si="2585"/>
        <v>0</v>
      </c>
      <c r="BD2990" s="117">
        <f t="shared" si="2586"/>
        <v>0</v>
      </c>
    </row>
    <row r="2991" spans="2:56" x14ac:dyDescent="0.3">
      <c r="B2991" s="211" t="s">
        <v>156</v>
      </c>
      <c r="C2991" s="212"/>
      <c r="D2991" s="213"/>
      <c r="E2991" s="144">
        <f t="shared" si="2572"/>
        <v>0</v>
      </c>
      <c r="F2991" s="212"/>
      <c r="G2991" s="213"/>
      <c r="H2991" s="144">
        <f t="shared" si="2573"/>
        <v>0</v>
      </c>
      <c r="I2991" s="212"/>
      <c r="J2991" s="213"/>
      <c r="K2991" s="144">
        <f t="shared" si="2574"/>
        <v>0</v>
      </c>
      <c r="L2991" s="212"/>
      <c r="M2991" s="214"/>
      <c r="N2991" s="215"/>
      <c r="O2991" s="212"/>
      <c r="P2991" s="215"/>
      <c r="Q2991" s="139">
        <f t="shared" si="2575"/>
        <v>0</v>
      </c>
      <c r="R2991" s="215"/>
      <c r="S2991" s="215"/>
      <c r="T2991" s="140">
        <f t="shared" si="2587"/>
        <v>0</v>
      </c>
      <c r="U2991" s="216"/>
      <c r="V2991" s="212"/>
      <c r="W2991" s="215"/>
      <c r="X2991" s="139">
        <f t="shared" si="2576"/>
        <v>0</v>
      </c>
      <c r="Y2991" s="215"/>
      <c r="Z2991" s="215"/>
      <c r="AA2991" s="140">
        <f t="shared" si="2588"/>
        <v>0</v>
      </c>
      <c r="AB2991" s="216"/>
      <c r="AC2991" s="212"/>
      <c r="AD2991" s="215"/>
      <c r="AE2991" s="139">
        <f t="shared" si="2577"/>
        <v>0</v>
      </c>
      <c r="AF2991" s="215"/>
      <c r="AG2991" s="215"/>
      <c r="AH2991" s="140">
        <f t="shared" si="2589"/>
        <v>0</v>
      </c>
      <c r="AJ2991" s="217"/>
      <c r="AK2991" s="218"/>
      <c r="AL2991" s="219"/>
      <c r="AM2991" s="218"/>
      <c r="AN2991" s="219"/>
      <c r="AO2991" s="218"/>
      <c r="AP2991" s="219"/>
      <c r="AQ2991" s="218"/>
      <c r="AR2991" s="219"/>
      <c r="AS2991" s="218"/>
      <c r="AT2991" s="219"/>
      <c r="AU2991" s="218"/>
      <c r="AV2991" s="114">
        <f t="shared" si="2579"/>
        <v>0</v>
      </c>
      <c r="AW2991" s="113">
        <f t="shared" si="2580"/>
        <v>0</v>
      </c>
      <c r="AX2991" s="210"/>
      <c r="AY2991" s="111">
        <f t="shared" si="2581"/>
        <v>0</v>
      </c>
      <c r="AZ2991" s="113">
        <f t="shared" si="2582"/>
        <v>0</v>
      </c>
      <c r="BA2991" s="114">
        <f t="shared" si="2583"/>
        <v>0</v>
      </c>
      <c r="BB2991" s="113">
        <f t="shared" si="2584"/>
        <v>0</v>
      </c>
      <c r="BC2991" s="113">
        <f t="shared" si="2585"/>
        <v>0</v>
      </c>
      <c r="BD2991" s="117">
        <f t="shared" si="2586"/>
        <v>0</v>
      </c>
    </row>
    <row r="2992" spans="2:56" x14ac:dyDescent="0.3">
      <c r="B2992" s="211" t="s">
        <v>157</v>
      </c>
      <c r="C2992" s="212"/>
      <c r="D2992" s="213"/>
      <c r="E2992" s="144">
        <f t="shared" si="2572"/>
        <v>0</v>
      </c>
      <c r="F2992" s="212"/>
      <c r="G2992" s="213"/>
      <c r="H2992" s="144">
        <f t="shared" si="2573"/>
        <v>0</v>
      </c>
      <c r="I2992" s="212"/>
      <c r="J2992" s="213"/>
      <c r="K2992" s="144">
        <f t="shared" si="2574"/>
        <v>0</v>
      </c>
      <c r="L2992" s="212"/>
      <c r="M2992" s="214"/>
      <c r="N2992" s="215"/>
      <c r="O2992" s="212"/>
      <c r="P2992" s="215"/>
      <c r="Q2992" s="139">
        <f t="shared" si="2575"/>
        <v>0</v>
      </c>
      <c r="R2992" s="215"/>
      <c r="S2992" s="215"/>
      <c r="T2992" s="140">
        <f t="shared" si="2587"/>
        <v>0</v>
      </c>
      <c r="U2992" s="216"/>
      <c r="V2992" s="212"/>
      <c r="W2992" s="215"/>
      <c r="X2992" s="139">
        <f t="shared" si="2576"/>
        <v>0</v>
      </c>
      <c r="Y2992" s="215"/>
      <c r="Z2992" s="215"/>
      <c r="AA2992" s="140">
        <f t="shared" si="2588"/>
        <v>0</v>
      </c>
      <c r="AB2992" s="216"/>
      <c r="AC2992" s="212"/>
      <c r="AD2992" s="215"/>
      <c r="AE2992" s="139">
        <f t="shared" si="2577"/>
        <v>0</v>
      </c>
      <c r="AF2992" s="215"/>
      <c r="AG2992" s="215"/>
      <c r="AH2992" s="140">
        <f t="shared" si="2589"/>
        <v>0</v>
      </c>
      <c r="AJ2992" s="217"/>
      <c r="AK2992" s="218"/>
      <c r="AL2992" s="219"/>
      <c r="AM2992" s="218"/>
      <c r="AN2992" s="219"/>
      <c r="AO2992" s="218"/>
      <c r="AP2992" s="219"/>
      <c r="AQ2992" s="218"/>
      <c r="AR2992" s="219"/>
      <c r="AS2992" s="218"/>
      <c r="AT2992" s="219"/>
      <c r="AU2992" s="218"/>
      <c r="AV2992" s="114">
        <f t="shared" si="2579"/>
        <v>0</v>
      </c>
      <c r="AW2992" s="113">
        <f t="shared" si="2580"/>
        <v>0</v>
      </c>
      <c r="AX2992" s="210"/>
      <c r="AY2992" s="111">
        <f t="shared" si="2581"/>
        <v>0</v>
      </c>
      <c r="AZ2992" s="113">
        <f t="shared" si="2582"/>
        <v>0</v>
      </c>
      <c r="BA2992" s="114">
        <f t="shared" si="2583"/>
        <v>0</v>
      </c>
      <c r="BB2992" s="113">
        <f t="shared" si="2584"/>
        <v>0</v>
      </c>
      <c r="BC2992" s="113">
        <f t="shared" si="2585"/>
        <v>0</v>
      </c>
      <c r="BD2992" s="117">
        <f t="shared" si="2586"/>
        <v>0</v>
      </c>
    </row>
    <row r="2993" spans="2:56" x14ac:dyDescent="0.3">
      <c r="B2993" s="222" t="s">
        <v>158</v>
      </c>
      <c r="C2993" s="78">
        <f>SUM(C2994)</f>
        <v>0</v>
      </c>
      <c r="D2993" s="79">
        <f>SUM(D2994)</f>
        <v>0</v>
      </c>
      <c r="E2993" s="69">
        <f t="shared" si="2572"/>
        <v>0</v>
      </c>
      <c r="F2993" s="78">
        <f>SUM(F2994)</f>
        <v>0</v>
      </c>
      <c r="G2993" s="79">
        <f>SUM(G2994)</f>
        <v>0</v>
      </c>
      <c r="H2993" s="69">
        <f t="shared" si="2573"/>
        <v>0</v>
      </c>
      <c r="I2993" s="78">
        <f>SUM(I2994)</f>
        <v>0</v>
      </c>
      <c r="J2993" s="79">
        <f>SUM(J2994)</f>
        <v>0</v>
      </c>
      <c r="K2993" s="69">
        <f t="shared" si="2574"/>
        <v>0</v>
      </c>
      <c r="L2993" s="78">
        <f>SUM(L2994)</f>
        <v>0</v>
      </c>
      <c r="M2993" s="80">
        <f>SUM(M2994)</f>
        <v>0</v>
      </c>
      <c r="N2993" s="81">
        <f>SUM(N2994)</f>
        <v>0</v>
      </c>
      <c r="O2993" s="78">
        <f>SUM(O2994)</f>
        <v>0</v>
      </c>
      <c r="P2993" s="81">
        <f>SUM(P2994)</f>
        <v>0</v>
      </c>
      <c r="Q2993" s="148">
        <f t="shared" si="2575"/>
        <v>0</v>
      </c>
      <c r="R2993" s="81">
        <f>SUM(R2994)</f>
        <v>0</v>
      </c>
      <c r="S2993" s="81">
        <f>SUM(S2994)</f>
        <v>0</v>
      </c>
      <c r="T2993" s="149">
        <f t="shared" si="2587"/>
        <v>0</v>
      </c>
      <c r="U2993" s="216"/>
      <c r="V2993" s="78">
        <f>SUM(V2994)</f>
        <v>0</v>
      </c>
      <c r="W2993" s="81">
        <f>SUM(W2994)</f>
        <v>0</v>
      </c>
      <c r="X2993" s="148">
        <f t="shared" si="2576"/>
        <v>0</v>
      </c>
      <c r="Y2993" s="81">
        <f>SUM(Y2994)</f>
        <v>0</v>
      </c>
      <c r="Z2993" s="81">
        <f>SUM(Z2994)</f>
        <v>0</v>
      </c>
      <c r="AA2993" s="149">
        <f t="shared" si="2588"/>
        <v>0</v>
      </c>
      <c r="AB2993" s="216"/>
      <c r="AC2993" s="78">
        <f>SUM(AC2994)</f>
        <v>0</v>
      </c>
      <c r="AD2993" s="81">
        <f>SUM(AD2994)</f>
        <v>0</v>
      </c>
      <c r="AE2993" s="148">
        <f t="shared" si="2577"/>
        <v>0</v>
      </c>
      <c r="AF2993" s="81">
        <f>SUM(AF2994)</f>
        <v>0</v>
      </c>
      <c r="AG2993" s="81">
        <f>SUM(AG2994)</f>
        <v>0</v>
      </c>
      <c r="AH2993" s="149">
        <f t="shared" si="2589"/>
        <v>0</v>
      </c>
      <c r="AJ2993" s="79">
        <f t="shared" ref="AJ2993:AU2993" si="2606">SUM(AJ2994)</f>
        <v>0</v>
      </c>
      <c r="AK2993" s="80">
        <f t="shared" si="2606"/>
        <v>0</v>
      </c>
      <c r="AL2993" s="81">
        <f t="shared" si="2606"/>
        <v>0</v>
      </c>
      <c r="AM2993" s="80">
        <f t="shared" si="2606"/>
        <v>0</v>
      </c>
      <c r="AN2993" s="81">
        <f t="shared" si="2606"/>
        <v>0</v>
      </c>
      <c r="AO2993" s="80">
        <f t="shared" si="2606"/>
        <v>0</v>
      </c>
      <c r="AP2993" s="81">
        <f t="shared" si="2606"/>
        <v>0</v>
      </c>
      <c r="AQ2993" s="80">
        <f t="shared" si="2606"/>
        <v>0</v>
      </c>
      <c r="AR2993" s="81">
        <f t="shared" si="2606"/>
        <v>0</v>
      </c>
      <c r="AS2993" s="80">
        <f t="shared" si="2606"/>
        <v>0</v>
      </c>
      <c r="AT2993" s="81">
        <f t="shared" si="2606"/>
        <v>0</v>
      </c>
      <c r="AU2993" s="80">
        <f t="shared" si="2606"/>
        <v>0</v>
      </c>
      <c r="AV2993" s="81">
        <f t="shared" si="2579"/>
        <v>0</v>
      </c>
      <c r="AW2993" s="80">
        <f t="shared" si="2580"/>
        <v>0</v>
      </c>
      <c r="AX2993" s="210"/>
      <c r="AY2993" s="79">
        <f t="shared" si="2581"/>
        <v>0</v>
      </c>
      <c r="AZ2993" s="80">
        <f t="shared" si="2582"/>
        <v>0</v>
      </c>
      <c r="BA2993" s="81">
        <f t="shared" si="2583"/>
        <v>0</v>
      </c>
      <c r="BB2993" s="80">
        <f t="shared" si="2584"/>
        <v>0</v>
      </c>
      <c r="BC2993" s="80">
        <f t="shared" si="2585"/>
        <v>0</v>
      </c>
      <c r="BD2993" s="86">
        <f t="shared" si="2586"/>
        <v>0</v>
      </c>
    </row>
    <row r="2994" spans="2:56" x14ac:dyDescent="0.3">
      <c r="B2994" s="211" t="s">
        <v>159</v>
      </c>
      <c r="C2994" s="212"/>
      <c r="D2994" s="213"/>
      <c r="E2994" s="144">
        <f t="shared" si="2572"/>
        <v>0</v>
      </c>
      <c r="F2994" s="212"/>
      <c r="G2994" s="213"/>
      <c r="H2994" s="144">
        <f t="shared" si="2573"/>
        <v>0</v>
      </c>
      <c r="I2994" s="212"/>
      <c r="J2994" s="213"/>
      <c r="K2994" s="144">
        <f t="shared" si="2574"/>
        <v>0</v>
      </c>
      <c r="L2994" s="212"/>
      <c r="M2994" s="214"/>
      <c r="N2994" s="215"/>
      <c r="O2994" s="212"/>
      <c r="P2994" s="215"/>
      <c r="Q2994" s="139">
        <f t="shared" si="2575"/>
        <v>0</v>
      </c>
      <c r="R2994" s="215"/>
      <c r="S2994" s="215"/>
      <c r="T2994" s="140">
        <f t="shared" si="2587"/>
        <v>0</v>
      </c>
      <c r="U2994" s="216"/>
      <c r="V2994" s="212"/>
      <c r="W2994" s="215"/>
      <c r="X2994" s="139">
        <f t="shared" si="2576"/>
        <v>0</v>
      </c>
      <c r="Y2994" s="215"/>
      <c r="Z2994" s="215"/>
      <c r="AA2994" s="140">
        <f t="shared" si="2588"/>
        <v>0</v>
      </c>
      <c r="AB2994" s="216"/>
      <c r="AC2994" s="212"/>
      <c r="AD2994" s="215"/>
      <c r="AE2994" s="139">
        <f t="shared" si="2577"/>
        <v>0</v>
      </c>
      <c r="AF2994" s="215"/>
      <c r="AG2994" s="215"/>
      <c r="AH2994" s="140">
        <f t="shared" si="2589"/>
        <v>0</v>
      </c>
      <c r="AJ2994" s="217"/>
      <c r="AK2994" s="218"/>
      <c r="AL2994" s="219"/>
      <c r="AM2994" s="218"/>
      <c r="AN2994" s="219"/>
      <c r="AO2994" s="218"/>
      <c r="AP2994" s="219"/>
      <c r="AQ2994" s="218"/>
      <c r="AR2994" s="219"/>
      <c r="AS2994" s="218"/>
      <c r="AT2994" s="219"/>
      <c r="AU2994" s="218"/>
      <c r="AV2994" s="114">
        <f t="shared" si="2579"/>
        <v>0</v>
      </c>
      <c r="AW2994" s="113">
        <f t="shared" si="2580"/>
        <v>0</v>
      </c>
      <c r="AX2994" s="210"/>
      <c r="AY2994" s="111">
        <f t="shared" si="2581"/>
        <v>0</v>
      </c>
      <c r="AZ2994" s="113">
        <f t="shared" si="2582"/>
        <v>0</v>
      </c>
      <c r="BA2994" s="114">
        <f t="shared" si="2583"/>
        <v>0</v>
      </c>
      <c r="BB2994" s="113">
        <f t="shared" si="2584"/>
        <v>0</v>
      </c>
      <c r="BC2994" s="113">
        <f t="shared" si="2585"/>
        <v>0</v>
      </c>
      <c r="BD2994" s="117">
        <f t="shared" si="2586"/>
        <v>0</v>
      </c>
    </row>
    <row r="2995" spans="2:56" x14ac:dyDescent="0.3">
      <c r="B2995" s="222" t="s">
        <v>160</v>
      </c>
      <c r="C2995" s="78">
        <f>SUM(C2996:C2999)</f>
        <v>0</v>
      </c>
      <c r="D2995" s="79">
        <f>SUM(D2996:D2999)</f>
        <v>0</v>
      </c>
      <c r="E2995" s="69">
        <f t="shared" si="2572"/>
        <v>0</v>
      </c>
      <c r="F2995" s="78">
        <f>SUM(F2996:F2999)</f>
        <v>0</v>
      </c>
      <c r="G2995" s="79">
        <f>SUM(G2996:G2999)</f>
        <v>0</v>
      </c>
      <c r="H2995" s="69">
        <f t="shared" si="2573"/>
        <v>0</v>
      </c>
      <c r="I2995" s="78">
        <f>SUM(I2996:I2999)</f>
        <v>0</v>
      </c>
      <c r="J2995" s="79">
        <f>SUM(J2996:J2999)</f>
        <v>0</v>
      </c>
      <c r="K2995" s="69">
        <f t="shared" si="2574"/>
        <v>0</v>
      </c>
      <c r="L2995" s="78">
        <f>SUM(L2996:L2999)</f>
        <v>0</v>
      </c>
      <c r="M2995" s="80">
        <f>SUM(M2996:M2999)</f>
        <v>0</v>
      </c>
      <c r="N2995" s="81">
        <f>SUM(N2996:N2999)</f>
        <v>0</v>
      </c>
      <c r="O2995" s="78">
        <f>SUM(O2996:O2999)</f>
        <v>0</v>
      </c>
      <c r="P2995" s="81">
        <f>SUM(P2996:P2999)</f>
        <v>0</v>
      </c>
      <c r="Q2995" s="148">
        <f t="shared" si="2575"/>
        <v>0</v>
      </c>
      <c r="R2995" s="81">
        <f>SUM(R2996:R2999)</f>
        <v>0</v>
      </c>
      <c r="S2995" s="81">
        <f>SUM(S2996:S2999)</f>
        <v>0</v>
      </c>
      <c r="T2995" s="149">
        <f t="shared" si="2587"/>
        <v>0</v>
      </c>
      <c r="U2995" s="216"/>
      <c r="V2995" s="78">
        <f>SUM(V2996:V2999)</f>
        <v>0</v>
      </c>
      <c r="W2995" s="81">
        <f>SUM(W2996:W2999)</f>
        <v>0</v>
      </c>
      <c r="X2995" s="148">
        <f t="shared" si="2576"/>
        <v>0</v>
      </c>
      <c r="Y2995" s="81">
        <f>SUM(Y2996:Y2999)</f>
        <v>0</v>
      </c>
      <c r="Z2995" s="81">
        <f>SUM(Z2996:Z2999)</f>
        <v>0</v>
      </c>
      <c r="AA2995" s="149">
        <f t="shared" si="2588"/>
        <v>0</v>
      </c>
      <c r="AB2995" s="216"/>
      <c r="AC2995" s="78">
        <f>SUM(AC2996:AC2999)</f>
        <v>0</v>
      </c>
      <c r="AD2995" s="81">
        <f>SUM(AD2996:AD2999)</f>
        <v>0</v>
      </c>
      <c r="AE2995" s="148">
        <f t="shared" si="2577"/>
        <v>0</v>
      </c>
      <c r="AF2995" s="81">
        <f>SUM(AF2996:AF2999)</f>
        <v>0</v>
      </c>
      <c r="AG2995" s="81">
        <f>SUM(AG2996:AG2999)</f>
        <v>0</v>
      </c>
      <c r="AH2995" s="149">
        <f t="shared" si="2589"/>
        <v>0</v>
      </c>
      <c r="AJ2995" s="79">
        <f t="shared" ref="AJ2995:AU2995" si="2607">SUM(AJ2996:AJ2999)</f>
        <v>0</v>
      </c>
      <c r="AK2995" s="80">
        <f t="shared" si="2607"/>
        <v>0</v>
      </c>
      <c r="AL2995" s="81">
        <f t="shared" si="2607"/>
        <v>0</v>
      </c>
      <c r="AM2995" s="80">
        <f t="shared" si="2607"/>
        <v>0</v>
      </c>
      <c r="AN2995" s="81">
        <f t="shared" si="2607"/>
        <v>0</v>
      </c>
      <c r="AO2995" s="80">
        <f t="shared" si="2607"/>
        <v>0</v>
      </c>
      <c r="AP2995" s="81">
        <f t="shared" si="2607"/>
        <v>0</v>
      </c>
      <c r="AQ2995" s="80">
        <f t="shared" si="2607"/>
        <v>0</v>
      </c>
      <c r="AR2995" s="81">
        <f t="shared" si="2607"/>
        <v>0</v>
      </c>
      <c r="AS2995" s="80">
        <f t="shared" si="2607"/>
        <v>0</v>
      </c>
      <c r="AT2995" s="81">
        <f t="shared" si="2607"/>
        <v>0</v>
      </c>
      <c r="AU2995" s="80">
        <f t="shared" si="2607"/>
        <v>0</v>
      </c>
      <c r="AV2995" s="81">
        <f t="shared" si="2579"/>
        <v>0</v>
      </c>
      <c r="AW2995" s="80">
        <f t="shared" si="2580"/>
        <v>0</v>
      </c>
      <c r="AX2995" s="210"/>
      <c r="AY2995" s="79">
        <f t="shared" si="2581"/>
        <v>0</v>
      </c>
      <c r="AZ2995" s="80">
        <f t="shared" si="2582"/>
        <v>0</v>
      </c>
      <c r="BA2995" s="81">
        <f t="shared" si="2583"/>
        <v>0</v>
      </c>
      <c r="BB2995" s="80">
        <f t="shared" si="2584"/>
        <v>0</v>
      </c>
      <c r="BC2995" s="80">
        <f t="shared" si="2585"/>
        <v>0</v>
      </c>
      <c r="BD2995" s="86">
        <f t="shared" si="2586"/>
        <v>0</v>
      </c>
    </row>
    <row r="2996" spans="2:56" x14ac:dyDescent="0.3">
      <c r="B2996" s="211" t="s">
        <v>161</v>
      </c>
      <c r="C2996" s="212"/>
      <c r="D2996" s="213"/>
      <c r="E2996" s="144">
        <f t="shared" si="2572"/>
        <v>0</v>
      </c>
      <c r="F2996" s="212"/>
      <c r="G2996" s="213"/>
      <c r="H2996" s="144">
        <f t="shared" si="2573"/>
        <v>0</v>
      </c>
      <c r="I2996" s="212"/>
      <c r="J2996" s="213"/>
      <c r="K2996" s="144">
        <f t="shared" si="2574"/>
        <v>0</v>
      </c>
      <c r="L2996" s="212"/>
      <c r="M2996" s="214"/>
      <c r="N2996" s="215"/>
      <c r="O2996" s="212"/>
      <c r="P2996" s="215"/>
      <c r="Q2996" s="139">
        <f t="shared" si="2575"/>
        <v>0</v>
      </c>
      <c r="R2996" s="215"/>
      <c r="S2996" s="215"/>
      <c r="T2996" s="140">
        <f t="shared" si="2587"/>
        <v>0</v>
      </c>
      <c r="U2996" s="216"/>
      <c r="V2996" s="212"/>
      <c r="W2996" s="215"/>
      <c r="X2996" s="139">
        <f t="shared" si="2576"/>
        <v>0</v>
      </c>
      <c r="Y2996" s="215"/>
      <c r="Z2996" s="215"/>
      <c r="AA2996" s="140">
        <f t="shared" si="2588"/>
        <v>0</v>
      </c>
      <c r="AB2996" s="216"/>
      <c r="AC2996" s="212"/>
      <c r="AD2996" s="215"/>
      <c r="AE2996" s="139">
        <f t="shared" si="2577"/>
        <v>0</v>
      </c>
      <c r="AF2996" s="215"/>
      <c r="AG2996" s="215"/>
      <c r="AH2996" s="140">
        <f t="shared" si="2589"/>
        <v>0</v>
      </c>
      <c r="AJ2996" s="217"/>
      <c r="AK2996" s="218"/>
      <c r="AL2996" s="219"/>
      <c r="AM2996" s="218"/>
      <c r="AN2996" s="219"/>
      <c r="AO2996" s="218"/>
      <c r="AP2996" s="219"/>
      <c r="AQ2996" s="218"/>
      <c r="AR2996" s="219"/>
      <c r="AS2996" s="218"/>
      <c r="AT2996" s="219"/>
      <c r="AU2996" s="218"/>
      <c r="AV2996" s="114">
        <f t="shared" si="2579"/>
        <v>0</v>
      </c>
      <c r="AW2996" s="113">
        <f t="shared" si="2580"/>
        <v>0</v>
      </c>
      <c r="AX2996" s="210"/>
      <c r="AY2996" s="111">
        <f t="shared" si="2581"/>
        <v>0</v>
      </c>
      <c r="AZ2996" s="113">
        <f t="shared" si="2582"/>
        <v>0</v>
      </c>
      <c r="BA2996" s="114">
        <f t="shared" si="2583"/>
        <v>0</v>
      </c>
      <c r="BB2996" s="113">
        <f t="shared" si="2584"/>
        <v>0</v>
      </c>
      <c r="BC2996" s="113">
        <f t="shared" si="2585"/>
        <v>0</v>
      </c>
      <c r="BD2996" s="117">
        <f t="shared" si="2586"/>
        <v>0</v>
      </c>
    </row>
    <row r="2997" spans="2:56" x14ac:dyDescent="0.3">
      <c r="B2997" s="211" t="s">
        <v>162</v>
      </c>
      <c r="C2997" s="212"/>
      <c r="D2997" s="213"/>
      <c r="E2997" s="144">
        <f t="shared" si="2572"/>
        <v>0</v>
      </c>
      <c r="F2997" s="212"/>
      <c r="G2997" s="213"/>
      <c r="H2997" s="144">
        <f t="shared" si="2573"/>
        <v>0</v>
      </c>
      <c r="I2997" s="212"/>
      <c r="J2997" s="213"/>
      <c r="K2997" s="144">
        <f t="shared" si="2574"/>
        <v>0</v>
      </c>
      <c r="L2997" s="212"/>
      <c r="M2997" s="214"/>
      <c r="N2997" s="215"/>
      <c r="O2997" s="212"/>
      <c r="P2997" s="215"/>
      <c r="Q2997" s="139">
        <f t="shared" si="2575"/>
        <v>0</v>
      </c>
      <c r="R2997" s="215"/>
      <c r="S2997" s="215"/>
      <c r="T2997" s="140">
        <f t="shared" si="2587"/>
        <v>0</v>
      </c>
      <c r="U2997" s="216"/>
      <c r="V2997" s="212"/>
      <c r="W2997" s="215"/>
      <c r="X2997" s="139">
        <f t="shared" si="2576"/>
        <v>0</v>
      </c>
      <c r="Y2997" s="215"/>
      <c r="Z2997" s="215"/>
      <c r="AA2997" s="140">
        <f t="shared" si="2588"/>
        <v>0</v>
      </c>
      <c r="AB2997" s="216"/>
      <c r="AC2997" s="212"/>
      <c r="AD2997" s="215"/>
      <c r="AE2997" s="139">
        <f t="shared" si="2577"/>
        <v>0</v>
      </c>
      <c r="AF2997" s="215"/>
      <c r="AG2997" s="215"/>
      <c r="AH2997" s="140">
        <f t="shared" si="2589"/>
        <v>0</v>
      </c>
      <c r="AJ2997" s="217"/>
      <c r="AK2997" s="218"/>
      <c r="AL2997" s="219"/>
      <c r="AM2997" s="218"/>
      <c r="AN2997" s="219"/>
      <c r="AO2997" s="218"/>
      <c r="AP2997" s="219"/>
      <c r="AQ2997" s="218"/>
      <c r="AR2997" s="219"/>
      <c r="AS2997" s="218"/>
      <c r="AT2997" s="219"/>
      <c r="AU2997" s="218"/>
      <c r="AV2997" s="114">
        <f t="shared" si="2579"/>
        <v>0</v>
      </c>
      <c r="AW2997" s="113">
        <f t="shared" si="2580"/>
        <v>0</v>
      </c>
      <c r="AX2997" s="210"/>
      <c r="AY2997" s="111">
        <f t="shared" si="2581"/>
        <v>0</v>
      </c>
      <c r="AZ2997" s="113">
        <f t="shared" si="2582"/>
        <v>0</v>
      </c>
      <c r="BA2997" s="114">
        <f t="shared" si="2583"/>
        <v>0</v>
      </c>
      <c r="BB2997" s="113">
        <f t="shared" si="2584"/>
        <v>0</v>
      </c>
      <c r="BC2997" s="113">
        <f t="shared" si="2585"/>
        <v>0</v>
      </c>
      <c r="BD2997" s="117">
        <f t="shared" si="2586"/>
        <v>0</v>
      </c>
    </row>
    <row r="2998" spans="2:56" x14ac:dyDescent="0.3">
      <c r="B2998" s="211" t="s">
        <v>163</v>
      </c>
      <c r="C2998" s="212"/>
      <c r="D2998" s="213"/>
      <c r="E2998" s="144">
        <f t="shared" si="2572"/>
        <v>0</v>
      </c>
      <c r="F2998" s="212"/>
      <c r="G2998" s="213"/>
      <c r="H2998" s="144">
        <f t="shared" si="2573"/>
        <v>0</v>
      </c>
      <c r="I2998" s="212"/>
      <c r="J2998" s="213"/>
      <c r="K2998" s="144">
        <f t="shared" si="2574"/>
        <v>0</v>
      </c>
      <c r="L2998" s="212"/>
      <c r="M2998" s="214"/>
      <c r="N2998" s="215"/>
      <c r="O2998" s="212"/>
      <c r="P2998" s="215"/>
      <c r="Q2998" s="139">
        <f t="shared" si="2575"/>
        <v>0</v>
      </c>
      <c r="R2998" s="215"/>
      <c r="S2998" s="215"/>
      <c r="T2998" s="140">
        <f t="shared" si="2587"/>
        <v>0</v>
      </c>
      <c r="U2998" s="216"/>
      <c r="V2998" s="212"/>
      <c r="W2998" s="215"/>
      <c r="X2998" s="139">
        <f t="shared" si="2576"/>
        <v>0</v>
      </c>
      <c r="Y2998" s="215"/>
      <c r="Z2998" s="215"/>
      <c r="AA2998" s="140">
        <f t="shared" si="2588"/>
        <v>0</v>
      </c>
      <c r="AB2998" s="216"/>
      <c r="AC2998" s="212"/>
      <c r="AD2998" s="215"/>
      <c r="AE2998" s="139">
        <f t="shared" si="2577"/>
        <v>0</v>
      </c>
      <c r="AF2998" s="215"/>
      <c r="AG2998" s="215"/>
      <c r="AH2998" s="140">
        <f t="shared" si="2589"/>
        <v>0</v>
      </c>
      <c r="AJ2998" s="217"/>
      <c r="AK2998" s="218"/>
      <c r="AL2998" s="219"/>
      <c r="AM2998" s="218"/>
      <c r="AN2998" s="219"/>
      <c r="AO2998" s="218"/>
      <c r="AP2998" s="219"/>
      <c r="AQ2998" s="218"/>
      <c r="AR2998" s="219"/>
      <c r="AS2998" s="218"/>
      <c r="AT2998" s="219"/>
      <c r="AU2998" s="218"/>
      <c r="AV2998" s="114">
        <f t="shared" si="2579"/>
        <v>0</v>
      </c>
      <c r="AW2998" s="113">
        <f t="shared" si="2580"/>
        <v>0</v>
      </c>
      <c r="AX2998" s="210"/>
      <c r="AY2998" s="111">
        <f t="shared" si="2581"/>
        <v>0</v>
      </c>
      <c r="AZ2998" s="113">
        <f t="shared" si="2582"/>
        <v>0</v>
      </c>
      <c r="BA2998" s="114">
        <f t="shared" si="2583"/>
        <v>0</v>
      </c>
      <c r="BB2998" s="113">
        <f t="shared" si="2584"/>
        <v>0</v>
      </c>
      <c r="BC2998" s="113">
        <f t="shared" si="2585"/>
        <v>0</v>
      </c>
      <c r="BD2998" s="117">
        <f t="shared" si="2586"/>
        <v>0</v>
      </c>
    </row>
    <row r="2999" spans="2:56" x14ac:dyDescent="0.3">
      <c r="B2999" s="211" t="s">
        <v>164</v>
      </c>
      <c r="C2999" s="212"/>
      <c r="D2999" s="213"/>
      <c r="E2999" s="144">
        <f t="shared" si="2572"/>
        <v>0</v>
      </c>
      <c r="F2999" s="212"/>
      <c r="G2999" s="213"/>
      <c r="H2999" s="144">
        <f t="shared" si="2573"/>
        <v>0</v>
      </c>
      <c r="I2999" s="212"/>
      <c r="J2999" s="213"/>
      <c r="K2999" s="144">
        <f t="shared" si="2574"/>
        <v>0</v>
      </c>
      <c r="L2999" s="212"/>
      <c r="M2999" s="214"/>
      <c r="N2999" s="215"/>
      <c r="O2999" s="212"/>
      <c r="P2999" s="215"/>
      <c r="Q2999" s="139">
        <f t="shared" si="2575"/>
        <v>0</v>
      </c>
      <c r="R2999" s="215"/>
      <c r="S2999" s="215"/>
      <c r="T2999" s="140">
        <f t="shared" si="2587"/>
        <v>0</v>
      </c>
      <c r="U2999" s="216"/>
      <c r="V2999" s="212"/>
      <c r="W2999" s="215"/>
      <c r="X2999" s="139">
        <f t="shared" si="2576"/>
        <v>0</v>
      </c>
      <c r="Y2999" s="215"/>
      <c r="Z2999" s="215"/>
      <c r="AA2999" s="140">
        <f t="shared" si="2588"/>
        <v>0</v>
      </c>
      <c r="AB2999" s="216"/>
      <c r="AC2999" s="212"/>
      <c r="AD2999" s="215"/>
      <c r="AE2999" s="139">
        <f t="shared" si="2577"/>
        <v>0</v>
      </c>
      <c r="AF2999" s="215"/>
      <c r="AG2999" s="215"/>
      <c r="AH2999" s="140">
        <f t="shared" si="2589"/>
        <v>0</v>
      </c>
      <c r="AJ2999" s="217"/>
      <c r="AK2999" s="218"/>
      <c r="AL2999" s="219"/>
      <c r="AM2999" s="218"/>
      <c r="AN2999" s="219"/>
      <c r="AO2999" s="218"/>
      <c r="AP2999" s="219"/>
      <c r="AQ2999" s="218"/>
      <c r="AR2999" s="219"/>
      <c r="AS2999" s="218"/>
      <c r="AT2999" s="219"/>
      <c r="AU2999" s="218"/>
      <c r="AV2999" s="114">
        <f t="shared" si="2579"/>
        <v>0</v>
      </c>
      <c r="AW2999" s="113">
        <f t="shared" si="2580"/>
        <v>0</v>
      </c>
      <c r="AX2999" s="210"/>
      <c r="AY2999" s="111">
        <f t="shared" si="2581"/>
        <v>0</v>
      </c>
      <c r="AZ2999" s="113">
        <f t="shared" si="2582"/>
        <v>0</v>
      </c>
      <c r="BA2999" s="114">
        <f t="shared" si="2583"/>
        <v>0</v>
      </c>
      <c r="BB2999" s="113">
        <f t="shared" si="2584"/>
        <v>0</v>
      </c>
      <c r="BC2999" s="113">
        <f t="shared" si="2585"/>
        <v>0</v>
      </c>
      <c r="BD2999" s="117">
        <f t="shared" si="2586"/>
        <v>0</v>
      </c>
    </row>
    <row r="3000" spans="2:56" x14ac:dyDescent="0.3">
      <c r="B3000" s="222" t="s">
        <v>165</v>
      </c>
      <c r="C3000" s="78">
        <f>SUM(C3001)</f>
        <v>0</v>
      </c>
      <c r="D3000" s="79">
        <f>SUM(D3001)</f>
        <v>0</v>
      </c>
      <c r="E3000" s="69">
        <f t="shared" si="2572"/>
        <v>0</v>
      </c>
      <c r="F3000" s="78">
        <f>SUM(F3001)</f>
        <v>0</v>
      </c>
      <c r="G3000" s="79">
        <f>SUM(G3001)</f>
        <v>0</v>
      </c>
      <c r="H3000" s="69">
        <f t="shared" si="2573"/>
        <v>0</v>
      </c>
      <c r="I3000" s="78">
        <f>SUM(I3001)</f>
        <v>0</v>
      </c>
      <c r="J3000" s="79">
        <f>SUM(J3001)</f>
        <v>0</v>
      </c>
      <c r="K3000" s="69">
        <f t="shared" si="2574"/>
        <v>0</v>
      </c>
      <c r="L3000" s="78">
        <f>SUM(L3001)</f>
        <v>0</v>
      </c>
      <c r="M3000" s="80">
        <f>SUM(M3001)</f>
        <v>0</v>
      </c>
      <c r="N3000" s="81">
        <f>SUM(N3001)</f>
        <v>0</v>
      </c>
      <c r="O3000" s="78">
        <f>SUM(O3001)</f>
        <v>0</v>
      </c>
      <c r="P3000" s="81">
        <f>SUM(P3001)</f>
        <v>0</v>
      </c>
      <c r="Q3000" s="148">
        <f t="shared" si="2575"/>
        <v>0</v>
      </c>
      <c r="R3000" s="81">
        <f>SUM(R3001)</f>
        <v>0</v>
      </c>
      <c r="S3000" s="81">
        <f>SUM(S3001)</f>
        <v>0</v>
      </c>
      <c r="T3000" s="149">
        <f t="shared" si="2587"/>
        <v>0</v>
      </c>
      <c r="U3000" s="216"/>
      <c r="V3000" s="78">
        <f>SUM(V3001)</f>
        <v>0</v>
      </c>
      <c r="W3000" s="81">
        <f>SUM(W3001)</f>
        <v>0</v>
      </c>
      <c r="X3000" s="148">
        <f t="shared" si="2576"/>
        <v>0</v>
      </c>
      <c r="Y3000" s="81">
        <f>SUM(Y3001)</f>
        <v>0</v>
      </c>
      <c r="Z3000" s="81">
        <f>SUM(Z3001)</f>
        <v>0</v>
      </c>
      <c r="AA3000" s="149">
        <f t="shared" si="2588"/>
        <v>0</v>
      </c>
      <c r="AB3000" s="216"/>
      <c r="AC3000" s="78">
        <f>SUM(AC3001)</f>
        <v>0</v>
      </c>
      <c r="AD3000" s="81">
        <f>SUM(AD3001)</f>
        <v>0</v>
      </c>
      <c r="AE3000" s="148">
        <f t="shared" si="2577"/>
        <v>0</v>
      </c>
      <c r="AF3000" s="81">
        <f>SUM(AF3001)</f>
        <v>0</v>
      </c>
      <c r="AG3000" s="81">
        <f>SUM(AG3001)</f>
        <v>0</v>
      </c>
      <c r="AH3000" s="149">
        <f t="shared" si="2589"/>
        <v>0</v>
      </c>
      <c r="AJ3000" s="79">
        <f t="shared" ref="AJ3000:AU3000" si="2608">SUM(AJ3001)</f>
        <v>0</v>
      </c>
      <c r="AK3000" s="80">
        <f t="shared" si="2608"/>
        <v>0</v>
      </c>
      <c r="AL3000" s="81">
        <f t="shared" si="2608"/>
        <v>0</v>
      </c>
      <c r="AM3000" s="80">
        <f t="shared" si="2608"/>
        <v>0</v>
      </c>
      <c r="AN3000" s="81">
        <f t="shared" si="2608"/>
        <v>0</v>
      </c>
      <c r="AO3000" s="80">
        <f t="shared" si="2608"/>
        <v>0</v>
      </c>
      <c r="AP3000" s="81">
        <f t="shared" si="2608"/>
        <v>0</v>
      </c>
      <c r="AQ3000" s="80">
        <f t="shared" si="2608"/>
        <v>0</v>
      </c>
      <c r="AR3000" s="81">
        <f t="shared" si="2608"/>
        <v>0</v>
      </c>
      <c r="AS3000" s="80">
        <f t="shared" si="2608"/>
        <v>0</v>
      </c>
      <c r="AT3000" s="81">
        <f t="shared" si="2608"/>
        <v>0</v>
      </c>
      <c r="AU3000" s="80">
        <f t="shared" si="2608"/>
        <v>0</v>
      </c>
      <c r="AV3000" s="81">
        <f t="shared" si="2579"/>
        <v>0</v>
      </c>
      <c r="AW3000" s="80">
        <f t="shared" si="2580"/>
        <v>0</v>
      </c>
      <c r="AX3000" s="210"/>
      <c r="AY3000" s="79">
        <f t="shared" si="2581"/>
        <v>0</v>
      </c>
      <c r="AZ3000" s="80">
        <f t="shared" si="2582"/>
        <v>0</v>
      </c>
      <c r="BA3000" s="81">
        <f t="shared" si="2583"/>
        <v>0</v>
      </c>
      <c r="BB3000" s="80">
        <f t="shared" si="2584"/>
        <v>0</v>
      </c>
      <c r="BC3000" s="80">
        <f t="shared" si="2585"/>
        <v>0</v>
      </c>
      <c r="BD3000" s="86">
        <f t="shared" si="2586"/>
        <v>0</v>
      </c>
    </row>
    <row r="3001" spans="2:56" x14ac:dyDescent="0.3">
      <c r="B3001" s="211" t="s">
        <v>166</v>
      </c>
      <c r="C3001" s="212"/>
      <c r="D3001" s="213"/>
      <c r="E3001" s="144">
        <f t="shared" ref="E3001:E3064" si="2609">IFERROR(D3001/C3001,0)</f>
        <v>0</v>
      </c>
      <c r="F3001" s="212"/>
      <c r="G3001" s="213"/>
      <c r="H3001" s="144">
        <f t="shared" ref="H3001:H3064" si="2610">IFERROR(G3001/F3001,0)</f>
        <v>0</v>
      </c>
      <c r="I3001" s="212"/>
      <c r="J3001" s="213"/>
      <c r="K3001" s="144">
        <f t="shared" ref="K3001:K3064" si="2611">IFERROR(J3001/I3001,0)</f>
        <v>0</v>
      </c>
      <c r="L3001" s="212"/>
      <c r="M3001" s="214"/>
      <c r="N3001" s="215"/>
      <c r="O3001" s="212"/>
      <c r="P3001" s="215"/>
      <c r="Q3001" s="139">
        <f t="shared" ref="Q3001:Q3064" si="2612">SUM(O3001:P3001)</f>
        <v>0</v>
      </c>
      <c r="R3001" s="215"/>
      <c r="S3001" s="215"/>
      <c r="T3001" s="140">
        <f t="shared" si="2587"/>
        <v>0</v>
      </c>
      <c r="U3001" s="216"/>
      <c r="V3001" s="212"/>
      <c r="W3001" s="215"/>
      <c r="X3001" s="139">
        <f t="shared" ref="X3001:X3064" si="2613">SUM(V3001:W3001)</f>
        <v>0</v>
      </c>
      <c r="Y3001" s="215"/>
      <c r="Z3001" s="215"/>
      <c r="AA3001" s="140">
        <f t="shared" si="2588"/>
        <v>0</v>
      </c>
      <c r="AB3001" s="216"/>
      <c r="AC3001" s="212"/>
      <c r="AD3001" s="215"/>
      <c r="AE3001" s="139">
        <f t="shared" ref="AE3001:AE3064" si="2614">SUM(AC3001:AD3001)</f>
        <v>0</v>
      </c>
      <c r="AF3001" s="215"/>
      <c r="AG3001" s="215"/>
      <c r="AH3001" s="140">
        <f t="shared" si="2589"/>
        <v>0</v>
      </c>
      <c r="AJ3001" s="217"/>
      <c r="AK3001" s="218"/>
      <c r="AL3001" s="219"/>
      <c r="AM3001" s="218"/>
      <c r="AN3001" s="219"/>
      <c r="AO3001" s="218"/>
      <c r="AP3001" s="219"/>
      <c r="AQ3001" s="218"/>
      <c r="AR3001" s="219"/>
      <c r="AS3001" s="218"/>
      <c r="AT3001" s="219"/>
      <c r="AU3001" s="218"/>
      <c r="AV3001" s="114">
        <f t="shared" ref="AV3001:AV3064" si="2615">SUM(AJ3001:AU3001)</f>
        <v>0</v>
      </c>
      <c r="AW3001" s="113">
        <f t="shared" ref="AW3001:AW3064" si="2616">T3001-AV3001</f>
        <v>0</v>
      </c>
      <c r="AX3001" s="210"/>
      <c r="AY3001" s="111">
        <f t="shared" ref="AY3001:AY3064" si="2617">SUM(AJ3001:AL3001)</f>
        <v>0</v>
      </c>
      <c r="AZ3001" s="113">
        <f t="shared" ref="AZ3001:AZ3064" si="2618">SUM(AM3001:AO3001)</f>
        <v>0</v>
      </c>
      <c r="BA3001" s="114">
        <f t="shared" ref="BA3001:BA3064" si="2619">SUM(AP3001:AR3001)</f>
        <v>0</v>
      </c>
      <c r="BB3001" s="113">
        <f t="shared" ref="BB3001:BB3064" si="2620">SUM(AS3001:AU3001)</f>
        <v>0</v>
      </c>
      <c r="BC3001" s="113">
        <f t="shared" ref="BC3001:BC3064" si="2621">SUM(AY3001,AZ3001,BA3001,BB3001)</f>
        <v>0</v>
      </c>
      <c r="BD3001" s="117">
        <f t="shared" ref="BD3001:BD3064" si="2622">T3001-BC3001</f>
        <v>0</v>
      </c>
    </row>
    <row r="3002" spans="2:56" x14ac:dyDescent="0.3">
      <c r="B3002" s="222" t="s">
        <v>167</v>
      </c>
      <c r="C3002" s="78">
        <f>SUM(C3003:C3008)</f>
        <v>0</v>
      </c>
      <c r="D3002" s="79">
        <f>SUM(D3003:D3008)</f>
        <v>0</v>
      </c>
      <c r="E3002" s="69">
        <f t="shared" si="2609"/>
        <v>0</v>
      </c>
      <c r="F3002" s="78">
        <f>SUM(F3003:F3008)</f>
        <v>0</v>
      </c>
      <c r="G3002" s="79">
        <f>SUM(G3003:G3008)</f>
        <v>0</v>
      </c>
      <c r="H3002" s="69">
        <f t="shared" si="2610"/>
        <v>0</v>
      </c>
      <c r="I3002" s="78">
        <f>SUM(I3003:I3008)</f>
        <v>0</v>
      </c>
      <c r="J3002" s="79">
        <f>SUM(J3003:J3008)</f>
        <v>0</v>
      </c>
      <c r="K3002" s="69">
        <f t="shared" si="2611"/>
        <v>0</v>
      </c>
      <c r="L3002" s="78">
        <f>SUM(L3003:L3008)</f>
        <v>0</v>
      </c>
      <c r="M3002" s="80">
        <f>SUM(M3003:M3008)</f>
        <v>0</v>
      </c>
      <c r="N3002" s="81">
        <f>SUM(N3003:N3008)</f>
        <v>0</v>
      </c>
      <c r="O3002" s="78">
        <f>SUM(O3003:O3008)</f>
        <v>0</v>
      </c>
      <c r="P3002" s="81">
        <f>SUM(P3003:P3008)</f>
        <v>0</v>
      </c>
      <c r="Q3002" s="148">
        <f t="shared" si="2612"/>
        <v>0</v>
      </c>
      <c r="R3002" s="81">
        <f>SUM(R3003:R3008)</f>
        <v>0</v>
      </c>
      <c r="S3002" s="81">
        <f>SUM(S3003:S3008)</f>
        <v>0</v>
      </c>
      <c r="T3002" s="149">
        <f t="shared" ref="T3002:T3065" si="2623">SUM(Q3002:S3002)</f>
        <v>0</v>
      </c>
      <c r="U3002" s="216"/>
      <c r="V3002" s="78">
        <f>SUM(V3003:V3008)</f>
        <v>0</v>
      </c>
      <c r="W3002" s="81">
        <f>SUM(W3003:W3008)</f>
        <v>0</v>
      </c>
      <c r="X3002" s="148">
        <f t="shared" si="2613"/>
        <v>0</v>
      </c>
      <c r="Y3002" s="81">
        <f>SUM(Y3003:Y3008)</f>
        <v>0</v>
      </c>
      <c r="Z3002" s="81">
        <f>SUM(Z3003:Z3008)</f>
        <v>0</v>
      </c>
      <c r="AA3002" s="149">
        <f t="shared" ref="AA3002:AA3065" si="2624">SUM(X3002:Z3002)</f>
        <v>0</v>
      </c>
      <c r="AB3002" s="216"/>
      <c r="AC3002" s="78">
        <f>SUM(AC3003:AC3008)</f>
        <v>0</v>
      </c>
      <c r="AD3002" s="81">
        <f>SUM(AD3003:AD3008)</f>
        <v>0</v>
      </c>
      <c r="AE3002" s="148">
        <f t="shared" si="2614"/>
        <v>0</v>
      </c>
      <c r="AF3002" s="81">
        <f>SUM(AF3003:AF3008)</f>
        <v>0</v>
      </c>
      <c r="AG3002" s="81">
        <f>SUM(AG3003:AG3008)</f>
        <v>0</v>
      </c>
      <c r="AH3002" s="149">
        <f t="shared" ref="AH3002:AH3065" si="2625">SUM(AE3002:AG3002)</f>
        <v>0</v>
      </c>
      <c r="AJ3002" s="79">
        <f t="shared" ref="AJ3002:AU3002" si="2626">SUM(AJ3003:AJ3008)</f>
        <v>0</v>
      </c>
      <c r="AK3002" s="80">
        <f t="shared" si="2626"/>
        <v>0</v>
      </c>
      <c r="AL3002" s="81">
        <f t="shared" si="2626"/>
        <v>0</v>
      </c>
      <c r="AM3002" s="80">
        <f t="shared" si="2626"/>
        <v>0</v>
      </c>
      <c r="AN3002" s="81">
        <f t="shared" si="2626"/>
        <v>0</v>
      </c>
      <c r="AO3002" s="80">
        <f t="shared" si="2626"/>
        <v>0</v>
      </c>
      <c r="AP3002" s="81">
        <f t="shared" si="2626"/>
        <v>0</v>
      </c>
      <c r="AQ3002" s="80">
        <f t="shared" si="2626"/>
        <v>0</v>
      </c>
      <c r="AR3002" s="81">
        <f t="shared" si="2626"/>
        <v>0</v>
      </c>
      <c r="AS3002" s="80">
        <f t="shared" si="2626"/>
        <v>0</v>
      </c>
      <c r="AT3002" s="81">
        <f t="shared" si="2626"/>
        <v>0</v>
      </c>
      <c r="AU3002" s="80">
        <f t="shared" si="2626"/>
        <v>0</v>
      </c>
      <c r="AV3002" s="81">
        <f t="shared" si="2615"/>
        <v>0</v>
      </c>
      <c r="AW3002" s="80">
        <f t="shared" si="2616"/>
        <v>0</v>
      </c>
      <c r="AX3002" s="210"/>
      <c r="AY3002" s="79">
        <f t="shared" si="2617"/>
        <v>0</v>
      </c>
      <c r="AZ3002" s="80">
        <f t="shared" si="2618"/>
        <v>0</v>
      </c>
      <c r="BA3002" s="81">
        <f t="shared" si="2619"/>
        <v>0</v>
      </c>
      <c r="BB3002" s="80">
        <f t="shared" si="2620"/>
        <v>0</v>
      </c>
      <c r="BC3002" s="80">
        <f t="shared" si="2621"/>
        <v>0</v>
      </c>
      <c r="BD3002" s="86">
        <f t="shared" si="2622"/>
        <v>0</v>
      </c>
    </row>
    <row r="3003" spans="2:56" x14ac:dyDescent="0.3">
      <c r="B3003" s="211" t="s">
        <v>168</v>
      </c>
      <c r="C3003" s="212"/>
      <c r="D3003" s="213"/>
      <c r="E3003" s="144">
        <f t="shared" si="2609"/>
        <v>0</v>
      </c>
      <c r="F3003" s="212"/>
      <c r="G3003" s="213"/>
      <c r="H3003" s="144">
        <f t="shared" si="2610"/>
        <v>0</v>
      </c>
      <c r="I3003" s="212"/>
      <c r="J3003" s="213"/>
      <c r="K3003" s="144">
        <f t="shared" si="2611"/>
        <v>0</v>
      </c>
      <c r="L3003" s="212"/>
      <c r="M3003" s="214"/>
      <c r="N3003" s="215"/>
      <c r="O3003" s="212"/>
      <c r="P3003" s="215"/>
      <c r="Q3003" s="139">
        <f t="shared" si="2612"/>
        <v>0</v>
      </c>
      <c r="R3003" s="215"/>
      <c r="S3003" s="215"/>
      <c r="T3003" s="140">
        <f t="shared" si="2623"/>
        <v>0</v>
      </c>
      <c r="U3003" s="216"/>
      <c r="V3003" s="212"/>
      <c r="W3003" s="215"/>
      <c r="X3003" s="139">
        <f t="shared" si="2613"/>
        <v>0</v>
      </c>
      <c r="Y3003" s="215"/>
      <c r="Z3003" s="215"/>
      <c r="AA3003" s="140">
        <f t="shared" si="2624"/>
        <v>0</v>
      </c>
      <c r="AB3003" s="216"/>
      <c r="AC3003" s="212"/>
      <c r="AD3003" s="215"/>
      <c r="AE3003" s="139">
        <f t="shared" si="2614"/>
        <v>0</v>
      </c>
      <c r="AF3003" s="215"/>
      <c r="AG3003" s="215"/>
      <c r="AH3003" s="140">
        <f t="shared" si="2625"/>
        <v>0</v>
      </c>
      <c r="AJ3003" s="217"/>
      <c r="AK3003" s="218"/>
      <c r="AL3003" s="219"/>
      <c r="AM3003" s="218"/>
      <c r="AN3003" s="219"/>
      <c r="AO3003" s="218"/>
      <c r="AP3003" s="219"/>
      <c r="AQ3003" s="218"/>
      <c r="AR3003" s="219"/>
      <c r="AS3003" s="218"/>
      <c r="AT3003" s="219"/>
      <c r="AU3003" s="218"/>
      <c r="AV3003" s="114">
        <f t="shared" si="2615"/>
        <v>0</v>
      </c>
      <c r="AW3003" s="113">
        <f t="shared" si="2616"/>
        <v>0</v>
      </c>
      <c r="AX3003" s="210"/>
      <c r="AY3003" s="111">
        <f t="shared" si="2617"/>
        <v>0</v>
      </c>
      <c r="AZ3003" s="113">
        <f t="shared" si="2618"/>
        <v>0</v>
      </c>
      <c r="BA3003" s="114">
        <f t="shared" si="2619"/>
        <v>0</v>
      </c>
      <c r="BB3003" s="113">
        <f t="shared" si="2620"/>
        <v>0</v>
      </c>
      <c r="BC3003" s="113">
        <f t="shared" si="2621"/>
        <v>0</v>
      </c>
      <c r="BD3003" s="117">
        <f t="shared" si="2622"/>
        <v>0</v>
      </c>
    </row>
    <row r="3004" spans="2:56" x14ac:dyDescent="0.3">
      <c r="B3004" s="211" t="s">
        <v>169</v>
      </c>
      <c r="C3004" s="212"/>
      <c r="D3004" s="213"/>
      <c r="E3004" s="144">
        <f t="shared" si="2609"/>
        <v>0</v>
      </c>
      <c r="F3004" s="212"/>
      <c r="G3004" s="213"/>
      <c r="H3004" s="144">
        <f t="shared" si="2610"/>
        <v>0</v>
      </c>
      <c r="I3004" s="212"/>
      <c r="J3004" s="213"/>
      <c r="K3004" s="144">
        <f t="shared" si="2611"/>
        <v>0</v>
      </c>
      <c r="L3004" s="212"/>
      <c r="M3004" s="214"/>
      <c r="N3004" s="215"/>
      <c r="O3004" s="212"/>
      <c r="P3004" s="215"/>
      <c r="Q3004" s="139">
        <f t="shared" si="2612"/>
        <v>0</v>
      </c>
      <c r="R3004" s="215"/>
      <c r="S3004" s="215"/>
      <c r="T3004" s="140">
        <f t="shared" si="2623"/>
        <v>0</v>
      </c>
      <c r="U3004" s="216"/>
      <c r="V3004" s="212"/>
      <c r="W3004" s="215"/>
      <c r="X3004" s="139">
        <f t="shared" si="2613"/>
        <v>0</v>
      </c>
      <c r="Y3004" s="215"/>
      <c r="Z3004" s="215"/>
      <c r="AA3004" s="140">
        <f t="shared" si="2624"/>
        <v>0</v>
      </c>
      <c r="AB3004" s="216"/>
      <c r="AC3004" s="212"/>
      <c r="AD3004" s="215"/>
      <c r="AE3004" s="139">
        <f t="shared" si="2614"/>
        <v>0</v>
      </c>
      <c r="AF3004" s="215"/>
      <c r="AG3004" s="215"/>
      <c r="AH3004" s="140">
        <f t="shared" si="2625"/>
        <v>0</v>
      </c>
      <c r="AJ3004" s="217"/>
      <c r="AK3004" s="218"/>
      <c r="AL3004" s="219"/>
      <c r="AM3004" s="218"/>
      <c r="AN3004" s="219"/>
      <c r="AO3004" s="218"/>
      <c r="AP3004" s="219"/>
      <c r="AQ3004" s="218"/>
      <c r="AR3004" s="219"/>
      <c r="AS3004" s="218"/>
      <c r="AT3004" s="219"/>
      <c r="AU3004" s="218"/>
      <c r="AV3004" s="114">
        <f t="shared" si="2615"/>
        <v>0</v>
      </c>
      <c r="AW3004" s="113">
        <f t="shared" si="2616"/>
        <v>0</v>
      </c>
      <c r="AX3004" s="210"/>
      <c r="AY3004" s="111">
        <f t="shared" si="2617"/>
        <v>0</v>
      </c>
      <c r="AZ3004" s="113">
        <f t="shared" si="2618"/>
        <v>0</v>
      </c>
      <c r="BA3004" s="114">
        <f t="shared" si="2619"/>
        <v>0</v>
      </c>
      <c r="BB3004" s="113">
        <f t="shared" si="2620"/>
        <v>0</v>
      </c>
      <c r="BC3004" s="113">
        <f t="shared" si="2621"/>
        <v>0</v>
      </c>
      <c r="BD3004" s="117">
        <f t="shared" si="2622"/>
        <v>0</v>
      </c>
    </row>
    <row r="3005" spans="2:56" x14ac:dyDescent="0.3">
      <c r="B3005" s="211" t="s">
        <v>170</v>
      </c>
      <c r="C3005" s="212"/>
      <c r="D3005" s="213"/>
      <c r="E3005" s="144">
        <f t="shared" si="2609"/>
        <v>0</v>
      </c>
      <c r="F3005" s="212"/>
      <c r="G3005" s="213"/>
      <c r="H3005" s="144">
        <f t="shared" si="2610"/>
        <v>0</v>
      </c>
      <c r="I3005" s="212"/>
      <c r="J3005" s="213"/>
      <c r="K3005" s="144">
        <f t="shared" si="2611"/>
        <v>0</v>
      </c>
      <c r="L3005" s="212"/>
      <c r="M3005" s="214"/>
      <c r="N3005" s="215"/>
      <c r="O3005" s="212"/>
      <c r="P3005" s="215"/>
      <c r="Q3005" s="139">
        <f t="shared" si="2612"/>
        <v>0</v>
      </c>
      <c r="R3005" s="215"/>
      <c r="S3005" s="215"/>
      <c r="T3005" s="140">
        <f t="shared" si="2623"/>
        <v>0</v>
      </c>
      <c r="U3005" s="216"/>
      <c r="V3005" s="212"/>
      <c r="W3005" s="215"/>
      <c r="X3005" s="139">
        <f t="shared" si="2613"/>
        <v>0</v>
      </c>
      <c r="Y3005" s="215"/>
      <c r="Z3005" s="215"/>
      <c r="AA3005" s="140">
        <f t="shared" si="2624"/>
        <v>0</v>
      </c>
      <c r="AB3005" s="216"/>
      <c r="AC3005" s="212"/>
      <c r="AD3005" s="215"/>
      <c r="AE3005" s="139">
        <f t="shared" si="2614"/>
        <v>0</v>
      </c>
      <c r="AF3005" s="215"/>
      <c r="AG3005" s="215"/>
      <c r="AH3005" s="140">
        <f t="shared" si="2625"/>
        <v>0</v>
      </c>
      <c r="AJ3005" s="217"/>
      <c r="AK3005" s="218"/>
      <c r="AL3005" s="219"/>
      <c r="AM3005" s="218"/>
      <c r="AN3005" s="219"/>
      <c r="AO3005" s="218"/>
      <c r="AP3005" s="219"/>
      <c r="AQ3005" s="218"/>
      <c r="AR3005" s="219"/>
      <c r="AS3005" s="218"/>
      <c r="AT3005" s="219"/>
      <c r="AU3005" s="218"/>
      <c r="AV3005" s="114">
        <f t="shared" si="2615"/>
        <v>0</v>
      </c>
      <c r="AW3005" s="113">
        <f t="shared" si="2616"/>
        <v>0</v>
      </c>
      <c r="AX3005" s="210"/>
      <c r="AY3005" s="111">
        <f t="shared" si="2617"/>
        <v>0</v>
      </c>
      <c r="AZ3005" s="113">
        <f t="shared" si="2618"/>
        <v>0</v>
      </c>
      <c r="BA3005" s="114">
        <f t="shared" si="2619"/>
        <v>0</v>
      </c>
      <c r="BB3005" s="113">
        <f t="shared" si="2620"/>
        <v>0</v>
      </c>
      <c r="BC3005" s="113">
        <f t="shared" si="2621"/>
        <v>0</v>
      </c>
      <c r="BD3005" s="117">
        <f t="shared" si="2622"/>
        <v>0</v>
      </c>
    </row>
    <row r="3006" spans="2:56" x14ac:dyDescent="0.3">
      <c r="B3006" s="211" t="s">
        <v>171</v>
      </c>
      <c r="C3006" s="212"/>
      <c r="D3006" s="213"/>
      <c r="E3006" s="144">
        <f t="shared" si="2609"/>
        <v>0</v>
      </c>
      <c r="F3006" s="212"/>
      <c r="G3006" s="213"/>
      <c r="H3006" s="144">
        <f t="shared" si="2610"/>
        <v>0</v>
      </c>
      <c r="I3006" s="212"/>
      <c r="J3006" s="213"/>
      <c r="K3006" s="144">
        <f t="shared" si="2611"/>
        <v>0</v>
      </c>
      <c r="L3006" s="212"/>
      <c r="M3006" s="214"/>
      <c r="N3006" s="215"/>
      <c r="O3006" s="212"/>
      <c r="P3006" s="215"/>
      <c r="Q3006" s="139">
        <f t="shared" si="2612"/>
        <v>0</v>
      </c>
      <c r="R3006" s="215"/>
      <c r="S3006" s="215"/>
      <c r="T3006" s="140">
        <f t="shared" si="2623"/>
        <v>0</v>
      </c>
      <c r="U3006" s="216"/>
      <c r="V3006" s="212"/>
      <c r="W3006" s="215"/>
      <c r="X3006" s="139">
        <f t="shared" si="2613"/>
        <v>0</v>
      </c>
      <c r="Y3006" s="215"/>
      <c r="Z3006" s="215"/>
      <c r="AA3006" s="140">
        <f t="shared" si="2624"/>
        <v>0</v>
      </c>
      <c r="AB3006" s="216"/>
      <c r="AC3006" s="212"/>
      <c r="AD3006" s="215"/>
      <c r="AE3006" s="139">
        <f t="shared" si="2614"/>
        <v>0</v>
      </c>
      <c r="AF3006" s="215"/>
      <c r="AG3006" s="215"/>
      <c r="AH3006" s="140">
        <f t="shared" si="2625"/>
        <v>0</v>
      </c>
      <c r="AJ3006" s="217"/>
      <c r="AK3006" s="218"/>
      <c r="AL3006" s="219"/>
      <c r="AM3006" s="218"/>
      <c r="AN3006" s="219"/>
      <c r="AO3006" s="218"/>
      <c r="AP3006" s="219"/>
      <c r="AQ3006" s="218"/>
      <c r="AR3006" s="219"/>
      <c r="AS3006" s="218"/>
      <c r="AT3006" s="219"/>
      <c r="AU3006" s="218"/>
      <c r="AV3006" s="114">
        <f t="shared" si="2615"/>
        <v>0</v>
      </c>
      <c r="AW3006" s="113">
        <f t="shared" si="2616"/>
        <v>0</v>
      </c>
      <c r="AX3006" s="210"/>
      <c r="AY3006" s="111">
        <f t="shared" si="2617"/>
        <v>0</v>
      </c>
      <c r="AZ3006" s="113">
        <f t="shared" si="2618"/>
        <v>0</v>
      </c>
      <c r="BA3006" s="114">
        <f t="shared" si="2619"/>
        <v>0</v>
      </c>
      <c r="BB3006" s="113">
        <f t="shared" si="2620"/>
        <v>0</v>
      </c>
      <c r="BC3006" s="113">
        <f t="shared" si="2621"/>
        <v>0</v>
      </c>
      <c r="BD3006" s="117">
        <f t="shared" si="2622"/>
        <v>0</v>
      </c>
    </row>
    <row r="3007" spans="2:56" x14ac:dyDescent="0.3">
      <c r="B3007" s="211" t="s">
        <v>172</v>
      </c>
      <c r="C3007" s="212"/>
      <c r="D3007" s="213"/>
      <c r="E3007" s="144">
        <f t="shared" si="2609"/>
        <v>0</v>
      </c>
      <c r="F3007" s="212"/>
      <c r="G3007" s="213"/>
      <c r="H3007" s="144">
        <f t="shared" si="2610"/>
        <v>0</v>
      </c>
      <c r="I3007" s="212"/>
      <c r="J3007" s="213"/>
      <c r="K3007" s="144">
        <f t="shared" si="2611"/>
        <v>0</v>
      </c>
      <c r="L3007" s="212"/>
      <c r="M3007" s="214"/>
      <c r="N3007" s="215"/>
      <c r="O3007" s="212"/>
      <c r="P3007" s="215"/>
      <c r="Q3007" s="139">
        <f t="shared" si="2612"/>
        <v>0</v>
      </c>
      <c r="R3007" s="215"/>
      <c r="S3007" s="215"/>
      <c r="T3007" s="140">
        <f t="shared" si="2623"/>
        <v>0</v>
      </c>
      <c r="U3007" s="216"/>
      <c r="V3007" s="212"/>
      <c r="W3007" s="215"/>
      <c r="X3007" s="139">
        <f t="shared" si="2613"/>
        <v>0</v>
      </c>
      <c r="Y3007" s="215"/>
      <c r="Z3007" s="215"/>
      <c r="AA3007" s="140">
        <f t="shared" si="2624"/>
        <v>0</v>
      </c>
      <c r="AB3007" s="216"/>
      <c r="AC3007" s="212"/>
      <c r="AD3007" s="215"/>
      <c r="AE3007" s="139">
        <f t="shared" si="2614"/>
        <v>0</v>
      </c>
      <c r="AF3007" s="215"/>
      <c r="AG3007" s="215"/>
      <c r="AH3007" s="140">
        <f t="shared" si="2625"/>
        <v>0</v>
      </c>
      <c r="AJ3007" s="217"/>
      <c r="AK3007" s="218"/>
      <c r="AL3007" s="219"/>
      <c r="AM3007" s="218"/>
      <c r="AN3007" s="219"/>
      <c r="AO3007" s="218"/>
      <c r="AP3007" s="219"/>
      <c r="AQ3007" s="218"/>
      <c r="AR3007" s="219"/>
      <c r="AS3007" s="218"/>
      <c r="AT3007" s="219"/>
      <c r="AU3007" s="218"/>
      <c r="AV3007" s="114">
        <f t="shared" si="2615"/>
        <v>0</v>
      </c>
      <c r="AW3007" s="113">
        <f t="shared" si="2616"/>
        <v>0</v>
      </c>
      <c r="AX3007" s="210"/>
      <c r="AY3007" s="111">
        <f t="shared" si="2617"/>
        <v>0</v>
      </c>
      <c r="AZ3007" s="113">
        <f t="shared" si="2618"/>
        <v>0</v>
      </c>
      <c r="BA3007" s="114">
        <f t="shared" si="2619"/>
        <v>0</v>
      </c>
      <c r="BB3007" s="113">
        <f t="shared" si="2620"/>
        <v>0</v>
      </c>
      <c r="BC3007" s="113">
        <f t="shared" si="2621"/>
        <v>0</v>
      </c>
      <c r="BD3007" s="117">
        <f t="shared" si="2622"/>
        <v>0</v>
      </c>
    </row>
    <row r="3008" spans="2:56" x14ac:dyDescent="0.3">
      <c r="B3008" s="211" t="s">
        <v>173</v>
      </c>
      <c r="C3008" s="212"/>
      <c r="D3008" s="213"/>
      <c r="E3008" s="144">
        <f t="shared" si="2609"/>
        <v>0</v>
      </c>
      <c r="F3008" s="212"/>
      <c r="G3008" s="213"/>
      <c r="H3008" s="144">
        <f t="shared" si="2610"/>
        <v>0</v>
      </c>
      <c r="I3008" s="212"/>
      <c r="J3008" s="213"/>
      <c r="K3008" s="144">
        <f t="shared" si="2611"/>
        <v>0</v>
      </c>
      <c r="L3008" s="212"/>
      <c r="M3008" s="214"/>
      <c r="N3008" s="215"/>
      <c r="O3008" s="212"/>
      <c r="P3008" s="215"/>
      <c r="Q3008" s="139">
        <f t="shared" si="2612"/>
        <v>0</v>
      </c>
      <c r="R3008" s="215"/>
      <c r="S3008" s="215"/>
      <c r="T3008" s="140">
        <f t="shared" si="2623"/>
        <v>0</v>
      </c>
      <c r="U3008" s="216"/>
      <c r="V3008" s="212"/>
      <c r="W3008" s="215"/>
      <c r="X3008" s="139">
        <f t="shared" si="2613"/>
        <v>0</v>
      </c>
      <c r="Y3008" s="215"/>
      <c r="Z3008" s="215"/>
      <c r="AA3008" s="140">
        <f t="shared" si="2624"/>
        <v>0</v>
      </c>
      <c r="AB3008" s="216"/>
      <c r="AC3008" s="212"/>
      <c r="AD3008" s="215"/>
      <c r="AE3008" s="139">
        <f t="shared" si="2614"/>
        <v>0</v>
      </c>
      <c r="AF3008" s="215"/>
      <c r="AG3008" s="215"/>
      <c r="AH3008" s="140">
        <f t="shared" si="2625"/>
        <v>0</v>
      </c>
      <c r="AJ3008" s="217"/>
      <c r="AK3008" s="218"/>
      <c r="AL3008" s="219"/>
      <c r="AM3008" s="218"/>
      <c r="AN3008" s="219"/>
      <c r="AO3008" s="218"/>
      <c r="AP3008" s="219"/>
      <c r="AQ3008" s="218"/>
      <c r="AR3008" s="219"/>
      <c r="AS3008" s="218"/>
      <c r="AT3008" s="219"/>
      <c r="AU3008" s="218"/>
      <c r="AV3008" s="114">
        <f t="shared" si="2615"/>
        <v>0</v>
      </c>
      <c r="AW3008" s="113">
        <f t="shared" si="2616"/>
        <v>0</v>
      </c>
      <c r="AX3008" s="210"/>
      <c r="AY3008" s="111">
        <f t="shared" si="2617"/>
        <v>0</v>
      </c>
      <c r="AZ3008" s="113">
        <f t="shared" si="2618"/>
        <v>0</v>
      </c>
      <c r="BA3008" s="114">
        <f t="shared" si="2619"/>
        <v>0</v>
      </c>
      <c r="BB3008" s="113">
        <f t="shared" si="2620"/>
        <v>0</v>
      </c>
      <c r="BC3008" s="113">
        <f t="shared" si="2621"/>
        <v>0</v>
      </c>
      <c r="BD3008" s="117">
        <f t="shared" si="2622"/>
        <v>0</v>
      </c>
    </row>
    <row r="3009" spans="2:56" x14ac:dyDescent="0.3">
      <c r="B3009" s="222" t="s">
        <v>174</v>
      </c>
      <c r="C3009" s="78">
        <f>SUM(C3010)</f>
        <v>0</v>
      </c>
      <c r="D3009" s="79">
        <f>SUM(D3010)</f>
        <v>0</v>
      </c>
      <c r="E3009" s="69">
        <f t="shared" si="2609"/>
        <v>0</v>
      </c>
      <c r="F3009" s="78">
        <f>SUM(F3010)</f>
        <v>0</v>
      </c>
      <c r="G3009" s="79">
        <f>SUM(G3010)</f>
        <v>0</v>
      </c>
      <c r="H3009" s="69">
        <f t="shared" si="2610"/>
        <v>0</v>
      </c>
      <c r="I3009" s="78">
        <f>SUM(I3010)</f>
        <v>0</v>
      </c>
      <c r="J3009" s="79">
        <f>SUM(J3010)</f>
        <v>0</v>
      </c>
      <c r="K3009" s="69">
        <f t="shared" si="2611"/>
        <v>0</v>
      </c>
      <c r="L3009" s="78">
        <f>SUM(L3010)</f>
        <v>0</v>
      </c>
      <c r="M3009" s="80">
        <f>SUM(M3010)</f>
        <v>0</v>
      </c>
      <c r="N3009" s="81">
        <f>SUM(N3010)</f>
        <v>0</v>
      </c>
      <c r="O3009" s="78">
        <f>SUM(O3010)</f>
        <v>0</v>
      </c>
      <c r="P3009" s="81">
        <f>SUM(P3010)</f>
        <v>0</v>
      </c>
      <c r="Q3009" s="148">
        <f t="shared" si="2612"/>
        <v>0</v>
      </c>
      <c r="R3009" s="81">
        <f>SUM(R3010)</f>
        <v>0</v>
      </c>
      <c r="S3009" s="81">
        <f>SUM(S3010)</f>
        <v>0</v>
      </c>
      <c r="T3009" s="149">
        <f t="shared" si="2623"/>
        <v>0</v>
      </c>
      <c r="U3009" s="216"/>
      <c r="V3009" s="78">
        <f>SUM(V3010)</f>
        <v>0</v>
      </c>
      <c r="W3009" s="81">
        <f>SUM(W3010)</f>
        <v>0</v>
      </c>
      <c r="X3009" s="148">
        <f t="shared" si="2613"/>
        <v>0</v>
      </c>
      <c r="Y3009" s="81">
        <f>SUM(Y3010)</f>
        <v>0</v>
      </c>
      <c r="Z3009" s="81">
        <f>SUM(Z3010)</f>
        <v>0</v>
      </c>
      <c r="AA3009" s="149">
        <f t="shared" si="2624"/>
        <v>0</v>
      </c>
      <c r="AB3009" s="216"/>
      <c r="AC3009" s="78">
        <f>SUM(AC3010)</f>
        <v>0</v>
      </c>
      <c r="AD3009" s="81">
        <f>SUM(AD3010)</f>
        <v>0</v>
      </c>
      <c r="AE3009" s="148">
        <f t="shared" si="2614"/>
        <v>0</v>
      </c>
      <c r="AF3009" s="81">
        <f>SUM(AF3010)</f>
        <v>0</v>
      </c>
      <c r="AG3009" s="81">
        <f>SUM(AG3010)</f>
        <v>0</v>
      </c>
      <c r="AH3009" s="149">
        <f t="shared" si="2625"/>
        <v>0</v>
      </c>
      <c r="AJ3009" s="79">
        <f t="shared" ref="AJ3009:AU3009" si="2627">SUM(AJ3010)</f>
        <v>0</v>
      </c>
      <c r="AK3009" s="80">
        <f t="shared" si="2627"/>
        <v>0</v>
      </c>
      <c r="AL3009" s="81">
        <f t="shared" si="2627"/>
        <v>0</v>
      </c>
      <c r="AM3009" s="80">
        <f t="shared" si="2627"/>
        <v>0</v>
      </c>
      <c r="AN3009" s="81">
        <f t="shared" si="2627"/>
        <v>0</v>
      </c>
      <c r="AO3009" s="80">
        <f t="shared" si="2627"/>
        <v>0</v>
      </c>
      <c r="AP3009" s="81">
        <f t="shared" si="2627"/>
        <v>0</v>
      </c>
      <c r="AQ3009" s="80">
        <f t="shared" si="2627"/>
        <v>0</v>
      </c>
      <c r="AR3009" s="81">
        <f t="shared" si="2627"/>
        <v>0</v>
      </c>
      <c r="AS3009" s="80">
        <f t="shared" si="2627"/>
        <v>0</v>
      </c>
      <c r="AT3009" s="81">
        <f t="shared" si="2627"/>
        <v>0</v>
      </c>
      <c r="AU3009" s="80">
        <f t="shared" si="2627"/>
        <v>0</v>
      </c>
      <c r="AV3009" s="81">
        <f t="shared" si="2615"/>
        <v>0</v>
      </c>
      <c r="AW3009" s="80">
        <f t="shared" si="2616"/>
        <v>0</v>
      </c>
      <c r="AX3009" s="210"/>
      <c r="AY3009" s="79">
        <f t="shared" si="2617"/>
        <v>0</v>
      </c>
      <c r="AZ3009" s="80">
        <f t="shared" si="2618"/>
        <v>0</v>
      </c>
      <c r="BA3009" s="81">
        <f t="shared" si="2619"/>
        <v>0</v>
      </c>
      <c r="BB3009" s="80">
        <f t="shared" si="2620"/>
        <v>0</v>
      </c>
      <c r="BC3009" s="80">
        <f t="shared" si="2621"/>
        <v>0</v>
      </c>
      <c r="BD3009" s="86">
        <f t="shared" si="2622"/>
        <v>0</v>
      </c>
    </row>
    <row r="3010" spans="2:56" x14ac:dyDescent="0.3">
      <c r="B3010" s="211" t="s">
        <v>175</v>
      </c>
      <c r="C3010" s="212"/>
      <c r="D3010" s="213"/>
      <c r="E3010" s="144">
        <f t="shared" si="2609"/>
        <v>0</v>
      </c>
      <c r="F3010" s="212"/>
      <c r="G3010" s="213"/>
      <c r="H3010" s="144">
        <f t="shared" si="2610"/>
        <v>0</v>
      </c>
      <c r="I3010" s="212"/>
      <c r="J3010" s="213"/>
      <c r="K3010" s="144">
        <f t="shared" si="2611"/>
        <v>0</v>
      </c>
      <c r="L3010" s="212"/>
      <c r="M3010" s="214"/>
      <c r="N3010" s="215"/>
      <c r="O3010" s="212"/>
      <c r="P3010" s="215"/>
      <c r="Q3010" s="139">
        <f t="shared" si="2612"/>
        <v>0</v>
      </c>
      <c r="R3010" s="215"/>
      <c r="S3010" s="215"/>
      <c r="T3010" s="140">
        <f t="shared" si="2623"/>
        <v>0</v>
      </c>
      <c r="U3010" s="216"/>
      <c r="V3010" s="212"/>
      <c r="W3010" s="215"/>
      <c r="X3010" s="139">
        <f t="shared" si="2613"/>
        <v>0</v>
      </c>
      <c r="Y3010" s="215"/>
      <c r="Z3010" s="215"/>
      <c r="AA3010" s="140">
        <f t="shared" si="2624"/>
        <v>0</v>
      </c>
      <c r="AB3010" s="216"/>
      <c r="AC3010" s="212"/>
      <c r="AD3010" s="215"/>
      <c r="AE3010" s="139">
        <f t="shared" si="2614"/>
        <v>0</v>
      </c>
      <c r="AF3010" s="215"/>
      <c r="AG3010" s="215"/>
      <c r="AH3010" s="140">
        <f t="shared" si="2625"/>
        <v>0</v>
      </c>
      <c r="AJ3010" s="217"/>
      <c r="AK3010" s="218"/>
      <c r="AL3010" s="219"/>
      <c r="AM3010" s="218"/>
      <c r="AN3010" s="219"/>
      <c r="AO3010" s="218"/>
      <c r="AP3010" s="219"/>
      <c r="AQ3010" s="218"/>
      <c r="AR3010" s="219"/>
      <c r="AS3010" s="218"/>
      <c r="AT3010" s="219"/>
      <c r="AU3010" s="218"/>
      <c r="AV3010" s="114">
        <f t="shared" si="2615"/>
        <v>0</v>
      </c>
      <c r="AW3010" s="113">
        <f t="shared" si="2616"/>
        <v>0</v>
      </c>
      <c r="AX3010" s="210"/>
      <c r="AY3010" s="111">
        <f t="shared" si="2617"/>
        <v>0</v>
      </c>
      <c r="AZ3010" s="113">
        <f t="shared" si="2618"/>
        <v>0</v>
      </c>
      <c r="BA3010" s="114">
        <f t="shared" si="2619"/>
        <v>0</v>
      </c>
      <c r="BB3010" s="113">
        <f t="shared" si="2620"/>
        <v>0</v>
      </c>
      <c r="BC3010" s="113">
        <f t="shared" si="2621"/>
        <v>0</v>
      </c>
      <c r="BD3010" s="117">
        <f t="shared" si="2622"/>
        <v>0</v>
      </c>
    </row>
    <row r="3011" spans="2:56" x14ac:dyDescent="0.3">
      <c r="B3011" s="222" t="s">
        <v>176</v>
      </c>
      <c r="C3011" s="78">
        <f>SUM(C3012:C3016)</f>
        <v>0</v>
      </c>
      <c r="D3011" s="79">
        <f>SUM(D3012:D3016)</f>
        <v>0</v>
      </c>
      <c r="E3011" s="69">
        <f t="shared" si="2609"/>
        <v>0</v>
      </c>
      <c r="F3011" s="78">
        <f>SUM(F3012:F3016)</f>
        <v>0</v>
      </c>
      <c r="G3011" s="79">
        <f>SUM(G3012:G3016)</f>
        <v>0</v>
      </c>
      <c r="H3011" s="69">
        <f t="shared" si="2610"/>
        <v>0</v>
      </c>
      <c r="I3011" s="78">
        <f>SUM(I3012:I3016)</f>
        <v>0</v>
      </c>
      <c r="J3011" s="79">
        <f>SUM(J3012:J3016)</f>
        <v>0</v>
      </c>
      <c r="K3011" s="69">
        <f t="shared" si="2611"/>
        <v>0</v>
      </c>
      <c r="L3011" s="78">
        <f>SUM(L3012:L3016)</f>
        <v>0</v>
      </c>
      <c r="M3011" s="80">
        <f>SUM(M3012:M3016)</f>
        <v>0</v>
      </c>
      <c r="N3011" s="81">
        <f>SUM(N3012:N3016)</f>
        <v>0</v>
      </c>
      <c r="O3011" s="78">
        <f>SUM(O3012:O3016)</f>
        <v>0</v>
      </c>
      <c r="P3011" s="81">
        <f>SUM(P3012:P3016)</f>
        <v>0</v>
      </c>
      <c r="Q3011" s="148">
        <f t="shared" si="2612"/>
        <v>0</v>
      </c>
      <c r="R3011" s="81">
        <f>SUM(R3012:R3016)</f>
        <v>0</v>
      </c>
      <c r="S3011" s="81">
        <f>SUM(S3012:S3016)</f>
        <v>0</v>
      </c>
      <c r="T3011" s="149">
        <f t="shared" si="2623"/>
        <v>0</v>
      </c>
      <c r="U3011" s="216"/>
      <c r="V3011" s="78">
        <f>SUM(V3012:V3016)</f>
        <v>0</v>
      </c>
      <c r="W3011" s="81">
        <f>SUM(W3012:W3016)</f>
        <v>0</v>
      </c>
      <c r="X3011" s="148">
        <f t="shared" si="2613"/>
        <v>0</v>
      </c>
      <c r="Y3011" s="81">
        <f>SUM(Y3012:Y3016)</f>
        <v>0</v>
      </c>
      <c r="Z3011" s="81">
        <f>SUM(Z3012:Z3016)</f>
        <v>0</v>
      </c>
      <c r="AA3011" s="149">
        <f t="shared" si="2624"/>
        <v>0</v>
      </c>
      <c r="AB3011" s="216"/>
      <c r="AC3011" s="78">
        <f>SUM(AC3012:AC3016)</f>
        <v>0</v>
      </c>
      <c r="AD3011" s="81">
        <f>SUM(AD3012:AD3016)</f>
        <v>0</v>
      </c>
      <c r="AE3011" s="148">
        <f t="shared" si="2614"/>
        <v>0</v>
      </c>
      <c r="AF3011" s="81">
        <f>SUM(AF3012:AF3016)</f>
        <v>0</v>
      </c>
      <c r="AG3011" s="81">
        <f>SUM(AG3012:AG3016)</f>
        <v>0</v>
      </c>
      <c r="AH3011" s="149">
        <f t="shared" si="2625"/>
        <v>0</v>
      </c>
      <c r="AJ3011" s="79">
        <f t="shared" ref="AJ3011:AU3011" si="2628">SUM(AJ3012:AJ3016)</f>
        <v>0</v>
      </c>
      <c r="AK3011" s="80">
        <f t="shared" si="2628"/>
        <v>0</v>
      </c>
      <c r="AL3011" s="81">
        <f t="shared" si="2628"/>
        <v>0</v>
      </c>
      <c r="AM3011" s="80">
        <f t="shared" si="2628"/>
        <v>0</v>
      </c>
      <c r="AN3011" s="81">
        <f t="shared" si="2628"/>
        <v>0</v>
      </c>
      <c r="AO3011" s="80">
        <f t="shared" si="2628"/>
        <v>0</v>
      </c>
      <c r="AP3011" s="81">
        <f t="shared" si="2628"/>
        <v>0</v>
      </c>
      <c r="AQ3011" s="80">
        <f t="shared" si="2628"/>
        <v>0</v>
      </c>
      <c r="AR3011" s="81">
        <f t="shared" si="2628"/>
        <v>0</v>
      </c>
      <c r="AS3011" s="80">
        <f t="shared" si="2628"/>
        <v>0</v>
      </c>
      <c r="AT3011" s="81">
        <f t="shared" si="2628"/>
        <v>0</v>
      </c>
      <c r="AU3011" s="80">
        <f t="shared" si="2628"/>
        <v>0</v>
      </c>
      <c r="AV3011" s="81">
        <f t="shared" si="2615"/>
        <v>0</v>
      </c>
      <c r="AW3011" s="80">
        <f t="shared" si="2616"/>
        <v>0</v>
      </c>
      <c r="AX3011" s="210"/>
      <c r="AY3011" s="79">
        <f t="shared" si="2617"/>
        <v>0</v>
      </c>
      <c r="AZ3011" s="80">
        <f t="shared" si="2618"/>
        <v>0</v>
      </c>
      <c r="BA3011" s="81">
        <f t="shared" si="2619"/>
        <v>0</v>
      </c>
      <c r="BB3011" s="80">
        <f t="shared" si="2620"/>
        <v>0</v>
      </c>
      <c r="BC3011" s="80">
        <f t="shared" si="2621"/>
        <v>0</v>
      </c>
      <c r="BD3011" s="86">
        <f t="shared" si="2622"/>
        <v>0</v>
      </c>
    </row>
    <row r="3012" spans="2:56" x14ac:dyDescent="0.3">
      <c r="B3012" s="211" t="s">
        <v>177</v>
      </c>
      <c r="C3012" s="212"/>
      <c r="D3012" s="213"/>
      <c r="E3012" s="144">
        <f t="shared" si="2609"/>
        <v>0</v>
      </c>
      <c r="F3012" s="212"/>
      <c r="G3012" s="213"/>
      <c r="H3012" s="144">
        <f t="shared" si="2610"/>
        <v>0</v>
      </c>
      <c r="I3012" s="212"/>
      <c r="J3012" s="213"/>
      <c r="K3012" s="144">
        <f t="shared" si="2611"/>
        <v>0</v>
      </c>
      <c r="L3012" s="212"/>
      <c r="M3012" s="214"/>
      <c r="N3012" s="215"/>
      <c r="O3012" s="212"/>
      <c r="P3012" s="215"/>
      <c r="Q3012" s="139">
        <f t="shared" si="2612"/>
        <v>0</v>
      </c>
      <c r="R3012" s="215"/>
      <c r="S3012" s="215"/>
      <c r="T3012" s="140">
        <f t="shared" si="2623"/>
        <v>0</v>
      </c>
      <c r="U3012" s="216"/>
      <c r="V3012" s="212"/>
      <c r="W3012" s="215"/>
      <c r="X3012" s="139">
        <f t="shared" si="2613"/>
        <v>0</v>
      </c>
      <c r="Y3012" s="215"/>
      <c r="Z3012" s="215"/>
      <c r="AA3012" s="140">
        <f t="shared" si="2624"/>
        <v>0</v>
      </c>
      <c r="AB3012" s="216"/>
      <c r="AC3012" s="212"/>
      <c r="AD3012" s="215"/>
      <c r="AE3012" s="139">
        <f t="shared" si="2614"/>
        <v>0</v>
      </c>
      <c r="AF3012" s="215"/>
      <c r="AG3012" s="215"/>
      <c r="AH3012" s="140">
        <f t="shared" si="2625"/>
        <v>0</v>
      </c>
      <c r="AJ3012" s="217"/>
      <c r="AK3012" s="218"/>
      <c r="AL3012" s="219"/>
      <c r="AM3012" s="218"/>
      <c r="AN3012" s="219"/>
      <c r="AO3012" s="218"/>
      <c r="AP3012" s="219"/>
      <c r="AQ3012" s="218"/>
      <c r="AR3012" s="219"/>
      <c r="AS3012" s="218"/>
      <c r="AT3012" s="219"/>
      <c r="AU3012" s="218"/>
      <c r="AV3012" s="114">
        <f t="shared" si="2615"/>
        <v>0</v>
      </c>
      <c r="AW3012" s="113">
        <f t="shared" si="2616"/>
        <v>0</v>
      </c>
      <c r="AX3012" s="210"/>
      <c r="AY3012" s="111">
        <f t="shared" si="2617"/>
        <v>0</v>
      </c>
      <c r="AZ3012" s="113">
        <f t="shared" si="2618"/>
        <v>0</v>
      </c>
      <c r="BA3012" s="114">
        <f t="shared" si="2619"/>
        <v>0</v>
      </c>
      <c r="BB3012" s="113">
        <f t="shared" si="2620"/>
        <v>0</v>
      </c>
      <c r="BC3012" s="113">
        <f t="shared" si="2621"/>
        <v>0</v>
      </c>
      <c r="BD3012" s="117">
        <f t="shared" si="2622"/>
        <v>0</v>
      </c>
    </row>
    <row r="3013" spans="2:56" x14ac:dyDescent="0.3">
      <c r="B3013" s="211" t="s">
        <v>178</v>
      </c>
      <c r="C3013" s="212"/>
      <c r="D3013" s="213"/>
      <c r="E3013" s="144">
        <f t="shared" si="2609"/>
        <v>0</v>
      </c>
      <c r="F3013" s="212"/>
      <c r="G3013" s="213"/>
      <c r="H3013" s="144">
        <f t="shared" si="2610"/>
        <v>0</v>
      </c>
      <c r="I3013" s="212"/>
      <c r="J3013" s="213"/>
      <c r="K3013" s="144">
        <f t="shared" si="2611"/>
        <v>0</v>
      </c>
      <c r="L3013" s="212"/>
      <c r="M3013" s="214"/>
      <c r="N3013" s="215"/>
      <c r="O3013" s="212"/>
      <c r="P3013" s="215"/>
      <c r="Q3013" s="139">
        <f t="shared" si="2612"/>
        <v>0</v>
      </c>
      <c r="R3013" s="215"/>
      <c r="S3013" s="215"/>
      <c r="T3013" s="140">
        <f t="shared" si="2623"/>
        <v>0</v>
      </c>
      <c r="U3013" s="216"/>
      <c r="V3013" s="212"/>
      <c r="W3013" s="215"/>
      <c r="X3013" s="139">
        <f t="shared" si="2613"/>
        <v>0</v>
      </c>
      <c r="Y3013" s="215"/>
      <c r="Z3013" s="215"/>
      <c r="AA3013" s="140">
        <f t="shared" si="2624"/>
        <v>0</v>
      </c>
      <c r="AB3013" s="216"/>
      <c r="AC3013" s="212"/>
      <c r="AD3013" s="215"/>
      <c r="AE3013" s="139">
        <f t="shared" si="2614"/>
        <v>0</v>
      </c>
      <c r="AF3013" s="215"/>
      <c r="AG3013" s="215"/>
      <c r="AH3013" s="140">
        <f t="shared" si="2625"/>
        <v>0</v>
      </c>
      <c r="AJ3013" s="217"/>
      <c r="AK3013" s="218"/>
      <c r="AL3013" s="219"/>
      <c r="AM3013" s="218"/>
      <c r="AN3013" s="219"/>
      <c r="AO3013" s="218"/>
      <c r="AP3013" s="219"/>
      <c r="AQ3013" s="218"/>
      <c r="AR3013" s="219"/>
      <c r="AS3013" s="218"/>
      <c r="AT3013" s="219"/>
      <c r="AU3013" s="218"/>
      <c r="AV3013" s="114">
        <f t="shared" si="2615"/>
        <v>0</v>
      </c>
      <c r="AW3013" s="113">
        <f t="shared" si="2616"/>
        <v>0</v>
      </c>
      <c r="AX3013" s="210"/>
      <c r="AY3013" s="111">
        <f t="shared" si="2617"/>
        <v>0</v>
      </c>
      <c r="AZ3013" s="113">
        <f t="shared" si="2618"/>
        <v>0</v>
      </c>
      <c r="BA3013" s="114">
        <f t="shared" si="2619"/>
        <v>0</v>
      </c>
      <c r="BB3013" s="113">
        <f t="shared" si="2620"/>
        <v>0</v>
      </c>
      <c r="BC3013" s="113">
        <f t="shared" si="2621"/>
        <v>0</v>
      </c>
      <c r="BD3013" s="117">
        <f t="shared" si="2622"/>
        <v>0</v>
      </c>
    </row>
    <row r="3014" spans="2:56" x14ac:dyDescent="0.3">
      <c r="B3014" s="211" t="s">
        <v>179</v>
      </c>
      <c r="C3014" s="212"/>
      <c r="D3014" s="213"/>
      <c r="E3014" s="144">
        <f t="shared" si="2609"/>
        <v>0</v>
      </c>
      <c r="F3014" s="212"/>
      <c r="G3014" s="213"/>
      <c r="H3014" s="144">
        <f t="shared" si="2610"/>
        <v>0</v>
      </c>
      <c r="I3014" s="212"/>
      <c r="J3014" s="213"/>
      <c r="K3014" s="144">
        <f t="shared" si="2611"/>
        <v>0</v>
      </c>
      <c r="L3014" s="212"/>
      <c r="M3014" s="214"/>
      <c r="N3014" s="215"/>
      <c r="O3014" s="212"/>
      <c r="P3014" s="215"/>
      <c r="Q3014" s="139">
        <f t="shared" si="2612"/>
        <v>0</v>
      </c>
      <c r="R3014" s="215"/>
      <c r="S3014" s="215"/>
      <c r="T3014" s="140">
        <f t="shared" si="2623"/>
        <v>0</v>
      </c>
      <c r="U3014" s="216"/>
      <c r="V3014" s="212"/>
      <c r="W3014" s="215"/>
      <c r="X3014" s="139">
        <f t="shared" si="2613"/>
        <v>0</v>
      </c>
      <c r="Y3014" s="215"/>
      <c r="Z3014" s="215"/>
      <c r="AA3014" s="140">
        <f t="shared" si="2624"/>
        <v>0</v>
      </c>
      <c r="AB3014" s="216"/>
      <c r="AC3014" s="212"/>
      <c r="AD3014" s="215"/>
      <c r="AE3014" s="139">
        <f t="shared" si="2614"/>
        <v>0</v>
      </c>
      <c r="AF3014" s="215"/>
      <c r="AG3014" s="215"/>
      <c r="AH3014" s="140">
        <f t="shared" si="2625"/>
        <v>0</v>
      </c>
      <c r="AJ3014" s="217"/>
      <c r="AK3014" s="218"/>
      <c r="AL3014" s="219"/>
      <c r="AM3014" s="218"/>
      <c r="AN3014" s="219"/>
      <c r="AO3014" s="218"/>
      <c r="AP3014" s="219"/>
      <c r="AQ3014" s="218"/>
      <c r="AR3014" s="219"/>
      <c r="AS3014" s="218"/>
      <c r="AT3014" s="219"/>
      <c r="AU3014" s="218"/>
      <c r="AV3014" s="114">
        <f t="shared" si="2615"/>
        <v>0</v>
      </c>
      <c r="AW3014" s="113">
        <f t="shared" si="2616"/>
        <v>0</v>
      </c>
      <c r="AX3014" s="210"/>
      <c r="AY3014" s="111">
        <f t="shared" si="2617"/>
        <v>0</v>
      </c>
      <c r="AZ3014" s="113">
        <f t="shared" si="2618"/>
        <v>0</v>
      </c>
      <c r="BA3014" s="114">
        <f t="shared" si="2619"/>
        <v>0</v>
      </c>
      <c r="BB3014" s="113">
        <f t="shared" si="2620"/>
        <v>0</v>
      </c>
      <c r="BC3014" s="113">
        <f t="shared" si="2621"/>
        <v>0</v>
      </c>
      <c r="BD3014" s="117">
        <f t="shared" si="2622"/>
        <v>0</v>
      </c>
    </row>
    <row r="3015" spans="2:56" x14ac:dyDescent="0.3">
      <c r="B3015" s="211" t="s">
        <v>180</v>
      </c>
      <c r="C3015" s="212"/>
      <c r="D3015" s="213"/>
      <c r="E3015" s="144">
        <f t="shared" si="2609"/>
        <v>0</v>
      </c>
      <c r="F3015" s="212"/>
      <c r="G3015" s="213"/>
      <c r="H3015" s="144">
        <f t="shared" si="2610"/>
        <v>0</v>
      </c>
      <c r="I3015" s="212"/>
      <c r="J3015" s="213"/>
      <c r="K3015" s="144">
        <f t="shared" si="2611"/>
        <v>0</v>
      </c>
      <c r="L3015" s="212"/>
      <c r="M3015" s="214"/>
      <c r="N3015" s="215"/>
      <c r="O3015" s="212"/>
      <c r="P3015" s="215"/>
      <c r="Q3015" s="139">
        <f t="shared" si="2612"/>
        <v>0</v>
      </c>
      <c r="R3015" s="215"/>
      <c r="S3015" s="215"/>
      <c r="T3015" s="140">
        <f t="shared" si="2623"/>
        <v>0</v>
      </c>
      <c r="U3015" s="216"/>
      <c r="V3015" s="212"/>
      <c r="W3015" s="215"/>
      <c r="X3015" s="139">
        <f t="shared" si="2613"/>
        <v>0</v>
      </c>
      <c r="Y3015" s="215"/>
      <c r="Z3015" s="215"/>
      <c r="AA3015" s="140">
        <f t="shared" si="2624"/>
        <v>0</v>
      </c>
      <c r="AB3015" s="216"/>
      <c r="AC3015" s="212"/>
      <c r="AD3015" s="215"/>
      <c r="AE3015" s="139">
        <f t="shared" si="2614"/>
        <v>0</v>
      </c>
      <c r="AF3015" s="215"/>
      <c r="AG3015" s="215"/>
      <c r="AH3015" s="140">
        <f t="shared" si="2625"/>
        <v>0</v>
      </c>
      <c r="AJ3015" s="217"/>
      <c r="AK3015" s="218"/>
      <c r="AL3015" s="219"/>
      <c r="AM3015" s="218"/>
      <c r="AN3015" s="219"/>
      <c r="AO3015" s="218"/>
      <c r="AP3015" s="219"/>
      <c r="AQ3015" s="218"/>
      <c r="AR3015" s="219"/>
      <c r="AS3015" s="218"/>
      <c r="AT3015" s="219"/>
      <c r="AU3015" s="218"/>
      <c r="AV3015" s="114">
        <f t="shared" si="2615"/>
        <v>0</v>
      </c>
      <c r="AW3015" s="113">
        <f t="shared" si="2616"/>
        <v>0</v>
      </c>
      <c r="AX3015" s="210"/>
      <c r="AY3015" s="111">
        <f t="shared" si="2617"/>
        <v>0</v>
      </c>
      <c r="AZ3015" s="113">
        <f t="shared" si="2618"/>
        <v>0</v>
      </c>
      <c r="BA3015" s="114">
        <f t="shared" si="2619"/>
        <v>0</v>
      </c>
      <c r="BB3015" s="113">
        <f t="shared" si="2620"/>
        <v>0</v>
      </c>
      <c r="BC3015" s="113">
        <f t="shared" si="2621"/>
        <v>0</v>
      </c>
      <c r="BD3015" s="117">
        <f t="shared" si="2622"/>
        <v>0</v>
      </c>
    </row>
    <row r="3016" spans="2:56" x14ac:dyDescent="0.3">
      <c r="B3016" s="211" t="s">
        <v>181</v>
      </c>
      <c r="C3016" s="212"/>
      <c r="D3016" s="213"/>
      <c r="E3016" s="144">
        <f t="shared" si="2609"/>
        <v>0</v>
      </c>
      <c r="F3016" s="212"/>
      <c r="G3016" s="213"/>
      <c r="H3016" s="144">
        <f t="shared" si="2610"/>
        <v>0</v>
      </c>
      <c r="I3016" s="212"/>
      <c r="J3016" s="213"/>
      <c r="K3016" s="144">
        <f t="shared" si="2611"/>
        <v>0</v>
      </c>
      <c r="L3016" s="212"/>
      <c r="M3016" s="214"/>
      <c r="N3016" s="215"/>
      <c r="O3016" s="212"/>
      <c r="P3016" s="215"/>
      <c r="Q3016" s="139">
        <f t="shared" si="2612"/>
        <v>0</v>
      </c>
      <c r="R3016" s="215"/>
      <c r="S3016" s="215"/>
      <c r="T3016" s="140">
        <f t="shared" si="2623"/>
        <v>0</v>
      </c>
      <c r="U3016" s="216"/>
      <c r="V3016" s="212"/>
      <c r="W3016" s="215"/>
      <c r="X3016" s="139">
        <f t="shared" si="2613"/>
        <v>0</v>
      </c>
      <c r="Y3016" s="215"/>
      <c r="Z3016" s="215"/>
      <c r="AA3016" s="140">
        <f t="shared" si="2624"/>
        <v>0</v>
      </c>
      <c r="AB3016" s="216"/>
      <c r="AC3016" s="212"/>
      <c r="AD3016" s="215"/>
      <c r="AE3016" s="139">
        <f t="shared" si="2614"/>
        <v>0</v>
      </c>
      <c r="AF3016" s="215"/>
      <c r="AG3016" s="215"/>
      <c r="AH3016" s="140">
        <f t="shared" si="2625"/>
        <v>0</v>
      </c>
      <c r="AJ3016" s="217"/>
      <c r="AK3016" s="218"/>
      <c r="AL3016" s="219"/>
      <c r="AM3016" s="218"/>
      <c r="AN3016" s="219"/>
      <c r="AO3016" s="218"/>
      <c r="AP3016" s="219"/>
      <c r="AQ3016" s="218"/>
      <c r="AR3016" s="219"/>
      <c r="AS3016" s="218"/>
      <c r="AT3016" s="219"/>
      <c r="AU3016" s="218"/>
      <c r="AV3016" s="114">
        <f t="shared" si="2615"/>
        <v>0</v>
      </c>
      <c r="AW3016" s="113">
        <f t="shared" si="2616"/>
        <v>0</v>
      </c>
      <c r="AX3016" s="210"/>
      <c r="AY3016" s="111">
        <f t="shared" si="2617"/>
        <v>0</v>
      </c>
      <c r="AZ3016" s="113">
        <f t="shared" si="2618"/>
        <v>0</v>
      </c>
      <c r="BA3016" s="114">
        <f t="shared" si="2619"/>
        <v>0</v>
      </c>
      <c r="BB3016" s="113">
        <f t="shared" si="2620"/>
        <v>0</v>
      </c>
      <c r="BC3016" s="113">
        <f t="shared" si="2621"/>
        <v>0</v>
      </c>
      <c r="BD3016" s="117">
        <f t="shared" si="2622"/>
        <v>0</v>
      </c>
    </row>
    <row r="3017" spans="2:56" x14ac:dyDescent="0.3">
      <c r="B3017" s="222" t="s">
        <v>182</v>
      </c>
      <c r="C3017" s="78">
        <f>SUM(C3018)</f>
        <v>0</v>
      </c>
      <c r="D3017" s="79">
        <f>SUM(D3018)</f>
        <v>0</v>
      </c>
      <c r="E3017" s="69">
        <f t="shared" si="2609"/>
        <v>0</v>
      </c>
      <c r="F3017" s="78">
        <f>SUM(F3018)</f>
        <v>0</v>
      </c>
      <c r="G3017" s="79">
        <f>SUM(G3018)</f>
        <v>0</v>
      </c>
      <c r="H3017" s="69">
        <f t="shared" si="2610"/>
        <v>0</v>
      </c>
      <c r="I3017" s="78">
        <f>SUM(I3018)</f>
        <v>0</v>
      </c>
      <c r="J3017" s="79">
        <f>SUM(J3018)</f>
        <v>0</v>
      </c>
      <c r="K3017" s="69">
        <f t="shared" si="2611"/>
        <v>0</v>
      </c>
      <c r="L3017" s="78">
        <f>SUM(L3018)</f>
        <v>0</v>
      </c>
      <c r="M3017" s="80">
        <f>SUM(M3018)</f>
        <v>0</v>
      </c>
      <c r="N3017" s="81">
        <f>SUM(N3018)</f>
        <v>0</v>
      </c>
      <c r="O3017" s="78">
        <f>SUM(O3018)</f>
        <v>0</v>
      </c>
      <c r="P3017" s="81">
        <f>SUM(P3018)</f>
        <v>0</v>
      </c>
      <c r="Q3017" s="148">
        <f t="shared" si="2612"/>
        <v>0</v>
      </c>
      <c r="R3017" s="81">
        <f>SUM(R3018)</f>
        <v>0</v>
      </c>
      <c r="S3017" s="81">
        <f>SUM(S3018)</f>
        <v>0</v>
      </c>
      <c r="T3017" s="149">
        <f t="shared" si="2623"/>
        <v>0</v>
      </c>
      <c r="U3017" s="216"/>
      <c r="V3017" s="78">
        <f>SUM(V3018)</f>
        <v>0</v>
      </c>
      <c r="W3017" s="81">
        <f>SUM(W3018)</f>
        <v>0</v>
      </c>
      <c r="X3017" s="148">
        <f t="shared" si="2613"/>
        <v>0</v>
      </c>
      <c r="Y3017" s="81">
        <f>SUM(Y3018)</f>
        <v>0</v>
      </c>
      <c r="Z3017" s="81">
        <f>SUM(Z3018)</f>
        <v>0</v>
      </c>
      <c r="AA3017" s="149">
        <f t="shared" si="2624"/>
        <v>0</v>
      </c>
      <c r="AB3017" s="216"/>
      <c r="AC3017" s="78">
        <f>SUM(AC3018)</f>
        <v>0</v>
      </c>
      <c r="AD3017" s="81">
        <f>SUM(AD3018)</f>
        <v>0</v>
      </c>
      <c r="AE3017" s="148">
        <f t="shared" si="2614"/>
        <v>0</v>
      </c>
      <c r="AF3017" s="81">
        <f>SUM(AF3018)</f>
        <v>0</v>
      </c>
      <c r="AG3017" s="81">
        <f>SUM(AG3018)</f>
        <v>0</v>
      </c>
      <c r="AH3017" s="149">
        <f t="shared" si="2625"/>
        <v>0</v>
      </c>
      <c r="AJ3017" s="79">
        <f t="shared" ref="AJ3017:AU3017" si="2629">SUM(AJ3018)</f>
        <v>0</v>
      </c>
      <c r="AK3017" s="80">
        <f t="shared" si="2629"/>
        <v>0</v>
      </c>
      <c r="AL3017" s="81">
        <f t="shared" si="2629"/>
        <v>0</v>
      </c>
      <c r="AM3017" s="80">
        <f t="shared" si="2629"/>
        <v>0</v>
      </c>
      <c r="AN3017" s="81">
        <f t="shared" si="2629"/>
        <v>0</v>
      </c>
      <c r="AO3017" s="80">
        <f t="shared" si="2629"/>
        <v>0</v>
      </c>
      <c r="AP3017" s="81">
        <f t="shared" si="2629"/>
        <v>0</v>
      </c>
      <c r="AQ3017" s="80">
        <f t="shared" si="2629"/>
        <v>0</v>
      </c>
      <c r="AR3017" s="81">
        <f t="shared" si="2629"/>
        <v>0</v>
      </c>
      <c r="AS3017" s="80">
        <f t="shared" si="2629"/>
        <v>0</v>
      </c>
      <c r="AT3017" s="81">
        <f t="shared" si="2629"/>
        <v>0</v>
      </c>
      <c r="AU3017" s="80">
        <f t="shared" si="2629"/>
        <v>0</v>
      </c>
      <c r="AV3017" s="81">
        <f t="shared" si="2615"/>
        <v>0</v>
      </c>
      <c r="AW3017" s="80">
        <f t="shared" si="2616"/>
        <v>0</v>
      </c>
      <c r="AX3017" s="210"/>
      <c r="AY3017" s="79">
        <f t="shared" si="2617"/>
        <v>0</v>
      </c>
      <c r="AZ3017" s="80">
        <f t="shared" si="2618"/>
        <v>0</v>
      </c>
      <c r="BA3017" s="81">
        <f t="shared" si="2619"/>
        <v>0</v>
      </c>
      <c r="BB3017" s="80">
        <f t="shared" si="2620"/>
        <v>0</v>
      </c>
      <c r="BC3017" s="80">
        <f t="shared" si="2621"/>
        <v>0</v>
      </c>
      <c r="BD3017" s="86">
        <f t="shared" si="2622"/>
        <v>0</v>
      </c>
    </row>
    <row r="3018" spans="2:56" x14ac:dyDescent="0.3">
      <c r="B3018" s="211" t="s">
        <v>182</v>
      </c>
      <c r="C3018" s="212"/>
      <c r="D3018" s="213"/>
      <c r="E3018" s="144">
        <f t="shared" si="2609"/>
        <v>0</v>
      </c>
      <c r="F3018" s="212"/>
      <c r="G3018" s="213"/>
      <c r="H3018" s="144">
        <f t="shared" si="2610"/>
        <v>0</v>
      </c>
      <c r="I3018" s="212"/>
      <c r="J3018" s="213"/>
      <c r="K3018" s="144">
        <f t="shared" si="2611"/>
        <v>0</v>
      </c>
      <c r="L3018" s="212"/>
      <c r="M3018" s="214"/>
      <c r="N3018" s="215"/>
      <c r="O3018" s="212"/>
      <c r="P3018" s="215"/>
      <c r="Q3018" s="139">
        <f t="shared" si="2612"/>
        <v>0</v>
      </c>
      <c r="R3018" s="215"/>
      <c r="S3018" s="215"/>
      <c r="T3018" s="140">
        <f t="shared" si="2623"/>
        <v>0</v>
      </c>
      <c r="U3018" s="216"/>
      <c r="V3018" s="212"/>
      <c r="W3018" s="215"/>
      <c r="X3018" s="139">
        <f t="shared" si="2613"/>
        <v>0</v>
      </c>
      <c r="Y3018" s="215"/>
      <c r="Z3018" s="215"/>
      <c r="AA3018" s="140">
        <f t="shared" si="2624"/>
        <v>0</v>
      </c>
      <c r="AB3018" s="216"/>
      <c r="AC3018" s="212"/>
      <c r="AD3018" s="215"/>
      <c r="AE3018" s="139">
        <f t="shared" si="2614"/>
        <v>0</v>
      </c>
      <c r="AF3018" s="215"/>
      <c r="AG3018" s="215"/>
      <c r="AH3018" s="140">
        <f t="shared" si="2625"/>
        <v>0</v>
      </c>
      <c r="AJ3018" s="217"/>
      <c r="AK3018" s="218"/>
      <c r="AL3018" s="219"/>
      <c r="AM3018" s="218"/>
      <c r="AN3018" s="219"/>
      <c r="AO3018" s="218"/>
      <c r="AP3018" s="219"/>
      <c r="AQ3018" s="218"/>
      <c r="AR3018" s="219"/>
      <c r="AS3018" s="218"/>
      <c r="AT3018" s="219"/>
      <c r="AU3018" s="218"/>
      <c r="AV3018" s="114">
        <f t="shared" si="2615"/>
        <v>0</v>
      </c>
      <c r="AW3018" s="113">
        <f t="shared" si="2616"/>
        <v>0</v>
      </c>
      <c r="AX3018" s="210"/>
      <c r="AY3018" s="111">
        <f t="shared" si="2617"/>
        <v>0</v>
      </c>
      <c r="AZ3018" s="113">
        <f t="shared" si="2618"/>
        <v>0</v>
      </c>
      <c r="BA3018" s="114">
        <f t="shared" si="2619"/>
        <v>0</v>
      </c>
      <c r="BB3018" s="113">
        <f t="shared" si="2620"/>
        <v>0</v>
      </c>
      <c r="BC3018" s="113">
        <f t="shared" si="2621"/>
        <v>0</v>
      </c>
      <c r="BD3018" s="117">
        <f t="shared" si="2622"/>
        <v>0</v>
      </c>
    </row>
    <row r="3019" spans="2:56" x14ac:dyDescent="0.3">
      <c r="B3019" s="222" t="s">
        <v>183</v>
      </c>
      <c r="C3019" s="78">
        <f>SUM(C3020)</f>
        <v>0</v>
      </c>
      <c r="D3019" s="79">
        <f>SUM(D3020)</f>
        <v>0</v>
      </c>
      <c r="E3019" s="69">
        <f t="shared" si="2609"/>
        <v>0</v>
      </c>
      <c r="F3019" s="78">
        <f>SUM(F3020)</f>
        <v>0</v>
      </c>
      <c r="G3019" s="79">
        <f>SUM(G3020)</f>
        <v>0</v>
      </c>
      <c r="H3019" s="69">
        <f t="shared" si="2610"/>
        <v>0</v>
      </c>
      <c r="I3019" s="78">
        <f>SUM(I3020)</f>
        <v>0</v>
      </c>
      <c r="J3019" s="79">
        <f>SUM(J3020)</f>
        <v>0</v>
      </c>
      <c r="K3019" s="69">
        <f t="shared" si="2611"/>
        <v>0</v>
      </c>
      <c r="L3019" s="78">
        <f>SUM(L3020)</f>
        <v>0</v>
      </c>
      <c r="M3019" s="80">
        <f>SUM(M3020)</f>
        <v>0</v>
      </c>
      <c r="N3019" s="81">
        <f>SUM(N3020)</f>
        <v>0</v>
      </c>
      <c r="O3019" s="78">
        <f>SUM(O3020)</f>
        <v>0</v>
      </c>
      <c r="P3019" s="81">
        <f>SUM(P3020)</f>
        <v>0</v>
      </c>
      <c r="Q3019" s="148">
        <f t="shared" si="2612"/>
        <v>0</v>
      </c>
      <c r="R3019" s="81">
        <f>SUM(R3020)</f>
        <v>0</v>
      </c>
      <c r="S3019" s="81">
        <f>SUM(S3020)</f>
        <v>0</v>
      </c>
      <c r="T3019" s="149">
        <f t="shared" si="2623"/>
        <v>0</v>
      </c>
      <c r="U3019" s="216"/>
      <c r="V3019" s="78">
        <f>SUM(V3020)</f>
        <v>0</v>
      </c>
      <c r="W3019" s="81">
        <f>SUM(W3020)</f>
        <v>0</v>
      </c>
      <c r="X3019" s="148">
        <f t="shared" si="2613"/>
        <v>0</v>
      </c>
      <c r="Y3019" s="81">
        <f>SUM(Y3020)</f>
        <v>0</v>
      </c>
      <c r="Z3019" s="81">
        <f>SUM(Z3020)</f>
        <v>0</v>
      </c>
      <c r="AA3019" s="149">
        <f t="shared" si="2624"/>
        <v>0</v>
      </c>
      <c r="AB3019" s="216"/>
      <c r="AC3019" s="78">
        <f>SUM(AC3020)</f>
        <v>0</v>
      </c>
      <c r="AD3019" s="81">
        <f>SUM(AD3020)</f>
        <v>0</v>
      </c>
      <c r="AE3019" s="148">
        <f t="shared" si="2614"/>
        <v>0</v>
      </c>
      <c r="AF3019" s="81">
        <f>SUM(AF3020)</f>
        <v>0</v>
      </c>
      <c r="AG3019" s="81">
        <f>SUM(AG3020)</f>
        <v>0</v>
      </c>
      <c r="AH3019" s="149">
        <f t="shared" si="2625"/>
        <v>0</v>
      </c>
      <c r="AJ3019" s="79">
        <f t="shared" ref="AJ3019:AU3019" si="2630">SUM(AJ3020)</f>
        <v>0</v>
      </c>
      <c r="AK3019" s="80">
        <f t="shared" si="2630"/>
        <v>0</v>
      </c>
      <c r="AL3019" s="81">
        <f t="shared" si="2630"/>
        <v>0</v>
      </c>
      <c r="AM3019" s="80">
        <f t="shared" si="2630"/>
        <v>0</v>
      </c>
      <c r="AN3019" s="81">
        <f t="shared" si="2630"/>
        <v>0</v>
      </c>
      <c r="AO3019" s="80">
        <f t="shared" si="2630"/>
        <v>0</v>
      </c>
      <c r="AP3019" s="81">
        <f t="shared" si="2630"/>
        <v>0</v>
      </c>
      <c r="AQ3019" s="80">
        <f t="shared" si="2630"/>
        <v>0</v>
      </c>
      <c r="AR3019" s="81">
        <f t="shared" si="2630"/>
        <v>0</v>
      </c>
      <c r="AS3019" s="80">
        <f t="shared" si="2630"/>
        <v>0</v>
      </c>
      <c r="AT3019" s="81">
        <f t="shared" si="2630"/>
        <v>0</v>
      </c>
      <c r="AU3019" s="80">
        <f t="shared" si="2630"/>
        <v>0</v>
      </c>
      <c r="AV3019" s="81">
        <f t="shared" si="2615"/>
        <v>0</v>
      </c>
      <c r="AW3019" s="80">
        <f t="shared" si="2616"/>
        <v>0</v>
      </c>
      <c r="AX3019" s="210"/>
      <c r="AY3019" s="79">
        <f t="shared" si="2617"/>
        <v>0</v>
      </c>
      <c r="AZ3019" s="80">
        <f t="shared" si="2618"/>
        <v>0</v>
      </c>
      <c r="BA3019" s="81">
        <f t="shared" si="2619"/>
        <v>0</v>
      </c>
      <c r="BB3019" s="80">
        <f t="shared" si="2620"/>
        <v>0</v>
      </c>
      <c r="BC3019" s="80">
        <f t="shared" si="2621"/>
        <v>0</v>
      </c>
      <c r="BD3019" s="86">
        <f t="shared" si="2622"/>
        <v>0</v>
      </c>
    </row>
    <row r="3020" spans="2:56" x14ac:dyDescent="0.3">
      <c r="B3020" s="211" t="s">
        <v>184</v>
      </c>
      <c r="C3020" s="212"/>
      <c r="D3020" s="213"/>
      <c r="E3020" s="144">
        <f t="shared" si="2609"/>
        <v>0</v>
      </c>
      <c r="F3020" s="212"/>
      <c r="G3020" s="213"/>
      <c r="H3020" s="144">
        <f t="shared" si="2610"/>
        <v>0</v>
      </c>
      <c r="I3020" s="212"/>
      <c r="J3020" s="213"/>
      <c r="K3020" s="144">
        <f t="shared" si="2611"/>
        <v>0</v>
      </c>
      <c r="L3020" s="212"/>
      <c r="M3020" s="214"/>
      <c r="N3020" s="215"/>
      <c r="O3020" s="212"/>
      <c r="P3020" s="215"/>
      <c r="Q3020" s="139">
        <f t="shared" si="2612"/>
        <v>0</v>
      </c>
      <c r="R3020" s="215"/>
      <c r="S3020" s="215"/>
      <c r="T3020" s="140">
        <f t="shared" si="2623"/>
        <v>0</v>
      </c>
      <c r="U3020" s="216"/>
      <c r="V3020" s="212"/>
      <c r="W3020" s="215"/>
      <c r="X3020" s="139">
        <f t="shared" si="2613"/>
        <v>0</v>
      </c>
      <c r="Y3020" s="215"/>
      <c r="Z3020" s="215"/>
      <c r="AA3020" s="140">
        <f t="shared" si="2624"/>
        <v>0</v>
      </c>
      <c r="AB3020" s="216"/>
      <c r="AC3020" s="212"/>
      <c r="AD3020" s="215"/>
      <c r="AE3020" s="139">
        <f t="shared" si="2614"/>
        <v>0</v>
      </c>
      <c r="AF3020" s="215"/>
      <c r="AG3020" s="215"/>
      <c r="AH3020" s="140">
        <f t="shared" si="2625"/>
        <v>0</v>
      </c>
      <c r="AJ3020" s="217"/>
      <c r="AK3020" s="218"/>
      <c r="AL3020" s="219"/>
      <c r="AM3020" s="218"/>
      <c r="AN3020" s="219"/>
      <c r="AO3020" s="218"/>
      <c r="AP3020" s="219"/>
      <c r="AQ3020" s="218"/>
      <c r="AR3020" s="219"/>
      <c r="AS3020" s="218"/>
      <c r="AT3020" s="219"/>
      <c r="AU3020" s="218"/>
      <c r="AV3020" s="114">
        <f t="shared" si="2615"/>
        <v>0</v>
      </c>
      <c r="AW3020" s="113">
        <f t="shared" si="2616"/>
        <v>0</v>
      </c>
      <c r="AX3020" s="210"/>
      <c r="AY3020" s="111">
        <f t="shared" si="2617"/>
        <v>0</v>
      </c>
      <c r="AZ3020" s="113">
        <f t="shared" si="2618"/>
        <v>0</v>
      </c>
      <c r="BA3020" s="114">
        <f t="shared" si="2619"/>
        <v>0</v>
      </c>
      <c r="BB3020" s="113">
        <f t="shared" si="2620"/>
        <v>0</v>
      </c>
      <c r="BC3020" s="113">
        <f t="shared" si="2621"/>
        <v>0</v>
      </c>
      <c r="BD3020" s="117">
        <f t="shared" si="2622"/>
        <v>0</v>
      </c>
    </row>
    <row r="3021" spans="2:56" x14ac:dyDescent="0.3">
      <c r="B3021" s="221" t="s">
        <v>185</v>
      </c>
      <c r="C3021" s="78">
        <f>SUM(C3022:C3023)</f>
        <v>0</v>
      </c>
      <c r="D3021" s="79">
        <f>SUM(D3022:D3023)</f>
        <v>0</v>
      </c>
      <c r="E3021" s="69">
        <f t="shared" si="2609"/>
        <v>0</v>
      </c>
      <c r="F3021" s="78">
        <f>SUM(F3022:F3023)</f>
        <v>0</v>
      </c>
      <c r="G3021" s="79">
        <f>SUM(G3022:G3023)</f>
        <v>0</v>
      </c>
      <c r="H3021" s="69">
        <f t="shared" si="2610"/>
        <v>0</v>
      </c>
      <c r="I3021" s="78">
        <f>SUM(I3022:I3023)</f>
        <v>0</v>
      </c>
      <c r="J3021" s="79">
        <f>SUM(J3022:J3023)</f>
        <v>0</v>
      </c>
      <c r="K3021" s="69">
        <f t="shared" si="2611"/>
        <v>0</v>
      </c>
      <c r="L3021" s="78">
        <f>SUM(L3022:L3023)</f>
        <v>0</v>
      </c>
      <c r="M3021" s="80">
        <f>SUM(M3022:M3023)</f>
        <v>0</v>
      </c>
      <c r="N3021" s="81">
        <f>SUM(N3022:N3023)</f>
        <v>0</v>
      </c>
      <c r="O3021" s="78">
        <f>SUM(O3022:O3023)</f>
        <v>0</v>
      </c>
      <c r="P3021" s="81">
        <f>SUM(P3022:P3023)</f>
        <v>0</v>
      </c>
      <c r="Q3021" s="148">
        <f t="shared" si="2612"/>
        <v>0</v>
      </c>
      <c r="R3021" s="81">
        <f>SUM(R3022:R3023)</f>
        <v>0</v>
      </c>
      <c r="S3021" s="81">
        <f>SUM(S3022:S3023)</f>
        <v>0</v>
      </c>
      <c r="T3021" s="149">
        <f t="shared" si="2623"/>
        <v>0</v>
      </c>
      <c r="U3021" s="216"/>
      <c r="V3021" s="78">
        <f>SUM(V3022:V3023)</f>
        <v>0</v>
      </c>
      <c r="W3021" s="81">
        <f>SUM(W3022:W3023)</f>
        <v>0</v>
      </c>
      <c r="X3021" s="148">
        <f t="shared" si="2613"/>
        <v>0</v>
      </c>
      <c r="Y3021" s="81">
        <f>SUM(Y3022:Y3023)</f>
        <v>0</v>
      </c>
      <c r="Z3021" s="81">
        <f>SUM(Z3022:Z3023)</f>
        <v>0</v>
      </c>
      <c r="AA3021" s="149">
        <f t="shared" si="2624"/>
        <v>0</v>
      </c>
      <c r="AB3021" s="216"/>
      <c r="AC3021" s="78">
        <f>SUM(AC3022:AC3023)</f>
        <v>0</v>
      </c>
      <c r="AD3021" s="81">
        <f>SUM(AD3022:AD3023)</f>
        <v>0</v>
      </c>
      <c r="AE3021" s="148">
        <f t="shared" si="2614"/>
        <v>0</v>
      </c>
      <c r="AF3021" s="81">
        <f>SUM(AF3022:AF3023)</f>
        <v>0</v>
      </c>
      <c r="AG3021" s="81">
        <f>SUM(AG3022:AG3023)</f>
        <v>0</v>
      </c>
      <c r="AH3021" s="149">
        <f t="shared" si="2625"/>
        <v>0</v>
      </c>
      <c r="AJ3021" s="79">
        <f t="shared" ref="AJ3021:AU3021" si="2631">SUM(AJ3022:AJ3023)</f>
        <v>0</v>
      </c>
      <c r="AK3021" s="80">
        <f t="shared" si="2631"/>
        <v>0</v>
      </c>
      <c r="AL3021" s="81">
        <f t="shared" si="2631"/>
        <v>0</v>
      </c>
      <c r="AM3021" s="80">
        <f t="shared" si="2631"/>
        <v>0</v>
      </c>
      <c r="AN3021" s="81">
        <f t="shared" si="2631"/>
        <v>0</v>
      </c>
      <c r="AO3021" s="80">
        <f t="shared" si="2631"/>
        <v>0</v>
      </c>
      <c r="AP3021" s="81">
        <f t="shared" si="2631"/>
        <v>0</v>
      </c>
      <c r="AQ3021" s="80">
        <f t="shared" si="2631"/>
        <v>0</v>
      </c>
      <c r="AR3021" s="81">
        <f t="shared" si="2631"/>
        <v>0</v>
      </c>
      <c r="AS3021" s="80">
        <f t="shared" si="2631"/>
        <v>0</v>
      </c>
      <c r="AT3021" s="81">
        <f t="shared" si="2631"/>
        <v>0</v>
      </c>
      <c r="AU3021" s="80">
        <f t="shared" si="2631"/>
        <v>0</v>
      </c>
      <c r="AV3021" s="81">
        <f t="shared" si="2615"/>
        <v>0</v>
      </c>
      <c r="AW3021" s="80">
        <f t="shared" si="2616"/>
        <v>0</v>
      </c>
      <c r="AX3021" s="210"/>
      <c r="AY3021" s="79">
        <f t="shared" si="2617"/>
        <v>0</v>
      </c>
      <c r="AZ3021" s="80">
        <f t="shared" si="2618"/>
        <v>0</v>
      </c>
      <c r="BA3021" s="81">
        <f t="shared" si="2619"/>
        <v>0</v>
      </c>
      <c r="BB3021" s="80">
        <f t="shared" si="2620"/>
        <v>0</v>
      </c>
      <c r="BC3021" s="80">
        <f t="shared" si="2621"/>
        <v>0</v>
      </c>
      <c r="BD3021" s="86">
        <f t="shared" si="2622"/>
        <v>0</v>
      </c>
    </row>
    <row r="3022" spans="2:56" x14ac:dyDescent="0.3">
      <c r="B3022" s="223" t="s">
        <v>186</v>
      </c>
      <c r="C3022" s="224"/>
      <c r="D3022" s="225"/>
      <c r="E3022" s="154">
        <f t="shared" si="2609"/>
        <v>0</v>
      </c>
      <c r="F3022" s="224"/>
      <c r="G3022" s="225"/>
      <c r="H3022" s="154">
        <f t="shared" si="2610"/>
        <v>0</v>
      </c>
      <c r="I3022" s="224"/>
      <c r="J3022" s="225"/>
      <c r="K3022" s="154">
        <f t="shared" si="2611"/>
        <v>0</v>
      </c>
      <c r="L3022" s="224"/>
      <c r="M3022" s="226"/>
      <c r="N3022" s="227"/>
      <c r="O3022" s="224"/>
      <c r="P3022" s="227"/>
      <c r="Q3022" s="148">
        <f t="shared" si="2612"/>
        <v>0</v>
      </c>
      <c r="R3022" s="227"/>
      <c r="S3022" s="227"/>
      <c r="T3022" s="149">
        <f t="shared" si="2623"/>
        <v>0</v>
      </c>
      <c r="U3022" s="216"/>
      <c r="V3022" s="224"/>
      <c r="W3022" s="227"/>
      <c r="X3022" s="148">
        <f t="shared" si="2613"/>
        <v>0</v>
      </c>
      <c r="Y3022" s="227"/>
      <c r="Z3022" s="227"/>
      <c r="AA3022" s="149">
        <f t="shared" si="2624"/>
        <v>0</v>
      </c>
      <c r="AB3022" s="216"/>
      <c r="AC3022" s="224"/>
      <c r="AD3022" s="227"/>
      <c r="AE3022" s="148">
        <f t="shared" si="2614"/>
        <v>0</v>
      </c>
      <c r="AF3022" s="227"/>
      <c r="AG3022" s="227"/>
      <c r="AH3022" s="149">
        <f t="shared" si="2625"/>
        <v>0</v>
      </c>
      <c r="AJ3022" s="217"/>
      <c r="AK3022" s="218"/>
      <c r="AL3022" s="219"/>
      <c r="AM3022" s="218"/>
      <c r="AN3022" s="219"/>
      <c r="AO3022" s="218"/>
      <c r="AP3022" s="219"/>
      <c r="AQ3022" s="218"/>
      <c r="AR3022" s="219"/>
      <c r="AS3022" s="218"/>
      <c r="AT3022" s="219"/>
      <c r="AU3022" s="218"/>
      <c r="AV3022" s="81">
        <f t="shared" si="2615"/>
        <v>0</v>
      </c>
      <c r="AW3022" s="80">
        <f t="shared" si="2616"/>
        <v>0</v>
      </c>
      <c r="AX3022" s="210"/>
      <c r="AY3022" s="79">
        <f t="shared" si="2617"/>
        <v>0</v>
      </c>
      <c r="AZ3022" s="80">
        <f t="shared" si="2618"/>
        <v>0</v>
      </c>
      <c r="BA3022" s="81">
        <f t="shared" si="2619"/>
        <v>0</v>
      </c>
      <c r="BB3022" s="80">
        <f t="shared" si="2620"/>
        <v>0</v>
      </c>
      <c r="BC3022" s="80">
        <f t="shared" si="2621"/>
        <v>0</v>
      </c>
      <c r="BD3022" s="86">
        <f t="shared" si="2622"/>
        <v>0</v>
      </c>
    </row>
    <row r="3023" spans="2:56" x14ac:dyDescent="0.3">
      <c r="B3023" s="223" t="s">
        <v>187</v>
      </c>
      <c r="C3023" s="224"/>
      <c r="D3023" s="225"/>
      <c r="E3023" s="154">
        <f t="shared" si="2609"/>
        <v>0</v>
      </c>
      <c r="F3023" s="224"/>
      <c r="G3023" s="225"/>
      <c r="H3023" s="154">
        <f t="shared" si="2610"/>
        <v>0</v>
      </c>
      <c r="I3023" s="224"/>
      <c r="J3023" s="225"/>
      <c r="K3023" s="154">
        <f t="shared" si="2611"/>
        <v>0</v>
      </c>
      <c r="L3023" s="224"/>
      <c r="M3023" s="226"/>
      <c r="N3023" s="227"/>
      <c r="O3023" s="224"/>
      <c r="P3023" s="227"/>
      <c r="Q3023" s="148">
        <f t="shared" si="2612"/>
        <v>0</v>
      </c>
      <c r="R3023" s="227"/>
      <c r="S3023" s="227"/>
      <c r="T3023" s="149">
        <f t="shared" si="2623"/>
        <v>0</v>
      </c>
      <c r="U3023" s="216"/>
      <c r="V3023" s="224"/>
      <c r="W3023" s="227"/>
      <c r="X3023" s="148">
        <f t="shared" si="2613"/>
        <v>0</v>
      </c>
      <c r="Y3023" s="227"/>
      <c r="Z3023" s="227"/>
      <c r="AA3023" s="149">
        <f t="shared" si="2624"/>
        <v>0</v>
      </c>
      <c r="AB3023" s="216"/>
      <c r="AC3023" s="224"/>
      <c r="AD3023" s="227"/>
      <c r="AE3023" s="148">
        <f t="shared" si="2614"/>
        <v>0</v>
      </c>
      <c r="AF3023" s="227"/>
      <c r="AG3023" s="227"/>
      <c r="AH3023" s="149">
        <f t="shared" si="2625"/>
        <v>0</v>
      </c>
      <c r="AJ3023" s="217"/>
      <c r="AK3023" s="218"/>
      <c r="AL3023" s="219"/>
      <c r="AM3023" s="218"/>
      <c r="AN3023" s="219"/>
      <c r="AO3023" s="218"/>
      <c r="AP3023" s="219"/>
      <c r="AQ3023" s="218"/>
      <c r="AR3023" s="219"/>
      <c r="AS3023" s="218"/>
      <c r="AT3023" s="219"/>
      <c r="AU3023" s="218"/>
      <c r="AV3023" s="81">
        <f t="shared" si="2615"/>
        <v>0</v>
      </c>
      <c r="AW3023" s="80">
        <f t="shared" si="2616"/>
        <v>0</v>
      </c>
      <c r="AX3023" s="210"/>
      <c r="AY3023" s="79">
        <f t="shared" si="2617"/>
        <v>0</v>
      </c>
      <c r="AZ3023" s="80">
        <f t="shared" si="2618"/>
        <v>0</v>
      </c>
      <c r="BA3023" s="81">
        <f t="shared" si="2619"/>
        <v>0</v>
      </c>
      <c r="BB3023" s="80">
        <f t="shared" si="2620"/>
        <v>0</v>
      </c>
      <c r="BC3023" s="80">
        <f t="shared" si="2621"/>
        <v>0</v>
      </c>
      <c r="BD3023" s="86">
        <f t="shared" si="2622"/>
        <v>0</v>
      </c>
    </row>
    <row r="3024" spans="2:56" s="108" customFormat="1" x14ac:dyDescent="0.3">
      <c r="B3024" s="228" t="s">
        <v>188</v>
      </c>
      <c r="C3024" s="158">
        <f>SUM(C3025,C3030,C3033,C3034,C3035,C3038,C3039)</f>
        <v>0</v>
      </c>
      <c r="D3024" s="159">
        <f>SUM(D3025,D3030,D3033,D3034,D3035,D3038,D3039)</f>
        <v>0</v>
      </c>
      <c r="E3024" s="160">
        <f t="shared" si="2609"/>
        <v>0</v>
      </c>
      <c r="F3024" s="158">
        <f>SUM(F3025,F3030,F3033,F3034,F3035,F3038,F3039)</f>
        <v>0</v>
      </c>
      <c r="G3024" s="159">
        <f>SUM(G3025,G3030,G3033,G3034,G3035,G3038,G3039)</f>
        <v>0</v>
      </c>
      <c r="H3024" s="160">
        <f t="shared" si="2610"/>
        <v>0</v>
      </c>
      <c r="I3024" s="158">
        <f>SUM(I3025,I3030,I3033,I3034,I3035,I3038,I3039)</f>
        <v>0</v>
      </c>
      <c r="J3024" s="159">
        <f>SUM(J3025,J3030,J3033,J3034,J3035,J3038,J3039)</f>
        <v>0</v>
      </c>
      <c r="K3024" s="160">
        <f t="shared" si="2611"/>
        <v>0</v>
      </c>
      <c r="L3024" s="158">
        <f>SUM(L3025,L3030,L3033,L3034,L3035,L3038,L3039)</f>
        <v>0</v>
      </c>
      <c r="M3024" s="161">
        <f>SUM(M3025,M3030,M3033,M3034,M3035,M3038,M3039)</f>
        <v>0</v>
      </c>
      <c r="N3024" s="162">
        <f>SUM(N3025,N3030,N3033,N3034,N3035,N3038,N3039)</f>
        <v>0</v>
      </c>
      <c r="O3024" s="158">
        <f>SUM(O3025,O3030,O3033,O3034,O3035,O3038,O3039)</f>
        <v>0</v>
      </c>
      <c r="P3024" s="162">
        <f>SUM(P3025,P3030,P3033,P3034,P3035,P3038,P3039)</f>
        <v>0</v>
      </c>
      <c r="Q3024" s="163">
        <f t="shared" si="2612"/>
        <v>0</v>
      </c>
      <c r="R3024" s="164">
        <f>SUM(R3025,R3030,R3033,R3034,R3035,R3038,R3039)</f>
        <v>0</v>
      </c>
      <c r="S3024" s="164">
        <f>SUM(S3025,S3030,S3033,S3034,S3035,S3038,S3039)</f>
        <v>0</v>
      </c>
      <c r="T3024" s="165">
        <f t="shared" si="2623"/>
        <v>0</v>
      </c>
      <c r="U3024" s="229"/>
      <c r="V3024" s="158">
        <f>SUM(V3025,V3030,V3033,V3034,V3035,V3038,V3039)</f>
        <v>0</v>
      </c>
      <c r="W3024" s="162">
        <f>SUM(W3025,W3030,W3033,W3034,W3035,W3038,W3039)</f>
        <v>0</v>
      </c>
      <c r="X3024" s="163">
        <f t="shared" si="2613"/>
        <v>0</v>
      </c>
      <c r="Y3024" s="164">
        <f>SUM(Y3025,Y3030,Y3033,Y3034,Y3035,Y3038,Y3039)</f>
        <v>0</v>
      </c>
      <c r="Z3024" s="164">
        <f>SUM(Z3025,Z3030,Z3033,Z3034,Z3035,Z3038,Z3039)</f>
        <v>0</v>
      </c>
      <c r="AA3024" s="165">
        <f t="shared" si="2624"/>
        <v>0</v>
      </c>
      <c r="AB3024" s="229"/>
      <c r="AC3024" s="158">
        <f>SUM(AC3025,AC3030,AC3033,AC3034,AC3035,AC3038,AC3039)</f>
        <v>0</v>
      </c>
      <c r="AD3024" s="162">
        <f>SUM(AD3025,AD3030,AD3033,AD3034,AD3035,AD3038,AD3039)</f>
        <v>0</v>
      </c>
      <c r="AE3024" s="163">
        <f t="shared" si="2614"/>
        <v>0</v>
      </c>
      <c r="AF3024" s="164">
        <f>SUM(AF3025,AF3030,AF3033,AF3034,AF3035,AF3038,AF3039)</f>
        <v>0</v>
      </c>
      <c r="AG3024" s="164">
        <f>SUM(AG3025,AG3030,AG3033,AG3034,AG3035,AG3038,AG3039)</f>
        <v>0</v>
      </c>
      <c r="AH3024" s="165">
        <f t="shared" si="2625"/>
        <v>0</v>
      </c>
      <c r="AJ3024" s="159">
        <f t="shared" ref="AJ3024:AU3024" si="2632">SUM(AJ3025,AJ3030,AJ3033,AJ3034,AJ3035,AJ3038,AJ3039)</f>
        <v>0</v>
      </c>
      <c r="AK3024" s="161">
        <f t="shared" si="2632"/>
        <v>0</v>
      </c>
      <c r="AL3024" s="162">
        <f t="shared" si="2632"/>
        <v>0</v>
      </c>
      <c r="AM3024" s="161">
        <f t="shared" si="2632"/>
        <v>0</v>
      </c>
      <c r="AN3024" s="162">
        <f t="shared" si="2632"/>
        <v>0</v>
      </c>
      <c r="AO3024" s="161">
        <f t="shared" si="2632"/>
        <v>0</v>
      </c>
      <c r="AP3024" s="162">
        <f t="shared" si="2632"/>
        <v>0</v>
      </c>
      <c r="AQ3024" s="161">
        <f t="shared" si="2632"/>
        <v>0</v>
      </c>
      <c r="AR3024" s="162">
        <f t="shared" si="2632"/>
        <v>0</v>
      </c>
      <c r="AS3024" s="161">
        <f t="shared" si="2632"/>
        <v>0</v>
      </c>
      <c r="AT3024" s="162">
        <f t="shared" si="2632"/>
        <v>0</v>
      </c>
      <c r="AU3024" s="161">
        <f t="shared" si="2632"/>
        <v>0</v>
      </c>
      <c r="AV3024" s="162">
        <f t="shared" si="2615"/>
        <v>0</v>
      </c>
      <c r="AW3024" s="161">
        <f t="shared" si="2616"/>
        <v>0</v>
      </c>
      <c r="AX3024" s="230"/>
      <c r="AY3024" s="159">
        <f t="shared" si="2617"/>
        <v>0</v>
      </c>
      <c r="AZ3024" s="161">
        <f t="shared" si="2618"/>
        <v>0</v>
      </c>
      <c r="BA3024" s="162">
        <f t="shared" si="2619"/>
        <v>0</v>
      </c>
      <c r="BB3024" s="161">
        <f t="shared" si="2620"/>
        <v>0</v>
      </c>
      <c r="BC3024" s="161">
        <f t="shared" si="2621"/>
        <v>0</v>
      </c>
      <c r="BD3024" s="167">
        <f t="shared" si="2622"/>
        <v>0</v>
      </c>
    </row>
    <row r="3025" spans="2:56" x14ac:dyDescent="0.3">
      <c r="B3025" s="221" t="s">
        <v>189</v>
      </c>
      <c r="C3025" s="78">
        <f>SUM(C3026,C3028)</f>
        <v>0</v>
      </c>
      <c r="D3025" s="79">
        <f>SUM(D3026,D3028)</f>
        <v>0</v>
      </c>
      <c r="E3025" s="69">
        <f t="shared" si="2609"/>
        <v>0</v>
      </c>
      <c r="F3025" s="78">
        <f>SUM(F3026,F3028)</f>
        <v>0</v>
      </c>
      <c r="G3025" s="79">
        <f>SUM(G3026,G3028)</f>
        <v>0</v>
      </c>
      <c r="H3025" s="69">
        <f t="shared" si="2610"/>
        <v>0</v>
      </c>
      <c r="I3025" s="78">
        <f>SUM(I3026,I3028)</f>
        <v>0</v>
      </c>
      <c r="J3025" s="79">
        <f>SUM(J3026,J3028)</f>
        <v>0</v>
      </c>
      <c r="K3025" s="69">
        <f t="shared" si="2611"/>
        <v>0</v>
      </c>
      <c r="L3025" s="78">
        <f>SUM(L3026,L3028)</f>
        <v>0</v>
      </c>
      <c r="M3025" s="80">
        <f>SUM(M3026,M3028)</f>
        <v>0</v>
      </c>
      <c r="N3025" s="81">
        <f>SUM(N3026,N3028)</f>
        <v>0</v>
      </c>
      <c r="O3025" s="78">
        <f>SUM(O3026,O3028)</f>
        <v>0</v>
      </c>
      <c r="P3025" s="81">
        <f>SUM(P3026,P3028)</f>
        <v>0</v>
      </c>
      <c r="Q3025" s="168">
        <f t="shared" si="2612"/>
        <v>0</v>
      </c>
      <c r="R3025" s="82">
        <f>SUM(R3026,R3028)</f>
        <v>0</v>
      </c>
      <c r="S3025" s="82">
        <f>SUM(S3026,S3028)</f>
        <v>0</v>
      </c>
      <c r="T3025" s="169">
        <f t="shared" si="2623"/>
        <v>0</v>
      </c>
      <c r="U3025" s="231"/>
      <c r="V3025" s="78">
        <f>SUM(V3026,V3028)</f>
        <v>0</v>
      </c>
      <c r="W3025" s="81">
        <f>SUM(W3026,W3028)</f>
        <v>0</v>
      </c>
      <c r="X3025" s="168">
        <f t="shared" si="2613"/>
        <v>0</v>
      </c>
      <c r="Y3025" s="82">
        <f>SUM(Y3026,Y3028)</f>
        <v>0</v>
      </c>
      <c r="Z3025" s="82">
        <f>SUM(Z3026,Z3028)</f>
        <v>0</v>
      </c>
      <c r="AA3025" s="169">
        <f t="shared" si="2624"/>
        <v>0</v>
      </c>
      <c r="AB3025" s="231"/>
      <c r="AC3025" s="78">
        <f>SUM(AC3026,AC3028)</f>
        <v>0</v>
      </c>
      <c r="AD3025" s="81">
        <f>SUM(AD3026,AD3028)</f>
        <v>0</v>
      </c>
      <c r="AE3025" s="168">
        <f t="shared" si="2614"/>
        <v>0</v>
      </c>
      <c r="AF3025" s="82">
        <f>SUM(AF3026,AF3028)</f>
        <v>0</v>
      </c>
      <c r="AG3025" s="82">
        <f>SUM(AG3026,AG3028)</f>
        <v>0</v>
      </c>
      <c r="AH3025" s="169">
        <f t="shared" si="2625"/>
        <v>0</v>
      </c>
      <c r="AJ3025" s="79">
        <f t="shared" ref="AJ3025:AU3025" si="2633">SUM(AJ3026,AJ3028)</f>
        <v>0</v>
      </c>
      <c r="AK3025" s="80">
        <f t="shared" si="2633"/>
        <v>0</v>
      </c>
      <c r="AL3025" s="81">
        <f t="shared" si="2633"/>
        <v>0</v>
      </c>
      <c r="AM3025" s="80">
        <f t="shared" si="2633"/>
        <v>0</v>
      </c>
      <c r="AN3025" s="81">
        <f t="shared" si="2633"/>
        <v>0</v>
      </c>
      <c r="AO3025" s="80">
        <f t="shared" si="2633"/>
        <v>0</v>
      </c>
      <c r="AP3025" s="81">
        <f t="shared" si="2633"/>
        <v>0</v>
      </c>
      <c r="AQ3025" s="80">
        <f t="shared" si="2633"/>
        <v>0</v>
      </c>
      <c r="AR3025" s="81">
        <f t="shared" si="2633"/>
        <v>0</v>
      </c>
      <c r="AS3025" s="80">
        <f t="shared" si="2633"/>
        <v>0</v>
      </c>
      <c r="AT3025" s="81">
        <f t="shared" si="2633"/>
        <v>0</v>
      </c>
      <c r="AU3025" s="80">
        <f t="shared" si="2633"/>
        <v>0</v>
      </c>
      <c r="AV3025" s="81">
        <f t="shared" si="2615"/>
        <v>0</v>
      </c>
      <c r="AW3025" s="80">
        <f t="shared" si="2616"/>
        <v>0</v>
      </c>
      <c r="AX3025" s="210"/>
      <c r="AY3025" s="79">
        <f t="shared" si="2617"/>
        <v>0</v>
      </c>
      <c r="AZ3025" s="80">
        <f t="shared" si="2618"/>
        <v>0</v>
      </c>
      <c r="BA3025" s="81">
        <f t="shared" si="2619"/>
        <v>0</v>
      </c>
      <c r="BB3025" s="80">
        <f t="shared" si="2620"/>
        <v>0</v>
      </c>
      <c r="BC3025" s="80">
        <f t="shared" si="2621"/>
        <v>0</v>
      </c>
      <c r="BD3025" s="86">
        <f t="shared" si="2622"/>
        <v>0</v>
      </c>
    </row>
    <row r="3026" spans="2:56" x14ac:dyDescent="0.3">
      <c r="B3026" s="222" t="s">
        <v>190</v>
      </c>
      <c r="C3026" s="78">
        <f>SUM(C3027)</f>
        <v>0</v>
      </c>
      <c r="D3026" s="79">
        <f>SUM(D3027)</f>
        <v>0</v>
      </c>
      <c r="E3026" s="69">
        <f t="shared" si="2609"/>
        <v>0</v>
      </c>
      <c r="F3026" s="78">
        <f>SUM(F3027)</f>
        <v>0</v>
      </c>
      <c r="G3026" s="79">
        <f>SUM(G3027)</f>
        <v>0</v>
      </c>
      <c r="H3026" s="69">
        <f t="shared" si="2610"/>
        <v>0</v>
      </c>
      <c r="I3026" s="78">
        <f>SUM(I3027)</f>
        <v>0</v>
      </c>
      <c r="J3026" s="79">
        <f>SUM(J3027)</f>
        <v>0</v>
      </c>
      <c r="K3026" s="69">
        <f t="shared" si="2611"/>
        <v>0</v>
      </c>
      <c r="L3026" s="78">
        <f>SUM(L3027)</f>
        <v>0</v>
      </c>
      <c r="M3026" s="80">
        <f>SUM(M3027)</f>
        <v>0</v>
      </c>
      <c r="N3026" s="81">
        <f>SUM(N3027)</f>
        <v>0</v>
      </c>
      <c r="O3026" s="78">
        <f>SUM(O3027)</f>
        <v>0</v>
      </c>
      <c r="P3026" s="81">
        <f>SUM(P3027)</f>
        <v>0</v>
      </c>
      <c r="Q3026" s="168">
        <f t="shared" si="2612"/>
        <v>0</v>
      </c>
      <c r="R3026" s="82">
        <f>SUM(R3027)</f>
        <v>0</v>
      </c>
      <c r="S3026" s="82">
        <f>SUM(S3027)</f>
        <v>0</v>
      </c>
      <c r="T3026" s="169">
        <f t="shared" si="2623"/>
        <v>0</v>
      </c>
      <c r="U3026" s="231"/>
      <c r="V3026" s="78">
        <f>SUM(V3027)</f>
        <v>0</v>
      </c>
      <c r="W3026" s="81">
        <f>SUM(W3027)</f>
        <v>0</v>
      </c>
      <c r="X3026" s="168">
        <f t="shared" si="2613"/>
        <v>0</v>
      </c>
      <c r="Y3026" s="82">
        <f>SUM(Y3027)</f>
        <v>0</v>
      </c>
      <c r="Z3026" s="82">
        <f>SUM(Z3027)</f>
        <v>0</v>
      </c>
      <c r="AA3026" s="169">
        <f t="shared" si="2624"/>
        <v>0</v>
      </c>
      <c r="AB3026" s="231"/>
      <c r="AC3026" s="78">
        <f>SUM(AC3027)</f>
        <v>0</v>
      </c>
      <c r="AD3026" s="81">
        <f>SUM(AD3027)</f>
        <v>0</v>
      </c>
      <c r="AE3026" s="168">
        <f t="shared" si="2614"/>
        <v>0</v>
      </c>
      <c r="AF3026" s="82">
        <f>SUM(AF3027)</f>
        <v>0</v>
      </c>
      <c r="AG3026" s="82">
        <f>SUM(AG3027)</f>
        <v>0</v>
      </c>
      <c r="AH3026" s="169">
        <f t="shared" si="2625"/>
        <v>0</v>
      </c>
      <c r="AJ3026" s="79">
        <f t="shared" ref="AJ3026:AU3026" si="2634">SUM(AJ3027)</f>
        <v>0</v>
      </c>
      <c r="AK3026" s="80">
        <f t="shared" si="2634"/>
        <v>0</v>
      </c>
      <c r="AL3026" s="81">
        <f t="shared" si="2634"/>
        <v>0</v>
      </c>
      <c r="AM3026" s="80">
        <f t="shared" si="2634"/>
        <v>0</v>
      </c>
      <c r="AN3026" s="81">
        <f t="shared" si="2634"/>
        <v>0</v>
      </c>
      <c r="AO3026" s="80">
        <f t="shared" si="2634"/>
        <v>0</v>
      </c>
      <c r="AP3026" s="81">
        <f t="shared" si="2634"/>
        <v>0</v>
      </c>
      <c r="AQ3026" s="80">
        <f t="shared" si="2634"/>
        <v>0</v>
      </c>
      <c r="AR3026" s="81">
        <f t="shared" si="2634"/>
        <v>0</v>
      </c>
      <c r="AS3026" s="80">
        <f t="shared" si="2634"/>
        <v>0</v>
      </c>
      <c r="AT3026" s="81">
        <f t="shared" si="2634"/>
        <v>0</v>
      </c>
      <c r="AU3026" s="80">
        <f t="shared" si="2634"/>
        <v>0</v>
      </c>
      <c r="AV3026" s="81">
        <f t="shared" si="2615"/>
        <v>0</v>
      </c>
      <c r="AW3026" s="80">
        <f t="shared" si="2616"/>
        <v>0</v>
      </c>
      <c r="AX3026" s="210"/>
      <c r="AY3026" s="79">
        <f t="shared" si="2617"/>
        <v>0</v>
      </c>
      <c r="AZ3026" s="80">
        <f t="shared" si="2618"/>
        <v>0</v>
      </c>
      <c r="BA3026" s="81">
        <f t="shared" si="2619"/>
        <v>0</v>
      </c>
      <c r="BB3026" s="80">
        <f t="shared" si="2620"/>
        <v>0</v>
      </c>
      <c r="BC3026" s="80">
        <f t="shared" si="2621"/>
        <v>0</v>
      </c>
      <c r="BD3026" s="86">
        <f t="shared" si="2622"/>
        <v>0</v>
      </c>
    </row>
    <row r="3027" spans="2:56" x14ac:dyDescent="0.3">
      <c r="B3027" s="223" t="s">
        <v>191</v>
      </c>
      <c r="C3027" s="224"/>
      <c r="D3027" s="225"/>
      <c r="E3027" s="154">
        <f t="shared" si="2609"/>
        <v>0</v>
      </c>
      <c r="F3027" s="224"/>
      <c r="G3027" s="225"/>
      <c r="H3027" s="154">
        <f t="shared" si="2610"/>
        <v>0</v>
      </c>
      <c r="I3027" s="224"/>
      <c r="J3027" s="225"/>
      <c r="K3027" s="154">
        <f t="shared" si="2611"/>
        <v>0</v>
      </c>
      <c r="L3027" s="224"/>
      <c r="M3027" s="226"/>
      <c r="N3027" s="227"/>
      <c r="O3027" s="224"/>
      <c r="P3027" s="227"/>
      <c r="Q3027" s="148">
        <f t="shared" si="2612"/>
        <v>0</v>
      </c>
      <c r="R3027" s="227"/>
      <c r="S3027" s="227"/>
      <c r="T3027" s="149">
        <f t="shared" si="2623"/>
        <v>0</v>
      </c>
      <c r="U3027" s="216"/>
      <c r="V3027" s="224"/>
      <c r="W3027" s="227"/>
      <c r="X3027" s="148">
        <f t="shared" si="2613"/>
        <v>0</v>
      </c>
      <c r="Y3027" s="227"/>
      <c r="Z3027" s="227"/>
      <c r="AA3027" s="149">
        <f t="shared" si="2624"/>
        <v>0</v>
      </c>
      <c r="AB3027" s="216"/>
      <c r="AC3027" s="224"/>
      <c r="AD3027" s="227"/>
      <c r="AE3027" s="148">
        <f t="shared" si="2614"/>
        <v>0</v>
      </c>
      <c r="AF3027" s="227"/>
      <c r="AG3027" s="227"/>
      <c r="AH3027" s="149">
        <f t="shared" si="2625"/>
        <v>0</v>
      </c>
      <c r="AJ3027" s="217"/>
      <c r="AK3027" s="218"/>
      <c r="AL3027" s="219"/>
      <c r="AM3027" s="218"/>
      <c r="AN3027" s="219"/>
      <c r="AO3027" s="218"/>
      <c r="AP3027" s="219"/>
      <c r="AQ3027" s="218"/>
      <c r="AR3027" s="219"/>
      <c r="AS3027" s="218"/>
      <c r="AT3027" s="219"/>
      <c r="AU3027" s="218"/>
      <c r="AV3027" s="81">
        <f t="shared" si="2615"/>
        <v>0</v>
      </c>
      <c r="AW3027" s="80">
        <f t="shared" si="2616"/>
        <v>0</v>
      </c>
      <c r="AX3027" s="210"/>
      <c r="AY3027" s="79">
        <f t="shared" si="2617"/>
        <v>0</v>
      </c>
      <c r="AZ3027" s="80">
        <f t="shared" si="2618"/>
        <v>0</v>
      </c>
      <c r="BA3027" s="81">
        <f t="shared" si="2619"/>
        <v>0</v>
      </c>
      <c r="BB3027" s="80">
        <f t="shared" si="2620"/>
        <v>0</v>
      </c>
      <c r="BC3027" s="80">
        <f t="shared" si="2621"/>
        <v>0</v>
      </c>
      <c r="BD3027" s="86">
        <f t="shared" si="2622"/>
        <v>0</v>
      </c>
    </row>
    <row r="3028" spans="2:56" x14ac:dyDescent="0.3">
      <c r="B3028" s="222" t="s">
        <v>192</v>
      </c>
      <c r="C3028" s="78">
        <f>SUM(C3029)</f>
        <v>0</v>
      </c>
      <c r="D3028" s="79">
        <f>SUM(D3029)</f>
        <v>0</v>
      </c>
      <c r="E3028" s="69">
        <f t="shared" si="2609"/>
        <v>0</v>
      </c>
      <c r="F3028" s="78">
        <f>SUM(F3029)</f>
        <v>0</v>
      </c>
      <c r="G3028" s="79">
        <f>SUM(G3029)</f>
        <v>0</v>
      </c>
      <c r="H3028" s="69">
        <f t="shared" si="2610"/>
        <v>0</v>
      </c>
      <c r="I3028" s="78">
        <f>SUM(I3029)</f>
        <v>0</v>
      </c>
      <c r="J3028" s="79">
        <f>SUM(J3029)</f>
        <v>0</v>
      </c>
      <c r="K3028" s="69">
        <f t="shared" si="2611"/>
        <v>0</v>
      </c>
      <c r="L3028" s="78">
        <f>SUM(L3029)</f>
        <v>0</v>
      </c>
      <c r="M3028" s="80">
        <f>SUM(M3029)</f>
        <v>0</v>
      </c>
      <c r="N3028" s="81">
        <f>SUM(N3029)</f>
        <v>0</v>
      </c>
      <c r="O3028" s="78">
        <f>SUM(O3029)</f>
        <v>0</v>
      </c>
      <c r="P3028" s="81">
        <f>SUM(P3029)</f>
        <v>0</v>
      </c>
      <c r="Q3028" s="168">
        <f t="shared" si="2612"/>
        <v>0</v>
      </c>
      <c r="R3028" s="82">
        <f>SUM(R3029)</f>
        <v>0</v>
      </c>
      <c r="S3028" s="82">
        <f>SUM(S3029)</f>
        <v>0</v>
      </c>
      <c r="T3028" s="169">
        <f t="shared" si="2623"/>
        <v>0</v>
      </c>
      <c r="U3028" s="231"/>
      <c r="V3028" s="78">
        <f>SUM(V3029)</f>
        <v>0</v>
      </c>
      <c r="W3028" s="81">
        <f>SUM(W3029)</f>
        <v>0</v>
      </c>
      <c r="X3028" s="168">
        <f t="shared" si="2613"/>
        <v>0</v>
      </c>
      <c r="Y3028" s="82">
        <f>SUM(Y3029)</f>
        <v>0</v>
      </c>
      <c r="Z3028" s="82">
        <f>SUM(Z3029)</f>
        <v>0</v>
      </c>
      <c r="AA3028" s="169">
        <f t="shared" si="2624"/>
        <v>0</v>
      </c>
      <c r="AB3028" s="231"/>
      <c r="AC3028" s="78">
        <f>SUM(AC3029)</f>
        <v>0</v>
      </c>
      <c r="AD3028" s="81">
        <f>SUM(AD3029)</f>
        <v>0</v>
      </c>
      <c r="AE3028" s="168">
        <f t="shared" si="2614"/>
        <v>0</v>
      </c>
      <c r="AF3028" s="82">
        <f>SUM(AF3029)</f>
        <v>0</v>
      </c>
      <c r="AG3028" s="82">
        <f>SUM(AG3029)</f>
        <v>0</v>
      </c>
      <c r="AH3028" s="169">
        <f t="shared" si="2625"/>
        <v>0</v>
      </c>
      <c r="AJ3028" s="79">
        <f t="shared" ref="AJ3028:AU3028" si="2635">SUM(AJ3029)</f>
        <v>0</v>
      </c>
      <c r="AK3028" s="80">
        <f t="shared" si="2635"/>
        <v>0</v>
      </c>
      <c r="AL3028" s="81">
        <f t="shared" si="2635"/>
        <v>0</v>
      </c>
      <c r="AM3028" s="80">
        <f t="shared" si="2635"/>
        <v>0</v>
      </c>
      <c r="AN3028" s="81">
        <f t="shared" si="2635"/>
        <v>0</v>
      </c>
      <c r="AO3028" s="80">
        <f t="shared" si="2635"/>
        <v>0</v>
      </c>
      <c r="AP3028" s="81">
        <f t="shared" si="2635"/>
        <v>0</v>
      </c>
      <c r="AQ3028" s="80">
        <f t="shared" si="2635"/>
        <v>0</v>
      </c>
      <c r="AR3028" s="81">
        <f t="shared" si="2635"/>
        <v>0</v>
      </c>
      <c r="AS3028" s="80">
        <f t="shared" si="2635"/>
        <v>0</v>
      </c>
      <c r="AT3028" s="81">
        <f t="shared" si="2635"/>
        <v>0</v>
      </c>
      <c r="AU3028" s="80">
        <f t="shared" si="2635"/>
        <v>0</v>
      </c>
      <c r="AV3028" s="81">
        <f t="shared" si="2615"/>
        <v>0</v>
      </c>
      <c r="AW3028" s="80">
        <f t="shared" si="2616"/>
        <v>0</v>
      </c>
      <c r="AX3028" s="210"/>
      <c r="AY3028" s="79">
        <f t="shared" si="2617"/>
        <v>0</v>
      </c>
      <c r="AZ3028" s="80">
        <f t="shared" si="2618"/>
        <v>0</v>
      </c>
      <c r="BA3028" s="81">
        <f t="shared" si="2619"/>
        <v>0</v>
      </c>
      <c r="BB3028" s="80">
        <f t="shared" si="2620"/>
        <v>0</v>
      </c>
      <c r="BC3028" s="80">
        <f t="shared" si="2621"/>
        <v>0</v>
      </c>
      <c r="BD3028" s="86">
        <f t="shared" si="2622"/>
        <v>0</v>
      </c>
    </row>
    <row r="3029" spans="2:56" x14ac:dyDescent="0.3">
      <c r="B3029" s="223" t="s">
        <v>191</v>
      </c>
      <c r="C3029" s="224"/>
      <c r="D3029" s="225"/>
      <c r="E3029" s="154">
        <f t="shared" si="2609"/>
        <v>0</v>
      </c>
      <c r="F3029" s="224"/>
      <c r="G3029" s="225"/>
      <c r="H3029" s="154">
        <f t="shared" si="2610"/>
        <v>0</v>
      </c>
      <c r="I3029" s="224"/>
      <c r="J3029" s="225"/>
      <c r="K3029" s="154">
        <f t="shared" si="2611"/>
        <v>0</v>
      </c>
      <c r="L3029" s="224"/>
      <c r="M3029" s="226"/>
      <c r="N3029" s="227"/>
      <c r="O3029" s="224"/>
      <c r="P3029" s="227"/>
      <c r="Q3029" s="148">
        <f t="shared" si="2612"/>
        <v>0</v>
      </c>
      <c r="R3029" s="227"/>
      <c r="S3029" s="227"/>
      <c r="T3029" s="149">
        <f t="shared" si="2623"/>
        <v>0</v>
      </c>
      <c r="U3029" s="216"/>
      <c r="V3029" s="224"/>
      <c r="W3029" s="227"/>
      <c r="X3029" s="148">
        <f t="shared" si="2613"/>
        <v>0</v>
      </c>
      <c r="Y3029" s="227"/>
      <c r="Z3029" s="227"/>
      <c r="AA3029" s="149">
        <f t="shared" si="2624"/>
        <v>0</v>
      </c>
      <c r="AB3029" s="216"/>
      <c r="AC3029" s="224"/>
      <c r="AD3029" s="227"/>
      <c r="AE3029" s="148">
        <f t="shared" si="2614"/>
        <v>0</v>
      </c>
      <c r="AF3029" s="227"/>
      <c r="AG3029" s="227"/>
      <c r="AH3029" s="149">
        <f t="shared" si="2625"/>
        <v>0</v>
      </c>
      <c r="AJ3029" s="217"/>
      <c r="AK3029" s="218"/>
      <c r="AL3029" s="219"/>
      <c r="AM3029" s="218"/>
      <c r="AN3029" s="219"/>
      <c r="AO3029" s="218"/>
      <c r="AP3029" s="219"/>
      <c r="AQ3029" s="218"/>
      <c r="AR3029" s="219"/>
      <c r="AS3029" s="218"/>
      <c r="AT3029" s="219"/>
      <c r="AU3029" s="218"/>
      <c r="AV3029" s="81">
        <f t="shared" si="2615"/>
        <v>0</v>
      </c>
      <c r="AW3029" s="80">
        <f t="shared" si="2616"/>
        <v>0</v>
      </c>
      <c r="AX3029" s="210"/>
      <c r="AY3029" s="79">
        <f t="shared" si="2617"/>
        <v>0</v>
      </c>
      <c r="AZ3029" s="80">
        <f t="shared" si="2618"/>
        <v>0</v>
      </c>
      <c r="BA3029" s="81">
        <f t="shared" si="2619"/>
        <v>0</v>
      </c>
      <c r="BB3029" s="80">
        <f t="shared" si="2620"/>
        <v>0</v>
      </c>
      <c r="BC3029" s="80">
        <f t="shared" si="2621"/>
        <v>0</v>
      </c>
      <c r="BD3029" s="86">
        <f t="shared" si="2622"/>
        <v>0</v>
      </c>
    </row>
    <row r="3030" spans="2:56" x14ac:dyDescent="0.3">
      <c r="B3030" s="221" t="s">
        <v>193</v>
      </c>
      <c r="C3030" s="78">
        <f>SUM(C3031,C3032)</f>
        <v>0</v>
      </c>
      <c r="D3030" s="79">
        <f>SUM(D3031,D3032)</f>
        <v>0</v>
      </c>
      <c r="E3030" s="69">
        <f t="shared" si="2609"/>
        <v>0</v>
      </c>
      <c r="F3030" s="78">
        <f>SUM(F3031,F3032)</f>
        <v>0</v>
      </c>
      <c r="G3030" s="79">
        <f>SUM(G3031,G3032)</f>
        <v>0</v>
      </c>
      <c r="H3030" s="69">
        <f t="shared" si="2610"/>
        <v>0</v>
      </c>
      <c r="I3030" s="78">
        <f>SUM(I3031,I3032)</f>
        <v>0</v>
      </c>
      <c r="J3030" s="79">
        <f>SUM(J3031,J3032)</f>
        <v>0</v>
      </c>
      <c r="K3030" s="69">
        <f t="shared" si="2611"/>
        <v>0</v>
      </c>
      <c r="L3030" s="78">
        <f>SUM(L3031,L3032)</f>
        <v>0</v>
      </c>
      <c r="M3030" s="80">
        <f>SUM(M3031,M3032)</f>
        <v>0</v>
      </c>
      <c r="N3030" s="81">
        <f>SUM(N3031,N3032)</f>
        <v>0</v>
      </c>
      <c r="O3030" s="78">
        <f>SUM(O3031,O3032)</f>
        <v>0</v>
      </c>
      <c r="P3030" s="81">
        <f>SUM(P3031,P3032)</f>
        <v>0</v>
      </c>
      <c r="Q3030" s="168">
        <f t="shared" si="2612"/>
        <v>0</v>
      </c>
      <c r="R3030" s="82">
        <f>SUM(R3031,R3032)</f>
        <v>0</v>
      </c>
      <c r="S3030" s="82">
        <f>SUM(S3031,S3032)</f>
        <v>0</v>
      </c>
      <c r="T3030" s="169">
        <f t="shared" si="2623"/>
        <v>0</v>
      </c>
      <c r="U3030" s="231"/>
      <c r="V3030" s="78">
        <f>SUM(V3031,V3032)</f>
        <v>0</v>
      </c>
      <c r="W3030" s="81">
        <f>SUM(W3031,W3032)</f>
        <v>0</v>
      </c>
      <c r="X3030" s="168">
        <f t="shared" si="2613"/>
        <v>0</v>
      </c>
      <c r="Y3030" s="82">
        <f>SUM(Y3031,Y3032)</f>
        <v>0</v>
      </c>
      <c r="Z3030" s="82">
        <f>SUM(Z3031,Z3032)</f>
        <v>0</v>
      </c>
      <c r="AA3030" s="169">
        <f t="shared" si="2624"/>
        <v>0</v>
      </c>
      <c r="AB3030" s="231"/>
      <c r="AC3030" s="78">
        <f>SUM(AC3031,AC3032)</f>
        <v>0</v>
      </c>
      <c r="AD3030" s="81">
        <f>SUM(AD3031,AD3032)</f>
        <v>0</v>
      </c>
      <c r="AE3030" s="168">
        <f t="shared" si="2614"/>
        <v>0</v>
      </c>
      <c r="AF3030" s="82">
        <f>SUM(AF3031,AF3032)</f>
        <v>0</v>
      </c>
      <c r="AG3030" s="82">
        <f>SUM(AG3031,AG3032)</f>
        <v>0</v>
      </c>
      <c r="AH3030" s="169">
        <f t="shared" si="2625"/>
        <v>0</v>
      </c>
      <c r="AJ3030" s="79">
        <f t="shared" ref="AJ3030:AU3030" si="2636">SUM(AJ3031,AJ3032)</f>
        <v>0</v>
      </c>
      <c r="AK3030" s="80">
        <f t="shared" si="2636"/>
        <v>0</v>
      </c>
      <c r="AL3030" s="81">
        <f t="shared" si="2636"/>
        <v>0</v>
      </c>
      <c r="AM3030" s="80">
        <f t="shared" si="2636"/>
        <v>0</v>
      </c>
      <c r="AN3030" s="81">
        <f t="shared" si="2636"/>
        <v>0</v>
      </c>
      <c r="AO3030" s="80">
        <f t="shared" si="2636"/>
        <v>0</v>
      </c>
      <c r="AP3030" s="81">
        <f t="shared" si="2636"/>
        <v>0</v>
      </c>
      <c r="AQ3030" s="80">
        <f t="shared" si="2636"/>
        <v>0</v>
      </c>
      <c r="AR3030" s="81">
        <f t="shared" si="2636"/>
        <v>0</v>
      </c>
      <c r="AS3030" s="80">
        <f t="shared" si="2636"/>
        <v>0</v>
      </c>
      <c r="AT3030" s="81">
        <f t="shared" si="2636"/>
        <v>0</v>
      </c>
      <c r="AU3030" s="80">
        <f t="shared" si="2636"/>
        <v>0</v>
      </c>
      <c r="AV3030" s="81">
        <f t="shared" si="2615"/>
        <v>0</v>
      </c>
      <c r="AW3030" s="80">
        <f t="shared" si="2616"/>
        <v>0</v>
      </c>
      <c r="AX3030" s="210"/>
      <c r="AY3030" s="79">
        <f t="shared" si="2617"/>
        <v>0</v>
      </c>
      <c r="AZ3030" s="80">
        <f t="shared" si="2618"/>
        <v>0</v>
      </c>
      <c r="BA3030" s="81">
        <f t="shared" si="2619"/>
        <v>0</v>
      </c>
      <c r="BB3030" s="80">
        <f t="shared" si="2620"/>
        <v>0</v>
      </c>
      <c r="BC3030" s="80">
        <f t="shared" si="2621"/>
        <v>0</v>
      </c>
      <c r="BD3030" s="86">
        <f t="shared" si="2622"/>
        <v>0</v>
      </c>
    </row>
    <row r="3031" spans="2:56" x14ac:dyDescent="0.3">
      <c r="B3031" s="222" t="s">
        <v>194</v>
      </c>
      <c r="C3031" s="232"/>
      <c r="D3031" s="233"/>
      <c r="E3031" s="69">
        <f t="shared" si="2609"/>
        <v>0</v>
      </c>
      <c r="F3031" s="232"/>
      <c r="G3031" s="233"/>
      <c r="H3031" s="69">
        <f t="shared" si="2610"/>
        <v>0</v>
      </c>
      <c r="I3031" s="232"/>
      <c r="J3031" s="233"/>
      <c r="K3031" s="69">
        <f t="shared" si="2611"/>
        <v>0</v>
      </c>
      <c r="L3031" s="232"/>
      <c r="M3031" s="234"/>
      <c r="N3031" s="235"/>
      <c r="O3031" s="232"/>
      <c r="P3031" s="235"/>
      <c r="Q3031" s="168">
        <f t="shared" si="2612"/>
        <v>0</v>
      </c>
      <c r="R3031" s="236"/>
      <c r="S3031" s="236"/>
      <c r="T3031" s="169">
        <f t="shared" si="2623"/>
        <v>0</v>
      </c>
      <c r="U3031" s="231"/>
      <c r="V3031" s="232"/>
      <c r="W3031" s="235"/>
      <c r="X3031" s="168">
        <f t="shared" si="2613"/>
        <v>0</v>
      </c>
      <c r="Y3031" s="236"/>
      <c r="Z3031" s="236"/>
      <c r="AA3031" s="169">
        <f t="shared" si="2624"/>
        <v>0</v>
      </c>
      <c r="AB3031" s="231"/>
      <c r="AC3031" s="232"/>
      <c r="AD3031" s="235"/>
      <c r="AE3031" s="168">
        <f t="shared" si="2614"/>
        <v>0</v>
      </c>
      <c r="AF3031" s="236"/>
      <c r="AG3031" s="236"/>
      <c r="AH3031" s="169">
        <f t="shared" si="2625"/>
        <v>0</v>
      </c>
      <c r="AJ3031" s="217"/>
      <c r="AK3031" s="218"/>
      <c r="AL3031" s="219"/>
      <c r="AM3031" s="218"/>
      <c r="AN3031" s="219"/>
      <c r="AO3031" s="218"/>
      <c r="AP3031" s="219"/>
      <c r="AQ3031" s="218"/>
      <c r="AR3031" s="219"/>
      <c r="AS3031" s="218"/>
      <c r="AT3031" s="219"/>
      <c r="AU3031" s="218"/>
      <c r="AV3031" s="81">
        <f t="shared" si="2615"/>
        <v>0</v>
      </c>
      <c r="AW3031" s="80">
        <f t="shared" si="2616"/>
        <v>0</v>
      </c>
      <c r="AX3031" s="210"/>
      <c r="AY3031" s="79">
        <f t="shared" si="2617"/>
        <v>0</v>
      </c>
      <c r="AZ3031" s="80">
        <f t="shared" si="2618"/>
        <v>0</v>
      </c>
      <c r="BA3031" s="81">
        <f t="shared" si="2619"/>
        <v>0</v>
      </c>
      <c r="BB3031" s="80">
        <f t="shared" si="2620"/>
        <v>0</v>
      </c>
      <c r="BC3031" s="80">
        <f t="shared" si="2621"/>
        <v>0</v>
      </c>
      <c r="BD3031" s="86">
        <f t="shared" si="2622"/>
        <v>0</v>
      </c>
    </row>
    <row r="3032" spans="2:56" x14ac:dyDescent="0.3">
      <c r="B3032" s="222" t="s">
        <v>195</v>
      </c>
      <c r="C3032" s="232"/>
      <c r="D3032" s="233"/>
      <c r="E3032" s="69">
        <f t="shared" si="2609"/>
        <v>0</v>
      </c>
      <c r="F3032" s="232"/>
      <c r="G3032" s="233"/>
      <c r="H3032" s="69">
        <f t="shared" si="2610"/>
        <v>0</v>
      </c>
      <c r="I3032" s="232"/>
      <c r="J3032" s="233"/>
      <c r="K3032" s="69">
        <f t="shared" si="2611"/>
        <v>0</v>
      </c>
      <c r="L3032" s="232"/>
      <c r="M3032" s="234"/>
      <c r="N3032" s="235"/>
      <c r="O3032" s="232"/>
      <c r="P3032" s="235"/>
      <c r="Q3032" s="168">
        <f t="shared" si="2612"/>
        <v>0</v>
      </c>
      <c r="R3032" s="236"/>
      <c r="S3032" s="236"/>
      <c r="T3032" s="169">
        <f t="shared" si="2623"/>
        <v>0</v>
      </c>
      <c r="U3032" s="231"/>
      <c r="V3032" s="232"/>
      <c r="W3032" s="235"/>
      <c r="X3032" s="168">
        <f t="shared" si="2613"/>
        <v>0</v>
      </c>
      <c r="Y3032" s="236"/>
      <c r="Z3032" s="236"/>
      <c r="AA3032" s="169">
        <f t="shared" si="2624"/>
        <v>0</v>
      </c>
      <c r="AB3032" s="231"/>
      <c r="AC3032" s="232"/>
      <c r="AD3032" s="235"/>
      <c r="AE3032" s="168">
        <f t="shared" si="2614"/>
        <v>0</v>
      </c>
      <c r="AF3032" s="236"/>
      <c r="AG3032" s="236"/>
      <c r="AH3032" s="169">
        <f t="shared" si="2625"/>
        <v>0</v>
      </c>
      <c r="AJ3032" s="217"/>
      <c r="AK3032" s="218"/>
      <c r="AL3032" s="219"/>
      <c r="AM3032" s="218"/>
      <c r="AN3032" s="219"/>
      <c r="AO3032" s="218"/>
      <c r="AP3032" s="219"/>
      <c r="AQ3032" s="218"/>
      <c r="AR3032" s="219"/>
      <c r="AS3032" s="218"/>
      <c r="AT3032" s="219"/>
      <c r="AU3032" s="218"/>
      <c r="AV3032" s="81">
        <f t="shared" si="2615"/>
        <v>0</v>
      </c>
      <c r="AW3032" s="80">
        <f t="shared" si="2616"/>
        <v>0</v>
      </c>
      <c r="AX3032" s="210"/>
      <c r="AY3032" s="79">
        <f t="shared" si="2617"/>
        <v>0</v>
      </c>
      <c r="AZ3032" s="80">
        <f t="shared" si="2618"/>
        <v>0</v>
      </c>
      <c r="BA3032" s="81">
        <f t="shared" si="2619"/>
        <v>0</v>
      </c>
      <c r="BB3032" s="80">
        <f t="shared" si="2620"/>
        <v>0</v>
      </c>
      <c r="BC3032" s="80">
        <f t="shared" si="2621"/>
        <v>0</v>
      </c>
      <c r="BD3032" s="86">
        <f t="shared" si="2622"/>
        <v>0</v>
      </c>
    </row>
    <row r="3033" spans="2:56" x14ac:dyDescent="0.3">
      <c r="B3033" s="221" t="s">
        <v>196</v>
      </c>
      <c r="C3033" s="232"/>
      <c r="D3033" s="233"/>
      <c r="E3033" s="69">
        <f t="shared" si="2609"/>
        <v>0</v>
      </c>
      <c r="F3033" s="232"/>
      <c r="G3033" s="233"/>
      <c r="H3033" s="69">
        <f t="shared" si="2610"/>
        <v>0</v>
      </c>
      <c r="I3033" s="232"/>
      <c r="J3033" s="233"/>
      <c r="K3033" s="69">
        <f t="shared" si="2611"/>
        <v>0</v>
      </c>
      <c r="L3033" s="232"/>
      <c r="M3033" s="234"/>
      <c r="N3033" s="235"/>
      <c r="O3033" s="232"/>
      <c r="P3033" s="235"/>
      <c r="Q3033" s="168">
        <f t="shared" si="2612"/>
        <v>0</v>
      </c>
      <c r="R3033" s="236"/>
      <c r="S3033" s="236"/>
      <c r="T3033" s="169">
        <f t="shared" si="2623"/>
        <v>0</v>
      </c>
      <c r="U3033" s="231"/>
      <c r="V3033" s="232"/>
      <c r="W3033" s="235"/>
      <c r="X3033" s="168">
        <f t="shared" si="2613"/>
        <v>0</v>
      </c>
      <c r="Y3033" s="236"/>
      <c r="Z3033" s="236"/>
      <c r="AA3033" s="169">
        <f t="shared" si="2624"/>
        <v>0</v>
      </c>
      <c r="AB3033" s="231"/>
      <c r="AC3033" s="232"/>
      <c r="AD3033" s="235"/>
      <c r="AE3033" s="168">
        <f t="shared" si="2614"/>
        <v>0</v>
      </c>
      <c r="AF3033" s="236"/>
      <c r="AG3033" s="236"/>
      <c r="AH3033" s="169">
        <f t="shared" si="2625"/>
        <v>0</v>
      </c>
      <c r="AJ3033" s="217"/>
      <c r="AK3033" s="218"/>
      <c r="AL3033" s="219"/>
      <c r="AM3033" s="218"/>
      <c r="AN3033" s="219"/>
      <c r="AO3033" s="218"/>
      <c r="AP3033" s="219"/>
      <c r="AQ3033" s="218"/>
      <c r="AR3033" s="219"/>
      <c r="AS3033" s="218"/>
      <c r="AT3033" s="219"/>
      <c r="AU3033" s="218"/>
      <c r="AV3033" s="81">
        <f t="shared" si="2615"/>
        <v>0</v>
      </c>
      <c r="AW3033" s="80">
        <f t="shared" si="2616"/>
        <v>0</v>
      </c>
      <c r="AX3033" s="210"/>
      <c r="AY3033" s="79">
        <f t="shared" si="2617"/>
        <v>0</v>
      </c>
      <c r="AZ3033" s="80">
        <f t="shared" si="2618"/>
        <v>0</v>
      </c>
      <c r="BA3033" s="81">
        <f t="shared" si="2619"/>
        <v>0</v>
      </c>
      <c r="BB3033" s="80">
        <f t="shared" si="2620"/>
        <v>0</v>
      </c>
      <c r="BC3033" s="80">
        <f t="shared" si="2621"/>
        <v>0</v>
      </c>
      <c r="BD3033" s="86">
        <f t="shared" si="2622"/>
        <v>0</v>
      </c>
    </row>
    <row r="3034" spans="2:56" x14ac:dyDescent="0.3">
      <c r="B3034" s="221" t="s">
        <v>197</v>
      </c>
      <c r="C3034" s="232"/>
      <c r="D3034" s="233"/>
      <c r="E3034" s="69">
        <f t="shared" si="2609"/>
        <v>0</v>
      </c>
      <c r="F3034" s="232"/>
      <c r="G3034" s="233"/>
      <c r="H3034" s="69">
        <f t="shared" si="2610"/>
        <v>0</v>
      </c>
      <c r="I3034" s="232"/>
      <c r="J3034" s="233"/>
      <c r="K3034" s="69">
        <f t="shared" si="2611"/>
        <v>0</v>
      </c>
      <c r="L3034" s="232"/>
      <c r="M3034" s="234"/>
      <c r="N3034" s="235"/>
      <c r="O3034" s="232"/>
      <c r="P3034" s="235"/>
      <c r="Q3034" s="168">
        <f t="shared" si="2612"/>
        <v>0</v>
      </c>
      <c r="R3034" s="236"/>
      <c r="S3034" s="236"/>
      <c r="T3034" s="169">
        <f t="shared" si="2623"/>
        <v>0</v>
      </c>
      <c r="U3034" s="231"/>
      <c r="V3034" s="232"/>
      <c r="W3034" s="235"/>
      <c r="X3034" s="168">
        <f t="shared" si="2613"/>
        <v>0</v>
      </c>
      <c r="Y3034" s="236"/>
      <c r="Z3034" s="236"/>
      <c r="AA3034" s="169">
        <f t="shared" si="2624"/>
        <v>0</v>
      </c>
      <c r="AB3034" s="231"/>
      <c r="AC3034" s="232"/>
      <c r="AD3034" s="235"/>
      <c r="AE3034" s="168">
        <f t="shared" si="2614"/>
        <v>0</v>
      </c>
      <c r="AF3034" s="236"/>
      <c r="AG3034" s="236"/>
      <c r="AH3034" s="169">
        <f t="shared" si="2625"/>
        <v>0</v>
      </c>
      <c r="AJ3034" s="217"/>
      <c r="AK3034" s="218"/>
      <c r="AL3034" s="219"/>
      <c r="AM3034" s="218"/>
      <c r="AN3034" s="219"/>
      <c r="AO3034" s="218"/>
      <c r="AP3034" s="219"/>
      <c r="AQ3034" s="218"/>
      <c r="AR3034" s="219"/>
      <c r="AS3034" s="218"/>
      <c r="AT3034" s="219"/>
      <c r="AU3034" s="218"/>
      <c r="AV3034" s="81">
        <f t="shared" si="2615"/>
        <v>0</v>
      </c>
      <c r="AW3034" s="80">
        <f t="shared" si="2616"/>
        <v>0</v>
      </c>
      <c r="AX3034" s="210"/>
      <c r="AY3034" s="79">
        <f t="shared" si="2617"/>
        <v>0</v>
      </c>
      <c r="AZ3034" s="80">
        <f t="shared" si="2618"/>
        <v>0</v>
      </c>
      <c r="BA3034" s="81">
        <f t="shared" si="2619"/>
        <v>0</v>
      </c>
      <c r="BB3034" s="80">
        <f t="shared" si="2620"/>
        <v>0</v>
      </c>
      <c r="BC3034" s="80">
        <f t="shared" si="2621"/>
        <v>0</v>
      </c>
      <c r="BD3034" s="86">
        <f t="shared" si="2622"/>
        <v>0</v>
      </c>
    </row>
    <row r="3035" spans="2:56" x14ac:dyDescent="0.3">
      <c r="B3035" s="221" t="s">
        <v>198</v>
      </c>
      <c r="C3035" s="78">
        <f>SUM(C3036,C3037)</f>
        <v>0</v>
      </c>
      <c r="D3035" s="79">
        <f>SUM(D3036,D3037)</f>
        <v>0</v>
      </c>
      <c r="E3035" s="69">
        <f t="shared" si="2609"/>
        <v>0</v>
      </c>
      <c r="F3035" s="78">
        <f>SUM(F3036,F3037)</f>
        <v>0</v>
      </c>
      <c r="G3035" s="79">
        <f>SUM(G3036,G3037)</f>
        <v>0</v>
      </c>
      <c r="H3035" s="69">
        <f t="shared" si="2610"/>
        <v>0</v>
      </c>
      <c r="I3035" s="78">
        <f>SUM(I3036,I3037)</f>
        <v>0</v>
      </c>
      <c r="J3035" s="79">
        <f>SUM(J3036,J3037)</f>
        <v>0</v>
      </c>
      <c r="K3035" s="69">
        <f t="shared" si="2611"/>
        <v>0</v>
      </c>
      <c r="L3035" s="78">
        <f>SUM(L3036,L3037)</f>
        <v>0</v>
      </c>
      <c r="M3035" s="80">
        <f>SUM(M3036,M3037)</f>
        <v>0</v>
      </c>
      <c r="N3035" s="81">
        <f>SUM(N3036,N3037)</f>
        <v>0</v>
      </c>
      <c r="O3035" s="78">
        <f>SUM(O3036,O3037)</f>
        <v>0</v>
      </c>
      <c r="P3035" s="81">
        <f>SUM(P3036,P3037)</f>
        <v>0</v>
      </c>
      <c r="Q3035" s="168">
        <f t="shared" si="2612"/>
        <v>0</v>
      </c>
      <c r="R3035" s="82">
        <f>SUM(R3036,R3037)</f>
        <v>0</v>
      </c>
      <c r="S3035" s="82">
        <f>SUM(S3036,S3037)</f>
        <v>0</v>
      </c>
      <c r="T3035" s="169">
        <f t="shared" si="2623"/>
        <v>0</v>
      </c>
      <c r="U3035" s="231"/>
      <c r="V3035" s="78">
        <f>SUM(V3036,V3037)</f>
        <v>0</v>
      </c>
      <c r="W3035" s="81">
        <f>SUM(W3036,W3037)</f>
        <v>0</v>
      </c>
      <c r="X3035" s="168">
        <f t="shared" si="2613"/>
        <v>0</v>
      </c>
      <c r="Y3035" s="82">
        <f>SUM(Y3036,Y3037)</f>
        <v>0</v>
      </c>
      <c r="Z3035" s="82">
        <f>SUM(Z3036,Z3037)</f>
        <v>0</v>
      </c>
      <c r="AA3035" s="169">
        <f t="shared" si="2624"/>
        <v>0</v>
      </c>
      <c r="AB3035" s="231"/>
      <c r="AC3035" s="78">
        <f>SUM(AC3036,AC3037)</f>
        <v>0</v>
      </c>
      <c r="AD3035" s="81">
        <f>SUM(AD3036,AD3037)</f>
        <v>0</v>
      </c>
      <c r="AE3035" s="168">
        <f t="shared" si="2614"/>
        <v>0</v>
      </c>
      <c r="AF3035" s="82">
        <f>SUM(AF3036,AF3037)</f>
        <v>0</v>
      </c>
      <c r="AG3035" s="82">
        <f>SUM(AG3036,AG3037)</f>
        <v>0</v>
      </c>
      <c r="AH3035" s="169">
        <f t="shared" si="2625"/>
        <v>0</v>
      </c>
      <c r="AJ3035" s="79">
        <f t="shared" ref="AJ3035:AU3035" si="2637">SUM(AJ3036,AJ3037)</f>
        <v>0</v>
      </c>
      <c r="AK3035" s="80">
        <f t="shared" si="2637"/>
        <v>0</v>
      </c>
      <c r="AL3035" s="81">
        <f t="shared" si="2637"/>
        <v>0</v>
      </c>
      <c r="AM3035" s="80">
        <f t="shared" si="2637"/>
        <v>0</v>
      </c>
      <c r="AN3035" s="81">
        <f t="shared" si="2637"/>
        <v>0</v>
      </c>
      <c r="AO3035" s="80">
        <f t="shared" si="2637"/>
        <v>0</v>
      </c>
      <c r="AP3035" s="81">
        <f t="shared" si="2637"/>
        <v>0</v>
      </c>
      <c r="AQ3035" s="80">
        <f t="shared" si="2637"/>
        <v>0</v>
      </c>
      <c r="AR3035" s="81">
        <f t="shared" si="2637"/>
        <v>0</v>
      </c>
      <c r="AS3035" s="80">
        <f t="shared" si="2637"/>
        <v>0</v>
      </c>
      <c r="AT3035" s="81">
        <f t="shared" si="2637"/>
        <v>0</v>
      </c>
      <c r="AU3035" s="80">
        <f t="shared" si="2637"/>
        <v>0</v>
      </c>
      <c r="AV3035" s="81">
        <f t="shared" si="2615"/>
        <v>0</v>
      </c>
      <c r="AW3035" s="80">
        <f t="shared" si="2616"/>
        <v>0</v>
      </c>
      <c r="AX3035" s="210"/>
      <c r="AY3035" s="79">
        <f t="shared" si="2617"/>
        <v>0</v>
      </c>
      <c r="AZ3035" s="80">
        <f t="shared" si="2618"/>
        <v>0</v>
      </c>
      <c r="BA3035" s="81">
        <f t="shared" si="2619"/>
        <v>0</v>
      </c>
      <c r="BB3035" s="80">
        <f t="shared" si="2620"/>
        <v>0</v>
      </c>
      <c r="BC3035" s="80">
        <f t="shared" si="2621"/>
        <v>0</v>
      </c>
      <c r="BD3035" s="86">
        <f t="shared" si="2622"/>
        <v>0</v>
      </c>
    </row>
    <row r="3036" spans="2:56" x14ac:dyDescent="0.3">
      <c r="B3036" s="222" t="s">
        <v>199</v>
      </c>
      <c r="C3036" s="232"/>
      <c r="D3036" s="233"/>
      <c r="E3036" s="69">
        <f t="shared" si="2609"/>
        <v>0</v>
      </c>
      <c r="F3036" s="232"/>
      <c r="G3036" s="233"/>
      <c r="H3036" s="69">
        <f t="shared" si="2610"/>
        <v>0</v>
      </c>
      <c r="I3036" s="232"/>
      <c r="J3036" s="233"/>
      <c r="K3036" s="69">
        <f t="shared" si="2611"/>
        <v>0</v>
      </c>
      <c r="L3036" s="232"/>
      <c r="M3036" s="234"/>
      <c r="N3036" s="235"/>
      <c r="O3036" s="232"/>
      <c r="P3036" s="235"/>
      <c r="Q3036" s="168">
        <f t="shared" si="2612"/>
        <v>0</v>
      </c>
      <c r="R3036" s="236"/>
      <c r="S3036" s="236"/>
      <c r="T3036" s="169">
        <f t="shared" si="2623"/>
        <v>0</v>
      </c>
      <c r="U3036" s="231"/>
      <c r="V3036" s="232"/>
      <c r="W3036" s="235"/>
      <c r="X3036" s="168">
        <f t="shared" si="2613"/>
        <v>0</v>
      </c>
      <c r="Y3036" s="236"/>
      <c r="Z3036" s="236"/>
      <c r="AA3036" s="169">
        <f t="shared" si="2624"/>
        <v>0</v>
      </c>
      <c r="AB3036" s="231"/>
      <c r="AC3036" s="232"/>
      <c r="AD3036" s="235"/>
      <c r="AE3036" s="168">
        <f t="shared" si="2614"/>
        <v>0</v>
      </c>
      <c r="AF3036" s="236"/>
      <c r="AG3036" s="236"/>
      <c r="AH3036" s="169">
        <f t="shared" si="2625"/>
        <v>0</v>
      </c>
      <c r="AJ3036" s="217"/>
      <c r="AK3036" s="218"/>
      <c r="AL3036" s="219"/>
      <c r="AM3036" s="218"/>
      <c r="AN3036" s="219"/>
      <c r="AO3036" s="218"/>
      <c r="AP3036" s="219"/>
      <c r="AQ3036" s="218"/>
      <c r="AR3036" s="219"/>
      <c r="AS3036" s="218"/>
      <c r="AT3036" s="219"/>
      <c r="AU3036" s="218"/>
      <c r="AV3036" s="81">
        <f t="shared" si="2615"/>
        <v>0</v>
      </c>
      <c r="AW3036" s="80">
        <f t="shared" si="2616"/>
        <v>0</v>
      </c>
      <c r="AX3036" s="210"/>
      <c r="AY3036" s="79">
        <f t="shared" si="2617"/>
        <v>0</v>
      </c>
      <c r="AZ3036" s="80">
        <f t="shared" si="2618"/>
        <v>0</v>
      </c>
      <c r="BA3036" s="81">
        <f t="shared" si="2619"/>
        <v>0</v>
      </c>
      <c r="BB3036" s="80">
        <f t="shared" si="2620"/>
        <v>0</v>
      </c>
      <c r="BC3036" s="80">
        <f t="shared" si="2621"/>
        <v>0</v>
      </c>
      <c r="BD3036" s="86">
        <f t="shared" si="2622"/>
        <v>0</v>
      </c>
    </row>
    <row r="3037" spans="2:56" x14ac:dyDescent="0.3">
      <c r="B3037" s="222" t="s">
        <v>200</v>
      </c>
      <c r="C3037" s="232"/>
      <c r="D3037" s="233"/>
      <c r="E3037" s="69">
        <f t="shared" si="2609"/>
        <v>0</v>
      </c>
      <c r="F3037" s="232"/>
      <c r="G3037" s="233"/>
      <c r="H3037" s="69">
        <f t="shared" si="2610"/>
        <v>0</v>
      </c>
      <c r="I3037" s="232"/>
      <c r="J3037" s="233"/>
      <c r="K3037" s="69">
        <f t="shared" si="2611"/>
        <v>0</v>
      </c>
      <c r="L3037" s="232"/>
      <c r="M3037" s="234"/>
      <c r="N3037" s="235"/>
      <c r="O3037" s="232"/>
      <c r="P3037" s="235"/>
      <c r="Q3037" s="168">
        <f t="shared" si="2612"/>
        <v>0</v>
      </c>
      <c r="R3037" s="236"/>
      <c r="S3037" s="236"/>
      <c r="T3037" s="169">
        <f t="shared" si="2623"/>
        <v>0</v>
      </c>
      <c r="U3037" s="231"/>
      <c r="V3037" s="232"/>
      <c r="W3037" s="235"/>
      <c r="X3037" s="168">
        <f t="shared" si="2613"/>
        <v>0</v>
      </c>
      <c r="Y3037" s="236"/>
      <c r="Z3037" s="236"/>
      <c r="AA3037" s="169">
        <f t="shared" si="2624"/>
        <v>0</v>
      </c>
      <c r="AB3037" s="231"/>
      <c r="AC3037" s="232"/>
      <c r="AD3037" s="235"/>
      <c r="AE3037" s="168">
        <f t="shared" si="2614"/>
        <v>0</v>
      </c>
      <c r="AF3037" s="236"/>
      <c r="AG3037" s="236"/>
      <c r="AH3037" s="169">
        <f t="shared" si="2625"/>
        <v>0</v>
      </c>
      <c r="AJ3037" s="217"/>
      <c r="AK3037" s="218"/>
      <c r="AL3037" s="219"/>
      <c r="AM3037" s="218"/>
      <c r="AN3037" s="219"/>
      <c r="AO3037" s="218"/>
      <c r="AP3037" s="219"/>
      <c r="AQ3037" s="218"/>
      <c r="AR3037" s="219"/>
      <c r="AS3037" s="218"/>
      <c r="AT3037" s="219"/>
      <c r="AU3037" s="218"/>
      <c r="AV3037" s="81">
        <f t="shared" si="2615"/>
        <v>0</v>
      </c>
      <c r="AW3037" s="80">
        <f t="shared" si="2616"/>
        <v>0</v>
      </c>
      <c r="AX3037" s="210"/>
      <c r="AY3037" s="79">
        <f t="shared" si="2617"/>
        <v>0</v>
      </c>
      <c r="AZ3037" s="80">
        <f t="shared" si="2618"/>
        <v>0</v>
      </c>
      <c r="BA3037" s="81">
        <f t="shared" si="2619"/>
        <v>0</v>
      </c>
      <c r="BB3037" s="80">
        <f t="shared" si="2620"/>
        <v>0</v>
      </c>
      <c r="BC3037" s="80">
        <f t="shared" si="2621"/>
        <v>0</v>
      </c>
      <c r="BD3037" s="86">
        <f t="shared" si="2622"/>
        <v>0</v>
      </c>
    </row>
    <row r="3038" spans="2:56" x14ac:dyDescent="0.3">
      <c r="B3038" s="221" t="s">
        <v>201</v>
      </c>
      <c r="C3038" s="232"/>
      <c r="D3038" s="233"/>
      <c r="E3038" s="69">
        <f t="shared" si="2609"/>
        <v>0</v>
      </c>
      <c r="F3038" s="232"/>
      <c r="G3038" s="233"/>
      <c r="H3038" s="69">
        <f t="shared" si="2610"/>
        <v>0</v>
      </c>
      <c r="I3038" s="232"/>
      <c r="J3038" s="233"/>
      <c r="K3038" s="69">
        <f t="shared" si="2611"/>
        <v>0</v>
      </c>
      <c r="L3038" s="232"/>
      <c r="M3038" s="234"/>
      <c r="N3038" s="235"/>
      <c r="O3038" s="232"/>
      <c r="P3038" s="235"/>
      <c r="Q3038" s="168">
        <f t="shared" si="2612"/>
        <v>0</v>
      </c>
      <c r="R3038" s="236"/>
      <c r="S3038" s="236"/>
      <c r="T3038" s="169">
        <f t="shared" si="2623"/>
        <v>0</v>
      </c>
      <c r="U3038" s="231"/>
      <c r="V3038" s="232"/>
      <c r="W3038" s="235"/>
      <c r="X3038" s="168">
        <f t="shared" si="2613"/>
        <v>0</v>
      </c>
      <c r="Y3038" s="236"/>
      <c r="Z3038" s="236"/>
      <c r="AA3038" s="169">
        <f t="shared" si="2624"/>
        <v>0</v>
      </c>
      <c r="AB3038" s="231"/>
      <c r="AC3038" s="232"/>
      <c r="AD3038" s="235"/>
      <c r="AE3038" s="168">
        <f t="shared" si="2614"/>
        <v>0</v>
      </c>
      <c r="AF3038" s="236"/>
      <c r="AG3038" s="236"/>
      <c r="AH3038" s="169">
        <f t="shared" si="2625"/>
        <v>0</v>
      </c>
      <c r="AJ3038" s="217"/>
      <c r="AK3038" s="218"/>
      <c r="AL3038" s="219"/>
      <c r="AM3038" s="218"/>
      <c r="AN3038" s="219"/>
      <c r="AO3038" s="218"/>
      <c r="AP3038" s="219"/>
      <c r="AQ3038" s="218"/>
      <c r="AR3038" s="219"/>
      <c r="AS3038" s="218"/>
      <c r="AT3038" s="219"/>
      <c r="AU3038" s="218"/>
      <c r="AV3038" s="81">
        <f t="shared" si="2615"/>
        <v>0</v>
      </c>
      <c r="AW3038" s="80">
        <f t="shared" si="2616"/>
        <v>0</v>
      </c>
      <c r="AX3038" s="210"/>
      <c r="AY3038" s="79">
        <f t="shared" si="2617"/>
        <v>0</v>
      </c>
      <c r="AZ3038" s="80">
        <f t="shared" si="2618"/>
        <v>0</v>
      </c>
      <c r="BA3038" s="81">
        <f t="shared" si="2619"/>
        <v>0</v>
      </c>
      <c r="BB3038" s="80">
        <f t="shared" si="2620"/>
        <v>0</v>
      </c>
      <c r="BC3038" s="80">
        <f t="shared" si="2621"/>
        <v>0</v>
      </c>
      <c r="BD3038" s="86">
        <f t="shared" si="2622"/>
        <v>0</v>
      </c>
    </row>
    <row r="3039" spans="2:56" x14ac:dyDescent="0.3">
      <c r="B3039" s="221" t="s">
        <v>202</v>
      </c>
      <c r="C3039" s="78">
        <f>SUM(C3040,C3044)</f>
        <v>0</v>
      </c>
      <c r="D3039" s="79">
        <f>SUM(D3040,D3044)</f>
        <v>0</v>
      </c>
      <c r="E3039" s="69">
        <f t="shared" si="2609"/>
        <v>0</v>
      </c>
      <c r="F3039" s="78">
        <f>SUM(F3040,F3044)</f>
        <v>0</v>
      </c>
      <c r="G3039" s="79">
        <f>SUM(G3040,G3044)</f>
        <v>0</v>
      </c>
      <c r="H3039" s="69">
        <f t="shared" si="2610"/>
        <v>0</v>
      </c>
      <c r="I3039" s="78">
        <f>SUM(I3040,I3044)</f>
        <v>0</v>
      </c>
      <c r="J3039" s="79">
        <f>SUM(J3040,J3044)</f>
        <v>0</v>
      </c>
      <c r="K3039" s="69">
        <f t="shared" si="2611"/>
        <v>0</v>
      </c>
      <c r="L3039" s="78">
        <f>SUM(L3040,L3044)</f>
        <v>0</v>
      </c>
      <c r="M3039" s="80">
        <f>SUM(M3040,M3044)</f>
        <v>0</v>
      </c>
      <c r="N3039" s="81">
        <f>SUM(N3040,N3044)</f>
        <v>0</v>
      </c>
      <c r="O3039" s="78">
        <f>SUM(O3040,O3044)</f>
        <v>0</v>
      </c>
      <c r="P3039" s="81">
        <f>SUM(P3040,P3044)</f>
        <v>0</v>
      </c>
      <c r="Q3039" s="168">
        <f t="shared" si="2612"/>
        <v>0</v>
      </c>
      <c r="R3039" s="82">
        <f>SUM(R3040,R3044)</f>
        <v>0</v>
      </c>
      <c r="S3039" s="82">
        <f>SUM(S3040,S3044)</f>
        <v>0</v>
      </c>
      <c r="T3039" s="169">
        <f t="shared" si="2623"/>
        <v>0</v>
      </c>
      <c r="U3039" s="231"/>
      <c r="V3039" s="78">
        <f>SUM(V3040,V3044)</f>
        <v>0</v>
      </c>
      <c r="W3039" s="81">
        <f>SUM(W3040,W3044)</f>
        <v>0</v>
      </c>
      <c r="X3039" s="168">
        <f t="shared" si="2613"/>
        <v>0</v>
      </c>
      <c r="Y3039" s="82">
        <f>SUM(Y3040,Y3044)</f>
        <v>0</v>
      </c>
      <c r="Z3039" s="82">
        <f>SUM(Z3040,Z3044)</f>
        <v>0</v>
      </c>
      <c r="AA3039" s="169">
        <f t="shared" si="2624"/>
        <v>0</v>
      </c>
      <c r="AB3039" s="231"/>
      <c r="AC3039" s="78">
        <f>SUM(AC3040,AC3044)</f>
        <v>0</v>
      </c>
      <c r="AD3039" s="81">
        <f>SUM(AD3040,AD3044)</f>
        <v>0</v>
      </c>
      <c r="AE3039" s="168">
        <f t="shared" si="2614"/>
        <v>0</v>
      </c>
      <c r="AF3039" s="82">
        <f>SUM(AF3040,AF3044)</f>
        <v>0</v>
      </c>
      <c r="AG3039" s="82">
        <f>SUM(AG3040,AG3044)</f>
        <v>0</v>
      </c>
      <c r="AH3039" s="169">
        <f t="shared" si="2625"/>
        <v>0</v>
      </c>
      <c r="AJ3039" s="79">
        <f t="shared" ref="AJ3039:AU3039" si="2638">SUM(AJ3040,AJ3044)</f>
        <v>0</v>
      </c>
      <c r="AK3039" s="80">
        <f t="shared" si="2638"/>
        <v>0</v>
      </c>
      <c r="AL3039" s="81">
        <f t="shared" si="2638"/>
        <v>0</v>
      </c>
      <c r="AM3039" s="80">
        <f t="shared" si="2638"/>
        <v>0</v>
      </c>
      <c r="AN3039" s="81">
        <f t="shared" si="2638"/>
        <v>0</v>
      </c>
      <c r="AO3039" s="80">
        <f t="shared" si="2638"/>
        <v>0</v>
      </c>
      <c r="AP3039" s="81">
        <f t="shared" si="2638"/>
        <v>0</v>
      </c>
      <c r="AQ3039" s="80">
        <f t="shared" si="2638"/>
        <v>0</v>
      </c>
      <c r="AR3039" s="81">
        <f t="shared" si="2638"/>
        <v>0</v>
      </c>
      <c r="AS3039" s="80">
        <f t="shared" si="2638"/>
        <v>0</v>
      </c>
      <c r="AT3039" s="81">
        <f t="shared" si="2638"/>
        <v>0</v>
      </c>
      <c r="AU3039" s="80">
        <f t="shared" si="2638"/>
        <v>0</v>
      </c>
      <c r="AV3039" s="81">
        <f t="shared" si="2615"/>
        <v>0</v>
      </c>
      <c r="AW3039" s="80">
        <f t="shared" si="2616"/>
        <v>0</v>
      </c>
      <c r="AX3039" s="210"/>
      <c r="AY3039" s="79">
        <f t="shared" si="2617"/>
        <v>0</v>
      </c>
      <c r="AZ3039" s="80">
        <f t="shared" si="2618"/>
        <v>0</v>
      </c>
      <c r="BA3039" s="81">
        <f t="shared" si="2619"/>
        <v>0</v>
      </c>
      <c r="BB3039" s="80">
        <f t="shared" si="2620"/>
        <v>0</v>
      </c>
      <c r="BC3039" s="80">
        <f t="shared" si="2621"/>
        <v>0</v>
      </c>
      <c r="BD3039" s="86">
        <f t="shared" si="2622"/>
        <v>0</v>
      </c>
    </row>
    <row r="3040" spans="2:56" x14ac:dyDescent="0.3">
      <c r="B3040" s="222" t="s">
        <v>203</v>
      </c>
      <c r="C3040" s="78">
        <f>SUM(C3041:C3043)</f>
        <v>0</v>
      </c>
      <c r="D3040" s="79">
        <f>SUM(D3041:D3043)</f>
        <v>0</v>
      </c>
      <c r="E3040" s="69">
        <f t="shared" si="2609"/>
        <v>0</v>
      </c>
      <c r="F3040" s="78">
        <f>SUM(F3041:F3043)</f>
        <v>0</v>
      </c>
      <c r="G3040" s="79">
        <f>SUM(G3041:G3043)</f>
        <v>0</v>
      </c>
      <c r="H3040" s="69">
        <f t="shared" si="2610"/>
        <v>0</v>
      </c>
      <c r="I3040" s="78">
        <f>SUM(I3041:I3043)</f>
        <v>0</v>
      </c>
      <c r="J3040" s="79">
        <f>SUM(J3041:J3043)</f>
        <v>0</v>
      </c>
      <c r="K3040" s="69">
        <f t="shared" si="2611"/>
        <v>0</v>
      </c>
      <c r="L3040" s="78">
        <f>SUM(L3041:L3043)</f>
        <v>0</v>
      </c>
      <c r="M3040" s="80">
        <f>SUM(M3041:M3043)</f>
        <v>0</v>
      </c>
      <c r="N3040" s="81">
        <f>SUM(N3041:N3043)</f>
        <v>0</v>
      </c>
      <c r="O3040" s="78">
        <f>SUM(O3041:O3043)</f>
        <v>0</v>
      </c>
      <c r="P3040" s="81">
        <f>SUM(P3041:P3043)</f>
        <v>0</v>
      </c>
      <c r="Q3040" s="168">
        <f t="shared" si="2612"/>
        <v>0</v>
      </c>
      <c r="R3040" s="82">
        <f>SUM(R3041:R3043)</f>
        <v>0</v>
      </c>
      <c r="S3040" s="82">
        <f>SUM(S3041:S3043)</f>
        <v>0</v>
      </c>
      <c r="T3040" s="169">
        <f t="shared" si="2623"/>
        <v>0</v>
      </c>
      <c r="U3040" s="231"/>
      <c r="V3040" s="78">
        <f>SUM(V3041:V3043)</f>
        <v>0</v>
      </c>
      <c r="W3040" s="81">
        <f>SUM(W3041:W3043)</f>
        <v>0</v>
      </c>
      <c r="X3040" s="168">
        <f t="shared" si="2613"/>
        <v>0</v>
      </c>
      <c r="Y3040" s="82">
        <f>SUM(Y3041:Y3043)</f>
        <v>0</v>
      </c>
      <c r="Z3040" s="82">
        <f>SUM(Z3041:Z3043)</f>
        <v>0</v>
      </c>
      <c r="AA3040" s="169">
        <f t="shared" si="2624"/>
        <v>0</v>
      </c>
      <c r="AB3040" s="231"/>
      <c r="AC3040" s="78">
        <f>SUM(AC3041:AC3043)</f>
        <v>0</v>
      </c>
      <c r="AD3040" s="81">
        <f>SUM(AD3041:AD3043)</f>
        <v>0</v>
      </c>
      <c r="AE3040" s="168">
        <f t="shared" si="2614"/>
        <v>0</v>
      </c>
      <c r="AF3040" s="82">
        <f>SUM(AF3041:AF3043)</f>
        <v>0</v>
      </c>
      <c r="AG3040" s="82">
        <f>SUM(AG3041:AG3043)</f>
        <v>0</v>
      </c>
      <c r="AH3040" s="169">
        <f t="shared" si="2625"/>
        <v>0</v>
      </c>
      <c r="AJ3040" s="79">
        <f t="shared" ref="AJ3040:AU3040" si="2639">SUM(AJ3041:AJ3043)</f>
        <v>0</v>
      </c>
      <c r="AK3040" s="80">
        <f t="shared" si="2639"/>
        <v>0</v>
      </c>
      <c r="AL3040" s="81">
        <f t="shared" si="2639"/>
        <v>0</v>
      </c>
      <c r="AM3040" s="80">
        <f t="shared" si="2639"/>
        <v>0</v>
      </c>
      <c r="AN3040" s="81">
        <f t="shared" si="2639"/>
        <v>0</v>
      </c>
      <c r="AO3040" s="80">
        <f t="shared" si="2639"/>
        <v>0</v>
      </c>
      <c r="AP3040" s="81">
        <f t="shared" si="2639"/>
        <v>0</v>
      </c>
      <c r="AQ3040" s="80">
        <f t="shared" si="2639"/>
        <v>0</v>
      </c>
      <c r="AR3040" s="81">
        <f t="shared" si="2639"/>
        <v>0</v>
      </c>
      <c r="AS3040" s="80">
        <f t="shared" si="2639"/>
        <v>0</v>
      </c>
      <c r="AT3040" s="81">
        <f t="shared" si="2639"/>
        <v>0</v>
      </c>
      <c r="AU3040" s="80">
        <f t="shared" si="2639"/>
        <v>0</v>
      </c>
      <c r="AV3040" s="81">
        <f t="shared" si="2615"/>
        <v>0</v>
      </c>
      <c r="AW3040" s="80">
        <f t="shared" si="2616"/>
        <v>0</v>
      </c>
      <c r="AX3040" s="210"/>
      <c r="AY3040" s="79">
        <f t="shared" si="2617"/>
        <v>0</v>
      </c>
      <c r="AZ3040" s="80">
        <f t="shared" si="2618"/>
        <v>0</v>
      </c>
      <c r="BA3040" s="81">
        <f t="shared" si="2619"/>
        <v>0</v>
      </c>
      <c r="BB3040" s="80">
        <f t="shared" si="2620"/>
        <v>0</v>
      </c>
      <c r="BC3040" s="80">
        <f t="shared" si="2621"/>
        <v>0</v>
      </c>
      <c r="BD3040" s="86">
        <f t="shared" si="2622"/>
        <v>0</v>
      </c>
    </row>
    <row r="3041" spans="2:56" x14ac:dyDescent="0.3">
      <c r="B3041" s="237" t="s">
        <v>204</v>
      </c>
      <c r="C3041" s="224"/>
      <c r="D3041" s="225"/>
      <c r="E3041" s="154">
        <f t="shared" si="2609"/>
        <v>0</v>
      </c>
      <c r="F3041" s="224"/>
      <c r="G3041" s="225"/>
      <c r="H3041" s="154">
        <f t="shared" si="2610"/>
        <v>0</v>
      </c>
      <c r="I3041" s="224"/>
      <c r="J3041" s="225"/>
      <c r="K3041" s="154">
        <f t="shared" si="2611"/>
        <v>0</v>
      </c>
      <c r="L3041" s="224"/>
      <c r="M3041" s="226"/>
      <c r="N3041" s="227"/>
      <c r="O3041" s="224"/>
      <c r="P3041" s="227"/>
      <c r="Q3041" s="148">
        <f t="shared" si="2612"/>
        <v>0</v>
      </c>
      <c r="R3041" s="227"/>
      <c r="S3041" s="227"/>
      <c r="T3041" s="149">
        <f t="shared" si="2623"/>
        <v>0</v>
      </c>
      <c r="U3041" s="216"/>
      <c r="V3041" s="224"/>
      <c r="W3041" s="227"/>
      <c r="X3041" s="148">
        <f t="shared" si="2613"/>
        <v>0</v>
      </c>
      <c r="Y3041" s="227"/>
      <c r="Z3041" s="227"/>
      <c r="AA3041" s="149">
        <f t="shared" si="2624"/>
        <v>0</v>
      </c>
      <c r="AB3041" s="216"/>
      <c r="AC3041" s="224"/>
      <c r="AD3041" s="227"/>
      <c r="AE3041" s="148">
        <f t="shared" si="2614"/>
        <v>0</v>
      </c>
      <c r="AF3041" s="227"/>
      <c r="AG3041" s="227"/>
      <c r="AH3041" s="149">
        <f t="shared" si="2625"/>
        <v>0</v>
      </c>
      <c r="AJ3041" s="217"/>
      <c r="AK3041" s="218"/>
      <c r="AL3041" s="219"/>
      <c r="AM3041" s="218"/>
      <c r="AN3041" s="219"/>
      <c r="AO3041" s="218"/>
      <c r="AP3041" s="219"/>
      <c r="AQ3041" s="218"/>
      <c r="AR3041" s="219"/>
      <c r="AS3041" s="218"/>
      <c r="AT3041" s="219"/>
      <c r="AU3041" s="218"/>
      <c r="AV3041" s="81">
        <f t="shared" si="2615"/>
        <v>0</v>
      </c>
      <c r="AW3041" s="80">
        <f t="shared" si="2616"/>
        <v>0</v>
      </c>
      <c r="AX3041" s="210"/>
      <c r="AY3041" s="79">
        <f t="shared" si="2617"/>
        <v>0</v>
      </c>
      <c r="AZ3041" s="80">
        <f t="shared" si="2618"/>
        <v>0</v>
      </c>
      <c r="BA3041" s="81">
        <f t="shared" si="2619"/>
        <v>0</v>
      </c>
      <c r="BB3041" s="80">
        <f t="shared" si="2620"/>
        <v>0</v>
      </c>
      <c r="BC3041" s="80">
        <f t="shared" si="2621"/>
        <v>0</v>
      </c>
      <c r="BD3041" s="86">
        <f t="shared" si="2622"/>
        <v>0</v>
      </c>
    </row>
    <row r="3042" spans="2:56" x14ac:dyDescent="0.3">
      <c r="B3042" s="237" t="s">
        <v>205</v>
      </c>
      <c r="C3042" s="224"/>
      <c r="D3042" s="225"/>
      <c r="E3042" s="154">
        <f t="shared" si="2609"/>
        <v>0</v>
      </c>
      <c r="F3042" s="224"/>
      <c r="G3042" s="225"/>
      <c r="H3042" s="154">
        <f t="shared" si="2610"/>
        <v>0</v>
      </c>
      <c r="I3042" s="224"/>
      <c r="J3042" s="225"/>
      <c r="K3042" s="154">
        <f t="shared" si="2611"/>
        <v>0</v>
      </c>
      <c r="L3042" s="224"/>
      <c r="M3042" s="226"/>
      <c r="N3042" s="227"/>
      <c r="O3042" s="224"/>
      <c r="P3042" s="227"/>
      <c r="Q3042" s="148">
        <f t="shared" si="2612"/>
        <v>0</v>
      </c>
      <c r="R3042" s="227"/>
      <c r="S3042" s="227"/>
      <c r="T3042" s="149">
        <f t="shared" si="2623"/>
        <v>0</v>
      </c>
      <c r="U3042" s="216"/>
      <c r="V3042" s="224"/>
      <c r="W3042" s="227"/>
      <c r="X3042" s="148">
        <f t="shared" si="2613"/>
        <v>0</v>
      </c>
      <c r="Y3042" s="227"/>
      <c r="Z3042" s="227"/>
      <c r="AA3042" s="149">
        <f t="shared" si="2624"/>
        <v>0</v>
      </c>
      <c r="AB3042" s="216"/>
      <c r="AC3042" s="224"/>
      <c r="AD3042" s="227"/>
      <c r="AE3042" s="148">
        <f t="shared" si="2614"/>
        <v>0</v>
      </c>
      <c r="AF3042" s="227"/>
      <c r="AG3042" s="227"/>
      <c r="AH3042" s="149">
        <f t="shared" si="2625"/>
        <v>0</v>
      </c>
      <c r="AJ3042" s="217"/>
      <c r="AK3042" s="218"/>
      <c r="AL3042" s="219"/>
      <c r="AM3042" s="218"/>
      <c r="AN3042" s="219"/>
      <c r="AO3042" s="218"/>
      <c r="AP3042" s="219"/>
      <c r="AQ3042" s="218"/>
      <c r="AR3042" s="219"/>
      <c r="AS3042" s="218"/>
      <c r="AT3042" s="219"/>
      <c r="AU3042" s="218"/>
      <c r="AV3042" s="81">
        <f t="shared" si="2615"/>
        <v>0</v>
      </c>
      <c r="AW3042" s="80">
        <f t="shared" si="2616"/>
        <v>0</v>
      </c>
      <c r="AX3042" s="210"/>
      <c r="AY3042" s="79">
        <f t="shared" si="2617"/>
        <v>0</v>
      </c>
      <c r="AZ3042" s="80">
        <f t="shared" si="2618"/>
        <v>0</v>
      </c>
      <c r="BA3042" s="81">
        <f t="shared" si="2619"/>
        <v>0</v>
      </c>
      <c r="BB3042" s="80">
        <f t="shared" si="2620"/>
        <v>0</v>
      </c>
      <c r="BC3042" s="80">
        <f t="shared" si="2621"/>
        <v>0</v>
      </c>
      <c r="BD3042" s="86">
        <f t="shared" si="2622"/>
        <v>0</v>
      </c>
    </row>
    <row r="3043" spans="2:56" x14ac:dyDescent="0.3">
      <c r="B3043" s="237" t="s">
        <v>206</v>
      </c>
      <c r="C3043" s="224"/>
      <c r="D3043" s="225"/>
      <c r="E3043" s="154">
        <f t="shared" si="2609"/>
        <v>0</v>
      </c>
      <c r="F3043" s="224"/>
      <c r="G3043" s="225"/>
      <c r="H3043" s="154">
        <f t="shared" si="2610"/>
        <v>0</v>
      </c>
      <c r="I3043" s="224"/>
      <c r="J3043" s="225"/>
      <c r="K3043" s="154">
        <f t="shared" si="2611"/>
        <v>0</v>
      </c>
      <c r="L3043" s="224"/>
      <c r="M3043" s="226"/>
      <c r="N3043" s="227"/>
      <c r="O3043" s="224"/>
      <c r="P3043" s="227"/>
      <c r="Q3043" s="148">
        <f t="shared" si="2612"/>
        <v>0</v>
      </c>
      <c r="R3043" s="227"/>
      <c r="S3043" s="227"/>
      <c r="T3043" s="149">
        <f t="shared" si="2623"/>
        <v>0</v>
      </c>
      <c r="U3043" s="216"/>
      <c r="V3043" s="224"/>
      <c r="W3043" s="227"/>
      <c r="X3043" s="148">
        <f t="shared" si="2613"/>
        <v>0</v>
      </c>
      <c r="Y3043" s="227"/>
      <c r="Z3043" s="227"/>
      <c r="AA3043" s="149">
        <f t="shared" si="2624"/>
        <v>0</v>
      </c>
      <c r="AB3043" s="216"/>
      <c r="AC3043" s="224"/>
      <c r="AD3043" s="227"/>
      <c r="AE3043" s="148">
        <f t="shared" si="2614"/>
        <v>0</v>
      </c>
      <c r="AF3043" s="227"/>
      <c r="AG3043" s="227"/>
      <c r="AH3043" s="149">
        <f t="shared" si="2625"/>
        <v>0</v>
      </c>
      <c r="AJ3043" s="217"/>
      <c r="AK3043" s="218"/>
      <c r="AL3043" s="219"/>
      <c r="AM3043" s="218"/>
      <c r="AN3043" s="219"/>
      <c r="AO3043" s="218"/>
      <c r="AP3043" s="219"/>
      <c r="AQ3043" s="218"/>
      <c r="AR3043" s="219"/>
      <c r="AS3043" s="218"/>
      <c r="AT3043" s="219"/>
      <c r="AU3043" s="218"/>
      <c r="AV3043" s="81">
        <f t="shared" si="2615"/>
        <v>0</v>
      </c>
      <c r="AW3043" s="80">
        <f t="shared" si="2616"/>
        <v>0</v>
      </c>
      <c r="AX3043" s="210"/>
      <c r="AY3043" s="79">
        <f t="shared" si="2617"/>
        <v>0</v>
      </c>
      <c r="AZ3043" s="80">
        <f t="shared" si="2618"/>
        <v>0</v>
      </c>
      <c r="BA3043" s="81">
        <f t="shared" si="2619"/>
        <v>0</v>
      </c>
      <c r="BB3043" s="80">
        <f t="shared" si="2620"/>
        <v>0</v>
      </c>
      <c r="BC3043" s="80">
        <f t="shared" si="2621"/>
        <v>0</v>
      </c>
      <c r="BD3043" s="86">
        <f t="shared" si="2622"/>
        <v>0</v>
      </c>
    </row>
    <row r="3044" spans="2:56" x14ac:dyDescent="0.3">
      <c r="B3044" s="222" t="s">
        <v>207</v>
      </c>
      <c r="C3044" s="78">
        <f>SUM(C3045)</f>
        <v>0</v>
      </c>
      <c r="D3044" s="79">
        <f>SUM(D3045)</f>
        <v>0</v>
      </c>
      <c r="E3044" s="69">
        <f t="shared" si="2609"/>
        <v>0</v>
      </c>
      <c r="F3044" s="78">
        <f>SUM(F3045)</f>
        <v>0</v>
      </c>
      <c r="G3044" s="79">
        <f>SUM(G3045)</f>
        <v>0</v>
      </c>
      <c r="H3044" s="69">
        <f t="shared" si="2610"/>
        <v>0</v>
      </c>
      <c r="I3044" s="78">
        <f>SUM(I3045)</f>
        <v>0</v>
      </c>
      <c r="J3044" s="79">
        <f>SUM(J3045)</f>
        <v>0</v>
      </c>
      <c r="K3044" s="69">
        <f t="shared" si="2611"/>
        <v>0</v>
      </c>
      <c r="L3044" s="78">
        <f>SUM(L3045)</f>
        <v>0</v>
      </c>
      <c r="M3044" s="80">
        <f>SUM(M3045)</f>
        <v>0</v>
      </c>
      <c r="N3044" s="81">
        <f>SUM(N3045)</f>
        <v>0</v>
      </c>
      <c r="O3044" s="78">
        <f>SUM(O3045)</f>
        <v>0</v>
      </c>
      <c r="P3044" s="81">
        <f>SUM(P3045)</f>
        <v>0</v>
      </c>
      <c r="Q3044" s="168">
        <f t="shared" si="2612"/>
        <v>0</v>
      </c>
      <c r="R3044" s="82">
        <f>SUM(R3045)</f>
        <v>0</v>
      </c>
      <c r="S3044" s="82">
        <f>SUM(S3045)</f>
        <v>0</v>
      </c>
      <c r="T3044" s="169">
        <f t="shared" si="2623"/>
        <v>0</v>
      </c>
      <c r="U3044" s="231"/>
      <c r="V3044" s="78">
        <f>SUM(V3045)</f>
        <v>0</v>
      </c>
      <c r="W3044" s="81">
        <f>SUM(W3045)</f>
        <v>0</v>
      </c>
      <c r="X3044" s="168">
        <f t="shared" si="2613"/>
        <v>0</v>
      </c>
      <c r="Y3044" s="82">
        <f>SUM(Y3045)</f>
        <v>0</v>
      </c>
      <c r="Z3044" s="82">
        <f>SUM(Z3045)</f>
        <v>0</v>
      </c>
      <c r="AA3044" s="169">
        <f t="shared" si="2624"/>
        <v>0</v>
      </c>
      <c r="AB3044" s="231"/>
      <c r="AC3044" s="78">
        <f>SUM(AC3045)</f>
        <v>0</v>
      </c>
      <c r="AD3044" s="81">
        <f>SUM(AD3045)</f>
        <v>0</v>
      </c>
      <c r="AE3044" s="168">
        <f t="shared" si="2614"/>
        <v>0</v>
      </c>
      <c r="AF3044" s="82">
        <f>SUM(AF3045)</f>
        <v>0</v>
      </c>
      <c r="AG3044" s="82">
        <f>SUM(AG3045)</f>
        <v>0</v>
      </c>
      <c r="AH3044" s="169">
        <f t="shared" si="2625"/>
        <v>0</v>
      </c>
      <c r="AJ3044" s="79">
        <f t="shared" ref="AJ3044:AU3044" si="2640">SUM(AJ3045)</f>
        <v>0</v>
      </c>
      <c r="AK3044" s="80">
        <f t="shared" si="2640"/>
        <v>0</v>
      </c>
      <c r="AL3044" s="81">
        <f t="shared" si="2640"/>
        <v>0</v>
      </c>
      <c r="AM3044" s="80">
        <f t="shared" si="2640"/>
        <v>0</v>
      </c>
      <c r="AN3044" s="81">
        <f t="shared" si="2640"/>
        <v>0</v>
      </c>
      <c r="AO3044" s="80">
        <f t="shared" si="2640"/>
        <v>0</v>
      </c>
      <c r="AP3044" s="81">
        <f t="shared" si="2640"/>
        <v>0</v>
      </c>
      <c r="AQ3044" s="80">
        <f t="shared" si="2640"/>
        <v>0</v>
      </c>
      <c r="AR3044" s="81">
        <f t="shared" si="2640"/>
        <v>0</v>
      </c>
      <c r="AS3044" s="80">
        <f t="shared" si="2640"/>
        <v>0</v>
      </c>
      <c r="AT3044" s="81">
        <f t="shared" si="2640"/>
        <v>0</v>
      </c>
      <c r="AU3044" s="80">
        <f t="shared" si="2640"/>
        <v>0</v>
      </c>
      <c r="AV3044" s="81">
        <f t="shared" si="2615"/>
        <v>0</v>
      </c>
      <c r="AW3044" s="80">
        <f t="shared" si="2616"/>
        <v>0</v>
      </c>
      <c r="AX3044" s="210"/>
      <c r="AY3044" s="79">
        <f t="shared" si="2617"/>
        <v>0</v>
      </c>
      <c r="AZ3044" s="80">
        <f t="shared" si="2618"/>
        <v>0</v>
      </c>
      <c r="BA3044" s="81">
        <f t="shared" si="2619"/>
        <v>0</v>
      </c>
      <c r="BB3044" s="80">
        <f t="shared" si="2620"/>
        <v>0</v>
      </c>
      <c r="BC3044" s="80">
        <f t="shared" si="2621"/>
        <v>0</v>
      </c>
      <c r="BD3044" s="86">
        <f t="shared" si="2622"/>
        <v>0</v>
      </c>
    </row>
    <row r="3045" spans="2:56" x14ac:dyDescent="0.3">
      <c r="B3045" s="237" t="s">
        <v>105</v>
      </c>
      <c r="C3045" s="224"/>
      <c r="D3045" s="225"/>
      <c r="E3045" s="154">
        <f t="shared" si="2609"/>
        <v>0</v>
      </c>
      <c r="F3045" s="224"/>
      <c r="G3045" s="225"/>
      <c r="H3045" s="154">
        <f t="shared" si="2610"/>
        <v>0</v>
      </c>
      <c r="I3045" s="224"/>
      <c r="J3045" s="225"/>
      <c r="K3045" s="154">
        <f t="shared" si="2611"/>
        <v>0</v>
      </c>
      <c r="L3045" s="224"/>
      <c r="M3045" s="226"/>
      <c r="N3045" s="227"/>
      <c r="O3045" s="224"/>
      <c r="P3045" s="227"/>
      <c r="Q3045" s="148">
        <f t="shared" si="2612"/>
        <v>0</v>
      </c>
      <c r="R3045" s="227"/>
      <c r="S3045" s="227"/>
      <c r="T3045" s="149">
        <f t="shared" si="2623"/>
        <v>0</v>
      </c>
      <c r="U3045" s="216"/>
      <c r="V3045" s="224"/>
      <c r="W3045" s="227"/>
      <c r="X3045" s="148">
        <f t="shared" si="2613"/>
        <v>0</v>
      </c>
      <c r="Y3045" s="227"/>
      <c r="Z3045" s="227"/>
      <c r="AA3045" s="149">
        <f t="shared" si="2624"/>
        <v>0</v>
      </c>
      <c r="AB3045" s="216"/>
      <c r="AC3045" s="224"/>
      <c r="AD3045" s="227"/>
      <c r="AE3045" s="148">
        <f t="shared" si="2614"/>
        <v>0</v>
      </c>
      <c r="AF3045" s="227"/>
      <c r="AG3045" s="227"/>
      <c r="AH3045" s="149">
        <f t="shared" si="2625"/>
        <v>0</v>
      </c>
      <c r="AJ3045" s="217"/>
      <c r="AK3045" s="218"/>
      <c r="AL3045" s="219"/>
      <c r="AM3045" s="218"/>
      <c r="AN3045" s="219"/>
      <c r="AO3045" s="218"/>
      <c r="AP3045" s="219"/>
      <c r="AQ3045" s="218"/>
      <c r="AR3045" s="219"/>
      <c r="AS3045" s="218"/>
      <c r="AT3045" s="219"/>
      <c r="AU3045" s="218"/>
      <c r="AV3045" s="81">
        <f t="shared" si="2615"/>
        <v>0</v>
      </c>
      <c r="AW3045" s="80">
        <f t="shared" si="2616"/>
        <v>0</v>
      </c>
      <c r="AX3045" s="210"/>
      <c r="AY3045" s="79">
        <f t="shared" si="2617"/>
        <v>0</v>
      </c>
      <c r="AZ3045" s="80">
        <f t="shared" si="2618"/>
        <v>0</v>
      </c>
      <c r="BA3045" s="81">
        <f t="shared" si="2619"/>
        <v>0</v>
      </c>
      <c r="BB3045" s="80">
        <f t="shared" si="2620"/>
        <v>0</v>
      </c>
      <c r="BC3045" s="80">
        <f t="shared" si="2621"/>
        <v>0</v>
      </c>
      <c r="BD3045" s="86">
        <f t="shared" si="2622"/>
        <v>0</v>
      </c>
    </row>
    <row r="3046" spans="2:56" s="108" customFormat="1" x14ac:dyDescent="0.3">
      <c r="B3046" s="228" t="s">
        <v>208</v>
      </c>
      <c r="C3046" s="158">
        <f>SUM(C3047,C3053,C3066,C3067,C3068,C3069,C3070)</f>
        <v>0</v>
      </c>
      <c r="D3046" s="159">
        <f>SUM(D3047,D3053,D3066,D3067,D3068,D3069,D3070)</f>
        <v>0</v>
      </c>
      <c r="E3046" s="160">
        <f t="shared" si="2609"/>
        <v>0</v>
      </c>
      <c r="F3046" s="158">
        <f>SUM(F3047,F3053,F3066,F3067,F3068,F3069,F3070)</f>
        <v>0</v>
      </c>
      <c r="G3046" s="159">
        <f>SUM(G3047,G3053,G3066,G3067,G3068,G3069,G3070)</f>
        <v>0</v>
      </c>
      <c r="H3046" s="160">
        <f t="shared" si="2610"/>
        <v>0</v>
      </c>
      <c r="I3046" s="158">
        <f>SUM(I3047,I3053,I3066,I3067,I3068,I3069,I3070)</f>
        <v>0</v>
      </c>
      <c r="J3046" s="159">
        <f>SUM(J3047,J3053,J3066,J3067,J3068,J3069,J3070)</f>
        <v>0</v>
      </c>
      <c r="K3046" s="160">
        <f t="shared" si="2611"/>
        <v>0</v>
      </c>
      <c r="L3046" s="158">
        <f>SUM(L3047,L3053,L3066,L3067,L3068,L3069,L3070)</f>
        <v>0</v>
      </c>
      <c r="M3046" s="161">
        <f>SUM(M3047,M3053,M3066,M3067,M3068,M3069,M3070)</f>
        <v>0</v>
      </c>
      <c r="N3046" s="162">
        <f>SUM(N3047,N3053,N3066,N3067,N3068,N3069,N3070)</f>
        <v>0</v>
      </c>
      <c r="O3046" s="158">
        <f>SUM(O3047,O3053,O3066,O3067,O3068,O3069,O3070)</f>
        <v>0</v>
      </c>
      <c r="P3046" s="162">
        <f>SUM(P3047,P3053,P3066,P3067,P3068,P3069,P3070)</f>
        <v>0</v>
      </c>
      <c r="Q3046" s="163">
        <f t="shared" si="2612"/>
        <v>0</v>
      </c>
      <c r="R3046" s="164">
        <f>SUM(R3047,R3053,R3066,R3067,R3068,R3069,R3070)</f>
        <v>0</v>
      </c>
      <c r="S3046" s="164">
        <f>SUM(S3047,S3053,S3066,S3067,S3068,S3069,S3070)</f>
        <v>0</v>
      </c>
      <c r="T3046" s="165">
        <f t="shared" si="2623"/>
        <v>0</v>
      </c>
      <c r="U3046" s="229"/>
      <c r="V3046" s="158">
        <f>SUM(V3047,V3053,V3066,V3067,V3068,V3069,V3070)</f>
        <v>0</v>
      </c>
      <c r="W3046" s="162">
        <f>SUM(W3047,W3053,W3066,W3067,W3068,W3069,W3070)</f>
        <v>0</v>
      </c>
      <c r="X3046" s="163">
        <f t="shared" si="2613"/>
        <v>0</v>
      </c>
      <c r="Y3046" s="164">
        <f>SUM(Y3047,Y3053,Y3066,Y3067,Y3068,Y3069,Y3070)</f>
        <v>0</v>
      </c>
      <c r="Z3046" s="164">
        <f>SUM(Z3047,Z3053,Z3066,Z3067,Z3068,Z3069,Z3070)</f>
        <v>0</v>
      </c>
      <c r="AA3046" s="165">
        <f t="shared" si="2624"/>
        <v>0</v>
      </c>
      <c r="AB3046" s="229"/>
      <c r="AC3046" s="158">
        <f>SUM(AC3047,AC3053,AC3066,AC3067,AC3068,AC3069,AC3070)</f>
        <v>0</v>
      </c>
      <c r="AD3046" s="162">
        <f>SUM(AD3047,AD3053,AD3066,AD3067,AD3068,AD3069,AD3070)</f>
        <v>0</v>
      </c>
      <c r="AE3046" s="163">
        <f t="shared" si="2614"/>
        <v>0</v>
      </c>
      <c r="AF3046" s="164">
        <f>SUM(AF3047,AF3053,AF3066,AF3067,AF3068,AF3069,AF3070)</f>
        <v>0</v>
      </c>
      <c r="AG3046" s="164">
        <f>SUM(AG3047,AG3053,AG3066,AG3067,AG3068,AG3069,AG3070)</f>
        <v>0</v>
      </c>
      <c r="AH3046" s="165">
        <f t="shared" si="2625"/>
        <v>0</v>
      </c>
      <c r="AJ3046" s="159">
        <f t="shared" ref="AJ3046:AU3046" si="2641">SUM(AJ3047,AJ3053,AJ3066,AJ3067,AJ3068,AJ3069,AJ3070)</f>
        <v>0</v>
      </c>
      <c r="AK3046" s="161">
        <f t="shared" si="2641"/>
        <v>0</v>
      </c>
      <c r="AL3046" s="162">
        <f t="shared" si="2641"/>
        <v>0</v>
      </c>
      <c r="AM3046" s="161">
        <f t="shared" si="2641"/>
        <v>0</v>
      </c>
      <c r="AN3046" s="162">
        <f t="shared" si="2641"/>
        <v>0</v>
      </c>
      <c r="AO3046" s="161">
        <f t="shared" si="2641"/>
        <v>0</v>
      </c>
      <c r="AP3046" s="162">
        <f t="shared" si="2641"/>
        <v>0</v>
      </c>
      <c r="AQ3046" s="161">
        <f t="shared" si="2641"/>
        <v>0</v>
      </c>
      <c r="AR3046" s="162">
        <f t="shared" si="2641"/>
        <v>0</v>
      </c>
      <c r="AS3046" s="161">
        <f t="shared" si="2641"/>
        <v>0</v>
      </c>
      <c r="AT3046" s="162">
        <f t="shared" si="2641"/>
        <v>0</v>
      </c>
      <c r="AU3046" s="161">
        <f t="shared" si="2641"/>
        <v>0</v>
      </c>
      <c r="AV3046" s="162">
        <f t="shared" si="2615"/>
        <v>0</v>
      </c>
      <c r="AW3046" s="161">
        <f t="shared" si="2616"/>
        <v>0</v>
      </c>
      <c r="AX3046" s="230"/>
      <c r="AY3046" s="159">
        <f t="shared" si="2617"/>
        <v>0</v>
      </c>
      <c r="AZ3046" s="161">
        <f t="shared" si="2618"/>
        <v>0</v>
      </c>
      <c r="BA3046" s="162">
        <f t="shared" si="2619"/>
        <v>0</v>
      </c>
      <c r="BB3046" s="161">
        <f t="shared" si="2620"/>
        <v>0</v>
      </c>
      <c r="BC3046" s="161">
        <f t="shared" si="2621"/>
        <v>0</v>
      </c>
      <c r="BD3046" s="167">
        <f t="shared" si="2622"/>
        <v>0</v>
      </c>
    </row>
    <row r="3047" spans="2:56" x14ac:dyDescent="0.3">
      <c r="B3047" s="221" t="s">
        <v>209</v>
      </c>
      <c r="C3047" s="89">
        <f>SUM(C3048,C3051)</f>
        <v>0</v>
      </c>
      <c r="D3047" s="90">
        <f>SUM(D3048,D3051)</f>
        <v>0</v>
      </c>
      <c r="E3047" s="91">
        <f t="shared" si="2609"/>
        <v>0</v>
      </c>
      <c r="F3047" s="89">
        <f>SUM(F3048,F3051)</f>
        <v>0</v>
      </c>
      <c r="G3047" s="90">
        <f>SUM(G3048,G3051)</f>
        <v>0</v>
      </c>
      <c r="H3047" s="91">
        <f t="shared" si="2610"/>
        <v>0</v>
      </c>
      <c r="I3047" s="89">
        <f>SUM(I3048,I3051)</f>
        <v>0</v>
      </c>
      <c r="J3047" s="90">
        <f>SUM(J3048,J3051)</f>
        <v>0</v>
      </c>
      <c r="K3047" s="91">
        <f t="shared" si="2611"/>
        <v>0</v>
      </c>
      <c r="L3047" s="89">
        <f>SUM(L3048,L3051)</f>
        <v>0</v>
      </c>
      <c r="M3047" s="92">
        <f>SUM(M3048,M3051)</f>
        <v>0</v>
      </c>
      <c r="N3047" s="93">
        <f>SUM(N3048,N3051)</f>
        <v>0</v>
      </c>
      <c r="O3047" s="89">
        <f>SUM(O3048,O3051)</f>
        <v>0</v>
      </c>
      <c r="P3047" s="93">
        <f>SUM(P3048,P3051)</f>
        <v>0</v>
      </c>
      <c r="Q3047" s="171">
        <f t="shared" si="2612"/>
        <v>0</v>
      </c>
      <c r="R3047" s="94">
        <f>SUM(R3048,R3051)</f>
        <v>0</v>
      </c>
      <c r="S3047" s="94">
        <f>SUM(S3048,S3051)</f>
        <v>0</v>
      </c>
      <c r="T3047" s="172">
        <f t="shared" si="2623"/>
        <v>0</v>
      </c>
      <c r="U3047" s="231"/>
      <c r="V3047" s="89">
        <f>SUM(V3048,V3051)</f>
        <v>0</v>
      </c>
      <c r="W3047" s="93">
        <f>SUM(W3048,W3051)</f>
        <v>0</v>
      </c>
      <c r="X3047" s="171">
        <f t="shared" si="2613"/>
        <v>0</v>
      </c>
      <c r="Y3047" s="94">
        <f>SUM(Y3048,Y3051)</f>
        <v>0</v>
      </c>
      <c r="Z3047" s="94">
        <f>SUM(Z3048,Z3051)</f>
        <v>0</v>
      </c>
      <c r="AA3047" s="172">
        <f t="shared" si="2624"/>
        <v>0</v>
      </c>
      <c r="AB3047" s="231"/>
      <c r="AC3047" s="89">
        <f>SUM(AC3048,AC3051)</f>
        <v>0</v>
      </c>
      <c r="AD3047" s="93">
        <f>SUM(AD3048,AD3051)</f>
        <v>0</v>
      </c>
      <c r="AE3047" s="171">
        <f t="shared" si="2614"/>
        <v>0</v>
      </c>
      <c r="AF3047" s="94">
        <f>SUM(AF3048,AF3051)</f>
        <v>0</v>
      </c>
      <c r="AG3047" s="94">
        <f>SUM(AG3048,AG3051)</f>
        <v>0</v>
      </c>
      <c r="AH3047" s="172">
        <f t="shared" si="2625"/>
        <v>0</v>
      </c>
      <c r="AJ3047" s="90">
        <f t="shared" ref="AJ3047:AU3047" si="2642">SUM(AJ3048,AJ3051)</f>
        <v>0</v>
      </c>
      <c r="AK3047" s="92">
        <f t="shared" si="2642"/>
        <v>0</v>
      </c>
      <c r="AL3047" s="93">
        <f t="shared" si="2642"/>
        <v>0</v>
      </c>
      <c r="AM3047" s="92">
        <f t="shared" si="2642"/>
        <v>0</v>
      </c>
      <c r="AN3047" s="93">
        <f t="shared" si="2642"/>
        <v>0</v>
      </c>
      <c r="AO3047" s="92">
        <f t="shared" si="2642"/>
        <v>0</v>
      </c>
      <c r="AP3047" s="93">
        <f t="shared" si="2642"/>
        <v>0</v>
      </c>
      <c r="AQ3047" s="92">
        <f t="shared" si="2642"/>
        <v>0</v>
      </c>
      <c r="AR3047" s="93">
        <f t="shared" si="2642"/>
        <v>0</v>
      </c>
      <c r="AS3047" s="92">
        <f t="shared" si="2642"/>
        <v>0</v>
      </c>
      <c r="AT3047" s="93">
        <f t="shared" si="2642"/>
        <v>0</v>
      </c>
      <c r="AU3047" s="92">
        <f t="shared" si="2642"/>
        <v>0</v>
      </c>
      <c r="AV3047" s="93">
        <f t="shared" si="2615"/>
        <v>0</v>
      </c>
      <c r="AW3047" s="92">
        <f t="shared" si="2616"/>
        <v>0</v>
      </c>
      <c r="AX3047" s="210"/>
      <c r="AY3047" s="90">
        <f t="shared" si="2617"/>
        <v>0</v>
      </c>
      <c r="AZ3047" s="92">
        <f t="shared" si="2618"/>
        <v>0</v>
      </c>
      <c r="BA3047" s="93">
        <f t="shared" si="2619"/>
        <v>0</v>
      </c>
      <c r="BB3047" s="92">
        <f t="shared" si="2620"/>
        <v>0</v>
      </c>
      <c r="BC3047" s="92">
        <f t="shared" si="2621"/>
        <v>0</v>
      </c>
      <c r="BD3047" s="96">
        <f t="shared" si="2622"/>
        <v>0</v>
      </c>
    </row>
    <row r="3048" spans="2:56" x14ac:dyDescent="0.3">
      <c r="B3048" s="222" t="s">
        <v>210</v>
      </c>
      <c r="C3048" s="89">
        <f>SUM(C3049:C3050)</f>
        <v>0</v>
      </c>
      <c r="D3048" s="90">
        <f>SUM(D3049:D3050)</f>
        <v>0</v>
      </c>
      <c r="E3048" s="91">
        <f t="shared" si="2609"/>
        <v>0</v>
      </c>
      <c r="F3048" s="89">
        <f>SUM(F3049:F3050)</f>
        <v>0</v>
      </c>
      <c r="G3048" s="90">
        <f>SUM(G3049:G3050)</f>
        <v>0</v>
      </c>
      <c r="H3048" s="91">
        <f t="shared" si="2610"/>
        <v>0</v>
      </c>
      <c r="I3048" s="89">
        <f>SUM(I3049:I3050)</f>
        <v>0</v>
      </c>
      <c r="J3048" s="90">
        <f>SUM(J3049:J3050)</f>
        <v>0</v>
      </c>
      <c r="K3048" s="91">
        <f t="shared" si="2611"/>
        <v>0</v>
      </c>
      <c r="L3048" s="89">
        <f>SUM(L3049:L3050)</f>
        <v>0</v>
      </c>
      <c r="M3048" s="92">
        <f>SUM(M3049:M3050)</f>
        <v>0</v>
      </c>
      <c r="N3048" s="93">
        <f>SUM(N3049:N3050)</f>
        <v>0</v>
      </c>
      <c r="O3048" s="89">
        <f>SUM(O3049:O3050)</f>
        <v>0</v>
      </c>
      <c r="P3048" s="93">
        <f>SUM(P3049:P3050)</f>
        <v>0</v>
      </c>
      <c r="Q3048" s="171">
        <f t="shared" si="2612"/>
        <v>0</v>
      </c>
      <c r="R3048" s="94">
        <f>SUM(R3049:R3050)</f>
        <v>0</v>
      </c>
      <c r="S3048" s="94">
        <f>SUM(S3049:S3050)</f>
        <v>0</v>
      </c>
      <c r="T3048" s="172">
        <f t="shared" si="2623"/>
        <v>0</v>
      </c>
      <c r="U3048" s="231"/>
      <c r="V3048" s="89">
        <f>SUM(V3049:V3050)</f>
        <v>0</v>
      </c>
      <c r="W3048" s="93">
        <f>SUM(W3049:W3050)</f>
        <v>0</v>
      </c>
      <c r="X3048" s="171">
        <f t="shared" si="2613"/>
        <v>0</v>
      </c>
      <c r="Y3048" s="94">
        <f>SUM(Y3049:Y3050)</f>
        <v>0</v>
      </c>
      <c r="Z3048" s="94">
        <f>SUM(Z3049:Z3050)</f>
        <v>0</v>
      </c>
      <c r="AA3048" s="172">
        <f t="shared" si="2624"/>
        <v>0</v>
      </c>
      <c r="AB3048" s="231"/>
      <c r="AC3048" s="89">
        <f>SUM(AC3049:AC3050)</f>
        <v>0</v>
      </c>
      <c r="AD3048" s="93">
        <f>SUM(AD3049:AD3050)</f>
        <v>0</v>
      </c>
      <c r="AE3048" s="171">
        <f t="shared" si="2614"/>
        <v>0</v>
      </c>
      <c r="AF3048" s="94">
        <f>SUM(AF3049:AF3050)</f>
        <v>0</v>
      </c>
      <c r="AG3048" s="94">
        <f>SUM(AG3049:AG3050)</f>
        <v>0</v>
      </c>
      <c r="AH3048" s="172">
        <f t="shared" si="2625"/>
        <v>0</v>
      </c>
      <c r="AJ3048" s="90">
        <f t="shared" ref="AJ3048:AU3048" si="2643">SUM(AJ3049:AJ3050)</f>
        <v>0</v>
      </c>
      <c r="AK3048" s="92">
        <f t="shared" si="2643"/>
        <v>0</v>
      </c>
      <c r="AL3048" s="93">
        <f t="shared" si="2643"/>
        <v>0</v>
      </c>
      <c r="AM3048" s="92">
        <f t="shared" si="2643"/>
        <v>0</v>
      </c>
      <c r="AN3048" s="93">
        <f t="shared" si="2643"/>
        <v>0</v>
      </c>
      <c r="AO3048" s="92">
        <f t="shared" si="2643"/>
        <v>0</v>
      </c>
      <c r="AP3048" s="93">
        <f t="shared" si="2643"/>
        <v>0</v>
      </c>
      <c r="AQ3048" s="92">
        <f t="shared" si="2643"/>
        <v>0</v>
      </c>
      <c r="AR3048" s="93">
        <f t="shared" si="2643"/>
        <v>0</v>
      </c>
      <c r="AS3048" s="92">
        <f t="shared" si="2643"/>
        <v>0</v>
      </c>
      <c r="AT3048" s="93">
        <f t="shared" si="2643"/>
        <v>0</v>
      </c>
      <c r="AU3048" s="92">
        <f t="shared" si="2643"/>
        <v>0</v>
      </c>
      <c r="AV3048" s="93">
        <f t="shared" si="2615"/>
        <v>0</v>
      </c>
      <c r="AW3048" s="92">
        <f t="shared" si="2616"/>
        <v>0</v>
      </c>
      <c r="AX3048" s="210"/>
      <c r="AY3048" s="90">
        <f t="shared" si="2617"/>
        <v>0</v>
      </c>
      <c r="AZ3048" s="92">
        <f t="shared" si="2618"/>
        <v>0</v>
      </c>
      <c r="BA3048" s="93">
        <f t="shared" si="2619"/>
        <v>0</v>
      </c>
      <c r="BB3048" s="92">
        <f t="shared" si="2620"/>
        <v>0</v>
      </c>
      <c r="BC3048" s="92">
        <f t="shared" si="2621"/>
        <v>0</v>
      </c>
      <c r="BD3048" s="96">
        <f t="shared" si="2622"/>
        <v>0</v>
      </c>
    </row>
    <row r="3049" spans="2:56" x14ac:dyDescent="0.3">
      <c r="B3049" s="237" t="s">
        <v>211</v>
      </c>
      <c r="C3049" s="224"/>
      <c r="D3049" s="225"/>
      <c r="E3049" s="154">
        <f t="shared" si="2609"/>
        <v>0</v>
      </c>
      <c r="F3049" s="224"/>
      <c r="G3049" s="225"/>
      <c r="H3049" s="154">
        <f t="shared" si="2610"/>
        <v>0</v>
      </c>
      <c r="I3049" s="224"/>
      <c r="J3049" s="225"/>
      <c r="K3049" s="154">
        <f t="shared" si="2611"/>
        <v>0</v>
      </c>
      <c r="L3049" s="224"/>
      <c r="M3049" s="226"/>
      <c r="N3049" s="227"/>
      <c r="O3049" s="224"/>
      <c r="P3049" s="227"/>
      <c r="Q3049" s="148">
        <f t="shared" si="2612"/>
        <v>0</v>
      </c>
      <c r="R3049" s="227"/>
      <c r="S3049" s="227"/>
      <c r="T3049" s="149">
        <f t="shared" si="2623"/>
        <v>0</v>
      </c>
      <c r="U3049" s="216"/>
      <c r="V3049" s="224"/>
      <c r="W3049" s="227"/>
      <c r="X3049" s="148">
        <f t="shared" si="2613"/>
        <v>0</v>
      </c>
      <c r="Y3049" s="227"/>
      <c r="Z3049" s="227"/>
      <c r="AA3049" s="149">
        <f t="shared" si="2624"/>
        <v>0</v>
      </c>
      <c r="AB3049" s="216"/>
      <c r="AC3049" s="224"/>
      <c r="AD3049" s="227"/>
      <c r="AE3049" s="148">
        <f t="shared" si="2614"/>
        <v>0</v>
      </c>
      <c r="AF3049" s="227"/>
      <c r="AG3049" s="227"/>
      <c r="AH3049" s="149">
        <f t="shared" si="2625"/>
        <v>0</v>
      </c>
      <c r="AJ3049" s="217"/>
      <c r="AK3049" s="218"/>
      <c r="AL3049" s="219"/>
      <c r="AM3049" s="218"/>
      <c r="AN3049" s="219"/>
      <c r="AO3049" s="218"/>
      <c r="AP3049" s="219"/>
      <c r="AQ3049" s="218"/>
      <c r="AR3049" s="219"/>
      <c r="AS3049" s="218"/>
      <c r="AT3049" s="219"/>
      <c r="AU3049" s="218"/>
      <c r="AV3049" s="81">
        <f t="shared" si="2615"/>
        <v>0</v>
      </c>
      <c r="AW3049" s="80">
        <f t="shared" si="2616"/>
        <v>0</v>
      </c>
      <c r="AX3049" s="210"/>
      <c r="AY3049" s="79">
        <f t="shared" si="2617"/>
        <v>0</v>
      </c>
      <c r="AZ3049" s="80">
        <f t="shared" si="2618"/>
        <v>0</v>
      </c>
      <c r="BA3049" s="81">
        <f t="shared" si="2619"/>
        <v>0</v>
      </c>
      <c r="BB3049" s="80">
        <f t="shared" si="2620"/>
        <v>0</v>
      </c>
      <c r="BC3049" s="80">
        <f t="shared" si="2621"/>
        <v>0</v>
      </c>
      <c r="BD3049" s="86">
        <f t="shared" si="2622"/>
        <v>0</v>
      </c>
    </row>
    <row r="3050" spans="2:56" x14ac:dyDescent="0.3">
      <c r="B3050" s="237" t="s">
        <v>212</v>
      </c>
      <c r="C3050" s="224"/>
      <c r="D3050" s="225"/>
      <c r="E3050" s="154">
        <f t="shared" si="2609"/>
        <v>0</v>
      </c>
      <c r="F3050" s="224"/>
      <c r="G3050" s="225"/>
      <c r="H3050" s="154">
        <f t="shared" si="2610"/>
        <v>0</v>
      </c>
      <c r="I3050" s="224"/>
      <c r="J3050" s="225"/>
      <c r="K3050" s="154">
        <f t="shared" si="2611"/>
        <v>0</v>
      </c>
      <c r="L3050" s="224"/>
      <c r="M3050" s="226"/>
      <c r="N3050" s="227"/>
      <c r="O3050" s="224"/>
      <c r="P3050" s="227"/>
      <c r="Q3050" s="148">
        <f t="shared" si="2612"/>
        <v>0</v>
      </c>
      <c r="R3050" s="227"/>
      <c r="S3050" s="227"/>
      <c r="T3050" s="149">
        <f t="shared" si="2623"/>
        <v>0</v>
      </c>
      <c r="U3050" s="216"/>
      <c r="V3050" s="224"/>
      <c r="W3050" s="227"/>
      <c r="X3050" s="148">
        <f t="shared" si="2613"/>
        <v>0</v>
      </c>
      <c r="Y3050" s="227"/>
      <c r="Z3050" s="227"/>
      <c r="AA3050" s="149">
        <f t="shared" si="2624"/>
        <v>0</v>
      </c>
      <c r="AB3050" s="216"/>
      <c r="AC3050" s="224"/>
      <c r="AD3050" s="227"/>
      <c r="AE3050" s="148">
        <f t="shared" si="2614"/>
        <v>0</v>
      </c>
      <c r="AF3050" s="227"/>
      <c r="AG3050" s="227"/>
      <c r="AH3050" s="149">
        <f t="shared" si="2625"/>
        <v>0</v>
      </c>
      <c r="AJ3050" s="217"/>
      <c r="AK3050" s="218"/>
      <c r="AL3050" s="219"/>
      <c r="AM3050" s="218"/>
      <c r="AN3050" s="219"/>
      <c r="AO3050" s="218"/>
      <c r="AP3050" s="219"/>
      <c r="AQ3050" s="218"/>
      <c r="AR3050" s="219"/>
      <c r="AS3050" s="218"/>
      <c r="AT3050" s="219"/>
      <c r="AU3050" s="218"/>
      <c r="AV3050" s="81">
        <f t="shared" si="2615"/>
        <v>0</v>
      </c>
      <c r="AW3050" s="80">
        <f t="shared" si="2616"/>
        <v>0</v>
      </c>
      <c r="AX3050" s="210"/>
      <c r="AY3050" s="79">
        <f t="shared" si="2617"/>
        <v>0</v>
      </c>
      <c r="AZ3050" s="80">
        <f t="shared" si="2618"/>
        <v>0</v>
      </c>
      <c r="BA3050" s="81">
        <f t="shared" si="2619"/>
        <v>0</v>
      </c>
      <c r="BB3050" s="80">
        <f t="shared" si="2620"/>
        <v>0</v>
      </c>
      <c r="BC3050" s="80">
        <f t="shared" si="2621"/>
        <v>0</v>
      </c>
      <c r="BD3050" s="86">
        <f t="shared" si="2622"/>
        <v>0</v>
      </c>
    </row>
    <row r="3051" spans="2:56" x14ac:dyDescent="0.3">
      <c r="B3051" s="222" t="s">
        <v>213</v>
      </c>
      <c r="C3051" s="89">
        <f>SUM(C3052)</f>
        <v>0</v>
      </c>
      <c r="D3051" s="90">
        <f>SUM(D3052)</f>
        <v>0</v>
      </c>
      <c r="E3051" s="91">
        <f t="shared" si="2609"/>
        <v>0</v>
      </c>
      <c r="F3051" s="89">
        <f>SUM(F3052)</f>
        <v>0</v>
      </c>
      <c r="G3051" s="90">
        <f>SUM(G3052)</f>
        <v>0</v>
      </c>
      <c r="H3051" s="91">
        <f t="shared" si="2610"/>
        <v>0</v>
      </c>
      <c r="I3051" s="89">
        <f>SUM(I3052)</f>
        <v>0</v>
      </c>
      <c r="J3051" s="90">
        <f>SUM(J3052)</f>
        <v>0</v>
      </c>
      <c r="K3051" s="91">
        <f t="shared" si="2611"/>
        <v>0</v>
      </c>
      <c r="L3051" s="89">
        <f>SUM(L3052)</f>
        <v>0</v>
      </c>
      <c r="M3051" s="92">
        <f>SUM(M3052)</f>
        <v>0</v>
      </c>
      <c r="N3051" s="93">
        <f>SUM(N3052)</f>
        <v>0</v>
      </c>
      <c r="O3051" s="89">
        <f>SUM(O3052)</f>
        <v>0</v>
      </c>
      <c r="P3051" s="93">
        <f>SUM(P3052)</f>
        <v>0</v>
      </c>
      <c r="Q3051" s="171">
        <f t="shared" si="2612"/>
        <v>0</v>
      </c>
      <c r="R3051" s="94">
        <f>SUM(R3052)</f>
        <v>0</v>
      </c>
      <c r="S3051" s="94">
        <f>SUM(S3052)</f>
        <v>0</v>
      </c>
      <c r="T3051" s="172">
        <f t="shared" si="2623"/>
        <v>0</v>
      </c>
      <c r="U3051" s="231"/>
      <c r="V3051" s="89">
        <f>SUM(V3052)</f>
        <v>0</v>
      </c>
      <c r="W3051" s="93">
        <f>SUM(W3052)</f>
        <v>0</v>
      </c>
      <c r="X3051" s="171">
        <f t="shared" si="2613"/>
        <v>0</v>
      </c>
      <c r="Y3051" s="94">
        <f>SUM(Y3052)</f>
        <v>0</v>
      </c>
      <c r="Z3051" s="94">
        <f>SUM(Z3052)</f>
        <v>0</v>
      </c>
      <c r="AA3051" s="172">
        <f t="shared" si="2624"/>
        <v>0</v>
      </c>
      <c r="AB3051" s="231"/>
      <c r="AC3051" s="89">
        <f>SUM(AC3052)</f>
        <v>0</v>
      </c>
      <c r="AD3051" s="93">
        <f>SUM(AD3052)</f>
        <v>0</v>
      </c>
      <c r="AE3051" s="171">
        <f t="shared" si="2614"/>
        <v>0</v>
      </c>
      <c r="AF3051" s="94">
        <f>SUM(AF3052)</f>
        <v>0</v>
      </c>
      <c r="AG3051" s="94">
        <f>SUM(AG3052)</f>
        <v>0</v>
      </c>
      <c r="AH3051" s="172">
        <f t="shared" si="2625"/>
        <v>0</v>
      </c>
      <c r="AJ3051" s="90">
        <f t="shared" ref="AJ3051:AU3051" si="2644">SUM(AJ3052)</f>
        <v>0</v>
      </c>
      <c r="AK3051" s="92">
        <f t="shared" si="2644"/>
        <v>0</v>
      </c>
      <c r="AL3051" s="93">
        <f t="shared" si="2644"/>
        <v>0</v>
      </c>
      <c r="AM3051" s="92">
        <f t="shared" si="2644"/>
        <v>0</v>
      </c>
      <c r="AN3051" s="93">
        <f t="shared" si="2644"/>
        <v>0</v>
      </c>
      <c r="AO3051" s="92">
        <f t="shared" si="2644"/>
        <v>0</v>
      </c>
      <c r="AP3051" s="93">
        <f t="shared" si="2644"/>
        <v>0</v>
      </c>
      <c r="AQ3051" s="92">
        <f t="shared" si="2644"/>
        <v>0</v>
      </c>
      <c r="AR3051" s="93">
        <f t="shared" si="2644"/>
        <v>0</v>
      </c>
      <c r="AS3051" s="92">
        <f t="shared" si="2644"/>
        <v>0</v>
      </c>
      <c r="AT3051" s="93">
        <f t="shared" si="2644"/>
        <v>0</v>
      </c>
      <c r="AU3051" s="92">
        <f t="shared" si="2644"/>
        <v>0</v>
      </c>
      <c r="AV3051" s="93">
        <f t="shared" si="2615"/>
        <v>0</v>
      </c>
      <c r="AW3051" s="92">
        <f t="shared" si="2616"/>
        <v>0</v>
      </c>
      <c r="AX3051" s="210"/>
      <c r="AY3051" s="90">
        <f t="shared" si="2617"/>
        <v>0</v>
      </c>
      <c r="AZ3051" s="92">
        <f t="shared" si="2618"/>
        <v>0</v>
      </c>
      <c r="BA3051" s="93">
        <f t="shared" si="2619"/>
        <v>0</v>
      </c>
      <c r="BB3051" s="92">
        <f t="shared" si="2620"/>
        <v>0</v>
      </c>
      <c r="BC3051" s="92">
        <f t="shared" si="2621"/>
        <v>0</v>
      </c>
      <c r="BD3051" s="96">
        <f t="shared" si="2622"/>
        <v>0</v>
      </c>
    </row>
    <row r="3052" spans="2:56" x14ac:dyDescent="0.3">
      <c r="B3052" s="237" t="s">
        <v>105</v>
      </c>
      <c r="C3052" s="224"/>
      <c r="D3052" s="225"/>
      <c r="E3052" s="154">
        <f t="shared" si="2609"/>
        <v>0</v>
      </c>
      <c r="F3052" s="224"/>
      <c r="G3052" s="225"/>
      <c r="H3052" s="154">
        <f t="shared" si="2610"/>
        <v>0</v>
      </c>
      <c r="I3052" s="224"/>
      <c r="J3052" s="225"/>
      <c r="K3052" s="154">
        <f t="shared" si="2611"/>
        <v>0</v>
      </c>
      <c r="L3052" s="224"/>
      <c r="M3052" s="226"/>
      <c r="N3052" s="227"/>
      <c r="O3052" s="224"/>
      <c r="P3052" s="227"/>
      <c r="Q3052" s="148">
        <f t="shared" si="2612"/>
        <v>0</v>
      </c>
      <c r="R3052" s="227"/>
      <c r="S3052" s="227"/>
      <c r="T3052" s="149">
        <f t="shared" si="2623"/>
        <v>0</v>
      </c>
      <c r="U3052" s="216"/>
      <c r="V3052" s="224"/>
      <c r="W3052" s="227"/>
      <c r="X3052" s="148">
        <f t="shared" si="2613"/>
        <v>0</v>
      </c>
      <c r="Y3052" s="227"/>
      <c r="Z3052" s="227"/>
      <c r="AA3052" s="149">
        <f t="shared" si="2624"/>
        <v>0</v>
      </c>
      <c r="AB3052" s="216"/>
      <c r="AC3052" s="224"/>
      <c r="AD3052" s="227"/>
      <c r="AE3052" s="148">
        <f t="shared" si="2614"/>
        <v>0</v>
      </c>
      <c r="AF3052" s="227"/>
      <c r="AG3052" s="227"/>
      <c r="AH3052" s="149">
        <f t="shared" si="2625"/>
        <v>0</v>
      </c>
      <c r="AJ3052" s="217"/>
      <c r="AK3052" s="218"/>
      <c r="AL3052" s="219"/>
      <c r="AM3052" s="218"/>
      <c r="AN3052" s="219"/>
      <c r="AO3052" s="218"/>
      <c r="AP3052" s="219"/>
      <c r="AQ3052" s="218"/>
      <c r="AR3052" s="219"/>
      <c r="AS3052" s="218"/>
      <c r="AT3052" s="219"/>
      <c r="AU3052" s="218"/>
      <c r="AV3052" s="81">
        <f t="shared" si="2615"/>
        <v>0</v>
      </c>
      <c r="AW3052" s="80">
        <f t="shared" si="2616"/>
        <v>0</v>
      </c>
      <c r="AX3052" s="210"/>
      <c r="AY3052" s="79">
        <f t="shared" si="2617"/>
        <v>0</v>
      </c>
      <c r="AZ3052" s="80">
        <f t="shared" si="2618"/>
        <v>0</v>
      </c>
      <c r="BA3052" s="81">
        <f t="shared" si="2619"/>
        <v>0</v>
      </c>
      <c r="BB3052" s="80">
        <f t="shared" si="2620"/>
        <v>0</v>
      </c>
      <c r="BC3052" s="80">
        <f t="shared" si="2621"/>
        <v>0</v>
      </c>
      <c r="BD3052" s="86">
        <f t="shared" si="2622"/>
        <v>0</v>
      </c>
    </row>
    <row r="3053" spans="2:56" x14ac:dyDescent="0.3">
      <c r="B3053" s="221" t="s">
        <v>214</v>
      </c>
      <c r="C3053" s="89">
        <f>SUM(C3054,C3058)</f>
        <v>0</v>
      </c>
      <c r="D3053" s="90">
        <f>SUM(D3054,D3058)</f>
        <v>0</v>
      </c>
      <c r="E3053" s="91">
        <f t="shared" si="2609"/>
        <v>0</v>
      </c>
      <c r="F3053" s="89">
        <f>SUM(F3054,F3058)</f>
        <v>0</v>
      </c>
      <c r="G3053" s="90">
        <f>SUM(G3054,G3058)</f>
        <v>0</v>
      </c>
      <c r="H3053" s="91">
        <f t="shared" si="2610"/>
        <v>0</v>
      </c>
      <c r="I3053" s="89">
        <f>SUM(I3054,I3058)</f>
        <v>0</v>
      </c>
      <c r="J3053" s="90">
        <f>SUM(J3054,J3058)</f>
        <v>0</v>
      </c>
      <c r="K3053" s="91">
        <f t="shared" si="2611"/>
        <v>0</v>
      </c>
      <c r="L3053" s="89">
        <f>SUM(L3054,L3058)</f>
        <v>0</v>
      </c>
      <c r="M3053" s="92">
        <f>SUM(M3054,M3058)</f>
        <v>0</v>
      </c>
      <c r="N3053" s="93">
        <f>SUM(N3054,N3058)</f>
        <v>0</v>
      </c>
      <c r="O3053" s="89">
        <f>SUM(O3054,O3058)</f>
        <v>0</v>
      </c>
      <c r="P3053" s="93">
        <f>SUM(P3054,P3058)</f>
        <v>0</v>
      </c>
      <c r="Q3053" s="171">
        <f t="shared" si="2612"/>
        <v>0</v>
      </c>
      <c r="R3053" s="94">
        <f>SUM(R3054,R3058)</f>
        <v>0</v>
      </c>
      <c r="S3053" s="94">
        <f>SUM(S3054,S3058)</f>
        <v>0</v>
      </c>
      <c r="T3053" s="172">
        <f t="shared" si="2623"/>
        <v>0</v>
      </c>
      <c r="U3053" s="231"/>
      <c r="V3053" s="89">
        <f>SUM(V3054,V3058)</f>
        <v>0</v>
      </c>
      <c r="W3053" s="93">
        <f>SUM(W3054,W3058)</f>
        <v>0</v>
      </c>
      <c r="X3053" s="171">
        <f t="shared" si="2613"/>
        <v>0</v>
      </c>
      <c r="Y3053" s="94">
        <f>SUM(Y3054,Y3058)</f>
        <v>0</v>
      </c>
      <c r="Z3053" s="94">
        <f>SUM(Z3054,Z3058)</f>
        <v>0</v>
      </c>
      <c r="AA3053" s="172">
        <f t="shared" si="2624"/>
        <v>0</v>
      </c>
      <c r="AB3053" s="231"/>
      <c r="AC3053" s="89">
        <f>SUM(AC3054,AC3058)</f>
        <v>0</v>
      </c>
      <c r="AD3053" s="93">
        <f>SUM(AD3054,AD3058)</f>
        <v>0</v>
      </c>
      <c r="AE3053" s="171">
        <f t="shared" si="2614"/>
        <v>0</v>
      </c>
      <c r="AF3053" s="94">
        <f>SUM(AF3054,AF3058)</f>
        <v>0</v>
      </c>
      <c r="AG3053" s="94">
        <f>SUM(AG3054,AG3058)</f>
        <v>0</v>
      </c>
      <c r="AH3053" s="172">
        <f t="shared" si="2625"/>
        <v>0</v>
      </c>
      <c r="AJ3053" s="90">
        <f t="shared" ref="AJ3053:AU3053" si="2645">SUM(AJ3054,AJ3058)</f>
        <v>0</v>
      </c>
      <c r="AK3053" s="92">
        <f t="shared" si="2645"/>
        <v>0</v>
      </c>
      <c r="AL3053" s="93">
        <f t="shared" si="2645"/>
        <v>0</v>
      </c>
      <c r="AM3053" s="92">
        <f t="shared" si="2645"/>
        <v>0</v>
      </c>
      <c r="AN3053" s="93">
        <f t="shared" si="2645"/>
        <v>0</v>
      </c>
      <c r="AO3053" s="92">
        <f t="shared" si="2645"/>
        <v>0</v>
      </c>
      <c r="AP3053" s="93">
        <f t="shared" si="2645"/>
        <v>0</v>
      </c>
      <c r="AQ3053" s="92">
        <f t="shared" si="2645"/>
        <v>0</v>
      </c>
      <c r="AR3053" s="93">
        <f t="shared" si="2645"/>
        <v>0</v>
      </c>
      <c r="AS3053" s="92">
        <f t="shared" si="2645"/>
        <v>0</v>
      </c>
      <c r="AT3053" s="93">
        <f t="shared" si="2645"/>
        <v>0</v>
      </c>
      <c r="AU3053" s="92">
        <f t="shared" si="2645"/>
        <v>0</v>
      </c>
      <c r="AV3053" s="93">
        <f t="shared" si="2615"/>
        <v>0</v>
      </c>
      <c r="AW3053" s="92">
        <f t="shared" si="2616"/>
        <v>0</v>
      </c>
      <c r="AX3053" s="210"/>
      <c r="AY3053" s="90">
        <f t="shared" si="2617"/>
        <v>0</v>
      </c>
      <c r="AZ3053" s="92">
        <f t="shared" si="2618"/>
        <v>0</v>
      </c>
      <c r="BA3053" s="93">
        <f t="shared" si="2619"/>
        <v>0</v>
      </c>
      <c r="BB3053" s="92">
        <f t="shared" si="2620"/>
        <v>0</v>
      </c>
      <c r="BC3053" s="92">
        <f t="shared" si="2621"/>
        <v>0</v>
      </c>
      <c r="BD3053" s="96">
        <f t="shared" si="2622"/>
        <v>0</v>
      </c>
    </row>
    <row r="3054" spans="2:56" x14ac:dyDescent="0.3">
      <c r="B3054" s="222" t="s">
        <v>215</v>
      </c>
      <c r="C3054" s="89">
        <f>SUM(C3055:C3057)</f>
        <v>0</v>
      </c>
      <c r="D3054" s="90">
        <f>SUM(D3055:D3057)</f>
        <v>0</v>
      </c>
      <c r="E3054" s="91">
        <f t="shared" si="2609"/>
        <v>0</v>
      </c>
      <c r="F3054" s="89">
        <f>SUM(F3055:F3057)</f>
        <v>0</v>
      </c>
      <c r="G3054" s="90">
        <f>SUM(G3055:G3057)</f>
        <v>0</v>
      </c>
      <c r="H3054" s="91">
        <f t="shared" si="2610"/>
        <v>0</v>
      </c>
      <c r="I3054" s="89">
        <f>SUM(I3055:I3057)</f>
        <v>0</v>
      </c>
      <c r="J3054" s="90">
        <f>SUM(J3055:J3057)</f>
        <v>0</v>
      </c>
      <c r="K3054" s="91">
        <f t="shared" si="2611"/>
        <v>0</v>
      </c>
      <c r="L3054" s="89">
        <f>SUM(L3055:L3057)</f>
        <v>0</v>
      </c>
      <c r="M3054" s="92">
        <f>SUM(M3055:M3057)</f>
        <v>0</v>
      </c>
      <c r="N3054" s="93">
        <f>SUM(N3055:N3057)</f>
        <v>0</v>
      </c>
      <c r="O3054" s="89">
        <f>SUM(O3055:O3057)</f>
        <v>0</v>
      </c>
      <c r="P3054" s="93">
        <f>SUM(P3055:P3057)</f>
        <v>0</v>
      </c>
      <c r="Q3054" s="171">
        <f t="shared" si="2612"/>
        <v>0</v>
      </c>
      <c r="R3054" s="94">
        <f>SUM(R3055:R3057)</f>
        <v>0</v>
      </c>
      <c r="S3054" s="94">
        <f>SUM(S3055:S3057)</f>
        <v>0</v>
      </c>
      <c r="T3054" s="172">
        <f t="shared" si="2623"/>
        <v>0</v>
      </c>
      <c r="U3054" s="231"/>
      <c r="V3054" s="89">
        <f>SUM(V3055:V3057)</f>
        <v>0</v>
      </c>
      <c r="W3054" s="93">
        <f>SUM(W3055:W3057)</f>
        <v>0</v>
      </c>
      <c r="X3054" s="171">
        <f t="shared" si="2613"/>
        <v>0</v>
      </c>
      <c r="Y3054" s="94">
        <f>SUM(Y3055:Y3057)</f>
        <v>0</v>
      </c>
      <c r="Z3054" s="94">
        <f>SUM(Z3055:Z3057)</f>
        <v>0</v>
      </c>
      <c r="AA3054" s="172">
        <f t="shared" si="2624"/>
        <v>0</v>
      </c>
      <c r="AB3054" s="231"/>
      <c r="AC3054" s="89">
        <f>SUM(AC3055:AC3057)</f>
        <v>0</v>
      </c>
      <c r="AD3054" s="93">
        <f>SUM(AD3055:AD3057)</f>
        <v>0</v>
      </c>
      <c r="AE3054" s="171">
        <f t="shared" si="2614"/>
        <v>0</v>
      </c>
      <c r="AF3054" s="94">
        <f>SUM(AF3055:AF3057)</f>
        <v>0</v>
      </c>
      <c r="AG3054" s="94">
        <f>SUM(AG3055:AG3057)</f>
        <v>0</v>
      </c>
      <c r="AH3054" s="172">
        <f t="shared" si="2625"/>
        <v>0</v>
      </c>
      <c r="AJ3054" s="90">
        <f t="shared" ref="AJ3054:AU3054" si="2646">SUM(AJ3055:AJ3057)</f>
        <v>0</v>
      </c>
      <c r="AK3054" s="92">
        <f t="shared" si="2646"/>
        <v>0</v>
      </c>
      <c r="AL3054" s="93">
        <f t="shared" si="2646"/>
        <v>0</v>
      </c>
      <c r="AM3054" s="92">
        <f t="shared" si="2646"/>
        <v>0</v>
      </c>
      <c r="AN3054" s="93">
        <f t="shared" si="2646"/>
        <v>0</v>
      </c>
      <c r="AO3054" s="92">
        <f t="shared" si="2646"/>
        <v>0</v>
      </c>
      <c r="AP3054" s="93">
        <f t="shared" si="2646"/>
        <v>0</v>
      </c>
      <c r="AQ3054" s="92">
        <f t="shared" si="2646"/>
        <v>0</v>
      </c>
      <c r="AR3054" s="93">
        <f t="shared" si="2646"/>
        <v>0</v>
      </c>
      <c r="AS3054" s="92">
        <f t="shared" si="2646"/>
        <v>0</v>
      </c>
      <c r="AT3054" s="93">
        <f t="shared" si="2646"/>
        <v>0</v>
      </c>
      <c r="AU3054" s="92">
        <f t="shared" si="2646"/>
        <v>0</v>
      </c>
      <c r="AV3054" s="93">
        <f t="shared" si="2615"/>
        <v>0</v>
      </c>
      <c r="AW3054" s="92">
        <f t="shared" si="2616"/>
        <v>0</v>
      </c>
      <c r="AX3054" s="210"/>
      <c r="AY3054" s="90">
        <f t="shared" si="2617"/>
        <v>0</v>
      </c>
      <c r="AZ3054" s="92">
        <f t="shared" si="2618"/>
        <v>0</v>
      </c>
      <c r="BA3054" s="93">
        <f t="shared" si="2619"/>
        <v>0</v>
      </c>
      <c r="BB3054" s="92">
        <f t="shared" si="2620"/>
        <v>0</v>
      </c>
      <c r="BC3054" s="92">
        <f t="shared" si="2621"/>
        <v>0</v>
      </c>
      <c r="BD3054" s="96">
        <f t="shared" si="2622"/>
        <v>0</v>
      </c>
    </row>
    <row r="3055" spans="2:56" x14ac:dyDescent="0.3">
      <c r="B3055" s="237" t="s">
        <v>216</v>
      </c>
      <c r="C3055" s="224"/>
      <c r="D3055" s="225"/>
      <c r="E3055" s="154">
        <f t="shared" si="2609"/>
        <v>0</v>
      </c>
      <c r="F3055" s="224"/>
      <c r="G3055" s="225"/>
      <c r="H3055" s="154">
        <f t="shared" si="2610"/>
        <v>0</v>
      </c>
      <c r="I3055" s="224"/>
      <c r="J3055" s="225"/>
      <c r="K3055" s="154">
        <f t="shared" si="2611"/>
        <v>0</v>
      </c>
      <c r="L3055" s="224"/>
      <c r="M3055" s="226"/>
      <c r="N3055" s="227"/>
      <c r="O3055" s="224"/>
      <c r="P3055" s="227"/>
      <c r="Q3055" s="148">
        <f t="shared" si="2612"/>
        <v>0</v>
      </c>
      <c r="R3055" s="227"/>
      <c r="S3055" s="227"/>
      <c r="T3055" s="149">
        <f t="shared" si="2623"/>
        <v>0</v>
      </c>
      <c r="U3055" s="216"/>
      <c r="V3055" s="224"/>
      <c r="W3055" s="227"/>
      <c r="X3055" s="148">
        <f t="shared" si="2613"/>
        <v>0</v>
      </c>
      <c r="Y3055" s="227"/>
      <c r="Z3055" s="227"/>
      <c r="AA3055" s="149">
        <f t="shared" si="2624"/>
        <v>0</v>
      </c>
      <c r="AB3055" s="216"/>
      <c r="AC3055" s="224"/>
      <c r="AD3055" s="227"/>
      <c r="AE3055" s="148">
        <f t="shared" si="2614"/>
        <v>0</v>
      </c>
      <c r="AF3055" s="227"/>
      <c r="AG3055" s="227"/>
      <c r="AH3055" s="149">
        <f t="shared" si="2625"/>
        <v>0</v>
      </c>
      <c r="AJ3055" s="217"/>
      <c r="AK3055" s="218"/>
      <c r="AL3055" s="219"/>
      <c r="AM3055" s="218"/>
      <c r="AN3055" s="219"/>
      <c r="AO3055" s="218"/>
      <c r="AP3055" s="219"/>
      <c r="AQ3055" s="218"/>
      <c r="AR3055" s="219"/>
      <c r="AS3055" s="218"/>
      <c r="AT3055" s="219"/>
      <c r="AU3055" s="218"/>
      <c r="AV3055" s="81">
        <f t="shared" si="2615"/>
        <v>0</v>
      </c>
      <c r="AW3055" s="80">
        <f t="shared" si="2616"/>
        <v>0</v>
      </c>
      <c r="AX3055" s="210"/>
      <c r="AY3055" s="79">
        <f t="shared" si="2617"/>
        <v>0</v>
      </c>
      <c r="AZ3055" s="80">
        <f t="shared" si="2618"/>
        <v>0</v>
      </c>
      <c r="BA3055" s="81">
        <f t="shared" si="2619"/>
        <v>0</v>
      </c>
      <c r="BB3055" s="80">
        <f t="shared" si="2620"/>
        <v>0</v>
      </c>
      <c r="BC3055" s="80">
        <f t="shared" si="2621"/>
        <v>0</v>
      </c>
      <c r="BD3055" s="86">
        <f t="shared" si="2622"/>
        <v>0</v>
      </c>
    </row>
    <row r="3056" spans="2:56" x14ac:dyDescent="0.3">
      <c r="B3056" s="237" t="s">
        <v>217</v>
      </c>
      <c r="C3056" s="224"/>
      <c r="D3056" s="225"/>
      <c r="E3056" s="154">
        <f t="shared" si="2609"/>
        <v>0</v>
      </c>
      <c r="F3056" s="224"/>
      <c r="G3056" s="225"/>
      <c r="H3056" s="154">
        <f t="shared" si="2610"/>
        <v>0</v>
      </c>
      <c r="I3056" s="224"/>
      <c r="J3056" s="225"/>
      <c r="K3056" s="154">
        <f t="shared" si="2611"/>
        <v>0</v>
      </c>
      <c r="L3056" s="224"/>
      <c r="M3056" s="226"/>
      <c r="N3056" s="227"/>
      <c r="O3056" s="224"/>
      <c r="P3056" s="227"/>
      <c r="Q3056" s="148">
        <f t="shared" si="2612"/>
        <v>0</v>
      </c>
      <c r="R3056" s="227"/>
      <c r="S3056" s="227"/>
      <c r="T3056" s="149">
        <f t="shared" si="2623"/>
        <v>0</v>
      </c>
      <c r="U3056" s="216"/>
      <c r="V3056" s="224"/>
      <c r="W3056" s="227"/>
      <c r="X3056" s="148">
        <f t="shared" si="2613"/>
        <v>0</v>
      </c>
      <c r="Y3056" s="227"/>
      <c r="Z3056" s="227"/>
      <c r="AA3056" s="149">
        <f t="shared" si="2624"/>
        <v>0</v>
      </c>
      <c r="AB3056" s="216"/>
      <c r="AC3056" s="224"/>
      <c r="AD3056" s="227"/>
      <c r="AE3056" s="148">
        <f t="shared" si="2614"/>
        <v>0</v>
      </c>
      <c r="AF3056" s="227"/>
      <c r="AG3056" s="227"/>
      <c r="AH3056" s="149">
        <f t="shared" si="2625"/>
        <v>0</v>
      </c>
      <c r="AJ3056" s="217"/>
      <c r="AK3056" s="218"/>
      <c r="AL3056" s="219"/>
      <c r="AM3056" s="218"/>
      <c r="AN3056" s="219"/>
      <c r="AO3056" s="218"/>
      <c r="AP3056" s="219"/>
      <c r="AQ3056" s="218"/>
      <c r="AR3056" s="219"/>
      <c r="AS3056" s="218"/>
      <c r="AT3056" s="219"/>
      <c r="AU3056" s="218"/>
      <c r="AV3056" s="81">
        <f t="shared" si="2615"/>
        <v>0</v>
      </c>
      <c r="AW3056" s="80">
        <f t="shared" si="2616"/>
        <v>0</v>
      </c>
      <c r="AX3056" s="210"/>
      <c r="AY3056" s="79">
        <f t="shared" si="2617"/>
        <v>0</v>
      </c>
      <c r="AZ3056" s="80">
        <f t="shared" si="2618"/>
        <v>0</v>
      </c>
      <c r="BA3056" s="81">
        <f t="shared" si="2619"/>
        <v>0</v>
      </c>
      <c r="BB3056" s="80">
        <f t="shared" si="2620"/>
        <v>0</v>
      </c>
      <c r="BC3056" s="80">
        <f t="shared" si="2621"/>
        <v>0</v>
      </c>
      <c r="BD3056" s="86">
        <f t="shared" si="2622"/>
        <v>0</v>
      </c>
    </row>
    <row r="3057" spans="2:56" x14ac:dyDescent="0.3">
      <c r="B3057" s="237" t="s">
        <v>218</v>
      </c>
      <c r="C3057" s="224"/>
      <c r="D3057" s="225"/>
      <c r="E3057" s="154">
        <f t="shared" si="2609"/>
        <v>0</v>
      </c>
      <c r="F3057" s="224"/>
      <c r="G3057" s="225"/>
      <c r="H3057" s="154">
        <f t="shared" si="2610"/>
        <v>0</v>
      </c>
      <c r="I3057" s="224"/>
      <c r="J3057" s="225"/>
      <c r="K3057" s="154">
        <f t="shared" si="2611"/>
        <v>0</v>
      </c>
      <c r="L3057" s="224"/>
      <c r="M3057" s="226"/>
      <c r="N3057" s="227"/>
      <c r="O3057" s="224"/>
      <c r="P3057" s="227"/>
      <c r="Q3057" s="148">
        <f t="shared" si="2612"/>
        <v>0</v>
      </c>
      <c r="R3057" s="227"/>
      <c r="S3057" s="227"/>
      <c r="T3057" s="149">
        <f t="shared" si="2623"/>
        <v>0</v>
      </c>
      <c r="U3057" s="216"/>
      <c r="V3057" s="224"/>
      <c r="W3057" s="227"/>
      <c r="X3057" s="148">
        <f t="shared" si="2613"/>
        <v>0</v>
      </c>
      <c r="Y3057" s="227"/>
      <c r="Z3057" s="227"/>
      <c r="AA3057" s="149">
        <f t="shared" si="2624"/>
        <v>0</v>
      </c>
      <c r="AB3057" s="216"/>
      <c r="AC3057" s="224"/>
      <c r="AD3057" s="227"/>
      <c r="AE3057" s="148">
        <f t="shared" si="2614"/>
        <v>0</v>
      </c>
      <c r="AF3057" s="227"/>
      <c r="AG3057" s="227"/>
      <c r="AH3057" s="149">
        <f t="shared" si="2625"/>
        <v>0</v>
      </c>
      <c r="AJ3057" s="217"/>
      <c r="AK3057" s="218"/>
      <c r="AL3057" s="219"/>
      <c r="AM3057" s="218"/>
      <c r="AN3057" s="219"/>
      <c r="AO3057" s="218"/>
      <c r="AP3057" s="219"/>
      <c r="AQ3057" s="218"/>
      <c r="AR3057" s="219"/>
      <c r="AS3057" s="218"/>
      <c r="AT3057" s="219"/>
      <c r="AU3057" s="218"/>
      <c r="AV3057" s="81">
        <f t="shared" si="2615"/>
        <v>0</v>
      </c>
      <c r="AW3057" s="80">
        <f t="shared" si="2616"/>
        <v>0</v>
      </c>
      <c r="AX3057" s="210"/>
      <c r="AY3057" s="79">
        <f t="shared" si="2617"/>
        <v>0</v>
      </c>
      <c r="AZ3057" s="80">
        <f t="shared" si="2618"/>
        <v>0</v>
      </c>
      <c r="BA3057" s="81">
        <f t="shared" si="2619"/>
        <v>0</v>
      </c>
      <c r="BB3057" s="80">
        <f t="shared" si="2620"/>
        <v>0</v>
      </c>
      <c r="BC3057" s="80">
        <f t="shared" si="2621"/>
        <v>0</v>
      </c>
      <c r="BD3057" s="86">
        <f t="shared" si="2622"/>
        <v>0</v>
      </c>
    </row>
    <row r="3058" spans="2:56" x14ac:dyDescent="0.3">
      <c r="B3058" s="222" t="s">
        <v>219</v>
      </c>
      <c r="C3058" s="89">
        <f>SUM(C3059:C3065)</f>
        <v>0</v>
      </c>
      <c r="D3058" s="90">
        <f>SUM(D3059:D3065)</f>
        <v>0</v>
      </c>
      <c r="E3058" s="91">
        <f t="shared" si="2609"/>
        <v>0</v>
      </c>
      <c r="F3058" s="89">
        <f>SUM(F3059:F3065)</f>
        <v>0</v>
      </c>
      <c r="G3058" s="90">
        <f>SUM(G3059:G3065)</f>
        <v>0</v>
      </c>
      <c r="H3058" s="91">
        <f t="shared" si="2610"/>
        <v>0</v>
      </c>
      <c r="I3058" s="89">
        <f>SUM(I3059:I3065)</f>
        <v>0</v>
      </c>
      <c r="J3058" s="90">
        <f>SUM(J3059:J3065)</f>
        <v>0</v>
      </c>
      <c r="K3058" s="91">
        <f t="shared" si="2611"/>
        <v>0</v>
      </c>
      <c r="L3058" s="89">
        <f>SUM(L3059:L3065)</f>
        <v>0</v>
      </c>
      <c r="M3058" s="92">
        <f>SUM(M3059:M3065)</f>
        <v>0</v>
      </c>
      <c r="N3058" s="93">
        <f>SUM(N3059:N3065)</f>
        <v>0</v>
      </c>
      <c r="O3058" s="89">
        <f>SUM(O3059:O3065)</f>
        <v>0</v>
      </c>
      <c r="P3058" s="93">
        <f>SUM(P3059:P3065)</f>
        <v>0</v>
      </c>
      <c r="Q3058" s="171">
        <f t="shared" si="2612"/>
        <v>0</v>
      </c>
      <c r="R3058" s="94">
        <f>SUM(R3059:R3065)</f>
        <v>0</v>
      </c>
      <c r="S3058" s="94">
        <f>SUM(S3059:S3065)</f>
        <v>0</v>
      </c>
      <c r="T3058" s="172">
        <f t="shared" si="2623"/>
        <v>0</v>
      </c>
      <c r="U3058" s="231"/>
      <c r="V3058" s="89">
        <f>SUM(V3059:V3065)</f>
        <v>0</v>
      </c>
      <c r="W3058" s="93">
        <f>SUM(W3059:W3065)</f>
        <v>0</v>
      </c>
      <c r="X3058" s="171">
        <f t="shared" si="2613"/>
        <v>0</v>
      </c>
      <c r="Y3058" s="94">
        <f>SUM(Y3059:Y3065)</f>
        <v>0</v>
      </c>
      <c r="Z3058" s="94">
        <f>SUM(Z3059:Z3065)</f>
        <v>0</v>
      </c>
      <c r="AA3058" s="172">
        <f t="shared" si="2624"/>
        <v>0</v>
      </c>
      <c r="AB3058" s="231"/>
      <c r="AC3058" s="89">
        <f>SUM(AC3059:AC3065)</f>
        <v>0</v>
      </c>
      <c r="AD3058" s="93">
        <f>SUM(AD3059:AD3065)</f>
        <v>0</v>
      </c>
      <c r="AE3058" s="171">
        <f t="shared" si="2614"/>
        <v>0</v>
      </c>
      <c r="AF3058" s="94">
        <f>SUM(AF3059:AF3065)</f>
        <v>0</v>
      </c>
      <c r="AG3058" s="94">
        <f>SUM(AG3059:AG3065)</f>
        <v>0</v>
      </c>
      <c r="AH3058" s="172">
        <f t="shared" si="2625"/>
        <v>0</v>
      </c>
      <c r="AJ3058" s="90">
        <f t="shared" ref="AJ3058:AU3058" si="2647">SUM(AJ3059:AJ3065)</f>
        <v>0</v>
      </c>
      <c r="AK3058" s="92">
        <f t="shared" si="2647"/>
        <v>0</v>
      </c>
      <c r="AL3058" s="93">
        <f t="shared" si="2647"/>
        <v>0</v>
      </c>
      <c r="AM3058" s="92">
        <f t="shared" si="2647"/>
        <v>0</v>
      </c>
      <c r="AN3058" s="93">
        <f t="shared" si="2647"/>
        <v>0</v>
      </c>
      <c r="AO3058" s="92">
        <f t="shared" si="2647"/>
        <v>0</v>
      </c>
      <c r="AP3058" s="93">
        <f t="shared" si="2647"/>
        <v>0</v>
      </c>
      <c r="AQ3058" s="92">
        <f t="shared" si="2647"/>
        <v>0</v>
      </c>
      <c r="AR3058" s="93">
        <f t="shared" si="2647"/>
        <v>0</v>
      </c>
      <c r="AS3058" s="92">
        <f t="shared" si="2647"/>
        <v>0</v>
      </c>
      <c r="AT3058" s="93">
        <f t="shared" si="2647"/>
        <v>0</v>
      </c>
      <c r="AU3058" s="92">
        <f t="shared" si="2647"/>
        <v>0</v>
      </c>
      <c r="AV3058" s="93">
        <f t="shared" si="2615"/>
        <v>0</v>
      </c>
      <c r="AW3058" s="92">
        <f t="shared" si="2616"/>
        <v>0</v>
      </c>
      <c r="AX3058" s="210"/>
      <c r="AY3058" s="90">
        <f t="shared" si="2617"/>
        <v>0</v>
      </c>
      <c r="AZ3058" s="92">
        <f t="shared" si="2618"/>
        <v>0</v>
      </c>
      <c r="BA3058" s="93">
        <f t="shared" si="2619"/>
        <v>0</v>
      </c>
      <c r="BB3058" s="92">
        <f t="shared" si="2620"/>
        <v>0</v>
      </c>
      <c r="BC3058" s="92">
        <f t="shared" si="2621"/>
        <v>0</v>
      </c>
      <c r="BD3058" s="96">
        <f t="shared" si="2622"/>
        <v>0</v>
      </c>
    </row>
    <row r="3059" spans="2:56" x14ac:dyDescent="0.3">
      <c r="B3059" s="237" t="s">
        <v>220</v>
      </c>
      <c r="C3059" s="224"/>
      <c r="D3059" s="225"/>
      <c r="E3059" s="154">
        <f t="shared" si="2609"/>
        <v>0</v>
      </c>
      <c r="F3059" s="224"/>
      <c r="G3059" s="225"/>
      <c r="H3059" s="154">
        <f t="shared" si="2610"/>
        <v>0</v>
      </c>
      <c r="I3059" s="224"/>
      <c r="J3059" s="225"/>
      <c r="K3059" s="154">
        <f t="shared" si="2611"/>
        <v>0</v>
      </c>
      <c r="L3059" s="224"/>
      <c r="M3059" s="226"/>
      <c r="N3059" s="227"/>
      <c r="O3059" s="224"/>
      <c r="P3059" s="227"/>
      <c r="Q3059" s="148">
        <f t="shared" si="2612"/>
        <v>0</v>
      </c>
      <c r="R3059" s="227"/>
      <c r="S3059" s="227"/>
      <c r="T3059" s="149">
        <f t="shared" si="2623"/>
        <v>0</v>
      </c>
      <c r="U3059" s="216"/>
      <c r="V3059" s="224"/>
      <c r="W3059" s="227"/>
      <c r="X3059" s="148">
        <f t="shared" si="2613"/>
        <v>0</v>
      </c>
      <c r="Y3059" s="227"/>
      <c r="Z3059" s="227"/>
      <c r="AA3059" s="149">
        <f t="shared" si="2624"/>
        <v>0</v>
      </c>
      <c r="AB3059" s="216"/>
      <c r="AC3059" s="224"/>
      <c r="AD3059" s="227"/>
      <c r="AE3059" s="148">
        <f t="shared" si="2614"/>
        <v>0</v>
      </c>
      <c r="AF3059" s="227"/>
      <c r="AG3059" s="227"/>
      <c r="AH3059" s="149">
        <f t="shared" si="2625"/>
        <v>0</v>
      </c>
      <c r="AJ3059" s="217"/>
      <c r="AK3059" s="218"/>
      <c r="AL3059" s="219"/>
      <c r="AM3059" s="218"/>
      <c r="AN3059" s="219"/>
      <c r="AO3059" s="218"/>
      <c r="AP3059" s="219"/>
      <c r="AQ3059" s="218"/>
      <c r="AR3059" s="219"/>
      <c r="AS3059" s="218"/>
      <c r="AT3059" s="219"/>
      <c r="AU3059" s="218"/>
      <c r="AV3059" s="81">
        <f t="shared" si="2615"/>
        <v>0</v>
      </c>
      <c r="AW3059" s="80">
        <f t="shared" si="2616"/>
        <v>0</v>
      </c>
      <c r="AX3059" s="210"/>
      <c r="AY3059" s="79">
        <f t="shared" si="2617"/>
        <v>0</v>
      </c>
      <c r="AZ3059" s="80">
        <f t="shared" si="2618"/>
        <v>0</v>
      </c>
      <c r="BA3059" s="81">
        <f t="shared" si="2619"/>
        <v>0</v>
      </c>
      <c r="BB3059" s="80">
        <f t="shared" si="2620"/>
        <v>0</v>
      </c>
      <c r="BC3059" s="80">
        <f t="shared" si="2621"/>
        <v>0</v>
      </c>
      <c r="BD3059" s="86">
        <f t="shared" si="2622"/>
        <v>0</v>
      </c>
    </row>
    <row r="3060" spans="2:56" x14ac:dyDescent="0.3">
      <c r="B3060" s="237" t="s">
        <v>221</v>
      </c>
      <c r="C3060" s="224"/>
      <c r="D3060" s="225"/>
      <c r="E3060" s="154">
        <f t="shared" si="2609"/>
        <v>0</v>
      </c>
      <c r="F3060" s="224"/>
      <c r="G3060" s="225"/>
      <c r="H3060" s="154">
        <f t="shared" si="2610"/>
        <v>0</v>
      </c>
      <c r="I3060" s="224"/>
      <c r="J3060" s="225"/>
      <c r="K3060" s="154">
        <f t="shared" si="2611"/>
        <v>0</v>
      </c>
      <c r="L3060" s="224"/>
      <c r="M3060" s="226"/>
      <c r="N3060" s="227"/>
      <c r="O3060" s="224"/>
      <c r="P3060" s="227"/>
      <c r="Q3060" s="148">
        <f t="shared" si="2612"/>
        <v>0</v>
      </c>
      <c r="R3060" s="227"/>
      <c r="S3060" s="227"/>
      <c r="T3060" s="149">
        <f t="shared" si="2623"/>
        <v>0</v>
      </c>
      <c r="U3060" s="216"/>
      <c r="V3060" s="224"/>
      <c r="W3060" s="227"/>
      <c r="X3060" s="148">
        <f t="shared" si="2613"/>
        <v>0</v>
      </c>
      <c r="Y3060" s="227"/>
      <c r="Z3060" s="227"/>
      <c r="AA3060" s="149">
        <f t="shared" si="2624"/>
        <v>0</v>
      </c>
      <c r="AB3060" s="216"/>
      <c r="AC3060" s="224"/>
      <c r="AD3060" s="227"/>
      <c r="AE3060" s="148">
        <f t="shared" si="2614"/>
        <v>0</v>
      </c>
      <c r="AF3060" s="227"/>
      <c r="AG3060" s="227"/>
      <c r="AH3060" s="149">
        <f t="shared" si="2625"/>
        <v>0</v>
      </c>
      <c r="AJ3060" s="217"/>
      <c r="AK3060" s="218"/>
      <c r="AL3060" s="219"/>
      <c r="AM3060" s="218"/>
      <c r="AN3060" s="219"/>
      <c r="AO3060" s="218"/>
      <c r="AP3060" s="219"/>
      <c r="AQ3060" s="218"/>
      <c r="AR3060" s="219"/>
      <c r="AS3060" s="218"/>
      <c r="AT3060" s="219"/>
      <c r="AU3060" s="218"/>
      <c r="AV3060" s="81">
        <f t="shared" si="2615"/>
        <v>0</v>
      </c>
      <c r="AW3060" s="80">
        <f t="shared" si="2616"/>
        <v>0</v>
      </c>
      <c r="AX3060" s="210"/>
      <c r="AY3060" s="79">
        <f t="shared" si="2617"/>
        <v>0</v>
      </c>
      <c r="AZ3060" s="80">
        <f t="shared" si="2618"/>
        <v>0</v>
      </c>
      <c r="BA3060" s="81">
        <f t="shared" si="2619"/>
        <v>0</v>
      </c>
      <c r="BB3060" s="80">
        <f t="shared" si="2620"/>
        <v>0</v>
      </c>
      <c r="BC3060" s="80">
        <f t="shared" si="2621"/>
        <v>0</v>
      </c>
      <c r="BD3060" s="86">
        <f t="shared" si="2622"/>
        <v>0</v>
      </c>
    </row>
    <row r="3061" spans="2:56" x14ac:dyDescent="0.3">
      <c r="B3061" s="237" t="s">
        <v>222</v>
      </c>
      <c r="C3061" s="224"/>
      <c r="D3061" s="225"/>
      <c r="E3061" s="154">
        <f t="shared" si="2609"/>
        <v>0</v>
      </c>
      <c r="F3061" s="224"/>
      <c r="G3061" s="225"/>
      <c r="H3061" s="154">
        <f t="shared" si="2610"/>
        <v>0</v>
      </c>
      <c r="I3061" s="224"/>
      <c r="J3061" s="225"/>
      <c r="K3061" s="154">
        <f t="shared" si="2611"/>
        <v>0</v>
      </c>
      <c r="L3061" s="224"/>
      <c r="M3061" s="226"/>
      <c r="N3061" s="227"/>
      <c r="O3061" s="224"/>
      <c r="P3061" s="227"/>
      <c r="Q3061" s="148">
        <f t="shared" si="2612"/>
        <v>0</v>
      </c>
      <c r="R3061" s="227"/>
      <c r="S3061" s="227"/>
      <c r="T3061" s="149">
        <f t="shared" si="2623"/>
        <v>0</v>
      </c>
      <c r="U3061" s="216"/>
      <c r="V3061" s="224"/>
      <c r="W3061" s="227"/>
      <c r="X3061" s="148">
        <f t="shared" si="2613"/>
        <v>0</v>
      </c>
      <c r="Y3061" s="227"/>
      <c r="Z3061" s="227"/>
      <c r="AA3061" s="149">
        <f t="shared" si="2624"/>
        <v>0</v>
      </c>
      <c r="AB3061" s="216"/>
      <c r="AC3061" s="224"/>
      <c r="AD3061" s="227"/>
      <c r="AE3061" s="148">
        <f t="shared" si="2614"/>
        <v>0</v>
      </c>
      <c r="AF3061" s="227"/>
      <c r="AG3061" s="227"/>
      <c r="AH3061" s="149">
        <f t="shared" si="2625"/>
        <v>0</v>
      </c>
      <c r="AJ3061" s="217"/>
      <c r="AK3061" s="218"/>
      <c r="AL3061" s="219"/>
      <c r="AM3061" s="218"/>
      <c r="AN3061" s="219"/>
      <c r="AO3061" s="218"/>
      <c r="AP3061" s="219"/>
      <c r="AQ3061" s="218"/>
      <c r="AR3061" s="219"/>
      <c r="AS3061" s="218"/>
      <c r="AT3061" s="219"/>
      <c r="AU3061" s="218"/>
      <c r="AV3061" s="81">
        <f t="shared" si="2615"/>
        <v>0</v>
      </c>
      <c r="AW3061" s="80">
        <f t="shared" si="2616"/>
        <v>0</v>
      </c>
      <c r="AX3061" s="210"/>
      <c r="AY3061" s="79">
        <f t="shared" si="2617"/>
        <v>0</v>
      </c>
      <c r="AZ3061" s="80">
        <f t="shared" si="2618"/>
        <v>0</v>
      </c>
      <c r="BA3061" s="81">
        <f t="shared" si="2619"/>
        <v>0</v>
      </c>
      <c r="BB3061" s="80">
        <f t="shared" si="2620"/>
        <v>0</v>
      </c>
      <c r="BC3061" s="80">
        <f t="shared" si="2621"/>
        <v>0</v>
      </c>
      <c r="BD3061" s="86">
        <f t="shared" si="2622"/>
        <v>0</v>
      </c>
    </row>
    <row r="3062" spans="2:56" x14ac:dyDescent="0.3">
      <c r="B3062" s="237" t="s">
        <v>223</v>
      </c>
      <c r="C3062" s="224"/>
      <c r="D3062" s="225"/>
      <c r="E3062" s="154">
        <f t="shared" si="2609"/>
        <v>0</v>
      </c>
      <c r="F3062" s="224"/>
      <c r="G3062" s="225"/>
      <c r="H3062" s="154">
        <f t="shared" si="2610"/>
        <v>0</v>
      </c>
      <c r="I3062" s="224"/>
      <c r="J3062" s="225"/>
      <c r="K3062" s="154">
        <f t="shared" si="2611"/>
        <v>0</v>
      </c>
      <c r="L3062" s="224"/>
      <c r="M3062" s="226"/>
      <c r="N3062" s="227"/>
      <c r="O3062" s="224"/>
      <c r="P3062" s="227"/>
      <c r="Q3062" s="148">
        <f t="shared" si="2612"/>
        <v>0</v>
      </c>
      <c r="R3062" s="227"/>
      <c r="S3062" s="227"/>
      <c r="T3062" s="149">
        <f t="shared" si="2623"/>
        <v>0</v>
      </c>
      <c r="U3062" s="216"/>
      <c r="V3062" s="224"/>
      <c r="W3062" s="227"/>
      <c r="X3062" s="148">
        <f t="shared" si="2613"/>
        <v>0</v>
      </c>
      <c r="Y3062" s="227"/>
      <c r="Z3062" s="227"/>
      <c r="AA3062" s="149">
        <f t="shared" si="2624"/>
        <v>0</v>
      </c>
      <c r="AB3062" s="216"/>
      <c r="AC3062" s="224"/>
      <c r="AD3062" s="227"/>
      <c r="AE3062" s="148">
        <f t="shared" si="2614"/>
        <v>0</v>
      </c>
      <c r="AF3062" s="227"/>
      <c r="AG3062" s="227"/>
      <c r="AH3062" s="149">
        <f t="shared" si="2625"/>
        <v>0</v>
      </c>
      <c r="AJ3062" s="217"/>
      <c r="AK3062" s="218"/>
      <c r="AL3062" s="219"/>
      <c r="AM3062" s="218"/>
      <c r="AN3062" s="219"/>
      <c r="AO3062" s="218"/>
      <c r="AP3062" s="219"/>
      <c r="AQ3062" s="218"/>
      <c r="AR3062" s="219"/>
      <c r="AS3062" s="218"/>
      <c r="AT3062" s="219"/>
      <c r="AU3062" s="218"/>
      <c r="AV3062" s="81">
        <f t="shared" si="2615"/>
        <v>0</v>
      </c>
      <c r="AW3062" s="80">
        <f t="shared" si="2616"/>
        <v>0</v>
      </c>
      <c r="AX3062" s="210"/>
      <c r="AY3062" s="79">
        <f t="shared" si="2617"/>
        <v>0</v>
      </c>
      <c r="AZ3062" s="80">
        <f t="shared" si="2618"/>
        <v>0</v>
      </c>
      <c r="BA3062" s="81">
        <f t="shared" si="2619"/>
        <v>0</v>
      </c>
      <c r="BB3062" s="80">
        <f t="shared" si="2620"/>
        <v>0</v>
      </c>
      <c r="BC3062" s="80">
        <f t="shared" si="2621"/>
        <v>0</v>
      </c>
      <c r="BD3062" s="86">
        <f t="shared" si="2622"/>
        <v>0</v>
      </c>
    </row>
    <row r="3063" spans="2:56" x14ac:dyDescent="0.3">
      <c r="B3063" s="237" t="s">
        <v>224</v>
      </c>
      <c r="C3063" s="224"/>
      <c r="D3063" s="225"/>
      <c r="E3063" s="154">
        <f t="shared" si="2609"/>
        <v>0</v>
      </c>
      <c r="F3063" s="224"/>
      <c r="G3063" s="225"/>
      <c r="H3063" s="154">
        <f t="shared" si="2610"/>
        <v>0</v>
      </c>
      <c r="I3063" s="224"/>
      <c r="J3063" s="225"/>
      <c r="K3063" s="154">
        <f t="shared" si="2611"/>
        <v>0</v>
      </c>
      <c r="L3063" s="224"/>
      <c r="M3063" s="226"/>
      <c r="N3063" s="227"/>
      <c r="O3063" s="224"/>
      <c r="P3063" s="227"/>
      <c r="Q3063" s="148">
        <f t="shared" si="2612"/>
        <v>0</v>
      </c>
      <c r="R3063" s="227"/>
      <c r="S3063" s="227"/>
      <c r="T3063" s="149">
        <f t="shared" si="2623"/>
        <v>0</v>
      </c>
      <c r="U3063" s="216"/>
      <c r="V3063" s="224"/>
      <c r="W3063" s="227"/>
      <c r="X3063" s="148">
        <f t="shared" si="2613"/>
        <v>0</v>
      </c>
      <c r="Y3063" s="227"/>
      <c r="Z3063" s="227"/>
      <c r="AA3063" s="149">
        <f t="shared" si="2624"/>
        <v>0</v>
      </c>
      <c r="AB3063" s="216"/>
      <c r="AC3063" s="224"/>
      <c r="AD3063" s="227"/>
      <c r="AE3063" s="148">
        <f t="shared" si="2614"/>
        <v>0</v>
      </c>
      <c r="AF3063" s="227"/>
      <c r="AG3063" s="227"/>
      <c r="AH3063" s="149">
        <f t="shared" si="2625"/>
        <v>0</v>
      </c>
      <c r="AJ3063" s="217"/>
      <c r="AK3063" s="218"/>
      <c r="AL3063" s="219"/>
      <c r="AM3063" s="218"/>
      <c r="AN3063" s="219"/>
      <c r="AO3063" s="218"/>
      <c r="AP3063" s="219"/>
      <c r="AQ3063" s="218"/>
      <c r="AR3063" s="219"/>
      <c r="AS3063" s="218"/>
      <c r="AT3063" s="219"/>
      <c r="AU3063" s="218"/>
      <c r="AV3063" s="81">
        <f t="shared" si="2615"/>
        <v>0</v>
      </c>
      <c r="AW3063" s="80">
        <f t="shared" si="2616"/>
        <v>0</v>
      </c>
      <c r="AX3063" s="210"/>
      <c r="AY3063" s="79">
        <f t="shared" si="2617"/>
        <v>0</v>
      </c>
      <c r="AZ3063" s="80">
        <f t="shared" si="2618"/>
        <v>0</v>
      </c>
      <c r="BA3063" s="81">
        <f t="shared" si="2619"/>
        <v>0</v>
      </c>
      <c r="BB3063" s="80">
        <f t="shared" si="2620"/>
        <v>0</v>
      </c>
      <c r="BC3063" s="80">
        <f t="shared" si="2621"/>
        <v>0</v>
      </c>
      <c r="BD3063" s="86">
        <f t="shared" si="2622"/>
        <v>0</v>
      </c>
    </row>
    <row r="3064" spans="2:56" x14ac:dyDescent="0.3">
      <c r="B3064" s="237" t="s">
        <v>225</v>
      </c>
      <c r="C3064" s="224"/>
      <c r="D3064" s="225"/>
      <c r="E3064" s="154">
        <f t="shared" si="2609"/>
        <v>0</v>
      </c>
      <c r="F3064" s="224"/>
      <c r="G3064" s="225"/>
      <c r="H3064" s="154">
        <f t="shared" si="2610"/>
        <v>0</v>
      </c>
      <c r="I3064" s="224"/>
      <c r="J3064" s="225"/>
      <c r="K3064" s="154">
        <f t="shared" si="2611"/>
        <v>0</v>
      </c>
      <c r="L3064" s="224"/>
      <c r="M3064" s="226"/>
      <c r="N3064" s="227"/>
      <c r="O3064" s="224"/>
      <c r="P3064" s="227"/>
      <c r="Q3064" s="148">
        <f t="shared" si="2612"/>
        <v>0</v>
      </c>
      <c r="R3064" s="227"/>
      <c r="S3064" s="227"/>
      <c r="T3064" s="149">
        <f t="shared" si="2623"/>
        <v>0</v>
      </c>
      <c r="U3064" s="216"/>
      <c r="V3064" s="224"/>
      <c r="W3064" s="227"/>
      <c r="X3064" s="148">
        <f t="shared" si="2613"/>
        <v>0</v>
      </c>
      <c r="Y3064" s="227"/>
      <c r="Z3064" s="227"/>
      <c r="AA3064" s="149">
        <f t="shared" si="2624"/>
        <v>0</v>
      </c>
      <c r="AB3064" s="216"/>
      <c r="AC3064" s="224"/>
      <c r="AD3064" s="227"/>
      <c r="AE3064" s="148">
        <f t="shared" si="2614"/>
        <v>0</v>
      </c>
      <c r="AF3064" s="227"/>
      <c r="AG3064" s="227"/>
      <c r="AH3064" s="149">
        <f t="shared" si="2625"/>
        <v>0</v>
      </c>
      <c r="AJ3064" s="217"/>
      <c r="AK3064" s="218"/>
      <c r="AL3064" s="219"/>
      <c r="AM3064" s="218"/>
      <c r="AN3064" s="219"/>
      <c r="AO3064" s="218"/>
      <c r="AP3064" s="219"/>
      <c r="AQ3064" s="218"/>
      <c r="AR3064" s="219"/>
      <c r="AS3064" s="218"/>
      <c r="AT3064" s="219"/>
      <c r="AU3064" s="218"/>
      <c r="AV3064" s="81">
        <f t="shared" si="2615"/>
        <v>0</v>
      </c>
      <c r="AW3064" s="80">
        <f t="shared" si="2616"/>
        <v>0</v>
      </c>
      <c r="AX3064" s="210"/>
      <c r="AY3064" s="79">
        <f t="shared" si="2617"/>
        <v>0</v>
      </c>
      <c r="AZ3064" s="80">
        <f t="shared" si="2618"/>
        <v>0</v>
      </c>
      <c r="BA3064" s="81">
        <f t="shared" si="2619"/>
        <v>0</v>
      </c>
      <c r="BB3064" s="80">
        <f t="shared" si="2620"/>
        <v>0</v>
      </c>
      <c r="BC3064" s="80">
        <f t="shared" si="2621"/>
        <v>0</v>
      </c>
      <c r="BD3064" s="86">
        <f t="shared" si="2622"/>
        <v>0</v>
      </c>
    </row>
    <row r="3065" spans="2:56" x14ac:dyDescent="0.3">
      <c r="B3065" s="237" t="s">
        <v>226</v>
      </c>
      <c r="C3065" s="224"/>
      <c r="D3065" s="225"/>
      <c r="E3065" s="154">
        <f t="shared" ref="E3065:E3070" si="2648">IFERROR(D3065/C3065,0)</f>
        <v>0</v>
      </c>
      <c r="F3065" s="224"/>
      <c r="G3065" s="225"/>
      <c r="H3065" s="154">
        <f t="shared" ref="H3065:H3070" si="2649">IFERROR(G3065/F3065,0)</f>
        <v>0</v>
      </c>
      <c r="I3065" s="224"/>
      <c r="J3065" s="225"/>
      <c r="K3065" s="154">
        <f t="shared" ref="K3065:K3070" si="2650">IFERROR(J3065/I3065,0)</f>
        <v>0</v>
      </c>
      <c r="L3065" s="224"/>
      <c r="M3065" s="226"/>
      <c r="N3065" s="227"/>
      <c r="O3065" s="224"/>
      <c r="P3065" s="227"/>
      <c r="Q3065" s="148">
        <f t="shared" ref="Q3065:Q3075" si="2651">SUM(O3065:P3065)</f>
        <v>0</v>
      </c>
      <c r="R3065" s="227"/>
      <c r="S3065" s="227"/>
      <c r="T3065" s="149">
        <f t="shared" si="2623"/>
        <v>0</v>
      </c>
      <c r="U3065" s="216"/>
      <c r="V3065" s="224"/>
      <c r="W3065" s="227"/>
      <c r="X3065" s="148">
        <f t="shared" ref="X3065:X3075" si="2652">SUM(V3065:W3065)</f>
        <v>0</v>
      </c>
      <c r="Y3065" s="227"/>
      <c r="Z3065" s="227"/>
      <c r="AA3065" s="149">
        <f t="shared" si="2624"/>
        <v>0</v>
      </c>
      <c r="AB3065" s="216"/>
      <c r="AC3065" s="224"/>
      <c r="AD3065" s="227"/>
      <c r="AE3065" s="148">
        <f t="shared" ref="AE3065:AE3075" si="2653">SUM(AC3065:AD3065)</f>
        <v>0</v>
      </c>
      <c r="AF3065" s="227"/>
      <c r="AG3065" s="227"/>
      <c r="AH3065" s="149">
        <f t="shared" si="2625"/>
        <v>0</v>
      </c>
      <c r="AJ3065" s="217"/>
      <c r="AK3065" s="218"/>
      <c r="AL3065" s="219"/>
      <c r="AM3065" s="218"/>
      <c r="AN3065" s="219"/>
      <c r="AO3065" s="218"/>
      <c r="AP3065" s="219"/>
      <c r="AQ3065" s="218"/>
      <c r="AR3065" s="219"/>
      <c r="AS3065" s="218"/>
      <c r="AT3065" s="219"/>
      <c r="AU3065" s="218"/>
      <c r="AV3065" s="81">
        <f t="shared" ref="AV3065:AV3075" si="2654">SUM(AJ3065:AU3065)</f>
        <v>0</v>
      </c>
      <c r="AW3065" s="80">
        <f t="shared" ref="AW3065:AW3070" si="2655">T3065-AV3065</f>
        <v>0</v>
      </c>
      <c r="AX3065" s="210"/>
      <c r="AY3065" s="79">
        <f t="shared" ref="AY3065:AY3070" si="2656">SUM(AJ3065:AL3065)</f>
        <v>0</v>
      </c>
      <c r="AZ3065" s="80">
        <f t="shared" ref="AZ3065:AZ3070" si="2657">SUM(AM3065:AO3065)</f>
        <v>0</v>
      </c>
      <c r="BA3065" s="81">
        <f t="shared" ref="BA3065:BA3070" si="2658">SUM(AP3065:AR3065)</f>
        <v>0</v>
      </c>
      <c r="BB3065" s="80">
        <f t="shared" ref="BB3065:BB3070" si="2659">SUM(AS3065:AU3065)</f>
        <v>0</v>
      </c>
      <c r="BC3065" s="80">
        <f t="shared" ref="BC3065:BC3075" si="2660">SUM(AY3065,AZ3065,BA3065,BB3065)</f>
        <v>0</v>
      </c>
      <c r="BD3065" s="86">
        <f t="shared" ref="BD3065:BD3070" si="2661">T3065-BC3065</f>
        <v>0</v>
      </c>
    </row>
    <row r="3066" spans="2:56" x14ac:dyDescent="0.3">
      <c r="B3066" s="221" t="s">
        <v>227</v>
      </c>
      <c r="C3066" s="238"/>
      <c r="D3066" s="239"/>
      <c r="E3066" s="91">
        <f t="shared" si="2648"/>
        <v>0</v>
      </c>
      <c r="F3066" s="238"/>
      <c r="G3066" s="239"/>
      <c r="H3066" s="91">
        <f t="shared" si="2649"/>
        <v>0</v>
      </c>
      <c r="I3066" s="238"/>
      <c r="J3066" s="239"/>
      <c r="K3066" s="91">
        <f t="shared" si="2650"/>
        <v>0</v>
      </c>
      <c r="L3066" s="238"/>
      <c r="M3066" s="240"/>
      <c r="N3066" s="241"/>
      <c r="O3066" s="238"/>
      <c r="P3066" s="241"/>
      <c r="Q3066" s="171">
        <f t="shared" si="2651"/>
        <v>0</v>
      </c>
      <c r="R3066" s="242"/>
      <c r="S3066" s="242"/>
      <c r="T3066" s="172">
        <f t="shared" ref="T3066:T3075" si="2662">SUM(Q3066:S3066)</f>
        <v>0</v>
      </c>
      <c r="U3066" s="231"/>
      <c r="V3066" s="238"/>
      <c r="W3066" s="241"/>
      <c r="X3066" s="171">
        <f t="shared" si="2652"/>
        <v>0</v>
      </c>
      <c r="Y3066" s="242"/>
      <c r="Z3066" s="242"/>
      <c r="AA3066" s="172">
        <f t="shared" ref="AA3066:AA3075" si="2663">SUM(X3066:Z3066)</f>
        <v>0</v>
      </c>
      <c r="AB3066" s="231"/>
      <c r="AC3066" s="238"/>
      <c r="AD3066" s="241"/>
      <c r="AE3066" s="171">
        <f t="shared" si="2653"/>
        <v>0</v>
      </c>
      <c r="AF3066" s="242"/>
      <c r="AG3066" s="242"/>
      <c r="AH3066" s="172">
        <f t="shared" ref="AH3066:AH3075" si="2664">SUM(AE3066:AG3066)</f>
        <v>0</v>
      </c>
      <c r="AJ3066" s="217"/>
      <c r="AK3066" s="218"/>
      <c r="AL3066" s="219"/>
      <c r="AM3066" s="218"/>
      <c r="AN3066" s="219"/>
      <c r="AO3066" s="218"/>
      <c r="AP3066" s="219"/>
      <c r="AQ3066" s="218"/>
      <c r="AR3066" s="219"/>
      <c r="AS3066" s="218"/>
      <c r="AT3066" s="219"/>
      <c r="AU3066" s="218"/>
      <c r="AV3066" s="93">
        <f t="shared" si="2654"/>
        <v>0</v>
      </c>
      <c r="AW3066" s="92">
        <f t="shared" si="2655"/>
        <v>0</v>
      </c>
      <c r="AX3066" s="210"/>
      <c r="AY3066" s="90">
        <f t="shared" si="2656"/>
        <v>0</v>
      </c>
      <c r="AZ3066" s="92">
        <f t="shared" si="2657"/>
        <v>0</v>
      </c>
      <c r="BA3066" s="93">
        <f t="shared" si="2658"/>
        <v>0</v>
      </c>
      <c r="BB3066" s="92">
        <f t="shared" si="2659"/>
        <v>0</v>
      </c>
      <c r="BC3066" s="92">
        <f t="shared" si="2660"/>
        <v>0</v>
      </c>
      <c r="BD3066" s="96">
        <f t="shared" si="2661"/>
        <v>0</v>
      </c>
    </row>
    <row r="3067" spans="2:56" x14ac:dyDescent="0.3">
      <c r="B3067" s="221" t="s">
        <v>228</v>
      </c>
      <c r="C3067" s="238"/>
      <c r="D3067" s="239"/>
      <c r="E3067" s="91">
        <f t="shared" si="2648"/>
        <v>0</v>
      </c>
      <c r="F3067" s="238"/>
      <c r="G3067" s="239"/>
      <c r="H3067" s="91">
        <f t="shared" si="2649"/>
        <v>0</v>
      </c>
      <c r="I3067" s="238"/>
      <c r="J3067" s="239"/>
      <c r="K3067" s="91">
        <f t="shared" si="2650"/>
        <v>0</v>
      </c>
      <c r="L3067" s="238"/>
      <c r="M3067" s="240"/>
      <c r="N3067" s="241"/>
      <c r="O3067" s="238"/>
      <c r="P3067" s="241"/>
      <c r="Q3067" s="171">
        <f t="shared" si="2651"/>
        <v>0</v>
      </c>
      <c r="R3067" s="242"/>
      <c r="S3067" s="242"/>
      <c r="T3067" s="172">
        <f t="shared" si="2662"/>
        <v>0</v>
      </c>
      <c r="U3067" s="231"/>
      <c r="V3067" s="238"/>
      <c r="W3067" s="241"/>
      <c r="X3067" s="171">
        <f t="shared" si="2652"/>
        <v>0</v>
      </c>
      <c r="Y3067" s="242"/>
      <c r="Z3067" s="242"/>
      <c r="AA3067" s="172">
        <f t="shared" si="2663"/>
        <v>0</v>
      </c>
      <c r="AB3067" s="231"/>
      <c r="AC3067" s="238"/>
      <c r="AD3067" s="241"/>
      <c r="AE3067" s="171">
        <f t="shared" si="2653"/>
        <v>0</v>
      </c>
      <c r="AF3067" s="242"/>
      <c r="AG3067" s="242"/>
      <c r="AH3067" s="172">
        <f t="shared" si="2664"/>
        <v>0</v>
      </c>
      <c r="AJ3067" s="217"/>
      <c r="AK3067" s="218"/>
      <c r="AL3067" s="219"/>
      <c r="AM3067" s="218"/>
      <c r="AN3067" s="219"/>
      <c r="AO3067" s="218"/>
      <c r="AP3067" s="219"/>
      <c r="AQ3067" s="218"/>
      <c r="AR3067" s="219"/>
      <c r="AS3067" s="218"/>
      <c r="AT3067" s="219"/>
      <c r="AU3067" s="218"/>
      <c r="AV3067" s="93">
        <f t="shared" si="2654"/>
        <v>0</v>
      </c>
      <c r="AW3067" s="92">
        <f t="shared" si="2655"/>
        <v>0</v>
      </c>
      <c r="AX3067" s="210"/>
      <c r="AY3067" s="90">
        <f t="shared" si="2656"/>
        <v>0</v>
      </c>
      <c r="AZ3067" s="92">
        <f t="shared" si="2657"/>
        <v>0</v>
      </c>
      <c r="BA3067" s="93">
        <f t="shared" si="2658"/>
        <v>0</v>
      </c>
      <c r="BB3067" s="92">
        <f t="shared" si="2659"/>
        <v>0</v>
      </c>
      <c r="BC3067" s="92">
        <f t="shared" si="2660"/>
        <v>0</v>
      </c>
      <c r="BD3067" s="96">
        <f t="shared" si="2661"/>
        <v>0</v>
      </c>
    </row>
    <row r="3068" spans="2:56" x14ac:dyDescent="0.3">
      <c r="B3068" s="221" t="s">
        <v>229</v>
      </c>
      <c r="C3068" s="238"/>
      <c r="D3068" s="239"/>
      <c r="E3068" s="91">
        <f t="shared" si="2648"/>
        <v>0</v>
      </c>
      <c r="F3068" s="238"/>
      <c r="G3068" s="239"/>
      <c r="H3068" s="91">
        <f t="shared" si="2649"/>
        <v>0</v>
      </c>
      <c r="I3068" s="238"/>
      <c r="J3068" s="239"/>
      <c r="K3068" s="91">
        <f t="shared" si="2650"/>
        <v>0</v>
      </c>
      <c r="L3068" s="238"/>
      <c r="M3068" s="240"/>
      <c r="N3068" s="241"/>
      <c r="O3068" s="238"/>
      <c r="P3068" s="241"/>
      <c r="Q3068" s="171">
        <f t="shared" si="2651"/>
        <v>0</v>
      </c>
      <c r="R3068" s="242"/>
      <c r="S3068" s="242"/>
      <c r="T3068" s="172">
        <f t="shared" si="2662"/>
        <v>0</v>
      </c>
      <c r="U3068" s="231"/>
      <c r="V3068" s="238"/>
      <c r="W3068" s="241"/>
      <c r="X3068" s="171">
        <f t="shared" si="2652"/>
        <v>0</v>
      </c>
      <c r="Y3068" s="242"/>
      <c r="Z3068" s="242"/>
      <c r="AA3068" s="172">
        <f t="shared" si="2663"/>
        <v>0</v>
      </c>
      <c r="AB3068" s="231"/>
      <c r="AC3068" s="238"/>
      <c r="AD3068" s="241"/>
      <c r="AE3068" s="171">
        <f t="shared" si="2653"/>
        <v>0</v>
      </c>
      <c r="AF3068" s="242"/>
      <c r="AG3068" s="242"/>
      <c r="AH3068" s="172">
        <f t="shared" si="2664"/>
        <v>0</v>
      </c>
      <c r="AJ3068" s="217"/>
      <c r="AK3068" s="218"/>
      <c r="AL3068" s="219"/>
      <c r="AM3068" s="218"/>
      <c r="AN3068" s="219"/>
      <c r="AO3068" s="218"/>
      <c r="AP3068" s="219"/>
      <c r="AQ3068" s="218"/>
      <c r="AR3068" s="219"/>
      <c r="AS3068" s="218"/>
      <c r="AT3068" s="219"/>
      <c r="AU3068" s="218"/>
      <c r="AV3068" s="93">
        <f t="shared" si="2654"/>
        <v>0</v>
      </c>
      <c r="AW3068" s="92">
        <f t="shared" si="2655"/>
        <v>0</v>
      </c>
      <c r="AX3068" s="210"/>
      <c r="AY3068" s="90">
        <f t="shared" si="2656"/>
        <v>0</v>
      </c>
      <c r="AZ3068" s="92">
        <f t="shared" si="2657"/>
        <v>0</v>
      </c>
      <c r="BA3068" s="93">
        <f t="shared" si="2658"/>
        <v>0</v>
      </c>
      <c r="BB3068" s="92">
        <f t="shared" si="2659"/>
        <v>0</v>
      </c>
      <c r="BC3068" s="92">
        <f t="shared" si="2660"/>
        <v>0</v>
      </c>
      <c r="BD3068" s="96">
        <f t="shared" si="2661"/>
        <v>0</v>
      </c>
    </row>
    <row r="3069" spans="2:56" x14ac:dyDescent="0.3">
      <c r="B3069" s="221" t="s">
        <v>230</v>
      </c>
      <c r="C3069" s="238"/>
      <c r="D3069" s="239"/>
      <c r="E3069" s="91">
        <f t="shared" si="2648"/>
        <v>0</v>
      </c>
      <c r="F3069" s="238"/>
      <c r="G3069" s="239"/>
      <c r="H3069" s="91">
        <f t="shared" si="2649"/>
        <v>0</v>
      </c>
      <c r="I3069" s="238"/>
      <c r="J3069" s="239"/>
      <c r="K3069" s="91">
        <f t="shared" si="2650"/>
        <v>0</v>
      </c>
      <c r="L3069" s="238"/>
      <c r="M3069" s="240"/>
      <c r="N3069" s="241"/>
      <c r="O3069" s="238"/>
      <c r="P3069" s="241"/>
      <c r="Q3069" s="171">
        <f t="shared" si="2651"/>
        <v>0</v>
      </c>
      <c r="R3069" s="242"/>
      <c r="S3069" s="242"/>
      <c r="T3069" s="172">
        <f t="shared" si="2662"/>
        <v>0</v>
      </c>
      <c r="U3069" s="231"/>
      <c r="V3069" s="238"/>
      <c r="W3069" s="241"/>
      <c r="X3069" s="171">
        <f t="shared" si="2652"/>
        <v>0</v>
      </c>
      <c r="Y3069" s="242"/>
      <c r="Z3069" s="242"/>
      <c r="AA3069" s="172">
        <f t="shared" si="2663"/>
        <v>0</v>
      </c>
      <c r="AB3069" s="231"/>
      <c r="AC3069" s="238"/>
      <c r="AD3069" s="241"/>
      <c r="AE3069" s="171">
        <f t="shared" si="2653"/>
        <v>0</v>
      </c>
      <c r="AF3069" s="242"/>
      <c r="AG3069" s="242"/>
      <c r="AH3069" s="172">
        <f t="shared" si="2664"/>
        <v>0</v>
      </c>
      <c r="AJ3069" s="217"/>
      <c r="AK3069" s="218"/>
      <c r="AL3069" s="219"/>
      <c r="AM3069" s="218"/>
      <c r="AN3069" s="219"/>
      <c r="AO3069" s="218"/>
      <c r="AP3069" s="219"/>
      <c r="AQ3069" s="218"/>
      <c r="AR3069" s="219"/>
      <c r="AS3069" s="218"/>
      <c r="AT3069" s="219"/>
      <c r="AU3069" s="218"/>
      <c r="AV3069" s="93">
        <f t="shared" si="2654"/>
        <v>0</v>
      </c>
      <c r="AW3069" s="92">
        <f t="shared" si="2655"/>
        <v>0</v>
      </c>
      <c r="AX3069" s="210"/>
      <c r="AY3069" s="90">
        <f t="shared" si="2656"/>
        <v>0</v>
      </c>
      <c r="AZ3069" s="92">
        <f t="shared" si="2657"/>
        <v>0</v>
      </c>
      <c r="BA3069" s="93">
        <f t="shared" si="2658"/>
        <v>0</v>
      </c>
      <c r="BB3069" s="92">
        <f t="shared" si="2659"/>
        <v>0</v>
      </c>
      <c r="BC3069" s="92">
        <f t="shared" si="2660"/>
        <v>0</v>
      </c>
      <c r="BD3069" s="96">
        <f t="shared" si="2661"/>
        <v>0</v>
      </c>
    </row>
    <row r="3070" spans="2:56" x14ac:dyDescent="0.3">
      <c r="B3070" s="221" t="s">
        <v>231</v>
      </c>
      <c r="C3070" s="238"/>
      <c r="D3070" s="239"/>
      <c r="E3070" s="91">
        <f t="shared" si="2648"/>
        <v>0</v>
      </c>
      <c r="F3070" s="238"/>
      <c r="G3070" s="239"/>
      <c r="H3070" s="91">
        <f t="shared" si="2649"/>
        <v>0</v>
      </c>
      <c r="I3070" s="238"/>
      <c r="J3070" s="239"/>
      <c r="K3070" s="91">
        <f t="shared" si="2650"/>
        <v>0</v>
      </c>
      <c r="L3070" s="238"/>
      <c r="M3070" s="240"/>
      <c r="N3070" s="241"/>
      <c r="O3070" s="238"/>
      <c r="P3070" s="241"/>
      <c r="Q3070" s="171">
        <f t="shared" si="2651"/>
        <v>0</v>
      </c>
      <c r="R3070" s="242"/>
      <c r="S3070" s="242"/>
      <c r="T3070" s="172">
        <f t="shared" si="2662"/>
        <v>0</v>
      </c>
      <c r="U3070" s="231"/>
      <c r="V3070" s="238"/>
      <c r="W3070" s="241"/>
      <c r="X3070" s="171">
        <f t="shared" si="2652"/>
        <v>0</v>
      </c>
      <c r="Y3070" s="242"/>
      <c r="Z3070" s="242"/>
      <c r="AA3070" s="172">
        <f t="shared" si="2663"/>
        <v>0</v>
      </c>
      <c r="AB3070" s="231"/>
      <c r="AC3070" s="238"/>
      <c r="AD3070" s="241"/>
      <c r="AE3070" s="171">
        <f t="shared" si="2653"/>
        <v>0</v>
      </c>
      <c r="AF3070" s="242"/>
      <c r="AG3070" s="242"/>
      <c r="AH3070" s="172">
        <f t="shared" si="2664"/>
        <v>0</v>
      </c>
      <c r="AJ3070" s="217"/>
      <c r="AK3070" s="218"/>
      <c r="AL3070" s="219"/>
      <c r="AM3070" s="218"/>
      <c r="AN3070" s="219"/>
      <c r="AO3070" s="218"/>
      <c r="AP3070" s="219"/>
      <c r="AQ3070" s="218"/>
      <c r="AR3070" s="219"/>
      <c r="AS3070" s="218"/>
      <c r="AT3070" s="219"/>
      <c r="AU3070" s="218"/>
      <c r="AV3070" s="93">
        <f t="shared" si="2654"/>
        <v>0</v>
      </c>
      <c r="AW3070" s="92">
        <f t="shared" si="2655"/>
        <v>0</v>
      </c>
      <c r="AX3070" s="210"/>
      <c r="AY3070" s="90">
        <f t="shared" si="2656"/>
        <v>0</v>
      </c>
      <c r="AZ3070" s="92">
        <f t="shared" si="2657"/>
        <v>0</v>
      </c>
      <c r="BA3070" s="93">
        <f t="shared" si="2658"/>
        <v>0</v>
      </c>
      <c r="BB3070" s="92">
        <f t="shared" si="2659"/>
        <v>0</v>
      </c>
      <c r="BC3070" s="92">
        <f t="shared" si="2660"/>
        <v>0</v>
      </c>
      <c r="BD3070" s="96">
        <f t="shared" si="2661"/>
        <v>0</v>
      </c>
    </row>
    <row r="3071" spans="2:56" x14ac:dyDescent="0.3">
      <c r="B3071" s="243" t="s">
        <v>232</v>
      </c>
      <c r="C3071" s="238"/>
      <c r="D3071" s="239"/>
      <c r="E3071" s="244"/>
      <c r="F3071" s="238"/>
      <c r="G3071" s="239"/>
      <c r="H3071" s="244"/>
      <c r="I3071" s="238"/>
      <c r="J3071" s="239"/>
      <c r="K3071" s="244"/>
      <c r="L3071" s="238"/>
      <c r="M3071" s="240"/>
      <c r="N3071" s="241"/>
      <c r="O3071" s="238"/>
      <c r="P3071" s="241"/>
      <c r="Q3071" s="171"/>
      <c r="R3071" s="242"/>
      <c r="S3071" s="242"/>
      <c r="T3071" s="172"/>
      <c r="U3071" s="231"/>
      <c r="V3071" s="238"/>
      <c r="W3071" s="241"/>
      <c r="X3071" s="171"/>
      <c r="Y3071" s="242"/>
      <c r="Z3071" s="242"/>
      <c r="AA3071" s="172"/>
      <c r="AB3071" s="231"/>
      <c r="AC3071" s="238"/>
      <c r="AD3071" s="241"/>
      <c r="AE3071" s="171"/>
      <c r="AF3071" s="242"/>
      <c r="AG3071" s="242"/>
      <c r="AH3071" s="172"/>
      <c r="AJ3071" s="239"/>
      <c r="AK3071" s="240"/>
      <c r="AL3071" s="241"/>
      <c r="AM3071" s="240"/>
      <c r="AN3071" s="241"/>
      <c r="AO3071" s="240"/>
      <c r="AP3071" s="241"/>
      <c r="AQ3071" s="240"/>
      <c r="AR3071" s="241"/>
      <c r="AS3071" s="240"/>
      <c r="AT3071" s="241"/>
      <c r="AU3071" s="240"/>
      <c r="AV3071" s="93"/>
      <c r="AW3071" s="92"/>
      <c r="AX3071" s="210"/>
      <c r="AY3071" s="90"/>
      <c r="AZ3071" s="92"/>
      <c r="BA3071" s="93"/>
      <c r="BB3071" s="92"/>
      <c r="BC3071" s="92"/>
      <c r="BD3071" s="96"/>
    </row>
    <row r="3072" spans="2:56" x14ac:dyDescent="0.3">
      <c r="B3072" s="245" t="s">
        <v>233</v>
      </c>
      <c r="C3072" s="238"/>
      <c r="D3072" s="239"/>
      <c r="E3072" s="91">
        <f>IFERROR(D3072/C3072,0)</f>
        <v>0</v>
      </c>
      <c r="F3072" s="238"/>
      <c r="G3072" s="239"/>
      <c r="H3072" s="91">
        <f>IFERROR(G3072/F3072,0)</f>
        <v>0</v>
      </c>
      <c r="I3072" s="238"/>
      <c r="J3072" s="239"/>
      <c r="K3072" s="91">
        <f>IFERROR(J3072/I3072,0)</f>
        <v>0</v>
      </c>
      <c r="L3072" s="238"/>
      <c r="M3072" s="240"/>
      <c r="N3072" s="241"/>
      <c r="O3072" s="238"/>
      <c r="P3072" s="241"/>
      <c r="Q3072" s="171">
        <f t="shared" si="2651"/>
        <v>0</v>
      </c>
      <c r="R3072" s="242"/>
      <c r="S3072" s="242"/>
      <c r="T3072" s="172">
        <f t="shared" si="2662"/>
        <v>0</v>
      </c>
      <c r="U3072" s="231"/>
      <c r="V3072" s="238"/>
      <c r="W3072" s="241"/>
      <c r="X3072" s="171">
        <f t="shared" si="2652"/>
        <v>0</v>
      </c>
      <c r="Y3072" s="242"/>
      <c r="Z3072" s="242"/>
      <c r="AA3072" s="172">
        <f t="shared" si="2663"/>
        <v>0</v>
      </c>
      <c r="AB3072" s="231"/>
      <c r="AC3072" s="238"/>
      <c r="AD3072" s="241"/>
      <c r="AE3072" s="171">
        <f t="shared" si="2653"/>
        <v>0</v>
      </c>
      <c r="AF3072" s="242"/>
      <c r="AG3072" s="242"/>
      <c r="AH3072" s="172">
        <f t="shared" si="2664"/>
        <v>0</v>
      </c>
      <c r="AJ3072" s="239"/>
      <c r="AK3072" s="240"/>
      <c r="AL3072" s="241"/>
      <c r="AM3072" s="240"/>
      <c r="AN3072" s="241"/>
      <c r="AO3072" s="240"/>
      <c r="AP3072" s="241"/>
      <c r="AQ3072" s="240"/>
      <c r="AR3072" s="241"/>
      <c r="AS3072" s="240"/>
      <c r="AT3072" s="241"/>
      <c r="AU3072" s="240"/>
      <c r="AV3072" s="93">
        <f t="shared" si="2654"/>
        <v>0</v>
      </c>
      <c r="AW3072" s="92">
        <f>T3072-AV3072</f>
        <v>0</v>
      </c>
      <c r="AX3072" s="210"/>
      <c r="AY3072" s="90">
        <f>SUM(AJ3072:AL3072)</f>
        <v>0</v>
      </c>
      <c r="AZ3072" s="92">
        <f>SUM(AM3072:AO3072)</f>
        <v>0</v>
      </c>
      <c r="BA3072" s="93">
        <f>SUM(AP3072:AR3072)</f>
        <v>0</v>
      </c>
      <c r="BB3072" s="92">
        <f>SUM(AS3072:AU3072)</f>
        <v>0</v>
      </c>
      <c r="BC3072" s="92">
        <f t="shared" si="2660"/>
        <v>0</v>
      </c>
      <c r="BD3072" s="96">
        <f>T3072-BC3072</f>
        <v>0</v>
      </c>
    </row>
    <row r="3073" spans="2:56" x14ac:dyDescent="0.3">
      <c r="B3073" s="245" t="s">
        <v>234</v>
      </c>
      <c r="C3073" s="238"/>
      <c r="D3073" s="239"/>
      <c r="E3073" s="91">
        <f>IFERROR(D3073/C3073,0)</f>
        <v>0</v>
      </c>
      <c r="F3073" s="238"/>
      <c r="G3073" s="239"/>
      <c r="H3073" s="91">
        <f>IFERROR(G3073/F3073,0)</f>
        <v>0</v>
      </c>
      <c r="I3073" s="238"/>
      <c r="J3073" s="239"/>
      <c r="K3073" s="91">
        <f>IFERROR(J3073/I3073,0)</f>
        <v>0</v>
      </c>
      <c r="L3073" s="238"/>
      <c r="M3073" s="240"/>
      <c r="N3073" s="241"/>
      <c r="O3073" s="238"/>
      <c r="P3073" s="241"/>
      <c r="Q3073" s="171">
        <f t="shared" si="2651"/>
        <v>0</v>
      </c>
      <c r="R3073" s="242"/>
      <c r="S3073" s="242"/>
      <c r="T3073" s="172">
        <f t="shared" si="2662"/>
        <v>0</v>
      </c>
      <c r="U3073" s="231"/>
      <c r="V3073" s="238"/>
      <c r="W3073" s="241"/>
      <c r="X3073" s="171">
        <f t="shared" si="2652"/>
        <v>0</v>
      </c>
      <c r="Y3073" s="242"/>
      <c r="Z3073" s="242"/>
      <c r="AA3073" s="172">
        <f t="shared" si="2663"/>
        <v>0</v>
      </c>
      <c r="AB3073" s="231"/>
      <c r="AC3073" s="238"/>
      <c r="AD3073" s="241"/>
      <c r="AE3073" s="171">
        <f t="shared" si="2653"/>
        <v>0</v>
      </c>
      <c r="AF3073" s="242"/>
      <c r="AG3073" s="242"/>
      <c r="AH3073" s="172">
        <f t="shared" si="2664"/>
        <v>0</v>
      </c>
      <c r="AJ3073" s="239"/>
      <c r="AK3073" s="240"/>
      <c r="AL3073" s="241"/>
      <c r="AM3073" s="240"/>
      <c r="AN3073" s="241"/>
      <c r="AO3073" s="240"/>
      <c r="AP3073" s="241"/>
      <c r="AQ3073" s="240"/>
      <c r="AR3073" s="241"/>
      <c r="AS3073" s="240"/>
      <c r="AT3073" s="241"/>
      <c r="AU3073" s="240"/>
      <c r="AV3073" s="93">
        <f t="shared" si="2654"/>
        <v>0</v>
      </c>
      <c r="AW3073" s="92">
        <f>T3073-AV3073</f>
        <v>0</v>
      </c>
      <c r="AX3073" s="210"/>
      <c r="AY3073" s="90">
        <f>SUM(AJ3073:AL3073)</f>
        <v>0</v>
      </c>
      <c r="AZ3073" s="92">
        <f>SUM(AM3073:AO3073)</f>
        <v>0</v>
      </c>
      <c r="BA3073" s="93">
        <f>SUM(AP3073:AR3073)</f>
        <v>0</v>
      </c>
      <c r="BB3073" s="92">
        <f>SUM(AS3073:AU3073)</f>
        <v>0</v>
      </c>
      <c r="BC3073" s="92">
        <f t="shared" si="2660"/>
        <v>0</v>
      </c>
      <c r="BD3073" s="96">
        <f>T3073-BC3073</f>
        <v>0</v>
      </c>
    </row>
    <row r="3074" spans="2:56" s="108" customFormat="1" ht="13.2" thickBot="1" x14ac:dyDescent="0.35">
      <c r="B3074" s="246" t="s">
        <v>235</v>
      </c>
      <c r="C3074" s="247"/>
      <c r="D3074" s="248"/>
      <c r="E3074" s="178">
        <f>IFERROR(D3074/C3074,0)</f>
        <v>0</v>
      </c>
      <c r="F3074" s="247"/>
      <c r="G3074" s="248"/>
      <c r="H3074" s="178">
        <f>IFERROR(G3074/F3074,0)</f>
        <v>0</v>
      </c>
      <c r="I3074" s="247"/>
      <c r="J3074" s="248"/>
      <c r="K3074" s="178">
        <f>IFERROR(J3074/I3074,0)</f>
        <v>0</v>
      </c>
      <c r="L3074" s="247"/>
      <c r="M3074" s="249"/>
      <c r="N3074" s="250"/>
      <c r="O3074" s="247"/>
      <c r="P3074" s="250"/>
      <c r="Q3074" s="181">
        <f t="shared" si="2651"/>
        <v>0</v>
      </c>
      <c r="R3074" s="251"/>
      <c r="S3074" s="251"/>
      <c r="T3074" s="183">
        <f t="shared" si="2662"/>
        <v>0</v>
      </c>
      <c r="U3074" s="229"/>
      <c r="V3074" s="247"/>
      <c r="W3074" s="250"/>
      <c r="X3074" s="181">
        <f t="shared" si="2652"/>
        <v>0</v>
      </c>
      <c r="Y3074" s="251"/>
      <c r="Z3074" s="251"/>
      <c r="AA3074" s="183">
        <f t="shared" si="2663"/>
        <v>0</v>
      </c>
      <c r="AB3074" s="229"/>
      <c r="AC3074" s="247"/>
      <c r="AD3074" s="250"/>
      <c r="AE3074" s="181">
        <f t="shared" si="2653"/>
        <v>0</v>
      </c>
      <c r="AF3074" s="251"/>
      <c r="AG3074" s="251"/>
      <c r="AH3074" s="183">
        <f t="shared" si="2664"/>
        <v>0</v>
      </c>
      <c r="AJ3074" s="252"/>
      <c r="AK3074" s="253"/>
      <c r="AL3074" s="254"/>
      <c r="AM3074" s="253"/>
      <c r="AN3074" s="254"/>
      <c r="AO3074" s="253"/>
      <c r="AP3074" s="254"/>
      <c r="AQ3074" s="253"/>
      <c r="AR3074" s="254"/>
      <c r="AS3074" s="253"/>
      <c r="AT3074" s="254"/>
      <c r="AU3074" s="253"/>
      <c r="AV3074" s="180">
        <f t="shared" si="2654"/>
        <v>0</v>
      </c>
      <c r="AW3074" s="179">
        <f>T3074-AV3074</f>
        <v>0</v>
      </c>
      <c r="AX3074" s="230"/>
      <c r="AY3074" s="177">
        <f>SUM(AJ3074:AL3074)</f>
        <v>0</v>
      </c>
      <c r="AZ3074" s="179">
        <f>SUM(AM3074:AO3074)</f>
        <v>0</v>
      </c>
      <c r="BA3074" s="180">
        <f>SUM(AP3074:AR3074)</f>
        <v>0</v>
      </c>
      <c r="BB3074" s="179">
        <f>SUM(AS3074:AU3074)</f>
        <v>0</v>
      </c>
      <c r="BC3074" s="179">
        <f t="shared" si="2660"/>
        <v>0</v>
      </c>
      <c r="BD3074" s="184">
        <f>T3074-BC3074</f>
        <v>0</v>
      </c>
    </row>
    <row r="3075" spans="2:56" ht="13.2" thickBot="1" x14ac:dyDescent="0.35">
      <c r="B3075" s="255" t="s">
        <v>236</v>
      </c>
      <c r="C3075" s="119">
        <f>SUM(C2873,C3024,C3046,C3074)</f>
        <v>0</v>
      </c>
      <c r="D3075" s="120">
        <f>SUM(D2873,D3024,D3046,D3074)</f>
        <v>0</v>
      </c>
      <c r="E3075" s="121">
        <f>IFERROR(D3075/C3075,0)</f>
        <v>0</v>
      </c>
      <c r="F3075" s="119">
        <f>SUM(F2873,F3024,F3046,F3074)</f>
        <v>0</v>
      </c>
      <c r="G3075" s="120">
        <f>SUM(G2873,G3024,G3046,G3074)</f>
        <v>0</v>
      </c>
      <c r="H3075" s="121">
        <f>IFERROR(G3075/F3075,0)</f>
        <v>0</v>
      </c>
      <c r="I3075" s="119">
        <f>SUM(I2873,I3024,I3046,I3074)</f>
        <v>0</v>
      </c>
      <c r="J3075" s="120">
        <f>SUM(J2873,J3024,J3046,J3074)</f>
        <v>0</v>
      </c>
      <c r="K3075" s="121">
        <f>IFERROR(J3075/I3075,0)</f>
        <v>0</v>
      </c>
      <c r="L3075" s="119">
        <f>SUM(L2873,L3024,L3046,L3074)</f>
        <v>0</v>
      </c>
      <c r="M3075" s="122">
        <f>SUM(M2873,M3024,M3046,M3074)</f>
        <v>0</v>
      </c>
      <c r="N3075" s="123">
        <f>SUM(N2873,N3024,N3046,N3074)</f>
        <v>0</v>
      </c>
      <c r="O3075" s="119">
        <f>SUM(O2873,O3024,O3046,O3074)</f>
        <v>0</v>
      </c>
      <c r="P3075" s="123">
        <f>SUM(P2873,P3024,P3046,P3074)</f>
        <v>0</v>
      </c>
      <c r="Q3075" s="186">
        <f t="shared" si="2651"/>
        <v>0</v>
      </c>
      <c r="R3075" s="123">
        <f>SUM(R2873,R3024,R3046,R3074)</f>
        <v>0</v>
      </c>
      <c r="S3075" s="123">
        <f>SUM(S2873,S3024,S3046,S3074)</f>
        <v>0</v>
      </c>
      <c r="T3075" s="187">
        <f t="shared" si="2662"/>
        <v>0</v>
      </c>
      <c r="U3075" s="256"/>
      <c r="V3075" s="119">
        <f>SUM(V2873,V3024,V3046,V3074)</f>
        <v>0</v>
      </c>
      <c r="W3075" s="123">
        <f>SUM(W2873,W3024,W3046,W3074)</f>
        <v>0</v>
      </c>
      <c r="X3075" s="186">
        <f t="shared" si="2652"/>
        <v>0</v>
      </c>
      <c r="Y3075" s="123">
        <f>SUM(Y2873,Y3024,Y3046,Y3074)</f>
        <v>0</v>
      </c>
      <c r="Z3075" s="123">
        <f>SUM(Z2873,Z3024,Z3046,Z3074)</f>
        <v>0</v>
      </c>
      <c r="AA3075" s="187">
        <f t="shared" si="2663"/>
        <v>0</v>
      </c>
      <c r="AB3075" s="256"/>
      <c r="AC3075" s="119">
        <f>SUM(AC2873,AC3024,AC3046,AC3074)</f>
        <v>0</v>
      </c>
      <c r="AD3075" s="123">
        <f>SUM(AD2873,AD3024,AD3046,AD3074)</f>
        <v>0</v>
      </c>
      <c r="AE3075" s="186">
        <f t="shared" si="2653"/>
        <v>0</v>
      </c>
      <c r="AF3075" s="123">
        <f>SUM(AF2873,AF3024,AF3046,AF3074)</f>
        <v>0</v>
      </c>
      <c r="AG3075" s="123">
        <f>SUM(AG2873,AG3024,AG3046,AG3074)</f>
        <v>0</v>
      </c>
      <c r="AH3075" s="187">
        <f t="shared" si="2664"/>
        <v>0</v>
      </c>
      <c r="AJ3075" s="120">
        <f t="shared" ref="AJ3075:AU3075" si="2665">SUM(AJ2873,AJ3024,AJ3046,AJ3074)</f>
        <v>0</v>
      </c>
      <c r="AK3075" s="122">
        <f t="shared" si="2665"/>
        <v>0</v>
      </c>
      <c r="AL3075" s="123">
        <f t="shared" si="2665"/>
        <v>0</v>
      </c>
      <c r="AM3075" s="122">
        <f t="shared" si="2665"/>
        <v>0</v>
      </c>
      <c r="AN3075" s="123">
        <f t="shared" si="2665"/>
        <v>0</v>
      </c>
      <c r="AO3075" s="122">
        <f t="shared" si="2665"/>
        <v>0</v>
      </c>
      <c r="AP3075" s="123">
        <f t="shared" si="2665"/>
        <v>0</v>
      </c>
      <c r="AQ3075" s="122">
        <f t="shared" si="2665"/>
        <v>0</v>
      </c>
      <c r="AR3075" s="123">
        <f t="shared" si="2665"/>
        <v>0</v>
      </c>
      <c r="AS3075" s="122">
        <f t="shared" si="2665"/>
        <v>0</v>
      </c>
      <c r="AT3075" s="123">
        <f t="shared" si="2665"/>
        <v>0</v>
      </c>
      <c r="AU3075" s="122">
        <f t="shared" si="2665"/>
        <v>0</v>
      </c>
      <c r="AV3075" s="123">
        <f t="shared" si="2654"/>
        <v>0</v>
      </c>
      <c r="AW3075" s="122">
        <f>T3075-AV3075</f>
        <v>0</v>
      </c>
      <c r="AX3075" s="210"/>
      <c r="AY3075" s="120">
        <f>SUM(AJ3075:AL3075)</f>
        <v>0</v>
      </c>
      <c r="AZ3075" s="122">
        <f>SUM(AM3075:AO3075)</f>
        <v>0</v>
      </c>
      <c r="BA3075" s="123">
        <f>SUM(AP3075:AR3075)</f>
        <v>0</v>
      </c>
      <c r="BB3075" s="122">
        <f>SUM(AS3075:AU3075)</f>
        <v>0</v>
      </c>
      <c r="BC3075" s="122">
        <f t="shared" si="2660"/>
        <v>0</v>
      </c>
      <c r="BD3075" s="127">
        <f>T3075-BC3075</f>
        <v>0</v>
      </c>
    </row>
    <row r="3076" spans="2:56" ht="13.2" thickBot="1" x14ac:dyDescent="0.35">
      <c r="B3076" s="270" t="s">
        <v>244</v>
      </c>
      <c r="C3076" s="271"/>
      <c r="D3076" s="272"/>
      <c r="E3076" s="260"/>
      <c r="F3076" s="271"/>
      <c r="G3076" s="272"/>
      <c r="H3076" s="260"/>
      <c r="I3076" s="271"/>
      <c r="J3076" s="272"/>
      <c r="K3076" s="260"/>
      <c r="L3076" s="271"/>
      <c r="M3076" s="273"/>
      <c r="N3076" s="274"/>
      <c r="O3076" s="271"/>
      <c r="P3076" s="262"/>
      <c r="Q3076" s="204"/>
      <c r="R3076" s="262"/>
      <c r="S3076" s="262"/>
      <c r="T3076" s="205"/>
      <c r="U3076" s="256"/>
      <c r="V3076" s="258"/>
      <c r="W3076" s="262"/>
      <c r="X3076" s="204"/>
      <c r="Y3076" s="262"/>
      <c r="Z3076" s="262"/>
      <c r="AA3076" s="205"/>
      <c r="AB3076" s="256"/>
      <c r="AC3076" s="258"/>
      <c r="AD3076" s="262"/>
      <c r="AE3076" s="204"/>
      <c r="AF3076" s="262"/>
      <c r="AG3076" s="262"/>
      <c r="AH3076" s="205"/>
      <c r="AJ3076" s="275"/>
      <c r="AK3076" s="276"/>
      <c r="AL3076" s="256"/>
      <c r="AM3076" s="276"/>
      <c r="AN3076" s="256"/>
      <c r="AO3076" s="276"/>
      <c r="AP3076" s="256"/>
      <c r="AQ3076" s="276"/>
      <c r="AR3076" s="256"/>
      <c r="AS3076" s="276"/>
      <c r="AT3076" s="256"/>
      <c r="AU3076" s="276"/>
      <c r="AV3076" s="85"/>
      <c r="AW3076" s="277"/>
      <c r="AX3076" s="210"/>
      <c r="AY3076" s="278"/>
      <c r="AZ3076" s="277"/>
      <c r="BA3076" s="85"/>
      <c r="BB3076" s="277"/>
      <c r="BC3076" s="277"/>
      <c r="BD3076" s="279"/>
    </row>
    <row r="3077" spans="2:56" ht="13.2" thickBot="1" x14ac:dyDescent="0.35">
      <c r="B3077" s="268" t="s">
        <v>49</v>
      </c>
      <c r="C3077" s="119">
        <f>SUM(C3078,C3094,C3225)</f>
        <v>0</v>
      </c>
      <c r="D3077" s="120">
        <f>SUM(D3078,D3094,D3225)</f>
        <v>0</v>
      </c>
      <c r="E3077" s="121">
        <f t="shared" ref="E3077:E3140" si="2666">IFERROR(D3077/C3077,0)</f>
        <v>0</v>
      </c>
      <c r="F3077" s="119">
        <f>SUM(F3078,F3094,F3225)</f>
        <v>0</v>
      </c>
      <c r="G3077" s="120">
        <f>SUM(G3078,G3094,G3225)</f>
        <v>0</v>
      </c>
      <c r="H3077" s="121">
        <f t="shared" ref="H3077:H3140" si="2667">IFERROR(G3077/F3077,0)</f>
        <v>0</v>
      </c>
      <c r="I3077" s="119">
        <f>SUM(I3078,I3094,I3225)</f>
        <v>0</v>
      </c>
      <c r="J3077" s="120">
        <f>SUM(J3078,J3094,J3225)</f>
        <v>0</v>
      </c>
      <c r="K3077" s="121">
        <f t="shared" ref="K3077:K3140" si="2668">IFERROR(J3077/I3077,0)</f>
        <v>0</v>
      </c>
      <c r="L3077" s="119">
        <f>SUM(L3078,L3094,L3225)</f>
        <v>0</v>
      </c>
      <c r="M3077" s="122">
        <f>SUM(M3078,M3094,M3225)</f>
        <v>0</v>
      </c>
      <c r="N3077" s="123">
        <f>SUM(N3078,N3094,N3225)</f>
        <v>0</v>
      </c>
      <c r="O3077" s="119">
        <f>SUM(O3078,O3094,O3225)</f>
        <v>0</v>
      </c>
      <c r="P3077" s="123">
        <f>SUM(P3078,P3094,P3225)</f>
        <v>0</v>
      </c>
      <c r="Q3077" s="124">
        <f t="shared" ref="Q3077:Q3140" si="2669">SUM(O3077:P3077)</f>
        <v>0</v>
      </c>
      <c r="R3077" s="125">
        <f>SUM(R3078,R3094,R3225)</f>
        <v>0</v>
      </c>
      <c r="S3077" s="125">
        <f>SUM(S3078,S3094,S3225)</f>
        <v>0</v>
      </c>
      <c r="T3077" s="126">
        <f>SUM(Q3077:S3077)</f>
        <v>0</v>
      </c>
      <c r="U3077" s="231"/>
      <c r="V3077" s="119">
        <f>SUM(V3078,V3094,V3225)</f>
        <v>0</v>
      </c>
      <c r="W3077" s="123">
        <f>SUM(W3078,W3094,W3225)</f>
        <v>0</v>
      </c>
      <c r="X3077" s="124">
        <f t="shared" ref="X3077:X3140" si="2670">SUM(V3077:W3077)</f>
        <v>0</v>
      </c>
      <c r="Y3077" s="125">
        <f>SUM(Y3078,Y3094,Y3225)</f>
        <v>0</v>
      </c>
      <c r="Z3077" s="125">
        <f>SUM(Z3078,Z3094,Z3225)</f>
        <v>0</v>
      </c>
      <c r="AA3077" s="126">
        <f>SUM(X3077:Z3077)</f>
        <v>0</v>
      </c>
      <c r="AB3077" s="231"/>
      <c r="AC3077" s="119">
        <f>SUM(AC3078,AC3094,AC3225)</f>
        <v>0</v>
      </c>
      <c r="AD3077" s="123">
        <f>SUM(AD3078,AD3094,AD3225)</f>
        <v>0</v>
      </c>
      <c r="AE3077" s="124">
        <f t="shared" ref="AE3077:AE3140" si="2671">SUM(AC3077:AD3077)</f>
        <v>0</v>
      </c>
      <c r="AF3077" s="123">
        <f>SUM(AF3078,AF3094,AF3225)</f>
        <v>0</v>
      </c>
      <c r="AG3077" s="123">
        <f>SUM(AG3078,AG3094,AG3225)</f>
        <v>0</v>
      </c>
      <c r="AH3077" s="126">
        <f>SUM(AE3077:AG3077)</f>
        <v>0</v>
      </c>
      <c r="AJ3077" s="120">
        <f t="shared" ref="AJ3077:AU3077" si="2672">SUM(AJ3078,AJ3094,AJ3225)</f>
        <v>0</v>
      </c>
      <c r="AK3077" s="122">
        <f t="shared" si="2672"/>
        <v>0</v>
      </c>
      <c r="AL3077" s="123">
        <f t="shared" si="2672"/>
        <v>0</v>
      </c>
      <c r="AM3077" s="122">
        <f t="shared" si="2672"/>
        <v>0</v>
      </c>
      <c r="AN3077" s="123">
        <f t="shared" si="2672"/>
        <v>0</v>
      </c>
      <c r="AO3077" s="122">
        <f t="shared" si="2672"/>
        <v>0</v>
      </c>
      <c r="AP3077" s="123">
        <f t="shared" si="2672"/>
        <v>0</v>
      </c>
      <c r="AQ3077" s="122">
        <f t="shared" si="2672"/>
        <v>0</v>
      </c>
      <c r="AR3077" s="123">
        <f t="shared" si="2672"/>
        <v>0</v>
      </c>
      <c r="AS3077" s="122">
        <f t="shared" si="2672"/>
        <v>0</v>
      </c>
      <c r="AT3077" s="123">
        <f t="shared" si="2672"/>
        <v>0</v>
      </c>
      <c r="AU3077" s="122">
        <f t="shared" si="2672"/>
        <v>0</v>
      </c>
      <c r="AV3077" s="123">
        <f t="shared" ref="AV3077:AV3140" si="2673">SUM(AJ3077:AU3077)</f>
        <v>0</v>
      </c>
      <c r="AW3077" s="122">
        <f t="shared" ref="AW3077:AW3140" si="2674">T3077-AV3077</f>
        <v>0</v>
      </c>
      <c r="AX3077" s="210"/>
      <c r="AY3077" s="120">
        <f t="shared" ref="AY3077:AY3140" si="2675">SUM(AJ3077:AL3077)</f>
        <v>0</v>
      </c>
      <c r="AZ3077" s="122">
        <f t="shared" ref="AZ3077:AZ3140" si="2676">SUM(AM3077:AO3077)</f>
        <v>0</v>
      </c>
      <c r="BA3077" s="123">
        <f t="shared" ref="BA3077:BA3140" si="2677">SUM(AP3077:AR3077)</f>
        <v>0</v>
      </c>
      <c r="BB3077" s="122">
        <f t="shared" ref="BB3077:BB3140" si="2678">SUM(AS3077:AU3077)</f>
        <v>0</v>
      </c>
      <c r="BC3077" s="122">
        <f t="shared" ref="BC3077:BC3140" si="2679">SUM(AY3077,AZ3077,BA3077,BB3077)</f>
        <v>0</v>
      </c>
      <c r="BD3077" s="127">
        <f t="shared" ref="BD3077:BD3140" si="2680">T3077-BC3077</f>
        <v>0</v>
      </c>
    </row>
    <row r="3078" spans="2:56" x14ac:dyDescent="0.3">
      <c r="B3078" s="269" t="s">
        <v>50</v>
      </c>
      <c r="C3078" s="129">
        <f>SUM(C3079,C3089)</f>
        <v>0</v>
      </c>
      <c r="D3078" s="130">
        <f>SUM(D3079,D3089)</f>
        <v>0</v>
      </c>
      <c r="E3078" s="131">
        <f t="shared" si="2666"/>
        <v>0</v>
      </c>
      <c r="F3078" s="129">
        <f>SUM(F3079,F3089)</f>
        <v>0</v>
      </c>
      <c r="G3078" s="130">
        <f>SUM(G3079,G3089)</f>
        <v>0</v>
      </c>
      <c r="H3078" s="131">
        <f t="shared" si="2667"/>
        <v>0</v>
      </c>
      <c r="I3078" s="129">
        <f>SUM(I3079,I3089)</f>
        <v>0</v>
      </c>
      <c r="J3078" s="130">
        <f>SUM(J3079,J3089)</f>
        <v>0</v>
      </c>
      <c r="K3078" s="131">
        <f t="shared" si="2668"/>
        <v>0</v>
      </c>
      <c r="L3078" s="129">
        <f>SUM(L3079,L3089)</f>
        <v>0</v>
      </c>
      <c r="M3078" s="132">
        <f>SUM(M3079,M3089)</f>
        <v>0</v>
      </c>
      <c r="N3078" s="133">
        <f>SUM(N3079,N3089)</f>
        <v>0</v>
      </c>
      <c r="O3078" s="129">
        <f>SUM(O3079,O3089)</f>
        <v>0</v>
      </c>
      <c r="P3078" s="133">
        <f>SUM(P3079,P3089)</f>
        <v>0</v>
      </c>
      <c r="Q3078" s="134">
        <f t="shared" si="2669"/>
        <v>0</v>
      </c>
      <c r="R3078" s="133">
        <f>SUM(R3079,R3089)</f>
        <v>0</v>
      </c>
      <c r="S3078" s="133">
        <f>SUM(S3079,S3089)</f>
        <v>0</v>
      </c>
      <c r="T3078" s="135">
        <f t="shared" ref="T3078:T3141" si="2681">SUM(Q3078:S3078)</f>
        <v>0</v>
      </c>
      <c r="U3078" s="216"/>
      <c r="V3078" s="129">
        <f>SUM(V3079,V3089)</f>
        <v>0</v>
      </c>
      <c r="W3078" s="133">
        <f>SUM(W3079,W3089)</f>
        <v>0</v>
      </c>
      <c r="X3078" s="134">
        <f t="shared" si="2670"/>
        <v>0</v>
      </c>
      <c r="Y3078" s="133">
        <f>SUM(Y3079,Y3089)</f>
        <v>0</v>
      </c>
      <c r="Z3078" s="133">
        <f>SUM(Z3079,Z3089)</f>
        <v>0</v>
      </c>
      <c r="AA3078" s="135">
        <f t="shared" ref="AA3078:AA3141" si="2682">SUM(X3078:Z3078)</f>
        <v>0</v>
      </c>
      <c r="AB3078" s="216"/>
      <c r="AC3078" s="129">
        <f>SUM(AC3079,AC3089)</f>
        <v>0</v>
      </c>
      <c r="AD3078" s="133">
        <f>SUM(AD3079,AD3089)</f>
        <v>0</v>
      </c>
      <c r="AE3078" s="134">
        <f t="shared" si="2671"/>
        <v>0</v>
      </c>
      <c r="AF3078" s="133">
        <f>SUM(AF3079,AF3089)</f>
        <v>0</v>
      </c>
      <c r="AG3078" s="133">
        <f>SUM(AG3079,AG3089)</f>
        <v>0</v>
      </c>
      <c r="AH3078" s="135">
        <f t="shared" ref="AH3078:AH3141" si="2683">SUM(AE3078:AG3078)</f>
        <v>0</v>
      </c>
      <c r="AJ3078" s="130">
        <f t="shared" ref="AJ3078:AU3078" si="2684">SUM(AJ3079,AJ3089)</f>
        <v>0</v>
      </c>
      <c r="AK3078" s="132">
        <f t="shared" si="2684"/>
        <v>0</v>
      </c>
      <c r="AL3078" s="133">
        <f t="shared" si="2684"/>
        <v>0</v>
      </c>
      <c r="AM3078" s="132">
        <f t="shared" si="2684"/>
        <v>0</v>
      </c>
      <c r="AN3078" s="133">
        <f t="shared" si="2684"/>
        <v>0</v>
      </c>
      <c r="AO3078" s="132">
        <f t="shared" si="2684"/>
        <v>0</v>
      </c>
      <c r="AP3078" s="133">
        <f t="shared" si="2684"/>
        <v>0</v>
      </c>
      <c r="AQ3078" s="132">
        <f t="shared" si="2684"/>
        <v>0</v>
      </c>
      <c r="AR3078" s="133">
        <f t="shared" si="2684"/>
        <v>0</v>
      </c>
      <c r="AS3078" s="132">
        <f t="shared" si="2684"/>
        <v>0</v>
      </c>
      <c r="AT3078" s="133">
        <f t="shared" si="2684"/>
        <v>0</v>
      </c>
      <c r="AU3078" s="132">
        <f t="shared" si="2684"/>
        <v>0</v>
      </c>
      <c r="AV3078" s="133">
        <f t="shared" si="2673"/>
        <v>0</v>
      </c>
      <c r="AW3078" s="132">
        <f t="shared" si="2674"/>
        <v>0</v>
      </c>
      <c r="AX3078" s="210"/>
      <c r="AY3078" s="130">
        <f t="shared" si="2675"/>
        <v>0</v>
      </c>
      <c r="AZ3078" s="132">
        <f t="shared" si="2676"/>
        <v>0</v>
      </c>
      <c r="BA3078" s="133">
        <f t="shared" si="2677"/>
        <v>0</v>
      </c>
      <c r="BB3078" s="132">
        <f t="shared" si="2678"/>
        <v>0</v>
      </c>
      <c r="BC3078" s="132">
        <f t="shared" si="2679"/>
        <v>0</v>
      </c>
      <c r="BD3078" s="137">
        <f t="shared" si="2680"/>
        <v>0</v>
      </c>
    </row>
    <row r="3079" spans="2:56" x14ac:dyDescent="0.3">
      <c r="B3079" s="220" t="s">
        <v>51</v>
      </c>
      <c r="C3079" s="110">
        <f>SUM(C3080:C3088)</f>
        <v>0</v>
      </c>
      <c r="D3079" s="111">
        <f>SUM(D3080:D3088)</f>
        <v>0</v>
      </c>
      <c r="E3079" s="112">
        <f t="shared" si="2666"/>
        <v>0</v>
      </c>
      <c r="F3079" s="110">
        <f>SUM(F3080:F3088)</f>
        <v>0</v>
      </c>
      <c r="G3079" s="111">
        <f>SUM(G3080:G3088)</f>
        <v>0</v>
      </c>
      <c r="H3079" s="112">
        <f t="shared" si="2667"/>
        <v>0</v>
      </c>
      <c r="I3079" s="110">
        <f>SUM(I3080:I3088)</f>
        <v>0</v>
      </c>
      <c r="J3079" s="111">
        <f>SUM(J3080:J3088)</f>
        <v>0</v>
      </c>
      <c r="K3079" s="112">
        <f t="shared" si="2668"/>
        <v>0</v>
      </c>
      <c r="L3079" s="110">
        <f>SUM(L3080:L3088)</f>
        <v>0</v>
      </c>
      <c r="M3079" s="113">
        <f>SUM(M3080:M3088)</f>
        <v>0</v>
      </c>
      <c r="N3079" s="114">
        <f>SUM(N3080:N3088)</f>
        <v>0</v>
      </c>
      <c r="O3079" s="110">
        <f>SUM(O3080:O3088)</f>
        <v>0</v>
      </c>
      <c r="P3079" s="114">
        <f>SUM(P3080:P3088)</f>
        <v>0</v>
      </c>
      <c r="Q3079" s="139">
        <f t="shared" si="2669"/>
        <v>0</v>
      </c>
      <c r="R3079" s="114">
        <f>SUM(R3080:R3088)</f>
        <v>0</v>
      </c>
      <c r="S3079" s="114">
        <f>SUM(S3080:S3088)</f>
        <v>0</v>
      </c>
      <c r="T3079" s="140">
        <f t="shared" si="2681"/>
        <v>0</v>
      </c>
      <c r="U3079" s="216"/>
      <c r="V3079" s="110">
        <f>SUM(V3080:V3088)</f>
        <v>0</v>
      </c>
      <c r="W3079" s="114">
        <f>SUM(W3080:W3088)</f>
        <v>0</v>
      </c>
      <c r="X3079" s="139">
        <f t="shared" si="2670"/>
        <v>0</v>
      </c>
      <c r="Y3079" s="114">
        <f>SUM(Y3080:Y3088)</f>
        <v>0</v>
      </c>
      <c r="Z3079" s="114">
        <f>SUM(Z3080:Z3088)</f>
        <v>0</v>
      </c>
      <c r="AA3079" s="140">
        <f t="shared" si="2682"/>
        <v>0</v>
      </c>
      <c r="AB3079" s="216"/>
      <c r="AC3079" s="110">
        <f>SUM(AC3080:AC3088)</f>
        <v>0</v>
      </c>
      <c r="AD3079" s="114">
        <f>SUM(AD3080:AD3088)</f>
        <v>0</v>
      </c>
      <c r="AE3079" s="139">
        <f t="shared" si="2671"/>
        <v>0</v>
      </c>
      <c r="AF3079" s="114">
        <f>SUM(AF3080:AF3088)</f>
        <v>0</v>
      </c>
      <c r="AG3079" s="114">
        <f>SUM(AG3080:AG3088)</f>
        <v>0</v>
      </c>
      <c r="AH3079" s="140">
        <f t="shared" si="2683"/>
        <v>0</v>
      </c>
      <c r="AJ3079" s="111">
        <f t="shared" ref="AJ3079:AU3079" si="2685">SUM(AJ3080:AJ3088)</f>
        <v>0</v>
      </c>
      <c r="AK3079" s="113">
        <f t="shared" si="2685"/>
        <v>0</v>
      </c>
      <c r="AL3079" s="114">
        <f t="shared" si="2685"/>
        <v>0</v>
      </c>
      <c r="AM3079" s="113">
        <f t="shared" si="2685"/>
        <v>0</v>
      </c>
      <c r="AN3079" s="114">
        <f t="shared" si="2685"/>
        <v>0</v>
      </c>
      <c r="AO3079" s="113">
        <f t="shared" si="2685"/>
        <v>0</v>
      </c>
      <c r="AP3079" s="114">
        <f t="shared" si="2685"/>
        <v>0</v>
      </c>
      <c r="AQ3079" s="113">
        <f t="shared" si="2685"/>
        <v>0</v>
      </c>
      <c r="AR3079" s="114">
        <f t="shared" si="2685"/>
        <v>0</v>
      </c>
      <c r="AS3079" s="113">
        <f t="shared" si="2685"/>
        <v>0</v>
      </c>
      <c r="AT3079" s="114">
        <f t="shared" si="2685"/>
        <v>0</v>
      </c>
      <c r="AU3079" s="113">
        <f t="shared" si="2685"/>
        <v>0</v>
      </c>
      <c r="AV3079" s="114">
        <f t="shared" si="2673"/>
        <v>0</v>
      </c>
      <c r="AW3079" s="113">
        <f t="shared" si="2674"/>
        <v>0</v>
      </c>
      <c r="AX3079" s="210"/>
      <c r="AY3079" s="111">
        <f t="shared" si="2675"/>
        <v>0</v>
      </c>
      <c r="AZ3079" s="113">
        <f t="shared" si="2676"/>
        <v>0</v>
      </c>
      <c r="BA3079" s="114">
        <f t="shared" si="2677"/>
        <v>0</v>
      </c>
      <c r="BB3079" s="113">
        <f t="shared" si="2678"/>
        <v>0</v>
      </c>
      <c r="BC3079" s="113">
        <f t="shared" si="2679"/>
        <v>0</v>
      </c>
      <c r="BD3079" s="117">
        <f t="shared" si="2680"/>
        <v>0</v>
      </c>
    </row>
    <row r="3080" spans="2:56" x14ac:dyDescent="0.3">
      <c r="B3080" s="211" t="s">
        <v>52</v>
      </c>
      <c r="C3080" s="212"/>
      <c r="D3080" s="213"/>
      <c r="E3080" s="144">
        <f t="shared" si="2666"/>
        <v>0</v>
      </c>
      <c r="F3080" s="212"/>
      <c r="G3080" s="213"/>
      <c r="H3080" s="144">
        <f t="shared" si="2667"/>
        <v>0</v>
      </c>
      <c r="I3080" s="212"/>
      <c r="J3080" s="213"/>
      <c r="K3080" s="144">
        <f t="shared" si="2668"/>
        <v>0</v>
      </c>
      <c r="L3080" s="212"/>
      <c r="M3080" s="214"/>
      <c r="N3080" s="215"/>
      <c r="O3080" s="212"/>
      <c r="P3080" s="215"/>
      <c r="Q3080" s="139">
        <f t="shared" si="2669"/>
        <v>0</v>
      </c>
      <c r="R3080" s="215"/>
      <c r="S3080" s="215"/>
      <c r="T3080" s="140">
        <f t="shared" si="2681"/>
        <v>0</v>
      </c>
      <c r="U3080" s="216"/>
      <c r="V3080" s="212"/>
      <c r="W3080" s="215"/>
      <c r="X3080" s="139">
        <f t="shared" si="2670"/>
        <v>0</v>
      </c>
      <c r="Y3080" s="215"/>
      <c r="Z3080" s="215"/>
      <c r="AA3080" s="140">
        <f t="shared" si="2682"/>
        <v>0</v>
      </c>
      <c r="AB3080" s="216"/>
      <c r="AC3080" s="212"/>
      <c r="AD3080" s="215"/>
      <c r="AE3080" s="139">
        <f t="shared" si="2671"/>
        <v>0</v>
      </c>
      <c r="AF3080" s="215"/>
      <c r="AG3080" s="215"/>
      <c r="AH3080" s="140">
        <f t="shared" si="2683"/>
        <v>0</v>
      </c>
      <c r="AJ3080" s="217"/>
      <c r="AK3080" s="218"/>
      <c r="AL3080" s="219"/>
      <c r="AM3080" s="218"/>
      <c r="AN3080" s="219"/>
      <c r="AO3080" s="218"/>
      <c r="AP3080" s="219"/>
      <c r="AQ3080" s="218"/>
      <c r="AR3080" s="219"/>
      <c r="AS3080" s="218"/>
      <c r="AT3080" s="219"/>
      <c r="AU3080" s="218"/>
      <c r="AV3080" s="114">
        <f t="shared" si="2673"/>
        <v>0</v>
      </c>
      <c r="AW3080" s="113">
        <f t="shared" si="2674"/>
        <v>0</v>
      </c>
      <c r="AX3080" s="210"/>
      <c r="AY3080" s="111">
        <f t="shared" si="2675"/>
        <v>0</v>
      </c>
      <c r="AZ3080" s="113">
        <f t="shared" si="2676"/>
        <v>0</v>
      </c>
      <c r="BA3080" s="114">
        <f t="shared" si="2677"/>
        <v>0</v>
      </c>
      <c r="BB3080" s="113">
        <f t="shared" si="2678"/>
        <v>0</v>
      </c>
      <c r="BC3080" s="113">
        <f t="shared" si="2679"/>
        <v>0</v>
      </c>
      <c r="BD3080" s="117">
        <f t="shared" si="2680"/>
        <v>0</v>
      </c>
    </row>
    <row r="3081" spans="2:56" x14ac:dyDescent="0.3">
      <c r="B3081" s="211" t="s">
        <v>53</v>
      </c>
      <c r="C3081" s="212"/>
      <c r="D3081" s="213"/>
      <c r="E3081" s="144">
        <f t="shared" si="2666"/>
        <v>0</v>
      </c>
      <c r="F3081" s="212"/>
      <c r="G3081" s="213"/>
      <c r="H3081" s="144">
        <f t="shared" si="2667"/>
        <v>0</v>
      </c>
      <c r="I3081" s="212"/>
      <c r="J3081" s="213"/>
      <c r="K3081" s="144">
        <f t="shared" si="2668"/>
        <v>0</v>
      </c>
      <c r="L3081" s="212"/>
      <c r="M3081" s="214"/>
      <c r="N3081" s="215"/>
      <c r="O3081" s="212"/>
      <c r="P3081" s="215"/>
      <c r="Q3081" s="139">
        <f t="shared" si="2669"/>
        <v>0</v>
      </c>
      <c r="R3081" s="215"/>
      <c r="S3081" s="215"/>
      <c r="T3081" s="140">
        <f t="shared" si="2681"/>
        <v>0</v>
      </c>
      <c r="U3081" s="216"/>
      <c r="V3081" s="212"/>
      <c r="W3081" s="215"/>
      <c r="X3081" s="139">
        <f t="shared" si="2670"/>
        <v>0</v>
      </c>
      <c r="Y3081" s="215"/>
      <c r="Z3081" s="215"/>
      <c r="AA3081" s="140">
        <f t="shared" si="2682"/>
        <v>0</v>
      </c>
      <c r="AB3081" s="216"/>
      <c r="AC3081" s="212"/>
      <c r="AD3081" s="215"/>
      <c r="AE3081" s="139">
        <f t="shared" si="2671"/>
        <v>0</v>
      </c>
      <c r="AF3081" s="215"/>
      <c r="AG3081" s="215"/>
      <c r="AH3081" s="140">
        <f t="shared" si="2683"/>
        <v>0</v>
      </c>
      <c r="AJ3081" s="217"/>
      <c r="AK3081" s="218"/>
      <c r="AL3081" s="219"/>
      <c r="AM3081" s="218"/>
      <c r="AN3081" s="219"/>
      <c r="AO3081" s="218"/>
      <c r="AP3081" s="219"/>
      <c r="AQ3081" s="218"/>
      <c r="AR3081" s="219"/>
      <c r="AS3081" s="218"/>
      <c r="AT3081" s="219"/>
      <c r="AU3081" s="218"/>
      <c r="AV3081" s="114">
        <f t="shared" si="2673"/>
        <v>0</v>
      </c>
      <c r="AW3081" s="113">
        <f t="shared" si="2674"/>
        <v>0</v>
      </c>
      <c r="AX3081" s="210"/>
      <c r="AY3081" s="111">
        <f t="shared" si="2675"/>
        <v>0</v>
      </c>
      <c r="AZ3081" s="113">
        <f t="shared" si="2676"/>
        <v>0</v>
      </c>
      <c r="BA3081" s="114">
        <f t="shared" si="2677"/>
        <v>0</v>
      </c>
      <c r="BB3081" s="113">
        <f t="shared" si="2678"/>
        <v>0</v>
      </c>
      <c r="BC3081" s="113">
        <f t="shared" si="2679"/>
        <v>0</v>
      </c>
      <c r="BD3081" s="117">
        <f t="shared" si="2680"/>
        <v>0</v>
      </c>
    </row>
    <row r="3082" spans="2:56" x14ac:dyDescent="0.3">
      <c r="B3082" s="211" t="s">
        <v>54</v>
      </c>
      <c r="C3082" s="212"/>
      <c r="D3082" s="213"/>
      <c r="E3082" s="144">
        <f t="shared" si="2666"/>
        <v>0</v>
      </c>
      <c r="F3082" s="212"/>
      <c r="G3082" s="213"/>
      <c r="H3082" s="144">
        <f t="shared" si="2667"/>
        <v>0</v>
      </c>
      <c r="I3082" s="212"/>
      <c r="J3082" s="213"/>
      <c r="K3082" s="144">
        <f t="shared" si="2668"/>
        <v>0</v>
      </c>
      <c r="L3082" s="212"/>
      <c r="M3082" s="214"/>
      <c r="N3082" s="215"/>
      <c r="O3082" s="212"/>
      <c r="P3082" s="215"/>
      <c r="Q3082" s="139">
        <f t="shared" si="2669"/>
        <v>0</v>
      </c>
      <c r="R3082" s="215"/>
      <c r="S3082" s="215"/>
      <c r="T3082" s="140">
        <f t="shared" si="2681"/>
        <v>0</v>
      </c>
      <c r="U3082" s="216"/>
      <c r="V3082" s="212"/>
      <c r="W3082" s="215"/>
      <c r="X3082" s="139">
        <f t="shared" si="2670"/>
        <v>0</v>
      </c>
      <c r="Y3082" s="215"/>
      <c r="Z3082" s="215"/>
      <c r="AA3082" s="140">
        <f t="shared" si="2682"/>
        <v>0</v>
      </c>
      <c r="AB3082" s="216"/>
      <c r="AC3082" s="212"/>
      <c r="AD3082" s="215"/>
      <c r="AE3082" s="139">
        <f t="shared" si="2671"/>
        <v>0</v>
      </c>
      <c r="AF3082" s="215"/>
      <c r="AG3082" s="215"/>
      <c r="AH3082" s="140">
        <f t="shared" si="2683"/>
        <v>0</v>
      </c>
      <c r="AJ3082" s="217"/>
      <c r="AK3082" s="218"/>
      <c r="AL3082" s="219"/>
      <c r="AM3082" s="218"/>
      <c r="AN3082" s="219"/>
      <c r="AO3082" s="218"/>
      <c r="AP3082" s="219"/>
      <c r="AQ3082" s="218"/>
      <c r="AR3082" s="219"/>
      <c r="AS3082" s="218"/>
      <c r="AT3082" s="219"/>
      <c r="AU3082" s="218"/>
      <c r="AV3082" s="114">
        <f t="shared" si="2673"/>
        <v>0</v>
      </c>
      <c r="AW3082" s="113">
        <f t="shared" si="2674"/>
        <v>0</v>
      </c>
      <c r="AX3082" s="210"/>
      <c r="AY3082" s="111">
        <f t="shared" si="2675"/>
        <v>0</v>
      </c>
      <c r="AZ3082" s="113">
        <f t="shared" si="2676"/>
        <v>0</v>
      </c>
      <c r="BA3082" s="114">
        <f t="shared" si="2677"/>
        <v>0</v>
      </c>
      <c r="BB3082" s="113">
        <f t="shared" si="2678"/>
        <v>0</v>
      </c>
      <c r="BC3082" s="113">
        <f t="shared" si="2679"/>
        <v>0</v>
      </c>
      <c r="BD3082" s="117">
        <f t="shared" si="2680"/>
        <v>0</v>
      </c>
    </row>
    <row r="3083" spans="2:56" x14ac:dyDescent="0.3">
      <c r="B3083" s="211" t="s">
        <v>55</v>
      </c>
      <c r="C3083" s="212"/>
      <c r="D3083" s="213"/>
      <c r="E3083" s="144">
        <f t="shared" si="2666"/>
        <v>0</v>
      </c>
      <c r="F3083" s="212"/>
      <c r="G3083" s="213"/>
      <c r="H3083" s="144">
        <f t="shared" si="2667"/>
        <v>0</v>
      </c>
      <c r="I3083" s="212"/>
      <c r="J3083" s="213"/>
      <c r="K3083" s="144">
        <f t="shared" si="2668"/>
        <v>0</v>
      </c>
      <c r="L3083" s="212"/>
      <c r="M3083" s="214"/>
      <c r="N3083" s="215"/>
      <c r="O3083" s="212"/>
      <c r="P3083" s="215"/>
      <c r="Q3083" s="139">
        <f t="shared" si="2669"/>
        <v>0</v>
      </c>
      <c r="R3083" s="215"/>
      <c r="S3083" s="215"/>
      <c r="T3083" s="140">
        <f t="shared" si="2681"/>
        <v>0</v>
      </c>
      <c r="U3083" s="216"/>
      <c r="V3083" s="212"/>
      <c r="W3083" s="215"/>
      <c r="X3083" s="139">
        <f t="shared" si="2670"/>
        <v>0</v>
      </c>
      <c r="Y3083" s="215"/>
      <c r="Z3083" s="215"/>
      <c r="AA3083" s="140">
        <f t="shared" si="2682"/>
        <v>0</v>
      </c>
      <c r="AB3083" s="216"/>
      <c r="AC3083" s="212"/>
      <c r="AD3083" s="215"/>
      <c r="AE3083" s="139">
        <f t="shared" si="2671"/>
        <v>0</v>
      </c>
      <c r="AF3083" s="215"/>
      <c r="AG3083" s="215"/>
      <c r="AH3083" s="140">
        <f t="shared" si="2683"/>
        <v>0</v>
      </c>
      <c r="AJ3083" s="217"/>
      <c r="AK3083" s="218"/>
      <c r="AL3083" s="219"/>
      <c r="AM3083" s="218"/>
      <c r="AN3083" s="219"/>
      <c r="AO3083" s="218"/>
      <c r="AP3083" s="219"/>
      <c r="AQ3083" s="218"/>
      <c r="AR3083" s="219"/>
      <c r="AS3083" s="218"/>
      <c r="AT3083" s="219"/>
      <c r="AU3083" s="218"/>
      <c r="AV3083" s="114">
        <f t="shared" si="2673"/>
        <v>0</v>
      </c>
      <c r="AW3083" s="113">
        <f t="shared" si="2674"/>
        <v>0</v>
      </c>
      <c r="AX3083" s="210"/>
      <c r="AY3083" s="111">
        <f t="shared" si="2675"/>
        <v>0</v>
      </c>
      <c r="AZ3083" s="113">
        <f t="shared" si="2676"/>
        <v>0</v>
      </c>
      <c r="BA3083" s="114">
        <f t="shared" si="2677"/>
        <v>0</v>
      </c>
      <c r="BB3083" s="113">
        <f t="shared" si="2678"/>
        <v>0</v>
      </c>
      <c r="BC3083" s="113">
        <f t="shared" si="2679"/>
        <v>0</v>
      </c>
      <c r="BD3083" s="117">
        <f t="shared" si="2680"/>
        <v>0</v>
      </c>
    </row>
    <row r="3084" spans="2:56" x14ac:dyDescent="0.3">
      <c r="B3084" s="211" t="s">
        <v>56</v>
      </c>
      <c r="C3084" s="212"/>
      <c r="D3084" s="213"/>
      <c r="E3084" s="144">
        <f t="shared" si="2666"/>
        <v>0</v>
      </c>
      <c r="F3084" s="212"/>
      <c r="G3084" s="213"/>
      <c r="H3084" s="144">
        <f t="shared" si="2667"/>
        <v>0</v>
      </c>
      <c r="I3084" s="212"/>
      <c r="J3084" s="213"/>
      <c r="K3084" s="144">
        <f t="shared" si="2668"/>
        <v>0</v>
      </c>
      <c r="L3084" s="212"/>
      <c r="M3084" s="214"/>
      <c r="N3084" s="215"/>
      <c r="O3084" s="212"/>
      <c r="P3084" s="215"/>
      <c r="Q3084" s="139">
        <f t="shared" si="2669"/>
        <v>0</v>
      </c>
      <c r="R3084" s="215"/>
      <c r="S3084" s="215"/>
      <c r="T3084" s="140">
        <f t="shared" si="2681"/>
        <v>0</v>
      </c>
      <c r="U3084" s="216"/>
      <c r="V3084" s="212"/>
      <c r="W3084" s="215"/>
      <c r="X3084" s="139">
        <f t="shared" si="2670"/>
        <v>0</v>
      </c>
      <c r="Y3084" s="215"/>
      <c r="Z3084" s="215"/>
      <c r="AA3084" s="140">
        <f t="shared" si="2682"/>
        <v>0</v>
      </c>
      <c r="AB3084" s="216"/>
      <c r="AC3084" s="212"/>
      <c r="AD3084" s="215"/>
      <c r="AE3084" s="139">
        <f t="shared" si="2671"/>
        <v>0</v>
      </c>
      <c r="AF3084" s="215"/>
      <c r="AG3084" s="215"/>
      <c r="AH3084" s="140">
        <f t="shared" si="2683"/>
        <v>0</v>
      </c>
      <c r="AJ3084" s="217"/>
      <c r="AK3084" s="218"/>
      <c r="AL3084" s="219"/>
      <c r="AM3084" s="218"/>
      <c r="AN3084" s="219"/>
      <c r="AO3084" s="218"/>
      <c r="AP3084" s="219"/>
      <c r="AQ3084" s="218"/>
      <c r="AR3084" s="219"/>
      <c r="AS3084" s="218"/>
      <c r="AT3084" s="219"/>
      <c r="AU3084" s="218"/>
      <c r="AV3084" s="114">
        <f t="shared" si="2673"/>
        <v>0</v>
      </c>
      <c r="AW3084" s="113">
        <f t="shared" si="2674"/>
        <v>0</v>
      </c>
      <c r="AX3084" s="210"/>
      <c r="AY3084" s="111">
        <f t="shared" si="2675"/>
        <v>0</v>
      </c>
      <c r="AZ3084" s="113">
        <f t="shared" si="2676"/>
        <v>0</v>
      </c>
      <c r="BA3084" s="114">
        <f t="shared" si="2677"/>
        <v>0</v>
      </c>
      <c r="BB3084" s="113">
        <f t="shared" si="2678"/>
        <v>0</v>
      </c>
      <c r="BC3084" s="113">
        <f t="shared" si="2679"/>
        <v>0</v>
      </c>
      <c r="BD3084" s="117">
        <f t="shared" si="2680"/>
        <v>0</v>
      </c>
    </row>
    <row r="3085" spans="2:56" x14ac:dyDescent="0.3">
      <c r="B3085" s="211" t="s">
        <v>57</v>
      </c>
      <c r="C3085" s="212"/>
      <c r="D3085" s="213"/>
      <c r="E3085" s="144">
        <f t="shared" si="2666"/>
        <v>0</v>
      </c>
      <c r="F3085" s="212"/>
      <c r="G3085" s="213"/>
      <c r="H3085" s="144">
        <f t="shared" si="2667"/>
        <v>0</v>
      </c>
      <c r="I3085" s="212"/>
      <c r="J3085" s="213"/>
      <c r="K3085" s="144">
        <f t="shared" si="2668"/>
        <v>0</v>
      </c>
      <c r="L3085" s="212"/>
      <c r="M3085" s="214"/>
      <c r="N3085" s="215"/>
      <c r="O3085" s="212"/>
      <c r="P3085" s="215"/>
      <c r="Q3085" s="139">
        <f t="shared" si="2669"/>
        <v>0</v>
      </c>
      <c r="R3085" s="215"/>
      <c r="S3085" s="215"/>
      <c r="T3085" s="140">
        <f t="shared" si="2681"/>
        <v>0</v>
      </c>
      <c r="U3085" s="216"/>
      <c r="V3085" s="212"/>
      <c r="W3085" s="215"/>
      <c r="X3085" s="139">
        <f t="shared" si="2670"/>
        <v>0</v>
      </c>
      <c r="Y3085" s="215"/>
      <c r="Z3085" s="215"/>
      <c r="AA3085" s="140">
        <f t="shared" si="2682"/>
        <v>0</v>
      </c>
      <c r="AB3085" s="216"/>
      <c r="AC3085" s="212"/>
      <c r="AD3085" s="215"/>
      <c r="AE3085" s="139">
        <f t="shared" si="2671"/>
        <v>0</v>
      </c>
      <c r="AF3085" s="215"/>
      <c r="AG3085" s="215"/>
      <c r="AH3085" s="140">
        <f t="shared" si="2683"/>
        <v>0</v>
      </c>
      <c r="AJ3085" s="217"/>
      <c r="AK3085" s="218"/>
      <c r="AL3085" s="219"/>
      <c r="AM3085" s="218"/>
      <c r="AN3085" s="219"/>
      <c r="AO3085" s="218"/>
      <c r="AP3085" s="219"/>
      <c r="AQ3085" s="218"/>
      <c r="AR3085" s="219"/>
      <c r="AS3085" s="218"/>
      <c r="AT3085" s="219"/>
      <c r="AU3085" s="218"/>
      <c r="AV3085" s="114">
        <f t="shared" si="2673"/>
        <v>0</v>
      </c>
      <c r="AW3085" s="113">
        <f t="shared" si="2674"/>
        <v>0</v>
      </c>
      <c r="AX3085" s="210"/>
      <c r="AY3085" s="111">
        <f t="shared" si="2675"/>
        <v>0</v>
      </c>
      <c r="AZ3085" s="113">
        <f t="shared" si="2676"/>
        <v>0</v>
      </c>
      <c r="BA3085" s="114">
        <f t="shared" si="2677"/>
        <v>0</v>
      </c>
      <c r="BB3085" s="113">
        <f t="shared" si="2678"/>
        <v>0</v>
      </c>
      <c r="BC3085" s="113">
        <f t="shared" si="2679"/>
        <v>0</v>
      </c>
      <c r="BD3085" s="117">
        <f t="shared" si="2680"/>
        <v>0</v>
      </c>
    </row>
    <row r="3086" spans="2:56" x14ac:dyDescent="0.3">
      <c r="B3086" s="211" t="s">
        <v>58</v>
      </c>
      <c r="C3086" s="212"/>
      <c r="D3086" s="213"/>
      <c r="E3086" s="144">
        <f t="shared" si="2666"/>
        <v>0</v>
      </c>
      <c r="F3086" s="212"/>
      <c r="G3086" s="213"/>
      <c r="H3086" s="144">
        <f t="shared" si="2667"/>
        <v>0</v>
      </c>
      <c r="I3086" s="212"/>
      <c r="J3086" s="213"/>
      <c r="K3086" s="144">
        <f t="shared" si="2668"/>
        <v>0</v>
      </c>
      <c r="L3086" s="212"/>
      <c r="M3086" s="214"/>
      <c r="N3086" s="215"/>
      <c r="O3086" s="212"/>
      <c r="P3086" s="215"/>
      <c r="Q3086" s="139">
        <f t="shared" si="2669"/>
        <v>0</v>
      </c>
      <c r="R3086" s="215"/>
      <c r="S3086" s="215"/>
      <c r="T3086" s="140">
        <f t="shared" si="2681"/>
        <v>0</v>
      </c>
      <c r="U3086" s="216"/>
      <c r="V3086" s="212"/>
      <c r="W3086" s="215"/>
      <c r="X3086" s="139">
        <f t="shared" si="2670"/>
        <v>0</v>
      </c>
      <c r="Y3086" s="215"/>
      <c r="Z3086" s="215"/>
      <c r="AA3086" s="140">
        <f t="shared" si="2682"/>
        <v>0</v>
      </c>
      <c r="AB3086" s="216"/>
      <c r="AC3086" s="212"/>
      <c r="AD3086" s="215"/>
      <c r="AE3086" s="139">
        <f t="shared" si="2671"/>
        <v>0</v>
      </c>
      <c r="AF3086" s="215"/>
      <c r="AG3086" s="215"/>
      <c r="AH3086" s="140">
        <f t="shared" si="2683"/>
        <v>0</v>
      </c>
      <c r="AJ3086" s="217"/>
      <c r="AK3086" s="218"/>
      <c r="AL3086" s="219"/>
      <c r="AM3086" s="218"/>
      <c r="AN3086" s="219"/>
      <c r="AO3086" s="218"/>
      <c r="AP3086" s="219"/>
      <c r="AQ3086" s="218"/>
      <c r="AR3086" s="219"/>
      <c r="AS3086" s="218"/>
      <c r="AT3086" s="219"/>
      <c r="AU3086" s="218"/>
      <c r="AV3086" s="114">
        <f t="shared" si="2673"/>
        <v>0</v>
      </c>
      <c r="AW3086" s="113">
        <f t="shared" si="2674"/>
        <v>0</v>
      </c>
      <c r="AX3086" s="210"/>
      <c r="AY3086" s="111">
        <f t="shared" si="2675"/>
        <v>0</v>
      </c>
      <c r="AZ3086" s="113">
        <f t="shared" si="2676"/>
        <v>0</v>
      </c>
      <c r="BA3086" s="114">
        <f t="shared" si="2677"/>
        <v>0</v>
      </c>
      <c r="BB3086" s="113">
        <f t="shared" si="2678"/>
        <v>0</v>
      </c>
      <c r="BC3086" s="113">
        <f t="shared" si="2679"/>
        <v>0</v>
      </c>
      <c r="BD3086" s="117">
        <f t="shared" si="2680"/>
        <v>0</v>
      </c>
    </row>
    <row r="3087" spans="2:56" x14ac:dyDescent="0.3">
      <c r="B3087" s="211" t="s">
        <v>59</v>
      </c>
      <c r="C3087" s="212"/>
      <c r="D3087" s="213"/>
      <c r="E3087" s="144">
        <f t="shared" si="2666"/>
        <v>0</v>
      </c>
      <c r="F3087" s="212"/>
      <c r="G3087" s="213"/>
      <c r="H3087" s="144">
        <f t="shared" si="2667"/>
        <v>0</v>
      </c>
      <c r="I3087" s="212"/>
      <c r="J3087" s="213"/>
      <c r="K3087" s="144">
        <f t="shared" si="2668"/>
        <v>0</v>
      </c>
      <c r="L3087" s="212"/>
      <c r="M3087" s="214"/>
      <c r="N3087" s="215"/>
      <c r="O3087" s="212"/>
      <c r="P3087" s="215"/>
      <c r="Q3087" s="139">
        <f t="shared" si="2669"/>
        <v>0</v>
      </c>
      <c r="R3087" s="215"/>
      <c r="S3087" s="215"/>
      <c r="T3087" s="140">
        <f t="shared" si="2681"/>
        <v>0</v>
      </c>
      <c r="U3087" s="216"/>
      <c r="V3087" s="212"/>
      <c r="W3087" s="215"/>
      <c r="X3087" s="139">
        <f t="shared" si="2670"/>
        <v>0</v>
      </c>
      <c r="Y3087" s="215"/>
      <c r="Z3087" s="215"/>
      <c r="AA3087" s="140">
        <f t="shared" si="2682"/>
        <v>0</v>
      </c>
      <c r="AB3087" s="216"/>
      <c r="AC3087" s="212"/>
      <c r="AD3087" s="215"/>
      <c r="AE3087" s="139">
        <f t="shared" si="2671"/>
        <v>0</v>
      </c>
      <c r="AF3087" s="215"/>
      <c r="AG3087" s="215"/>
      <c r="AH3087" s="140">
        <f t="shared" si="2683"/>
        <v>0</v>
      </c>
      <c r="AJ3087" s="217"/>
      <c r="AK3087" s="218"/>
      <c r="AL3087" s="219"/>
      <c r="AM3087" s="218"/>
      <c r="AN3087" s="219"/>
      <c r="AO3087" s="218"/>
      <c r="AP3087" s="219"/>
      <c r="AQ3087" s="218"/>
      <c r="AR3087" s="219"/>
      <c r="AS3087" s="218"/>
      <c r="AT3087" s="219"/>
      <c r="AU3087" s="218"/>
      <c r="AV3087" s="114">
        <f t="shared" si="2673"/>
        <v>0</v>
      </c>
      <c r="AW3087" s="113">
        <f t="shared" si="2674"/>
        <v>0</v>
      </c>
      <c r="AX3087" s="210"/>
      <c r="AY3087" s="111">
        <f t="shared" si="2675"/>
        <v>0</v>
      </c>
      <c r="AZ3087" s="113">
        <f t="shared" si="2676"/>
        <v>0</v>
      </c>
      <c r="BA3087" s="114">
        <f t="shared" si="2677"/>
        <v>0</v>
      </c>
      <c r="BB3087" s="113">
        <f t="shared" si="2678"/>
        <v>0</v>
      </c>
      <c r="BC3087" s="113">
        <f t="shared" si="2679"/>
        <v>0</v>
      </c>
      <c r="BD3087" s="117">
        <f t="shared" si="2680"/>
        <v>0</v>
      </c>
    </row>
    <row r="3088" spans="2:56" x14ac:dyDescent="0.3">
      <c r="B3088" s="211" t="s">
        <v>60</v>
      </c>
      <c r="C3088" s="212"/>
      <c r="D3088" s="213"/>
      <c r="E3088" s="144">
        <f t="shared" si="2666"/>
        <v>0</v>
      </c>
      <c r="F3088" s="212"/>
      <c r="G3088" s="213"/>
      <c r="H3088" s="144">
        <f t="shared" si="2667"/>
        <v>0</v>
      </c>
      <c r="I3088" s="212"/>
      <c r="J3088" s="213"/>
      <c r="K3088" s="144">
        <f t="shared" si="2668"/>
        <v>0</v>
      </c>
      <c r="L3088" s="212"/>
      <c r="M3088" s="214"/>
      <c r="N3088" s="215"/>
      <c r="O3088" s="212"/>
      <c r="P3088" s="215"/>
      <c r="Q3088" s="139">
        <f t="shared" si="2669"/>
        <v>0</v>
      </c>
      <c r="R3088" s="215"/>
      <c r="S3088" s="215"/>
      <c r="T3088" s="140">
        <f t="shared" si="2681"/>
        <v>0</v>
      </c>
      <c r="U3088" s="216"/>
      <c r="V3088" s="212"/>
      <c r="W3088" s="215"/>
      <c r="X3088" s="139">
        <f t="shared" si="2670"/>
        <v>0</v>
      </c>
      <c r="Y3088" s="215"/>
      <c r="Z3088" s="215"/>
      <c r="AA3088" s="140">
        <f t="shared" si="2682"/>
        <v>0</v>
      </c>
      <c r="AB3088" s="216"/>
      <c r="AC3088" s="212"/>
      <c r="AD3088" s="215"/>
      <c r="AE3088" s="139">
        <f t="shared" si="2671"/>
        <v>0</v>
      </c>
      <c r="AF3088" s="215"/>
      <c r="AG3088" s="215"/>
      <c r="AH3088" s="140">
        <f t="shared" si="2683"/>
        <v>0</v>
      </c>
      <c r="AJ3088" s="217"/>
      <c r="AK3088" s="218"/>
      <c r="AL3088" s="219"/>
      <c r="AM3088" s="218"/>
      <c r="AN3088" s="219"/>
      <c r="AO3088" s="218"/>
      <c r="AP3088" s="219"/>
      <c r="AQ3088" s="218"/>
      <c r="AR3088" s="219"/>
      <c r="AS3088" s="218"/>
      <c r="AT3088" s="219"/>
      <c r="AU3088" s="218"/>
      <c r="AV3088" s="114">
        <f t="shared" si="2673"/>
        <v>0</v>
      </c>
      <c r="AW3088" s="113">
        <f t="shared" si="2674"/>
        <v>0</v>
      </c>
      <c r="AX3088" s="210"/>
      <c r="AY3088" s="111">
        <f t="shared" si="2675"/>
        <v>0</v>
      </c>
      <c r="AZ3088" s="113">
        <f t="shared" si="2676"/>
        <v>0</v>
      </c>
      <c r="BA3088" s="114">
        <f t="shared" si="2677"/>
        <v>0</v>
      </c>
      <c r="BB3088" s="113">
        <f t="shared" si="2678"/>
        <v>0</v>
      </c>
      <c r="BC3088" s="113">
        <f t="shared" si="2679"/>
        <v>0</v>
      </c>
      <c r="BD3088" s="117">
        <f t="shared" si="2680"/>
        <v>0</v>
      </c>
    </row>
    <row r="3089" spans="2:56" x14ac:dyDescent="0.3">
      <c r="B3089" s="220" t="s">
        <v>61</v>
      </c>
      <c r="C3089" s="110">
        <f>SUM(C3090:C3093)</f>
        <v>0</v>
      </c>
      <c r="D3089" s="111">
        <f>SUM(D3090:D3093)</f>
        <v>0</v>
      </c>
      <c r="E3089" s="112">
        <f t="shared" si="2666"/>
        <v>0</v>
      </c>
      <c r="F3089" s="110">
        <f>SUM(F3090:F3093)</f>
        <v>0</v>
      </c>
      <c r="G3089" s="111">
        <f>SUM(G3090:G3093)</f>
        <v>0</v>
      </c>
      <c r="H3089" s="112">
        <f t="shared" si="2667"/>
        <v>0</v>
      </c>
      <c r="I3089" s="110">
        <f>SUM(I3090:I3093)</f>
        <v>0</v>
      </c>
      <c r="J3089" s="111">
        <f>SUM(J3090:J3093)</f>
        <v>0</v>
      </c>
      <c r="K3089" s="112">
        <f t="shared" si="2668"/>
        <v>0</v>
      </c>
      <c r="L3089" s="110">
        <f>SUM(L3090:L3093)</f>
        <v>0</v>
      </c>
      <c r="M3089" s="113">
        <f>SUM(M3090:M3093)</f>
        <v>0</v>
      </c>
      <c r="N3089" s="114">
        <f>SUM(N3090:N3093)</f>
        <v>0</v>
      </c>
      <c r="O3089" s="110">
        <f>SUM(O3090:O3093)</f>
        <v>0</v>
      </c>
      <c r="P3089" s="114">
        <f>SUM(P3090:P3093)</f>
        <v>0</v>
      </c>
      <c r="Q3089" s="139">
        <f t="shared" si="2669"/>
        <v>0</v>
      </c>
      <c r="R3089" s="114">
        <f>SUM(R3090:R3093)</f>
        <v>0</v>
      </c>
      <c r="S3089" s="114">
        <f>SUM(S3090:S3093)</f>
        <v>0</v>
      </c>
      <c r="T3089" s="140">
        <f t="shared" si="2681"/>
        <v>0</v>
      </c>
      <c r="U3089" s="216"/>
      <c r="V3089" s="110">
        <f>SUM(V3090:V3093)</f>
        <v>0</v>
      </c>
      <c r="W3089" s="114">
        <f>SUM(W3090:W3093)</f>
        <v>0</v>
      </c>
      <c r="X3089" s="139">
        <f t="shared" si="2670"/>
        <v>0</v>
      </c>
      <c r="Y3089" s="114">
        <f>SUM(Y3090:Y3093)</f>
        <v>0</v>
      </c>
      <c r="Z3089" s="114">
        <f>SUM(Z3090:Z3093)</f>
        <v>0</v>
      </c>
      <c r="AA3089" s="140">
        <f t="shared" si="2682"/>
        <v>0</v>
      </c>
      <c r="AB3089" s="216"/>
      <c r="AC3089" s="110">
        <f>SUM(AC3090:AC3093)</f>
        <v>0</v>
      </c>
      <c r="AD3089" s="114">
        <f>SUM(AD3090:AD3093)</f>
        <v>0</v>
      </c>
      <c r="AE3089" s="139">
        <f t="shared" si="2671"/>
        <v>0</v>
      </c>
      <c r="AF3089" s="114">
        <f>SUM(AF3090:AF3093)</f>
        <v>0</v>
      </c>
      <c r="AG3089" s="114">
        <f>SUM(AG3090:AG3093)</f>
        <v>0</v>
      </c>
      <c r="AH3089" s="140">
        <f t="shared" si="2683"/>
        <v>0</v>
      </c>
      <c r="AJ3089" s="111">
        <f t="shared" ref="AJ3089:AU3089" si="2686">SUM(AJ3090:AJ3093)</f>
        <v>0</v>
      </c>
      <c r="AK3089" s="113">
        <f t="shared" si="2686"/>
        <v>0</v>
      </c>
      <c r="AL3089" s="114">
        <f t="shared" si="2686"/>
        <v>0</v>
      </c>
      <c r="AM3089" s="113">
        <f t="shared" si="2686"/>
        <v>0</v>
      </c>
      <c r="AN3089" s="114">
        <f t="shared" si="2686"/>
        <v>0</v>
      </c>
      <c r="AO3089" s="113">
        <f t="shared" si="2686"/>
        <v>0</v>
      </c>
      <c r="AP3089" s="114">
        <f t="shared" si="2686"/>
        <v>0</v>
      </c>
      <c r="AQ3089" s="113">
        <f t="shared" si="2686"/>
        <v>0</v>
      </c>
      <c r="AR3089" s="114">
        <f t="shared" si="2686"/>
        <v>0</v>
      </c>
      <c r="AS3089" s="113">
        <f t="shared" si="2686"/>
        <v>0</v>
      </c>
      <c r="AT3089" s="114">
        <f t="shared" si="2686"/>
        <v>0</v>
      </c>
      <c r="AU3089" s="113">
        <f t="shared" si="2686"/>
        <v>0</v>
      </c>
      <c r="AV3089" s="114">
        <f t="shared" si="2673"/>
        <v>0</v>
      </c>
      <c r="AW3089" s="113">
        <f t="shared" si="2674"/>
        <v>0</v>
      </c>
      <c r="AX3089" s="210"/>
      <c r="AY3089" s="111">
        <f t="shared" si="2675"/>
        <v>0</v>
      </c>
      <c r="AZ3089" s="113">
        <f t="shared" si="2676"/>
        <v>0</v>
      </c>
      <c r="BA3089" s="114">
        <f t="shared" si="2677"/>
        <v>0</v>
      </c>
      <c r="BB3089" s="113">
        <f t="shared" si="2678"/>
        <v>0</v>
      </c>
      <c r="BC3089" s="113">
        <f t="shared" si="2679"/>
        <v>0</v>
      </c>
      <c r="BD3089" s="117">
        <f t="shared" si="2680"/>
        <v>0</v>
      </c>
    </row>
    <row r="3090" spans="2:56" x14ac:dyDescent="0.3">
      <c r="B3090" s="211" t="s">
        <v>62</v>
      </c>
      <c r="C3090" s="212"/>
      <c r="D3090" s="213"/>
      <c r="E3090" s="144">
        <f t="shared" si="2666"/>
        <v>0</v>
      </c>
      <c r="F3090" s="212"/>
      <c r="G3090" s="213"/>
      <c r="H3090" s="144">
        <f t="shared" si="2667"/>
        <v>0</v>
      </c>
      <c r="I3090" s="212"/>
      <c r="J3090" s="213"/>
      <c r="K3090" s="144">
        <f t="shared" si="2668"/>
        <v>0</v>
      </c>
      <c r="L3090" s="212"/>
      <c r="M3090" s="214"/>
      <c r="N3090" s="215"/>
      <c r="O3090" s="212"/>
      <c r="P3090" s="215"/>
      <c r="Q3090" s="139">
        <f t="shared" si="2669"/>
        <v>0</v>
      </c>
      <c r="R3090" s="215"/>
      <c r="S3090" s="215"/>
      <c r="T3090" s="140">
        <f t="shared" si="2681"/>
        <v>0</v>
      </c>
      <c r="U3090" s="216"/>
      <c r="V3090" s="212"/>
      <c r="W3090" s="215"/>
      <c r="X3090" s="139">
        <f t="shared" si="2670"/>
        <v>0</v>
      </c>
      <c r="Y3090" s="215"/>
      <c r="Z3090" s="215"/>
      <c r="AA3090" s="140">
        <f t="shared" si="2682"/>
        <v>0</v>
      </c>
      <c r="AB3090" s="216"/>
      <c r="AC3090" s="212"/>
      <c r="AD3090" s="215"/>
      <c r="AE3090" s="139">
        <f t="shared" si="2671"/>
        <v>0</v>
      </c>
      <c r="AF3090" s="215"/>
      <c r="AG3090" s="215"/>
      <c r="AH3090" s="140">
        <f t="shared" si="2683"/>
        <v>0</v>
      </c>
      <c r="AJ3090" s="217"/>
      <c r="AK3090" s="218"/>
      <c r="AL3090" s="219"/>
      <c r="AM3090" s="218"/>
      <c r="AN3090" s="219"/>
      <c r="AO3090" s="218"/>
      <c r="AP3090" s="219"/>
      <c r="AQ3090" s="218"/>
      <c r="AR3090" s="219"/>
      <c r="AS3090" s="218"/>
      <c r="AT3090" s="219"/>
      <c r="AU3090" s="218"/>
      <c r="AV3090" s="114">
        <f t="shared" si="2673"/>
        <v>0</v>
      </c>
      <c r="AW3090" s="113">
        <f t="shared" si="2674"/>
        <v>0</v>
      </c>
      <c r="AX3090" s="210"/>
      <c r="AY3090" s="111">
        <f t="shared" si="2675"/>
        <v>0</v>
      </c>
      <c r="AZ3090" s="113">
        <f t="shared" si="2676"/>
        <v>0</v>
      </c>
      <c r="BA3090" s="114">
        <f t="shared" si="2677"/>
        <v>0</v>
      </c>
      <c r="BB3090" s="113">
        <f t="shared" si="2678"/>
        <v>0</v>
      </c>
      <c r="BC3090" s="113">
        <f t="shared" si="2679"/>
        <v>0</v>
      </c>
      <c r="BD3090" s="117">
        <f t="shared" si="2680"/>
        <v>0</v>
      </c>
    </row>
    <row r="3091" spans="2:56" x14ac:dyDescent="0.3">
      <c r="B3091" s="211" t="s">
        <v>63</v>
      </c>
      <c r="C3091" s="212"/>
      <c r="D3091" s="213"/>
      <c r="E3091" s="144">
        <f t="shared" si="2666"/>
        <v>0</v>
      </c>
      <c r="F3091" s="212"/>
      <c r="G3091" s="213"/>
      <c r="H3091" s="144">
        <f t="shared" si="2667"/>
        <v>0</v>
      </c>
      <c r="I3091" s="212"/>
      <c r="J3091" s="213"/>
      <c r="K3091" s="144">
        <f t="shared" si="2668"/>
        <v>0</v>
      </c>
      <c r="L3091" s="212"/>
      <c r="M3091" s="214"/>
      <c r="N3091" s="215"/>
      <c r="O3091" s="212"/>
      <c r="P3091" s="215"/>
      <c r="Q3091" s="139">
        <f t="shared" si="2669"/>
        <v>0</v>
      </c>
      <c r="R3091" s="215"/>
      <c r="S3091" s="215"/>
      <c r="T3091" s="140">
        <f t="shared" si="2681"/>
        <v>0</v>
      </c>
      <c r="U3091" s="216"/>
      <c r="V3091" s="212"/>
      <c r="W3091" s="215"/>
      <c r="X3091" s="139">
        <f t="shared" si="2670"/>
        <v>0</v>
      </c>
      <c r="Y3091" s="215"/>
      <c r="Z3091" s="215"/>
      <c r="AA3091" s="140">
        <f t="shared" si="2682"/>
        <v>0</v>
      </c>
      <c r="AB3091" s="216"/>
      <c r="AC3091" s="212"/>
      <c r="AD3091" s="215"/>
      <c r="AE3091" s="139">
        <f t="shared" si="2671"/>
        <v>0</v>
      </c>
      <c r="AF3091" s="215"/>
      <c r="AG3091" s="215"/>
      <c r="AH3091" s="140">
        <f t="shared" si="2683"/>
        <v>0</v>
      </c>
      <c r="AJ3091" s="217"/>
      <c r="AK3091" s="218"/>
      <c r="AL3091" s="219"/>
      <c r="AM3091" s="218"/>
      <c r="AN3091" s="219"/>
      <c r="AO3091" s="218"/>
      <c r="AP3091" s="219"/>
      <c r="AQ3091" s="218"/>
      <c r="AR3091" s="219"/>
      <c r="AS3091" s="218"/>
      <c r="AT3091" s="219"/>
      <c r="AU3091" s="218"/>
      <c r="AV3091" s="114">
        <f t="shared" si="2673"/>
        <v>0</v>
      </c>
      <c r="AW3091" s="113">
        <f t="shared" si="2674"/>
        <v>0</v>
      </c>
      <c r="AX3091" s="210"/>
      <c r="AY3091" s="111">
        <f t="shared" si="2675"/>
        <v>0</v>
      </c>
      <c r="AZ3091" s="113">
        <f t="shared" si="2676"/>
        <v>0</v>
      </c>
      <c r="BA3091" s="114">
        <f t="shared" si="2677"/>
        <v>0</v>
      </c>
      <c r="BB3091" s="113">
        <f t="shared" si="2678"/>
        <v>0</v>
      </c>
      <c r="BC3091" s="113">
        <f t="shared" si="2679"/>
        <v>0</v>
      </c>
      <c r="BD3091" s="117">
        <f t="shared" si="2680"/>
        <v>0</v>
      </c>
    </row>
    <row r="3092" spans="2:56" x14ac:dyDescent="0.3">
      <c r="B3092" s="211" t="s">
        <v>64</v>
      </c>
      <c r="C3092" s="212"/>
      <c r="D3092" s="213"/>
      <c r="E3092" s="144">
        <f t="shared" si="2666"/>
        <v>0</v>
      </c>
      <c r="F3092" s="212"/>
      <c r="G3092" s="213"/>
      <c r="H3092" s="144">
        <f t="shared" si="2667"/>
        <v>0</v>
      </c>
      <c r="I3092" s="212"/>
      <c r="J3092" s="213"/>
      <c r="K3092" s="144">
        <f t="shared" si="2668"/>
        <v>0</v>
      </c>
      <c r="L3092" s="212"/>
      <c r="M3092" s="214"/>
      <c r="N3092" s="215"/>
      <c r="O3092" s="212"/>
      <c r="P3092" s="215"/>
      <c r="Q3092" s="139">
        <f t="shared" si="2669"/>
        <v>0</v>
      </c>
      <c r="R3092" s="215"/>
      <c r="S3092" s="215"/>
      <c r="T3092" s="140">
        <f t="shared" si="2681"/>
        <v>0</v>
      </c>
      <c r="U3092" s="216"/>
      <c r="V3092" s="212"/>
      <c r="W3092" s="215"/>
      <c r="X3092" s="139">
        <f t="shared" si="2670"/>
        <v>0</v>
      </c>
      <c r="Y3092" s="215"/>
      <c r="Z3092" s="215"/>
      <c r="AA3092" s="140">
        <f t="shared" si="2682"/>
        <v>0</v>
      </c>
      <c r="AB3092" s="216"/>
      <c r="AC3092" s="212"/>
      <c r="AD3092" s="215"/>
      <c r="AE3092" s="139">
        <f t="shared" si="2671"/>
        <v>0</v>
      </c>
      <c r="AF3092" s="215"/>
      <c r="AG3092" s="215"/>
      <c r="AH3092" s="140">
        <f t="shared" si="2683"/>
        <v>0</v>
      </c>
      <c r="AJ3092" s="217"/>
      <c r="AK3092" s="218"/>
      <c r="AL3092" s="219"/>
      <c r="AM3092" s="218"/>
      <c r="AN3092" s="219"/>
      <c r="AO3092" s="218"/>
      <c r="AP3092" s="219"/>
      <c r="AQ3092" s="218"/>
      <c r="AR3092" s="219"/>
      <c r="AS3092" s="218"/>
      <c r="AT3092" s="219"/>
      <c r="AU3092" s="218"/>
      <c r="AV3092" s="114">
        <f t="shared" si="2673"/>
        <v>0</v>
      </c>
      <c r="AW3092" s="113">
        <f t="shared" si="2674"/>
        <v>0</v>
      </c>
      <c r="AX3092" s="210"/>
      <c r="AY3092" s="111">
        <f t="shared" si="2675"/>
        <v>0</v>
      </c>
      <c r="AZ3092" s="113">
        <f t="shared" si="2676"/>
        <v>0</v>
      </c>
      <c r="BA3092" s="114">
        <f t="shared" si="2677"/>
        <v>0</v>
      </c>
      <c r="BB3092" s="113">
        <f t="shared" si="2678"/>
        <v>0</v>
      </c>
      <c r="BC3092" s="113">
        <f t="shared" si="2679"/>
        <v>0</v>
      </c>
      <c r="BD3092" s="117">
        <f t="shared" si="2680"/>
        <v>0</v>
      </c>
    </row>
    <row r="3093" spans="2:56" x14ac:dyDescent="0.3">
      <c r="B3093" s="211" t="s">
        <v>65</v>
      </c>
      <c r="C3093" s="212"/>
      <c r="D3093" s="213"/>
      <c r="E3093" s="144">
        <f t="shared" si="2666"/>
        <v>0</v>
      </c>
      <c r="F3093" s="212"/>
      <c r="G3093" s="213"/>
      <c r="H3093" s="144">
        <f t="shared" si="2667"/>
        <v>0</v>
      </c>
      <c r="I3093" s="212"/>
      <c r="J3093" s="213"/>
      <c r="K3093" s="144">
        <f t="shared" si="2668"/>
        <v>0</v>
      </c>
      <c r="L3093" s="212"/>
      <c r="M3093" s="214"/>
      <c r="N3093" s="215"/>
      <c r="O3093" s="212"/>
      <c r="P3093" s="215"/>
      <c r="Q3093" s="139">
        <f t="shared" si="2669"/>
        <v>0</v>
      </c>
      <c r="R3093" s="215"/>
      <c r="S3093" s="215"/>
      <c r="T3093" s="140">
        <f t="shared" si="2681"/>
        <v>0</v>
      </c>
      <c r="U3093" s="216"/>
      <c r="V3093" s="212"/>
      <c r="W3093" s="215"/>
      <c r="X3093" s="139">
        <f t="shared" si="2670"/>
        <v>0</v>
      </c>
      <c r="Y3093" s="215"/>
      <c r="Z3093" s="215"/>
      <c r="AA3093" s="140">
        <f t="shared" si="2682"/>
        <v>0</v>
      </c>
      <c r="AB3093" s="216"/>
      <c r="AC3093" s="212"/>
      <c r="AD3093" s="215"/>
      <c r="AE3093" s="139">
        <f t="shared" si="2671"/>
        <v>0</v>
      </c>
      <c r="AF3093" s="215"/>
      <c r="AG3093" s="215"/>
      <c r="AH3093" s="140">
        <f t="shared" si="2683"/>
        <v>0</v>
      </c>
      <c r="AJ3093" s="217"/>
      <c r="AK3093" s="218"/>
      <c r="AL3093" s="219"/>
      <c r="AM3093" s="218"/>
      <c r="AN3093" s="219"/>
      <c r="AO3093" s="218"/>
      <c r="AP3093" s="219"/>
      <c r="AQ3093" s="218"/>
      <c r="AR3093" s="219"/>
      <c r="AS3093" s="218"/>
      <c r="AT3093" s="219"/>
      <c r="AU3093" s="218"/>
      <c r="AV3093" s="114">
        <f t="shared" si="2673"/>
        <v>0</v>
      </c>
      <c r="AW3093" s="113">
        <f t="shared" si="2674"/>
        <v>0</v>
      </c>
      <c r="AX3093" s="210"/>
      <c r="AY3093" s="111">
        <f t="shared" si="2675"/>
        <v>0</v>
      </c>
      <c r="AZ3093" s="113">
        <f t="shared" si="2676"/>
        <v>0</v>
      </c>
      <c r="BA3093" s="114">
        <f t="shared" si="2677"/>
        <v>0</v>
      </c>
      <c r="BB3093" s="113">
        <f t="shared" si="2678"/>
        <v>0</v>
      </c>
      <c r="BC3093" s="113">
        <f t="shared" si="2679"/>
        <v>0</v>
      </c>
      <c r="BD3093" s="117">
        <f t="shared" si="2680"/>
        <v>0</v>
      </c>
    </row>
    <row r="3094" spans="2:56" x14ac:dyDescent="0.3">
      <c r="B3094" s="221" t="s">
        <v>66</v>
      </c>
      <c r="C3094" s="78">
        <f>SUM(C3095,C3097,C3101,C3106,C3108,C3110,C3112,C3119,C3126,C3131,C3134,C3136,C3139,C3141,C3145,C3149,C3151,C3157,C3159,C3161,C3163,C3165,C3167,C3169,C3171,C3173,C3175,C3177,C3179,C3189,C3197,C3199,C3204,C3206,C3213,C3215,C3221,C3223)</f>
        <v>0</v>
      </c>
      <c r="D3094" s="79">
        <f>SUM(D3095,D3097,D3101,D3106,D3108,D3110,D3112,D3119,D3126,D3131,D3134,D3136,D3139,D3141,D3145,D3149,D3151,D3157,D3159,D3161,D3163,D3165,D3167,D3169,D3171,D3173,D3175,D3177,D3179,D3189,D3197,D3199,D3204,D3206,D3213,D3215,D3221,D3223)</f>
        <v>0</v>
      </c>
      <c r="E3094" s="69">
        <f t="shared" si="2666"/>
        <v>0</v>
      </c>
      <c r="F3094" s="78">
        <f>SUM(F3095,F3097,F3101,F3106,F3108,F3110,F3112,F3119,F3126,F3131,F3134,F3136,F3139,F3141,F3145,F3149,F3151,F3157,F3159,F3161,F3163,F3165,F3167,F3169,F3171,F3173,F3175,F3177,F3179,F3189,F3197,F3199,F3204,F3206,F3213,F3215,F3221,F3223)</f>
        <v>0</v>
      </c>
      <c r="G3094" s="79">
        <f>SUM(G3095,G3097,G3101,G3106,G3108,G3110,G3112,G3119,G3126,G3131,G3134,G3136,G3139,G3141,G3145,G3149,G3151,G3157,G3159,G3161,G3163,G3165,G3167,G3169,G3171,G3173,G3175,G3177,G3179,G3189,G3197,G3199,G3204,G3206,G3213,G3215,G3221,G3223)</f>
        <v>0</v>
      </c>
      <c r="H3094" s="69">
        <f t="shared" si="2667"/>
        <v>0</v>
      </c>
      <c r="I3094" s="78">
        <f>SUM(I3095,I3097,I3101,I3106,I3108,I3110,I3112,I3119,I3126,I3131,I3134,I3136,I3139,I3141,I3145,I3149,I3151,I3157,I3159,I3161,I3163,I3165,I3167,I3169,I3171,I3173,I3175,I3177,I3179,I3189,I3197,I3199,I3204,I3206,I3213,I3215,I3221,I3223)</f>
        <v>0</v>
      </c>
      <c r="J3094" s="79">
        <f>SUM(J3095,J3097,J3101,J3106,J3108,J3110,J3112,J3119,J3126,J3131,J3134,J3136,J3139,J3141,J3145,J3149,J3151,J3157,J3159,J3161,J3163,J3165,J3167,J3169,J3171,J3173,J3175,J3177,J3179,J3189,J3197,J3199,J3204,J3206,J3213,J3215,J3221,J3223)</f>
        <v>0</v>
      </c>
      <c r="K3094" s="69">
        <f t="shared" si="2668"/>
        <v>0</v>
      </c>
      <c r="L3094" s="78">
        <f>SUM(L3095,L3097,L3101,L3106,L3108,L3110,L3112,L3119,L3126,L3131,L3134,L3136,L3139,L3141,L3145,L3149,L3151,L3157,L3159,L3161,L3163,L3165,L3167,L3169,L3171,L3173,L3175,L3177,L3179,L3189,L3197,L3199,L3204,L3206,L3213,L3215,L3221,L3223)</f>
        <v>0</v>
      </c>
      <c r="M3094" s="80">
        <f>SUM(M3095,M3097,M3101,M3106,M3108,M3110,M3112,M3119,M3126,M3131,M3134,M3136,M3139,M3141,M3145,M3149,M3151,M3157,M3159,M3161,M3163,M3165,M3167,M3169,M3171,M3173,M3175,M3177,M3179,M3189,M3197,M3199,M3204,M3206,M3213,M3215,M3221,M3223)</f>
        <v>0</v>
      </c>
      <c r="N3094" s="81">
        <f>SUM(N3095,N3097,N3101,N3106,N3108,N3110,N3112,N3119,N3126,N3131,N3134,N3136,N3139,N3141,N3145,N3149,N3151,N3157,N3159,N3161,N3163,N3165,N3167,N3169,N3171,N3173,N3175,N3177,N3179,N3189,N3197,N3199,N3204,N3206,N3213,N3215,N3221,N3223)</f>
        <v>0</v>
      </c>
      <c r="O3094" s="78">
        <f>SUM(O3095,O3097,O3101,O3106,O3108,O3110,O3112,O3119,O3126,O3131,O3134,O3136,O3139,O3141,O3145,O3149,O3151,O3157,O3159,O3161,O3163,O3165,O3167,O3169,O3171,O3173,O3175,O3177,O3179,O3189,O3197,O3199,O3204,O3206,O3213,O3215,O3221,O3223)</f>
        <v>0</v>
      </c>
      <c r="P3094" s="81">
        <f>SUM(P3095,P3097,P3101,P3106,P3108,P3110,P3112,P3119,P3126,P3131,P3134,P3136,P3139,P3141,P3145,P3149,P3151,P3157,P3159,P3161,P3163,P3165,P3167,P3169,P3171,P3173,P3175,P3177,P3179,P3189,P3197,P3199,P3204,P3206,P3213,P3215,P3221,P3223)</f>
        <v>0</v>
      </c>
      <c r="Q3094" s="148">
        <f t="shared" si="2669"/>
        <v>0</v>
      </c>
      <c r="R3094" s="81">
        <f>SUM(R3095,R3097,R3101,R3106,R3108,R3110,R3112,R3119,R3126,R3131,R3134,R3136,R3139,R3141,R3145,R3149,R3151,R3157,R3159,R3161,R3163,R3165,R3167,R3169,R3171,R3173,R3175,R3177,R3179,R3189,R3197,R3199,R3204,R3206,R3213,R3215,R3221,R3223)</f>
        <v>0</v>
      </c>
      <c r="S3094" s="81">
        <f>SUM(S3095,S3097,S3101,S3106,S3108,S3110,S3112,S3119,S3126,S3131,S3134,S3136,S3139,S3141,S3145,S3149,S3151,S3157,S3159,S3161,S3163,S3165,S3167,S3169,S3171,S3173,S3175,S3177,S3179,S3189,S3197,S3199,S3204,S3206,S3213,S3215,S3221,S3223)</f>
        <v>0</v>
      </c>
      <c r="T3094" s="149">
        <f t="shared" si="2681"/>
        <v>0</v>
      </c>
      <c r="U3094" s="216"/>
      <c r="V3094" s="78">
        <f>SUM(V3095,V3097,V3101,V3106,V3108,V3110,V3112,V3119,V3126,V3131,V3134,V3136,V3139,V3141,V3145,V3149,V3151,V3157,V3159,V3161,V3163,V3165,V3167,V3169,V3171,V3173,V3175,V3177,V3179,V3189,V3197,V3199,V3204,V3206,V3213,V3215,V3221,V3223)</f>
        <v>0</v>
      </c>
      <c r="W3094" s="81">
        <f>SUM(W3095,W3097,W3101,W3106,W3108,W3110,W3112,W3119,W3126,W3131,W3134,W3136,W3139,W3141,W3145,W3149,W3151,W3157,W3159,W3161,W3163,W3165,W3167,W3169,W3171,W3173,W3175,W3177,W3179,W3189,W3197,W3199,W3204,W3206,W3213,W3215,W3221,W3223)</f>
        <v>0</v>
      </c>
      <c r="X3094" s="148">
        <f t="shared" si="2670"/>
        <v>0</v>
      </c>
      <c r="Y3094" s="81">
        <f>SUM(Y3095,Y3097,Y3101,Y3106,Y3108,Y3110,Y3112,Y3119,Y3126,Y3131,Y3134,Y3136,Y3139,Y3141,Y3145,Y3149,Y3151,Y3157,Y3159,Y3161,Y3163,Y3165,Y3167,Y3169,Y3171,Y3173,Y3175,Y3177,Y3179,Y3189,Y3197,Y3199,Y3204,Y3206,Y3213,Y3215,Y3221,Y3223)</f>
        <v>0</v>
      </c>
      <c r="Z3094" s="81">
        <f>SUM(Z3095,Z3097,Z3101,Z3106,Z3108,Z3110,Z3112,Z3119,Z3126,Z3131,Z3134,Z3136,Z3139,Z3141,Z3145,Z3149,Z3151,Z3157,Z3159,Z3161,Z3163,Z3165,Z3167,Z3169,Z3171,Z3173,Z3175,Z3177,Z3179,Z3189,Z3197,Z3199,Z3204,Z3206,Z3213,Z3215,Z3221,Z3223)</f>
        <v>0</v>
      </c>
      <c r="AA3094" s="149">
        <f t="shared" si="2682"/>
        <v>0</v>
      </c>
      <c r="AB3094" s="216"/>
      <c r="AC3094" s="78">
        <f>SUM(AC3095,AC3097,AC3101,AC3106,AC3108,AC3110,AC3112,AC3119,AC3126,AC3131,AC3134,AC3136,AC3139,AC3141,AC3145,AC3149,AC3151,AC3157,AC3159,AC3161,AC3163,AC3165,AC3167,AC3169,AC3171,AC3173,AC3175,AC3177,AC3179,AC3189,AC3197,AC3199,AC3204,AC3206,AC3213,AC3215,AC3221,AC3223)</f>
        <v>0</v>
      </c>
      <c r="AD3094" s="81">
        <f>SUM(AD3095,AD3097,AD3101,AD3106,AD3108,AD3110,AD3112,AD3119,AD3126,AD3131,AD3134,AD3136,AD3139,AD3141,AD3145,AD3149,AD3151,AD3157,AD3159,AD3161,AD3163,AD3165,AD3167,AD3169,AD3171,AD3173,AD3175,AD3177,AD3179,AD3189,AD3197,AD3199,AD3204,AD3206,AD3213,AD3215,AD3221,AD3223)</f>
        <v>0</v>
      </c>
      <c r="AE3094" s="148">
        <f t="shared" si="2671"/>
        <v>0</v>
      </c>
      <c r="AF3094" s="81">
        <f>SUM(AF3095,AF3097,AF3101,AF3106,AF3108,AF3110,AF3112,AF3119,AF3126,AF3131,AF3134,AF3136,AF3139,AF3141,AF3145,AF3149,AF3151,AF3157,AF3159,AF3161,AF3163,AF3165,AF3167,AF3169,AF3171,AF3173,AF3175,AF3177,AF3179,AF3189,AF3197,AF3199,AF3204,AF3206,AF3213,AF3215,AF3221,AF3223)</f>
        <v>0</v>
      </c>
      <c r="AG3094" s="81">
        <f>SUM(AG3095,AG3097,AG3101,AG3106,AG3108,AG3110,AG3112,AG3119,AG3126,AG3131,AG3134,AG3136,AG3139,AG3141,AG3145,AG3149,AG3151,AG3157,AG3159,AG3161,AG3163,AG3165,AG3167,AG3169,AG3171,AG3173,AG3175,AG3177,AG3179,AG3189,AG3197,AG3199,AG3204,AG3206,AG3213,AG3215,AG3221,AG3223)</f>
        <v>0</v>
      </c>
      <c r="AH3094" s="149">
        <f t="shared" si="2683"/>
        <v>0</v>
      </c>
      <c r="AJ3094" s="79">
        <f t="shared" ref="AJ3094:AU3094" si="2687">SUM(AJ3095,AJ3097,AJ3101,AJ3106,AJ3108,AJ3110,AJ3112,AJ3119,AJ3126,AJ3131,AJ3134,AJ3136,AJ3139,AJ3141,AJ3145,AJ3149,AJ3151,AJ3157,AJ3159,AJ3161,AJ3163,AJ3165,AJ3167,AJ3169,AJ3171,AJ3173,AJ3175,AJ3177,AJ3179,AJ3189,AJ3197,AJ3199,AJ3204,AJ3206,AJ3213,AJ3215,AJ3221,AJ3223)</f>
        <v>0</v>
      </c>
      <c r="AK3094" s="80">
        <f t="shared" si="2687"/>
        <v>0</v>
      </c>
      <c r="AL3094" s="81">
        <f t="shared" si="2687"/>
        <v>0</v>
      </c>
      <c r="AM3094" s="80">
        <f t="shared" si="2687"/>
        <v>0</v>
      </c>
      <c r="AN3094" s="81">
        <f t="shared" si="2687"/>
        <v>0</v>
      </c>
      <c r="AO3094" s="80">
        <f t="shared" si="2687"/>
        <v>0</v>
      </c>
      <c r="AP3094" s="81">
        <f t="shared" si="2687"/>
        <v>0</v>
      </c>
      <c r="AQ3094" s="80">
        <f t="shared" si="2687"/>
        <v>0</v>
      </c>
      <c r="AR3094" s="81">
        <f t="shared" si="2687"/>
        <v>0</v>
      </c>
      <c r="AS3094" s="80">
        <f t="shared" si="2687"/>
        <v>0</v>
      </c>
      <c r="AT3094" s="81">
        <f t="shared" si="2687"/>
        <v>0</v>
      </c>
      <c r="AU3094" s="80">
        <f t="shared" si="2687"/>
        <v>0</v>
      </c>
      <c r="AV3094" s="81">
        <f t="shared" si="2673"/>
        <v>0</v>
      </c>
      <c r="AW3094" s="80">
        <f t="shared" si="2674"/>
        <v>0</v>
      </c>
      <c r="AX3094" s="210"/>
      <c r="AY3094" s="79">
        <f t="shared" si="2675"/>
        <v>0</v>
      </c>
      <c r="AZ3094" s="80">
        <f t="shared" si="2676"/>
        <v>0</v>
      </c>
      <c r="BA3094" s="81">
        <f t="shared" si="2677"/>
        <v>0</v>
      </c>
      <c r="BB3094" s="80">
        <f t="shared" si="2678"/>
        <v>0</v>
      </c>
      <c r="BC3094" s="80">
        <f t="shared" si="2679"/>
        <v>0</v>
      </c>
      <c r="BD3094" s="86">
        <f t="shared" si="2680"/>
        <v>0</v>
      </c>
    </row>
    <row r="3095" spans="2:56" x14ac:dyDescent="0.3">
      <c r="B3095" s="222" t="s">
        <v>67</v>
      </c>
      <c r="C3095" s="78">
        <f>SUM(C3096)</f>
        <v>0</v>
      </c>
      <c r="D3095" s="79">
        <f>SUM(D3096)</f>
        <v>0</v>
      </c>
      <c r="E3095" s="69">
        <f t="shared" si="2666"/>
        <v>0</v>
      </c>
      <c r="F3095" s="78">
        <f>SUM(F3096)</f>
        <v>0</v>
      </c>
      <c r="G3095" s="79">
        <f>SUM(G3096)</f>
        <v>0</v>
      </c>
      <c r="H3095" s="69">
        <f t="shared" si="2667"/>
        <v>0</v>
      </c>
      <c r="I3095" s="78">
        <f>SUM(I3096)</f>
        <v>0</v>
      </c>
      <c r="J3095" s="79">
        <f>SUM(J3096)</f>
        <v>0</v>
      </c>
      <c r="K3095" s="69">
        <f t="shared" si="2668"/>
        <v>0</v>
      </c>
      <c r="L3095" s="78">
        <f>SUM(L3096)</f>
        <v>0</v>
      </c>
      <c r="M3095" s="80">
        <f>SUM(M3096)</f>
        <v>0</v>
      </c>
      <c r="N3095" s="81">
        <f>SUM(N3096)</f>
        <v>0</v>
      </c>
      <c r="O3095" s="78">
        <f>SUM(O3096)</f>
        <v>0</v>
      </c>
      <c r="P3095" s="81">
        <f>SUM(P3096)</f>
        <v>0</v>
      </c>
      <c r="Q3095" s="148">
        <f t="shared" si="2669"/>
        <v>0</v>
      </c>
      <c r="R3095" s="81">
        <f>SUM(R3096)</f>
        <v>0</v>
      </c>
      <c r="S3095" s="81">
        <f>SUM(S3096)</f>
        <v>0</v>
      </c>
      <c r="T3095" s="149">
        <f t="shared" si="2681"/>
        <v>0</v>
      </c>
      <c r="U3095" s="216"/>
      <c r="V3095" s="78">
        <f>SUM(V3096)</f>
        <v>0</v>
      </c>
      <c r="W3095" s="81">
        <f>SUM(W3096)</f>
        <v>0</v>
      </c>
      <c r="X3095" s="148">
        <f t="shared" si="2670"/>
        <v>0</v>
      </c>
      <c r="Y3095" s="81">
        <f>SUM(Y3096)</f>
        <v>0</v>
      </c>
      <c r="Z3095" s="81">
        <f>SUM(Z3096)</f>
        <v>0</v>
      </c>
      <c r="AA3095" s="149">
        <f t="shared" si="2682"/>
        <v>0</v>
      </c>
      <c r="AB3095" s="216"/>
      <c r="AC3095" s="78">
        <f>SUM(AC3096)</f>
        <v>0</v>
      </c>
      <c r="AD3095" s="81">
        <f>SUM(AD3096)</f>
        <v>0</v>
      </c>
      <c r="AE3095" s="148">
        <f t="shared" si="2671"/>
        <v>0</v>
      </c>
      <c r="AF3095" s="81">
        <f>SUM(AF3096)</f>
        <v>0</v>
      </c>
      <c r="AG3095" s="81">
        <f>SUM(AG3096)</f>
        <v>0</v>
      </c>
      <c r="AH3095" s="149">
        <f t="shared" si="2683"/>
        <v>0</v>
      </c>
      <c r="AJ3095" s="79">
        <f t="shared" ref="AJ3095:AU3095" si="2688">SUM(AJ3096)</f>
        <v>0</v>
      </c>
      <c r="AK3095" s="80">
        <f t="shared" si="2688"/>
        <v>0</v>
      </c>
      <c r="AL3095" s="81">
        <f t="shared" si="2688"/>
        <v>0</v>
      </c>
      <c r="AM3095" s="80">
        <f t="shared" si="2688"/>
        <v>0</v>
      </c>
      <c r="AN3095" s="81">
        <f t="shared" si="2688"/>
        <v>0</v>
      </c>
      <c r="AO3095" s="80">
        <f t="shared" si="2688"/>
        <v>0</v>
      </c>
      <c r="AP3095" s="81">
        <f t="shared" si="2688"/>
        <v>0</v>
      </c>
      <c r="AQ3095" s="80">
        <f t="shared" si="2688"/>
        <v>0</v>
      </c>
      <c r="AR3095" s="81">
        <f t="shared" si="2688"/>
        <v>0</v>
      </c>
      <c r="AS3095" s="80">
        <f t="shared" si="2688"/>
        <v>0</v>
      </c>
      <c r="AT3095" s="81">
        <f t="shared" si="2688"/>
        <v>0</v>
      </c>
      <c r="AU3095" s="80">
        <f t="shared" si="2688"/>
        <v>0</v>
      </c>
      <c r="AV3095" s="81">
        <f t="shared" si="2673"/>
        <v>0</v>
      </c>
      <c r="AW3095" s="80">
        <f t="shared" si="2674"/>
        <v>0</v>
      </c>
      <c r="AX3095" s="210"/>
      <c r="AY3095" s="79">
        <f t="shared" si="2675"/>
        <v>0</v>
      </c>
      <c r="AZ3095" s="80">
        <f t="shared" si="2676"/>
        <v>0</v>
      </c>
      <c r="BA3095" s="81">
        <f t="shared" si="2677"/>
        <v>0</v>
      </c>
      <c r="BB3095" s="80">
        <f t="shared" si="2678"/>
        <v>0</v>
      </c>
      <c r="BC3095" s="80">
        <f t="shared" si="2679"/>
        <v>0</v>
      </c>
      <c r="BD3095" s="86">
        <f t="shared" si="2680"/>
        <v>0</v>
      </c>
    </row>
    <row r="3096" spans="2:56" x14ac:dyDescent="0.3">
      <c r="B3096" s="211" t="s">
        <v>68</v>
      </c>
      <c r="C3096" s="212"/>
      <c r="D3096" s="213"/>
      <c r="E3096" s="144">
        <f t="shared" si="2666"/>
        <v>0</v>
      </c>
      <c r="F3096" s="212"/>
      <c r="G3096" s="213"/>
      <c r="H3096" s="144">
        <f t="shared" si="2667"/>
        <v>0</v>
      </c>
      <c r="I3096" s="212"/>
      <c r="J3096" s="213"/>
      <c r="K3096" s="144">
        <f t="shared" si="2668"/>
        <v>0</v>
      </c>
      <c r="L3096" s="212"/>
      <c r="M3096" s="214"/>
      <c r="N3096" s="215"/>
      <c r="O3096" s="212"/>
      <c r="P3096" s="215"/>
      <c r="Q3096" s="139">
        <f t="shared" si="2669"/>
        <v>0</v>
      </c>
      <c r="R3096" s="215"/>
      <c r="S3096" s="215"/>
      <c r="T3096" s="140">
        <f t="shared" si="2681"/>
        <v>0</v>
      </c>
      <c r="U3096" s="216"/>
      <c r="V3096" s="212"/>
      <c r="W3096" s="215"/>
      <c r="X3096" s="139">
        <f t="shared" si="2670"/>
        <v>0</v>
      </c>
      <c r="Y3096" s="215"/>
      <c r="Z3096" s="215"/>
      <c r="AA3096" s="140">
        <f t="shared" si="2682"/>
        <v>0</v>
      </c>
      <c r="AB3096" s="216"/>
      <c r="AC3096" s="212"/>
      <c r="AD3096" s="215"/>
      <c r="AE3096" s="139">
        <f t="shared" si="2671"/>
        <v>0</v>
      </c>
      <c r="AF3096" s="215"/>
      <c r="AG3096" s="215"/>
      <c r="AH3096" s="140">
        <f t="shared" si="2683"/>
        <v>0</v>
      </c>
      <c r="AJ3096" s="217"/>
      <c r="AK3096" s="218"/>
      <c r="AL3096" s="219"/>
      <c r="AM3096" s="218"/>
      <c r="AN3096" s="219"/>
      <c r="AO3096" s="218"/>
      <c r="AP3096" s="219"/>
      <c r="AQ3096" s="218"/>
      <c r="AR3096" s="219"/>
      <c r="AS3096" s="218"/>
      <c r="AT3096" s="219"/>
      <c r="AU3096" s="218"/>
      <c r="AV3096" s="114">
        <f t="shared" si="2673"/>
        <v>0</v>
      </c>
      <c r="AW3096" s="113">
        <f t="shared" si="2674"/>
        <v>0</v>
      </c>
      <c r="AX3096" s="210"/>
      <c r="AY3096" s="111">
        <f t="shared" si="2675"/>
        <v>0</v>
      </c>
      <c r="AZ3096" s="113">
        <f t="shared" si="2676"/>
        <v>0</v>
      </c>
      <c r="BA3096" s="114">
        <f t="shared" si="2677"/>
        <v>0</v>
      </c>
      <c r="BB3096" s="113">
        <f t="shared" si="2678"/>
        <v>0</v>
      </c>
      <c r="BC3096" s="113">
        <f t="shared" si="2679"/>
        <v>0</v>
      </c>
      <c r="BD3096" s="117">
        <f t="shared" si="2680"/>
        <v>0</v>
      </c>
    </row>
    <row r="3097" spans="2:56" x14ac:dyDescent="0.3">
      <c r="B3097" s="222" t="s">
        <v>69</v>
      </c>
      <c r="C3097" s="78">
        <f>SUM(C3098:C3100)</f>
        <v>0</v>
      </c>
      <c r="D3097" s="79">
        <f>SUM(D3098:D3100)</f>
        <v>0</v>
      </c>
      <c r="E3097" s="69">
        <f t="shared" si="2666"/>
        <v>0</v>
      </c>
      <c r="F3097" s="78">
        <f>SUM(F3098:F3100)</f>
        <v>0</v>
      </c>
      <c r="G3097" s="79">
        <f>SUM(G3098:G3100)</f>
        <v>0</v>
      </c>
      <c r="H3097" s="69">
        <f t="shared" si="2667"/>
        <v>0</v>
      </c>
      <c r="I3097" s="78">
        <f>SUM(I3098:I3100)</f>
        <v>0</v>
      </c>
      <c r="J3097" s="79">
        <f>SUM(J3098:J3100)</f>
        <v>0</v>
      </c>
      <c r="K3097" s="69">
        <f t="shared" si="2668"/>
        <v>0</v>
      </c>
      <c r="L3097" s="78">
        <f>SUM(L3098:L3100)</f>
        <v>0</v>
      </c>
      <c r="M3097" s="80">
        <f>SUM(M3098:M3100)</f>
        <v>0</v>
      </c>
      <c r="N3097" s="81">
        <f>SUM(N3098:N3100)</f>
        <v>0</v>
      </c>
      <c r="O3097" s="78">
        <f>SUM(O3098:O3100)</f>
        <v>0</v>
      </c>
      <c r="P3097" s="81">
        <f>SUM(P3098:P3100)</f>
        <v>0</v>
      </c>
      <c r="Q3097" s="148">
        <f t="shared" si="2669"/>
        <v>0</v>
      </c>
      <c r="R3097" s="81">
        <f>SUM(R3098:R3100)</f>
        <v>0</v>
      </c>
      <c r="S3097" s="81">
        <f>SUM(S3098:S3100)</f>
        <v>0</v>
      </c>
      <c r="T3097" s="149">
        <f t="shared" si="2681"/>
        <v>0</v>
      </c>
      <c r="U3097" s="216"/>
      <c r="V3097" s="78">
        <f>SUM(V3098:V3100)</f>
        <v>0</v>
      </c>
      <c r="W3097" s="81">
        <f>SUM(W3098:W3100)</f>
        <v>0</v>
      </c>
      <c r="X3097" s="148">
        <f t="shared" si="2670"/>
        <v>0</v>
      </c>
      <c r="Y3097" s="81">
        <f>SUM(Y3098:Y3100)</f>
        <v>0</v>
      </c>
      <c r="Z3097" s="81">
        <f>SUM(Z3098:Z3100)</f>
        <v>0</v>
      </c>
      <c r="AA3097" s="149">
        <f t="shared" si="2682"/>
        <v>0</v>
      </c>
      <c r="AB3097" s="216"/>
      <c r="AC3097" s="78">
        <f>SUM(AC3098:AC3100)</f>
        <v>0</v>
      </c>
      <c r="AD3097" s="81">
        <f>SUM(AD3098:AD3100)</f>
        <v>0</v>
      </c>
      <c r="AE3097" s="148">
        <f t="shared" si="2671"/>
        <v>0</v>
      </c>
      <c r="AF3097" s="81">
        <f>SUM(AF3098:AF3100)</f>
        <v>0</v>
      </c>
      <c r="AG3097" s="81">
        <f>SUM(AG3098:AG3100)</f>
        <v>0</v>
      </c>
      <c r="AH3097" s="149">
        <f t="shared" si="2683"/>
        <v>0</v>
      </c>
      <c r="AJ3097" s="79">
        <f t="shared" ref="AJ3097:AU3097" si="2689">SUM(AJ3098:AJ3100)</f>
        <v>0</v>
      </c>
      <c r="AK3097" s="80">
        <f t="shared" si="2689"/>
        <v>0</v>
      </c>
      <c r="AL3097" s="81">
        <f t="shared" si="2689"/>
        <v>0</v>
      </c>
      <c r="AM3097" s="80">
        <f t="shared" si="2689"/>
        <v>0</v>
      </c>
      <c r="AN3097" s="81">
        <f t="shared" si="2689"/>
        <v>0</v>
      </c>
      <c r="AO3097" s="80">
        <f t="shared" si="2689"/>
        <v>0</v>
      </c>
      <c r="AP3097" s="81">
        <f t="shared" si="2689"/>
        <v>0</v>
      </c>
      <c r="AQ3097" s="80">
        <f t="shared" si="2689"/>
        <v>0</v>
      </c>
      <c r="AR3097" s="81">
        <f t="shared" si="2689"/>
        <v>0</v>
      </c>
      <c r="AS3097" s="80">
        <f t="shared" si="2689"/>
        <v>0</v>
      </c>
      <c r="AT3097" s="81">
        <f t="shared" si="2689"/>
        <v>0</v>
      </c>
      <c r="AU3097" s="80">
        <f t="shared" si="2689"/>
        <v>0</v>
      </c>
      <c r="AV3097" s="81">
        <f t="shared" si="2673"/>
        <v>0</v>
      </c>
      <c r="AW3097" s="80">
        <f t="shared" si="2674"/>
        <v>0</v>
      </c>
      <c r="AX3097" s="210"/>
      <c r="AY3097" s="79">
        <f t="shared" si="2675"/>
        <v>0</v>
      </c>
      <c r="AZ3097" s="80">
        <f t="shared" si="2676"/>
        <v>0</v>
      </c>
      <c r="BA3097" s="81">
        <f t="shared" si="2677"/>
        <v>0</v>
      </c>
      <c r="BB3097" s="80">
        <f t="shared" si="2678"/>
        <v>0</v>
      </c>
      <c r="BC3097" s="80">
        <f t="shared" si="2679"/>
        <v>0</v>
      </c>
      <c r="BD3097" s="86">
        <f t="shared" si="2680"/>
        <v>0</v>
      </c>
    </row>
    <row r="3098" spans="2:56" x14ac:dyDescent="0.3">
      <c r="B3098" s="211" t="s">
        <v>70</v>
      </c>
      <c r="C3098" s="212"/>
      <c r="D3098" s="213"/>
      <c r="E3098" s="144">
        <f t="shared" si="2666"/>
        <v>0</v>
      </c>
      <c r="F3098" s="212"/>
      <c r="G3098" s="213"/>
      <c r="H3098" s="144">
        <f t="shared" si="2667"/>
        <v>0</v>
      </c>
      <c r="I3098" s="212"/>
      <c r="J3098" s="213"/>
      <c r="K3098" s="144">
        <f t="shared" si="2668"/>
        <v>0</v>
      </c>
      <c r="L3098" s="212"/>
      <c r="M3098" s="214"/>
      <c r="N3098" s="215"/>
      <c r="O3098" s="212"/>
      <c r="P3098" s="215"/>
      <c r="Q3098" s="139">
        <f t="shared" si="2669"/>
        <v>0</v>
      </c>
      <c r="R3098" s="215"/>
      <c r="S3098" s="215"/>
      <c r="T3098" s="140">
        <f t="shared" si="2681"/>
        <v>0</v>
      </c>
      <c r="U3098" s="216"/>
      <c r="V3098" s="212"/>
      <c r="W3098" s="215"/>
      <c r="X3098" s="139">
        <f t="shared" si="2670"/>
        <v>0</v>
      </c>
      <c r="Y3098" s="215"/>
      <c r="Z3098" s="215"/>
      <c r="AA3098" s="140">
        <f t="shared" si="2682"/>
        <v>0</v>
      </c>
      <c r="AB3098" s="216"/>
      <c r="AC3098" s="212"/>
      <c r="AD3098" s="215"/>
      <c r="AE3098" s="139">
        <f t="shared" si="2671"/>
        <v>0</v>
      </c>
      <c r="AF3098" s="215"/>
      <c r="AG3098" s="215"/>
      <c r="AH3098" s="140">
        <f t="shared" si="2683"/>
        <v>0</v>
      </c>
      <c r="AJ3098" s="217"/>
      <c r="AK3098" s="218"/>
      <c r="AL3098" s="219"/>
      <c r="AM3098" s="218"/>
      <c r="AN3098" s="219"/>
      <c r="AO3098" s="218"/>
      <c r="AP3098" s="219"/>
      <c r="AQ3098" s="218"/>
      <c r="AR3098" s="219"/>
      <c r="AS3098" s="218"/>
      <c r="AT3098" s="219"/>
      <c r="AU3098" s="218"/>
      <c r="AV3098" s="114">
        <f t="shared" si="2673"/>
        <v>0</v>
      </c>
      <c r="AW3098" s="113">
        <f t="shared" si="2674"/>
        <v>0</v>
      </c>
      <c r="AX3098" s="210"/>
      <c r="AY3098" s="111">
        <f t="shared" si="2675"/>
        <v>0</v>
      </c>
      <c r="AZ3098" s="113">
        <f t="shared" si="2676"/>
        <v>0</v>
      </c>
      <c r="BA3098" s="114">
        <f t="shared" si="2677"/>
        <v>0</v>
      </c>
      <c r="BB3098" s="113">
        <f t="shared" si="2678"/>
        <v>0</v>
      </c>
      <c r="BC3098" s="113">
        <f t="shared" si="2679"/>
        <v>0</v>
      </c>
      <c r="BD3098" s="117">
        <f t="shared" si="2680"/>
        <v>0</v>
      </c>
    </row>
    <row r="3099" spans="2:56" x14ac:dyDescent="0.3">
      <c r="B3099" s="211" t="s">
        <v>71</v>
      </c>
      <c r="C3099" s="212"/>
      <c r="D3099" s="213"/>
      <c r="E3099" s="144">
        <f t="shared" si="2666"/>
        <v>0</v>
      </c>
      <c r="F3099" s="212"/>
      <c r="G3099" s="213"/>
      <c r="H3099" s="144">
        <f t="shared" si="2667"/>
        <v>0</v>
      </c>
      <c r="I3099" s="212"/>
      <c r="J3099" s="213"/>
      <c r="K3099" s="144">
        <f t="shared" si="2668"/>
        <v>0</v>
      </c>
      <c r="L3099" s="212"/>
      <c r="M3099" s="214"/>
      <c r="N3099" s="215"/>
      <c r="O3099" s="212"/>
      <c r="P3099" s="215"/>
      <c r="Q3099" s="139">
        <f t="shared" si="2669"/>
        <v>0</v>
      </c>
      <c r="R3099" s="215"/>
      <c r="S3099" s="215"/>
      <c r="T3099" s="140">
        <f t="shared" si="2681"/>
        <v>0</v>
      </c>
      <c r="U3099" s="216"/>
      <c r="V3099" s="212"/>
      <c r="W3099" s="215"/>
      <c r="X3099" s="139">
        <f t="shared" si="2670"/>
        <v>0</v>
      </c>
      <c r="Y3099" s="215"/>
      <c r="Z3099" s="215"/>
      <c r="AA3099" s="140">
        <f t="shared" si="2682"/>
        <v>0</v>
      </c>
      <c r="AB3099" s="216"/>
      <c r="AC3099" s="212"/>
      <c r="AD3099" s="215"/>
      <c r="AE3099" s="139">
        <f t="shared" si="2671"/>
        <v>0</v>
      </c>
      <c r="AF3099" s="215"/>
      <c r="AG3099" s="215"/>
      <c r="AH3099" s="140">
        <f t="shared" si="2683"/>
        <v>0</v>
      </c>
      <c r="AJ3099" s="217"/>
      <c r="AK3099" s="218"/>
      <c r="AL3099" s="219"/>
      <c r="AM3099" s="218"/>
      <c r="AN3099" s="219"/>
      <c r="AO3099" s="218"/>
      <c r="AP3099" s="219"/>
      <c r="AQ3099" s="218"/>
      <c r="AR3099" s="219"/>
      <c r="AS3099" s="218"/>
      <c r="AT3099" s="219"/>
      <c r="AU3099" s="218"/>
      <c r="AV3099" s="114">
        <f t="shared" si="2673"/>
        <v>0</v>
      </c>
      <c r="AW3099" s="113">
        <f t="shared" si="2674"/>
        <v>0</v>
      </c>
      <c r="AX3099" s="210"/>
      <c r="AY3099" s="111">
        <f t="shared" si="2675"/>
        <v>0</v>
      </c>
      <c r="AZ3099" s="113">
        <f t="shared" si="2676"/>
        <v>0</v>
      </c>
      <c r="BA3099" s="114">
        <f t="shared" si="2677"/>
        <v>0</v>
      </c>
      <c r="BB3099" s="113">
        <f t="shared" si="2678"/>
        <v>0</v>
      </c>
      <c r="BC3099" s="113">
        <f t="shared" si="2679"/>
        <v>0</v>
      </c>
      <c r="BD3099" s="117">
        <f t="shared" si="2680"/>
        <v>0</v>
      </c>
    </row>
    <row r="3100" spans="2:56" x14ac:dyDescent="0.3">
      <c r="B3100" s="211" t="s">
        <v>72</v>
      </c>
      <c r="C3100" s="212"/>
      <c r="D3100" s="213"/>
      <c r="E3100" s="144">
        <f t="shared" si="2666"/>
        <v>0</v>
      </c>
      <c r="F3100" s="212"/>
      <c r="G3100" s="213"/>
      <c r="H3100" s="144">
        <f t="shared" si="2667"/>
        <v>0</v>
      </c>
      <c r="I3100" s="212"/>
      <c r="J3100" s="213"/>
      <c r="K3100" s="144">
        <f t="shared" si="2668"/>
        <v>0</v>
      </c>
      <c r="L3100" s="212"/>
      <c r="M3100" s="214"/>
      <c r="N3100" s="215"/>
      <c r="O3100" s="212"/>
      <c r="P3100" s="215"/>
      <c r="Q3100" s="139">
        <f t="shared" si="2669"/>
        <v>0</v>
      </c>
      <c r="R3100" s="215"/>
      <c r="S3100" s="215"/>
      <c r="T3100" s="140">
        <f t="shared" si="2681"/>
        <v>0</v>
      </c>
      <c r="U3100" s="216"/>
      <c r="V3100" s="212"/>
      <c r="W3100" s="215"/>
      <c r="X3100" s="139">
        <f t="shared" si="2670"/>
        <v>0</v>
      </c>
      <c r="Y3100" s="215"/>
      <c r="Z3100" s="215"/>
      <c r="AA3100" s="140">
        <f t="shared" si="2682"/>
        <v>0</v>
      </c>
      <c r="AB3100" s="216"/>
      <c r="AC3100" s="212"/>
      <c r="AD3100" s="215"/>
      <c r="AE3100" s="139">
        <f t="shared" si="2671"/>
        <v>0</v>
      </c>
      <c r="AF3100" s="215"/>
      <c r="AG3100" s="215"/>
      <c r="AH3100" s="140">
        <f t="shared" si="2683"/>
        <v>0</v>
      </c>
      <c r="AJ3100" s="217"/>
      <c r="AK3100" s="218"/>
      <c r="AL3100" s="219"/>
      <c r="AM3100" s="218"/>
      <c r="AN3100" s="219"/>
      <c r="AO3100" s="218"/>
      <c r="AP3100" s="219"/>
      <c r="AQ3100" s="218"/>
      <c r="AR3100" s="219"/>
      <c r="AS3100" s="218"/>
      <c r="AT3100" s="219"/>
      <c r="AU3100" s="218"/>
      <c r="AV3100" s="114">
        <f t="shared" si="2673"/>
        <v>0</v>
      </c>
      <c r="AW3100" s="113">
        <f t="shared" si="2674"/>
        <v>0</v>
      </c>
      <c r="AX3100" s="210"/>
      <c r="AY3100" s="111">
        <f t="shared" si="2675"/>
        <v>0</v>
      </c>
      <c r="AZ3100" s="113">
        <f t="shared" si="2676"/>
        <v>0</v>
      </c>
      <c r="BA3100" s="114">
        <f t="shared" si="2677"/>
        <v>0</v>
      </c>
      <c r="BB3100" s="113">
        <f t="shared" si="2678"/>
        <v>0</v>
      </c>
      <c r="BC3100" s="113">
        <f t="shared" si="2679"/>
        <v>0</v>
      </c>
      <c r="BD3100" s="117">
        <f t="shared" si="2680"/>
        <v>0</v>
      </c>
    </row>
    <row r="3101" spans="2:56" x14ac:dyDescent="0.3">
      <c r="B3101" s="222" t="s">
        <v>73</v>
      </c>
      <c r="C3101" s="78">
        <f>SUM(C3102:C3105)</f>
        <v>0</v>
      </c>
      <c r="D3101" s="79">
        <f>SUM(D3102:D3105)</f>
        <v>0</v>
      </c>
      <c r="E3101" s="69">
        <f t="shared" si="2666"/>
        <v>0</v>
      </c>
      <c r="F3101" s="78">
        <f>SUM(F3102:F3105)</f>
        <v>0</v>
      </c>
      <c r="G3101" s="79">
        <f>SUM(G3102:G3105)</f>
        <v>0</v>
      </c>
      <c r="H3101" s="69">
        <f t="shared" si="2667"/>
        <v>0</v>
      </c>
      <c r="I3101" s="78">
        <f>SUM(I3102:I3105)</f>
        <v>0</v>
      </c>
      <c r="J3101" s="79">
        <f>SUM(J3102:J3105)</f>
        <v>0</v>
      </c>
      <c r="K3101" s="69">
        <f t="shared" si="2668"/>
        <v>0</v>
      </c>
      <c r="L3101" s="78">
        <f>SUM(L3102:L3105)</f>
        <v>0</v>
      </c>
      <c r="M3101" s="80">
        <f>SUM(M3102:M3105)</f>
        <v>0</v>
      </c>
      <c r="N3101" s="81">
        <f>SUM(N3102:N3105)</f>
        <v>0</v>
      </c>
      <c r="O3101" s="78">
        <f>SUM(O3102:O3105)</f>
        <v>0</v>
      </c>
      <c r="P3101" s="81">
        <f>SUM(P3102:P3105)</f>
        <v>0</v>
      </c>
      <c r="Q3101" s="148">
        <f t="shared" si="2669"/>
        <v>0</v>
      </c>
      <c r="R3101" s="81">
        <f>SUM(R3102:R3105)</f>
        <v>0</v>
      </c>
      <c r="S3101" s="81">
        <f>SUM(S3102:S3105)</f>
        <v>0</v>
      </c>
      <c r="T3101" s="149">
        <f t="shared" si="2681"/>
        <v>0</v>
      </c>
      <c r="U3101" s="216"/>
      <c r="V3101" s="78">
        <f>SUM(V3102:V3105)</f>
        <v>0</v>
      </c>
      <c r="W3101" s="81">
        <f>SUM(W3102:W3105)</f>
        <v>0</v>
      </c>
      <c r="X3101" s="148">
        <f t="shared" si="2670"/>
        <v>0</v>
      </c>
      <c r="Y3101" s="81">
        <f>SUM(Y3102:Y3105)</f>
        <v>0</v>
      </c>
      <c r="Z3101" s="81">
        <f>SUM(Z3102:Z3105)</f>
        <v>0</v>
      </c>
      <c r="AA3101" s="149">
        <f t="shared" si="2682"/>
        <v>0</v>
      </c>
      <c r="AB3101" s="216"/>
      <c r="AC3101" s="78">
        <f>SUM(AC3102:AC3105)</f>
        <v>0</v>
      </c>
      <c r="AD3101" s="81">
        <f>SUM(AD3102:AD3105)</f>
        <v>0</v>
      </c>
      <c r="AE3101" s="148">
        <f t="shared" si="2671"/>
        <v>0</v>
      </c>
      <c r="AF3101" s="81">
        <f>SUM(AF3102:AF3105)</f>
        <v>0</v>
      </c>
      <c r="AG3101" s="81">
        <f>SUM(AG3102:AG3105)</f>
        <v>0</v>
      </c>
      <c r="AH3101" s="149">
        <f t="shared" si="2683"/>
        <v>0</v>
      </c>
      <c r="AJ3101" s="79">
        <f t="shared" ref="AJ3101:AU3101" si="2690">SUM(AJ3102:AJ3105)</f>
        <v>0</v>
      </c>
      <c r="AK3101" s="80">
        <f t="shared" si="2690"/>
        <v>0</v>
      </c>
      <c r="AL3101" s="81">
        <f t="shared" si="2690"/>
        <v>0</v>
      </c>
      <c r="AM3101" s="80">
        <f t="shared" si="2690"/>
        <v>0</v>
      </c>
      <c r="AN3101" s="81">
        <f t="shared" si="2690"/>
        <v>0</v>
      </c>
      <c r="AO3101" s="80">
        <f t="shared" si="2690"/>
        <v>0</v>
      </c>
      <c r="AP3101" s="81">
        <f t="shared" si="2690"/>
        <v>0</v>
      </c>
      <c r="AQ3101" s="80">
        <f t="shared" si="2690"/>
        <v>0</v>
      </c>
      <c r="AR3101" s="81">
        <f t="shared" si="2690"/>
        <v>0</v>
      </c>
      <c r="AS3101" s="80">
        <f t="shared" si="2690"/>
        <v>0</v>
      </c>
      <c r="AT3101" s="81">
        <f t="shared" si="2690"/>
        <v>0</v>
      </c>
      <c r="AU3101" s="80">
        <f t="shared" si="2690"/>
        <v>0</v>
      </c>
      <c r="AV3101" s="81">
        <f t="shared" si="2673"/>
        <v>0</v>
      </c>
      <c r="AW3101" s="80">
        <f t="shared" si="2674"/>
        <v>0</v>
      </c>
      <c r="AX3101" s="210"/>
      <c r="AY3101" s="79">
        <f t="shared" si="2675"/>
        <v>0</v>
      </c>
      <c r="AZ3101" s="80">
        <f t="shared" si="2676"/>
        <v>0</v>
      </c>
      <c r="BA3101" s="81">
        <f t="shared" si="2677"/>
        <v>0</v>
      </c>
      <c r="BB3101" s="80">
        <f t="shared" si="2678"/>
        <v>0</v>
      </c>
      <c r="BC3101" s="80">
        <f t="shared" si="2679"/>
        <v>0</v>
      </c>
      <c r="BD3101" s="86">
        <f t="shared" si="2680"/>
        <v>0</v>
      </c>
    </row>
    <row r="3102" spans="2:56" x14ac:dyDescent="0.3">
      <c r="B3102" s="211" t="s">
        <v>74</v>
      </c>
      <c r="C3102" s="212"/>
      <c r="D3102" s="213"/>
      <c r="E3102" s="144">
        <f t="shared" si="2666"/>
        <v>0</v>
      </c>
      <c r="F3102" s="212"/>
      <c r="G3102" s="213"/>
      <c r="H3102" s="144">
        <f t="shared" si="2667"/>
        <v>0</v>
      </c>
      <c r="I3102" s="212"/>
      <c r="J3102" s="213"/>
      <c r="K3102" s="144">
        <f t="shared" si="2668"/>
        <v>0</v>
      </c>
      <c r="L3102" s="212"/>
      <c r="M3102" s="214"/>
      <c r="N3102" s="215"/>
      <c r="O3102" s="212"/>
      <c r="P3102" s="215"/>
      <c r="Q3102" s="139">
        <f t="shared" si="2669"/>
        <v>0</v>
      </c>
      <c r="R3102" s="215"/>
      <c r="S3102" s="215"/>
      <c r="T3102" s="140">
        <f t="shared" si="2681"/>
        <v>0</v>
      </c>
      <c r="U3102" s="216"/>
      <c r="V3102" s="212"/>
      <c r="W3102" s="215"/>
      <c r="X3102" s="139">
        <f t="shared" si="2670"/>
        <v>0</v>
      </c>
      <c r="Y3102" s="215"/>
      <c r="Z3102" s="215"/>
      <c r="AA3102" s="140">
        <f t="shared" si="2682"/>
        <v>0</v>
      </c>
      <c r="AB3102" s="216"/>
      <c r="AC3102" s="212"/>
      <c r="AD3102" s="215"/>
      <c r="AE3102" s="139">
        <f t="shared" si="2671"/>
        <v>0</v>
      </c>
      <c r="AF3102" s="215"/>
      <c r="AG3102" s="215"/>
      <c r="AH3102" s="140">
        <f t="shared" si="2683"/>
        <v>0</v>
      </c>
      <c r="AJ3102" s="217"/>
      <c r="AK3102" s="218"/>
      <c r="AL3102" s="219"/>
      <c r="AM3102" s="218"/>
      <c r="AN3102" s="219"/>
      <c r="AO3102" s="218"/>
      <c r="AP3102" s="219"/>
      <c r="AQ3102" s="218"/>
      <c r="AR3102" s="219"/>
      <c r="AS3102" s="218"/>
      <c r="AT3102" s="219"/>
      <c r="AU3102" s="218"/>
      <c r="AV3102" s="114">
        <f t="shared" si="2673"/>
        <v>0</v>
      </c>
      <c r="AW3102" s="113">
        <f t="shared" si="2674"/>
        <v>0</v>
      </c>
      <c r="AX3102" s="210"/>
      <c r="AY3102" s="111">
        <f t="shared" si="2675"/>
        <v>0</v>
      </c>
      <c r="AZ3102" s="113">
        <f t="shared" si="2676"/>
        <v>0</v>
      </c>
      <c r="BA3102" s="114">
        <f t="shared" si="2677"/>
        <v>0</v>
      </c>
      <c r="BB3102" s="113">
        <f t="shared" si="2678"/>
        <v>0</v>
      </c>
      <c r="BC3102" s="113">
        <f t="shared" si="2679"/>
        <v>0</v>
      </c>
      <c r="BD3102" s="117">
        <f t="shared" si="2680"/>
        <v>0</v>
      </c>
    </row>
    <row r="3103" spans="2:56" x14ac:dyDescent="0.3">
      <c r="B3103" s="211" t="s">
        <v>75</v>
      </c>
      <c r="C3103" s="212"/>
      <c r="D3103" s="213"/>
      <c r="E3103" s="144">
        <f t="shared" si="2666"/>
        <v>0</v>
      </c>
      <c r="F3103" s="212"/>
      <c r="G3103" s="213"/>
      <c r="H3103" s="144">
        <f t="shared" si="2667"/>
        <v>0</v>
      </c>
      <c r="I3103" s="212"/>
      <c r="J3103" s="213"/>
      <c r="K3103" s="144">
        <f t="shared" si="2668"/>
        <v>0</v>
      </c>
      <c r="L3103" s="212"/>
      <c r="M3103" s="214"/>
      <c r="N3103" s="215"/>
      <c r="O3103" s="212"/>
      <c r="P3103" s="215"/>
      <c r="Q3103" s="139">
        <f t="shared" si="2669"/>
        <v>0</v>
      </c>
      <c r="R3103" s="215"/>
      <c r="S3103" s="215"/>
      <c r="T3103" s="140">
        <f t="shared" si="2681"/>
        <v>0</v>
      </c>
      <c r="U3103" s="216"/>
      <c r="V3103" s="212"/>
      <c r="W3103" s="215"/>
      <c r="X3103" s="139">
        <f t="shared" si="2670"/>
        <v>0</v>
      </c>
      <c r="Y3103" s="215"/>
      <c r="Z3103" s="215"/>
      <c r="AA3103" s="140">
        <f t="shared" si="2682"/>
        <v>0</v>
      </c>
      <c r="AB3103" s="216"/>
      <c r="AC3103" s="212"/>
      <c r="AD3103" s="215"/>
      <c r="AE3103" s="139">
        <f t="shared" si="2671"/>
        <v>0</v>
      </c>
      <c r="AF3103" s="215"/>
      <c r="AG3103" s="215"/>
      <c r="AH3103" s="140">
        <f t="shared" si="2683"/>
        <v>0</v>
      </c>
      <c r="AJ3103" s="217"/>
      <c r="AK3103" s="218"/>
      <c r="AL3103" s="219"/>
      <c r="AM3103" s="218"/>
      <c r="AN3103" s="219"/>
      <c r="AO3103" s="218"/>
      <c r="AP3103" s="219"/>
      <c r="AQ3103" s="218"/>
      <c r="AR3103" s="219"/>
      <c r="AS3103" s="218"/>
      <c r="AT3103" s="219"/>
      <c r="AU3103" s="218"/>
      <c r="AV3103" s="114">
        <f t="shared" si="2673"/>
        <v>0</v>
      </c>
      <c r="AW3103" s="113">
        <f t="shared" si="2674"/>
        <v>0</v>
      </c>
      <c r="AX3103" s="210"/>
      <c r="AY3103" s="111">
        <f t="shared" si="2675"/>
        <v>0</v>
      </c>
      <c r="AZ3103" s="113">
        <f t="shared" si="2676"/>
        <v>0</v>
      </c>
      <c r="BA3103" s="114">
        <f t="shared" si="2677"/>
        <v>0</v>
      </c>
      <c r="BB3103" s="113">
        <f t="shared" si="2678"/>
        <v>0</v>
      </c>
      <c r="BC3103" s="113">
        <f t="shared" si="2679"/>
        <v>0</v>
      </c>
      <c r="BD3103" s="117">
        <f t="shared" si="2680"/>
        <v>0</v>
      </c>
    </row>
    <row r="3104" spans="2:56" x14ac:dyDescent="0.3">
      <c r="B3104" s="211" t="s">
        <v>76</v>
      </c>
      <c r="C3104" s="212"/>
      <c r="D3104" s="213"/>
      <c r="E3104" s="144">
        <f t="shared" si="2666"/>
        <v>0</v>
      </c>
      <c r="F3104" s="212"/>
      <c r="G3104" s="213"/>
      <c r="H3104" s="144">
        <f t="shared" si="2667"/>
        <v>0</v>
      </c>
      <c r="I3104" s="212"/>
      <c r="J3104" s="213"/>
      <c r="K3104" s="144">
        <f t="shared" si="2668"/>
        <v>0</v>
      </c>
      <c r="L3104" s="212"/>
      <c r="M3104" s="214"/>
      <c r="N3104" s="215"/>
      <c r="O3104" s="212"/>
      <c r="P3104" s="215"/>
      <c r="Q3104" s="139">
        <f t="shared" si="2669"/>
        <v>0</v>
      </c>
      <c r="R3104" s="215"/>
      <c r="S3104" s="215"/>
      <c r="T3104" s="140">
        <f t="shared" si="2681"/>
        <v>0</v>
      </c>
      <c r="U3104" s="216"/>
      <c r="V3104" s="212"/>
      <c r="W3104" s="215"/>
      <c r="X3104" s="139">
        <f t="shared" si="2670"/>
        <v>0</v>
      </c>
      <c r="Y3104" s="215"/>
      <c r="Z3104" s="215"/>
      <c r="AA3104" s="140">
        <f t="shared" si="2682"/>
        <v>0</v>
      </c>
      <c r="AB3104" s="216"/>
      <c r="AC3104" s="212"/>
      <c r="AD3104" s="215"/>
      <c r="AE3104" s="139">
        <f t="shared" si="2671"/>
        <v>0</v>
      </c>
      <c r="AF3104" s="215"/>
      <c r="AG3104" s="215"/>
      <c r="AH3104" s="140">
        <f t="shared" si="2683"/>
        <v>0</v>
      </c>
      <c r="AJ3104" s="217"/>
      <c r="AK3104" s="218"/>
      <c r="AL3104" s="219"/>
      <c r="AM3104" s="218"/>
      <c r="AN3104" s="219"/>
      <c r="AO3104" s="218"/>
      <c r="AP3104" s="219"/>
      <c r="AQ3104" s="218"/>
      <c r="AR3104" s="219"/>
      <c r="AS3104" s="218"/>
      <c r="AT3104" s="219"/>
      <c r="AU3104" s="218"/>
      <c r="AV3104" s="114">
        <f t="shared" si="2673"/>
        <v>0</v>
      </c>
      <c r="AW3104" s="113">
        <f t="shared" si="2674"/>
        <v>0</v>
      </c>
      <c r="AX3104" s="210"/>
      <c r="AY3104" s="111">
        <f t="shared" si="2675"/>
        <v>0</v>
      </c>
      <c r="AZ3104" s="113">
        <f t="shared" si="2676"/>
        <v>0</v>
      </c>
      <c r="BA3104" s="114">
        <f t="shared" si="2677"/>
        <v>0</v>
      </c>
      <c r="BB3104" s="113">
        <f t="shared" si="2678"/>
        <v>0</v>
      </c>
      <c r="BC3104" s="113">
        <f t="shared" si="2679"/>
        <v>0</v>
      </c>
      <c r="BD3104" s="117">
        <f t="shared" si="2680"/>
        <v>0</v>
      </c>
    </row>
    <row r="3105" spans="2:56" x14ac:dyDescent="0.3">
      <c r="B3105" s="211" t="s">
        <v>77</v>
      </c>
      <c r="C3105" s="212"/>
      <c r="D3105" s="213"/>
      <c r="E3105" s="144">
        <f t="shared" si="2666"/>
        <v>0</v>
      </c>
      <c r="F3105" s="212"/>
      <c r="G3105" s="213"/>
      <c r="H3105" s="144">
        <f t="shared" si="2667"/>
        <v>0</v>
      </c>
      <c r="I3105" s="212"/>
      <c r="J3105" s="213"/>
      <c r="K3105" s="144">
        <f t="shared" si="2668"/>
        <v>0</v>
      </c>
      <c r="L3105" s="212"/>
      <c r="M3105" s="214"/>
      <c r="N3105" s="215"/>
      <c r="O3105" s="212"/>
      <c r="P3105" s="215"/>
      <c r="Q3105" s="139">
        <f t="shared" si="2669"/>
        <v>0</v>
      </c>
      <c r="R3105" s="215"/>
      <c r="S3105" s="215"/>
      <c r="T3105" s="140">
        <f t="shared" si="2681"/>
        <v>0</v>
      </c>
      <c r="U3105" s="216"/>
      <c r="V3105" s="212"/>
      <c r="W3105" s="215"/>
      <c r="X3105" s="139">
        <f t="shared" si="2670"/>
        <v>0</v>
      </c>
      <c r="Y3105" s="215"/>
      <c r="Z3105" s="215"/>
      <c r="AA3105" s="140">
        <f t="shared" si="2682"/>
        <v>0</v>
      </c>
      <c r="AB3105" s="216"/>
      <c r="AC3105" s="212"/>
      <c r="AD3105" s="215"/>
      <c r="AE3105" s="139">
        <f t="shared" si="2671"/>
        <v>0</v>
      </c>
      <c r="AF3105" s="215"/>
      <c r="AG3105" s="215"/>
      <c r="AH3105" s="140">
        <f t="shared" si="2683"/>
        <v>0</v>
      </c>
      <c r="AJ3105" s="217"/>
      <c r="AK3105" s="218"/>
      <c r="AL3105" s="219"/>
      <c r="AM3105" s="218"/>
      <c r="AN3105" s="219"/>
      <c r="AO3105" s="218"/>
      <c r="AP3105" s="219"/>
      <c r="AQ3105" s="218"/>
      <c r="AR3105" s="219"/>
      <c r="AS3105" s="218"/>
      <c r="AT3105" s="219"/>
      <c r="AU3105" s="218"/>
      <c r="AV3105" s="114">
        <f t="shared" si="2673"/>
        <v>0</v>
      </c>
      <c r="AW3105" s="113">
        <f t="shared" si="2674"/>
        <v>0</v>
      </c>
      <c r="AX3105" s="210"/>
      <c r="AY3105" s="111">
        <f t="shared" si="2675"/>
        <v>0</v>
      </c>
      <c r="AZ3105" s="113">
        <f t="shared" si="2676"/>
        <v>0</v>
      </c>
      <c r="BA3105" s="114">
        <f t="shared" si="2677"/>
        <v>0</v>
      </c>
      <c r="BB3105" s="113">
        <f t="shared" si="2678"/>
        <v>0</v>
      </c>
      <c r="BC3105" s="113">
        <f t="shared" si="2679"/>
        <v>0</v>
      </c>
      <c r="BD3105" s="117">
        <f t="shared" si="2680"/>
        <v>0</v>
      </c>
    </row>
    <row r="3106" spans="2:56" x14ac:dyDescent="0.3">
      <c r="B3106" s="222" t="s">
        <v>78</v>
      </c>
      <c r="C3106" s="78">
        <f>SUM(C3107)</f>
        <v>0</v>
      </c>
      <c r="D3106" s="79">
        <f>SUM(D3107)</f>
        <v>0</v>
      </c>
      <c r="E3106" s="69">
        <f t="shared" si="2666"/>
        <v>0</v>
      </c>
      <c r="F3106" s="78">
        <f>SUM(F3107)</f>
        <v>0</v>
      </c>
      <c r="G3106" s="79">
        <f>SUM(G3107)</f>
        <v>0</v>
      </c>
      <c r="H3106" s="69">
        <f t="shared" si="2667"/>
        <v>0</v>
      </c>
      <c r="I3106" s="78">
        <f>SUM(I3107)</f>
        <v>0</v>
      </c>
      <c r="J3106" s="79">
        <f>SUM(J3107)</f>
        <v>0</v>
      </c>
      <c r="K3106" s="69">
        <f t="shared" si="2668"/>
        <v>0</v>
      </c>
      <c r="L3106" s="78">
        <f>SUM(L3107)</f>
        <v>0</v>
      </c>
      <c r="M3106" s="80">
        <f>SUM(M3107)</f>
        <v>0</v>
      </c>
      <c r="N3106" s="81">
        <f>SUM(N3107)</f>
        <v>0</v>
      </c>
      <c r="O3106" s="78">
        <f>SUM(O3107)</f>
        <v>0</v>
      </c>
      <c r="P3106" s="81">
        <f>SUM(P3107)</f>
        <v>0</v>
      </c>
      <c r="Q3106" s="148">
        <f t="shared" si="2669"/>
        <v>0</v>
      </c>
      <c r="R3106" s="81">
        <f>SUM(R3107)</f>
        <v>0</v>
      </c>
      <c r="S3106" s="81">
        <f>SUM(S3107)</f>
        <v>0</v>
      </c>
      <c r="T3106" s="149">
        <f t="shared" si="2681"/>
        <v>0</v>
      </c>
      <c r="U3106" s="216"/>
      <c r="V3106" s="78">
        <f>SUM(V3107)</f>
        <v>0</v>
      </c>
      <c r="W3106" s="81">
        <f>SUM(W3107)</f>
        <v>0</v>
      </c>
      <c r="X3106" s="148">
        <f t="shared" si="2670"/>
        <v>0</v>
      </c>
      <c r="Y3106" s="81">
        <f>SUM(Y3107)</f>
        <v>0</v>
      </c>
      <c r="Z3106" s="81">
        <f>SUM(Z3107)</f>
        <v>0</v>
      </c>
      <c r="AA3106" s="149">
        <f t="shared" si="2682"/>
        <v>0</v>
      </c>
      <c r="AB3106" s="216"/>
      <c r="AC3106" s="78">
        <f>SUM(AC3107)</f>
        <v>0</v>
      </c>
      <c r="AD3106" s="81">
        <f>SUM(AD3107)</f>
        <v>0</v>
      </c>
      <c r="AE3106" s="148">
        <f t="shared" si="2671"/>
        <v>0</v>
      </c>
      <c r="AF3106" s="81">
        <f>SUM(AF3107)</f>
        <v>0</v>
      </c>
      <c r="AG3106" s="81">
        <f>SUM(AG3107)</f>
        <v>0</v>
      </c>
      <c r="AH3106" s="149">
        <f t="shared" si="2683"/>
        <v>0</v>
      </c>
      <c r="AJ3106" s="79">
        <f t="shared" ref="AJ3106:AU3106" si="2691">SUM(AJ3107)</f>
        <v>0</v>
      </c>
      <c r="AK3106" s="80">
        <f t="shared" si="2691"/>
        <v>0</v>
      </c>
      <c r="AL3106" s="81">
        <f t="shared" si="2691"/>
        <v>0</v>
      </c>
      <c r="AM3106" s="80">
        <f t="shared" si="2691"/>
        <v>0</v>
      </c>
      <c r="AN3106" s="81">
        <f t="shared" si="2691"/>
        <v>0</v>
      </c>
      <c r="AO3106" s="80">
        <f t="shared" si="2691"/>
        <v>0</v>
      </c>
      <c r="AP3106" s="81">
        <f t="shared" si="2691"/>
        <v>0</v>
      </c>
      <c r="AQ3106" s="80">
        <f t="shared" si="2691"/>
        <v>0</v>
      </c>
      <c r="AR3106" s="81">
        <f t="shared" si="2691"/>
        <v>0</v>
      </c>
      <c r="AS3106" s="80">
        <f t="shared" si="2691"/>
        <v>0</v>
      </c>
      <c r="AT3106" s="81">
        <f t="shared" si="2691"/>
        <v>0</v>
      </c>
      <c r="AU3106" s="80">
        <f t="shared" si="2691"/>
        <v>0</v>
      </c>
      <c r="AV3106" s="81">
        <f t="shared" si="2673"/>
        <v>0</v>
      </c>
      <c r="AW3106" s="80">
        <f t="shared" si="2674"/>
        <v>0</v>
      </c>
      <c r="AX3106" s="210"/>
      <c r="AY3106" s="79">
        <f t="shared" si="2675"/>
        <v>0</v>
      </c>
      <c r="AZ3106" s="80">
        <f t="shared" si="2676"/>
        <v>0</v>
      </c>
      <c r="BA3106" s="81">
        <f t="shared" si="2677"/>
        <v>0</v>
      </c>
      <c r="BB3106" s="80">
        <f t="shared" si="2678"/>
        <v>0</v>
      </c>
      <c r="BC3106" s="80">
        <f t="shared" si="2679"/>
        <v>0</v>
      </c>
      <c r="BD3106" s="86">
        <f t="shared" si="2680"/>
        <v>0</v>
      </c>
    </row>
    <row r="3107" spans="2:56" x14ac:dyDescent="0.3">
      <c r="B3107" s="211" t="s">
        <v>79</v>
      </c>
      <c r="C3107" s="212"/>
      <c r="D3107" s="213"/>
      <c r="E3107" s="144">
        <f t="shared" si="2666"/>
        <v>0</v>
      </c>
      <c r="F3107" s="212"/>
      <c r="G3107" s="213"/>
      <c r="H3107" s="144">
        <f t="shared" si="2667"/>
        <v>0</v>
      </c>
      <c r="I3107" s="212"/>
      <c r="J3107" s="213"/>
      <c r="K3107" s="144">
        <f t="shared" si="2668"/>
        <v>0</v>
      </c>
      <c r="L3107" s="212"/>
      <c r="M3107" s="214"/>
      <c r="N3107" s="215"/>
      <c r="O3107" s="212"/>
      <c r="P3107" s="215"/>
      <c r="Q3107" s="139">
        <f t="shared" si="2669"/>
        <v>0</v>
      </c>
      <c r="R3107" s="215"/>
      <c r="S3107" s="215"/>
      <c r="T3107" s="140">
        <f t="shared" si="2681"/>
        <v>0</v>
      </c>
      <c r="U3107" s="216"/>
      <c r="V3107" s="212"/>
      <c r="W3107" s="215"/>
      <c r="X3107" s="139">
        <f t="shared" si="2670"/>
        <v>0</v>
      </c>
      <c r="Y3107" s="215"/>
      <c r="Z3107" s="215"/>
      <c r="AA3107" s="140">
        <f t="shared" si="2682"/>
        <v>0</v>
      </c>
      <c r="AB3107" s="216"/>
      <c r="AC3107" s="212"/>
      <c r="AD3107" s="215"/>
      <c r="AE3107" s="139">
        <f t="shared" si="2671"/>
        <v>0</v>
      </c>
      <c r="AF3107" s="215"/>
      <c r="AG3107" s="215"/>
      <c r="AH3107" s="140">
        <f t="shared" si="2683"/>
        <v>0</v>
      </c>
      <c r="AJ3107" s="217"/>
      <c r="AK3107" s="218"/>
      <c r="AL3107" s="219"/>
      <c r="AM3107" s="218"/>
      <c r="AN3107" s="219"/>
      <c r="AO3107" s="218"/>
      <c r="AP3107" s="219"/>
      <c r="AQ3107" s="218"/>
      <c r="AR3107" s="219"/>
      <c r="AS3107" s="218"/>
      <c r="AT3107" s="219"/>
      <c r="AU3107" s="218"/>
      <c r="AV3107" s="114">
        <f t="shared" si="2673"/>
        <v>0</v>
      </c>
      <c r="AW3107" s="113">
        <f t="shared" si="2674"/>
        <v>0</v>
      </c>
      <c r="AX3107" s="210"/>
      <c r="AY3107" s="111">
        <f t="shared" si="2675"/>
        <v>0</v>
      </c>
      <c r="AZ3107" s="113">
        <f t="shared" si="2676"/>
        <v>0</v>
      </c>
      <c r="BA3107" s="114">
        <f t="shared" si="2677"/>
        <v>0</v>
      </c>
      <c r="BB3107" s="113">
        <f t="shared" si="2678"/>
        <v>0</v>
      </c>
      <c r="BC3107" s="113">
        <f t="shared" si="2679"/>
        <v>0</v>
      </c>
      <c r="BD3107" s="117">
        <f t="shared" si="2680"/>
        <v>0</v>
      </c>
    </row>
    <row r="3108" spans="2:56" x14ac:dyDescent="0.3">
      <c r="B3108" s="222" t="s">
        <v>80</v>
      </c>
      <c r="C3108" s="78">
        <f>SUM(C3109)</f>
        <v>0</v>
      </c>
      <c r="D3108" s="79">
        <f>SUM(D3109)</f>
        <v>0</v>
      </c>
      <c r="E3108" s="69">
        <f t="shared" si="2666"/>
        <v>0</v>
      </c>
      <c r="F3108" s="78">
        <f>SUM(F3109)</f>
        <v>0</v>
      </c>
      <c r="G3108" s="79">
        <f>SUM(G3109)</f>
        <v>0</v>
      </c>
      <c r="H3108" s="69">
        <f t="shared" si="2667"/>
        <v>0</v>
      </c>
      <c r="I3108" s="78">
        <f>SUM(I3109)</f>
        <v>0</v>
      </c>
      <c r="J3108" s="79">
        <f>SUM(J3109)</f>
        <v>0</v>
      </c>
      <c r="K3108" s="69">
        <f t="shared" si="2668"/>
        <v>0</v>
      </c>
      <c r="L3108" s="78">
        <f>SUM(L3109)</f>
        <v>0</v>
      </c>
      <c r="M3108" s="80">
        <f>SUM(M3109)</f>
        <v>0</v>
      </c>
      <c r="N3108" s="81">
        <f>SUM(N3109)</f>
        <v>0</v>
      </c>
      <c r="O3108" s="78">
        <f>SUM(O3109)</f>
        <v>0</v>
      </c>
      <c r="P3108" s="81">
        <f>SUM(P3109)</f>
        <v>0</v>
      </c>
      <c r="Q3108" s="148">
        <f t="shared" si="2669"/>
        <v>0</v>
      </c>
      <c r="R3108" s="81">
        <f>SUM(R3109)</f>
        <v>0</v>
      </c>
      <c r="S3108" s="81">
        <f>SUM(S3109)</f>
        <v>0</v>
      </c>
      <c r="T3108" s="149">
        <f t="shared" si="2681"/>
        <v>0</v>
      </c>
      <c r="U3108" s="216"/>
      <c r="V3108" s="78">
        <f>SUM(V3109)</f>
        <v>0</v>
      </c>
      <c r="W3108" s="81">
        <f>SUM(W3109)</f>
        <v>0</v>
      </c>
      <c r="X3108" s="148">
        <f t="shared" si="2670"/>
        <v>0</v>
      </c>
      <c r="Y3108" s="81">
        <f>SUM(Y3109)</f>
        <v>0</v>
      </c>
      <c r="Z3108" s="81">
        <f>SUM(Z3109)</f>
        <v>0</v>
      </c>
      <c r="AA3108" s="149">
        <f t="shared" si="2682"/>
        <v>0</v>
      </c>
      <c r="AB3108" s="216"/>
      <c r="AC3108" s="78">
        <f>SUM(AC3109)</f>
        <v>0</v>
      </c>
      <c r="AD3108" s="81">
        <f>SUM(AD3109)</f>
        <v>0</v>
      </c>
      <c r="AE3108" s="148">
        <f t="shared" si="2671"/>
        <v>0</v>
      </c>
      <c r="AF3108" s="81">
        <f>SUM(AF3109)</f>
        <v>0</v>
      </c>
      <c r="AG3108" s="81">
        <f>SUM(AG3109)</f>
        <v>0</v>
      </c>
      <c r="AH3108" s="149">
        <f t="shared" si="2683"/>
        <v>0</v>
      </c>
      <c r="AJ3108" s="79">
        <f t="shared" ref="AJ3108:AU3108" si="2692">SUM(AJ3109)</f>
        <v>0</v>
      </c>
      <c r="AK3108" s="80">
        <f t="shared" si="2692"/>
        <v>0</v>
      </c>
      <c r="AL3108" s="81">
        <f t="shared" si="2692"/>
        <v>0</v>
      </c>
      <c r="AM3108" s="80">
        <f t="shared" si="2692"/>
        <v>0</v>
      </c>
      <c r="AN3108" s="81">
        <f t="shared" si="2692"/>
        <v>0</v>
      </c>
      <c r="AO3108" s="80">
        <f t="shared" si="2692"/>
        <v>0</v>
      </c>
      <c r="AP3108" s="81">
        <f t="shared" si="2692"/>
        <v>0</v>
      </c>
      <c r="AQ3108" s="80">
        <f t="shared" si="2692"/>
        <v>0</v>
      </c>
      <c r="AR3108" s="81">
        <f t="shared" si="2692"/>
        <v>0</v>
      </c>
      <c r="AS3108" s="80">
        <f t="shared" si="2692"/>
        <v>0</v>
      </c>
      <c r="AT3108" s="81">
        <f t="shared" si="2692"/>
        <v>0</v>
      </c>
      <c r="AU3108" s="80">
        <f t="shared" si="2692"/>
        <v>0</v>
      </c>
      <c r="AV3108" s="81">
        <f t="shared" si="2673"/>
        <v>0</v>
      </c>
      <c r="AW3108" s="80">
        <f t="shared" si="2674"/>
        <v>0</v>
      </c>
      <c r="AX3108" s="210"/>
      <c r="AY3108" s="79">
        <f t="shared" si="2675"/>
        <v>0</v>
      </c>
      <c r="AZ3108" s="80">
        <f t="shared" si="2676"/>
        <v>0</v>
      </c>
      <c r="BA3108" s="81">
        <f t="shared" si="2677"/>
        <v>0</v>
      </c>
      <c r="BB3108" s="80">
        <f t="shared" si="2678"/>
        <v>0</v>
      </c>
      <c r="BC3108" s="80">
        <f t="shared" si="2679"/>
        <v>0</v>
      </c>
      <c r="BD3108" s="86">
        <f t="shared" si="2680"/>
        <v>0</v>
      </c>
    </row>
    <row r="3109" spans="2:56" x14ac:dyDescent="0.3">
      <c r="B3109" s="211" t="s">
        <v>80</v>
      </c>
      <c r="C3109" s="212"/>
      <c r="D3109" s="213"/>
      <c r="E3109" s="144">
        <f t="shared" si="2666"/>
        <v>0</v>
      </c>
      <c r="F3109" s="212"/>
      <c r="G3109" s="213"/>
      <c r="H3109" s="144">
        <f t="shared" si="2667"/>
        <v>0</v>
      </c>
      <c r="I3109" s="212"/>
      <c r="J3109" s="213"/>
      <c r="K3109" s="144">
        <f t="shared" si="2668"/>
        <v>0</v>
      </c>
      <c r="L3109" s="212"/>
      <c r="M3109" s="214"/>
      <c r="N3109" s="215"/>
      <c r="O3109" s="212"/>
      <c r="P3109" s="215"/>
      <c r="Q3109" s="139">
        <f t="shared" si="2669"/>
        <v>0</v>
      </c>
      <c r="R3109" s="215"/>
      <c r="S3109" s="215"/>
      <c r="T3109" s="140">
        <f t="shared" si="2681"/>
        <v>0</v>
      </c>
      <c r="U3109" s="216"/>
      <c r="V3109" s="212"/>
      <c r="W3109" s="215"/>
      <c r="X3109" s="139">
        <f t="shared" si="2670"/>
        <v>0</v>
      </c>
      <c r="Y3109" s="215"/>
      <c r="Z3109" s="215"/>
      <c r="AA3109" s="140">
        <f t="shared" si="2682"/>
        <v>0</v>
      </c>
      <c r="AB3109" s="216"/>
      <c r="AC3109" s="212"/>
      <c r="AD3109" s="215"/>
      <c r="AE3109" s="139">
        <f t="shared" si="2671"/>
        <v>0</v>
      </c>
      <c r="AF3109" s="215"/>
      <c r="AG3109" s="215"/>
      <c r="AH3109" s="140">
        <f t="shared" si="2683"/>
        <v>0</v>
      </c>
      <c r="AJ3109" s="217"/>
      <c r="AK3109" s="218"/>
      <c r="AL3109" s="219"/>
      <c r="AM3109" s="218"/>
      <c r="AN3109" s="219"/>
      <c r="AO3109" s="218"/>
      <c r="AP3109" s="219"/>
      <c r="AQ3109" s="218"/>
      <c r="AR3109" s="219"/>
      <c r="AS3109" s="218"/>
      <c r="AT3109" s="219"/>
      <c r="AU3109" s="218"/>
      <c r="AV3109" s="114">
        <f t="shared" si="2673"/>
        <v>0</v>
      </c>
      <c r="AW3109" s="113">
        <f t="shared" si="2674"/>
        <v>0</v>
      </c>
      <c r="AX3109" s="210"/>
      <c r="AY3109" s="111">
        <f t="shared" si="2675"/>
        <v>0</v>
      </c>
      <c r="AZ3109" s="113">
        <f t="shared" si="2676"/>
        <v>0</v>
      </c>
      <c r="BA3109" s="114">
        <f t="shared" si="2677"/>
        <v>0</v>
      </c>
      <c r="BB3109" s="113">
        <f t="shared" si="2678"/>
        <v>0</v>
      </c>
      <c r="BC3109" s="113">
        <f t="shared" si="2679"/>
        <v>0</v>
      </c>
      <c r="BD3109" s="117">
        <f t="shared" si="2680"/>
        <v>0</v>
      </c>
    </row>
    <row r="3110" spans="2:56" x14ac:dyDescent="0.3">
      <c r="B3110" s="222" t="s">
        <v>81</v>
      </c>
      <c r="C3110" s="78">
        <f>SUM(C3111)</f>
        <v>0</v>
      </c>
      <c r="D3110" s="79">
        <f>SUM(D3111)</f>
        <v>0</v>
      </c>
      <c r="E3110" s="69">
        <f t="shared" si="2666"/>
        <v>0</v>
      </c>
      <c r="F3110" s="78">
        <f>SUM(F3111)</f>
        <v>0</v>
      </c>
      <c r="G3110" s="79">
        <f>SUM(G3111)</f>
        <v>0</v>
      </c>
      <c r="H3110" s="69">
        <f t="shared" si="2667"/>
        <v>0</v>
      </c>
      <c r="I3110" s="78">
        <f>SUM(I3111)</f>
        <v>0</v>
      </c>
      <c r="J3110" s="79">
        <f>SUM(J3111)</f>
        <v>0</v>
      </c>
      <c r="K3110" s="69">
        <f t="shared" si="2668"/>
        <v>0</v>
      </c>
      <c r="L3110" s="78">
        <f>SUM(L3111)</f>
        <v>0</v>
      </c>
      <c r="M3110" s="80">
        <f>SUM(M3111)</f>
        <v>0</v>
      </c>
      <c r="N3110" s="81">
        <f>SUM(N3111)</f>
        <v>0</v>
      </c>
      <c r="O3110" s="78">
        <f>SUM(O3111)</f>
        <v>0</v>
      </c>
      <c r="P3110" s="81">
        <f>SUM(P3111)</f>
        <v>0</v>
      </c>
      <c r="Q3110" s="148">
        <f t="shared" si="2669"/>
        <v>0</v>
      </c>
      <c r="R3110" s="81">
        <f>SUM(R3111)</f>
        <v>0</v>
      </c>
      <c r="S3110" s="81">
        <f>SUM(S3111)</f>
        <v>0</v>
      </c>
      <c r="T3110" s="149">
        <f t="shared" si="2681"/>
        <v>0</v>
      </c>
      <c r="U3110" s="216"/>
      <c r="V3110" s="78">
        <f>SUM(V3111)</f>
        <v>0</v>
      </c>
      <c r="W3110" s="81">
        <f>SUM(W3111)</f>
        <v>0</v>
      </c>
      <c r="X3110" s="148">
        <f t="shared" si="2670"/>
        <v>0</v>
      </c>
      <c r="Y3110" s="81">
        <f>SUM(Y3111)</f>
        <v>0</v>
      </c>
      <c r="Z3110" s="81">
        <f>SUM(Z3111)</f>
        <v>0</v>
      </c>
      <c r="AA3110" s="149">
        <f t="shared" si="2682"/>
        <v>0</v>
      </c>
      <c r="AB3110" s="216"/>
      <c r="AC3110" s="78">
        <f>SUM(AC3111)</f>
        <v>0</v>
      </c>
      <c r="AD3110" s="81">
        <f>SUM(AD3111)</f>
        <v>0</v>
      </c>
      <c r="AE3110" s="148">
        <f t="shared" si="2671"/>
        <v>0</v>
      </c>
      <c r="AF3110" s="81">
        <f>SUM(AF3111)</f>
        <v>0</v>
      </c>
      <c r="AG3110" s="81">
        <f>SUM(AG3111)</f>
        <v>0</v>
      </c>
      <c r="AH3110" s="149">
        <f t="shared" si="2683"/>
        <v>0</v>
      </c>
      <c r="AJ3110" s="79">
        <f t="shared" ref="AJ3110:AU3110" si="2693">SUM(AJ3111)</f>
        <v>0</v>
      </c>
      <c r="AK3110" s="80">
        <f t="shared" si="2693"/>
        <v>0</v>
      </c>
      <c r="AL3110" s="81">
        <f t="shared" si="2693"/>
        <v>0</v>
      </c>
      <c r="AM3110" s="80">
        <f t="shared" si="2693"/>
        <v>0</v>
      </c>
      <c r="AN3110" s="81">
        <f t="shared" si="2693"/>
        <v>0</v>
      </c>
      <c r="AO3110" s="80">
        <f t="shared" si="2693"/>
        <v>0</v>
      </c>
      <c r="AP3110" s="81">
        <f t="shared" si="2693"/>
        <v>0</v>
      </c>
      <c r="AQ3110" s="80">
        <f t="shared" si="2693"/>
        <v>0</v>
      </c>
      <c r="AR3110" s="81">
        <f t="shared" si="2693"/>
        <v>0</v>
      </c>
      <c r="AS3110" s="80">
        <f t="shared" si="2693"/>
        <v>0</v>
      </c>
      <c r="AT3110" s="81">
        <f t="shared" si="2693"/>
        <v>0</v>
      </c>
      <c r="AU3110" s="80">
        <f t="shared" si="2693"/>
        <v>0</v>
      </c>
      <c r="AV3110" s="81">
        <f t="shared" si="2673"/>
        <v>0</v>
      </c>
      <c r="AW3110" s="80">
        <f t="shared" si="2674"/>
        <v>0</v>
      </c>
      <c r="AX3110" s="210"/>
      <c r="AY3110" s="79">
        <f t="shared" si="2675"/>
        <v>0</v>
      </c>
      <c r="AZ3110" s="80">
        <f t="shared" si="2676"/>
        <v>0</v>
      </c>
      <c r="BA3110" s="81">
        <f t="shared" si="2677"/>
        <v>0</v>
      </c>
      <c r="BB3110" s="80">
        <f t="shared" si="2678"/>
        <v>0</v>
      </c>
      <c r="BC3110" s="80">
        <f t="shared" si="2679"/>
        <v>0</v>
      </c>
      <c r="BD3110" s="86">
        <f t="shared" si="2680"/>
        <v>0</v>
      </c>
    </row>
    <row r="3111" spans="2:56" x14ac:dyDescent="0.3">
      <c r="B3111" s="211" t="s">
        <v>81</v>
      </c>
      <c r="C3111" s="212"/>
      <c r="D3111" s="213"/>
      <c r="E3111" s="144">
        <f t="shared" si="2666"/>
        <v>0</v>
      </c>
      <c r="F3111" s="212"/>
      <c r="G3111" s="213"/>
      <c r="H3111" s="144">
        <f t="shared" si="2667"/>
        <v>0</v>
      </c>
      <c r="I3111" s="212"/>
      <c r="J3111" s="213"/>
      <c r="K3111" s="144">
        <f t="shared" si="2668"/>
        <v>0</v>
      </c>
      <c r="L3111" s="212"/>
      <c r="M3111" s="214"/>
      <c r="N3111" s="215"/>
      <c r="O3111" s="212"/>
      <c r="P3111" s="215"/>
      <c r="Q3111" s="139">
        <f t="shared" si="2669"/>
        <v>0</v>
      </c>
      <c r="R3111" s="215"/>
      <c r="S3111" s="215"/>
      <c r="T3111" s="140">
        <f t="shared" si="2681"/>
        <v>0</v>
      </c>
      <c r="U3111" s="216"/>
      <c r="V3111" s="212"/>
      <c r="W3111" s="215"/>
      <c r="X3111" s="139">
        <f t="shared" si="2670"/>
        <v>0</v>
      </c>
      <c r="Y3111" s="215"/>
      <c r="Z3111" s="215"/>
      <c r="AA3111" s="140">
        <f t="shared" si="2682"/>
        <v>0</v>
      </c>
      <c r="AB3111" s="216"/>
      <c r="AC3111" s="212"/>
      <c r="AD3111" s="215"/>
      <c r="AE3111" s="139">
        <f t="shared" si="2671"/>
        <v>0</v>
      </c>
      <c r="AF3111" s="215"/>
      <c r="AG3111" s="215"/>
      <c r="AH3111" s="140">
        <f t="shared" si="2683"/>
        <v>0</v>
      </c>
      <c r="AJ3111" s="217"/>
      <c r="AK3111" s="218"/>
      <c r="AL3111" s="219"/>
      <c r="AM3111" s="218"/>
      <c r="AN3111" s="219"/>
      <c r="AO3111" s="218"/>
      <c r="AP3111" s="219"/>
      <c r="AQ3111" s="218"/>
      <c r="AR3111" s="219"/>
      <c r="AS3111" s="218"/>
      <c r="AT3111" s="219"/>
      <c r="AU3111" s="218"/>
      <c r="AV3111" s="114">
        <f t="shared" si="2673"/>
        <v>0</v>
      </c>
      <c r="AW3111" s="113">
        <f t="shared" si="2674"/>
        <v>0</v>
      </c>
      <c r="AX3111" s="210"/>
      <c r="AY3111" s="111">
        <f t="shared" si="2675"/>
        <v>0</v>
      </c>
      <c r="AZ3111" s="113">
        <f t="shared" si="2676"/>
        <v>0</v>
      </c>
      <c r="BA3111" s="114">
        <f t="shared" si="2677"/>
        <v>0</v>
      </c>
      <c r="BB3111" s="113">
        <f t="shared" si="2678"/>
        <v>0</v>
      </c>
      <c r="BC3111" s="113">
        <f t="shared" si="2679"/>
        <v>0</v>
      </c>
      <c r="BD3111" s="117">
        <f t="shared" si="2680"/>
        <v>0</v>
      </c>
    </row>
    <row r="3112" spans="2:56" x14ac:dyDescent="0.3">
      <c r="B3112" s="222" t="s">
        <v>82</v>
      </c>
      <c r="C3112" s="78">
        <f>SUM(C3113:C3118)</f>
        <v>0</v>
      </c>
      <c r="D3112" s="79">
        <f>SUM(D3113:D3118)</f>
        <v>0</v>
      </c>
      <c r="E3112" s="69">
        <f t="shared" si="2666"/>
        <v>0</v>
      </c>
      <c r="F3112" s="78">
        <f>SUM(F3113:F3118)</f>
        <v>0</v>
      </c>
      <c r="G3112" s="79">
        <f>SUM(G3113:G3118)</f>
        <v>0</v>
      </c>
      <c r="H3112" s="69">
        <f t="shared" si="2667"/>
        <v>0</v>
      </c>
      <c r="I3112" s="78">
        <f>SUM(I3113:I3118)</f>
        <v>0</v>
      </c>
      <c r="J3112" s="79">
        <f>SUM(J3113:J3118)</f>
        <v>0</v>
      </c>
      <c r="K3112" s="69">
        <f t="shared" si="2668"/>
        <v>0</v>
      </c>
      <c r="L3112" s="78">
        <f>SUM(L3113:L3118)</f>
        <v>0</v>
      </c>
      <c r="M3112" s="80">
        <f>SUM(M3113:M3118)</f>
        <v>0</v>
      </c>
      <c r="N3112" s="81">
        <f>SUM(N3113:N3118)</f>
        <v>0</v>
      </c>
      <c r="O3112" s="78">
        <f>SUM(O3113:O3118)</f>
        <v>0</v>
      </c>
      <c r="P3112" s="81">
        <f>SUM(P3113:P3118)</f>
        <v>0</v>
      </c>
      <c r="Q3112" s="148">
        <f t="shared" si="2669"/>
        <v>0</v>
      </c>
      <c r="R3112" s="81">
        <f>SUM(R3113:R3118)</f>
        <v>0</v>
      </c>
      <c r="S3112" s="81">
        <f>SUM(S3113:S3118)</f>
        <v>0</v>
      </c>
      <c r="T3112" s="149">
        <f t="shared" si="2681"/>
        <v>0</v>
      </c>
      <c r="U3112" s="216"/>
      <c r="V3112" s="78">
        <f>SUM(V3113:V3118)</f>
        <v>0</v>
      </c>
      <c r="W3112" s="81">
        <f>SUM(W3113:W3118)</f>
        <v>0</v>
      </c>
      <c r="X3112" s="148">
        <f t="shared" si="2670"/>
        <v>0</v>
      </c>
      <c r="Y3112" s="81">
        <f>SUM(Y3113:Y3118)</f>
        <v>0</v>
      </c>
      <c r="Z3112" s="81">
        <f>SUM(Z3113:Z3118)</f>
        <v>0</v>
      </c>
      <c r="AA3112" s="149">
        <f t="shared" si="2682"/>
        <v>0</v>
      </c>
      <c r="AB3112" s="216"/>
      <c r="AC3112" s="78">
        <f>SUM(AC3113:AC3118)</f>
        <v>0</v>
      </c>
      <c r="AD3112" s="81">
        <f>SUM(AD3113:AD3118)</f>
        <v>0</v>
      </c>
      <c r="AE3112" s="148">
        <f t="shared" si="2671"/>
        <v>0</v>
      </c>
      <c r="AF3112" s="81">
        <f>SUM(AF3113:AF3118)</f>
        <v>0</v>
      </c>
      <c r="AG3112" s="81">
        <f>SUM(AG3113:AG3118)</f>
        <v>0</v>
      </c>
      <c r="AH3112" s="149">
        <f t="shared" si="2683"/>
        <v>0</v>
      </c>
      <c r="AJ3112" s="79">
        <f t="shared" ref="AJ3112:AU3112" si="2694">SUM(AJ3113:AJ3118)</f>
        <v>0</v>
      </c>
      <c r="AK3112" s="80">
        <f t="shared" si="2694"/>
        <v>0</v>
      </c>
      <c r="AL3112" s="81">
        <f t="shared" si="2694"/>
        <v>0</v>
      </c>
      <c r="AM3112" s="80">
        <f t="shared" si="2694"/>
        <v>0</v>
      </c>
      <c r="AN3112" s="81">
        <f t="shared" si="2694"/>
        <v>0</v>
      </c>
      <c r="AO3112" s="80">
        <f t="shared" si="2694"/>
        <v>0</v>
      </c>
      <c r="AP3112" s="81">
        <f t="shared" si="2694"/>
        <v>0</v>
      </c>
      <c r="AQ3112" s="80">
        <f t="shared" si="2694"/>
        <v>0</v>
      </c>
      <c r="AR3112" s="81">
        <f t="shared" si="2694"/>
        <v>0</v>
      </c>
      <c r="AS3112" s="80">
        <f t="shared" si="2694"/>
        <v>0</v>
      </c>
      <c r="AT3112" s="81">
        <f t="shared" si="2694"/>
        <v>0</v>
      </c>
      <c r="AU3112" s="80">
        <f t="shared" si="2694"/>
        <v>0</v>
      </c>
      <c r="AV3112" s="81">
        <f t="shared" si="2673"/>
        <v>0</v>
      </c>
      <c r="AW3112" s="80">
        <f t="shared" si="2674"/>
        <v>0</v>
      </c>
      <c r="AX3112" s="210"/>
      <c r="AY3112" s="79">
        <f t="shared" si="2675"/>
        <v>0</v>
      </c>
      <c r="AZ3112" s="80">
        <f t="shared" si="2676"/>
        <v>0</v>
      </c>
      <c r="BA3112" s="81">
        <f t="shared" si="2677"/>
        <v>0</v>
      </c>
      <c r="BB3112" s="80">
        <f t="shared" si="2678"/>
        <v>0</v>
      </c>
      <c r="BC3112" s="80">
        <f t="shared" si="2679"/>
        <v>0</v>
      </c>
      <c r="BD3112" s="86">
        <f t="shared" si="2680"/>
        <v>0</v>
      </c>
    </row>
    <row r="3113" spans="2:56" x14ac:dyDescent="0.3">
      <c r="B3113" s="211" t="s">
        <v>83</v>
      </c>
      <c r="C3113" s="212"/>
      <c r="D3113" s="213"/>
      <c r="E3113" s="144">
        <f t="shared" si="2666"/>
        <v>0</v>
      </c>
      <c r="F3113" s="212"/>
      <c r="G3113" s="213"/>
      <c r="H3113" s="144">
        <f t="shared" si="2667"/>
        <v>0</v>
      </c>
      <c r="I3113" s="212"/>
      <c r="J3113" s="213"/>
      <c r="K3113" s="144">
        <f t="shared" si="2668"/>
        <v>0</v>
      </c>
      <c r="L3113" s="212"/>
      <c r="M3113" s="214"/>
      <c r="N3113" s="215"/>
      <c r="O3113" s="212"/>
      <c r="P3113" s="215"/>
      <c r="Q3113" s="139">
        <f t="shared" si="2669"/>
        <v>0</v>
      </c>
      <c r="R3113" s="215"/>
      <c r="S3113" s="215"/>
      <c r="T3113" s="140">
        <f t="shared" si="2681"/>
        <v>0</v>
      </c>
      <c r="U3113" s="216"/>
      <c r="V3113" s="212"/>
      <c r="W3113" s="215"/>
      <c r="X3113" s="139">
        <f t="shared" si="2670"/>
        <v>0</v>
      </c>
      <c r="Y3113" s="215"/>
      <c r="Z3113" s="215"/>
      <c r="AA3113" s="140">
        <f t="shared" si="2682"/>
        <v>0</v>
      </c>
      <c r="AB3113" s="216"/>
      <c r="AC3113" s="212"/>
      <c r="AD3113" s="215"/>
      <c r="AE3113" s="139">
        <f t="shared" si="2671"/>
        <v>0</v>
      </c>
      <c r="AF3113" s="215"/>
      <c r="AG3113" s="215"/>
      <c r="AH3113" s="140">
        <f t="shared" si="2683"/>
        <v>0</v>
      </c>
      <c r="AJ3113" s="217"/>
      <c r="AK3113" s="218"/>
      <c r="AL3113" s="219"/>
      <c r="AM3113" s="218"/>
      <c r="AN3113" s="219"/>
      <c r="AO3113" s="218"/>
      <c r="AP3113" s="219"/>
      <c r="AQ3113" s="218"/>
      <c r="AR3113" s="219"/>
      <c r="AS3113" s="218"/>
      <c r="AT3113" s="219"/>
      <c r="AU3113" s="218"/>
      <c r="AV3113" s="114">
        <f t="shared" si="2673"/>
        <v>0</v>
      </c>
      <c r="AW3113" s="113">
        <f t="shared" si="2674"/>
        <v>0</v>
      </c>
      <c r="AX3113" s="210"/>
      <c r="AY3113" s="111">
        <f t="shared" si="2675"/>
        <v>0</v>
      </c>
      <c r="AZ3113" s="113">
        <f t="shared" si="2676"/>
        <v>0</v>
      </c>
      <c r="BA3113" s="114">
        <f t="shared" si="2677"/>
        <v>0</v>
      </c>
      <c r="BB3113" s="113">
        <f t="shared" si="2678"/>
        <v>0</v>
      </c>
      <c r="BC3113" s="113">
        <f t="shared" si="2679"/>
        <v>0</v>
      </c>
      <c r="BD3113" s="117">
        <f t="shared" si="2680"/>
        <v>0</v>
      </c>
    </row>
    <row r="3114" spans="2:56" x14ac:dyDescent="0.3">
      <c r="B3114" s="211" t="s">
        <v>84</v>
      </c>
      <c r="C3114" s="212"/>
      <c r="D3114" s="213"/>
      <c r="E3114" s="144">
        <f t="shared" si="2666"/>
        <v>0</v>
      </c>
      <c r="F3114" s="212"/>
      <c r="G3114" s="213"/>
      <c r="H3114" s="144">
        <f t="shared" si="2667"/>
        <v>0</v>
      </c>
      <c r="I3114" s="212"/>
      <c r="J3114" s="213"/>
      <c r="K3114" s="144">
        <f t="shared" si="2668"/>
        <v>0</v>
      </c>
      <c r="L3114" s="212"/>
      <c r="M3114" s="214"/>
      <c r="N3114" s="215"/>
      <c r="O3114" s="212"/>
      <c r="P3114" s="215"/>
      <c r="Q3114" s="139">
        <f t="shared" si="2669"/>
        <v>0</v>
      </c>
      <c r="R3114" s="215"/>
      <c r="S3114" s="215"/>
      <c r="T3114" s="140">
        <f t="shared" si="2681"/>
        <v>0</v>
      </c>
      <c r="U3114" s="216"/>
      <c r="V3114" s="212"/>
      <c r="W3114" s="215"/>
      <c r="X3114" s="139">
        <f t="shared" si="2670"/>
        <v>0</v>
      </c>
      <c r="Y3114" s="215"/>
      <c r="Z3114" s="215"/>
      <c r="AA3114" s="140">
        <f t="shared" si="2682"/>
        <v>0</v>
      </c>
      <c r="AB3114" s="216"/>
      <c r="AC3114" s="212"/>
      <c r="AD3114" s="215"/>
      <c r="AE3114" s="139">
        <f t="shared" si="2671"/>
        <v>0</v>
      </c>
      <c r="AF3114" s="215"/>
      <c r="AG3114" s="215"/>
      <c r="AH3114" s="140">
        <f t="shared" si="2683"/>
        <v>0</v>
      </c>
      <c r="AJ3114" s="217"/>
      <c r="AK3114" s="218"/>
      <c r="AL3114" s="219"/>
      <c r="AM3114" s="218"/>
      <c r="AN3114" s="219"/>
      <c r="AO3114" s="218"/>
      <c r="AP3114" s="219"/>
      <c r="AQ3114" s="218"/>
      <c r="AR3114" s="219"/>
      <c r="AS3114" s="218"/>
      <c r="AT3114" s="219"/>
      <c r="AU3114" s="218"/>
      <c r="AV3114" s="114">
        <f t="shared" si="2673"/>
        <v>0</v>
      </c>
      <c r="AW3114" s="113">
        <f t="shared" si="2674"/>
        <v>0</v>
      </c>
      <c r="AX3114" s="210"/>
      <c r="AY3114" s="111">
        <f t="shared" si="2675"/>
        <v>0</v>
      </c>
      <c r="AZ3114" s="113">
        <f t="shared" si="2676"/>
        <v>0</v>
      </c>
      <c r="BA3114" s="114">
        <f t="shared" si="2677"/>
        <v>0</v>
      </c>
      <c r="BB3114" s="113">
        <f t="shared" si="2678"/>
        <v>0</v>
      </c>
      <c r="BC3114" s="113">
        <f t="shared" si="2679"/>
        <v>0</v>
      </c>
      <c r="BD3114" s="117">
        <f t="shared" si="2680"/>
        <v>0</v>
      </c>
    </row>
    <row r="3115" spans="2:56" x14ac:dyDescent="0.3">
      <c r="B3115" s="211" t="s">
        <v>85</v>
      </c>
      <c r="C3115" s="212"/>
      <c r="D3115" s="213"/>
      <c r="E3115" s="144">
        <f t="shared" si="2666"/>
        <v>0</v>
      </c>
      <c r="F3115" s="212"/>
      <c r="G3115" s="213"/>
      <c r="H3115" s="144">
        <f t="shared" si="2667"/>
        <v>0</v>
      </c>
      <c r="I3115" s="212"/>
      <c r="J3115" s="213"/>
      <c r="K3115" s="144">
        <f t="shared" si="2668"/>
        <v>0</v>
      </c>
      <c r="L3115" s="212"/>
      <c r="M3115" s="214"/>
      <c r="N3115" s="215"/>
      <c r="O3115" s="212"/>
      <c r="P3115" s="215"/>
      <c r="Q3115" s="139">
        <f t="shared" si="2669"/>
        <v>0</v>
      </c>
      <c r="R3115" s="215"/>
      <c r="S3115" s="215"/>
      <c r="T3115" s="140">
        <f t="shared" si="2681"/>
        <v>0</v>
      </c>
      <c r="U3115" s="216"/>
      <c r="V3115" s="212"/>
      <c r="W3115" s="215"/>
      <c r="X3115" s="139">
        <f t="shared" si="2670"/>
        <v>0</v>
      </c>
      <c r="Y3115" s="215"/>
      <c r="Z3115" s="215"/>
      <c r="AA3115" s="140">
        <f t="shared" si="2682"/>
        <v>0</v>
      </c>
      <c r="AB3115" s="216"/>
      <c r="AC3115" s="212"/>
      <c r="AD3115" s="215"/>
      <c r="AE3115" s="139">
        <f t="shared" si="2671"/>
        <v>0</v>
      </c>
      <c r="AF3115" s="215"/>
      <c r="AG3115" s="215"/>
      <c r="AH3115" s="140">
        <f t="shared" si="2683"/>
        <v>0</v>
      </c>
      <c r="AJ3115" s="217"/>
      <c r="AK3115" s="218"/>
      <c r="AL3115" s="219"/>
      <c r="AM3115" s="218"/>
      <c r="AN3115" s="219"/>
      <c r="AO3115" s="218"/>
      <c r="AP3115" s="219"/>
      <c r="AQ3115" s="218"/>
      <c r="AR3115" s="219"/>
      <c r="AS3115" s="218"/>
      <c r="AT3115" s="219"/>
      <c r="AU3115" s="218"/>
      <c r="AV3115" s="114">
        <f t="shared" si="2673"/>
        <v>0</v>
      </c>
      <c r="AW3115" s="113">
        <f t="shared" si="2674"/>
        <v>0</v>
      </c>
      <c r="AX3115" s="210"/>
      <c r="AY3115" s="111">
        <f t="shared" si="2675"/>
        <v>0</v>
      </c>
      <c r="AZ3115" s="113">
        <f t="shared" si="2676"/>
        <v>0</v>
      </c>
      <c r="BA3115" s="114">
        <f t="shared" si="2677"/>
        <v>0</v>
      </c>
      <c r="BB3115" s="113">
        <f t="shared" si="2678"/>
        <v>0</v>
      </c>
      <c r="BC3115" s="113">
        <f t="shared" si="2679"/>
        <v>0</v>
      </c>
      <c r="BD3115" s="117">
        <f t="shared" si="2680"/>
        <v>0</v>
      </c>
    </row>
    <row r="3116" spans="2:56" x14ac:dyDescent="0.3">
      <c r="B3116" s="211" t="s">
        <v>86</v>
      </c>
      <c r="C3116" s="212"/>
      <c r="D3116" s="213"/>
      <c r="E3116" s="144">
        <f t="shared" si="2666"/>
        <v>0</v>
      </c>
      <c r="F3116" s="212"/>
      <c r="G3116" s="213"/>
      <c r="H3116" s="144">
        <f t="shared" si="2667"/>
        <v>0</v>
      </c>
      <c r="I3116" s="212"/>
      <c r="J3116" s="213"/>
      <c r="K3116" s="144">
        <f t="shared" si="2668"/>
        <v>0</v>
      </c>
      <c r="L3116" s="212"/>
      <c r="M3116" s="214"/>
      <c r="N3116" s="215"/>
      <c r="O3116" s="212"/>
      <c r="P3116" s="215"/>
      <c r="Q3116" s="139">
        <f t="shared" si="2669"/>
        <v>0</v>
      </c>
      <c r="R3116" s="215"/>
      <c r="S3116" s="215"/>
      <c r="T3116" s="140">
        <f t="shared" si="2681"/>
        <v>0</v>
      </c>
      <c r="U3116" s="216"/>
      <c r="V3116" s="212"/>
      <c r="W3116" s="215"/>
      <c r="X3116" s="139">
        <f t="shared" si="2670"/>
        <v>0</v>
      </c>
      <c r="Y3116" s="215"/>
      <c r="Z3116" s="215"/>
      <c r="AA3116" s="140">
        <f t="shared" si="2682"/>
        <v>0</v>
      </c>
      <c r="AB3116" s="216"/>
      <c r="AC3116" s="212"/>
      <c r="AD3116" s="215"/>
      <c r="AE3116" s="139">
        <f t="shared" si="2671"/>
        <v>0</v>
      </c>
      <c r="AF3116" s="215"/>
      <c r="AG3116" s="215"/>
      <c r="AH3116" s="140">
        <f t="shared" si="2683"/>
        <v>0</v>
      </c>
      <c r="AJ3116" s="217"/>
      <c r="AK3116" s="218"/>
      <c r="AL3116" s="219"/>
      <c r="AM3116" s="218"/>
      <c r="AN3116" s="219"/>
      <c r="AO3116" s="218"/>
      <c r="AP3116" s="219"/>
      <c r="AQ3116" s="218"/>
      <c r="AR3116" s="219"/>
      <c r="AS3116" s="218"/>
      <c r="AT3116" s="219"/>
      <c r="AU3116" s="218"/>
      <c r="AV3116" s="114">
        <f t="shared" si="2673"/>
        <v>0</v>
      </c>
      <c r="AW3116" s="113">
        <f t="shared" si="2674"/>
        <v>0</v>
      </c>
      <c r="AX3116" s="210"/>
      <c r="AY3116" s="111">
        <f t="shared" si="2675"/>
        <v>0</v>
      </c>
      <c r="AZ3116" s="113">
        <f t="shared" si="2676"/>
        <v>0</v>
      </c>
      <c r="BA3116" s="114">
        <f t="shared" si="2677"/>
        <v>0</v>
      </c>
      <c r="BB3116" s="113">
        <f t="shared" si="2678"/>
        <v>0</v>
      </c>
      <c r="BC3116" s="113">
        <f t="shared" si="2679"/>
        <v>0</v>
      </c>
      <c r="BD3116" s="117">
        <f t="shared" si="2680"/>
        <v>0</v>
      </c>
    </row>
    <row r="3117" spans="2:56" x14ac:dyDescent="0.3">
      <c r="B3117" s="211" t="s">
        <v>87</v>
      </c>
      <c r="C3117" s="212"/>
      <c r="D3117" s="213"/>
      <c r="E3117" s="144">
        <f t="shared" si="2666"/>
        <v>0</v>
      </c>
      <c r="F3117" s="212"/>
      <c r="G3117" s="213"/>
      <c r="H3117" s="144">
        <f t="shared" si="2667"/>
        <v>0</v>
      </c>
      <c r="I3117" s="212"/>
      <c r="J3117" s="213"/>
      <c r="K3117" s="144">
        <f t="shared" si="2668"/>
        <v>0</v>
      </c>
      <c r="L3117" s="212"/>
      <c r="M3117" s="214"/>
      <c r="N3117" s="215"/>
      <c r="O3117" s="212"/>
      <c r="P3117" s="215"/>
      <c r="Q3117" s="139">
        <f t="shared" si="2669"/>
        <v>0</v>
      </c>
      <c r="R3117" s="215"/>
      <c r="S3117" s="215"/>
      <c r="T3117" s="140">
        <f t="shared" si="2681"/>
        <v>0</v>
      </c>
      <c r="U3117" s="216"/>
      <c r="V3117" s="212"/>
      <c r="W3117" s="215"/>
      <c r="X3117" s="139">
        <f t="shared" si="2670"/>
        <v>0</v>
      </c>
      <c r="Y3117" s="215"/>
      <c r="Z3117" s="215"/>
      <c r="AA3117" s="140">
        <f t="shared" si="2682"/>
        <v>0</v>
      </c>
      <c r="AB3117" s="216"/>
      <c r="AC3117" s="212"/>
      <c r="AD3117" s="215"/>
      <c r="AE3117" s="139">
        <f t="shared" si="2671"/>
        <v>0</v>
      </c>
      <c r="AF3117" s="215"/>
      <c r="AG3117" s="215"/>
      <c r="AH3117" s="140">
        <f t="shared" si="2683"/>
        <v>0</v>
      </c>
      <c r="AJ3117" s="217"/>
      <c r="AK3117" s="218"/>
      <c r="AL3117" s="219"/>
      <c r="AM3117" s="218"/>
      <c r="AN3117" s="219"/>
      <c r="AO3117" s="218"/>
      <c r="AP3117" s="219"/>
      <c r="AQ3117" s="218"/>
      <c r="AR3117" s="219"/>
      <c r="AS3117" s="218"/>
      <c r="AT3117" s="219"/>
      <c r="AU3117" s="218"/>
      <c r="AV3117" s="114">
        <f t="shared" si="2673"/>
        <v>0</v>
      </c>
      <c r="AW3117" s="113">
        <f t="shared" si="2674"/>
        <v>0</v>
      </c>
      <c r="AX3117" s="210"/>
      <c r="AY3117" s="111">
        <f t="shared" si="2675"/>
        <v>0</v>
      </c>
      <c r="AZ3117" s="113">
        <f t="shared" si="2676"/>
        <v>0</v>
      </c>
      <c r="BA3117" s="114">
        <f t="shared" si="2677"/>
        <v>0</v>
      </c>
      <c r="BB3117" s="113">
        <f t="shared" si="2678"/>
        <v>0</v>
      </c>
      <c r="BC3117" s="113">
        <f t="shared" si="2679"/>
        <v>0</v>
      </c>
      <c r="BD3117" s="117">
        <f t="shared" si="2680"/>
        <v>0</v>
      </c>
    </row>
    <row r="3118" spans="2:56" x14ac:dyDescent="0.3">
      <c r="B3118" s="211" t="s">
        <v>88</v>
      </c>
      <c r="C3118" s="212"/>
      <c r="D3118" s="213"/>
      <c r="E3118" s="144">
        <f t="shared" si="2666"/>
        <v>0</v>
      </c>
      <c r="F3118" s="212"/>
      <c r="G3118" s="213"/>
      <c r="H3118" s="144">
        <f t="shared" si="2667"/>
        <v>0</v>
      </c>
      <c r="I3118" s="212"/>
      <c r="J3118" s="213"/>
      <c r="K3118" s="144">
        <f t="shared" si="2668"/>
        <v>0</v>
      </c>
      <c r="L3118" s="212"/>
      <c r="M3118" s="214"/>
      <c r="N3118" s="215"/>
      <c r="O3118" s="212"/>
      <c r="P3118" s="215"/>
      <c r="Q3118" s="139">
        <f t="shared" si="2669"/>
        <v>0</v>
      </c>
      <c r="R3118" s="215"/>
      <c r="S3118" s="215"/>
      <c r="T3118" s="140">
        <f t="shared" si="2681"/>
        <v>0</v>
      </c>
      <c r="U3118" s="216"/>
      <c r="V3118" s="212"/>
      <c r="W3118" s="215"/>
      <c r="X3118" s="139">
        <f t="shared" si="2670"/>
        <v>0</v>
      </c>
      <c r="Y3118" s="215"/>
      <c r="Z3118" s="215"/>
      <c r="AA3118" s="140">
        <f t="shared" si="2682"/>
        <v>0</v>
      </c>
      <c r="AB3118" s="216"/>
      <c r="AC3118" s="212"/>
      <c r="AD3118" s="215"/>
      <c r="AE3118" s="139">
        <f t="shared" si="2671"/>
        <v>0</v>
      </c>
      <c r="AF3118" s="215"/>
      <c r="AG3118" s="215"/>
      <c r="AH3118" s="140">
        <f t="shared" si="2683"/>
        <v>0</v>
      </c>
      <c r="AJ3118" s="217"/>
      <c r="AK3118" s="218"/>
      <c r="AL3118" s="219"/>
      <c r="AM3118" s="218"/>
      <c r="AN3118" s="219"/>
      <c r="AO3118" s="218"/>
      <c r="AP3118" s="219"/>
      <c r="AQ3118" s="218"/>
      <c r="AR3118" s="219"/>
      <c r="AS3118" s="218"/>
      <c r="AT3118" s="219"/>
      <c r="AU3118" s="218"/>
      <c r="AV3118" s="114">
        <f t="shared" si="2673"/>
        <v>0</v>
      </c>
      <c r="AW3118" s="113">
        <f t="shared" si="2674"/>
        <v>0</v>
      </c>
      <c r="AX3118" s="210"/>
      <c r="AY3118" s="111">
        <f t="shared" si="2675"/>
        <v>0</v>
      </c>
      <c r="AZ3118" s="113">
        <f t="shared" si="2676"/>
        <v>0</v>
      </c>
      <c r="BA3118" s="114">
        <f t="shared" si="2677"/>
        <v>0</v>
      </c>
      <c r="BB3118" s="113">
        <f t="shared" si="2678"/>
        <v>0</v>
      </c>
      <c r="BC3118" s="113">
        <f t="shared" si="2679"/>
        <v>0</v>
      </c>
      <c r="BD3118" s="117">
        <f t="shared" si="2680"/>
        <v>0</v>
      </c>
    </row>
    <row r="3119" spans="2:56" x14ac:dyDescent="0.3">
      <c r="B3119" s="222" t="s">
        <v>89</v>
      </c>
      <c r="C3119" s="78">
        <f>SUM(C3120:C3125)</f>
        <v>0</v>
      </c>
      <c r="D3119" s="79">
        <f>SUM(D3120:D3125)</f>
        <v>0</v>
      </c>
      <c r="E3119" s="69">
        <f t="shared" si="2666"/>
        <v>0</v>
      </c>
      <c r="F3119" s="78">
        <f>SUM(F3120:F3125)</f>
        <v>0</v>
      </c>
      <c r="G3119" s="79">
        <f>SUM(G3120:G3125)</f>
        <v>0</v>
      </c>
      <c r="H3119" s="69">
        <f t="shared" si="2667"/>
        <v>0</v>
      </c>
      <c r="I3119" s="78">
        <f>SUM(I3120:I3125)</f>
        <v>0</v>
      </c>
      <c r="J3119" s="79">
        <f>SUM(J3120:J3125)</f>
        <v>0</v>
      </c>
      <c r="K3119" s="69">
        <f t="shared" si="2668"/>
        <v>0</v>
      </c>
      <c r="L3119" s="78">
        <f>SUM(L3120:L3125)</f>
        <v>0</v>
      </c>
      <c r="M3119" s="80">
        <f>SUM(M3120:M3125)</f>
        <v>0</v>
      </c>
      <c r="N3119" s="81">
        <f>SUM(N3120:N3125)</f>
        <v>0</v>
      </c>
      <c r="O3119" s="78">
        <f>SUM(O3120:O3125)</f>
        <v>0</v>
      </c>
      <c r="P3119" s="81">
        <f>SUM(P3120:P3125)</f>
        <v>0</v>
      </c>
      <c r="Q3119" s="148">
        <f t="shared" si="2669"/>
        <v>0</v>
      </c>
      <c r="R3119" s="81">
        <f>SUM(R3120:R3125)</f>
        <v>0</v>
      </c>
      <c r="S3119" s="81">
        <f>SUM(S3120:S3125)</f>
        <v>0</v>
      </c>
      <c r="T3119" s="149">
        <f t="shared" si="2681"/>
        <v>0</v>
      </c>
      <c r="U3119" s="216"/>
      <c r="V3119" s="78">
        <f>SUM(V3120:V3125)</f>
        <v>0</v>
      </c>
      <c r="W3119" s="81">
        <f>SUM(W3120:W3125)</f>
        <v>0</v>
      </c>
      <c r="X3119" s="148">
        <f t="shared" si="2670"/>
        <v>0</v>
      </c>
      <c r="Y3119" s="81">
        <f>SUM(Y3120:Y3125)</f>
        <v>0</v>
      </c>
      <c r="Z3119" s="81">
        <f>SUM(Z3120:Z3125)</f>
        <v>0</v>
      </c>
      <c r="AA3119" s="149">
        <f t="shared" si="2682"/>
        <v>0</v>
      </c>
      <c r="AB3119" s="216"/>
      <c r="AC3119" s="78">
        <f>SUM(AC3120:AC3125)</f>
        <v>0</v>
      </c>
      <c r="AD3119" s="81">
        <f>SUM(AD3120:AD3125)</f>
        <v>0</v>
      </c>
      <c r="AE3119" s="148">
        <f t="shared" si="2671"/>
        <v>0</v>
      </c>
      <c r="AF3119" s="81">
        <f>SUM(AF3120:AF3125)</f>
        <v>0</v>
      </c>
      <c r="AG3119" s="81">
        <f>SUM(AG3120:AG3125)</f>
        <v>0</v>
      </c>
      <c r="AH3119" s="149">
        <f t="shared" si="2683"/>
        <v>0</v>
      </c>
      <c r="AJ3119" s="79">
        <f t="shared" ref="AJ3119:AU3119" si="2695">SUM(AJ3120:AJ3125)</f>
        <v>0</v>
      </c>
      <c r="AK3119" s="80">
        <f t="shared" si="2695"/>
        <v>0</v>
      </c>
      <c r="AL3119" s="81">
        <f t="shared" si="2695"/>
        <v>0</v>
      </c>
      <c r="AM3119" s="80">
        <f t="shared" si="2695"/>
        <v>0</v>
      </c>
      <c r="AN3119" s="81">
        <f t="shared" si="2695"/>
        <v>0</v>
      </c>
      <c r="AO3119" s="80">
        <f t="shared" si="2695"/>
        <v>0</v>
      </c>
      <c r="AP3119" s="81">
        <f t="shared" si="2695"/>
        <v>0</v>
      </c>
      <c r="AQ3119" s="80">
        <f t="shared" si="2695"/>
        <v>0</v>
      </c>
      <c r="AR3119" s="81">
        <f t="shared" si="2695"/>
        <v>0</v>
      </c>
      <c r="AS3119" s="80">
        <f t="shared" si="2695"/>
        <v>0</v>
      </c>
      <c r="AT3119" s="81">
        <f t="shared" si="2695"/>
        <v>0</v>
      </c>
      <c r="AU3119" s="80">
        <f t="shared" si="2695"/>
        <v>0</v>
      </c>
      <c r="AV3119" s="81">
        <f t="shared" si="2673"/>
        <v>0</v>
      </c>
      <c r="AW3119" s="80">
        <f t="shared" si="2674"/>
        <v>0</v>
      </c>
      <c r="AX3119" s="210"/>
      <c r="AY3119" s="79">
        <f t="shared" si="2675"/>
        <v>0</v>
      </c>
      <c r="AZ3119" s="80">
        <f t="shared" si="2676"/>
        <v>0</v>
      </c>
      <c r="BA3119" s="81">
        <f t="shared" si="2677"/>
        <v>0</v>
      </c>
      <c r="BB3119" s="80">
        <f t="shared" si="2678"/>
        <v>0</v>
      </c>
      <c r="BC3119" s="80">
        <f t="shared" si="2679"/>
        <v>0</v>
      </c>
      <c r="BD3119" s="86">
        <f t="shared" si="2680"/>
        <v>0</v>
      </c>
    </row>
    <row r="3120" spans="2:56" x14ac:dyDescent="0.3">
      <c r="B3120" s="211" t="s">
        <v>90</v>
      </c>
      <c r="C3120" s="212"/>
      <c r="D3120" s="213"/>
      <c r="E3120" s="144">
        <f t="shared" si="2666"/>
        <v>0</v>
      </c>
      <c r="F3120" s="212"/>
      <c r="G3120" s="213"/>
      <c r="H3120" s="144">
        <f t="shared" si="2667"/>
        <v>0</v>
      </c>
      <c r="I3120" s="212"/>
      <c r="J3120" s="213"/>
      <c r="K3120" s="144">
        <f t="shared" si="2668"/>
        <v>0</v>
      </c>
      <c r="L3120" s="212"/>
      <c r="M3120" s="214"/>
      <c r="N3120" s="215"/>
      <c r="O3120" s="212"/>
      <c r="P3120" s="215"/>
      <c r="Q3120" s="139">
        <f t="shared" si="2669"/>
        <v>0</v>
      </c>
      <c r="R3120" s="215"/>
      <c r="S3120" s="215"/>
      <c r="T3120" s="140">
        <f t="shared" si="2681"/>
        <v>0</v>
      </c>
      <c r="U3120" s="216"/>
      <c r="V3120" s="212"/>
      <c r="W3120" s="215"/>
      <c r="X3120" s="139">
        <f t="shared" si="2670"/>
        <v>0</v>
      </c>
      <c r="Y3120" s="215"/>
      <c r="Z3120" s="215"/>
      <c r="AA3120" s="140">
        <f t="shared" si="2682"/>
        <v>0</v>
      </c>
      <c r="AB3120" s="216"/>
      <c r="AC3120" s="212"/>
      <c r="AD3120" s="215"/>
      <c r="AE3120" s="139">
        <f t="shared" si="2671"/>
        <v>0</v>
      </c>
      <c r="AF3120" s="215"/>
      <c r="AG3120" s="215"/>
      <c r="AH3120" s="140">
        <f t="shared" si="2683"/>
        <v>0</v>
      </c>
      <c r="AJ3120" s="217"/>
      <c r="AK3120" s="218"/>
      <c r="AL3120" s="219"/>
      <c r="AM3120" s="218"/>
      <c r="AN3120" s="219"/>
      <c r="AO3120" s="218"/>
      <c r="AP3120" s="219"/>
      <c r="AQ3120" s="218"/>
      <c r="AR3120" s="219"/>
      <c r="AS3120" s="218"/>
      <c r="AT3120" s="219"/>
      <c r="AU3120" s="218"/>
      <c r="AV3120" s="114">
        <f t="shared" si="2673"/>
        <v>0</v>
      </c>
      <c r="AW3120" s="113">
        <f t="shared" si="2674"/>
        <v>0</v>
      </c>
      <c r="AX3120" s="210"/>
      <c r="AY3120" s="111">
        <f t="shared" si="2675"/>
        <v>0</v>
      </c>
      <c r="AZ3120" s="113">
        <f t="shared" si="2676"/>
        <v>0</v>
      </c>
      <c r="BA3120" s="114">
        <f t="shared" si="2677"/>
        <v>0</v>
      </c>
      <c r="BB3120" s="113">
        <f t="shared" si="2678"/>
        <v>0</v>
      </c>
      <c r="BC3120" s="113">
        <f t="shared" si="2679"/>
        <v>0</v>
      </c>
      <c r="BD3120" s="117">
        <f t="shared" si="2680"/>
        <v>0</v>
      </c>
    </row>
    <row r="3121" spans="2:56" x14ac:dyDescent="0.3">
      <c r="B3121" s="211" t="s">
        <v>91</v>
      </c>
      <c r="C3121" s="212"/>
      <c r="D3121" s="213"/>
      <c r="E3121" s="144">
        <f t="shared" si="2666"/>
        <v>0</v>
      </c>
      <c r="F3121" s="212"/>
      <c r="G3121" s="213"/>
      <c r="H3121" s="144">
        <f t="shared" si="2667"/>
        <v>0</v>
      </c>
      <c r="I3121" s="212"/>
      <c r="J3121" s="213"/>
      <c r="K3121" s="144">
        <f t="shared" si="2668"/>
        <v>0</v>
      </c>
      <c r="L3121" s="212"/>
      <c r="M3121" s="214"/>
      <c r="N3121" s="215"/>
      <c r="O3121" s="212"/>
      <c r="P3121" s="215"/>
      <c r="Q3121" s="139">
        <f t="shared" si="2669"/>
        <v>0</v>
      </c>
      <c r="R3121" s="215"/>
      <c r="S3121" s="215"/>
      <c r="T3121" s="140">
        <f t="shared" si="2681"/>
        <v>0</v>
      </c>
      <c r="U3121" s="216"/>
      <c r="V3121" s="212"/>
      <c r="W3121" s="215"/>
      <c r="X3121" s="139">
        <f t="shared" si="2670"/>
        <v>0</v>
      </c>
      <c r="Y3121" s="215"/>
      <c r="Z3121" s="215"/>
      <c r="AA3121" s="140">
        <f t="shared" si="2682"/>
        <v>0</v>
      </c>
      <c r="AB3121" s="216"/>
      <c r="AC3121" s="212"/>
      <c r="AD3121" s="215"/>
      <c r="AE3121" s="139">
        <f t="shared" si="2671"/>
        <v>0</v>
      </c>
      <c r="AF3121" s="215"/>
      <c r="AG3121" s="215"/>
      <c r="AH3121" s="140">
        <f t="shared" si="2683"/>
        <v>0</v>
      </c>
      <c r="AJ3121" s="217"/>
      <c r="AK3121" s="218"/>
      <c r="AL3121" s="219"/>
      <c r="AM3121" s="218"/>
      <c r="AN3121" s="219"/>
      <c r="AO3121" s="218"/>
      <c r="AP3121" s="219"/>
      <c r="AQ3121" s="218"/>
      <c r="AR3121" s="219"/>
      <c r="AS3121" s="218"/>
      <c r="AT3121" s="219"/>
      <c r="AU3121" s="218"/>
      <c r="AV3121" s="114">
        <f t="shared" si="2673"/>
        <v>0</v>
      </c>
      <c r="AW3121" s="113">
        <f t="shared" si="2674"/>
        <v>0</v>
      </c>
      <c r="AX3121" s="210"/>
      <c r="AY3121" s="111">
        <f t="shared" si="2675"/>
        <v>0</v>
      </c>
      <c r="AZ3121" s="113">
        <f t="shared" si="2676"/>
        <v>0</v>
      </c>
      <c r="BA3121" s="114">
        <f t="shared" si="2677"/>
        <v>0</v>
      </c>
      <c r="BB3121" s="113">
        <f t="shared" si="2678"/>
        <v>0</v>
      </c>
      <c r="BC3121" s="113">
        <f t="shared" si="2679"/>
        <v>0</v>
      </c>
      <c r="BD3121" s="117">
        <f t="shared" si="2680"/>
        <v>0</v>
      </c>
    </row>
    <row r="3122" spans="2:56" x14ac:dyDescent="0.3">
      <c r="B3122" s="211" t="s">
        <v>92</v>
      </c>
      <c r="C3122" s="212"/>
      <c r="D3122" s="213"/>
      <c r="E3122" s="144">
        <f t="shared" si="2666"/>
        <v>0</v>
      </c>
      <c r="F3122" s="212"/>
      <c r="G3122" s="213"/>
      <c r="H3122" s="144">
        <f t="shared" si="2667"/>
        <v>0</v>
      </c>
      <c r="I3122" s="212"/>
      <c r="J3122" s="213"/>
      <c r="K3122" s="144">
        <f t="shared" si="2668"/>
        <v>0</v>
      </c>
      <c r="L3122" s="212"/>
      <c r="M3122" s="214"/>
      <c r="N3122" s="215"/>
      <c r="O3122" s="212"/>
      <c r="P3122" s="215"/>
      <c r="Q3122" s="139">
        <f t="shared" si="2669"/>
        <v>0</v>
      </c>
      <c r="R3122" s="215"/>
      <c r="S3122" s="215"/>
      <c r="T3122" s="140">
        <f t="shared" si="2681"/>
        <v>0</v>
      </c>
      <c r="U3122" s="216"/>
      <c r="V3122" s="212"/>
      <c r="W3122" s="215"/>
      <c r="X3122" s="139">
        <f t="shared" si="2670"/>
        <v>0</v>
      </c>
      <c r="Y3122" s="215"/>
      <c r="Z3122" s="215"/>
      <c r="AA3122" s="140">
        <f t="shared" si="2682"/>
        <v>0</v>
      </c>
      <c r="AB3122" s="216"/>
      <c r="AC3122" s="212"/>
      <c r="AD3122" s="215"/>
      <c r="AE3122" s="139">
        <f t="shared" si="2671"/>
        <v>0</v>
      </c>
      <c r="AF3122" s="215"/>
      <c r="AG3122" s="215"/>
      <c r="AH3122" s="140">
        <f t="shared" si="2683"/>
        <v>0</v>
      </c>
      <c r="AJ3122" s="217"/>
      <c r="AK3122" s="218"/>
      <c r="AL3122" s="219"/>
      <c r="AM3122" s="218"/>
      <c r="AN3122" s="219"/>
      <c r="AO3122" s="218"/>
      <c r="AP3122" s="219"/>
      <c r="AQ3122" s="218"/>
      <c r="AR3122" s="219"/>
      <c r="AS3122" s="218"/>
      <c r="AT3122" s="219"/>
      <c r="AU3122" s="218"/>
      <c r="AV3122" s="114">
        <f t="shared" si="2673"/>
        <v>0</v>
      </c>
      <c r="AW3122" s="113">
        <f t="shared" si="2674"/>
        <v>0</v>
      </c>
      <c r="AX3122" s="210"/>
      <c r="AY3122" s="111">
        <f t="shared" si="2675"/>
        <v>0</v>
      </c>
      <c r="AZ3122" s="113">
        <f t="shared" si="2676"/>
        <v>0</v>
      </c>
      <c r="BA3122" s="114">
        <f t="shared" si="2677"/>
        <v>0</v>
      </c>
      <c r="BB3122" s="113">
        <f t="shared" si="2678"/>
        <v>0</v>
      </c>
      <c r="BC3122" s="113">
        <f t="shared" si="2679"/>
        <v>0</v>
      </c>
      <c r="BD3122" s="117">
        <f t="shared" si="2680"/>
        <v>0</v>
      </c>
    </row>
    <row r="3123" spans="2:56" x14ac:dyDescent="0.3">
      <c r="B3123" s="211" t="s">
        <v>93</v>
      </c>
      <c r="C3123" s="212"/>
      <c r="D3123" s="213"/>
      <c r="E3123" s="144">
        <f t="shared" si="2666"/>
        <v>0</v>
      </c>
      <c r="F3123" s="212"/>
      <c r="G3123" s="213"/>
      <c r="H3123" s="144">
        <f t="shared" si="2667"/>
        <v>0</v>
      </c>
      <c r="I3123" s="212"/>
      <c r="J3123" s="213"/>
      <c r="K3123" s="144">
        <f t="shared" si="2668"/>
        <v>0</v>
      </c>
      <c r="L3123" s="212"/>
      <c r="M3123" s="214"/>
      <c r="N3123" s="215"/>
      <c r="O3123" s="212"/>
      <c r="P3123" s="215"/>
      <c r="Q3123" s="139">
        <f t="shared" si="2669"/>
        <v>0</v>
      </c>
      <c r="R3123" s="215"/>
      <c r="S3123" s="215"/>
      <c r="T3123" s="140">
        <f t="shared" si="2681"/>
        <v>0</v>
      </c>
      <c r="U3123" s="216"/>
      <c r="V3123" s="212"/>
      <c r="W3123" s="215"/>
      <c r="X3123" s="139">
        <f t="shared" si="2670"/>
        <v>0</v>
      </c>
      <c r="Y3123" s="215"/>
      <c r="Z3123" s="215"/>
      <c r="AA3123" s="140">
        <f t="shared" si="2682"/>
        <v>0</v>
      </c>
      <c r="AB3123" s="216"/>
      <c r="AC3123" s="212"/>
      <c r="AD3123" s="215"/>
      <c r="AE3123" s="139">
        <f t="shared" si="2671"/>
        <v>0</v>
      </c>
      <c r="AF3123" s="215"/>
      <c r="AG3123" s="215"/>
      <c r="AH3123" s="140">
        <f t="shared" si="2683"/>
        <v>0</v>
      </c>
      <c r="AJ3123" s="217"/>
      <c r="AK3123" s="218"/>
      <c r="AL3123" s="219"/>
      <c r="AM3123" s="218"/>
      <c r="AN3123" s="219"/>
      <c r="AO3123" s="218"/>
      <c r="AP3123" s="219"/>
      <c r="AQ3123" s="218"/>
      <c r="AR3123" s="219"/>
      <c r="AS3123" s="218"/>
      <c r="AT3123" s="219"/>
      <c r="AU3123" s="218"/>
      <c r="AV3123" s="114">
        <f t="shared" si="2673"/>
        <v>0</v>
      </c>
      <c r="AW3123" s="113">
        <f t="shared" si="2674"/>
        <v>0</v>
      </c>
      <c r="AX3123" s="210"/>
      <c r="AY3123" s="111">
        <f t="shared" si="2675"/>
        <v>0</v>
      </c>
      <c r="AZ3123" s="113">
        <f t="shared" si="2676"/>
        <v>0</v>
      </c>
      <c r="BA3123" s="114">
        <f t="shared" si="2677"/>
        <v>0</v>
      </c>
      <c r="BB3123" s="113">
        <f t="shared" si="2678"/>
        <v>0</v>
      </c>
      <c r="BC3123" s="113">
        <f t="shared" si="2679"/>
        <v>0</v>
      </c>
      <c r="BD3123" s="117">
        <f t="shared" si="2680"/>
        <v>0</v>
      </c>
    </row>
    <row r="3124" spans="2:56" x14ac:dyDescent="0.3">
      <c r="B3124" s="211" t="s">
        <v>94</v>
      </c>
      <c r="C3124" s="212"/>
      <c r="D3124" s="213"/>
      <c r="E3124" s="144">
        <f t="shared" si="2666"/>
        <v>0</v>
      </c>
      <c r="F3124" s="212"/>
      <c r="G3124" s="213"/>
      <c r="H3124" s="144">
        <f t="shared" si="2667"/>
        <v>0</v>
      </c>
      <c r="I3124" s="212"/>
      <c r="J3124" s="213"/>
      <c r="K3124" s="144">
        <f t="shared" si="2668"/>
        <v>0</v>
      </c>
      <c r="L3124" s="212"/>
      <c r="M3124" s="214"/>
      <c r="N3124" s="215"/>
      <c r="O3124" s="212"/>
      <c r="P3124" s="215"/>
      <c r="Q3124" s="139">
        <f t="shared" si="2669"/>
        <v>0</v>
      </c>
      <c r="R3124" s="215"/>
      <c r="S3124" s="215"/>
      <c r="T3124" s="140">
        <f t="shared" si="2681"/>
        <v>0</v>
      </c>
      <c r="U3124" s="216"/>
      <c r="V3124" s="212"/>
      <c r="W3124" s="215"/>
      <c r="X3124" s="139">
        <f t="shared" si="2670"/>
        <v>0</v>
      </c>
      <c r="Y3124" s="215"/>
      <c r="Z3124" s="215"/>
      <c r="AA3124" s="140">
        <f t="shared" si="2682"/>
        <v>0</v>
      </c>
      <c r="AB3124" s="216"/>
      <c r="AC3124" s="212"/>
      <c r="AD3124" s="215"/>
      <c r="AE3124" s="139">
        <f t="shared" si="2671"/>
        <v>0</v>
      </c>
      <c r="AF3124" s="215"/>
      <c r="AG3124" s="215"/>
      <c r="AH3124" s="140">
        <f t="shared" si="2683"/>
        <v>0</v>
      </c>
      <c r="AJ3124" s="217"/>
      <c r="AK3124" s="218"/>
      <c r="AL3124" s="219"/>
      <c r="AM3124" s="218"/>
      <c r="AN3124" s="219"/>
      <c r="AO3124" s="218"/>
      <c r="AP3124" s="219"/>
      <c r="AQ3124" s="218"/>
      <c r="AR3124" s="219"/>
      <c r="AS3124" s="218"/>
      <c r="AT3124" s="219"/>
      <c r="AU3124" s="218"/>
      <c r="AV3124" s="114">
        <f t="shared" si="2673"/>
        <v>0</v>
      </c>
      <c r="AW3124" s="113">
        <f t="shared" si="2674"/>
        <v>0</v>
      </c>
      <c r="AX3124" s="210"/>
      <c r="AY3124" s="111">
        <f t="shared" si="2675"/>
        <v>0</v>
      </c>
      <c r="AZ3124" s="113">
        <f t="shared" si="2676"/>
        <v>0</v>
      </c>
      <c r="BA3124" s="114">
        <f t="shared" si="2677"/>
        <v>0</v>
      </c>
      <c r="BB3124" s="113">
        <f t="shared" si="2678"/>
        <v>0</v>
      </c>
      <c r="BC3124" s="113">
        <f t="shared" si="2679"/>
        <v>0</v>
      </c>
      <c r="BD3124" s="117">
        <f t="shared" si="2680"/>
        <v>0</v>
      </c>
    </row>
    <row r="3125" spans="2:56" x14ac:dyDescent="0.3">
      <c r="B3125" s="211" t="s">
        <v>95</v>
      </c>
      <c r="C3125" s="212"/>
      <c r="D3125" s="213"/>
      <c r="E3125" s="144">
        <f t="shared" si="2666"/>
        <v>0</v>
      </c>
      <c r="F3125" s="212"/>
      <c r="G3125" s="213"/>
      <c r="H3125" s="144">
        <f t="shared" si="2667"/>
        <v>0</v>
      </c>
      <c r="I3125" s="212"/>
      <c r="J3125" s="213"/>
      <c r="K3125" s="144">
        <f t="shared" si="2668"/>
        <v>0</v>
      </c>
      <c r="L3125" s="212"/>
      <c r="M3125" s="214"/>
      <c r="N3125" s="215"/>
      <c r="O3125" s="212"/>
      <c r="P3125" s="215"/>
      <c r="Q3125" s="139">
        <f t="shared" si="2669"/>
        <v>0</v>
      </c>
      <c r="R3125" s="215"/>
      <c r="S3125" s="215"/>
      <c r="T3125" s="140">
        <f t="shared" si="2681"/>
        <v>0</v>
      </c>
      <c r="U3125" s="216"/>
      <c r="V3125" s="212"/>
      <c r="W3125" s="215"/>
      <c r="X3125" s="139">
        <f t="shared" si="2670"/>
        <v>0</v>
      </c>
      <c r="Y3125" s="215"/>
      <c r="Z3125" s="215"/>
      <c r="AA3125" s="140">
        <f t="shared" si="2682"/>
        <v>0</v>
      </c>
      <c r="AB3125" s="216"/>
      <c r="AC3125" s="212"/>
      <c r="AD3125" s="215"/>
      <c r="AE3125" s="139">
        <f t="shared" si="2671"/>
        <v>0</v>
      </c>
      <c r="AF3125" s="215"/>
      <c r="AG3125" s="215"/>
      <c r="AH3125" s="140">
        <f t="shared" si="2683"/>
        <v>0</v>
      </c>
      <c r="AJ3125" s="217"/>
      <c r="AK3125" s="218"/>
      <c r="AL3125" s="219"/>
      <c r="AM3125" s="218"/>
      <c r="AN3125" s="219"/>
      <c r="AO3125" s="218"/>
      <c r="AP3125" s="219"/>
      <c r="AQ3125" s="218"/>
      <c r="AR3125" s="219"/>
      <c r="AS3125" s="218"/>
      <c r="AT3125" s="219"/>
      <c r="AU3125" s="218"/>
      <c r="AV3125" s="114">
        <f t="shared" si="2673"/>
        <v>0</v>
      </c>
      <c r="AW3125" s="113">
        <f t="shared" si="2674"/>
        <v>0</v>
      </c>
      <c r="AX3125" s="210"/>
      <c r="AY3125" s="111">
        <f t="shared" si="2675"/>
        <v>0</v>
      </c>
      <c r="AZ3125" s="113">
        <f t="shared" si="2676"/>
        <v>0</v>
      </c>
      <c r="BA3125" s="114">
        <f t="shared" si="2677"/>
        <v>0</v>
      </c>
      <c r="BB3125" s="113">
        <f t="shared" si="2678"/>
        <v>0</v>
      </c>
      <c r="BC3125" s="113">
        <f t="shared" si="2679"/>
        <v>0</v>
      </c>
      <c r="BD3125" s="117">
        <f t="shared" si="2680"/>
        <v>0</v>
      </c>
    </row>
    <row r="3126" spans="2:56" x14ac:dyDescent="0.3">
      <c r="B3126" s="222" t="s">
        <v>96</v>
      </c>
      <c r="C3126" s="78">
        <f>SUM(C3127:C3130)</f>
        <v>0</v>
      </c>
      <c r="D3126" s="79">
        <f>SUM(D3127:D3130)</f>
        <v>0</v>
      </c>
      <c r="E3126" s="69">
        <f t="shared" si="2666"/>
        <v>0</v>
      </c>
      <c r="F3126" s="78">
        <f>SUM(F3127:F3130)</f>
        <v>0</v>
      </c>
      <c r="G3126" s="79">
        <f>SUM(G3127:G3130)</f>
        <v>0</v>
      </c>
      <c r="H3126" s="69">
        <f t="shared" si="2667"/>
        <v>0</v>
      </c>
      <c r="I3126" s="78">
        <f>SUM(I3127:I3130)</f>
        <v>0</v>
      </c>
      <c r="J3126" s="79">
        <f>SUM(J3127:J3130)</f>
        <v>0</v>
      </c>
      <c r="K3126" s="69">
        <f t="shared" si="2668"/>
        <v>0</v>
      </c>
      <c r="L3126" s="78">
        <f>SUM(L3127:L3130)</f>
        <v>0</v>
      </c>
      <c r="M3126" s="80">
        <f>SUM(M3127:M3130)</f>
        <v>0</v>
      </c>
      <c r="N3126" s="81">
        <f>SUM(N3127:N3130)</f>
        <v>0</v>
      </c>
      <c r="O3126" s="78">
        <f>SUM(O3127:O3130)</f>
        <v>0</v>
      </c>
      <c r="P3126" s="81">
        <f>SUM(P3127:P3130)</f>
        <v>0</v>
      </c>
      <c r="Q3126" s="148">
        <f t="shared" si="2669"/>
        <v>0</v>
      </c>
      <c r="R3126" s="81">
        <f>SUM(R3127:R3130)</f>
        <v>0</v>
      </c>
      <c r="S3126" s="81">
        <f>SUM(S3127:S3130)</f>
        <v>0</v>
      </c>
      <c r="T3126" s="149">
        <f t="shared" si="2681"/>
        <v>0</v>
      </c>
      <c r="U3126" s="216"/>
      <c r="V3126" s="78">
        <f>SUM(V3127:V3130)</f>
        <v>0</v>
      </c>
      <c r="W3126" s="81">
        <f>SUM(W3127:W3130)</f>
        <v>0</v>
      </c>
      <c r="X3126" s="148">
        <f t="shared" si="2670"/>
        <v>0</v>
      </c>
      <c r="Y3126" s="81">
        <f>SUM(Y3127:Y3130)</f>
        <v>0</v>
      </c>
      <c r="Z3126" s="81">
        <f>SUM(Z3127:Z3130)</f>
        <v>0</v>
      </c>
      <c r="AA3126" s="149">
        <f t="shared" si="2682"/>
        <v>0</v>
      </c>
      <c r="AB3126" s="216"/>
      <c r="AC3126" s="78">
        <f>SUM(AC3127:AC3130)</f>
        <v>0</v>
      </c>
      <c r="AD3126" s="81">
        <f>SUM(AD3127:AD3130)</f>
        <v>0</v>
      </c>
      <c r="AE3126" s="148">
        <f t="shared" si="2671"/>
        <v>0</v>
      </c>
      <c r="AF3126" s="81">
        <f>SUM(AF3127:AF3130)</f>
        <v>0</v>
      </c>
      <c r="AG3126" s="81">
        <f>SUM(AG3127:AG3130)</f>
        <v>0</v>
      </c>
      <c r="AH3126" s="149">
        <f t="shared" si="2683"/>
        <v>0</v>
      </c>
      <c r="AJ3126" s="79">
        <f t="shared" ref="AJ3126:AU3126" si="2696">SUM(AJ3127:AJ3130)</f>
        <v>0</v>
      </c>
      <c r="AK3126" s="80">
        <f t="shared" si="2696"/>
        <v>0</v>
      </c>
      <c r="AL3126" s="81">
        <f t="shared" si="2696"/>
        <v>0</v>
      </c>
      <c r="AM3126" s="80">
        <f t="shared" si="2696"/>
        <v>0</v>
      </c>
      <c r="AN3126" s="81">
        <f t="shared" si="2696"/>
        <v>0</v>
      </c>
      <c r="AO3126" s="80">
        <f t="shared" si="2696"/>
        <v>0</v>
      </c>
      <c r="AP3126" s="81">
        <f t="shared" si="2696"/>
        <v>0</v>
      </c>
      <c r="AQ3126" s="80">
        <f t="shared" si="2696"/>
        <v>0</v>
      </c>
      <c r="AR3126" s="81">
        <f t="shared" si="2696"/>
        <v>0</v>
      </c>
      <c r="AS3126" s="80">
        <f t="shared" si="2696"/>
        <v>0</v>
      </c>
      <c r="AT3126" s="81">
        <f t="shared" si="2696"/>
        <v>0</v>
      </c>
      <c r="AU3126" s="80">
        <f t="shared" si="2696"/>
        <v>0</v>
      </c>
      <c r="AV3126" s="81">
        <f t="shared" si="2673"/>
        <v>0</v>
      </c>
      <c r="AW3126" s="80">
        <f t="shared" si="2674"/>
        <v>0</v>
      </c>
      <c r="AX3126" s="210"/>
      <c r="AY3126" s="79">
        <f t="shared" si="2675"/>
        <v>0</v>
      </c>
      <c r="AZ3126" s="80">
        <f t="shared" si="2676"/>
        <v>0</v>
      </c>
      <c r="BA3126" s="81">
        <f t="shared" si="2677"/>
        <v>0</v>
      </c>
      <c r="BB3126" s="80">
        <f t="shared" si="2678"/>
        <v>0</v>
      </c>
      <c r="BC3126" s="80">
        <f t="shared" si="2679"/>
        <v>0</v>
      </c>
      <c r="BD3126" s="86">
        <f t="shared" si="2680"/>
        <v>0</v>
      </c>
    </row>
    <row r="3127" spans="2:56" x14ac:dyDescent="0.3">
      <c r="B3127" s="211" t="s">
        <v>97</v>
      </c>
      <c r="C3127" s="212"/>
      <c r="D3127" s="213"/>
      <c r="E3127" s="144">
        <f t="shared" si="2666"/>
        <v>0</v>
      </c>
      <c r="F3127" s="212"/>
      <c r="G3127" s="213"/>
      <c r="H3127" s="144">
        <f t="shared" si="2667"/>
        <v>0</v>
      </c>
      <c r="I3127" s="212"/>
      <c r="J3127" s="213"/>
      <c r="K3127" s="144">
        <f t="shared" si="2668"/>
        <v>0</v>
      </c>
      <c r="L3127" s="212"/>
      <c r="M3127" s="214"/>
      <c r="N3127" s="215"/>
      <c r="O3127" s="212"/>
      <c r="P3127" s="215"/>
      <c r="Q3127" s="139">
        <f t="shared" si="2669"/>
        <v>0</v>
      </c>
      <c r="R3127" s="215"/>
      <c r="S3127" s="215"/>
      <c r="T3127" s="140">
        <f t="shared" si="2681"/>
        <v>0</v>
      </c>
      <c r="U3127" s="216"/>
      <c r="V3127" s="212"/>
      <c r="W3127" s="215"/>
      <c r="X3127" s="139">
        <f t="shared" si="2670"/>
        <v>0</v>
      </c>
      <c r="Y3127" s="215"/>
      <c r="Z3127" s="215"/>
      <c r="AA3127" s="140">
        <f t="shared" si="2682"/>
        <v>0</v>
      </c>
      <c r="AB3127" s="216"/>
      <c r="AC3127" s="212"/>
      <c r="AD3127" s="215"/>
      <c r="AE3127" s="139">
        <f t="shared" si="2671"/>
        <v>0</v>
      </c>
      <c r="AF3127" s="215"/>
      <c r="AG3127" s="215"/>
      <c r="AH3127" s="140">
        <f t="shared" si="2683"/>
        <v>0</v>
      </c>
      <c r="AJ3127" s="217"/>
      <c r="AK3127" s="218"/>
      <c r="AL3127" s="219"/>
      <c r="AM3127" s="218"/>
      <c r="AN3127" s="219"/>
      <c r="AO3127" s="218"/>
      <c r="AP3127" s="219"/>
      <c r="AQ3127" s="218"/>
      <c r="AR3127" s="219"/>
      <c r="AS3127" s="218"/>
      <c r="AT3127" s="219"/>
      <c r="AU3127" s="218"/>
      <c r="AV3127" s="114">
        <f t="shared" si="2673"/>
        <v>0</v>
      </c>
      <c r="AW3127" s="113">
        <f t="shared" si="2674"/>
        <v>0</v>
      </c>
      <c r="AX3127" s="210"/>
      <c r="AY3127" s="111">
        <f t="shared" si="2675"/>
        <v>0</v>
      </c>
      <c r="AZ3127" s="113">
        <f t="shared" si="2676"/>
        <v>0</v>
      </c>
      <c r="BA3127" s="114">
        <f t="shared" si="2677"/>
        <v>0</v>
      </c>
      <c r="BB3127" s="113">
        <f t="shared" si="2678"/>
        <v>0</v>
      </c>
      <c r="BC3127" s="113">
        <f t="shared" si="2679"/>
        <v>0</v>
      </c>
      <c r="BD3127" s="117">
        <f t="shared" si="2680"/>
        <v>0</v>
      </c>
    </row>
    <row r="3128" spans="2:56" x14ac:dyDescent="0.3">
      <c r="B3128" s="211" t="s">
        <v>98</v>
      </c>
      <c r="C3128" s="212"/>
      <c r="D3128" s="213"/>
      <c r="E3128" s="144">
        <f t="shared" si="2666"/>
        <v>0</v>
      </c>
      <c r="F3128" s="212"/>
      <c r="G3128" s="213"/>
      <c r="H3128" s="144">
        <f t="shared" si="2667"/>
        <v>0</v>
      </c>
      <c r="I3128" s="212"/>
      <c r="J3128" s="213"/>
      <c r="K3128" s="144">
        <f t="shared" si="2668"/>
        <v>0</v>
      </c>
      <c r="L3128" s="212"/>
      <c r="M3128" s="214"/>
      <c r="N3128" s="215"/>
      <c r="O3128" s="212"/>
      <c r="P3128" s="215"/>
      <c r="Q3128" s="139">
        <f t="shared" si="2669"/>
        <v>0</v>
      </c>
      <c r="R3128" s="215"/>
      <c r="S3128" s="215"/>
      <c r="T3128" s="140">
        <f t="shared" si="2681"/>
        <v>0</v>
      </c>
      <c r="U3128" s="216"/>
      <c r="V3128" s="212"/>
      <c r="W3128" s="215"/>
      <c r="X3128" s="139">
        <f t="shared" si="2670"/>
        <v>0</v>
      </c>
      <c r="Y3128" s="215"/>
      <c r="Z3128" s="215"/>
      <c r="AA3128" s="140">
        <f t="shared" si="2682"/>
        <v>0</v>
      </c>
      <c r="AB3128" s="216"/>
      <c r="AC3128" s="212"/>
      <c r="AD3128" s="215"/>
      <c r="AE3128" s="139">
        <f t="shared" si="2671"/>
        <v>0</v>
      </c>
      <c r="AF3128" s="215"/>
      <c r="AG3128" s="215"/>
      <c r="AH3128" s="140">
        <f t="shared" si="2683"/>
        <v>0</v>
      </c>
      <c r="AJ3128" s="217"/>
      <c r="AK3128" s="218"/>
      <c r="AL3128" s="219"/>
      <c r="AM3128" s="218"/>
      <c r="AN3128" s="219"/>
      <c r="AO3128" s="218"/>
      <c r="AP3128" s="219"/>
      <c r="AQ3128" s="218"/>
      <c r="AR3128" s="219"/>
      <c r="AS3128" s="218"/>
      <c r="AT3128" s="219"/>
      <c r="AU3128" s="218"/>
      <c r="AV3128" s="114">
        <f t="shared" si="2673"/>
        <v>0</v>
      </c>
      <c r="AW3128" s="113">
        <f t="shared" si="2674"/>
        <v>0</v>
      </c>
      <c r="AX3128" s="210"/>
      <c r="AY3128" s="111">
        <f t="shared" si="2675"/>
        <v>0</v>
      </c>
      <c r="AZ3128" s="113">
        <f t="shared" si="2676"/>
        <v>0</v>
      </c>
      <c r="BA3128" s="114">
        <f t="shared" si="2677"/>
        <v>0</v>
      </c>
      <c r="BB3128" s="113">
        <f t="shared" si="2678"/>
        <v>0</v>
      </c>
      <c r="BC3128" s="113">
        <f t="shared" si="2679"/>
        <v>0</v>
      </c>
      <c r="BD3128" s="117">
        <f t="shared" si="2680"/>
        <v>0</v>
      </c>
    </row>
    <row r="3129" spans="2:56" x14ac:dyDescent="0.3">
      <c r="B3129" s="211" t="s">
        <v>99</v>
      </c>
      <c r="C3129" s="212"/>
      <c r="D3129" s="213"/>
      <c r="E3129" s="144">
        <f t="shared" si="2666"/>
        <v>0</v>
      </c>
      <c r="F3129" s="212"/>
      <c r="G3129" s="213"/>
      <c r="H3129" s="144">
        <f t="shared" si="2667"/>
        <v>0</v>
      </c>
      <c r="I3129" s="212"/>
      <c r="J3129" s="213"/>
      <c r="K3129" s="144">
        <f t="shared" si="2668"/>
        <v>0</v>
      </c>
      <c r="L3129" s="212"/>
      <c r="M3129" s="214"/>
      <c r="N3129" s="215"/>
      <c r="O3129" s="212"/>
      <c r="P3129" s="215"/>
      <c r="Q3129" s="139">
        <f t="shared" si="2669"/>
        <v>0</v>
      </c>
      <c r="R3129" s="215"/>
      <c r="S3129" s="215"/>
      <c r="T3129" s="140">
        <f t="shared" si="2681"/>
        <v>0</v>
      </c>
      <c r="U3129" s="216"/>
      <c r="V3129" s="212"/>
      <c r="W3129" s="215"/>
      <c r="X3129" s="139">
        <f t="shared" si="2670"/>
        <v>0</v>
      </c>
      <c r="Y3129" s="215"/>
      <c r="Z3129" s="215"/>
      <c r="AA3129" s="140">
        <f t="shared" si="2682"/>
        <v>0</v>
      </c>
      <c r="AB3129" s="216"/>
      <c r="AC3129" s="212"/>
      <c r="AD3129" s="215"/>
      <c r="AE3129" s="139">
        <f t="shared" si="2671"/>
        <v>0</v>
      </c>
      <c r="AF3129" s="215"/>
      <c r="AG3129" s="215"/>
      <c r="AH3129" s="140">
        <f t="shared" si="2683"/>
        <v>0</v>
      </c>
      <c r="AJ3129" s="217"/>
      <c r="AK3129" s="218"/>
      <c r="AL3129" s="219"/>
      <c r="AM3129" s="218"/>
      <c r="AN3129" s="219"/>
      <c r="AO3129" s="218"/>
      <c r="AP3129" s="219"/>
      <c r="AQ3129" s="218"/>
      <c r="AR3129" s="219"/>
      <c r="AS3129" s="218"/>
      <c r="AT3129" s="219"/>
      <c r="AU3129" s="218"/>
      <c r="AV3129" s="114">
        <f t="shared" si="2673"/>
        <v>0</v>
      </c>
      <c r="AW3129" s="113">
        <f t="shared" si="2674"/>
        <v>0</v>
      </c>
      <c r="AX3129" s="210"/>
      <c r="AY3129" s="111">
        <f t="shared" si="2675"/>
        <v>0</v>
      </c>
      <c r="AZ3129" s="113">
        <f t="shared" si="2676"/>
        <v>0</v>
      </c>
      <c r="BA3129" s="114">
        <f t="shared" si="2677"/>
        <v>0</v>
      </c>
      <c r="BB3129" s="113">
        <f t="shared" si="2678"/>
        <v>0</v>
      </c>
      <c r="BC3129" s="113">
        <f t="shared" si="2679"/>
        <v>0</v>
      </c>
      <c r="BD3129" s="117">
        <f t="shared" si="2680"/>
        <v>0</v>
      </c>
    </row>
    <row r="3130" spans="2:56" x14ac:dyDescent="0.3">
      <c r="B3130" s="211" t="s">
        <v>100</v>
      </c>
      <c r="C3130" s="212"/>
      <c r="D3130" s="213"/>
      <c r="E3130" s="144">
        <f t="shared" si="2666"/>
        <v>0</v>
      </c>
      <c r="F3130" s="212"/>
      <c r="G3130" s="213"/>
      <c r="H3130" s="144">
        <f t="shared" si="2667"/>
        <v>0</v>
      </c>
      <c r="I3130" s="212"/>
      <c r="J3130" s="213"/>
      <c r="K3130" s="144">
        <f t="shared" si="2668"/>
        <v>0</v>
      </c>
      <c r="L3130" s="212"/>
      <c r="M3130" s="214"/>
      <c r="N3130" s="215"/>
      <c r="O3130" s="212"/>
      <c r="P3130" s="215"/>
      <c r="Q3130" s="139">
        <f t="shared" si="2669"/>
        <v>0</v>
      </c>
      <c r="R3130" s="215"/>
      <c r="S3130" s="215"/>
      <c r="T3130" s="140">
        <f t="shared" si="2681"/>
        <v>0</v>
      </c>
      <c r="U3130" s="216"/>
      <c r="V3130" s="212"/>
      <c r="W3130" s="215"/>
      <c r="X3130" s="139">
        <f t="shared" si="2670"/>
        <v>0</v>
      </c>
      <c r="Y3130" s="215"/>
      <c r="Z3130" s="215"/>
      <c r="AA3130" s="140">
        <f t="shared" si="2682"/>
        <v>0</v>
      </c>
      <c r="AB3130" s="216"/>
      <c r="AC3130" s="212"/>
      <c r="AD3130" s="215"/>
      <c r="AE3130" s="139">
        <f t="shared" si="2671"/>
        <v>0</v>
      </c>
      <c r="AF3130" s="215"/>
      <c r="AG3130" s="215"/>
      <c r="AH3130" s="140">
        <f t="shared" si="2683"/>
        <v>0</v>
      </c>
      <c r="AJ3130" s="217"/>
      <c r="AK3130" s="218"/>
      <c r="AL3130" s="219"/>
      <c r="AM3130" s="218"/>
      <c r="AN3130" s="219"/>
      <c r="AO3130" s="218"/>
      <c r="AP3130" s="219"/>
      <c r="AQ3130" s="218"/>
      <c r="AR3130" s="219"/>
      <c r="AS3130" s="218"/>
      <c r="AT3130" s="219"/>
      <c r="AU3130" s="218"/>
      <c r="AV3130" s="114">
        <f t="shared" si="2673"/>
        <v>0</v>
      </c>
      <c r="AW3130" s="113">
        <f t="shared" si="2674"/>
        <v>0</v>
      </c>
      <c r="AX3130" s="210"/>
      <c r="AY3130" s="111">
        <f t="shared" si="2675"/>
        <v>0</v>
      </c>
      <c r="AZ3130" s="113">
        <f t="shared" si="2676"/>
        <v>0</v>
      </c>
      <c r="BA3130" s="114">
        <f t="shared" si="2677"/>
        <v>0</v>
      </c>
      <c r="BB3130" s="113">
        <f t="shared" si="2678"/>
        <v>0</v>
      </c>
      <c r="BC3130" s="113">
        <f t="shared" si="2679"/>
        <v>0</v>
      </c>
      <c r="BD3130" s="117">
        <f t="shared" si="2680"/>
        <v>0</v>
      </c>
    </row>
    <row r="3131" spans="2:56" x14ac:dyDescent="0.3">
      <c r="B3131" s="222" t="s">
        <v>101</v>
      </c>
      <c r="C3131" s="78">
        <f>SUM(C3132:C3133)</f>
        <v>0</v>
      </c>
      <c r="D3131" s="79">
        <f>SUM(D3132:D3133)</f>
        <v>0</v>
      </c>
      <c r="E3131" s="69">
        <f t="shared" si="2666"/>
        <v>0</v>
      </c>
      <c r="F3131" s="78">
        <f>SUM(F3132:F3133)</f>
        <v>0</v>
      </c>
      <c r="G3131" s="79">
        <f>SUM(G3132:G3133)</f>
        <v>0</v>
      </c>
      <c r="H3131" s="69">
        <f t="shared" si="2667"/>
        <v>0</v>
      </c>
      <c r="I3131" s="78">
        <f>SUM(I3132:I3133)</f>
        <v>0</v>
      </c>
      <c r="J3131" s="79">
        <f>SUM(J3132:J3133)</f>
        <v>0</v>
      </c>
      <c r="K3131" s="69">
        <f t="shared" si="2668"/>
        <v>0</v>
      </c>
      <c r="L3131" s="78">
        <f>SUM(L3132:L3133)</f>
        <v>0</v>
      </c>
      <c r="M3131" s="80">
        <f>SUM(M3132:M3133)</f>
        <v>0</v>
      </c>
      <c r="N3131" s="81">
        <f>SUM(N3132:N3133)</f>
        <v>0</v>
      </c>
      <c r="O3131" s="78">
        <f>SUM(O3132:O3133)</f>
        <v>0</v>
      </c>
      <c r="P3131" s="81">
        <f>SUM(P3132:P3133)</f>
        <v>0</v>
      </c>
      <c r="Q3131" s="148">
        <f t="shared" si="2669"/>
        <v>0</v>
      </c>
      <c r="R3131" s="81">
        <f>SUM(R3132:R3133)</f>
        <v>0</v>
      </c>
      <c r="S3131" s="81">
        <f>SUM(S3132:S3133)</f>
        <v>0</v>
      </c>
      <c r="T3131" s="149">
        <f t="shared" si="2681"/>
        <v>0</v>
      </c>
      <c r="U3131" s="216"/>
      <c r="V3131" s="78">
        <f>SUM(V3132:V3133)</f>
        <v>0</v>
      </c>
      <c r="W3131" s="81">
        <f>SUM(W3132:W3133)</f>
        <v>0</v>
      </c>
      <c r="X3131" s="148">
        <f t="shared" si="2670"/>
        <v>0</v>
      </c>
      <c r="Y3131" s="81">
        <f>SUM(Y3132:Y3133)</f>
        <v>0</v>
      </c>
      <c r="Z3131" s="81">
        <f>SUM(Z3132:Z3133)</f>
        <v>0</v>
      </c>
      <c r="AA3131" s="149">
        <f t="shared" si="2682"/>
        <v>0</v>
      </c>
      <c r="AB3131" s="216"/>
      <c r="AC3131" s="78">
        <f>SUM(AC3132:AC3133)</f>
        <v>0</v>
      </c>
      <c r="AD3131" s="81">
        <f>SUM(AD3132:AD3133)</f>
        <v>0</v>
      </c>
      <c r="AE3131" s="148">
        <f t="shared" si="2671"/>
        <v>0</v>
      </c>
      <c r="AF3131" s="81">
        <f>SUM(AF3132:AF3133)</f>
        <v>0</v>
      </c>
      <c r="AG3131" s="81">
        <f>SUM(AG3132:AG3133)</f>
        <v>0</v>
      </c>
      <c r="AH3131" s="149">
        <f t="shared" si="2683"/>
        <v>0</v>
      </c>
      <c r="AJ3131" s="79">
        <f t="shared" ref="AJ3131:AU3131" si="2697">SUM(AJ3132:AJ3133)</f>
        <v>0</v>
      </c>
      <c r="AK3131" s="80">
        <f t="shared" si="2697"/>
        <v>0</v>
      </c>
      <c r="AL3131" s="81">
        <f t="shared" si="2697"/>
        <v>0</v>
      </c>
      <c r="AM3131" s="80">
        <f t="shared" si="2697"/>
        <v>0</v>
      </c>
      <c r="AN3131" s="81">
        <f t="shared" si="2697"/>
        <v>0</v>
      </c>
      <c r="AO3131" s="80">
        <f t="shared" si="2697"/>
        <v>0</v>
      </c>
      <c r="AP3131" s="81">
        <f t="shared" si="2697"/>
        <v>0</v>
      </c>
      <c r="AQ3131" s="80">
        <f t="shared" si="2697"/>
        <v>0</v>
      </c>
      <c r="AR3131" s="81">
        <f t="shared" si="2697"/>
        <v>0</v>
      </c>
      <c r="AS3131" s="80">
        <f t="shared" si="2697"/>
        <v>0</v>
      </c>
      <c r="AT3131" s="81">
        <f t="shared" si="2697"/>
        <v>0</v>
      </c>
      <c r="AU3131" s="80">
        <f t="shared" si="2697"/>
        <v>0</v>
      </c>
      <c r="AV3131" s="81">
        <f t="shared" si="2673"/>
        <v>0</v>
      </c>
      <c r="AW3131" s="80">
        <f t="shared" si="2674"/>
        <v>0</v>
      </c>
      <c r="AX3131" s="210"/>
      <c r="AY3131" s="79">
        <f t="shared" si="2675"/>
        <v>0</v>
      </c>
      <c r="AZ3131" s="80">
        <f t="shared" si="2676"/>
        <v>0</v>
      </c>
      <c r="BA3131" s="81">
        <f t="shared" si="2677"/>
        <v>0</v>
      </c>
      <c r="BB3131" s="80">
        <f t="shared" si="2678"/>
        <v>0</v>
      </c>
      <c r="BC3131" s="80">
        <f t="shared" si="2679"/>
        <v>0</v>
      </c>
      <c r="BD3131" s="86">
        <f t="shared" si="2680"/>
        <v>0</v>
      </c>
    </row>
    <row r="3132" spans="2:56" x14ac:dyDescent="0.3">
      <c r="B3132" s="211" t="s">
        <v>102</v>
      </c>
      <c r="C3132" s="212"/>
      <c r="D3132" s="213"/>
      <c r="E3132" s="144">
        <f t="shared" si="2666"/>
        <v>0</v>
      </c>
      <c r="F3132" s="212"/>
      <c r="G3132" s="213"/>
      <c r="H3132" s="144">
        <f t="shared" si="2667"/>
        <v>0</v>
      </c>
      <c r="I3132" s="212"/>
      <c r="J3132" s="213"/>
      <c r="K3132" s="144">
        <f t="shared" si="2668"/>
        <v>0</v>
      </c>
      <c r="L3132" s="212"/>
      <c r="M3132" s="214"/>
      <c r="N3132" s="215"/>
      <c r="O3132" s="212"/>
      <c r="P3132" s="215"/>
      <c r="Q3132" s="139">
        <f t="shared" si="2669"/>
        <v>0</v>
      </c>
      <c r="R3132" s="215"/>
      <c r="S3132" s="215"/>
      <c r="T3132" s="140">
        <f t="shared" si="2681"/>
        <v>0</v>
      </c>
      <c r="U3132" s="216"/>
      <c r="V3132" s="212"/>
      <c r="W3132" s="215"/>
      <c r="X3132" s="139">
        <f t="shared" si="2670"/>
        <v>0</v>
      </c>
      <c r="Y3132" s="215"/>
      <c r="Z3132" s="215"/>
      <c r="AA3132" s="140">
        <f t="shared" si="2682"/>
        <v>0</v>
      </c>
      <c r="AB3132" s="216"/>
      <c r="AC3132" s="212"/>
      <c r="AD3132" s="215"/>
      <c r="AE3132" s="139">
        <f t="shared" si="2671"/>
        <v>0</v>
      </c>
      <c r="AF3132" s="215"/>
      <c r="AG3132" s="215"/>
      <c r="AH3132" s="140">
        <f t="shared" si="2683"/>
        <v>0</v>
      </c>
      <c r="AJ3132" s="217"/>
      <c r="AK3132" s="218"/>
      <c r="AL3132" s="219"/>
      <c r="AM3132" s="218"/>
      <c r="AN3132" s="219"/>
      <c r="AO3132" s="218"/>
      <c r="AP3132" s="219"/>
      <c r="AQ3132" s="218"/>
      <c r="AR3132" s="219"/>
      <c r="AS3132" s="218"/>
      <c r="AT3132" s="219"/>
      <c r="AU3132" s="218"/>
      <c r="AV3132" s="114">
        <f t="shared" si="2673"/>
        <v>0</v>
      </c>
      <c r="AW3132" s="113">
        <f t="shared" si="2674"/>
        <v>0</v>
      </c>
      <c r="AX3132" s="210"/>
      <c r="AY3132" s="111">
        <f t="shared" si="2675"/>
        <v>0</v>
      </c>
      <c r="AZ3132" s="113">
        <f t="shared" si="2676"/>
        <v>0</v>
      </c>
      <c r="BA3132" s="114">
        <f t="shared" si="2677"/>
        <v>0</v>
      </c>
      <c r="BB3132" s="113">
        <f t="shared" si="2678"/>
        <v>0</v>
      </c>
      <c r="BC3132" s="113">
        <f t="shared" si="2679"/>
        <v>0</v>
      </c>
      <c r="BD3132" s="117">
        <f t="shared" si="2680"/>
        <v>0</v>
      </c>
    </row>
    <row r="3133" spans="2:56" x14ac:dyDescent="0.3">
      <c r="B3133" s="211" t="s">
        <v>103</v>
      </c>
      <c r="C3133" s="212"/>
      <c r="D3133" s="213"/>
      <c r="E3133" s="144">
        <f t="shared" si="2666"/>
        <v>0</v>
      </c>
      <c r="F3133" s="212"/>
      <c r="G3133" s="213"/>
      <c r="H3133" s="144">
        <f t="shared" si="2667"/>
        <v>0</v>
      </c>
      <c r="I3133" s="212"/>
      <c r="J3133" s="213"/>
      <c r="K3133" s="144">
        <f t="shared" si="2668"/>
        <v>0</v>
      </c>
      <c r="L3133" s="212"/>
      <c r="M3133" s="214"/>
      <c r="N3133" s="215"/>
      <c r="O3133" s="212"/>
      <c r="P3133" s="215"/>
      <c r="Q3133" s="139">
        <f t="shared" si="2669"/>
        <v>0</v>
      </c>
      <c r="R3133" s="215"/>
      <c r="S3133" s="215"/>
      <c r="T3133" s="140">
        <f t="shared" si="2681"/>
        <v>0</v>
      </c>
      <c r="U3133" s="216"/>
      <c r="V3133" s="212"/>
      <c r="W3133" s="215"/>
      <c r="X3133" s="139">
        <f t="shared" si="2670"/>
        <v>0</v>
      </c>
      <c r="Y3133" s="215"/>
      <c r="Z3133" s="215"/>
      <c r="AA3133" s="140">
        <f t="shared" si="2682"/>
        <v>0</v>
      </c>
      <c r="AB3133" s="216"/>
      <c r="AC3133" s="212"/>
      <c r="AD3133" s="215"/>
      <c r="AE3133" s="139">
        <f t="shared" si="2671"/>
        <v>0</v>
      </c>
      <c r="AF3133" s="215"/>
      <c r="AG3133" s="215"/>
      <c r="AH3133" s="140">
        <f t="shared" si="2683"/>
        <v>0</v>
      </c>
      <c r="AJ3133" s="217"/>
      <c r="AK3133" s="218"/>
      <c r="AL3133" s="219"/>
      <c r="AM3133" s="218"/>
      <c r="AN3133" s="219"/>
      <c r="AO3133" s="218"/>
      <c r="AP3133" s="219"/>
      <c r="AQ3133" s="218"/>
      <c r="AR3133" s="219"/>
      <c r="AS3133" s="218"/>
      <c r="AT3133" s="219"/>
      <c r="AU3133" s="218"/>
      <c r="AV3133" s="114">
        <f t="shared" si="2673"/>
        <v>0</v>
      </c>
      <c r="AW3133" s="113">
        <f t="shared" si="2674"/>
        <v>0</v>
      </c>
      <c r="AX3133" s="210"/>
      <c r="AY3133" s="111">
        <f t="shared" si="2675"/>
        <v>0</v>
      </c>
      <c r="AZ3133" s="113">
        <f t="shared" si="2676"/>
        <v>0</v>
      </c>
      <c r="BA3133" s="114">
        <f t="shared" si="2677"/>
        <v>0</v>
      </c>
      <c r="BB3133" s="113">
        <f t="shared" si="2678"/>
        <v>0</v>
      </c>
      <c r="BC3133" s="113">
        <f t="shared" si="2679"/>
        <v>0</v>
      </c>
      <c r="BD3133" s="117">
        <f t="shared" si="2680"/>
        <v>0</v>
      </c>
    </row>
    <row r="3134" spans="2:56" x14ac:dyDescent="0.3">
      <c r="B3134" s="222" t="s">
        <v>104</v>
      </c>
      <c r="C3134" s="78">
        <f>SUM(C3135)</f>
        <v>0</v>
      </c>
      <c r="D3134" s="79">
        <f>SUM(D3135)</f>
        <v>0</v>
      </c>
      <c r="E3134" s="69">
        <f t="shared" si="2666"/>
        <v>0</v>
      </c>
      <c r="F3134" s="78">
        <f>SUM(F3135)</f>
        <v>0</v>
      </c>
      <c r="G3134" s="79">
        <f>SUM(G3135)</f>
        <v>0</v>
      </c>
      <c r="H3134" s="69">
        <f t="shared" si="2667"/>
        <v>0</v>
      </c>
      <c r="I3134" s="78">
        <f>SUM(I3135)</f>
        <v>0</v>
      </c>
      <c r="J3134" s="79">
        <f>SUM(J3135)</f>
        <v>0</v>
      </c>
      <c r="K3134" s="69">
        <f t="shared" si="2668"/>
        <v>0</v>
      </c>
      <c r="L3134" s="78">
        <f>SUM(L3135)</f>
        <v>0</v>
      </c>
      <c r="M3134" s="80">
        <f>SUM(M3135)</f>
        <v>0</v>
      </c>
      <c r="N3134" s="81">
        <f>SUM(N3135)</f>
        <v>0</v>
      </c>
      <c r="O3134" s="78">
        <f>SUM(O3135)</f>
        <v>0</v>
      </c>
      <c r="P3134" s="81">
        <f>SUM(P3135)</f>
        <v>0</v>
      </c>
      <c r="Q3134" s="148">
        <f t="shared" si="2669"/>
        <v>0</v>
      </c>
      <c r="R3134" s="81">
        <f>SUM(R3135)</f>
        <v>0</v>
      </c>
      <c r="S3134" s="81">
        <f>SUM(S3135)</f>
        <v>0</v>
      </c>
      <c r="T3134" s="149">
        <f t="shared" si="2681"/>
        <v>0</v>
      </c>
      <c r="U3134" s="216"/>
      <c r="V3134" s="78">
        <f>SUM(V3135)</f>
        <v>0</v>
      </c>
      <c r="W3134" s="81">
        <f>SUM(W3135)</f>
        <v>0</v>
      </c>
      <c r="X3134" s="148">
        <f t="shared" si="2670"/>
        <v>0</v>
      </c>
      <c r="Y3134" s="81">
        <f>SUM(Y3135)</f>
        <v>0</v>
      </c>
      <c r="Z3134" s="81">
        <f>SUM(Z3135)</f>
        <v>0</v>
      </c>
      <c r="AA3134" s="149">
        <f t="shared" si="2682"/>
        <v>0</v>
      </c>
      <c r="AB3134" s="216"/>
      <c r="AC3134" s="78">
        <f>SUM(AC3135)</f>
        <v>0</v>
      </c>
      <c r="AD3134" s="81">
        <f>SUM(AD3135)</f>
        <v>0</v>
      </c>
      <c r="AE3134" s="148">
        <f t="shared" si="2671"/>
        <v>0</v>
      </c>
      <c r="AF3134" s="81">
        <f>SUM(AF3135)</f>
        <v>0</v>
      </c>
      <c r="AG3134" s="81">
        <f>SUM(AG3135)</f>
        <v>0</v>
      </c>
      <c r="AH3134" s="149">
        <f t="shared" si="2683"/>
        <v>0</v>
      </c>
      <c r="AJ3134" s="79">
        <f t="shared" ref="AJ3134:AU3134" si="2698">SUM(AJ3135)</f>
        <v>0</v>
      </c>
      <c r="AK3134" s="80">
        <f t="shared" si="2698"/>
        <v>0</v>
      </c>
      <c r="AL3134" s="81">
        <f t="shared" si="2698"/>
        <v>0</v>
      </c>
      <c r="AM3134" s="80">
        <f t="shared" si="2698"/>
        <v>0</v>
      </c>
      <c r="AN3134" s="81">
        <f t="shared" si="2698"/>
        <v>0</v>
      </c>
      <c r="AO3134" s="80">
        <f t="shared" si="2698"/>
        <v>0</v>
      </c>
      <c r="AP3134" s="81">
        <f t="shared" si="2698"/>
        <v>0</v>
      </c>
      <c r="AQ3134" s="80">
        <f t="shared" si="2698"/>
        <v>0</v>
      </c>
      <c r="AR3134" s="81">
        <f t="shared" si="2698"/>
        <v>0</v>
      </c>
      <c r="AS3134" s="80">
        <f t="shared" si="2698"/>
        <v>0</v>
      </c>
      <c r="AT3134" s="81">
        <f t="shared" si="2698"/>
        <v>0</v>
      </c>
      <c r="AU3134" s="80">
        <f t="shared" si="2698"/>
        <v>0</v>
      </c>
      <c r="AV3134" s="81">
        <f t="shared" si="2673"/>
        <v>0</v>
      </c>
      <c r="AW3134" s="80">
        <f t="shared" si="2674"/>
        <v>0</v>
      </c>
      <c r="AX3134" s="210"/>
      <c r="AY3134" s="79">
        <f t="shared" si="2675"/>
        <v>0</v>
      </c>
      <c r="AZ3134" s="80">
        <f t="shared" si="2676"/>
        <v>0</v>
      </c>
      <c r="BA3134" s="81">
        <f t="shared" si="2677"/>
        <v>0</v>
      </c>
      <c r="BB3134" s="80">
        <f t="shared" si="2678"/>
        <v>0</v>
      </c>
      <c r="BC3134" s="80">
        <f t="shared" si="2679"/>
        <v>0</v>
      </c>
      <c r="BD3134" s="86">
        <f t="shared" si="2680"/>
        <v>0</v>
      </c>
    </row>
    <row r="3135" spans="2:56" x14ac:dyDescent="0.3">
      <c r="B3135" s="211" t="s">
        <v>105</v>
      </c>
      <c r="C3135" s="212"/>
      <c r="D3135" s="213"/>
      <c r="E3135" s="144">
        <f t="shared" si="2666"/>
        <v>0</v>
      </c>
      <c r="F3135" s="212"/>
      <c r="G3135" s="213"/>
      <c r="H3135" s="144">
        <f t="shared" si="2667"/>
        <v>0</v>
      </c>
      <c r="I3135" s="212"/>
      <c r="J3135" s="213"/>
      <c r="K3135" s="144">
        <f t="shared" si="2668"/>
        <v>0</v>
      </c>
      <c r="L3135" s="212"/>
      <c r="M3135" s="214"/>
      <c r="N3135" s="215"/>
      <c r="O3135" s="212"/>
      <c r="P3135" s="215"/>
      <c r="Q3135" s="139">
        <f t="shared" si="2669"/>
        <v>0</v>
      </c>
      <c r="R3135" s="215"/>
      <c r="S3135" s="215"/>
      <c r="T3135" s="140">
        <f t="shared" si="2681"/>
        <v>0</v>
      </c>
      <c r="U3135" s="216"/>
      <c r="V3135" s="212"/>
      <c r="W3135" s="215"/>
      <c r="X3135" s="139">
        <f t="shared" si="2670"/>
        <v>0</v>
      </c>
      <c r="Y3135" s="215"/>
      <c r="Z3135" s="215"/>
      <c r="AA3135" s="140">
        <f t="shared" si="2682"/>
        <v>0</v>
      </c>
      <c r="AB3135" s="216"/>
      <c r="AC3135" s="212"/>
      <c r="AD3135" s="215"/>
      <c r="AE3135" s="139">
        <f t="shared" si="2671"/>
        <v>0</v>
      </c>
      <c r="AF3135" s="215"/>
      <c r="AG3135" s="215"/>
      <c r="AH3135" s="140">
        <f t="shared" si="2683"/>
        <v>0</v>
      </c>
      <c r="AJ3135" s="217"/>
      <c r="AK3135" s="218"/>
      <c r="AL3135" s="219"/>
      <c r="AM3135" s="218"/>
      <c r="AN3135" s="219"/>
      <c r="AO3135" s="218"/>
      <c r="AP3135" s="219"/>
      <c r="AQ3135" s="218"/>
      <c r="AR3135" s="219"/>
      <c r="AS3135" s="218"/>
      <c r="AT3135" s="219"/>
      <c r="AU3135" s="218"/>
      <c r="AV3135" s="114">
        <f t="shared" si="2673"/>
        <v>0</v>
      </c>
      <c r="AW3135" s="113">
        <f t="shared" si="2674"/>
        <v>0</v>
      </c>
      <c r="AX3135" s="210"/>
      <c r="AY3135" s="111">
        <f t="shared" si="2675"/>
        <v>0</v>
      </c>
      <c r="AZ3135" s="113">
        <f t="shared" si="2676"/>
        <v>0</v>
      </c>
      <c r="BA3135" s="114">
        <f t="shared" si="2677"/>
        <v>0</v>
      </c>
      <c r="BB3135" s="113">
        <f t="shared" si="2678"/>
        <v>0</v>
      </c>
      <c r="BC3135" s="113">
        <f t="shared" si="2679"/>
        <v>0</v>
      </c>
      <c r="BD3135" s="117">
        <f t="shared" si="2680"/>
        <v>0</v>
      </c>
    </row>
    <row r="3136" spans="2:56" x14ac:dyDescent="0.3">
      <c r="B3136" s="222" t="s">
        <v>106</v>
      </c>
      <c r="C3136" s="78">
        <f>SUM(C3137:C3138)</f>
        <v>0</v>
      </c>
      <c r="D3136" s="79">
        <f>SUM(D3137:D3138)</f>
        <v>0</v>
      </c>
      <c r="E3136" s="69">
        <f t="shared" si="2666"/>
        <v>0</v>
      </c>
      <c r="F3136" s="78">
        <f>SUM(F3137:F3138)</f>
        <v>0</v>
      </c>
      <c r="G3136" s="79">
        <f>SUM(G3137:G3138)</f>
        <v>0</v>
      </c>
      <c r="H3136" s="69">
        <f t="shared" si="2667"/>
        <v>0</v>
      </c>
      <c r="I3136" s="78">
        <f>SUM(I3137:I3138)</f>
        <v>0</v>
      </c>
      <c r="J3136" s="79">
        <f>SUM(J3137:J3138)</f>
        <v>0</v>
      </c>
      <c r="K3136" s="69">
        <f t="shared" si="2668"/>
        <v>0</v>
      </c>
      <c r="L3136" s="78">
        <f>SUM(L3137:L3138)</f>
        <v>0</v>
      </c>
      <c r="M3136" s="80">
        <f>SUM(M3137:M3138)</f>
        <v>0</v>
      </c>
      <c r="N3136" s="81">
        <f>SUM(N3137:N3138)</f>
        <v>0</v>
      </c>
      <c r="O3136" s="78">
        <f>SUM(O3137:O3138)</f>
        <v>0</v>
      </c>
      <c r="P3136" s="81">
        <f>SUM(P3137:P3138)</f>
        <v>0</v>
      </c>
      <c r="Q3136" s="148">
        <f t="shared" si="2669"/>
        <v>0</v>
      </c>
      <c r="R3136" s="81">
        <f>SUM(R3137:R3138)</f>
        <v>0</v>
      </c>
      <c r="S3136" s="81">
        <f>SUM(S3137:S3138)</f>
        <v>0</v>
      </c>
      <c r="T3136" s="149">
        <f t="shared" si="2681"/>
        <v>0</v>
      </c>
      <c r="U3136" s="216"/>
      <c r="V3136" s="78">
        <f>SUM(V3137:V3138)</f>
        <v>0</v>
      </c>
      <c r="W3136" s="81">
        <f>SUM(W3137:W3138)</f>
        <v>0</v>
      </c>
      <c r="X3136" s="148">
        <f t="shared" si="2670"/>
        <v>0</v>
      </c>
      <c r="Y3136" s="81">
        <f>SUM(Y3137:Y3138)</f>
        <v>0</v>
      </c>
      <c r="Z3136" s="81">
        <f>SUM(Z3137:Z3138)</f>
        <v>0</v>
      </c>
      <c r="AA3136" s="149">
        <f t="shared" si="2682"/>
        <v>0</v>
      </c>
      <c r="AB3136" s="216"/>
      <c r="AC3136" s="78">
        <f>SUM(AC3137:AC3138)</f>
        <v>0</v>
      </c>
      <c r="AD3136" s="81">
        <f>SUM(AD3137:AD3138)</f>
        <v>0</v>
      </c>
      <c r="AE3136" s="148">
        <f t="shared" si="2671"/>
        <v>0</v>
      </c>
      <c r="AF3136" s="81">
        <f>SUM(AF3137:AF3138)</f>
        <v>0</v>
      </c>
      <c r="AG3136" s="81">
        <f>SUM(AG3137:AG3138)</f>
        <v>0</v>
      </c>
      <c r="AH3136" s="149">
        <f t="shared" si="2683"/>
        <v>0</v>
      </c>
      <c r="AJ3136" s="79">
        <f t="shared" ref="AJ3136:AU3136" si="2699">SUM(AJ3137:AJ3138)</f>
        <v>0</v>
      </c>
      <c r="AK3136" s="80">
        <f t="shared" si="2699"/>
        <v>0</v>
      </c>
      <c r="AL3136" s="81">
        <f t="shared" si="2699"/>
        <v>0</v>
      </c>
      <c r="AM3136" s="80">
        <f t="shared" si="2699"/>
        <v>0</v>
      </c>
      <c r="AN3136" s="81">
        <f t="shared" si="2699"/>
        <v>0</v>
      </c>
      <c r="AO3136" s="80">
        <f t="shared" si="2699"/>
        <v>0</v>
      </c>
      <c r="AP3136" s="81">
        <f t="shared" si="2699"/>
        <v>0</v>
      </c>
      <c r="AQ3136" s="80">
        <f t="shared" si="2699"/>
        <v>0</v>
      </c>
      <c r="AR3136" s="81">
        <f t="shared" si="2699"/>
        <v>0</v>
      </c>
      <c r="AS3136" s="80">
        <f t="shared" si="2699"/>
        <v>0</v>
      </c>
      <c r="AT3136" s="81">
        <f t="shared" si="2699"/>
        <v>0</v>
      </c>
      <c r="AU3136" s="80">
        <f t="shared" si="2699"/>
        <v>0</v>
      </c>
      <c r="AV3136" s="81">
        <f t="shared" si="2673"/>
        <v>0</v>
      </c>
      <c r="AW3136" s="80">
        <f t="shared" si="2674"/>
        <v>0</v>
      </c>
      <c r="AX3136" s="210"/>
      <c r="AY3136" s="79">
        <f t="shared" si="2675"/>
        <v>0</v>
      </c>
      <c r="AZ3136" s="80">
        <f t="shared" si="2676"/>
        <v>0</v>
      </c>
      <c r="BA3136" s="81">
        <f t="shared" si="2677"/>
        <v>0</v>
      </c>
      <c r="BB3136" s="80">
        <f t="shared" si="2678"/>
        <v>0</v>
      </c>
      <c r="BC3136" s="80">
        <f t="shared" si="2679"/>
        <v>0</v>
      </c>
      <c r="BD3136" s="86">
        <f t="shared" si="2680"/>
        <v>0</v>
      </c>
    </row>
    <row r="3137" spans="2:56" x14ac:dyDescent="0.3">
      <c r="B3137" s="211" t="s">
        <v>107</v>
      </c>
      <c r="C3137" s="212"/>
      <c r="D3137" s="213"/>
      <c r="E3137" s="144">
        <f t="shared" si="2666"/>
        <v>0</v>
      </c>
      <c r="F3137" s="212"/>
      <c r="G3137" s="213"/>
      <c r="H3137" s="144">
        <f t="shared" si="2667"/>
        <v>0</v>
      </c>
      <c r="I3137" s="212"/>
      <c r="J3137" s="213"/>
      <c r="K3137" s="144">
        <f t="shared" si="2668"/>
        <v>0</v>
      </c>
      <c r="L3137" s="212"/>
      <c r="M3137" s="214"/>
      <c r="N3137" s="215"/>
      <c r="O3137" s="212"/>
      <c r="P3137" s="215"/>
      <c r="Q3137" s="139">
        <f t="shared" si="2669"/>
        <v>0</v>
      </c>
      <c r="R3137" s="215"/>
      <c r="S3137" s="215"/>
      <c r="T3137" s="140">
        <f t="shared" si="2681"/>
        <v>0</v>
      </c>
      <c r="U3137" s="216"/>
      <c r="V3137" s="212"/>
      <c r="W3137" s="215"/>
      <c r="X3137" s="139">
        <f t="shared" si="2670"/>
        <v>0</v>
      </c>
      <c r="Y3137" s="215"/>
      <c r="Z3137" s="215"/>
      <c r="AA3137" s="140">
        <f t="shared" si="2682"/>
        <v>0</v>
      </c>
      <c r="AB3137" s="216"/>
      <c r="AC3137" s="212"/>
      <c r="AD3137" s="215"/>
      <c r="AE3137" s="139">
        <f t="shared" si="2671"/>
        <v>0</v>
      </c>
      <c r="AF3137" s="215"/>
      <c r="AG3137" s="215"/>
      <c r="AH3137" s="140">
        <f t="shared" si="2683"/>
        <v>0</v>
      </c>
      <c r="AJ3137" s="217"/>
      <c r="AK3137" s="218"/>
      <c r="AL3137" s="219"/>
      <c r="AM3137" s="218"/>
      <c r="AN3137" s="219"/>
      <c r="AO3137" s="218"/>
      <c r="AP3137" s="219"/>
      <c r="AQ3137" s="218"/>
      <c r="AR3137" s="219"/>
      <c r="AS3137" s="218"/>
      <c r="AT3137" s="219"/>
      <c r="AU3137" s="218"/>
      <c r="AV3137" s="114">
        <f t="shared" si="2673"/>
        <v>0</v>
      </c>
      <c r="AW3137" s="113">
        <f t="shared" si="2674"/>
        <v>0</v>
      </c>
      <c r="AX3137" s="210"/>
      <c r="AY3137" s="111">
        <f t="shared" si="2675"/>
        <v>0</v>
      </c>
      <c r="AZ3137" s="113">
        <f t="shared" si="2676"/>
        <v>0</v>
      </c>
      <c r="BA3137" s="114">
        <f t="shared" si="2677"/>
        <v>0</v>
      </c>
      <c r="BB3137" s="113">
        <f t="shared" si="2678"/>
        <v>0</v>
      </c>
      <c r="BC3137" s="113">
        <f t="shared" si="2679"/>
        <v>0</v>
      </c>
      <c r="BD3137" s="117">
        <f t="shared" si="2680"/>
        <v>0</v>
      </c>
    </row>
    <row r="3138" spans="2:56" x14ac:dyDescent="0.3">
      <c r="B3138" s="211" t="s">
        <v>108</v>
      </c>
      <c r="C3138" s="212"/>
      <c r="D3138" s="213"/>
      <c r="E3138" s="144">
        <f t="shared" si="2666"/>
        <v>0</v>
      </c>
      <c r="F3138" s="212"/>
      <c r="G3138" s="213"/>
      <c r="H3138" s="144">
        <f t="shared" si="2667"/>
        <v>0</v>
      </c>
      <c r="I3138" s="212"/>
      <c r="J3138" s="213"/>
      <c r="K3138" s="144">
        <f t="shared" si="2668"/>
        <v>0</v>
      </c>
      <c r="L3138" s="212"/>
      <c r="M3138" s="214"/>
      <c r="N3138" s="215"/>
      <c r="O3138" s="212"/>
      <c r="P3138" s="215"/>
      <c r="Q3138" s="139">
        <f t="shared" si="2669"/>
        <v>0</v>
      </c>
      <c r="R3138" s="215"/>
      <c r="S3138" s="215"/>
      <c r="T3138" s="140">
        <f t="shared" si="2681"/>
        <v>0</v>
      </c>
      <c r="U3138" s="216"/>
      <c r="V3138" s="212"/>
      <c r="W3138" s="215"/>
      <c r="X3138" s="139">
        <f t="shared" si="2670"/>
        <v>0</v>
      </c>
      <c r="Y3138" s="215"/>
      <c r="Z3138" s="215"/>
      <c r="AA3138" s="140">
        <f t="shared" si="2682"/>
        <v>0</v>
      </c>
      <c r="AB3138" s="216"/>
      <c r="AC3138" s="212"/>
      <c r="AD3138" s="215"/>
      <c r="AE3138" s="139">
        <f t="shared" si="2671"/>
        <v>0</v>
      </c>
      <c r="AF3138" s="215"/>
      <c r="AG3138" s="215"/>
      <c r="AH3138" s="140">
        <f t="shared" si="2683"/>
        <v>0</v>
      </c>
      <c r="AJ3138" s="217"/>
      <c r="AK3138" s="218"/>
      <c r="AL3138" s="219"/>
      <c r="AM3138" s="218"/>
      <c r="AN3138" s="219"/>
      <c r="AO3138" s="218"/>
      <c r="AP3138" s="219"/>
      <c r="AQ3138" s="218"/>
      <c r="AR3138" s="219"/>
      <c r="AS3138" s="218"/>
      <c r="AT3138" s="219"/>
      <c r="AU3138" s="218"/>
      <c r="AV3138" s="114">
        <f t="shared" si="2673"/>
        <v>0</v>
      </c>
      <c r="AW3138" s="113">
        <f t="shared" si="2674"/>
        <v>0</v>
      </c>
      <c r="AX3138" s="210"/>
      <c r="AY3138" s="111">
        <f t="shared" si="2675"/>
        <v>0</v>
      </c>
      <c r="AZ3138" s="113">
        <f t="shared" si="2676"/>
        <v>0</v>
      </c>
      <c r="BA3138" s="114">
        <f t="shared" si="2677"/>
        <v>0</v>
      </c>
      <c r="BB3138" s="113">
        <f t="shared" si="2678"/>
        <v>0</v>
      </c>
      <c r="BC3138" s="113">
        <f t="shared" si="2679"/>
        <v>0</v>
      </c>
      <c r="BD3138" s="117">
        <f t="shared" si="2680"/>
        <v>0</v>
      </c>
    </row>
    <row r="3139" spans="2:56" x14ac:dyDescent="0.3">
      <c r="B3139" s="222" t="s">
        <v>109</v>
      </c>
      <c r="C3139" s="78">
        <f>SUM(C3140)</f>
        <v>0</v>
      </c>
      <c r="D3139" s="79">
        <f>SUM(D3140)</f>
        <v>0</v>
      </c>
      <c r="E3139" s="69">
        <f t="shared" si="2666"/>
        <v>0</v>
      </c>
      <c r="F3139" s="78">
        <f>SUM(F3140)</f>
        <v>0</v>
      </c>
      <c r="G3139" s="79">
        <f>SUM(G3140)</f>
        <v>0</v>
      </c>
      <c r="H3139" s="69">
        <f t="shared" si="2667"/>
        <v>0</v>
      </c>
      <c r="I3139" s="78">
        <f>SUM(I3140)</f>
        <v>0</v>
      </c>
      <c r="J3139" s="79">
        <f>SUM(J3140)</f>
        <v>0</v>
      </c>
      <c r="K3139" s="69">
        <f t="shared" si="2668"/>
        <v>0</v>
      </c>
      <c r="L3139" s="78">
        <f>SUM(L3140)</f>
        <v>0</v>
      </c>
      <c r="M3139" s="80">
        <f>SUM(M3140)</f>
        <v>0</v>
      </c>
      <c r="N3139" s="81">
        <f>SUM(N3140)</f>
        <v>0</v>
      </c>
      <c r="O3139" s="78">
        <f>SUM(O3140)</f>
        <v>0</v>
      </c>
      <c r="P3139" s="81">
        <f>SUM(P3140)</f>
        <v>0</v>
      </c>
      <c r="Q3139" s="148">
        <f t="shared" si="2669"/>
        <v>0</v>
      </c>
      <c r="R3139" s="81">
        <f>SUM(R3140)</f>
        <v>0</v>
      </c>
      <c r="S3139" s="81">
        <f>SUM(S3140)</f>
        <v>0</v>
      </c>
      <c r="T3139" s="149">
        <f t="shared" si="2681"/>
        <v>0</v>
      </c>
      <c r="U3139" s="216"/>
      <c r="V3139" s="78">
        <f>SUM(V3140)</f>
        <v>0</v>
      </c>
      <c r="W3139" s="81">
        <f>SUM(W3140)</f>
        <v>0</v>
      </c>
      <c r="X3139" s="148">
        <f t="shared" si="2670"/>
        <v>0</v>
      </c>
      <c r="Y3139" s="81">
        <f>SUM(Y3140)</f>
        <v>0</v>
      </c>
      <c r="Z3139" s="81">
        <f>SUM(Z3140)</f>
        <v>0</v>
      </c>
      <c r="AA3139" s="149">
        <f t="shared" si="2682"/>
        <v>0</v>
      </c>
      <c r="AB3139" s="216"/>
      <c r="AC3139" s="78">
        <f>SUM(AC3140)</f>
        <v>0</v>
      </c>
      <c r="AD3139" s="81">
        <f>SUM(AD3140)</f>
        <v>0</v>
      </c>
      <c r="AE3139" s="148">
        <f t="shared" si="2671"/>
        <v>0</v>
      </c>
      <c r="AF3139" s="81">
        <f>SUM(AF3140)</f>
        <v>0</v>
      </c>
      <c r="AG3139" s="81">
        <f>SUM(AG3140)</f>
        <v>0</v>
      </c>
      <c r="AH3139" s="149">
        <f t="shared" si="2683"/>
        <v>0</v>
      </c>
      <c r="AJ3139" s="79">
        <f t="shared" ref="AJ3139:AU3139" si="2700">SUM(AJ3140)</f>
        <v>0</v>
      </c>
      <c r="AK3139" s="80">
        <f t="shared" si="2700"/>
        <v>0</v>
      </c>
      <c r="AL3139" s="81">
        <f t="shared" si="2700"/>
        <v>0</v>
      </c>
      <c r="AM3139" s="80">
        <f t="shared" si="2700"/>
        <v>0</v>
      </c>
      <c r="AN3139" s="81">
        <f t="shared" si="2700"/>
        <v>0</v>
      </c>
      <c r="AO3139" s="80">
        <f t="shared" si="2700"/>
        <v>0</v>
      </c>
      <c r="AP3139" s="81">
        <f t="shared" si="2700"/>
        <v>0</v>
      </c>
      <c r="AQ3139" s="80">
        <f t="shared" si="2700"/>
        <v>0</v>
      </c>
      <c r="AR3139" s="81">
        <f t="shared" si="2700"/>
        <v>0</v>
      </c>
      <c r="AS3139" s="80">
        <f t="shared" si="2700"/>
        <v>0</v>
      </c>
      <c r="AT3139" s="81">
        <f t="shared" si="2700"/>
        <v>0</v>
      </c>
      <c r="AU3139" s="80">
        <f t="shared" si="2700"/>
        <v>0</v>
      </c>
      <c r="AV3139" s="81">
        <f t="shared" si="2673"/>
        <v>0</v>
      </c>
      <c r="AW3139" s="80">
        <f t="shared" si="2674"/>
        <v>0</v>
      </c>
      <c r="AX3139" s="210"/>
      <c r="AY3139" s="79">
        <f t="shared" si="2675"/>
        <v>0</v>
      </c>
      <c r="AZ3139" s="80">
        <f t="shared" si="2676"/>
        <v>0</v>
      </c>
      <c r="BA3139" s="81">
        <f t="shared" si="2677"/>
        <v>0</v>
      </c>
      <c r="BB3139" s="80">
        <f t="shared" si="2678"/>
        <v>0</v>
      </c>
      <c r="BC3139" s="80">
        <f t="shared" si="2679"/>
        <v>0</v>
      </c>
      <c r="BD3139" s="86">
        <f t="shared" si="2680"/>
        <v>0</v>
      </c>
    </row>
    <row r="3140" spans="2:56" x14ac:dyDescent="0.3">
      <c r="B3140" s="211" t="s">
        <v>110</v>
      </c>
      <c r="C3140" s="212"/>
      <c r="D3140" s="213"/>
      <c r="E3140" s="144">
        <f t="shared" si="2666"/>
        <v>0</v>
      </c>
      <c r="F3140" s="212"/>
      <c r="G3140" s="213"/>
      <c r="H3140" s="144">
        <f t="shared" si="2667"/>
        <v>0</v>
      </c>
      <c r="I3140" s="212"/>
      <c r="J3140" s="213"/>
      <c r="K3140" s="144">
        <f t="shared" si="2668"/>
        <v>0</v>
      </c>
      <c r="L3140" s="212"/>
      <c r="M3140" s="214"/>
      <c r="N3140" s="215"/>
      <c r="O3140" s="212"/>
      <c r="P3140" s="215"/>
      <c r="Q3140" s="139">
        <f t="shared" si="2669"/>
        <v>0</v>
      </c>
      <c r="R3140" s="215"/>
      <c r="S3140" s="215"/>
      <c r="T3140" s="140">
        <f t="shared" si="2681"/>
        <v>0</v>
      </c>
      <c r="U3140" s="216"/>
      <c r="V3140" s="212"/>
      <c r="W3140" s="215"/>
      <c r="X3140" s="139">
        <f t="shared" si="2670"/>
        <v>0</v>
      </c>
      <c r="Y3140" s="215"/>
      <c r="Z3140" s="215"/>
      <c r="AA3140" s="140">
        <f t="shared" si="2682"/>
        <v>0</v>
      </c>
      <c r="AB3140" s="216"/>
      <c r="AC3140" s="212"/>
      <c r="AD3140" s="215"/>
      <c r="AE3140" s="139">
        <f t="shared" si="2671"/>
        <v>0</v>
      </c>
      <c r="AF3140" s="215"/>
      <c r="AG3140" s="215"/>
      <c r="AH3140" s="140">
        <f t="shared" si="2683"/>
        <v>0</v>
      </c>
      <c r="AJ3140" s="217"/>
      <c r="AK3140" s="218"/>
      <c r="AL3140" s="219"/>
      <c r="AM3140" s="218"/>
      <c r="AN3140" s="219"/>
      <c r="AO3140" s="218"/>
      <c r="AP3140" s="219"/>
      <c r="AQ3140" s="218"/>
      <c r="AR3140" s="219"/>
      <c r="AS3140" s="218"/>
      <c r="AT3140" s="219"/>
      <c r="AU3140" s="218"/>
      <c r="AV3140" s="114">
        <f t="shared" si="2673"/>
        <v>0</v>
      </c>
      <c r="AW3140" s="113">
        <f t="shared" si="2674"/>
        <v>0</v>
      </c>
      <c r="AX3140" s="210"/>
      <c r="AY3140" s="111">
        <f t="shared" si="2675"/>
        <v>0</v>
      </c>
      <c r="AZ3140" s="113">
        <f t="shared" si="2676"/>
        <v>0</v>
      </c>
      <c r="BA3140" s="114">
        <f t="shared" si="2677"/>
        <v>0</v>
      </c>
      <c r="BB3140" s="113">
        <f t="shared" si="2678"/>
        <v>0</v>
      </c>
      <c r="BC3140" s="113">
        <f t="shared" si="2679"/>
        <v>0</v>
      </c>
      <c r="BD3140" s="117">
        <f t="shared" si="2680"/>
        <v>0</v>
      </c>
    </row>
    <row r="3141" spans="2:56" x14ac:dyDescent="0.3">
      <c r="B3141" s="222" t="s">
        <v>111</v>
      </c>
      <c r="C3141" s="78">
        <f>SUM(C3142:C3144)</f>
        <v>0</v>
      </c>
      <c r="D3141" s="79">
        <f>SUM(D3142:D3144)</f>
        <v>0</v>
      </c>
      <c r="E3141" s="69">
        <f t="shared" ref="E3141:E3204" si="2701">IFERROR(D3141/C3141,0)</f>
        <v>0</v>
      </c>
      <c r="F3141" s="78">
        <f>SUM(F3142:F3144)</f>
        <v>0</v>
      </c>
      <c r="G3141" s="79">
        <f>SUM(G3142:G3144)</f>
        <v>0</v>
      </c>
      <c r="H3141" s="69">
        <f t="shared" ref="H3141:H3204" si="2702">IFERROR(G3141/F3141,0)</f>
        <v>0</v>
      </c>
      <c r="I3141" s="78">
        <f>SUM(I3142:I3144)</f>
        <v>0</v>
      </c>
      <c r="J3141" s="79">
        <f>SUM(J3142:J3144)</f>
        <v>0</v>
      </c>
      <c r="K3141" s="69">
        <f t="shared" ref="K3141:K3204" si="2703">IFERROR(J3141/I3141,0)</f>
        <v>0</v>
      </c>
      <c r="L3141" s="78">
        <f>SUM(L3142:L3144)</f>
        <v>0</v>
      </c>
      <c r="M3141" s="80">
        <f>SUM(M3142:M3144)</f>
        <v>0</v>
      </c>
      <c r="N3141" s="81">
        <f>SUM(N3142:N3144)</f>
        <v>0</v>
      </c>
      <c r="O3141" s="78">
        <f>SUM(O3142:O3144)</f>
        <v>0</v>
      </c>
      <c r="P3141" s="81">
        <f>SUM(P3142:P3144)</f>
        <v>0</v>
      </c>
      <c r="Q3141" s="148">
        <f t="shared" ref="Q3141:Q3204" si="2704">SUM(O3141:P3141)</f>
        <v>0</v>
      </c>
      <c r="R3141" s="81">
        <f>SUM(R3142:R3144)</f>
        <v>0</v>
      </c>
      <c r="S3141" s="81">
        <f>SUM(S3142:S3144)</f>
        <v>0</v>
      </c>
      <c r="T3141" s="149">
        <f t="shared" si="2681"/>
        <v>0</v>
      </c>
      <c r="U3141" s="216"/>
      <c r="V3141" s="78">
        <f>SUM(V3142:V3144)</f>
        <v>0</v>
      </c>
      <c r="W3141" s="81">
        <f>SUM(W3142:W3144)</f>
        <v>0</v>
      </c>
      <c r="X3141" s="148">
        <f t="shared" ref="X3141:X3204" si="2705">SUM(V3141:W3141)</f>
        <v>0</v>
      </c>
      <c r="Y3141" s="81">
        <f>SUM(Y3142:Y3144)</f>
        <v>0</v>
      </c>
      <c r="Z3141" s="81">
        <f>SUM(Z3142:Z3144)</f>
        <v>0</v>
      </c>
      <c r="AA3141" s="149">
        <f t="shared" si="2682"/>
        <v>0</v>
      </c>
      <c r="AB3141" s="216"/>
      <c r="AC3141" s="78">
        <f>SUM(AC3142:AC3144)</f>
        <v>0</v>
      </c>
      <c r="AD3141" s="81">
        <f>SUM(AD3142:AD3144)</f>
        <v>0</v>
      </c>
      <c r="AE3141" s="148">
        <f t="shared" ref="AE3141:AE3204" si="2706">SUM(AC3141:AD3141)</f>
        <v>0</v>
      </c>
      <c r="AF3141" s="81">
        <f>SUM(AF3142:AF3144)</f>
        <v>0</v>
      </c>
      <c r="AG3141" s="81">
        <f>SUM(AG3142:AG3144)</f>
        <v>0</v>
      </c>
      <c r="AH3141" s="149">
        <f t="shared" si="2683"/>
        <v>0</v>
      </c>
      <c r="AJ3141" s="79">
        <f t="shared" ref="AJ3141:AU3141" si="2707">SUM(AJ3142:AJ3144)</f>
        <v>0</v>
      </c>
      <c r="AK3141" s="80">
        <f t="shared" si="2707"/>
        <v>0</v>
      </c>
      <c r="AL3141" s="81">
        <f t="shared" si="2707"/>
        <v>0</v>
      </c>
      <c r="AM3141" s="80">
        <f t="shared" si="2707"/>
        <v>0</v>
      </c>
      <c r="AN3141" s="81">
        <f t="shared" si="2707"/>
        <v>0</v>
      </c>
      <c r="AO3141" s="80">
        <f t="shared" si="2707"/>
        <v>0</v>
      </c>
      <c r="AP3141" s="81">
        <f t="shared" si="2707"/>
        <v>0</v>
      </c>
      <c r="AQ3141" s="80">
        <f t="shared" si="2707"/>
        <v>0</v>
      </c>
      <c r="AR3141" s="81">
        <f t="shared" si="2707"/>
        <v>0</v>
      </c>
      <c r="AS3141" s="80">
        <f t="shared" si="2707"/>
        <v>0</v>
      </c>
      <c r="AT3141" s="81">
        <f t="shared" si="2707"/>
        <v>0</v>
      </c>
      <c r="AU3141" s="80">
        <f t="shared" si="2707"/>
        <v>0</v>
      </c>
      <c r="AV3141" s="81">
        <f t="shared" ref="AV3141:AV3204" si="2708">SUM(AJ3141:AU3141)</f>
        <v>0</v>
      </c>
      <c r="AW3141" s="80">
        <f t="shared" ref="AW3141:AW3204" si="2709">T3141-AV3141</f>
        <v>0</v>
      </c>
      <c r="AX3141" s="210"/>
      <c r="AY3141" s="79">
        <f t="shared" ref="AY3141:AY3204" si="2710">SUM(AJ3141:AL3141)</f>
        <v>0</v>
      </c>
      <c r="AZ3141" s="80">
        <f t="shared" ref="AZ3141:AZ3204" si="2711">SUM(AM3141:AO3141)</f>
        <v>0</v>
      </c>
      <c r="BA3141" s="81">
        <f t="shared" ref="BA3141:BA3204" si="2712">SUM(AP3141:AR3141)</f>
        <v>0</v>
      </c>
      <c r="BB3141" s="80">
        <f t="shared" ref="BB3141:BB3204" si="2713">SUM(AS3141:AU3141)</f>
        <v>0</v>
      </c>
      <c r="BC3141" s="80">
        <f t="shared" ref="BC3141:BC3204" si="2714">SUM(AY3141,AZ3141,BA3141,BB3141)</f>
        <v>0</v>
      </c>
      <c r="BD3141" s="86">
        <f t="shared" ref="BD3141:BD3204" si="2715">T3141-BC3141</f>
        <v>0</v>
      </c>
    </row>
    <row r="3142" spans="2:56" x14ac:dyDescent="0.3">
      <c r="B3142" s="211" t="s">
        <v>112</v>
      </c>
      <c r="C3142" s="212"/>
      <c r="D3142" s="213"/>
      <c r="E3142" s="144">
        <f t="shared" si="2701"/>
        <v>0</v>
      </c>
      <c r="F3142" s="212"/>
      <c r="G3142" s="213"/>
      <c r="H3142" s="144">
        <f t="shared" si="2702"/>
        <v>0</v>
      </c>
      <c r="I3142" s="212"/>
      <c r="J3142" s="213"/>
      <c r="K3142" s="144">
        <f t="shared" si="2703"/>
        <v>0</v>
      </c>
      <c r="L3142" s="212"/>
      <c r="M3142" s="214"/>
      <c r="N3142" s="215"/>
      <c r="O3142" s="212"/>
      <c r="P3142" s="215"/>
      <c r="Q3142" s="139">
        <f t="shared" si="2704"/>
        <v>0</v>
      </c>
      <c r="R3142" s="215"/>
      <c r="S3142" s="215"/>
      <c r="T3142" s="140">
        <f t="shared" ref="T3142:T3205" si="2716">SUM(Q3142:S3142)</f>
        <v>0</v>
      </c>
      <c r="U3142" s="216"/>
      <c r="V3142" s="212"/>
      <c r="W3142" s="215"/>
      <c r="X3142" s="139">
        <f t="shared" si="2705"/>
        <v>0</v>
      </c>
      <c r="Y3142" s="215"/>
      <c r="Z3142" s="215"/>
      <c r="AA3142" s="140">
        <f t="shared" ref="AA3142:AA3205" si="2717">SUM(X3142:Z3142)</f>
        <v>0</v>
      </c>
      <c r="AB3142" s="216"/>
      <c r="AC3142" s="212"/>
      <c r="AD3142" s="215"/>
      <c r="AE3142" s="139">
        <f t="shared" si="2706"/>
        <v>0</v>
      </c>
      <c r="AF3142" s="215"/>
      <c r="AG3142" s="215"/>
      <c r="AH3142" s="140">
        <f t="shared" ref="AH3142:AH3205" si="2718">SUM(AE3142:AG3142)</f>
        <v>0</v>
      </c>
      <c r="AJ3142" s="217"/>
      <c r="AK3142" s="218"/>
      <c r="AL3142" s="219"/>
      <c r="AM3142" s="218"/>
      <c r="AN3142" s="219"/>
      <c r="AO3142" s="218"/>
      <c r="AP3142" s="219"/>
      <c r="AQ3142" s="218"/>
      <c r="AR3142" s="219"/>
      <c r="AS3142" s="218"/>
      <c r="AT3142" s="219"/>
      <c r="AU3142" s="218"/>
      <c r="AV3142" s="114">
        <f t="shared" si="2708"/>
        <v>0</v>
      </c>
      <c r="AW3142" s="113">
        <f t="shared" si="2709"/>
        <v>0</v>
      </c>
      <c r="AX3142" s="210"/>
      <c r="AY3142" s="111">
        <f t="shared" si="2710"/>
        <v>0</v>
      </c>
      <c r="AZ3142" s="113">
        <f t="shared" si="2711"/>
        <v>0</v>
      </c>
      <c r="BA3142" s="114">
        <f t="shared" si="2712"/>
        <v>0</v>
      </c>
      <c r="BB3142" s="113">
        <f t="shared" si="2713"/>
        <v>0</v>
      </c>
      <c r="BC3142" s="113">
        <f t="shared" si="2714"/>
        <v>0</v>
      </c>
      <c r="BD3142" s="117">
        <f t="shared" si="2715"/>
        <v>0</v>
      </c>
    </row>
    <row r="3143" spans="2:56" x14ac:dyDescent="0.3">
      <c r="B3143" s="211" t="s">
        <v>113</v>
      </c>
      <c r="C3143" s="212"/>
      <c r="D3143" s="213"/>
      <c r="E3143" s="144">
        <f t="shared" si="2701"/>
        <v>0</v>
      </c>
      <c r="F3143" s="212"/>
      <c r="G3143" s="213"/>
      <c r="H3143" s="144">
        <f t="shared" si="2702"/>
        <v>0</v>
      </c>
      <c r="I3143" s="212"/>
      <c r="J3143" s="213"/>
      <c r="K3143" s="144">
        <f t="shared" si="2703"/>
        <v>0</v>
      </c>
      <c r="L3143" s="212"/>
      <c r="M3143" s="214"/>
      <c r="N3143" s="215"/>
      <c r="O3143" s="212"/>
      <c r="P3143" s="215"/>
      <c r="Q3143" s="139">
        <f t="shared" si="2704"/>
        <v>0</v>
      </c>
      <c r="R3143" s="215"/>
      <c r="S3143" s="215"/>
      <c r="T3143" s="140">
        <f t="shared" si="2716"/>
        <v>0</v>
      </c>
      <c r="U3143" s="216"/>
      <c r="V3143" s="212"/>
      <c r="W3143" s="215"/>
      <c r="X3143" s="139">
        <f t="shared" si="2705"/>
        <v>0</v>
      </c>
      <c r="Y3143" s="215"/>
      <c r="Z3143" s="215"/>
      <c r="AA3143" s="140">
        <f t="shared" si="2717"/>
        <v>0</v>
      </c>
      <c r="AB3143" s="216"/>
      <c r="AC3143" s="212"/>
      <c r="AD3143" s="215"/>
      <c r="AE3143" s="139">
        <f t="shared" si="2706"/>
        <v>0</v>
      </c>
      <c r="AF3143" s="215"/>
      <c r="AG3143" s="215"/>
      <c r="AH3143" s="140">
        <f t="shared" si="2718"/>
        <v>0</v>
      </c>
      <c r="AJ3143" s="217"/>
      <c r="AK3143" s="218"/>
      <c r="AL3143" s="219"/>
      <c r="AM3143" s="218"/>
      <c r="AN3143" s="219"/>
      <c r="AO3143" s="218"/>
      <c r="AP3143" s="219"/>
      <c r="AQ3143" s="218"/>
      <c r="AR3143" s="219"/>
      <c r="AS3143" s="218"/>
      <c r="AT3143" s="219"/>
      <c r="AU3143" s="218"/>
      <c r="AV3143" s="114">
        <f t="shared" si="2708"/>
        <v>0</v>
      </c>
      <c r="AW3143" s="113">
        <f t="shared" si="2709"/>
        <v>0</v>
      </c>
      <c r="AX3143" s="210"/>
      <c r="AY3143" s="111">
        <f t="shared" si="2710"/>
        <v>0</v>
      </c>
      <c r="AZ3143" s="113">
        <f t="shared" si="2711"/>
        <v>0</v>
      </c>
      <c r="BA3143" s="114">
        <f t="shared" si="2712"/>
        <v>0</v>
      </c>
      <c r="BB3143" s="113">
        <f t="shared" si="2713"/>
        <v>0</v>
      </c>
      <c r="BC3143" s="113">
        <f t="shared" si="2714"/>
        <v>0</v>
      </c>
      <c r="BD3143" s="117">
        <f t="shared" si="2715"/>
        <v>0</v>
      </c>
    </row>
    <row r="3144" spans="2:56" x14ac:dyDescent="0.3">
      <c r="B3144" s="211" t="s">
        <v>114</v>
      </c>
      <c r="C3144" s="212"/>
      <c r="D3144" s="213"/>
      <c r="E3144" s="144">
        <f t="shared" si="2701"/>
        <v>0</v>
      </c>
      <c r="F3144" s="212"/>
      <c r="G3144" s="213"/>
      <c r="H3144" s="144">
        <f t="shared" si="2702"/>
        <v>0</v>
      </c>
      <c r="I3144" s="212"/>
      <c r="J3144" s="213"/>
      <c r="K3144" s="144">
        <f t="shared" si="2703"/>
        <v>0</v>
      </c>
      <c r="L3144" s="212"/>
      <c r="M3144" s="214"/>
      <c r="N3144" s="215"/>
      <c r="O3144" s="212"/>
      <c r="P3144" s="215"/>
      <c r="Q3144" s="139">
        <f t="shared" si="2704"/>
        <v>0</v>
      </c>
      <c r="R3144" s="215"/>
      <c r="S3144" s="215"/>
      <c r="T3144" s="140">
        <f t="shared" si="2716"/>
        <v>0</v>
      </c>
      <c r="U3144" s="216"/>
      <c r="V3144" s="212"/>
      <c r="W3144" s="215"/>
      <c r="X3144" s="139">
        <f t="shared" si="2705"/>
        <v>0</v>
      </c>
      <c r="Y3144" s="215"/>
      <c r="Z3144" s="215"/>
      <c r="AA3144" s="140">
        <f t="shared" si="2717"/>
        <v>0</v>
      </c>
      <c r="AB3144" s="216"/>
      <c r="AC3144" s="212"/>
      <c r="AD3144" s="215"/>
      <c r="AE3144" s="139">
        <f t="shared" si="2706"/>
        <v>0</v>
      </c>
      <c r="AF3144" s="215"/>
      <c r="AG3144" s="215"/>
      <c r="AH3144" s="140">
        <f t="shared" si="2718"/>
        <v>0</v>
      </c>
      <c r="AJ3144" s="217"/>
      <c r="AK3144" s="218"/>
      <c r="AL3144" s="219"/>
      <c r="AM3144" s="218"/>
      <c r="AN3144" s="219"/>
      <c r="AO3144" s="218"/>
      <c r="AP3144" s="219"/>
      <c r="AQ3144" s="218"/>
      <c r="AR3144" s="219"/>
      <c r="AS3144" s="218"/>
      <c r="AT3144" s="219"/>
      <c r="AU3144" s="218"/>
      <c r="AV3144" s="114">
        <f t="shared" si="2708"/>
        <v>0</v>
      </c>
      <c r="AW3144" s="113">
        <f t="shared" si="2709"/>
        <v>0</v>
      </c>
      <c r="AX3144" s="210"/>
      <c r="AY3144" s="111">
        <f t="shared" si="2710"/>
        <v>0</v>
      </c>
      <c r="AZ3144" s="113">
        <f t="shared" si="2711"/>
        <v>0</v>
      </c>
      <c r="BA3144" s="114">
        <f t="shared" si="2712"/>
        <v>0</v>
      </c>
      <c r="BB3144" s="113">
        <f t="shared" si="2713"/>
        <v>0</v>
      </c>
      <c r="BC3144" s="113">
        <f t="shared" si="2714"/>
        <v>0</v>
      </c>
      <c r="BD3144" s="117">
        <f t="shared" si="2715"/>
        <v>0</v>
      </c>
    </row>
    <row r="3145" spans="2:56" x14ac:dyDescent="0.3">
      <c r="B3145" s="222" t="s">
        <v>115</v>
      </c>
      <c r="C3145" s="78">
        <f>SUM(C3146:C3148)</f>
        <v>0</v>
      </c>
      <c r="D3145" s="79">
        <f>SUM(D3146:D3148)</f>
        <v>0</v>
      </c>
      <c r="E3145" s="69">
        <f t="shared" si="2701"/>
        <v>0</v>
      </c>
      <c r="F3145" s="78">
        <f>SUM(F3146:F3148)</f>
        <v>0</v>
      </c>
      <c r="G3145" s="79">
        <f>SUM(G3146:G3148)</f>
        <v>0</v>
      </c>
      <c r="H3145" s="69">
        <f t="shared" si="2702"/>
        <v>0</v>
      </c>
      <c r="I3145" s="78">
        <f>SUM(I3146:I3148)</f>
        <v>0</v>
      </c>
      <c r="J3145" s="79">
        <f>SUM(J3146:J3148)</f>
        <v>0</v>
      </c>
      <c r="K3145" s="69">
        <f t="shared" si="2703"/>
        <v>0</v>
      </c>
      <c r="L3145" s="78">
        <f>SUM(L3146:L3148)</f>
        <v>0</v>
      </c>
      <c r="M3145" s="80">
        <f>SUM(M3146:M3148)</f>
        <v>0</v>
      </c>
      <c r="N3145" s="81">
        <f>SUM(N3146:N3148)</f>
        <v>0</v>
      </c>
      <c r="O3145" s="78">
        <f>SUM(O3146:O3148)</f>
        <v>0</v>
      </c>
      <c r="P3145" s="81">
        <f>SUM(P3146:P3148)</f>
        <v>0</v>
      </c>
      <c r="Q3145" s="148">
        <f t="shared" si="2704"/>
        <v>0</v>
      </c>
      <c r="R3145" s="81">
        <f>SUM(R3146:R3148)</f>
        <v>0</v>
      </c>
      <c r="S3145" s="81">
        <f>SUM(S3146:S3148)</f>
        <v>0</v>
      </c>
      <c r="T3145" s="149">
        <f t="shared" si="2716"/>
        <v>0</v>
      </c>
      <c r="U3145" s="216"/>
      <c r="V3145" s="78">
        <f>SUM(V3146:V3148)</f>
        <v>0</v>
      </c>
      <c r="W3145" s="81">
        <f>SUM(W3146:W3148)</f>
        <v>0</v>
      </c>
      <c r="X3145" s="148">
        <f t="shared" si="2705"/>
        <v>0</v>
      </c>
      <c r="Y3145" s="81">
        <f>SUM(Y3146:Y3148)</f>
        <v>0</v>
      </c>
      <c r="Z3145" s="81">
        <f>SUM(Z3146:Z3148)</f>
        <v>0</v>
      </c>
      <c r="AA3145" s="149">
        <f t="shared" si="2717"/>
        <v>0</v>
      </c>
      <c r="AB3145" s="216"/>
      <c r="AC3145" s="78">
        <f>SUM(AC3146:AC3148)</f>
        <v>0</v>
      </c>
      <c r="AD3145" s="81">
        <f>SUM(AD3146:AD3148)</f>
        <v>0</v>
      </c>
      <c r="AE3145" s="148">
        <f t="shared" si="2706"/>
        <v>0</v>
      </c>
      <c r="AF3145" s="81">
        <f>SUM(AF3146:AF3148)</f>
        <v>0</v>
      </c>
      <c r="AG3145" s="81">
        <f>SUM(AG3146:AG3148)</f>
        <v>0</v>
      </c>
      <c r="AH3145" s="149">
        <f t="shared" si="2718"/>
        <v>0</v>
      </c>
      <c r="AJ3145" s="79">
        <f t="shared" ref="AJ3145:AU3145" si="2719">SUM(AJ3146:AJ3148)</f>
        <v>0</v>
      </c>
      <c r="AK3145" s="80">
        <f t="shared" si="2719"/>
        <v>0</v>
      </c>
      <c r="AL3145" s="81">
        <f t="shared" si="2719"/>
        <v>0</v>
      </c>
      <c r="AM3145" s="80">
        <f t="shared" si="2719"/>
        <v>0</v>
      </c>
      <c r="AN3145" s="81">
        <f t="shared" si="2719"/>
        <v>0</v>
      </c>
      <c r="AO3145" s="80">
        <f t="shared" si="2719"/>
        <v>0</v>
      </c>
      <c r="AP3145" s="81">
        <f t="shared" si="2719"/>
        <v>0</v>
      </c>
      <c r="AQ3145" s="80">
        <f t="shared" si="2719"/>
        <v>0</v>
      </c>
      <c r="AR3145" s="81">
        <f t="shared" si="2719"/>
        <v>0</v>
      </c>
      <c r="AS3145" s="80">
        <f t="shared" si="2719"/>
        <v>0</v>
      </c>
      <c r="AT3145" s="81">
        <f t="shared" si="2719"/>
        <v>0</v>
      </c>
      <c r="AU3145" s="80">
        <f t="shared" si="2719"/>
        <v>0</v>
      </c>
      <c r="AV3145" s="81">
        <f t="shared" si="2708"/>
        <v>0</v>
      </c>
      <c r="AW3145" s="80">
        <f t="shared" si="2709"/>
        <v>0</v>
      </c>
      <c r="AX3145" s="210"/>
      <c r="AY3145" s="79">
        <f t="shared" si="2710"/>
        <v>0</v>
      </c>
      <c r="AZ3145" s="80">
        <f t="shared" si="2711"/>
        <v>0</v>
      </c>
      <c r="BA3145" s="81">
        <f t="shared" si="2712"/>
        <v>0</v>
      </c>
      <c r="BB3145" s="80">
        <f t="shared" si="2713"/>
        <v>0</v>
      </c>
      <c r="BC3145" s="80">
        <f t="shared" si="2714"/>
        <v>0</v>
      </c>
      <c r="BD3145" s="86">
        <f t="shared" si="2715"/>
        <v>0</v>
      </c>
    </row>
    <row r="3146" spans="2:56" x14ac:dyDescent="0.3">
      <c r="B3146" s="211" t="s">
        <v>116</v>
      </c>
      <c r="C3146" s="212"/>
      <c r="D3146" s="213"/>
      <c r="E3146" s="144">
        <f t="shared" si="2701"/>
        <v>0</v>
      </c>
      <c r="F3146" s="212"/>
      <c r="G3146" s="213"/>
      <c r="H3146" s="144">
        <f t="shared" si="2702"/>
        <v>0</v>
      </c>
      <c r="I3146" s="212"/>
      <c r="J3146" s="213"/>
      <c r="K3146" s="144">
        <f t="shared" si="2703"/>
        <v>0</v>
      </c>
      <c r="L3146" s="212"/>
      <c r="M3146" s="214"/>
      <c r="N3146" s="215"/>
      <c r="O3146" s="212"/>
      <c r="P3146" s="215"/>
      <c r="Q3146" s="139">
        <f t="shared" si="2704"/>
        <v>0</v>
      </c>
      <c r="R3146" s="215"/>
      <c r="S3146" s="215"/>
      <c r="T3146" s="140">
        <f t="shared" si="2716"/>
        <v>0</v>
      </c>
      <c r="U3146" s="216"/>
      <c r="V3146" s="212"/>
      <c r="W3146" s="215"/>
      <c r="X3146" s="139">
        <f t="shared" si="2705"/>
        <v>0</v>
      </c>
      <c r="Y3146" s="215"/>
      <c r="Z3146" s="215"/>
      <c r="AA3146" s="140">
        <f t="shared" si="2717"/>
        <v>0</v>
      </c>
      <c r="AB3146" s="216"/>
      <c r="AC3146" s="212"/>
      <c r="AD3146" s="215"/>
      <c r="AE3146" s="139">
        <f t="shared" si="2706"/>
        <v>0</v>
      </c>
      <c r="AF3146" s="215"/>
      <c r="AG3146" s="215"/>
      <c r="AH3146" s="140">
        <f t="shared" si="2718"/>
        <v>0</v>
      </c>
      <c r="AJ3146" s="217"/>
      <c r="AK3146" s="218"/>
      <c r="AL3146" s="219"/>
      <c r="AM3146" s="218"/>
      <c r="AN3146" s="219"/>
      <c r="AO3146" s="218"/>
      <c r="AP3146" s="219"/>
      <c r="AQ3146" s="218"/>
      <c r="AR3146" s="219"/>
      <c r="AS3146" s="218"/>
      <c r="AT3146" s="219"/>
      <c r="AU3146" s="218"/>
      <c r="AV3146" s="114">
        <f t="shared" si="2708"/>
        <v>0</v>
      </c>
      <c r="AW3146" s="113">
        <f t="shared" si="2709"/>
        <v>0</v>
      </c>
      <c r="AX3146" s="210"/>
      <c r="AY3146" s="111">
        <f t="shared" si="2710"/>
        <v>0</v>
      </c>
      <c r="AZ3146" s="113">
        <f t="shared" si="2711"/>
        <v>0</v>
      </c>
      <c r="BA3146" s="114">
        <f t="shared" si="2712"/>
        <v>0</v>
      </c>
      <c r="BB3146" s="113">
        <f t="shared" si="2713"/>
        <v>0</v>
      </c>
      <c r="BC3146" s="113">
        <f t="shared" si="2714"/>
        <v>0</v>
      </c>
      <c r="BD3146" s="117">
        <f t="shared" si="2715"/>
        <v>0</v>
      </c>
    </row>
    <row r="3147" spans="2:56" x14ac:dyDescent="0.3">
      <c r="B3147" s="211" t="s">
        <v>117</v>
      </c>
      <c r="C3147" s="212"/>
      <c r="D3147" s="213"/>
      <c r="E3147" s="144">
        <f t="shared" si="2701"/>
        <v>0</v>
      </c>
      <c r="F3147" s="212"/>
      <c r="G3147" s="213"/>
      <c r="H3147" s="144">
        <f t="shared" si="2702"/>
        <v>0</v>
      </c>
      <c r="I3147" s="212"/>
      <c r="J3147" s="213"/>
      <c r="K3147" s="144">
        <f t="shared" si="2703"/>
        <v>0</v>
      </c>
      <c r="L3147" s="212"/>
      <c r="M3147" s="214"/>
      <c r="N3147" s="215"/>
      <c r="O3147" s="212"/>
      <c r="P3147" s="215"/>
      <c r="Q3147" s="139">
        <f t="shared" si="2704"/>
        <v>0</v>
      </c>
      <c r="R3147" s="215"/>
      <c r="S3147" s="215"/>
      <c r="T3147" s="140">
        <f t="shared" si="2716"/>
        <v>0</v>
      </c>
      <c r="U3147" s="216"/>
      <c r="V3147" s="212"/>
      <c r="W3147" s="215"/>
      <c r="X3147" s="139">
        <f t="shared" si="2705"/>
        <v>0</v>
      </c>
      <c r="Y3147" s="215"/>
      <c r="Z3147" s="215"/>
      <c r="AA3147" s="140">
        <f t="shared" si="2717"/>
        <v>0</v>
      </c>
      <c r="AB3147" s="216"/>
      <c r="AC3147" s="212"/>
      <c r="AD3147" s="215"/>
      <c r="AE3147" s="139">
        <f t="shared" si="2706"/>
        <v>0</v>
      </c>
      <c r="AF3147" s="215"/>
      <c r="AG3147" s="215"/>
      <c r="AH3147" s="140">
        <f t="shared" si="2718"/>
        <v>0</v>
      </c>
      <c r="AJ3147" s="217"/>
      <c r="AK3147" s="218"/>
      <c r="AL3147" s="219"/>
      <c r="AM3147" s="218"/>
      <c r="AN3147" s="219"/>
      <c r="AO3147" s="218"/>
      <c r="AP3147" s="219"/>
      <c r="AQ3147" s="218"/>
      <c r="AR3147" s="219"/>
      <c r="AS3147" s="218"/>
      <c r="AT3147" s="219"/>
      <c r="AU3147" s="218"/>
      <c r="AV3147" s="114">
        <f t="shared" si="2708"/>
        <v>0</v>
      </c>
      <c r="AW3147" s="113">
        <f t="shared" si="2709"/>
        <v>0</v>
      </c>
      <c r="AX3147" s="210"/>
      <c r="AY3147" s="111">
        <f t="shared" si="2710"/>
        <v>0</v>
      </c>
      <c r="AZ3147" s="113">
        <f t="shared" si="2711"/>
        <v>0</v>
      </c>
      <c r="BA3147" s="114">
        <f t="shared" si="2712"/>
        <v>0</v>
      </c>
      <c r="BB3147" s="113">
        <f t="shared" si="2713"/>
        <v>0</v>
      </c>
      <c r="BC3147" s="113">
        <f t="shared" si="2714"/>
        <v>0</v>
      </c>
      <c r="BD3147" s="117">
        <f t="shared" si="2715"/>
        <v>0</v>
      </c>
    </row>
    <row r="3148" spans="2:56" x14ac:dyDescent="0.3">
      <c r="B3148" s="211" t="s">
        <v>118</v>
      </c>
      <c r="C3148" s="212"/>
      <c r="D3148" s="213"/>
      <c r="E3148" s="144">
        <f t="shared" si="2701"/>
        <v>0</v>
      </c>
      <c r="F3148" s="212"/>
      <c r="G3148" s="213"/>
      <c r="H3148" s="144">
        <f t="shared" si="2702"/>
        <v>0</v>
      </c>
      <c r="I3148" s="212"/>
      <c r="J3148" s="213"/>
      <c r="K3148" s="144">
        <f t="shared" si="2703"/>
        <v>0</v>
      </c>
      <c r="L3148" s="212"/>
      <c r="M3148" s="214"/>
      <c r="N3148" s="215"/>
      <c r="O3148" s="212"/>
      <c r="P3148" s="215"/>
      <c r="Q3148" s="139">
        <f t="shared" si="2704"/>
        <v>0</v>
      </c>
      <c r="R3148" s="215"/>
      <c r="S3148" s="215"/>
      <c r="T3148" s="140">
        <f t="shared" si="2716"/>
        <v>0</v>
      </c>
      <c r="U3148" s="216"/>
      <c r="V3148" s="212"/>
      <c r="W3148" s="215"/>
      <c r="X3148" s="139">
        <f t="shared" si="2705"/>
        <v>0</v>
      </c>
      <c r="Y3148" s="215"/>
      <c r="Z3148" s="215"/>
      <c r="AA3148" s="140">
        <f t="shared" si="2717"/>
        <v>0</v>
      </c>
      <c r="AB3148" s="216"/>
      <c r="AC3148" s="212"/>
      <c r="AD3148" s="215"/>
      <c r="AE3148" s="139">
        <f t="shared" si="2706"/>
        <v>0</v>
      </c>
      <c r="AF3148" s="215"/>
      <c r="AG3148" s="215"/>
      <c r="AH3148" s="140">
        <f t="shared" si="2718"/>
        <v>0</v>
      </c>
      <c r="AJ3148" s="217"/>
      <c r="AK3148" s="218"/>
      <c r="AL3148" s="219"/>
      <c r="AM3148" s="218"/>
      <c r="AN3148" s="219"/>
      <c r="AO3148" s="218"/>
      <c r="AP3148" s="219"/>
      <c r="AQ3148" s="218"/>
      <c r="AR3148" s="219"/>
      <c r="AS3148" s="218"/>
      <c r="AT3148" s="219"/>
      <c r="AU3148" s="218"/>
      <c r="AV3148" s="114">
        <f t="shared" si="2708"/>
        <v>0</v>
      </c>
      <c r="AW3148" s="113">
        <f t="shared" si="2709"/>
        <v>0</v>
      </c>
      <c r="AX3148" s="210"/>
      <c r="AY3148" s="111">
        <f t="shared" si="2710"/>
        <v>0</v>
      </c>
      <c r="AZ3148" s="113">
        <f t="shared" si="2711"/>
        <v>0</v>
      </c>
      <c r="BA3148" s="114">
        <f t="shared" si="2712"/>
        <v>0</v>
      </c>
      <c r="BB3148" s="113">
        <f t="shared" si="2713"/>
        <v>0</v>
      </c>
      <c r="BC3148" s="113">
        <f t="shared" si="2714"/>
        <v>0</v>
      </c>
      <c r="BD3148" s="117">
        <f t="shared" si="2715"/>
        <v>0</v>
      </c>
    </row>
    <row r="3149" spans="2:56" x14ac:dyDescent="0.3">
      <c r="B3149" s="222" t="s">
        <v>119</v>
      </c>
      <c r="C3149" s="78">
        <f>SUM(C3150)</f>
        <v>0</v>
      </c>
      <c r="D3149" s="79">
        <f>SUM(D3150)</f>
        <v>0</v>
      </c>
      <c r="E3149" s="69">
        <f t="shared" si="2701"/>
        <v>0</v>
      </c>
      <c r="F3149" s="78">
        <f>SUM(F3150)</f>
        <v>0</v>
      </c>
      <c r="G3149" s="79">
        <f>SUM(G3150)</f>
        <v>0</v>
      </c>
      <c r="H3149" s="69">
        <f t="shared" si="2702"/>
        <v>0</v>
      </c>
      <c r="I3149" s="78">
        <f>SUM(I3150)</f>
        <v>0</v>
      </c>
      <c r="J3149" s="79">
        <f>SUM(J3150)</f>
        <v>0</v>
      </c>
      <c r="K3149" s="69">
        <f t="shared" si="2703"/>
        <v>0</v>
      </c>
      <c r="L3149" s="78">
        <f>SUM(L3150)</f>
        <v>0</v>
      </c>
      <c r="M3149" s="80">
        <f>SUM(M3150)</f>
        <v>0</v>
      </c>
      <c r="N3149" s="81">
        <f>SUM(N3150)</f>
        <v>0</v>
      </c>
      <c r="O3149" s="78">
        <f>SUM(O3150)</f>
        <v>0</v>
      </c>
      <c r="P3149" s="81">
        <f>SUM(P3150)</f>
        <v>0</v>
      </c>
      <c r="Q3149" s="148">
        <f t="shared" si="2704"/>
        <v>0</v>
      </c>
      <c r="R3149" s="81">
        <f>SUM(R3150)</f>
        <v>0</v>
      </c>
      <c r="S3149" s="81">
        <f>SUM(S3150)</f>
        <v>0</v>
      </c>
      <c r="T3149" s="149">
        <f t="shared" si="2716"/>
        <v>0</v>
      </c>
      <c r="U3149" s="216"/>
      <c r="V3149" s="78">
        <f>SUM(V3150)</f>
        <v>0</v>
      </c>
      <c r="W3149" s="81">
        <f>SUM(W3150)</f>
        <v>0</v>
      </c>
      <c r="X3149" s="148">
        <f t="shared" si="2705"/>
        <v>0</v>
      </c>
      <c r="Y3149" s="81">
        <f>SUM(Y3150)</f>
        <v>0</v>
      </c>
      <c r="Z3149" s="81">
        <f>SUM(Z3150)</f>
        <v>0</v>
      </c>
      <c r="AA3149" s="149">
        <f t="shared" si="2717"/>
        <v>0</v>
      </c>
      <c r="AB3149" s="216"/>
      <c r="AC3149" s="78">
        <f>SUM(AC3150)</f>
        <v>0</v>
      </c>
      <c r="AD3149" s="81">
        <f>SUM(AD3150)</f>
        <v>0</v>
      </c>
      <c r="AE3149" s="148">
        <f t="shared" si="2706"/>
        <v>0</v>
      </c>
      <c r="AF3149" s="81">
        <f>SUM(AF3150)</f>
        <v>0</v>
      </c>
      <c r="AG3149" s="81">
        <f>SUM(AG3150)</f>
        <v>0</v>
      </c>
      <c r="AH3149" s="149">
        <f t="shared" si="2718"/>
        <v>0</v>
      </c>
      <c r="AJ3149" s="79">
        <f t="shared" ref="AJ3149:AU3149" si="2720">SUM(AJ3150)</f>
        <v>0</v>
      </c>
      <c r="AK3149" s="80">
        <f t="shared" si="2720"/>
        <v>0</v>
      </c>
      <c r="AL3149" s="81">
        <f t="shared" si="2720"/>
        <v>0</v>
      </c>
      <c r="AM3149" s="80">
        <f t="shared" si="2720"/>
        <v>0</v>
      </c>
      <c r="AN3149" s="81">
        <f t="shared" si="2720"/>
        <v>0</v>
      </c>
      <c r="AO3149" s="80">
        <f t="shared" si="2720"/>
        <v>0</v>
      </c>
      <c r="AP3149" s="81">
        <f t="shared" si="2720"/>
        <v>0</v>
      </c>
      <c r="AQ3149" s="80">
        <f t="shared" si="2720"/>
        <v>0</v>
      </c>
      <c r="AR3149" s="81">
        <f t="shared" si="2720"/>
        <v>0</v>
      </c>
      <c r="AS3149" s="80">
        <f t="shared" si="2720"/>
        <v>0</v>
      </c>
      <c r="AT3149" s="81">
        <f t="shared" si="2720"/>
        <v>0</v>
      </c>
      <c r="AU3149" s="80">
        <f t="shared" si="2720"/>
        <v>0</v>
      </c>
      <c r="AV3149" s="81">
        <f t="shared" si="2708"/>
        <v>0</v>
      </c>
      <c r="AW3149" s="80">
        <f t="shared" si="2709"/>
        <v>0</v>
      </c>
      <c r="AX3149" s="210"/>
      <c r="AY3149" s="79">
        <f t="shared" si="2710"/>
        <v>0</v>
      </c>
      <c r="AZ3149" s="80">
        <f t="shared" si="2711"/>
        <v>0</v>
      </c>
      <c r="BA3149" s="81">
        <f t="shared" si="2712"/>
        <v>0</v>
      </c>
      <c r="BB3149" s="80">
        <f t="shared" si="2713"/>
        <v>0</v>
      </c>
      <c r="BC3149" s="80">
        <f t="shared" si="2714"/>
        <v>0</v>
      </c>
      <c r="BD3149" s="86">
        <f t="shared" si="2715"/>
        <v>0</v>
      </c>
    </row>
    <row r="3150" spans="2:56" x14ac:dyDescent="0.3">
      <c r="B3150" s="211" t="s">
        <v>120</v>
      </c>
      <c r="C3150" s="212"/>
      <c r="D3150" s="213"/>
      <c r="E3150" s="144">
        <f t="shared" si="2701"/>
        <v>0</v>
      </c>
      <c r="F3150" s="212"/>
      <c r="G3150" s="213"/>
      <c r="H3150" s="144">
        <f t="shared" si="2702"/>
        <v>0</v>
      </c>
      <c r="I3150" s="212"/>
      <c r="J3150" s="213"/>
      <c r="K3150" s="144">
        <f t="shared" si="2703"/>
        <v>0</v>
      </c>
      <c r="L3150" s="212"/>
      <c r="M3150" s="214"/>
      <c r="N3150" s="215"/>
      <c r="O3150" s="212"/>
      <c r="P3150" s="215"/>
      <c r="Q3150" s="139">
        <f t="shared" si="2704"/>
        <v>0</v>
      </c>
      <c r="R3150" s="215"/>
      <c r="S3150" s="215"/>
      <c r="T3150" s="140">
        <f t="shared" si="2716"/>
        <v>0</v>
      </c>
      <c r="U3150" s="216"/>
      <c r="V3150" s="212"/>
      <c r="W3150" s="215"/>
      <c r="X3150" s="139">
        <f t="shared" si="2705"/>
        <v>0</v>
      </c>
      <c r="Y3150" s="215"/>
      <c r="Z3150" s="215"/>
      <c r="AA3150" s="140">
        <f t="shared" si="2717"/>
        <v>0</v>
      </c>
      <c r="AB3150" s="216"/>
      <c r="AC3150" s="212"/>
      <c r="AD3150" s="215"/>
      <c r="AE3150" s="139">
        <f t="shared" si="2706"/>
        <v>0</v>
      </c>
      <c r="AF3150" s="215"/>
      <c r="AG3150" s="215"/>
      <c r="AH3150" s="140">
        <f t="shared" si="2718"/>
        <v>0</v>
      </c>
      <c r="AJ3150" s="217"/>
      <c r="AK3150" s="218"/>
      <c r="AL3150" s="219"/>
      <c r="AM3150" s="218"/>
      <c r="AN3150" s="219"/>
      <c r="AO3150" s="218"/>
      <c r="AP3150" s="219"/>
      <c r="AQ3150" s="218"/>
      <c r="AR3150" s="219"/>
      <c r="AS3150" s="218"/>
      <c r="AT3150" s="219"/>
      <c r="AU3150" s="218"/>
      <c r="AV3150" s="114">
        <f t="shared" si="2708"/>
        <v>0</v>
      </c>
      <c r="AW3150" s="113">
        <f t="shared" si="2709"/>
        <v>0</v>
      </c>
      <c r="AX3150" s="210"/>
      <c r="AY3150" s="111">
        <f t="shared" si="2710"/>
        <v>0</v>
      </c>
      <c r="AZ3150" s="113">
        <f t="shared" si="2711"/>
        <v>0</v>
      </c>
      <c r="BA3150" s="114">
        <f t="shared" si="2712"/>
        <v>0</v>
      </c>
      <c r="BB3150" s="113">
        <f t="shared" si="2713"/>
        <v>0</v>
      </c>
      <c r="BC3150" s="113">
        <f t="shared" si="2714"/>
        <v>0</v>
      </c>
      <c r="BD3150" s="117">
        <f t="shared" si="2715"/>
        <v>0</v>
      </c>
    </row>
    <row r="3151" spans="2:56" x14ac:dyDescent="0.3">
      <c r="B3151" s="222" t="s">
        <v>121</v>
      </c>
      <c r="C3151" s="78">
        <f>SUM(C3152:C3156)</f>
        <v>0</v>
      </c>
      <c r="D3151" s="79">
        <f>SUM(D3152:D3156)</f>
        <v>0</v>
      </c>
      <c r="E3151" s="69">
        <f t="shared" si="2701"/>
        <v>0</v>
      </c>
      <c r="F3151" s="78">
        <f>SUM(F3152:F3156)</f>
        <v>0</v>
      </c>
      <c r="G3151" s="79">
        <f>SUM(G3152:G3156)</f>
        <v>0</v>
      </c>
      <c r="H3151" s="69">
        <f t="shared" si="2702"/>
        <v>0</v>
      </c>
      <c r="I3151" s="78">
        <f>SUM(I3152:I3156)</f>
        <v>0</v>
      </c>
      <c r="J3151" s="79">
        <f>SUM(J3152:J3156)</f>
        <v>0</v>
      </c>
      <c r="K3151" s="69">
        <f t="shared" si="2703"/>
        <v>0</v>
      </c>
      <c r="L3151" s="78">
        <f>SUM(L3152:L3156)</f>
        <v>0</v>
      </c>
      <c r="M3151" s="80">
        <f>SUM(M3152:M3156)</f>
        <v>0</v>
      </c>
      <c r="N3151" s="81">
        <f>SUM(N3152:N3156)</f>
        <v>0</v>
      </c>
      <c r="O3151" s="78">
        <f>SUM(O3152:O3156)</f>
        <v>0</v>
      </c>
      <c r="P3151" s="81">
        <f>SUM(P3152:P3156)</f>
        <v>0</v>
      </c>
      <c r="Q3151" s="148">
        <f t="shared" si="2704"/>
        <v>0</v>
      </c>
      <c r="R3151" s="81">
        <f>SUM(R3152:R3156)</f>
        <v>0</v>
      </c>
      <c r="S3151" s="81">
        <f>SUM(S3152:S3156)</f>
        <v>0</v>
      </c>
      <c r="T3151" s="149">
        <f t="shared" si="2716"/>
        <v>0</v>
      </c>
      <c r="U3151" s="216"/>
      <c r="V3151" s="78">
        <f>SUM(V3152:V3156)</f>
        <v>0</v>
      </c>
      <c r="W3151" s="81">
        <f>SUM(W3152:W3156)</f>
        <v>0</v>
      </c>
      <c r="X3151" s="148">
        <f t="shared" si="2705"/>
        <v>0</v>
      </c>
      <c r="Y3151" s="81">
        <f>SUM(Y3152:Y3156)</f>
        <v>0</v>
      </c>
      <c r="Z3151" s="81">
        <f>SUM(Z3152:Z3156)</f>
        <v>0</v>
      </c>
      <c r="AA3151" s="149">
        <f t="shared" si="2717"/>
        <v>0</v>
      </c>
      <c r="AB3151" s="216"/>
      <c r="AC3151" s="78">
        <f>SUM(AC3152:AC3156)</f>
        <v>0</v>
      </c>
      <c r="AD3151" s="81">
        <f>SUM(AD3152:AD3156)</f>
        <v>0</v>
      </c>
      <c r="AE3151" s="148">
        <f t="shared" si="2706"/>
        <v>0</v>
      </c>
      <c r="AF3151" s="81">
        <f>SUM(AF3152:AF3156)</f>
        <v>0</v>
      </c>
      <c r="AG3151" s="81">
        <f>SUM(AG3152:AG3156)</f>
        <v>0</v>
      </c>
      <c r="AH3151" s="149">
        <f t="shared" si="2718"/>
        <v>0</v>
      </c>
      <c r="AJ3151" s="79">
        <f t="shared" ref="AJ3151:AU3151" si="2721">SUM(AJ3152:AJ3156)</f>
        <v>0</v>
      </c>
      <c r="AK3151" s="80">
        <f t="shared" si="2721"/>
        <v>0</v>
      </c>
      <c r="AL3151" s="81">
        <f t="shared" si="2721"/>
        <v>0</v>
      </c>
      <c r="AM3151" s="80">
        <f t="shared" si="2721"/>
        <v>0</v>
      </c>
      <c r="AN3151" s="81">
        <f t="shared" si="2721"/>
        <v>0</v>
      </c>
      <c r="AO3151" s="80">
        <f t="shared" si="2721"/>
        <v>0</v>
      </c>
      <c r="AP3151" s="81">
        <f t="shared" si="2721"/>
        <v>0</v>
      </c>
      <c r="AQ3151" s="80">
        <f t="shared" si="2721"/>
        <v>0</v>
      </c>
      <c r="AR3151" s="81">
        <f t="shared" si="2721"/>
        <v>0</v>
      </c>
      <c r="AS3151" s="80">
        <f t="shared" si="2721"/>
        <v>0</v>
      </c>
      <c r="AT3151" s="81">
        <f t="shared" si="2721"/>
        <v>0</v>
      </c>
      <c r="AU3151" s="80">
        <f t="shared" si="2721"/>
        <v>0</v>
      </c>
      <c r="AV3151" s="81">
        <f t="shared" si="2708"/>
        <v>0</v>
      </c>
      <c r="AW3151" s="80">
        <f t="shared" si="2709"/>
        <v>0</v>
      </c>
      <c r="AX3151" s="210"/>
      <c r="AY3151" s="79">
        <f t="shared" si="2710"/>
        <v>0</v>
      </c>
      <c r="AZ3151" s="80">
        <f t="shared" si="2711"/>
        <v>0</v>
      </c>
      <c r="BA3151" s="81">
        <f t="shared" si="2712"/>
        <v>0</v>
      </c>
      <c r="BB3151" s="80">
        <f t="shared" si="2713"/>
        <v>0</v>
      </c>
      <c r="BC3151" s="80">
        <f t="shared" si="2714"/>
        <v>0</v>
      </c>
      <c r="BD3151" s="86">
        <f t="shared" si="2715"/>
        <v>0</v>
      </c>
    </row>
    <row r="3152" spans="2:56" x14ac:dyDescent="0.3">
      <c r="B3152" s="211" t="s">
        <v>122</v>
      </c>
      <c r="C3152" s="212"/>
      <c r="D3152" s="213"/>
      <c r="E3152" s="144">
        <f t="shared" si="2701"/>
        <v>0</v>
      </c>
      <c r="F3152" s="212"/>
      <c r="G3152" s="213"/>
      <c r="H3152" s="144">
        <f t="shared" si="2702"/>
        <v>0</v>
      </c>
      <c r="I3152" s="212"/>
      <c r="J3152" s="213"/>
      <c r="K3152" s="144">
        <f t="shared" si="2703"/>
        <v>0</v>
      </c>
      <c r="L3152" s="212"/>
      <c r="M3152" s="214"/>
      <c r="N3152" s="215"/>
      <c r="O3152" s="212"/>
      <c r="P3152" s="215"/>
      <c r="Q3152" s="139">
        <f t="shared" si="2704"/>
        <v>0</v>
      </c>
      <c r="R3152" s="215"/>
      <c r="S3152" s="215"/>
      <c r="T3152" s="140">
        <f t="shared" si="2716"/>
        <v>0</v>
      </c>
      <c r="U3152" s="216"/>
      <c r="V3152" s="212"/>
      <c r="W3152" s="215"/>
      <c r="X3152" s="139">
        <f t="shared" si="2705"/>
        <v>0</v>
      </c>
      <c r="Y3152" s="215"/>
      <c r="Z3152" s="215"/>
      <c r="AA3152" s="140">
        <f t="shared" si="2717"/>
        <v>0</v>
      </c>
      <c r="AB3152" s="216"/>
      <c r="AC3152" s="212"/>
      <c r="AD3152" s="215"/>
      <c r="AE3152" s="139">
        <f t="shared" si="2706"/>
        <v>0</v>
      </c>
      <c r="AF3152" s="215"/>
      <c r="AG3152" s="215"/>
      <c r="AH3152" s="140">
        <f t="shared" si="2718"/>
        <v>0</v>
      </c>
      <c r="AJ3152" s="217"/>
      <c r="AK3152" s="218"/>
      <c r="AL3152" s="219"/>
      <c r="AM3152" s="218"/>
      <c r="AN3152" s="219"/>
      <c r="AO3152" s="218"/>
      <c r="AP3152" s="219"/>
      <c r="AQ3152" s="218"/>
      <c r="AR3152" s="219"/>
      <c r="AS3152" s="218"/>
      <c r="AT3152" s="219"/>
      <c r="AU3152" s="218"/>
      <c r="AV3152" s="114">
        <f t="shared" si="2708"/>
        <v>0</v>
      </c>
      <c r="AW3152" s="113">
        <f t="shared" si="2709"/>
        <v>0</v>
      </c>
      <c r="AX3152" s="210"/>
      <c r="AY3152" s="111">
        <f t="shared" si="2710"/>
        <v>0</v>
      </c>
      <c r="AZ3152" s="113">
        <f t="shared" si="2711"/>
        <v>0</v>
      </c>
      <c r="BA3152" s="114">
        <f t="shared" si="2712"/>
        <v>0</v>
      </c>
      <c r="BB3152" s="113">
        <f t="shared" si="2713"/>
        <v>0</v>
      </c>
      <c r="BC3152" s="113">
        <f t="shared" si="2714"/>
        <v>0</v>
      </c>
      <c r="BD3152" s="117">
        <f t="shared" si="2715"/>
        <v>0</v>
      </c>
    </row>
    <row r="3153" spans="2:56" x14ac:dyDescent="0.3">
      <c r="B3153" s="211" t="s">
        <v>123</v>
      </c>
      <c r="C3153" s="212"/>
      <c r="D3153" s="213"/>
      <c r="E3153" s="144">
        <f t="shared" si="2701"/>
        <v>0</v>
      </c>
      <c r="F3153" s="212"/>
      <c r="G3153" s="213"/>
      <c r="H3153" s="144">
        <f t="shared" si="2702"/>
        <v>0</v>
      </c>
      <c r="I3153" s="212"/>
      <c r="J3153" s="213"/>
      <c r="K3153" s="144">
        <f t="shared" si="2703"/>
        <v>0</v>
      </c>
      <c r="L3153" s="212"/>
      <c r="M3153" s="214"/>
      <c r="N3153" s="215"/>
      <c r="O3153" s="212"/>
      <c r="P3153" s="215"/>
      <c r="Q3153" s="139">
        <f t="shared" si="2704"/>
        <v>0</v>
      </c>
      <c r="R3153" s="215"/>
      <c r="S3153" s="215"/>
      <c r="T3153" s="140">
        <f t="shared" si="2716"/>
        <v>0</v>
      </c>
      <c r="U3153" s="216"/>
      <c r="V3153" s="212"/>
      <c r="W3153" s="215"/>
      <c r="X3153" s="139">
        <f t="shared" si="2705"/>
        <v>0</v>
      </c>
      <c r="Y3153" s="215"/>
      <c r="Z3153" s="215"/>
      <c r="AA3153" s="140">
        <f t="shared" si="2717"/>
        <v>0</v>
      </c>
      <c r="AB3153" s="216"/>
      <c r="AC3153" s="212"/>
      <c r="AD3153" s="215"/>
      <c r="AE3153" s="139">
        <f t="shared" si="2706"/>
        <v>0</v>
      </c>
      <c r="AF3153" s="215"/>
      <c r="AG3153" s="215"/>
      <c r="AH3153" s="140">
        <f t="shared" si="2718"/>
        <v>0</v>
      </c>
      <c r="AJ3153" s="217"/>
      <c r="AK3153" s="218"/>
      <c r="AL3153" s="219"/>
      <c r="AM3153" s="218"/>
      <c r="AN3153" s="219"/>
      <c r="AO3153" s="218"/>
      <c r="AP3153" s="219"/>
      <c r="AQ3153" s="218"/>
      <c r="AR3153" s="219"/>
      <c r="AS3153" s="218"/>
      <c r="AT3153" s="219"/>
      <c r="AU3153" s="218"/>
      <c r="AV3153" s="114">
        <f t="shared" si="2708"/>
        <v>0</v>
      </c>
      <c r="AW3153" s="113">
        <f t="shared" si="2709"/>
        <v>0</v>
      </c>
      <c r="AX3153" s="210"/>
      <c r="AY3153" s="111">
        <f t="shared" si="2710"/>
        <v>0</v>
      </c>
      <c r="AZ3153" s="113">
        <f t="shared" si="2711"/>
        <v>0</v>
      </c>
      <c r="BA3153" s="114">
        <f t="shared" si="2712"/>
        <v>0</v>
      </c>
      <c r="BB3153" s="113">
        <f t="shared" si="2713"/>
        <v>0</v>
      </c>
      <c r="BC3153" s="113">
        <f t="shared" si="2714"/>
        <v>0</v>
      </c>
      <c r="BD3153" s="117">
        <f t="shared" si="2715"/>
        <v>0</v>
      </c>
    </row>
    <row r="3154" spans="2:56" x14ac:dyDescent="0.3">
      <c r="B3154" s="211" t="s">
        <v>124</v>
      </c>
      <c r="C3154" s="212"/>
      <c r="D3154" s="213"/>
      <c r="E3154" s="144">
        <f t="shared" si="2701"/>
        <v>0</v>
      </c>
      <c r="F3154" s="212"/>
      <c r="G3154" s="213"/>
      <c r="H3154" s="144">
        <f t="shared" si="2702"/>
        <v>0</v>
      </c>
      <c r="I3154" s="212"/>
      <c r="J3154" s="213"/>
      <c r="K3154" s="144">
        <f t="shared" si="2703"/>
        <v>0</v>
      </c>
      <c r="L3154" s="212"/>
      <c r="M3154" s="214"/>
      <c r="N3154" s="215"/>
      <c r="O3154" s="212"/>
      <c r="P3154" s="215"/>
      <c r="Q3154" s="139">
        <f t="shared" si="2704"/>
        <v>0</v>
      </c>
      <c r="R3154" s="215"/>
      <c r="S3154" s="215"/>
      <c r="T3154" s="140">
        <f t="shared" si="2716"/>
        <v>0</v>
      </c>
      <c r="U3154" s="216"/>
      <c r="V3154" s="212"/>
      <c r="W3154" s="215"/>
      <c r="X3154" s="139">
        <f t="shared" si="2705"/>
        <v>0</v>
      </c>
      <c r="Y3154" s="215"/>
      <c r="Z3154" s="215"/>
      <c r="AA3154" s="140">
        <f t="shared" si="2717"/>
        <v>0</v>
      </c>
      <c r="AB3154" s="216"/>
      <c r="AC3154" s="212"/>
      <c r="AD3154" s="215"/>
      <c r="AE3154" s="139">
        <f t="shared" si="2706"/>
        <v>0</v>
      </c>
      <c r="AF3154" s="215"/>
      <c r="AG3154" s="215"/>
      <c r="AH3154" s="140">
        <f t="shared" si="2718"/>
        <v>0</v>
      </c>
      <c r="AJ3154" s="217"/>
      <c r="AK3154" s="218"/>
      <c r="AL3154" s="219"/>
      <c r="AM3154" s="218"/>
      <c r="AN3154" s="219"/>
      <c r="AO3154" s="218"/>
      <c r="AP3154" s="219"/>
      <c r="AQ3154" s="218"/>
      <c r="AR3154" s="219"/>
      <c r="AS3154" s="218"/>
      <c r="AT3154" s="219"/>
      <c r="AU3154" s="218"/>
      <c r="AV3154" s="114">
        <f t="shared" si="2708"/>
        <v>0</v>
      </c>
      <c r="AW3154" s="113">
        <f t="shared" si="2709"/>
        <v>0</v>
      </c>
      <c r="AX3154" s="210"/>
      <c r="AY3154" s="111">
        <f t="shared" si="2710"/>
        <v>0</v>
      </c>
      <c r="AZ3154" s="113">
        <f t="shared" si="2711"/>
        <v>0</v>
      </c>
      <c r="BA3154" s="114">
        <f t="shared" si="2712"/>
        <v>0</v>
      </c>
      <c r="BB3154" s="113">
        <f t="shared" si="2713"/>
        <v>0</v>
      </c>
      <c r="BC3154" s="113">
        <f t="shared" si="2714"/>
        <v>0</v>
      </c>
      <c r="BD3154" s="117">
        <f t="shared" si="2715"/>
        <v>0</v>
      </c>
    </row>
    <row r="3155" spans="2:56" x14ac:dyDescent="0.3">
      <c r="B3155" s="211" t="s">
        <v>125</v>
      </c>
      <c r="C3155" s="212"/>
      <c r="D3155" s="213"/>
      <c r="E3155" s="144">
        <f t="shared" si="2701"/>
        <v>0</v>
      </c>
      <c r="F3155" s="212"/>
      <c r="G3155" s="213"/>
      <c r="H3155" s="144">
        <f t="shared" si="2702"/>
        <v>0</v>
      </c>
      <c r="I3155" s="212"/>
      <c r="J3155" s="213"/>
      <c r="K3155" s="144">
        <f t="shared" si="2703"/>
        <v>0</v>
      </c>
      <c r="L3155" s="212"/>
      <c r="M3155" s="214"/>
      <c r="N3155" s="215"/>
      <c r="O3155" s="212"/>
      <c r="P3155" s="215"/>
      <c r="Q3155" s="139">
        <f t="shared" si="2704"/>
        <v>0</v>
      </c>
      <c r="R3155" s="215"/>
      <c r="S3155" s="215"/>
      <c r="T3155" s="140">
        <f t="shared" si="2716"/>
        <v>0</v>
      </c>
      <c r="U3155" s="216"/>
      <c r="V3155" s="212"/>
      <c r="W3155" s="215"/>
      <c r="X3155" s="139">
        <f t="shared" si="2705"/>
        <v>0</v>
      </c>
      <c r="Y3155" s="215"/>
      <c r="Z3155" s="215"/>
      <c r="AA3155" s="140">
        <f t="shared" si="2717"/>
        <v>0</v>
      </c>
      <c r="AB3155" s="216"/>
      <c r="AC3155" s="212"/>
      <c r="AD3155" s="215"/>
      <c r="AE3155" s="139">
        <f t="shared" si="2706"/>
        <v>0</v>
      </c>
      <c r="AF3155" s="215"/>
      <c r="AG3155" s="215"/>
      <c r="AH3155" s="140">
        <f t="shared" si="2718"/>
        <v>0</v>
      </c>
      <c r="AJ3155" s="217"/>
      <c r="AK3155" s="218"/>
      <c r="AL3155" s="219"/>
      <c r="AM3155" s="218"/>
      <c r="AN3155" s="219"/>
      <c r="AO3155" s="218"/>
      <c r="AP3155" s="219"/>
      <c r="AQ3155" s="218"/>
      <c r="AR3155" s="219"/>
      <c r="AS3155" s="218"/>
      <c r="AT3155" s="219"/>
      <c r="AU3155" s="218"/>
      <c r="AV3155" s="114">
        <f t="shared" si="2708"/>
        <v>0</v>
      </c>
      <c r="AW3155" s="113">
        <f t="shared" si="2709"/>
        <v>0</v>
      </c>
      <c r="AX3155" s="210"/>
      <c r="AY3155" s="111">
        <f t="shared" si="2710"/>
        <v>0</v>
      </c>
      <c r="AZ3155" s="113">
        <f t="shared" si="2711"/>
        <v>0</v>
      </c>
      <c r="BA3155" s="114">
        <f t="shared" si="2712"/>
        <v>0</v>
      </c>
      <c r="BB3155" s="113">
        <f t="shared" si="2713"/>
        <v>0</v>
      </c>
      <c r="BC3155" s="113">
        <f t="shared" si="2714"/>
        <v>0</v>
      </c>
      <c r="BD3155" s="117">
        <f t="shared" si="2715"/>
        <v>0</v>
      </c>
    </row>
    <row r="3156" spans="2:56" x14ac:dyDescent="0.3">
      <c r="B3156" s="211" t="s">
        <v>126</v>
      </c>
      <c r="C3156" s="212"/>
      <c r="D3156" s="213"/>
      <c r="E3156" s="144">
        <f t="shared" si="2701"/>
        <v>0</v>
      </c>
      <c r="F3156" s="212"/>
      <c r="G3156" s="213"/>
      <c r="H3156" s="144">
        <f t="shared" si="2702"/>
        <v>0</v>
      </c>
      <c r="I3156" s="212"/>
      <c r="J3156" s="213"/>
      <c r="K3156" s="144">
        <f t="shared" si="2703"/>
        <v>0</v>
      </c>
      <c r="L3156" s="212"/>
      <c r="M3156" s="214"/>
      <c r="N3156" s="215"/>
      <c r="O3156" s="212"/>
      <c r="P3156" s="215"/>
      <c r="Q3156" s="139">
        <f t="shared" si="2704"/>
        <v>0</v>
      </c>
      <c r="R3156" s="215"/>
      <c r="S3156" s="215"/>
      <c r="T3156" s="140">
        <f t="shared" si="2716"/>
        <v>0</v>
      </c>
      <c r="U3156" s="216"/>
      <c r="V3156" s="212"/>
      <c r="W3156" s="215"/>
      <c r="X3156" s="139">
        <f t="shared" si="2705"/>
        <v>0</v>
      </c>
      <c r="Y3156" s="215"/>
      <c r="Z3156" s="215"/>
      <c r="AA3156" s="140">
        <f t="shared" si="2717"/>
        <v>0</v>
      </c>
      <c r="AB3156" s="216"/>
      <c r="AC3156" s="212"/>
      <c r="AD3156" s="215"/>
      <c r="AE3156" s="139">
        <f t="shared" si="2706"/>
        <v>0</v>
      </c>
      <c r="AF3156" s="215"/>
      <c r="AG3156" s="215"/>
      <c r="AH3156" s="140">
        <f t="shared" si="2718"/>
        <v>0</v>
      </c>
      <c r="AJ3156" s="217"/>
      <c r="AK3156" s="218"/>
      <c r="AL3156" s="219"/>
      <c r="AM3156" s="218"/>
      <c r="AN3156" s="219"/>
      <c r="AO3156" s="218"/>
      <c r="AP3156" s="219"/>
      <c r="AQ3156" s="218"/>
      <c r="AR3156" s="219"/>
      <c r="AS3156" s="218"/>
      <c r="AT3156" s="219"/>
      <c r="AU3156" s="218"/>
      <c r="AV3156" s="114">
        <f t="shared" si="2708"/>
        <v>0</v>
      </c>
      <c r="AW3156" s="113">
        <f t="shared" si="2709"/>
        <v>0</v>
      </c>
      <c r="AX3156" s="210"/>
      <c r="AY3156" s="111">
        <f t="shared" si="2710"/>
        <v>0</v>
      </c>
      <c r="AZ3156" s="113">
        <f t="shared" si="2711"/>
        <v>0</v>
      </c>
      <c r="BA3156" s="114">
        <f t="shared" si="2712"/>
        <v>0</v>
      </c>
      <c r="BB3156" s="113">
        <f t="shared" si="2713"/>
        <v>0</v>
      </c>
      <c r="BC3156" s="113">
        <f t="shared" si="2714"/>
        <v>0</v>
      </c>
      <c r="BD3156" s="117">
        <f t="shared" si="2715"/>
        <v>0</v>
      </c>
    </row>
    <row r="3157" spans="2:56" x14ac:dyDescent="0.3">
      <c r="B3157" s="222" t="s">
        <v>127</v>
      </c>
      <c r="C3157" s="78">
        <f>SUM(C3158)</f>
        <v>0</v>
      </c>
      <c r="D3157" s="79">
        <f>SUM(D3158)</f>
        <v>0</v>
      </c>
      <c r="E3157" s="69">
        <f t="shared" si="2701"/>
        <v>0</v>
      </c>
      <c r="F3157" s="78">
        <f>SUM(F3158)</f>
        <v>0</v>
      </c>
      <c r="G3157" s="79">
        <f>SUM(G3158)</f>
        <v>0</v>
      </c>
      <c r="H3157" s="69">
        <f t="shared" si="2702"/>
        <v>0</v>
      </c>
      <c r="I3157" s="78">
        <f>SUM(I3158)</f>
        <v>0</v>
      </c>
      <c r="J3157" s="79">
        <f>SUM(J3158)</f>
        <v>0</v>
      </c>
      <c r="K3157" s="69">
        <f t="shared" si="2703"/>
        <v>0</v>
      </c>
      <c r="L3157" s="78">
        <f>SUM(L3158)</f>
        <v>0</v>
      </c>
      <c r="M3157" s="80">
        <f>SUM(M3158)</f>
        <v>0</v>
      </c>
      <c r="N3157" s="81">
        <f>SUM(N3158)</f>
        <v>0</v>
      </c>
      <c r="O3157" s="78">
        <f>SUM(O3158)</f>
        <v>0</v>
      </c>
      <c r="P3157" s="81">
        <f>SUM(P3158)</f>
        <v>0</v>
      </c>
      <c r="Q3157" s="148">
        <f t="shared" si="2704"/>
        <v>0</v>
      </c>
      <c r="R3157" s="81">
        <f>SUM(R3158)</f>
        <v>0</v>
      </c>
      <c r="S3157" s="81">
        <f>SUM(S3158)</f>
        <v>0</v>
      </c>
      <c r="T3157" s="149">
        <f t="shared" si="2716"/>
        <v>0</v>
      </c>
      <c r="U3157" s="216"/>
      <c r="V3157" s="78">
        <f>SUM(V3158)</f>
        <v>0</v>
      </c>
      <c r="W3157" s="81">
        <f>SUM(W3158)</f>
        <v>0</v>
      </c>
      <c r="X3157" s="148">
        <f t="shared" si="2705"/>
        <v>0</v>
      </c>
      <c r="Y3157" s="81">
        <f>SUM(Y3158)</f>
        <v>0</v>
      </c>
      <c r="Z3157" s="81">
        <f>SUM(Z3158)</f>
        <v>0</v>
      </c>
      <c r="AA3157" s="149">
        <f t="shared" si="2717"/>
        <v>0</v>
      </c>
      <c r="AB3157" s="216"/>
      <c r="AC3157" s="78">
        <f>SUM(AC3158)</f>
        <v>0</v>
      </c>
      <c r="AD3157" s="81">
        <f>SUM(AD3158)</f>
        <v>0</v>
      </c>
      <c r="AE3157" s="148">
        <f t="shared" si="2706"/>
        <v>0</v>
      </c>
      <c r="AF3157" s="81">
        <f>SUM(AF3158)</f>
        <v>0</v>
      </c>
      <c r="AG3157" s="81">
        <f>SUM(AG3158)</f>
        <v>0</v>
      </c>
      <c r="AH3157" s="149">
        <f t="shared" si="2718"/>
        <v>0</v>
      </c>
      <c r="AJ3157" s="79">
        <f t="shared" ref="AJ3157:AU3157" si="2722">SUM(AJ3158)</f>
        <v>0</v>
      </c>
      <c r="AK3157" s="80">
        <f t="shared" si="2722"/>
        <v>0</v>
      </c>
      <c r="AL3157" s="81">
        <f t="shared" si="2722"/>
        <v>0</v>
      </c>
      <c r="AM3157" s="80">
        <f t="shared" si="2722"/>
        <v>0</v>
      </c>
      <c r="AN3157" s="81">
        <f t="shared" si="2722"/>
        <v>0</v>
      </c>
      <c r="AO3157" s="80">
        <f t="shared" si="2722"/>
        <v>0</v>
      </c>
      <c r="AP3157" s="81">
        <f t="shared" si="2722"/>
        <v>0</v>
      </c>
      <c r="AQ3157" s="80">
        <f t="shared" si="2722"/>
        <v>0</v>
      </c>
      <c r="AR3157" s="81">
        <f t="shared" si="2722"/>
        <v>0</v>
      </c>
      <c r="AS3157" s="80">
        <f t="shared" si="2722"/>
        <v>0</v>
      </c>
      <c r="AT3157" s="81">
        <f t="shared" si="2722"/>
        <v>0</v>
      </c>
      <c r="AU3157" s="80">
        <f t="shared" si="2722"/>
        <v>0</v>
      </c>
      <c r="AV3157" s="81">
        <f t="shared" si="2708"/>
        <v>0</v>
      </c>
      <c r="AW3157" s="80">
        <f t="shared" si="2709"/>
        <v>0</v>
      </c>
      <c r="AX3157" s="210"/>
      <c r="AY3157" s="79">
        <f t="shared" si="2710"/>
        <v>0</v>
      </c>
      <c r="AZ3157" s="80">
        <f t="shared" si="2711"/>
        <v>0</v>
      </c>
      <c r="BA3157" s="81">
        <f t="shared" si="2712"/>
        <v>0</v>
      </c>
      <c r="BB3157" s="80">
        <f t="shared" si="2713"/>
        <v>0</v>
      </c>
      <c r="BC3157" s="80">
        <f t="shared" si="2714"/>
        <v>0</v>
      </c>
      <c r="BD3157" s="86">
        <f t="shared" si="2715"/>
        <v>0</v>
      </c>
    </row>
    <row r="3158" spans="2:56" x14ac:dyDescent="0.3">
      <c r="B3158" s="211" t="s">
        <v>105</v>
      </c>
      <c r="C3158" s="212"/>
      <c r="D3158" s="213"/>
      <c r="E3158" s="144">
        <f t="shared" si="2701"/>
        <v>0</v>
      </c>
      <c r="F3158" s="212"/>
      <c r="G3158" s="213"/>
      <c r="H3158" s="144">
        <f t="shared" si="2702"/>
        <v>0</v>
      </c>
      <c r="I3158" s="212"/>
      <c r="J3158" s="213"/>
      <c r="K3158" s="144">
        <f t="shared" si="2703"/>
        <v>0</v>
      </c>
      <c r="L3158" s="212"/>
      <c r="M3158" s="214"/>
      <c r="N3158" s="215"/>
      <c r="O3158" s="212"/>
      <c r="P3158" s="215"/>
      <c r="Q3158" s="139">
        <f t="shared" si="2704"/>
        <v>0</v>
      </c>
      <c r="R3158" s="215"/>
      <c r="S3158" s="215"/>
      <c r="T3158" s="140">
        <f t="shared" si="2716"/>
        <v>0</v>
      </c>
      <c r="U3158" s="216"/>
      <c r="V3158" s="212"/>
      <c r="W3158" s="215"/>
      <c r="X3158" s="139">
        <f t="shared" si="2705"/>
        <v>0</v>
      </c>
      <c r="Y3158" s="215"/>
      <c r="Z3158" s="215"/>
      <c r="AA3158" s="140">
        <f t="shared" si="2717"/>
        <v>0</v>
      </c>
      <c r="AB3158" s="216"/>
      <c r="AC3158" s="212"/>
      <c r="AD3158" s="215"/>
      <c r="AE3158" s="139">
        <f t="shared" si="2706"/>
        <v>0</v>
      </c>
      <c r="AF3158" s="215"/>
      <c r="AG3158" s="215"/>
      <c r="AH3158" s="140">
        <f t="shared" si="2718"/>
        <v>0</v>
      </c>
      <c r="AJ3158" s="217"/>
      <c r="AK3158" s="218"/>
      <c r="AL3158" s="219"/>
      <c r="AM3158" s="218"/>
      <c r="AN3158" s="219"/>
      <c r="AO3158" s="218"/>
      <c r="AP3158" s="219"/>
      <c r="AQ3158" s="218"/>
      <c r="AR3158" s="219"/>
      <c r="AS3158" s="218"/>
      <c r="AT3158" s="219"/>
      <c r="AU3158" s="218"/>
      <c r="AV3158" s="114">
        <f t="shared" si="2708"/>
        <v>0</v>
      </c>
      <c r="AW3158" s="113">
        <f t="shared" si="2709"/>
        <v>0</v>
      </c>
      <c r="AX3158" s="210"/>
      <c r="AY3158" s="111">
        <f t="shared" si="2710"/>
        <v>0</v>
      </c>
      <c r="AZ3158" s="113">
        <f t="shared" si="2711"/>
        <v>0</v>
      </c>
      <c r="BA3158" s="114">
        <f t="shared" si="2712"/>
        <v>0</v>
      </c>
      <c r="BB3158" s="113">
        <f t="shared" si="2713"/>
        <v>0</v>
      </c>
      <c r="BC3158" s="113">
        <f t="shared" si="2714"/>
        <v>0</v>
      </c>
      <c r="BD3158" s="117">
        <f t="shared" si="2715"/>
        <v>0</v>
      </c>
    </row>
    <row r="3159" spans="2:56" x14ac:dyDescent="0.3">
      <c r="B3159" s="222" t="s">
        <v>128</v>
      </c>
      <c r="C3159" s="78">
        <f>SUM(C3160)</f>
        <v>0</v>
      </c>
      <c r="D3159" s="79">
        <f>SUM(D3160)</f>
        <v>0</v>
      </c>
      <c r="E3159" s="69">
        <f t="shared" si="2701"/>
        <v>0</v>
      </c>
      <c r="F3159" s="78">
        <f>SUM(F3160)</f>
        <v>0</v>
      </c>
      <c r="G3159" s="79">
        <f>SUM(G3160)</f>
        <v>0</v>
      </c>
      <c r="H3159" s="69">
        <f t="shared" si="2702"/>
        <v>0</v>
      </c>
      <c r="I3159" s="78">
        <f>SUM(I3160)</f>
        <v>0</v>
      </c>
      <c r="J3159" s="79">
        <f>SUM(J3160)</f>
        <v>0</v>
      </c>
      <c r="K3159" s="69">
        <f t="shared" si="2703"/>
        <v>0</v>
      </c>
      <c r="L3159" s="78">
        <f>SUM(L3160)</f>
        <v>0</v>
      </c>
      <c r="M3159" s="80">
        <f>SUM(M3160)</f>
        <v>0</v>
      </c>
      <c r="N3159" s="81">
        <f>SUM(N3160)</f>
        <v>0</v>
      </c>
      <c r="O3159" s="78">
        <f>SUM(O3160)</f>
        <v>0</v>
      </c>
      <c r="P3159" s="81">
        <f>SUM(P3160)</f>
        <v>0</v>
      </c>
      <c r="Q3159" s="148">
        <f t="shared" si="2704"/>
        <v>0</v>
      </c>
      <c r="R3159" s="81">
        <f>SUM(R3160)</f>
        <v>0</v>
      </c>
      <c r="S3159" s="81">
        <f>SUM(S3160)</f>
        <v>0</v>
      </c>
      <c r="T3159" s="149">
        <f t="shared" si="2716"/>
        <v>0</v>
      </c>
      <c r="U3159" s="216"/>
      <c r="V3159" s="78">
        <f>SUM(V3160)</f>
        <v>0</v>
      </c>
      <c r="W3159" s="81">
        <f>SUM(W3160)</f>
        <v>0</v>
      </c>
      <c r="X3159" s="148">
        <f t="shared" si="2705"/>
        <v>0</v>
      </c>
      <c r="Y3159" s="81">
        <f>SUM(Y3160)</f>
        <v>0</v>
      </c>
      <c r="Z3159" s="81">
        <f>SUM(Z3160)</f>
        <v>0</v>
      </c>
      <c r="AA3159" s="149">
        <f t="shared" si="2717"/>
        <v>0</v>
      </c>
      <c r="AB3159" s="216"/>
      <c r="AC3159" s="78">
        <f>SUM(AC3160)</f>
        <v>0</v>
      </c>
      <c r="AD3159" s="81">
        <f>SUM(AD3160)</f>
        <v>0</v>
      </c>
      <c r="AE3159" s="148">
        <f t="shared" si="2706"/>
        <v>0</v>
      </c>
      <c r="AF3159" s="81">
        <f>SUM(AF3160)</f>
        <v>0</v>
      </c>
      <c r="AG3159" s="81">
        <f>SUM(AG3160)</f>
        <v>0</v>
      </c>
      <c r="AH3159" s="149">
        <f t="shared" si="2718"/>
        <v>0</v>
      </c>
      <c r="AJ3159" s="79">
        <f t="shared" ref="AJ3159:AU3159" si="2723">SUM(AJ3160)</f>
        <v>0</v>
      </c>
      <c r="AK3159" s="80">
        <f t="shared" si="2723"/>
        <v>0</v>
      </c>
      <c r="AL3159" s="81">
        <f t="shared" si="2723"/>
        <v>0</v>
      </c>
      <c r="AM3159" s="80">
        <f t="shared" si="2723"/>
        <v>0</v>
      </c>
      <c r="AN3159" s="81">
        <f t="shared" si="2723"/>
        <v>0</v>
      </c>
      <c r="AO3159" s="80">
        <f t="shared" si="2723"/>
        <v>0</v>
      </c>
      <c r="AP3159" s="81">
        <f t="shared" si="2723"/>
        <v>0</v>
      </c>
      <c r="AQ3159" s="80">
        <f t="shared" si="2723"/>
        <v>0</v>
      </c>
      <c r="AR3159" s="81">
        <f t="shared" si="2723"/>
        <v>0</v>
      </c>
      <c r="AS3159" s="80">
        <f t="shared" si="2723"/>
        <v>0</v>
      </c>
      <c r="AT3159" s="81">
        <f t="shared" si="2723"/>
        <v>0</v>
      </c>
      <c r="AU3159" s="80">
        <f t="shared" si="2723"/>
        <v>0</v>
      </c>
      <c r="AV3159" s="81">
        <f t="shared" si="2708"/>
        <v>0</v>
      </c>
      <c r="AW3159" s="80">
        <f t="shared" si="2709"/>
        <v>0</v>
      </c>
      <c r="AX3159" s="210"/>
      <c r="AY3159" s="79">
        <f t="shared" si="2710"/>
        <v>0</v>
      </c>
      <c r="AZ3159" s="80">
        <f t="shared" si="2711"/>
        <v>0</v>
      </c>
      <c r="BA3159" s="81">
        <f t="shared" si="2712"/>
        <v>0</v>
      </c>
      <c r="BB3159" s="80">
        <f t="shared" si="2713"/>
        <v>0</v>
      </c>
      <c r="BC3159" s="80">
        <f t="shared" si="2714"/>
        <v>0</v>
      </c>
      <c r="BD3159" s="86">
        <f t="shared" si="2715"/>
        <v>0</v>
      </c>
    </row>
    <row r="3160" spans="2:56" x14ac:dyDescent="0.3">
      <c r="B3160" s="211" t="s">
        <v>105</v>
      </c>
      <c r="C3160" s="212"/>
      <c r="D3160" s="213"/>
      <c r="E3160" s="144">
        <f t="shared" si="2701"/>
        <v>0</v>
      </c>
      <c r="F3160" s="212"/>
      <c r="G3160" s="213"/>
      <c r="H3160" s="144">
        <f t="shared" si="2702"/>
        <v>0</v>
      </c>
      <c r="I3160" s="212"/>
      <c r="J3160" s="213"/>
      <c r="K3160" s="144">
        <f t="shared" si="2703"/>
        <v>0</v>
      </c>
      <c r="L3160" s="212"/>
      <c r="M3160" s="214"/>
      <c r="N3160" s="215"/>
      <c r="O3160" s="212"/>
      <c r="P3160" s="215"/>
      <c r="Q3160" s="139">
        <f t="shared" si="2704"/>
        <v>0</v>
      </c>
      <c r="R3160" s="215"/>
      <c r="S3160" s="215"/>
      <c r="T3160" s="140">
        <f t="shared" si="2716"/>
        <v>0</v>
      </c>
      <c r="U3160" s="216"/>
      <c r="V3160" s="212"/>
      <c r="W3160" s="215"/>
      <c r="X3160" s="139">
        <f t="shared" si="2705"/>
        <v>0</v>
      </c>
      <c r="Y3160" s="215"/>
      <c r="Z3160" s="215"/>
      <c r="AA3160" s="140">
        <f t="shared" si="2717"/>
        <v>0</v>
      </c>
      <c r="AB3160" s="216"/>
      <c r="AC3160" s="212"/>
      <c r="AD3160" s="215"/>
      <c r="AE3160" s="139">
        <f t="shared" si="2706"/>
        <v>0</v>
      </c>
      <c r="AF3160" s="215"/>
      <c r="AG3160" s="215"/>
      <c r="AH3160" s="140">
        <f t="shared" si="2718"/>
        <v>0</v>
      </c>
      <c r="AJ3160" s="217"/>
      <c r="AK3160" s="218"/>
      <c r="AL3160" s="219"/>
      <c r="AM3160" s="218"/>
      <c r="AN3160" s="219"/>
      <c r="AO3160" s="218"/>
      <c r="AP3160" s="219"/>
      <c r="AQ3160" s="218"/>
      <c r="AR3160" s="219"/>
      <c r="AS3160" s="218"/>
      <c r="AT3160" s="219"/>
      <c r="AU3160" s="218"/>
      <c r="AV3160" s="114">
        <f t="shared" si="2708"/>
        <v>0</v>
      </c>
      <c r="AW3160" s="113">
        <f t="shared" si="2709"/>
        <v>0</v>
      </c>
      <c r="AX3160" s="210"/>
      <c r="AY3160" s="111">
        <f t="shared" si="2710"/>
        <v>0</v>
      </c>
      <c r="AZ3160" s="113">
        <f t="shared" si="2711"/>
        <v>0</v>
      </c>
      <c r="BA3160" s="114">
        <f t="shared" si="2712"/>
        <v>0</v>
      </c>
      <c r="BB3160" s="113">
        <f t="shared" si="2713"/>
        <v>0</v>
      </c>
      <c r="BC3160" s="113">
        <f t="shared" si="2714"/>
        <v>0</v>
      </c>
      <c r="BD3160" s="117">
        <f t="shared" si="2715"/>
        <v>0</v>
      </c>
    </row>
    <row r="3161" spans="2:56" x14ac:dyDescent="0.3">
      <c r="B3161" s="222" t="s">
        <v>129</v>
      </c>
      <c r="C3161" s="78">
        <f>SUM(C3162)</f>
        <v>0</v>
      </c>
      <c r="D3161" s="79">
        <f>SUM(D3162)</f>
        <v>0</v>
      </c>
      <c r="E3161" s="69">
        <f t="shared" si="2701"/>
        <v>0</v>
      </c>
      <c r="F3161" s="78">
        <f>SUM(F3162)</f>
        <v>0</v>
      </c>
      <c r="G3161" s="79">
        <f>SUM(G3162)</f>
        <v>0</v>
      </c>
      <c r="H3161" s="69">
        <f t="shared" si="2702"/>
        <v>0</v>
      </c>
      <c r="I3161" s="78">
        <f>SUM(I3162)</f>
        <v>0</v>
      </c>
      <c r="J3161" s="79">
        <f>SUM(J3162)</f>
        <v>0</v>
      </c>
      <c r="K3161" s="69">
        <f t="shared" si="2703"/>
        <v>0</v>
      </c>
      <c r="L3161" s="78">
        <f>SUM(L3162)</f>
        <v>0</v>
      </c>
      <c r="M3161" s="80">
        <f>SUM(M3162)</f>
        <v>0</v>
      </c>
      <c r="N3161" s="81">
        <f>SUM(N3162)</f>
        <v>0</v>
      </c>
      <c r="O3161" s="78">
        <f>SUM(O3162)</f>
        <v>0</v>
      </c>
      <c r="P3161" s="81">
        <f>SUM(P3162)</f>
        <v>0</v>
      </c>
      <c r="Q3161" s="148">
        <f t="shared" si="2704"/>
        <v>0</v>
      </c>
      <c r="R3161" s="81">
        <f>SUM(R3162)</f>
        <v>0</v>
      </c>
      <c r="S3161" s="81">
        <f>SUM(S3162)</f>
        <v>0</v>
      </c>
      <c r="T3161" s="149">
        <f t="shared" si="2716"/>
        <v>0</v>
      </c>
      <c r="U3161" s="216"/>
      <c r="V3161" s="78">
        <f>SUM(V3162)</f>
        <v>0</v>
      </c>
      <c r="W3161" s="81">
        <f>SUM(W3162)</f>
        <v>0</v>
      </c>
      <c r="X3161" s="148">
        <f t="shared" si="2705"/>
        <v>0</v>
      </c>
      <c r="Y3161" s="81">
        <f>SUM(Y3162)</f>
        <v>0</v>
      </c>
      <c r="Z3161" s="81">
        <f>SUM(Z3162)</f>
        <v>0</v>
      </c>
      <c r="AA3161" s="149">
        <f t="shared" si="2717"/>
        <v>0</v>
      </c>
      <c r="AB3161" s="216"/>
      <c r="AC3161" s="78">
        <f>SUM(AC3162)</f>
        <v>0</v>
      </c>
      <c r="AD3161" s="81">
        <f>SUM(AD3162)</f>
        <v>0</v>
      </c>
      <c r="AE3161" s="148">
        <f t="shared" si="2706"/>
        <v>0</v>
      </c>
      <c r="AF3161" s="81">
        <f>SUM(AF3162)</f>
        <v>0</v>
      </c>
      <c r="AG3161" s="81">
        <f>SUM(AG3162)</f>
        <v>0</v>
      </c>
      <c r="AH3161" s="149">
        <f t="shared" si="2718"/>
        <v>0</v>
      </c>
      <c r="AJ3161" s="79">
        <f t="shared" ref="AJ3161:AU3161" si="2724">SUM(AJ3162)</f>
        <v>0</v>
      </c>
      <c r="AK3161" s="80">
        <f t="shared" si="2724"/>
        <v>0</v>
      </c>
      <c r="AL3161" s="81">
        <f t="shared" si="2724"/>
        <v>0</v>
      </c>
      <c r="AM3161" s="80">
        <f t="shared" si="2724"/>
        <v>0</v>
      </c>
      <c r="AN3161" s="81">
        <f t="shared" si="2724"/>
        <v>0</v>
      </c>
      <c r="AO3161" s="80">
        <f t="shared" si="2724"/>
        <v>0</v>
      </c>
      <c r="AP3161" s="81">
        <f t="shared" si="2724"/>
        <v>0</v>
      </c>
      <c r="AQ3161" s="80">
        <f t="shared" si="2724"/>
        <v>0</v>
      </c>
      <c r="AR3161" s="81">
        <f t="shared" si="2724"/>
        <v>0</v>
      </c>
      <c r="AS3161" s="80">
        <f t="shared" si="2724"/>
        <v>0</v>
      </c>
      <c r="AT3161" s="81">
        <f t="shared" si="2724"/>
        <v>0</v>
      </c>
      <c r="AU3161" s="80">
        <f t="shared" si="2724"/>
        <v>0</v>
      </c>
      <c r="AV3161" s="81">
        <f t="shared" si="2708"/>
        <v>0</v>
      </c>
      <c r="AW3161" s="80">
        <f t="shared" si="2709"/>
        <v>0</v>
      </c>
      <c r="AX3161" s="210"/>
      <c r="AY3161" s="79">
        <f t="shared" si="2710"/>
        <v>0</v>
      </c>
      <c r="AZ3161" s="80">
        <f t="shared" si="2711"/>
        <v>0</v>
      </c>
      <c r="BA3161" s="81">
        <f t="shared" si="2712"/>
        <v>0</v>
      </c>
      <c r="BB3161" s="80">
        <f t="shared" si="2713"/>
        <v>0</v>
      </c>
      <c r="BC3161" s="80">
        <f t="shared" si="2714"/>
        <v>0</v>
      </c>
      <c r="BD3161" s="86">
        <f t="shared" si="2715"/>
        <v>0</v>
      </c>
    </row>
    <row r="3162" spans="2:56" x14ac:dyDescent="0.3">
      <c r="B3162" s="211" t="s">
        <v>105</v>
      </c>
      <c r="C3162" s="212"/>
      <c r="D3162" s="213"/>
      <c r="E3162" s="144">
        <f t="shared" si="2701"/>
        <v>0</v>
      </c>
      <c r="F3162" s="212"/>
      <c r="G3162" s="213"/>
      <c r="H3162" s="144">
        <f t="shared" si="2702"/>
        <v>0</v>
      </c>
      <c r="I3162" s="212"/>
      <c r="J3162" s="213"/>
      <c r="K3162" s="144">
        <f t="shared" si="2703"/>
        <v>0</v>
      </c>
      <c r="L3162" s="212"/>
      <c r="M3162" s="214"/>
      <c r="N3162" s="215"/>
      <c r="O3162" s="212"/>
      <c r="P3162" s="215"/>
      <c r="Q3162" s="139">
        <f t="shared" si="2704"/>
        <v>0</v>
      </c>
      <c r="R3162" s="215"/>
      <c r="S3162" s="215"/>
      <c r="T3162" s="140">
        <f t="shared" si="2716"/>
        <v>0</v>
      </c>
      <c r="U3162" s="216"/>
      <c r="V3162" s="212"/>
      <c r="W3162" s="215"/>
      <c r="X3162" s="139">
        <f t="shared" si="2705"/>
        <v>0</v>
      </c>
      <c r="Y3162" s="215"/>
      <c r="Z3162" s="215"/>
      <c r="AA3162" s="140">
        <f t="shared" si="2717"/>
        <v>0</v>
      </c>
      <c r="AB3162" s="216"/>
      <c r="AC3162" s="212"/>
      <c r="AD3162" s="215"/>
      <c r="AE3162" s="139">
        <f t="shared" si="2706"/>
        <v>0</v>
      </c>
      <c r="AF3162" s="215"/>
      <c r="AG3162" s="215"/>
      <c r="AH3162" s="140">
        <f t="shared" si="2718"/>
        <v>0</v>
      </c>
      <c r="AJ3162" s="217"/>
      <c r="AK3162" s="218"/>
      <c r="AL3162" s="219"/>
      <c r="AM3162" s="218"/>
      <c r="AN3162" s="219"/>
      <c r="AO3162" s="218"/>
      <c r="AP3162" s="219"/>
      <c r="AQ3162" s="218"/>
      <c r="AR3162" s="219"/>
      <c r="AS3162" s="218"/>
      <c r="AT3162" s="219"/>
      <c r="AU3162" s="218"/>
      <c r="AV3162" s="114">
        <f t="shared" si="2708"/>
        <v>0</v>
      </c>
      <c r="AW3162" s="113">
        <f t="shared" si="2709"/>
        <v>0</v>
      </c>
      <c r="AX3162" s="210"/>
      <c r="AY3162" s="111">
        <f t="shared" si="2710"/>
        <v>0</v>
      </c>
      <c r="AZ3162" s="113">
        <f t="shared" si="2711"/>
        <v>0</v>
      </c>
      <c r="BA3162" s="114">
        <f t="shared" si="2712"/>
        <v>0</v>
      </c>
      <c r="BB3162" s="113">
        <f t="shared" si="2713"/>
        <v>0</v>
      </c>
      <c r="BC3162" s="113">
        <f t="shared" si="2714"/>
        <v>0</v>
      </c>
      <c r="BD3162" s="117">
        <f t="shared" si="2715"/>
        <v>0</v>
      </c>
    </row>
    <row r="3163" spans="2:56" x14ac:dyDescent="0.3">
      <c r="B3163" s="222" t="s">
        <v>130</v>
      </c>
      <c r="C3163" s="78">
        <f>SUM(C3164)</f>
        <v>0</v>
      </c>
      <c r="D3163" s="79">
        <f>SUM(D3164)</f>
        <v>0</v>
      </c>
      <c r="E3163" s="69">
        <f t="shared" si="2701"/>
        <v>0</v>
      </c>
      <c r="F3163" s="78">
        <f>SUM(F3164)</f>
        <v>0</v>
      </c>
      <c r="G3163" s="79">
        <f>SUM(G3164)</f>
        <v>0</v>
      </c>
      <c r="H3163" s="69">
        <f t="shared" si="2702"/>
        <v>0</v>
      </c>
      <c r="I3163" s="78">
        <f>SUM(I3164)</f>
        <v>0</v>
      </c>
      <c r="J3163" s="79">
        <f>SUM(J3164)</f>
        <v>0</v>
      </c>
      <c r="K3163" s="69">
        <f t="shared" si="2703"/>
        <v>0</v>
      </c>
      <c r="L3163" s="78">
        <f>SUM(L3164)</f>
        <v>0</v>
      </c>
      <c r="M3163" s="80">
        <f>SUM(M3164)</f>
        <v>0</v>
      </c>
      <c r="N3163" s="81">
        <f>SUM(N3164)</f>
        <v>0</v>
      </c>
      <c r="O3163" s="78">
        <f>SUM(O3164)</f>
        <v>0</v>
      </c>
      <c r="P3163" s="81">
        <f>SUM(P3164)</f>
        <v>0</v>
      </c>
      <c r="Q3163" s="148">
        <f t="shared" si="2704"/>
        <v>0</v>
      </c>
      <c r="R3163" s="81">
        <f>SUM(R3164)</f>
        <v>0</v>
      </c>
      <c r="S3163" s="81">
        <f>SUM(S3164)</f>
        <v>0</v>
      </c>
      <c r="T3163" s="149">
        <f t="shared" si="2716"/>
        <v>0</v>
      </c>
      <c r="U3163" s="216"/>
      <c r="V3163" s="78">
        <f>SUM(V3164)</f>
        <v>0</v>
      </c>
      <c r="W3163" s="81">
        <f>SUM(W3164)</f>
        <v>0</v>
      </c>
      <c r="X3163" s="148">
        <f t="shared" si="2705"/>
        <v>0</v>
      </c>
      <c r="Y3163" s="81">
        <f>SUM(Y3164)</f>
        <v>0</v>
      </c>
      <c r="Z3163" s="81">
        <f>SUM(Z3164)</f>
        <v>0</v>
      </c>
      <c r="AA3163" s="149">
        <f t="shared" si="2717"/>
        <v>0</v>
      </c>
      <c r="AB3163" s="216"/>
      <c r="AC3163" s="78">
        <f>SUM(AC3164)</f>
        <v>0</v>
      </c>
      <c r="AD3163" s="81">
        <f>SUM(AD3164)</f>
        <v>0</v>
      </c>
      <c r="AE3163" s="148">
        <f t="shared" si="2706"/>
        <v>0</v>
      </c>
      <c r="AF3163" s="81">
        <f>SUM(AF3164)</f>
        <v>0</v>
      </c>
      <c r="AG3163" s="81">
        <f>SUM(AG3164)</f>
        <v>0</v>
      </c>
      <c r="AH3163" s="149">
        <f t="shared" si="2718"/>
        <v>0</v>
      </c>
      <c r="AJ3163" s="79">
        <f t="shared" ref="AJ3163:AU3163" si="2725">SUM(AJ3164)</f>
        <v>0</v>
      </c>
      <c r="AK3163" s="80">
        <f t="shared" si="2725"/>
        <v>0</v>
      </c>
      <c r="AL3163" s="81">
        <f t="shared" si="2725"/>
        <v>0</v>
      </c>
      <c r="AM3163" s="80">
        <f t="shared" si="2725"/>
        <v>0</v>
      </c>
      <c r="AN3163" s="81">
        <f t="shared" si="2725"/>
        <v>0</v>
      </c>
      <c r="AO3163" s="80">
        <f t="shared" si="2725"/>
        <v>0</v>
      </c>
      <c r="AP3163" s="81">
        <f t="shared" si="2725"/>
        <v>0</v>
      </c>
      <c r="AQ3163" s="80">
        <f t="shared" si="2725"/>
        <v>0</v>
      </c>
      <c r="AR3163" s="81">
        <f t="shared" si="2725"/>
        <v>0</v>
      </c>
      <c r="AS3163" s="80">
        <f t="shared" si="2725"/>
        <v>0</v>
      </c>
      <c r="AT3163" s="81">
        <f t="shared" si="2725"/>
        <v>0</v>
      </c>
      <c r="AU3163" s="80">
        <f t="shared" si="2725"/>
        <v>0</v>
      </c>
      <c r="AV3163" s="81">
        <f t="shared" si="2708"/>
        <v>0</v>
      </c>
      <c r="AW3163" s="80">
        <f t="shared" si="2709"/>
        <v>0</v>
      </c>
      <c r="AX3163" s="210"/>
      <c r="AY3163" s="79">
        <f t="shared" si="2710"/>
        <v>0</v>
      </c>
      <c r="AZ3163" s="80">
        <f t="shared" si="2711"/>
        <v>0</v>
      </c>
      <c r="BA3163" s="81">
        <f t="shared" si="2712"/>
        <v>0</v>
      </c>
      <c r="BB3163" s="80">
        <f t="shared" si="2713"/>
        <v>0</v>
      </c>
      <c r="BC3163" s="80">
        <f t="shared" si="2714"/>
        <v>0</v>
      </c>
      <c r="BD3163" s="86">
        <f t="shared" si="2715"/>
        <v>0</v>
      </c>
    </row>
    <row r="3164" spans="2:56" x14ac:dyDescent="0.3">
      <c r="B3164" s="211" t="s">
        <v>105</v>
      </c>
      <c r="C3164" s="212"/>
      <c r="D3164" s="213"/>
      <c r="E3164" s="144">
        <f t="shared" si="2701"/>
        <v>0</v>
      </c>
      <c r="F3164" s="212"/>
      <c r="G3164" s="213"/>
      <c r="H3164" s="144">
        <f t="shared" si="2702"/>
        <v>0</v>
      </c>
      <c r="I3164" s="212"/>
      <c r="J3164" s="213"/>
      <c r="K3164" s="144">
        <f t="shared" si="2703"/>
        <v>0</v>
      </c>
      <c r="L3164" s="212"/>
      <c r="M3164" s="214"/>
      <c r="N3164" s="215"/>
      <c r="O3164" s="212"/>
      <c r="P3164" s="215"/>
      <c r="Q3164" s="139">
        <f t="shared" si="2704"/>
        <v>0</v>
      </c>
      <c r="R3164" s="215"/>
      <c r="S3164" s="215"/>
      <c r="T3164" s="140">
        <f t="shared" si="2716"/>
        <v>0</v>
      </c>
      <c r="U3164" s="216"/>
      <c r="V3164" s="212"/>
      <c r="W3164" s="215"/>
      <c r="X3164" s="139">
        <f t="shared" si="2705"/>
        <v>0</v>
      </c>
      <c r="Y3164" s="215"/>
      <c r="Z3164" s="215"/>
      <c r="AA3164" s="140">
        <f t="shared" si="2717"/>
        <v>0</v>
      </c>
      <c r="AB3164" s="216"/>
      <c r="AC3164" s="212"/>
      <c r="AD3164" s="215"/>
      <c r="AE3164" s="139">
        <f t="shared" si="2706"/>
        <v>0</v>
      </c>
      <c r="AF3164" s="215"/>
      <c r="AG3164" s="215"/>
      <c r="AH3164" s="140">
        <f t="shared" si="2718"/>
        <v>0</v>
      </c>
      <c r="AJ3164" s="217"/>
      <c r="AK3164" s="218"/>
      <c r="AL3164" s="219"/>
      <c r="AM3164" s="218"/>
      <c r="AN3164" s="219"/>
      <c r="AO3164" s="218"/>
      <c r="AP3164" s="219"/>
      <c r="AQ3164" s="218"/>
      <c r="AR3164" s="219"/>
      <c r="AS3164" s="218"/>
      <c r="AT3164" s="219"/>
      <c r="AU3164" s="218"/>
      <c r="AV3164" s="114">
        <f t="shared" si="2708"/>
        <v>0</v>
      </c>
      <c r="AW3164" s="113">
        <f t="shared" si="2709"/>
        <v>0</v>
      </c>
      <c r="AX3164" s="210"/>
      <c r="AY3164" s="111">
        <f t="shared" si="2710"/>
        <v>0</v>
      </c>
      <c r="AZ3164" s="113">
        <f t="shared" si="2711"/>
        <v>0</v>
      </c>
      <c r="BA3164" s="114">
        <f t="shared" si="2712"/>
        <v>0</v>
      </c>
      <c r="BB3164" s="113">
        <f t="shared" si="2713"/>
        <v>0</v>
      </c>
      <c r="BC3164" s="113">
        <f t="shared" si="2714"/>
        <v>0</v>
      </c>
      <c r="BD3164" s="117">
        <f t="shared" si="2715"/>
        <v>0</v>
      </c>
    </row>
    <row r="3165" spans="2:56" x14ac:dyDescent="0.3">
      <c r="B3165" s="222" t="s">
        <v>131</v>
      </c>
      <c r="C3165" s="78">
        <f>SUM(C3166)</f>
        <v>0</v>
      </c>
      <c r="D3165" s="79">
        <f>SUM(D3166)</f>
        <v>0</v>
      </c>
      <c r="E3165" s="69">
        <f t="shared" si="2701"/>
        <v>0</v>
      </c>
      <c r="F3165" s="78">
        <f>SUM(F3166)</f>
        <v>0</v>
      </c>
      <c r="G3165" s="79">
        <f>SUM(G3166)</f>
        <v>0</v>
      </c>
      <c r="H3165" s="69">
        <f t="shared" si="2702"/>
        <v>0</v>
      </c>
      <c r="I3165" s="78">
        <f>SUM(I3166)</f>
        <v>0</v>
      </c>
      <c r="J3165" s="79">
        <f>SUM(J3166)</f>
        <v>0</v>
      </c>
      <c r="K3165" s="69">
        <f t="shared" si="2703"/>
        <v>0</v>
      </c>
      <c r="L3165" s="78">
        <f>SUM(L3166)</f>
        <v>0</v>
      </c>
      <c r="M3165" s="80">
        <f>SUM(M3166)</f>
        <v>0</v>
      </c>
      <c r="N3165" s="81">
        <f>SUM(N3166)</f>
        <v>0</v>
      </c>
      <c r="O3165" s="78">
        <f>SUM(O3166)</f>
        <v>0</v>
      </c>
      <c r="P3165" s="81">
        <f>SUM(P3166)</f>
        <v>0</v>
      </c>
      <c r="Q3165" s="148">
        <f t="shared" si="2704"/>
        <v>0</v>
      </c>
      <c r="R3165" s="81">
        <f>SUM(R3166)</f>
        <v>0</v>
      </c>
      <c r="S3165" s="81">
        <f>SUM(S3166)</f>
        <v>0</v>
      </c>
      <c r="T3165" s="149">
        <f t="shared" si="2716"/>
        <v>0</v>
      </c>
      <c r="U3165" s="216"/>
      <c r="V3165" s="78">
        <f>SUM(V3166)</f>
        <v>0</v>
      </c>
      <c r="W3165" s="81">
        <f>SUM(W3166)</f>
        <v>0</v>
      </c>
      <c r="X3165" s="148">
        <f t="shared" si="2705"/>
        <v>0</v>
      </c>
      <c r="Y3165" s="81">
        <f>SUM(Y3166)</f>
        <v>0</v>
      </c>
      <c r="Z3165" s="81">
        <f>SUM(Z3166)</f>
        <v>0</v>
      </c>
      <c r="AA3165" s="149">
        <f t="shared" si="2717"/>
        <v>0</v>
      </c>
      <c r="AB3165" s="216"/>
      <c r="AC3165" s="78">
        <f>SUM(AC3166)</f>
        <v>0</v>
      </c>
      <c r="AD3165" s="81">
        <f>SUM(AD3166)</f>
        <v>0</v>
      </c>
      <c r="AE3165" s="148">
        <f t="shared" si="2706"/>
        <v>0</v>
      </c>
      <c r="AF3165" s="81">
        <f>SUM(AF3166)</f>
        <v>0</v>
      </c>
      <c r="AG3165" s="81">
        <f>SUM(AG3166)</f>
        <v>0</v>
      </c>
      <c r="AH3165" s="149">
        <f t="shared" si="2718"/>
        <v>0</v>
      </c>
      <c r="AJ3165" s="79">
        <f t="shared" ref="AJ3165:AU3165" si="2726">SUM(AJ3166)</f>
        <v>0</v>
      </c>
      <c r="AK3165" s="80">
        <f t="shared" si="2726"/>
        <v>0</v>
      </c>
      <c r="AL3165" s="81">
        <f t="shared" si="2726"/>
        <v>0</v>
      </c>
      <c r="AM3165" s="80">
        <f t="shared" si="2726"/>
        <v>0</v>
      </c>
      <c r="AN3165" s="81">
        <f t="shared" si="2726"/>
        <v>0</v>
      </c>
      <c r="AO3165" s="80">
        <f t="shared" si="2726"/>
        <v>0</v>
      </c>
      <c r="AP3165" s="81">
        <f t="shared" si="2726"/>
        <v>0</v>
      </c>
      <c r="AQ3165" s="80">
        <f t="shared" si="2726"/>
        <v>0</v>
      </c>
      <c r="AR3165" s="81">
        <f t="shared" si="2726"/>
        <v>0</v>
      </c>
      <c r="AS3165" s="80">
        <f t="shared" si="2726"/>
        <v>0</v>
      </c>
      <c r="AT3165" s="81">
        <f t="shared" si="2726"/>
        <v>0</v>
      </c>
      <c r="AU3165" s="80">
        <f t="shared" si="2726"/>
        <v>0</v>
      </c>
      <c r="AV3165" s="81">
        <f t="shared" si="2708"/>
        <v>0</v>
      </c>
      <c r="AW3165" s="80">
        <f t="shared" si="2709"/>
        <v>0</v>
      </c>
      <c r="AX3165" s="210"/>
      <c r="AY3165" s="79">
        <f t="shared" si="2710"/>
        <v>0</v>
      </c>
      <c r="AZ3165" s="80">
        <f t="shared" si="2711"/>
        <v>0</v>
      </c>
      <c r="BA3165" s="81">
        <f t="shared" si="2712"/>
        <v>0</v>
      </c>
      <c r="BB3165" s="80">
        <f t="shared" si="2713"/>
        <v>0</v>
      </c>
      <c r="BC3165" s="80">
        <f t="shared" si="2714"/>
        <v>0</v>
      </c>
      <c r="BD3165" s="86">
        <f t="shared" si="2715"/>
        <v>0</v>
      </c>
    </row>
    <row r="3166" spans="2:56" x14ac:dyDescent="0.3">
      <c r="B3166" s="211" t="s">
        <v>105</v>
      </c>
      <c r="C3166" s="212"/>
      <c r="D3166" s="213"/>
      <c r="E3166" s="144">
        <f t="shared" si="2701"/>
        <v>0</v>
      </c>
      <c r="F3166" s="212"/>
      <c r="G3166" s="213"/>
      <c r="H3166" s="144">
        <f t="shared" si="2702"/>
        <v>0</v>
      </c>
      <c r="I3166" s="212"/>
      <c r="J3166" s="213"/>
      <c r="K3166" s="144">
        <f t="shared" si="2703"/>
        <v>0</v>
      </c>
      <c r="L3166" s="212"/>
      <c r="M3166" s="214"/>
      <c r="N3166" s="215"/>
      <c r="O3166" s="212"/>
      <c r="P3166" s="215"/>
      <c r="Q3166" s="139">
        <f t="shared" si="2704"/>
        <v>0</v>
      </c>
      <c r="R3166" s="215"/>
      <c r="S3166" s="215"/>
      <c r="T3166" s="140">
        <f t="shared" si="2716"/>
        <v>0</v>
      </c>
      <c r="U3166" s="216"/>
      <c r="V3166" s="212"/>
      <c r="W3166" s="215"/>
      <c r="X3166" s="139">
        <f t="shared" si="2705"/>
        <v>0</v>
      </c>
      <c r="Y3166" s="215"/>
      <c r="Z3166" s="215"/>
      <c r="AA3166" s="140">
        <f t="shared" si="2717"/>
        <v>0</v>
      </c>
      <c r="AB3166" s="216"/>
      <c r="AC3166" s="212"/>
      <c r="AD3166" s="215"/>
      <c r="AE3166" s="139">
        <f t="shared" si="2706"/>
        <v>0</v>
      </c>
      <c r="AF3166" s="215"/>
      <c r="AG3166" s="215"/>
      <c r="AH3166" s="140">
        <f t="shared" si="2718"/>
        <v>0</v>
      </c>
      <c r="AJ3166" s="217"/>
      <c r="AK3166" s="218"/>
      <c r="AL3166" s="219"/>
      <c r="AM3166" s="218"/>
      <c r="AN3166" s="219"/>
      <c r="AO3166" s="218"/>
      <c r="AP3166" s="219"/>
      <c r="AQ3166" s="218"/>
      <c r="AR3166" s="219"/>
      <c r="AS3166" s="218"/>
      <c r="AT3166" s="219"/>
      <c r="AU3166" s="218"/>
      <c r="AV3166" s="114">
        <f t="shared" si="2708"/>
        <v>0</v>
      </c>
      <c r="AW3166" s="113">
        <f t="shared" si="2709"/>
        <v>0</v>
      </c>
      <c r="AX3166" s="210"/>
      <c r="AY3166" s="111">
        <f t="shared" si="2710"/>
        <v>0</v>
      </c>
      <c r="AZ3166" s="113">
        <f t="shared" si="2711"/>
        <v>0</v>
      </c>
      <c r="BA3166" s="114">
        <f t="shared" si="2712"/>
        <v>0</v>
      </c>
      <c r="BB3166" s="113">
        <f t="shared" si="2713"/>
        <v>0</v>
      </c>
      <c r="BC3166" s="113">
        <f t="shared" si="2714"/>
        <v>0</v>
      </c>
      <c r="BD3166" s="117">
        <f t="shared" si="2715"/>
        <v>0</v>
      </c>
    </row>
    <row r="3167" spans="2:56" x14ac:dyDescent="0.3">
      <c r="B3167" s="222" t="s">
        <v>132</v>
      </c>
      <c r="C3167" s="78">
        <f>SUM(C3168)</f>
        <v>0</v>
      </c>
      <c r="D3167" s="79">
        <f>SUM(D3168)</f>
        <v>0</v>
      </c>
      <c r="E3167" s="69">
        <f t="shared" si="2701"/>
        <v>0</v>
      </c>
      <c r="F3167" s="78">
        <f>SUM(F3168)</f>
        <v>0</v>
      </c>
      <c r="G3167" s="79">
        <f>SUM(G3168)</f>
        <v>0</v>
      </c>
      <c r="H3167" s="69">
        <f t="shared" si="2702"/>
        <v>0</v>
      </c>
      <c r="I3167" s="78">
        <f>SUM(I3168)</f>
        <v>0</v>
      </c>
      <c r="J3167" s="79">
        <f>SUM(J3168)</f>
        <v>0</v>
      </c>
      <c r="K3167" s="69">
        <f t="shared" si="2703"/>
        <v>0</v>
      </c>
      <c r="L3167" s="78">
        <f>SUM(L3168)</f>
        <v>0</v>
      </c>
      <c r="M3167" s="80">
        <f>SUM(M3168)</f>
        <v>0</v>
      </c>
      <c r="N3167" s="81">
        <f>SUM(N3168)</f>
        <v>0</v>
      </c>
      <c r="O3167" s="78">
        <f>SUM(O3168)</f>
        <v>0</v>
      </c>
      <c r="P3167" s="81">
        <f>SUM(P3168)</f>
        <v>0</v>
      </c>
      <c r="Q3167" s="148">
        <f t="shared" si="2704"/>
        <v>0</v>
      </c>
      <c r="R3167" s="81">
        <f>SUM(R3168)</f>
        <v>0</v>
      </c>
      <c r="S3167" s="81">
        <f>SUM(S3168)</f>
        <v>0</v>
      </c>
      <c r="T3167" s="149">
        <f t="shared" si="2716"/>
        <v>0</v>
      </c>
      <c r="U3167" s="216"/>
      <c r="V3167" s="78">
        <f>SUM(V3168)</f>
        <v>0</v>
      </c>
      <c r="W3167" s="81">
        <f>SUM(W3168)</f>
        <v>0</v>
      </c>
      <c r="X3167" s="148">
        <f t="shared" si="2705"/>
        <v>0</v>
      </c>
      <c r="Y3167" s="81">
        <f>SUM(Y3168)</f>
        <v>0</v>
      </c>
      <c r="Z3167" s="81">
        <f>SUM(Z3168)</f>
        <v>0</v>
      </c>
      <c r="AA3167" s="149">
        <f t="shared" si="2717"/>
        <v>0</v>
      </c>
      <c r="AB3167" s="216"/>
      <c r="AC3167" s="78">
        <f>SUM(AC3168)</f>
        <v>0</v>
      </c>
      <c r="AD3167" s="81">
        <f>SUM(AD3168)</f>
        <v>0</v>
      </c>
      <c r="AE3167" s="148">
        <f t="shared" si="2706"/>
        <v>0</v>
      </c>
      <c r="AF3167" s="81">
        <f>SUM(AF3168)</f>
        <v>0</v>
      </c>
      <c r="AG3167" s="81">
        <f>SUM(AG3168)</f>
        <v>0</v>
      </c>
      <c r="AH3167" s="149">
        <f t="shared" si="2718"/>
        <v>0</v>
      </c>
      <c r="AJ3167" s="79">
        <f t="shared" ref="AJ3167:AU3167" si="2727">SUM(AJ3168)</f>
        <v>0</v>
      </c>
      <c r="AK3167" s="80">
        <f t="shared" si="2727"/>
        <v>0</v>
      </c>
      <c r="AL3167" s="81">
        <f t="shared" si="2727"/>
        <v>0</v>
      </c>
      <c r="AM3167" s="80">
        <f t="shared" si="2727"/>
        <v>0</v>
      </c>
      <c r="AN3167" s="81">
        <f t="shared" si="2727"/>
        <v>0</v>
      </c>
      <c r="AO3167" s="80">
        <f t="shared" si="2727"/>
        <v>0</v>
      </c>
      <c r="AP3167" s="81">
        <f t="shared" si="2727"/>
        <v>0</v>
      </c>
      <c r="AQ3167" s="80">
        <f t="shared" si="2727"/>
        <v>0</v>
      </c>
      <c r="AR3167" s="81">
        <f t="shared" si="2727"/>
        <v>0</v>
      </c>
      <c r="AS3167" s="80">
        <f t="shared" si="2727"/>
        <v>0</v>
      </c>
      <c r="AT3167" s="81">
        <f t="shared" si="2727"/>
        <v>0</v>
      </c>
      <c r="AU3167" s="80">
        <f t="shared" si="2727"/>
        <v>0</v>
      </c>
      <c r="AV3167" s="81">
        <f t="shared" si="2708"/>
        <v>0</v>
      </c>
      <c r="AW3167" s="80">
        <f t="shared" si="2709"/>
        <v>0</v>
      </c>
      <c r="AX3167" s="210"/>
      <c r="AY3167" s="79">
        <f t="shared" si="2710"/>
        <v>0</v>
      </c>
      <c r="AZ3167" s="80">
        <f t="shared" si="2711"/>
        <v>0</v>
      </c>
      <c r="BA3167" s="81">
        <f t="shared" si="2712"/>
        <v>0</v>
      </c>
      <c r="BB3167" s="80">
        <f t="shared" si="2713"/>
        <v>0</v>
      </c>
      <c r="BC3167" s="80">
        <f t="shared" si="2714"/>
        <v>0</v>
      </c>
      <c r="BD3167" s="86">
        <f t="shared" si="2715"/>
        <v>0</v>
      </c>
    </row>
    <row r="3168" spans="2:56" x14ac:dyDescent="0.3">
      <c r="B3168" s="211" t="s">
        <v>105</v>
      </c>
      <c r="C3168" s="212"/>
      <c r="D3168" s="213"/>
      <c r="E3168" s="144">
        <f t="shared" si="2701"/>
        <v>0</v>
      </c>
      <c r="F3168" s="212"/>
      <c r="G3168" s="213"/>
      <c r="H3168" s="144">
        <f t="shared" si="2702"/>
        <v>0</v>
      </c>
      <c r="I3168" s="212"/>
      <c r="J3168" s="213"/>
      <c r="K3168" s="144">
        <f t="shared" si="2703"/>
        <v>0</v>
      </c>
      <c r="L3168" s="212"/>
      <c r="M3168" s="214"/>
      <c r="N3168" s="215"/>
      <c r="O3168" s="212"/>
      <c r="P3168" s="215"/>
      <c r="Q3168" s="139">
        <f t="shared" si="2704"/>
        <v>0</v>
      </c>
      <c r="R3168" s="215"/>
      <c r="S3168" s="215"/>
      <c r="T3168" s="140">
        <f t="shared" si="2716"/>
        <v>0</v>
      </c>
      <c r="U3168" s="216"/>
      <c r="V3168" s="212"/>
      <c r="W3168" s="215"/>
      <c r="X3168" s="139">
        <f t="shared" si="2705"/>
        <v>0</v>
      </c>
      <c r="Y3168" s="215"/>
      <c r="Z3168" s="215"/>
      <c r="AA3168" s="140">
        <f t="shared" si="2717"/>
        <v>0</v>
      </c>
      <c r="AB3168" s="216"/>
      <c r="AC3168" s="212"/>
      <c r="AD3168" s="215"/>
      <c r="AE3168" s="139">
        <f t="shared" si="2706"/>
        <v>0</v>
      </c>
      <c r="AF3168" s="215"/>
      <c r="AG3168" s="215"/>
      <c r="AH3168" s="140">
        <f t="shared" si="2718"/>
        <v>0</v>
      </c>
      <c r="AJ3168" s="217"/>
      <c r="AK3168" s="218"/>
      <c r="AL3168" s="219"/>
      <c r="AM3168" s="218"/>
      <c r="AN3168" s="219"/>
      <c r="AO3168" s="218"/>
      <c r="AP3168" s="219"/>
      <c r="AQ3168" s="218"/>
      <c r="AR3168" s="219"/>
      <c r="AS3168" s="218"/>
      <c r="AT3168" s="219"/>
      <c r="AU3168" s="218"/>
      <c r="AV3168" s="114">
        <f t="shared" si="2708"/>
        <v>0</v>
      </c>
      <c r="AW3168" s="113">
        <f t="shared" si="2709"/>
        <v>0</v>
      </c>
      <c r="AX3168" s="210"/>
      <c r="AY3168" s="111">
        <f t="shared" si="2710"/>
        <v>0</v>
      </c>
      <c r="AZ3168" s="113">
        <f t="shared" si="2711"/>
        <v>0</v>
      </c>
      <c r="BA3168" s="114">
        <f t="shared" si="2712"/>
        <v>0</v>
      </c>
      <c r="BB3168" s="113">
        <f t="shared" si="2713"/>
        <v>0</v>
      </c>
      <c r="BC3168" s="113">
        <f t="shared" si="2714"/>
        <v>0</v>
      </c>
      <c r="BD3168" s="117">
        <f t="shared" si="2715"/>
        <v>0</v>
      </c>
    </row>
    <row r="3169" spans="2:56" x14ac:dyDescent="0.3">
      <c r="B3169" s="222" t="s">
        <v>133</v>
      </c>
      <c r="C3169" s="78">
        <f>SUM(C3170)</f>
        <v>0</v>
      </c>
      <c r="D3169" s="79">
        <f>SUM(D3170)</f>
        <v>0</v>
      </c>
      <c r="E3169" s="69">
        <f t="shared" si="2701"/>
        <v>0</v>
      </c>
      <c r="F3169" s="78">
        <f>SUM(F3170)</f>
        <v>0</v>
      </c>
      <c r="G3169" s="79">
        <f>SUM(G3170)</f>
        <v>0</v>
      </c>
      <c r="H3169" s="69">
        <f t="shared" si="2702"/>
        <v>0</v>
      </c>
      <c r="I3169" s="78">
        <f>SUM(I3170)</f>
        <v>0</v>
      </c>
      <c r="J3169" s="79">
        <f>SUM(J3170)</f>
        <v>0</v>
      </c>
      <c r="K3169" s="69">
        <f t="shared" si="2703"/>
        <v>0</v>
      </c>
      <c r="L3169" s="78">
        <f>SUM(L3170)</f>
        <v>0</v>
      </c>
      <c r="M3169" s="80">
        <f>SUM(M3170)</f>
        <v>0</v>
      </c>
      <c r="N3169" s="81">
        <f>SUM(N3170)</f>
        <v>0</v>
      </c>
      <c r="O3169" s="78">
        <f>SUM(O3170)</f>
        <v>0</v>
      </c>
      <c r="P3169" s="81">
        <f>SUM(P3170)</f>
        <v>0</v>
      </c>
      <c r="Q3169" s="148">
        <f t="shared" si="2704"/>
        <v>0</v>
      </c>
      <c r="R3169" s="81">
        <f>SUM(R3170)</f>
        <v>0</v>
      </c>
      <c r="S3169" s="81">
        <f>SUM(S3170)</f>
        <v>0</v>
      </c>
      <c r="T3169" s="149">
        <f t="shared" si="2716"/>
        <v>0</v>
      </c>
      <c r="U3169" s="216"/>
      <c r="V3169" s="78">
        <f>SUM(V3170)</f>
        <v>0</v>
      </c>
      <c r="W3169" s="81">
        <f>SUM(W3170)</f>
        <v>0</v>
      </c>
      <c r="X3169" s="148">
        <f t="shared" si="2705"/>
        <v>0</v>
      </c>
      <c r="Y3169" s="81">
        <f>SUM(Y3170)</f>
        <v>0</v>
      </c>
      <c r="Z3169" s="81">
        <f>SUM(Z3170)</f>
        <v>0</v>
      </c>
      <c r="AA3169" s="149">
        <f t="shared" si="2717"/>
        <v>0</v>
      </c>
      <c r="AB3169" s="216"/>
      <c r="AC3169" s="78">
        <f>SUM(AC3170)</f>
        <v>0</v>
      </c>
      <c r="AD3169" s="81">
        <f>SUM(AD3170)</f>
        <v>0</v>
      </c>
      <c r="AE3169" s="148">
        <f t="shared" si="2706"/>
        <v>0</v>
      </c>
      <c r="AF3169" s="81">
        <f>SUM(AF3170)</f>
        <v>0</v>
      </c>
      <c r="AG3169" s="81">
        <f>SUM(AG3170)</f>
        <v>0</v>
      </c>
      <c r="AH3169" s="149">
        <f t="shared" si="2718"/>
        <v>0</v>
      </c>
      <c r="AJ3169" s="79">
        <f t="shared" ref="AJ3169:AU3169" si="2728">SUM(AJ3170)</f>
        <v>0</v>
      </c>
      <c r="AK3169" s="80">
        <f t="shared" si="2728"/>
        <v>0</v>
      </c>
      <c r="AL3169" s="81">
        <f t="shared" si="2728"/>
        <v>0</v>
      </c>
      <c r="AM3169" s="80">
        <f t="shared" si="2728"/>
        <v>0</v>
      </c>
      <c r="AN3169" s="81">
        <f t="shared" si="2728"/>
        <v>0</v>
      </c>
      <c r="AO3169" s="80">
        <f t="shared" si="2728"/>
        <v>0</v>
      </c>
      <c r="AP3169" s="81">
        <f t="shared" si="2728"/>
        <v>0</v>
      </c>
      <c r="AQ3169" s="80">
        <f t="shared" si="2728"/>
        <v>0</v>
      </c>
      <c r="AR3169" s="81">
        <f t="shared" si="2728"/>
        <v>0</v>
      </c>
      <c r="AS3169" s="80">
        <f t="shared" si="2728"/>
        <v>0</v>
      </c>
      <c r="AT3169" s="81">
        <f t="shared" si="2728"/>
        <v>0</v>
      </c>
      <c r="AU3169" s="80">
        <f t="shared" si="2728"/>
        <v>0</v>
      </c>
      <c r="AV3169" s="81">
        <f t="shared" si="2708"/>
        <v>0</v>
      </c>
      <c r="AW3169" s="80">
        <f t="shared" si="2709"/>
        <v>0</v>
      </c>
      <c r="AX3169" s="210"/>
      <c r="AY3169" s="79">
        <f t="shared" si="2710"/>
        <v>0</v>
      </c>
      <c r="AZ3169" s="80">
        <f t="shared" si="2711"/>
        <v>0</v>
      </c>
      <c r="BA3169" s="81">
        <f t="shared" si="2712"/>
        <v>0</v>
      </c>
      <c r="BB3169" s="80">
        <f t="shared" si="2713"/>
        <v>0</v>
      </c>
      <c r="BC3169" s="80">
        <f t="shared" si="2714"/>
        <v>0</v>
      </c>
      <c r="BD3169" s="86">
        <f t="shared" si="2715"/>
        <v>0</v>
      </c>
    </row>
    <row r="3170" spans="2:56" x14ac:dyDescent="0.3">
      <c r="B3170" s="211" t="s">
        <v>105</v>
      </c>
      <c r="C3170" s="212"/>
      <c r="D3170" s="213"/>
      <c r="E3170" s="144">
        <f t="shared" si="2701"/>
        <v>0</v>
      </c>
      <c r="F3170" s="212"/>
      <c r="G3170" s="213"/>
      <c r="H3170" s="144">
        <f t="shared" si="2702"/>
        <v>0</v>
      </c>
      <c r="I3170" s="212"/>
      <c r="J3170" s="213"/>
      <c r="K3170" s="144">
        <f t="shared" si="2703"/>
        <v>0</v>
      </c>
      <c r="L3170" s="212"/>
      <c r="M3170" s="214"/>
      <c r="N3170" s="215"/>
      <c r="O3170" s="212"/>
      <c r="P3170" s="215"/>
      <c r="Q3170" s="139">
        <f t="shared" si="2704"/>
        <v>0</v>
      </c>
      <c r="R3170" s="215"/>
      <c r="S3170" s="215"/>
      <c r="T3170" s="140">
        <f t="shared" si="2716"/>
        <v>0</v>
      </c>
      <c r="U3170" s="216"/>
      <c r="V3170" s="212"/>
      <c r="W3170" s="215"/>
      <c r="X3170" s="139">
        <f t="shared" si="2705"/>
        <v>0</v>
      </c>
      <c r="Y3170" s="215"/>
      <c r="Z3170" s="215"/>
      <c r="AA3170" s="140">
        <f t="shared" si="2717"/>
        <v>0</v>
      </c>
      <c r="AB3170" s="216"/>
      <c r="AC3170" s="212"/>
      <c r="AD3170" s="215"/>
      <c r="AE3170" s="139">
        <f t="shared" si="2706"/>
        <v>0</v>
      </c>
      <c r="AF3170" s="215"/>
      <c r="AG3170" s="215"/>
      <c r="AH3170" s="140">
        <f t="shared" si="2718"/>
        <v>0</v>
      </c>
      <c r="AJ3170" s="217"/>
      <c r="AK3170" s="218"/>
      <c r="AL3170" s="219"/>
      <c r="AM3170" s="218"/>
      <c r="AN3170" s="219"/>
      <c r="AO3170" s="218"/>
      <c r="AP3170" s="219"/>
      <c r="AQ3170" s="218"/>
      <c r="AR3170" s="219"/>
      <c r="AS3170" s="218"/>
      <c r="AT3170" s="219"/>
      <c r="AU3170" s="218"/>
      <c r="AV3170" s="114">
        <f t="shared" si="2708"/>
        <v>0</v>
      </c>
      <c r="AW3170" s="113">
        <f t="shared" si="2709"/>
        <v>0</v>
      </c>
      <c r="AX3170" s="210"/>
      <c r="AY3170" s="111">
        <f t="shared" si="2710"/>
        <v>0</v>
      </c>
      <c r="AZ3170" s="113">
        <f t="shared" si="2711"/>
        <v>0</v>
      </c>
      <c r="BA3170" s="114">
        <f t="shared" si="2712"/>
        <v>0</v>
      </c>
      <c r="BB3170" s="113">
        <f t="shared" si="2713"/>
        <v>0</v>
      </c>
      <c r="BC3170" s="113">
        <f t="shared" si="2714"/>
        <v>0</v>
      </c>
      <c r="BD3170" s="117">
        <f t="shared" si="2715"/>
        <v>0</v>
      </c>
    </row>
    <row r="3171" spans="2:56" x14ac:dyDescent="0.3">
      <c r="B3171" s="222" t="s">
        <v>134</v>
      </c>
      <c r="C3171" s="78">
        <f>SUM(C3172)</f>
        <v>0</v>
      </c>
      <c r="D3171" s="79">
        <f>SUM(D3172)</f>
        <v>0</v>
      </c>
      <c r="E3171" s="69">
        <f t="shared" si="2701"/>
        <v>0</v>
      </c>
      <c r="F3171" s="78">
        <f>SUM(F3172)</f>
        <v>0</v>
      </c>
      <c r="G3171" s="79">
        <f>SUM(G3172)</f>
        <v>0</v>
      </c>
      <c r="H3171" s="69">
        <f t="shared" si="2702"/>
        <v>0</v>
      </c>
      <c r="I3171" s="78">
        <f>SUM(I3172)</f>
        <v>0</v>
      </c>
      <c r="J3171" s="79">
        <f>SUM(J3172)</f>
        <v>0</v>
      </c>
      <c r="K3171" s="69">
        <f t="shared" si="2703"/>
        <v>0</v>
      </c>
      <c r="L3171" s="78">
        <f>SUM(L3172)</f>
        <v>0</v>
      </c>
      <c r="M3171" s="80">
        <f>SUM(M3172)</f>
        <v>0</v>
      </c>
      <c r="N3171" s="81">
        <f>SUM(N3172)</f>
        <v>0</v>
      </c>
      <c r="O3171" s="78">
        <f>SUM(O3172)</f>
        <v>0</v>
      </c>
      <c r="P3171" s="81">
        <f>SUM(P3172)</f>
        <v>0</v>
      </c>
      <c r="Q3171" s="148">
        <f t="shared" si="2704"/>
        <v>0</v>
      </c>
      <c r="R3171" s="81">
        <f>SUM(R3172)</f>
        <v>0</v>
      </c>
      <c r="S3171" s="81">
        <f>SUM(S3172)</f>
        <v>0</v>
      </c>
      <c r="T3171" s="149">
        <f t="shared" si="2716"/>
        <v>0</v>
      </c>
      <c r="U3171" s="216"/>
      <c r="V3171" s="78">
        <f>SUM(V3172)</f>
        <v>0</v>
      </c>
      <c r="W3171" s="81">
        <f>SUM(W3172)</f>
        <v>0</v>
      </c>
      <c r="X3171" s="148">
        <f t="shared" si="2705"/>
        <v>0</v>
      </c>
      <c r="Y3171" s="81">
        <f>SUM(Y3172)</f>
        <v>0</v>
      </c>
      <c r="Z3171" s="81">
        <f>SUM(Z3172)</f>
        <v>0</v>
      </c>
      <c r="AA3171" s="149">
        <f t="shared" si="2717"/>
        <v>0</v>
      </c>
      <c r="AB3171" s="216"/>
      <c r="AC3171" s="78">
        <f>SUM(AC3172)</f>
        <v>0</v>
      </c>
      <c r="AD3171" s="81">
        <f>SUM(AD3172)</f>
        <v>0</v>
      </c>
      <c r="AE3171" s="148">
        <f t="shared" si="2706"/>
        <v>0</v>
      </c>
      <c r="AF3171" s="81">
        <f>SUM(AF3172)</f>
        <v>0</v>
      </c>
      <c r="AG3171" s="81">
        <f>SUM(AG3172)</f>
        <v>0</v>
      </c>
      <c r="AH3171" s="149">
        <f t="shared" si="2718"/>
        <v>0</v>
      </c>
      <c r="AJ3171" s="79">
        <f t="shared" ref="AJ3171:AU3171" si="2729">SUM(AJ3172)</f>
        <v>0</v>
      </c>
      <c r="AK3171" s="80">
        <f t="shared" si="2729"/>
        <v>0</v>
      </c>
      <c r="AL3171" s="81">
        <f t="shared" si="2729"/>
        <v>0</v>
      </c>
      <c r="AM3171" s="80">
        <f t="shared" si="2729"/>
        <v>0</v>
      </c>
      <c r="AN3171" s="81">
        <f t="shared" si="2729"/>
        <v>0</v>
      </c>
      <c r="AO3171" s="80">
        <f t="shared" si="2729"/>
        <v>0</v>
      </c>
      <c r="AP3171" s="81">
        <f t="shared" si="2729"/>
        <v>0</v>
      </c>
      <c r="AQ3171" s="80">
        <f t="shared" si="2729"/>
        <v>0</v>
      </c>
      <c r="AR3171" s="81">
        <f t="shared" si="2729"/>
        <v>0</v>
      </c>
      <c r="AS3171" s="80">
        <f t="shared" si="2729"/>
        <v>0</v>
      </c>
      <c r="AT3171" s="81">
        <f t="shared" si="2729"/>
        <v>0</v>
      </c>
      <c r="AU3171" s="80">
        <f t="shared" si="2729"/>
        <v>0</v>
      </c>
      <c r="AV3171" s="81">
        <f t="shared" si="2708"/>
        <v>0</v>
      </c>
      <c r="AW3171" s="80">
        <f t="shared" si="2709"/>
        <v>0</v>
      </c>
      <c r="AX3171" s="210"/>
      <c r="AY3171" s="79">
        <f t="shared" si="2710"/>
        <v>0</v>
      </c>
      <c r="AZ3171" s="80">
        <f t="shared" si="2711"/>
        <v>0</v>
      </c>
      <c r="BA3171" s="81">
        <f t="shared" si="2712"/>
        <v>0</v>
      </c>
      <c r="BB3171" s="80">
        <f t="shared" si="2713"/>
        <v>0</v>
      </c>
      <c r="BC3171" s="80">
        <f t="shared" si="2714"/>
        <v>0</v>
      </c>
      <c r="BD3171" s="86">
        <f t="shared" si="2715"/>
        <v>0</v>
      </c>
    </row>
    <row r="3172" spans="2:56" x14ac:dyDescent="0.3">
      <c r="B3172" s="211" t="s">
        <v>135</v>
      </c>
      <c r="C3172" s="212"/>
      <c r="D3172" s="213"/>
      <c r="E3172" s="144">
        <f t="shared" si="2701"/>
        <v>0</v>
      </c>
      <c r="F3172" s="212"/>
      <c r="G3172" s="213"/>
      <c r="H3172" s="144">
        <f t="shared" si="2702"/>
        <v>0</v>
      </c>
      <c r="I3172" s="212"/>
      <c r="J3172" s="213"/>
      <c r="K3172" s="144">
        <f t="shared" si="2703"/>
        <v>0</v>
      </c>
      <c r="L3172" s="212"/>
      <c r="M3172" s="214"/>
      <c r="N3172" s="215"/>
      <c r="O3172" s="212"/>
      <c r="P3172" s="215"/>
      <c r="Q3172" s="139">
        <f t="shared" si="2704"/>
        <v>0</v>
      </c>
      <c r="R3172" s="215"/>
      <c r="S3172" s="215"/>
      <c r="T3172" s="140">
        <f t="shared" si="2716"/>
        <v>0</v>
      </c>
      <c r="U3172" s="216"/>
      <c r="V3172" s="212"/>
      <c r="W3172" s="215"/>
      <c r="X3172" s="139">
        <f t="shared" si="2705"/>
        <v>0</v>
      </c>
      <c r="Y3172" s="215"/>
      <c r="Z3172" s="215"/>
      <c r="AA3172" s="140">
        <f t="shared" si="2717"/>
        <v>0</v>
      </c>
      <c r="AB3172" s="216"/>
      <c r="AC3172" s="212"/>
      <c r="AD3172" s="215"/>
      <c r="AE3172" s="139">
        <f t="shared" si="2706"/>
        <v>0</v>
      </c>
      <c r="AF3172" s="215"/>
      <c r="AG3172" s="215"/>
      <c r="AH3172" s="140">
        <f t="shared" si="2718"/>
        <v>0</v>
      </c>
      <c r="AJ3172" s="217"/>
      <c r="AK3172" s="218"/>
      <c r="AL3172" s="219"/>
      <c r="AM3172" s="218"/>
      <c r="AN3172" s="219"/>
      <c r="AO3172" s="218"/>
      <c r="AP3172" s="219"/>
      <c r="AQ3172" s="218"/>
      <c r="AR3172" s="219"/>
      <c r="AS3172" s="218"/>
      <c r="AT3172" s="219"/>
      <c r="AU3172" s="218"/>
      <c r="AV3172" s="114">
        <f t="shared" si="2708"/>
        <v>0</v>
      </c>
      <c r="AW3172" s="113">
        <f t="shared" si="2709"/>
        <v>0</v>
      </c>
      <c r="AX3172" s="210"/>
      <c r="AY3172" s="111">
        <f t="shared" si="2710"/>
        <v>0</v>
      </c>
      <c r="AZ3172" s="113">
        <f t="shared" si="2711"/>
        <v>0</v>
      </c>
      <c r="BA3172" s="114">
        <f t="shared" si="2712"/>
        <v>0</v>
      </c>
      <c r="BB3172" s="113">
        <f t="shared" si="2713"/>
        <v>0</v>
      </c>
      <c r="BC3172" s="113">
        <f t="shared" si="2714"/>
        <v>0</v>
      </c>
      <c r="BD3172" s="117">
        <f t="shared" si="2715"/>
        <v>0</v>
      </c>
    </row>
    <row r="3173" spans="2:56" x14ac:dyDescent="0.3">
      <c r="B3173" s="222" t="s">
        <v>136</v>
      </c>
      <c r="C3173" s="78">
        <f>SUM(C3174)</f>
        <v>0</v>
      </c>
      <c r="D3173" s="79">
        <f>SUM(D3174)</f>
        <v>0</v>
      </c>
      <c r="E3173" s="69">
        <f t="shared" si="2701"/>
        <v>0</v>
      </c>
      <c r="F3173" s="78">
        <f>SUM(F3174)</f>
        <v>0</v>
      </c>
      <c r="G3173" s="79">
        <f>SUM(G3174)</f>
        <v>0</v>
      </c>
      <c r="H3173" s="69">
        <f t="shared" si="2702"/>
        <v>0</v>
      </c>
      <c r="I3173" s="78">
        <f>SUM(I3174)</f>
        <v>0</v>
      </c>
      <c r="J3173" s="79">
        <f>SUM(J3174)</f>
        <v>0</v>
      </c>
      <c r="K3173" s="69">
        <f t="shared" si="2703"/>
        <v>0</v>
      </c>
      <c r="L3173" s="78">
        <f>SUM(L3174)</f>
        <v>0</v>
      </c>
      <c r="M3173" s="80">
        <f>SUM(M3174)</f>
        <v>0</v>
      </c>
      <c r="N3173" s="81">
        <f>SUM(N3174)</f>
        <v>0</v>
      </c>
      <c r="O3173" s="78">
        <f>SUM(O3174)</f>
        <v>0</v>
      </c>
      <c r="P3173" s="81">
        <f>SUM(P3174)</f>
        <v>0</v>
      </c>
      <c r="Q3173" s="148">
        <f t="shared" si="2704"/>
        <v>0</v>
      </c>
      <c r="R3173" s="81">
        <f>SUM(R3174)</f>
        <v>0</v>
      </c>
      <c r="S3173" s="81">
        <f>SUM(S3174)</f>
        <v>0</v>
      </c>
      <c r="T3173" s="149">
        <f t="shared" si="2716"/>
        <v>0</v>
      </c>
      <c r="U3173" s="216"/>
      <c r="V3173" s="78">
        <f>SUM(V3174)</f>
        <v>0</v>
      </c>
      <c r="W3173" s="81">
        <f>SUM(W3174)</f>
        <v>0</v>
      </c>
      <c r="X3173" s="148">
        <f t="shared" si="2705"/>
        <v>0</v>
      </c>
      <c r="Y3173" s="81">
        <f>SUM(Y3174)</f>
        <v>0</v>
      </c>
      <c r="Z3173" s="81">
        <f>SUM(Z3174)</f>
        <v>0</v>
      </c>
      <c r="AA3173" s="149">
        <f t="shared" si="2717"/>
        <v>0</v>
      </c>
      <c r="AB3173" s="216"/>
      <c r="AC3173" s="78">
        <f>SUM(AC3174)</f>
        <v>0</v>
      </c>
      <c r="AD3173" s="81">
        <f>SUM(AD3174)</f>
        <v>0</v>
      </c>
      <c r="AE3173" s="148">
        <f t="shared" si="2706"/>
        <v>0</v>
      </c>
      <c r="AF3173" s="81">
        <f>SUM(AF3174)</f>
        <v>0</v>
      </c>
      <c r="AG3173" s="81">
        <f>SUM(AG3174)</f>
        <v>0</v>
      </c>
      <c r="AH3173" s="149">
        <f t="shared" si="2718"/>
        <v>0</v>
      </c>
      <c r="AJ3173" s="79">
        <f t="shared" ref="AJ3173:AU3173" si="2730">SUM(AJ3174)</f>
        <v>0</v>
      </c>
      <c r="AK3173" s="80">
        <f t="shared" si="2730"/>
        <v>0</v>
      </c>
      <c r="AL3173" s="81">
        <f t="shared" si="2730"/>
        <v>0</v>
      </c>
      <c r="AM3173" s="80">
        <f t="shared" si="2730"/>
        <v>0</v>
      </c>
      <c r="AN3173" s="81">
        <f t="shared" si="2730"/>
        <v>0</v>
      </c>
      <c r="AO3173" s="80">
        <f t="shared" si="2730"/>
        <v>0</v>
      </c>
      <c r="AP3173" s="81">
        <f t="shared" si="2730"/>
        <v>0</v>
      </c>
      <c r="AQ3173" s="80">
        <f t="shared" si="2730"/>
        <v>0</v>
      </c>
      <c r="AR3173" s="81">
        <f t="shared" si="2730"/>
        <v>0</v>
      </c>
      <c r="AS3173" s="80">
        <f t="shared" si="2730"/>
        <v>0</v>
      </c>
      <c r="AT3173" s="81">
        <f t="shared" si="2730"/>
        <v>0</v>
      </c>
      <c r="AU3173" s="80">
        <f t="shared" si="2730"/>
        <v>0</v>
      </c>
      <c r="AV3173" s="81">
        <f t="shared" si="2708"/>
        <v>0</v>
      </c>
      <c r="AW3173" s="80">
        <f t="shared" si="2709"/>
        <v>0</v>
      </c>
      <c r="AX3173" s="210"/>
      <c r="AY3173" s="79">
        <f t="shared" si="2710"/>
        <v>0</v>
      </c>
      <c r="AZ3173" s="80">
        <f t="shared" si="2711"/>
        <v>0</v>
      </c>
      <c r="BA3173" s="81">
        <f t="shared" si="2712"/>
        <v>0</v>
      </c>
      <c r="BB3173" s="80">
        <f t="shared" si="2713"/>
        <v>0</v>
      </c>
      <c r="BC3173" s="80">
        <f t="shared" si="2714"/>
        <v>0</v>
      </c>
      <c r="BD3173" s="86">
        <f t="shared" si="2715"/>
        <v>0</v>
      </c>
    </row>
    <row r="3174" spans="2:56" x14ac:dyDescent="0.3">
      <c r="B3174" s="211" t="s">
        <v>105</v>
      </c>
      <c r="C3174" s="212"/>
      <c r="D3174" s="213"/>
      <c r="E3174" s="144">
        <f t="shared" si="2701"/>
        <v>0</v>
      </c>
      <c r="F3174" s="212"/>
      <c r="G3174" s="213"/>
      <c r="H3174" s="144">
        <f t="shared" si="2702"/>
        <v>0</v>
      </c>
      <c r="I3174" s="212"/>
      <c r="J3174" s="213"/>
      <c r="K3174" s="144">
        <f t="shared" si="2703"/>
        <v>0</v>
      </c>
      <c r="L3174" s="212"/>
      <c r="M3174" s="214"/>
      <c r="N3174" s="215"/>
      <c r="O3174" s="212"/>
      <c r="P3174" s="215"/>
      <c r="Q3174" s="139">
        <f t="shared" si="2704"/>
        <v>0</v>
      </c>
      <c r="R3174" s="215"/>
      <c r="S3174" s="215"/>
      <c r="T3174" s="140">
        <f t="shared" si="2716"/>
        <v>0</v>
      </c>
      <c r="U3174" s="216"/>
      <c r="V3174" s="212"/>
      <c r="W3174" s="215"/>
      <c r="X3174" s="139">
        <f t="shared" si="2705"/>
        <v>0</v>
      </c>
      <c r="Y3174" s="215"/>
      <c r="Z3174" s="215"/>
      <c r="AA3174" s="140">
        <f t="shared" si="2717"/>
        <v>0</v>
      </c>
      <c r="AB3174" s="216"/>
      <c r="AC3174" s="212"/>
      <c r="AD3174" s="215"/>
      <c r="AE3174" s="139">
        <f t="shared" si="2706"/>
        <v>0</v>
      </c>
      <c r="AF3174" s="215"/>
      <c r="AG3174" s="215"/>
      <c r="AH3174" s="140">
        <f t="shared" si="2718"/>
        <v>0</v>
      </c>
      <c r="AJ3174" s="217"/>
      <c r="AK3174" s="218"/>
      <c r="AL3174" s="219"/>
      <c r="AM3174" s="218"/>
      <c r="AN3174" s="219"/>
      <c r="AO3174" s="218"/>
      <c r="AP3174" s="219"/>
      <c r="AQ3174" s="218"/>
      <c r="AR3174" s="219"/>
      <c r="AS3174" s="218"/>
      <c r="AT3174" s="219"/>
      <c r="AU3174" s="218"/>
      <c r="AV3174" s="114">
        <f t="shared" si="2708"/>
        <v>0</v>
      </c>
      <c r="AW3174" s="113">
        <f t="shared" si="2709"/>
        <v>0</v>
      </c>
      <c r="AX3174" s="210"/>
      <c r="AY3174" s="111">
        <f t="shared" si="2710"/>
        <v>0</v>
      </c>
      <c r="AZ3174" s="113">
        <f t="shared" si="2711"/>
        <v>0</v>
      </c>
      <c r="BA3174" s="114">
        <f t="shared" si="2712"/>
        <v>0</v>
      </c>
      <c r="BB3174" s="113">
        <f t="shared" si="2713"/>
        <v>0</v>
      </c>
      <c r="BC3174" s="113">
        <f t="shared" si="2714"/>
        <v>0</v>
      </c>
      <c r="BD3174" s="117">
        <f t="shared" si="2715"/>
        <v>0</v>
      </c>
    </row>
    <row r="3175" spans="2:56" x14ac:dyDescent="0.3">
      <c r="B3175" s="222" t="s">
        <v>137</v>
      </c>
      <c r="C3175" s="78">
        <f>SUM(C3176)</f>
        <v>0</v>
      </c>
      <c r="D3175" s="79">
        <f>SUM(D3176)</f>
        <v>0</v>
      </c>
      <c r="E3175" s="69">
        <f t="shared" si="2701"/>
        <v>0</v>
      </c>
      <c r="F3175" s="78">
        <f>SUM(F3176)</f>
        <v>0</v>
      </c>
      <c r="G3175" s="79">
        <f>SUM(G3176)</f>
        <v>0</v>
      </c>
      <c r="H3175" s="69">
        <f t="shared" si="2702"/>
        <v>0</v>
      </c>
      <c r="I3175" s="78">
        <f>SUM(I3176)</f>
        <v>0</v>
      </c>
      <c r="J3175" s="79">
        <f>SUM(J3176)</f>
        <v>0</v>
      </c>
      <c r="K3175" s="69">
        <f t="shared" si="2703"/>
        <v>0</v>
      </c>
      <c r="L3175" s="78">
        <f>SUM(L3176)</f>
        <v>0</v>
      </c>
      <c r="M3175" s="80">
        <f>SUM(M3176)</f>
        <v>0</v>
      </c>
      <c r="N3175" s="81">
        <f>SUM(N3176)</f>
        <v>0</v>
      </c>
      <c r="O3175" s="78">
        <f>SUM(O3176)</f>
        <v>0</v>
      </c>
      <c r="P3175" s="81">
        <f>SUM(P3176)</f>
        <v>0</v>
      </c>
      <c r="Q3175" s="148">
        <f t="shared" si="2704"/>
        <v>0</v>
      </c>
      <c r="R3175" s="81">
        <f>SUM(R3176)</f>
        <v>0</v>
      </c>
      <c r="S3175" s="81">
        <f>SUM(S3176)</f>
        <v>0</v>
      </c>
      <c r="T3175" s="149">
        <f t="shared" si="2716"/>
        <v>0</v>
      </c>
      <c r="U3175" s="216"/>
      <c r="V3175" s="78">
        <f>SUM(V3176)</f>
        <v>0</v>
      </c>
      <c r="W3175" s="81">
        <f>SUM(W3176)</f>
        <v>0</v>
      </c>
      <c r="X3175" s="148">
        <f t="shared" si="2705"/>
        <v>0</v>
      </c>
      <c r="Y3175" s="81">
        <f>SUM(Y3176)</f>
        <v>0</v>
      </c>
      <c r="Z3175" s="81">
        <f>SUM(Z3176)</f>
        <v>0</v>
      </c>
      <c r="AA3175" s="149">
        <f t="shared" si="2717"/>
        <v>0</v>
      </c>
      <c r="AB3175" s="216"/>
      <c r="AC3175" s="78">
        <f>SUM(AC3176)</f>
        <v>0</v>
      </c>
      <c r="AD3175" s="81">
        <f>SUM(AD3176)</f>
        <v>0</v>
      </c>
      <c r="AE3175" s="148">
        <f t="shared" si="2706"/>
        <v>0</v>
      </c>
      <c r="AF3175" s="81">
        <f>SUM(AF3176)</f>
        <v>0</v>
      </c>
      <c r="AG3175" s="81">
        <f>SUM(AG3176)</f>
        <v>0</v>
      </c>
      <c r="AH3175" s="149">
        <f t="shared" si="2718"/>
        <v>0</v>
      </c>
      <c r="AJ3175" s="79">
        <f t="shared" ref="AJ3175:AU3175" si="2731">SUM(AJ3176)</f>
        <v>0</v>
      </c>
      <c r="AK3175" s="80">
        <f t="shared" si="2731"/>
        <v>0</v>
      </c>
      <c r="AL3175" s="81">
        <f t="shared" si="2731"/>
        <v>0</v>
      </c>
      <c r="AM3175" s="80">
        <f t="shared" si="2731"/>
        <v>0</v>
      </c>
      <c r="AN3175" s="81">
        <f t="shared" si="2731"/>
        <v>0</v>
      </c>
      <c r="AO3175" s="80">
        <f t="shared" si="2731"/>
        <v>0</v>
      </c>
      <c r="AP3175" s="81">
        <f t="shared" si="2731"/>
        <v>0</v>
      </c>
      <c r="AQ3175" s="80">
        <f t="shared" si="2731"/>
        <v>0</v>
      </c>
      <c r="AR3175" s="81">
        <f t="shared" si="2731"/>
        <v>0</v>
      </c>
      <c r="AS3175" s="80">
        <f t="shared" si="2731"/>
        <v>0</v>
      </c>
      <c r="AT3175" s="81">
        <f t="shared" si="2731"/>
        <v>0</v>
      </c>
      <c r="AU3175" s="80">
        <f t="shared" si="2731"/>
        <v>0</v>
      </c>
      <c r="AV3175" s="81">
        <f t="shared" si="2708"/>
        <v>0</v>
      </c>
      <c r="AW3175" s="80">
        <f t="shared" si="2709"/>
        <v>0</v>
      </c>
      <c r="AX3175" s="210"/>
      <c r="AY3175" s="79">
        <f t="shared" si="2710"/>
        <v>0</v>
      </c>
      <c r="AZ3175" s="80">
        <f t="shared" si="2711"/>
        <v>0</v>
      </c>
      <c r="BA3175" s="81">
        <f t="shared" si="2712"/>
        <v>0</v>
      </c>
      <c r="BB3175" s="80">
        <f t="shared" si="2713"/>
        <v>0</v>
      </c>
      <c r="BC3175" s="80">
        <f t="shared" si="2714"/>
        <v>0</v>
      </c>
      <c r="BD3175" s="86">
        <f t="shared" si="2715"/>
        <v>0</v>
      </c>
    </row>
    <row r="3176" spans="2:56" x14ac:dyDescent="0.3">
      <c r="B3176" s="211" t="s">
        <v>105</v>
      </c>
      <c r="C3176" s="212"/>
      <c r="D3176" s="213"/>
      <c r="E3176" s="144">
        <f t="shared" si="2701"/>
        <v>0</v>
      </c>
      <c r="F3176" s="212"/>
      <c r="G3176" s="213"/>
      <c r="H3176" s="144">
        <f t="shared" si="2702"/>
        <v>0</v>
      </c>
      <c r="I3176" s="212"/>
      <c r="J3176" s="213"/>
      <c r="K3176" s="144">
        <f t="shared" si="2703"/>
        <v>0</v>
      </c>
      <c r="L3176" s="212"/>
      <c r="M3176" s="214"/>
      <c r="N3176" s="215"/>
      <c r="O3176" s="212"/>
      <c r="P3176" s="215"/>
      <c r="Q3176" s="139">
        <f t="shared" si="2704"/>
        <v>0</v>
      </c>
      <c r="R3176" s="215"/>
      <c r="S3176" s="215"/>
      <c r="T3176" s="140">
        <f t="shared" si="2716"/>
        <v>0</v>
      </c>
      <c r="U3176" s="216"/>
      <c r="V3176" s="212"/>
      <c r="W3176" s="215"/>
      <c r="X3176" s="139">
        <f t="shared" si="2705"/>
        <v>0</v>
      </c>
      <c r="Y3176" s="215"/>
      <c r="Z3176" s="215"/>
      <c r="AA3176" s="140">
        <f t="shared" si="2717"/>
        <v>0</v>
      </c>
      <c r="AB3176" s="216"/>
      <c r="AC3176" s="212"/>
      <c r="AD3176" s="215"/>
      <c r="AE3176" s="139">
        <f t="shared" si="2706"/>
        <v>0</v>
      </c>
      <c r="AF3176" s="215"/>
      <c r="AG3176" s="215"/>
      <c r="AH3176" s="140">
        <f t="shared" si="2718"/>
        <v>0</v>
      </c>
      <c r="AJ3176" s="217"/>
      <c r="AK3176" s="218"/>
      <c r="AL3176" s="219"/>
      <c r="AM3176" s="218"/>
      <c r="AN3176" s="219"/>
      <c r="AO3176" s="218"/>
      <c r="AP3176" s="219"/>
      <c r="AQ3176" s="218"/>
      <c r="AR3176" s="219"/>
      <c r="AS3176" s="218"/>
      <c r="AT3176" s="219"/>
      <c r="AU3176" s="218"/>
      <c r="AV3176" s="114">
        <f t="shared" si="2708"/>
        <v>0</v>
      </c>
      <c r="AW3176" s="113">
        <f t="shared" si="2709"/>
        <v>0</v>
      </c>
      <c r="AX3176" s="210"/>
      <c r="AY3176" s="111">
        <f t="shared" si="2710"/>
        <v>0</v>
      </c>
      <c r="AZ3176" s="113">
        <f t="shared" si="2711"/>
        <v>0</v>
      </c>
      <c r="BA3176" s="114">
        <f t="shared" si="2712"/>
        <v>0</v>
      </c>
      <c r="BB3176" s="113">
        <f t="shared" si="2713"/>
        <v>0</v>
      </c>
      <c r="BC3176" s="113">
        <f t="shared" si="2714"/>
        <v>0</v>
      </c>
      <c r="BD3176" s="117">
        <f t="shared" si="2715"/>
        <v>0</v>
      </c>
    </row>
    <row r="3177" spans="2:56" x14ac:dyDescent="0.3">
      <c r="B3177" s="222" t="s">
        <v>138</v>
      </c>
      <c r="C3177" s="78">
        <f>SUM(C3178)</f>
        <v>0</v>
      </c>
      <c r="D3177" s="79">
        <f>SUM(D3178)</f>
        <v>0</v>
      </c>
      <c r="E3177" s="69">
        <f t="shared" si="2701"/>
        <v>0</v>
      </c>
      <c r="F3177" s="78">
        <f>SUM(F3178)</f>
        <v>0</v>
      </c>
      <c r="G3177" s="79">
        <f>SUM(G3178)</f>
        <v>0</v>
      </c>
      <c r="H3177" s="69">
        <f t="shared" si="2702"/>
        <v>0</v>
      </c>
      <c r="I3177" s="78">
        <f>SUM(I3178)</f>
        <v>0</v>
      </c>
      <c r="J3177" s="79">
        <f>SUM(J3178)</f>
        <v>0</v>
      </c>
      <c r="K3177" s="69">
        <f t="shared" si="2703"/>
        <v>0</v>
      </c>
      <c r="L3177" s="78">
        <f>SUM(L3178)</f>
        <v>0</v>
      </c>
      <c r="M3177" s="80">
        <f>SUM(M3178)</f>
        <v>0</v>
      </c>
      <c r="N3177" s="81">
        <f>SUM(N3178)</f>
        <v>0</v>
      </c>
      <c r="O3177" s="78">
        <f>SUM(O3178)</f>
        <v>0</v>
      </c>
      <c r="P3177" s="81">
        <f>SUM(P3178)</f>
        <v>0</v>
      </c>
      <c r="Q3177" s="148">
        <f t="shared" si="2704"/>
        <v>0</v>
      </c>
      <c r="R3177" s="81">
        <f>SUM(R3178)</f>
        <v>0</v>
      </c>
      <c r="S3177" s="81">
        <f>SUM(S3178)</f>
        <v>0</v>
      </c>
      <c r="T3177" s="149">
        <f t="shared" si="2716"/>
        <v>0</v>
      </c>
      <c r="U3177" s="216"/>
      <c r="V3177" s="78">
        <f>SUM(V3178)</f>
        <v>0</v>
      </c>
      <c r="W3177" s="81">
        <f>SUM(W3178)</f>
        <v>0</v>
      </c>
      <c r="X3177" s="148">
        <f t="shared" si="2705"/>
        <v>0</v>
      </c>
      <c r="Y3177" s="81">
        <f>SUM(Y3178)</f>
        <v>0</v>
      </c>
      <c r="Z3177" s="81">
        <f>SUM(Z3178)</f>
        <v>0</v>
      </c>
      <c r="AA3177" s="149">
        <f t="shared" si="2717"/>
        <v>0</v>
      </c>
      <c r="AB3177" s="216"/>
      <c r="AC3177" s="78">
        <f>SUM(AC3178)</f>
        <v>0</v>
      </c>
      <c r="AD3177" s="81">
        <f>SUM(AD3178)</f>
        <v>0</v>
      </c>
      <c r="AE3177" s="148">
        <f t="shared" si="2706"/>
        <v>0</v>
      </c>
      <c r="AF3177" s="81">
        <f>SUM(AF3178)</f>
        <v>0</v>
      </c>
      <c r="AG3177" s="81">
        <f>SUM(AG3178)</f>
        <v>0</v>
      </c>
      <c r="AH3177" s="149">
        <f t="shared" si="2718"/>
        <v>0</v>
      </c>
      <c r="AJ3177" s="79">
        <f t="shared" ref="AJ3177:AU3177" si="2732">SUM(AJ3178)</f>
        <v>0</v>
      </c>
      <c r="AK3177" s="80">
        <f t="shared" si="2732"/>
        <v>0</v>
      </c>
      <c r="AL3177" s="81">
        <f t="shared" si="2732"/>
        <v>0</v>
      </c>
      <c r="AM3177" s="80">
        <f t="shared" si="2732"/>
        <v>0</v>
      </c>
      <c r="AN3177" s="81">
        <f t="shared" si="2732"/>
        <v>0</v>
      </c>
      <c r="AO3177" s="80">
        <f t="shared" si="2732"/>
        <v>0</v>
      </c>
      <c r="AP3177" s="81">
        <f t="shared" si="2732"/>
        <v>0</v>
      </c>
      <c r="AQ3177" s="80">
        <f t="shared" si="2732"/>
        <v>0</v>
      </c>
      <c r="AR3177" s="81">
        <f t="shared" si="2732"/>
        <v>0</v>
      </c>
      <c r="AS3177" s="80">
        <f t="shared" si="2732"/>
        <v>0</v>
      </c>
      <c r="AT3177" s="81">
        <f t="shared" si="2732"/>
        <v>0</v>
      </c>
      <c r="AU3177" s="80">
        <f t="shared" si="2732"/>
        <v>0</v>
      </c>
      <c r="AV3177" s="81">
        <f t="shared" si="2708"/>
        <v>0</v>
      </c>
      <c r="AW3177" s="80">
        <f t="shared" si="2709"/>
        <v>0</v>
      </c>
      <c r="AX3177" s="210"/>
      <c r="AY3177" s="79">
        <f t="shared" si="2710"/>
        <v>0</v>
      </c>
      <c r="AZ3177" s="80">
        <f t="shared" si="2711"/>
        <v>0</v>
      </c>
      <c r="BA3177" s="81">
        <f t="shared" si="2712"/>
        <v>0</v>
      </c>
      <c r="BB3177" s="80">
        <f t="shared" si="2713"/>
        <v>0</v>
      </c>
      <c r="BC3177" s="80">
        <f t="shared" si="2714"/>
        <v>0</v>
      </c>
      <c r="BD3177" s="86">
        <f t="shared" si="2715"/>
        <v>0</v>
      </c>
    </row>
    <row r="3178" spans="2:56" x14ac:dyDescent="0.3">
      <c r="B3178" s="211" t="s">
        <v>139</v>
      </c>
      <c r="C3178" s="212"/>
      <c r="D3178" s="213"/>
      <c r="E3178" s="144">
        <f t="shared" si="2701"/>
        <v>0</v>
      </c>
      <c r="F3178" s="212"/>
      <c r="G3178" s="213"/>
      <c r="H3178" s="144">
        <f t="shared" si="2702"/>
        <v>0</v>
      </c>
      <c r="I3178" s="212"/>
      <c r="J3178" s="213"/>
      <c r="K3178" s="144">
        <f t="shared" si="2703"/>
        <v>0</v>
      </c>
      <c r="L3178" s="212"/>
      <c r="M3178" s="214"/>
      <c r="N3178" s="215"/>
      <c r="O3178" s="212"/>
      <c r="P3178" s="215"/>
      <c r="Q3178" s="139">
        <f t="shared" si="2704"/>
        <v>0</v>
      </c>
      <c r="R3178" s="215"/>
      <c r="S3178" s="215"/>
      <c r="T3178" s="140">
        <f t="shared" si="2716"/>
        <v>0</v>
      </c>
      <c r="U3178" s="216"/>
      <c r="V3178" s="212"/>
      <c r="W3178" s="215"/>
      <c r="X3178" s="139">
        <f t="shared" si="2705"/>
        <v>0</v>
      </c>
      <c r="Y3178" s="215"/>
      <c r="Z3178" s="215"/>
      <c r="AA3178" s="140">
        <f t="shared" si="2717"/>
        <v>0</v>
      </c>
      <c r="AB3178" s="216"/>
      <c r="AC3178" s="212"/>
      <c r="AD3178" s="215"/>
      <c r="AE3178" s="139">
        <f t="shared" si="2706"/>
        <v>0</v>
      </c>
      <c r="AF3178" s="215"/>
      <c r="AG3178" s="215"/>
      <c r="AH3178" s="140">
        <f t="shared" si="2718"/>
        <v>0</v>
      </c>
      <c r="AJ3178" s="217"/>
      <c r="AK3178" s="218"/>
      <c r="AL3178" s="219"/>
      <c r="AM3178" s="218"/>
      <c r="AN3178" s="219"/>
      <c r="AO3178" s="218"/>
      <c r="AP3178" s="219"/>
      <c r="AQ3178" s="218"/>
      <c r="AR3178" s="219"/>
      <c r="AS3178" s="218"/>
      <c r="AT3178" s="219"/>
      <c r="AU3178" s="218"/>
      <c r="AV3178" s="114">
        <f t="shared" si="2708"/>
        <v>0</v>
      </c>
      <c r="AW3178" s="113">
        <f t="shared" si="2709"/>
        <v>0</v>
      </c>
      <c r="AX3178" s="210"/>
      <c r="AY3178" s="111">
        <f t="shared" si="2710"/>
        <v>0</v>
      </c>
      <c r="AZ3178" s="113">
        <f t="shared" si="2711"/>
        <v>0</v>
      </c>
      <c r="BA3178" s="114">
        <f t="shared" si="2712"/>
        <v>0</v>
      </c>
      <c r="BB3178" s="113">
        <f t="shared" si="2713"/>
        <v>0</v>
      </c>
      <c r="BC3178" s="113">
        <f t="shared" si="2714"/>
        <v>0</v>
      </c>
      <c r="BD3178" s="117">
        <f t="shared" si="2715"/>
        <v>0</v>
      </c>
    </row>
    <row r="3179" spans="2:56" x14ac:dyDescent="0.3">
      <c r="B3179" s="222" t="s">
        <v>140</v>
      </c>
      <c r="C3179" s="78">
        <f>SUM(C3180:C3188)</f>
        <v>0</v>
      </c>
      <c r="D3179" s="79">
        <f>SUM(D3180:D3188)</f>
        <v>0</v>
      </c>
      <c r="E3179" s="69">
        <f t="shared" si="2701"/>
        <v>0</v>
      </c>
      <c r="F3179" s="78">
        <f>SUM(F3180:F3188)</f>
        <v>0</v>
      </c>
      <c r="G3179" s="79">
        <f>SUM(G3180:G3188)</f>
        <v>0</v>
      </c>
      <c r="H3179" s="69">
        <f t="shared" si="2702"/>
        <v>0</v>
      </c>
      <c r="I3179" s="78">
        <f>SUM(I3180:I3188)</f>
        <v>0</v>
      </c>
      <c r="J3179" s="79">
        <f>SUM(J3180:J3188)</f>
        <v>0</v>
      </c>
      <c r="K3179" s="69">
        <f t="shared" si="2703"/>
        <v>0</v>
      </c>
      <c r="L3179" s="78">
        <f>SUM(L3180:L3188)</f>
        <v>0</v>
      </c>
      <c r="M3179" s="80">
        <f>SUM(M3180:M3188)</f>
        <v>0</v>
      </c>
      <c r="N3179" s="81">
        <f>SUM(N3180:N3188)</f>
        <v>0</v>
      </c>
      <c r="O3179" s="78">
        <f>SUM(O3180:O3188)</f>
        <v>0</v>
      </c>
      <c r="P3179" s="81">
        <f>SUM(P3180:P3188)</f>
        <v>0</v>
      </c>
      <c r="Q3179" s="148">
        <f t="shared" si="2704"/>
        <v>0</v>
      </c>
      <c r="R3179" s="81">
        <f>SUM(R3180:R3188)</f>
        <v>0</v>
      </c>
      <c r="S3179" s="81">
        <f>SUM(S3180:S3188)</f>
        <v>0</v>
      </c>
      <c r="T3179" s="149">
        <f t="shared" si="2716"/>
        <v>0</v>
      </c>
      <c r="U3179" s="216"/>
      <c r="V3179" s="78">
        <f>SUM(V3180:V3188)</f>
        <v>0</v>
      </c>
      <c r="W3179" s="81">
        <f>SUM(W3180:W3188)</f>
        <v>0</v>
      </c>
      <c r="X3179" s="148">
        <f t="shared" si="2705"/>
        <v>0</v>
      </c>
      <c r="Y3179" s="81">
        <f>SUM(Y3180:Y3188)</f>
        <v>0</v>
      </c>
      <c r="Z3179" s="81">
        <f>SUM(Z3180:Z3188)</f>
        <v>0</v>
      </c>
      <c r="AA3179" s="149">
        <f t="shared" si="2717"/>
        <v>0</v>
      </c>
      <c r="AB3179" s="216"/>
      <c r="AC3179" s="78">
        <f>SUM(AC3180:AC3188)</f>
        <v>0</v>
      </c>
      <c r="AD3179" s="81">
        <f>SUM(AD3180:AD3188)</f>
        <v>0</v>
      </c>
      <c r="AE3179" s="148">
        <f t="shared" si="2706"/>
        <v>0</v>
      </c>
      <c r="AF3179" s="81">
        <f>SUM(AF3180:AF3188)</f>
        <v>0</v>
      </c>
      <c r="AG3179" s="81">
        <f>SUM(AG3180:AG3188)</f>
        <v>0</v>
      </c>
      <c r="AH3179" s="149">
        <f t="shared" si="2718"/>
        <v>0</v>
      </c>
      <c r="AJ3179" s="79">
        <f t="shared" ref="AJ3179:AU3179" si="2733">SUM(AJ3180:AJ3188)</f>
        <v>0</v>
      </c>
      <c r="AK3179" s="80">
        <f t="shared" si="2733"/>
        <v>0</v>
      </c>
      <c r="AL3179" s="81">
        <f t="shared" si="2733"/>
        <v>0</v>
      </c>
      <c r="AM3179" s="80">
        <f t="shared" si="2733"/>
        <v>0</v>
      </c>
      <c r="AN3179" s="81">
        <f t="shared" si="2733"/>
        <v>0</v>
      </c>
      <c r="AO3179" s="80">
        <f t="shared" si="2733"/>
        <v>0</v>
      </c>
      <c r="AP3179" s="81">
        <f t="shared" si="2733"/>
        <v>0</v>
      </c>
      <c r="AQ3179" s="80">
        <f t="shared" si="2733"/>
        <v>0</v>
      </c>
      <c r="AR3179" s="81">
        <f t="shared" si="2733"/>
        <v>0</v>
      </c>
      <c r="AS3179" s="80">
        <f t="shared" si="2733"/>
        <v>0</v>
      </c>
      <c r="AT3179" s="81">
        <f t="shared" si="2733"/>
        <v>0</v>
      </c>
      <c r="AU3179" s="80">
        <f t="shared" si="2733"/>
        <v>0</v>
      </c>
      <c r="AV3179" s="81">
        <f t="shared" si="2708"/>
        <v>0</v>
      </c>
      <c r="AW3179" s="80">
        <f t="shared" si="2709"/>
        <v>0</v>
      </c>
      <c r="AX3179" s="210"/>
      <c r="AY3179" s="79">
        <f t="shared" si="2710"/>
        <v>0</v>
      </c>
      <c r="AZ3179" s="80">
        <f t="shared" si="2711"/>
        <v>0</v>
      </c>
      <c r="BA3179" s="81">
        <f t="shared" si="2712"/>
        <v>0</v>
      </c>
      <c r="BB3179" s="80">
        <f t="shared" si="2713"/>
        <v>0</v>
      </c>
      <c r="BC3179" s="80">
        <f t="shared" si="2714"/>
        <v>0</v>
      </c>
      <c r="BD3179" s="86">
        <f t="shared" si="2715"/>
        <v>0</v>
      </c>
    </row>
    <row r="3180" spans="2:56" x14ac:dyDescent="0.3">
      <c r="B3180" s="211" t="s">
        <v>141</v>
      </c>
      <c r="C3180" s="212"/>
      <c r="D3180" s="213"/>
      <c r="E3180" s="144">
        <f t="shared" si="2701"/>
        <v>0</v>
      </c>
      <c r="F3180" s="212"/>
      <c r="G3180" s="213"/>
      <c r="H3180" s="144">
        <f t="shared" si="2702"/>
        <v>0</v>
      </c>
      <c r="I3180" s="212"/>
      <c r="J3180" s="213"/>
      <c r="K3180" s="144">
        <f t="shared" si="2703"/>
        <v>0</v>
      </c>
      <c r="L3180" s="212"/>
      <c r="M3180" s="214"/>
      <c r="N3180" s="215"/>
      <c r="O3180" s="212"/>
      <c r="P3180" s="215"/>
      <c r="Q3180" s="139">
        <f t="shared" si="2704"/>
        <v>0</v>
      </c>
      <c r="R3180" s="215"/>
      <c r="S3180" s="215"/>
      <c r="T3180" s="140">
        <f t="shared" si="2716"/>
        <v>0</v>
      </c>
      <c r="U3180" s="216"/>
      <c r="V3180" s="212"/>
      <c r="W3180" s="215"/>
      <c r="X3180" s="139">
        <f t="shared" si="2705"/>
        <v>0</v>
      </c>
      <c r="Y3180" s="215"/>
      <c r="Z3180" s="215"/>
      <c r="AA3180" s="140">
        <f t="shared" si="2717"/>
        <v>0</v>
      </c>
      <c r="AB3180" s="216"/>
      <c r="AC3180" s="212"/>
      <c r="AD3180" s="215"/>
      <c r="AE3180" s="139">
        <f t="shared" si="2706"/>
        <v>0</v>
      </c>
      <c r="AF3180" s="215"/>
      <c r="AG3180" s="215"/>
      <c r="AH3180" s="140">
        <f t="shared" si="2718"/>
        <v>0</v>
      </c>
      <c r="AJ3180" s="217"/>
      <c r="AK3180" s="218"/>
      <c r="AL3180" s="219"/>
      <c r="AM3180" s="218"/>
      <c r="AN3180" s="219"/>
      <c r="AO3180" s="218"/>
      <c r="AP3180" s="219"/>
      <c r="AQ3180" s="218"/>
      <c r="AR3180" s="219"/>
      <c r="AS3180" s="218"/>
      <c r="AT3180" s="219"/>
      <c r="AU3180" s="218"/>
      <c r="AV3180" s="114">
        <f t="shared" si="2708"/>
        <v>0</v>
      </c>
      <c r="AW3180" s="113">
        <f t="shared" si="2709"/>
        <v>0</v>
      </c>
      <c r="AX3180" s="210"/>
      <c r="AY3180" s="111">
        <f t="shared" si="2710"/>
        <v>0</v>
      </c>
      <c r="AZ3180" s="113">
        <f t="shared" si="2711"/>
        <v>0</v>
      </c>
      <c r="BA3180" s="114">
        <f t="shared" si="2712"/>
        <v>0</v>
      </c>
      <c r="BB3180" s="113">
        <f t="shared" si="2713"/>
        <v>0</v>
      </c>
      <c r="BC3180" s="113">
        <f t="shared" si="2714"/>
        <v>0</v>
      </c>
      <c r="BD3180" s="117">
        <f t="shared" si="2715"/>
        <v>0</v>
      </c>
    </row>
    <row r="3181" spans="2:56" x14ac:dyDescent="0.3">
      <c r="B3181" s="211" t="s">
        <v>142</v>
      </c>
      <c r="C3181" s="212"/>
      <c r="D3181" s="213"/>
      <c r="E3181" s="144">
        <f t="shared" si="2701"/>
        <v>0</v>
      </c>
      <c r="F3181" s="212"/>
      <c r="G3181" s="213"/>
      <c r="H3181" s="144">
        <f t="shared" si="2702"/>
        <v>0</v>
      </c>
      <c r="I3181" s="212"/>
      <c r="J3181" s="213"/>
      <c r="K3181" s="144">
        <f t="shared" si="2703"/>
        <v>0</v>
      </c>
      <c r="L3181" s="212"/>
      <c r="M3181" s="214"/>
      <c r="N3181" s="215"/>
      <c r="O3181" s="212"/>
      <c r="P3181" s="215"/>
      <c r="Q3181" s="139">
        <f t="shared" si="2704"/>
        <v>0</v>
      </c>
      <c r="R3181" s="215"/>
      <c r="S3181" s="215"/>
      <c r="T3181" s="140">
        <f t="shared" si="2716"/>
        <v>0</v>
      </c>
      <c r="U3181" s="216"/>
      <c r="V3181" s="212"/>
      <c r="W3181" s="215"/>
      <c r="X3181" s="139">
        <f t="shared" si="2705"/>
        <v>0</v>
      </c>
      <c r="Y3181" s="215"/>
      <c r="Z3181" s="215"/>
      <c r="AA3181" s="140">
        <f t="shared" si="2717"/>
        <v>0</v>
      </c>
      <c r="AB3181" s="216"/>
      <c r="AC3181" s="212"/>
      <c r="AD3181" s="215"/>
      <c r="AE3181" s="139">
        <f t="shared" si="2706"/>
        <v>0</v>
      </c>
      <c r="AF3181" s="215"/>
      <c r="AG3181" s="215"/>
      <c r="AH3181" s="140">
        <f t="shared" si="2718"/>
        <v>0</v>
      </c>
      <c r="AJ3181" s="217"/>
      <c r="AK3181" s="218"/>
      <c r="AL3181" s="219"/>
      <c r="AM3181" s="218"/>
      <c r="AN3181" s="219"/>
      <c r="AO3181" s="218"/>
      <c r="AP3181" s="219"/>
      <c r="AQ3181" s="218"/>
      <c r="AR3181" s="219"/>
      <c r="AS3181" s="218"/>
      <c r="AT3181" s="219"/>
      <c r="AU3181" s="218"/>
      <c r="AV3181" s="114">
        <f t="shared" si="2708"/>
        <v>0</v>
      </c>
      <c r="AW3181" s="113">
        <f t="shared" si="2709"/>
        <v>0</v>
      </c>
      <c r="AX3181" s="210"/>
      <c r="AY3181" s="111">
        <f t="shared" si="2710"/>
        <v>0</v>
      </c>
      <c r="AZ3181" s="113">
        <f t="shared" si="2711"/>
        <v>0</v>
      </c>
      <c r="BA3181" s="114">
        <f t="shared" si="2712"/>
        <v>0</v>
      </c>
      <c r="BB3181" s="113">
        <f t="shared" si="2713"/>
        <v>0</v>
      </c>
      <c r="BC3181" s="113">
        <f t="shared" si="2714"/>
        <v>0</v>
      </c>
      <c r="BD3181" s="117">
        <f t="shared" si="2715"/>
        <v>0</v>
      </c>
    </row>
    <row r="3182" spans="2:56" x14ac:dyDescent="0.3">
      <c r="B3182" s="211" t="s">
        <v>143</v>
      </c>
      <c r="C3182" s="212"/>
      <c r="D3182" s="213"/>
      <c r="E3182" s="144">
        <f t="shared" si="2701"/>
        <v>0</v>
      </c>
      <c r="F3182" s="212"/>
      <c r="G3182" s="213"/>
      <c r="H3182" s="144">
        <f t="shared" si="2702"/>
        <v>0</v>
      </c>
      <c r="I3182" s="212"/>
      <c r="J3182" s="213"/>
      <c r="K3182" s="144">
        <f t="shared" si="2703"/>
        <v>0</v>
      </c>
      <c r="L3182" s="212"/>
      <c r="M3182" s="214"/>
      <c r="N3182" s="215"/>
      <c r="O3182" s="212"/>
      <c r="P3182" s="215"/>
      <c r="Q3182" s="139">
        <f t="shared" si="2704"/>
        <v>0</v>
      </c>
      <c r="R3182" s="215"/>
      <c r="S3182" s="215"/>
      <c r="T3182" s="140">
        <f t="shared" si="2716"/>
        <v>0</v>
      </c>
      <c r="U3182" s="216"/>
      <c r="V3182" s="212"/>
      <c r="W3182" s="215"/>
      <c r="X3182" s="139">
        <f t="shared" si="2705"/>
        <v>0</v>
      </c>
      <c r="Y3182" s="215"/>
      <c r="Z3182" s="215"/>
      <c r="AA3182" s="140">
        <f t="shared" si="2717"/>
        <v>0</v>
      </c>
      <c r="AB3182" s="216"/>
      <c r="AC3182" s="212"/>
      <c r="AD3182" s="215"/>
      <c r="AE3182" s="139">
        <f t="shared" si="2706"/>
        <v>0</v>
      </c>
      <c r="AF3182" s="215"/>
      <c r="AG3182" s="215"/>
      <c r="AH3182" s="140">
        <f t="shared" si="2718"/>
        <v>0</v>
      </c>
      <c r="AJ3182" s="217"/>
      <c r="AK3182" s="218"/>
      <c r="AL3182" s="219"/>
      <c r="AM3182" s="218"/>
      <c r="AN3182" s="219"/>
      <c r="AO3182" s="218"/>
      <c r="AP3182" s="219"/>
      <c r="AQ3182" s="218"/>
      <c r="AR3182" s="219"/>
      <c r="AS3182" s="218"/>
      <c r="AT3182" s="219"/>
      <c r="AU3182" s="218"/>
      <c r="AV3182" s="114">
        <f t="shared" si="2708"/>
        <v>0</v>
      </c>
      <c r="AW3182" s="113">
        <f t="shared" si="2709"/>
        <v>0</v>
      </c>
      <c r="AX3182" s="210"/>
      <c r="AY3182" s="111">
        <f t="shared" si="2710"/>
        <v>0</v>
      </c>
      <c r="AZ3182" s="113">
        <f t="shared" si="2711"/>
        <v>0</v>
      </c>
      <c r="BA3182" s="114">
        <f t="shared" si="2712"/>
        <v>0</v>
      </c>
      <c r="BB3182" s="113">
        <f t="shared" si="2713"/>
        <v>0</v>
      </c>
      <c r="BC3182" s="113">
        <f t="shared" si="2714"/>
        <v>0</v>
      </c>
      <c r="BD3182" s="117">
        <f t="shared" si="2715"/>
        <v>0</v>
      </c>
    </row>
    <row r="3183" spans="2:56" x14ac:dyDescent="0.3">
      <c r="B3183" s="211" t="s">
        <v>144</v>
      </c>
      <c r="C3183" s="212"/>
      <c r="D3183" s="213"/>
      <c r="E3183" s="144">
        <f t="shared" si="2701"/>
        <v>0</v>
      </c>
      <c r="F3183" s="212"/>
      <c r="G3183" s="213"/>
      <c r="H3183" s="144">
        <f t="shared" si="2702"/>
        <v>0</v>
      </c>
      <c r="I3183" s="212"/>
      <c r="J3183" s="213"/>
      <c r="K3183" s="144">
        <f t="shared" si="2703"/>
        <v>0</v>
      </c>
      <c r="L3183" s="212"/>
      <c r="M3183" s="214"/>
      <c r="N3183" s="215"/>
      <c r="O3183" s="212"/>
      <c r="P3183" s="215"/>
      <c r="Q3183" s="139">
        <f t="shared" si="2704"/>
        <v>0</v>
      </c>
      <c r="R3183" s="215"/>
      <c r="S3183" s="215"/>
      <c r="T3183" s="140">
        <f t="shared" si="2716"/>
        <v>0</v>
      </c>
      <c r="U3183" s="216"/>
      <c r="V3183" s="212"/>
      <c r="W3183" s="215"/>
      <c r="X3183" s="139">
        <f t="shared" si="2705"/>
        <v>0</v>
      </c>
      <c r="Y3183" s="215"/>
      <c r="Z3183" s="215"/>
      <c r="AA3183" s="140">
        <f t="shared" si="2717"/>
        <v>0</v>
      </c>
      <c r="AB3183" s="216"/>
      <c r="AC3183" s="212"/>
      <c r="AD3183" s="215"/>
      <c r="AE3183" s="139">
        <f t="shared" si="2706"/>
        <v>0</v>
      </c>
      <c r="AF3183" s="215"/>
      <c r="AG3183" s="215"/>
      <c r="AH3183" s="140">
        <f t="shared" si="2718"/>
        <v>0</v>
      </c>
      <c r="AJ3183" s="217"/>
      <c r="AK3183" s="218"/>
      <c r="AL3183" s="219"/>
      <c r="AM3183" s="218"/>
      <c r="AN3183" s="219"/>
      <c r="AO3183" s="218"/>
      <c r="AP3183" s="219"/>
      <c r="AQ3183" s="218"/>
      <c r="AR3183" s="219"/>
      <c r="AS3183" s="218"/>
      <c r="AT3183" s="219"/>
      <c r="AU3183" s="218"/>
      <c r="AV3183" s="114">
        <f t="shared" si="2708"/>
        <v>0</v>
      </c>
      <c r="AW3183" s="113">
        <f t="shared" si="2709"/>
        <v>0</v>
      </c>
      <c r="AX3183" s="210"/>
      <c r="AY3183" s="111">
        <f t="shared" si="2710"/>
        <v>0</v>
      </c>
      <c r="AZ3183" s="113">
        <f t="shared" si="2711"/>
        <v>0</v>
      </c>
      <c r="BA3183" s="114">
        <f t="shared" si="2712"/>
        <v>0</v>
      </c>
      <c r="BB3183" s="113">
        <f t="shared" si="2713"/>
        <v>0</v>
      </c>
      <c r="BC3183" s="113">
        <f t="shared" si="2714"/>
        <v>0</v>
      </c>
      <c r="BD3183" s="117">
        <f t="shared" si="2715"/>
        <v>0</v>
      </c>
    </row>
    <row r="3184" spans="2:56" x14ac:dyDescent="0.3">
      <c r="B3184" s="211" t="s">
        <v>145</v>
      </c>
      <c r="C3184" s="212"/>
      <c r="D3184" s="213"/>
      <c r="E3184" s="144">
        <f t="shared" si="2701"/>
        <v>0</v>
      </c>
      <c r="F3184" s="212"/>
      <c r="G3184" s="213"/>
      <c r="H3184" s="144">
        <f t="shared" si="2702"/>
        <v>0</v>
      </c>
      <c r="I3184" s="212"/>
      <c r="J3184" s="213"/>
      <c r="K3184" s="144">
        <f t="shared" si="2703"/>
        <v>0</v>
      </c>
      <c r="L3184" s="212"/>
      <c r="M3184" s="214"/>
      <c r="N3184" s="215"/>
      <c r="O3184" s="212"/>
      <c r="P3184" s="215"/>
      <c r="Q3184" s="139">
        <f t="shared" si="2704"/>
        <v>0</v>
      </c>
      <c r="R3184" s="215"/>
      <c r="S3184" s="215"/>
      <c r="T3184" s="140">
        <f t="shared" si="2716"/>
        <v>0</v>
      </c>
      <c r="U3184" s="216"/>
      <c r="V3184" s="212"/>
      <c r="W3184" s="215"/>
      <c r="X3184" s="139">
        <f t="shared" si="2705"/>
        <v>0</v>
      </c>
      <c r="Y3184" s="215"/>
      <c r="Z3184" s="215"/>
      <c r="AA3184" s="140">
        <f t="shared" si="2717"/>
        <v>0</v>
      </c>
      <c r="AB3184" s="216"/>
      <c r="AC3184" s="212"/>
      <c r="AD3184" s="215"/>
      <c r="AE3184" s="139">
        <f t="shared" si="2706"/>
        <v>0</v>
      </c>
      <c r="AF3184" s="215"/>
      <c r="AG3184" s="215"/>
      <c r="AH3184" s="140">
        <f t="shared" si="2718"/>
        <v>0</v>
      </c>
      <c r="AJ3184" s="217"/>
      <c r="AK3184" s="218"/>
      <c r="AL3184" s="219"/>
      <c r="AM3184" s="218"/>
      <c r="AN3184" s="219"/>
      <c r="AO3184" s="218"/>
      <c r="AP3184" s="219"/>
      <c r="AQ3184" s="218"/>
      <c r="AR3184" s="219"/>
      <c r="AS3184" s="218"/>
      <c r="AT3184" s="219"/>
      <c r="AU3184" s="218"/>
      <c r="AV3184" s="114">
        <f t="shared" si="2708"/>
        <v>0</v>
      </c>
      <c r="AW3184" s="113">
        <f t="shared" si="2709"/>
        <v>0</v>
      </c>
      <c r="AX3184" s="210"/>
      <c r="AY3184" s="111">
        <f t="shared" si="2710"/>
        <v>0</v>
      </c>
      <c r="AZ3184" s="113">
        <f t="shared" si="2711"/>
        <v>0</v>
      </c>
      <c r="BA3184" s="114">
        <f t="shared" si="2712"/>
        <v>0</v>
      </c>
      <c r="BB3184" s="113">
        <f t="shared" si="2713"/>
        <v>0</v>
      </c>
      <c r="BC3184" s="113">
        <f t="shared" si="2714"/>
        <v>0</v>
      </c>
      <c r="BD3184" s="117">
        <f t="shared" si="2715"/>
        <v>0</v>
      </c>
    </row>
    <row r="3185" spans="2:56" x14ac:dyDescent="0.3">
      <c r="B3185" s="211" t="s">
        <v>146</v>
      </c>
      <c r="C3185" s="212"/>
      <c r="D3185" s="213"/>
      <c r="E3185" s="144">
        <f t="shared" si="2701"/>
        <v>0</v>
      </c>
      <c r="F3185" s="212"/>
      <c r="G3185" s="213"/>
      <c r="H3185" s="144">
        <f t="shared" si="2702"/>
        <v>0</v>
      </c>
      <c r="I3185" s="212"/>
      <c r="J3185" s="213"/>
      <c r="K3185" s="144">
        <f t="shared" si="2703"/>
        <v>0</v>
      </c>
      <c r="L3185" s="212"/>
      <c r="M3185" s="214"/>
      <c r="N3185" s="215"/>
      <c r="O3185" s="212"/>
      <c r="P3185" s="215"/>
      <c r="Q3185" s="139">
        <f t="shared" si="2704"/>
        <v>0</v>
      </c>
      <c r="R3185" s="215"/>
      <c r="S3185" s="215"/>
      <c r="T3185" s="140">
        <f t="shared" si="2716"/>
        <v>0</v>
      </c>
      <c r="U3185" s="216"/>
      <c r="V3185" s="212"/>
      <c r="W3185" s="215"/>
      <c r="X3185" s="139">
        <f t="shared" si="2705"/>
        <v>0</v>
      </c>
      <c r="Y3185" s="215"/>
      <c r="Z3185" s="215"/>
      <c r="AA3185" s="140">
        <f t="shared" si="2717"/>
        <v>0</v>
      </c>
      <c r="AB3185" s="216"/>
      <c r="AC3185" s="212"/>
      <c r="AD3185" s="215"/>
      <c r="AE3185" s="139">
        <f t="shared" si="2706"/>
        <v>0</v>
      </c>
      <c r="AF3185" s="215"/>
      <c r="AG3185" s="215"/>
      <c r="AH3185" s="140">
        <f t="shared" si="2718"/>
        <v>0</v>
      </c>
      <c r="AJ3185" s="217"/>
      <c r="AK3185" s="218"/>
      <c r="AL3185" s="219"/>
      <c r="AM3185" s="218"/>
      <c r="AN3185" s="219"/>
      <c r="AO3185" s="218"/>
      <c r="AP3185" s="219"/>
      <c r="AQ3185" s="218"/>
      <c r="AR3185" s="219"/>
      <c r="AS3185" s="218"/>
      <c r="AT3185" s="219"/>
      <c r="AU3185" s="218"/>
      <c r="AV3185" s="114">
        <f t="shared" si="2708"/>
        <v>0</v>
      </c>
      <c r="AW3185" s="113">
        <f t="shared" si="2709"/>
        <v>0</v>
      </c>
      <c r="AX3185" s="210"/>
      <c r="AY3185" s="111">
        <f t="shared" si="2710"/>
        <v>0</v>
      </c>
      <c r="AZ3185" s="113">
        <f t="shared" si="2711"/>
        <v>0</v>
      </c>
      <c r="BA3185" s="114">
        <f t="shared" si="2712"/>
        <v>0</v>
      </c>
      <c r="BB3185" s="113">
        <f t="shared" si="2713"/>
        <v>0</v>
      </c>
      <c r="BC3185" s="113">
        <f t="shared" si="2714"/>
        <v>0</v>
      </c>
      <c r="BD3185" s="117">
        <f t="shared" si="2715"/>
        <v>0</v>
      </c>
    </row>
    <row r="3186" spans="2:56" x14ac:dyDescent="0.3">
      <c r="B3186" s="211" t="s">
        <v>147</v>
      </c>
      <c r="C3186" s="212"/>
      <c r="D3186" s="213"/>
      <c r="E3186" s="144">
        <f t="shared" si="2701"/>
        <v>0</v>
      </c>
      <c r="F3186" s="212"/>
      <c r="G3186" s="213"/>
      <c r="H3186" s="144">
        <f t="shared" si="2702"/>
        <v>0</v>
      </c>
      <c r="I3186" s="212"/>
      <c r="J3186" s="213"/>
      <c r="K3186" s="144">
        <f t="shared" si="2703"/>
        <v>0</v>
      </c>
      <c r="L3186" s="212"/>
      <c r="M3186" s="214"/>
      <c r="N3186" s="215"/>
      <c r="O3186" s="212"/>
      <c r="P3186" s="215"/>
      <c r="Q3186" s="139">
        <f t="shared" si="2704"/>
        <v>0</v>
      </c>
      <c r="R3186" s="215"/>
      <c r="S3186" s="215"/>
      <c r="T3186" s="140">
        <f t="shared" si="2716"/>
        <v>0</v>
      </c>
      <c r="U3186" s="216"/>
      <c r="V3186" s="212"/>
      <c r="W3186" s="215"/>
      <c r="X3186" s="139">
        <f t="shared" si="2705"/>
        <v>0</v>
      </c>
      <c r="Y3186" s="215"/>
      <c r="Z3186" s="215"/>
      <c r="AA3186" s="140">
        <f t="shared" si="2717"/>
        <v>0</v>
      </c>
      <c r="AB3186" s="216"/>
      <c r="AC3186" s="212"/>
      <c r="AD3186" s="215"/>
      <c r="AE3186" s="139">
        <f t="shared" si="2706"/>
        <v>0</v>
      </c>
      <c r="AF3186" s="215"/>
      <c r="AG3186" s="215"/>
      <c r="AH3186" s="140">
        <f t="shared" si="2718"/>
        <v>0</v>
      </c>
      <c r="AJ3186" s="217"/>
      <c r="AK3186" s="218"/>
      <c r="AL3186" s="219"/>
      <c r="AM3186" s="218"/>
      <c r="AN3186" s="219"/>
      <c r="AO3186" s="218"/>
      <c r="AP3186" s="219"/>
      <c r="AQ3186" s="218"/>
      <c r="AR3186" s="219"/>
      <c r="AS3186" s="218"/>
      <c r="AT3186" s="219"/>
      <c r="AU3186" s="218"/>
      <c r="AV3186" s="114">
        <f t="shared" si="2708"/>
        <v>0</v>
      </c>
      <c r="AW3186" s="113">
        <f t="shared" si="2709"/>
        <v>0</v>
      </c>
      <c r="AX3186" s="210"/>
      <c r="AY3186" s="111">
        <f t="shared" si="2710"/>
        <v>0</v>
      </c>
      <c r="AZ3186" s="113">
        <f t="shared" si="2711"/>
        <v>0</v>
      </c>
      <c r="BA3186" s="114">
        <f t="shared" si="2712"/>
        <v>0</v>
      </c>
      <c r="BB3186" s="113">
        <f t="shared" si="2713"/>
        <v>0</v>
      </c>
      <c r="BC3186" s="113">
        <f t="shared" si="2714"/>
        <v>0</v>
      </c>
      <c r="BD3186" s="117">
        <f t="shared" si="2715"/>
        <v>0</v>
      </c>
    </row>
    <row r="3187" spans="2:56" x14ac:dyDescent="0.3">
      <c r="B3187" s="211" t="s">
        <v>148</v>
      </c>
      <c r="C3187" s="212"/>
      <c r="D3187" s="213"/>
      <c r="E3187" s="144">
        <f t="shared" si="2701"/>
        <v>0</v>
      </c>
      <c r="F3187" s="212"/>
      <c r="G3187" s="213"/>
      <c r="H3187" s="144">
        <f t="shared" si="2702"/>
        <v>0</v>
      </c>
      <c r="I3187" s="212"/>
      <c r="J3187" s="213"/>
      <c r="K3187" s="144">
        <f t="shared" si="2703"/>
        <v>0</v>
      </c>
      <c r="L3187" s="212"/>
      <c r="M3187" s="214"/>
      <c r="N3187" s="215"/>
      <c r="O3187" s="212"/>
      <c r="P3187" s="215"/>
      <c r="Q3187" s="139">
        <f t="shared" si="2704"/>
        <v>0</v>
      </c>
      <c r="R3187" s="215"/>
      <c r="S3187" s="215"/>
      <c r="T3187" s="140">
        <f t="shared" si="2716"/>
        <v>0</v>
      </c>
      <c r="U3187" s="216"/>
      <c r="V3187" s="212"/>
      <c r="W3187" s="215"/>
      <c r="X3187" s="139">
        <f t="shared" si="2705"/>
        <v>0</v>
      </c>
      <c r="Y3187" s="215"/>
      <c r="Z3187" s="215"/>
      <c r="AA3187" s="140">
        <f t="shared" si="2717"/>
        <v>0</v>
      </c>
      <c r="AB3187" s="216"/>
      <c r="AC3187" s="212"/>
      <c r="AD3187" s="215"/>
      <c r="AE3187" s="139">
        <f t="shared" si="2706"/>
        <v>0</v>
      </c>
      <c r="AF3187" s="215"/>
      <c r="AG3187" s="215"/>
      <c r="AH3187" s="140">
        <f t="shared" si="2718"/>
        <v>0</v>
      </c>
      <c r="AJ3187" s="217"/>
      <c r="AK3187" s="218"/>
      <c r="AL3187" s="219"/>
      <c r="AM3187" s="218"/>
      <c r="AN3187" s="219"/>
      <c r="AO3187" s="218"/>
      <c r="AP3187" s="219"/>
      <c r="AQ3187" s="218"/>
      <c r="AR3187" s="219"/>
      <c r="AS3187" s="218"/>
      <c r="AT3187" s="219"/>
      <c r="AU3187" s="218"/>
      <c r="AV3187" s="114">
        <f t="shared" si="2708"/>
        <v>0</v>
      </c>
      <c r="AW3187" s="113">
        <f t="shared" si="2709"/>
        <v>0</v>
      </c>
      <c r="AX3187" s="210"/>
      <c r="AY3187" s="111">
        <f t="shared" si="2710"/>
        <v>0</v>
      </c>
      <c r="AZ3187" s="113">
        <f t="shared" si="2711"/>
        <v>0</v>
      </c>
      <c r="BA3187" s="114">
        <f t="shared" si="2712"/>
        <v>0</v>
      </c>
      <c r="BB3187" s="113">
        <f t="shared" si="2713"/>
        <v>0</v>
      </c>
      <c r="BC3187" s="113">
        <f t="shared" si="2714"/>
        <v>0</v>
      </c>
      <c r="BD3187" s="117">
        <f t="shared" si="2715"/>
        <v>0</v>
      </c>
    </row>
    <row r="3188" spans="2:56" x14ac:dyDescent="0.3">
      <c r="B3188" s="211" t="s">
        <v>149</v>
      </c>
      <c r="C3188" s="212"/>
      <c r="D3188" s="213"/>
      <c r="E3188" s="144">
        <f t="shared" si="2701"/>
        <v>0</v>
      </c>
      <c r="F3188" s="212"/>
      <c r="G3188" s="213"/>
      <c r="H3188" s="144">
        <f t="shared" si="2702"/>
        <v>0</v>
      </c>
      <c r="I3188" s="212"/>
      <c r="J3188" s="213"/>
      <c r="K3188" s="144">
        <f t="shared" si="2703"/>
        <v>0</v>
      </c>
      <c r="L3188" s="212"/>
      <c r="M3188" s="214"/>
      <c r="N3188" s="215"/>
      <c r="O3188" s="212"/>
      <c r="P3188" s="215"/>
      <c r="Q3188" s="139">
        <f t="shared" si="2704"/>
        <v>0</v>
      </c>
      <c r="R3188" s="215"/>
      <c r="S3188" s="215"/>
      <c r="T3188" s="140">
        <f t="shared" si="2716"/>
        <v>0</v>
      </c>
      <c r="U3188" s="216"/>
      <c r="V3188" s="212"/>
      <c r="W3188" s="215"/>
      <c r="X3188" s="139">
        <f t="shared" si="2705"/>
        <v>0</v>
      </c>
      <c r="Y3188" s="215"/>
      <c r="Z3188" s="215"/>
      <c r="AA3188" s="140">
        <f t="shared" si="2717"/>
        <v>0</v>
      </c>
      <c r="AB3188" s="216"/>
      <c r="AC3188" s="212"/>
      <c r="AD3188" s="215"/>
      <c r="AE3188" s="139">
        <f t="shared" si="2706"/>
        <v>0</v>
      </c>
      <c r="AF3188" s="215"/>
      <c r="AG3188" s="215"/>
      <c r="AH3188" s="140">
        <f t="shared" si="2718"/>
        <v>0</v>
      </c>
      <c r="AJ3188" s="217"/>
      <c r="AK3188" s="218"/>
      <c r="AL3188" s="219"/>
      <c r="AM3188" s="218"/>
      <c r="AN3188" s="219"/>
      <c r="AO3188" s="218"/>
      <c r="AP3188" s="219"/>
      <c r="AQ3188" s="218"/>
      <c r="AR3188" s="219"/>
      <c r="AS3188" s="218"/>
      <c r="AT3188" s="219"/>
      <c r="AU3188" s="218"/>
      <c r="AV3188" s="114">
        <f t="shared" si="2708"/>
        <v>0</v>
      </c>
      <c r="AW3188" s="113">
        <f t="shared" si="2709"/>
        <v>0</v>
      </c>
      <c r="AX3188" s="210"/>
      <c r="AY3188" s="111">
        <f t="shared" si="2710"/>
        <v>0</v>
      </c>
      <c r="AZ3188" s="113">
        <f t="shared" si="2711"/>
        <v>0</v>
      </c>
      <c r="BA3188" s="114">
        <f t="shared" si="2712"/>
        <v>0</v>
      </c>
      <c r="BB3188" s="113">
        <f t="shared" si="2713"/>
        <v>0</v>
      </c>
      <c r="BC3188" s="113">
        <f t="shared" si="2714"/>
        <v>0</v>
      </c>
      <c r="BD3188" s="117">
        <f t="shared" si="2715"/>
        <v>0</v>
      </c>
    </row>
    <row r="3189" spans="2:56" x14ac:dyDescent="0.3">
      <c r="B3189" s="222" t="s">
        <v>150</v>
      </c>
      <c r="C3189" s="78">
        <f>SUM(C3190:C3196)</f>
        <v>0</v>
      </c>
      <c r="D3189" s="79">
        <f>SUM(D3190:D3196)</f>
        <v>0</v>
      </c>
      <c r="E3189" s="69">
        <f t="shared" si="2701"/>
        <v>0</v>
      </c>
      <c r="F3189" s="78">
        <f>SUM(F3190:F3196)</f>
        <v>0</v>
      </c>
      <c r="G3189" s="79">
        <f>SUM(G3190:G3196)</f>
        <v>0</v>
      </c>
      <c r="H3189" s="69">
        <f t="shared" si="2702"/>
        <v>0</v>
      </c>
      <c r="I3189" s="78">
        <f>SUM(I3190:I3196)</f>
        <v>0</v>
      </c>
      <c r="J3189" s="79">
        <f>SUM(J3190:J3196)</f>
        <v>0</v>
      </c>
      <c r="K3189" s="69">
        <f t="shared" si="2703"/>
        <v>0</v>
      </c>
      <c r="L3189" s="78">
        <f>SUM(L3190:L3196)</f>
        <v>0</v>
      </c>
      <c r="M3189" s="80">
        <f>SUM(M3190:M3196)</f>
        <v>0</v>
      </c>
      <c r="N3189" s="81">
        <f>SUM(N3190:N3196)</f>
        <v>0</v>
      </c>
      <c r="O3189" s="78">
        <f>SUM(O3190:O3196)</f>
        <v>0</v>
      </c>
      <c r="P3189" s="81">
        <f>SUM(P3190:P3196)</f>
        <v>0</v>
      </c>
      <c r="Q3189" s="148">
        <f t="shared" si="2704"/>
        <v>0</v>
      </c>
      <c r="R3189" s="81">
        <f>SUM(R3190:R3196)</f>
        <v>0</v>
      </c>
      <c r="S3189" s="81">
        <f>SUM(S3190:S3196)</f>
        <v>0</v>
      </c>
      <c r="T3189" s="149">
        <f t="shared" si="2716"/>
        <v>0</v>
      </c>
      <c r="U3189" s="216"/>
      <c r="V3189" s="78">
        <f>SUM(V3190:V3196)</f>
        <v>0</v>
      </c>
      <c r="W3189" s="81">
        <f>SUM(W3190:W3196)</f>
        <v>0</v>
      </c>
      <c r="X3189" s="148">
        <f t="shared" si="2705"/>
        <v>0</v>
      </c>
      <c r="Y3189" s="81">
        <f>SUM(Y3190:Y3196)</f>
        <v>0</v>
      </c>
      <c r="Z3189" s="81">
        <f>SUM(Z3190:Z3196)</f>
        <v>0</v>
      </c>
      <c r="AA3189" s="149">
        <f t="shared" si="2717"/>
        <v>0</v>
      </c>
      <c r="AB3189" s="216"/>
      <c r="AC3189" s="78">
        <f>SUM(AC3190:AC3196)</f>
        <v>0</v>
      </c>
      <c r="AD3189" s="81">
        <f>SUM(AD3190:AD3196)</f>
        <v>0</v>
      </c>
      <c r="AE3189" s="148">
        <f t="shared" si="2706"/>
        <v>0</v>
      </c>
      <c r="AF3189" s="81">
        <f>SUM(AF3190:AF3196)</f>
        <v>0</v>
      </c>
      <c r="AG3189" s="81">
        <f>SUM(AG3190:AG3196)</f>
        <v>0</v>
      </c>
      <c r="AH3189" s="149">
        <f t="shared" si="2718"/>
        <v>0</v>
      </c>
      <c r="AJ3189" s="79">
        <f t="shared" ref="AJ3189:AU3189" si="2734">SUM(AJ3190:AJ3196)</f>
        <v>0</v>
      </c>
      <c r="AK3189" s="80">
        <f t="shared" si="2734"/>
        <v>0</v>
      </c>
      <c r="AL3189" s="81">
        <f t="shared" si="2734"/>
        <v>0</v>
      </c>
      <c r="AM3189" s="80">
        <f t="shared" si="2734"/>
        <v>0</v>
      </c>
      <c r="AN3189" s="81">
        <f t="shared" si="2734"/>
        <v>0</v>
      </c>
      <c r="AO3189" s="80">
        <f t="shared" si="2734"/>
        <v>0</v>
      </c>
      <c r="AP3189" s="81">
        <f t="shared" si="2734"/>
        <v>0</v>
      </c>
      <c r="AQ3189" s="80">
        <f t="shared" si="2734"/>
        <v>0</v>
      </c>
      <c r="AR3189" s="81">
        <f t="shared" si="2734"/>
        <v>0</v>
      </c>
      <c r="AS3189" s="80">
        <f t="shared" si="2734"/>
        <v>0</v>
      </c>
      <c r="AT3189" s="81">
        <f t="shared" si="2734"/>
        <v>0</v>
      </c>
      <c r="AU3189" s="80">
        <f t="shared" si="2734"/>
        <v>0</v>
      </c>
      <c r="AV3189" s="81">
        <f t="shared" si="2708"/>
        <v>0</v>
      </c>
      <c r="AW3189" s="80">
        <f t="shared" si="2709"/>
        <v>0</v>
      </c>
      <c r="AX3189" s="210"/>
      <c r="AY3189" s="79">
        <f t="shared" si="2710"/>
        <v>0</v>
      </c>
      <c r="AZ3189" s="80">
        <f t="shared" si="2711"/>
        <v>0</v>
      </c>
      <c r="BA3189" s="81">
        <f t="shared" si="2712"/>
        <v>0</v>
      </c>
      <c r="BB3189" s="80">
        <f t="shared" si="2713"/>
        <v>0</v>
      </c>
      <c r="BC3189" s="80">
        <f t="shared" si="2714"/>
        <v>0</v>
      </c>
      <c r="BD3189" s="86">
        <f t="shared" si="2715"/>
        <v>0</v>
      </c>
    </row>
    <row r="3190" spans="2:56" x14ac:dyDescent="0.3">
      <c r="B3190" s="211" t="s">
        <v>151</v>
      </c>
      <c r="C3190" s="212"/>
      <c r="D3190" s="213"/>
      <c r="E3190" s="144">
        <f t="shared" si="2701"/>
        <v>0</v>
      </c>
      <c r="F3190" s="212"/>
      <c r="G3190" s="213"/>
      <c r="H3190" s="144">
        <f t="shared" si="2702"/>
        <v>0</v>
      </c>
      <c r="I3190" s="212"/>
      <c r="J3190" s="213"/>
      <c r="K3190" s="144">
        <f t="shared" si="2703"/>
        <v>0</v>
      </c>
      <c r="L3190" s="212"/>
      <c r="M3190" s="214"/>
      <c r="N3190" s="215"/>
      <c r="O3190" s="212"/>
      <c r="P3190" s="215"/>
      <c r="Q3190" s="139">
        <f t="shared" si="2704"/>
        <v>0</v>
      </c>
      <c r="R3190" s="215"/>
      <c r="S3190" s="215"/>
      <c r="T3190" s="140">
        <f t="shared" si="2716"/>
        <v>0</v>
      </c>
      <c r="U3190" s="216"/>
      <c r="V3190" s="212"/>
      <c r="W3190" s="215"/>
      <c r="X3190" s="139">
        <f t="shared" si="2705"/>
        <v>0</v>
      </c>
      <c r="Y3190" s="215"/>
      <c r="Z3190" s="215"/>
      <c r="AA3190" s="140">
        <f t="shared" si="2717"/>
        <v>0</v>
      </c>
      <c r="AB3190" s="216"/>
      <c r="AC3190" s="212"/>
      <c r="AD3190" s="215"/>
      <c r="AE3190" s="139">
        <f t="shared" si="2706"/>
        <v>0</v>
      </c>
      <c r="AF3190" s="215"/>
      <c r="AG3190" s="215"/>
      <c r="AH3190" s="140">
        <f t="shared" si="2718"/>
        <v>0</v>
      </c>
      <c r="AJ3190" s="217"/>
      <c r="AK3190" s="218"/>
      <c r="AL3190" s="219"/>
      <c r="AM3190" s="218"/>
      <c r="AN3190" s="219"/>
      <c r="AO3190" s="218"/>
      <c r="AP3190" s="219"/>
      <c r="AQ3190" s="218"/>
      <c r="AR3190" s="219"/>
      <c r="AS3190" s="218"/>
      <c r="AT3190" s="219"/>
      <c r="AU3190" s="218"/>
      <c r="AV3190" s="114">
        <f t="shared" si="2708"/>
        <v>0</v>
      </c>
      <c r="AW3190" s="113">
        <f t="shared" si="2709"/>
        <v>0</v>
      </c>
      <c r="AX3190" s="210"/>
      <c r="AY3190" s="111">
        <f t="shared" si="2710"/>
        <v>0</v>
      </c>
      <c r="AZ3190" s="113">
        <f t="shared" si="2711"/>
        <v>0</v>
      </c>
      <c r="BA3190" s="114">
        <f t="shared" si="2712"/>
        <v>0</v>
      </c>
      <c r="BB3190" s="113">
        <f t="shared" si="2713"/>
        <v>0</v>
      </c>
      <c r="BC3190" s="113">
        <f t="shared" si="2714"/>
        <v>0</v>
      </c>
      <c r="BD3190" s="117">
        <f t="shared" si="2715"/>
        <v>0</v>
      </c>
    </row>
    <row r="3191" spans="2:56" x14ac:dyDescent="0.3">
      <c r="B3191" s="211" t="s">
        <v>152</v>
      </c>
      <c r="C3191" s="212"/>
      <c r="D3191" s="213"/>
      <c r="E3191" s="144">
        <f t="shared" si="2701"/>
        <v>0</v>
      </c>
      <c r="F3191" s="212"/>
      <c r="G3191" s="213"/>
      <c r="H3191" s="144">
        <f t="shared" si="2702"/>
        <v>0</v>
      </c>
      <c r="I3191" s="212"/>
      <c r="J3191" s="213"/>
      <c r="K3191" s="144">
        <f t="shared" si="2703"/>
        <v>0</v>
      </c>
      <c r="L3191" s="212"/>
      <c r="M3191" s="214"/>
      <c r="N3191" s="215"/>
      <c r="O3191" s="212"/>
      <c r="P3191" s="215"/>
      <c r="Q3191" s="139">
        <f t="shared" si="2704"/>
        <v>0</v>
      </c>
      <c r="R3191" s="215"/>
      <c r="S3191" s="215"/>
      <c r="T3191" s="140">
        <f t="shared" si="2716"/>
        <v>0</v>
      </c>
      <c r="U3191" s="216"/>
      <c r="V3191" s="212"/>
      <c r="W3191" s="215"/>
      <c r="X3191" s="139">
        <f t="shared" si="2705"/>
        <v>0</v>
      </c>
      <c r="Y3191" s="215"/>
      <c r="Z3191" s="215"/>
      <c r="AA3191" s="140">
        <f t="shared" si="2717"/>
        <v>0</v>
      </c>
      <c r="AB3191" s="216"/>
      <c r="AC3191" s="212"/>
      <c r="AD3191" s="215"/>
      <c r="AE3191" s="139">
        <f t="shared" si="2706"/>
        <v>0</v>
      </c>
      <c r="AF3191" s="215"/>
      <c r="AG3191" s="215"/>
      <c r="AH3191" s="140">
        <f t="shared" si="2718"/>
        <v>0</v>
      </c>
      <c r="AJ3191" s="217"/>
      <c r="AK3191" s="218"/>
      <c r="AL3191" s="219"/>
      <c r="AM3191" s="218"/>
      <c r="AN3191" s="219"/>
      <c r="AO3191" s="218"/>
      <c r="AP3191" s="219"/>
      <c r="AQ3191" s="218"/>
      <c r="AR3191" s="219"/>
      <c r="AS3191" s="218"/>
      <c r="AT3191" s="219"/>
      <c r="AU3191" s="218"/>
      <c r="AV3191" s="114">
        <f t="shared" si="2708"/>
        <v>0</v>
      </c>
      <c r="AW3191" s="113">
        <f t="shared" si="2709"/>
        <v>0</v>
      </c>
      <c r="AX3191" s="210"/>
      <c r="AY3191" s="111">
        <f t="shared" si="2710"/>
        <v>0</v>
      </c>
      <c r="AZ3191" s="113">
        <f t="shared" si="2711"/>
        <v>0</v>
      </c>
      <c r="BA3191" s="114">
        <f t="shared" si="2712"/>
        <v>0</v>
      </c>
      <c r="BB3191" s="113">
        <f t="shared" si="2713"/>
        <v>0</v>
      </c>
      <c r="BC3191" s="113">
        <f t="shared" si="2714"/>
        <v>0</v>
      </c>
      <c r="BD3191" s="117">
        <f t="shared" si="2715"/>
        <v>0</v>
      </c>
    </row>
    <row r="3192" spans="2:56" x14ac:dyDescent="0.3">
      <c r="B3192" s="211" t="s">
        <v>153</v>
      </c>
      <c r="C3192" s="212"/>
      <c r="D3192" s="213"/>
      <c r="E3192" s="144">
        <f t="shared" si="2701"/>
        <v>0</v>
      </c>
      <c r="F3192" s="212"/>
      <c r="G3192" s="213"/>
      <c r="H3192" s="144">
        <f t="shared" si="2702"/>
        <v>0</v>
      </c>
      <c r="I3192" s="212"/>
      <c r="J3192" s="213"/>
      <c r="K3192" s="144">
        <f t="shared" si="2703"/>
        <v>0</v>
      </c>
      <c r="L3192" s="212"/>
      <c r="M3192" s="214"/>
      <c r="N3192" s="215"/>
      <c r="O3192" s="212"/>
      <c r="P3192" s="215"/>
      <c r="Q3192" s="139">
        <f t="shared" si="2704"/>
        <v>0</v>
      </c>
      <c r="R3192" s="215"/>
      <c r="S3192" s="215"/>
      <c r="T3192" s="140">
        <f t="shared" si="2716"/>
        <v>0</v>
      </c>
      <c r="U3192" s="216"/>
      <c r="V3192" s="212"/>
      <c r="W3192" s="215"/>
      <c r="X3192" s="139">
        <f t="shared" si="2705"/>
        <v>0</v>
      </c>
      <c r="Y3192" s="215"/>
      <c r="Z3192" s="215"/>
      <c r="AA3192" s="140">
        <f t="shared" si="2717"/>
        <v>0</v>
      </c>
      <c r="AB3192" s="216"/>
      <c r="AC3192" s="212"/>
      <c r="AD3192" s="215"/>
      <c r="AE3192" s="139">
        <f t="shared" si="2706"/>
        <v>0</v>
      </c>
      <c r="AF3192" s="215"/>
      <c r="AG3192" s="215"/>
      <c r="AH3192" s="140">
        <f t="shared" si="2718"/>
        <v>0</v>
      </c>
      <c r="AJ3192" s="217"/>
      <c r="AK3192" s="218"/>
      <c r="AL3192" s="219"/>
      <c r="AM3192" s="218"/>
      <c r="AN3192" s="219"/>
      <c r="AO3192" s="218"/>
      <c r="AP3192" s="219"/>
      <c r="AQ3192" s="218"/>
      <c r="AR3192" s="219"/>
      <c r="AS3192" s="218"/>
      <c r="AT3192" s="219"/>
      <c r="AU3192" s="218"/>
      <c r="AV3192" s="114">
        <f t="shared" si="2708"/>
        <v>0</v>
      </c>
      <c r="AW3192" s="113">
        <f t="shared" si="2709"/>
        <v>0</v>
      </c>
      <c r="AX3192" s="210"/>
      <c r="AY3192" s="111">
        <f t="shared" si="2710"/>
        <v>0</v>
      </c>
      <c r="AZ3192" s="113">
        <f t="shared" si="2711"/>
        <v>0</v>
      </c>
      <c r="BA3192" s="114">
        <f t="shared" si="2712"/>
        <v>0</v>
      </c>
      <c r="BB3192" s="113">
        <f t="shared" si="2713"/>
        <v>0</v>
      </c>
      <c r="BC3192" s="113">
        <f t="shared" si="2714"/>
        <v>0</v>
      </c>
      <c r="BD3192" s="117">
        <f t="shared" si="2715"/>
        <v>0</v>
      </c>
    </row>
    <row r="3193" spans="2:56" x14ac:dyDescent="0.3">
      <c r="B3193" s="211" t="s">
        <v>154</v>
      </c>
      <c r="C3193" s="212"/>
      <c r="D3193" s="213"/>
      <c r="E3193" s="144">
        <f t="shared" si="2701"/>
        <v>0</v>
      </c>
      <c r="F3193" s="212"/>
      <c r="G3193" s="213"/>
      <c r="H3193" s="144">
        <f t="shared" si="2702"/>
        <v>0</v>
      </c>
      <c r="I3193" s="212"/>
      <c r="J3193" s="213"/>
      <c r="K3193" s="144">
        <f t="shared" si="2703"/>
        <v>0</v>
      </c>
      <c r="L3193" s="212"/>
      <c r="M3193" s="214"/>
      <c r="N3193" s="215"/>
      <c r="O3193" s="212"/>
      <c r="P3193" s="215"/>
      <c r="Q3193" s="139">
        <f t="shared" si="2704"/>
        <v>0</v>
      </c>
      <c r="R3193" s="215"/>
      <c r="S3193" s="215"/>
      <c r="T3193" s="140">
        <f t="shared" si="2716"/>
        <v>0</v>
      </c>
      <c r="U3193" s="216"/>
      <c r="V3193" s="212"/>
      <c r="W3193" s="215"/>
      <c r="X3193" s="139">
        <f t="shared" si="2705"/>
        <v>0</v>
      </c>
      <c r="Y3193" s="215"/>
      <c r="Z3193" s="215"/>
      <c r="AA3193" s="140">
        <f t="shared" si="2717"/>
        <v>0</v>
      </c>
      <c r="AB3193" s="216"/>
      <c r="AC3193" s="212"/>
      <c r="AD3193" s="215"/>
      <c r="AE3193" s="139">
        <f t="shared" si="2706"/>
        <v>0</v>
      </c>
      <c r="AF3193" s="215"/>
      <c r="AG3193" s="215"/>
      <c r="AH3193" s="140">
        <f t="shared" si="2718"/>
        <v>0</v>
      </c>
      <c r="AJ3193" s="217"/>
      <c r="AK3193" s="218"/>
      <c r="AL3193" s="219"/>
      <c r="AM3193" s="218"/>
      <c r="AN3193" s="219"/>
      <c r="AO3193" s="218"/>
      <c r="AP3193" s="219"/>
      <c r="AQ3193" s="218"/>
      <c r="AR3193" s="219"/>
      <c r="AS3193" s="218"/>
      <c r="AT3193" s="219"/>
      <c r="AU3193" s="218"/>
      <c r="AV3193" s="114">
        <f t="shared" si="2708"/>
        <v>0</v>
      </c>
      <c r="AW3193" s="113">
        <f t="shared" si="2709"/>
        <v>0</v>
      </c>
      <c r="AX3193" s="210"/>
      <c r="AY3193" s="111">
        <f t="shared" si="2710"/>
        <v>0</v>
      </c>
      <c r="AZ3193" s="113">
        <f t="shared" si="2711"/>
        <v>0</v>
      </c>
      <c r="BA3193" s="114">
        <f t="shared" si="2712"/>
        <v>0</v>
      </c>
      <c r="BB3193" s="113">
        <f t="shared" si="2713"/>
        <v>0</v>
      </c>
      <c r="BC3193" s="113">
        <f t="shared" si="2714"/>
        <v>0</v>
      </c>
      <c r="BD3193" s="117">
        <f t="shared" si="2715"/>
        <v>0</v>
      </c>
    </row>
    <row r="3194" spans="2:56" x14ac:dyDescent="0.3">
      <c r="B3194" s="211" t="s">
        <v>155</v>
      </c>
      <c r="C3194" s="212"/>
      <c r="D3194" s="213"/>
      <c r="E3194" s="144">
        <f t="shared" si="2701"/>
        <v>0</v>
      </c>
      <c r="F3194" s="212"/>
      <c r="G3194" s="213"/>
      <c r="H3194" s="144">
        <f t="shared" si="2702"/>
        <v>0</v>
      </c>
      <c r="I3194" s="212"/>
      <c r="J3194" s="213"/>
      <c r="K3194" s="144">
        <f t="shared" si="2703"/>
        <v>0</v>
      </c>
      <c r="L3194" s="212"/>
      <c r="M3194" s="214"/>
      <c r="N3194" s="215"/>
      <c r="O3194" s="212"/>
      <c r="P3194" s="215"/>
      <c r="Q3194" s="139">
        <f t="shared" si="2704"/>
        <v>0</v>
      </c>
      <c r="R3194" s="215"/>
      <c r="S3194" s="215"/>
      <c r="T3194" s="140">
        <f t="shared" si="2716"/>
        <v>0</v>
      </c>
      <c r="U3194" s="216"/>
      <c r="V3194" s="212"/>
      <c r="W3194" s="215"/>
      <c r="X3194" s="139">
        <f t="shared" si="2705"/>
        <v>0</v>
      </c>
      <c r="Y3194" s="215"/>
      <c r="Z3194" s="215"/>
      <c r="AA3194" s="140">
        <f t="shared" si="2717"/>
        <v>0</v>
      </c>
      <c r="AB3194" s="216"/>
      <c r="AC3194" s="212"/>
      <c r="AD3194" s="215"/>
      <c r="AE3194" s="139">
        <f t="shared" si="2706"/>
        <v>0</v>
      </c>
      <c r="AF3194" s="215"/>
      <c r="AG3194" s="215"/>
      <c r="AH3194" s="140">
        <f t="shared" si="2718"/>
        <v>0</v>
      </c>
      <c r="AJ3194" s="217"/>
      <c r="AK3194" s="218"/>
      <c r="AL3194" s="219"/>
      <c r="AM3194" s="218"/>
      <c r="AN3194" s="219"/>
      <c r="AO3194" s="218"/>
      <c r="AP3194" s="219"/>
      <c r="AQ3194" s="218"/>
      <c r="AR3194" s="219"/>
      <c r="AS3194" s="218"/>
      <c r="AT3194" s="219"/>
      <c r="AU3194" s="218"/>
      <c r="AV3194" s="114">
        <f t="shared" si="2708"/>
        <v>0</v>
      </c>
      <c r="AW3194" s="113">
        <f t="shared" si="2709"/>
        <v>0</v>
      </c>
      <c r="AX3194" s="210"/>
      <c r="AY3194" s="111">
        <f t="shared" si="2710"/>
        <v>0</v>
      </c>
      <c r="AZ3194" s="113">
        <f t="shared" si="2711"/>
        <v>0</v>
      </c>
      <c r="BA3194" s="114">
        <f t="shared" si="2712"/>
        <v>0</v>
      </c>
      <c r="BB3194" s="113">
        <f t="shared" si="2713"/>
        <v>0</v>
      </c>
      <c r="BC3194" s="113">
        <f t="shared" si="2714"/>
        <v>0</v>
      </c>
      <c r="BD3194" s="117">
        <f t="shared" si="2715"/>
        <v>0</v>
      </c>
    </row>
    <row r="3195" spans="2:56" x14ac:dyDescent="0.3">
      <c r="B3195" s="211" t="s">
        <v>156</v>
      </c>
      <c r="C3195" s="212"/>
      <c r="D3195" s="213"/>
      <c r="E3195" s="144">
        <f t="shared" si="2701"/>
        <v>0</v>
      </c>
      <c r="F3195" s="212"/>
      <c r="G3195" s="213"/>
      <c r="H3195" s="144">
        <f t="shared" si="2702"/>
        <v>0</v>
      </c>
      <c r="I3195" s="212"/>
      <c r="J3195" s="213"/>
      <c r="K3195" s="144">
        <f t="shared" si="2703"/>
        <v>0</v>
      </c>
      <c r="L3195" s="212"/>
      <c r="M3195" s="214"/>
      <c r="N3195" s="215"/>
      <c r="O3195" s="212"/>
      <c r="P3195" s="215"/>
      <c r="Q3195" s="139">
        <f t="shared" si="2704"/>
        <v>0</v>
      </c>
      <c r="R3195" s="215"/>
      <c r="S3195" s="215"/>
      <c r="T3195" s="140">
        <f t="shared" si="2716"/>
        <v>0</v>
      </c>
      <c r="U3195" s="216"/>
      <c r="V3195" s="212"/>
      <c r="W3195" s="215"/>
      <c r="X3195" s="139">
        <f t="shared" si="2705"/>
        <v>0</v>
      </c>
      <c r="Y3195" s="215"/>
      <c r="Z3195" s="215"/>
      <c r="AA3195" s="140">
        <f t="shared" si="2717"/>
        <v>0</v>
      </c>
      <c r="AB3195" s="216"/>
      <c r="AC3195" s="212"/>
      <c r="AD3195" s="215"/>
      <c r="AE3195" s="139">
        <f t="shared" si="2706"/>
        <v>0</v>
      </c>
      <c r="AF3195" s="215"/>
      <c r="AG3195" s="215"/>
      <c r="AH3195" s="140">
        <f t="shared" si="2718"/>
        <v>0</v>
      </c>
      <c r="AJ3195" s="217"/>
      <c r="AK3195" s="218"/>
      <c r="AL3195" s="219"/>
      <c r="AM3195" s="218"/>
      <c r="AN3195" s="219"/>
      <c r="AO3195" s="218"/>
      <c r="AP3195" s="219"/>
      <c r="AQ3195" s="218"/>
      <c r="AR3195" s="219"/>
      <c r="AS3195" s="218"/>
      <c r="AT3195" s="219"/>
      <c r="AU3195" s="218"/>
      <c r="AV3195" s="114">
        <f t="shared" si="2708"/>
        <v>0</v>
      </c>
      <c r="AW3195" s="113">
        <f t="shared" si="2709"/>
        <v>0</v>
      </c>
      <c r="AX3195" s="210"/>
      <c r="AY3195" s="111">
        <f t="shared" si="2710"/>
        <v>0</v>
      </c>
      <c r="AZ3195" s="113">
        <f t="shared" si="2711"/>
        <v>0</v>
      </c>
      <c r="BA3195" s="114">
        <f t="shared" si="2712"/>
        <v>0</v>
      </c>
      <c r="BB3195" s="113">
        <f t="shared" si="2713"/>
        <v>0</v>
      </c>
      <c r="BC3195" s="113">
        <f t="shared" si="2714"/>
        <v>0</v>
      </c>
      <c r="BD3195" s="117">
        <f t="shared" si="2715"/>
        <v>0</v>
      </c>
    </row>
    <row r="3196" spans="2:56" x14ac:dyDescent="0.3">
      <c r="B3196" s="211" t="s">
        <v>157</v>
      </c>
      <c r="C3196" s="212"/>
      <c r="D3196" s="213"/>
      <c r="E3196" s="144">
        <f t="shared" si="2701"/>
        <v>0</v>
      </c>
      <c r="F3196" s="212"/>
      <c r="G3196" s="213"/>
      <c r="H3196" s="144">
        <f t="shared" si="2702"/>
        <v>0</v>
      </c>
      <c r="I3196" s="212"/>
      <c r="J3196" s="213"/>
      <c r="K3196" s="144">
        <f t="shared" si="2703"/>
        <v>0</v>
      </c>
      <c r="L3196" s="212"/>
      <c r="M3196" s="214"/>
      <c r="N3196" s="215"/>
      <c r="O3196" s="212"/>
      <c r="P3196" s="215"/>
      <c r="Q3196" s="139">
        <f t="shared" si="2704"/>
        <v>0</v>
      </c>
      <c r="R3196" s="215"/>
      <c r="S3196" s="215"/>
      <c r="T3196" s="140">
        <f t="shared" si="2716"/>
        <v>0</v>
      </c>
      <c r="U3196" s="216"/>
      <c r="V3196" s="212"/>
      <c r="W3196" s="215"/>
      <c r="X3196" s="139">
        <f t="shared" si="2705"/>
        <v>0</v>
      </c>
      <c r="Y3196" s="215"/>
      <c r="Z3196" s="215"/>
      <c r="AA3196" s="140">
        <f t="shared" si="2717"/>
        <v>0</v>
      </c>
      <c r="AB3196" s="216"/>
      <c r="AC3196" s="212"/>
      <c r="AD3196" s="215"/>
      <c r="AE3196" s="139">
        <f t="shared" si="2706"/>
        <v>0</v>
      </c>
      <c r="AF3196" s="215"/>
      <c r="AG3196" s="215"/>
      <c r="AH3196" s="140">
        <f t="shared" si="2718"/>
        <v>0</v>
      </c>
      <c r="AJ3196" s="217"/>
      <c r="AK3196" s="218"/>
      <c r="AL3196" s="219"/>
      <c r="AM3196" s="218"/>
      <c r="AN3196" s="219"/>
      <c r="AO3196" s="218"/>
      <c r="AP3196" s="219"/>
      <c r="AQ3196" s="218"/>
      <c r="AR3196" s="219"/>
      <c r="AS3196" s="218"/>
      <c r="AT3196" s="219"/>
      <c r="AU3196" s="218"/>
      <c r="AV3196" s="114">
        <f t="shared" si="2708"/>
        <v>0</v>
      </c>
      <c r="AW3196" s="113">
        <f t="shared" si="2709"/>
        <v>0</v>
      </c>
      <c r="AX3196" s="210"/>
      <c r="AY3196" s="111">
        <f t="shared" si="2710"/>
        <v>0</v>
      </c>
      <c r="AZ3196" s="113">
        <f t="shared" si="2711"/>
        <v>0</v>
      </c>
      <c r="BA3196" s="114">
        <f t="shared" si="2712"/>
        <v>0</v>
      </c>
      <c r="BB3196" s="113">
        <f t="shared" si="2713"/>
        <v>0</v>
      </c>
      <c r="BC3196" s="113">
        <f t="shared" si="2714"/>
        <v>0</v>
      </c>
      <c r="BD3196" s="117">
        <f t="shared" si="2715"/>
        <v>0</v>
      </c>
    </row>
    <row r="3197" spans="2:56" x14ac:dyDescent="0.3">
      <c r="B3197" s="222" t="s">
        <v>158</v>
      </c>
      <c r="C3197" s="78">
        <f>SUM(C3198)</f>
        <v>0</v>
      </c>
      <c r="D3197" s="79">
        <f>SUM(D3198)</f>
        <v>0</v>
      </c>
      <c r="E3197" s="69">
        <f t="shared" si="2701"/>
        <v>0</v>
      </c>
      <c r="F3197" s="78">
        <f>SUM(F3198)</f>
        <v>0</v>
      </c>
      <c r="G3197" s="79">
        <f>SUM(G3198)</f>
        <v>0</v>
      </c>
      <c r="H3197" s="69">
        <f t="shared" si="2702"/>
        <v>0</v>
      </c>
      <c r="I3197" s="78">
        <f>SUM(I3198)</f>
        <v>0</v>
      </c>
      <c r="J3197" s="79">
        <f>SUM(J3198)</f>
        <v>0</v>
      </c>
      <c r="K3197" s="69">
        <f t="shared" si="2703"/>
        <v>0</v>
      </c>
      <c r="L3197" s="78">
        <f>SUM(L3198)</f>
        <v>0</v>
      </c>
      <c r="M3197" s="80">
        <f>SUM(M3198)</f>
        <v>0</v>
      </c>
      <c r="N3197" s="81">
        <f>SUM(N3198)</f>
        <v>0</v>
      </c>
      <c r="O3197" s="78">
        <f>SUM(O3198)</f>
        <v>0</v>
      </c>
      <c r="P3197" s="81">
        <f>SUM(P3198)</f>
        <v>0</v>
      </c>
      <c r="Q3197" s="148">
        <f t="shared" si="2704"/>
        <v>0</v>
      </c>
      <c r="R3197" s="81">
        <f>SUM(R3198)</f>
        <v>0</v>
      </c>
      <c r="S3197" s="81">
        <f>SUM(S3198)</f>
        <v>0</v>
      </c>
      <c r="T3197" s="149">
        <f t="shared" si="2716"/>
        <v>0</v>
      </c>
      <c r="U3197" s="216"/>
      <c r="V3197" s="78">
        <f>SUM(V3198)</f>
        <v>0</v>
      </c>
      <c r="W3197" s="81">
        <f>SUM(W3198)</f>
        <v>0</v>
      </c>
      <c r="X3197" s="148">
        <f t="shared" si="2705"/>
        <v>0</v>
      </c>
      <c r="Y3197" s="81">
        <f>SUM(Y3198)</f>
        <v>0</v>
      </c>
      <c r="Z3197" s="81">
        <f>SUM(Z3198)</f>
        <v>0</v>
      </c>
      <c r="AA3197" s="149">
        <f t="shared" si="2717"/>
        <v>0</v>
      </c>
      <c r="AB3197" s="216"/>
      <c r="AC3197" s="78">
        <f>SUM(AC3198)</f>
        <v>0</v>
      </c>
      <c r="AD3197" s="81">
        <f>SUM(AD3198)</f>
        <v>0</v>
      </c>
      <c r="AE3197" s="148">
        <f t="shared" si="2706"/>
        <v>0</v>
      </c>
      <c r="AF3197" s="81">
        <f>SUM(AF3198)</f>
        <v>0</v>
      </c>
      <c r="AG3197" s="81">
        <f>SUM(AG3198)</f>
        <v>0</v>
      </c>
      <c r="AH3197" s="149">
        <f t="shared" si="2718"/>
        <v>0</v>
      </c>
      <c r="AJ3197" s="79">
        <f t="shared" ref="AJ3197:AU3197" si="2735">SUM(AJ3198)</f>
        <v>0</v>
      </c>
      <c r="AK3197" s="80">
        <f t="shared" si="2735"/>
        <v>0</v>
      </c>
      <c r="AL3197" s="81">
        <f t="shared" si="2735"/>
        <v>0</v>
      </c>
      <c r="AM3197" s="80">
        <f t="shared" si="2735"/>
        <v>0</v>
      </c>
      <c r="AN3197" s="81">
        <f t="shared" si="2735"/>
        <v>0</v>
      </c>
      <c r="AO3197" s="80">
        <f t="shared" si="2735"/>
        <v>0</v>
      </c>
      <c r="AP3197" s="81">
        <f t="shared" si="2735"/>
        <v>0</v>
      </c>
      <c r="AQ3197" s="80">
        <f t="shared" si="2735"/>
        <v>0</v>
      </c>
      <c r="AR3197" s="81">
        <f t="shared" si="2735"/>
        <v>0</v>
      </c>
      <c r="AS3197" s="80">
        <f t="shared" si="2735"/>
        <v>0</v>
      </c>
      <c r="AT3197" s="81">
        <f t="shared" si="2735"/>
        <v>0</v>
      </c>
      <c r="AU3197" s="80">
        <f t="shared" si="2735"/>
        <v>0</v>
      </c>
      <c r="AV3197" s="81">
        <f t="shared" si="2708"/>
        <v>0</v>
      </c>
      <c r="AW3197" s="80">
        <f t="shared" si="2709"/>
        <v>0</v>
      </c>
      <c r="AX3197" s="210"/>
      <c r="AY3197" s="79">
        <f t="shared" si="2710"/>
        <v>0</v>
      </c>
      <c r="AZ3197" s="80">
        <f t="shared" si="2711"/>
        <v>0</v>
      </c>
      <c r="BA3197" s="81">
        <f t="shared" si="2712"/>
        <v>0</v>
      </c>
      <c r="BB3197" s="80">
        <f t="shared" si="2713"/>
        <v>0</v>
      </c>
      <c r="BC3197" s="80">
        <f t="shared" si="2714"/>
        <v>0</v>
      </c>
      <c r="BD3197" s="86">
        <f t="shared" si="2715"/>
        <v>0</v>
      </c>
    </row>
    <row r="3198" spans="2:56" x14ac:dyDescent="0.3">
      <c r="B3198" s="211" t="s">
        <v>159</v>
      </c>
      <c r="C3198" s="212"/>
      <c r="D3198" s="213"/>
      <c r="E3198" s="144">
        <f t="shared" si="2701"/>
        <v>0</v>
      </c>
      <c r="F3198" s="212"/>
      <c r="G3198" s="213"/>
      <c r="H3198" s="144">
        <f t="shared" si="2702"/>
        <v>0</v>
      </c>
      <c r="I3198" s="212"/>
      <c r="J3198" s="213"/>
      <c r="K3198" s="144">
        <f t="shared" si="2703"/>
        <v>0</v>
      </c>
      <c r="L3198" s="212"/>
      <c r="M3198" s="214"/>
      <c r="N3198" s="215"/>
      <c r="O3198" s="212"/>
      <c r="P3198" s="215"/>
      <c r="Q3198" s="139">
        <f t="shared" si="2704"/>
        <v>0</v>
      </c>
      <c r="R3198" s="215"/>
      <c r="S3198" s="215"/>
      <c r="T3198" s="140">
        <f t="shared" si="2716"/>
        <v>0</v>
      </c>
      <c r="U3198" s="216"/>
      <c r="V3198" s="212"/>
      <c r="W3198" s="215"/>
      <c r="X3198" s="139">
        <f t="shared" si="2705"/>
        <v>0</v>
      </c>
      <c r="Y3198" s="215"/>
      <c r="Z3198" s="215"/>
      <c r="AA3198" s="140">
        <f t="shared" si="2717"/>
        <v>0</v>
      </c>
      <c r="AB3198" s="216"/>
      <c r="AC3198" s="212"/>
      <c r="AD3198" s="215"/>
      <c r="AE3198" s="139">
        <f t="shared" si="2706"/>
        <v>0</v>
      </c>
      <c r="AF3198" s="215"/>
      <c r="AG3198" s="215"/>
      <c r="AH3198" s="140">
        <f t="shared" si="2718"/>
        <v>0</v>
      </c>
      <c r="AJ3198" s="217"/>
      <c r="AK3198" s="218"/>
      <c r="AL3198" s="219"/>
      <c r="AM3198" s="218"/>
      <c r="AN3198" s="219"/>
      <c r="AO3198" s="218"/>
      <c r="AP3198" s="219"/>
      <c r="AQ3198" s="218"/>
      <c r="AR3198" s="219"/>
      <c r="AS3198" s="218"/>
      <c r="AT3198" s="219"/>
      <c r="AU3198" s="218"/>
      <c r="AV3198" s="114">
        <f t="shared" si="2708"/>
        <v>0</v>
      </c>
      <c r="AW3198" s="113">
        <f t="shared" si="2709"/>
        <v>0</v>
      </c>
      <c r="AX3198" s="210"/>
      <c r="AY3198" s="111">
        <f t="shared" si="2710"/>
        <v>0</v>
      </c>
      <c r="AZ3198" s="113">
        <f t="shared" si="2711"/>
        <v>0</v>
      </c>
      <c r="BA3198" s="114">
        <f t="shared" si="2712"/>
        <v>0</v>
      </c>
      <c r="BB3198" s="113">
        <f t="shared" si="2713"/>
        <v>0</v>
      </c>
      <c r="BC3198" s="113">
        <f t="shared" si="2714"/>
        <v>0</v>
      </c>
      <c r="BD3198" s="117">
        <f t="shared" si="2715"/>
        <v>0</v>
      </c>
    </row>
    <row r="3199" spans="2:56" x14ac:dyDescent="0.3">
      <c r="B3199" s="222" t="s">
        <v>160</v>
      </c>
      <c r="C3199" s="78">
        <f>SUM(C3200:C3203)</f>
        <v>0</v>
      </c>
      <c r="D3199" s="79">
        <f>SUM(D3200:D3203)</f>
        <v>0</v>
      </c>
      <c r="E3199" s="69">
        <f t="shared" si="2701"/>
        <v>0</v>
      </c>
      <c r="F3199" s="78">
        <f>SUM(F3200:F3203)</f>
        <v>0</v>
      </c>
      <c r="G3199" s="79">
        <f>SUM(G3200:G3203)</f>
        <v>0</v>
      </c>
      <c r="H3199" s="69">
        <f t="shared" si="2702"/>
        <v>0</v>
      </c>
      <c r="I3199" s="78">
        <f>SUM(I3200:I3203)</f>
        <v>0</v>
      </c>
      <c r="J3199" s="79">
        <f>SUM(J3200:J3203)</f>
        <v>0</v>
      </c>
      <c r="K3199" s="69">
        <f t="shared" si="2703"/>
        <v>0</v>
      </c>
      <c r="L3199" s="78">
        <f>SUM(L3200:L3203)</f>
        <v>0</v>
      </c>
      <c r="M3199" s="80">
        <f>SUM(M3200:M3203)</f>
        <v>0</v>
      </c>
      <c r="N3199" s="81">
        <f>SUM(N3200:N3203)</f>
        <v>0</v>
      </c>
      <c r="O3199" s="78">
        <f>SUM(O3200:O3203)</f>
        <v>0</v>
      </c>
      <c r="P3199" s="81">
        <f>SUM(P3200:P3203)</f>
        <v>0</v>
      </c>
      <c r="Q3199" s="148">
        <f t="shared" si="2704"/>
        <v>0</v>
      </c>
      <c r="R3199" s="81">
        <f>SUM(R3200:R3203)</f>
        <v>0</v>
      </c>
      <c r="S3199" s="81">
        <f>SUM(S3200:S3203)</f>
        <v>0</v>
      </c>
      <c r="T3199" s="149">
        <f t="shared" si="2716"/>
        <v>0</v>
      </c>
      <c r="U3199" s="216"/>
      <c r="V3199" s="78">
        <f>SUM(V3200:V3203)</f>
        <v>0</v>
      </c>
      <c r="W3199" s="81">
        <f>SUM(W3200:W3203)</f>
        <v>0</v>
      </c>
      <c r="X3199" s="148">
        <f t="shared" si="2705"/>
        <v>0</v>
      </c>
      <c r="Y3199" s="81">
        <f>SUM(Y3200:Y3203)</f>
        <v>0</v>
      </c>
      <c r="Z3199" s="81">
        <f>SUM(Z3200:Z3203)</f>
        <v>0</v>
      </c>
      <c r="AA3199" s="149">
        <f t="shared" si="2717"/>
        <v>0</v>
      </c>
      <c r="AB3199" s="216"/>
      <c r="AC3199" s="78">
        <f>SUM(AC3200:AC3203)</f>
        <v>0</v>
      </c>
      <c r="AD3199" s="81">
        <f>SUM(AD3200:AD3203)</f>
        <v>0</v>
      </c>
      <c r="AE3199" s="148">
        <f t="shared" si="2706"/>
        <v>0</v>
      </c>
      <c r="AF3199" s="81">
        <f>SUM(AF3200:AF3203)</f>
        <v>0</v>
      </c>
      <c r="AG3199" s="81">
        <f>SUM(AG3200:AG3203)</f>
        <v>0</v>
      </c>
      <c r="AH3199" s="149">
        <f t="shared" si="2718"/>
        <v>0</v>
      </c>
      <c r="AJ3199" s="79">
        <f t="shared" ref="AJ3199:AU3199" si="2736">SUM(AJ3200:AJ3203)</f>
        <v>0</v>
      </c>
      <c r="AK3199" s="80">
        <f t="shared" si="2736"/>
        <v>0</v>
      </c>
      <c r="AL3199" s="81">
        <f t="shared" si="2736"/>
        <v>0</v>
      </c>
      <c r="AM3199" s="80">
        <f t="shared" si="2736"/>
        <v>0</v>
      </c>
      <c r="AN3199" s="81">
        <f t="shared" si="2736"/>
        <v>0</v>
      </c>
      <c r="AO3199" s="80">
        <f t="shared" si="2736"/>
        <v>0</v>
      </c>
      <c r="AP3199" s="81">
        <f t="shared" si="2736"/>
        <v>0</v>
      </c>
      <c r="AQ3199" s="80">
        <f t="shared" si="2736"/>
        <v>0</v>
      </c>
      <c r="AR3199" s="81">
        <f t="shared" si="2736"/>
        <v>0</v>
      </c>
      <c r="AS3199" s="80">
        <f t="shared" si="2736"/>
        <v>0</v>
      </c>
      <c r="AT3199" s="81">
        <f t="shared" si="2736"/>
        <v>0</v>
      </c>
      <c r="AU3199" s="80">
        <f t="shared" si="2736"/>
        <v>0</v>
      </c>
      <c r="AV3199" s="81">
        <f t="shared" si="2708"/>
        <v>0</v>
      </c>
      <c r="AW3199" s="80">
        <f t="shared" si="2709"/>
        <v>0</v>
      </c>
      <c r="AX3199" s="210"/>
      <c r="AY3199" s="79">
        <f t="shared" si="2710"/>
        <v>0</v>
      </c>
      <c r="AZ3199" s="80">
        <f t="shared" si="2711"/>
        <v>0</v>
      </c>
      <c r="BA3199" s="81">
        <f t="shared" si="2712"/>
        <v>0</v>
      </c>
      <c r="BB3199" s="80">
        <f t="shared" si="2713"/>
        <v>0</v>
      </c>
      <c r="BC3199" s="80">
        <f t="shared" si="2714"/>
        <v>0</v>
      </c>
      <c r="BD3199" s="86">
        <f t="shared" si="2715"/>
        <v>0</v>
      </c>
    </row>
    <row r="3200" spans="2:56" x14ac:dyDescent="0.3">
      <c r="B3200" s="211" t="s">
        <v>161</v>
      </c>
      <c r="C3200" s="212"/>
      <c r="D3200" s="213"/>
      <c r="E3200" s="144">
        <f t="shared" si="2701"/>
        <v>0</v>
      </c>
      <c r="F3200" s="212"/>
      <c r="G3200" s="213"/>
      <c r="H3200" s="144">
        <f t="shared" si="2702"/>
        <v>0</v>
      </c>
      <c r="I3200" s="212"/>
      <c r="J3200" s="213"/>
      <c r="K3200" s="144">
        <f t="shared" si="2703"/>
        <v>0</v>
      </c>
      <c r="L3200" s="212"/>
      <c r="M3200" s="214"/>
      <c r="N3200" s="215"/>
      <c r="O3200" s="212"/>
      <c r="P3200" s="215"/>
      <c r="Q3200" s="139">
        <f t="shared" si="2704"/>
        <v>0</v>
      </c>
      <c r="R3200" s="215"/>
      <c r="S3200" s="215"/>
      <c r="T3200" s="140">
        <f t="shared" si="2716"/>
        <v>0</v>
      </c>
      <c r="U3200" s="216"/>
      <c r="V3200" s="212"/>
      <c r="W3200" s="215"/>
      <c r="X3200" s="139">
        <f t="shared" si="2705"/>
        <v>0</v>
      </c>
      <c r="Y3200" s="215"/>
      <c r="Z3200" s="215"/>
      <c r="AA3200" s="140">
        <f t="shared" si="2717"/>
        <v>0</v>
      </c>
      <c r="AB3200" s="216"/>
      <c r="AC3200" s="212"/>
      <c r="AD3200" s="215"/>
      <c r="AE3200" s="139">
        <f t="shared" si="2706"/>
        <v>0</v>
      </c>
      <c r="AF3200" s="215"/>
      <c r="AG3200" s="215"/>
      <c r="AH3200" s="140">
        <f t="shared" si="2718"/>
        <v>0</v>
      </c>
      <c r="AJ3200" s="217"/>
      <c r="AK3200" s="218"/>
      <c r="AL3200" s="219"/>
      <c r="AM3200" s="218"/>
      <c r="AN3200" s="219"/>
      <c r="AO3200" s="218"/>
      <c r="AP3200" s="219"/>
      <c r="AQ3200" s="218"/>
      <c r="AR3200" s="219"/>
      <c r="AS3200" s="218"/>
      <c r="AT3200" s="219"/>
      <c r="AU3200" s="218"/>
      <c r="AV3200" s="114">
        <f t="shared" si="2708"/>
        <v>0</v>
      </c>
      <c r="AW3200" s="113">
        <f t="shared" si="2709"/>
        <v>0</v>
      </c>
      <c r="AX3200" s="210"/>
      <c r="AY3200" s="111">
        <f t="shared" si="2710"/>
        <v>0</v>
      </c>
      <c r="AZ3200" s="113">
        <f t="shared" si="2711"/>
        <v>0</v>
      </c>
      <c r="BA3200" s="114">
        <f t="shared" si="2712"/>
        <v>0</v>
      </c>
      <c r="BB3200" s="113">
        <f t="shared" si="2713"/>
        <v>0</v>
      </c>
      <c r="BC3200" s="113">
        <f t="shared" si="2714"/>
        <v>0</v>
      </c>
      <c r="BD3200" s="117">
        <f t="shared" si="2715"/>
        <v>0</v>
      </c>
    </row>
    <row r="3201" spans="2:56" x14ac:dyDescent="0.3">
      <c r="B3201" s="211" t="s">
        <v>162</v>
      </c>
      <c r="C3201" s="212"/>
      <c r="D3201" s="213"/>
      <c r="E3201" s="144">
        <f t="shared" si="2701"/>
        <v>0</v>
      </c>
      <c r="F3201" s="212"/>
      <c r="G3201" s="213"/>
      <c r="H3201" s="144">
        <f t="shared" si="2702"/>
        <v>0</v>
      </c>
      <c r="I3201" s="212"/>
      <c r="J3201" s="213"/>
      <c r="K3201" s="144">
        <f t="shared" si="2703"/>
        <v>0</v>
      </c>
      <c r="L3201" s="212"/>
      <c r="M3201" s="214"/>
      <c r="N3201" s="215"/>
      <c r="O3201" s="212"/>
      <c r="P3201" s="215"/>
      <c r="Q3201" s="139">
        <f t="shared" si="2704"/>
        <v>0</v>
      </c>
      <c r="R3201" s="215"/>
      <c r="S3201" s="215"/>
      <c r="T3201" s="140">
        <f t="shared" si="2716"/>
        <v>0</v>
      </c>
      <c r="U3201" s="216"/>
      <c r="V3201" s="212"/>
      <c r="W3201" s="215"/>
      <c r="X3201" s="139">
        <f t="shared" si="2705"/>
        <v>0</v>
      </c>
      <c r="Y3201" s="215"/>
      <c r="Z3201" s="215"/>
      <c r="AA3201" s="140">
        <f t="shared" si="2717"/>
        <v>0</v>
      </c>
      <c r="AB3201" s="216"/>
      <c r="AC3201" s="212"/>
      <c r="AD3201" s="215"/>
      <c r="AE3201" s="139">
        <f t="shared" si="2706"/>
        <v>0</v>
      </c>
      <c r="AF3201" s="215"/>
      <c r="AG3201" s="215"/>
      <c r="AH3201" s="140">
        <f t="shared" si="2718"/>
        <v>0</v>
      </c>
      <c r="AJ3201" s="217"/>
      <c r="AK3201" s="218"/>
      <c r="AL3201" s="219"/>
      <c r="AM3201" s="218"/>
      <c r="AN3201" s="219"/>
      <c r="AO3201" s="218"/>
      <c r="AP3201" s="219"/>
      <c r="AQ3201" s="218"/>
      <c r="AR3201" s="219"/>
      <c r="AS3201" s="218"/>
      <c r="AT3201" s="219"/>
      <c r="AU3201" s="218"/>
      <c r="AV3201" s="114">
        <f t="shared" si="2708"/>
        <v>0</v>
      </c>
      <c r="AW3201" s="113">
        <f t="shared" si="2709"/>
        <v>0</v>
      </c>
      <c r="AX3201" s="210"/>
      <c r="AY3201" s="111">
        <f t="shared" si="2710"/>
        <v>0</v>
      </c>
      <c r="AZ3201" s="113">
        <f t="shared" si="2711"/>
        <v>0</v>
      </c>
      <c r="BA3201" s="114">
        <f t="shared" si="2712"/>
        <v>0</v>
      </c>
      <c r="BB3201" s="113">
        <f t="shared" si="2713"/>
        <v>0</v>
      </c>
      <c r="BC3201" s="113">
        <f t="shared" si="2714"/>
        <v>0</v>
      </c>
      <c r="BD3201" s="117">
        <f t="shared" si="2715"/>
        <v>0</v>
      </c>
    </row>
    <row r="3202" spans="2:56" x14ac:dyDescent="0.3">
      <c r="B3202" s="211" t="s">
        <v>163</v>
      </c>
      <c r="C3202" s="212"/>
      <c r="D3202" s="213"/>
      <c r="E3202" s="144">
        <f t="shared" si="2701"/>
        <v>0</v>
      </c>
      <c r="F3202" s="212"/>
      <c r="G3202" s="213"/>
      <c r="H3202" s="144">
        <f t="shared" si="2702"/>
        <v>0</v>
      </c>
      <c r="I3202" s="212"/>
      <c r="J3202" s="213"/>
      <c r="K3202" s="144">
        <f t="shared" si="2703"/>
        <v>0</v>
      </c>
      <c r="L3202" s="212"/>
      <c r="M3202" s="214"/>
      <c r="N3202" s="215"/>
      <c r="O3202" s="212"/>
      <c r="P3202" s="215"/>
      <c r="Q3202" s="139">
        <f t="shared" si="2704"/>
        <v>0</v>
      </c>
      <c r="R3202" s="215"/>
      <c r="S3202" s="215"/>
      <c r="T3202" s="140">
        <f t="shared" si="2716"/>
        <v>0</v>
      </c>
      <c r="U3202" s="216"/>
      <c r="V3202" s="212"/>
      <c r="W3202" s="215"/>
      <c r="X3202" s="139">
        <f t="shared" si="2705"/>
        <v>0</v>
      </c>
      <c r="Y3202" s="215"/>
      <c r="Z3202" s="215"/>
      <c r="AA3202" s="140">
        <f t="shared" si="2717"/>
        <v>0</v>
      </c>
      <c r="AB3202" s="216"/>
      <c r="AC3202" s="212"/>
      <c r="AD3202" s="215"/>
      <c r="AE3202" s="139">
        <f t="shared" si="2706"/>
        <v>0</v>
      </c>
      <c r="AF3202" s="215"/>
      <c r="AG3202" s="215"/>
      <c r="AH3202" s="140">
        <f t="shared" si="2718"/>
        <v>0</v>
      </c>
      <c r="AJ3202" s="217"/>
      <c r="AK3202" s="218"/>
      <c r="AL3202" s="219"/>
      <c r="AM3202" s="218"/>
      <c r="AN3202" s="219"/>
      <c r="AO3202" s="218"/>
      <c r="AP3202" s="219"/>
      <c r="AQ3202" s="218"/>
      <c r="AR3202" s="219"/>
      <c r="AS3202" s="218"/>
      <c r="AT3202" s="219"/>
      <c r="AU3202" s="218"/>
      <c r="AV3202" s="114">
        <f t="shared" si="2708"/>
        <v>0</v>
      </c>
      <c r="AW3202" s="113">
        <f t="shared" si="2709"/>
        <v>0</v>
      </c>
      <c r="AX3202" s="210"/>
      <c r="AY3202" s="111">
        <f t="shared" si="2710"/>
        <v>0</v>
      </c>
      <c r="AZ3202" s="113">
        <f t="shared" si="2711"/>
        <v>0</v>
      </c>
      <c r="BA3202" s="114">
        <f t="shared" si="2712"/>
        <v>0</v>
      </c>
      <c r="BB3202" s="113">
        <f t="shared" si="2713"/>
        <v>0</v>
      </c>
      <c r="BC3202" s="113">
        <f t="shared" si="2714"/>
        <v>0</v>
      </c>
      <c r="BD3202" s="117">
        <f t="shared" si="2715"/>
        <v>0</v>
      </c>
    </row>
    <row r="3203" spans="2:56" x14ac:dyDescent="0.3">
      <c r="B3203" s="211" t="s">
        <v>164</v>
      </c>
      <c r="C3203" s="212"/>
      <c r="D3203" s="213"/>
      <c r="E3203" s="144">
        <f t="shared" si="2701"/>
        <v>0</v>
      </c>
      <c r="F3203" s="212"/>
      <c r="G3203" s="213"/>
      <c r="H3203" s="144">
        <f t="shared" si="2702"/>
        <v>0</v>
      </c>
      <c r="I3203" s="212"/>
      <c r="J3203" s="213"/>
      <c r="K3203" s="144">
        <f t="shared" si="2703"/>
        <v>0</v>
      </c>
      <c r="L3203" s="212"/>
      <c r="M3203" s="214"/>
      <c r="N3203" s="215"/>
      <c r="O3203" s="212"/>
      <c r="P3203" s="215"/>
      <c r="Q3203" s="139">
        <f t="shared" si="2704"/>
        <v>0</v>
      </c>
      <c r="R3203" s="215"/>
      <c r="S3203" s="215"/>
      <c r="T3203" s="140">
        <f t="shared" si="2716"/>
        <v>0</v>
      </c>
      <c r="U3203" s="216"/>
      <c r="V3203" s="212"/>
      <c r="W3203" s="215"/>
      <c r="X3203" s="139">
        <f t="shared" si="2705"/>
        <v>0</v>
      </c>
      <c r="Y3203" s="215"/>
      <c r="Z3203" s="215"/>
      <c r="AA3203" s="140">
        <f t="shared" si="2717"/>
        <v>0</v>
      </c>
      <c r="AB3203" s="216"/>
      <c r="AC3203" s="212"/>
      <c r="AD3203" s="215"/>
      <c r="AE3203" s="139">
        <f t="shared" si="2706"/>
        <v>0</v>
      </c>
      <c r="AF3203" s="215"/>
      <c r="AG3203" s="215"/>
      <c r="AH3203" s="140">
        <f t="shared" si="2718"/>
        <v>0</v>
      </c>
      <c r="AJ3203" s="217"/>
      <c r="AK3203" s="218"/>
      <c r="AL3203" s="219"/>
      <c r="AM3203" s="218"/>
      <c r="AN3203" s="219"/>
      <c r="AO3203" s="218"/>
      <c r="AP3203" s="219"/>
      <c r="AQ3203" s="218"/>
      <c r="AR3203" s="219"/>
      <c r="AS3203" s="218"/>
      <c r="AT3203" s="219"/>
      <c r="AU3203" s="218"/>
      <c r="AV3203" s="114">
        <f t="shared" si="2708"/>
        <v>0</v>
      </c>
      <c r="AW3203" s="113">
        <f t="shared" si="2709"/>
        <v>0</v>
      </c>
      <c r="AX3203" s="210"/>
      <c r="AY3203" s="111">
        <f t="shared" si="2710"/>
        <v>0</v>
      </c>
      <c r="AZ3203" s="113">
        <f t="shared" si="2711"/>
        <v>0</v>
      </c>
      <c r="BA3203" s="114">
        <f t="shared" si="2712"/>
        <v>0</v>
      </c>
      <c r="BB3203" s="113">
        <f t="shared" si="2713"/>
        <v>0</v>
      </c>
      <c r="BC3203" s="113">
        <f t="shared" si="2714"/>
        <v>0</v>
      </c>
      <c r="BD3203" s="117">
        <f t="shared" si="2715"/>
        <v>0</v>
      </c>
    </row>
    <row r="3204" spans="2:56" x14ac:dyDescent="0.3">
      <c r="B3204" s="222" t="s">
        <v>165</v>
      </c>
      <c r="C3204" s="78">
        <f>SUM(C3205)</f>
        <v>0</v>
      </c>
      <c r="D3204" s="79">
        <f>SUM(D3205)</f>
        <v>0</v>
      </c>
      <c r="E3204" s="69">
        <f t="shared" si="2701"/>
        <v>0</v>
      </c>
      <c r="F3204" s="78">
        <f>SUM(F3205)</f>
        <v>0</v>
      </c>
      <c r="G3204" s="79">
        <f>SUM(G3205)</f>
        <v>0</v>
      </c>
      <c r="H3204" s="69">
        <f t="shared" si="2702"/>
        <v>0</v>
      </c>
      <c r="I3204" s="78">
        <f>SUM(I3205)</f>
        <v>0</v>
      </c>
      <c r="J3204" s="79">
        <f>SUM(J3205)</f>
        <v>0</v>
      </c>
      <c r="K3204" s="69">
        <f t="shared" si="2703"/>
        <v>0</v>
      </c>
      <c r="L3204" s="78">
        <f>SUM(L3205)</f>
        <v>0</v>
      </c>
      <c r="M3204" s="80">
        <f>SUM(M3205)</f>
        <v>0</v>
      </c>
      <c r="N3204" s="81">
        <f>SUM(N3205)</f>
        <v>0</v>
      </c>
      <c r="O3204" s="78">
        <f>SUM(O3205)</f>
        <v>0</v>
      </c>
      <c r="P3204" s="81">
        <f>SUM(P3205)</f>
        <v>0</v>
      </c>
      <c r="Q3204" s="148">
        <f t="shared" si="2704"/>
        <v>0</v>
      </c>
      <c r="R3204" s="81">
        <f>SUM(R3205)</f>
        <v>0</v>
      </c>
      <c r="S3204" s="81">
        <f>SUM(S3205)</f>
        <v>0</v>
      </c>
      <c r="T3204" s="149">
        <f t="shared" si="2716"/>
        <v>0</v>
      </c>
      <c r="U3204" s="216"/>
      <c r="V3204" s="78">
        <f>SUM(V3205)</f>
        <v>0</v>
      </c>
      <c r="W3204" s="81">
        <f>SUM(W3205)</f>
        <v>0</v>
      </c>
      <c r="X3204" s="148">
        <f t="shared" si="2705"/>
        <v>0</v>
      </c>
      <c r="Y3204" s="81">
        <f>SUM(Y3205)</f>
        <v>0</v>
      </c>
      <c r="Z3204" s="81">
        <f>SUM(Z3205)</f>
        <v>0</v>
      </c>
      <c r="AA3204" s="149">
        <f t="shared" si="2717"/>
        <v>0</v>
      </c>
      <c r="AB3204" s="216"/>
      <c r="AC3204" s="78">
        <f>SUM(AC3205)</f>
        <v>0</v>
      </c>
      <c r="AD3204" s="81">
        <f>SUM(AD3205)</f>
        <v>0</v>
      </c>
      <c r="AE3204" s="148">
        <f t="shared" si="2706"/>
        <v>0</v>
      </c>
      <c r="AF3204" s="81">
        <f>SUM(AF3205)</f>
        <v>0</v>
      </c>
      <c r="AG3204" s="81">
        <f>SUM(AG3205)</f>
        <v>0</v>
      </c>
      <c r="AH3204" s="149">
        <f t="shared" si="2718"/>
        <v>0</v>
      </c>
      <c r="AJ3204" s="79">
        <f t="shared" ref="AJ3204:AU3204" si="2737">SUM(AJ3205)</f>
        <v>0</v>
      </c>
      <c r="AK3204" s="80">
        <f t="shared" si="2737"/>
        <v>0</v>
      </c>
      <c r="AL3204" s="81">
        <f t="shared" si="2737"/>
        <v>0</v>
      </c>
      <c r="AM3204" s="80">
        <f t="shared" si="2737"/>
        <v>0</v>
      </c>
      <c r="AN3204" s="81">
        <f t="shared" si="2737"/>
        <v>0</v>
      </c>
      <c r="AO3204" s="80">
        <f t="shared" si="2737"/>
        <v>0</v>
      </c>
      <c r="AP3204" s="81">
        <f t="shared" si="2737"/>
        <v>0</v>
      </c>
      <c r="AQ3204" s="80">
        <f t="shared" si="2737"/>
        <v>0</v>
      </c>
      <c r="AR3204" s="81">
        <f t="shared" si="2737"/>
        <v>0</v>
      </c>
      <c r="AS3204" s="80">
        <f t="shared" si="2737"/>
        <v>0</v>
      </c>
      <c r="AT3204" s="81">
        <f t="shared" si="2737"/>
        <v>0</v>
      </c>
      <c r="AU3204" s="80">
        <f t="shared" si="2737"/>
        <v>0</v>
      </c>
      <c r="AV3204" s="81">
        <f t="shared" si="2708"/>
        <v>0</v>
      </c>
      <c r="AW3204" s="80">
        <f t="shared" si="2709"/>
        <v>0</v>
      </c>
      <c r="AX3204" s="210"/>
      <c r="AY3204" s="79">
        <f t="shared" si="2710"/>
        <v>0</v>
      </c>
      <c r="AZ3204" s="80">
        <f t="shared" si="2711"/>
        <v>0</v>
      </c>
      <c r="BA3204" s="81">
        <f t="shared" si="2712"/>
        <v>0</v>
      </c>
      <c r="BB3204" s="80">
        <f t="shared" si="2713"/>
        <v>0</v>
      </c>
      <c r="BC3204" s="80">
        <f t="shared" si="2714"/>
        <v>0</v>
      </c>
      <c r="BD3204" s="86">
        <f t="shared" si="2715"/>
        <v>0</v>
      </c>
    </row>
    <row r="3205" spans="2:56" x14ac:dyDescent="0.3">
      <c r="B3205" s="211" t="s">
        <v>166</v>
      </c>
      <c r="C3205" s="212"/>
      <c r="D3205" s="213"/>
      <c r="E3205" s="144">
        <f t="shared" ref="E3205:E3268" si="2738">IFERROR(D3205/C3205,0)</f>
        <v>0</v>
      </c>
      <c r="F3205" s="212"/>
      <c r="G3205" s="213"/>
      <c r="H3205" s="144">
        <f t="shared" ref="H3205:H3268" si="2739">IFERROR(G3205/F3205,0)</f>
        <v>0</v>
      </c>
      <c r="I3205" s="212"/>
      <c r="J3205" s="213"/>
      <c r="K3205" s="144">
        <f t="shared" ref="K3205:K3268" si="2740">IFERROR(J3205/I3205,0)</f>
        <v>0</v>
      </c>
      <c r="L3205" s="212"/>
      <c r="M3205" s="214"/>
      <c r="N3205" s="215"/>
      <c r="O3205" s="212"/>
      <c r="P3205" s="215"/>
      <c r="Q3205" s="139">
        <f t="shared" ref="Q3205:Q3268" si="2741">SUM(O3205:P3205)</f>
        <v>0</v>
      </c>
      <c r="R3205" s="215"/>
      <c r="S3205" s="215"/>
      <c r="T3205" s="140">
        <f t="shared" si="2716"/>
        <v>0</v>
      </c>
      <c r="U3205" s="216"/>
      <c r="V3205" s="212"/>
      <c r="W3205" s="215"/>
      <c r="X3205" s="139">
        <f t="shared" ref="X3205:X3268" si="2742">SUM(V3205:W3205)</f>
        <v>0</v>
      </c>
      <c r="Y3205" s="215"/>
      <c r="Z3205" s="215"/>
      <c r="AA3205" s="140">
        <f t="shared" si="2717"/>
        <v>0</v>
      </c>
      <c r="AB3205" s="216"/>
      <c r="AC3205" s="212"/>
      <c r="AD3205" s="215"/>
      <c r="AE3205" s="139">
        <f t="shared" ref="AE3205:AE3268" si="2743">SUM(AC3205:AD3205)</f>
        <v>0</v>
      </c>
      <c r="AF3205" s="215"/>
      <c r="AG3205" s="215"/>
      <c r="AH3205" s="140">
        <f t="shared" si="2718"/>
        <v>0</v>
      </c>
      <c r="AJ3205" s="217"/>
      <c r="AK3205" s="218"/>
      <c r="AL3205" s="219"/>
      <c r="AM3205" s="218"/>
      <c r="AN3205" s="219"/>
      <c r="AO3205" s="218"/>
      <c r="AP3205" s="219"/>
      <c r="AQ3205" s="218"/>
      <c r="AR3205" s="219"/>
      <c r="AS3205" s="218"/>
      <c r="AT3205" s="219"/>
      <c r="AU3205" s="218"/>
      <c r="AV3205" s="114">
        <f t="shared" ref="AV3205:AV3268" si="2744">SUM(AJ3205:AU3205)</f>
        <v>0</v>
      </c>
      <c r="AW3205" s="113">
        <f t="shared" ref="AW3205:AW3268" si="2745">T3205-AV3205</f>
        <v>0</v>
      </c>
      <c r="AX3205" s="210"/>
      <c r="AY3205" s="111">
        <f t="shared" ref="AY3205:AY3268" si="2746">SUM(AJ3205:AL3205)</f>
        <v>0</v>
      </c>
      <c r="AZ3205" s="113">
        <f t="shared" ref="AZ3205:AZ3268" si="2747">SUM(AM3205:AO3205)</f>
        <v>0</v>
      </c>
      <c r="BA3205" s="114">
        <f t="shared" ref="BA3205:BA3268" si="2748">SUM(AP3205:AR3205)</f>
        <v>0</v>
      </c>
      <c r="BB3205" s="113">
        <f t="shared" ref="BB3205:BB3268" si="2749">SUM(AS3205:AU3205)</f>
        <v>0</v>
      </c>
      <c r="BC3205" s="113">
        <f t="shared" ref="BC3205:BC3268" si="2750">SUM(AY3205,AZ3205,BA3205,BB3205)</f>
        <v>0</v>
      </c>
      <c r="BD3205" s="117">
        <f t="shared" ref="BD3205:BD3268" si="2751">T3205-BC3205</f>
        <v>0</v>
      </c>
    </row>
    <row r="3206" spans="2:56" x14ac:dyDescent="0.3">
      <c r="B3206" s="222" t="s">
        <v>167</v>
      </c>
      <c r="C3206" s="78">
        <f>SUM(C3207:C3212)</f>
        <v>0</v>
      </c>
      <c r="D3206" s="79">
        <f>SUM(D3207:D3212)</f>
        <v>0</v>
      </c>
      <c r="E3206" s="69">
        <f t="shared" si="2738"/>
        <v>0</v>
      </c>
      <c r="F3206" s="78">
        <f>SUM(F3207:F3212)</f>
        <v>0</v>
      </c>
      <c r="G3206" s="79">
        <f>SUM(G3207:G3212)</f>
        <v>0</v>
      </c>
      <c r="H3206" s="69">
        <f t="shared" si="2739"/>
        <v>0</v>
      </c>
      <c r="I3206" s="78">
        <f>SUM(I3207:I3212)</f>
        <v>0</v>
      </c>
      <c r="J3206" s="79">
        <f>SUM(J3207:J3212)</f>
        <v>0</v>
      </c>
      <c r="K3206" s="69">
        <f t="shared" si="2740"/>
        <v>0</v>
      </c>
      <c r="L3206" s="78">
        <f>SUM(L3207:L3212)</f>
        <v>0</v>
      </c>
      <c r="M3206" s="80">
        <f>SUM(M3207:M3212)</f>
        <v>0</v>
      </c>
      <c r="N3206" s="81">
        <f>SUM(N3207:N3212)</f>
        <v>0</v>
      </c>
      <c r="O3206" s="78">
        <f>SUM(O3207:O3212)</f>
        <v>0</v>
      </c>
      <c r="P3206" s="81">
        <f>SUM(P3207:P3212)</f>
        <v>0</v>
      </c>
      <c r="Q3206" s="148">
        <f t="shared" si="2741"/>
        <v>0</v>
      </c>
      <c r="R3206" s="81">
        <f>SUM(R3207:R3212)</f>
        <v>0</v>
      </c>
      <c r="S3206" s="81">
        <f>SUM(S3207:S3212)</f>
        <v>0</v>
      </c>
      <c r="T3206" s="149">
        <f t="shared" ref="T3206:T3269" si="2752">SUM(Q3206:S3206)</f>
        <v>0</v>
      </c>
      <c r="U3206" s="216"/>
      <c r="V3206" s="78">
        <f>SUM(V3207:V3212)</f>
        <v>0</v>
      </c>
      <c r="W3206" s="81">
        <f>SUM(W3207:W3212)</f>
        <v>0</v>
      </c>
      <c r="X3206" s="148">
        <f t="shared" si="2742"/>
        <v>0</v>
      </c>
      <c r="Y3206" s="81">
        <f>SUM(Y3207:Y3212)</f>
        <v>0</v>
      </c>
      <c r="Z3206" s="81">
        <f>SUM(Z3207:Z3212)</f>
        <v>0</v>
      </c>
      <c r="AA3206" s="149">
        <f t="shared" ref="AA3206:AA3269" si="2753">SUM(X3206:Z3206)</f>
        <v>0</v>
      </c>
      <c r="AB3206" s="216"/>
      <c r="AC3206" s="78">
        <f>SUM(AC3207:AC3212)</f>
        <v>0</v>
      </c>
      <c r="AD3206" s="81">
        <f>SUM(AD3207:AD3212)</f>
        <v>0</v>
      </c>
      <c r="AE3206" s="148">
        <f t="shared" si="2743"/>
        <v>0</v>
      </c>
      <c r="AF3206" s="81">
        <f>SUM(AF3207:AF3212)</f>
        <v>0</v>
      </c>
      <c r="AG3206" s="81">
        <f>SUM(AG3207:AG3212)</f>
        <v>0</v>
      </c>
      <c r="AH3206" s="149">
        <f t="shared" ref="AH3206:AH3269" si="2754">SUM(AE3206:AG3206)</f>
        <v>0</v>
      </c>
      <c r="AJ3206" s="79">
        <f t="shared" ref="AJ3206:AU3206" si="2755">SUM(AJ3207:AJ3212)</f>
        <v>0</v>
      </c>
      <c r="AK3206" s="80">
        <f t="shared" si="2755"/>
        <v>0</v>
      </c>
      <c r="AL3206" s="81">
        <f t="shared" si="2755"/>
        <v>0</v>
      </c>
      <c r="AM3206" s="80">
        <f t="shared" si="2755"/>
        <v>0</v>
      </c>
      <c r="AN3206" s="81">
        <f t="shared" si="2755"/>
        <v>0</v>
      </c>
      <c r="AO3206" s="80">
        <f t="shared" si="2755"/>
        <v>0</v>
      </c>
      <c r="AP3206" s="81">
        <f t="shared" si="2755"/>
        <v>0</v>
      </c>
      <c r="AQ3206" s="80">
        <f t="shared" si="2755"/>
        <v>0</v>
      </c>
      <c r="AR3206" s="81">
        <f t="shared" si="2755"/>
        <v>0</v>
      </c>
      <c r="AS3206" s="80">
        <f t="shared" si="2755"/>
        <v>0</v>
      </c>
      <c r="AT3206" s="81">
        <f t="shared" si="2755"/>
        <v>0</v>
      </c>
      <c r="AU3206" s="80">
        <f t="shared" si="2755"/>
        <v>0</v>
      </c>
      <c r="AV3206" s="81">
        <f t="shared" si="2744"/>
        <v>0</v>
      </c>
      <c r="AW3206" s="80">
        <f t="shared" si="2745"/>
        <v>0</v>
      </c>
      <c r="AX3206" s="210"/>
      <c r="AY3206" s="79">
        <f t="shared" si="2746"/>
        <v>0</v>
      </c>
      <c r="AZ3206" s="80">
        <f t="shared" si="2747"/>
        <v>0</v>
      </c>
      <c r="BA3206" s="81">
        <f t="shared" si="2748"/>
        <v>0</v>
      </c>
      <c r="BB3206" s="80">
        <f t="shared" si="2749"/>
        <v>0</v>
      </c>
      <c r="BC3206" s="80">
        <f t="shared" si="2750"/>
        <v>0</v>
      </c>
      <c r="BD3206" s="86">
        <f t="shared" si="2751"/>
        <v>0</v>
      </c>
    </row>
    <row r="3207" spans="2:56" x14ac:dyDescent="0.3">
      <c r="B3207" s="211" t="s">
        <v>168</v>
      </c>
      <c r="C3207" s="212"/>
      <c r="D3207" s="213"/>
      <c r="E3207" s="144">
        <f t="shared" si="2738"/>
        <v>0</v>
      </c>
      <c r="F3207" s="212"/>
      <c r="G3207" s="213"/>
      <c r="H3207" s="144">
        <f t="shared" si="2739"/>
        <v>0</v>
      </c>
      <c r="I3207" s="212"/>
      <c r="J3207" s="213"/>
      <c r="K3207" s="144">
        <f t="shared" si="2740"/>
        <v>0</v>
      </c>
      <c r="L3207" s="212"/>
      <c r="M3207" s="214"/>
      <c r="N3207" s="215"/>
      <c r="O3207" s="212"/>
      <c r="P3207" s="215"/>
      <c r="Q3207" s="139">
        <f t="shared" si="2741"/>
        <v>0</v>
      </c>
      <c r="R3207" s="215"/>
      <c r="S3207" s="215"/>
      <c r="T3207" s="140">
        <f t="shared" si="2752"/>
        <v>0</v>
      </c>
      <c r="U3207" s="216"/>
      <c r="V3207" s="212"/>
      <c r="W3207" s="215"/>
      <c r="X3207" s="139">
        <f t="shared" si="2742"/>
        <v>0</v>
      </c>
      <c r="Y3207" s="215"/>
      <c r="Z3207" s="215"/>
      <c r="AA3207" s="140">
        <f t="shared" si="2753"/>
        <v>0</v>
      </c>
      <c r="AB3207" s="216"/>
      <c r="AC3207" s="212"/>
      <c r="AD3207" s="215"/>
      <c r="AE3207" s="139">
        <f t="shared" si="2743"/>
        <v>0</v>
      </c>
      <c r="AF3207" s="215"/>
      <c r="AG3207" s="215"/>
      <c r="AH3207" s="140">
        <f t="shared" si="2754"/>
        <v>0</v>
      </c>
      <c r="AJ3207" s="217"/>
      <c r="AK3207" s="218"/>
      <c r="AL3207" s="219"/>
      <c r="AM3207" s="218"/>
      <c r="AN3207" s="219"/>
      <c r="AO3207" s="218"/>
      <c r="AP3207" s="219"/>
      <c r="AQ3207" s="218"/>
      <c r="AR3207" s="219"/>
      <c r="AS3207" s="218"/>
      <c r="AT3207" s="219"/>
      <c r="AU3207" s="218"/>
      <c r="AV3207" s="114">
        <f t="shared" si="2744"/>
        <v>0</v>
      </c>
      <c r="AW3207" s="113">
        <f t="shared" si="2745"/>
        <v>0</v>
      </c>
      <c r="AX3207" s="210"/>
      <c r="AY3207" s="111">
        <f t="shared" si="2746"/>
        <v>0</v>
      </c>
      <c r="AZ3207" s="113">
        <f t="shared" si="2747"/>
        <v>0</v>
      </c>
      <c r="BA3207" s="114">
        <f t="shared" si="2748"/>
        <v>0</v>
      </c>
      <c r="BB3207" s="113">
        <f t="shared" si="2749"/>
        <v>0</v>
      </c>
      <c r="BC3207" s="113">
        <f t="shared" si="2750"/>
        <v>0</v>
      </c>
      <c r="BD3207" s="117">
        <f t="shared" si="2751"/>
        <v>0</v>
      </c>
    </row>
    <row r="3208" spans="2:56" x14ac:dyDescent="0.3">
      <c r="B3208" s="211" t="s">
        <v>169</v>
      </c>
      <c r="C3208" s="212"/>
      <c r="D3208" s="213"/>
      <c r="E3208" s="144">
        <f t="shared" si="2738"/>
        <v>0</v>
      </c>
      <c r="F3208" s="212"/>
      <c r="G3208" s="213"/>
      <c r="H3208" s="144">
        <f t="shared" si="2739"/>
        <v>0</v>
      </c>
      <c r="I3208" s="212"/>
      <c r="J3208" s="213"/>
      <c r="K3208" s="144">
        <f t="shared" si="2740"/>
        <v>0</v>
      </c>
      <c r="L3208" s="212"/>
      <c r="M3208" s="214"/>
      <c r="N3208" s="215"/>
      <c r="O3208" s="212"/>
      <c r="P3208" s="215"/>
      <c r="Q3208" s="139">
        <f t="shared" si="2741"/>
        <v>0</v>
      </c>
      <c r="R3208" s="215"/>
      <c r="S3208" s="215"/>
      <c r="T3208" s="140">
        <f t="shared" si="2752"/>
        <v>0</v>
      </c>
      <c r="U3208" s="216"/>
      <c r="V3208" s="212"/>
      <c r="W3208" s="215"/>
      <c r="X3208" s="139">
        <f t="shared" si="2742"/>
        <v>0</v>
      </c>
      <c r="Y3208" s="215"/>
      <c r="Z3208" s="215"/>
      <c r="AA3208" s="140">
        <f t="shared" si="2753"/>
        <v>0</v>
      </c>
      <c r="AB3208" s="216"/>
      <c r="AC3208" s="212"/>
      <c r="AD3208" s="215"/>
      <c r="AE3208" s="139">
        <f t="shared" si="2743"/>
        <v>0</v>
      </c>
      <c r="AF3208" s="215"/>
      <c r="AG3208" s="215"/>
      <c r="AH3208" s="140">
        <f t="shared" si="2754"/>
        <v>0</v>
      </c>
      <c r="AJ3208" s="217"/>
      <c r="AK3208" s="218"/>
      <c r="AL3208" s="219"/>
      <c r="AM3208" s="218"/>
      <c r="AN3208" s="219"/>
      <c r="AO3208" s="218"/>
      <c r="AP3208" s="219"/>
      <c r="AQ3208" s="218"/>
      <c r="AR3208" s="219"/>
      <c r="AS3208" s="218"/>
      <c r="AT3208" s="219"/>
      <c r="AU3208" s="218"/>
      <c r="AV3208" s="114">
        <f t="shared" si="2744"/>
        <v>0</v>
      </c>
      <c r="AW3208" s="113">
        <f t="shared" si="2745"/>
        <v>0</v>
      </c>
      <c r="AX3208" s="210"/>
      <c r="AY3208" s="111">
        <f t="shared" si="2746"/>
        <v>0</v>
      </c>
      <c r="AZ3208" s="113">
        <f t="shared" si="2747"/>
        <v>0</v>
      </c>
      <c r="BA3208" s="114">
        <f t="shared" si="2748"/>
        <v>0</v>
      </c>
      <c r="BB3208" s="113">
        <f t="shared" si="2749"/>
        <v>0</v>
      </c>
      <c r="BC3208" s="113">
        <f t="shared" si="2750"/>
        <v>0</v>
      </c>
      <c r="BD3208" s="117">
        <f t="shared" si="2751"/>
        <v>0</v>
      </c>
    </row>
    <row r="3209" spans="2:56" x14ac:dyDescent="0.3">
      <c r="B3209" s="211" t="s">
        <v>170</v>
      </c>
      <c r="C3209" s="212"/>
      <c r="D3209" s="213"/>
      <c r="E3209" s="144">
        <f t="shared" si="2738"/>
        <v>0</v>
      </c>
      <c r="F3209" s="212"/>
      <c r="G3209" s="213"/>
      <c r="H3209" s="144">
        <f t="shared" si="2739"/>
        <v>0</v>
      </c>
      <c r="I3209" s="212"/>
      <c r="J3209" s="213"/>
      <c r="K3209" s="144">
        <f t="shared" si="2740"/>
        <v>0</v>
      </c>
      <c r="L3209" s="212"/>
      <c r="M3209" s="214"/>
      <c r="N3209" s="215"/>
      <c r="O3209" s="212"/>
      <c r="P3209" s="215"/>
      <c r="Q3209" s="139">
        <f t="shared" si="2741"/>
        <v>0</v>
      </c>
      <c r="R3209" s="215"/>
      <c r="S3209" s="215"/>
      <c r="T3209" s="140">
        <f t="shared" si="2752"/>
        <v>0</v>
      </c>
      <c r="U3209" s="216"/>
      <c r="V3209" s="212"/>
      <c r="W3209" s="215"/>
      <c r="X3209" s="139">
        <f t="shared" si="2742"/>
        <v>0</v>
      </c>
      <c r="Y3209" s="215"/>
      <c r="Z3209" s="215"/>
      <c r="AA3209" s="140">
        <f t="shared" si="2753"/>
        <v>0</v>
      </c>
      <c r="AB3209" s="216"/>
      <c r="AC3209" s="212"/>
      <c r="AD3209" s="215"/>
      <c r="AE3209" s="139">
        <f t="shared" si="2743"/>
        <v>0</v>
      </c>
      <c r="AF3209" s="215"/>
      <c r="AG3209" s="215"/>
      <c r="AH3209" s="140">
        <f t="shared" si="2754"/>
        <v>0</v>
      </c>
      <c r="AJ3209" s="217"/>
      <c r="AK3209" s="218"/>
      <c r="AL3209" s="219"/>
      <c r="AM3209" s="218"/>
      <c r="AN3209" s="219"/>
      <c r="AO3209" s="218"/>
      <c r="AP3209" s="219"/>
      <c r="AQ3209" s="218"/>
      <c r="AR3209" s="219"/>
      <c r="AS3209" s="218"/>
      <c r="AT3209" s="219"/>
      <c r="AU3209" s="218"/>
      <c r="AV3209" s="114">
        <f t="shared" si="2744"/>
        <v>0</v>
      </c>
      <c r="AW3209" s="113">
        <f t="shared" si="2745"/>
        <v>0</v>
      </c>
      <c r="AX3209" s="210"/>
      <c r="AY3209" s="111">
        <f t="shared" si="2746"/>
        <v>0</v>
      </c>
      <c r="AZ3209" s="113">
        <f t="shared" si="2747"/>
        <v>0</v>
      </c>
      <c r="BA3209" s="114">
        <f t="shared" si="2748"/>
        <v>0</v>
      </c>
      <c r="BB3209" s="113">
        <f t="shared" si="2749"/>
        <v>0</v>
      </c>
      <c r="BC3209" s="113">
        <f t="shared" si="2750"/>
        <v>0</v>
      </c>
      <c r="BD3209" s="117">
        <f t="shared" si="2751"/>
        <v>0</v>
      </c>
    </row>
    <row r="3210" spans="2:56" x14ac:dyDescent="0.3">
      <c r="B3210" s="211" t="s">
        <v>171</v>
      </c>
      <c r="C3210" s="212"/>
      <c r="D3210" s="213"/>
      <c r="E3210" s="144">
        <f t="shared" si="2738"/>
        <v>0</v>
      </c>
      <c r="F3210" s="212"/>
      <c r="G3210" s="213"/>
      <c r="H3210" s="144">
        <f t="shared" si="2739"/>
        <v>0</v>
      </c>
      <c r="I3210" s="212"/>
      <c r="J3210" s="213"/>
      <c r="K3210" s="144">
        <f t="shared" si="2740"/>
        <v>0</v>
      </c>
      <c r="L3210" s="212"/>
      <c r="M3210" s="214"/>
      <c r="N3210" s="215"/>
      <c r="O3210" s="212"/>
      <c r="P3210" s="215"/>
      <c r="Q3210" s="139">
        <f t="shared" si="2741"/>
        <v>0</v>
      </c>
      <c r="R3210" s="215"/>
      <c r="S3210" s="215"/>
      <c r="T3210" s="140">
        <f t="shared" si="2752"/>
        <v>0</v>
      </c>
      <c r="U3210" s="216"/>
      <c r="V3210" s="212"/>
      <c r="W3210" s="215"/>
      <c r="X3210" s="139">
        <f t="shared" si="2742"/>
        <v>0</v>
      </c>
      <c r="Y3210" s="215"/>
      <c r="Z3210" s="215"/>
      <c r="AA3210" s="140">
        <f t="shared" si="2753"/>
        <v>0</v>
      </c>
      <c r="AB3210" s="216"/>
      <c r="AC3210" s="212"/>
      <c r="AD3210" s="215"/>
      <c r="AE3210" s="139">
        <f t="shared" si="2743"/>
        <v>0</v>
      </c>
      <c r="AF3210" s="215"/>
      <c r="AG3210" s="215"/>
      <c r="AH3210" s="140">
        <f t="shared" si="2754"/>
        <v>0</v>
      </c>
      <c r="AJ3210" s="217"/>
      <c r="AK3210" s="218"/>
      <c r="AL3210" s="219"/>
      <c r="AM3210" s="218"/>
      <c r="AN3210" s="219"/>
      <c r="AO3210" s="218"/>
      <c r="AP3210" s="219"/>
      <c r="AQ3210" s="218"/>
      <c r="AR3210" s="219"/>
      <c r="AS3210" s="218"/>
      <c r="AT3210" s="219"/>
      <c r="AU3210" s="218"/>
      <c r="AV3210" s="114">
        <f t="shared" si="2744"/>
        <v>0</v>
      </c>
      <c r="AW3210" s="113">
        <f t="shared" si="2745"/>
        <v>0</v>
      </c>
      <c r="AX3210" s="210"/>
      <c r="AY3210" s="111">
        <f t="shared" si="2746"/>
        <v>0</v>
      </c>
      <c r="AZ3210" s="113">
        <f t="shared" si="2747"/>
        <v>0</v>
      </c>
      <c r="BA3210" s="114">
        <f t="shared" si="2748"/>
        <v>0</v>
      </c>
      <c r="BB3210" s="113">
        <f t="shared" si="2749"/>
        <v>0</v>
      </c>
      <c r="BC3210" s="113">
        <f t="shared" si="2750"/>
        <v>0</v>
      </c>
      <c r="BD3210" s="117">
        <f t="shared" si="2751"/>
        <v>0</v>
      </c>
    </row>
    <row r="3211" spans="2:56" x14ac:dyDescent="0.3">
      <c r="B3211" s="211" t="s">
        <v>172</v>
      </c>
      <c r="C3211" s="212"/>
      <c r="D3211" s="213"/>
      <c r="E3211" s="144">
        <f t="shared" si="2738"/>
        <v>0</v>
      </c>
      <c r="F3211" s="212"/>
      <c r="G3211" s="213"/>
      <c r="H3211" s="144">
        <f t="shared" si="2739"/>
        <v>0</v>
      </c>
      <c r="I3211" s="212"/>
      <c r="J3211" s="213"/>
      <c r="K3211" s="144">
        <f t="shared" si="2740"/>
        <v>0</v>
      </c>
      <c r="L3211" s="212"/>
      <c r="M3211" s="214"/>
      <c r="N3211" s="215"/>
      <c r="O3211" s="212"/>
      <c r="P3211" s="215"/>
      <c r="Q3211" s="139">
        <f t="shared" si="2741"/>
        <v>0</v>
      </c>
      <c r="R3211" s="215"/>
      <c r="S3211" s="215"/>
      <c r="T3211" s="140">
        <f t="shared" si="2752"/>
        <v>0</v>
      </c>
      <c r="U3211" s="216"/>
      <c r="V3211" s="212"/>
      <c r="W3211" s="215"/>
      <c r="X3211" s="139">
        <f t="shared" si="2742"/>
        <v>0</v>
      </c>
      <c r="Y3211" s="215"/>
      <c r="Z3211" s="215"/>
      <c r="AA3211" s="140">
        <f t="shared" si="2753"/>
        <v>0</v>
      </c>
      <c r="AB3211" s="216"/>
      <c r="AC3211" s="212"/>
      <c r="AD3211" s="215"/>
      <c r="AE3211" s="139">
        <f t="shared" si="2743"/>
        <v>0</v>
      </c>
      <c r="AF3211" s="215"/>
      <c r="AG3211" s="215"/>
      <c r="AH3211" s="140">
        <f t="shared" si="2754"/>
        <v>0</v>
      </c>
      <c r="AJ3211" s="217"/>
      <c r="AK3211" s="218"/>
      <c r="AL3211" s="219"/>
      <c r="AM3211" s="218"/>
      <c r="AN3211" s="219"/>
      <c r="AO3211" s="218"/>
      <c r="AP3211" s="219"/>
      <c r="AQ3211" s="218"/>
      <c r="AR3211" s="219"/>
      <c r="AS3211" s="218"/>
      <c r="AT3211" s="219"/>
      <c r="AU3211" s="218"/>
      <c r="AV3211" s="114">
        <f t="shared" si="2744"/>
        <v>0</v>
      </c>
      <c r="AW3211" s="113">
        <f t="shared" si="2745"/>
        <v>0</v>
      </c>
      <c r="AX3211" s="210"/>
      <c r="AY3211" s="111">
        <f t="shared" si="2746"/>
        <v>0</v>
      </c>
      <c r="AZ3211" s="113">
        <f t="shared" si="2747"/>
        <v>0</v>
      </c>
      <c r="BA3211" s="114">
        <f t="shared" si="2748"/>
        <v>0</v>
      </c>
      <c r="BB3211" s="113">
        <f t="shared" si="2749"/>
        <v>0</v>
      </c>
      <c r="BC3211" s="113">
        <f t="shared" si="2750"/>
        <v>0</v>
      </c>
      <c r="BD3211" s="117">
        <f t="shared" si="2751"/>
        <v>0</v>
      </c>
    </row>
    <row r="3212" spans="2:56" x14ac:dyDescent="0.3">
      <c r="B3212" s="211" t="s">
        <v>173</v>
      </c>
      <c r="C3212" s="212"/>
      <c r="D3212" s="213"/>
      <c r="E3212" s="144">
        <f t="shared" si="2738"/>
        <v>0</v>
      </c>
      <c r="F3212" s="212"/>
      <c r="G3212" s="213"/>
      <c r="H3212" s="144">
        <f t="shared" si="2739"/>
        <v>0</v>
      </c>
      <c r="I3212" s="212"/>
      <c r="J3212" s="213"/>
      <c r="K3212" s="144">
        <f t="shared" si="2740"/>
        <v>0</v>
      </c>
      <c r="L3212" s="212"/>
      <c r="M3212" s="214"/>
      <c r="N3212" s="215"/>
      <c r="O3212" s="212"/>
      <c r="P3212" s="215"/>
      <c r="Q3212" s="139">
        <f t="shared" si="2741"/>
        <v>0</v>
      </c>
      <c r="R3212" s="215"/>
      <c r="S3212" s="215"/>
      <c r="T3212" s="140">
        <f t="shared" si="2752"/>
        <v>0</v>
      </c>
      <c r="U3212" s="216"/>
      <c r="V3212" s="212"/>
      <c r="W3212" s="215"/>
      <c r="X3212" s="139">
        <f t="shared" si="2742"/>
        <v>0</v>
      </c>
      <c r="Y3212" s="215"/>
      <c r="Z3212" s="215"/>
      <c r="AA3212" s="140">
        <f t="shared" si="2753"/>
        <v>0</v>
      </c>
      <c r="AB3212" s="216"/>
      <c r="AC3212" s="212"/>
      <c r="AD3212" s="215"/>
      <c r="AE3212" s="139">
        <f t="shared" si="2743"/>
        <v>0</v>
      </c>
      <c r="AF3212" s="215"/>
      <c r="AG3212" s="215"/>
      <c r="AH3212" s="140">
        <f t="shared" si="2754"/>
        <v>0</v>
      </c>
      <c r="AJ3212" s="217"/>
      <c r="AK3212" s="218"/>
      <c r="AL3212" s="219"/>
      <c r="AM3212" s="218"/>
      <c r="AN3212" s="219"/>
      <c r="AO3212" s="218"/>
      <c r="AP3212" s="219"/>
      <c r="AQ3212" s="218"/>
      <c r="AR3212" s="219"/>
      <c r="AS3212" s="218"/>
      <c r="AT3212" s="219"/>
      <c r="AU3212" s="218"/>
      <c r="AV3212" s="114">
        <f t="shared" si="2744"/>
        <v>0</v>
      </c>
      <c r="AW3212" s="113">
        <f t="shared" si="2745"/>
        <v>0</v>
      </c>
      <c r="AX3212" s="210"/>
      <c r="AY3212" s="111">
        <f t="shared" si="2746"/>
        <v>0</v>
      </c>
      <c r="AZ3212" s="113">
        <f t="shared" si="2747"/>
        <v>0</v>
      </c>
      <c r="BA3212" s="114">
        <f t="shared" si="2748"/>
        <v>0</v>
      </c>
      <c r="BB3212" s="113">
        <f t="shared" si="2749"/>
        <v>0</v>
      </c>
      <c r="BC3212" s="113">
        <f t="shared" si="2750"/>
        <v>0</v>
      </c>
      <c r="BD3212" s="117">
        <f t="shared" si="2751"/>
        <v>0</v>
      </c>
    </row>
    <row r="3213" spans="2:56" x14ac:dyDescent="0.3">
      <c r="B3213" s="222" t="s">
        <v>174</v>
      </c>
      <c r="C3213" s="78">
        <f>SUM(C3214)</f>
        <v>0</v>
      </c>
      <c r="D3213" s="79">
        <f>SUM(D3214)</f>
        <v>0</v>
      </c>
      <c r="E3213" s="69">
        <f t="shared" si="2738"/>
        <v>0</v>
      </c>
      <c r="F3213" s="78">
        <f>SUM(F3214)</f>
        <v>0</v>
      </c>
      <c r="G3213" s="79">
        <f>SUM(G3214)</f>
        <v>0</v>
      </c>
      <c r="H3213" s="69">
        <f t="shared" si="2739"/>
        <v>0</v>
      </c>
      <c r="I3213" s="78">
        <f>SUM(I3214)</f>
        <v>0</v>
      </c>
      <c r="J3213" s="79">
        <f>SUM(J3214)</f>
        <v>0</v>
      </c>
      <c r="K3213" s="69">
        <f t="shared" si="2740"/>
        <v>0</v>
      </c>
      <c r="L3213" s="78">
        <f>SUM(L3214)</f>
        <v>0</v>
      </c>
      <c r="M3213" s="80">
        <f>SUM(M3214)</f>
        <v>0</v>
      </c>
      <c r="N3213" s="81">
        <f>SUM(N3214)</f>
        <v>0</v>
      </c>
      <c r="O3213" s="78">
        <f>SUM(O3214)</f>
        <v>0</v>
      </c>
      <c r="P3213" s="81">
        <f>SUM(P3214)</f>
        <v>0</v>
      </c>
      <c r="Q3213" s="148">
        <f t="shared" si="2741"/>
        <v>0</v>
      </c>
      <c r="R3213" s="81">
        <f>SUM(R3214)</f>
        <v>0</v>
      </c>
      <c r="S3213" s="81">
        <f>SUM(S3214)</f>
        <v>0</v>
      </c>
      <c r="T3213" s="149">
        <f t="shared" si="2752"/>
        <v>0</v>
      </c>
      <c r="U3213" s="216"/>
      <c r="V3213" s="78">
        <f>SUM(V3214)</f>
        <v>0</v>
      </c>
      <c r="W3213" s="81">
        <f>SUM(W3214)</f>
        <v>0</v>
      </c>
      <c r="X3213" s="148">
        <f t="shared" si="2742"/>
        <v>0</v>
      </c>
      <c r="Y3213" s="81">
        <f>SUM(Y3214)</f>
        <v>0</v>
      </c>
      <c r="Z3213" s="81">
        <f>SUM(Z3214)</f>
        <v>0</v>
      </c>
      <c r="AA3213" s="149">
        <f t="shared" si="2753"/>
        <v>0</v>
      </c>
      <c r="AB3213" s="216"/>
      <c r="AC3213" s="78">
        <f>SUM(AC3214)</f>
        <v>0</v>
      </c>
      <c r="AD3213" s="81">
        <f>SUM(AD3214)</f>
        <v>0</v>
      </c>
      <c r="AE3213" s="148">
        <f t="shared" si="2743"/>
        <v>0</v>
      </c>
      <c r="AF3213" s="81">
        <f>SUM(AF3214)</f>
        <v>0</v>
      </c>
      <c r="AG3213" s="81">
        <f>SUM(AG3214)</f>
        <v>0</v>
      </c>
      <c r="AH3213" s="149">
        <f t="shared" si="2754"/>
        <v>0</v>
      </c>
      <c r="AJ3213" s="79">
        <f t="shared" ref="AJ3213:AU3213" si="2756">SUM(AJ3214)</f>
        <v>0</v>
      </c>
      <c r="AK3213" s="80">
        <f t="shared" si="2756"/>
        <v>0</v>
      </c>
      <c r="AL3213" s="81">
        <f t="shared" si="2756"/>
        <v>0</v>
      </c>
      <c r="AM3213" s="80">
        <f t="shared" si="2756"/>
        <v>0</v>
      </c>
      <c r="AN3213" s="81">
        <f t="shared" si="2756"/>
        <v>0</v>
      </c>
      <c r="AO3213" s="80">
        <f t="shared" si="2756"/>
        <v>0</v>
      </c>
      <c r="AP3213" s="81">
        <f t="shared" si="2756"/>
        <v>0</v>
      </c>
      <c r="AQ3213" s="80">
        <f t="shared" si="2756"/>
        <v>0</v>
      </c>
      <c r="AR3213" s="81">
        <f t="shared" si="2756"/>
        <v>0</v>
      </c>
      <c r="AS3213" s="80">
        <f t="shared" si="2756"/>
        <v>0</v>
      </c>
      <c r="AT3213" s="81">
        <f t="shared" si="2756"/>
        <v>0</v>
      </c>
      <c r="AU3213" s="80">
        <f t="shared" si="2756"/>
        <v>0</v>
      </c>
      <c r="AV3213" s="81">
        <f t="shared" si="2744"/>
        <v>0</v>
      </c>
      <c r="AW3213" s="80">
        <f t="shared" si="2745"/>
        <v>0</v>
      </c>
      <c r="AX3213" s="210"/>
      <c r="AY3213" s="79">
        <f t="shared" si="2746"/>
        <v>0</v>
      </c>
      <c r="AZ3213" s="80">
        <f t="shared" si="2747"/>
        <v>0</v>
      </c>
      <c r="BA3213" s="81">
        <f t="shared" si="2748"/>
        <v>0</v>
      </c>
      <c r="BB3213" s="80">
        <f t="shared" si="2749"/>
        <v>0</v>
      </c>
      <c r="BC3213" s="80">
        <f t="shared" si="2750"/>
        <v>0</v>
      </c>
      <c r="BD3213" s="86">
        <f t="shared" si="2751"/>
        <v>0</v>
      </c>
    </row>
    <row r="3214" spans="2:56" x14ac:dyDescent="0.3">
      <c r="B3214" s="211" t="s">
        <v>175</v>
      </c>
      <c r="C3214" s="212"/>
      <c r="D3214" s="213"/>
      <c r="E3214" s="144">
        <f t="shared" si="2738"/>
        <v>0</v>
      </c>
      <c r="F3214" s="212"/>
      <c r="G3214" s="213"/>
      <c r="H3214" s="144">
        <f t="shared" si="2739"/>
        <v>0</v>
      </c>
      <c r="I3214" s="212"/>
      <c r="J3214" s="213"/>
      <c r="K3214" s="144">
        <f t="shared" si="2740"/>
        <v>0</v>
      </c>
      <c r="L3214" s="212"/>
      <c r="M3214" s="214"/>
      <c r="N3214" s="215"/>
      <c r="O3214" s="212"/>
      <c r="P3214" s="215"/>
      <c r="Q3214" s="139">
        <f t="shared" si="2741"/>
        <v>0</v>
      </c>
      <c r="R3214" s="215"/>
      <c r="S3214" s="215"/>
      <c r="T3214" s="140">
        <f t="shared" si="2752"/>
        <v>0</v>
      </c>
      <c r="U3214" s="216"/>
      <c r="V3214" s="212"/>
      <c r="W3214" s="215"/>
      <c r="X3214" s="139">
        <f t="shared" si="2742"/>
        <v>0</v>
      </c>
      <c r="Y3214" s="215"/>
      <c r="Z3214" s="215"/>
      <c r="AA3214" s="140">
        <f t="shared" si="2753"/>
        <v>0</v>
      </c>
      <c r="AB3214" s="216"/>
      <c r="AC3214" s="212"/>
      <c r="AD3214" s="215"/>
      <c r="AE3214" s="139">
        <f t="shared" si="2743"/>
        <v>0</v>
      </c>
      <c r="AF3214" s="215"/>
      <c r="AG3214" s="215"/>
      <c r="AH3214" s="140">
        <f t="shared" si="2754"/>
        <v>0</v>
      </c>
      <c r="AJ3214" s="217"/>
      <c r="AK3214" s="218"/>
      <c r="AL3214" s="219"/>
      <c r="AM3214" s="218"/>
      <c r="AN3214" s="219"/>
      <c r="AO3214" s="218"/>
      <c r="AP3214" s="219"/>
      <c r="AQ3214" s="218"/>
      <c r="AR3214" s="219"/>
      <c r="AS3214" s="218"/>
      <c r="AT3214" s="219"/>
      <c r="AU3214" s="218"/>
      <c r="AV3214" s="114">
        <f t="shared" si="2744"/>
        <v>0</v>
      </c>
      <c r="AW3214" s="113">
        <f t="shared" si="2745"/>
        <v>0</v>
      </c>
      <c r="AX3214" s="210"/>
      <c r="AY3214" s="111">
        <f t="shared" si="2746"/>
        <v>0</v>
      </c>
      <c r="AZ3214" s="113">
        <f t="shared" si="2747"/>
        <v>0</v>
      </c>
      <c r="BA3214" s="114">
        <f t="shared" si="2748"/>
        <v>0</v>
      </c>
      <c r="BB3214" s="113">
        <f t="shared" si="2749"/>
        <v>0</v>
      </c>
      <c r="BC3214" s="113">
        <f t="shared" si="2750"/>
        <v>0</v>
      </c>
      <c r="BD3214" s="117">
        <f t="shared" si="2751"/>
        <v>0</v>
      </c>
    </row>
    <row r="3215" spans="2:56" x14ac:dyDescent="0.3">
      <c r="B3215" s="222" t="s">
        <v>176</v>
      </c>
      <c r="C3215" s="78">
        <f>SUM(C3216:C3220)</f>
        <v>0</v>
      </c>
      <c r="D3215" s="79">
        <f>SUM(D3216:D3220)</f>
        <v>0</v>
      </c>
      <c r="E3215" s="69">
        <f t="shared" si="2738"/>
        <v>0</v>
      </c>
      <c r="F3215" s="78">
        <f>SUM(F3216:F3220)</f>
        <v>0</v>
      </c>
      <c r="G3215" s="79">
        <f>SUM(G3216:G3220)</f>
        <v>0</v>
      </c>
      <c r="H3215" s="69">
        <f t="shared" si="2739"/>
        <v>0</v>
      </c>
      <c r="I3215" s="78">
        <f>SUM(I3216:I3220)</f>
        <v>0</v>
      </c>
      <c r="J3215" s="79">
        <f>SUM(J3216:J3220)</f>
        <v>0</v>
      </c>
      <c r="K3215" s="69">
        <f t="shared" si="2740"/>
        <v>0</v>
      </c>
      <c r="L3215" s="78">
        <f>SUM(L3216:L3220)</f>
        <v>0</v>
      </c>
      <c r="M3215" s="80">
        <f>SUM(M3216:M3220)</f>
        <v>0</v>
      </c>
      <c r="N3215" s="81">
        <f>SUM(N3216:N3220)</f>
        <v>0</v>
      </c>
      <c r="O3215" s="78">
        <f>SUM(O3216:O3220)</f>
        <v>0</v>
      </c>
      <c r="P3215" s="81">
        <f>SUM(P3216:P3220)</f>
        <v>0</v>
      </c>
      <c r="Q3215" s="148">
        <f t="shared" si="2741"/>
        <v>0</v>
      </c>
      <c r="R3215" s="81">
        <f>SUM(R3216:R3220)</f>
        <v>0</v>
      </c>
      <c r="S3215" s="81">
        <f>SUM(S3216:S3220)</f>
        <v>0</v>
      </c>
      <c r="T3215" s="149">
        <f t="shared" si="2752"/>
        <v>0</v>
      </c>
      <c r="U3215" s="216"/>
      <c r="V3215" s="78">
        <f>SUM(V3216:V3220)</f>
        <v>0</v>
      </c>
      <c r="W3215" s="81">
        <f>SUM(W3216:W3220)</f>
        <v>0</v>
      </c>
      <c r="X3215" s="148">
        <f t="shared" si="2742"/>
        <v>0</v>
      </c>
      <c r="Y3215" s="81">
        <f>SUM(Y3216:Y3220)</f>
        <v>0</v>
      </c>
      <c r="Z3215" s="81">
        <f>SUM(Z3216:Z3220)</f>
        <v>0</v>
      </c>
      <c r="AA3215" s="149">
        <f t="shared" si="2753"/>
        <v>0</v>
      </c>
      <c r="AB3215" s="216"/>
      <c r="AC3215" s="78">
        <f>SUM(AC3216:AC3220)</f>
        <v>0</v>
      </c>
      <c r="AD3215" s="81">
        <f>SUM(AD3216:AD3220)</f>
        <v>0</v>
      </c>
      <c r="AE3215" s="148">
        <f t="shared" si="2743"/>
        <v>0</v>
      </c>
      <c r="AF3215" s="81">
        <f>SUM(AF3216:AF3220)</f>
        <v>0</v>
      </c>
      <c r="AG3215" s="81">
        <f>SUM(AG3216:AG3220)</f>
        <v>0</v>
      </c>
      <c r="AH3215" s="149">
        <f t="shared" si="2754"/>
        <v>0</v>
      </c>
      <c r="AJ3215" s="79">
        <f t="shared" ref="AJ3215:AU3215" si="2757">SUM(AJ3216:AJ3220)</f>
        <v>0</v>
      </c>
      <c r="AK3215" s="80">
        <f t="shared" si="2757"/>
        <v>0</v>
      </c>
      <c r="AL3215" s="81">
        <f t="shared" si="2757"/>
        <v>0</v>
      </c>
      <c r="AM3215" s="80">
        <f t="shared" si="2757"/>
        <v>0</v>
      </c>
      <c r="AN3215" s="81">
        <f t="shared" si="2757"/>
        <v>0</v>
      </c>
      <c r="AO3215" s="80">
        <f t="shared" si="2757"/>
        <v>0</v>
      </c>
      <c r="AP3215" s="81">
        <f t="shared" si="2757"/>
        <v>0</v>
      </c>
      <c r="AQ3215" s="80">
        <f t="shared" si="2757"/>
        <v>0</v>
      </c>
      <c r="AR3215" s="81">
        <f t="shared" si="2757"/>
        <v>0</v>
      </c>
      <c r="AS3215" s="80">
        <f t="shared" si="2757"/>
        <v>0</v>
      </c>
      <c r="AT3215" s="81">
        <f t="shared" si="2757"/>
        <v>0</v>
      </c>
      <c r="AU3215" s="80">
        <f t="shared" si="2757"/>
        <v>0</v>
      </c>
      <c r="AV3215" s="81">
        <f t="shared" si="2744"/>
        <v>0</v>
      </c>
      <c r="AW3215" s="80">
        <f t="shared" si="2745"/>
        <v>0</v>
      </c>
      <c r="AX3215" s="210"/>
      <c r="AY3215" s="79">
        <f t="shared" si="2746"/>
        <v>0</v>
      </c>
      <c r="AZ3215" s="80">
        <f t="shared" si="2747"/>
        <v>0</v>
      </c>
      <c r="BA3215" s="81">
        <f t="shared" si="2748"/>
        <v>0</v>
      </c>
      <c r="BB3215" s="80">
        <f t="shared" si="2749"/>
        <v>0</v>
      </c>
      <c r="BC3215" s="80">
        <f t="shared" si="2750"/>
        <v>0</v>
      </c>
      <c r="BD3215" s="86">
        <f t="shared" si="2751"/>
        <v>0</v>
      </c>
    </row>
    <row r="3216" spans="2:56" x14ac:dyDescent="0.3">
      <c r="B3216" s="211" t="s">
        <v>177</v>
      </c>
      <c r="C3216" s="212"/>
      <c r="D3216" s="213"/>
      <c r="E3216" s="144">
        <f t="shared" si="2738"/>
        <v>0</v>
      </c>
      <c r="F3216" s="212"/>
      <c r="G3216" s="213"/>
      <c r="H3216" s="144">
        <f t="shared" si="2739"/>
        <v>0</v>
      </c>
      <c r="I3216" s="212"/>
      <c r="J3216" s="213"/>
      <c r="K3216" s="144">
        <f t="shared" si="2740"/>
        <v>0</v>
      </c>
      <c r="L3216" s="212"/>
      <c r="M3216" s="214"/>
      <c r="N3216" s="215"/>
      <c r="O3216" s="212"/>
      <c r="P3216" s="215"/>
      <c r="Q3216" s="139">
        <f t="shared" si="2741"/>
        <v>0</v>
      </c>
      <c r="R3216" s="215"/>
      <c r="S3216" s="215"/>
      <c r="T3216" s="140">
        <f t="shared" si="2752"/>
        <v>0</v>
      </c>
      <c r="U3216" s="216"/>
      <c r="V3216" s="212"/>
      <c r="W3216" s="215"/>
      <c r="X3216" s="139">
        <f t="shared" si="2742"/>
        <v>0</v>
      </c>
      <c r="Y3216" s="215"/>
      <c r="Z3216" s="215"/>
      <c r="AA3216" s="140">
        <f t="shared" si="2753"/>
        <v>0</v>
      </c>
      <c r="AB3216" s="216"/>
      <c r="AC3216" s="212"/>
      <c r="AD3216" s="215"/>
      <c r="AE3216" s="139">
        <f t="shared" si="2743"/>
        <v>0</v>
      </c>
      <c r="AF3216" s="215"/>
      <c r="AG3216" s="215"/>
      <c r="AH3216" s="140">
        <f t="shared" si="2754"/>
        <v>0</v>
      </c>
      <c r="AJ3216" s="217"/>
      <c r="AK3216" s="218"/>
      <c r="AL3216" s="219"/>
      <c r="AM3216" s="218"/>
      <c r="AN3216" s="219"/>
      <c r="AO3216" s="218"/>
      <c r="AP3216" s="219"/>
      <c r="AQ3216" s="218"/>
      <c r="AR3216" s="219"/>
      <c r="AS3216" s="218"/>
      <c r="AT3216" s="219"/>
      <c r="AU3216" s="218"/>
      <c r="AV3216" s="114">
        <f t="shared" si="2744"/>
        <v>0</v>
      </c>
      <c r="AW3216" s="113">
        <f t="shared" si="2745"/>
        <v>0</v>
      </c>
      <c r="AX3216" s="210"/>
      <c r="AY3216" s="111">
        <f t="shared" si="2746"/>
        <v>0</v>
      </c>
      <c r="AZ3216" s="113">
        <f t="shared" si="2747"/>
        <v>0</v>
      </c>
      <c r="BA3216" s="114">
        <f t="shared" si="2748"/>
        <v>0</v>
      </c>
      <c r="BB3216" s="113">
        <f t="shared" si="2749"/>
        <v>0</v>
      </c>
      <c r="BC3216" s="113">
        <f t="shared" si="2750"/>
        <v>0</v>
      </c>
      <c r="BD3216" s="117">
        <f t="shared" si="2751"/>
        <v>0</v>
      </c>
    </row>
    <row r="3217" spans="2:56" x14ac:dyDescent="0.3">
      <c r="B3217" s="211" t="s">
        <v>178</v>
      </c>
      <c r="C3217" s="212"/>
      <c r="D3217" s="213"/>
      <c r="E3217" s="144">
        <f t="shared" si="2738"/>
        <v>0</v>
      </c>
      <c r="F3217" s="212"/>
      <c r="G3217" s="213"/>
      <c r="H3217" s="144">
        <f t="shared" si="2739"/>
        <v>0</v>
      </c>
      <c r="I3217" s="212"/>
      <c r="J3217" s="213"/>
      <c r="K3217" s="144">
        <f t="shared" si="2740"/>
        <v>0</v>
      </c>
      <c r="L3217" s="212"/>
      <c r="M3217" s="214"/>
      <c r="N3217" s="215"/>
      <c r="O3217" s="212"/>
      <c r="P3217" s="215"/>
      <c r="Q3217" s="139">
        <f t="shared" si="2741"/>
        <v>0</v>
      </c>
      <c r="R3217" s="215"/>
      <c r="S3217" s="215"/>
      <c r="T3217" s="140">
        <f t="shared" si="2752"/>
        <v>0</v>
      </c>
      <c r="U3217" s="216"/>
      <c r="V3217" s="212"/>
      <c r="W3217" s="215"/>
      <c r="X3217" s="139">
        <f t="shared" si="2742"/>
        <v>0</v>
      </c>
      <c r="Y3217" s="215"/>
      <c r="Z3217" s="215"/>
      <c r="AA3217" s="140">
        <f t="shared" si="2753"/>
        <v>0</v>
      </c>
      <c r="AB3217" s="216"/>
      <c r="AC3217" s="212"/>
      <c r="AD3217" s="215"/>
      <c r="AE3217" s="139">
        <f t="shared" si="2743"/>
        <v>0</v>
      </c>
      <c r="AF3217" s="215"/>
      <c r="AG3217" s="215"/>
      <c r="AH3217" s="140">
        <f t="shared" si="2754"/>
        <v>0</v>
      </c>
      <c r="AJ3217" s="217"/>
      <c r="AK3217" s="218"/>
      <c r="AL3217" s="219"/>
      <c r="AM3217" s="218"/>
      <c r="AN3217" s="219"/>
      <c r="AO3217" s="218"/>
      <c r="AP3217" s="219"/>
      <c r="AQ3217" s="218"/>
      <c r="AR3217" s="219"/>
      <c r="AS3217" s="218"/>
      <c r="AT3217" s="219"/>
      <c r="AU3217" s="218"/>
      <c r="AV3217" s="114">
        <f t="shared" si="2744"/>
        <v>0</v>
      </c>
      <c r="AW3217" s="113">
        <f t="shared" si="2745"/>
        <v>0</v>
      </c>
      <c r="AX3217" s="210"/>
      <c r="AY3217" s="111">
        <f t="shared" si="2746"/>
        <v>0</v>
      </c>
      <c r="AZ3217" s="113">
        <f t="shared" si="2747"/>
        <v>0</v>
      </c>
      <c r="BA3217" s="114">
        <f t="shared" si="2748"/>
        <v>0</v>
      </c>
      <c r="BB3217" s="113">
        <f t="shared" si="2749"/>
        <v>0</v>
      </c>
      <c r="BC3217" s="113">
        <f t="shared" si="2750"/>
        <v>0</v>
      </c>
      <c r="BD3217" s="117">
        <f t="shared" si="2751"/>
        <v>0</v>
      </c>
    </row>
    <row r="3218" spans="2:56" x14ac:dyDescent="0.3">
      <c r="B3218" s="211" t="s">
        <v>179</v>
      </c>
      <c r="C3218" s="212"/>
      <c r="D3218" s="213"/>
      <c r="E3218" s="144">
        <f t="shared" si="2738"/>
        <v>0</v>
      </c>
      <c r="F3218" s="212"/>
      <c r="G3218" s="213"/>
      <c r="H3218" s="144">
        <f t="shared" si="2739"/>
        <v>0</v>
      </c>
      <c r="I3218" s="212"/>
      <c r="J3218" s="213"/>
      <c r="K3218" s="144">
        <f t="shared" si="2740"/>
        <v>0</v>
      </c>
      <c r="L3218" s="212"/>
      <c r="M3218" s="214"/>
      <c r="N3218" s="215"/>
      <c r="O3218" s="212"/>
      <c r="P3218" s="215"/>
      <c r="Q3218" s="139">
        <f t="shared" si="2741"/>
        <v>0</v>
      </c>
      <c r="R3218" s="215"/>
      <c r="S3218" s="215"/>
      <c r="T3218" s="140">
        <f t="shared" si="2752"/>
        <v>0</v>
      </c>
      <c r="U3218" s="216"/>
      <c r="V3218" s="212"/>
      <c r="W3218" s="215"/>
      <c r="X3218" s="139">
        <f t="shared" si="2742"/>
        <v>0</v>
      </c>
      <c r="Y3218" s="215"/>
      <c r="Z3218" s="215"/>
      <c r="AA3218" s="140">
        <f t="shared" si="2753"/>
        <v>0</v>
      </c>
      <c r="AB3218" s="216"/>
      <c r="AC3218" s="212"/>
      <c r="AD3218" s="215"/>
      <c r="AE3218" s="139">
        <f t="shared" si="2743"/>
        <v>0</v>
      </c>
      <c r="AF3218" s="215"/>
      <c r="AG3218" s="215"/>
      <c r="AH3218" s="140">
        <f t="shared" si="2754"/>
        <v>0</v>
      </c>
      <c r="AJ3218" s="217"/>
      <c r="AK3218" s="218"/>
      <c r="AL3218" s="219"/>
      <c r="AM3218" s="218"/>
      <c r="AN3218" s="219"/>
      <c r="AO3218" s="218"/>
      <c r="AP3218" s="219"/>
      <c r="AQ3218" s="218"/>
      <c r="AR3218" s="219"/>
      <c r="AS3218" s="218"/>
      <c r="AT3218" s="219"/>
      <c r="AU3218" s="218"/>
      <c r="AV3218" s="114">
        <f t="shared" si="2744"/>
        <v>0</v>
      </c>
      <c r="AW3218" s="113">
        <f t="shared" si="2745"/>
        <v>0</v>
      </c>
      <c r="AX3218" s="210"/>
      <c r="AY3218" s="111">
        <f t="shared" si="2746"/>
        <v>0</v>
      </c>
      <c r="AZ3218" s="113">
        <f t="shared" si="2747"/>
        <v>0</v>
      </c>
      <c r="BA3218" s="114">
        <f t="shared" si="2748"/>
        <v>0</v>
      </c>
      <c r="BB3218" s="113">
        <f t="shared" si="2749"/>
        <v>0</v>
      </c>
      <c r="BC3218" s="113">
        <f t="shared" si="2750"/>
        <v>0</v>
      </c>
      <c r="BD3218" s="117">
        <f t="shared" si="2751"/>
        <v>0</v>
      </c>
    </row>
    <row r="3219" spans="2:56" x14ac:dyDescent="0.3">
      <c r="B3219" s="211" t="s">
        <v>180</v>
      </c>
      <c r="C3219" s="212"/>
      <c r="D3219" s="213"/>
      <c r="E3219" s="144">
        <f t="shared" si="2738"/>
        <v>0</v>
      </c>
      <c r="F3219" s="212"/>
      <c r="G3219" s="213"/>
      <c r="H3219" s="144">
        <f t="shared" si="2739"/>
        <v>0</v>
      </c>
      <c r="I3219" s="212"/>
      <c r="J3219" s="213"/>
      <c r="K3219" s="144">
        <f t="shared" si="2740"/>
        <v>0</v>
      </c>
      <c r="L3219" s="212"/>
      <c r="M3219" s="214"/>
      <c r="N3219" s="215"/>
      <c r="O3219" s="212"/>
      <c r="P3219" s="215"/>
      <c r="Q3219" s="139">
        <f t="shared" si="2741"/>
        <v>0</v>
      </c>
      <c r="R3219" s="215"/>
      <c r="S3219" s="215"/>
      <c r="T3219" s="140">
        <f t="shared" si="2752"/>
        <v>0</v>
      </c>
      <c r="U3219" s="216"/>
      <c r="V3219" s="212"/>
      <c r="W3219" s="215"/>
      <c r="X3219" s="139">
        <f t="shared" si="2742"/>
        <v>0</v>
      </c>
      <c r="Y3219" s="215"/>
      <c r="Z3219" s="215"/>
      <c r="AA3219" s="140">
        <f t="shared" si="2753"/>
        <v>0</v>
      </c>
      <c r="AB3219" s="216"/>
      <c r="AC3219" s="212"/>
      <c r="AD3219" s="215"/>
      <c r="AE3219" s="139">
        <f t="shared" si="2743"/>
        <v>0</v>
      </c>
      <c r="AF3219" s="215"/>
      <c r="AG3219" s="215"/>
      <c r="AH3219" s="140">
        <f t="shared" si="2754"/>
        <v>0</v>
      </c>
      <c r="AJ3219" s="217"/>
      <c r="AK3219" s="218"/>
      <c r="AL3219" s="219"/>
      <c r="AM3219" s="218"/>
      <c r="AN3219" s="219"/>
      <c r="AO3219" s="218"/>
      <c r="AP3219" s="219"/>
      <c r="AQ3219" s="218"/>
      <c r="AR3219" s="219"/>
      <c r="AS3219" s="218"/>
      <c r="AT3219" s="219"/>
      <c r="AU3219" s="218"/>
      <c r="AV3219" s="114">
        <f t="shared" si="2744"/>
        <v>0</v>
      </c>
      <c r="AW3219" s="113">
        <f t="shared" si="2745"/>
        <v>0</v>
      </c>
      <c r="AX3219" s="210"/>
      <c r="AY3219" s="111">
        <f t="shared" si="2746"/>
        <v>0</v>
      </c>
      <c r="AZ3219" s="113">
        <f t="shared" si="2747"/>
        <v>0</v>
      </c>
      <c r="BA3219" s="114">
        <f t="shared" si="2748"/>
        <v>0</v>
      </c>
      <c r="BB3219" s="113">
        <f t="shared" si="2749"/>
        <v>0</v>
      </c>
      <c r="BC3219" s="113">
        <f t="shared" si="2750"/>
        <v>0</v>
      </c>
      <c r="BD3219" s="117">
        <f t="shared" si="2751"/>
        <v>0</v>
      </c>
    </row>
    <row r="3220" spans="2:56" x14ac:dyDescent="0.3">
      <c r="B3220" s="211" t="s">
        <v>181</v>
      </c>
      <c r="C3220" s="212"/>
      <c r="D3220" s="213"/>
      <c r="E3220" s="144">
        <f t="shared" si="2738"/>
        <v>0</v>
      </c>
      <c r="F3220" s="212"/>
      <c r="G3220" s="213"/>
      <c r="H3220" s="144">
        <f t="shared" si="2739"/>
        <v>0</v>
      </c>
      <c r="I3220" s="212"/>
      <c r="J3220" s="213"/>
      <c r="K3220" s="144">
        <f t="shared" si="2740"/>
        <v>0</v>
      </c>
      <c r="L3220" s="212"/>
      <c r="M3220" s="214"/>
      <c r="N3220" s="215"/>
      <c r="O3220" s="212"/>
      <c r="P3220" s="215"/>
      <c r="Q3220" s="139">
        <f t="shared" si="2741"/>
        <v>0</v>
      </c>
      <c r="R3220" s="215"/>
      <c r="S3220" s="215"/>
      <c r="T3220" s="140">
        <f t="shared" si="2752"/>
        <v>0</v>
      </c>
      <c r="U3220" s="216"/>
      <c r="V3220" s="212"/>
      <c r="W3220" s="215"/>
      <c r="X3220" s="139">
        <f t="shared" si="2742"/>
        <v>0</v>
      </c>
      <c r="Y3220" s="215"/>
      <c r="Z3220" s="215"/>
      <c r="AA3220" s="140">
        <f t="shared" si="2753"/>
        <v>0</v>
      </c>
      <c r="AB3220" s="216"/>
      <c r="AC3220" s="212"/>
      <c r="AD3220" s="215"/>
      <c r="AE3220" s="139">
        <f t="shared" si="2743"/>
        <v>0</v>
      </c>
      <c r="AF3220" s="215"/>
      <c r="AG3220" s="215"/>
      <c r="AH3220" s="140">
        <f t="shared" si="2754"/>
        <v>0</v>
      </c>
      <c r="AJ3220" s="217"/>
      <c r="AK3220" s="218"/>
      <c r="AL3220" s="219"/>
      <c r="AM3220" s="218"/>
      <c r="AN3220" s="219"/>
      <c r="AO3220" s="218"/>
      <c r="AP3220" s="219"/>
      <c r="AQ3220" s="218"/>
      <c r="AR3220" s="219"/>
      <c r="AS3220" s="218"/>
      <c r="AT3220" s="219"/>
      <c r="AU3220" s="218"/>
      <c r="AV3220" s="114">
        <f t="shared" si="2744"/>
        <v>0</v>
      </c>
      <c r="AW3220" s="113">
        <f t="shared" si="2745"/>
        <v>0</v>
      </c>
      <c r="AX3220" s="210"/>
      <c r="AY3220" s="111">
        <f t="shared" si="2746"/>
        <v>0</v>
      </c>
      <c r="AZ3220" s="113">
        <f t="shared" si="2747"/>
        <v>0</v>
      </c>
      <c r="BA3220" s="114">
        <f t="shared" si="2748"/>
        <v>0</v>
      </c>
      <c r="BB3220" s="113">
        <f t="shared" si="2749"/>
        <v>0</v>
      </c>
      <c r="BC3220" s="113">
        <f t="shared" si="2750"/>
        <v>0</v>
      </c>
      <c r="BD3220" s="117">
        <f t="shared" si="2751"/>
        <v>0</v>
      </c>
    </row>
    <row r="3221" spans="2:56" x14ac:dyDescent="0.3">
      <c r="B3221" s="222" t="s">
        <v>182</v>
      </c>
      <c r="C3221" s="78">
        <f>SUM(C3222)</f>
        <v>0</v>
      </c>
      <c r="D3221" s="79">
        <f>SUM(D3222)</f>
        <v>0</v>
      </c>
      <c r="E3221" s="69">
        <f t="shared" si="2738"/>
        <v>0</v>
      </c>
      <c r="F3221" s="78">
        <f>SUM(F3222)</f>
        <v>0</v>
      </c>
      <c r="G3221" s="79">
        <f>SUM(G3222)</f>
        <v>0</v>
      </c>
      <c r="H3221" s="69">
        <f t="shared" si="2739"/>
        <v>0</v>
      </c>
      <c r="I3221" s="78">
        <f>SUM(I3222)</f>
        <v>0</v>
      </c>
      <c r="J3221" s="79">
        <f>SUM(J3222)</f>
        <v>0</v>
      </c>
      <c r="K3221" s="69">
        <f t="shared" si="2740"/>
        <v>0</v>
      </c>
      <c r="L3221" s="78">
        <f>SUM(L3222)</f>
        <v>0</v>
      </c>
      <c r="M3221" s="80">
        <f>SUM(M3222)</f>
        <v>0</v>
      </c>
      <c r="N3221" s="81">
        <f>SUM(N3222)</f>
        <v>0</v>
      </c>
      <c r="O3221" s="78">
        <f>SUM(O3222)</f>
        <v>0</v>
      </c>
      <c r="P3221" s="81">
        <f>SUM(P3222)</f>
        <v>0</v>
      </c>
      <c r="Q3221" s="148">
        <f t="shared" si="2741"/>
        <v>0</v>
      </c>
      <c r="R3221" s="81">
        <f>SUM(R3222)</f>
        <v>0</v>
      </c>
      <c r="S3221" s="81">
        <f>SUM(S3222)</f>
        <v>0</v>
      </c>
      <c r="T3221" s="149">
        <f t="shared" si="2752"/>
        <v>0</v>
      </c>
      <c r="U3221" s="216"/>
      <c r="V3221" s="78">
        <f>SUM(V3222)</f>
        <v>0</v>
      </c>
      <c r="W3221" s="81">
        <f>SUM(W3222)</f>
        <v>0</v>
      </c>
      <c r="X3221" s="148">
        <f t="shared" si="2742"/>
        <v>0</v>
      </c>
      <c r="Y3221" s="81">
        <f>SUM(Y3222)</f>
        <v>0</v>
      </c>
      <c r="Z3221" s="81">
        <f>SUM(Z3222)</f>
        <v>0</v>
      </c>
      <c r="AA3221" s="149">
        <f t="shared" si="2753"/>
        <v>0</v>
      </c>
      <c r="AB3221" s="216"/>
      <c r="AC3221" s="78">
        <f>SUM(AC3222)</f>
        <v>0</v>
      </c>
      <c r="AD3221" s="81">
        <f>SUM(AD3222)</f>
        <v>0</v>
      </c>
      <c r="AE3221" s="148">
        <f t="shared" si="2743"/>
        <v>0</v>
      </c>
      <c r="AF3221" s="81">
        <f>SUM(AF3222)</f>
        <v>0</v>
      </c>
      <c r="AG3221" s="81">
        <f>SUM(AG3222)</f>
        <v>0</v>
      </c>
      <c r="AH3221" s="149">
        <f t="shared" si="2754"/>
        <v>0</v>
      </c>
      <c r="AJ3221" s="79">
        <f t="shared" ref="AJ3221:AU3221" si="2758">SUM(AJ3222)</f>
        <v>0</v>
      </c>
      <c r="AK3221" s="80">
        <f t="shared" si="2758"/>
        <v>0</v>
      </c>
      <c r="AL3221" s="81">
        <f t="shared" si="2758"/>
        <v>0</v>
      </c>
      <c r="AM3221" s="80">
        <f t="shared" si="2758"/>
        <v>0</v>
      </c>
      <c r="AN3221" s="81">
        <f t="shared" si="2758"/>
        <v>0</v>
      </c>
      <c r="AO3221" s="80">
        <f t="shared" si="2758"/>
        <v>0</v>
      </c>
      <c r="AP3221" s="81">
        <f t="shared" si="2758"/>
        <v>0</v>
      </c>
      <c r="AQ3221" s="80">
        <f t="shared" si="2758"/>
        <v>0</v>
      </c>
      <c r="AR3221" s="81">
        <f t="shared" si="2758"/>
        <v>0</v>
      </c>
      <c r="AS3221" s="80">
        <f t="shared" si="2758"/>
        <v>0</v>
      </c>
      <c r="AT3221" s="81">
        <f t="shared" si="2758"/>
        <v>0</v>
      </c>
      <c r="AU3221" s="80">
        <f t="shared" si="2758"/>
        <v>0</v>
      </c>
      <c r="AV3221" s="81">
        <f t="shared" si="2744"/>
        <v>0</v>
      </c>
      <c r="AW3221" s="80">
        <f t="shared" si="2745"/>
        <v>0</v>
      </c>
      <c r="AX3221" s="210"/>
      <c r="AY3221" s="79">
        <f t="shared" si="2746"/>
        <v>0</v>
      </c>
      <c r="AZ3221" s="80">
        <f t="shared" si="2747"/>
        <v>0</v>
      </c>
      <c r="BA3221" s="81">
        <f t="shared" si="2748"/>
        <v>0</v>
      </c>
      <c r="BB3221" s="80">
        <f t="shared" si="2749"/>
        <v>0</v>
      </c>
      <c r="BC3221" s="80">
        <f t="shared" si="2750"/>
        <v>0</v>
      </c>
      <c r="BD3221" s="86">
        <f t="shared" si="2751"/>
        <v>0</v>
      </c>
    </row>
    <row r="3222" spans="2:56" x14ac:dyDescent="0.3">
      <c r="B3222" s="211" t="s">
        <v>182</v>
      </c>
      <c r="C3222" s="212"/>
      <c r="D3222" s="213"/>
      <c r="E3222" s="144">
        <f t="shared" si="2738"/>
        <v>0</v>
      </c>
      <c r="F3222" s="212"/>
      <c r="G3222" s="213"/>
      <c r="H3222" s="144">
        <f t="shared" si="2739"/>
        <v>0</v>
      </c>
      <c r="I3222" s="212"/>
      <c r="J3222" s="213"/>
      <c r="K3222" s="144">
        <f t="shared" si="2740"/>
        <v>0</v>
      </c>
      <c r="L3222" s="212"/>
      <c r="M3222" s="214"/>
      <c r="N3222" s="215"/>
      <c r="O3222" s="212"/>
      <c r="P3222" s="215"/>
      <c r="Q3222" s="139">
        <f t="shared" si="2741"/>
        <v>0</v>
      </c>
      <c r="R3222" s="215"/>
      <c r="S3222" s="215"/>
      <c r="T3222" s="140">
        <f t="shared" si="2752"/>
        <v>0</v>
      </c>
      <c r="U3222" s="216"/>
      <c r="V3222" s="212"/>
      <c r="W3222" s="215"/>
      <c r="X3222" s="139">
        <f t="shared" si="2742"/>
        <v>0</v>
      </c>
      <c r="Y3222" s="215"/>
      <c r="Z3222" s="215"/>
      <c r="AA3222" s="140">
        <f t="shared" si="2753"/>
        <v>0</v>
      </c>
      <c r="AB3222" s="216"/>
      <c r="AC3222" s="212"/>
      <c r="AD3222" s="215"/>
      <c r="AE3222" s="139">
        <f t="shared" si="2743"/>
        <v>0</v>
      </c>
      <c r="AF3222" s="215"/>
      <c r="AG3222" s="215"/>
      <c r="AH3222" s="140">
        <f t="shared" si="2754"/>
        <v>0</v>
      </c>
      <c r="AJ3222" s="217"/>
      <c r="AK3222" s="218"/>
      <c r="AL3222" s="219"/>
      <c r="AM3222" s="218"/>
      <c r="AN3222" s="219"/>
      <c r="AO3222" s="218"/>
      <c r="AP3222" s="219"/>
      <c r="AQ3222" s="218"/>
      <c r="AR3222" s="219"/>
      <c r="AS3222" s="218"/>
      <c r="AT3222" s="219"/>
      <c r="AU3222" s="218"/>
      <c r="AV3222" s="114">
        <f t="shared" si="2744"/>
        <v>0</v>
      </c>
      <c r="AW3222" s="113">
        <f t="shared" si="2745"/>
        <v>0</v>
      </c>
      <c r="AX3222" s="210"/>
      <c r="AY3222" s="111">
        <f t="shared" si="2746"/>
        <v>0</v>
      </c>
      <c r="AZ3222" s="113">
        <f t="shared" si="2747"/>
        <v>0</v>
      </c>
      <c r="BA3222" s="114">
        <f t="shared" si="2748"/>
        <v>0</v>
      </c>
      <c r="BB3222" s="113">
        <f t="shared" si="2749"/>
        <v>0</v>
      </c>
      <c r="BC3222" s="113">
        <f t="shared" si="2750"/>
        <v>0</v>
      </c>
      <c r="BD3222" s="117">
        <f t="shared" si="2751"/>
        <v>0</v>
      </c>
    </row>
    <row r="3223" spans="2:56" x14ac:dyDescent="0.3">
      <c r="B3223" s="222" t="s">
        <v>183</v>
      </c>
      <c r="C3223" s="78">
        <f>SUM(C3224)</f>
        <v>0</v>
      </c>
      <c r="D3223" s="79">
        <f>SUM(D3224)</f>
        <v>0</v>
      </c>
      <c r="E3223" s="69">
        <f t="shared" si="2738"/>
        <v>0</v>
      </c>
      <c r="F3223" s="78">
        <f>SUM(F3224)</f>
        <v>0</v>
      </c>
      <c r="G3223" s="79">
        <f>SUM(G3224)</f>
        <v>0</v>
      </c>
      <c r="H3223" s="69">
        <f t="shared" si="2739"/>
        <v>0</v>
      </c>
      <c r="I3223" s="78">
        <f>SUM(I3224)</f>
        <v>0</v>
      </c>
      <c r="J3223" s="79">
        <f>SUM(J3224)</f>
        <v>0</v>
      </c>
      <c r="K3223" s="69">
        <f t="shared" si="2740"/>
        <v>0</v>
      </c>
      <c r="L3223" s="78">
        <f>SUM(L3224)</f>
        <v>0</v>
      </c>
      <c r="M3223" s="80">
        <f>SUM(M3224)</f>
        <v>0</v>
      </c>
      <c r="N3223" s="81">
        <f>SUM(N3224)</f>
        <v>0</v>
      </c>
      <c r="O3223" s="78">
        <f>SUM(O3224)</f>
        <v>0</v>
      </c>
      <c r="P3223" s="81">
        <f>SUM(P3224)</f>
        <v>0</v>
      </c>
      <c r="Q3223" s="148">
        <f t="shared" si="2741"/>
        <v>0</v>
      </c>
      <c r="R3223" s="81">
        <f>SUM(R3224)</f>
        <v>0</v>
      </c>
      <c r="S3223" s="81">
        <f>SUM(S3224)</f>
        <v>0</v>
      </c>
      <c r="T3223" s="149">
        <f t="shared" si="2752"/>
        <v>0</v>
      </c>
      <c r="U3223" s="216"/>
      <c r="V3223" s="78">
        <f>SUM(V3224)</f>
        <v>0</v>
      </c>
      <c r="W3223" s="81">
        <f>SUM(W3224)</f>
        <v>0</v>
      </c>
      <c r="X3223" s="148">
        <f t="shared" si="2742"/>
        <v>0</v>
      </c>
      <c r="Y3223" s="81">
        <f>SUM(Y3224)</f>
        <v>0</v>
      </c>
      <c r="Z3223" s="81">
        <f>SUM(Z3224)</f>
        <v>0</v>
      </c>
      <c r="AA3223" s="149">
        <f t="shared" si="2753"/>
        <v>0</v>
      </c>
      <c r="AB3223" s="216"/>
      <c r="AC3223" s="78">
        <f>SUM(AC3224)</f>
        <v>0</v>
      </c>
      <c r="AD3223" s="81">
        <f>SUM(AD3224)</f>
        <v>0</v>
      </c>
      <c r="AE3223" s="148">
        <f t="shared" si="2743"/>
        <v>0</v>
      </c>
      <c r="AF3223" s="81">
        <f>SUM(AF3224)</f>
        <v>0</v>
      </c>
      <c r="AG3223" s="81">
        <f>SUM(AG3224)</f>
        <v>0</v>
      </c>
      <c r="AH3223" s="149">
        <f t="shared" si="2754"/>
        <v>0</v>
      </c>
      <c r="AJ3223" s="79">
        <f t="shared" ref="AJ3223:AU3223" si="2759">SUM(AJ3224)</f>
        <v>0</v>
      </c>
      <c r="AK3223" s="80">
        <f t="shared" si="2759"/>
        <v>0</v>
      </c>
      <c r="AL3223" s="81">
        <f t="shared" si="2759"/>
        <v>0</v>
      </c>
      <c r="AM3223" s="80">
        <f t="shared" si="2759"/>
        <v>0</v>
      </c>
      <c r="AN3223" s="81">
        <f t="shared" si="2759"/>
        <v>0</v>
      </c>
      <c r="AO3223" s="80">
        <f t="shared" si="2759"/>
        <v>0</v>
      </c>
      <c r="AP3223" s="81">
        <f t="shared" si="2759"/>
        <v>0</v>
      </c>
      <c r="AQ3223" s="80">
        <f t="shared" si="2759"/>
        <v>0</v>
      </c>
      <c r="AR3223" s="81">
        <f t="shared" si="2759"/>
        <v>0</v>
      </c>
      <c r="AS3223" s="80">
        <f t="shared" si="2759"/>
        <v>0</v>
      </c>
      <c r="AT3223" s="81">
        <f t="shared" si="2759"/>
        <v>0</v>
      </c>
      <c r="AU3223" s="80">
        <f t="shared" si="2759"/>
        <v>0</v>
      </c>
      <c r="AV3223" s="81">
        <f t="shared" si="2744"/>
        <v>0</v>
      </c>
      <c r="AW3223" s="80">
        <f t="shared" si="2745"/>
        <v>0</v>
      </c>
      <c r="AX3223" s="210"/>
      <c r="AY3223" s="79">
        <f t="shared" si="2746"/>
        <v>0</v>
      </c>
      <c r="AZ3223" s="80">
        <f t="shared" si="2747"/>
        <v>0</v>
      </c>
      <c r="BA3223" s="81">
        <f t="shared" si="2748"/>
        <v>0</v>
      </c>
      <c r="BB3223" s="80">
        <f t="shared" si="2749"/>
        <v>0</v>
      </c>
      <c r="BC3223" s="80">
        <f t="shared" si="2750"/>
        <v>0</v>
      </c>
      <c r="BD3223" s="86">
        <f t="shared" si="2751"/>
        <v>0</v>
      </c>
    </row>
    <row r="3224" spans="2:56" x14ac:dyDescent="0.3">
      <c r="B3224" s="211" t="s">
        <v>184</v>
      </c>
      <c r="C3224" s="212"/>
      <c r="D3224" s="213"/>
      <c r="E3224" s="144">
        <f t="shared" si="2738"/>
        <v>0</v>
      </c>
      <c r="F3224" s="212"/>
      <c r="G3224" s="213"/>
      <c r="H3224" s="144">
        <f t="shared" si="2739"/>
        <v>0</v>
      </c>
      <c r="I3224" s="212"/>
      <c r="J3224" s="213"/>
      <c r="K3224" s="144">
        <f t="shared" si="2740"/>
        <v>0</v>
      </c>
      <c r="L3224" s="212"/>
      <c r="M3224" s="214"/>
      <c r="N3224" s="215"/>
      <c r="O3224" s="212"/>
      <c r="P3224" s="215"/>
      <c r="Q3224" s="139">
        <f t="shared" si="2741"/>
        <v>0</v>
      </c>
      <c r="R3224" s="215"/>
      <c r="S3224" s="215"/>
      <c r="T3224" s="140">
        <f t="shared" si="2752"/>
        <v>0</v>
      </c>
      <c r="U3224" s="216"/>
      <c r="V3224" s="212"/>
      <c r="W3224" s="215"/>
      <c r="X3224" s="139">
        <f t="shared" si="2742"/>
        <v>0</v>
      </c>
      <c r="Y3224" s="215"/>
      <c r="Z3224" s="215"/>
      <c r="AA3224" s="140">
        <f t="shared" si="2753"/>
        <v>0</v>
      </c>
      <c r="AB3224" s="216"/>
      <c r="AC3224" s="212"/>
      <c r="AD3224" s="215"/>
      <c r="AE3224" s="139">
        <f t="shared" si="2743"/>
        <v>0</v>
      </c>
      <c r="AF3224" s="215"/>
      <c r="AG3224" s="215"/>
      <c r="AH3224" s="140">
        <f t="shared" si="2754"/>
        <v>0</v>
      </c>
      <c r="AJ3224" s="217"/>
      <c r="AK3224" s="218"/>
      <c r="AL3224" s="219"/>
      <c r="AM3224" s="218"/>
      <c r="AN3224" s="219"/>
      <c r="AO3224" s="218"/>
      <c r="AP3224" s="219"/>
      <c r="AQ3224" s="218"/>
      <c r="AR3224" s="219"/>
      <c r="AS3224" s="218"/>
      <c r="AT3224" s="219"/>
      <c r="AU3224" s="218"/>
      <c r="AV3224" s="114">
        <f t="shared" si="2744"/>
        <v>0</v>
      </c>
      <c r="AW3224" s="113">
        <f t="shared" si="2745"/>
        <v>0</v>
      </c>
      <c r="AX3224" s="210"/>
      <c r="AY3224" s="111">
        <f t="shared" si="2746"/>
        <v>0</v>
      </c>
      <c r="AZ3224" s="113">
        <f t="shared" si="2747"/>
        <v>0</v>
      </c>
      <c r="BA3224" s="114">
        <f t="shared" si="2748"/>
        <v>0</v>
      </c>
      <c r="BB3224" s="113">
        <f t="shared" si="2749"/>
        <v>0</v>
      </c>
      <c r="BC3224" s="113">
        <f t="shared" si="2750"/>
        <v>0</v>
      </c>
      <c r="BD3224" s="117">
        <f t="shared" si="2751"/>
        <v>0</v>
      </c>
    </row>
    <row r="3225" spans="2:56" x14ac:dyDescent="0.3">
      <c r="B3225" s="221" t="s">
        <v>185</v>
      </c>
      <c r="C3225" s="78">
        <f>SUM(C3226:C3227)</f>
        <v>0</v>
      </c>
      <c r="D3225" s="79">
        <f>SUM(D3226:D3227)</f>
        <v>0</v>
      </c>
      <c r="E3225" s="69">
        <f t="shared" si="2738"/>
        <v>0</v>
      </c>
      <c r="F3225" s="78">
        <f>SUM(F3226:F3227)</f>
        <v>0</v>
      </c>
      <c r="G3225" s="79">
        <f>SUM(G3226:G3227)</f>
        <v>0</v>
      </c>
      <c r="H3225" s="69">
        <f t="shared" si="2739"/>
        <v>0</v>
      </c>
      <c r="I3225" s="78">
        <f>SUM(I3226:I3227)</f>
        <v>0</v>
      </c>
      <c r="J3225" s="79">
        <f>SUM(J3226:J3227)</f>
        <v>0</v>
      </c>
      <c r="K3225" s="69">
        <f t="shared" si="2740"/>
        <v>0</v>
      </c>
      <c r="L3225" s="78">
        <f>SUM(L3226:L3227)</f>
        <v>0</v>
      </c>
      <c r="M3225" s="80">
        <f>SUM(M3226:M3227)</f>
        <v>0</v>
      </c>
      <c r="N3225" s="81">
        <f>SUM(N3226:N3227)</f>
        <v>0</v>
      </c>
      <c r="O3225" s="78">
        <f>SUM(O3226:O3227)</f>
        <v>0</v>
      </c>
      <c r="P3225" s="81">
        <f>SUM(P3226:P3227)</f>
        <v>0</v>
      </c>
      <c r="Q3225" s="148">
        <f t="shared" si="2741"/>
        <v>0</v>
      </c>
      <c r="R3225" s="81">
        <f>SUM(R3226:R3227)</f>
        <v>0</v>
      </c>
      <c r="S3225" s="81">
        <f>SUM(S3226:S3227)</f>
        <v>0</v>
      </c>
      <c r="T3225" s="149">
        <f t="shared" si="2752"/>
        <v>0</v>
      </c>
      <c r="U3225" s="216"/>
      <c r="V3225" s="78">
        <f>SUM(V3226:V3227)</f>
        <v>0</v>
      </c>
      <c r="W3225" s="81">
        <f>SUM(W3226:W3227)</f>
        <v>0</v>
      </c>
      <c r="X3225" s="148">
        <f t="shared" si="2742"/>
        <v>0</v>
      </c>
      <c r="Y3225" s="81">
        <f>SUM(Y3226:Y3227)</f>
        <v>0</v>
      </c>
      <c r="Z3225" s="81">
        <f>SUM(Z3226:Z3227)</f>
        <v>0</v>
      </c>
      <c r="AA3225" s="149">
        <f t="shared" si="2753"/>
        <v>0</v>
      </c>
      <c r="AB3225" s="216"/>
      <c r="AC3225" s="78">
        <f>SUM(AC3226:AC3227)</f>
        <v>0</v>
      </c>
      <c r="AD3225" s="81">
        <f>SUM(AD3226:AD3227)</f>
        <v>0</v>
      </c>
      <c r="AE3225" s="148">
        <f t="shared" si="2743"/>
        <v>0</v>
      </c>
      <c r="AF3225" s="81">
        <f>SUM(AF3226:AF3227)</f>
        <v>0</v>
      </c>
      <c r="AG3225" s="81">
        <f>SUM(AG3226:AG3227)</f>
        <v>0</v>
      </c>
      <c r="AH3225" s="149">
        <f t="shared" si="2754"/>
        <v>0</v>
      </c>
      <c r="AJ3225" s="79">
        <f t="shared" ref="AJ3225:AU3225" si="2760">SUM(AJ3226:AJ3227)</f>
        <v>0</v>
      </c>
      <c r="AK3225" s="80">
        <f t="shared" si="2760"/>
        <v>0</v>
      </c>
      <c r="AL3225" s="81">
        <f t="shared" si="2760"/>
        <v>0</v>
      </c>
      <c r="AM3225" s="80">
        <f t="shared" si="2760"/>
        <v>0</v>
      </c>
      <c r="AN3225" s="81">
        <f t="shared" si="2760"/>
        <v>0</v>
      </c>
      <c r="AO3225" s="80">
        <f t="shared" si="2760"/>
        <v>0</v>
      </c>
      <c r="AP3225" s="81">
        <f t="shared" si="2760"/>
        <v>0</v>
      </c>
      <c r="AQ3225" s="80">
        <f t="shared" si="2760"/>
        <v>0</v>
      </c>
      <c r="AR3225" s="81">
        <f t="shared" si="2760"/>
        <v>0</v>
      </c>
      <c r="AS3225" s="80">
        <f t="shared" si="2760"/>
        <v>0</v>
      </c>
      <c r="AT3225" s="81">
        <f t="shared" si="2760"/>
        <v>0</v>
      </c>
      <c r="AU3225" s="80">
        <f t="shared" si="2760"/>
        <v>0</v>
      </c>
      <c r="AV3225" s="81">
        <f t="shared" si="2744"/>
        <v>0</v>
      </c>
      <c r="AW3225" s="80">
        <f t="shared" si="2745"/>
        <v>0</v>
      </c>
      <c r="AX3225" s="210"/>
      <c r="AY3225" s="79">
        <f t="shared" si="2746"/>
        <v>0</v>
      </c>
      <c r="AZ3225" s="80">
        <f t="shared" si="2747"/>
        <v>0</v>
      </c>
      <c r="BA3225" s="81">
        <f t="shared" si="2748"/>
        <v>0</v>
      </c>
      <c r="BB3225" s="80">
        <f t="shared" si="2749"/>
        <v>0</v>
      </c>
      <c r="BC3225" s="80">
        <f t="shared" si="2750"/>
        <v>0</v>
      </c>
      <c r="BD3225" s="86">
        <f t="shared" si="2751"/>
        <v>0</v>
      </c>
    </row>
    <row r="3226" spans="2:56" x14ac:dyDescent="0.3">
      <c r="B3226" s="223" t="s">
        <v>186</v>
      </c>
      <c r="C3226" s="224"/>
      <c r="D3226" s="225"/>
      <c r="E3226" s="154">
        <f t="shared" si="2738"/>
        <v>0</v>
      </c>
      <c r="F3226" s="224"/>
      <c r="G3226" s="225"/>
      <c r="H3226" s="154">
        <f t="shared" si="2739"/>
        <v>0</v>
      </c>
      <c r="I3226" s="224"/>
      <c r="J3226" s="225"/>
      <c r="K3226" s="154">
        <f t="shared" si="2740"/>
        <v>0</v>
      </c>
      <c r="L3226" s="224"/>
      <c r="M3226" s="226"/>
      <c r="N3226" s="227"/>
      <c r="O3226" s="224"/>
      <c r="P3226" s="227"/>
      <c r="Q3226" s="148">
        <f t="shared" si="2741"/>
        <v>0</v>
      </c>
      <c r="R3226" s="227"/>
      <c r="S3226" s="227"/>
      <c r="T3226" s="149">
        <f t="shared" si="2752"/>
        <v>0</v>
      </c>
      <c r="U3226" s="216"/>
      <c r="V3226" s="224"/>
      <c r="W3226" s="227"/>
      <c r="X3226" s="148">
        <f t="shared" si="2742"/>
        <v>0</v>
      </c>
      <c r="Y3226" s="227"/>
      <c r="Z3226" s="227"/>
      <c r="AA3226" s="149">
        <f t="shared" si="2753"/>
        <v>0</v>
      </c>
      <c r="AB3226" s="216"/>
      <c r="AC3226" s="224"/>
      <c r="AD3226" s="227"/>
      <c r="AE3226" s="148">
        <f t="shared" si="2743"/>
        <v>0</v>
      </c>
      <c r="AF3226" s="227"/>
      <c r="AG3226" s="227"/>
      <c r="AH3226" s="149">
        <f t="shared" si="2754"/>
        <v>0</v>
      </c>
      <c r="AJ3226" s="217"/>
      <c r="AK3226" s="218"/>
      <c r="AL3226" s="219"/>
      <c r="AM3226" s="218"/>
      <c r="AN3226" s="219"/>
      <c r="AO3226" s="218"/>
      <c r="AP3226" s="219"/>
      <c r="AQ3226" s="218"/>
      <c r="AR3226" s="219"/>
      <c r="AS3226" s="218"/>
      <c r="AT3226" s="219"/>
      <c r="AU3226" s="218"/>
      <c r="AV3226" s="81">
        <f t="shared" si="2744"/>
        <v>0</v>
      </c>
      <c r="AW3226" s="80">
        <f t="shared" si="2745"/>
        <v>0</v>
      </c>
      <c r="AX3226" s="210"/>
      <c r="AY3226" s="79">
        <f t="shared" si="2746"/>
        <v>0</v>
      </c>
      <c r="AZ3226" s="80">
        <f t="shared" si="2747"/>
        <v>0</v>
      </c>
      <c r="BA3226" s="81">
        <f t="shared" si="2748"/>
        <v>0</v>
      </c>
      <c r="BB3226" s="80">
        <f t="shared" si="2749"/>
        <v>0</v>
      </c>
      <c r="BC3226" s="80">
        <f t="shared" si="2750"/>
        <v>0</v>
      </c>
      <c r="BD3226" s="86">
        <f t="shared" si="2751"/>
        <v>0</v>
      </c>
    </row>
    <row r="3227" spans="2:56" x14ac:dyDescent="0.3">
      <c r="B3227" s="223" t="s">
        <v>187</v>
      </c>
      <c r="C3227" s="224"/>
      <c r="D3227" s="225"/>
      <c r="E3227" s="154">
        <f t="shared" si="2738"/>
        <v>0</v>
      </c>
      <c r="F3227" s="224"/>
      <c r="G3227" s="225"/>
      <c r="H3227" s="154">
        <f t="shared" si="2739"/>
        <v>0</v>
      </c>
      <c r="I3227" s="224"/>
      <c r="J3227" s="225"/>
      <c r="K3227" s="154">
        <f t="shared" si="2740"/>
        <v>0</v>
      </c>
      <c r="L3227" s="224"/>
      <c r="M3227" s="226"/>
      <c r="N3227" s="227"/>
      <c r="O3227" s="224"/>
      <c r="P3227" s="227"/>
      <c r="Q3227" s="148">
        <f t="shared" si="2741"/>
        <v>0</v>
      </c>
      <c r="R3227" s="227"/>
      <c r="S3227" s="227"/>
      <c r="T3227" s="149">
        <f t="shared" si="2752"/>
        <v>0</v>
      </c>
      <c r="U3227" s="216"/>
      <c r="V3227" s="224"/>
      <c r="W3227" s="227"/>
      <c r="X3227" s="148">
        <f t="shared" si="2742"/>
        <v>0</v>
      </c>
      <c r="Y3227" s="227"/>
      <c r="Z3227" s="227"/>
      <c r="AA3227" s="149">
        <f t="shared" si="2753"/>
        <v>0</v>
      </c>
      <c r="AB3227" s="216"/>
      <c r="AC3227" s="224"/>
      <c r="AD3227" s="227"/>
      <c r="AE3227" s="148">
        <f t="shared" si="2743"/>
        <v>0</v>
      </c>
      <c r="AF3227" s="227"/>
      <c r="AG3227" s="227"/>
      <c r="AH3227" s="149">
        <f t="shared" si="2754"/>
        <v>0</v>
      </c>
      <c r="AJ3227" s="217"/>
      <c r="AK3227" s="218"/>
      <c r="AL3227" s="219"/>
      <c r="AM3227" s="218"/>
      <c r="AN3227" s="219"/>
      <c r="AO3227" s="218"/>
      <c r="AP3227" s="219"/>
      <c r="AQ3227" s="218"/>
      <c r="AR3227" s="219"/>
      <c r="AS3227" s="218"/>
      <c r="AT3227" s="219"/>
      <c r="AU3227" s="218"/>
      <c r="AV3227" s="81">
        <f t="shared" si="2744"/>
        <v>0</v>
      </c>
      <c r="AW3227" s="80">
        <f t="shared" si="2745"/>
        <v>0</v>
      </c>
      <c r="AX3227" s="210"/>
      <c r="AY3227" s="79">
        <f t="shared" si="2746"/>
        <v>0</v>
      </c>
      <c r="AZ3227" s="80">
        <f t="shared" si="2747"/>
        <v>0</v>
      </c>
      <c r="BA3227" s="81">
        <f t="shared" si="2748"/>
        <v>0</v>
      </c>
      <c r="BB3227" s="80">
        <f t="shared" si="2749"/>
        <v>0</v>
      </c>
      <c r="BC3227" s="80">
        <f t="shared" si="2750"/>
        <v>0</v>
      </c>
      <c r="BD3227" s="86">
        <f t="shared" si="2751"/>
        <v>0</v>
      </c>
    </row>
    <row r="3228" spans="2:56" s="108" customFormat="1" x14ac:dyDescent="0.3">
      <c r="B3228" s="228" t="s">
        <v>188</v>
      </c>
      <c r="C3228" s="158">
        <f>SUM(C3229,C3234,C3237,C3238,C3239,C3242,C3243)</f>
        <v>0</v>
      </c>
      <c r="D3228" s="159">
        <f>SUM(D3229,D3234,D3237,D3238,D3239,D3242,D3243)</f>
        <v>0</v>
      </c>
      <c r="E3228" s="160">
        <f t="shared" si="2738"/>
        <v>0</v>
      </c>
      <c r="F3228" s="158">
        <f>SUM(F3229,F3234,F3237,F3238,F3239,F3242,F3243)</f>
        <v>0</v>
      </c>
      <c r="G3228" s="159">
        <f>SUM(G3229,G3234,G3237,G3238,G3239,G3242,G3243)</f>
        <v>0</v>
      </c>
      <c r="H3228" s="160">
        <f t="shared" si="2739"/>
        <v>0</v>
      </c>
      <c r="I3228" s="158">
        <f>SUM(I3229,I3234,I3237,I3238,I3239,I3242,I3243)</f>
        <v>0</v>
      </c>
      <c r="J3228" s="159">
        <f>SUM(J3229,J3234,J3237,J3238,J3239,J3242,J3243)</f>
        <v>0</v>
      </c>
      <c r="K3228" s="160">
        <f t="shared" si="2740"/>
        <v>0</v>
      </c>
      <c r="L3228" s="158">
        <f>SUM(L3229,L3234,L3237,L3238,L3239,L3242,L3243)</f>
        <v>0</v>
      </c>
      <c r="M3228" s="161">
        <f>SUM(M3229,M3234,M3237,M3238,M3239,M3242,M3243)</f>
        <v>0</v>
      </c>
      <c r="N3228" s="162">
        <f>SUM(N3229,N3234,N3237,N3238,N3239,N3242,N3243)</f>
        <v>0</v>
      </c>
      <c r="O3228" s="158">
        <f>SUM(O3229,O3234,O3237,O3238,O3239,O3242,O3243)</f>
        <v>0</v>
      </c>
      <c r="P3228" s="162">
        <f>SUM(P3229,P3234,P3237,P3238,P3239,P3242,P3243)</f>
        <v>0</v>
      </c>
      <c r="Q3228" s="163">
        <f t="shared" si="2741"/>
        <v>0</v>
      </c>
      <c r="R3228" s="164">
        <f>SUM(R3229,R3234,R3237,R3238,R3239,R3242,R3243)</f>
        <v>0</v>
      </c>
      <c r="S3228" s="164">
        <f>SUM(S3229,S3234,S3237,S3238,S3239,S3242,S3243)</f>
        <v>0</v>
      </c>
      <c r="T3228" s="165">
        <f t="shared" si="2752"/>
        <v>0</v>
      </c>
      <c r="U3228" s="229"/>
      <c r="V3228" s="158">
        <f>SUM(V3229,V3234,V3237,V3238,V3239,V3242,V3243)</f>
        <v>0</v>
      </c>
      <c r="W3228" s="162">
        <f>SUM(W3229,W3234,W3237,W3238,W3239,W3242,W3243)</f>
        <v>0</v>
      </c>
      <c r="X3228" s="163">
        <f t="shared" si="2742"/>
        <v>0</v>
      </c>
      <c r="Y3228" s="164">
        <f>SUM(Y3229,Y3234,Y3237,Y3238,Y3239,Y3242,Y3243)</f>
        <v>0</v>
      </c>
      <c r="Z3228" s="164">
        <f>SUM(Z3229,Z3234,Z3237,Z3238,Z3239,Z3242,Z3243)</f>
        <v>0</v>
      </c>
      <c r="AA3228" s="165">
        <f t="shared" si="2753"/>
        <v>0</v>
      </c>
      <c r="AB3228" s="229"/>
      <c r="AC3228" s="158">
        <f>SUM(AC3229,AC3234,AC3237,AC3238,AC3239,AC3242,AC3243)</f>
        <v>0</v>
      </c>
      <c r="AD3228" s="162">
        <f>SUM(AD3229,AD3234,AD3237,AD3238,AD3239,AD3242,AD3243)</f>
        <v>0</v>
      </c>
      <c r="AE3228" s="163">
        <f t="shared" si="2743"/>
        <v>0</v>
      </c>
      <c r="AF3228" s="164">
        <f>SUM(AF3229,AF3234,AF3237,AF3238,AF3239,AF3242,AF3243)</f>
        <v>0</v>
      </c>
      <c r="AG3228" s="164">
        <f>SUM(AG3229,AG3234,AG3237,AG3238,AG3239,AG3242,AG3243)</f>
        <v>0</v>
      </c>
      <c r="AH3228" s="165">
        <f t="shared" si="2754"/>
        <v>0</v>
      </c>
      <c r="AJ3228" s="159">
        <f t="shared" ref="AJ3228:AU3228" si="2761">SUM(AJ3229,AJ3234,AJ3237,AJ3238,AJ3239,AJ3242,AJ3243)</f>
        <v>0</v>
      </c>
      <c r="AK3228" s="161">
        <f t="shared" si="2761"/>
        <v>0</v>
      </c>
      <c r="AL3228" s="162">
        <f t="shared" si="2761"/>
        <v>0</v>
      </c>
      <c r="AM3228" s="161">
        <f t="shared" si="2761"/>
        <v>0</v>
      </c>
      <c r="AN3228" s="162">
        <f t="shared" si="2761"/>
        <v>0</v>
      </c>
      <c r="AO3228" s="161">
        <f t="shared" si="2761"/>
        <v>0</v>
      </c>
      <c r="AP3228" s="162">
        <f t="shared" si="2761"/>
        <v>0</v>
      </c>
      <c r="AQ3228" s="161">
        <f t="shared" si="2761"/>
        <v>0</v>
      </c>
      <c r="AR3228" s="162">
        <f t="shared" si="2761"/>
        <v>0</v>
      </c>
      <c r="AS3228" s="161">
        <f t="shared" si="2761"/>
        <v>0</v>
      </c>
      <c r="AT3228" s="162">
        <f t="shared" si="2761"/>
        <v>0</v>
      </c>
      <c r="AU3228" s="161">
        <f t="shared" si="2761"/>
        <v>0</v>
      </c>
      <c r="AV3228" s="162">
        <f t="shared" si="2744"/>
        <v>0</v>
      </c>
      <c r="AW3228" s="161">
        <f t="shared" si="2745"/>
        <v>0</v>
      </c>
      <c r="AX3228" s="230"/>
      <c r="AY3228" s="159">
        <f t="shared" si="2746"/>
        <v>0</v>
      </c>
      <c r="AZ3228" s="161">
        <f t="shared" si="2747"/>
        <v>0</v>
      </c>
      <c r="BA3228" s="162">
        <f t="shared" si="2748"/>
        <v>0</v>
      </c>
      <c r="BB3228" s="161">
        <f t="shared" si="2749"/>
        <v>0</v>
      </c>
      <c r="BC3228" s="161">
        <f t="shared" si="2750"/>
        <v>0</v>
      </c>
      <c r="BD3228" s="167">
        <f t="shared" si="2751"/>
        <v>0</v>
      </c>
    </row>
    <row r="3229" spans="2:56" x14ac:dyDescent="0.3">
      <c r="B3229" s="221" t="s">
        <v>189</v>
      </c>
      <c r="C3229" s="78">
        <f>SUM(C3230,C3232)</f>
        <v>0</v>
      </c>
      <c r="D3229" s="79">
        <f>SUM(D3230,D3232)</f>
        <v>0</v>
      </c>
      <c r="E3229" s="69">
        <f t="shared" si="2738"/>
        <v>0</v>
      </c>
      <c r="F3229" s="78">
        <f>SUM(F3230,F3232)</f>
        <v>0</v>
      </c>
      <c r="G3229" s="79">
        <f>SUM(G3230,G3232)</f>
        <v>0</v>
      </c>
      <c r="H3229" s="69">
        <f t="shared" si="2739"/>
        <v>0</v>
      </c>
      <c r="I3229" s="78">
        <f>SUM(I3230,I3232)</f>
        <v>0</v>
      </c>
      <c r="J3229" s="79">
        <f>SUM(J3230,J3232)</f>
        <v>0</v>
      </c>
      <c r="K3229" s="69">
        <f t="shared" si="2740"/>
        <v>0</v>
      </c>
      <c r="L3229" s="78">
        <f>SUM(L3230,L3232)</f>
        <v>0</v>
      </c>
      <c r="M3229" s="80">
        <f>SUM(M3230,M3232)</f>
        <v>0</v>
      </c>
      <c r="N3229" s="81">
        <f>SUM(N3230,N3232)</f>
        <v>0</v>
      </c>
      <c r="O3229" s="78">
        <f>SUM(O3230,O3232)</f>
        <v>0</v>
      </c>
      <c r="P3229" s="81">
        <f>SUM(P3230,P3232)</f>
        <v>0</v>
      </c>
      <c r="Q3229" s="168">
        <f t="shared" si="2741"/>
        <v>0</v>
      </c>
      <c r="R3229" s="82">
        <f>SUM(R3230,R3232)</f>
        <v>0</v>
      </c>
      <c r="S3229" s="82">
        <f>SUM(S3230,S3232)</f>
        <v>0</v>
      </c>
      <c r="T3229" s="169">
        <f t="shared" si="2752"/>
        <v>0</v>
      </c>
      <c r="U3229" s="231"/>
      <c r="V3229" s="78">
        <f>SUM(V3230,V3232)</f>
        <v>0</v>
      </c>
      <c r="W3229" s="81">
        <f>SUM(W3230,W3232)</f>
        <v>0</v>
      </c>
      <c r="X3229" s="168">
        <f t="shared" si="2742"/>
        <v>0</v>
      </c>
      <c r="Y3229" s="82">
        <f>SUM(Y3230,Y3232)</f>
        <v>0</v>
      </c>
      <c r="Z3229" s="82">
        <f>SUM(Z3230,Z3232)</f>
        <v>0</v>
      </c>
      <c r="AA3229" s="169">
        <f t="shared" si="2753"/>
        <v>0</v>
      </c>
      <c r="AB3229" s="231"/>
      <c r="AC3229" s="78">
        <f>SUM(AC3230,AC3232)</f>
        <v>0</v>
      </c>
      <c r="AD3229" s="81">
        <f>SUM(AD3230,AD3232)</f>
        <v>0</v>
      </c>
      <c r="AE3229" s="168">
        <f t="shared" si="2743"/>
        <v>0</v>
      </c>
      <c r="AF3229" s="82">
        <f>SUM(AF3230,AF3232)</f>
        <v>0</v>
      </c>
      <c r="AG3229" s="82">
        <f>SUM(AG3230,AG3232)</f>
        <v>0</v>
      </c>
      <c r="AH3229" s="169">
        <f t="shared" si="2754"/>
        <v>0</v>
      </c>
      <c r="AJ3229" s="79">
        <f t="shared" ref="AJ3229:AU3229" si="2762">SUM(AJ3230,AJ3232)</f>
        <v>0</v>
      </c>
      <c r="AK3229" s="80">
        <f t="shared" si="2762"/>
        <v>0</v>
      </c>
      <c r="AL3229" s="81">
        <f t="shared" si="2762"/>
        <v>0</v>
      </c>
      <c r="AM3229" s="80">
        <f t="shared" si="2762"/>
        <v>0</v>
      </c>
      <c r="AN3229" s="81">
        <f t="shared" si="2762"/>
        <v>0</v>
      </c>
      <c r="AO3229" s="80">
        <f t="shared" si="2762"/>
        <v>0</v>
      </c>
      <c r="AP3229" s="81">
        <f t="shared" si="2762"/>
        <v>0</v>
      </c>
      <c r="AQ3229" s="80">
        <f t="shared" si="2762"/>
        <v>0</v>
      </c>
      <c r="AR3229" s="81">
        <f t="shared" si="2762"/>
        <v>0</v>
      </c>
      <c r="AS3229" s="80">
        <f t="shared" si="2762"/>
        <v>0</v>
      </c>
      <c r="AT3229" s="81">
        <f t="shared" si="2762"/>
        <v>0</v>
      </c>
      <c r="AU3229" s="80">
        <f t="shared" si="2762"/>
        <v>0</v>
      </c>
      <c r="AV3229" s="81">
        <f t="shared" si="2744"/>
        <v>0</v>
      </c>
      <c r="AW3229" s="80">
        <f t="shared" si="2745"/>
        <v>0</v>
      </c>
      <c r="AX3229" s="210"/>
      <c r="AY3229" s="79">
        <f t="shared" si="2746"/>
        <v>0</v>
      </c>
      <c r="AZ3229" s="80">
        <f t="shared" si="2747"/>
        <v>0</v>
      </c>
      <c r="BA3229" s="81">
        <f t="shared" si="2748"/>
        <v>0</v>
      </c>
      <c r="BB3229" s="80">
        <f t="shared" si="2749"/>
        <v>0</v>
      </c>
      <c r="BC3229" s="80">
        <f t="shared" si="2750"/>
        <v>0</v>
      </c>
      <c r="BD3229" s="86">
        <f t="shared" si="2751"/>
        <v>0</v>
      </c>
    </row>
    <row r="3230" spans="2:56" x14ac:dyDescent="0.3">
      <c r="B3230" s="222" t="s">
        <v>190</v>
      </c>
      <c r="C3230" s="78">
        <f>SUM(C3231)</f>
        <v>0</v>
      </c>
      <c r="D3230" s="79">
        <f>SUM(D3231)</f>
        <v>0</v>
      </c>
      <c r="E3230" s="69">
        <f t="shared" si="2738"/>
        <v>0</v>
      </c>
      <c r="F3230" s="78">
        <f>SUM(F3231)</f>
        <v>0</v>
      </c>
      <c r="G3230" s="79">
        <f>SUM(G3231)</f>
        <v>0</v>
      </c>
      <c r="H3230" s="69">
        <f t="shared" si="2739"/>
        <v>0</v>
      </c>
      <c r="I3230" s="78">
        <f>SUM(I3231)</f>
        <v>0</v>
      </c>
      <c r="J3230" s="79">
        <f>SUM(J3231)</f>
        <v>0</v>
      </c>
      <c r="K3230" s="69">
        <f t="shared" si="2740"/>
        <v>0</v>
      </c>
      <c r="L3230" s="78">
        <f>SUM(L3231)</f>
        <v>0</v>
      </c>
      <c r="M3230" s="80">
        <f>SUM(M3231)</f>
        <v>0</v>
      </c>
      <c r="N3230" s="81">
        <f>SUM(N3231)</f>
        <v>0</v>
      </c>
      <c r="O3230" s="78">
        <f>SUM(O3231)</f>
        <v>0</v>
      </c>
      <c r="P3230" s="81">
        <f>SUM(P3231)</f>
        <v>0</v>
      </c>
      <c r="Q3230" s="168">
        <f t="shared" si="2741"/>
        <v>0</v>
      </c>
      <c r="R3230" s="82">
        <f>SUM(R3231)</f>
        <v>0</v>
      </c>
      <c r="S3230" s="82">
        <f>SUM(S3231)</f>
        <v>0</v>
      </c>
      <c r="T3230" s="169">
        <f t="shared" si="2752"/>
        <v>0</v>
      </c>
      <c r="U3230" s="231"/>
      <c r="V3230" s="78">
        <f>SUM(V3231)</f>
        <v>0</v>
      </c>
      <c r="W3230" s="81">
        <f>SUM(W3231)</f>
        <v>0</v>
      </c>
      <c r="X3230" s="168">
        <f t="shared" si="2742"/>
        <v>0</v>
      </c>
      <c r="Y3230" s="82">
        <f>SUM(Y3231)</f>
        <v>0</v>
      </c>
      <c r="Z3230" s="82">
        <f>SUM(Z3231)</f>
        <v>0</v>
      </c>
      <c r="AA3230" s="169">
        <f t="shared" si="2753"/>
        <v>0</v>
      </c>
      <c r="AB3230" s="231"/>
      <c r="AC3230" s="78">
        <f>SUM(AC3231)</f>
        <v>0</v>
      </c>
      <c r="AD3230" s="81">
        <f>SUM(AD3231)</f>
        <v>0</v>
      </c>
      <c r="AE3230" s="168">
        <f t="shared" si="2743"/>
        <v>0</v>
      </c>
      <c r="AF3230" s="82">
        <f>SUM(AF3231)</f>
        <v>0</v>
      </c>
      <c r="AG3230" s="82">
        <f>SUM(AG3231)</f>
        <v>0</v>
      </c>
      <c r="AH3230" s="169">
        <f t="shared" si="2754"/>
        <v>0</v>
      </c>
      <c r="AJ3230" s="79">
        <f t="shared" ref="AJ3230:AU3230" si="2763">SUM(AJ3231)</f>
        <v>0</v>
      </c>
      <c r="AK3230" s="80">
        <f t="shared" si="2763"/>
        <v>0</v>
      </c>
      <c r="AL3230" s="81">
        <f t="shared" si="2763"/>
        <v>0</v>
      </c>
      <c r="AM3230" s="80">
        <f t="shared" si="2763"/>
        <v>0</v>
      </c>
      <c r="AN3230" s="81">
        <f t="shared" si="2763"/>
        <v>0</v>
      </c>
      <c r="AO3230" s="80">
        <f t="shared" si="2763"/>
        <v>0</v>
      </c>
      <c r="AP3230" s="81">
        <f t="shared" si="2763"/>
        <v>0</v>
      </c>
      <c r="AQ3230" s="80">
        <f t="shared" si="2763"/>
        <v>0</v>
      </c>
      <c r="AR3230" s="81">
        <f t="shared" si="2763"/>
        <v>0</v>
      </c>
      <c r="AS3230" s="80">
        <f t="shared" si="2763"/>
        <v>0</v>
      </c>
      <c r="AT3230" s="81">
        <f t="shared" si="2763"/>
        <v>0</v>
      </c>
      <c r="AU3230" s="80">
        <f t="shared" si="2763"/>
        <v>0</v>
      </c>
      <c r="AV3230" s="81">
        <f t="shared" si="2744"/>
        <v>0</v>
      </c>
      <c r="AW3230" s="80">
        <f t="shared" si="2745"/>
        <v>0</v>
      </c>
      <c r="AX3230" s="210"/>
      <c r="AY3230" s="79">
        <f t="shared" si="2746"/>
        <v>0</v>
      </c>
      <c r="AZ3230" s="80">
        <f t="shared" si="2747"/>
        <v>0</v>
      </c>
      <c r="BA3230" s="81">
        <f t="shared" si="2748"/>
        <v>0</v>
      </c>
      <c r="BB3230" s="80">
        <f t="shared" si="2749"/>
        <v>0</v>
      </c>
      <c r="BC3230" s="80">
        <f t="shared" si="2750"/>
        <v>0</v>
      </c>
      <c r="BD3230" s="86">
        <f t="shared" si="2751"/>
        <v>0</v>
      </c>
    </row>
    <row r="3231" spans="2:56" x14ac:dyDescent="0.3">
      <c r="B3231" s="223" t="s">
        <v>191</v>
      </c>
      <c r="C3231" s="224"/>
      <c r="D3231" s="225"/>
      <c r="E3231" s="154">
        <f t="shared" si="2738"/>
        <v>0</v>
      </c>
      <c r="F3231" s="224"/>
      <c r="G3231" s="225"/>
      <c r="H3231" s="154">
        <f t="shared" si="2739"/>
        <v>0</v>
      </c>
      <c r="I3231" s="224"/>
      <c r="J3231" s="225"/>
      <c r="K3231" s="154">
        <f t="shared" si="2740"/>
        <v>0</v>
      </c>
      <c r="L3231" s="224"/>
      <c r="M3231" s="226"/>
      <c r="N3231" s="227"/>
      <c r="O3231" s="224"/>
      <c r="P3231" s="227"/>
      <c r="Q3231" s="148">
        <f t="shared" si="2741"/>
        <v>0</v>
      </c>
      <c r="R3231" s="227"/>
      <c r="S3231" s="227"/>
      <c r="T3231" s="149">
        <f t="shared" si="2752"/>
        <v>0</v>
      </c>
      <c r="U3231" s="216"/>
      <c r="V3231" s="224"/>
      <c r="W3231" s="227"/>
      <c r="X3231" s="148">
        <f t="shared" si="2742"/>
        <v>0</v>
      </c>
      <c r="Y3231" s="227"/>
      <c r="Z3231" s="227"/>
      <c r="AA3231" s="149">
        <f t="shared" si="2753"/>
        <v>0</v>
      </c>
      <c r="AB3231" s="216"/>
      <c r="AC3231" s="224"/>
      <c r="AD3231" s="227"/>
      <c r="AE3231" s="148">
        <f t="shared" si="2743"/>
        <v>0</v>
      </c>
      <c r="AF3231" s="227"/>
      <c r="AG3231" s="227"/>
      <c r="AH3231" s="149">
        <f t="shared" si="2754"/>
        <v>0</v>
      </c>
      <c r="AJ3231" s="217"/>
      <c r="AK3231" s="218"/>
      <c r="AL3231" s="219"/>
      <c r="AM3231" s="218"/>
      <c r="AN3231" s="219"/>
      <c r="AO3231" s="218"/>
      <c r="AP3231" s="219"/>
      <c r="AQ3231" s="218"/>
      <c r="AR3231" s="219"/>
      <c r="AS3231" s="218"/>
      <c r="AT3231" s="219"/>
      <c r="AU3231" s="218"/>
      <c r="AV3231" s="81">
        <f t="shared" si="2744"/>
        <v>0</v>
      </c>
      <c r="AW3231" s="80">
        <f t="shared" si="2745"/>
        <v>0</v>
      </c>
      <c r="AX3231" s="210"/>
      <c r="AY3231" s="79">
        <f t="shared" si="2746"/>
        <v>0</v>
      </c>
      <c r="AZ3231" s="80">
        <f t="shared" si="2747"/>
        <v>0</v>
      </c>
      <c r="BA3231" s="81">
        <f t="shared" si="2748"/>
        <v>0</v>
      </c>
      <c r="BB3231" s="80">
        <f t="shared" si="2749"/>
        <v>0</v>
      </c>
      <c r="BC3231" s="80">
        <f t="shared" si="2750"/>
        <v>0</v>
      </c>
      <c r="BD3231" s="86">
        <f t="shared" si="2751"/>
        <v>0</v>
      </c>
    </row>
    <row r="3232" spans="2:56" x14ac:dyDescent="0.3">
      <c r="B3232" s="222" t="s">
        <v>192</v>
      </c>
      <c r="C3232" s="78">
        <f>SUM(C3233)</f>
        <v>0</v>
      </c>
      <c r="D3232" s="79">
        <f>SUM(D3233)</f>
        <v>0</v>
      </c>
      <c r="E3232" s="69">
        <f t="shared" si="2738"/>
        <v>0</v>
      </c>
      <c r="F3232" s="78">
        <f>SUM(F3233)</f>
        <v>0</v>
      </c>
      <c r="G3232" s="79">
        <f>SUM(G3233)</f>
        <v>0</v>
      </c>
      <c r="H3232" s="69">
        <f t="shared" si="2739"/>
        <v>0</v>
      </c>
      <c r="I3232" s="78">
        <f>SUM(I3233)</f>
        <v>0</v>
      </c>
      <c r="J3232" s="79">
        <f>SUM(J3233)</f>
        <v>0</v>
      </c>
      <c r="K3232" s="69">
        <f t="shared" si="2740"/>
        <v>0</v>
      </c>
      <c r="L3232" s="78">
        <f>SUM(L3233)</f>
        <v>0</v>
      </c>
      <c r="M3232" s="80">
        <f>SUM(M3233)</f>
        <v>0</v>
      </c>
      <c r="N3232" s="81">
        <f>SUM(N3233)</f>
        <v>0</v>
      </c>
      <c r="O3232" s="78">
        <f>SUM(O3233)</f>
        <v>0</v>
      </c>
      <c r="P3232" s="81">
        <f>SUM(P3233)</f>
        <v>0</v>
      </c>
      <c r="Q3232" s="168">
        <f t="shared" si="2741"/>
        <v>0</v>
      </c>
      <c r="R3232" s="82">
        <f>SUM(R3233)</f>
        <v>0</v>
      </c>
      <c r="S3232" s="82">
        <f>SUM(S3233)</f>
        <v>0</v>
      </c>
      <c r="T3232" s="169">
        <f t="shared" si="2752"/>
        <v>0</v>
      </c>
      <c r="U3232" s="231"/>
      <c r="V3232" s="78">
        <f>SUM(V3233)</f>
        <v>0</v>
      </c>
      <c r="W3232" s="81">
        <f>SUM(W3233)</f>
        <v>0</v>
      </c>
      <c r="X3232" s="168">
        <f t="shared" si="2742"/>
        <v>0</v>
      </c>
      <c r="Y3232" s="82">
        <f>SUM(Y3233)</f>
        <v>0</v>
      </c>
      <c r="Z3232" s="82">
        <f>SUM(Z3233)</f>
        <v>0</v>
      </c>
      <c r="AA3232" s="169">
        <f t="shared" si="2753"/>
        <v>0</v>
      </c>
      <c r="AB3232" s="231"/>
      <c r="AC3232" s="78">
        <f>SUM(AC3233)</f>
        <v>0</v>
      </c>
      <c r="AD3232" s="81">
        <f>SUM(AD3233)</f>
        <v>0</v>
      </c>
      <c r="AE3232" s="168">
        <f t="shared" si="2743"/>
        <v>0</v>
      </c>
      <c r="AF3232" s="82">
        <f>SUM(AF3233)</f>
        <v>0</v>
      </c>
      <c r="AG3232" s="82">
        <f>SUM(AG3233)</f>
        <v>0</v>
      </c>
      <c r="AH3232" s="169">
        <f t="shared" si="2754"/>
        <v>0</v>
      </c>
      <c r="AJ3232" s="79">
        <f t="shared" ref="AJ3232:AU3232" si="2764">SUM(AJ3233)</f>
        <v>0</v>
      </c>
      <c r="AK3232" s="80">
        <f t="shared" si="2764"/>
        <v>0</v>
      </c>
      <c r="AL3232" s="81">
        <f t="shared" si="2764"/>
        <v>0</v>
      </c>
      <c r="AM3232" s="80">
        <f t="shared" si="2764"/>
        <v>0</v>
      </c>
      <c r="AN3232" s="81">
        <f t="shared" si="2764"/>
        <v>0</v>
      </c>
      <c r="AO3232" s="80">
        <f t="shared" si="2764"/>
        <v>0</v>
      </c>
      <c r="AP3232" s="81">
        <f t="shared" si="2764"/>
        <v>0</v>
      </c>
      <c r="AQ3232" s="80">
        <f t="shared" si="2764"/>
        <v>0</v>
      </c>
      <c r="AR3232" s="81">
        <f t="shared" si="2764"/>
        <v>0</v>
      </c>
      <c r="AS3232" s="80">
        <f t="shared" si="2764"/>
        <v>0</v>
      </c>
      <c r="AT3232" s="81">
        <f t="shared" si="2764"/>
        <v>0</v>
      </c>
      <c r="AU3232" s="80">
        <f t="shared" si="2764"/>
        <v>0</v>
      </c>
      <c r="AV3232" s="81">
        <f t="shared" si="2744"/>
        <v>0</v>
      </c>
      <c r="AW3232" s="80">
        <f t="shared" si="2745"/>
        <v>0</v>
      </c>
      <c r="AX3232" s="210"/>
      <c r="AY3232" s="79">
        <f t="shared" si="2746"/>
        <v>0</v>
      </c>
      <c r="AZ3232" s="80">
        <f t="shared" si="2747"/>
        <v>0</v>
      </c>
      <c r="BA3232" s="81">
        <f t="shared" si="2748"/>
        <v>0</v>
      </c>
      <c r="BB3232" s="80">
        <f t="shared" si="2749"/>
        <v>0</v>
      </c>
      <c r="BC3232" s="80">
        <f t="shared" si="2750"/>
        <v>0</v>
      </c>
      <c r="BD3232" s="86">
        <f t="shared" si="2751"/>
        <v>0</v>
      </c>
    </row>
    <row r="3233" spans="2:56" x14ac:dyDescent="0.3">
      <c r="B3233" s="223" t="s">
        <v>191</v>
      </c>
      <c r="C3233" s="224"/>
      <c r="D3233" s="225"/>
      <c r="E3233" s="154">
        <f t="shared" si="2738"/>
        <v>0</v>
      </c>
      <c r="F3233" s="224"/>
      <c r="G3233" s="225"/>
      <c r="H3233" s="154">
        <f t="shared" si="2739"/>
        <v>0</v>
      </c>
      <c r="I3233" s="224"/>
      <c r="J3233" s="225"/>
      <c r="K3233" s="154">
        <f t="shared" si="2740"/>
        <v>0</v>
      </c>
      <c r="L3233" s="224"/>
      <c r="M3233" s="226"/>
      <c r="N3233" s="227"/>
      <c r="O3233" s="224"/>
      <c r="P3233" s="227"/>
      <c r="Q3233" s="148">
        <f t="shared" si="2741"/>
        <v>0</v>
      </c>
      <c r="R3233" s="227"/>
      <c r="S3233" s="227"/>
      <c r="T3233" s="149">
        <f t="shared" si="2752"/>
        <v>0</v>
      </c>
      <c r="U3233" s="216"/>
      <c r="V3233" s="224"/>
      <c r="W3233" s="227"/>
      <c r="X3233" s="148">
        <f t="shared" si="2742"/>
        <v>0</v>
      </c>
      <c r="Y3233" s="227"/>
      <c r="Z3233" s="227"/>
      <c r="AA3233" s="149">
        <f t="shared" si="2753"/>
        <v>0</v>
      </c>
      <c r="AB3233" s="216"/>
      <c r="AC3233" s="224"/>
      <c r="AD3233" s="227"/>
      <c r="AE3233" s="148">
        <f t="shared" si="2743"/>
        <v>0</v>
      </c>
      <c r="AF3233" s="227"/>
      <c r="AG3233" s="227"/>
      <c r="AH3233" s="149">
        <f t="shared" si="2754"/>
        <v>0</v>
      </c>
      <c r="AJ3233" s="217"/>
      <c r="AK3233" s="218"/>
      <c r="AL3233" s="219"/>
      <c r="AM3233" s="218"/>
      <c r="AN3233" s="219"/>
      <c r="AO3233" s="218"/>
      <c r="AP3233" s="219"/>
      <c r="AQ3233" s="218"/>
      <c r="AR3233" s="219"/>
      <c r="AS3233" s="218"/>
      <c r="AT3233" s="219"/>
      <c r="AU3233" s="218"/>
      <c r="AV3233" s="81">
        <f t="shared" si="2744"/>
        <v>0</v>
      </c>
      <c r="AW3233" s="80">
        <f t="shared" si="2745"/>
        <v>0</v>
      </c>
      <c r="AX3233" s="210"/>
      <c r="AY3233" s="79">
        <f t="shared" si="2746"/>
        <v>0</v>
      </c>
      <c r="AZ3233" s="80">
        <f t="shared" si="2747"/>
        <v>0</v>
      </c>
      <c r="BA3233" s="81">
        <f t="shared" si="2748"/>
        <v>0</v>
      </c>
      <c r="BB3233" s="80">
        <f t="shared" si="2749"/>
        <v>0</v>
      </c>
      <c r="BC3233" s="80">
        <f t="shared" si="2750"/>
        <v>0</v>
      </c>
      <c r="BD3233" s="86">
        <f t="shared" si="2751"/>
        <v>0</v>
      </c>
    </row>
    <row r="3234" spans="2:56" x14ac:dyDescent="0.3">
      <c r="B3234" s="221" t="s">
        <v>193</v>
      </c>
      <c r="C3234" s="78">
        <f>SUM(C3235,C3236)</f>
        <v>0</v>
      </c>
      <c r="D3234" s="79">
        <f>SUM(D3235,D3236)</f>
        <v>0</v>
      </c>
      <c r="E3234" s="69">
        <f t="shared" si="2738"/>
        <v>0</v>
      </c>
      <c r="F3234" s="78">
        <f>SUM(F3235,F3236)</f>
        <v>0</v>
      </c>
      <c r="G3234" s="79">
        <f>SUM(G3235,G3236)</f>
        <v>0</v>
      </c>
      <c r="H3234" s="69">
        <f t="shared" si="2739"/>
        <v>0</v>
      </c>
      <c r="I3234" s="78">
        <f>SUM(I3235,I3236)</f>
        <v>0</v>
      </c>
      <c r="J3234" s="79">
        <f>SUM(J3235,J3236)</f>
        <v>0</v>
      </c>
      <c r="K3234" s="69">
        <f t="shared" si="2740"/>
        <v>0</v>
      </c>
      <c r="L3234" s="78">
        <f>SUM(L3235,L3236)</f>
        <v>0</v>
      </c>
      <c r="M3234" s="80">
        <f>SUM(M3235,M3236)</f>
        <v>0</v>
      </c>
      <c r="N3234" s="81">
        <f>SUM(N3235,N3236)</f>
        <v>0</v>
      </c>
      <c r="O3234" s="78">
        <f>SUM(O3235,O3236)</f>
        <v>0</v>
      </c>
      <c r="P3234" s="81">
        <f>SUM(P3235,P3236)</f>
        <v>0</v>
      </c>
      <c r="Q3234" s="168">
        <f t="shared" si="2741"/>
        <v>0</v>
      </c>
      <c r="R3234" s="82">
        <f>SUM(R3235,R3236)</f>
        <v>0</v>
      </c>
      <c r="S3234" s="82">
        <f>SUM(S3235,S3236)</f>
        <v>0</v>
      </c>
      <c r="T3234" s="169">
        <f t="shared" si="2752"/>
        <v>0</v>
      </c>
      <c r="U3234" s="231"/>
      <c r="V3234" s="78">
        <f>SUM(V3235,V3236)</f>
        <v>0</v>
      </c>
      <c r="W3234" s="81">
        <f>SUM(W3235,W3236)</f>
        <v>0</v>
      </c>
      <c r="X3234" s="168">
        <f t="shared" si="2742"/>
        <v>0</v>
      </c>
      <c r="Y3234" s="82">
        <f>SUM(Y3235,Y3236)</f>
        <v>0</v>
      </c>
      <c r="Z3234" s="82">
        <f>SUM(Z3235,Z3236)</f>
        <v>0</v>
      </c>
      <c r="AA3234" s="169">
        <f t="shared" si="2753"/>
        <v>0</v>
      </c>
      <c r="AB3234" s="231"/>
      <c r="AC3234" s="78">
        <f>SUM(AC3235,AC3236)</f>
        <v>0</v>
      </c>
      <c r="AD3234" s="81">
        <f>SUM(AD3235,AD3236)</f>
        <v>0</v>
      </c>
      <c r="AE3234" s="168">
        <f t="shared" si="2743"/>
        <v>0</v>
      </c>
      <c r="AF3234" s="82">
        <f>SUM(AF3235,AF3236)</f>
        <v>0</v>
      </c>
      <c r="AG3234" s="82">
        <f>SUM(AG3235,AG3236)</f>
        <v>0</v>
      </c>
      <c r="AH3234" s="169">
        <f t="shared" si="2754"/>
        <v>0</v>
      </c>
      <c r="AJ3234" s="79">
        <f t="shared" ref="AJ3234:AU3234" si="2765">SUM(AJ3235,AJ3236)</f>
        <v>0</v>
      </c>
      <c r="AK3234" s="80">
        <f t="shared" si="2765"/>
        <v>0</v>
      </c>
      <c r="AL3234" s="81">
        <f t="shared" si="2765"/>
        <v>0</v>
      </c>
      <c r="AM3234" s="80">
        <f t="shared" si="2765"/>
        <v>0</v>
      </c>
      <c r="AN3234" s="81">
        <f t="shared" si="2765"/>
        <v>0</v>
      </c>
      <c r="AO3234" s="80">
        <f t="shared" si="2765"/>
        <v>0</v>
      </c>
      <c r="AP3234" s="81">
        <f t="shared" si="2765"/>
        <v>0</v>
      </c>
      <c r="AQ3234" s="80">
        <f t="shared" si="2765"/>
        <v>0</v>
      </c>
      <c r="AR3234" s="81">
        <f t="shared" si="2765"/>
        <v>0</v>
      </c>
      <c r="AS3234" s="80">
        <f t="shared" si="2765"/>
        <v>0</v>
      </c>
      <c r="AT3234" s="81">
        <f t="shared" si="2765"/>
        <v>0</v>
      </c>
      <c r="AU3234" s="80">
        <f t="shared" si="2765"/>
        <v>0</v>
      </c>
      <c r="AV3234" s="81">
        <f t="shared" si="2744"/>
        <v>0</v>
      </c>
      <c r="AW3234" s="80">
        <f t="shared" si="2745"/>
        <v>0</v>
      </c>
      <c r="AX3234" s="210"/>
      <c r="AY3234" s="79">
        <f t="shared" si="2746"/>
        <v>0</v>
      </c>
      <c r="AZ3234" s="80">
        <f t="shared" si="2747"/>
        <v>0</v>
      </c>
      <c r="BA3234" s="81">
        <f t="shared" si="2748"/>
        <v>0</v>
      </c>
      <c r="BB3234" s="80">
        <f t="shared" si="2749"/>
        <v>0</v>
      </c>
      <c r="BC3234" s="80">
        <f t="shared" si="2750"/>
        <v>0</v>
      </c>
      <c r="BD3234" s="86">
        <f t="shared" si="2751"/>
        <v>0</v>
      </c>
    </row>
    <row r="3235" spans="2:56" x14ac:dyDescent="0.3">
      <c r="B3235" s="222" t="s">
        <v>194</v>
      </c>
      <c r="C3235" s="232"/>
      <c r="D3235" s="233"/>
      <c r="E3235" s="69">
        <f t="shared" si="2738"/>
        <v>0</v>
      </c>
      <c r="F3235" s="232"/>
      <c r="G3235" s="233"/>
      <c r="H3235" s="69">
        <f t="shared" si="2739"/>
        <v>0</v>
      </c>
      <c r="I3235" s="232"/>
      <c r="J3235" s="233"/>
      <c r="K3235" s="69">
        <f t="shared" si="2740"/>
        <v>0</v>
      </c>
      <c r="L3235" s="232"/>
      <c r="M3235" s="234"/>
      <c r="N3235" s="235"/>
      <c r="O3235" s="232"/>
      <c r="P3235" s="235"/>
      <c r="Q3235" s="168">
        <f t="shared" si="2741"/>
        <v>0</v>
      </c>
      <c r="R3235" s="236"/>
      <c r="S3235" s="236"/>
      <c r="T3235" s="169">
        <f t="shared" si="2752"/>
        <v>0</v>
      </c>
      <c r="U3235" s="231"/>
      <c r="V3235" s="232"/>
      <c r="W3235" s="235"/>
      <c r="X3235" s="168">
        <f t="shared" si="2742"/>
        <v>0</v>
      </c>
      <c r="Y3235" s="236"/>
      <c r="Z3235" s="236"/>
      <c r="AA3235" s="169">
        <f t="shared" si="2753"/>
        <v>0</v>
      </c>
      <c r="AB3235" s="231"/>
      <c r="AC3235" s="232"/>
      <c r="AD3235" s="235"/>
      <c r="AE3235" s="168">
        <f t="shared" si="2743"/>
        <v>0</v>
      </c>
      <c r="AF3235" s="236"/>
      <c r="AG3235" s="236"/>
      <c r="AH3235" s="169">
        <f t="shared" si="2754"/>
        <v>0</v>
      </c>
      <c r="AJ3235" s="217"/>
      <c r="AK3235" s="218"/>
      <c r="AL3235" s="219"/>
      <c r="AM3235" s="218"/>
      <c r="AN3235" s="219"/>
      <c r="AO3235" s="218"/>
      <c r="AP3235" s="219"/>
      <c r="AQ3235" s="218"/>
      <c r="AR3235" s="219"/>
      <c r="AS3235" s="218"/>
      <c r="AT3235" s="219"/>
      <c r="AU3235" s="218"/>
      <c r="AV3235" s="81">
        <f t="shared" si="2744"/>
        <v>0</v>
      </c>
      <c r="AW3235" s="80">
        <f t="shared" si="2745"/>
        <v>0</v>
      </c>
      <c r="AX3235" s="210"/>
      <c r="AY3235" s="79">
        <f t="shared" si="2746"/>
        <v>0</v>
      </c>
      <c r="AZ3235" s="80">
        <f t="shared" si="2747"/>
        <v>0</v>
      </c>
      <c r="BA3235" s="81">
        <f t="shared" si="2748"/>
        <v>0</v>
      </c>
      <c r="BB3235" s="80">
        <f t="shared" si="2749"/>
        <v>0</v>
      </c>
      <c r="BC3235" s="80">
        <f t="shared" si="2750"/>
        <v>0</v>
      </c>
      <c r="BD3235" s="86">
        <f t="shared" si="2751"/>
        <v>0</v>
      </c>
    </row>
    <row r="3236" spans="2:56" x14ac:dyDescent="0.3">
      <c r="B3236" s="222" t="s">
        <v>195</v>
      </c>
      <c r="C3236" s="232"/>
      <c r="D3236" s="233"/>
      <c r="E3236" s="69">
        <f t="shared" si="2738"/>
        <v>0</v>
      </c>
      <c r="F3236" s="232"/>
      <c r="G3236" s="233"/>
      <c r="H3236" s="69">
        <f t="shared" si="2739"/>
        <v>0</v>
      </c>
      <c r="I3236" s="232"/>
      <c r="J3236" s="233"/>
      <c r="K3236" s="69">
        <f t="shared" si="2740"/>
        <v>0</v>
      </c>
      <c r="L3236" s="232"/>
      <c r="M3236" s="234"/>
      <c r="N3236" s="235"/>
      <c r="O3236" s="232"/>
      <c r="P3236" s="235"/>
      <c r="Q3236" s="168">
        <f t="shared" si="2741"/>
        <v>0</v>
      </c>
      <c r="R3236" s="236"/>
      <c r="S3236" s="236"/>
      <c r="T3236" s="169">
        <f t="shared" si="2752"/>
        <v>0</v>
      </c>
      <c r="U3236" s="231"/>
      <c r="V3236" s="232"/>
      <c r="W3236" s="235"/>
      <c r="X3236" s="168">
        <f t="shared" si="2742"/>
        <v>0</v>
      </c>
      <c r="Y3236" s="236"/>
      <c r="Z3236" s="236"/>
      <c r="AA3236" s="169">
        <f t="shared" si="2753"/>
        <v>0</v>
      </c>
      <c r="AB3236" s="231"/>
      <c r="AC3236" s="232"/>
      <c r="AD3236" s="235"/>
      <c r="AE3236" s="168">
        <f t="shared" si="2743"/>
        <v>0</v>
      </c>
      <c r="AF3236" s="236"/>
      <c r="AG3236" s="236"/>
      <c r="AH3236" s="169">
        <f t="shared" si="2754"/>
        <v>0</v>
      </c>
      <c r="AJ3236" s="217"/>
      <c r="AK3236" s="218"/>
      <c r="AL3236" s="219"/>
      <c r="AM3236" s="218"/>
      <c r="AN3236" s="219"/>
      <c r="AO3236" s="218"/>
      <c r="AP3236" s="219"/>
      <c r="AQ3236" s="218"/>
      <c r="AR3236" s="219"/>
      <c r="AS3236" s="218"/>
      <c r="AT3236" s="219"/>
      <c r="AU3236" s="218"/>
      <c r="AV3236" s="81">
        <f t="shared" si="2744"/>
        <v>0</v>
      </c>
      <c r="AW3236" s="80">
        <f t="shared" si="2745"/>
        <v>0</v>
      </c>
      <c r="AX3236" s="210"/>
      <c r="AY3236" s="79">
        <f t="shared" si="2746"/>
        <v>0</v>
      </c>
      <c r="AZ3236" s="80">
        <f t="shared" si="2747"/>
        <v>0</v>
      </c>
      <c r="BA3236" s="81">
        <f t="shared" si="2748"/>
        <v>0</v>
      </c>
      <c r="BB3236" s="80">
        <f t="shared" si="2749"/>
        <v>0</v>
      </c>
      <c r="BC3236" s="80">
        <f t="shared" si="2750"/>
        <v>0</v>
      </c>
      <c r="BD3236" s="86">
        <f t="shared" si="2751"/>
        <v>0</v>
      </c>
    </row>
    <row r="3237" spans="2:56" x14ac:dyDescent="0.3">
      <c r="B3237" s="221" t="s">
        <v>196</v>
      </c>
      <c r="C3237" s="232"/>
      <c r="D3237" s="233"/>
      <c r="E3237" s="69">
        <f t="shared" si="2738"/>
        <v>0</v>
      </c>
      <c r="F3237" s="232"/>
      <c r="G3237" s="233"/>
      <c r="H3237" s="69">
        <f t="shared" si="2739"/>
        <v>0</v>
      </c>
      <c r="I3237" s="232"/>
      <c r="J3237" s="233"/>
      <c r="K3237" s="69">
        <f t="shared" si="2740"/>
        <v>0</v>
      </c>
      <c r="L3237" s="232"/>
      <c r="M3237" s="234"/>
      <c r="N3237" s="235"/>
      <c r="O3237" s="232"/>
      <c r="P3237" s="235"/>
      <c r="Q3237" s="168">
        <f t="shared" si="2741"/>
        <v>0</v>
      </c>
      <c r="R3237" s="236"/>
      <c r="S3237" s="236"/>
      <c r="T3237" s="169">
        <f t="shared" si="2752"/>
        <v>0</v>
      </c>
      <c r="U3237" s="231"/>
      <c r="V3237" s="232"/>
      <c r="W3237" s="235"/>
      <c r="X3237" s="168">
        <f t="shared" si="2742"/>
        <v>0</v>
      </c>
      <c r="Y3237" s="236"/>
      <c r="Z3237" s="236"/>
      <c r="AA3237" s="169">
        <f t="shared" si="2753"/>
        <v>0</v>
      </c>
      <c r="AB3237" s="231"/>
      <c r="AC3237" s="232"/>
      <c r="AD3237" s="235"/>
      <c r="AE3237" s="168">
        <f t="shared" si="2743"/>
        <v>0</v>
      </c>
      <c r="AF3237" s="236"/>
      <c r="AG3237" s="236"/>
      <c r="AH3237" s="169">
        <f t="shared" si="2754"/>
        <v>0</v>
      </c>
      <c r="AJ3237" s="217"/>
      <c r="AK3237" s="218"/>
      <c r="AL3237" s="219"/>
      <c r="AM3237" s="218"/>
      <c r="AN3237" s="219"/>
      <c r="AO3237" s="218"/>
      <c r="AP3237" s="219"/>
      <c r="AQ3237" s="218"/>
      <c r="AR3237" s="219"/>
      <c r="AS3237" s="218"/>
      <c r="AT3237" s="219"/>
      <c r="AU3237" s="218"/>
      <c r="AV3237" s="81">
        <f t="shared" si="2744"/>
        <v>0</v>
      </c>
      <c r="AW3237" s="80">
        <f t="shared" si="2745"/>
        <v>0</v>
      </c>
      <c r="AX3237" s="210"/>
      <c r="AY3237" s="79">
        <f t="shared" si="2746"/>
        <v>0</v>
      </c>
      <c r="AZ3237" s="80">
        <f t="shared" si="2747"/>
        <v>0</v>
      </c>
      <c r="BA3237" s="81">
        <f t="shared" si="2748"/>
        <v>0</v>
      </c>
      <c r="BB3237" s="80">
        <f t="shared" si="2749"/>
        <v>0</v>
      </c>
      <c r="BC3237" s="80">
        <f t="shared" si="2750"/>
        <v>0</v>
      </c>
      <c r="BD3237" s="86">
        <f t="shared" si="2751"/>
        <v>0</v>
      </c>
    </row>
    <row r="3238" spans="2:56" x14ac:dyDescent="0.3">
      <c r="B3238" s="221" t="s">
        <v>197</v>
      </c>
      <c r="C3238" s="232"/>
      <c r="D3238" s="233"/>
      <c r="E3238" s="69">
        <f t="shared" si="2738"/>
        <v>0</v>
      </c>
      <c r="F3238" s="232"/>
      <c r="G3238" s="233"/>
      <c r="H3238" s="69">
        <f t="shared" si="2739"/>
        <v>0</v>
      </c>
      <c r="I3238" s="232"/>
      <c r="J3238" s="233"/>
      <c r="K3238" s="69">
        <f t="shared" si="2740"/>
        <v>0</v>
      </c>
      <c r="L3238" s="232"/>
      <c r="M3238" s="234"/>
      <c r="N3238" s="235"/>
      <c r="O3238" s="232"/>
      <c r="P3238" s="235"/>
      <c r="Q3238" s="168">
        <f t="shared" si="2741"/>
        <v>0</v>
      </c>
      <c r="R3238" s="236"/>
      <c r="S3238" s="236"/>
      <c r="T3238" s="169">
        <f t="shared" si="2752"/>
        <v>0</v>
      </c>
      <c r="U3238" s="231"/>
      <c r="V3238" s="232"/>
      <c r="W3238" s="235"/>
      <c r="X3238" s="168">
        <f t="shared" si="2742"/>
        <v>0</v>
      </c>
      <c r="Y3238" s="236"/>
      <c r="Z3238" s="236"/>
      <c r="AA3238" s="169">
        <f t="shared" si="2753"/>
        <v>0</v>
      </c>
      <c r="AB3238" s="231"/>
      <c r="AC3238" s="232"/>
      <c r="AD3238" s="235"/>
      <c r="AE3238" s="168">
        <f t="shared" si="2743"/>
        <v>0</v>
      </c>
      <c r="AF3238" s="236"/>
      <c r="AG3238" s="236"/>
      <c r="AH3238" s="169">
        <f t="shared" si="2754"/>
        <v>0</v>
      </c>
      <c r="AJ3238" s="217"/>
      <c r="AK3238" s="218"/>
      <c r="AL3238" s="219"/>
      <c r="AM3238" s="218"/>
      <c r="AN3238" s="219"/>
      <c r="AO3238" s="218"/>
      <c r="AP3238" s="219"/>
      <c r="AQ3238" s="218"/>
      <c r="AR3238" s="219"/>
      <c r="AS3238" s="218"/>
      <c r="AT3238" s="219"/>
      <c r="AU3238" s="218"/>
      <c r="AV3238" s="81">
        <f t="shared" si="2744"/>
        <v>0</v>
      </c>
      <c r="AW3238" s="80">
        <f t="shared" si="2745"/>
        <v>0</v>
      </c>
      <c r="AX3238" s="210"/>
      <c r="AY3238" s="79">
        <f t="shared" si="2746"/>
        <v>0</v>
      </c>
      <c r="AZ3238" s="80">
        <f t="shared" si="2747"/>
        <v>0</v>
      </c>
      <c r="BA3238" s="81">
        <f t="shared" si="2748"/>
        <v>0</v>
      </c>
      <c r="BB3238" s="80">
        <f t="shared" si="2749"/>
        <v>0</v>
      </c>
      <c r="BC3238" s="80">
        <f t="shared" si="2750"/>
        <v>0</v>
      </c>
      <c r="BD3238" s="86">
        <f t="shared" si="2751"/>
        <v>0</v>
      </c>
    </row>
    <row r="3239" spans="2:56" x14ac:dyDescent="0.3">
      <c r="B3239" s="221" t="s">
        <v>198</v>
      </c>
      <c r="C3239" s="78">
        <f>SUM(C3240,C3241)</f>
        <v>0</v>
      </c>
      <c r="D3239" s="79">
        <f>SUM(D3240,D3241)</f>
        <v>0</v>
      </c>
      <c r="E3239" s="69">
        <f t="shared" si="2738"/>
        <v>0</v>
      </c>
      <c r="F3239" s="78">
        <f>SUM(F3240,F3241)</f>
        <v>0</v>
      </c>
      <c r="G3239" s="79">
        <f>SUM(G3240,G3241)</f>
        <v>0</v>
      </c>
      <c r="H3239" s="69">
        <f t="shared" si="2739"/>
        <v>0</v>
      </c>
      <c r="I3239" s="78">
        <f>SUM(I3240,I3241)</f>
        <v>0</v>
      </c>
      <c r="J3239" s="79">
        <f>SUM(J3240,J3241)</f>
        <v>0</v>
      </c>
      <c r="K3239" s="69">
        <f t="shared" si="2740"/>
        <v>0</v>
      </c>
      <c r="L3239" s="78">
        <f>SUM(L3240,L3241)</f>
        <v>0</v>
      </c>
      <c r="M3239" s="80">
        <f>SUM(M3240,M3241)</f>
        <v>0</v>
      </c>
      <c r="N3239" s="81">
        <f>SUM(N3240,N3241)</f>
        <v>0</v>
      </c>
      <c r="O3239" s="78">
        <f>SUM(O3240,O3241)</f>
        <v>0</v>
      </c>
      <c r="P3239" s="81">
        <f>SUM(P3240,P3241)</f>
        <v>0</v>
      </c>
      <c r="Q3239" s="168">
        <f t="shared" si="2741"/>
        <v>0</v>
      </c>
      <c r="R3239" s="82">
        <f>SUM(R3240,R3241)</f>
        <v>0</v>
      </c>
      <c r="S3239" s="82">
        <f>SUM(S3240,S3241)</f>
        <v>0</v>
      </c>
      <c r="T3239" s="169">
        <f t="shared" si="2752"/>
        <v>0</v>
      </c>
      <c r="U3239" s="231"/>
      <c r="V3239" s="78">
        <f>SUM(V3240,V3241)</f>
        <v>0</v>
      </c>
      <c r="W3239" s="81">
        <f>SUM(W3240,W3241)</f>
        <v>0</v>
      </c>
      <c r="X3239" s="168">
        <f t="shared" si="2742"/>
        <v>0</v>
      </c>
      <c r="Y3239" s="82">
        <f>SUM(Y3240,Y3241)</f>
        <v>0</v>
      </c>
      <c r="Z3239" s="82">
        <f>SUM(Z3240,Z3241)</f>
        <v>0</v>
      </c>
      <c r="AA3239" s="169">
        <f t="shared" si="2753"/>
        <v>0</v>
      </c>
      <c r="AB3239" s="231"/>
      <c r="AC3239" s="78">
        <f>SUM(AC3240,AC3241)</f>
        <v>0</v>
      </c>
      <c r="AD3239" s="81">
        <f>SUM(AD3240,AD3241)</f>
        <v>0</v>
      </c>
      <c r="AE3239" s="168">
        <f t="shared" si="2743"/>
        <v>0</v>
      </c>
      <c r="AF3239" s="82">
        <f>SUM(AF3240,AF3241)</f>
        <v>0</v>
      </c>
      <c r="AG3239" s="82">
        <f>SUM(AG3240,AG3241)</f>
        <v>0</v>
      </c>
      <c r="AH3239" s="169">
        <f t="shared" si="2754"/>
        <v>0</v>
      </c>
      <c r="AJ3239" s="79">
        <f t="shared" ref="AJ3239:AU3239" si="2766">SUM(AJ3240,AJ3241)</f>
        <v>0</v>
      </c>
      <c r="AK3239" s="80">
        <f t="shared" si="2766"/>
        <v>0</v>
      </c>
      <c r="AL3239" s="81">
        <f t="shared" si="2766"/>
        <v>0</v>
      </c>
      <c r="AM3239" s="80">
        <f t="shared" si="2766"/>
        <v>0</v>
      </c>
      <c r="AN3239" s="81">
        <f t="shared" si="2766"/>
        <v>0</v>
      </c>
      <c r="AO3239" s="80">
        <f t="shared" si="2766"/>
        <v>0</v>
      </c>
      <c r="AP3239" s="81">
        <f t="shared" si="2766"/>
        <v>0</v>
      </c>
      <c r="AQ3239" s="80">
        <f t="shared" si="2766"/>
        <v>0</v>
      </c>
      <c r="AR3239" s="81">
        <f t="shared" si="2766"/>
        <v>0</v>
      </c>
      <c r="AS3239" s="80">
        <f t="shared" si="2766"/>
        <v>0</v>
      </c>
      <c r="AT3239" s="81">
        <f t="shared" si="2766"/>
        <v>0</v>
      </c>
      <c r="AU3239" s="80">
        <f t="shared" si="2766"/>
        <v>0</v>
      </c>
      <c r="AV3239" s="81">
        <f t="shared" si="2744"/>
        <v>0</v>
      </c>
      <c r="AW3239" s="80">
        <f t="shared" si="2745"/>
        <v>0</v>
      </c>
      <c r="AX3239" s="210"/>
      <c r="AY3239" s="79">
        <f t="shared" si="2746"/>
        <v>0</v>
      </c>
      <c r="AZ3239" s="80">
        <f t="shared" si="2747"/>
        <v>0</v>
      </c>
      <c r="BA3239" s="81">
        <f t="shared" si="2748"/>
        <v>0</v>
      </c>
      <c r="BB3239" s="80">
        <f t="shared" si="2749"/>
        <v>0</v>
      </c>
      <c r="BC3239" s="80">
        <f t="shared" si="2750"/>
        <v>0</v>
      </c>
      <c r="BD3239" s="86">
        <f t="shared" si="2751"/>
        <v>0</v>
      </c>
    </row>
    <row r="3240" spans="2:56" x14ac:dyDescent="0.3">
      <c r="B3240" s="222" t="s">
        <v>199</v>
      </c>
      <c r="C3240" s="232"/>
      <c r="D3240" s="233"/>
      <c r="E3240" s="69">
        <f t="shared" si="2738"/>
        <v>0</v>
      </c>
      <c r="F3240" s="232"/>
      <c r="G3240" s="233"/>
      <c r="H3240" s="69">
        <f t="shared" si="2739"/>
        <v>0</v>
      </c>
      <c r="I3240" s="232"/>
      <c r="J3240" s="233"/>
      <c r="K3240" s="69">
        <f t="shared" si="2740"/>
        <v>0</v>
      </c>
      <c r="L3240" s="232"/>
      <c r="M3240" s="234"/>
      <c r="N3240" s="235"/>
      <c r="O3240" s="232"/>
      <c r="P3240" s="235"/>
      <c r="Q3240" s="168">
        <f t="shared" si="2741"/>
        <v>0</v>
      </c>
      <c r="R3240" s="236"/>
      <c r="S3240" s="236"/>
      <c r="T3240" s="169">
        <f t="shared" si="2752"/>
        <v>0</v>
      </c>
      <c r="U3240" s="231"/>
      <c r="V3240" s="232"/>
      <c r="W3240" s="235"/>
      <c r="X3240" s="168">
        <f t="shared" si="2742"/>
        <v>0</v>
      </c>
      <c r="Y3240" s="236"/>
      <c r="Z3240" s="236"/>
      <c r="AA3240" s="169">
        <f t="shared" si="2753"/>
        <v>0</v>
      </c>
      <c r="AB3240" s="231"/>
      <c r="AC3240" s="232"/>
      <c r="AD3240" s="235"/>
      <c r="AE3240" s="168">
        <f t="shared" si="2743"/>
        <v>0</v>
      </c>
      <c r="AF3240" s="236"/>
      <c r="AG3240" s="236"/>
      <c r="AH3240" s="169">
        <f t="shared" si="2754"/>
        <v>0</v>
      </c>
      <c r="AJ3240" s="217"/>
      <c r="AK3240" s="218"/>
      <c r="AL3240" s="219"/>
      <c r="AM3240" s="218"/>
      <c r="AN3240" s="219"/>
      <c r="AO3240" s="218"/>
      <c r="AP3240" s="219"/>
      <c r="AQ3240" s="218"/>
      <c r="AR3240" s="219"/>
      <c r="AS3240" s="218"/>
      <c r="AT3240" s="219"/>
      <c r="AU3240" s="218"/>
      <c r="AV3240" s="81">
        <f t="shared" si="2744"/>
        <v>0</v>
      </c>
      <c r="AW3240" s="80">
        <f t="shared" si="2745"/>
        <v>0</v>
      </c>
      <c r="AX3240" s="210"/>
      <c r="AY3240" s="79">
        <f t="shared" si="2746"/>
        <v>0</v>
      </c>
      <c r="AZ3240" s="80">
        <f t="shared" si="2747"/>
        <v>0</v>
      </c>
      <c r="BA3240" s="81">
        <f t="shared" si="2748"/>
        <v>0</v>
      </c>
      <c r="BB3240" s="80">
        <f t="shared" si="2749"/>
        <v>0</v>
      </c>
      <c r="BC3240" s="80">
        <f t="shared" si="2750"/>
        <v>0</v>
      </c>
      <c r="BD3240" s="86">
        <f t="shared" si="2751"/>
        <v>0</v>
      </c>
    </row>
    <row r="3241" spans="2:56" x14ac:dyDescent="0.3">
      <c r="B3241" s="222" t="s">
        <v>200</v>
      </c>
      <c r="C3241" s="232"/>
      <c r="D3241" s="233"/>
      <c r="E3241" s="69">
        <f t="shared" si="2738"/>
        <v>0</v>
      </c>
      <c r="F3241" s="232"/>
      <c r="G3241" s="233"/>
      <c r="H3241" s="69">
        <f t="shared" si="2739"/>
        <v>0</v>
      </c>
      <c r="I3241" s="232"/>
      <c r="J3241" s="233"/>
      <c r="K3241" s="69">
        <f t="shared" si="2740"/>
        <v>0</v>
      </c>
      <c r="L3241" s="232"/>
      <c r="M3241" s="234"/>
      <c r="N3241" s="235"/>
      <c r="O3241" s="232"/>
      <c r="P3241" s="235"/>
      <c r="Q3241" s="168">
        <f t="shared" si="2741"/>
        <v>0</v>
      </c>
      <c r="R3241" s="236"/>
      <c r="S3241" s="236"/>
      <c r="T3241" s="169">
        <f t="shared" si="2752"/>
        <v>0</v>
      </c>
      <c r="U3241" s="231"/>
      <c r="V3241" s="232"/>
      <c r="W3241" s="235"/>
      <c r="X3241" s="168">
        <f t="shared" si="2742"/>
        <v>0</v>
      </c>
      <c r="Y3241" s="236"/>
      <c r="Z3241" s="236"/>
      <c r="AA3241" s="169">
        <f t="shared" si="2753"/>
        <v>0</v>
      </c>
      <c r="AB3241" s="231"/>
      <c r="AC3241" s="232"/>
      <c r="AD3241" s="235"/>
      <c r="AE3241" s="168">
        <f t="shared" si="2743"/>
        <v>0</v>
      </c>
      <c r="AF3241" s="236"/>
      <c r="AG3241" s="236"/>
      <c r="AH3241" s="169">
        <f t="shared" si="2754"/>
        <v>0</v>
      </c>
      <c r="AJ3241" s="217"/>
      <c r="AK3241" s="218"/>
      <c r="AL3241" s="219"/>
      <c r="AM3241" s="218"/>
      <c r="AN3241" s="219"/>
      <c r="AO3241" s="218"/>
      <c r="AP3241" s="219"/>
      <c r="AQ3241" s="218"/>
      <c r="AR3241" s="219"/>
      <c r="AS3241" s="218"/>
      <c r="AT3241" s="219"/>
      <c r="AU3241" s="218"/>
      <c r="AV3241" s="81">
        <f t="shared" si="2744"/>
        <v>0</v>
      </c>
      <c r="AW3241" s="80">
        <f t="shared" si="2745"/>
        <v>0</v>
      </c>
      <c r="AX3241" s="210"/>
      <c r="AY3241" s="79">
        <f t="shared" si="2746"/>
        <v>0</v>
      </c>
      <c r="AZ3241" s="80">
        <f t="shared" si="2747"/>
        <v>0</v>
      </c>
      <c r="BA3241" s="81">
        <f t="shared" si="2748"/>
        <v>0</v>
      </c>
      <c r="BB3241" s="80">
        <f t="shared" si="2749"/>
        <v>0</v>
      </c>
      <c r="BC3241" s="80">
        <f t="shared" si="2750"/>
        <v>0</v>
      </c>
      <c r="BD3241" s="86">
        <f t="shared" si="2751"/>
        <v>0</v>
      </c>
    </row>
    <row r="3242" spans="2:56" x14ac:dyDescent="0.3">
      <c r="B3242" s="221" t="s">
        <v>201</v>
      </c>
      <c r="C3242" s="232"/>
      <c r="D3242" s="233"/>
      <c r="E3242" s="69">
        <f t="shared" si="2738"/>
        <v>0</v>
      </c>
      <c r="F3242" s="232"/>
      <c r="G3242" s="233"/>
      <c r="H3242" s="69">
        <f t="shared" si="2739"/>
        <v>0</v>
      </c>
      <c r="I3242" s="232"/>
      <c r="J3242" s="233"/>
      <c r="K3242" s="69">
        <f t="shared" si="2740"/>
        <v>0</v>
      </c>
      <c r="L3242" s="232"/>
      <c r="M3242" s="234"/>
      <c r="N3242" s="235"/>
      <c r="O3242" s="232"/>
      <c r="P3242" s="235"/>
      <c r="Q3242" s="168">
        <f t="shared" si="2741"/>
        <v>0</v>
      </c>
      <c r="R3242" s="236"/>
      <c r="S3242" s="236"/>
      <c r="T3242" s="169">
        <f t="shared" si="2752"/>
        <v>0</v>
      </c>
      <c r="U3242" s="231"/>
      <c r="V3242" s="232"/>
      <c r="W3242" s="235"/>
      <c r="X3242" s="168">
        <f t="shared" si="2742"/>
        <v>0</v>
      </c>
      <c r="Y3242" s="236"/>
      <c r="Z3242" s="236"/>
      <c r="AA3242" s="169">
        <f t="shared" si="2753"/>
        <v>0</v>
      </c>
      <c r="AB3242" s="231"/>
      <c r="AC3242" s="232"/>
      <c r="AD3242" s="235"/>
      <c r="AE3242" s="168">
        <f t="shared" si="2743"/>
        <v>0</v>
      </c>
      <c r="AF3242" s="236"/>
      <c r="AG3242" s="236"/>
      <c r="AH3242" s="169">
        <f t="shared" si="2754"/>
        <v>0</v>
      </c>
      <c r="AJ3242" s="217"/>
      <c r="AK3242" s="218"/>
      <c r="AL3242" s="219"/>
      <c r="AM3242" s="218"/>
      <c r="AN3242" s="219"/>
      <c r="AO3242" s="218"/>
      <c r="AP3242" s="219"/>
      <c r="AQ3242" s="218"/>
      <c r="AR3242" s="219"/>
      <c r="AS3242" s="218"/>
      <c r="AT3242" s="219"/>
      <c r="AU3242" s="218"/>
      <c r="AV3242" s="81">
        <f t="shared" si="2744"/>
        <v>0</v>
      </c>
      <c r="AW3242" s="80">
        <f t="shared" si="2745"/>
        <v>0</v>
      </c>
      <c r="AX3242" s="210"/>
      <c r="AY3242" s="79">
        <f t="shared" si="2746"/>
        <v>0</v>
      </c>
      <c r="AZ3242" s="80">
        <f t="shared" si="2747"/>
        <v>0</v>
      </c>
      <c r="BA3242" s="81">
        <f t="shared" si="2748"/>
        <v>0</v>
      </c>
      <c r="BB3242" s="80">
        <f t="shared" si="2749"/>
        <v>0</v>
      </c>
      <c r="BC3242" s="80">
        <f t="shared" si="2750"/>
        <v>0</v>
      </c>
      <c r="BD3242" s="86">
        <f t="shared" si="2751"/>
        <v>0</v>
      </c>
    </row>
    <row r="3243" spans="2:56" x14ac:dyDescent="0.3">
      <c r="B3243" s="221" t="s">
        <v>202</v>
      </c>
      <c r="C3243" s="78">
        <f>SUM(C3244,C3248)</f>
        <v>0</v>
      </c>
      <c r="D3243" s="79">
        <f>SUM(D3244,D3248)</f>
        <v>0</v>
      </c>
      <c r="E3243" s="69">
        <f t="shared" si="2738"/>
        <v>0</v>
      </c>
      <c r="F3243" s="78">
        <f>SUM(F3244,F3248)</f>
        <v>0</v>
      </c>
      <c r="G3243" s="79">
        <f>SUM(G3244,G3248)</f>
        <v>0</v>
      </c>
      <c r="H3243" s="69">
        <f t="shared" si="2739"/>
        <v>0</v>
      </c>
      <c r="I3243" s="78">
        <f>SUM(I3244,I3248)</f>
        <v>0</v>
      </c>
      <c r="J3243" s="79">
        <f>SUM(J3244,J3248)</f>
        <v>0</v>
      </c>
      <c r="K3243" s="69">
        <f t="shared" si="2740"/>
        <v>0</v>
      </c>
      <c r="L3243" s="78">
        <f>SUM(L3244,L3248)</f>
        <v>0</v>
      </c>
      <c r="M3243" s="80">
        <f>SUM(M3244,M3248)</f>
        <v>0</v>
      </c>
      <c r="N3243" s="81">
        <f>SUM(N3244,N3248)</f>
        <v>0</v>
      </c>
      <c r="O3243" s="78">
        <f>SUM(O3244,O3248)</f>
        <v>0</v>
      </c>
      <c r="P3243" s="81">
        <f>SUM(P3244,P3248)</f>
        <v>0</v>
      </c>
      <c r="Q3243" s="168">
        <f t="shared" si="2741"/>
        <v>0</v>
      </c>
      <c r="R3243" s="82">
        <f>SUM(R3244,R3248)</f>
        <v>0</v>
      </c>
      <c r="S3243" s="82">
        <f>SUM(S3244,S3248)</f>
        <v>0</v>
      </c>
      <c r="T3243" s="169">
        <f t="shared" si="2752"/>
        <v>0</v>
      </c>
      <c r="U3243" s="231"/>
      <c r="V3243" s="78">
        <f>SUM(V3244,V3248)</f>
        <v>0</v>
      </c>
      <c r="W3243" s="81">
        <f>SUM(W3244,W3248)</f>
        <v>0</v>
      </c>
      <c r="X3243" s="168">
        <f t="shared" si="2742"/>
        <v>0</v>
      </c>
      <c r="Y3243" s="82">
        <f>SUM(Y3244,Y3248)</f>
        <v>0</v>
      </c>
      <c r="Z3243" s="82">
        <f>SUM(Z3244,Z3248)</f>
        <v>0</v>
      </c>
      <c r="AA3243" s="169">
        <f t="shared" si="2753"/>
        <v>0</v>
      </c>
      <c r="AB3243" s="231"/>
      <c r="AC3243" s="78">
        <f>SUM(AC3244,AC3248)</f>
        <v>0</v>
      </c>
      <c r="AD3243" s="81">
        <f>SUM(AD3244,AD3248)</f>
        <v>0</v>
      </c>
      <c r="AE3243" s="168">
        <f t="shared" si="2743"/>
        <v>0</v>
      </c>
      <c r="AF3243" s="82">
        <f>SUM(AF3244,AF3248)</f>
        <v>0</v>
      </c>
      <c r="AG3243" s="82">
        <f>SUM(AG3244,AG3248)</f>
        <v>0</v>
      </c>
      <c r="AH3243" s="169">
        <f t="shared" si="2754"/>
        <v>0</v>
      </c>
      <c r="AJ3243" s="79">
        <f t="shared" ref="AJ3243:AU3243" si="2767">SUM(AJ3244,AJ3248)</f>
        <v>0</v>
      </c>
      <c r="AK3243" s="80">
        <f t="shared" si="2767"/>
        <v>0</v>
      </c>
      <c r="AL3243" s="81">
        <f t="shared" si="2767"/>
        <v>0</v>
      </c>
      <c r="AM3243" s="80">
        <f t="shared" si="2767"/>
        <v>0</v>
      </c>
      <c r="AN3243" s="81">
        <f t="shared" si="2767"/>
        <v>0</v>
      </c>
      <c r="AO3243" s="80">
        <f t="shared" si="2767"/>
        <v>0</v>
      </c>
      <c r="AP3243" s="81">
        <f t="shared" si="2767"/>
        <v>0</v>
      </c>
      <c r="AQ3243" s="80">
        <f t="shared" si="2767"/>
        <v>0</v>
      </c>
      <c r="AR3243" s="81">
        <f t="shared" si="2767"/>
        <v>0</v>
      </c>
      <c r="AS3243" s="80">
        <f t="shared" si="2767"/>
        <v>0</v>
      </c>
      <c r="AT3243" s="81">
        <f t="shared" si="2767"/>
        <v>0</v>
      </c>
      <c r="AU3243" s="80">
        <f t="shared" si="2767"/>
        <v>0</v>
      </c>
      <c r="AV3243" s="81">
        <f t="shared" si="2744"/>
        <v>0</v>
      </c>
      <c r="AW3243" s="80">
        <f t="shared" si="2745"/>
        <v>0</v>
      </c>
      <c r="AX3243" s="210"/>
      <c r="AY3243" s="79">
        <f t="shared" si="2746"/>
        <v>0</v>
      </c>
      <c r="AZ3243" s="80">
        <f t="shared" si="2747"/>
        <v>0</v>
      </c>
      <c r="BA3243" s="81">
        <f t="shared" si="2748"/>
        <v>0</v>
      </c>
      <c r="BB3243" s="80">
        <f t="shared" si="2749"/>
        <v>0</v>
      </c>
      <c r="BC3243" s="80">
        <f t="shared" si="2750"/>
        <v>0</v>
      </c>
      <c r="BD3243" s="86">
        <f t="shared" si="2751"/>
        <v>0</v>
      </c>
    </row>
    <row r="3244" spans="2:56" x14ac:dyDescent="0.3">
      <c r="B3244" s="222" t="s">
        <v>203</v>
      </c>
      <c r="C3244" s="78">
        <f>SUM(C3245:C3247)</f>
        <v>0</v>
      </c>
      <c r="D3244" s="79">
        <f>SUM(D3245:D3247)</f>
        <v>0</v>
      </c>
      <c r="E3244" s="69">
        <f t="shared" si="2738"/>
        <v>0</v>
      </c>
      <c r="F3244" s="78">
        <f>SUM(F3245:F3247)</f>
        <v>0</v>
      </c>
      <c r="G3244" s="79">
        <f>SUM(G3245:G3247)</f>
        <v>0</v>
      </c>
      <c r="H3244" s="69">
        <f t="shared" si="2739"/>
        <v>0</v>
      </c>
      <c r="I3244" s="78">
        <f>SUM(I3245:I3247)</f>
        <v>0</v>
      </c>
      <c r="J3244" s="79">
        <f>SUM(J3245:J3247)</f>
        <v>0</v>
      </c>
      <c r="K3244" s="69">
        <f t="shared" si="2740"/>
        <v>0</v>
      </c>
      <c r="L3244" s="78">
        <f>SUM(L3245:L3247)</f>
        <v>0</v>
      </c>
      <c r="M3244" s="80">
        <f>SUM(M3245:M3247)</f>
        <v>0</v>
      </c>
      <c r="N3244" s="81">
        <f>SUM(N3245:N3247)</f>
        <v>0</v>
      </c>
      <c r="O3244" s="78">
        <f>SUM(O3245:O3247)</f>
        <v>0</v>
      </c>
      <c r="P3244" s="81">
        <f>SUM(P3245:P3247)</f>
        <v>0</v>
      </c>
      <c r="Q3244" s="168">
        <f t="shared" si="2741"/>
        <v>0</v>
      </c>
      <c r="R3244" s="82">
        <f>SUM(R3245:R3247)</f>
        <v>0</v>
      </c>
      <c r="S3244" s="82">
        <f>SUM(S3245:S3247)</f>
        <v>0</v>
      </c>
      <c r="T3244" s="169">
        <f t="shared" si="2752"/>
        <v>0</v>
      </c>
      <c r="U3244" s="231"/>
      <c r="V3244" s="78">
        <f>SUM(V3245:V3247)</f>
        <v>0</v>
      </c>
      <c r="W3244" s="81">
        <f>SUM(W3245:W3247)</f>
        <v>0</v>
      </c>
      <c r="X3244" s="168">
        <f t="shared" si="2742"/>
        <v>0</v>
      </c>
      <c r="Y3244" s="82">
        <f>SUM(Y3245:Y3247)</f>
        <v>0</v>
      </c>
      <c r="Z3244" s="82">
        <f>SUM(Z3245:Z3247)</f>
        <v>0</v>
      </c>
      <c r="AA3244" s="169">
        <f t="shared" si="2753"/>
        <v>0</v>
      </c>
      <c r="AB3244" s="231"/>
      <c r="AC3244" s="78">
        <f>SUM(AC3245:AC3247)</f>
        <v>0</v>
      </c>
      <c r="AD3244" s="81">
        <f>SUM(AD3245:AD3247)</f>
        <v>0</v>
      </c>
      <c r="AE3244" s="168">
        <f t="shared" si="2743"/>
        <v>0</v>
      </c>
      <c r="AF3244" s="82">
        <f>SUM(AF3245:AF3247)</f>
        <v>0</v>
      </c>
      <c r="AG3244" s="82">
        <f>SUM(AG3245:AG3247)</f>
        <v>0</v>
      </c>
      <c r="AH3244" s="169">
        <f t="shared" si="2754"/>
        <v>0</v>
      </c>
      <c r="AJ3244" s="79">
        <f t="shared" ref="AJ3244:AU3244" si="2768">SUM(AJ3245:AJ3247)</f>
        <v>0</v>
      </c>
      <c r="AK3244" s="80">
        <f t="shared" si="2768"/>
        <v>0</v>
      </c>
      <c r="AL3244" s="81">
        <f t="shared" si="2768"/>
        <v>0</v>
      </c>
      <c r="AM3244" s="80">
        <f t="shared" si="2768"/>
        <v>0</v>
      </c>
      <c r="AN3244" s="81">
        <f t="shared" si="2768"/>
        <v>0</v>
      </c>
      <c r="AO3244" s="80">
        <f t="shared" si="2768"/>
        <v>0</v>
      </c>
      <c r="AP3244" s="81">
        <f t="shared" si="2768"/>
        <v>0</v>
      </c>
      <c r="AQ3244" s="80">
        <f t="shared" si="2768"/>
        <v>0</v>
      </c>
      <c r="AR3244" s="81">
        <f t="shared" si="2768"/>
        <v>0</v>
      </c>
      <c r="AS3244" s="80">
        <f t="shared" si="2768"/>
        <v>0</v>
      </c>
      <c r="AT3244" s="81">
        <f t="shared" si="2768"/>
        <v>0</v>
      </c>
      <c r="AU3244" s="80">
        <f t="shared" si="2768"/>
        <v>0</v>
      </c>
      <c r="AV3244" s="81">
        <f t="shared" si="2744"/>
        <v>0</v>
      </c>
      <c r="AW3244" s="80">
        <f t="shared" si="2745"/>
        <v>0</v>
      </c>
      <c r="AX3244" s="210"/>
      <c r="AY3244" s="79">
        <f t="shared" si="2746"/>
        <v>0</v>
      </c>
      <c r="AZ3244" s="80">
        <f t="shared" si="2747"/>
        <v>0</v>
      </c>
      <c r="BA3244" s="81">
        <f t="shared" si="2748"/>
        <v>0</v>
      </c>
      <c r="BB3244" s="80">
        <f t="shared" si="2749"/>
        <v>0</v>
      </c>
      <c r="BC3244" s="80">
        <f t="shared" si="2750"/>
        <v>0</v>
      </c>
      <c r="BD3244" s="86">
        <f t="shared" si="2751"/>
        <v>0</v>
      </c>
    </row>
    <row r="3245" spans="2:56" x14ac:dyDescent="0.3">
      <c r="B3245" s="237" t="s">
        <v>204</v>
      </c>
      <c r="C3245" s="224"/>
      <c r="D3245" s="225"/>
      <c r="E3245" s="154">
        <f t="shared" si="2738"/>
        <v>0</v>
      </c>
      <c r="F3245" s="224"/>
      <c r="G3245" s="225"/>
      <c r="H3245" s="154">
        <f t="shared" si="2739"/>
        <v>0</v>
      </c>
      <c r="I3245" s="224"/>
      <c r="J3245" s="225"/>
      <c r="K3245" s="154">
        <f t="shared" si="2740"/>
        <v>0</v>
      </c>
      <c r="L3245" s="224"/>
      <c r="M3245" s="226"/>
      <c r="N3245" s="227"/>
      <c r="O3245" s="224"/>
      <c r="P3245" s="227"/>
      <c r="Q3245" s="148">
        <f t="shared" si="2741"/>
        <v>0</v>
      </c>
      <c r="R3245" s="227"/>
      <c r="S3245" s="227"/>
      <c r="T3245" s="149">
        <f t="shared" si="2752"/>
        <v>0</v>
      </c>
      <c r="U3245" s="216"/>
      <c r="V3245" s="224"/>
      <c r="W3245" s="227"/>
      <c r="X3245" s="148">
        <f t="shared" si="2742"/>
        <v>0</v>
      </c>
      <c r="Y3245" s="227"/>
      <c r="Z3245" s="227"/>
      <c r="AA3245" s="149">
        <f t="shared" si="2753"/>
        <v>0</v>
      </c>
      <c r="AB3245" s="216"/>
      <c r="AC3245" s="224"/>
      <c r="AD3245" s="227"/>
      <c r="AE3245" s="148">
        <f t="shared" si="2743"/>
        <v>0</v>
      </c>
      <c r="AF3245" s="227"/>
      <c r="AG3245" s="227"/>
      <c r="AH3245" s="149">
        <f t="shared" si="2754"/>
        <v>0</v>
      </c>
      <c r="AJ3245" s="217"/>
      <c r="AK3245" s="218"/>
      <c r="AL3245" s="219"/>
      <c r="AM3245" s="218"/>
      <c r="AN3245" s="219"/>
      <c r="AO3245" s="218"/>
      <c r="AP3245" s="219"/>
      <c r="AQ3245" s="218"/>
      <c r="AR3245" s="219"/>
      <c r="AS3245" s="218"/>
      <c r="AT3245" s="219"/>
      <c r="AU3245" s="218"/>
      <c r="AV3245" s="81">
        <f t="shared" si="2744"/>
        <v>0</v>
      </c>
      <c r="AW3245" s="80">
        <f t="shared" si="2745"/>
        <v>0</v>
      </c>
      <c r="AX3245" s="210"/>
      <c r="AY3245" s="79">
        <f t="shared" si="2746"/>
        <v>0</v>
      </c>
      <c r="AZ3245" s="80">
        <f t="shared" si="2747"/>
        <v>0</v>
      </c>
      <c r="BA3245" s="81">
        <f t="shared" si="2748"/>
        <v>0</v>
      </c>
      <c r="BB3245" s="80">
        <f t="shared" si="2749"/>
        <v>0</v>
      </c>
      <c r="BC3245" s="80">
        <f t="shared" si="2750"/>
        <v>0</v>
      </c>
      <c r="BD3245" s="86">
        <f t="shared" si="2751"/>
        <v>0</v>
      </c>
    </row>
    <row r="3246" spans="2:56" x14ac:dyDescent="0.3">
      <c r="B3246" s="237" t="s">
        <v>205</v>
      </c>
      <c r="C3246" s="224"/>
      <c r="D3246" s="225"/>
      <c r="E3246" s="154">
        <f t="shared" si="2738"/>
        <v>0</v>
      </c>
      <c r="F3246" s="224"/>
      <c r="G3246" s="225"/>
      <c r="H3246" s="154">
        <f t="shared" si="2739"/>
        <v>0</v>
      </c>
      <c r="I3246" s="224"/>
      <c r="J3246" s="225"/>
      <c r="K3246" s="154">
        <f t="shared" si="2740"/>
        <v>0</v>
      </c>
      <c r="L3246" s="224"/>
      <c r="M3246" s="226"/>
      <c r="N3246" s="227"/>
      <c r="O3246" s="224"/>
      <c r="P3246" s="227"/>
      <c r="Q3246" s="148">
        <f t="shared" si="2741"/>
        <v>0</v>
      </c>
      <c r="R3246" s="227"/>
      <c r="S3246" s="227"/>
      <c r="T3246" s="149">
        <f t="shared" si="2752"/>
        <v>0</v>
      </c>
      <c r="U3246" s="216"/>
      <c r="V3246" s="224"/>
      <c r="W3246" s="227"/>
      <c r="X3246" s="148">
        <f t="shared" si="2742"/>
        <v>0</v>
      </c>
      <c r="Y3246" s="227"/>
      <c r="Z3246" s="227"/>
      <c r="AA3246" s="149">
        <f t="shared" si="2753"/>
        <v>0</v>
      </c>
      <c r="AB3246" s="216"/>
      <c r="AC3246" s="224"/>
      <c r="AD3246" s="227"/>
      <c r="AE3246" s="148">
        <f t="shared" si="2743"/>
        <v>0</v>
      </c>
      <c r="AF3246" s="227"/>
      <c r="AG3246" s="227"/>
      <c r="AH3246" s="149">
        <f t="shared" si="2754"/>
        <v>0</v>
      </c>
      <c r="AJ3246" s="217"/>
      <c r="AK3246" s="218"/>
      <c r="AL3246" s="219"/>
      <c r="AM3246" s="218"/>
      <c r="AN3246" s="219"/>
      <c r="AO3246" s="218"/>
      <c r="AP3246" s="219"/>
      <c r="AQ3246" s="218"/>
      <c r="AR3246" s="219"/>
      <c r="AS3246" s="218"/>
      <c r="AT3246" s="219"/>
      <c r="AU3246" s="218"/>
      <c r="AV3246" s="81">
        <f t="shared" si="2744"/>
        <v>0</v>
      </c>
      <c r="AW3246" s="80">
        <f t="shared" si="2745"/>
        <v>0</v>
      </c>
      <c r="AX3246" s="210"/>
      <c r="AY3246" s="79">
        <f t="shared" si="2746"/>
        <v>0</v>
      </c>
      <c r="AZ3246" s="80">
        <f t="shared" si="2747"/>
        <v>0</v>
      </c>
      <c r="BA3246" s="81">
        <f t="shared" si="2748"/>
        <v>0</v>
      </c>
      <c r="BB3246" s="80">
        <f t="shared" si="2749"/>
        <v>0</v>
      </c>
      <c r="BC3246" s="80">
        <f t="shared" si="2750"/>
        <v>0</v>
      </c>
      <c r="BD3246" s="86">
        <f t="shared" si="2751"/>
        <v>0</v>
      </c>
    </row>
    <row r="3247" spans="2:56" x14ac:dyDescent="0.3">
      <c r="B3247" s="237" t="s">
        <v>206</v>
      </c>
      <c r="C3247" s="224"/>
      <c r="D3247" s="225"/>
      <c r="E3247" s="154">
        <f t="shared" si="2738"/>
        <v>0</v>
      </c>
      <c r="F3247" s="224"/>
      <c r="G3247" s="225"/>
      <c r="H3247" s="154">
        <f t="shared" si="2739"/>
        <v>0</v>
      </c>
      <c r="I3247" s="224"/>
      <c r="J3247" s="225"/>
      <c r="K3247" s="154">
        <f t="shared" si="2740"/>
        <v>0</v>
      </c>
      <c r="L3247" s="224"/>
      <c r="M3247" s="226"/>
      <c r="N3247" s="227"/>
      <c r="O3247" s="224"/>
      <c r="P3247" s="227"/>
      <c r="Q3247" s="148">
        <f t="shared" si="2741"/>
        <v>0</v>
      </c>
      <c r="R3247" s="227"/>
      <c r="S3247" s="227"/>
      <c r="T3247" s="149">
        <f t="shared" si="2752"/>
        <v>0</v>
      </c>
      <c r="U3247" s="216"/>
      <c r="V3247" s="224"/>
      <c r="W3247" s="227"/>
      <c r="X3247" s="148">
        <f t="shared" si="2742"/>
        <v>0</v>
      </c>
      <c r="Y3247" s="227"/>
      <c r="Z3247" s="227"/>
      <c r="AA3247" s="149">
        <f t="shared" si="2753"/>
        <v>0</v>
      </c>
      <c r="AB3247" s="216"/>
      <c r="AC3247" s="224"/>
      <c r="AD3247" s="227"/>
      <c r="AE3247" s="148">
        <f t="shared" si="2743"/>
        <v>0</v>
      </c>
      <c r="AF3247" s="227"/>
      <c r="AG3247" s="227"/>
      <c r="AH3247" s="149">
        <f t="shared" si="2754"/>
        <v>0</v>
      </c>
      <c r="AJ3247" s="217"/>
      <c r="AK3247" s="218"/>
      <c r="AL3247" s="219"/>
      <c r="AM3247" s="218"/>
      <c r="AN3247" s="219"/>
      <c r="AO3247" s="218"/>
      <c r="AP3247" s="219"/>
      <c r="AQ3247" s="218"/>
      <c r="AR3247" s="219"/>
      <c r="AS3247" s="218"/>
      <c r="AT3247" s="219"/>
      <c r="AU3247" s="218"/>
      <c r="AV3247" s="81">
        <f t="shared" si="2744"/>
        <v>0</v>
      </c>
      <c r="AW3247" s="80">
        <f t="shared" si="2745"/>
        <v>0</v>
      </c>
      <c r="AX3247" s="210"/>
      <c r="AY3247" s="79">
        <f t="shared" si="2746"/>
        <v>0</v>
      </c>
      <c r="AZ3247" s="80">
        <f t="shared" si="2747"/>
        <v>0</v>
      </c>
      <c r="BA3247" s="81">
        <f t="shared" si="2748"/>
        <v>0</v>
      </c>
      <c r="BB3247" s="80">
        <f t="shared" si="2749"/>
        <v>0</v>
      </c>
      <c r="BC3247" s="80">
        <f t="shared" si="2750"/>
        <v>0</v>
      </c>
      <c r="BD3247" s="86">
        <f t="shared" si="2751"/>
        <v>0</v>
      </c>
    </row>
    <row r="3248" spans="2:56" x14ac:dyDescent="0.3">
      <c r="B3248" s="222" t="s">
        <v>207</v>
      </c>
      <c r="C3248" s="78">
        <f>SUM(C3249)</f>
        <v>0</v>
      </c>
      <c r="D3248" s="79">
        <f>SUM(D3249)</f>
        <v>0</v>
      </c>
      <c r="E3248" s="69">
        <f t="shared" si="2738"/>
        <v>0</v>
      </c>
      <c r="F3248" s="78">
        <f>SUM(F3249)</f>
        <v>0</v>
      </c>
      <c r="G3248" s="79">
        <f>SUM(G3249)</f>
        <v>0</v>
      </c>
      <c r="H3248" s="69">
        <f t="shared" si="2739"/>
        <v>0</v>
      </c>
      <c r="I3248" s="78">
        <f>SUM(I3249)</f>
        <v>0</v>
      </c>
      <c r="J3248" s="79">
        <f>SUM(J3249)</f>
        <v>0</v>
      </c>
      <c r="K3248" s="69">
        <f t="shared" si="2740"/>
        <v>0</v>
      </c>
      <c r="L3248" s="78">
        <f>SUM(L3249)</f>
        <v>0</v>
      </c>
      <c r="M3248" s="80">
        <f>SUM(M3249)</f>
        <v>0</v>
      </c>
      <c r="N3248" s="81">
        <f>SUM(N3249)</f>
        <v>0</v>
      </c>
      <c r="O3248" s="78">
        <f>SUM(O3249)</f>
        <v>0</v>
      </c>
      <c r="P3248" s="81">
        <f>SUM(P3249)</f>
        <v>0</v>
      </c>
      <c r="Q3248" s="168">
        <f t="shared" si="2741"/>
        <v>0</v>
      </c>
      <c r="R3248" s="82">
        <f>SUM(R3249)</f>
        <v>0</v>
      </c>
      <c r="S3248" s="82">
        <f>SUM(S3249)</f>
        <v>0</v>
      </c>
      <c r="T3248" s="169">
        <f t="shared" si="2752"/>
        <v>0</v>
      </c>
      <c r="U3248" s="231"/>
      <c r="V3248" s="78">
        <f>SUM(V3249)</f>
        <v>0</v>
      </c>
      <c r="W3248" s="81">
        <f>SUM(W3249)</f>
        <v>0</v>
      </c>
      <c r="X3248" s="168">
        <f t="shared" si="2742"/>
        <v>0</v>
      </c>
      <c r="Y3248" s="82">
        <f>SUM(Y3249)</f>
        <v>0</v>
      </c>
      <c r="Z3248" s="82">
        <f>SUM(Z3249)</f>
        <v>0</v>
      </c>
      <c r="AA3248" s="169">
        <f t="shared" si="2753"/>
        <v>0</v>
      </c>
      <c r="AB3248" s="231"/>
      <c r="AC3248" s="78">
        <f>SUM(AC3249)</f>
        <v>0</v>
      </c>
      <c r="AD3248" s="81">
        <f>SUM(AD3249)</f>
        <v>0</v>
      </c>
      <c r="AE3248" s="168">
        <f t="shared" si="2743"/>
        <v>0</v>
      </c>
      <c r="AF3248" s="82">
        <f>SUM(AF3249)</f>
        <v>0</v>
      </c>
      <c r="AG3248" s="82">
        <f>SUM(AG3249)</f>
        <v>0</v>
      </c>
      <c r="AH3248" s="169">
        <f t="shared" si="2754"/>
        <v>0</v>
      </c>
      <c r="AJ3248" s="79">
        <f t="shared" ref="AJ3248:AU3248" si="2769">SUM(AJ3249)</f>
        <v>0</v>
      </c>
      <c r="AK3248" s="80">
        <f t="shared" si="2769"/>
        <v>0</v>
      </c>
      <c r="AL3248" s="81">
        <f t="shared" si="2769"/>
        <v>0</v>
      </c>
      <c r="AM3248" s="80">
        <f t="shared" si="2769"/>
        <v>0</v>
      </c>
      <c r="AN3248" s="81">
        <f t="shared" si="2769"/>
        <v>0</v>
      </c>
      <c r="AO3248" s="80">
        <f t="shared" si="2769"/>
        <v>0</v>
      </c>
      <c r="AP3248" s="81">
        <f t="shared" si="2769"/>
        <v>0</v>
      </c>
      <c r="AQ3248" s="80">
        <f t="shared" si="2769"/>
        <v>0</v>
      </c>
      <c r="AR3248" s="81">
        <f t="shared" si="2769"/>
        <v>0</v>
      </c>
      <c r="AS3248" s="80">
        <f t="shared" si="2769"/>
        <v>0</v>
      </c>
      <c r="AT3248" s="81">
        <f t="shared" si="2769"/>
        <v>0</v>
      </c>
      <c r="AU3248" s="80">
        <f t="shared" si="2769"/>
        <v>0</v>
      </c>
      <c r="AV3248" s="81">
        <f t="shared" si="2744"/>
        <v>0</v>
      </c>
      <c r="AW3248" s="80">
        <f t="shared" si="2745"/>
        <v>0</v>
      </c>
      <c r="AX3248" s="210"/>
      <c r="AY3248" s="79">
        <f t="shared" si="2746"/>
        <v>0</v>
      </c>
      <c r="AZ3248" s="80">
        <f t="shared" si="2747"/>
        <v>0</v>
      </c>
      <c r="BA3248" s="81">
        <f t="shared" si="2748"/>
        <v>0</v>
      </c>
      <c r="BB3248" s="80">
        <f t="shared" si="2749"/>
        <v>0</v>
      </c>
      <c r="BC3248" s="80">
        <f t="shared" si="2750"/>
        <v>0</v>
      </c>
      <c r="BD3248" s="86">
        <f t="shared" si="2751"/>
        <v>0</v>
      </c>
    </row>
    <row r="3249" spans="2:56" x14ac:dyDescent="0.3">
      <c r="B3249" s="237" t="s">
        <v>105</v>
      </c>
      <c r="C3249" s="224"/>
      <c r="D3249" s="225"/>
      <c r="E3249" s="154">
        <f t="shared" si="2738"/>
        <v>0</v>
      </c>
      <c r="F3249" s="224"/>
      <c r="G3249" s="225"/>
      <c r="H3249" s="154">
        <f t="shared" si="2739"/>
        <v>0</v>
      </c>
      <c r="I3249" s="224"/>
      <c r="J3249" s="225"/>
      <c r="K3249" s="154">
        <f t="shared" si="2740"/>
        <v>0</v>
      </c>
      <c r="L3249" s="224"/>
      <c r="M3249" s="226"/>
      <c r="N3249" s="227"/>
      <c r="O3249" s="224"/>
      <c r="P3249" s="227"/>
      <c r="Q3249" s="148">
        <f t="shared" si="2741"/>
        <v>0</v>
      </c>
      <c r="R3249" s="227"/>
      <c r="S3249" s="227"/>
      <c r="T3249" s="149">
        <f t="shared" si="2752"/>
        <v>0</v>
      </c>
      <c r="U3249" s="216"/>
      <c r="V3249" s="224"/>
      <c r="W3249" s="227"/>
      <c r="X3249" s="148">
        <f t="shared" si="2742"/>
        <v>0</v>
      </c>
      <c r="Y3249" s="227"/>
      <c r="Z3249" s="227"/>
      <c r="AA3249" s="149">
        <f t="shared" si="2753"/>
        <v>0</v>
      </c>
      <c r="AB3249" s="216"/>
      <c r="AC3249" s="224"/>
      <c r="AD3249" s="227"/>
      <c r="AE3249" s="148">
        <f t="shared" si="2743"/>
        <v>0</v>
      </c>
      <c r="AF3249" s="227"/>
      <c r="AG3249" s="227"/>
      <c r="AH3249" s="149">
        <f t="shared" si="2754"/>
        <v>0</v>
      </c>
      <c r="AJ3249" s="217"/>
      <c r="AK3249" s="218"/>
      <c r="AL3249" s="219"/>
      <c r="AM3249" s="218"/>
      <c r="AN3249" s="219"/>
      <c r="AO3249" s="218"/>
      <c r="AP3249" s="219"/>
      <c r="AQ3249" s="218"/>
      <c r="AR3249" s="219"/>
      <c r="AS3249" s="218"/>
      <c r="AT3249" s="219"/>
      <c r="AU3249" s="218"/>
      <c r="AV3249" s="81">
        <f t="shared" si="2744"/>
        <v>0</v>
      </c>
      <c r="AW3249" s="80">
        <f t="shared" si="2745"/>
        <v>0</v>
      </c>
      <c r="AX3249" s="210"/>
      <c r="AY3249" s="79">
        <f t="shared" si="2746"/>
        <v>0</v>
      </c>
      <c r="AZ3249" s="80">
        <f t="shared" si="2747"/>
        <v>0</v>
      </c>
      <c r="BA3249" s="81">
        <f t="shared" si="2748"/>
        <v>0</v>
      </c>
      <c r="BB3249" s="80">
        <f t="shared" si="2749"/>
        <v>0</v>
      </c>
      <c r="BC3249" s="80">
        <f t="shared" si="2750"/>
        <v>0</v>
      </c>
      <c r="BD3249" s="86">
        <f t="shared" si="2751"/>
        <v>0</v>
      </c>
    </row>
    <row r="3250" spans="2:56" s="108" customFormat="1" x14ac:dyDescent="0.3">
      <c r="B3250" s="228" t="s">
        <v>208</v>
      </c>
      <c r="C3250" s="158">
        <f>SUM(C3251,C3257,C3270,C3271,C3272,C3273,C3274)</f>
        <v>0</v>
      </c>
      <c r="D3250" s="159">
        <f>SUM(D3251,D3257,D3270,D3271,D3272,D3273,D3274)</f>
        <v>0</v>
      </c>
      <c r="E3250" s="160">
        <f t="shared" si="2738"/>
        <v>0</v>
      </c>
      <c r="F3250" s="158">
        <f>SUM(F3251,F3257,F3270,F3271,F3272,F3273,F3274)</f>
        <v>0</v>
      </c>
      <c r="G3250" s="159">
        <f>SUM(G3251,G3257,G3270,G3271,G3272,G3273,G3274)</f>
        <v>0</v>
      </c>
      <c r="H3250" s="160">
        <f t="shared" si="2739"/>
        <v>0</v>
      </c>
      <c r="I3250" s="158">
        <f>SUM(I3251,I3257,I3270,I3271,I3272,I3273,I3274)</f>
        <v>0</v>
      </c>
      <c r="J3250" s="159">
        <f>SUM(J3251,J3257,J3270,J3271,J3272,J3273,J3274)</f>
        <v>0</v>
      </c>
      <c r="K3250" s="160">
        <f t="shared" si="2740"/>
        <v>0</v>
      </c>
      <c r="L3250" s="158">
        <f>SUM(L3251,L3257,L3270,L3271,L3272,L3273,L3274)</f>
        <v>0</v>
      </c>
      <c r="M3250" s="161">
        <f>SUM(M3251,M3257,M3270,M3271,M3272,M3273,M3274)</f>
        <v>0</v>
      </c>
      <c r="N3250" s="162">
        <f>SUM(N3251,N3257,N3270,N3271,N3272,N3273,N3274)</f>
        <v>0</v>
      </c>
      <c r="O3250" s="158">
        <f>SUM(O3251,O3257,O3270,O3271,O3272,O3273,O3274)</f>
        <v>0</v>
      </c>
      <c r="P3250" s="162">
        <f>SUM(P3251,P3257,P3270,P3271,P3272,P3273,P3274)</f>
        <v>0</v>
      </c>
      <c r="Q3250" s="163">
        <f t="shared" si="2741"/>
        <v>0</v>
      </c>
      <c r="R3250" s="164">
        <f>SUM(R3251,R3257,R3270,R3271,R3272,R3273,R3274)</f>
        <v>0</v>
      </c>
      <c r="S3250" s="164">
        <f>SUM(S3251,S3257,S3270,S3271,S3272,S3273,S3274)</f>
        <v>0</v>
      </c>
      <c r="T3250" s="165">
        <f t="shared" si="2752"/>
        <v>0</v>
      </c>
      <c r="U3250" s="229"/>
      <c r="V3250" s="158">
        <f>SUM(V3251,V3257,V3270,V3271,V3272,V3273,V3274)</f>
        <v>0</v>
      </c>
      <c r="W3250" s="162">
        <f>SUM(W3251,W3257,W3270,W3271,W3272,W3273,W3274)</f>
        <v>0</v>
      </c>
      <c r="X3250" s="163">
        <f t="shared" si="2742"/>
        <v>0</v>
      </c>
      <c r="Y3250" s="164">
        <f>SUM(Y3251,Y3257,Y3270,Y3271,Y3272,Y3273,Y3274)</f>
        <v>0</v>
      </c>
      <c r="Z3250" s="164">
        <f>SUM(Z3251,Z3257,Z3270,Z3271,Z3272,Z3273,Z3274)</f>
        <v>0</v>
      </c>
      <c r="AA3250" s="165">
        <f t="shared" si="2753"/>
        <v>0</v>
      </c>
      <c r="AB3250" s="229"/>
      <c r="AC3250" s="158">
        <f>SUM(AC3251,AC3257,AC3270,AC3271,AC3272,AC3273,AC3274)</f>
        <v>0</v>
      </c>
      <c r="AD3250" s="162">
        <f>SUM(AD3251,AD3257,AD3270,AD3271,AD3272,AD3273,AD3274)</f>
        <v>0</v>
      </c>
      <c r="AE3250" s="163">
        <f t="shared" si="2743"/>
        <v>0</v>
      </c>
      <c r="AF3250" s="164">
        <f>SUM(AF3251,AF3257,AF3270,AF3271,AF3272,AF3273,AF3274)</f>
        <v>0</v>
      </c>
      <c r="AG3250" s="164">
        <f>SUM(AG3251,AG3257,AG3270,AG3271,AG3272,AG3273,AG3274)</f>
        <v>0</v>
      </c>
      <c r="AH3250" s="165">
        <f t="shared" si="2754"/>
        <v>0</v>
      </c>
      <c r="AJ3250" s="159">
        <f t="shared" ref="AJ3250:AU3250" si="2770">SUM(AJ3251,AJ3257,AJ3270,AJ3271,AJ3272,AJ3273,AJ3274)</f>
        <v>0</v>
      </c>
      <c r="AK3250" s="161">
        <f t="shared" si="2770"/>
        <v>0</v>
      </c>
      <c r="AL3250" s="162">
        <f t="shared" si="2770"/>
        <v>0</v>
      </c>
      <c r="AM3250" s="161">
        <f t="shared" si="2770"/>
        <v>0</v>
      </c>
      <c r="AN3250" s="162">
        <f t="shared" si="2770"/>
        <v>0</v>
      </c>
      <c r="AO3250" s="161">
        <f t="shared" si="2770"/>
        <v>0</v>
      </c>
      <c r="AP3250" s="162">
        <f t="shared" si="2770"/>
        <v>0</v>
      </c>
      <c r="AQ3250" s="161">
        <f t="shared" si="2770"/>
        <v>0</v>
      </c>
      <c r="AR3250" s="162">
        <f t="shared" si="2770"/>
        <v>0</v>
      </c>
      <c r="AS3250" s="161">
        <f t="shared" si="2770"/>
        <v>0</v>
      </c>
      <c r="AT3250" s="162">
        <f t="shared" si="2770"/>
        <v>0</v>
      </c>
      <c r="AU3250" s="161">
        <f t="shared" si="2770"/>
        <v>0</v>
      </c>
      <c r="AV3250" s="162">
        <f t="shared" si="2744"/>
        <v>0</v>
      </c>
      <c r="AW3250" s="161">
        <f t="shared" si="2745"/>
        <v>0</v>
      </c>
      <c r="AX3250" s="230"/>
      <c r="AY3250" s="159">
        <f t="shared" si="2746"/>
        <v>0</v>
      </c>
      <c r="AZ3250" s="161">
        <f t="shared" si="2747"/>
        <v>0</v>
      </c>
      <c r="BA3250" s="162">
        <f t="shared" si="2748"/>
        <v>0</v>
      </c>
      <c r="BB3250" s="161">
        <f t="shared" si="2749"/>
        <v>0</v>
      </c>
      <c r="BC3250" s="161">
        <f t="shared" si="2750"/>
        <v>0</v>
      </c>
      <c r="BD3250" s="167">
        <f t="shared" si="2751"/>
        <v>0</v>
      </c>
    </row>
    <row r="3251" spans="2:56" x14ac:dyDescent="0.3">
      <c r="B3251" s="221" t="s">
        <v>209</v>
      </c>
      <c r="C3251" s="89">
        <f>SUM(C3252,C3255)</f>
        <v>0</v>
      </c>
      <c r="D3251" s="90">
        <f>SUM(D3252,D3255)</f>
        <v>0</v>
      </c>
      <c r="E3251" s="91">
        <f t="shared" si="2738"/>
        <v>0</v>
      </c>
      <c r="F3251" s="89">
        <f>SUM(F3252,F3255)</f>
        <v>0</v>
      </c>
      <c r="G3251" s="90">
        <f>SUM(G3252,G3255)</f>
        <v>0</v>
      </c>
      <c r="H3251" s="91">
        <f t="shared" si="2739"/>
        <v>0</v>
      </c>
      <c r="I3251" s="89">
        <f>SUM(I3252,I3255)</f>
        <v>0</v>
      </c>
      <c r="J3251" s="90">
        <f>SUM(J3252,J3255)</f>
        <v>0</v>
      </c>
      <c r="K3251" s="91">
        <f t="shared" si="2740"/>
        <v>0</v>
      </c>
      <c r="L3251" s="89">
        <f>SUM(L3252,L3255)</f>
        <v>0</v>
      </c>
      <c r="M3251" s="92">
        <f>SUM(M3252,M3255)</f>
        <v>0</v>
      </c>
      <c r="N3251" s="93">
        <f>SUM(N3252,N3255)</f>
        <v>0</v>
      </c>
      <c r="O3251" s="89">
        <f>SUM(O3252,O3255)</f>
        <v>0</v>
      </c>
      <c r="P3251" s="93">
        <f>SUM(P3252,P3255)</f>
        <v>0</v>
      </c>
      <c r="Q3251" s="171">
        <f t="shared" si="2741"/>
        <v>0</v>
      </c>
      <c r="R3251" s="94">
        <f>SUM(R3252,R3255)</f>
        <v>0</v>
      </c>
      <c r="S3251" s="94">
        <f>SUM(S3252,S3255)</f>
        <v>0</v>
      </c>
      <c r="T3251" s="172">
        <f t="shared" si="2752"/>
        <v>0</v>
      </c>
      <c r="U3251" s="231"/>
      <c r="V3251" s="89">
        <f>SUM(V3252,V3255)</f>
        <v>0</v>
      </c>
      <c r="W3251" s="93">
        <f>SUM(W3252,W3255)</f>
        <v>0</v>
      </c>
      <c r="X3251" s="171">
        <f t="shared" si="2742"/>
        <v>0</v>
      </c>
      <c r="Y3251" s="94">
        <f>SUM(Y3252,Y3255)</f>
        <v>0</v>
      </c>
      <c r="Z3251" s="94">
        <f>SUM(Z3252,Z3255)</f>
        <v>0</v>
      </c>
      <c r="AA3251" s="172">
        <f t="shared" si="2753"/>
        <v>0</v>
      </c>
      <c r="AB3251" s="231"/>
      <c r="AC3251" s="89">
        <f>SUM(AC3252,AC3255)</f>
        <v>0</v>
      </c>
      <c r="AD3251" s="93">
        <f>SUM(AD3252,AD3255)</f>
        <v>0</v>
      </c>
      <c r="AE3251" s="171">
        <f t="shared" si="2743"/>
        <v>0</v>
      </c>
      <c r="AF3251" s="94">
        <f>SUM(AF3252,AF3255)</f>
        <v>0</v>
      </c>
      <c r="AG3251" s="94">
        <f>SUM(AG3252,AG3255)</f>
        <v>0</v>
      </c>
      <c r="AH3251" s="172">
        <f t="shared" si="2754"/>
        <v>0</v>
      </c>
      <c r="AJ3251" s="90">
        <f t="shared" ref="AJ3251:AU3251" si="2771">SUM(AJ3252,AJ3255)</f>
        <v>0</v>
      </c>
      <c r="AK3251" s="92">
        <f t="shared" si="2771"/>
        <v>0</v>
      </c>
      <c r="AL3251" s="93">
        <f t="shared" si="2771"/>
        <v>0</v>
      </c>
      <c r="AM3251" s="92">
        <f t="shared" si="2771"/>
        <v>0</v>
      </c>
      <c r="AN3251" s="93">
        <f t="shared" si="2771"/>
        <v>0</v>
      </c>
      <c r="AO3251" s="92">
        <f t="shared" si="2771"/>
        <v>0</v>
      </c>
      <c r="AP3251" s="93">
        <f t="shared" si="2771"/>
        <v>0</v>
      </c>
      <c r="AQ3251" s="92">
        <f t="shared" si="2771"/>
        <v>0</v>
      </c>
      <c r="AR3251" s="93">
        <f t="shared" si="2771"/>
        <v>0</v>
      </c>
      <c r="AS3251" s="92">
        <f t="shared" si="2771"/>
        <v>0</v>
      </c>
      <c r="AT3251" s="93">
        <f t="shared" si="2771"/>
        <v>0</v>
      </c>
      <c r="AU3251" s="92">
        <f t="shared" si="2771"/>
        <v>0</v>
      </c>
      <c r="AV3251" s="93">
        <f t="shared" si="2744"/>
        <v>0</v>
      </c>
      <c r="AW3251" s="92">
        <f t="shared" si="2745"/>
        <v>0</v>
      </c>
      <c r="AX3251" s="210"/>
      <c r="AY3251" s="90">
        <f t="shared" si="2746"/>
        <v>0</v>
      </c>
      <c r="AZ3251" s="92">
        <f t="shared" si="2747"/>
        <v>0</v>
      </c>
      <c r="BA3251" s="93">
        <f t="shared" si="2748"/>
        <v>0</v>
      </c>
      <c r="BB3251" s="92">
        <f t="shared" si="2749"/>
        <v>0</v>
      </c>
      <c r="BC3251" s="92">
        <f t="shared" si="2750"/>
        <v>0</v>
      </c>
      <c r="BD3251" s="96">
        <f t="shared" si="2751"/>
        <v>0</v>
      </c>
    </row>
    <row r="3252" spans="2:56" x14ac:dyDescent="0.3">
      <c r="B3252" s="222" t="s">
        <v>210</v>
      </c>
      <c r="C3252" s="89">
        <f>SUM(C3253:C3254)</f>
        <v>0</v>
      </c>
      <c r="D3252" s="90">
        <f>SUM(D3253:D3254)</f>
        <v>0</v>
      </c>
      <c r="E3252" s="91">
        <f t="shared" si="2738"/>
        <v>0</v>
      </c>
      <c r="F3252" s="89">
        <f>SUM(F3253:F3254)</f>
        <v>0</v>
      </c>
      <c r="G3252" s="90">
        <f>SUM(G3253:G3254)</f>
        <v>0</v>
      </c>
      <c r="H3252" s="91">
        <f t="shared" si="2739"/>
        <v>0</v>
      </c>
      <c r="I3252" s="89">
        <f>SUM(I3253:I3254)</f>
        <v>0</v>
      </c>
      <c r="J3252" s="90">
        <f>SUM(J3253:J3254)</f>
        <v>0</v>
      </c>
      <c r="K3252" s="91">
        <f t="shared" si="2740"/>
        <v>0</v>
      </c>
      <c r="L3252" s="89">
        <f>SUM(L3253:L3254)</f>
        <v>0</v>
      </c>
      <c r="M3252" s="92">
        <f>SUM(M3253:M3254)</f>
        <v>0</v>
      </c>
      <c r="N3252" s="93">
        <f>SUM(N3253:N3254)</f>
        <v>0</v>
      </c>
      <c r="O3252" s="89">
        <f>SUM(O3253:O3254)</f>
        <v>0</v>
      </c>
      <c r="P3252" s="93">
        <f>SUM(P3253:P3254)</f>
        <v>0</v>
      </c>
      <c r="Q3252" s="171">
        <f t="shared" si="2741"/>
        <v>0</v>
      </c>
      <c r="R3252" s="94">
        <f>SUM(R3253:R3254)</f>
        <v>0</v>
      </c>
      <c r="S3252" s="94">
        <f>SUM(S3253:S3254)</f>
        <v>0</v>
      </c>
      <c r="T3252" s="172">
        <f t="shared" si="2752"/>
        <v>0</v>
      </c>
      <c r="U3252" s="231"/>
      <c r="V3252" s="89">
        <f>SUM(V3253:V3254)</f>
        <v>0</v>
      </c>
      <c r="W3252" s="93">
        <f>SUM(W3253:W3254)</f>
        <v>0</v>
      </c>
      <c r="X3252" s="171">
        <f t="shared" si="2742"/>
        <v>0</v>
      </c>
      <c r="Y3252" s="94">
        <f>SUM(Y3253:Y3254)</f>
        <v>0</v>
      </c>
      <c r="Z3252" s="94">
        <f>SUM(Z3253:Z3254)</f>
        <v>0</v>
      </c>
      <c r="AA3252" s="172">
        <f t="shared" si="2753"/>
        <v>0</v>
      </c>
      <c r="AB3252" s="231"/>
      <c r="AC3252" s="89">
        <f>SUM(AC3253:AC3254)</f>
        <v>0</v>
      </c>
      <c r="AD3252" s="93">
        <f>SUM(AD3253:AD3254)</f>
        <v>0</v>
      </c>
      <c r="AE3252" s="171">
        <f t="shared" si="2743"/>
        <v>0</v>
      </c>
      <c r="AF3252" s="94">
        <f>SUM(AF3253:AF3254)</f>
        <v>0</v>
      </c>
      <c r="AG3252" s="94">
        <f>SUM(AG3253:AG3254)</f>
        <v>0</v>
      </c>
      <c r="AH3252" s="172">
        <f t="shared" si="2754"/>
        <v>0</v>
      </c>
      <c r="AJ3252" s="90">
        <f t="shared" ref="AJ3252:AU3252" si="2772">SUM(AJ3253:AJ3254)</f>
        <v>0</v>
      </c>
      <c r="AK3252" s="92">
        <f t="shared" si="2772"/>
        <v>0</v>
      </c>
      <c r="AL3252" s="93">
        <f t="shared" si="2772"/>
        <v>0</v>
      </c>
      <c r="AM3252" s="92">
        <f t="shared" si="2772"/>
        <v>0</v>
      </c>
      <c r="AN3252" s="93">
        <f t="shared" si="2772"/>
        <v>0</v>
      </c>
      <c r="AO3252" s="92">
        <f t="shared" si="2772"/>
        <v>0</v>
      </c>
      <c r="AP3252" s="93">
        <f t="shared" si="2772"/>
        <v>0</v>
      </c>
      <c r="AQ3252" s="92">
        <f t="shared" si="2772"/>
        <v>0</v>
      </c>
      <c r="AR3252" s="93">
        <f t="shared" si="2772"/>
        <v>0</v>
      </c>
      <c r="AS3252" s="92">
        <f t="shared" si="2772"/>
        <v>0</v>
      </c>
      <c r="AT3252" s="93">
        <f t="shared" si="2772"/>
        <v>0</v>
      </c>
      <c r="AU3252" s="92">
        <f t="shared" si="2772"/>
        <v>0</v>
      </c>
      <c r="AV3252" s="93">
        <f t="shared" si="2744"/>
        <v>0</v>
      </c>
      <c r="AW3252" s="92">
        <f t="shared" si="2745"/>
        <v>0</v>
      </c>
      <c r="AX3252" s="210"/>
      <c r="AY3252" s="90">
        <f t="shared" si="2746"/>
        <v>0</v>
      </c>
      <c r="AZ3252" s="92">
        <f t="shared" si="2747"/>
        <v>0</v>
      </c>
      <c r="BA3252" s="93">
        <f t="shared" si="2748"/>
        <v>0</v>
      </c>
      <c r="BB3252" s="92">
        <f t="shared" si="2749"/>
        <v>0</v>
      </c>
      <c r="BC3252" s="92">
        <f t="shared" si="2750"/>
        <v>0</v>
      </c>
      <c r="BD3252" s="96">
        <f t="shared" si="2751"/>
        <v>0</v>
      </c>
    </row>
    <row r="3253" spans="2:56" x14ac:dyDescent="0.3">
      <c r="B3253" s="237" t="s">
        <v>211</v>
      </c>
      <c r="C3253" s="224"/>
      <c r="D3253" s="225"/>
      <c r="E3253" s="154">
        <f t="shared" si="2738"/>
        <v>0</v>
      </c>
      <c r="F3253" s="224"/>
      <c r="G3253" s="225"/>
      <c r="H3253" s="154">
        <f t="shared" si="2739"/>
        <v>0</v>
      </c>
      <c r="I3253" s="224"/>
      <c r="J3253" s="225"/>
      <c r="K3253" s="154">
        <f t="shared" si="2740"/>
        <v>0</v>
      </c>
      <c r="L3253" s="224"/>
      <c r="M3253" s="226"/>
      <c r="N3253" s="227"/>
      <c r="O3253" s="224"/>
      <c r="P3253" s="227"/>
      <c r="Q3253" s="148">
        <f t="shared" si="2741"/>
        <v>0</v>
      </c>
      <c r="R3253" s="227"/>
      <c r="S3253" s="227"/>
      <c r="T3253" s="149">
        <f t="shared" si="2752"/>
        <v>0</v>
      </c>
      <c r="U3253" s="216"/>
      <c r="V3253" s="224"/>
      <c r="W3253" s="227"/>
      <c r="X3253" s="148">
        <f t="shared" si="2742"/>
        <v>0</v>
      </c>
      <c r="Y3253" s="227"/>
      <c r="Z3253" s="227"/>
      <c r="AA3253" s="149">
        <f t="shared" si="2753"/>
        <v>0</v>
      </c>
      <c r="AB3253" s="216"/>
      <c r="AC3253" s="224"/>
      <c r="AD3253" s="227"/>
      <c r="AE3253" s="148">
        <f t="shared" si="2743"/>
        <v>0</v>
      </c>
      <c r="AF3253" s="227"/>
      <c r="AG3253" s="227"/>
      <c r="AH3253" s="149">
        <f t="shared" si="2754"/>
        <v>0</v>
      </c>
      <c r="AJ3253" s="217"/>
      <c r="AK3253" s="218"/>
      <c r="AL3253" s="219"/>
      <c r="AM3253" s="218"/>
      <c r="AN3253" s="219"/>
      <c r="AO3253" s="218"/>
      <c r="AP3253" s="219"/>
      <c r="AQ3253" s="218"/>
      <c r="AR3253" s="219"/>
      <c r="AS3253" s="218"/>
      <c r="AT3253" s="219"/>
      <c r="AU3253" s="218"/>
      <c r="AV3253" s="81">
        <f t="shared" si="2744"/>
        <v>0</v>
      </c>
      <c r="AW3253" s="80">
        <f t="shared" si="2745"/>
        <v>0</v>
      </c>
      <c r="AX3253" s="210"/>
      <c r="AY3253" s="79">
        <f t="shared" si="2746"/>
        <v>0</v>
      </c>
      <c r="AZ3253" s="80">
        <f t="shared" si="2747"/>
        <v>0</v>
      </c>
      <c r="BA3253" s="81">
        <f t="shared" si="2748"/>
        <v>0</v>
      </c>
      <c r="BB3253" s="80">
        <f t="shared" si="2749"/>
        <v>0</v>
      </c>
      <c r="BC3253" s="80">
        <f t="shared" si="2750"/>
        <v>0</v>
      </c>
      <c r="BD3253" s="86">
        <f t="shared" si="2751"/>
        <v>0</v>
      </c>
    </row>
    <row r="3254" spans="2:56" x14ac:dyDescent="0.3">
      <c r="B3254" s="237" t="s">
        <v>212</v>
      </c>
      <c r="C3254" s="224"/>
      <c r="D3254" s="225"/>
      <c r="E3254" s="154">
        <f t="shared" si="2738"/>
        <v>0</v>
      </c>
      <c r="F3254" s="224"/>
      <c r="G3254" s="225"/>
      <c r="H3254" s="154">
        <f t="shared" si="2739"/>
        <v>0</v>
      </c>
      <c r="I3254" s="224"/>
      <c r="J3254" s="225"/>
      <c r="K3254" s="154">
        <f t="shared" si="2740"/>
        <v>0</v>
      </c>
      <c r="L3254" s="224"/>
      <c r="M3254" s="226"/>
      <c r="N3254" s="227"/>
      <c r="O3254" s="224"/>
      <c r="P3254" s="227"/>
      <c r="Q3254" s="148">
        <f t="shared" si="2741"/>
        <v>0</v>
      </c>
      <c r="R3254" s="227"/>
      <c r="S3254" s="227"/>
      <c r="T3254" s="149">
        <f t="shared" si="2752"/>
        <v>0</v>
      </c>
      <c r="U3254" s="216"/>
      <c r="V3254" s="224"/>
      <c r="W3254" s="227"/>
      <c r="X3254" s="148">
        <f t="shared" si="2742"/>
        <v>0</v>
      </c>
      <c r="Y3254" s="227"/>
      <c r="Z3254" s="227"/>
      <c r="AA3254" s="149">
        <f t="shared" si="2753"/>
        <v>0</v>
      </c>
      <c r="AB3254" s="216"/>
      <c r="AC3254" s="224"/>
      <c r="AD3254" s="227"/>
      <c r="AE3254" s="148">
        <f t="shared" si="2743"/>
        <v>0</v>
      </c>
      <c r="AF3254" s="227"/>
      <c r="AG3254" s="227"/>
      <c r="AH3254" s="149">
        <f t="shared" si="2754"/>
        <v>0</v>
      </c>
      <c r="AJ3254" s="217"/>
      <c r="AK3254" s="218"/>
      <c r="AL3254" s="219"/>
      <c r="AM3254" s="218"/>
      <c r="AN3254" s="219"/>
      <c r="AO3254" s="218"/>
      <c r="AP3254" s="219"/>
      <c r="AQ3254" s="218"/>
      <c r="AR3254" s="219"/>
      <c r="AS3254" s="218"/>
      <c r="AT3254" s="219"/>
      <c r="AU3254" s="218"/>
      <c r="AV3254" s="81">
        <f t="shared" si="2744"/>
        <v>0</v>
      </c>
      <c r="AW3254" s="80">
        <f t="shared" si="2745"/>
        <v>0</v>
      </c>
      <c r="AX3254" s="210"/>
      <c r="AY3254" s="79">
        <f t="shared" si="2746"/>
        <v>0</v>
      </c>
      <c r="AZ3254" s="80">
        <f t="shared" si="2747"/>
        <v>0</v>
      </c>
      <c r="BA3254" s="81">
        <f t="shared" si="2748"/>
        <v>0</v>
      </c>
      <c r="BB3254" s="80">
        <f t="shared" si="2749"/>
        <v>0</v>
      </c>
      <c r="BC3254" s="80">
        <f t="shared" si="2750"/>
        <v>0</v>
      </c>
      <c r="BD3254" s="86">
        <f t="shared" si="2751"/>
        <v>0</v>
      </c>
    </row>
    <row r="3255" spans="2:56" x14ac:dyDescent="0.3">
      <c r="B3255" s="222" t="s">
        <v>213</v>
      </c>
      <c r="C3255" s="89">
        <f>SUM(C3256)</f>
        <v>0</v>
      </c>
      <c r="D3255" s="90">
        <f>SUM(D3256)</f>
        <v>0</v>
      </c>
      <c r="E3255" s="91">
        <f t="shared" si="2738"/>
        <v>0</v>
      </c>
      <c r="F3255" s="89">
        <f>SUM(F3256)</f>
        <v>0</v>
      </c>
      <c r="G3255" s="90">
        <f>SUM(G3256)</f>
        <v>0</v>
      </c>
      <c r="H3255" s="91">
        <f t="shared" si="2739"/>
        <v>0</v>
      </c>
      <c r="I3255" s="89">
        <f>SUM(I3256)</f>
        <v>0</v>
      </c>
      <c r="J3255" s="90">
        <f>SUM(J3256)</f>
        <v>0</v>
      </c>
      <c r="K3255" s="91">
        <f t="shared" si="2740"/>
        <v>0</v>
      </c>
      <c r="L3255" s="89">
        <f>SUM(L3256)</f>
        <v>0</v>
      </c>
      <c r="M3255" s="92">
        <f>SUM(M3256)</f>
        <v>0</v>
      </c>
      <c r="N3255" s="93">
        <f>SUM(N3256)</f>
        <v>0</v>
      </c>
      <c r="O3255" s="89">
        <f>SUM(O3256)</f>
        <v>0</v>
      </c>
      <c r="P3255" s="93">
        <f>SUM(P3256)</f>
        <v>0</v>
      </c>
      <c r="Q3255" s="171">
        <f t="shared" si="2741"/>
        <v>0</v>
      </c>
      <c r="R3255" s="94">
        <f>SUM(R3256)</f>
        <v>0</v>
      </c>
      <c r="S3255" s="94">
        <f>SUM(S3256)</f>
        <v>0</v>
      </c>
      <c r="T3255" s="172">
        <f t="shared" si="2752"/>
        <v>0</v>
      </c>
      <c r="U3255" s="231"/>
      <c r="V3255" s="89">
        <f>SUM(V3256)</f>
        <v>0</v>
      </c>
      <c r="W3255" s="93">
        <f>SUM(W3256)</f>
        <v>0</v>
      </c>
      <c r="X3255" s="171">
        <f t="shared" si="2742"/>
        <v>0</v>
      </c>
      <c r="Y3255" s="94">
        <f>SUM(Y3256)</f>
        <v>0</v>
      </c>
      <c r="Z3255" s="94">
        <f>SUM(Z3256)</f>
        <v>0</v>
      </c>
      <c r="AA3255" s="172">
        <f t="shared" si="2753"/>
        <v>0</v>
      </c>
      <c r="AB3255" s="231"/>
      <c r="AC3255" s="89">
        <f>SUM(AC3256)</f>
        <v>0</v>
      </c>
      <c r="AD3255" s="93">
        <f>SUM(AD3256)</f>
        <v>0</v>
      </c>
      <c r="AE3255" s="171">
        <f t="shared" si="2743"/>
        <v>0</v>
      </c>
      <c r="AF3255" s="94">
        <f>SUM(AF3256)</f>
        <v>0</v>
      </c>
      <c r="AG3255" s="94">
        <f>SUM(AG3256)</f>
        <v>0</v>
      </c>
      <c r="AH3255" s="172">
        <f t="shared" si="2754"/>
        <v>0</v>
      </c>
      <c r="AJ3255" s="90">
        <f t="shared" ref="AJ3255:AU3255" si="2773">SUM(AJ3256)</f>
        <v>0</v>
      </c>
      <c r="AK3255" s="92">
        <f t="shared" si="2773"/>
        <v>0</v>
      </c>
      <c r="AL3255" s="93">
        <f t="shared" si="2773"/>
        <v>0</v>
      </c>
      <c r="AM3255" s="92">
        <f t="shared" si="2773"/>
        <v>0</v>
      </c>
      <c r="AN3255" s="93">
        <f t="shared" si="2773"/>
        <v>0</v>
      </c>
      <c r="AO3255" s="92">
        <f t="shared" si="2773"/>
        <v>0</v>
      </c>
      <c r="AP3255" s="93">
        <f t="shared" si="2773"/>
        <v>0</v>
      </c>
      <c r="AQ3255" s="92">
        <f t="shared" si="2773"/>
        <v>0</v>
      </c>
      <c r="AR3255" s="93">
        <f t="shared" si="2773"/>
        <v>0</v>
      </c>
      <c r="AS3255" s="92">
        <f t="shared" si="2773"/>
        <v>0</v>
      </c>
      <c r="AT3255" s="93">
        <f t="shared" si="2773"/>
        <v>0</v>
      </c>
      <c r="AU3255" s="92">
        <f t="shared" si="2773"/>
        <v>0</v>
      </c>
      <c r="AV3255" s="93">
        <f t="shared" si="2744"/>
        <v>0</v>
      </c>
      <c r="AW3255" s="92">
        <f t="shared" si="2745"/>
        <v>0</v>
      </c>
      <c r="AX3255" s="210"/>
      <c r="AY3255" s="90">
        <f t="shared" si="2746"/>
        <v>0</v>
      </c>
      <c r="AZ3255" s="92">
        <f t="shared" si="2747"/>
        <v>0</v>
      </c>
      <c r="BA3255" s="93">
        <f t="shared" si="2748"/>
        <v>0</v>
      </c>
      <c r="BB3255" s="92">
        <f t="shared" si="2749"/>
        <v>0</v>
      </c>
      <c r="BC3255" s="92">
        <f t="shared" si="2750"/>
        <v>0</v>
      </c>
      <c r="BD3255" s="96">
        <f t="shared" si="2751"/>
        <v>0</v>
      </c>
    </row>
    <row r="3256" spans="2:56" x14ac:dyDescent="0.3">
      <c r="B3256" s="237" t="s">
        <v>105</v>
      </c>
      <c r="C3256" s="224"/>
      <c r="D3256" s="225"/>
      <c r="E3256" s="154">
        <f t="shared" si="2738"/>
        <v>0</v>
      </c>
      <c r="F3256" s="224"/>
      <c r="G3256" s="225"/>
      <c r="H3256" s="154">
        <f t="shared" si="2739"/>
        <v>0</v>
      </c>
      <c r="I3256" s="224"/>
      <c r="J3256" s="225"/>
      <c r="K3256" s="154">
        <f t="shared" si="2740"/>
        <v>0</v>
      </c>
      <c r="L3256" s="224"/>
      <c r="M3256" s="226"/>
      <c r="N3256" s="227"/>
      <c r="O3256" s="224"/>
      <c r="P3256" s="227"/>
      <c r="Q3256" s="148">
        <f t="shared" si="2741"/>
        <v>0</v>
      </c>
      <c r="R3256" s="227"/>
      <c r="S3256" s="227"/>
      <c r="T3256" s="149">
        <f t="shared" si="2752"/>
        <v>0</v>
      </c>
      <c r="U3256" s="216"/>
      <c r="V3256" s="224"/>
      <c r="W3256" s="227"/>
      <c r="X3256" s="148">
        <f t="shared" si="2742"/>
        <v>0</v>
      </c>
      <c r="Y3256" s="227"/>
      <c r="Z3256" s="227"/>
      <c r="AA3256" s="149">
        <f t="shared" si="2753"/>
        <v>0</v>
      </c>
      <c r="AB3256" s="216"/>
      <c r="AC3256" s="224"/>
      <c r="AD3256" s="227"/>
      <c r="AE3256" s="148">
        <f t="shared" si="2743"/>
        <v>0</v>
      </c>
      <c r="AF3256" s="227"/>
      <c r="AG3256" s="227"/>
      <c r="AH3256" s="149">
        <f t="shared" si="2754"/>
        <v>0</v>
      </c>
      <c r="AJ3256" s="217"/>
      <c r="AK3256" s="218"/>
      <c r="AL3256" s="219"/>
      <c r="AM3256" s="218"/>
      <c r="AN3256" s="219"/>
      <c r="AO3256" s="218"/>
      <c r="AP3256" s="219"/>
      <c r="AQ3256" s="218"/>
      <c r="AR3256" s="219"/>
      <c r="AS3256" s="218"/>
      <c r="AT3256" s="219"/>
      <c r="AU3256" s="218"/>
      <c r="AV3256" s="81">
        <f t="shared" si="2744"/>
        <v>0</v>
      </c>
      <c r="AW3256" s="80">
        <f t="shared" si="2745"/>
        <v>0</v>
      </c>
      <c r="AX3256" s="210"/>
      <c r="AY3256" s="79">
        <f t="shared" si="2746"/>
        <v>0</v>
      </c>
      <c r="AZ3256" s="80">
        <f t="shared" si="2747"/>
        <v>0</v>
      </c>
      <c r="BA3256" s="81">
        <f t="shared" si="2748"/>
        <v>0</v>
      </c>
      <c r="BB3256" s="80">
        <f t="shared" si="2749"/>
        <v>0</v>
      </c>
      <c r="BC3256" s="80">
        <f t="shared" si="2750"/>
        <v>0</v>
      </c>
      <c r="BD3256" s="86">
        <f t="shared" si="2751"/>
        <v>0</v>
      </c>
    </row>
    <row r="3257" spans="2:56" x14ac:dyDescent="0.3">
      <c r="B3257" s="221" t="s">
        <v>214</v>
      </c>
      <c r="C3257" s="89">
        <f>SUM(C3258,C3262)</f>
        <v>0</v>
      </c>
      <c r="D3257" s="90">
        <f>SUM(D3258,D3262)</f>
        <v>0</v>
      </c>
      <c r="E3257" s="91">
        <f t="shared" si="2738"/>
        <v>0</v>
      </c>
      <c r="F3257" s="89">
        <f>SUM(F3258,F3262)</f>
        <v>0</v>
      </c>
      <c r="G3257" s="90">
        <f>SUM(G3258,G3262)</f>
        <v>0</v>
      </c>
      <c r="H3257" s="91">
        <f t="shared" si="2739"/>
        <v>0</v>
      </c>
      <c r="I3257" s="89">
        <f>SUM(I3258,I3262)</f>
        <v>0</v>
      </c>
      <c r="J3257" s="90">
        <f>SUM(J3258,J3262)</f>
        <v>0</v>
      </c>
      <c r="K3257" s="91">
        <f t="shared" si="2740"/>
        <v>0</v>
      </c>
      <c r="L3257" s="89">
        <f>SUM(L3258,L3262)</f>
        <v>0</v>
      </c>
      <c r="M3257" s="92">
        <f>SUM(M3258,M3262)</f>
        <v>0</v>
      </c>
      <c r="N3257" s="93">
        <f>SUM(N3258,N3262)</f>
        <v>0</v>
      </c>
      <c r="O3257" s="89">
        <f>SUM(O3258,O3262)</f>
        <v>0</v>
      </c>
      <c r="P3257" s="93">
        <f>SUM(P3258,P3262)</f>
        <v>0</v>
      </c>
      <c r="Q3257" s="171">
        <f t="shared" si="2741"/>
        <v>0</v>
      </c>
      <c r="R3257" s="94">
        <f>SUM(R3258,R3262)</f>
        <v>0</v>
      </c>
      <c r="S3257" s="94">
        <f>SUM(S3258,S3262)</f>
        <v>0</v>
      </c>
      <c r="T3257" s="172">
        <f t="shared" si="2752"/>
        <v>0</v>
      </c>
      <c r="U3257" s="231"/>
      <c r="V3257" s="89">
        <f>SUM(V3258,V3262)</f>
        <v>0</v>
      </c>
      <c r="W3257" s="93">
        <f>SUM(W3258,W3262)</f>
        <v>0</v>
      </c>
      <c r="X3257" s="171">
        <f t="shared" si="2742"/>
        <v>0</v>
      </c>
      <c r="Y3257" s="94">
        <f>SUM(Y3258,Y3262)</f>
        <v>0</v>
      </c>
      <c r="Z3257" s="94">
        <f>SUM(Z3258,Z3262)</f>
        <v>0</v>
      </c>
      <c r="AA3257" s="172">
        <f t="shared" si="2753"/>
        <v>0</v>
      </c>
      <c r="AB3257" s="231"/>
      <c r="AC3257" s="89">
        <f>SUM(AC3258,AC3262)</f>
        <v>0</v>
      </c>
      <c r="AD3257" s="93">
        <f>SUM(AD3258,AD3262)</f>
        <v>0</v>
      </c>
      <c r="AE3257" s="171">
        <f t="shared" si="2743"/>
        <v>0</v>
      </c>
      <c r="AF3257" s="94">
        <f>SUM(AF3258,AF3262)</f>
        <v>0</v>
      </c>
      <c r="AG3257" s="94">
        <f>SUM(AG3258,AG3262)</f>
        <v>0</v>
      </c>
      <c r="AH3257" s="172">
        <f t="shared" si="2754"/>
        <v>0</v>
      </c>
      <c r="AJ3257" s="90">
        <f t="shared" ref="AJ3257:AU3257" si="2774">SUM(AJ3258,AJ3262)</f>
        <v>0</v>
      </c>
      <c r="AK3257" s="92">
        <f t="shared" si="2774"/>
        <v>0</v>
      </c>
      <c r="AL3257" s="93">
        <f t="shared" si="2774"/>
        <v>0</v>
      </c>
      <c r="AM3257" s="92">
        <f t="shared" si="2774"/>
        <v>0</v>
      </c>
      <c r="AN3257" s="93">
        <f t="shared" si="2774"/>
        <v>0</v>
      </c>
      <c r="AO3257" s="92">
        <f t="shared" si="2774"/>
        <v>0</v>
      </c>
      <c r="AP3257" s="93">
        <f t="shared" si="2774"/>
        <v>0</v>
      </c>
      <c r="AQ3257" s="92">
        <f t="shared" si="2774"/>
        <v>0</v>
      </c>
      <c r="AR3257" s="93">
        <f t="shared" si="2774"/>
        <v>0</v>
      </c>
      <c r="AS3257" s="92">
        <f t="shared" si="2774"/>
        <v>0</v>
      </c>
      <c r="AT3257" s="93">
        <f t="shared" si="2774"/>
        <v>0</v>
      </c>
      <c r="AU3257" s="92">
        <f t="shared" si="2774"/>
        <v>0</v>
      </c>
      <c r="AV3257" s="93">
        <f t="shared" si="2744"/>
        <v>0</v>
      </c>
      <c r="AW3257" s="92">
        <f t="shared" si="2745"/>
        <v>0</v>
      </c>
      <c r="AX3257" s="210"/>
      <c r="AY3257" s="90">
        <f t="shared" si="2746"/>
        <v>0</v>
      </c>
      <c r="AZ3257" s="92">
        <f t="shared" si="2747"/>
        <v>0</v>
      </c>
      <c r="BA3257" s="93">
        <f t="shared" si="2748"/>
        <v>0</v>
      </c>
      <c r="BB3257" s="92">
        <f t="shared" si="2749"/>
        <v>0</v>
      </c>
      <c r="BC3257" s="92">
        <f t="shared" si="2750"/>
        <v>0</v>
      </c>
      <c r="BD3257" s="96">
        <f t="shared" si="2751"/>
        <v>0</v>
      </c>
    </row>
    <row r="3258" spans="2:56" x14ac:dyDescent="0.3">
      <c r="B3258" s="222" t="s">
        <v>215</v>
      </c>
      <c r="C3258" s="89">
        <f>SUM(C3259:C3261)</f>
        <v>0</v>
      </c>
      <c r="D3258" s="90">
        <f>SUM(D3259:D3261)</f>
        <v>0</v>
      </c>
      <c r="E3258" s="91">
        <f t="shared" si="2738"/>
        <v>0</v>
      </c>
      <c r="F3258" s="89">
        <f>SUM(F3259:F3261)</f>
        <v>0</v>
      </c>
      <c r="G3258" s="90">
        <f>SUM(G3259:G3261)</f>
        <v>0</v>
      </c>
      <c r="H3258" s="91">
        <f t="shared" si="2739"/>
        <v>0</v>
      </c>
      <c r="I3258" s="89">
        <f>SUM(I3259:I3261)</f>
        <v>0</v>
      </c>
      <c r="J3258" s="90">
        <f>SUM(J3259:J3261)</f>
        <v>0</v>
      </c>
      <c r="K3258" s="91">
        <f t="shared" si="2740"/>
        <v>0</v>
      </c>
      <c r="L3258" s="89">
        <f>SUM(L3259:L3261)</f>
        <v>0</v>
      </c>
      <c r="M3258" s="92">
        <f>SUM(M3259:M3261)</f>
        <v>0</v>
      </c>
      <c r="N3258" s="93">
        <f>SUM(N3259:N3261)</f>
        <v>0</v>
      </c>
      <c r="O3258" s="89">
        <f>SUM(O3259:O3261)</f>
        <v>0</v>
      </c>
      <c r="P3258" s="93">
        <f>SUM(P3259:P3261)</f>
        <v>0</v>
      </c>
      <c r="Q3258" s="171">
        <f t="shared" si="2741"/>
        <v>0</v>
      </c>
      <c r="R3258" s="94">
        <f>SUM(R3259:R3261)</f>
        <v>0</v>
      </c>
      <c r="S3258" s="94">
        <f>SUM(S3259:S3261)</f>
        <v>0</v>
      </c>
      <c r="T3258" s="172">
        <f t="shared" si="2752"/>
        <v>0</v>
      </c>
      <c r="U3258" s="231"/>
      <c r="V3258" s="89">
        <f>SUM(V3259:V3261)</f>
        <v>0</v>
      </c>
      <c r="W3258" s="93">
        <f>SUM(W3259:W3261)</f>
        <v>0</v>
      </c>
      <c r="X3258" s="171">
        <f t="shared" si="2742"/>
        <v>0</v>
      </c>
      <c r="Y3258" s="94">
        <f>SUM(Y3259:Y3261)</f>
        <v>0</v>
      </c>
      <c r="Z3258" s="94">
        <f>SUM(Z3259:Z3261)</f>
        <v>0</v>
      </c>
      <c r="AA3258" s="172">
        <f t="shared" si="2753"/>
        <v>0</v>
      </c>
      <c r="AB3258" s="231"/>
      <c r="AC3258" s="89">
        <f>SUM(AC3259:AC3261)</f>
        <v>0</v>
      </c>
      <c r="AD3258" s="93">
        <f>SUM(AD3259:AD3261)</f>
        <v>0</v>
      </c>
      <c r="AE3258" s="171">
        <f t="shared" si="2743"/>
        <v>0</v>
      </c>
      <c r="AF3258" s="94">
        <f>SUM(AF3259:AF3261)</f>
        <v>0</v>
      </c>
      <c r="AG3258" s="94">
        <f>SUM(AG3259:AG3261)</f>
        <v>0</v>
      </c>
      <c r="AH3258" s="172">
        <f t="shared" si="2754"/>
        <v>0</v>
      </c>
      <c r="AJ3258" s="90">
        <f t="shared" ref="AJ3258:AU3258" si="2775">SUM(AJ3259:AJ3261)</f>
        <v>0</v>
      </c>
      <c r="AK3258" s="92">
        <f t="shared" si="2775"/>
        <v>0</v>
      </c>
      <c r="AL3258" s="93">
        <f t="shared" si="2775"/>
        <v>0</v>
      </c>
      <c r="AM3258" s="92">
        <f t="shared" si="2775"/>
        <v>0</v>
      </c>
      <c r="AN3258" s="93">
        <f t="shared" si="2775"/>
        <v>0</v>
      </c>
      <c r="AO3258" s="92">
        <f t="shared" si="2775"/>
        <v>0</v>
      </c>
      <c r="AP3258" s="93">
        <f t="shared" si="2775"/>
        <v>0</v>
      </c>
      <c r="AQ3258" s="92">
        <f t="shared" si="2775"/>
        <v>0</v>
      </c>
      <c r="AR3258" s="93">
        <f t="shared" si="2775"/>
        <v>0</v>
      </c>
      <c r="AS3258" s="92">
        <f t="shared" si="2775"/>
        <v>0</v>
      </c>
      <c r="AT3258" s="93">
        <f t="shared" si="2775"/>
        <v>0</v>
      </c>
      <c r="AU3258" s="92">
        <f t="shared" si="2775"/>
        <v>0</v>
      </c>
      <c r="AV3258" s="93">
        <f t="shared" si="2744"/>
        <v>0</v>
      </c>
      <c r="AW3258" s="92">
        <f t="shared" si="2745"/>
        <v>0</v>
      </c>
      <c r="AX3258" s="210"/>
      <c r="AY3258" s="90">
        <f t="shared" si="2746"/>
        <v>0</v>
      </c>
      <c r="AZ3258" s="92">
        <f t="shared" si="2747"/>
        <v>0</v>
      </c>
      <c r="BA3258" s="93">
        <f t="shared" si="2748"/>
        <v>0</v>
      </c>
      <c r="BB3258" s="92">
        <f t="shared" si="2749"/>
        <v>0</v>
      </c>
      <c r="BC3258" s="92">
        <f t="shared" si="2750"/>
        <v>0</v>
      </c>
      <c r="BD3258" s="96">
        <f t="shared" si="2751"/>
        <v>0</v>
      </c>
    </row>
    <row r="3259" spans="2:56" x14ac:dyDescent="0.3">
      <c r="B3259" s="237" t="s">
        <v>216</v>
      </c>
      <c r="C3259" s="224"/>
      <c r="D3259" s="225"/>
      <c r="E3259" s="154">
        <f t="shared" si="2738"/>
        <v>0</v>
      </c>
      <c r="F3259" s="224"/>
      <c r="G3259" s="225"/>
      <c r="H3259" s="154">
        <f t="shared" si="2739"/>
        <v>0</v>
      </c>
      <c r="I3259" s="224"/>
      <c r="J3259" s="225"/>
      <c r="K3259" s="154">
        <f t="shared" si="2740"/>
        <v>0</v>
      </c>
      <c r="L3259" s="224"/>
      <c r="M3259" s="226"/>
      <c r="N3259" s="227"/>
      <c r="O3259" s="224"/>
      <c r="P3259" s="227"/>
      <c r="Q3259" s="148">
        <f t="shared" si="2741"/>
        <v>0</v>
      </c>
      <c r="R3259" s="227"/>
      <c r="S3259" s="227"/>
      <c r="T3259" s="149">
        <f t="shared" si="2752"/>
        <v>0</v>
      </c>
      <c r="U3259" s="216"/>
      <c r="V3259" s="224"/>
      <c r="W3259" s="227"/>
      <c r="X3259" s="148">
        <f t="shared" si="2742"/>
        <v>0</v>
      </c>
      <c r="Y3259" s="227"/>
      <c r="Z3259" s="227"/>
      <c r="AA3259" s="149">
        <f t="shared" si="2753"/>
        <v>0</v>
      </c>
      <c r="AB3259" s="216"/>
      <c r="AC3259" s="224"/>
      <c r="AD3259" s="227"/>
      <c r="AE3259" s="148">
        <f t="shared" si="2743"/>
        <v>0</v>
      </c>
      <c r="AF3259" s="227"/>
      <c r="AG3259" s="227"/>
      <c r="AH3259" s="149">
        <f t="shared" si="2754"/>
        <v>0</v>
      </c>
      <c r="AJ3259" s="217"/>
      <c r="AK3259" s="218"/>
      <c r="AL3259" s="219"/>
      <c r="AM3259" s="218"/>
      <c r="AN3259" s="219"/>
      <c r="AO3259" s="218"/>
      <c r="AP3259" s="219"/>
      <c r="AQ3259" s="218"/>
      <c r="AR3259" s="219"/>
      <c r="AS3259" s="218"/>
      <c r="AT3259" s="219"/>
      <c r="AU3259" s="218"/>
      <c r="AV3259" s="81">
        <f t="shared" si="2744"/>
        <v>0</v>
      </c>
      <c r="AW3259" s="80">
        <f t="shared" si="2745"/>
        <v>0</v>
      </c>
      <c r="AX3259" s="210"/>
      <c r="AY3259" s="79">
        <f t="shared" si="2746"/>
        <v>0</v>
      </c>
      <c r="AZ3259" s="80">
        <f t="shared" si="2747"/>
        <v>0</v>
      </c>
      <c r="BA3259" s="81">
        <f t="shared" si="2748"/>
        <v>0</v>
      </c>
      <c r="BB3259" s="80">
        <f t="shared" si="2749"/>
        <v>0</v>
      </c>
      <c r="BC3259" s="80">
        <f t="shared" si="2750"/>
        <v>0</v>
      </c>
      <c r="BD3259" s="86">
        <f t="shared" si="2751"/>
        <v>0</v>
      </c>
    </row>
    <row r="3260" spans="2:56" x14ac:dyDescent="0.3">
      <c r="B3260" s="237" t="s">
        <v>217</v>
      </c>
      <c r="C3260" s="224"/>
      <c r="D3260" s="225"/>
      <c r="E3260" s="154">
        <f t="shared" si="2738"/>
        <v>0</v>
      </c>
      <c r="F3260" s="224"/>
      <c r="G3260" s="225"/>
      <c r="H3260" s="154">
        <f t="shared" si="2739"/>
        <v>0</v>
      </c>
      <c r="I3260" s="224"/>
      <c r="J3260" s="225"/>
      <c r="K3260" s="154">
        <f t="shared" si="2740"/>
        <v>0</v>
      </c>
      <c r="L3260" s="224"/>
      <c r="M3260" s="226"/>
      <c r="N3260" s="227"/>
      <c r="O3260" s="224"/>
      <c r="P3260" s="227"/>
      <c r="Q3260" s="148">
        <f t="shared" si="2741"/>
        <v>0</v>
      </c>
      <c r="R3260" s="227"/>
      <c r="S3260" s="227"/>
      <c r="T3260" s="149">
        <f t="shared" si="2752"/>
        <v>0</v>
      </c>
      <c r="U3260" s="216"/>
      <c r="V3260" s="224"/>
      <c r="W3260" s="227"/>
      <c r="X3260" s="148">
        <f t="shared" si="2742"/>
        <v>0</v>
      </c>
      <c r="Y3260" s="227"/>
      <c r="Z3260" s="227"/>
      <c r="AA3260" s="149">
        <f t="shared" si="2753"/>
        <v>0</v>
      </c>
      <c r="AB3260" s="216"/>
      <c r="AC3260" s="224"/>
      <c r="AD3260" s="227"/>
      <c r="AE3260" s="148">
        <f t="shared" si="2743"/>
        <v>0</v>
      </c>
      <c r="AF3260" s="227"/>
      <c r="AG3260" s="227"/>
      <c r="AH3260" s="149">
        <f t="shared" si="2754"/>
        <v>0</v>
      </c>
      <c r="AJ3260" s="217"/>
      <c r="AK3260" s="218"/>
      <c r="AL3260" s="219"/>
      <c r="AM3260" s="218"/>
      <c r="AN3260" s="219"/>
      <c r="AO3260" s="218"/>
      <c r="AP3260" s="219"/>
      <c r="AQ3260" s="218"/>
      <c r="AR3260" s="219"/>
      <c r="AS3260" s="218"/>
      <c r="AT3260" s="219"/>
      <c r="AU3260" s="218"/>
      <c r="AV3260" s="81">
        <f t="shared" si="2744"/>
        <v>0</v>
      </c>
      <c r="AW3260" s="80">
        <f t="shared" si="2745"/>
        <v>0</v>
      </c>
      <c r="AX3260" s="210"/>
      <c r="AY3260" s="79">
        <f t="shared" si="2746"/>
        <v>0</v>
      </c>
      <c r="AZ3260" s="80">
        <f t="shared" si="2747"/>
        <v>0</v>
      </c>
      <c r="BA3260" s="81">
        <f t="shared" si="2748"/>
        <v>0</v>
      </c>
      <c r="BB3260" s="80">
        <f t="shared" si="2749"/>
        <v>0</v>
      </c>
      <c r="BC3260" s="80">
        <f t="shared" si="2750"/>
        <v>0</v>
      </c>
      <c r="BD3260" s="86">
        <f t="shared" si="2751"/>
        <v>0</v>
      </c>
    </row>
    <row r="3261" spans="2:56" x14ac:dyDescent="0.3">
      <c r="B3261" s="237" t="s">
        <v>218</v>
      </c>
      <c r="C3261" s="224"/>
      <c r="D3261" s="225"/>
      <c r="E3261" s="154">
        <f t="shared" si="2738"/>
        <v>0</v>
      </c>
      <c r="F3261" s="224"/>
      <c r="G3261" s="225"/>
      <c r="H3261" s="154">
        <f t="shared" si="2739"/>
        <v>0</v>
      </c>
      <c r="I3261" s="224"/>
      <c r="J3261" s="225"/>
      <c r="K3261" s="154">
        <f t="shared" si="2740"/>
        <v>0</v>
      </c>
      <c r="L3261" s="224"/>
      <c r="M3261" s="226"/>
      <c r="N3261" s="227"/>
      <c r="O3261" s="224"/>
      <c r="P3261" s="227"/>
      <c r="Q3261" s="148">
        <f t="shared" si="2741"/>
        <v>0</v>
      </c>
      <c r="R3261" s="227"/>
      <c r="S3261" s="227"/>
      <c r="T3261" s="149">
        <f t="shared" si="2752"/>
        <v>0</v>
      </c>
      <c r="U3261" s="216"/>
      <c r="V3261" s="224"/>
      <c r="W3261" s="227"/>
      <c r="X3261" s="148">
        <f t="shared" si="2742"/>
        <v>0</v>
      </c>
      <c r="Y3261" s="227"/>
      <c r="Z3261" s="227"/>
      <c r="AA3261" s="149">
        <f t="shared" si="2753"/>
        <v>0</v>
      </c>
      <c r="AB3261" s="216"/>
      <c r="AC3261" s="224"/>
      <c r="AD3261" s="227"/>
      <c r="AE3261" s="148">
        <f t="shared" si="2743"/>
        <v>0</v>
      </c>
      <c r="AF3261" s="227"/>
      <c r="AG3261" s="227"/>
      <c r="AH3261" s="149">
        <f t="shared" si="2754"/>
        <v>0</v>
      </c>
      <c r="AJ3261" s="217"/>
      <c r="AK3261" s="218"/>
      <c r="AL3261" s="219"/>
      <c r="AM3261" s="218"/>
      <c r="AN3261" s="219"/>
      <c r="AO3261" s="218"/>
      <c r="AP3261" s="219"/>
      <c r="AQ3261" s="218"/>
      <c r="AR3261" s="219"/>
      <c r="AS3261" s="218"/>
      <c r="AT3261" s="219"/>
      <c r="AU3261" s="218"/>
      <c r="AV3261" s="81">
        <f t="shared" si="2744"/>
        <v>0</v>
      </c>
      <c r="AW3261" s="80">
        <f t="shared" si="2745"/>
        <v>0</v>
      </c>
      <c r="AX3261" s="210"/>
      <c r="AY3261" s="79">
        <f t="shared" si="2746"/>
        <v>0</v>
      </c>
      <c r="AZ3261" s="80">
        <f t="shared" si="2747"/>
        <v>0</v>
      </c>
      <c r="BA3261" s="81">
        <f t="shared" si="2748"/>
        <v>0</v>
      </c>
      <c r="BB3261" s="80">
        <f t="shared" si="2749"/>
        <v>0</v>
      </c>
      <c r="BC3261" s="80">
        <f t="shared" si="2750"/>
        <v>0</v>
      </c>
      <c r="BD3261" s="86">
        <f t="shared" si="2751"/>
        <v>0</v>
      </c>
    </row>
    <row r="3262" spans="2:56" x14ac:dyDescent="0.3">
      <c r="B3262" s="222" t="s">
        <v>219</v>
      </c>
      <c r="C3262" s="89">
        <f>SUM(C3263:C3269)</f>
        <v>0</v>
      </c>
      <c r="D3262" s="90">
        <f>SUM(D3263:D3269)</f>
        <v>0</v>
      </c>
      <c r="E3262" s="91">
        <f t="shared" si="2738"/>
        <v>0</v>
      </c>
      <c r="F3262" s="89">
        <f>SUM(F3263:F3269)</f>
        <v>0</v>
      </c>
      <c r="G3262" s="90">
        <f>SUM(G3263:G3269)</f>
        <v>0</v>
      </c>
      <c r="H3262" s="91">
        <f t="shared" si="2739"/>
        <v>0</v>
      </c>
      <c r="I3262" s="89">
        <f>SUM(I3263:I3269)</f>
        <v>0</v>
      </c>
      <c r="J3262" s="90">
        <f>SUM(J3263:J3269)</f>
        <v>0</v>
      </c>
      <c r="K3262" s="91">
        <f t="shared" si="2740"/>
        <v>0</v>
      </c>
      <c r="L3262" s="89">
        <f>SUM(L3263:L3269)</f>
        <v>0</v>
      </c>
      <c r="M3262" s="92">
        <f>SUM(M3263:M3269)</f>
        <v>0</v>
      </c>
      <c r="N3262" s="93">
        <f>SUM(N3263:N3269)</f>
        <v>0</v>
      </c>
      <c r="O3262" s="89">
        <f>SUM(O3263:O3269)</f>
        <v>0</v>
      </c>
      <c r="P3262" s="93">
        <f>SUM(P3263:P3269)</f>
        <v>0</v>
      </c>
      <c r="Q3262" s="171">
        <f t="shared" si="2741"/>
        <v>0</v>
      </c>
      <c r="R3262" s="94">
        <f>SUM(R3263:R3269)</f>
        <v>0</v>
      </c>
      <c r="S3262" s="94">
        <f>SUM(S3263:S3269)</f>
        <v>0</v>
      </c>
      <c r="T3262" s="172">
        <f t="shared" si="2752"/>
        <v>0</v>
      </c>
      <c r="U3262" s="231"/>
      <c r="V3262" s="89">
        <f>SUM(V3263:V3269)</f>
        <v>0</v>
      </c>
      <c r="W3262" s="93">
        <f>SUM(W3263:W3269)</f>
        <v>0</v>
      </c>
      <c r="X3262" s="171">
        <f t="shared" si="2742"/>
        <v>0</v>
      </c>
      <c r="Y3262" s="94">
        <f>SUM(Y3263:Y3269)</f>
        <v>0</v>
      </c>
      <c r="Z3262" s="94">
        <f>SUM(Z3263:Z3269)</f>
        <v>0</v>
      </c>
      <c r="AA3262" s="172">
        <f t="shared" si="2753"/>
        <v>0</v>
      </c>
      <c r="AB3262" s="231"/>
      <c r="AC3262" s="89">
        <f>SUM(AC3263:AC3269)</f>
        <v>0</v>
      </c>
      <c r="AD3262" s="93">
        <f>SUM(AD3263:AD3269)</f>
        <v>0</v>
      </c>
      <c r="AE3262" s="171">
        <f t="shared" si="2743"/>
        <v>0</v>
      </c>
      <c r="AF3262" s="94">
        <f>SUM(AF3263:AF3269)</f>
        <v>0</v>
      </c>
      <c r="AG3262" s="94">
        <f>SUM(AG3263:AG3269)</f>
        <v>0</v>
      </c>
      <c r="AH3262" s="172">
        <f t="shared" si="2754"/>
        <v>0</v>
      </c>
      <c r="AJ3262" s="90">
        <f t="shared" ref="AJ3262:AU3262" si="2776">SUM(AJ3263:AJ3269)</f>
        <v>0</v>
      </c>
      <c r="AK3262" s="92">
        <f t="shared" si="2776"/>
        <v>0</v>
      </c>
      <c r="AL3262" s="93">
        <f t="shared" si="2776"/>
        <v>0</v>
      </c>
      <c r="AM3262" s="92">
        <f t="shared" si="2776"/>
        <v>0</v>
      </c>
      <c r="AN3262" s="93">
        <f t="shared" si="2776"/>
        <v>0</v>
      </c>
      <c r="AO3262" s="92">
        <f t="shared" si="2776"/>
        <v>0</v>
      </c>
      <c r="AP3262" s="93">
        <f t="shared" si="2776"/>
        <v>0</v>
      </c>
      <c r="AQ3262" s="92">
        <f t="shared" si="2776"/>
        <v>0</v>
      </c>
      <c r="AR3262" s="93">
        <f t="shared" si="2776"/>
        <v>0</v>
      </c>
      <c r="AS3262" s="92">
        <f t="shared" si="2776"/>
        <v>0</v>
      </c>
      <c r="AT3262" s="93">
        <f t="shared" si="2776"/>
        <v>0</v>
      </c>
      <c r="AU3262" s="92">
        <f t="shared" si="2776"/>
        <v>0</v>
      </c>
      <c r="AV3262" s="93">
        <f t="shared" si="2744"/>
        <v>0</v>
      </c>
      <c r="AW3262" s="92">
        <f t="shared" si="2745"/>
        <v>0</v>
      </c>
      <c r="AX3262" s="210"/>
      <c r="AY3262" s="90">
        <f t="shared" si="2746"/>
        <v>0</v>
      </c>
      <c r="AZ3262" s="92">
        <f t="shared" si="2747"/>
        <v>0</v>
      </c>
      <c r="BA3262" s="93">
        <f t="shared" si="2748"/>
        <v>0</v>
      </c>
      <c r="BB3262" s="92">
        <f t="shared" si="2749"/>
        <v>0</v>
      </c>
      <c r="BC3262" s="92">
        <f t="shared" si="2750"/>
        <v>0</v>
      </c>
      <c r="BD3262" s="96">
        <f t="shared" si="2751"/>
        <v>0</v>
      </c>
    </row>
    <row r="3263" spans="2:56" x14ac:dyDescent="0.3">
      <c r="B3263" s="237" t="s">
        <v>220</v>
      </c>
      <c r="C3263" s="224"/>
      <c r="D3263" s="225"/>
      <c r="E3263" s="154">
        <f t="shared" si="2738"/>
        <v>0</v>
      </c>
      <c r="F3263" s="224"/>
      <c r="G3263" s="225"/>
      <c r="H3263" s="154">
        <f t="shared" si="2739"/>
        <v>0</v>
      </c>
      <c r="I3263" s="224"/>
      <c r="J3263" s="225"/>
      <c r="K3263" s="154">
        <f t="shared" si="2740"/>
        <v>0</v>
      </c>
      <c r="L3263" s="224"/>
      <c r="M3263" s="226"/>
      <c r="N3263" s="227"/>
      <c r="O3263" s="224"/>
      <c r="P3263" s="227"/>
      <c r="Q3263" s="148">
        <f t="shared" si="2741"/>
        <v>0</v>
      </c>
      <c r="R3263" s="227"/>
      <c r="S3263" s="227"/>
      <c r="T3263" s="149">
        <f t="shared" si="2752"/>
        <v>0</v>
      </c>
      <c r="U3263" s="216"/>
      <c r="V3263" s="224"/>
      <c r="W3263" s="227"/>
      <c r="X3263" s="148">
        <f t="shared" si="2742"/>
        <v>0</v>
      </c>
      <c r="Y3263" s="227"/>
      <c r="Z3263" s="227"/>
      <c r="AA3263" s="149">
        <f t="shared" si="2753"/>
        <v>0</v>
      </c>
      <c r="AB3263" s="216"/>
      <c r="AC3263" s="224"/>
      <c r="AD3263" s="227"/>
      <c r="AE3263" s="148">
        <f t="shared" si="2743"/>
        <v>0</v>
      </c>
      <c r="AF3263" s="227"/>
      <c r="AG3263" s="227"/>
      <c r="AH3263" s="149">
        <f t="shared" si="2754"/>
        <v>0</v>
      </c>
      <c r="AJ3263" s="217"/>
      <c r="AK3263" s="218"/>
      <c r="AL3263" s="219"/>
      <c r="AM3263" s="218"/>
      <c r="AN3263" s="219"/>
      <c r="AO3263" s="218"/>
      <c r="AP3263" s="219"/>
      <c r="AQ3263" s="218"/>
      <c r="AR3263" s="219"/>
      <c r="AS3263" s="218"/>
      <c r="AT3263" s="219"/>
      <c r="AU3263" s="218"/>
      <c r="AV3263" s="81">
        <f t="shared" si="2744"/>
        <v>0</v>
      </c>
      <c r="AW3263" s="80">
        <f t="shared" si="2745"/>
        <v>0</v>
      </c>
      <c r="AX3263" s="210"/>
      <c r="AY3263" s="79">
        <f t="shared" si="2746"/>
        <v>0</v>
      </c>
      <c r="AZ3263" s="80">
        <f t="shared" si="2747"/>
        <v>0</v>
      </c>
      <c r="BA3263" s="81">
        <f t="shared" si="2748"/>
        <v>0</v>
      </c>
      <c r="BB3263" s="80">
        <f t="shared" si="2749"/>
        <v>0</v>
      </c>
      <c r="BC3263" s="80">
        <f t="shared" si="2750"/>
        <v>0</v>
      </c>
      <c r="BD3263" s="86">
        <f t="shared" si="2751"/>
        <v>0</v>
      </c>
    </row>
    <row r="3264" spans="2:56" x14ac:dyDescent="0.3">
      <c r="B3264" s="237" t="s">
        <v>221</v>
      </c>
      <c r="C3264" s="224"/>
      <c r="D3264" s="225"/>
      <c r="E3264" s="154">
        <f t="shared" si="2738"/>
        <v>0</v>
      </c>
      <c r="F3264" s="224"/>
      <c r="G3264" s="225"/>
      <c r="H3264" s="154">
        <f t="shared" si="2739"/>
        <v>0</v>
      </c>
      <c r="I3264" s="224"/>
      <c r="J3264" s="225"/>
      <c r="K3264" s="154">
        <f t="shared" si="2740"/>
        <v>0</v>
      </c>
      <c r="L3264" s="224"/>
      <c r="M3264" s="226"/>
      <c r="N3264" s="227"/>
      <c r="O3264" s="224"/>
      <c r="P3264" s="227"/>
      <c r="Q3264" s="148">
        <f t="shared" si="2741"/>
        <v>0</v>
      </c>
      <c r="R3264" s="227"/>
      <c r="S3264" s="227"/>
      <c r="T3264" s="149">
        <f t="shared" si="2752"/>
        <v>0</v>
      </c>
      <c r="U3264" s="216"/>
      <c r="V3264" s="224"/>
      <c r="W3264" s="227"/>
      <c r="X3264" s="148">
        <f t="shared" si="2742"/>
        <v>0</v>
      </c>
      <c r="Y3264" s="227"/>
      <c r="Z3264" s="227"/>
      <c r="AA3264" s="149">
        <f t="shared" si="2753"/>
        <v>0</v>
      </c>
      <c r="AB3264" s="216"/>
      <c r="AC3264" s="224"/>
      <c r="AD3264" s="227"/>
      <c r="AE3264" s="148">
        <f t="shared" si="2743"/>
        <v>0</v>
      </c>
      <c r="AF3264" s="227"/>
      <c r="AG3264" s="227"/>
      <c r="AH3264" s="149">
        <f t="shared" si="2754"/>
        <v>0</v>
      </c>
      <c r="AJ3264" s="217"/>
      <c r="AK3264" s="218"/>
      <c r="AL3264" s="219"/>
      <c r="AM3264" s="218"/>
      <c r="AN3264" s="219"/>
      <c r="AO3264" s="218"/>
      <c r="AP3264" s="219"/>
      <c r="AQ3264" s="218"/>
      <c r="AR3264" s="219"/>
      <c r="AS3264" s="218"/>
      <c r="AT3264" s="219"/>
      <c r="AU3264" s="218"/>
      <c r="AV3264" s="81">
        <f t="shared" si="2744"/>
        <v>0</v>
      </c>
      <c r="AW3264" s="80">
        <f t="shared" si="2745"/>
        <v>0</v>
      </c>
      <c r="AX3264" s="210"/>
      <c r="AY3264" s="79">
        <f t="shared" si="2746"/>
        <v>0</v>
      </c>
      <c r="AZ3264" s="80">
        <f t="shared" si="2747"/>
        <v>0</v>
      </c>
      <c r="BA3264" s="81">
        <f t="shared" si="2748"/>
        <v>0</v>
      </c>
      <c r="BB3264" s="80">
        <f t="shared" si="2749"/>
        <v>0</v>
      </c>
      <c r="BC3264" s="80">
        <f t="shared" si="2750"/>
        <v>0</v>
      </c>
      <c r="BD3264" s="86">
        <f t="shared" si="2751"/>
        <v>0</v>
      </c>
    </row>
    <row r="3265" spans="2:56" x14ac:dyDescent="0.3">
      <c r="B3265" s="237" t="s">
        <v>222</v>
      </c>
      <c r="C3265" s="224"/>
      <c r="D3265" s="225"/>
      <c r="E3265" s="154">
        <f t="shared" si="2738"/>
        <v>0</v>
      </c>
      <c r="F3265" s="224"/>
      <c r="G3265" s="225"/>
      <c r="H3265" s="154">
        <f t="shared" si="2739"/>
        <v>0</v>
      </c>
      <c r="I3265" s="224"/>
      <c r="J3265" s="225"/>
      <c r="K3265" s="154">
        <f t="shared" si="2740"/>
        <v>0</v>
      </c>
      <c r="L3265" s="224"/>
      <c r="M3265" s="226"/>
      <c r="N3265" s="227"/>
      <c r="O3265" s="224"/>
      <c r="P3265" s="227"/>
      <c r="Q3265" s="148">
        <f t="shared" si="2741"/>
        <v>0</v>
      </c>
      <c r="R3265" s="227"/>
      <c r="S3265" s="227"/>
      <c r="T3265" s="149">
        <f t="shared" si="2752"/>
        <v>0</v>
      </c>
      <c r="U3265" s="216"/>
      <c r="V3265" s="224"/>
      <c r="W3265" s="227"/>
      <c r="X3265" s="148">
        <f t="shared" si="2742"/>
        <v>0</v>
      </c>
      <c r="Y3265" s="227"/>
      <c r="Z3265" s="227"/>
      <c r="AA3265" s="149">
        <f t="shared" si="2753"/>
        <v>0</v>
      </c>
      <c r="AB3265" s="216"/>
      <c r="AC3265" s="224"/>
      <c r="AD3265" s="227"/>
      <c r="AE3265" s="148">
        <f t="shared" si="2743"/>
        <v>0</v>
      </c>
      <c r="AF3265" s="227"/>
      <c r="AG3265" s="227"/>
      <c r="AH3265" s="149">
        <f t="shared" si="2754"/>
        <v>0</v>
      </c>
      <c r="AJ3265" s="217"/>
      <c r="AK3265" s="218"/>
      <c r="AL3265" s="219"/>
      <c r="AM3265" s="218"/>
      <c r="AN3265" s="219"/>
      <c r="AO3265" s="218"/>
      <c r="AP3265" s="219"/>
      <c r="AQ3265" s="218"/>
      <c r="AR3265" s="219"/>
      <c r="AS3265" s="218"/>
      <c r="AT3265" s="219"/>
      <c r="AU3265" s="218"/>
      <c r="AV3265" s="81">
        <f t="shared" si="2744"/>
        <v>0</v>
      </c>
      <c r="AW3265" s="80">
        <f t="shared" si="2745"/>
        <v>0</v>
      </c>
      <c r="AX3265" s="210"/>
      <c r="AY3265" s="79">
        <f t="shared" si="2746"/>
        <v>0</v>
      </c>
      <c r="AZ3265" s="80">
        <f t="shared" si="2747"/>
        <v>0</v>
      </c>
      <c r="BA3265" s="81">
        <f t="shared" si="2748"/>
        <v>0</v>
      </c>
      <c r="BB3265" s="80">
        <f t="shared" si="2749"/>
        <v>0</v>
      </c>
      <c r="BC3265" s="80">
        <f t="shared" si="2750"/>
        <v>0</v>
      </c>
      <c r="BD3265" s="86">
        <f t="shared" si="2751"/>
        <v>0</v>
      </c>
    </row>
    <row r="3266" spans="2:56" x14ac:dyDescent="0.3">
      <c r="B3266" s="237" t="s">
        <v>223</v>
      </c>
      <c r="C3266" s="224"/>
      <c r="D3266" s="225"/>
      <c r="E3266" s="154">
        <f t="shared" si="2738"/>
        <v>0</v>
      </c>
      <c r="F3266" s="224"/>
      <c r="G3266" s="225"/>
      <c r="H3266" s="154">
        <f t="shared" si="2739"/>
        <v>0</v>
      </c>
      <c r="I3266" s="224"/>
      <c r="J3266" s="225"/>
      <c r="K3266" s="154">
        <f t="shared" si="2740"/>
        <v>0</v>
      </c>
      <c r="L3266" s="224"/>
      <c r="M3266" s="226"/>
      <c r="N3266" s="227"/>
      <c r="O3266" s="224"/>
      <c r="P3266" s="227"/>
      <c r="Q3266" s="148">
        <f t="shared" si="2741"/>
        <v>0</v>
      </c>
      <c r="R3266" s="227"/>
      <c r="S3266" s="227"/>
      <c r="T3266" s="149">
        <f t="shared" si="2752"/>
        <v>0</v>
      </c>
      <c r="U3266" s="216"/>
      <c r="V3266" s="224"/>
      <c r="W3266" s="227"/>
      <c r="X3266" s="148">
        <f t="shared" si="2742"/>
        <v>0</v>
      </c>
      <c r="Y3266" s="227"/>
      <c r="Z3266" s="227"/>
      <c r="AA3266" s="149">
        <f t="shared" si="2753"/>
        <v>0</v>
      </c>
      <c r="AB3266" s="216"/>
      <c r="AC3266" s="224"/>
      <c r="AD3266" s="227"/>
      <c r="AE3266" s="148">
        <f t="shared" si="2743"/>
        <v>0</v>
      </c>
      <c r="AF3266" s="227"/>
      <c r="AG3266" s="227"/>
      <c r="AH3266" s="149">
        <f t="shared" si="2754"/>
        <v>0</v>
      </c>
      <c r="AJ3266" s="217"/>
      <c r="AK3266" s="218"/>
      <c r="AL3266" s="219"/>
      <c r="AM3266" s="218"/>
      <c r="AN3266" s="219"/>
      <c r="AO3266" s="218"/>
      <c r="AP3266" s="219"/>
      <c r="AQ3266" s="218"/>
      <c r="AR3266" s="219"/>
      <c r="AS3266" s="218"/>
      <c r="AT3266" s="219"/>
      <c r="AU3266" s="218"/>
      <c r="AV3266" s="81">
        <f t="shared" si="2744"/>
        <v>0</v>
      </c>
      <c r="AW3266" s="80">
        <f t="shared" si="2745"/>
        <v>0</v>
      </c>
      <c r="AX3266" s="210"/>
      <c r="AY3266" s="79">
        <f t="shared" si="2746"/>
        <v>0</v>
      </c>
      <c r="AZ3266" s="80">
        <f t="shared" si="2747"/>
        <v>0</v>
      </c>
      <c r="BA3266" s="81">
        <f t="shared" si="2748"/>
        <v>0</v>
      </c>
      <c r="BB3266" s="80">
        <f t="shared" si="2749"/>
        <v>0</v>
      </c>
      <c r="BC3266" s="80">
        <f t="shared" si="2750"/>
        <v>0</v>
      </c>
      <c r="BD3266" s="86">
        <f t="shared" si="2751"/>
        <v>0</v>
      </c>
    </row>
    <row r="3267" spans="2:56" x14ac:dyDescent="0.3">
      <c r="B3267" s="237" t="s">
        <v>224</v>
      </c>
      <c r="C3267" s="224"/>
      <c r="D3267" s="225"/>
      <c r="E3267" s="154">
        <f t="shared" si="2738"/>
        <v>0</v>
      </c>
      <c r="F3267" s="224"/>
      <c r="G3267" s="225"/>
      <c r="H3267" s="154">
        <f t="shared" si="2739"/>
        <v>0</v>
      </c>
      <c r="I3267" s="224"/>
      <c r="J3267" s="225"/>
      <c r="K3267" s="154">
        <f t="shared" si="2740"/>
        <v>0</v>
      </c>
      <c r="L3267" s="224"/>
      <c r="M3267" s="226"/>
      <c r="N3267" s="227"/>
      <c r="O3267" s="224"/>
      <c r="P3267" s="227"/>
      <c r="Q3267" s="148">
        <f t="shared" si="2741"/>
        <v>0</v>
      </c>
      <c r="R3267" s="227"/>
      <c r="S3267" s="227"/>
      <c r="T3267" s="149">
        <f t="shared" si="2752"/>
        <v>0</v>
      </c>
      <c r="U3267" s="216"/>
      <c r="V3267" s="224"/>
      <c r="W3267" s="227"/>
      <c r="X3267" s="148">
        <f t="shared" si="2742"/>
        <v>0</v>
      </c>
      <c r="Y3267" s="227"/>
      <c r="Z3267" s="227"/>
      <c r="AA3267" s="149">
        <f t="shared" si="2753"/>
        <v>0</v>
      </c>
      <c r="AB3267" s="216"/>
      <c r="AC3267" s="224"/>
      <c r="AD3267" s="227"/>
      <c r="AE3267" s="148">
        <f t="shared" si="2743"/>
        <v>0</v>
      </c>
      <c r="AF3267" s="227"/>
      <c r="AG3267" s="227"/>
      <c r="AH3267" s="149">
        <f t="shared" si="2754"/>
        <v>0</v>
      </c>
      <c r="AJ3267" s="217"/>
      <c r="AK3267" s="218"/>
      <c r="AL3267" s="219"/>
      <c r="AM3267" s="218"/>
      <c r="AN3267" s="219"/>
      <c r="AO3267" s="218"/>
      <c r="AP3267" s="219"/>
      <c r="AQ3267" s="218"/>
      <c r="AR3267" s="219"/>
      <c r="AS3267" s="218"/>
      <c r="AT3267" s="219"/>
      <c r="AU3267" s="218"/>
      <c r="AV3267" s="81">
        <f t="shared" si="2744"/>
        <v>0</v>
      </c>
      <c r="AW3267" s="80">
        <f t="shared" si="2745"/>
        <v>0</v>
      </c>
      <c r="AX3267" s="210"/>
      <c r="AY3267" s="79">
        <f t="shared" si="2746"/>
        <v>0</v>
      </c>
      <c r="AZ3267" s="80">
        <f t="shared" si="2747"/>
        <v>0</v>
      </c>
      <c r="BA3267" s="81">
        <f t="shared" si="2748"/>
        <v>0</v>
      </c>
      <c r="BB3267" s="80">
        <f t="shared" si="2749"/>
        <v>0</v>
      </c>
      <c r="BC3267" s="80">
        <f t="shared" si="2750"/>
        <v>0</v>
      </c>
      <c r="BD3267" s="86">
        <f t="shared" si="2751"/>
        <v>0</v>
      </c>
    </row>
    <row r="3268" spans="2:56" x14ac:dyDescent="0.3">
      <c r="B3268" s="237" t="s">
        <v>225</v>
      </c>
      <c r="C3268" s="224"/>
      <c r="D3268" s="225"/>
      <c r="E3268" s="154">
        <f t="shared" si="2738"/>
        <v>0</v>
      </c>
      <c r="F3268" s="224"/>
      <c r="G3268" s="225"/>
      <c r="H3268" s="154">
        <f t="shared" si="2739"/>
        <v>0</v>
      </c>
      <c r="I3268" s="224"/>
      <c r="J3268" s="225"/>
      <c r="K3268" s="154">
        <f t="shared" si="2740"/>
        <v>0</v>
      </c>
      <c r="L3268" s="224"/>
      <c r="M3268" s="226"/>
      <c r="N3268" s="227"/>
      <c r="O3268" s="224"/>
      <c r="P3268" s="227"/>
      <c r="Q3268" s="148">
        <f t="shared" si="2741"/>
        <v>0</v>
      </c>
      <c r="R3268" s="227"/>
      <c r="S3268" s="227"/>
      <c r="T3268" s="149">
        <f t="shared" si="2752"/>
        <v>0</v>
      </c>
      <c r="U3268" s="216"/>
      <c r="V3268" s="224"/>
      <c r="W3268" s="227"/>
      <c r="X3268" s="148">
        <f t="shared" si="2742"/>
        <v>0</v>
      </c>
      <c r="Y3268" s="227"/>
      <c r="Z3268" s="227"/>
      <c r="AA3268" s="149">
        <f t="shared" si="2753"/>
        <v>0</v>
      </c>
      <c r="AB3268" s="216"/>
      <c r="AC3268" s="224"/>
      <c r="AD3268" s="227"/>
      <c r="AE3268" s="148">
        <f t="shared" si="2743"/>
        <v>0</v>
      </c>
      <c r="AF3268" s="227"/>
      <c r="AG3268" s="227"/>
      <c r="AH3268" s="149">
        <f t="shared" si="2754"/>
        <v>0</v>
      </c>
      <c r="AJ3268" s="217"/>
      <c r="AK3268" s="218"/>
      <c r="AL3268" s="219"/>
      <c r="AM3268" s="218"/>
      <c r="AN3268" s="219"/>
      <c r="AO3268" s="218"/>
      <c r="AP3268" s="219"/>
      <c r="AQ3268" s="218"/>
      <c r="AR3268" s="219"/>
      <c r="AS3268" s="218"/>
      <c r="AT3268" s="219"/>
      <c r="AU3268" s="218"/>
      <c r="AV3268" s="81">
        <f t="shared" si="2744"/>
        <v>0</v>
      </c>
      <c r="AW3268" s="80">
        <f t="shared" si="2745"/>
        <v>0</v>
      </c>
      <c r="AX3268" s="210"/>
      <c r="AY3268" s="79">
        <f t="shared" si="2746"/>
        <v>0</v>
      </c>
      <c r="AZ3268" s="80">
        <f t="shared" si="2747"/>
        <v>0</v>
      </c>
      <c r="BA3268" s="81">
        <f t="shared" si="2748"/>
        <v>0</v>
      </c>
      <c r="BB3268" s="80">
        <f t="shared" si="2749"/>
        <v>0</v>
      </c>
      <c r="BC3268" s="80">
        <f t="shared" si="2750"/>
        <v>0</v>
      </c>
      <c r="BD3268" s="86">
        <f t="shared" si="2751"/>
        <v>0</v>
      </c>
    </row>
    <row r="3269" spans="2:56" x14ac:dyDescent="0.3">
      <c r="B3269" s="237" t="s">
        <v>226</v>
      </c>
      <c r="C3269" s="224"/>
      <c r="D3269" s="225"/>
      <c r="E3269" s="154">
        <f t="shared" ref="E3269:E3274" si="2777">IFERROR(D3269/C3269,0)</f>
        <v>0</v>
      </c>
      <c r="F3269" s="224"/>
      <c r="G3269" s="225"/>
      <c r="H3269" s="154">
        <f t="shared" ref="H3269:H3274" si="2778">IFERROR(G3269/F3269,0)</f>
        <v>0</v>
      </c>
      <c r="I3269" s="224"/>
      <c r="J3269" s="225"/>
      <c r="K3269" s="154">
        <f t="shared" ref="K3269:K3274" si="2779">IFERROR(J3269/I3269,0)</f>
        <v>0</v>
      </c>
      <c r="L3269" s="224"/>
      <c r="M3269" s="226"/>
      <c r="N3269" s="227"/>
      <c r="O3269" s="224"/>
      <c r="P3269" s="227"/>
      <c r="Q3269" s="148">
        <f t="shared" ref="Q3269:Q3279" si="2780">SUM(O3269:P3269)</f>
        <v>0</v>
      </c>
      <c r="R3269" s="227"/>
      <c r="S3269" s="227"/>
      <c r="T3269" s="149">
        <f t="shared" si="2752"/>
        <v>0</v>
      </c>
      <c r="U3269" s="216"/>
      <c r="V3269" s="224"/>
      <c r="W3269" s="227"/>
      <c r="X3269" s="148">
        <f t="shared" ref="X3269:X3279" si="2781">SUM(V3269:W3269)</f>
        <v>0</v>
      </c>
      <c r="Y3269" s="227"/>
      <c r="Z3269" s="227"/>
      <c r="AA3269" s="149">
        <f t="shared" si="2753"/>
        <v>0</v>
      </c>
      <c r="AB3269" s="216"/>
      <c r="AC3269" s="224"/>
      <c r="AD3269" s="227"/>
      <c r="AE3269" s="148">
        <f t="shared" ref="AE3269:AE3279" si="2782">SUM(AC3269:AD3269)</f>
        <v>0</v>
      </c>
      <c r="AF3269" s="227"/>
      <c r="AG3269" s="227"/>
      <c r="AH3269" s="149">
        <f t="shared" si="2754"/>
        <v>0</v>
      </c>
      <c r="AJ3269" s="217"/>
      <c r="AK3269" s="218"/>
      <c r="AL3269" s="219"/>
      <c r="AM3269" s="218"/>
      <c r="AN3269" s="219"/>
      <c r="AO3269" s="218"/>
      <c r="AP3269" s="219"/>
      <c r="AQ3269" s="218"/>
      <c r="AR3269" s="219"/>
      <c r="AS3269" s="218"/>
      <c r="AT3269" s="219"/>
      <c r="AU3269" s="218"/>
      <c r="AV3269" s="81">
        <f t="shared" ref="AV3269:AV3274" si="2783">SUM(AJ3269:AU3269)</f>
        <v>0</v>
      </c>
      <c r="AW3269" s="80">
        <f t="shared" ref="AW3269:AW3274" si="2784">T3269-AV3269</f>
        <v>0</v>
      </c>
      <c r="AX3269" s="210"/>
      <c r="AY3269" s="79">
        <f t="shared" ref="AY3269:AY3274" si="2785">SUM(AJ3269:AL3269)</f>
        <v>0</v>
      </c>
      <c r="AZ3269" s="80">
        <f t="shared" ref="AZ3269:AZ3274" si="2786">SUM(AM3269:AO3269)</f>
        <v>0</v>
      </c>
      <c r="BA3269" s="81">
        <f t="shared" ref="BA3269:BA3274" si="2787">SUM(AP3269:AR3269)</f>
        <v>0</v>
      </c>
      <c r="BB3269" s="80">
        <f t="shared" ref="BB3269:BB3274" si="2788">SUM(AS3269:AU3269)</f>
        <v>0</v>
      </c>
      <c r="BC3269" s="80">
        <f t="shared" ref="BC3269:BC3279" si="2789">SUM(AY3269,AZ3269,BA3269,BB3269)</f>
        <v>0</v>
      </c>
      <c r="BD3269" s="86">
        <f t="shared" ref="BD3269:BD3274" si="2790">T3269-BC3269</f>
        <v>0</v>
      </c>
    </row>
    <row r="3270" spans="2:56" x14ac:dyDescent="0.3">
      <c r="B3270" s="221" t="s">
        <v>227</v>
      </c>
      <c r="C3270" s="238"/>
      <c r="D3270" s="239"/>
      <c r="E3270" s="91">
        <f t="shared" si="2777"/>
        <v>0</v>
      </c>
      <c r="F3270" s="238"/>
      <c r="G3270" s="239"/>
      <c r="H3270" s="91">
        <f t="shared" si="2778"/>
        <v>0</v>
      </c>
      <c r="I3270" s="238"/>
      <c r="J3270" s="239"/>
      <c r="K3270" s="91">
        <f t="shared" si="2779"/>
        <v>0</v>
      </c>
      <c r="L3270" s="238"/>
      <c r="M3270" s="240"/>
      <c r="N3270" s="241"/>
      <c r="O3270" s="238"/>
      <c r="P3270" s="241"/>
      <c r="Q3270" s="171">
        <f t="shared" si="2780"/>
        <v>0</v>
      </c>
      <c r="R3270" s="242"/>
      <c r="S3270" s="242"/>
      <c r="T3270" s="172">
        <f t="shared" ref="T3270:T3279" si="2791">SUM(Q3270:S3270)</f>
        <v>0</v>
      </c>
      <c r="U3270" s="231"/>
      <c r="V3270" s="238"/>
      <c r="W3270" s="241"/>
      <c r="X3270" s="171">
        <f t="shared" si="2781"/>
        <v>0</v>
      </c>
      <c r="Y3270" s="242"/>
      <c r="Z3270" s="242"/>
      <c r="AA3270" s="172">
        <f t="shared" ref="AA3270:AA3279" si="2792">SUM(X3270:Z3270)</f>
        <v>0</v>
      </c>
      <c r="AB3270" s="231"/>
      <c r="AC3270" s="238"/>
      <c r="AD3270" s="241"/>
      <c r="AE3270" s="171">
        <f t="shared" si="2782"/>
        <v>0</v>
      </c>
      <c r="AF3270" s="242"/>
      <c r="AG3270" s="242"/>
      <c r="AH3270" s="172">
        <f t="shared" ref="AH3270:AH3279" si="2793">SUM(AE3270:AG3270)</f>
        <v>0</v>
      </c>
      <c r="AJ3270" s="217"/>
      <c r="AK3270" s="218"/>
      <c r="AL3270" s="219"/>
      <c r="AM3270" s="218"/>
      <c r="AN3270" s="219"/>
      <c r="AO3270" s="218"/>
      <c r="AP3270" s="219"/>
      <c r="AQ3270" s="218"/>
      <c r="AR3270" s="219"/>
      <c r="AS3270" s="218"/>
      <c r="AT3270" s="219"/>
      <c r="AU3270" s="218"/>
      <c r="AV3270" s="93">
        <f t="shared" si="2783"/>
        <v>0</v>
      </c>
      <c r="AW3270" s="92">
        <f t="shared" si="2784"/>
        <v>0</v>
      </c>
      <c r="AX3270" s="210"/>
      <c r="AY3270" s="90">
        <f t="shared" si="2785"/>
        <v>0</v>
      </c>
      <c r="AZ3270" s="92">
        <f t="shared" si="2786"/>
        <v>0</v>
      </c>
      <c r="BA3270" s="93">
        <f t="shared" si="2787"/>
        <v>0</v>
      </c>
      <c r="BB3270" s="92">
        <f t="shared" si="2788"/>
        <v>0</v>
      </c>
      <c r="BC3270" s="92">
        <f t="shared" si="2789"/>
        <v>0</v>
      </c>
      <c r="BD3270" s="96">
        <f t="shared" si="2790"/>
        <v>0</v>
      </c>
    </row>
    <row r="3271" spans="2:56" x14ac:dyDescent="0.3">
      <c r="B3271" s="221" t="s">
        <v>228</v>
      </c>
      <c r="C3271" s="238"/>
      <c r="D3271" s="239"/>
      <c r="E3271" s="91">
        <f t="shared" si="2777"/>
        <v>0</v>
      </c>
      <c r="F3271" s="238"/>
      <c r="G3271" s="239"/>
      <c r="H3271" s="91">
        <f t="shared" si="2778"/>
        <v>0</v>
      </c>
      <c r="I3271" s="238"/>
      <c r="J3271" s="239"/>
      <c r="K3271" s="91">
        <f t="shared" si="2779"/>
        <v>0</v>
      </c>
      <c r="L3271" s="238"/>
      <c r="M3271" s="240"/>
      <c r="N3271" s="241"/>
      <c r="O3271" s="238"/>
      <c r="P3271" s="241"/>
      <c r="Q3271" s="171">
        <f t="shared" si="2780"/>
        <v>0</v>
      </c>
      <c r="R3271" s="242"/>
      <c r="S3271" s="242"/>
      <c r="T3271" s="172">
        <f t="shared" si="2791"/>
        <v>0</v>
      </c>
      <c r="U3271" s="231"/>
      <c r="V3271" s="238"/>
      <c r="W3271" s="241"/>
      <c r="X3271" s="171">
        <f t="shared" si="2781"/>
        <v>0</v>
      </c>
      <c r="Y3271" s="242"/>
      <c r="Z3271" s="242"/>
      <c r="AA3271" s="172">
        <f t="shared" si="2792"/>
        <v>0</v>
      </c>
      <c r="AB3271" s="231"/>
      <c r="AC3271" s="238"/>
      <c r="AD3271" s="241"/>
      <c r="AE3271" s="171">
        <f t="shared" si="2782"/>
        <v>0</v>
      </c>
      <c r="AF3271" s="242"/>
      <c r="AG3271" s="242"/>
      <c r="AH3271" s="172">
        <f t="shared" si="2793"/>
        <v>0</v>
      </c>
      <c r="AJ3271" s="217"/>
      <c r="AK3271" s="218"/>
      <c r="AL3271" s="219"/>
      <c r="AM3271" s="218"/>
      <c r="AN3271" s="219"/>
      <c r="AO3271" s="218"/>
      <c r="AP3271" s="219"/>
      <c r="AQ3271" s="218"/>
      <c r="AR3271" s="219"/>
      <c r="AS3271" s="218"/>
      <c r="AT3271" s="219"/>
      <c r="AU3271" s="218"/>
      <c r="AV3271" s="93">
        <f t="shared" si="2783"/>
        <v>0</v>
      </c>
      <c r="AW3271" s="92">
        <f t="shared" si="2784"/>
        <v>0</v>
      </c>
      <c r="AX3271" s="210"/>
      <c r="AY3271" s="90">
        <f t="shared" si="2785"/>
        <v>0</v>
      </c>
      <c r="AZ3271" s="92">
        <f t="shared" si="2786"/>
        <v>0</v>
      </c>
      <c r="BA3271" s="93">
        <f t="shared" si="2787"/>
        <v>0</v>
      </c>
      <c r="BB3271" s="92">
        <f t="shared" si="2788"/>
        <v>0</v>
      </c>
      <c r="BC3271" s="92">
        <f t="shared" si="2789"/>
        <v>0</v>
      </c>
      <c r="BD3271" s="96">
        <f t="shared" si="2790"/>
        <v>0</v>
      </c>
    </row>
    <row r="3272" spans="2:56" x14ac:dyDescent="0.3">
      <c r="B3272" s="221" t="s">
        <v>229</v>
      </c>
      <c r="C3272" s="238"/>
      <c r="D3272" s="239"/>
      <c r="E3272" s="91">
        <f t="shared" si="2777"/>
        <v>0</v>
      </c>
      <c r="F3272" s="238"/>
      <c r="G3272" s="239"/>
      <c r="H3272" s="91">
        <f t="shared" si="2778"/>
        <v>0</v>
      </c>
      <c r="I3272" s="238"/>
      <c r="J3272" s="239"/>
      <c r="K3272" s="91">
        <f t="shared" si="2779"/>
        <v>0</v>
      </c>
      <c r="L3272" s="238"/>
      <c r="M3272" s="240"/>
      <c r="N3272" s="241"/>
      <c r="O3272" s="238"/>
      <c r="P3272" s="241"/>
      <c r="Q3272" s="171">
        <f t="shared" si="2780"/>
        <v>0</v>
      </c>
      <c r="R3272" s="242"/>
      <c r="S3272" s="242"/>
      <c r="T3272" s="172">
        <f t="shared" si="2791"/>
        <v>0</v>
      </c>
      <c r="U3272" s="231"/>
      <c r="V3272" s="238"/>
      <c r="W3272" s="241"/>
      <c r="X3272" s="171">
        <f t="shared" si="2781"/>
        <v>0</v>
      </c>
      <c r="Y3272" s="242"/>
      <c r="Z3272" s="242"/>
      <c r="AA3272" s="172">
        <f t="shared" si="2792"/>
        <v>0</v>
      </c>
      <c r="AB3272" s="231"/>
      <c r="AC3272" s="238"/>
      <c r="AD3272" s="241"/>
      <c r="AE3272" s="171">
        <f t="shared" si="2782"/>
        <v>0</v>
      </c>
      <c r="AF3272" s="242"/>
      <c r="AG3272" s="242"/>
      <c r="AH3272" s="172">
        <f t="shared" si="2793"/>
        <v>0</v>
      </c>
      <c r="AJ3272" s="217"/>
      <c r="AK3272" s="218"/>
      <c r="AL3272" s="219"/>
      <c r="AM3272" s="218"/>
      <c r="AN3272" s="219"/>
      <c r="AO3272" s="218"/>
      <c r="AP3272" s="219"/>
      <c r="AQ3272" s="218"/>
      <c r="AR3272" s="219"/>
      <c r="AS3272" s="218"/>
      <c r="AT3272" s="219"/>
      <c r="AU3272" s="218"/>
      <c r="AV3272" s="93">
        <f t="shared" si="2783"/>
        <v>0</v>
      </c>
      <c r="AW3272" s="92">
        <f t="shared" si="2784"/>
        <v>0</v>
      </c>
      <c r="AX3272" s="210"/>
      <c r="AY3272" s="90">
        <f t="shared" si="2785"/>
        <v>0</v>
      </c>
      <c r="AZ3272" s="92">
        <f t="shared" si="2786"/>
        <v>0</v>
      </c>
      <c r="BA3272" s="93">
        <f t="shared" si="2787"/>
        <v>0</v>
      </c>
      <c r="BB3272" s="92">
        <f t="shared" si="2788"/>
        <v>0</v>
      </c>
      <c r="BC3272" s="92">
        <f t="shared" si="2789"/>
        <v>0</v>
      </c>
      <c r="BD3272" s="96">
        <f t="shared" si="2790"/>
        <v>0</v>
      </c>
    </row>
    <row r="3273" spans="2:56" x14ac:dyDescent="0.3">
      <c r="B3273" s="221" t="s">
        <v>230</v>
      </c>
      <c r="C3273" s="238"/>
      <c r="D3273" s="239"/>
      <c r="E3273" s="91">
        <f t="shared" si="2777"/>
        <v>0</v>
      </c>
      <c r="F3273" s="238"/>
      <c r="G3273" s="239"/>
      <c r="H3273" s="91">
        <f t="shared" si="2778"/>
        <v>0</v>
      </c>
      <c r="I3273" s="238"/>
      <c r="J3273" s="239"/>
      <c r="K3273" s="91">
        <f t="shared" si="2779"/>
        <v>0</v>
      </c>
      <c r="L3273" s="238"/>
      <c r="M3273" s="240"/>
      <c r="N3273" s="241"/>
      <c r="O3273" s="238"/>
      <c r="P3273" s="241"/>
      <c r="Q3273" s="171">
        <f t="shared" si="2780"/>
        <v>0</v>
      </c>
      <c r="R3273" s="242"/>
      <c r="S3273" s="242"/>
      <c r="T3273" s="172">
        <f t="shared" si="2791"/>
        <v>0</v>
      </c>
      <c r="U3273" s="231"/>
      <c r="V3273" s="238"/>
      <c r="W3273" s="241"/>
      <c r="X3273" s="171">
        <f t="shared" si="2781"/>
        <v>0</v>
      </c>
      <c r="Y3273" s="242"/>
      <c r="Z3273" s="242"/>
      <c r="AA3273" s="172">
        <f t="shared" si="2792"/>
        <v>0</v>
      </c>
      <c r="AB3273" s="231"/>
      <c r="AC3273" s="238"/>
      <c r="AD3273" s="241"/>
      <c r="AE3273" s="171">
        <f t="shared" si="2782"/>
        <v>0</v>
      </c>
      <c r="AF3273" s="242"/>
      <c r="AG3273" s="242"/>
      <c r="AH3273" s="172">
        <f t="shared" si="2793"/>
        <v>0</v>
      </c>
      <c r="AJ3273" s="217"/>
      <c r="AK3273" s="218"/>
      <c r="AL3273" s="219"/>
      <c r="AM3273" s="218"/>
      <c r="AN3273" s="219"/>
      <c r="AO3273" s="218"/>
      <c r="AP3273" s="219"/>
      <c r="AQ3273" s="218"/>
      <c r="AR3273" s="219"/>
      <c r="AS3273" s="218"/>
      <c r="AT3273" s="219"/>
      <c r="AU3273" s="218"/>
      <c r="AV3273" s="93">
        <f t="shared" si="2783"/>
        <v>0</v>
      </c>
      <c r="AW3273" s="92">
        <f t="shared" si="2784"/>
        <v>0</v>
      </c>
      <c r="AX3273" s="210"/>
      <c r="AY3273" s="90">
        <f t="shared" si="2785"/>
        <v>0</v>
      </c>
      <c r="AZ3273" s="92">
        <f t="shared" si="2786"/>
        <v>0</v>
      </c>
      <c r="BA3273" s="93">
        <f t="shared" si="2787"/>
        <v>0</v>
      </c>
      <c r="BB3273" s="92">
        <f t="shared" si="2788"/>
        <v>0</v>
      </c>
      <c r="BC3273" s="92">
        <f t="shared" si="2789"/>
        <v>0</v>
      </c>
      <c r="BD3273" s="96">
        <f t="shared" si="2790"/>
        <v>0</v>
      </c>
    </row>
    <row r="3274" spans="2:56" x14ac:dyDescent="0.3">
      <c r="B3274" s="221" t="s">
        <v>231</v>
      </c>
      <c r="C3274" s="238"/>
      <c r="D3274" s="239"/>
      <c r="E3274" s="91">
        <f t="shared" si="2777"/>
        <v>0</v>
      </c>
      <c r="F3274" s="238"/>
      <c r="G3274" s="239"/>
      <c r="H3274" s="91">
        <f t="shared" si="2778"/>
        <v>0</v>
      </c>
      <c r="I3274" s="238"/>
      <c r="J3274" s="239"/>
      <c r="K3274" s="91">
        <f t="shared" si="2779"/>
        <v>0</v>
      </c>
      <c r="L3274" s="238"/>
      <c r="M3274" s="240"/>
      <c r="N3274" s="241"/>
      <c r="O3274" s="238"/>
      <c r="P3274" s="241"/>
      <c r="Q3274" s="171">
        <f t="shared" si="2780"/>
        <v>0</v>
      </c>
      <c r="R3274" s="242"/>
      <c r="S3274" s="242"/>
      <c r="T3274" s="172">
        <f t="shared" si="2791"/>
        <v>0</v>
      </c>
      <c r="U3274" s="231"/>
      <c r="V3274" s="238"/>
      <c r="W3274" s="241"/>
      <c r="X3274" s="171">
        <f t="shared" si="2781"/>
        <v>0</v>
      </c>
      <c r="Y3274" s="242"/>
      <c r="Z3274" s="242"/>
      <c r="AA3274" s="172">
        <f t="shared" si="2792"/>
        <v>0</v>
      </c>
      <c r="AB3274" s="231"/>
      <c r="AC3274" s="238"/>
      <c r="AD3274" s="241"/>
      <c r="AE3274" s="171">
        <f t="shared" si="2782"/>
        <v>0</v>
      </c>
      <c r="AF3274" s="242"/>
      <c r="AG3274" s="242"/>
      <c r="AH3274" s="172">
        <f t="shared" si="2793"/>
        <v>0</v>
      </c>
      <c r="AJ3274" s="217"/>
      <c r="AK3274" s="218"/>
      <c r="AL3274" s="219"/>
      <c r="AM3274" s="218"/>
      <c r="AN3274" s="219"/>
      <c r="AO3274" s="218"/>
      <c r="AP3274" s="219"/>
      <c r="AQ3274" s="218"/>
      <c r="AR3274" s="219"/>
      <c r="AS3274" s="218"/>
      <c r="AT3274" s="219"/>
      <c r="AU3274" s="218"/>
      <c r="AV3274" s="93">
        <f t="shared" si="2783"/>
        <v>0</v>
      </c>
      <c r="AW3274" s="92">
        <f t="shared" si="2784"/>
        <v>0</v>
      </c>
      <c r="AX3274" s="210"/>
      <c r="AY3274" s="90">
        <f t="shared" si="2785"/>
        <v>0</v>
      </c>
      <c r="AZ3274" s="92">
        <f t="shared" si="2786"/>
        <v>0</v>
      </c>
      <c r="BA3274" s="93">
        <f t="shared" si="2787"/>
        <v>0</v>
      </c>
      <c r="BB3274" s="92">
        <f t="shared" si="2788"/>
        <v>0</v>
      </c>
      <c r="BC3274" s="92">
        <f t="shared" si="2789"/>
        <v>0</v>
      </c>
      <c r="BD3274" s="96">
        <f t="shared" si="2790"/>
        <v>0</v>
      </c>
    </row>
    <row r="3275" spans="2:56" x14ac:dyDescent="0.3">
      <c r="B3275" s="243" t="s">
        <v>232</v>
      </c>
      <c r="C3275" s="238"/>
      <c r="D3275" s="239"/>
      <c r="E3275" s="244"/>
      <c r="F3275" s="238"/>
      <c r="G3275" s="239"/>
      <c r="H3275" s="244"/>
      <c r="I3275" s="238"/>
      <c r="J3275" s="239"/>
      <c r="K3275" s="244"/>
      <c r="L3275" s="238"/>
      <c r="M3275" s="240"/>
      <c r="N3275" s="241"/>
      <c r="O3275" s="238"/>
      <c r="P3275" s="241"/>
      <c r="Q3275" s="171"/>
      <c r="R3275" s="242"/>
      <c r="S3275" s="242"/>
      <c r="T3275" s="172"/>
      <c r="U3275" s="231"/>
      <c r="V3275" s="238"/>
      <c r="W3275" s="241"/>
      <c r="X3275" s="171"/>
      <c r="Y3275" s="242"/>
      <c r="Z3275" s="242"/>
      <c r="AA3275" s="172"/>
      <c r="AB3275" s="231"/>
      <c r="AC3275" s="238"/>
      <c r="AD3275" s="241"/>
      <c r="AE3275" s="171"/>
      <c r="AF3275" s="242"/>
      <c r="AG3275" s="242"/>
      <c r="AH3275" s="172"/>
      <c r="AJ3275" s="239"/>
      <c r="AK3275" s="240"/>
      <c r="AL3275" s="241"/>
      <c r="AM3275" s="240"/>
      <c r="AN3275" s="241"/>
      <c r="AO3275" s="240"/>
      <c r="AP3275" s="241"/>
      <c r="AQ3275" s="240"/>
      <c r="AR3275" s="241"/>
      <c r="AS3275" s="240"/>
      <c r="AT3275" s="241"/>
      <c r="AU3275" s="240"/>
      <c r="AV3275" s="93"/>
      <c r="AW3275" s="92"/>
      <c r="AX3275" s="210"/>
      <c r="AY3275" s="90"/>
      <c r="AZ3275" s="92"/>
      <c r="BA3275" s="93"/>
      <c r="BB3275" s="92"/>
      <c r="BC3275" s="92"/>
      <c r="BD3275" s="96"/>
    </row>
    <row r="3276" spans="2:56" x14ac:dyDescent="0.3">
      <c r="B3276" s="245" t="s">
        <v>233</v>
      </c>
      <c r="C3276" s="238"/>
      <c r="D3276" s="239"/>
      <c r="E3276" s="91">
        <f>IFERROR(D3276/C3276,0)</f>
        <v>0</v>
      </c>
      <c r="F3276" s="238"/>
      <c r="G3276" s="239"/>
      <c r="H3276" s="91">
        <f>IFERROR(G3276/F3276,0)</f>
        <v>0</v>
      </c>
      <c r="I3276" s="238"/>
      <c r="J3276" s="239"/>
      <c r="K3276" s="91">
        <f>IFERROR(J3276/I3276,0)</f>
        <v>0</v>
      </c>
      <c r="L3276" s="238"/>
      <c r="M3276" s="240"/>
      <c r="N3276" s="241"/>
      <c r="O3276" s="238"/>
      <c r="P3276" s="241"/>
      <c r="Q3276" s="171">
        <f t="shared" si="2780"/>
        <v>0</v>
      </c>
      <c r="R3276" s="242"/>
      <c r="S3276" s="242"/>
      <c r="T3276" s="172">
        <f t="shared" si="2791"/>
        <v>0</v>
      </c>
      <c r="U3276" s="231"/>
      <c r="V3276" s="238"/>
      <c r="W3276" s="241"/>
      <c r="X3276" s="171">
        <f t="shared" si="2781"/>
        <v>0</v>
      </c>
      <c r="Y3276" s="242"/>
      <c r="Z3276" s="242"/>
      <c r="AA3276" s="172">
        <f t="shared" si="2792"/>
        <v>0</v>
      </c>
      <c r="AB3276" s="231"/>
      <c r="AC3276" s="238"/>
      <c r="AD3276" s="241"/>
      <c r="AE3276" s="171">
        <f t="shared" si="2782"/>
        <v>0</v>
      </c>
      <c r="AF3276" s="242"/>
      <c r="AG3276" s="242"/>
      <c r="AH3276" s="172">
        <f t="shared" si="2793"/>
        <v>0</v>
      </c>
      <c r="AJ3276" s="239"/>
      <c r="AK3276" s="240"/>
      <c r="AL3276" s="241"/>
      <c r="AM3276" s="240"/>
      <c r="AN3276" s="241"/>
      <c r="AO3276" s="240"/>
      <c r="AP3276" s="241"/>
      <c r="AQ3276" s="240"/>
      <c r="AR3276" s="241"/>
      <c r="AS3276" s="240"/>
      <c r="AT3276" s="241"/>
      <c r="AU3276" s="240"/>
      <c r="AV3276" s="93">
        <f>SUM(AJ3276:AU3276)</f>
        <v>0</v>
      </c>
      <c r="AW3276" s="92">
        <f>T3276-AV3276</f>
        <v>0</v>
      </c>
      <c r="AX3276" s="210"/>
      <c r="AY3276" s="90">
        <f>SUM(AJ3276:AL3276)</f>
        <v>0</v>
      </c>
      <c r="AZ3276" s="92">
        <f>SUM(AM3276:AO3276)</f>
        <v>0</v>
      </c>
      <c r="BA3276" s="93">
        <f>SUM(AP3276:AR3276)</f>
        <v>0</v>
      </c>
      <c r="BB3276" s="92">
        <f>SUM(AS3276:AU3276)</f>
        <v>0</v>
      </c>
      <c r="BC3276" s="92">
        <f t="shared" si="2789"/>
        <v>0</v>
      </c>
      <c r="BD3276" s="96">
        <f>T3276-BC3276</f>
        <v>0</v>
      </c>
    </row>
    <row r="3277" spans="2:56" x14ac:dyDescent="0.3">
      <c r="B3277" s="245" t="s">
        <v>234</v>
      </c>
      <c r="C3277" s="238"/>
      <c r="D3277" s="239"/>
      <c r="E3277" s="91">
        <f>IFERROR(D3277/C3277,0)</f>
        <v>0</v>
      </c>
      <c r="F3277" s="238"/>
      <c r="G3277" s="239"/>
      <c r="H3277" s="91">
        <f>IFERROR(G3277/F3277,0)</f>
        <v>0</v>
      </c>
      <c r="I3277" s="238"/>
      <c r="J3277" s="239"/>
      <c r="K3277" s="91">
        <f>IFERROR(J3277/I3277,0)</f>
        <v>0</v>
      </c>
      <c r="L3277" s="238"/>
      <c r="M3277" s="240"/>
      <c r="N3277" s="241"/>
      <c r="O3277" s="238"/>
      <c r="P3277" s="241"/>
      <c r="Q3277" s="171">
        <f t="shared" si="2780"/>
        <v>0</v>
      </c>
      <c r="R3277" s="242"/>
      <c r="S3277" s="242"/>
      <c r="T3277" s="172">
        <f t="shared" si="2791"/>
        <v>0</v>
      </c>
      <c r="U3277" s="231"/>
      <c r="V3277" s="238"/>
      <c r="W3277" s="241"/>
      <c r="X3277" s="171">
        <f t="shared" si="2781"/>
        <v>0</v>
      </c>
      <c r="Y3277" s="242"/>
      <c r="Z3277" s="242"/>
      <c r="AA3277" s="172">
        <f t="shared" si="2792"/>
        <v>0</v>
      </c>
      <c r="AB3277" s="231"/>
      <c r="AC3277" s="238"/>
      <c r="AD3277" s="241"/>
      <c r="AE3277" s="171">
        <f t="shared" si="2782"/>
        <v>0</v>
      </c>
      <c r="AF3277" s="242"/>
      <c r="AG3277" s="242"/>
      <c r="AH3277" s="172">
        <f t="shared" si="2793"/>
        <v>0</v>
      </c>
      <c r="AJ3277" s="239"/>
      <c r="AK3277" s="240"/>
      <c r="AL3277" s="241"/>
      <c r="AM3277" s="240"/>
      <c r="AN3277" s="241"/>
      <c r="AO3277" s="240"/>
      <c r="AP3277" s="241"/>
      <c r="AQ3277" s="240"/>
      <c r="AR3277" s="241"/>
      <c r="AS3277" s="240"/>
      <c r="AT3277" s="241"/>
      <c r="AU3277" s="240"/>
      <c r="AV3277" s="93">
        <f>SUM(AJ3277:AU3277)</f>
        <v>0</v>
      </c>
      <c r="AW3277" s="92">
        <f>T3277-AV3277</f>
        <v>0</v>
      </c>
      <c r="AX3277" s="210"/>
      <c r="AY3277" s="90">
        <f>SUM(AJ3277:AL3277)</f>
        <v>0</v>
      </c>
      <c r="AZ3277" s="92">
        <f>SUM(AM3277:AO3277)</f>
        <v>0</v>
      </c>
      <c r="BA3277" s="93">
        <f>SUM(AP3277:AR3277)</f>
        <v>0</v>
      </c>
      <c r="BB3277" s="92">
        <f>SUM(AS3277:AU3277)</f>
        <v>0</v>
      </c>
      <c r="BC3277" s="92">
        <f t="shared" si="2789"/>
        <v>0</v>
      </c>
      <c r="BD3277" s="96">
        <f>T3277-BC3277</f>
        <v>0</v>
      </c>
    </row>
    <row r="3278" spans="2:56" s="108" customFormat="1" ht="13.2" thickBot="1" x14ac:dyDescent="0.35">
      <c r="B3278" s="246" t="s">
        <v>235</v>
      </c>
      <c r="C3278" s="247"/>
      <c r="D3278" s="248"/>
      <c r="E3278" s="178">
        <f>IFERROR(D3278/C3278,0)</f>
        <v>0</v>
      </c>
      <c r="F3278" s="247"/>
      <c r="G3278" s="248"/>
      <c r="H3278" s="178">
        <f>IFERROR(G3278/F3278,0)</f>
        <v>0</v>
      </c>
      <c r="I3278" s="247"/>
      <c r="J3278" s="248"/>
      <c r="K3278" s="178">
        <f>IFERROR(J3278/I3278,0)</f>
        <v>0</v>
      </c>
      <c r="L3278" s="247"/>
      <c r="M3278" s="249"/>
      <c r="N3278" s="250"/>
      <c r="O3278" s="247"/>
      <c r="P3278" s="250"/>
      <c r="Q3278" s="181">
        <f t="shared" si="2780"/>
        <v>0</v>
      </c>
      <c r="R3278" s="251"/>
      <c r="S3278" s="251"/>
      <c r="T3278" s="183">
        <f t="shared" si="2791"/>
        <v>0</v>
      </c>
      <c r="U3278" s="229"/>
      <c r="V3278" s="247"/>
      <c r="W3278" s="250"/>
      <c r="X3278" s="181">
        <f t="shared" si="2781"/>
        <v>0</v>
      </c>
      <c r="Y3278" s="251"/>
      <c r="Z3278" s="251"/>
      <c r="AA3278" s="183">
        <f t="shared" si="2792"/>
        <v>0</v>
      </c>
      <c r="AB3278" s="229"/>
      <c r="AC3278" s="247"/>
      <c r="AD3278" s="250"/>
      <c r="AE3278" s="181">
        <f t="shared" si="2782"/>
        <v>0</v>
      </c>
      <c r="AF3278" s="251"/>
      <c r="AG3278" s="251"/>
      <c r="AH3278" s="183">
        <f t="shared" si="2793"/>
        <v>0</v>
      </c>
      <c r="AJ3278" s="252"/>
      <c r="AK3278" s="253"/>
      <c r="AL3278" s="254"/>
      <c r="AM3278" s="253"/>
      <c r="AN3278" s="254"/>
      <c r="AO3278" s="253"/>
      <c r="AP3278" s="254"/>
      <c r="AQ3278" s="253"/>
      <c r="AR3278" s="254"/>
      <c r="AS3278" s="253"/>
      <c r="AT3278" s="254"/>
      <c r="AU3278" s="253"/>
      <c r="AV3278" s="180">
        <f>SUM(AJ3278:AU3278)</f>
        <v>0</v>
      </c>
      <c r="AW3278" s="179">
        <f>T3278-AV3278</f>
        <v>0</v>
      </c>
      <c r="AX3278" s="230"/>
      <c r="AY3278" s="177">
        <f>SUM(AJ3278:AL3278)</f>
        <v>0</v>
      </c>
      <c r="AZ3278" s="179">
        <f>SUM(AM3278:AO3278)</f>
        <v>0</v>
      </c>
      <c r="BA3278" s="180">
        <f>SUM(AP3278:AR3278)</f>
        <v>0</v>
      </c>
      <c r="BB3278" s="179">
        <f>SUM(AS3278:AU3278)</f>
        <v>0</v>
      </c>
      <c r="BC3278" s="179">
        <f t="shared" si="2789"/>
        <v>0</v>
      </c>
      <c r="BD3278" s="184">
        <f>T3278-BC3278</f>
        <v>0</v>
      </c>
    </row>
    <row r="3279" spans="2:56" ht="13.2" thickBot="1" x14ac:dyDescent="0.35">
      <c r="B3279" s="255" t="s">
        <v>236</v>
      </c>
      <c r="C3279" s="119">
        <f>SUM(C3077,C3228,C3250,C3278)</f>
        <v>0</v>
      </c>
      <c r="D3279" s="120">
        <f>SUM(D3077,D3228,D3250,D3278)</f>
        <v>0</v>
      </c>
      <c r="E3279" s="121">
        <f>IFERROR(D3279/C3279,0)</f>
        <v>0</v>
      </c>
      <c r="F3279" s="119">
        <f>SUM(F3077,F3228,F3250,F3278)</f>
        <v>0</v>
      </c>
      <c r="G3279" s="120">
        <f>SUM(G3077,G3228,G3250,G3278)</f>
        <v>0</v>
      </c>
      <c r="H3279" s="121">
        <f>IFERROR(G3279/F3279,0)</f>
        <v>0</v>
      </c>
      <c r="I3279" s="119">
        <f>SUM(I3077,I3228,I3250,I3278)</f>
        <v>0</v>
      </c>
      <c r="J3279" s="120">
        <f>SUM(J3077,J3228,J3250,J3278)</f>
        <v>0</v>
      </c>
      <c r="K3279" s="121">
        <f>IFERROR(J3279/I3279,0)</f>
        <v>0</v>
      </c>
      <c r="L3279" s="119">
        <f>SUM(L3077,L3228,L3250,L3278)</f>
        <v>0</v>
      </c>
      <c r="M3279" s="122">
        <f>SUM(M3077,M3228,M3250,M3278)</f>
        <v>0</v>
      </c>
      <c r="N3279" s="123">
        <f>SUM(N3077,N3228,N3250,N3278)</f>
        <v>0</v>
      </c>
      <c r="O3279" s="119">
        <f>SUM(O3077,O3228,O3250,O3278)</f>
        <v>0</v>
      </c>
      <c r="P3279" s="123">
        <f>SUM(P3077,P3228,P3250,P3278)</f>
        <v>0</v>
      </c>
      <c r="Q3279" s="186">
        <f t="shared" si="2780"/>
        <v>0</v>
      </c>
      <c r="R3279" s="123">
        <f>SUM(R3077,R3228,R3250,R3278)</f>
        <v>0</v>
      </c>
      <c r="S3279" s="123">
        <f>SUM(S3077,S3228,S3250,S3278)</f>
        <v>0</v>
      </c>
      <c r="T3279" s="187">
        <f t="shared" si="2791"/>
        <v>0</v>
      </c>
      <c r="U3279" s="256"/>
      <c r="V3279" s="119">
        <f>SUM(V3077,V3228,V3250,V3278)</f>
        <v>0</v>
      </c>
      <c r="W3279" s="123">
        <f>SUM(W3077,W3228,W3250,W3278)</f>
        <v>0</v>
      </c>
      <c r="X3279" s="186">
        <f t="shared" si="2781"/>
        <v>0</v>
      </c>
      <c r="Y3279" s="123">
        <f>SUM(Y3077,Y3228,Y3250,Y3278)</f>
        <v>0</v>
      </c>
      <c r="Z3279" s="123">
        <f>SUM(Z3077,Z3228,Z3250,Z3278)</f>
        <v>0</v>
      </c>
      <c r="AA3279" s="187">
        <f t="shared" si="2792"/>
        <v>0</v>
      </c>
      <c r="AB3279" s="256"/>
      <c r="AC3279" s="119">
        <f>SUM(AC3077,AC3228,AC3250,AC3278)</f>
        <v>0</v>
      </c>
      <c r="AD3279" s="123">
        <f>SUM(AD3077,AD3228,AD3250,AD3278)</f>
        <v>0</v>
      </c>
      <c r="AE3279" s="186">
        <f t="shared" si="2782"/>
        <v>0</v>
      </c>
      <c r="AF3279" s="123">
        <f>SUM(AF3077,AF3228,AF3250,AF3278)</f>
        <v>0</v>
      </c>
      <c r="AG3279" s="123">
        <f>SUM(AG3077,AG3228,AG3250,AG3278)</f>
        <v>0</v>
      </c>
      <c r="AH3279" s="187">
        <f t="shared" si="2793"/>
        <v>0</v>
      </c>
      <c r="AJ3279" s="120">
        <f t="shared" ref="AJ3279:AU3279" si="2794">SUM(AJ3077,AJ3228,AJ3250,AJ3278)</f>
        <v>0</v>
      </c>
      <c r="AK3279" s="122">
        <f t="shared" si="2794"/>
        <v>0</v>
      </c>
      <c r="AL3279" s="123">
        <f t="shared" si="2794"/>
        <v>0</v>
      </c>
      <c r="AM3279" s="122">
        <f t="shared" si="2794"/>
        <v>0</v>
      </c>
      <c r="AN3279" s="123">
        <f t="shared" si="2794"/>
        <v>0</v>
      </c>
      <c r="AO3279" s="122">
        <f t="shared" si="2794"/>
        <v>0</v>
      </c>
      <c r="AP3279" s="123">
        <f t="shared" si="2794"/>
        <v>0</v>
      </c>
      <c r="AQ3279" s="122">
        <f t="shared" si="2794"/>
        <v>0</v>
      </c>
      <c r="AR3279" s="123">
        <f t="shared" si="2794"/>
        <v>0</v>
      </c>
      <c r="AS3279" s="122">
        <f t="shared" si="2794"/>
        <v>0</v>
      </c>
      <c r="AT3279" s="123">
        <f t="shared" si="2794"/>
        <v>0</v>
      </c>
      <c r="AU3279" s="122">
        <f t="shared" si="2794"/>
        <v>0</v>
      </c>
      <c r="AV3279" s="123">
        <f>SUM(AJ3279:AU3279)</f>
        <v>0</v>
      </c>
      <c r="AW3279" s="122">
        <f>T3279-AV3279</f>
        <v>0</v>
      </c>
      <c r="AX3279" s="210"/>
      <c r="AY3279" s="120">
        <f>SUM(AJ3279:AL3279)</f>
        <v>0</v>
      </c>
      <c r="AZ3279" s="122">
        <f>SUM(AM3279:AO3279)</f>
        <v>0</v>
      </c>
      <c r="BA3279" s="123">
        <f>SUM(AP3279:AR3279)</f>
        <v>0</v>
      </c>
      <c r="BB3279" s="122">
        <f>SUM(AS3279:AU3279)</f>
        <v>0</v>
      </c>
      <c r="BC3279" s="122">
        <f t="shared" si="2789"/>
        <v>0</v>
      </c>
      <c r="BD3279" s="127">
        <f>T3279-BC3279</f>
        <v>0</v>
      </c>
    </row>
    <row r="3280" spans="2:56" ht="13.2" thickBot="1" x14ac:dyDescent="0.35">
      <c r="B3280" s="270" t="s">
        <v>245</v>
      </c>
      <c r="C3280" s="271"/>
      <c r="D3280" s="272"/>
      <c r="E3280" s="260"/>
      <c r="F3280" s="271"/>
      <c r="G3280" s="272"/>
      <c r="H3280" s="260"/>
      <c r="I3280" s="271"/>
      <c r="J3280" s="272"/>
      <c r="K3280" s="260"/>
      <c r="L3280" s="271"/>
      <c r="M3280" s="273"/>
      <c r="N3280" s="274"/>
      <c r="O3280" s="271"/>
      <c r="P3280" s="262"/>
      <c r="Q3280" s="204"/>
      <c r="R3280" s="262"/>
      <c r="S3280" s="262"/>
      <c r="T3280" s="205"/>
      <c r="U3280" s="256"/>
      <c r="V3280" s="258"/>
      <c r="W3280" s="262"/>
      <c r="X3280" s="204"/>
      <c r="Y3280" s="262"/>
      <c r="Z3280" s="262"/>
      <c r="AA3280" s="205"/>
      <c r="AB3280" s="256"/>
      <c r="AC3280" s="258"/>
      <c r="AD3280" s="262"/>
      <c r="AE3280" s="204"/>
      <c r="AF3280" s="262"/>
      <c r="AG3280" s="262"/>
      <c r="AH3280" s="205"/>
      <c r="AJ3280" s="275"/>
      <c r="AK3280" s="276"/>
      <c r="AL3280" s="256"/>
      <c r="AM3280" s="276"/>
      <c r="AN3280" s="256"/>
      <c r="AO3280" s="276"/>
      <c r="AP3280" s="256"/>
      <c r="AQ3280" s="276"/>
      <c r="AR3280" s="256"/>
      <c r="AS3280" s="276"/>
      <c r="AT3280" s="256"/>
      <c r="AU3280" s="276"/>
      <c r="AV3280" s="85"/>
      <c r="AW3280" s="277"/>
      <c r="AX3280" s="210"/>
      <c r="AY3280" s="278"/>
      <c r="AZ3280" s="277"/>
      <c r="BA3280" s="85"/>
      <c r="BB3280" s="277"/>
      <c r="BC3280" s="277"/>
      <c r="BD3280" s="279"/>
    </row>
    <row r="3281" spans="2:56" ht="13.2" thickBot="1" x14ac:dyDescent="0.35">
      <c r="B3281" s="268" t="s">
        <v>49</v>
      </c>
      <c r="C3281" s="119">
        <f>SUM(C3282,C3298,C3429)</f>
        <v>0</v>
      </c>
      <c r="D3281" s="120">
        <f>SUM(D3282,D3298,D3429)</f>
        <v>0</v>
      </c>
      <c r="E3281" s="121">
        <f t="shared" ref="E3281:E3344" si="2795">IFERROR(D3281/C3281,0)</f>
        <v>0</v>
      </c>
      <c r="F3281" s="119">
        <f>SUM(F3282,F3298,F3429)</f>
        <v>0</v>
      </c>
      <c r="G3281" s="120">
        <f>SUM(G3282,G3298,G3429)</f>
        <v>0</v>
      </c>
      <c r="H3281" s="121">
        <f t="shared" ref="H3281:H3344" si="2796">IFERROR(G3281/F3281,0)</f>
        <v>0</v>
      </c>
      <c r="I3281" s="119">
        <f>SUM(I3282,I3298,I3429)</f>
        <v>0</v>
      </c>
      <c r="J3281" s="120">
        <f>SUM(J3282,J3298,J3429)</f>
        <v>0</v>
      </c>
      <c r="K3281" s="121">
        <f t="shared" ref="K3281:K3344" si="2797">IFERROR(J3281/I3281,0)</f>
        <v>0</v>
      </c>
      <c r="L3281" s="119">
        <f>SUM(L3282,L3298,L3429)</f>
        <v>0</v>
      </c>
      <c r="M3281" s="122">
        <f>SUM(M3282,M3298,M3429)</f>
        <v>0</v>
      </c>
      <c r="N3281" s="123">
        <f>SUM(N3282,N3298,N3429)</f>
        <v>0</v>
      </c>
      <c r="O3281" s="119">
        <f>SUM(O3282,O3298,O3429)</f>
        <v>0</v>
      </c>
      <c r="P3281" s="123">
        <f>SUM(P3282,P3298,P3429)</f>
        <v>0</v>
      </c>
      <c r="Q3281" s="124">
        <f t="shared" ref="Q3281:Q3344" si="2798">SUM(O3281:P3281)</f>
        <v>0</v>
      </c>
      <c r="R3281" s="125">
        <f>SUM(R3282,R3298,R3429)</f>
        <v>0</v>
      </c>
      <c r="S3281" s="125">
        <f>SUM(S3282,S3298,S3429)</f>
        <v>0</v>
      </c>
      <c r="T3281" s="126">
        <f>SUM(Q3281:S3281)</f>
        <v>0</v>
      </c>
      <c r="U3281" s="231"/>
      <c r="V3281" s="119">
        <f>SUM(V3282,V3298,V3429)</f>
        <v>0</v>
      </c>
      <c r="W3281" s="123">
        <f>SUM(W3282,W3298,W3429)</f>
        <v>0</v>
      </c>
      <c r="X3281" s="124">
        <f t="shared" ref="X3281:X3344" si="2799">SUM(V3281:W3281)</f>
        <v>0</v>
      </c>
      <c r="Y3281" s="125">
        <f>SUM(Y3282,Y3298,Y3429)</f>
        <v>0</v>
      </c>
      <c r="Z3281" s="125">
        <f>SUM(Z3282,Z3298,Z3429)</f>
        <v>0</v>
      </c>
      <c r="AA3281" s="126">
        <f>SUM(X3281:Z3281)</f>
        <v>0</v>
      </c>
      <c r="AB3281" s="231"/>
      <c r="AC3281" s="119">
        <f>SUM(AC3282,AC3298,AC3429)</f>
        <v>0</v>
      </c>
      <c r="AD3281" s="123">
        <f>SUM(AD3282,AD3298,AD3429)</f>
        <v>0</v>
      </c>
      <c r="AE3281" s="124">
        <f t="shared" ref="AE3281:AE3344" si="2800">SUM(AC3281:AD3281)</f>
        <v>0</v>
      </c>
      <c r="AF3281" s="123">
        <f>SUM(AF3282,AF3298,AF3429)</f>
        <v>0</v>
      </c>
      <c r="AG3281" s="123">
        <f>SUM(AG3282,AG3298,AG3429)</f>
        <v>0</v>
      </c>
      <c r="AH3281" s="126">
        <f>SUM(AE3281:AG3281)</f>
        <v>0</v>
      </c>
      <c r="AJ3281" s="120">
        <f t="shared" ref="AJ3281:AU3281" si="2801">SUM(AJ3282,AJ3298,AJ3429)</f>
        <v>0</v>
      </c>
      <c r="AK3281" s="122">
        <f t="shared" si="2801"/>
        <v>0</v>
      </c>
      <c r="AL3281" s="123">
        <f t="shared" si="2801"/>
        <v>0</v>
      </c>
      <c r="AM3281" s="122">
        <f t="shared" si="2801"/>
        <v>0</v>
      </c>
      <c r="AN3281" s="123">
        <f t="shared" si="2801"/>
        <v>0</v>
      </c>
      <c r="AO3281" s="122">
        <f t="shared" si="2801"/>
        <v>0</v>
      </c>
      <c r="AP3281" s="123">
        <f t="shared" si="2801"/>
        <v>0</v>
      </c>
      <c r="AQ3281" s="122">
        <f t="shared" si="2801"/>
        <v>0</v>
      </c>
      <c r="AR3281" s="123">
        <f t="shared" si="2801"/>
        <v>0</v>
      </c>
      <c r="AS3281" s="122">
        <f t="shared" si="2801"/>
        <v>0</v>
      </c>
      <c r="AT3281" s="123">
        <f t="shared" si="2801"/>
        <v>0</v>
      </c>
      <c r="AU3281" s="122">
        <f t="shared" si="2801"/>
        <v>0</v>
      </c>
      <c r="AV3281" s="123">
        <f t="shared" ref="AV3281:AV3344" si="2802">SUM(AJ3281:AU3281)</f>
        <v>0</v>
      </c>
      <c r="AW3281" s="122">
        <f t="shared" ref="AW3281:AW3344" si="2803">T3281-AV3281</f>
        <v>0</v>
      </c>
      <c r="AX3281" s="210"/>
      <c r="AY3281" s="120">
        <f t="shared" ref="AY3281:AY3344" si="2804">SUM(AJ3281:AL3281)</f>
        <v>0</v>
      </c>
      <c r="AZ3281" s="122">
        <f t="shared" ref="AZ3281:AZ3344" si="2805">SUM(AM3281:AO3281)</f>
        <v>0</v>
      </c>
      <c r="BA3281" s="123">
        <f t="shared" ref="BA3281:BA3344" si="2806">SUM(AP3281:AR3281)</f>
        <v>0</v>
      </c>
      <c r="BB3281" s="122">
        <f t="shared" ref="BB3281:BB3344" si="2807">SUM(AS3281:AU3281)</f>
        <v>0</v>
      </c>
      <c r="BC3281" s="122">
        <f t="shared" ref="BC3281:BC3344" si="2808">SUM(AY3281,AZ3281,BA3281,BB3281)</f>
        <v>0</v>
      </c>
      <c r="BD3281" s="127">
        <f t="shared" ref="BD3281:BD3344" si="2809">T3281-BC3281</f>
        <v>0</v>
      </c>
    </row>
    <row r="3282" spans="2:56" x14ac:dyDescent="0.3">
      <c r="B3282" s="269" t="s">
        <v>50</v>
      </c>
      <c r="C3282" s="129">
        <f>SUM(C3283,C3293)</f>
        <v>0</v>
      </c>
      <c r="D3282" s="130">
        <f>SUM(D3283,D3293)</f>
        <v>0</v>
      </c>
      <c r="E3282" s="131">
        <f t="shared" si="2795"/>
        <v>0</v>
      </c>
      <c r="F3282" s="129">
        <f>SUM(F3283,F3293)</f>
        <v>0</v>
      </c>
      <c r="G3282" s="130">
        <f>SUM(G3283,G3293)</f>
        <v>0</v>
      </c>
      <c r="H3282" s="131">
        <f t="shared" si="2796"/>
        <v>0</v>
      </c>
      <c r="I3282" s="129">
        <f>SUM(I3283,I3293)</f>
        <v>0</v>
      </c>
      <c r="J3282" s="130">
        <f>SUM(J3283,J3293)</f>
        <v>0</v>
      </c>
      <c r="K3282" s="131">
        <f t="shared" si="2797"/>
        <v>0</v>
      </c>
      <c r="L3282" s="129">
        <f>SUM(L3283,L3293)</f>
        <v>0</v>
      </c>
      <c r="M3282" s="132">
        <f>SUM(M3283,M3293)</f>
        <v>0</v>
      </c>
      <c r="N3282" s="133">
        <f>SUM(N3283,N3293)</f>
        <v>0</v>
      </c>
      <c r="O3282" s="129">
        <f>SUM(O3283,O3293)</f>
        <v>0</v>
      </c>
      <c r="P3282" s="133">
        <f>SUM(P3283,P3293)</f>
        <v>0</v>
      </c>
      <c r="Q3282" s="134">
        <f t="shared" si="2798"/>
        <v>0</v>
      </c>
      <c r="R3282" s="133">
        <f>SUM(R3283,R3293)</f>
        <v>0</v>
      </c>
      <c r="S3282" s="133">
        <f>SUM(S3283,S3293)</f>
        <v>0</v>
      </c>
      <c r="T3282" s="135">
        <f t="shared" ref="T3282:T3345" si="2810">SUM(Q3282:S3282)</f>
        <v>0</v>
      </c>
      <c r="U3282" s="216"/>
      <c r="V3282" s="129">
        <f>SUM(V3283,V3293)</f>
        <v>0</v>
      </c>
      <c r="W3282" s="133">
        <f>SUM(W3283,W3293)</f>
        <v>0</v>
      </c>
      <c r="X3282" s="134">
        <f t="shared" si="2799"/>
        <v>0</v>
      </c>
      <c r="Y3282" s="133">
        <f>SUM(Y3283,Y3293)</f>
        <v>0</v>
      </c>
      <c r="Z3282" s="133">
        <f>SUM(Z3283,Z3293)</f>
        <v>0</v>
      </c>
      <c r="AA3282" s="135">
        <f t="shared" ref="AA3282:AA3345" si="2811">SUM(X3282:Z3282)</f>
        <v>0</v>
      </c>
      <c r="AB3282" s="216"/>
      <c r="AC3282" s="129">
        <f>SUM(AC3283,AC3293)</f>
        <v>0</v>
      </c>
      <c r="AD3282" s="133">
        <f>SUM(AD3283,AD3293)</f>
        <v>0</v>
      </c>
      <c r="AE3282" s="134">
        <f t="shared" si="2800"/>
        <v>0</v>
      </c>
      <c r="AF3282" s="133">
        <f>SUM(AF3283,AF3293)</f>
        <v>0</v>
      </c>
      <c r="AG3282" s="133">
        <f>SUM(AG3283,AG3293)</f>
        <v>0</v>
      </c>
      <c r="AH3282" s="135">
        <f t="shared" ref="AH3282:AH3345" si="2812">SUM(AE3282:AG3282)</f>
        <v>0</v>
      </c>
      <c r="AJ3282" s="130">
        <f t="shared" ref="AJ3282:AU3282" si="2813">SUM(AJ3283,AJ3293)</f>
        <v>0</v>
      </c>
      <c r="AK3282" s="132">
        <f t="shared" si="2813"/>
        <v>0</v>
      </c>
      <c r="AL3282" s="133">
        <f t="shared" si="2813"/>
        <v>0</v>
      </c>
      <c r="AM3282" s="132">
        <f t="shared" si="2813"/>
        <v>0</v>
      </c>
      <c r="AN3282" s="133">
        <f t="shared" si="2813"/>
        <v>0</v>
      </c>
      <c r="AO3282" s="132">
        <f t="shared" si="2813"/>
        <v>0</v>
      </c>
      <c r="AP3282" s="133">
        <f t="shared" si="2813"/>
        <v>0</v>
      </c>
      <c r="AQ3282" s="132">
        <f t="shared" si="2813"/>
        <v>0</v>
      </c>
      <c r="AR3282" s="133">
        <f t="shared" si="2813"/>
        <v>0</v>
      </c>
      <c r="AS3282" s="132">
        <f t="shared" si="2813"/>
        <v>0</v>
      </c>
      <c r="AT3282" s="133">
        <f t="shared" si="2813"/>
        <v>0</v>
      </c>
      <c r="AU3282" s="132">
        <f t="shared" si="2813"/>
        <v>0</v>
      </c>
      <c r="AV3282" s="133">
        <f t="shared" si="2802"/>
        <v>0</v>
      </c>
      <c r="AW3282" s="132">
        <f t="shared" si="2803"/>
        <v>0</v>
      </c>
      <c r="AX3282" s="210"/>
      <c r="AY3282" s="130">
        <f t="shared" si="2804"/>
        <v>0</v>
      </c>
      <c r="AZ3282" s="132">
        <f t="shared" si="2805"/>
        <v>0</v>
      </c>
      <c r="BA3282" s="133">
        <f t="shared" si="2806"/>
        <v>0</v>
      </c>
      <c r="BB3282" s="132">
        <f t="shared" si="2807"/>
        <v>0</v>
      </c>
      <c r="BC3282" s="132">
        <f t="shared" si="2808"/>
        <v>0</v>
      </c>
      <c r="BD3282" s="137">
        <f t="shared" si="2809"/>
        <v>0</v>
      </c>
    </row>
    <row r="3283" spans="2:56" x14ac:dyDescent="0.3">
      <c r="B3283" s="220" t="s">
        <v>51</v>
      </c>
      <c r="C3283" s="110">
        <f>SUM(C3284:C3292)</f>
        <v>0</v>
      </c>
      <c r="D3283" s="111">
        <f>SUM(D3284:D3292)</f>
        <v>0</v>
      </c>
      <c r="E3283" s="112">
        <f t="shared" si="2795"/>
        <v>0</v>
      </c>
      <c r="F3283" s="110">
        <f>SUM(F3284:F3292)</f>
        <v>0</v>
      </c>
      <c r="G3283" s="111">
        <f>SUM(G3284:G3292)</f>
        <v>0</v>
      </c>
      <c r="H3283" s="112">
        <f t="shared" si="2796"/>
        <v>0</v>
      </c>
      <c r="I3283" s="110">
        <f>SUM(I3284:I3292)</f>
        <v>0</v>
      </c>
      <c r="J3283" s="111">
        <f>SUM(J3284:J3292)</f>
        <v>0</v>
      </c>
      <c r="K3283" s="112">
        <f t="shared" si="2797"/>
        <v>0</v>
      </c>
      <c r="L3283" s="110">
        <f>SUM(L3284:L3292)</f>
        <v>0</v>
      </c>
      <c r="M3283" s="113">
        <f>SUM(M3284:M3292)</f>
        <v>0</v>
      </c>
      <c r="N3283" s="114">
        <f>SUM(N3284:N3292)</f>
        <v>0</v>
      </c>
      <c r="O3283" s="110">
        <f>SUM(O3284:O3292)</f>
        <v>0</v>
      </c>
      <c r="P3283" s="114">
        <f>SUM(P3284:P3292)</f>
        <v>0</v>
      </c>
      <c r="Q3283" s="139">
        <f t="shared" si="2798"/>
        <v>0</v>
      </c>
      <c r="R3283" s="114">
        <f>SUM(R3284:R3292)</f>
        <v>0</v>
      </c>
      <c r="S3283" s="114">
        <f>SUM(S3284:S3292)</f>
        <v>0</v>
      </c>
      <c r="T3283" s="140">
        <f t="shared" si="2810"/>
        <v>0</v>
      </c>
      <c r="U3283" s="216"/>
      <c r="V3283" s="110">
        <f>SUM(V3284:V3292)</f>
        <v>0</v>
      </c>
      <c r="W3283" s="114">
        <f>SUM(W3284:W3292)</f>
        <v>0</v>
      </c>
      <c r="X3283" s="139">
        <f t="shared" si="2799"/>
        <v>0</v>
      </c>
      <c r="Y3283" s="114">
        <f>SUM(Y3284:Y3292)</f>
        <v>0</v>
      </c>
      <c r="Z3283" s="114">
        <f>SUM(Z3284:Z3292)</f>
        <v>0</v>
      </c>
      <c r="AA3283" s="140">
        <f t="shared" si="2811"/>
        <v>0</v>
      </c>
      <c r="AB3283" s="216"/>
      <c r="AC3283" s="110">
        <f>SUM(AC3284:AC3292)</f>
        <v>0</v>
      </c>
      <c r="AD3283" s="114">
        <f>SUM(AD3284:AD3292)</f>
        <v>0</v>
      </c>
      <c r="AE3283" s="139">
        <f t="shared" si="2800"/>
        <v>0</v>
      </c>
      <c r="AF3283" s="114">
        <f>SUM(AF3284:AF3292)</f>
        <v>0</v>
      </c>
      <c r="AG3283" s="114">
        <f>SUM(AG3284:AG3292)</f>
        <v>0</v>
      </c>
      <c r="AH3283" s="140">
        <f t="shared" si="2812"/>
        <v>0</v>
      </c>
      <c r="AJ3283" s="111">
        <f t="shared" ref="AJ3283:AU3283" si="2814">SUM(AJ3284:AJ3292)</f>
        <v>0</v>
      </c>
      <c r="AK3283" s="113">
        <f t="shared" si="2814"/>
        <v>0</v>
      </c>
      <c r="AL3283" s="114">
        <f t="shared" si="2814"/>
        <v>0</v>
      </c>
      <c r="AM3283" s="113">
        <f t="shared" si="2814"/>
        <v>0</v>
      </c>
      <c r="AN3283" s="114">
        <f t="shared" si="2814"/>
        <v>0</v>
      </c>
      <c r="AO3283" s="113">
        <f t="shared" si="2814"/>
        <v>0</v>
      </c>
      <c r="AP3283" s="114">
        <f t="shared" si="2814"/>
        <v>0</v>
      </c>
      <c r="AQ3283" s="113">
        <f t="shared" si="2814"/>
        <v>0</v>
      </c>
      <c r="AR3283" s="114">
        <f t="shared" si="2814"/>
        <v>0</v>
      </c>
      <c r="AS3283" s="113">
        <f t="shared" si="2814"/>
        <v>0</v>
      </c>
      <c r="AT3283" s="114">
        <f t="shared" si="2814"/>
        <v>0</v>
      </c>
      <c r="AU3283" s="113">
        <f t="shared" si="2814"/>
        <v>0</v>
      </c>
      <c r="AV3283" s="114">
        <f t="shared" si="2802"/>
        <v>0</v>
      </c>
      <c r="AW3283" s="113">
        <f t="shared" si="2803"/>
        <v>0</v>
      </c>
      <c r="AX3283" s="210"/>
      <c r="AY3283" s="111">
        <f t="shared" si="2804"/>
        <v>0</v>
      </c>
      <c r="AZ3283" s="113">
        <f t="shared" si="2805"/>
        <v>0</v>
      </c>
      <c r="BA3283" s="114">
        <f t="shared" si="2806"/>
        <v>0</v>
      </c>
      <c r="BB3283" s="113">
        <f t="shared" si="2807"/>
        <v>0</v>
      </c>
      <c r="BC3283" s="113">
        <f t="shared" si="2808"/>
        <v>0</v>
      </c>
      <c r="BD3283" s="117">
        <f t="shared" si="2809"/>
        <v>0</v>
      </c>
    </row>
    <row r="3284" spans="2:56" x14ac:dyDescent="0.3">
      <c r="B3284" s="211" t="s">
        <v>52</v>
      </c>
      <c r="C3284" s="212"/>
      <c r="D3284" s="213"/>
      <c r="E3284" s="144">
        <f t="shared" si="2795"/>
        <v>0</v>
      </c>
      <c r="F3284" s="212"/>
      <c r="G3284" s="213"/>
      <c r="H3284" s="144">
        <f t="shared" si="2796"/>
        <v>0</v>
      </c>
      <c r="I3284" s="212"/>
      <c r="J3284" s="213"/>
      <c r="K3284" s="144">
        <f t="shared" si="2797"/>
        <v>0</v>
      </c>
      <c r="L3284" s="212"/>
      <c r="M3284" s="214"/>
      <c r="N3284" s="215"/>
      <c r="O3284" s="212"/>
      <c r="P3284" s="215"/>
      <c r="Q3284" s="139">
        <f t="shared" si="2798"/>
        <v>0</v>
      </c>
      <c r="R3284" s="215"/>
      <c r="S3284" s="215"/>
      <c r="T3284" s="140">
        <f t="shared" si="2810"/>
        <v>0</v>
      </c>
      <c r="U3284" s="216"/>
      <c r="V3284" s="212"/>
      <c r="W3284" s="215"/>
      <c r="X3284" s="139">
        <f t="shared" si="2799"/>
        <v>0</v>
      </c>
      <c r="Y3284" s="215"/>
      <c r="Z3284" s="215"/>
      <c r="AA3284" s="140">
        <f t="shared" si="2811"/>
        <v>0</v>
      </c>
      <c r="AB3284" s="216"/>
      <c r="AC3284" s="212"/>
      <c r="AD3284" s="215"/>
      <c r="AE3284" s="139">
        <f t="shared" si="2800"/>
        <v>0</v>
      </c>
      <c r="AF3284" s="215"/>
      <c r="AG3284" s="215"/>
      <c r="AH3284" s="140">
        <f t="shared" si="2812"/>
        <v>0</v>
      </c>
      <c r="AJ3284" s="217"/>
      <c r="AK3284" s="218"/>
      <c r="AL3284" s="219"/>
      <c r="AM3284" s="218"/>
      <c r="AN3284" s="219"/>
      <c r="AO3284" s="218"/>
      <c r="AP3284" s="219"/>
      <c r="AQ3284" s="218"/>
      <c r="AR3284" s="219"/>
      <c r="AS3284" s="218"/>
      <c r="AT3284" s="219"/>
      <c r="AU3284" s="218"/>
      <c r="AV3284" s="114">
        <f t="shared" si="2802"/>
        <v>0</v>
      </c>
      <c r="AW3284" s="113">
        <f t="shared" si="2803"/>
        <v>0</v>
      </c>
      <c r="AX3284" s="210"/>
      <c r="AY3284" s="111">
        <f t="shared" si="2804"/>
        <v>0</v>
      </c>
      <c r="AZ3284" s="113">
        <f t="shared" si="2805"/>
        <v>0</v>
      </c>
      <c r="BA3284" s="114">
        <f t="shared" si="2806"/>
        <v>0</v>
      </c>
      <c r="BB3284" s="113">
        <f t="shared" si="2807"/>
        <v>0</v>
      </c>
      <c r="BC3284" s="113">
        <f t="shared" si="2808"/>
        <v>0</v>
      </c>
      <c r="BD3284" s="117">
        <f t="shared" si="2809"/>
        <v>0</v>
      </c>
    </row>
    <row r="3285" spans="2:56" x14ac:dyDescent="0.3">
      <c r="B3285" s="211" t="s">
        <v>53</v>
      </c>
      <c r="C3285" s="212"/>
      <c r="D3285" s="213"/>
      <c r="E3285" s="144">
        <f t="shared" si="2795"/>
        <v>0</v>
      </c>
      <c r="F3285" s="212"/>
      <c r="G3285" s="213"/>
      <c r="H3285" s="144">
        <f t="shared" si="2796"/>
        <v>0</v>
      </c>
      <c r="I3285" s="212"/>
      <c r="J3285" s="213"/>
      <c r="K3285" s="144">
        <f t="shared" si="2797"/>
        <v>0</v>
      </c>
      <c r="L3285" s="212"/>
      <c r="M3285" s="214"/>
      <c r="N3285" s="215"/>
      <c r="O3285" s="212"/>
      <c r="P3285" s="215"/>
      <c r="Q3285" s="139">
        <f t="shared" si="2798"/>
        <v>0</v>
      </c>
      <c r="R3285" s="215"/>
      <c r="S3285" s="215"/>
      <c r="T3285" s="140">
        <f t="shared" si="2810"/>
        <v>0</v>
      </c>
      <c r="U3285" s="216"/>
      <c r="V3285" s="212"/>
      <c r="W3285" s="215"/>
      <c r="X3285" s="139">
        <f t="shared" si="2799"/>
        <v>0</v>
      </c>
      <c r="Y3285" s="215"/>
      <c r="Z3285" s="215"/>
      <c r="AA3285" s="140">
        <f t="shared" si="2811"/>
        <v>0</v>
      </c>
      <c r="AB3285" s="216"/>
      <c r="AC3285" s="212"/>
      <c r="AD3285" s="215"/>
      <c r="AE3285" s="139">
        <f t="shared" si="2800"/>
        <v>0</v>
      </c>
      <c r="AF3285" s="215"/>
      <c r="AG3285" s="215"/>
      <c r="AH3285" s="140">
        <f t="shared" si="2812"/>
        <v>0</v>
      </c>
      <c r="AJ3285" s="217"/>
      <c r="AK3285" s="218"/>
      <c r="AL3285" s="219"/>
      <c r="AM3285" s="218"/>
      <c r="AN3285" s="219"/>
      <c r="AO3285" s="218"/>
      <c r="AP3285" s="219"/>
      <c r="AQ3285" s="218"/>
      <c r="AR3285" s="219"/>
      <c r="AS3285" s="218"/>
      <c r="AT3285" s="219"/>
      <c r="AU3285" s="218"/>
      <c r="AV3285" s="114">
        <f t="shared" si="2802"/>
        <v>0</v>
      </c>
      <c r="AW3285" s="113">
        <f t="shared" si="2803"/>
        <v>0</v>
      </c>
      <c r="AX3285" s="210"/>
      <c r="AY3285" s="111">
        <f t="shared" si="2804"/>
        <v>0</v>
      </c>
      <c r="AZ3285" s="113">
        <f t="shared" si="2805"/>
        <v>0</v>
      </c>
      <c r="BA3285" s="114">
        <f t="shared" si="2806"/>
        <v>0</v>
      </c>
      <c r="BB3285" s="113">
        <f t="shared" si="2807"/>
        <v>0</v>
      </c>
      <c r="BC3285" s="113">
        <f t="shared" si="2808"/>
        <v>0</v>
      </c>
      <c r="BD3285" s="117">
        <f t="shared" si="2809"/>
        <v>0</v>
      </c>
    </row>
    <row r="3286" spans="2:56" x14ac:dyDescent="0.3">
      <c r="B3286" s="211" t="s">
        <v>54</v>
      </c>
      <c r="C3286" s="212"/>
      <c r="D3286" s="213"/>
      <c r="E3286" s="144">
        <f t="shared" si="2795"/>
        <v>0</v>
      </c>
      <c r="F3286" s="212"/>
      <c r="G3286" s="213"/>
      <c r="H3286" s="144">
        <f t="shared" si="2796"/>
        <v>0</v>
      </c>
      <c r="I3286" s="212"/>
      <c r="J3286" s="213"/>
      <c r="K3286" s="144">
        <f t="shared" si="2797"/>
        <v>0</v>
      </c>
      <c r="L3286" s="212"/>
      <c r="M3286" s="214"/>
      <c r="N3286" s="215"/>
      <c r="O3286" s="212"/>
      <c r="P3286" s="215"/>
      <c r="Q3286" s="139">
        <f t="shared" si="2798"/>
        <v>0</v>
      </c>
      <c r="R3286" s="215"/>
      <c r="S3286" s="215"/>
      <c r="T3286" s="140">
        <f t="shared" si="2810"/>
        <v>0</v>
      </c>
      <c r="U3286" s="216"/>
      <c r="V3286" s="212"/>
      <c r="W3286" s="215"/>
      <c r="X3286" s="139">
        <f t="shared" si="2799"/>
        <v>0</v>
      </c>
      <c r="Y3286" s="215"/>
      <c r="Z3286" s="215"/>
      <c r="AA3286" s="140">
        <f t="shared" si="2811"/>
        <v>0</v>
      </c>
      <c r="AB3286" s="216"/>
      <c r="AC3286" s="212"/>
      <c r="AD3286" s="215"/>
      <c r="AE3286" s="139">
        <f t="shared" si="2800"/>
        <v>0</v>
      </c>
      <c r="AF3286" s="215"/>
      <c r="AG3286" s="215"/>
      <c r="AH3286" s="140">
        <f t="shared" si="2812"/>
        <v>0</v>
      </c>
      <c r="AJ3286" s="217"/>
      <c r="AK3286" s="218"/>
      <c r="AL3286" s="219"/>
      <c r="AM3286" s="218"/>
      <c r="AN3286" s="219"/>
      <c r="AO3286" s="218"/>
      <c r="AP3286" s="219"/>
      <c r="AQ3286" s="218"/>
      <c r="AR3286" s="219"/>
      <c r="AS3286" s="218"/>
      <c r="AT3286" s="219"/>
      <c r="AU3286" s="218"/>
      <c r="AV3286" s="114">
        <f t="shared" si="2802"/>
        <v>0</v>
      </c>
      <c r="AW3286" s="113">
        <f t="shared" si="2803"/>
        <v>0</v>
      </c>
      <c r="AX3286" s="210"/>
      <c r="AY3286" s="111">
        <f t="shared" si="2804"/>
        <v>0</v>
      </c>
      <c r="AZ3286" s="113">
        <f t="shared" si="2805"/>
        <v>0</v>
      </c>
      <c r="BA3286" s="114">
        <f t="shared" si="2806"/>
        <v>0</v>
      </c>
      <c r="BB3286" s="113">
        <f t="shared" si="2807"/>
        <v>0</v>
      </c>
      <c r="BC3286" s="113">
        <f t="shared" si="2808"/>
        <v>0</v>
      </c>
      <c r="BD3286" s="117">
        <f t="shared" si="2809"/>
        <v>0</v>
      </c>
    </row>
    <row r="3287" spans="2:56" x14ac:dyDescent="0.3">
      <c r="B3287" s="211" t="s">
        <v>55</v>
      </c>
      <c r="C3287" s="212"/>
      <c r="D3287" s="213"/>
      <c r="E3287" s="144">
        <f t="shared" si="2795"/>
        <v>0</v>
      </c>
      <c r="F3287" s="212"/>
      <c r="G3287" s="213"/>
      <c r="H3287" s="144">
        <f t="shared" si="2796"/>
        <v>0</v>
      </c>
      <c r="I3287" s="212"/>
      <c r="J3287" s="213"/>
      <c r="K3287" s="144">
        <f t="shared" si="2797"/>
        <v>0</v>
      </c>
      <c r="L3287" s="212"/>
      <c r="M3287" s="214"/>
      <c r="N3287" s="215"/>
      <c r="O3287" s="212"/>
      <c r="P3287" s="215"/>
      <c r="Q3287" s="139">
        <f t="shared" si="2798"/>
        <v>0</v>
      </c>
      <c r="R3287" s="215"/>
      <c r="S3287" s="215"/>
      <c r="T3287" s="140">
        <f t="shared" si="2810"/>
        <v>0</v>
      </c>
      <c r="U3287" s="216"/>
      <c r="V3287" s="212"/>
      <c r="W3287" s="215"/>
      <c r="X3287" s="139">
        <f t="shared" si="2799"/>
        <v>0</v>
      </c>
      <c r="Y3287" s="215"/>
      <c r="Z3287" s="215"/>
      <c r="AA3287" s="140">
        <f t="shared" si="2811"/>
        <v>0</v>
      </c>
      <c r="AB3287" s="216"/>
      <c r="AC3287" s="212"/>
      <c r="AD3287" s="215"/>
      <c r="AE3287" s="139">
        <f t="shared" si="2800"/>
        <v>0</v>
      </c>
      <c r="AF3287" s="215"/>
      <c r="AG3287" s="215"/>
      <c r="AH3287" s="140">
        <f t="shared" si="2812"/>
        <v>0</v>
      </c>
      <c r="AJ3287" s="217"/>
      <c r="AK3287" s="218"/>
      <c r="AL3287" s="219"/>
      <c r="AM3287" s="218"/>
      <c r="AN3287" s="219"/>
      <c r="AO3287" s="218"/>
      <c r="AP3287" s="219"/>
      <c r="AQ3287" s="218"/>
      <c r="AR3287" s="219"/>
      <c r="AS3287" s="218"/>
      <c r="AT3287" s="219"/>
      <c r="AU3287" s="218"/>
      <c r="AV3287" s="114">
        <f t="shared" si="2802"/>
        <v>0</v>
      </c>
      <c r="AW3287" s="113">
        <f t="shared" si="2803"/>
        <v>0</v>
      </c>
      <c r="AX3287" s="210"/>
      <c r="AY3287" s="111">
        <f t="shared" si="2804"/>
        <v>0</v>
      </c>
      <c r="AZ3287" s="113">
        <f t="shared" si="2805"/>
        <v>0</v>
      </c>
      <c r="BA3287" s="114">
        <f t="shared" si="2806"/>
        <v>0</v>
      </c>
      <c r="BB3287" s="113">
        <f t="shared" si="2807"/>
        <v>0</v>
      </c>
      <c r="BC3287" s="113">
        <f t="shared" si="2808"/>
        <v>0</v>
      </c>
      <c r="BD3287" s="117">
        <f t="shared" si="2809"/>
        <v>0</v>
      </c>
    </row>
    <row r="3288" spans="2:56" x14ac:dyDescent="0.3">
      <c r="B3288" s="211" t="s">
        <v>56</v>
      </c>
      <c r="C3288" s="212"/>
      <c r="D3288" s="213"/>
      <c r="E3288" s="144">
        <f t="shared" si="2795"/>
        <v>0</v>
      </c>
      <c r="F3288" s="212"/>
      <c r="G3288" s="213"/>
      <c r="H3288" s="144">
        <f t="shared" si="2796"/>
        <v>0</v>
      </c>
      <c r="I3288" s="212"/>
      <c r="J3288" s="213"/>
      <c r="K3288" s="144">
        <f t="shared" si="2797"/>
        <v>0</v>
      </c>
      <c r="L3288" s="212"/>
      <c r="M3288" s="214"/>
      <c r="N3288" s="215"/>
      <c r="O3288" s="212"/>
      <c r="P3288" s="215"/>
      <c r="Q3288" s="139">
        <f t="shared" si="2798"/>
        <v>0</v>
      </c>
      <c r="R3288" s="215"/>
      <c r="S3288" s="215"/>
      <c r="T3288" s="140">
        <f t="shared" si="2810"/>
        <v>0</v>
      </c>
      <c r="U3288" s="216"/>
      <c r="V3288" s="212"/>
      <c r="W3288" s="215"/>
      <c r="X3288" s="139">
        <f t="shared" si="2799"/>
        <v>0</v>
      </c>
      <c r="Y3288" s="215"/>
      <c r="Z3288" s="215"/>
      <c r="AA3288" s="140">
        <f t="shared" si="2811"/>
        <v>0</v>
      </c>
      <c r="AB3288" s="216"/>
      <c r="AC3288" s="212"/>
      <c r="AD3288" s="215"/>
      <c r="AE3288" s="139">
        <f t="shared" si="2800"/>
        <v>0</v>
      </c>
      <c r="AF3288" s="215"/>
      <c r="AG3288" s="215"/>
      <c r="AH3288" s="140">
        <f t="shared" si="2812"/>
        <v>0</v>
      </c>
      <c r="AJ3288" s="217"/>
      <c r="AK3288" s="218"/>
      <c r="AL3288" s="219"/>
      <c r="AM3288" s="218"/>
      <c r="AN3288" s="219"/>
      <c r="AO3288" s="218"/>
      <c r="AP3288" s="219"/>
      <c r="AQ3288" s="218"/>
      <c r="AR3288" s="219"/>
      <c r="AS3288" s="218"/>
      <c r="AT3288" s="219"/>
      <c r="AU3288" s="218"/>
      <c r="AV3288" s="114">
        <f t="shared" si="2802"/>
        <v>0</v>
      </c>
      <c r="AW3288" s="113">
        <f t="shared" si="2803"/>
        <v>0</v>
      </c>
      <c r="AX3288" s="210"/>
      <c r="AY3288" s="111">
        <f t="shared" si="2804"/>
        <v>0</v>
      </c>
      <c r="AZ3288" s="113">
        <f t="shared" si="2805"/>
        <v>0</v>
      </c>
      <c r="BA3288" s="114">
        <f t="shared" si="2806"/>
        <v>0</v>
      </c>
      <c r="BB3288" s="113">
        <f t="shared" si="2807"/>
        <v>0</v>
      </c>
      <c r="BC3288" s="113">
        <f t="shared" si="2808"/>
        <v>0</v>
      </c>
      <c r="BD3288" s="117">
        <f t="shared" si="2809"/>
        <v>0</v>
      </c>
    </row>
    <row r="3289" spans="2:56" x14ac:dyDescent="0.3">
      <c r="B3289" s="211" t="s">
        <v>57</v>
      </c>
      <c r="C3289" s="212"/>
      <c r="D3289" s="213"/>
      <c r="E3289" s="144">
        <f t="shared" si="2795"/>
        <v>0</v>
      </c>
      <c r="F3289" s="212"/>
      <c r="G3289" s="213"/>
      <c r="H3289" s="144">
        <f t="shared" si="2796"/>
        <v>0</v>
      </c>
      <c r="I3289" s="212"/>
      <c r="J3289" s="213"/>
      <c r="K3289" s="144">
        <f t="shared" si="2797"/>
        <v>0</v>
      </c>
      <c r="L3289" s="212"/>
      <c r="M3289" s="214"/>
      <c r="N3289" s="215"/>
      <c r="O3289" s="212"/>
      <c r="P3289" s="215"/>
      <c r="Q3289" s="139">
        <f t="shared" si="2798"/>
        <v>0</v>
      </c>
      <c r="R3289" s="215"/>
      <c r="S3289" s="215"/>
      <c r="T3289" s="140">
        <f t="shared" si="2810"/>
        <v>0</v>
      </c>
      <c r="U3289" s="216"/>
      <c r="V3289" s="212"/>
      <c r="W3289" s="215"/>
      <c r="X3289" s="139">
        <f t="shared" si="2799"/>
        <v>0</v>
      </c>
      <c r="Y3289" s="215"/>
      <c r="Z3289" s="215"/>
      <c r="AA3289" s="140">
        <f t="shared" si="2811"/>
        <v>0</v>
      </c>
      <c r="AB3289" s="216"/>
      <c r="AC3289" s="212"/>
      <c r="AD3289" s="215"/>
      <c r="AE3289" s="139">
        <f t="shared" si="2800"/>
        <v>0</v>
      </c>
      <c r="AF3289" s="215"/>
      <c r="AG3289" s="215"/>
      <c r="AH3289" s="140">
        <f t="shared" si="2812"/>
        <v>0</v>
      </c>
      <c r="AJ3289" s="217"/>
      <c r="AK3289" s="218"/>
      <c r="AL3289" s="219"/>
      <c r="AM3289" s="218"/>
      <c r="AN3289" s="219"/>
      <c r="AO3289" s="218"/>
      <c r="AP3289" s="219"/>
      <c r="AQ3289" s="218"/>
      <c r="AR3289" s="219"/>
      <c r="AS3289" s="218"/>
      <c r="AT3289" s="219"/>
      <c r="AU3289" s="218"/>
      <c r="AV3289" s="114">
        <f t="shared" si="2802"/>
        <v>0</v>
      </c>
      <c r="AW3289" s="113">
        <f t="shared" si="2803"/>
        <v>0</v>
      </c>
      <c r="AX3289" s="210"/>
      <c r="AY3289" s="111">
        <f t="shared" si="2804"/>
        <v>0</v>
      </c>
      <c r="AZ3289" s="113">
        <f t="shared" si="2805"/>
        <v>0</v>
      </c>
      <c r="BA3289" s="114">
        <f t="shared" si="2806"/>
        <v>0</v>
      </c>
      <c r="BB3289" s="113">
        <f t="shared" si="2807"/>
        <v>0</v>
      </c>
      <c r="BC3289" s="113">
        <f t="shared" si="2808"/>
        <v>0</v>
      </c>
      <c r="BD3289" s="117">
        <f t="shared" si="2809"/>
        <v>0</v>
      </c>
    </row>
    <row r="3290" spans="2:56" x14ac:dyDescent="0.3">
      <c r="B3290" s="211" t="s">
        <v>58</v>
      </c>
      <c r="C3290" s="212"/>
      <c r="D3290" s="213"/>
      <c r="E3290" s="144">
        <f t="shared" si="2795"/>
        <v>0</v>
      </c>
      <c r="F3290" s="212"/>
      <c r="G3290" s="213"/>
      <c r="H3290" s="144">
        <f t="shared" si="2796"/>
        <v>0</v>
      </c>
      <c r="I3290" s="212"/>
      <c r="J3290" s="213"/>
      <c r="K3290" s="144">
        <f t="shared" si="2797"/>
        <v>0</v>
      </c>
      <c r="L3290" s="212"/>
      <c r="M3290" s="214"/>
      <c r="N3290" s="215"/>
      <c r="O3290" s="212"/>
      <c r="P3290" s="215"/>
      <c r="Q3290" s="139">
        <f t="shared" si="2798"/>
        <v>0</v>
      </c>
      <c r="R3290" s="215"/>
      <c r="S3290" s="215"/>
      <c r="T3290" s="140">
        <f t="shared" si="2810"/>
        <v>0</v>
      </c>
      <c r="U3290" s="216"/>
      <c r="V3290" s="212"/>
      <c r="W3290" s="215"/>
      <c r="X3290" s="139">
        <f t="shared" si="2799"/>
        <v>0</v>
      </c>
      <c r="Y3290" s="215"/>
      <c r="Z3290" s="215"/>
      <c r="AA3290" s="140">
        <f t="shared" si="2811"/>
        <v>0</v>
      </c>
      <c r="AB3290" s="216"/>
      <c r="AC3290" s="212"/>
      <c r="AD3290" s="215"/>
      <c r="AE3290" s="139">
        <f t="shared" si="2800"/>
        <v>0</v>
      </c>
      <c r="AF3290" s="215"/>
      <c r="AG3290" s="215"/>
      <c r="AH3290" s="140">
        <f t="shared" si="2812"/>
        <v>0</v>
      </c>
      <c r="AJ3290" s="217"/>
      <c r="AK3290" s="218"/>
      <c r="AL3290" s="219"/>
      <c r="AM3290" s="218"/>
      <c r="AN3290" s="219"/>
      <c r="AO3290" s="218"/>
      <c r="AP3290" s="219"/>
      <c r="AQ3290" s="218"/>
      <c r="AR3290" s="219"/>
      <c r="AS3290" s="218"/>
      <c r="AT3290" s="219"/>
      <c r="AU3290" s="218"/>
      <c r="AV3290" s="114">
        <f t="shared" si="2802"/>
        <v>0</v>
      </c>
      <c r="AW3290" s="113">
        <f t="shared" si="2803"/>
        <v>0</v>
      </c>
      <c r="AX3290" s="210"/>
      <c r="AY3290" s="111">
        <f t="shared" si="2804"/>
        <v>0</v>
      </c>
      <c r="AZ3290" s="113">
        <f t="shared" si="2805"/>
        <v>0</v>
      </c>
      <c r="BA3290" s="114">
        <f t="shared" si="2806"/>
        <v>0</v>
      </c>
      <c r="BB3290" s="113">
        <f t="shared" si="2807"/>
        <v>0</v>
      </c>
      <c r="BC3290" s="113">
        <f t="shared" si="2808"/>
        <v>0</v>
      </c>
      <c r="BD3290" s="117">
        <f t="shared" si="2809"/>
        <v>0</v>
      </c>
    </row>
    <row r="3291" spans="2:56" x14ac:dyDescent="0.3">
      <c r="B3291" s="211" t="s">
        <v>59</v>
      </c>
      <c r="C3291" s="212"/>
      <c r="D3291" s="213"/>
      <c r="E3291" s="144">
        <f t="shared" si="2795"/>
        <v>0</v>
      </c>
      <c r="F3291" s="212"/>
      <c r="G3291" s="213"/>
      <c r="H3291" s="144">
        <f t="shared" si="2796"/>
        <v>0</v>
      </c>
      <c r="I3291" s="212"/>
      <c r="J3291" s="213"/>
      <c r="K3291" s="144">
        <f t="shared" si="2797"/>
        <v>0</v>
      </c>
      <c r="L3291" s="212"/>
      <c r="M3291" s="214"/>
      <c r="N3291" s="215"/>
      <c r="O3291" s="212"/>
      <c r="P3291" s="215"/>
      <c r="Q3291" s="139">
        <f t="shared" si="2798"/>
        <v>0</v>
      </c>
      <c r="R3291" s="215"/>
      <c r="S3291" s="215"/>
      <c r="T3291" s="140">
        <f t="shared" si="2810"/>
        <v>0</v>
      </c>
      <c r="U3291" s="216"/>
      <c r="V3291" s="212"/>
      <c r="W3291" s="215"/>
      <c r="X3291" s="139">
        <f t="shared" si="2799"/>
        <v>0</v>
      </c>
      <c r="Y3291" s="215"/>
      <c r="Z3291" s="215"/>
      <c r="AA3291" s="140">
        <f t="shared" si="2811"/>
        <v>0</v>
      </c>
      <c r="AB3291" s="216"/>
      <c r="AC3291" s="212"/>
      <c r="AD3291" s="215"/>
      <c r="AE3291" s="139">
        <f t="shared" si="2800"/>
        <v>0</v>
      </c>
      <c r="AF3291" s="215"/>
      <c r="AG3291" s="215"/>
      <c r="AH3291" s="140">
        <f t="shared" si="2812"/>
        <v>0</v>
      </c>
      <c r="AJ3291" s="217"/>
      <c r="AK3291" s="218"/>
      <c r="AL3291" s="219"/>
      <c r="AM3291" s="218"/>
      <c r="AN3291" s="219"/>
      <c r="AO3291" s="218"/>
      <c r="AP3291" s="219"/>
      <c r="AQ3291" s="218"/>
      <c r="AR3291" s="219"/>
      <c r="AS3291" s="218"/>
      <c r="AT3291" s="219"/>
      <c r="AU3291" s="218"/>
      <c r="AV3291" s="114">
        <f t="shared" si="2802"/>
        <v>0</v>
      </c>
      <c r="AW3291" s="113">
        <f t="shared" si="2803"/>
        <v>0</v>
      </c>
      <c r="AX3291" s="210"/>
      <c r="AY3291" s="111">
        <f t="shared" si="2804"/>
        <v>0</v>
      </c>
      <c r="AZ3291" s="113">
        <f t="shared" si="2805"/>
        <v>0</v>
      </c>
      <c r="BA3291" s="114">
        <f t="shared" si="2806"/>
        <v>0</v>
      </c>
      <c r="BB3291" s="113">
        <f t="shared" si="2807"/>
        <v>0</v>
      </c>
      <c r="BC3291" s="113">
        <f t="shared" si="2808"/>
        <v>0</v>
      </c>
      <c r="BD3291" s="117">
        <f t="shared" si="2809"/>
        <v>0</v>
      </c>
    </row>
    <row r="3292" spans="2:56" x14ac:dyDescent="0.3">
      <c r="B3292" s="211" t="s">
        <v>60</v>
      </c>
      <c r="C3292" s="212"/>
      <c r="D3292" s="213"/>
      <c r="E3292" s="144">
        <f t="shared" si="2795"/>
        <v>0</v>
      </c>
      <c r="F3292" s="212"/>
      <c r="G3292" s="213"/>
      <c r="H3292" s="144">
        <f t="shared" si="2796"/>
        <v>0</v>
      </c>
      <c r="I3292" s="212"/>
      <c r="J3292" s="213"/>
      <c r="K3292" s="144">
        <f t="shared" si="2797"/>
        <v>0</v>
      </c>
      <c r="L3292" s="212"/>
      <c r="M3292" s="214"/>
      <c r="N3292" s="215"/>
      <c r="O3292" s="212"/>
      <c r="P3292" s="215"/>
      <c r="Q3292" s="139">
        <f t="shared" si="2798"/>
        <v>0</v>
      </c>
      <c r="R3292" s="215"/>
      <c r="S3292" s="215"/>
      <c r="T3292" s="140">
        <f t="shared" si="2810"/>
        <v>0</v>
      </c>
      <c r="U3292" s="216"/>
      <c r="V3292" s="212"/>
      <c r="W3292" s="215"/>
      <c r="X3292" s="139">
        <f t="shared" si="2799"/>
        <v>0</v>
      </c>
      <c r="Y3292" s="215"/>
      <c r="Z3292" s="215"/>
      <c r="AA3292" s="140">
        <f t="shared" si="2811"/>
        <v>0</v>
      </c>
      <c r="AB3292" s="216"/>
      <c r="AC3292" s="212"/>
      <c r="AD3292" s="215"/>
      <c r="AE3292" s="139">
        <f t="shared" si="2800"/>
        <v>0</v>
      </c>
      <c r="AF3292" s="215"/>
      <c r="AG3292" s="215"/>
      <c r="AH3292" s="140">
        <f t="shared" si="2812"/>
        <v>0</v>
      </c>
      <c r="AJ3292" s="217"/>
      <c r="AK3292" s="218"/>
      <c r="AL3292" s="219"/>
      <c r="AM3292" s="218"/>
      <c r="AN3292" s="219"/>
      <c r="AO3292" s="218"/>
      <c r="AP3292" s="219"/>
      <c r="AQ3292" s="218"/>
      <c r="AR3292" s="219"/>
      <c r="AS3292" s="218"/>
      <c r="AT3292" s="219"/>
      <c r="AU3292" s="218"/>
      <c r="AV3292" s="114">
        <f t="shared" si="2802"/>
        <v>0</v>
      </c>
      <c r="AW3292" s="113">
        <f t="shared" si="2803"/>
        <v>0</v>
      </c>
      <c r="AX3292" s="210"/>
      <c r="AY3292" s="111">
        <f t="shared" si="2804"/>
        <v>0</v>
      </c>
      <c r="AZ3292" s="113">
        <f t="shared" si="2805"/>
        <v>0</v>
      </c>
      <c r="BA3292" s="114">
        <f t="shared" si="2806"/>
        <v>0</v>
      </c>
      <c r="BB3292" s="113">
        <f t="shared" si="2807"/>
        <v>0</v>
      </c>
      <c r="BC3292" s="113">
        <f t="shared" si="2808"/>
        <v>0</v>
      </c>
      <c r="BD3292" s="117">
        <f t="shared" si="2809"/>
        <v>0</v>
      </c>
    </row>
    <row r="3293" spans="2:56" x14ac:dyDescent="0.3">
      <c r="B3293" s="220" t="s">
        <v>61</v>
      </c>
      <c r="C3293" s="110">
        <f>SUM(C3294:C3297)</f>
        <v>0</v>
      </c>
      <c r="D3293" s="111">
        <f>SUM(D3294:D3297)</f>
        <v>0</v>
      </c>
      <c r="E3293" s="112">
        <f t="shared" si="2795"/>
        <v>0</v>
      </c>
      <c r="F3293" s="110">
        <f>SUM(F3294:F3297)</f>
        <v>0</v>
      </c>
      <c r="G3293" s="111">
        <f>SUM(G3294:G3297)</f>
        <v>0</v>
      </c>
      <c r="H3293" s="112">
        <f t="shared" si="2796"/>
        <v>0</v>
      </c>
      <c r="I3293" s="110">
        <f>SUM(I3294:I3297)</f>
        <v>0</v>
      </c>
      <c r="J3293" s="111">
        <f>SUM(J3294:J3297)</f>
        <v>0</v>
      </c>
      <c r="K3293" s="112">
        <f t="shared" si="2797"/>
        <v>0</v>
      </c>
      <c r="L3293" s="110">
        <f>SUM(L3294:L3297)</f>
        <v>0</v>
      </c>
      <c r="M3293" s="113">
        <f>SUM(M3294:M3297)</f>
        <v>0</v>
      </c>
      <c r="N3293" s="114">
        <f>SUM(N3294:N3297)</f>
        <v>0</v>
      </c>
      <c r="O3293" s="110">
        <f>SUM(O3294:O3297)</f>
        <v>0</v>
      </c>
      <c r="P3293" s="114">
        <f>SUM(P3294:P3297)</f>
        <v>0</v>
      </c>
      <c r="Q3293" s="139">
        <f t="shared" si="2798"/>
        <v>0</v>
      </c>
      <c r="R3293" s="114">
        <f>SUM(R3294:R3297)</f>
        <v>0</v>
      </c>
      <c r="S3293" s="114">
        <f>SUM(S3294:S3297)</f>
        <v>0</v>
      </c>
      <c r="T3293" s="140">
        <f t="shared" si="2810"/>
        <v>0</v>
      </c>
      <c r="U3293" s="216"/>
      <c r="V3293" s="110">
        <f>SUM(V3294:V3297)</f>
        <v>0</v>
      </c>
      <c r="W3293" s="114">
        <f>SUM(W3294:W3297)</f>
        <v>0</v>
      </c>
      <c r="X3293" s="139">
        <f t="shared" si="2799"/>
        <v>0</v>
      </c>
      <c r="Y3293" s="114">
        <f>SUM(Y3294:Y3297)</f>
        <v>0</v>
      </c>
      <c r="Z3293" s="114">
        <f>SUM(Z3294:Z3297)</f>
        <v>0</v>
      </c>
      <c r="AA3293" s="140">
        <f t="shared" si="2811"/>
        <v>0</v>
      </c>
      <c r="AB3293" s="216"/>
      <c r="AC3293" s="110">
        <f>SUM(AC3294:AC3297)</f>
        <v>0</v>
      </c>
      <c r="AD3293" s="114">
        <f>SUM(AD3294:AD3297)</f>
        <v>0</v>
      </c>
      <c r="AE3293" s="139">
        <f t="shared" si="2800"/>
        <v>0</v>
      </c>
      <c r="AF3293" s="114">
        <f>SUM(AF3294:AF3297)</f>
        <v>0</v>
      </c>
      <c r="AG3293" s="114">
        <f>SUM(AG3294:AG3297)</f>
        <v>0</v>
      </c>
      <c r="AH3293" s="140">
        <f t="shared" si="2812"/>
        <v>0</v>
      </c>
      <c r="AJ3293" s="111">
        <f t="shared" ref="AJ3293:AU3293" si="2815">SUM(AJ3294:AJ3297)</f>
        <v>0</v>
      </c>
      <c r="AK3293" s="113">
        <f t="shared" si="2815"/>
        <v>0</v>
      </c>
      <c r="AL3293" s="114">
        <f t="shared" si="2815"/>
        <v>0</v>
      </c>
      <c r="AM3293" s="113">
        <f t="shared" si="2815"/>
        <v>0</v>
      </c>
      <c r="AN3293" s="114">
        <f t="shared" si="2815"/>
        <v>0</v>
      </c>
      <c r="AO3293" s="113">
        <f t="shared" si="2815"/>
        <v>0</v>
      </c>
      <c r="AP3293" s="114">
        <f t="shared" si="2815"/>
        <v>0</v>
      </c>
      <c r="AQ3293" s="113">
        <f t="shared" si="2815"/>
        <v>0</v>
      </c>
      <c r="AR3293" s="114">
        <f t="shared" si="2815"/>
        <v>0</v>
      </c>
      <c r="AS3293" s="113">
        <f t="shared" si="2815"/>
        <v>0</v>
      </c>
      <c r="AT3293" s="114">
        <f t="shared" si="2815"/>
        <v>0</v>
      </c>
      <c r="AU3293" s="113">
        <f t="shared" si="2815"/>
        <v>0</v>
      </c>
      <c r="AV3293" s="114">
        <f t="shared" si="2802"/>
        <v>0</v>
      </c>
      <c r="AW3293" s="113">
        <f t="shared" si="2803"/>
        <v>0</v>
      </c>
      <c r="AX3293" s="210"/>
      <c r="AY3293" s="111">
        <f t="shared" si="2804"/>
        <v>0</v>
      </c>
      <c r="AZ3293" s="113">
        <f t="shared" si="2805"/>
        <v>0</v>
      </c>
      <c r="BA3293" s="114">
        <f t="shared" si="2806"/>
        <v>0</v>
      </c>
      <c r="BB3293" s="113">
        <f t="shared" si="2807"/>
        <v>0</v>
      </c>
      <c r="BC3293" s="113">
        <f t="shared" si="2808"/>
        <v>0</v>
      </c>
      <c r="BD3293" s="117">
        <f t="shared" si="2809"/>
        <v>0</v>
      </c>
    </row>
    <row r="3294" spans="2:56" x14ac:dyDescent="0.3">
      <c r="B3294" s="211" t="s">
        <v>62</v>
      </c>
      <c r="C3294" s="212"/>
      <c r="D3294" s="213"/>
      <c r="E3294" s="144">
        <f t="shared" si="2795"/>
        <v>0</v>
      </c>
      <c r="F3294" s="212"/>
      <c r="G3294" s="213"/>
      <c r="H3294" s="144">
        <f t="shared" si="2796"/>
        <v>0</v>
      </c>
      <c r="I3294" s="212"/>
      <c r="J3294" s="213"/>
      <c r="K3294" s="144">
        <f t="shared" si="2797"/>
        <v>0</v>
      </c>
      <c r="L3294" s="212"/>
      <c r="M3294" s="214"/>
      <c r="N3294" s="215"/>
      <c r="O3294" s="212"/>
      <c r="P3294" s="215"/>
      <c r="Q3294" s="139">
        <f t="shared" si="2798"/>
        <v>0</v>
      </c>
      <c r="R3294" s="215"/>
      <c r="S3294" s="215"/>
      <c r="T3294" s="140">
        <f t="shared" si="2810"/>
        <v>0</v>
      </c>
      <c r="U3294" s="216"/>
      <c r="V3294" s="212"/>
      <c r="W3294" s="215"/>
      <c r="X3294" s="139">
        <f t="shared" si="2799"/>
        <v>0</v>
      </c>
      <c r="Y3294" s="215"/>
      <c r="Z3294" s="215"/>
      <c r="AA3294" s="140">
        <f t="shared" si="2811"/>
        <v>0</v>
      </c>
      <c r="AB3294" s="216"/>
      <c r="AC3294" s="212"/>
      <c r="AD3294" s="215"/>
      <c r="AE3294" s="139">
        <f t="shared" si="2800"/>
        <v>0</v>
      </c>
      <c r="AF3294" s="215"/>
      <c r="AG3294" s="215"/>
      <c r="AH3294" s="140">
        <f t="shared" si="2812"/>
        <v>0</v>
      </c>
      <c r="AJ3294" s="217"/>
      <c r="AK3294" s="218"/>
      <c r="AL3294" s="219"/>
      <c r="AM3294" s="218"/>
      <c r="AN3294" s="219"/>
      <c r="AO3294" s="218"/>
      <c r="AP3294" s="219"/>
      <c r="AQ3294" s="218"/>
      <c r="AR3294" s="219"/>
      <c r="AS3294" s="218"/>
      <c r="AT3294" s="219"/>
      <c r="AU3294" s="218"/>
      <c r="AV3294" s="114">
        <f t="shared" si="2802"/>
        <v>0</v>
      </c>
      <c r="AW3294" s="113">
        <f t="shared" si="2803"/>
        <v>0</v>
      </c>
      <c r="AX3294" s="210"/>
      <c r="AY3294" s="111">
        <f t="shared" si="2804"/>
        <v>0</v>
      </c>
      <c r="AZ3294" s="113">
        <f t="shared" si="2805"/>
        <v>0</v>
      </c>
      <c r="BA3294" s="114">
        <f t="shared" si="2806"/>
        <v>0</v>
      </c>
      <c r="BB3294" s="113">
        <f t="shared" si="2807"/>
        <v>0</v>
      </c>
      <c r="BC3294" s="113">
        <f t="shared" si="2808"/>
        <v>0</v>
      </c>
      <c r="BD3294" s="117">
        <f t="shared" si="2809"/>
        <v>0</v>
      </c>
    </row>
    <row r="3295" spans="2:56" x14ac:dyDescent="0.3">
      <c r="B3295" s="211" t="s">
        <v>63</v>
      </c>
      <c r="C3295" s="212"/>
      <c r="D3295" s="213"/>
      <c r="E3295" s="144">
        <f t="shared" si="2795"/>
        <v>0</v>
      </c>
      <c r="F3295" s="212"/>
      <c r="G3295" s="213"/>
      <c r="H3295" s="144">
        <f t="shared" si="2796"/>
        <v>0</v>
      </c>
      <c r="I3295" s="212"/>
      <c r="J3295" s="213"/>
      <c r="K3295" s="144">
        <f t="shared" si="2797"/>
        <v>0</v>
      </c>
      <c r="L3295" s="212"/>
      <c r="M3295" s="214"/>
      <c r="N3295" s="215"/>
      <c r="O3295" s="212"/>
      <c r="P3295" s="215"/>
      <c r="Q3295" s="139">
        <f t="shared" si="2798"/>
        <v>0</v>
      </c>
      <c r="R3295" s="215"/>
      <c r="S3295" s="215"/>
      <c r="T3295" s="140">
        <f t="shared" si="2810"/>
        <v>0</v>
      </c>
      <c r="U3295" s="216"/>
      <c r="V3295" s="212"/>
      <c r="W3295" s="215"/>
      <c r="X3295" s="139">
        <f t="shared" si="2799"/>
        <v>0</v>
      </c>
      <c r="Y3295" s="215"/>
      <c r="Z3295" s="215"/>
      <c r="AA3295" s="140">
        <f t="shared" si="2811"/>
        <v>0</v>
      </c>
      <c r="AB3295" s="216"/>
      <c r="AC3295" s="212"/>
      <c r="AD3295" s="215"/>
      <c r="AE3295" s="139">
        <f t="shared" si="2800"/>
        <v>0</v>
      </c>
      <c r="AF3295" s="215"/>
      <c r="AG3295" s="215"/>
      <c r="AH3295" s="140">
        <f t="shared" si="2812"/>
        <v>0</v>
      </c>
      <c r="AJ3295" s="217"/>
      <c r="AK3295" s="218"/>
      <c r="AL3295" s="219"/>
      <c r="AM3295" s="218"/>
      <c r="AN3295" s="219"/>
      <c r="AO3295" s="218"/>
      <c r="AP3295" s="219"/>
      <c r="AQ3295" s="218"/>
      <c r="AR3295" s="219"/>
      <c r="AS3295" s="218"/>
      <c r="AT3295" s="219"/>
      <c r="AU3295" s="218"/>
      <c r="AV3295" s="114">
        <f t="shared" si="2802"/>
        <v>0</v>
      </c>
      <c r="AW3295" s="113">
        <f t="shared" si="2803"/>
        <v>0</v>
      </c>
      <c r="AX3295" s="210"/>
      <c r="AY3295" s="111">
        <f t="shared" si="2804"/>
        <v>0</v>
      </c>
      <c r="AZ3295" s="113">
        <f t="shared" si="2805"/>
        <v>0</v>
      </c>
      <c r="BA3295" s="114">
        <f t="shared" si="2806"/>
        <v>0</v>
      </c>
      <c r="BB3295" s="113">
        <f t="shared" si="2807"/>
        <v>0</v>
      </c>
      <c r="BC3295" s="113">
        <f t="shared" si="2808"/>
        <v>0</v>
      </c>
      <c r="BD3295" s="117">
        <f t="shared" si="2809"/>
        <v>0</v>
      </c>
    </row>
    <row r="3296" spans="2:56" x14ac:dyDescent="0.3">
      <c r="B3296" s="211" t="s">
        <v>64</v>
      </c>
      <c r="C3296" s="212"/>
      <c r="D3296" s="213"/>
      <c r="E3296" s="144">
        <f t="shared" si="2795"/>
        <v>0</v>
      </c>
      <c r="F3296" s="212"/>
      <c r="G3296" s="213"/>
      <c r="H3296" s="144">
        <f t="shared" si="2796"/>
        <v>0</v>
      </c>
      <c r="I3296" s="212"/>
      <c r="J3296" s="213"/>
      <c r="K3296" s="144">
        <f t="shared" si="2797"/>
        <v>0</v>
      </c>
      <c r="L3296" s="212"/>
      <c r="M3296" s="214"/>
      <c r="N3296" s="215"/>
      <c r="O3296" s="212"/>
      <c r="P3296" s="215"/>
      <c r="Q3296" s="139">
        <f t="shared" si="2798"/>
        <v>0</v>
      </c>
      <c r="R3296" s="215"/>
      <c r="S3296" s="215"/>
      <c r="T3296" s="140">
        <f t="shared" si="2810"/>
        <v>0</v>
      </c>
      <c r="U3296" s="216"/>
      <c r="V3296" s="212"/>
      <c r="W3296" s="215"/>
      <c r="X3296" s="139">
        <f t="shared" si="2799"/>
        <v>0</v>
      </c>
      <c r="Y3296" s="215"/>
      <c r="Z3296" s="215"/>
      <c r="AA3296" s="140">
        <f t="shared" si="2811"/>
        <v>0</v>
      </c>
      <c r="AB3296" s="216"/>
      <c r="AC3296" s="212"/>
      <c r="AD3296" s="215"/>
      <c r="AE3296" s="139">
        <f t="shared" si="2800"/>
        <v>0</v>
      </c>
      <c r="AF3296" s="215"/>
      <c r="AG3296" s="215"/>
      <c r="AH3296" s="140">
        <f t="shared" si="2812"/>
        <v>0</v>
      </c>
      <c r="AJ3296" s="217"/>
      <c r="AK3296" s="218"/>
      <c r="AL3296" s="219"/>
      <c r="AM3296" s="218"/>
      <c r="AN3296" s="219"/>
      <c r="AO3296" s="218"/>
      <c r="AP3296" s="219"/>
      <c r="AQ3296" s="218"/>
      <c r="AR3296" s="219"/>
      <c r="AS3296" s="218"/>
      <c r="AT3296" s="219"/>
      <c r="AU3296" s="218"/>
      <c r="AV3296" s="114">
        <f t="shared" si="2802"/>
        <v>0</v>
      </c>
      <c r="AW3296" s="113">
        <f t="shared" si="2803"/>
        <v>0</v>
      </c>
      <c r="AX3296" s="210"/>
      <c r="AY3296" s="111">
        <f t="shared" si="2804"/>
        <v>0</v>
      </c>
      <c r="AZ3296" s="113">
        <f t="shared" si="2805"/>
        <v>0</v>
      </c>
      <c r="BA3296" s="114">
        <f t="shared" si="2806"/>
        <v>0</v>
      </c>
      <c r="BB3296" s="113">
        <f t="shared" si="2807"/>
        <v>0</v>
      </c>
      <c r="BC3296" s="113">
        <f t="shared" si="2808"/>
        <v>0</v>
      </c>
      <c r="BD3296" s="117">
        <f t="shared" si="2809"/>
        <v>0</v>
      </c>
    </row>
    <row r="3297" spans="2:56" x14ac:dyDescent="0.3">
      <c r="B3297" s="211" t="s">
        <v>65</v>
      </c>
      <c r="C3297" s="212"/>
      <c r="D3297" s="213"/>
      <c r="E3297" s="144">
        <f t="shared" si="2795"/>
        <v>0</v>
      </c>
      <c r="F3297" s="212"/>
      <c r="G3297" s="213"/>
      <c r="H3297" s="144">
        <f t="shared" si="2796"/>
        <v>0</v>
      </c>
      <c r="I3297" s="212"/>
      <c r="J3297" s="213"/>
      <c r="K3297" s="144">
        <f t="shared" si="2797"/>
        <v>0</v>
      </c>
      <c r="L3297" s="212"/>
      <c r="M3297" s="214"/>
      <c r="N3297" s="215"/>
      <c r="O3297" s="212"/>
      <c r="P3297" s="215"/>
      <c r="Q3297" s="139">
        <f t="shared" si="2798"/>
        <v>0</v>
      </c>
      <c r="R3297" s="215"/>
      <c r="S3297" s="215"/>
      <c r="T3297" s="140">
        <f t="shared" si="2810"/>
        <v>0</v>
      </c>
      <c r="U3297" s="216"/>
      <c r="V3297" s="212"/>
      <c r="W3297" s="215"/>
      <c r="X3297" s="139">
        <f t="shared" si="2799"/>
        <v>0</v>
      </c>
      <c r="Y3297" s="215"/>
      <c r="Z3297" s="215"/>
      <c r="AA3297" s="140">
        <f t="shared" si="2811"/>
        <v>0</v>
      </c>
      <c r="AB3297" s="216"/>
      <c r="AC3297" s="212"/>
      <c r="AD3297" s="215"/>
      <c r="AE3297" s="139">
        <f t="shared" si="2800"/>
        <v>0</v>
      </c>
      <c r="AF3297" s="215"/>
      <c r="AG3297" s="215"/>
      <c r="AH3297" s="140">
        <f t="shared" si="2812"/>
        <v>0</v>
      </c>
      <c r="AJ3297" s="217"/>
      <c r="AK3297" s="218"/>
      <c r="AL3297" s="219"/>
      <c r="AM3297" s="218"/>
      <c r="AN3297" s="219"/>
      <c r="AO3297" s="218"/>
      <c r="AP3297" s="219"/>
      <c r="AQ3297" s="218"/>
      <c r="AR3297" s="219"/>
      <c r="AS3297" s="218"/>
      <c r="AT3297" s="219"/>
      <c r="AU3297" s="218"/>
      <c r="AV3297" s="114">
        <f t="shared" si="2802"/>
        <v>0</v>
      </c>
      <c r="AW3297" s="113">
        <f t="shared" si="2803"/>
        <v>0</v>
      </c>
      <c r="AX3297" s="210"/>
      <c r="AY3297" s="111">
        <f t="shared" si="2804"/>
        <v>0</v>
      </c>
      <c r="AZ3297" s="113">
        <f t="shared" si="2805"/>
        <v>0</v>
      </c>
      <c r="BA3297" s="114">
        <f t="shared" si="2806"/>
        <v>0</v>
      </c>
      <c r="BB3297" s="113">
        <f t="shared" si="2807"/>
        <v>0</v>
      </c>
      <c r="BC3297" s="113">
        <f t="shared" si="2808"/>
        <v>0</v>
      </c>
      <c r="BD3297" s="117">
        <f t="shared" si="2809"/>
        <v>0</v>
      </c>
    </row>
    <row r="3298" spans="2:56" x14ac:dyDescent="0.3">
      <c r="B3298" s="221" t="s">
        <v>66</v>
      </c>
      <c r="C3298" s="78">
        <f>SUM(C3299,C3301,C3305,C3310,C3312,C3314,C3316,C3323,C3330,C3335,C3338,C3340,C3343,C3345,C3349,C3353,C3355,C3361,C3363,C3365,C3367,C3369,C3371,C3373,C3375,C3377,C3379,C3381,C3383,C3393,C3401,C3403,C3408,C3410,C3417,C3419,C3425,C3427)</f>
        <v>0</v>
      </c>
      <c r="D3298" s="79">
        <f>SUM(D3299,D3301,D3305,D3310,D3312,D3314,D3316,D3323,D3330,D3335,D3338,D3340,D3343,D3345,D3349,D3353,D3355,D3361,D3363,D3365,D3367,D3369,D3371,D3373,D3375,D3377,D3379,D3381,D3383,D3393,D3401,D3403,D3408,D3410,D3417,D3419,D3425,D3427)</f>
        <v>0</v>
      </c>
      <c r="E3298" s="69">
        <f t="shared" si="2795"/>
        <v>0</v>
      </c>
      <c r="F3298" s="78">
        <f>SUM(F3299,F3301,F3305,F3310,F3312,F3314,F3316,F3323,F3330,F3335,F3338,F3340,F3343,F3345,F3349,F3353,F3355,F3361,F3363,F3365,F3367,F3369,F3371,F3373,F3375,F3377,F3379,F3381,F3383,F3393,F3401,F3403,F3408,F3410,F3417,F3419,F3425,F3427)</f>
        <v>0</v>
      </c>
      <c r="G3298" s="79">
        <f>SUM(G3299,G3301,G3305,G3310,G3312,G3314,G3316,G3323,G3330,G3335,G3338,G3340,G3343,G3345,G3349,G3353,G3355,G3361,G3363,G3365,G3367,G3369,G3371,G3373,G3375,G3377,G3379,G3381,G3383,G3393,G3401,G3403,G3408,G3410,G3417,G3419,G3425,G3427)</f>
        <v>0</v>
      </c>
      <c r="H3298" s="69">
        <f t="shared" si="2796"/>
        <v>0</v>
      </c>
      <c r="I3298" s="78">
        <f>SUM(I3299,I3301,I3305,I3310,I3312,I3314,I3316,I3323,I3330,I3335,I3338,I3340,I3343,I3345,I3349,I3353,I3355,I3361,I3363,I3365,I3367,I3369,I3371,I3373,I3375,I3377,I3379,I3381,I3383,I3393,I3401,I3403,I3408,I3410,I3417,I3419,I3425,I3427)</f>
        <v>0</v>
      </c>
      <c r="J3298" s="79">
        <f>SUM(J3299,J3301,J3305,J3310,J3312,J3314,J3316,J3323,J3330,J3335,J3338,J3340,J3343,J3345,J3349,J3353,J3355,J3361,J3363,J3365,J3367,J3369,J3371,J3373,J3375,J3377,J3379,J3381,J3383,J3393,J3401,J3403,J3408,J3410,J3417,J3419,J3425,J3427)</f>
        <v>0</v>
      </c>
      <c r="K3298" s="69">
        <f t="shared" si="2797"/>
        <v>0</v>
      </c>
      <c r="L3298" s="78">
        <f>SUM(L3299,L3301,L3305,L3310,L3312,L3314,L3316,L3323,L3330,L3335,L3338,L3340,L3343,L3345,L3349,L3353,L3355,L3361,L3363,L3365,L3367,L3369,L3371,L3373,L3375,L3377,L3379,L3381,L3383,L3393,L3401,L3403,L3408,L3410,L3417,L3419,L3425,L3427)</f>
        <v>0</v>
      </c>
      <c r="M3298" s="80">
        <f>SUM(M3299,M3301,M3305,M3310,M3312,M3314,M3316,M3323,M3330,M3335,M3338,M3340,M3343,M3345,M3349,M3353,M3355,M3361,M3363,M3365,M3367,M3369,M3371,M3373,M3375,M3377,M3379,M3381,M3383,M3393,M3401,M3403,M3408,M3410,M3417,M3419,M3425,M3427)</f>
        <v>0</v>
      </c>
      <c r="N3298" s="81">
        <f>SUM(N3299,N3301,N3305,N3310,N3312,N3314,N3316,N3323,N3330,N3335,N3338,N3340,N3343,N3345,N3349,N3353,N3355,N3361,N3363,N3365,N3367,N3369,N3371,N3373,N3375,N3377,N3379,N3381,N3383,N3393,N3401,N3403,N3408,N3410,N3417,N3419,N3425,N3427)</f>
        <v>0</v>
      </c>
      <c r="O3298" s="78">
        <f>SUM(O3299,O3301,O3305,O3310,O3312,O3314,O3316,O3323,O3330,O3335,O3338,O3340,O3343,O3345,O3349,O3353,O3355,O3361,O3363,O3365,O3367,O3369,O3371,O3373,O3375,O3377,O3379,O3381,O3383,O3393,O3401,O3403,O3408,O3410,O3417,O3419,O3425,O3427)</f>
        <v>0</v>
      </c>
      <c r="P3298" s="81">
        <f>SUM(P3299,P3301,P3305,P3310,P3312,P3314,P3316,P3323,P3330,P3335,P3338,P3340,P3343,P3345,P3349,P3353,P3355,P3361,P3363,P3365,P3367,P3369,P3371,P3373,P3375,P3377,P3379,P3381,P3383,P3393,P3401,P3403,P3408,P3410,P3417,P3419,P3425,P3427)</f>
        <v>0</v>
      </c>
      <c r="Q3298" s="148">
        <f t="shared" si="2798"/>
        <v>0</v>
      </c>
      <c r="R3298" s="81">
        <f>SUM(R3299,R3301,R3305,R3310,R3312,R3314,R3316,R3323,R3330,R3335,R3338,R3340,R3343,R3345,R3349,R3353,R3355,R3361,R3363,R3365,R3367,R3369,R3371,R3373,R3375,R3377,R3379,R3381,R3383,R3393,R3401,R3403,R3408,R3410,R3417,R3419,R3425,R3427)</f>
        <v>0</v>
      </c>
      <c r="S3298" s="81">
        <f>SUM(S3299,S3301,S3305,S3310,S3312,S3314,S3316,S3323,S3330,S3335,S3338,S3340,S3343,S3345,S3349,S3353,S3355,S3361,S3363,S3365,S3367,S3369,S3371,S3373,S3375,S3377,S3379,S3381,S3383,S3393,S3401,S3403,S3408,S3410,S3417,S3419,S3425,S3427)</f>
        <v>0</v>
      </c>
      <c r="T3298" s="149">
        <f t="shared" si="2810"/>
        <v>0</v>
      </c>
      <c r="U3298" s="216"/>
      <c r="V3298" s="78">
        <f>SUM(V3299,V3301,V3305,V3310,V3312,V3314,V3316,V3323,V3330,V3335,V3338,V3340,V3343,V3345,V3349,V3353,V3355,V3361,V3363,V3365,V3367,V3369,V3371,V3373,V3375,V3377,V3379,V3381,V3383,V3393,V3401,V3403,V3408,V3410,V3417,V3419,V3425,V3427)</f>
        <v>0</v>
      </c>
      <c r="W3298" s="81">
        <f>SUM(W3299,W3301,W3305,W3310,W3312,W3314,W3316,W3323,W3330,W3335,W3338,W3340,W3343,W3345,W3349,W3353,W3355,W3361,W3363,W3365,W3367,W3369,W3371,W3373,W3375,W3377,W3379,W3381,W3383,W3393,W3401,W3403,W3408,W3410,W3417,W3419,W3425,W3427)</f>
        <v>0</v>
      </c>
      <c r="X3298" s="148">
        <f t="shared" si="2799"/>
        <v>0</v>
      </c>
      <c r="Y3298" s="81">
        <f>SUM(Y3299,Y3301,Y3305,Y3310,Y3312,Y3314,Y3316,Y3323,Y3330,Y3335,Y3338,Y3340,Y3343,Y3345,Y3349,Y3353,Y3355,Y3361,Y3363,Y3365,Y3367,Y3369,Y3371,Y3373,Y3375,Y3377,Y3379,Y3381,Y3383,Y3393,Y3401,Y3403,Y3408,Y3410,Y3417,Y3419,Y3425,Y3427)</f>
        <v>0</v>
      </c>
      <c r="Z3298" s="81">
        <f>SUM(Z3299,Z3301,Z3305,Z3310,Z3312,Z3314,Z3316,Z3323,Z3330,Z3335,Z3338,Z3340,Z3343,Z3345,Z3349,Z3353,Z3355,Z3361,Z3363,Z3365,Z3367,Z3369,Z3371,Z3373,Z3375,Z3377,Z3379,Z3381,Z3383,Z3393,Z3401,Z3403,Z3408,Z3410,Z3417,Z3419,Z3425,Z3427)</f>
        <v>0</v>
      </c>
      <c r="AA3298" s="149">
        <f t="shared" si="2811"/>
        <v>0</v>
      </c>
      <c r="AB3298" s="216"/>
      <c r="AC3298" s="78">
        <f>SUM(AC3299,AC3301,AC3305,AC3310,AC3312,AC3314,AC3316,AC3323,AC3330,AC3335,AC3338,AC3340,AC3343,AC3345,AC3349,AC3353,AC3355,AC3361,AC3363,AC3365,AC3367,AC3369,AC3371,AC3373,AC3375,AC3377,AC3379,AC3381,AC3383,AC3393,AC3401,AC3403,AC3408,AC3410,AC3417,AC3419,AC3425,AC3427)</f>
        <v>0</v>
      </c>
      <c r="AD3298" s="81">
        <f>SUM(AD3299,AD3301,AD3305,AD3310,AD3312,AD3314,AD3316,AD3323,AD3330,AD3335,AD3338,AD3340,AD3343,AD3345,AD3349,AD3353,AD3355,AD3361,AD3363,AD3365,AD3367,AD3369,AD3371,AD3373,AD3375,AD3377,AD3379,AD3381,AD3383,AD3393,AD3401,AD3403,AD3408,AD3410,AD3417,AD3419,AD3425,AD3427)</f>
        <v>0</v>
      </c>
      <c r="AE3298" s="148">
        <f t="shared" si="2800"/>
        <v>0</v>
      </c>
      <c r="AF3298" s="81">
        <f>SUM(AF3299,AF3301,AF3305,AF3310,AF3312,AF3314,AF3316,AF3323,AF3330,AF3335,AF3338,AF3340,AF3343,AF3345,AF3349,AF3353,AF3355,AF3361,AF3363,AF3365,AF3367,AF3369,AF3371,AF3373,AF3375,AF3377,AF3379,AF3381,AF3383,AF3393,AF3401,AF3403,AF3408,AF3410,AF3417,AF3419,AF3425,AF3427)</f>
        <v>0</v>
      </c>
      <c r="AG3298" s="81">
        <f>SUM(AG3299,AG3301,AG3305,AG3310,AG3312,AG3314,AG3316,AG3323,AG3330,AG3335,AG3338,AG3340,AG3343,AG3345,AG3349,AG3353,AG3355,AG3361,AG3363,AG3365,AG3367,AG3369,AG3371,AG3373,AG3375,AG3377,AG3379,AG3381,AG3383,AG3393,AG3401,AG3403,AG3408,AG3410,AG3417,AG3419,AG3425,AG3427)</f>
        <v>0</v>
      </c>
      <c r="AH3298" s="149">
        <f t="shared" si="2812"/>
        <v>0</v>
      </c>
      <c r="AJ3298" s="79">
        <f t="shared" ref="AJ3298:AU3298" si="2816">SUM(AJ3299,AJ3301,AJ3305,AJ3310,AJ3312,AJ3314,AJ3316,AJ3323,AJ3330,AJ3335,AJ3338,AJ3340,AJ3343,AJ3345,AJ3349,AJ3353,AJ3355,AJ3361,AJ3363,AJ3365,AJ3367,AJ3369,AJ3371,AJ3373,AJ3375,AJ3377,AJ3379,AJ3381,AJ3383,AJ3393,AJ3401,AJ3403,AJ3408,AJ3410,AJ3417,AJ3419,AJ3425,AJ3427)</f>
        <v>0</v>
      </c>
      <c r="AK3298" s="80">
        <f t="shared" si="2816"/>
        <v>0</v>
      </c>
      <c r="AL3298" s="81">
        <f t="shared" si="2816"/>
        <v>0</v>
      </c>
      <c r="AM3298" s="80">
        <f t="shared" si="2816"/>
        <v>0</v>
      </c>
      <c r="AN3298" s="81">
        <f t="shared" si="2816"/>
        <v>0</v>
      </c>
      <c r="AO3298" s="80">
        <f t="shared" si="2816"/>
        <v>0</v>
      </c>
      <c r="AP3298" s="81">
        <f t="shared" si="2816"/>
        <v>0</v>
      </c>
      <c r="AQ3298" s="80">
        <f t="shared" si="2816"/>
        <v>0</v>
      </c>
      <c r="AR3298" s="81">
        <f t="shared" si="2816"/>
        <v>0</v>
      </c>
      <c r="AS3298" s="80">
        <f t="shared" si="2816"/>
        <v>0</v>
      </c>
      <c r="AT3298" s="81">
        <f t="shared" si="2816"/>
        <v>0</v>
      </c>
      <c r="AU3298" s="80">
        <f t="shared" si="2816"/>
        <v>0</v>
      </c>
      <c r="AV3298" s="81">
        <f t="shared" si="2802"/>
        <v>0</v>
      </c>
      <c r="AW3298" s="80">
        <f t="shared" si="2803"/>
        <v>0</v>
      </c>
      <c r="AX3298" s="210"/>
      <c r="AY3298" s="79">
        <f t="shared" si="2804"/>
        <v>0</v>
      </c>
      <c r="AZ3298" s="80">
        <f t="shared" si="2805"/>
        <v>0</v>
      </c>
      <c r="BA3298" s="81">
        <f t="shared" si="2806"/>
        <v>0</v>
      </c>
      <c r="BB3298" s="80">
        <f t="shared" si="2807"/>
        <v>0</v>
      </c>
      <c r="BC3298" s="80">
        <f t="shared" si="2808"/>
        <v>0</v>
      </c>
      <c r="BD3298" s="86">
        <f t="shared" si="2809"/>
        <v>0</v>
      </c>
    </row>
    <row r="3299" spans="2:56" x14ac:dyDescent="0.3">
      <c r="B3299" s="222" t="s">
        <v>67</v>
      </c>
      <c r="C3299" s="78">
        <f>SUM(C3300)</f>
        <v>0</v>
      </c>
      <c r="D3299" s="79">
        <f>SUM(D3300)</f>
        <v>0</v>
      </c>
      <c r="E3299" s="69">
        <f t="shared" si="2795"/>
        <v>0</v>
      </c>
      <c r="F3299" s="78">
        <f>SUM(F3300)</f>
        <v>0</v>
      </c>
      <c r="G3299" s="79">
        <f>SUM(G3300)</f>
        <v>0</v>
      </c>
      <c r="H3299" s="69">
        <f t="shared" si="2796"/>
        <v>0</v>
      </c>
      <c r="I3299" s="78">
        <f>SUM(I3300)</f>
        <v>0</v>
      </c>
      <c r="J3299" s="79">
        <f>SUM(J3300)</f>
        <v>0</v>
      </c>
      <c r="K3299" s="69">
        <f t="shared" si="2797"/>
        <v>0</v>
      </c>
      <c r="L3299" s="78">
        <f>SUM(L3300)</f>
        <v>0</v>
      </c>
      <c r="M3299" s="80">
        <f>SUM(M3300)</f>
        <v>0</v>
      </c>
      <c r="N3299" s="81">
        <f>SUM(N3300)</f>
        <v>0</v>
      </c>
      <c r="O3299" s="78">
        <f>SUM(O3300)</f>
        <v>0</v>
      </c>
      <c r="P3299" s="81">
        <f>SUM(P3300)</f>
        <v>0</v>
      </c>
      <c r="Q3299" s="148">
        <f t="shared" si="2798"/>
        <v>0</v>
      </c>
      <c r="R3299" s="81">
        <f>SUM(R3300)</f>
        <v>0</v>
      </c>
      <c r="S3299" s="81">
        <f>SUM(S3300)</f>
        <v>0</v>
      </c>
      <c r="T3299" s="149">
        <f t="shared" si="2810"/>
        <v>0</v>
      </c>
      <c r="U3299" s="216"/>
      <c r="V3299" s="78">
        <f>SUM(V3300)</f>
        <v>0</v>
      </c>
      <c r="W3299" s="81">
        <f>SUM(W3300)</f>
        <v>0</v>
      </c>
      <c r="X3299" s="148">
        <f t="shared" si="2799"/>
        <v>0</v>
      </c>
      <c r="Y3299" s="81">
        <f>SUM(Y3300)</f>
        <v>0</v>
      </c>
      <c r="Z3299" s="81">
        <f>SUM(Z3300)</f>
        <v>0</v>
      </c>
      <c r="AA3299" s="149">
        <f t="shared" si="2811"/>
        <v>0</v>
      </c>
      <c r="AB3299" s="216"/>
      <c r="AC3299" s="78">
        <f>SUM(AC3300)</f>
        <v>0</v>
      </c>
      <c r="AD3299" s="81">
        <f>SUM(AD3300)</f>
        <v>0</v>
      </c>
      <c r="AE3299" s="148">
        <f t="shared" si="2800"/>
        <v>0</v>
      </c>
      <c r="AF3299" s="81">
        <f>SUM(AF3300)</f>
        <v>0</v>
      </c>
      <c r="AG3299" s="81">
        <f>SUM(AG3300)</f>
        <v>0</v>
      </c>
      <c r="AH3299" s="149">
        <f t="shared" si="2812"/>
        <v>0</v>
      </c>
      <c r="AJ3299" s="79">
        <f t="shared" ref="AJ3299:AU3299" si="2817">SUM(AJ3300)</f>
        <v>0</v>
      </c>
      <c r="AK3299" s="80">
        <f t="shared" si="2817"/>
        <v>0</v>
      </c>
      <c r="AL3299" s="81">
        <f t="shared" si="2817"/>
        <v>0</v>
      </c>
      <c r="AM3299" s="80">
        <f t="shared" si="2817"/>
        <v>0</v>
      </c>
      <c r="AN3299" s="81">
        <f t="shared" si="2817"/>
        <v>0</v>
      </c>
      <c r="AO3299" s="80">
        <f t="shared" si="2817"/>
        <v>0</v>
      </c>
      <c r="AP3299" s="81">
        <f t="shared" si="2817"/>
        <v>0</v>
      </c>
      <c r="AQ3299" s="80">
        <f t="shared" si="2817"/>
        <v>0</v>
      </c>
      <c r="AR3299" s="81">
        <f t="shared" si="2817"/>
        <v>0</v>
      </c>
      <c r="AS3299" s="80">
        <f t="shared" si="2817"/>
        <v>0</v>
      </c>
      <c r="AT3299" s="81">
        <f t="shared" si="2817"/>
        <v>0</v>
      </c>
      <c r="AU3299" s="80">
        <f t="shared" si="2817"/>
        <v>0</v>
      </c>
      <c r="AV3299" s="81">
        <f t="shared" si="2802"/>
        <v>0</v>
      </c>
      <c r="AW3299" s="80">
        <f t="shared" si="2803"/>
        <v>0</v>
      </c>
      <c r="AX3299" s="210"/>
      <c r="AY3299" s="79">
        <f t="shared" si="2804"/>
        <v>0</v>
      </c>
      <c r="AZ3299" s="80">
        <f t="shared" si="2805"/>
        <v>0</v>
      </c>
      <c r="BA3299" s="81">
        <f t="shared" si="2806"/>
        <v>0</v>
      </c>
      <c r="BB3299" s="80">
        <f t="shared" si="2807"/>
        <v>0</v>
      </c>
      <c r="BC3299" s="80">
        <f t="shared" si="2808"/>
        <v>0</v>
      </c>
      <c r="BD3299" s="86">
        <f t="shared" si="2809"/>
        <v>0</v>
      </c>
    </row>
    <row r="3300" spans="2:56" x14ac:dyDescent="0.3">
      <c r="B3300" s="211" t="s">
        <v>68</v>
      </c>
      <c r="C3300" s="212"/>
      <c r="D3300" s="213"/>
      <c r="E3300" s="144">
        <f t="shared" si="2795"/>
        <v>0</v>
      </c>
      <c r="F3300" s="212"/>
      <c r="G3300" s="213"/>
      <c r="H3300" s="144">
        <f t="shared" si="2796"/>
        <v>0</v>
      </c>
      <c r="I3300" s="212"/>
      <c r="J3300" s="213"/>
      <c r="K3300" s="144">
        <f t="shared" si="2797"/>
        <v>0</v>
      </c>
      <c r="L3300" s="212"/>
      <c r="M3300" s="214"/>
      <c r="N3300" s="215"/>
      <c r="O3300" s="212"/>
      <c r="P3300" s="215"/>
      <c r="Q3300" s="139">
        <f t="shared" si="2798"/>
        <v>0</v>
      </c>
      <c r="R3300" s="215"/>
      <c r="S3300" s="215"/>
      <c r="T3300" s="140">
        <f t="shared" si="2810"/>
        <v>0</v>
      </c>
      <c r="U3300" s="216"/>
      <c r="V3300" s="212"/>
      <c r="W3300" s="215"/>
      <c r="X3300" s="139">
        <f t="shared" si="2799"/>
        <v>0</v>
      </c>
      <c r="Y3300" s="215"/>
      <c r="Z3300" s="215"/>
      <c r="AA3300" s="140">
        <f t="shared" si="2811"/>
        <v>0</v>
      </c>
      <c r="AB3300" s="216"/>
      <c r="AC3300" s="212"/>
      <c r="AD3300" s="215"/>
      <c r="AE3300" s="139">
        <f t="shared" si="2800"/>
        <v>0</v>
      </c>
      <c r="AF3300" s="215"/>
      <c r="AG3300" s="215"/>
      <c r="AH3300" s="140">
        <f t="shared" si="2812"/>
        <v>0</v>
      </c>
      <c r="AJ3300" s="217"/>
      <c r="AK3300" s="218"/>
      <c r="AL3300" s="219"/>
      <c r="AM3300" s="218"/>
      <c r="AN3300" s="219"/>
      <c r="AO3300" s="218"/>
      <c r="AP3300" s="219"/>
      <c r="AQ3300" s="218"/>
      <c r="AR3300" s="219"/>
      <c r="AS3300" s="218"/>
      <c r="AT3300" s="219"/>
      <c r="AU3300" s="218"/>
      <c r="AV3300" s="114">
        <f t="shared" si="2802"/>
        <v>0</v>
      </c>
      <c r="AW3300" s="113">
        <f t="shared" si="2803"/>
        <v>0</v>
      </c>
      <c r="AX3300" s="210"/>
      <c r="AY3300" s="111">
        <f t="shared" si="2804"/>
        <v>0</v>
      </c>
      <c r="AZ3300" s="113">
        <f t="shared" si="2805"/>
        <v>0</v>
      </c>
      <c r="BA3300" s="114">
        <f t="shared" si="2806"/>
        <v>0</v>
      </c>
      <c r="BB3300" s="113">
        <f t="shared" si="2807"/>
        <v>0</v>
      </c>
      <c r="BC3300" s="113">
        <f t="shared" si="2808"/>
        <v>0</v>
      </c>
      <c r="BD3300" s="117">
        <f t="shared" si="2809"/>
        <v>0</v>
      </c>
    </row>
    <row r="3301" spans="2:56" x14ac:dyDescent="0.3">
      <c r="B3301" s="222" t="s">
        <v>69</v>
      </c>
      <c r="C3301" s="78">
        <f>SUM(C3302:C3304)</f>
        <v>0</v>
      </c>
      <c r="D3301" s="79">
        <f>SUM(D3302:D3304)</f>
        <v>0</v>
      </c>
      <c r="E3301" s="69">
        <f t="shared" si="2795"/>
        <v>0</v>
      </c>
      <c r="F3301" s="78">
        <f>SUM(F3302:F3304)</f>
        <v>0</v>
      </c>
      <c r="G3301" s="79">
        <f>SUM(G3302:G3304)</f>
        <v>0</v>
      </c>
      <c r="H3301" s="69">
        <f t="shared" si="2796"/>
        <v>0</v>
      </c>
      <c r="I3301" s="78">
        <f>SUM(I3302:I3304)</f>
        <v>0</v>
      </c>
      <c r="J3301" s="79">
        <f>SUM(J3302:J3304)</f>
        <v>0</v>
      </c>
      <c r="K3301" s="69">
        <f t="shared" si="2797"/>
        <v>0</v>
      </c>
      <c r="L3301" s="78">
        <f>SUM(L3302:L3304)</f>
        <v>0</v>
      </c>
      <c r="M3301" s="80">
        <f>SUM(M3302:M3304)</f>
        <v>0</v>
      </c>
      <c r="N3301" s="81">
        <f>SUM(N3302:N3304)</f>
        <v>0</v>
      </c>
      <c r="O3301" s="78">
        <f>SUM(O3302:O3304)</f>
        <v>0</v>
      </c>
      <c r="P3301" s="81">
        <f>SUM(P3302:P3304)</f>
        <v>0</v>
      </c>
      <c r="Q3301" s="148">
        <f t="shared" si="2798"/>
        <v>0</v>
      </c>
      <c r="R3301" s="81">
        <f>SUM(R3302:R3304)</f>
        <v>0</v>
      </c>
      <c r="S3301" s="81">
        <f>SUM(S3302:S3304)</f>
        <v>0</v>
      </c>
      <c r="T3301" s="149">
        <f t="shared" si="2810"/>
        <v>0</v>
      </c>
      <c r="U3301" s="216"/>
      <c r="V3301" s="78">
        <f>SUM(V3302:V3304)</f>
        <v>0</v>
      </c>
      <c r="W3301" s="81">
        <f>SUM(W3302:W3304)</f>
        <v>0</v>
      </c>
      <c r="X3301" s="148">
        <f t="shared" si="2799"/>
        <v>0</v>
      </c>
      <c r="Y3301" s="81">
        <f>SUM(Y3302:Y3304)</f>
        <v>0</v>
      </c>
      <c r="Z3301" s="81">
        <f>SUM(Z3302:Z3304)</f>
        <v>0</v>
      </c>
      <c r="AA3301" s="149">
        <f t="shared" si="2811"/>
        <v>0</v>
      </c>
      <c r="AB3301" s="216"/>
      <c r="AC3301" s="78">
        <f>SUM(AC3302:AC3304)</f>
        <v>0</v>
      </c>
      <c r="AD3301" s="81">
        <f>SUM(AD3302:AD3304)</f>
        <v>0</v>
      </c>
      <c r="AE3301" s="148">
        <f t="shared" si="2800"/>
        <v>0</v>
      </c>
      <c r="AF3301" s="81">
        <f>SUM(AF3302:AF3304)</f>
        <v>0</v>
      </c>
      <c r="AG3301" s="81">
        <f>SUM(AG3302:AG3304)</f>
        <v>0</v>
      </c>
      <c r="AH3301" s="149">
        <f t="shared" si="2812"/>
        <v>0</v>
      </c>
      <c r="AJ3301" s="79">
        <f t="shared" ref="AJ3301:AU3301" si="2818">SUM(AJ3302:AJ3304)</f>
        <v>0</v>
      </c>
      <c r="AK3301" s="80">
        <f t="shared" si="2818"/>
        <v>0</v>
      </c>
      <c r="AL3301" s="81">
        <f t="shared" si="2818"/>
        <v>0</v>
      </c>
      <c r="AM3301" s="80">
        <f t="shared" si="2818"/>
        <v>0</v>
      </c>
      <c r="AN3301" s="81">
        <f t="shared" si="2818"/>
        <v>0</v>
      </c>
      <c r="AO3301" s="80">
        <f t="shared" si="2818"/>
        <v>0</v>
      </c>
      <c r="AP3301" s="81">
        <f t="shared" si="2818"/>
        <v>0</v>
      </c>
      <c r="AQ3301" s="80">
        <f t="shared" si="2818"/>
        <v>0</v>
      </c>
      <c r="AR3301" s="81">
        <f t="shared" si="2818"/>
        <v>0</v>
      </c>
      <c r="AS3301" s="80">
        <f t="shared" si="2818"/>
        <v>0</v>
      </c>
      <c r="AT3301" s="81">
        <f t="shared" si="2818"/>
        <v>0</v>
      </c>
      <c r="AU3301" s="80">
        <f t="shared" si="2818"/>
        <v>0</v>
      </c>
      <c r="AV3301" s="81">
        <f t="shared" si="2802"/>
        <v>0</v>
      </c>
      <c r="AW3301" s="80">
        <f t="shared" si="2803"/>
        <v>0</v>
      </c>
      <c r="AX3301" s="210"/>
      <c r="AY3301" s="79">
        <f t="shared" si="2804"/>
        <v>0</v>
      </c>
      <c r="AZ3301" s="80">
        <f t="shared" si="2805"/>
        <v>0</v>
      </c>
      <c r="BA3301" s="81">
        <f t="shared" si="2806"/>
        <v>0</v>
      </c>
      <c r="BB3301" s="80">
        <f t="shared" si="2807"/>
        <v>0</v>
      </c>
      <c r="BC3301" s="80">
        <f t="shared" si="2808"/>
        <v>0</v>
      </c>
      <c r="BD3301" s="86">
        <f t="shared" si="2809"/>
        <v>0</v>
      </c>
    </row>
    <row r="3302" spans="2:56" x14ac:dyDescent="0.3">
      <c r="B3302" s="211" t="s">
        <v>70</v>
      </c>
      <c r="C3302" s="212"/>
      <c r="D3302" s="213"/>
      <c r="E3302" s="144">
        <f t="shared" si="2795"/>
        <v>0</v>
      </c>
      <c r="F3302" s="212"/>
      <c r="G3302" s="213"/>
      <c r="H3302" s="144">
        <f t="shared" si="2796"/>
        <v>0</v>
      </c>
      <c r="I3302" s="212"/>
      <c r="J3302" s="213"/>
      <c r="K3302" s="144">
        <f t="shared" si="2797"/>
        <v>0</v>
      </c>
      <c r="L3302" s="212"/>
      <c r="M3302" s="214"/>
      <c r="N3302" s="215"/>
      <c r="O3302" s="212"/>
      <c r="P3302" s="215"/>
      <c r="Q3302" s="139">
        <f t="shared" si="2798"/>
        <v>0</v>
      </c>
      <c r="R3302" s="215"/>
      <c r="S3302" s="215"/>
      <c r="T3302" s="140">
        <f t="shared" si="2810"/>
        <v>0</v>
      </c>
      <c r="U3302" s="216"/>
      <c r="V3302" s="212"/>
      <c r="W3302" s="215"/>
      <c r="X3302" s="139">
        <f t="shared" si="2799"/>
        <v>0</v>
      </c>
      <c r="Y3302" s="215"/>
      <c r="Z3302" s="215"/>
      <c r="AA3302" s="140">
        <f t="shared" si="2811"/>
        <v>0</v>
      </c>
      <c r="AB3302" s="216"/>
      <c r="AC3302" s="212"/>
      <c r="AD3302" s="215"/>
      <c r="AE3302" s="139">
        <f t="shared" si="2800"/>
        <v>0</v>
      </c>
      <c r="AF3302" s="215"/>
      <c r="AG3302" s="215"/>
      <c r="AH3302" s="140">
        <f t="shared" si="2812"/>
        <v>0</v>
      </c>
      <c r="AJ3302" s="217"/>
      <c r="AK3302" s="218"/>
      <c r="AL3302" s="219"/>
      <c r="AM3302" s="218"/>
      <c r="AN3302" s="219"/>
      <c r="AO3302" s="218"/>
      <c r="AP3302" s="219"/>
      <c r="AQ3302" s="218"/>
      <c r="AR3302" s="219"/>
      <c r="AS3302" s="218"/>
      <c r="AT3302" s="219"/>
      <c r="AU3302" s="218"/>
      <c r="AV3302" s="114">
        <f t="shared" si="2802"/>
        <v>0</v>
      </c>
      <c r="AW3302" s="113">
        <f t="shared" si="2803"/>
        <v>0</v>
      </c>
      <c r="AX3302" s="210"/>
      <c r="AY3302" s="111">
        <f t="shared" si="2804"/>
        <v>0</v>
      </c>
      <c r="AZ3302" s="113">
        <f t="shared" si="2805"/>
        <v>0</v>
      </c>
      <c r="BA3302" s="114">
        <f t="shared" si="2806"/>
        <v>0</v>
      </c>
      <c r="BB3302" s="113">
        <f t="shared" si="2807"/>
        <v>0</v>
      </c>
      <c r="BC3302" s="113">
        <f t="shared" si="2808"/>
        <v>0</v>
      </c>
      <c r="BD3302" s="117">
        <f t="shared" si="2809"/>
        <v>0</v>
      </c>
    </row>
    <row r="3303" spans="2:56" x14ac:dyDescent="0.3">
      <c r="B3303" s="211" t="s">
        <v>71</v>
      </c>
      <c r="C3303" s="212"/>
      <c r="D3303" s="213"/>
      <c r="E3303" s="144">
        <f t="shared" si="2795"/>
        <v>0</v>
      </c>
      <c r="F3303" s="212"/>
      <c r="G3303" s="213"/>
      <c r="H3303" s="144">
        <f t="shared" si="2796"/>
        <v>0</v>
      </c>
      <c r="I3303" s="212"/>
      <c r="J3303" s="213"/>
      <c r="K3303" s="144">
        <f t="shared" si="2797"/>
        <v>0</v>
      </c>
      <c r="L3303" s="212"/>
      <c r="M3303" s="214"/>
      <c r="N3303" s="215"/>
      <c r="O3303" s="212"/>
      <c r="P3303" s="215"/>
      <c r="Q3303" s="139">
        <f t="shared" si="2798"/>
        <v>0</v>
      </c>
      <c r="R3303" s="215"/>
      <c r="S3303" s="215"/>
      <c r="T3303" s="140">
        <f t="shared" si="2810"/>
        <v>0</v>
      </c>
      <c r="U3303" s="216"/>
      <c r="V3303" s="212"/>
      <c r="W3303" s="215"/>
      <c r="X3303" s="139">
        <f t="shared" si="2799"/>
        <v>0</v>
      </c>
      <c r="Y3303" s="215"/>
      <c r="Z3303" s="215"/>
      <c r="AA3303" s="140">
        <f t="shared" si="2811"/>
        <v>0</v>
      </c>
      <c r="AB3303" s="216"/>
      <c r="AC3303" s="212"/>
      <c r="AD3303" s="215"/>
      <c r="AE3303" s="139">
        <f t="shared" si="2800"/>
        <v>0</v>
      </c>
      <c r="AF3303" s="215"/>
      <c r="AG3303" s="215"/>
      <c r="AH3303" s="140">
        <f t="shared" si="2812"/>
        <v>0</v>
      </c>
      <c r="AJ3303" s="217"/>
      <c r="AK3303" s="218"/>
      <c r="AL3303" s="219"/>
      <c r="AM3303" s="218"/>
      <c r="AN3303" s="219"/>
      <c r="AO3303" s="218"/>
      <c r="AP3303" s="219"/>
      <c r="AQ3303" s="218"/>
      <c r="AR3303" s="219"/>
      <c r="AS3303" s="218"/>
      <c r="AT3303" s="219"/>
      <c r="AU3303" s="218"/>
      <c r="AV3303" s="114">
        <f t="shared" si="2802"/>
        <v>0</v>
      </c>
      <c r="AW3303" s="113">
        <f t="shared" si="2803"/>
        <v>0</v>
      </c>
      <c r="AX3303" s="210"/>
      <c r="AY3303" s="111">
        <f t="shared" si="2804"/>
        <v>0</v>
      </c>
      <c r="AZ3303" s="113">
        <f t="shared" si="2805"/>
        <v>0</v>
      </c>
      <c r="BA3303" s="114">
        <f t="shared" si="2806"/>
        <v>0</v>
      </c>
      <c r="BB3303" s="113">
        <f t="shared" si="2807"/>
        <v>0</v>
      </c>
      <c r="BC3303" s="113">
        <f t="shared" si="2808"/>
        <v>0</v>
      </c>
      <c r="BD3303" s="117">
        <f t="shared" si="2809"/>
        <v>0</v>
      </c>
    </row>
    <row r="3304" spans="2:56" x14ac:dyDescent="0.3">
      <c r="B3304" s="211" t="s">
        <v>72</v>
      </c>
      <c r="C3304" s="212"/>
      <c r="D3304" s="213"/>
      <c r="E3304" s="144">
        <f t="shared" si="2795"/>
        <v>0</v>
      </c>
      <c r="F3304" s="212"/>
      <c r="G3304" s="213"/>
      <c r="H3304" s="144">
        <f t="shared" si="2796"/>
        <v>0</v>
      </c>
      <c r="I3304" s="212"/>
      <c r="J3304" s="213"/>
      <c r="K3304" s="144">
        <f t="shared" si="2797"/>
        <v>0</v>
      </c>
      <c r="L3304" s="212"/>
      <c r="M3304" s="214"/>
      <c r="N3304" s="215"/>
      <c r="O3304" s="212"/>
      <c r="P3304" s="215"/>
      <c r="Q3304" s="139">
        <f t="shared" si="2798"/>
        <v>0</v>
      </c>
      <c r="R3304" s="215"/>
      <c r="S3304" s="215"/>
      <c r="T3304" s="140">
        <f t="shared" si="2810"/>
        <v>0</v>
      </c>
      <c r="U3304" s="216"/>
      <c r="V3304" s="212"/>
      <c r="W3304" s="215"/>
      <c r="X3304" s="139">
        <f t="shared" si="2799"/>
        <v>0</v>
      </c>
      <c r="Y3304" s="215"/>
      <c r="Z3304" s="215"/>
      <c r="AA3304" s="140">
        <f t="shared" si="2811"/>
        <v>0</v>
      </c>
      <c r="AB3304" s="216"/>
      <c r="AC3304" s="212"/>
      <c r="AD3304" s="215"/>
      <c r="AE3304" s="139">
        <f t="shared" si="2800"/>
        <v>0</v>
      </c>
      <c r="AF3304" s="215"/>
      <c r="AG3304" s="215"/>
      <c r="AH3304" s="140">
        <f t="shared" si="2812"/>
        <v>0</v>
      </c>
      <c r="AJ3304" s="217"/>
      <c r="AK3304" s="218"/>
      <c r="AL3304" s="219"/>
      <c r="AM3304" s="218"/>
      <c r="AN3304" s="219"/>
      <c r="AO3304" s="218"/>
      <c r="AP3304" s="219"/>
      <c r="AQ3304" s="218"/>
      <c r="AR3304" s="219"/>
      <c r="AS3304" s="218"/>
      <c r="AT3304" s="219"/>
      <c r="AU3304" s="218"/>
      <c r="AV3304" s="114">
        <f t="shared" si="2802"/>
        <v>0</v>
      </c>
      <c r="AW3304" s="113">
        <f t="shared" si="2803"/>
        <v>0</v>
      </c>
      <c r="AX3304" s="210"/>
      <c r="AY3304" s="111">
        <f t="shared" si="2804"/>
        <v>0</v>
      </c>
      <c r="AZ3304" s="113">
        <f t="shared" si="2805"/>
        <v>0</v>
      </c>
      <c r="BA3304" s="114">
        <f t="shared" si="2806"/>
        <v>0</v>
      </c>
      <c r="BB3304" s="113">
        <f t="shared" si="2807"/>
        <v>0</v>
      </c>
      <c r="BC3304" s="113">
        <f t="shared" si="2808"/>
        <v>0</v>
      </c>
      <c r="BD3304" s="117">
        <f t="shared" si="2809"/>
        <v>0</v>
      </c>
    </row>
    <row r="3305" spans="2:56" x14ac:dyDescent="0.3">
      <c r="B3305" s="222" t="s">
        <v>73</v>
      </c>
      <c r="C3305" s="78">
        <f>SUM(C3306:C3309)</f>
        <v>0</v>
      </c>
      <c r="D3305" s="79">
        <f>SUM(D3306:D3309)</f>
        <v>0</v>
      </c>
      <c r="E3305" s="69">
        <f t="shared" si="2795"/>
        <v>0</v>
      </c>
      <c r="F3305" s="78">
        <f>SUM(F3306:F3309)</f>
        <v>0</v>
      </c>
      <c r="G3305" s="79">
        <f>SUM(G3306:G3309)</f>
        <v>0</v>
      </c>
      <c r="H3305" s="69">
        <f t="shared" si="2796"/>
        <v>0</v>
      </c>
      <c r="I3305" s="78">
        <f>SUM(I3306:I3309)</f>
        <v>0</v>
      </c>
      <c r="J3305" s="79">
        <f>SUM(J3306:J3309)</f>
        <v>0</v>
      </c>
      <c r="K3305" s="69">
        <f t="shared" si="2797"/>
        <v>0</v>
      </c>
      <c r="L3305" s="78">
        <f>SUM(L3306:L3309)</f>
        <v>0</v>
      </c>
      <c r="M3305" s="80">
        <f>SUM(M3306:M3309)</f>
        <v>0</v>
      </c>
      <c r="N3305" s="81">
        <f>SUM(N3306:N3309)</f>
        <v>0</v>
      </c>
      <c r="O3305" s="78">
        <f>SUM(O3306:O3309)</f>
        <v>0</v>
      </c>
      <c r="P3305" s="81">
        <f>SUM(P3306:P3309)</f>
        <v>0</v>
      </c>
      <c r="Q3305" s="148">
        <f t="shared" si="2798"/>
        <v>0</v>
      </c>
      <c r="R3305" s="81">
        <f>SUM(R3306:R3309)</f>
        <v>0</v>
      </c>
      <c r="S3305" s="81">
        <f>SUM(S3306:S3309)</f>
        <v>0</v>
      </c>
      <c r="T3305" s="149">
        <f t="shared" si="2810"/>
        <v>0</v>
      </c>
      <c r="U3305" s="216"/>
      <c r="V3305" s="78">
        <f>SUM(V3306:V3309)</f>
        <v>0</v>
      </c>
      <c r="W3305" s="81">
        <f>SUM(W3306:W3309)</f>
        <v>0</v>
      </c>
      <c r="X3305" s="148">
        <f t="shared" si="2799"/>
        <v>0</v>
      </c>
      <c r="Y3305" s="81">
        <f>SUM(Y3306:Y3309)</f>
        <v>0</v>
      </c>
      <c r="Z3305" s="81">
        <f>SUM(Z3306:Z3309)</f>
        <v>0</v>
      </c>
      <c r="AA3305" s="149">
        <f t="shared" si="2811"/>
        <v>0</v>
      </c>
      <c r="AB3305" s="216"/>
      <c r="AC3305" s="78">
        <f>SUM(AC3306:AC3309)</f>
        <v>0</v>
      </c>
      <c r="AD3305" s="81">
        <f>SUM(AD3306:AD3309)</f>
        <v>0</v>
      </c>
      <c r="AE3305" s="148">
        <f t="shared" si="2800"/>
        <v>0</v>
      </c>
      <c r="AF3305" s="81">
        <f>SUM(AF3306:AF3309)</f>
        <v>0</v>
      </c>
      <c r="AG3305" s="81">
        <f>SUM(AG3306:AG3309)</f>
        <v>0</v>
      </c>
      <c r="AH3305" s="149">
        <f t="shared" si="2812"/>
        <v>0</v>
      </c>
      <c r="AJ3305" s="79">
        <f t="shared" ref="AJ3305:AU3305" si="2819">SUM(AJ3306:AJ3309)</f>
        <v>0</v>
      </c>
      <c r="AK3305" s="80">
        <f t="shared" si="2819"/>
        <v>0</v>
      </c>
      <c r="AL3305" s="81">
        <f t="shared" si="2819"/>
        <v>0</v>
      </c>
      <c r="AM3305" s="80">
        <f t="shared" si="2819"/>
        <v>0</v>
      </c>
      <c r="AN3305" s="81">
        <f t="shared" si="2819"/>
        <v>0</v>
      </c>
      <c r="AO3305" s="80">
        <f t="shared" si="2819"/>
        <v>0</v>
      </c>
      <c r="AP3305" s="81">
        <f t="shared" si="2819"/>
        <v>0</v>
      </c>
      <c r="AQ3305" s="80">
        <f t="shared" si="2819"/>
        <v>0</v>
      </c>
      <c r="AR3305" s="81">
        <f t="shared" si="2819"/>
        <v>0</v>
      </c>
      <c r="AS3305" s="80">
        <f t="shared" si="2819"/>
        <v>0</v>
      </c>
      <c r="AT3305" s="81">
        <f t="shared" si="2819"/>
        <v>0</v>
      </c>
      <c r="AU3305" s="80">
        <f t="shared" si="2819"/>
        <v>0</v>
      </c>
      <c r="AV3305" s="81">
        <f t="shared" si="2802"/>
        <v>0</v>
      </c>
      <c r="AW3305" s="80">
        <f t="shared" si="2803"/>
        <v>0</v>
      </c>
      <c r="AX3305" s="210"/>
      <c r="AY3305" s="79">
        <f t="shared" si="2804"/>
        <v>0</v>
      </c>
      <c r="AZ3305" s="80">
        <f t="shared" si="2805"/>
        <v>0</v>
      </c>
      <c r="BA3305" s="81">
        <f t="shared" si="2806"/>
        <v>0</v>
      </c>
      <c r="BB3305" s="80">
        <f t="shared" si="2807"/>
        <v>0</v>
      </c>
      <c r="BC3305" s="80">
        <f t="shared" si="2808"/>
        <v>0</v>
      </c>
      <c r="BD3305" s="86">
        <f t="shared" si="2809"/>
        <v>0</v>
      </c>
    </row>
    <row r="3306" spans="2:56" x14ac:dyDescent="0.3">
      <c r="B3306" s="211" t="s">
        <v>74</v>
      </c>
      <c r="C3306" s="212"/>
      <c r="D3306" s="213"/>
      <c r="E3306" s="144">
        <f t="shared" si="2795"/>
        <v>0</v>
      </c>
      <c r="F3306" s="212"/>
      <c r="G3306" s="213"/>
      <c r="H3306" s="144">
        <f t="shared" si="2796"/>
        <v>0</v>
      </c>
      <c r="I3306" s="212"/>
      <c r="J3306" s="213"/>
      <c r="K3306" s="144">
        <f t="shared" si="2797"/>
        <v>0</v>
      </c>
      <c r="L3306" s="212"/>
      <c r="M3306" s="214"/>
      <c r="N3306" s="215"/>
      <c r="O3306" s="212"/>
      <c r="P3306" s="215"/>
      <c r="Q3306" s="139">
        <f t="shared" si="2798"/>
        <v>0</v>
      </c>
      <c r="R3306" s="215"/>
      <c r="S3306" s="215"/>
      <c r="T3306" s="140">
        <f t="shared" si="2810"/>
        <v>0</v>
      </c>
      <c r="U3306" s="216"/>
      <c r="V3306" s="212"/>
      <c r="W3306" s="215"/>
      <c r="X3306" s="139">
        <f t="shared" si="2799"/>
        <v>0</v>
      </c>
      <c r="Y3306" s="215"/>
      <c r="Z3306" s="215"/>
      <c r="AA3306" s="140">
        <f t="shared" si="2811"/>
        <v>0</v>
      </c>
      <c r="AB3306" s="216"/>
      <c r="AC3306" s="212"/>
      <c r="AD3306" s="215"/>
      <c r="AE3306" s="139">
        <f t="shared" si="2800"/>
        <v>0</v>
      </c>
      <c r="AF3306" s="215"/>
      <c r="AG3306" s="215"/>
      <c r="AH3306" s="140">
        <f t="shared" si="2812"/>
        <v>0</v>
      </c>
      <c r="AJ3306" s="217"/>
      <c r="AK3306" s="218"/>
      <c r="AL3306" s="219"/>
      <c r="AM3306" s="218"/>
      <c r="AN3306" s="219"/>
      <c r="AO3306" s="218"/>
      <c r="AP3306" s="219"/>
      <c r="AQ3306" s="218"/>
      <c r="AR3306" s="219"/>
      <c r="AS3306" s="218"/>
      <c r="AT3306" s="219"/>
      <c r="AU3306" s="218"/>
      <c r="AV3306" s="114">
        <f t="shared" si="2802"/>
        <v>0</v>
      </c>
      <c r="AW3306" s="113">
        <f t="shared" si="2803"/>
        <v>0</v>
      </c>
      <c r="AX3306" s="210"/>
      <c r="AY3306" s="111">
        <f t="shared" si="2804"/>
        <v>0</v>
      </c>
      <c r="AZ3306" s="113">
        <f t="shared" si="2805"/>
        <v>0</v>
      </c>
      <c r="BA3306" s="114">
        <f t="shared" si="2806"/>
        <v>0</v>
      </c>
      <c r="BB3306" s="113">
        <f t="shared" si="2807"/>
        <v>0</v>
      </c>
      <c r="BC3306" s="113">
        <f t="shared" si="2808"/>
        <v>0</v>
      </c>
      <c r="BD3306" s="117">
        <f t="shared" si="2809"/>
        <v>0</v>
      </c>
    </row>
    <row r="3307" spans="2:56" x14ac:dyDescent="0.3">
      <c r="B3307" s="211" t="s">
        <v>75</v>
      </c>
      <c r="C3307" s="212"/>
      <c r="D3307" s="213"/>
      <c r="E3307" s="144">
        <f t="shared" si="2795"/>
        <v>0</v>
      </c>
      <c r="F3307" s="212"/>
      <c r="G3307" s="213"/>
      <c r="H3307" s="144">
        <f t="shared" si="2796"/>
        <v>0</v>
      </c>
      <c r="I3307" s="212"/>
      <c r="J3307" s="213"/>
      <c r="K3307" s="144">
        <f t="shared" si="2797"/>
        <v>0</v>
      </c>
      <c r="L3307" s="212"/>
      <c r="M3307" s="214"/>
      <c r="N3307" s="215"/>
      <c r="O3307" s="212"/>
      <c r="P3307" s="215"/>
      <c r="Q3307" s="139">
        <f t="shared" si="2798"/>
        <v>0</v>
      </c>
      <c r="R3307" s="215"/>
      <c r="S3307" s="215"/>
      <c r="T3307" s="140">
        <f t="shared" si="2810"/>
        <v>0</v>
      </c>
      <c r="U3307" s="216"/>
      <c r="V3307" s="212"/>
      <c r="W3307" s="215"/>
      <c r="X3307" s="139">
        <f t="shared" si="2799"/>
        <v>0</v>
      </c>
      <c r="Y3307" s="215"/>
      <c r="Z3307" s="215"/>
      <c r="AA3307" s="140">
        <f t="shared" si="2811"/>
        <v>0</v>
      </c>
      <c r="AB3307" s="216"/>
      <c r="AC3307" s="212"/>
      <c r="AD3307" s="215"/>
      <c r="AE3307" s="139">
        <f t="shared" si="2800"/>
        <v>0</v>
      </c>
      <c r="AF3307" s="215"/>
      <c r="AG3307" s="215"/>
      <c r="AH3307" s="140">
        <f t="shared" si="2812"/>
        <v>0</v>
      </c>
      <c r="AJ3307" s="217"/>
      <c r="AK3307" s="218"/>
      <c r="AL3307" s="219"/>
      <c r="AM3307" s="218"/>
      <c r="AN3307" s="219"/>
      <c r="AO3307" s="218"/>
      <c r="AP3307" s="219"/>
      <c r="AQ3307" s="218"/>
      <c r="AR3307" s="219"/>
      <c r="AS3307" s="218"/>
      <c r="AT3307" s="219"/>
      <c r="AU3307" s="218"/>
      <c r="AV3307" s="114">
        <f t="shared" si="2802"/>
        <v>0</v>
      </c>
      <c r="AW3307" s="113">
        <f t="shared" si="2803"/>
        <v>0</v>
      </c>
      <c r="AX3307" s="210"/>
      <c r="AY3307" s="111">
        <f t="shared" si="2804"/>
        <v>0</v>
      </c>
      <c r="AZ3307" s="113">
        <f t="shared" si="2805"/>
        <v>0</v>
      </c>
      <c r="BA3307" s="114">
        <f t="shared" si="2806"/>
        <v>0</v>
      </c>
      <c r="BB3307" s="113">
        <f t="shared" si="2807"/>
        <v>0</v>
      </c>
      <c r="BC3307" s="113">
        <f t="shared" si="2808"/>
        <v>0</v>
      </c>
      <c r="BD3307" s="117">
        <f t="shared" si="2809"/>
        <v>0</v>
      </c>
    </row>
    <row r="3308" spans="2:56" x14ac:dyDescent="0.3">
      <c r="B3308" s="211" t="s">
        <v>76</v>
      </c>
      <c r="C3308" s="212"/>
      <c r="D3308" s="213"/>
      <c r="E3308" s="144">
        <f t="shared" si="2795"/>
        <v>0</v>
      </c>
      <c r="F3308" s="212"/>
      <c r="G3308" s="213"/>
      <c r="H3308" s="144">
        <f t="shared" si="2796"/>
        <v>0</v>
      </c>
      <c r="I3308" s="212"/>
      <c r="J3308" s="213"/>
      <c r="K3308" s="144">
        <f t="shared" si="2797"/>
        <v>0</v>
      </c>
      <c r="L3308" s="212"/>
      <c r="M3308" s="214"/>
      <c r="N3308" s="215"/>
      <c r="O3308" s="212"/>
      <c r="P3308" s="215"/>
      <c r="Q3308" s="139">
        <f t="shared" si="2798"/>
        <v>0</v>
      </c>
      <c r="R3308" s="215"/>
      <c r="S3308" s="215"/>
      <c r="T3308" s="140">
        <f t="shared" si="2810"/>
        <v>0</v>
      </c>
      <c r="U3308" s="216"/>
      <c r="V3308" s="212"/>
      <c r="W3308" s="215"/>
      <c r="X3308" s="139">
        <f t="shared" si="2799"/>
        <v>0</v>
      </c>
      <c r="Y3308" s="215"/>
      <c r="Z3308" s="215"/>
      <c r="AA3308" s="140">
        <f t="shared" si="2811"/>
        <v>0</v>
      </c>
      <c r="AB3308" s="216"/>
      <c r="AC3308" s="212"/>
      <c r="AD3308" s="215"/>
      <c r="AE3308" s="139">
        <f t="shared" si="2800"/>
        <v>0</v>
      </c>
      <c r="AF3308" s="215"/>
      <c r="AG3308" s="215"/>
      <c r="AH3308" s="140">
        <f t="shared" si="2812"/>
        <v>0</v>
      </c>
      <c r="AJ3308" s="217"/>
      <c r="AK3308" s="218"/>
      <c r="AL3308" s="219"/>
      <c r="AM3308" s="218"/>
      <c r="AN3308" s="219"/>
      <c r="AO3308" s="218"/>
      <c r="AP3308" s="219"/>
      <c r="AQ3308" s="218"/>
      <c r="AR3308" s="219"/>
      <c r="AS3308" s="218"/>
      <c r="AT3308" s="219"/>
      <c r="AU3308" s="218"/>
      <c r="AV3308" s="114">
        <f t="shared" si="2802"/>
        <v>0</v>
      </c>
      <c r="AW3308" s="113">
        <f t="shared" si="2803"/>
        <v>0</v>
      </c>
      <c r="AX3308" s="210"/>
      <c r="AY3308" s="111">
        <f t="shared" si="2804"/>
        <v>0</v>
      </c>
      <c r="AZ3308" s="113">
        <f t="shared" si="2805"/>
        <v>0</v>
      </c>
      <c r="BA3308" s="114">
        <f t="shared" si="2806"/>
        <v>0</v>
      </c>
      <c r="BB3308" s="113">
        <f t="shared" si="2807"/>
        <v>0</v>
      </c>
      <c r="BC3308" s="113">
        <f t="shared" si="2808"/>
        <v>0</v>
      </c>
      <c r="BD3308" s="117">
        <f t="shared" si="2809"/>
        <v>0</v>
      </c>
    </row>
    <row r="3309" spans="2:56" x14ac:dyDescent="0.3">
      <c r="B3309" s="211" t="s">
        <v>77</v>
      </c>
      <c r="C3309" s="212"/>
      <c r="D3309" s="213"/>
      <c r="E3309" s="144">
        <f t="shared" si="2795"/>
        <v>0</v>
      </c>
      <c r="F3309" s="212"/>
      <c r="G3309" s="213"/>
      <c r="H3309" s="144">
        <f t="shared" si="2796"/>
        <v>0</v>
      </c>
      <c r="I3309" s="212"/>
      <c r="J3309" s="213"/>
      <c r="K3309" s="144">
        <f t="shared" si="2797"/>
        <v>0</v>
      </c>
      <c r="L3309" s="212"/>
      <c r="M3309" s="214"/>
      <c r="N3309" s="215"/>
      <c r="O3309" s="212"/>
      <c r="P3309" s="215"/>
      <c r="Q3309" s="139">
        <f t="shared" si="2798"/>
        <v>0</v>
      </c>
      <c r="R3309" s="215"/>
      <c r="S3309" s="215"/>
      <c r="T3309" s="140">
        <f t="shared" si="2810"/>
        <v>0</v>
      </c>
      <c r="U3309" s="216"/>
      <c r="V3309" s="212"/>
      <c r="W3309" s="215"/>
      <c r="X3309" s="139">
        <f t="shared" si="2799"/>
        <v>0</v>
      </c>
      <c r="Y3309" s="215"/>
      <c r="Z3309" s="215"/>
      <c r="AA3309" s="140">
        <f t="shared" si="2811"/>
        <v>0</v>
      </c>
      <c r="AB3309" s="216"/>
      <c r="AC3309" s="212"/>
      <c r="AD3309" s="215"/>
      <c r="AE3309" s="139">
        <f t="shared" si="2800"/>
        <v>0</v>
      </c>
      <c r="AF3309" s="215"/>
      <c r="AG3309" s="215"/>
      <c r="AH3309" s="140">
        <f t="shared" si="2812"/>
        <v>0</v>
      </c>
      <c r="AJ3309" s="217"/>
      <c r="AK3309" s="218"/>
      <c r="AL3309" s="219"/>
      <c r="AM3309" s="218"/>
      <c r="AN3309" s="219"/>
      <c r="AO3309" s="218"/>
      <c r="AP3309" s="219"/>
      <c r="AQ3309" s="218"/>
      <c r="AR3309" s="219"/>
      <c r="AS3309" s="218"/>
      <c r="AT3309" s="219"/>
      <c r="AU3309" s="218"/>
      <c r="AV3309" s="114">
        <f t="shared" si="2802"/>
        <v>0</v>
      </c>
      <c r="AW3309" s="113">
        <f t="shared" si="2803"/>
        <v>0</v>
      </c>
      <c r="AX3309" s="210"/>
      <c r="AY3309" s="111">
        <f t="shared" si="2804"/>
        <v>0</v>
      </c>
      <c r="AZ3309" s="113">
        <f t="shared" si="2805"/>
        <v>0</v>
      </c>
      <c r="BA3309" s="114">
        <f t="shared" si="2806"/>
        <v>0</v>
      </c>
      <c r="BB3309" s="113">
        <f t="shared" si="2807"/>
        <v>0</v>
      </c>
      <c r="BC3309" s="113">
        <f t="shared" si="2808"/>
        <v>0</v>
      </c>
      <c r="BD3309" s="117">
        <f t="shared" si="2809"/>
        <v>0</v>
      </c>
    </row>
    <row r="3310" spans="2:56" x14ac:dyDescent="0.3">
      <c r="B3310" s="222" t="s">
        <v>78</v>
      </c>
      <c r="C3310" s="78">
        <f>SUM(C3311)</f>
        <v>0</v>
      </c>
      <c r="D3310" s="79">
        <f>SUM(D3311)</f>
        <v>0</v>
      </c>
      <c r="E3310" s="69">
        <f t="shared" si="2795"/>
        <v>0</v>
      </c>
      <c r="F3310" s="78">
        <f>SUM(F3311)</f>
        <v>0</v>
      </c>
      <c r="G3310" s="79">
        <f>SUM(G3311)</f>
        <v>0</v>
      </c>
      <c r="H3310" s="69">
        <f t="shared" si="2796"/>
        <v>0</v>
      </c>
      <c r="I3310" s="78">
        <f>SUM(I3311)</f>
        <v>0</v>
      </c>
      <c r="J3310" s="79">
        <f>SUM(J3311)</f>
        <v>0</v>
      </c>
      <c r="K3310" s="69">
        <f t="shared" si="2797"/>
        <v>0</v>
      </c>
      <c r="L3310" s="78">
        <f>SUM(L3311)</f>
        <v>0</v>
      </c>
      <c r="M3310" s="80">
        <f>SUM(M3311)</f>
        <v>0</v>
      </c>
      <c r="N3310" s="81">
        <f>SUM(N3311)</f>
        <v>0</v>
      </c>
      <c r="O3310" s="78">
        <f>SUM(O3311)</f>
        <v>0</v>
      </c>
      <c r="P3310" s="81">
        <f>SUM(P3311)</f>
        <v>0</v>
      </c>
      <c r="Q3310" s="148">
        <f t="shared" si="2798"/>
        <v>0</v>
      </c>
      <c r="R3310" s="81">
        <f>SUM(R3311)</f>
        <v>0</v>
      </c>
      <c r="S3310" s="81">
        <f>SUM(S3311)</f>
        <v>0</v>
      </c>
      <c r="T3310" s="149">
        <f t="shared" si="2810"/>
        <v>0</v>
      </c>
      <c r="U3310" s="216"/>
      <c r="V3310" s="78">
        <f>SUM(V3311)</f>
        <v>0</v>
      </c>
      <c r="W3310" s="81">
        <f>SUM(W3311)</f>
        <v>0</v>
      </c>
      <c r="X3310" s="148">
        <f t="shared" si="2799"/>
        <v>0</v>
      </c>
      <c r="Y3310" s="81">
        <f>SUM(Y3311)</f>
        <v>0</v>
      </c>
      <c r="Z3310" s="81">
        <f>SUM(Z3311)</f>
        <v>0</v>
      </c>
      <c r="AA3310" s="149">
        <f t="shared" si="2811"/>
        <v>0</v>
      </c>
      <c r="AB3310" s="216"/>
      <c r="AC3310" s="78">
        <f>SUM(AC3311)</f>
        <v>0</v>
      </c>
      <c r="AD3310" s="81">
        <f>SUM(AD3311)</f>
        <v>0</v>
      </c>
      <c r="AE3310" s="148">
        <f t="shared" si="2800"/>
        <v>0</v>
      </c>
      <c r="AF3310" s="81">
        <f>SUM(AF3311)</f>
        <v>0</v>
      </c>
      <c r="AG3310" s="81">
        <f>SUM(AG3311)</f>
        <v>0</v>
      </c>
      <c r="AH3310" s="149">
        <f t="shared" si="2812"/>
        <v>0</v>
      </c>
      <c r="AJ3310" s="79">
        <f t="shared" ref="AJ3310:AU3310" si="2820">SUM(AJ3311)</f>
        <v>0</v>
      </c>
      <c r="AK3310" s="80">
        <f t="shared" si="2820"/>
        <v>0</v>
      </c>
      <c r="AL3310" s="81">
        <f t="shared" si="2820"/>
        <v>0</v>
      </c>
      <c r="AM3310" s="80">
        <f t="shared" si="2820"/>
        <v>0</v>
      </c>
      <c r="AN3310" s="81">
        <f t="shared" si="2820"/>
        <v>0</v>
      </c>
      <c r="AO3310" s="80">
        <f t="shared" si="2820"/>
        <v>0</v>
      </c>
      <c r="AP3310" s="81">
        <f t="shared" si="2820"/>
        <v>0</v>
      </c>
      <c r="AQ3310" s="80">
        <f t="shared" si="2820"/>
        <v>0</v>
      </c>
      <c r="AR3310" s="81">
        <f t="shared" si="2820"/>
        <v>0</v>
      </c>
      <c r="AS3310" s="80">
        <f t="shared" si="2820"/>
        <v>0</v>
      </c>
      <c r="AT3310" s="81">
        <f t="shared" si="2820"/>
        <v>0</v>
      </c>
      <c r="AU3310" s="80">
        <f t="shared" si="2820"/>
        <v>0</v>
      </c>
      <c r="AV3310" s="81">
        <f t="shared" si="2802"/>
        <v>0</v>
      </c>
      <c r="AW3310" s="80">
        <f t="shared" si="2803"/>
        <v>0</v>
      </c>
      <c r="AX3310" s="210"/>
      <c r="AY3310" s="79">
        <f t="shared" si="2804"/>
        <v>0</v>
      </c>
      <c r="AZ3310" s="80">
        <f t="shared" si="2805"/>
        <v>0</v>
      </c>
      <c r="BA3310" s="81">
        <f t="shared" si="2806"/>
        <v>0</v>
      </c>
      <c r="BB3310" s="80">
        <f t="shared" si="2807"/>
        <v>0</v>
      </c>
      <c r="BC3310" s="80">
        <f t="shared" si="2808"/>
        <v>0</v>
      </c>
      <c r="BD3310" s="86">
        <f t="shared" si="2809"/>
        <v>0</v>
      </c>
    </row>
    <row r="3311" spans="2:56" x14ac:dyDescent="0.3">
      <c r="B3311" s="211" t="s">
        <v>79</v>
      </c>
      <c r="C3311" s="212"/>
      <c r="D3311" s="213"/>
      <c r="E3311" s="144">
        <f t="shared" si="2795"/>
        <v>0</v>
      </c>
      <c r="F3311" s="212"/>
      <c r="G3311" s="213"/>
      <c r="H3311" s="144">
        <f t="shared" si="2796"/>
        <v>0</v>
      </c>
      <c r="I3311" s="212"/>
      <c r="J3311" s="213"/>
      <c r="K3311" s="144">
        <f t="shared" si="2797"/>
        <v>0</v>
      </c>
      <c r="L3311" s="212"/>
      <c r="M3311" s="214"/>
      <c r="N3311" s="215"/>
      <c r="O3311" s="212"/>
      <c r="P3311" s="215"/>
      <c r="Q3311" s="139">
        <f t="shared" si="2798"/>
        <v>0</v>
      </c>
      <c r="R3311" s="215"/>
      <c r="S3311" s="215"/>
      <c r="T3311" s="140">
        <f t="shared" si="2810"/>
        <v>0</v>
      </c>
      <c r="U3311" s="216"/>
      <c r="V3311" s="212"/>
      <c r="W3311" s="215"/>
      <c r="X3311" s="139">
        <f t="shared" si="2799"/>
        <v>0</v>
      </c>
      <c r="Y3311" s="215"/>
      <c r="Z3311" s="215"/>
      <c r="AA3311" s="140">
        <f t="shared" si="2811"/>
        <v>0</v>
      </c>
      <c r="AB3311" s="216"/>
      <c r="AC3311" s="212"/>
      <c r="AD3311" s="215"/>
      <c r="AE3311" s="139">
        <f t="shared" si="2800"/>
        <v>0</v>
      </c>
      <c r="AF3311" s="215"/>
      <c r="AG3311" s="215"/>
      <c r="AH3311" s="140">
        <f t="shared" si="2812"/>
        <v>0</v>
      </c>
      <c r="AJ3311" s="217"/>
      <c r="AK3311" s="218"/>
      <c r="AL3311" s="219"/>
      <c r="AM3311" s="218"/>
      <c r="AN3311" s="219"/>
      <c r="AO3311" s="218"/>
      <c r="AP3311" s="219"/>
      <c r="AQ3311" s="218"/>
      <c r="AR3311" s="219"/>
      <c r="AS3311" s="218"/>
      <c r="AT3311" s="219"/>
      <c r="AU3311" s="218"/>
      <c r="AV3311" s="114">
        <f t="shared" si="2802"/>
        <v>0</v>
      </c>
      <c r="AW3311" s="113">
        <f t="shared" si="2803"/>
        <v>0</v>
      </c>
      <c r="AX3311" s="210"/>
      <c r="AY3311" s="111">
        <f t="shared" si="2804"/>
        <v>0</v>
      </c>
      <c r="AZ3311" s="113">
        <f t="shared" si="2805"/>
        <v>0</v>
      </c>
      <c r="BA3311" s="114">
        <f t="shared" si="2806"/>
        <v>0</v>
      </c>
      <c r="BB3311" s="113">
        <f t="shared" si="2807"/>
        <v>0</v>
      </c>
      <c r="BC3311" s="113">
        <f t="shared" si="2808"/>
        <v>0</v>
      </c>
      <c r="BD3311" s="117">
        <f t="shared" si="2809"/>
        <v>0</v>
      </c>
    </row>
    <row r="3312" spans="2:56" x14ac:dyDescent="0.3">
      <c r="B3312" s="222" t="s">
        <v>80</v>
      </c>
      <c r="C3312" s="78">
        <f>SUM(C3313)</f>
        <v>0</v>
      </c>
      <c r="D3312" s="79">
        <f>SUM(D3313)</f>
        <v>0</v>
      </c>
      <c r="E3312" s="69">
        <f t="shared" si="2795"/>
        <v>0</v>
      </c>
      <c r="F3312" s="78">
        <f>SUM(F3313)</f>
        <v>0</v>
      </c>
      <c r="G3312" s="79">
        <f>SUM(G3313)</f>
        <v>0</v>
      </c>
      <c r="H3312" s="69">
        <f t="shared" si="2796"/>
        <v>0</v>
      </c>
      <c r="I3312" s="78">
        <f>SUM(I3313)</f>
        <v>0</v>
      </c>
      <c r="J3312" s="79">
        <f>SUM(J3313)</f>
        <v>0</v>
      </c>
      <c r="K3312" s="69">
        <f t="shared" si="2797"/>
        <v>0</v>
      </c>
      <c r="L3312" s="78">
        <f>SUM(L3313)</f>
        <v>0</v>
      </c>
      <c r="M3312" s="80">
        <f>SUM(M3313)</f>
        <v>0</v>
      </c>
      <c r="N3312" s="81">
        <f>SUM(N3313)</f>
        <v>0</v>
      </c>
      <c r="O3312" s="78">
        <f>SUM(O3313)</f>
        <v>0</v>
      </c>
      <c r="P3312" s="81">
        <f>SUM(P3313)</f>
        <v>0</v>
      </c>
      <c r="Q3312" s="148">
        <f t="shared" si="2798"/>
        <v>0</v>
      </c>
      <c r="R3312" s="81">
        <f>SUM(R3313)</f>
        <v>0</v>
      </c>
      <c r="S3312" s="81">
        <f>SUM(S3313)</f>
        <v>0</v>
      </c>
      <c r="T3312" s="149">
        <f t="shared" si="2810"/>
        <v>0</v>
      </c>
      <c r="U3312" s="216"/>
      <c r="V3312" s="78">
        <f>SUM(V3313)</f>
        <v>0</v>
      </c>
      <c r="W3312" s="81">
        <f>SUM(W3313)</f>
        <v>0</v>
      </c>
      <c r="X3312" s="148">
        <f t="shared" si="2799"/>
        <v>0</v>
      </c>
      <c r="Y3312" s="81">
        <f>SUM(Y3313)</f>
        <v>0</v>
      </c>
      <c r="Z3312" s="81">
        <f>SUM(Z3313)</f>
        <v>0</v>
      </c>
      <c r="AA3312" s="149">
        <f t="shared" si="2811"/>
        <v>0</v>
      </c>
      <c r="AB3312" s="216"/>
      <c r="AC3312" s="78">
        <f>SUM(AC3313)</f>
        <v>0</v>
      </c>
      <c r="AD3312" s="81">
        <f>SUM(AD3313)</f>
        <v>0</v>
      </c>
      <c r="AE3312" s="148">
        <f t="shared" si="2800"/>
        <v>0</v>
      </c>
      <c r="AF3312" s="81">
        <f>SUM(AF3313)</f>
        <v>0</v>
      </c>
      <c r="AG3312" s="81">
        <f>SUM(AG3313)</f>
        <v>0</v>
      </c>
      <c r="AH3312" s="149">
        <f t="shared" si="2812"/>
        <v>0</v>
      </c>
      <c r="AJ3312" s="79">
        <f t="shared" ref="AJ3312:AU3312" si="2821">SUM(AJ3313)</f>
        <v>0</v>
      </c>
      <c r="AK3312" s="80">
        <f t="shared" si="2821"/>
        <v>0</v>
      </c>
      <c r="AL3312" s="81">
        <f t="shared" si="2821"/>
        <v>0</v>
      </c>
      <c r="AM3312" s="80">
        <f t="shared" si="2821"/>
        <v>0</v>
      </c>
      <c r="AN3312" s="81">
        <f t="shared" si="2821"/>
        <v>0</v>
      </c>
      <c r="AO3312" s="80">
        <f t="shared" si="2821"/>
        <v>0</v>
      </c>
      <c r="AP3312" s="81">
        <f t="shared" si="2821"/>
        <v>0</v>
      </c>
      <c r="AQ3312" s="80">
        <f t="shared" si="2821"/>
        <v>0</v>
      </c>
      <c r="AR3312" s="81">
        <f t="shared" si="2821"/>
        <v>0</v>
      </c>
      <c r="AS3312" s="80">
        <f t="shared" si="2821"/>
        <v>0</v>
      </c>
      <c r="AT3312" s="81">
        <f t="shared" si="2821"/>
        <v>0</v>
      </c>
      <c r="AU3312" s="80">
        <f t="shared" si="2821"/>
        <v>0</v>
      </c>
      <c r="AV3312" s="81">
        <f t="shared" si="2802"/>
        <v>0</v>
      </c>
      <c r="AW3312" s="80">
        <f t="shared" si="2803"/>
        <v>0</v>
      </c>
      <c r="AX3312" s="210"/>
      <c r="AY3312" s="79">
        <f t="shared" si="2804"/>
        <v>0</v>
      </c>
      <c r="AZ3312" s="80">
        <f t="shared" si="2805"/>
        <v>0</v>
      </c>
      <c r="BA3312" s="81">
        <f t="shared" si="2806"/>
        <v>0</v>
      </c>
      <c r="BB3312" s="80">
        <f t="shared" si="2807"/>
        <v>0</v>
      </c>
      <c r="BC3312" s="80">
        <f t="shared" si="2808"/>
        <v>0</v>
      </c>
      <c r="BD3312" s="86">
        <f t="shared" si="2809"/>
        <v>0</v>
      </c>
    </row>
    <row r="3313" spans="2:56" x14ac:dyDescent="0.3">
      <c r="B3313" s="211" t="s">
        <v>80</v>
      </c>
      <c r="C3313" s="212"/>
      <c r="D3313" s="213"/>
      <c r="E3313" s="144">
        <f t="shared" si="2795"/>
        <v>0</v>
      </c>
      <c r="F3313" s="212"/>
      <c r="G3313" s="213"/>
      <c r="H3313" s="144">
        <f t="shared" si="2796"/>
        <v>0</v>
      </c>
      <c r="I3313" s="212"/>
      <c r="J3313" s="213"/>
      <c r="K3313" s="144">
        <f t="shared" si="2797"/>
        <v>0</v>
      </c>
      <c r="L3313" s="212"/>
      <c r="M3313" s="214"/>
      <c r="N3313" s="215"/>
      <c r="O3313" s="212"/>
      <c r="P3313" s="215"/>
      <c r="Q3313" s="139">
        <f t="shared" si="2798"/>
        <v>0</v>
      </c>
      <c r="R3313" s="215"/>
      <c r="S3313" s="215"/>
      <c r="T3313" s="140">
        <f t="shared" si="2810"/>
        <v>0</v>
      </c>
      <c r="U3313" s="216"/>
      <c r="V3313" s="212"/>
      <c r="W3313" s="215"/>
      <c r="X3313" s="139">
        <f t="shared" si="2799"/>
        <v>0</v>
      </c>
      <c r="Y3313" s="215"/>
      <c r="Z3313" s="215"/>
      <c r="AA3313" s="140">
        <f t="shared" si="2811"/>
        <v>0</v>
      </c>
      <c r="AB3313" s="216"/>
      <c r="AC3313" s="212"/>
      <c r="AD3313" s="215"/>
      <c r="AE3313" s="139">
        <f t="shared" si="2800"/>
        <v>0</v>
      </c>
      <c r="AF3313" s="215"/>
      <c r="AG3313" s="215"/>
      <c r="AH3313" s="140">
        <f t="shared" si="2812"/>
        <v>0</v>
      </c>
      <c r="AJ3313" s="217"/>
      <c r="AK3313" s="218"/>
      <c r="AL3313" s="219"/>
      <c r="AM3313" s="218"/>
      <c r="AN3313" s="219"/>
      <c r="AO3313" s="218"/>
      <c r="AP3313" s="219"/>
      <c r="AQ3313" s="218"/>
      <c r="AR3313" s="219"/>
      <c r="AS3313" s="218"/>
      <c r="AT3313" s="219"/>
      <c r="AU3313" s="218"/>
      <c r="AV3313" s="114">
        <f t="shared" si="2802"/>
        <v>0</v>
      </c>
      <c r="AW3313" s="113">
        <f t="shared" si="2803"/>
        <v>0</v>
      </c>
      <c r="AX3313" s="210"/>
      <c r="AY3313" s="111">
        <f t="shared" si="2804"/>
        <v>0</v>
      </c>
      <c r="AZ3313" s="113">
        <f t="shared" si="2805"/>
        <v>0</v>
      </c>
      <c r="BA3313" s="114">
        <f t="shared" si="2806"/>
        <v>0</v>
      </c>
      <c r="BB3313" s="113">
        <f t="shared" si="2807"/>
        <v>0</v>
      </c>
      <c r="BC3313" s="113">
        <f t="shared" si="2808"/>
        <v>0</v>
      </c>
      <c r="BD3313" s="117">
        <f t="shared" si="2809"/>
        <v>0</v>
      </c>
    </row>
    <row r="3314" spans="2:56" x14ac:dyDescent="0.3">
      <c r="B3314" s="222" t="s">
        <v>81</v>
      </c>
      <c r="C3314" s="78">
        <f>SUM(C3315)</f>
        <v>0</v>
      </c>
      <c r="D3314" s="79">
        <f>SUM(D3315)</f>
        <v>0</v>
      </c>
      <c r="E3314" s="69">
        <f t="shared" si="2795"/>
        <v>0</v>
      </c>
      <c r="F3314" s="78">
        <f>SUM(F3315)</f>
        <v>0</v>
      </c>
      <c r="G3314" s="79">
        <f>SUM(G3315)</f>
        <v>0</v>
      </c>
      <c r="H3314" s="69">
        <f t="shared" si="2796"/>
        <v>0</v>
      </c>
      <c r="I3314" s="78">
        <f>SUM(I3315)</f>
        <v>0</v>
      </c>
      <c r="J3314" s="79">
        <f>SUM(J3315)</f>
        <v>0</v>
      </c>
      <c r="K3314" s="69">
        <f t="shared" si="2797"/>
        <v>0</v>
      </c>
      <c r="L3314" s="78">
        <f>SUM(L3315)</f>
        <v>0</v>
      </c>
      <c r="M3314" s="80">
        <f>SUM(M3315)</f>
        <v>0</v>
      </c>
      <c r="N3314" s="81">
        <f>SUM(N3315)</f>
        <v>0</v>
      </c>
      <c r="O3314" s="78">
        <f>SUM(O3315)</f>
        <v>0</v>
      </c>
      <c r="P3314" s="81">
        <f>SUM(P3315)</f>
        <v>0</v>
      </c>
      <c r="Q3314" s="148">
        <f t="shared" si="2798"/>
        <v>0</v>
      </c>
      <c r="R3314" s="81">
        <f>SUM(R3315)</f>
        <v>0</v>
      </c>
      <c r="S3314" s="81">
        <f>SUM(S3315)</f>
        <v>0</v>
      </c>
      <c r="T3314" s="149">
        <f t="shared" si="2810"/>
        <v>0</v>
      </c>
      <c r="U3314" s="216"/>
      <c r="V3314" s="78">
        <f>SUM(V3315)</f>
        <v>0</v>
      </c>
      <c r="W3314" s="81">
        <f>SUM(W3315)</f>
        <v>0</v>
      </c>
      <c r="X3314" s="148">
        <f t="shared" si="2799"/>
        <v>0</v>
      </c>
      <c r="Y3314" s="81">
        <f>SUM(Y3315)</f>
        <v>0</v>
      </c>
      <c r="Z3314" s="81">
        <f>SUM(Z3315)</f>
        <v>0</v>
      </c>
      <c r="AA3314" s="149">
        <f t="shared" si="2811"/>
        <v>0</v>
      </c>
      <c r="AB3314" s="216"/>
      <c r="AC3314" s="78">
        <f>SUM(AC3315)</f>
        <v>0</v>
      </c>
      <c r="AD3314" s="81">
        <f>SUM(AD3315)</f>
        <v>0</v>
      </c>
      <c r="AE3314" s="148">
        <f t="shared" si="2800"/>
        <v>0</v>
      </c>
      <c r="AF3314" s="81">
        <f>SUM(AF3315)</f>
        <v>0</v>
      </c>
      <c r="AG3314" s="81">
        <f>SUM(AG3315)</f>
        <v>0</v>
      </c>
      <c r="AH3314" s="149">
        <f t="shared" si="2812"/>
        <v>0</v>
      </c>
      <c r="AJ3314" s="79">
        <f t="shared" ref="AJ3314:AU3314" si="2822">SUM(AJ3315)</f>
        <v>0</v>
      </c>
      <c r="AK3314" s="80">
        <f t="shared" si="2822"/>
        <v>0</v>
      </c>
      <c r="AL3314" s="81">
        <f t="shared" si="2822"/>
        <v>0</v>
      </c>
      <c r="AM3314" s="80">
        <f t="shared" si="2822"/>
        <v>0</v>
      </c>
      <c r="AN3314" s="81">
        <f t="shared" si="2822"/>
        <v>0</v>
      </c>
      <c r="AO3314" s="80">
        <f t="shared" si="2822"/>
        <v>0</v>
      </c>
      <c r="AP3314" s="81">
        <f t="shared" si="2822"/>
        <v>0</v>
      </c>
      <c r="AQ3314" s="80">
        <f t="shared" si="2822"/>
        <v>0</v>
      </c>
      <c r="AR3314" s="81">
        <f t="shared" si="2822"/>
        <v>0</v>
      </c>
      <c r="AS3314" s="80">
        <f t="shared" si="2822"/>
        <v>0</v>
      </c>
      <c r="AT3314" s="81">
        <f t="shared" si="2822"/>
        <v>0</v>
      </c>
      <c r="AU3314" s="80">
        <f t="shared" si="2822"/>
        <v>0</v>
      </c>
      <c r="AV3314" s="81">
        <f t="shared" si="2802"/>
        <v>0</v>
      </c>
      <c r="AW3314" s="80">
        <f t="shared" si="2803"/>
        <v>0</v>
      </c>
      <c r="AX3314" s="210"/>
      <c r="AY3314" s="79">
        <f t="shared" si="2804"/>
        <v>0</v>
      </c>
      <c r="AZ3314" s="80">
        <f t="shared" si="2805"/>
        <v>0</v>
      </c>
      <c r="BA3314" s="81">
        <f t="shared" si="2806"/>
        <v>0</v>
      </c>
      <c r="BB3314" s="80">
        <f t="shared" si="2807"/>
        <v>0</v>
      </c>
      <c r="BC3314" s="80">
        <f t="shared" si="2808"/>
        <v>0</v>
      </c>
      <c r="BD3314" s="86">
        <f t="shared" si="2809"/>
        <v>0</v>
      </c>
    </row>
    <row r="3315" spans="2:56" x14ac:dyDescent="0.3">
      <c r="B3315" s="211" t="s">
        <v>81</v>
      </c>
      <c r="C3315" s="212"/>
      <c r="D3315" s="213"/>
      <c r="E3315" s="144">
        <f t="shared" si="2795"/>
        <v>0</v>
      </c>
      <c r="F3315" s="212"/>
      <c r="G3315" s="213"/>
      <c r="H3315" s="144">
        <f t="shared" si="2796"/>
        <v>0</v>
      </c>
      <c r="I3315" s="212"/>
      <c r="J3315" s="213"/>
      <c r="K3315" s="144">
        <f t="shared" si="2797"/>
        <v>0</v>
      </c>
      <c r="L3315" s="212"/>
      <c r="M3315" s="214"/>
      <c r="N3315" s="215"/>
      <c r="O3315" s="212"/>
      <c r="P3315" s="215"/>
      <c r="Q3315" s="139">
        <f t="shared" si="2798"/>
        <v>0</v>
      </c>
      <c r="R3315" s="215"/>
      <c r="S3315" s="215"/>
      <c r="T3315" s="140">
        <f t="shared" si="2810"/>
        <v>0</v>
      </c>
      <c r="U3315" s="216"/>
      <c r="V3315" s="212"/>
      <c r="W3315" s="215"/>
      <c r="X3315" s="139">
        <f t="shared" si="2799"/>
        <v>0</v>
      </c>
      <c r="Y3315" s="215"/>
      <c r="Z3315" s="215"/>
      <c r="AA3315" s="140">
        <f t="shared" si="2811"/>
        <v>0</v>
      </c>
      <c r="AB3315" s="216"/>
      <c r="AC3315" s="212"/>
      <c r="AD3315" s="215"/>
      <c r="AE3315" s="139">
        <f t="shared" si="2800"/>
        <v>0</v>
      </c>
      <c r="AF3315" s="215"/>
      <c r="AG3315" s="215"/>
      <c r="AH3315" s="140">
        <f t="shared" si="2812"/>
        <v>0</v>
      </c>
      <c r="AJ3315" s="217"/>
      <c r="AK3315" s="218"/>
      <c r="AL3315" s="219"/>
      <c r="AM3315" s="218"/>
      <c r="AN3315" s="219"/>
      <c r="AO3315" s="218"/>
      <c r="AP3315" s="219"/>
      <c r="AQ3315" s="218"/>
      <c r="AR3315" s="219"/>
      <c r="AS3315" s="218"/>
      <c r="AT3315" s="219"/>
      <c r="AU3315" s="218"/>
      <c r="AV3315" s="114">
        <f t="shared" si="2802"/>
        <v>0</v>
      </c>
      <c r="AW3315" s="113">
        <f t="shared" si="2803"/>
        <v>0</v>
      </c>
      <c r="AX3315" s="210"/>
      <c r="AY3315" s="111">
        <f t="shared" si="2804"/>
        <v>0</v>
      </c>
      <c r="AZ3315" s="113">
        <f t="shared" si="2805"/>
        <v>0</v>
      </c>
      <c r="BA3315" s="114">
        <f t="shared" si="2806"/>
        <v>0</v>
      </c>
      <c r="BB3315" s="113">
        <f t="shared" si="2807"/>
        <v>0</v>
      </c>
      <c r="BC3315" s="113">
        <f t="shared" si="2808"/>
        <v>0</v>
      </c>
      <c r="BD3315" s="117">
        <f t="shared" si="2809"/>
        <v>0</v>
      </c>
    </row>
    <row r="3316" spans="2:56" x14ac:dyDescent="0.3">
      <c r="B3316" s="222" t="s">
        <v>82</v>
      </c>
      <c r="C3316" s="78">
        <f>SUM(C3317:C3322)</f>
        <v>0</v>
      </c>
      <c r="D3316" s="79">
        <f>SUM(D3317:D3322)</f>
        <v>0</v>
      </c>
      <c r="E3316" s="69">
        <f t="shared" si="2795"/>
        <v>0</v>
      </c>
      <c r="F3316" s="78">
        <f>SUM(F3317:F3322)</f>
        <v>0</v>
      </c>
      <c r="G3316" s="79">
        <f>SUM(G3317:G3322)</f>
        <v>0</v>
      </c>
      <c r="H3316" s="69">
        <f t="shared" si="2796"/>
        <v>0</v>
      </c>
      <c r="I3316" s="78">
        <f>SUM(I3317:I3322)</f>
        <v>0</v>
      </c>
      <c r="J3316" s="79">
        <f>SUM(J3317:J3322)</f>
        <v>0</v>
      </c>
      <c r="K3316" s="69">
        <f t="shared" si="2797"/>
        <v>0</v>
      </c>
      <c r="L3316" s="78">
        <f>SUM(L3317:L3322)</f>
        <v>0</v>
      </c>
      <c r="M3316" s="80">
        <f>SUM(M3317:M3322)</f>
        <v>0</v>
      </c>
      <c r="N3316" s="81">
        <f>SUM(N3317:N3322)</f>
        <v>0</v>
      </c>
      <c r="O3316" s="78">
        <f>SUM(O3317:O3322)</f>
        <v>0</v>
      </c>
      <c r="P3316" s="81">
        <f>SUM(P3317:P3322)</f>
        <v>0</v>
      </c>
      <c r="Q3316" s="148">
        <f t="shared" si="2798"/>
        <v>0</v>
      </c>
      <c r="R3316" s="81">
        <f>SUM(R3317:R3322)</f>
        <v>0</v>
      </c>
      <c r="S3316" s="81">
        <f>SUM(S3317:S3322)</f>
        <v>0</v>
      </c>
      <c r="T3316" s="149">
        <f t="shared" si="2810"/>
        <v>0</v>
      </c>
      <c r="U3316" s="216"/>
      <c r="V3316" s="78">
        <f>SUM(V3317:V3322)</f>
        <v>0</v>
      </c>
      <c r="W3316" s="81">
        <f>SUM(W3317:W3322)</f>
        <v>0</v>
      </c>
      <c r="X3316" s="148">
        <f t="shared" si="2799"/>
        <v>0</v>
      </c>
      <c r="Y3316" s="81">
        <f>SUM(Y3317:Y3322)</f>
        <v>0</v>
      </c>
      <c r="Z3316" s="81">
        <f>SUM(Z3317:Z3322)</f>
        <v>0</v>
      </c>
      <c r="AA3316" s="149">
        <f t="shared" si="2811"/>
        <v>0</v>
      </c>
      <c r="AB3316" s="216"/>
      <c r="AC3316" s="78">
        <f>SUM(AC3317:AC3322)</f>
        <v>0</v>
      </c>
      <c r="AD3316" s="81">
        <f>SUM(AD3317:AD3322)</f>
        <v>0</v>
      </c>
      <c r="AE3316" s="148">
        <f t="shared" si="2800"/>
        <v>0</v>
      </c>
      <c r="AF3316" s="81">
        <f>SUM(AF3317:AF3322)</f>
        <v>0</v>
      </c>
      <c r="AG3316" s="81">
        <f>SUM(AG3317:AG3322)</f>
        <v>0</v>
      </c>
      <c r="AH3316" s="149">
        <f t="shared" si="2812"/>
        <v>0</v>
      </c>
      <c r="AJ3316" s="79">
        <f t="shared" ref="AJ3316:AU3316" si="2823">SUM(AJ3317:AJ3322)</f>
        <v>0</v>
      </c>
      <c r="AK3316" s="80">
        <f t="shared" si="2823"/>
        <v>0</v>
      </c>
      <c r="AL3316" s="81">
        <f t="shared" si="2823"/>
        <v>0</v>
      </c>
      <c r="AM3316" s="80">
        <f t="shared" si="2823"/>
        <v>0</v>
      </c>
      <c r="AN3316" s="81">
        <f t="shared" si="2823"/>
        <v>0</v>
      </c>
      <c r="AO3316" s="80">
        <f t="shared" si="2823"/>
        <v>0</v>
      </c>
      <c r="AP3316" s="81">
        <f t="shared" si="2823"/>
        <v>0</v>
      </c>
      <c r="AQ3316" s="80">
        <f t="shared" si="2823"/>
        <v>0</v>
      </c>
      <c r="AR3316" s="81">
        <f t="shared" si="2823"/>
        <v>0</v>
      </c>
      <c r="AS3316" s="80">
        <f t="shared" si="2823"/>
        <v>0</v>
      </c>
      <c r="AT3316" s="81">
        <f t="shared" si="2823"/>
        <v>0</v>
      </c>
      <c r="AU3316" s="80">
        <f t="shared" si="2823"/>
        <v>0</v>
      </c>
      <c r="AV3316" s="81">
        <f t="shared" si="2802"/>
        <v>0</v>
      </c>
      <c r="AW3316" s="80">
        <f t="shared" si="2803"/>
        <v>0</v>
      </c>
      <c r="AX3316" s="210"/>
      <c r="AY3316" s="79">
        <f t="shared" si="2804"/>
        <v>0</v>
      </c>
      <c r="AZ3316" s="80">
        <f t="shared" si="2805"/>
        <v>0</v>
      </c>
      <c r="BA3316" s="81">
        <f t="shared" si="2806"/>
        <v>0</v>
      </c>
      <c r="BB3316" s="80">
        <f t="shared" si="2807"/>
        <v>0</v>
      </c>
      <c r="BC3316" s="80">
        <f t="shared" si="2808"/>
        <v>0</v>
      </c>
      <c r="BD3316" s="86">
        <f t="shared" si="2809"/>
        <v>0</v>
      </c>
    </row>
    <row r="3317" spans="2:56" x14ac:dyDescent="0.3">
      <c r="B3317" s="211" t="s">
        <v>83</v>
      </c>
      <c r="C3317" s="212"/>
      <c r="D3317" s="213"/>
      <c r="E3317" s="144">
        <f t="shared" si="2795"/>
        <v>0</v>
      </c>
      <c r="F3317" s="212"/>
      <c r="G3317" s="213"/>
      <c r="H3317" s="144">
        <f t="shared" si="2796"/>
        <v>0</v>
      </c>
      <c r="I3317" s="212"/>
      <c r="J3317" s="213"/>
      <c r="K3317" s="144">
        <f t="shared" si="2797"/>
        <v>0</v>
      </c>
      <c r="L3317" s="212"/>
      <c r="M3317" s="214"/>
      <c r="N3317" s="215"/>
      <c r="O3317" s="212"/>
      <c r="P3317" s="215"/>
      <c r="Q3317" s="139">
        <f t="shared" si="2798"/>
        <v>0</v>
      </c>
      <c r="R3317" s="215"/>
      <c r="S3317" s="215"/>
      <c r="T3317" s="140">
        <f t="shared" si="2810"/>
        <v>0</v>
      </c>
      <c r="U3317" s="216"/>
      <c r="V3317" s="212"/>
      <c r="W3317" s="215"/>
      <c r="X3317" s="139">
        <f t="shared" si="2799"/>
        <v>0</v>
      </c>
      <c r="Y3317" s="215"/>
      <c r="Z3317" s="215"/>
      <c r="AA3317" s="140">
        <f t="shared" si="2811"/>
        <v>0</v>
      </c>
      <c r="AB3317" s="216"/>
      <c r="AC3317" s="212"/>
      <c r="AD3317" s="215"/>
      <c r="AE3317" s="139">
        <f t="shared" si="2800"/>
        <v>0</v>
      </c>
      <c r="AF3317" s="215"/>
      <c r="AG3317" s="215"/>
      <c r="AH3317" s="140">
        <f t="shared" si="2812"/>
        <v>0</v>
      </c>
      <c r="AJ3317" s="217"/>
      <c r="AK3317" s="218"/>
      <c r="AL3317" s="219"/>
      <c r="AM3317" s="218"/>
      <c r="AN3317" s="219"/>
      <c r="AO3317" s="218"/>
      <c r="AP3317" s="219"/>
      <c r="AQ3317" s="218"/>
      <c r="AR3317" s="219"/>
      <c r="AS3317" s="218"/>
      <c r="AT3317" s="219"/>
      <c r="AU3317" s="218"/>
      <c r="AV3317" s="114">
        <f t="shared" si="2802"/>
        <v>0</v>
      </c>
      <c r="AW3317" s="113">
        <f t="shared" si="2803"/>
        <v>0</v>
      </c>
      <c r="AX3317" s="210"/>
      <c r="AY3317" s="111">
        <f t="shared" si="2804"/>
        <v>0</v>
      </c>
      <c r="AZ3317" s="113">
        <f t="shared" si="2805"/>
        <v>0</v>
      </c>
      <c r="BA3317" s="114">
        <f t="shared" si="2806"/>
        <v>0</v>
      </c>
      <c r="BB3317" s="113">
        <f t="shared" si="2807"/>
        <v>0</v>
      </c>
      <c r="BC3317" s="113">
        <f t="shared" si="2808"/>
        <v>0</v>
      </c>
      <c r="BD3317" s="117">
        <f t="shared" si="2809"/>
        <v>0</v>
      </c>
    </row>
    <row r="3318" spans="2:56" x14ac:dyDescent="0.3">
      <c r="B3318" s="211" t="s">
        <v>84</v>
      </c>
      <c r="C3318" s="212"/>
      <c r="D3318" s="213"/>
      <c r="E3318" s="144">
        <f t="shared" si="2795"/>
        <v>0</v>
      </c>
      <c r="F3318" s="212"/>
      <c r="G3318" s="213"/>
      <c r="H3318" s="144">
        <f t="shared" si="2796"/>
        <v>0</v>
      </c>
      <c r="I3318" s="212"/>
      <c r="J3318" s="213"/>
      <c r="K3318" s="144">
        <f t="shared" si="2797"/>
        <v>0</v>
      </c>
      <c r="L3318" s="212"/>
      <c r="M3318" s="214"/>
      <c r="N3318" s="215"/>
      <c r="O3318" s="212"/>
      <c r="P3318" s="215"/>
      <c r="Q3318" s="139">
        <f t="shared" si="2798"/>
        <v>0</v>
      </c>
      <c r="R3318" s="215"/>
      <c r="S3318" s="215"/>
      <c r="T3318" s="140">
        <f t="shared" si="2810"/>
        <v>0</v>
      </c>
      <c r="U3318" s="216"/>
      <c r="V3318" s="212"/>
      <c r="W3318" s="215"/>
      <c r="X3318" s="139">
        <f t="shared" si="2799"/>
        <v>0</v>
      </c>
      <c r="Y3318" s="215"/>
      <c r="Z3318" s="215"/>
      <c r="AA3318" s="140">
        <f t="shared" si="2811"/>
        <v>0</v>
      </c>
      <c r="AB3318" s="216"/>
      <c r="AC3318" s="212"/>
      <c r="AD3318" s="215"/>
      <c r="AE3318" s="139">
        <f t="shared" si="2800"/>
        <v>0</v>
      </c>
      <c r="AF3318" s="215"/>
      <c r="AG3318" s="215"/>
      <c r="AH3318" s="140">
        <f t="shared" si="2812"/>
        <v>0</v>
      </c>
      <c r="AJ3318" s="217"/>
      <c r="AK3318" s="218"/>
      <c r="AL3318" s="219"/>
      <c r="AM3318" s="218"/>
      <c r="AN3318" s="219"/>
      <c r="AO3318" s="218"/>
      <c r="AP3318" s="219"/>
      <c r="AQ3318" s="218"/>
      <c r="AR3318" s="219"/>
      <c r="AS3318" s="218"/>
      <c r="AT3318" s="219"/>
      <c r="AU3318" s="218"/>
      <c r="AV3318" s="114">
        <f t="shared" si="2802"/>
        <v>0</v>
      </c>
      <c r="AW3318" s="113">
        <f t="shared" si="2803"/>
        <v>0</v>
      </c>
      <c r="AX3318" s="210"/>
      <c r="AY3318" s="111">
        <f t="shared" si="2804"/>
        <v>0</v>
      </c>
      <c r="AZ3318" s="113">
        <f t="shared" si="2805"/>
        <v>0</v>
      </c>
      <c r="BA3318" s="114">
        <f t="shared" si="2806"/>
        <v>0</v>
      </c>
      <c r="BB3318" s="113">
        <f t="shared" si="2807"/>
        <v>0</v>
      </c>
      <c r="BC3318" s="113">
        <f t="shared" si="2808"/>
        <v>0</v>
      </c>
      <c r="BD3318" s="117">
        <f t="shared" si="2809"/>
        <v>0</v>
      </c>
    </row>
    <row r="3319" spans="2:56" x14ac:dyDescent="0.3">
      <c r="B3319" s="211" t="s">
        <v>85</v>
      </c>
      <c r="C3319" s="212"/>
      <c r="D3319" s="213"/>
      <c r="E3319" s="144">
        <f t="shared" si="2795"/>
        <v>0</v>
      </c>
      <c r="F3319" s="212"/>
      <c r="G3319" s="213"/>
      <c r="H3319" s="144">
        <f t="shared" si="2796"/>
        <v>0</v>
      </c>
      <c r="I3319" s="212"/>
      <c r="J3319" s="213"/>
      <c r="K3319" s="144">
        <f t="shared" si="2797"/>
        <v>0</v>
      </c>
      <c r="L3319" s="212"/>
      <c r="M3319" s="214"/>
      <c r="N3319" s="215"/>
      <c r="O3319" s="212"/>
      <c r="P3319" s="215"/>
      <c r="Q3319" s="139">
        <f t="shared" si="2798"/>
        <v>0</v>
      </c>
      <c r="R3319" s="215"/>
      <c r="S3319" s="215"/>
      <c r="T3319" s="140">
        <f t="shared" si="2810"/>
        <v>0</v>
      </c>
      <c r="U3319" s="216"/>
      <c r="V3319" s="212"/>
      <c r="W3319" s="215"/>
      <c r="X3319" s="139">
        <f t="shared" si="2799"/>
        <v>0</v>
      </c>
      <c r="Y3319" s="215"/>
      <c r="Z3319" s="215"/>
      <c r="AA3319" s="140">
        <f t="shared" si="2811"/>
        <v>0</v>
      </c>
      <c r="AB3319" s="216"/>
      <c r="AC3319" s="212"/>
      <c r="AD3319" s="215"/>
      <c r="AE3319" s="139">
        <f t="shared" si="2800"/>
        <v>0</v>
      </c>
      <c r="AF3319" s="215"/>
      <c r="AG3319" s="215"/>
      <c r="AH3319" s="140">
        <f t="shared" si="2812"/>
        <v>0</v>
      </c>
      <c r="AJ3319" s="217"/>
      <c r="AK3319" s="218"/>
      <c r="AL3319" s="219"/>
      <c r="AM3319" s="218"/>
      <c r="AN3319" s="219"/>
      <c r="AO3319" s="218"/>
      <c r="AP3319" s="219"/>
      <c r="AQ3319" s="218"/>
      <c r="AR3319" s="219"/>
      <c r="AS3319" s="218"/>
      <c r="AT3319" s="219"/>
      <c r="AU3319" s="218"/>
      <c r="AV3319" s="114">
        <f t="shared" si="2802"/>
        <v>0</v>
      </c>
      <c r="AW3319" s="113">
        <f t="shared" si="2803"/>
        <v>0</v>
      </c>
      <c r="AX3319" s="210"/>
      <c r="AY3319" s="111">
        <f t="shared" si="2804"/>
        <v>0</v>
      </c>
      <c r="AZ3319" s="113">
        <f t="shared" si="2805"/>
        <v>0</v>
      </c>
      <c r="BA3319" s="114">
        <f t="shared" si="2806"/>
        <v>0</v>
      </c>
      <c r="BB3319" s="113">
        <f t="shared" si="2807"/>
        <v>0</v>
      </c>
      <c r="BC3319" s="113">
        <f t="shared" si="2808"/>
        <v>0</v>
      </c>
      <c r="BD3319" s="117">
        <f t="shared" si="2809"/>
        <v>0</v>
      </c>
    </row>
    <row r="3320" spans="2:56" x14ac:dyDescent="0.3">
      <c r="B3320" s="211" t="s">
        <v>86</v>
      </c>
      <c r="C3320" s="212"/>
      <c r="D3320" s="213"/>
      <c r="E3320" s="144">
        <f t="shared" si="2795"/>
        <v>0</v>
      </c>
      <c r="F3320" s="212"/>
      <c r="G3320" s="213"/>
      <c r="H3320" s="144">
        <f t="shared" si="2796"/>
        <v>0</v>
      </c>
      <c r="I3320" s="212"/>
      <c r="J3320" s="213"/>
      <c r="K3320" s="144">
        <f t="shared" si="2797"/>
        <v>0</v>
      </c>
      <c r="L3320" s="212"/>
      <c r="M3320" s="214"/>
      <c r="N3320" s="215"/>
      <c r="O3320" s="212"/>
      <c r="P3320" s="215"/>
      <c r="Q3320" s="139">
        <f t="shared" si="2798"/>
        <v>0</v>
      </c>
      <c r="R3320" s="215"/>
      <c r="S3320" s="215"/>
      <c r="T3320" s="140">
        <f t="shared" si="2810"/>
        <v>0</v>
      </c>
      <c r="U3320" s="216"/>
      <c r="V3320" s="212"/>
      <c r="W3320" s="215"/>
      <c r="X3320" s="139">
        <f t="shared" si="2799"/>
        <v>0</v>
      </c>
      <c r="Y3320" s="215"/>
      <c r="Z3320" s="215"/>
      <c r="AA3320" s="140">
        <f t="shared" si="2811"/>
        <v>0</v>
      </c>
      <c r="AB3320" s="216"/>
      <c r="AC3320" s="212"/>
      <c r="AD3320" s="215"/>
      <c r="AE3320" s="139">
        <f t="shared" si="2800"/>
        <v>0</v>
      </c>
      <c r="AF3320" s="215"/>
      <c r="AG3320" s="215"/>
      <c r="AH3320" s="140">
        <f t="shared" si="2812"/>
        <v>0</v>
      </c>
      <c r="AJ3320" s="217"/>
      <c r="AK3320" s="218"/>
      <c r="AL3320" s="219"/>
      <c r="AM3320" s="218"/>
      <c r="AN3320" s="219"/>
      <c r="AO3320" s="218"/>
      <c r="AP3320" s="219"/>
      <c r="AQ3320" s="218"/>
      <c r="AR3320" s="219"/>
      <c r="AS3320" s="218"/>
      <c r="AT3320" s="219"/>
      <c r="AU3320" s="218"/>
      <c r="AV3320" s="114">
        <f t="shared" si="2802"/>
        <v>0</v>
      </c>
      <c r="AW3320" s="113">
        <f t="shared" si="2803"/>
        <v>0</v>
      </c>
      <c r="AX3320" s="210"/>
      <c r="AY3320" s="111">
        <f t="shared" si="2804"/>
        <v>0</v>
      </c>
      <c r="AZ3320" s="113">
        <f t="shared" si="2805"/>
        <v>0</v>
      </c>
      <c r="BA3320" s="114">
        <f t="shared" si="2806"/>
        <v>0</v>
      </c>
      <c r="BB3320" s="113">
        <f t="shared" si="2807"/>
        <v>0</v>
      </c>
      <c r="BC3320" s="113">
        <f t="shared" si="2808"/>
        <v>0</v>
      </c>
      <c r="BD3320" s="117">
        <f t="shared" si="2809"/>
        <v>0</v>
      </c>
    </row>
    <row r="3321" spans="2:56" x14ac:dyDescent="0.3">
      <c r="B3321" s="211" t="s">
        <v>87</v>
      </c>
      <c r="C3321" s="212"/>
      <c r="D3321" s="213"/>
      <c r="E3321" s="144">
        <f t="shared" si="2795"/>
        <v>0</v>
      </c>
      <c r="F3321" s="212"/>
      <c r="G3321" s="213"/>
      <c r="H3321" s="144">
        <f t="shared" si="2796"/>
        <v>0</v>
      </c>
      <c r="I3321" s="212"/>
      <c r="J3321" s="213"/>
      <c r="K3321" s="144">
        <f t="shared" si="2797"/>
        <v>0</v>
      </c>
      <c r="L3321" s="212"/>
      <c r="M3321" s="214"/>
      <c r="N3321" s="215"/>
      <c r="O3321" s="212"/>
      <c r="P3321" s="215"/>
      <c r="Q3321" s="139">
        <f t="shared" si="2798"/>
        <v>0</v>
      </c>
      <c r="R3321" s="215"/>
      <c r="S3321" s="215"/>
      <c r="T3321" s="140">
        <f t="shared" si="2810"/>
        <v>0</v>
      </c>
      <c r="U3321" s="216"/>
      <c r="V3321" s="212"/>
      <c r="W3321" s="215"/>
      <c r="X3321" s="139">
        <f t="shared" si="2799"/>
        <v>0</v>
      </c>
      <c r="Y3321" s="215"/>
      <c r="Z3321" s="215"/>
      <c r="AA3321" s="140">
        <f t="shared" si="2811"/>
        <v>0</v>
      </c>
      <c r="AB3321" s="216"/>
      <c r="AC3321" s="212"/>
      <c r="AD3321" s="215"/>
      <c r="AE3321" s="139">
        <f t="shared" si="2800"/>
        <v>0</v>
      </c>
      <c r="AF3321" s="215"/>
      <c r="AG3321" s="215"/>
      <c r="AH3321" s="140">
        <f t="shared" si="2812"/>
        <v>0</v>
      </c>
      <c r="AJ3321" s="217"/>
      <c r="AK3321" s="218"/>
      <c r="AL3321" s="219"/>
      <c r="AM3321" s="218"/>
      <c r="AN3321" s="219"/>
      <c r="AO3321" s="218"/>
      <c r="AP3321" s="219"/>
      <c r="AQ3321" s="218"/>
      <c r="AR3321" s="219"/>
      <c r="AS3321" s="218"/>
      <c r="AT3321" s="219"/>
      <c r="AU3321" s="218"/>
      <c r="AV3321" s="114">
        <f t="shared" si="2802"/>
        <v>0</v>
      </c>
      <c r="AW3321" s="113">
        <f t="shared" si="2803"/>
        <v>0</v>
      </c>
      <c r="AX3321" s="210"/>
      <c r="AY3321" s="111">
        <f t="shared" si="2804"/>
        <v>0</v>
      </c>
      <c r="AZ3321" s="113">
        <f t="shared" si="2805"/>
        <v>0</v>
      </c>
      <c r="BA3321" s="114">
        <f t="shared" si="2806"/>
        <v>0</v>
      </c>
      <c r="BB3321" s="113">
        <f t="shared" si="2807"/>
        <v>0</v>
      </c>
      <c r="BC3321" s="113">
        <f t="shared" si="2808"/>
        <v>0</v>
      </c>
      <c r="BD3321" s="117">
        <f t="shared" si="2809"/>
        <v>0</v>
      </c>
    </row>
    <row r="3322" spans="2:56" x14ac:dyDescent="0.3">
      <c r="B3322" s="211" t="s">
        <v>88</v>
      </c>
      <c r="C3322" s="212"/>
      <c r="D3322" s="213"/>
      <c r="E3322" s="144">
        <f t="shared" si="2795"/>
        <v>0</v>
      </c>
      <c r="F3322" s="212"/>
      <c r="G3322" s="213"/>
      <c r="H3322" s="144">
        <f t="shared" si="2796"/>
        <v>0</v>
      </c>
      <c r="I3322" s="212"/>
      <c r="J3322" s="213"/>
      <c r="K3322" s="144">
        <f t="shared" si="2797"/>
        <v>0</v>
      </c>
      <c r="L3322" s="212"/>
      <c r="M3322" s="214"/>
      <c r="N3322" s="215"/>
      <c r="O3322" s="212"/>
      <c r="P3322" s="215"/>
      <c r="Q3322" s="139">
        <f t="shared" si="2798"/>
        <v>0</v>
      </c>
      <c r="R3322" s="215"/>
      <c r="S3322" s="215"/>
      <c r="T3322" s="140">
        <f t="shared" si="2810"/>
        <v>0</v>
      </c>
      <c r="U3322" s="216"/>
      <c r="V3322" s="212"/>
      <c r="W3322" s="215"/>
      <c r="X3322" s="139">
        <f t="shared" si="2799"/>
        <v>0</v>
      </c>
      <c r="Y3322" s="215"/>
      <c r="Z3322" s="215"/>
      <c r="AA3322" s="140">
        <f t="shared" si="2811"/>
        <v>0</v>
      </c>
      <c r="AB3322" s="216"/>
      <c r="AC3322" s="212"/>
      <c r="AD3322" s="215"/>
      <c r="AE3322" s="139">
        <f t="shared" si="2800"/>
        <v>0</v>
      </c>
      <c r="AF3322" s="215"/>
      <c r="AG3322" s="215"/>
      <c r="AH3322" s="140">
        <f t="shared" si="2812"/>
        <v>0</v>
      </c>
      <c r="AJ3322" s="217"/>
      <c r="AK3322" s="218"/>
      <c r="AL3322" s="219"/>
      <c r="AM3322" s="218"/>
      <c r="AN3322" s="219"/>
      <c r="AO3322" s="218"/>
      <c r="AP3322" s="219"/>
      <c r="AQ3322" s="218"/>
      <c r="AR3322" s="219"/>
      <c r="AS3322" s="218"/>
      <c r="AT3322" s="219"/>
      <c r="AU3322" s="218"/>
      <c r="AV3322" s="114">
        <f t="shared" si="2802"/>
        <v>0</v>
      </c>
      <c r="AW3322" s="113">
        <f t="shared" si="2803"/>
        <v>0</v>
      </c>
      <c r="AX3322" s="210"/>
      <c r="AY3322" s="111">
        <f t="shared" si="2804"/>
        <v>0</v>
      </c>
      <c r="AZ3322" s="113">
        <f t="shared" si="2805"/>
        <v>0</v>
      </c>
      <c r="BA3322" s="114">
        <f t="shared" si="2806"/>
        <v>0</v>
      </c>
      <c r="BB3322" s="113">
        <f t="shared" si="2807"/>
        <v>0</v>
      </c>
      <c r="BC3322" s="113">
        <f t="shared" si="2808"/>
        <v>0</v>
      </c>
      <c r="BD3322" s="117">
        <f t="shared" si="2809"/>
        <v>0</v>
      </c>
    </row>
    <row r="3323" spans="2:56" x14ac:dyDescent="0.3">
      <c r="B3323" s="222" t="s">
        <v>89</v>
      </c>
      <c r="C3323" s="78">
        <f>SUM(C3324:C3329)</f>
        <v>0</v>
      </c>
      <c r="D3323" s="79">
        <f>SUM(D3324:D3329)</f>
        <v>0</v>
      </c>
      <c r="E3323" s="69">
        <f t="shared" si="2795"/>
        <v>0</v>
      </c>
      <c r="F3323" s="78">
        <f>SUM(F3324:F3329)</f>
        <v>0</v>
      </c>
      <c r="G3323" s="79">
        <f>SUM(G3324:G3329)</f>
        <v>0</v>
      </c>
      <c r="H3323" s="69">
        <f t="shared" si="2796"/>
        <v>0</v>
      </c>
      <c r="I3323" s="78">
        <f>SUM(I3324:I3329)</f>
        <v>0</v>
      </c>
      <c r="J3323" s="79">
        <f>SUM(J3324:J3329)</f>
        <v>0</v>
      </c>
      <c r="K3323" s="69">
        <f t="shared" si="2797"/>
        <v>0</v>
      </c>
      <c r="L3323" s="78">
        <f>SUM(L3324:L3329)</f>
        <v>0</v>
      </c>
      <c r="M3323" s="80">
        <f>SUM(M3324:M3329)</f>
        <v>0</v>
      </c>
      <c r="N3323" s="81">
        <f>SUM(N3324:N3329)</f>
        <v>0</v>
      </c>
      <c r="O3323" s="78">
        <f>SUM(O3324:O3329)</f>
        <v>0</v>
      </c>
      <c r="P3323" s="81">
        <f>SUM(P3324:P3329)</f>
        <v>0</v>
      </c>
      <c r="Q3323" s="148">
        <f t="shared" si="2798"/>
        <v>0</v>
      </c>
      <c r="R3323" s="81">
        <f>SUM(R3324:R3329)</f>
        <v>0</v>
      </c>
      <c r="S3323" s="81">
        <f>SUM(S3324:S3329)</f>
        <v>0</v>
      </c>
      <c r="T3323" s="149">
        <f t="shared" si="2810"/>
        <v>0</v>
      </c>
      <c r="U3323" s="216"/>
      <c r="V3323" s="78">
        <f>SUM(V3324:V3329)</f>
        <v>0</v>
      </c>
      <c r="W3323" s="81">
        <f>SUM(W3324:W3329)</f>
        <v>0</v>
      </c>
      <c r="X3323" s="148">
        <f t="shared" si="2799"/>
        <v>0</v>
      </c>
      <c r="Y3323" s="81">
        <f>SUM(Y3324:Y3329)</f>
        <v>0</v>
      </c>
      <c r="Z3323" s="81">
        <f>SUM(Z3324:Z3329)</f>
        <v>0</v>
      </c>
      <c r="AA3323" s="149">
        <f t="shared" si="2811"/>
        <v>0</v>
      </c>
      <c r="AB3323" s="216"/>
      <c r="AC3323" s="78">
        <f>SUM(AC3324:AC3329)</f>
        <v>0</v>
      </c>
      <c r="AD3323" s="81">
        <f>SUM(AD3324:AD3329)</f>
        <v>0</v>
      </c>
      <c r="AE3323" s="148">
        <f t="shared" si="2800"/>
        <v>0</v>
      </c>
      <c r="AF3323" s="81">
        <f>SUM(AF3324:AF3329)</f>
        <v>0</v>
      </c>
      <c r="AG3323" s="81">
        <f>SUM(AG3324:AG3329)</f>
        <v>0</v>
      </c>
      <c r="AH3323" s="149">
        <f t="shared" si="2812"/>
        <v>0</v>
      </c>
      <c r="AJ3323" s="79">
        <f t="shared" ref="AJ3323:AU3323" si="2824">SUM(AJ3324:AJ3329)</f>
        <v>0</v>
      </c>
      <c r="AK3323" s="80">
        <f t="shared" si="2824"/>
        <v>0</v>
      </c>
      <c r="AL3323" s="81">
        <f t="shared" si="2824"/>
        <v>0</v>
      </c>
      <c r="AM3323" s="80">
        <f t="shared" si="2824"/>
        <v>0</v>
      </c>
      <c r="AN3323" s="81">
        <f t="shared" si="2824"/>
        <v>0</v>
      </c>
      <c r="AO3323" s="80">
        <f t="shared" si="2824"/>
        <v>0</v>
      </c>
      <c r="AP3323" s="81">
        <f t="shared" si="2824"/>
        <v>0</v>
      </c>
      <c r="AQ3323" s="80">
        <f t="shared" si="2824"/>
        <v>0</v>
      </c>
      <c r="AR3323" s="81">
        <f t="shared" si="2824"/>
        <v>0</v>
      </c>
      <c r="AS3323" s="80">
        <f t="shared" si="2824"/>
        <v>0</v>
      </c>
      <c r="AT3323" s="81">
        <f t="shared" si="2824"/>
        <v>0</v>
      </c>
      <c r="AU3323" s="80">
        <f t="shared" si="2824"/>
        <v>0</v>
      </c>
      <c r="AV3323" s="81">
        <f t="shared" si="2802"/>
        <v>0</v>
      </c>
      <c r="AW3323" s="80">
        <f t="shared" si="2803"/>
        <v>0</v>
      </c>
      <c r="AX3323" s="210"/>
      <c r="AY3323" s="79">
        <f t="shared" si="2804"/>
        <v>0</v>
      </c>
      <c r="AZ3323" s="80">
        <f t="shared" si="2805"/>
        <v>0</v>
      </c>
      <c r="BA3323" s="81">
        <f t="shared" si="2806"/>
        <v>0</v>
      </c>
      <c r="BB3323" s="80">
        <f t="shared" si="2807"/>
        <v>0</v>
      </c>
      <c r="BC3323" s="80">
        <f t="shared" si="2808"/>
        <v>0</v>
      </c>
      <c r="BD3323" s="86">
        <f t="shared" si="2809"/>
        <v>0</v>
      </c>
    </row>
    <row r="3324" spans="2:56" x14ac:dyDescent="0.3">
      <c r="B3324" s="211" t="s">
        <v>90</v>
      </c>
      <c r="C3324" s="212"/>
      <c r="D3324" s="213"/>
      <c r="E3324" s="144">
        <f t="shared" si="2795"/>
        <v>0</v>
      </c>
      <c r="F3324" s="212"/>
      <c r="G3324" s="213"/>
      <c r="H3324" s="144">
        <f t="shared" si="2796"/>
        <v>0</v>
      </c>
      <c r="I3324" s="212"/>
      <c r="J3324" s="213"/>
      <c r="K3324" s="144">
        <f t="shared" si="2797"/>
        <v>0</v>
      </c>
      <c r="L3324" s="212"/>
      <c r="M3324" s="214"/>
      <c r="N3324" s="215"/>
      <c r="O3324" s="212"/>
      <c r="P3324" s="215"/>
      <c r="Q3324" s="139">
        <f t="shared" si="2798"/>
        <v>0</v>
      </c>
      <c r="R3324" s="215"/>
      <c r="S3324" s="215"/>
      <c r="T3324" s="140">
        <f t="shared" si="2810"/>
        <v>0</v>
      </c>
      <c r="U3324" s="216"/>
      <c r="V3324" s="212"/>
      <c r="W3324" s="215"/>
      <c r="X3324" s="139">
        <f t="shared" si="2799"/>
        <v>0</v>
      </c>
      <c r="Y3324" s="215"/>
      <c r="Z3324" s="215"/>
      <c r="AA3324" s="140">
        <f t="shared" si="2811"/>
        <v>0</v>
      </c>
      <c r="AB3324" s="216"/>
      <c r="AC3324" s="212"/>
      <c r="AD3324" s="215"/>
      <c r="AE3324" s="139">
        <f t="shared" si="2800"/>
        <v>0</v>
      </c>
      <c r="AF3324" s="215"/>
      <c r="AG3324" s="215"/>
      <c r="AH3324" s="140">
        <f t="shared" si="2812"/>
        <v>0</v>
      </c>
      <c r="AJ3324" s="217"/>
      <c r="AK3324" s="218"/>
      <c r="AL3324" s="219"/>
      <c r="AM3324" s="218"/>
      <c r="AN3324" s="219"/>
      <c r="AO3324" s="218"/>
      <c r="AP3324" s="219"/>
      <c r="AQ3324" s="218"/>
      <c r="AR3324" s="219"/>
      <c r="AS3324" s="218"/>
      <c r="AT3324" s="219"/>
      <c r="AU3324" s="218"/>
      <c r="AV3324" s="114">
        <f t="shared" si="2802"/>
        <v>0</v>
      </c>
      <c r="AW3324" s="113">
        <f t="shared" si="2803"/>
        <v>0</v>
      </c>
      <c r="AX3324" s="210"/>
      <c r="AY3324" s="111">
        <f t="shared" si="2804"/>
        <v>0</v>
      </c>
      <c r="AZ3324" s="113">
        <f t="shared" si="2805"/>
        <v>0</v>
      </c>
      <c r="BA3324" s="114">
        <f t="shared" si="2806"/>
        <v>0</v>
      </c>
      <c r="BB3324" s="113">
        <f t="shared" si="2807"/>
        <v>0</v>
      </c>
      <c r="BC3324" s="113">
        <f t="shared" si="2808"/>
        <v>0</v>
      </c>
      <c r="BD3324" s="117">
        <f t="shared" si="2809"/>
        <v>0</v>
      </c>
    </row>
    <row r="3325" spans="2:56" x14ac:dyDescent="0.3">
      <c r="B3325" s="211" t="s">
        <v>91</v>
      </c>
      <c r="C3325" s="212"/>
      <c r="D3325" s="213"/>
      <c r="E3325" s="144">
        <f t="shared" si="2795"/>
        <v>0</v>
      </c>
      <c r="F3325" s="212"/>
      <c r="G3325" s="213"/>
      <c r="H3325" s="144">
        <f t="shared" si="2796"/>
        <v>0</v>
      </c>
      <c r="I3325" s="212"/>
      <c r="J3325" s="213"/>
      <c r="K3325" s="144">
        <f t="shared" si="2797"/>
        <v>0</v>
      </c>
      <c r="L3325" s="212"/>
      <c r="M3325" s="214"/>
      <c r="N3325" s="215"/>
      <c r="O3325" s="212"/>
      <c r="P3325" s="215"/>
      <c r="Q3325" s="139">
        <f t="shared" si="2798"/>
        <v>0</v>
      </c>
      <c r="R3325" s="215"/>
      <c r="S3325" s="215"/>
      <c r="T3325" s="140">
        <f t="shared" si="2810"/>
        <v>0</v>
      </c>
      <c r="U3325" s="216"/>
      <c r="V3325" s="212"/>
      <c r="W3325" s="215"/>
      <c r="X3325" s="139">
        <f t="shared" si="2799"/>
        <v>0</v>
      </c>
      <c r="Y3325" s="215"/>
      <c r="Z3325" s="215"/>
      <c r="AA3325" s="140">
        <f t="shared" si="2811"/>
        <v>0</v>
      </c>
      <c r="AB3325" s="216"/>
      <c r="AC3325" s="212"/>
      <c r="AD3325" s="215"/>
      <c r="AE3325" s="139">
        <f t="shared" si="2800"/>
        <v>0</v>
      </c>
      <c r="AF3325" s="215"/>
      <c r="AG3325" s="215"/>
      <c r="AH3325" s="140">
        <f t="shared" si="2812"/>
        <v>0</v>
      </c>
      <c r="AJ3325" s="217"/>
      <c r="AK3325" s="218"/>
      <c r="AL3325" s="219"/>
      <c r="AM3325" s="218"/>
      <c r="AN3325" s="219"/>
      <c r="AO3325" s="218"/>
      <c r="AP3325" s="219"/>
      <c r="AQ3325" s="218"/>
      <c r="AR3325" s="219"/>
      <c r="AS3325" s="218"/>
      <c r="AT3325" s="219"/>
      <c r="AU3325" s="218"/>
      <c r="AV3325" s="114">
        <f t="shared" si="2802"/>
        <v>0</v>
      </c>
      <c r="AW3325" s="113">
        <f t="shared" si="2803"/>
        <v>0</v>
      </c>
      <c r="AX3325" s="210"/>
      <c r="AY3325" s="111">
        <f t="shared" si="2804"/>
        <v>0</v>
      </c>
      <c r="AZ3325" s="113">
        <f t="shared" si="2805"/>
        <v>0</v>
      </c>
      <c r="BA3325" s="114">
        <f t="shared" si="2806"/>
        <v>0</v>
      </c>
      <c r="BB3325" s="113">
        <f t="shared" si="2807"/>
        <v>0</v>
      </c>
      <c r="BC3325" s="113">
        <f t="shared" si="2808"/>
        <v>0</v>
      </c>
      <c r="BD3325" s="117">
        <f t="shared" si="2809"/>
        <v>0</v>
      </c>
    </row>
    <row r="3326" spans="2:56" x14ac:dyDescent="0.3">
      <c r="B3326" s="211" t="s">
        <v>92</v>
      </c>
      <c r="C3326" s="212"/>
      <c r="D3326" s="213"/>
      <c r="E3326" s="144">
        <f t="shared" si="2795"/>
        <v>0</v>
      </c>
      <c r="F3326" s="212"/>
      <c r="G3326" s="213"/>
      <c r="H3326" s="144">
        <f t="shared" si="2796"/>
        <v>0</v>
      </c>
      <c r="I3326" s="212"/>
      <c r="J3326" s="213"/>
      <c r="K3326" s="144">
        <f t="shared" si="2797"/>
        <v>0</v>
      </c>
      <c r="L3326" s="212"/>
      <c r="M3326" s="214"/>
      <c r="N3326" s="215"/>
      <c r="O3326" s="212"/>
      <c r="P3326" s="215"/>
      <c r="Q3326" s="139">
        <f t="shared" si="2798"/>
        <v>0</v>
      </c>
      <c r="R3326" s="215"/>
      <c r="S3326" s="215"/>
      <c r="T3326" s="140">
        <f t="shared" si="2810"/>
        <v>0</v>
      </c>
      <c r="U3326" s="216"/>
      <c r="V3326" s="212"/>
      <c r="W3326" s="215"/>
      <c r="X3326" s="139">
        <f t="shared" si="2799"/>
        <v>0</v>
      </c>
      <c r="Y3326" s="215"/>
      <c r="Z3326" s="215"/>
      <c r="AA3326" s="140">
        <f t="shared" si="2811"/>
        <v>0</v>
      </c>
      <c r="AB3326" s="216"/>
      <c r="AC3326" s="212"/>
      <c r="AD3326" s="215"/>
      <c r="AE3326" s="139">
        <f t="shared" si="2800"/>
        <v>0</v>
      </c>
      <c r="AF3326" s="215"/>
      <c r="AG3326" s="215"/>
      <c r="AH3326" s="140">
        <f t="shared" si="2812"/>
        <v>0</v>
      </c>
      <c r="AJ3326" s="217"/>
      <c r="AK3326" s="218"/>
      <c r="AL3326" s="219"/>
      <c r="AM3326" s="218"/>
      <c r="AN3326" s="219"/>
      <c r="AO3326" s="218"/>
      <c r="AP3326" s="219"/>
      <c r="AQ3326" s="218"/>
      <c r="AR3326" s="219"/>
      <c r="AS3326" s="218"/>
      <c r="AT3326" s="219"/>
      <c r="AU3326" s="218"/>
      <c r="AV3326" s="114">
        <f t="shared" si="2802"/>
        <v>0</v>
      </c>
      <c r="AW3326" s="113">
        <f t="shared" si="2803"/>
        <v>0</v>
      </c>
      <c r="AX3326" s="210"/>
      <c r="AY3326" s="111">
        <f t="shared" si="2804"/>
        <v>0</v>
      </c>
      <c r="AZ3326" s="113">
        <f t="shared" si="2805"/>
        <v>0</v>
      </c>
      <c r="BA3326" s="114">
        <f t="shared" si="2806"/>
        <v>0</v>
      </c>
      <c r="BB3326" s="113">
        <f t="shared" si="2807"/>
        <v>0</v>
      </c>
      <c r="BC3326" s="113">
        <f t="shared" si="2808"/>
        <v>0</v>
      </c>
      <c r="BD3326" s="117">
        <f t="shared" si="2809"/>
        <v>0</v>
      </c>
    </row>
    <row r="3327" spans="2:56" x14ac:dyDescent="0.3">
      <c r="B3327" s="211" t="s">
        <v>93</v>
      </c>
      <c r="C3327" s="212"/>
      <c r="D3327" s="213"/>
      <c r="E3327" s="144">
        <f t="shared" si="2795"/>
        <v>0</v>
      </c>
      <c r="F3327" s="212"/>
      <c r="G3327" s="213"/>
      <c r="H3327" s="144">
        <f t="shared" si="2796"/>
        <v>0</v>
      </c>
      <c r="I3327" s="212"/>
      <c r="J3327" s="213"/>
      <c r="K3327" s="144">
        <f t="shared" si="2797"/>
        <v>0</v>
      </c>
      <c r="L3327" s="212"/>
      <c r="M3327" s="214"/>
      <c r="N3327" s="215"/>
      <c r="O3327" s="212"/>
      <c r="P3327" s="215"/>
      <c r="Q3327" s="139">
        <f t="shared" si="2798"/>
        <v>0</v>
      </c>
      <c r="R3327" s="215"/>
      <c r="S3327" s="215"/>
      <c r="T3327" s="140">
        <f t="shared" si="2810"/>
        <v>0</v>
      </c>
      <c r="U3327" s="216"/>
      <c r="V3327" s="212"/>
      <c r="W3327" s="215"/>
      <c r="X3327" s="139">
        <f t="shared" si="2799"/>
        <v>0</v>
      </c>
      <c r="Y3327" s="215"/>
      <c r="Z3327" s="215"/>
      <c r="AA3327" s="140">
        <f t="shared" si="2811"/>
        <v>0</v>
      </c>
      <c r="AB3327" s="216"/>
      <c r="AC3327" s="212"/>
      <c r="AD3327" s="215"/>
      <c r="AE3327" s="139">
        <f t="shared" si="2800"/>
        <v>0</v>
      </c>
      <c r="AF3327" s="215"/>
      <c r="AG3327" s="215"/>
      <c r="AH3327" s="140">
        <f t="shared" si="2812"/>
        <v>0</v>
      </c>
      <c r="AJ3327" s="217"/>
      <c r="AK3327" s="218"/>
      <c r="AL3327" s="219"/>
      <c r="AM3327" s="218"/>
      <c r="AN3327" s="219"/>
      <c r="AO3327" s="218"/>
      <c r="AP3327" s="219"/>
      <c r="AQ3327" s="218"/>
      <c r="AR3327" s="219"/>
      <c r="AS3327" s="218"/>
      <c r="AT3327" s="219"/>
      <c r="AU3327" s="218"/>
      <c r="AV3327" s="114">
        <f t="shared" si="2802"/>
        <v>0</v>
      </c>
      <c r="AW3327" s="113">
        <f t="shared" si="2803"/>
        <v>0</v>
      </c>
      <c r="AX3327" s="210"/>
      <c r="AY3327" s="111">
        <f t="shared" si="2804"/>
        <v>0</v>
      </c>
      <c r="AZ3327" s="113">
        <f t="shared" si="2805"/>
        <v>0</v>
      </c>
      <c r="BA3327" s="114">
        <f t="shared" si="2806"/>
        <v>0</v>
      </c>
      <c r="BB3327" s="113">
        <f t="shared" si="2807"/>
        <v>0</v>
      </c>
      <c r="BC3327" s="113">
        <f t="shared" si="2808"/>
        <v>0</v>
      </c>
      <c r="BD3327" s="117">
        <f t="shared" si="2809"/>
        <v>0</v>
      </c>
    </row>
    <row r="3328" spans="2:56" x14ac:dyDescent="0.3">
      <c r="B3328" s="211" t="s">
        <v>94</v>
      </c>
      <c r="C3328" s="212"/>
      <c r="D3328" s="213"/>
      <c r="E3328" s="144">
        <f t="shared" si="2795"/>
        <v>0</v>
      </c>
      <c r="F3328" s="212"/>
      <c r="G3328" s="213"/>
      <c r="H3328" s="144">
        <f t="shared" si="2796"/>
        <v>0</v>
      </c>
      <c r="I3328" s="212"/>
      <c r="J3328" s="213"/>
      <c r="K3328" s="144">
        <f t="shared" si="2797"/>
        <v>0</v>
      </c>
      <c r="L3328" s="212"/>
      <c r="M3328" s="214"/>
      <c r="N3328" s="215"/>
      <c r="O3328" s="212"/>
      <c r="P3328" s="215"/>
      <c r="Q3328" s="139">
        <f t="shared" si="2798"/>
        <v>0</v>
      </c>
      <c r="R3328" s="215"/>
      <c r="S3328" s="215"/>
      <c r="T3328" s="140">
        <f t="shared" si="2810"/>
        <v>0</v>
      </c>
      <c r="U3328" s="216"/>
      <c r="V3328" s="212"/>
      <c r="W3328" s="215"/>
      <c r="X3328" s="139">
        <f t="shared" si="2799"/>
        <v>0</v>
      </c>
      <c r="Y3328" s="215"/>
      <c r="Z3328" s="215"/>
      <c r="AA3328" s="140">
        <f t="shared" si="2811"/>
        <v>0</v>
      </c>
      <c r="AB3328" s="216"/>
      <c r="AC3328" s="212"/>
      <c r="AD3328" s="215"/>
      <c r="AE3328" s="139">
        <f t="shared" si="2800"/>
        <v>0</v>
      </c>
      <c r="AF3328" s="215"/>
      <c r="AG3328" s="215"/>
      <c r="AH3328" s="140">
        <f t="shared" si="2812"/>
        <v>0</v>
      </c>
      <c r="AJ3328" s="217"/>
      <c r="AK3328" s="218"/>
      <c r="AL3328" s="219"/>
      <c r="AM3328" s="218"/>
      <c r="AN3328" s="219"/>
      <c r="AO3328" s="218"/>
      <c r="AP3328" s="219"/>
      <c r="AQ3328" s="218"/>
      <c r="AR3328" s="219"/>
      <c r="AS3328" s="218"/>
      <c r="AT3328" s="219"/>
      <c r="AU3328" s="218"/>
      <c r="AV3328" s="114">
        <f t="shared" si="2802"/>
        <v>0</v>
      </c>
      <c r="AW3328" s="113">
        <f t="shared" si="2803"/>
        <v>0</v>
      </c>
      <c r="AX3328" s="210"/>
      <c r="AY3328" s="111">
        <f t="shared" si="2804"/>
        <v>0</v>
      </c>
      <c r="AZ3328" s="113">
        <f t="shared" si="2805"/>
        <v>0</v>
      </c>
      <c r="BA3328" s="114">
        <f t="shared" si="2806"/>
        <v>0</v>
      </c>
      <c r="BB3328" s="113">
        <f t="shared" si="2807"/>
        <v>0</v>
      </c>
      <c r="BC3328" s="113">
        <f t="shared" si="2808"/>
        <v>0</v>
      </c>
      <c r="BD3328" s="117">
        <f t="shared" si="2809"/>
        <v>0</v>
      </c>
    </row>
    <row r="3329" spans="2:56" x14ac:dyDescent="0.3">
      <c r="B3329" s="211" t="s">
        <v>95</v>
      </c>
      <c r="C3329" s="212"/>
      <c r="D3329" s="213"/>
      <c r="E3329" s="144">
        <f t="shared" si="2795"/>
        <v>0</v>
      </c>
      <c r="F3329" s="212"/>
      <c r="G3329" s="213"/>
      <c r="H3329" s="144">
        <f t="shared" si="2796"/>
        <v>0</v>
      </c>
      <c r="I3329" s="212"/>
      <c r="J3329" s="213"/>
      <c r="K3329" s="144">
        <f t="shared" si="2797"/>
        <v>0</v>
      </c>
      <c r="L3329" s="212"/>
      <c r="M3329" s="214"/>
      <c r="N3329" s="215"/>
      <c r="O3329" s="212"/>
      <c r="P3329" s="215"/>
      <c r="Q3329" s="139">
        <f t="shared" si="2798"/>
        <v>0</v>
      </c>
      <c r="R3329" s="215"/>
      <c r="S3329" s="215"/>
      <c r="T3329" s="140">
        <f t="shared" si="2810"/>
        <v>0</v>
      </c>
      <c r="U3329" s="216"/>
      <c r="V3329" s="212"/>
      <c r="W3329" s="215"/>
      <c r="X3329" s="139">
        <f t="shared" si="2799"/>
        <v>0</v>
      </c>
      <c r="Y3329" s="215"/>
      <c r="Z3329" s="215"/>
      <c r="AA3329" s="140">
        <f t="shared" si="2811"/>
        <v>0</v>
      </c>
      <c r="AB3329" s="216"/>
      <c r="AC3329" s="212"/>
      <c r="AD3329" s="215"/>
      <c r="AE3329" s="139">
        <f t="shared" si="2800"/>
        <v>0</v>
      </c>
      <c r="AF3329" s="215"/>
      <c r="AG3329" s="215"/>
      <c r="AH3329" s="140">
        <f t="shared" si="2812"/>
        <v>0</v>
      </c>
      <c r="AJ3329" s="217"/>
      <c r="AK3329" s="218"/>
      <c r="AL3329" s="219"/>
      <c r="AM3329" s="218"/>
      <c r="AN3329" s="219"/>
      <c r="AO3329" s="218"/>
      <c r="AP3329" s="219"/>
      <c r="AQ3329" s="218"/>
      <c r="AR3329" s="219"/>
      <c r="AS3329" s="218"/>
      <c r="AT3329" s="219"/>
      <c r="AU3329" s="218"/>
      <c r="AV3329" s="114">
        <f t="shared" si="2802"/>
        <v>0</v>
      </c>
      <c r="AW3329" s="113">
        <f t="shared" si="2803"/>
        <v>0</v>
      </c>
      <c r="AX3329" s="210"/>
      <c r="AY3329" s="111">
        <f t="shared" si="2804"/>
        <v>0</v>
      </c>
      <c r="AZ3329" s="113">
        <f t="shared" si="2805"/>
        <v>0</v>
      </c>
      <c r="BA3329" s="114">
        <f t="shared" si="2806"/>
        <v>0</v>
      </c>
      <c r="BB3329" s="113">
        <f t="shared" si="2807"/>
        <v>0</v>
      </c>
      <c r="BC3329" s="113">
        <f t="shared" si="2808"/>
        <v>0</v>
      </c>
      <c r="BD3329" s="117">
        <f t="shared" si="2809"/>
        <v>0</v>
      </c>
    </row>
    <row r="3330" spans="2:56" x14ac:dyDescent="0.3">
      <c r="B3330" s="222" t="s">
        <v>96</v>
      </c>
      <c r="C3330" s="78">
        <f>SUM(C3331:C3334)</f>
        <v>0</v>
      </c>
      <c r="D3330" s="79">
        <f>SUM(D3331:D3334)</f>
        <v>0</v>
      </c>
      <c r="E3330" s="69">
        <f t="shared" si="2795"/>
        <v>0</v>
      </c>
      <c r="F3330" s="78">
        <f>SUM(F3331:F3334)</f>
        <v>0</v>
      </c>
      <c r="G3330" s="79">
        <f>SUM(G3331:G3334)</f>
        <v>0</v>
      </c>
      <c r="H3330" s="69">
        <f t="shared" si="2796"/>
        <v>0</v>
      </c>
      <c r="I3330" s="78">
        <f>SUM(I3331:I3334)</f>
        <v>0</v>
      </c>
      <c r="J3330" s="79">
        <f>SUM(J3331:J3334)</f>
        <v>0</v>
      </c>
      <c r="K3330" s="69">
        <f t="shared" si="2797"/>
        <v>0</v>
      </c>
      <c r="L3330" s="78">
        <f>SUM(L3331:L3334)</f>
        <v>0</v>
      </c>
      <c r="M3330" s="80">
        <f>SUM(M3331:M3334)</f>
        <v>0</v>
      </c>
      <c r="N3330" s="81">
        <f>SUM(N3331:N3334)</f>
        <v>0</v>
      </c>
      <c r="O3330" s="78">
        <f>SUM(O3331:O3334)</f>
        <v>0</v>
      </c>
      <c r="P3330" s="81">
        <f>SUM(P3331:P3334)</f>
        <v>0</v>
      </c>
      <c r="Q3330" s="148">
        <f t="shared" si="2798"/>
        <v>0</v>
      </c>
      <c r="R3330" s="81">
        <f>SUM(R3331:R3334)</f>
        <v>0</v>
      </c>
      <c r="S3330" s="81">
        <f>SUM(S3331:S3334)</f>
        <v>0</v>
      </c>
      <c r="T3330" s="149">
        <f t="shared" si="2810"/>
        <v>0</v>
      </c>
      <c r="U3330" s="216"/>
      <c r="V3330" s="78">
        <f>SUM(V3331:V3334)</f>
        <v>0</v>
      </c>
      <c r="W3330" s="81">
        <f>SUM(W3331:W3334)</f>
        <v>0</v>
      </c>
      <c r="X3330" s="148">
        <f t="shared" si="2799"/>
        <v>0</v>
      </c>
      <c r="Y3330" s="81">
        <f>SUM(Y3331:Y3334)</f>
        <v>0</v>
      </c>
      <c r="Z3330" s="81">
        <f>SUM(Z3331:Z3334)</f>
        <v>0</v>
      </c>
      <c r="AA3330" s="149">
        <f t="shared" si="2811"/>
        <v>0</v>
      </c>
      <c r="AB3330" s="216"/>
      <c r="AC3330" s="78">
        <f>SUM(AC3331:AC3334)</f>
        <v>0</v>
      </c>
      <c r="AD3330" s="81">
        <f>SUM(AD3331:AD3334)</f>
        <v>0</v>
      </c>
      <c r="AE3330" s="148">
        <f t="shared" si="2800"/>
        <v>0</v>
      </c>
      <c r="AF3330" s="81">
        <f>SUM(AF3331:AF3334)</f>
        <v>0</v>
      </c>
      <c r="AG3330" s="81">
        <f>SUM(AG3331:AG3334)</f>
        <v>0</v>
      </c>
      <c r="AH3330" s="149">
        <f t="shared" si="2812"/>
        <v>0</v>
      </c>
      <c r="AJ3330" s="79">
        <f t="shared" ref="AJ3330:AU3330" si="2825">SUM(AJ3331:AJ3334)</f>
        <v>0</v>
      </c>
      <c r="AK3330" s="80">
        <f t="shared" si="2825"/>
        <v>0</v>
      </c>
      <c r="AL3330" s="81">
        <f t="shared" si="2825"/>
        <v>0</v>
      </c>
      <c r="AM3330" s="80">
        <f t="shared" si="2825"/>
        <v>0</v>
      </c>
      <c r="AN3330" s="81">
        <f t="shared" si="2825"/>
        <v>0</v>
      </c>
      <c r="AO3330" s="80">
        <f t="shared" si="2825"/>
        <v>0</v>
      </c>
      <c r="AP3330" s="81">
        <f t="shared" si="2825"/>
        <v>0</v>
      </c>
      <c r="AQ3330" s="80">
        <f t="shared" si="2825"/>
        <v>0</v>
      </c>
      <c r="AR3330" s="81">
        <f t="shared" si="2825"/>
        <v>0</v>
      </c>
      <c r="AS3330" s="80">
        <f t="shared" si="2825"/>
        <v>0</v>
      </c>
      <c r="AT3330" s="81">
        <f t="shared" si="2825"/>
        <v>0</v>
      </c>
      <c r="AU3330" s="80">
        <f t="shared" si="2825"/>
        <v>0</v>
      </c>
      <c r="AV3330" s="81">
        <f t="shared" si="2802"/>
        <v>0</v>
      </c>
      <c r="AW3330" s="80">
        <f t="shared" si="2803"/>
        <v>0</v>
      </c>
      <c r="AX3330" s="210"/>
      <c r="AY3330" s="79">
        <f t="shared" si="2804"/>
        <v>0</v>
      </c>
      <c r="AZ3330" s="80">
        <f t="shared" si="2805"/>
        <v>0</v>
      </c>
      <c r="BA3330" s="81">
        <f t="shared" si="2806"/>
        <v>0</v>
      </c>
      <c r="BB3330" s="80">
        <f t="shared" si="2807"/>
        <v>0</v>
      </c>
      <c r="BC3330" s="80">
        <f t="shared" si="2808"/>
        <v>0</v>
      </c>
      <c r="BD3330" s="86">
        <f t="shared" si="2809"/>
        <v>0</v>
      </c>
    </row>
    <row r="3331" spans="2:56" x14ac:dyDescent="0.3">
      <c r="B3331" s="211" t="s">
        <v>97</v>
      </c>
      <c r="C3331" s="212"/>
      <c r="D3331" s="213"/>
      <c r="E3331" s="144">
        <f t="shared" si="2795"/>
        <v>0</v>
      </c>
      <c r="F3331" s="212"/>
      <c r="G3331" s="213"/>
      <c r="H3331" s="144">
        <f t="shared" si="2796"/>
        <v>0</v>
      </c>
      <c r="I3331" s="212"/>
      <c r="J3331" s="213"/>
      <c r="K3331" s="144">
        <f t="shared" si="2797"/>
        <v>0</v>
      </c>
      <c r="L3331" s="212"/>
      <c r="M3331" s="214"/>
      <c r="N3331" s="215"/>
      <c r="O3331" s="212"/>
      <c r="P3331" s="215"/>
      <c r="Q3331" s="139">
        <f t="shared" si="2798"/>
        <v>0</v>
      </c>
      <c r="R3331" s="215"/>
      <c r="S3331" s="215"/>
      <c r="T3331" s="140">
        <f t="shared" si="2810"/>
        <v>0</v>
      </c>
      <c r="U3331" s="216"/>
      <c r="V3331" s="212"/>
      <c r="W3331" s="215"/>
      <c r="X3331" s="139">
        <f t="shared" si="2799"/>
        <v>0</v>
      </c>
      <c r="Y3331" s="215"/>
      <c r="Z3331" s="215"/>
      <c r="AA3331" s="140">
        <f t="shared" si="2811"/>
        <v>0</v>
      </c>
      <c r="AB3331" s="216"/>
      <c r="AC3331" s="212"/>
      <c r="AD3331" s="215"/>
      <c r="AE3331" s="139">
        <f t="shared" si="2800"/>
        <v>0</v>
      </c>
      <c r="AF3331" s="215"/>
      <c r="AG3331" s="215"/>
      <c r="AH3331" s="140">
        <f t="shared" si="2812"/>
        <v>0</v>
      </c>
      <c r="AJ3331" s="217"/>
      <c r="AK3331" s="218"/>
      <c r="AL3331" s="219"/>
      <c r="AM3331" s="218"/>
      <c r="AN3331" s="219"/>
      <c r="AO3331" s="218"/>
      <c r="AP3331" s="219"/>
      <c r="AQ3331" s="218"/>
      <c r="AR3331" s="219"/>
      <c r="AS3331" s="218"/>
      <c r="AT3331" s="219"/>
      <c r="AU3331" s="218"/>
      <c r="AV3331" s="114">
        <f t="shared" si="2802"/>
        <v>0</v>
      </c>
      <c r="AW3331" s="113">
        <f t="shared" si="2803"/>
        <v>0</v>
      </c>
      <c r="AX3331" s="210"/>
      <c r="AY3331" s="111">
        <f t="shared" si="2804"/>
        <v>0</v>
      </c>
      <c r="AZ3331" s="113">
        <f t="shared" si="2805"/>
        <v>0</v>
      </c>
      <c r="BA3331" s="114">
        <f t="shared" si="2806"/>
        <v>0</v>
      </c>
      <c r="BB3331" s="113">
        <f t="shared" si="2807"/>
        <v>0</v>
      </c>
      <c r="BC3331" s="113">
        <f t="shared" si="2808"/>
        <v>0</v>
      </c>
      <c r="BD3331" s="117">
        <f t="shared" si="2809"/>
        <v>0</v>
      </c>
    </row>
    <row r="3332" spans="2:56" x14ac:dyDescent="0.3">
      <c r="B3332" s="211" t="s">
        <v>98</v>
      </c>
      <c r="C3332" s="212"/>
      <c r="D3332" s="213"/>
      <c r="E3332" s="144">
        <f t="shared" si="2795"/>
        <v>0</v>
      </c>
      <c r="F3332" s="212"/>
      <c r="G3332" s="213"/>
      <c r="H3332" s="144">
        <f t="shared" si="2796"/>
        <v>0</v>
      </c>
      <c r="I3332" s="212"/>
      <c r="J3332" s="213"/>
      <c r="K3332" s="144">
        <f t="shared" si="2797"/>
        <v>0</v>
      </c>
      <c r="L3332" s="212"/>
      <c r="M3332" s="214"/>
      <c r="N3332" s="215"/>
      <c r="O3332" s="212"/>
      <c r="P3332" s="215"/>
      <c r="Q3332" s="139">
        <f t="shared" si="2798"/>
        <v>0</v>
      </c>
      <c r="R3332" s="215"/>
      <c r="S3332" s="215"/>
      <c r="T3332" s="140">
        <f t="shared" si="2810"/>
        <v>0</v>
      </c>
      <c r="U3332" s="216"/>
      <c r="V3332" s="212"/>
      <c r="W3332" s="215"/>
      <c r="X3332" s="139">
        <f t="shared" si="2799"/>
        <v>0</v>
      </c>
      <c r="Y3332" s="215"/>
      <c r="Z3332" s="215"/>
      <c r="AA3332" s="140">
        <f t="shared" si="2811"/>
        <v>0</v>
      </c>
      <c r="AB3332" s="216"/>
      <c r="AC3332" s="212"/>
      <c r="AD3332" s="215"/>
      <c r="AE3332" s="139">
        <f t="shared" si="2800"/>
        <v>0</v>
      </c>
      <c r="AF3332" s="215"/>
      <c r="AG3332" s="215"/>
      <c r="AH3332" s="140">
        <f t="shared" si="2812"/>
        <v>0</v>
      </c>
      <c r="AJ3332" s="217"/>
      <c r="AK3332" s="218"/>
      <c r="AL3332" s="219"/>
      <c r="AM3332" s="218"/>
      <c r="AN3332" s="219"/>
      <c r="AO3332" s="218"/>
      <c r="AP3332" s="219"/>
      <c r="AQ3332" s="218"/>
      <c r="AR3332" s="219"/>
      <c r="AS3332" s="218"/>
      <c r="AT3332" s="219"/>
      <c r="AU3332" s="218"/>
      <c r="AV3332" s="114">
        <f t="shared" si="2802"/>
        <v>0</v>
      </c>
      <c r="AW3332" s="113">
        <f t="shared" si="2803"/>
        <v>0</v>
      </c>
      <c r="AX3332" s="210"/>
      <c r="AY3332" s="111">
        <f t="shared" si="2804"/>
        <v>0</v>
      </c>
      <c r="AZ3332" s="113">
        <f t="shared" si="2805"/>
        <v>0</v>
      </c>
      <c r="BA3332" s="114">
        <f t="shared" si="2806"/>
        <v>0</v>
      </c>
      <c r="BB3332" s="113">
        <f t="shared" si="2807"/>
        <v>0</v>
      </c>
      <c r="BC3332" s="113">
        <f t="shared" si="2808"/>
        <v>0</v>
      </c>
      <c r="BD3332" s="117">
        <f t="shared" si="2809"/>
        <v>0</v>
      </c>
    </row>
    <row r="3333" spans="2:56" x14ac:dyDescent="0.3">
      <c r="B3333" s="211" t="s">
        <v>99</v>
      </c>
      <c r="C3333" s="212"/>
      <c r="D3333" s="213"/>
      <c r="E3333" s="144">
        <f t="shared" si="2795"/>
        <v>0</v>
      </c>
      <c r="F3333" s="212"/>
      <c r="G3333" s="213"/>
      <c r="H3333" s="144">
        <f t="shared" si="2796"/>
        <v>0</v>
      </c>
      <c r="I3333" s="212"/>
      <c r="J3333" s="213"/>
      <c r="K3333" s="144">
        <f t="shared" si="2797"/>
        <v>0</v>
      </c>
      <c r="L3333" s="212"/>
      <c r="M3333" s="214"/>
      <c r="N3333" s="215"/>
      <c r="O3333" s="212"/>
      <c r="P3333" s="215"/>
      <c r="Q3333" s="139">
        <f t="shared" si="2798"/>
        <v>0</v>
      </c>
      <c r="R3333" s="215"/>
      <c r="S3333" s="215"/>
      <c r="T3333" s="140">
        <f t="shared" si="2810"/>
        <v>0</v>
      </c>
      <c r="U3333" s="216"/>
      <c r="V3333" s="212"/>
      <c r="W3333" s="215"/>
      <c r="X3333" s="139">
        <f t="shared" si="2799"/>
        <v>0</v>
      </c>
      <c r="Y3333" s="215"/>
      <c r="Z3333" s="215"/>
      <c r="AA3333" s="140">
        <f t="shared" si="2811"/>
        <v>0</v>
      </c>
      <c r="AB3333" s="216"/>
      <c r="AC3333" s="212"/>
      <c r="AD3333" s="215"/>
      <c r="AE3333" s="139">
        <f t="shared" si="2800"/>
        <v>0</v>
      </c>
      <c r="AF3333" s="215"/>
      <c r="AG3333" s="215"/>
      <c r="AH3333" s="140">
        <f t="shared" si="2812"/>
        <v>0</v>
      </c>
      <c r="AJ3333" s="217"/>
      <c r="AK3333" s="218"/>
      <c r="AL3333" s="219"/>
      <c r="AM3333" s="218"/>
      <c r="AN3333" s="219"/>
      <c r="AO3333" s="218"/>
      <c r="AP3333" s="219"/>
      <c r="AQ3333" s="218"/>
      <c r="AR3333" s="219"/>
      <c r="AS3333" s="218"/>
      <c r="AT3333" s="219"/>
      <c r="AU3333" s="218"/>
      <c r="AV3333" s="114">
        <f t="shared" si="2802"/>
        <v>0</v>
      </c>
      <c r="AW3333" s="113">
        <f t="shared" si="2803"/>
        <v>0</v>
      </c>
      <c r="AX3333" s="210"/>
      <c r="AY3333" s="111">
        <f t="shared" si="2804"/>
        <v>0</v>
      </c>
      <c r="AZ3333" s="113">
        <f t="shared" si="2805"/>
        <v>0</v>
      </c>
      <c r="BA3333" s="114">
        <f t="shared" si="2806"/>
        <v>0</v>
      </c>
      <c r="BB3333" s="113">
        <f t="shared" si="2807"/>
        <v>0</v>
      </c>
      <c r="BC3333" s="113">
        <f t="shared" si="2808"/>
        <v>0</v>
      </c>
      <c r="BD3333" s="117">
        <f t="shared" si="2809"/>
        <v>0</v>
      </c>
    </row>
    <row r="3334" spans="2:56" x14ac:dyDescent="0.3">
      <c r="B3334" s="211" t="s">
        <v>100</v>
      </c>
      <c r="C3334" s="212"/>
      <c r="D3334" s="213"/>
      <c r="E3334" s="144">
        <f t="shared" si="2795"/>
        <v>0</v>
      </c>
      <c r="F3334" s="212"/>
      <c r="G3334" s="213"/>
      <c r="H3334" s="144">
        <f t="shared" si="2796"/>
        <v>0</v>
      </c>
      <c r="I3334" s="212"/>
      <c r="J3334" s="213"/>
      <c r="K3334" s="144">
        <f t="shared" si="2797"/>
        <v>0</v>
      </c>
      <c r="L3334" s="212"/>
      <c r="M3334" s="214"/>
      <c r="N3334" s="215"/>
      <c r="O3334" s="212"/>
      <c r="P3334" s="215"/>
      <c r="Q3334" s="139">
        <f t="shared" si="2798"/>
        <v>0</v>
      </c>
      <c r="R3334" s="215"/>
      <c r="S3334" s="215"/>
      <c r="T3334" s="140">
        <f t="shared" si="2810"/>
        <v>0</v>
      </c>
      <c r="U3334" s="216"/>
      <c r="V3334" s="212"/>
      <c r="W3334" s="215"/>
      <c r="X3334" s="139">
        <f t="shared" si="2799"/>
        <v>0</v>
      </c>
      <c r="Y3334" s="215"/>
      <c r="Z3334" s="215"/>
      <c r="AA3334" s="140">
        <f t="shared" si="2811"/>
        <v>0</v>
      </c>
      <c r="AB3334" s="216"/>
      <c r="AC3334" s="212"/>
      <c r="AD3334" s="215"/>
      <c r="AE3334" s="139">
        <f t="shared" si="2800"/>
        <v>0</v>
      </c>
      <c r="AF3334" s="215"/>
      <c r="AG3334" s="215"/>
      <c r="AH3334" s="140">
        <f t="shared" si="2812"/>
        <v>0</v>
      </c>
      <c r="AJ3334" s="217"/>
      <c r="AK3334" s="218"/>
      <c r="AL3334" s="219"/>
      <c r="AM3334" s="218"/>
      <c r="AN3334" s="219"/>
      <c r="AO3334" s="218"/>
      <c r="AP3334" s="219"/>
      <c r="AQ3334" s="218"/>
      <c r="AR3334" s="219"/>
      <c r="AS3334" s="218"/>
      <c r="AT3334" s="219"/>
      <c r="AU3334" s="218"/>
      <c r="AV3334" s="114">
        <f t="shared" si="2802"/>
        <v>0</v>
      </c>
      <c r="AW3334" s="113">
        <f t="shared" si="2803"/>
        <v>0</v>
      </c>
      <c r="AX3334" s="210"/>
      <c r="AY3334" s="111">
        <f t="shared" si="2804"/>
        <v>0</v>
      </c>
      <c r="AZ3334" s="113">
        <f t="shared" si="2805"/>
        <v>0</v>
      </c>
      <c r="BA3334" s="114">
        <f t="shared" si="2806"/>
        <v>0</v>
      </c>
      <c r="BB3334" s="113">
        <f t="shared" si="2807"/>
        <v>0</v>
      </c>
      <c r="BC3334" s="113">
        <f t="shared" si="2808"/>
        <v>0</v>
      </c>
      <c r="BD3334" s="117">
        <f t="shared" si="2809"/>
        <v>0</v>
      </c>
    </row>
    <row r="3335" spans="2:56" x14ac:dyDescent="0.3">
      <c r="B3335" s="222" t="s">
        <v>101</v>
      </c>
      <c r="C3335" s="78">
        <f>SUM(C3336:C3337)</f>
        <v>0</v>
      </c>
      <c r="D3335" s="79">
        <f>SUM(D3336:D3337)</f>
        <v>0</v>
      </c>
      <c r="E3335" s="69">
        <f t="shared" si="2795"/>
        <v>0</v>
      </c>
      <c r="F3335" s="78">
        <f>SUM(F3336:F3337)</f>
        <v>0</v>
      </c>
      <c r="G3335" s="79">
        <f>SUM(G3336:G3337)</f>
        <v>0</v>
      </c>
      <c r="H3335" s="69">
        <f t="shared" si="2796"/>
        <v>0</v>
      </c>
      <c r="I3335" s="78">
        <f>SUM(I3336:I3337)</f>
        <v>0</v>
      </c>
      <c r="J3335" s="79">
        <f>SUM(J3336:J3337)</f>
        <v>0</v>
      </c>
      <c r="K3335" s="69">
        <f t="shared" si="2797"/>
        <v>0</v>
      </c>
      <c r="L3335" s="78">
        <f>SUM(L3336:L3337)</f>
        <v>0</v>
      </c>
      <c r="M3335" s="80">
        <f>SUM(M3336:M3337)</f>
        <v>0</v>
      </c>
      <c r="N3335" s="81">
        <f>SUM(N3336:N3337)</f>
        <v>0</v>
      </c>
      <c r="O3335" s="78">
        <f>SUM(O3336:O3337)</f>
        <v>0</v>
      </c>
      <c r="P3335" s="81">
        <f>SUM(P3336:P3337)</f>
        <v>0</v>
      </c>
      <c r="Q3335" s="148">
        <f t="shared" si="2798"/>
        <v>0</v>
      </c>
      <c r="R3335" s="81">
        <f>SUM(R3336:R3337)</f>
        <v>0</v>
      </c>
      <c r="S3335" s="81">
        <f>SUM(S3336:S3337)</f>
        <v>0</v>
      </c>
      <c r="T3335" s="149">
        <f t="shared" si="2810"/>
        <v>0</v>
      </c>
      <c r="U3335" s="216"/>
      <c r="V3335" s="78">
        <f>SUM(V3336:V3337)</f>
        <v>0</v>
      </c>
      <c r="W3335" s="81">
        <f>SUM(W3336:W3337)</f>
        <v>0</v>
      </c>
      <c r="X3335" s="148">
        <f t="shared" si="2799"/>
        <v>0</v>
      </c>
      <c r="Y3335" s="81">
        <f>SUM(Y3336:Y3337)</f>
        <v>0</v>
      </c>
      <c r="Z3335" s="81">
        <f>SUM(Z3336:Z3337)</f>
        <v>0</v>
      </c>
      <c r="AA3335" s="149">
        <f t="shared" si="2811"/>
        <v>0</v>
      </c>
      <c r="AB3335" s="216"/>
      <c r="AC3335" s="78">
        <f>SUM(AC3336:AC3337)</f>
        <v>0</v>
      </c>
      <c r="AD3335" s="81">
        <f>SUM(AD3336:AD3337)</f>
        <v>0</v>
      </c>
      <c r="AE3335" s="148">
        <f t="shared" si="2800"/>
        <v>0</v>
      </c>
      <c r="AF3335" s="81">
        <f>SUM(AF3336:AF3337)</f>
        <v>0</v>
      </c>
      <c r="AG3335" s="81">
        <f>SUM(AG3336:AG3337)</f>
        <v>0</v>
      </c>
      <c r="AH3335" s="149">
        <f t="shared" si="2812"/>
        <v>0</v>
      </c>
      <c r="AJ3335" s="79">
        <f t="shared" ref="AJ3335:AU3335" si="2826">SUM(AJ3336:AJ3337)</f>
        <v>0</v>
      </c>
      <c r="AK3335" s="80">
        <f t="shared" si="2826"/>
        <v>0</v>
      </c>
      <c r="AL3335" s="81">
        <f t="shared" si="2826"/>
        <v>0</v>
      </c>
      <c r="AM3335" s="80">
        <f t="shared" si="2826"/>
        <v>0</v>
      </c>
      <c r="AN3335" s="81">
        <f t="shared" si="2826"/>
        <v>0</v>
      </c>
      <c r="AO3335" s="80">
        <f t="shared" si="2826"/>
        <v>0</v>
      </c>
      <c r="AP3335" s="81">
        <f t="shared" si="2826"/>
        <v>0</v>
      </c>
      <c r="AQ3335" s="80">
        <f t="shared" si="2826"/>
        <v>0</v>
      </c>
      <c r="AR3335" s="81">
        <f t="shared" si="2826"/>
        <v>0</v>
      </c>
      <c r="AS3335" s="80">
        <f t="shared" si="2826"/>
        <v>0</v>
      </c>
      <c r="AT3335" s="81">
        <f t="shared" si="2826"/>
        <v>0</v>
      </c>
      <c r="AU3335" s="80">
        <f t="shared" si="2826"/>
        <v>0</v>
      </c>
      <c r="AV3335" s="81">
        <f t="shared" si="2802"/>
        <v>0</v>
      </c>
      <c r="AW3335" s="80">
        <f t="shared" si="2803"/>
        <v>0</v>
      </c>
      <c r="AX3335" s="210"/>
      <c r="AY3335" s="79">
        <f t="shared" si="2804"/>
        <v>0</v>
      </c>
      <c r="AZ3335" s="80">
        <f t="shared" si="2805"/>
        <v>0</v>
      </c>
      <c r="BA3335" s="81">
        <f t="shared" si="2806"/>
        <v>0</v>
      </c>
      <c r="BB3335" s="80">
        <f t="shared" si="2807"/>
        <v>0</v>
      </c>
      <c r="BC3335" s="80">
        <f t="shared" si="2808"/>
        <v>0</v>
      </c>
      <c r="BD3335" s="86">
        <f t="shared" si="2809"/>
        <v>0</v>
      </c>
    </row>
    <row r="3336" spans="2:56" x14ac:dyDescent="0.3">
      <c r="B3336" s="211" t="s">
        <v>102</v>
      </c>
      <c r="C3336" s="212"/>
      <c r="D3336" s="213"/>
      <c r="E3336" s="144">
        <f t="shared" si="2795"/>
        <v>0</v>
      </c>
      <c r="F3336" s="212"/>
      <c r="G3336" s="213"/>
      <c r="H3336" s="144">
        <f t="shared" si="2796"/>
        <v>0</v>
      </c>
      <c r="I3336" s="212"/>
      <c r="J3336" s="213"/>
      <c r="K3336" s="144">
        <f t="shared" si="2797"/>
        <v>0</v>
      </c>
      <c r="L3336" s="212"/>
      <c r="M3336" s="214"/>
      <c r="N3336" s="215"/>
      <c r="O3336" s="212"/>
      <c r="P3336" s="215"/>
      <c r="Q3336" s="139">
        <f t="shared" si="2798"/>
        <v>0</v>
      </c>
      <c r="R3336" s="215"/>
      <c r="S3336" s="215"/>
      <c r="T3336" s="140">
        <f t="shared" si="2810"/>
        <v>0</v>
      </c>
      <c r="U3336" s="216"/>
      <c r="V3336" s="212"/>
      <c r="W3336" s="215"/>
      <c r="X3336" s="139">
        <f t="shared" si="2799"/>
        <v>0</v>
      </c>
      <c r="Y3336" s="215"/>
      <c r="Z3336" s="215"/>
      <c r="AA3336" s="140">
        <f t="shared" si="2811"/>
        <v>0</v>
      </c>
      <c r="AB3336" s="216"/>
      <c r="AC3336" s="212"/>
      <c r="AD3336" s="215"/>
      <c r="AE3336" s="139">
        <f t="shared" si="2800"/>
        <v>0</v>
      </c>
      <c r="AF3336" s="215"/>
      <c r="AG3336" s="215"/>
      <c r="AH3336" s="140">
        <f t="shared" si="2812"/>
        <v>0</v>
      </c>
      <c r="AJ3336" s="217"/>
      <c r="AK3336" s="218"/>
      <c r="AL3336" s="219"/>
      <c r="AM3336" s="218"/>
      <c r="AN3336" s="219"/>
      <c r="AO3336" s="218"/>
      <c r="AP3336" s="219"/>
      <c r="AQ3336" s="218"/>
      <c r="AR3336" s="219"/>
      <c r="AS3336" s="218"/>
      <c r="AT3336" s="219"/>
      <c r="AU3336" s="218"/>
      <c r="AV3336" s="114">
        <f t="shared" si="2802"/>
        <v>0</v>
      </c>
      <c r="AW3336" s="113">
        <f t="shared" si="2803"/>
        <v>0</v>
      </c>
      <c r="AX3336" s="210"/>
      <c r="AY3336" s="111">
        <f t="shared" si="2804"/>
        <v>0</v>
      </c>
      <c r="AZ3336" s="113">
        <f t="shared" si="2805"/>
        <v>0</v>
      </c>
      <c r="BA3336" s="114">
        <f t="shared" si="2806"/>
        <v>0</v>
      </c>
      <c r="BB3336" s="113">
        <f t="shared" si="2807"/>
        <v>0</v>
      </c>
      <c r="BC3336" s="113">
        <f t="shared" si="2808"/>
        <v>0</v>
      </c>
      <c r="BD3336" s="117">
        <f t="shared" si="2809"/>
        <v>0</v>
      </c>
    </row>
    <row r="3337" spans="2:56" x14ac:dyDescent="0.3">
      <c r="B3337" s="211" t="s">
        <v>103</v>
      </c>
      <c r="C3337" s="212"/>
      <c r="D3337" s="213"/>
      <c r="E3337" s="144">
        <f t="shared" si="2795"/>
        <v>0</v>
      </c>
      <c r="F3337" s="212"/>
      <c r="G3337" s="213"/>
      <c r="H3337" s="144">
        <f t="shared" si="2796"/>
        <v>0</v>
      </c>
      <c r="I3337" s="212"/>
      <c r="J3337" s="213"/>
      <c r="K3337" s="144">
        <f t="shared" si="2797"/>
        <v>0</v>
      </c>
      <c r="L3337" s="212"/>
      <c r="M3337" s="214"/>
      <c r="N3337" s="215"/>
      <c r="O3337" s="212"/>
      <c r="P3337" s="215"/>
      <c r="Q3337" s="139">
        <f t="shared" si="2798"/>
        <v>0</v>
      </c>
      <c r="R3337" s="215"/>
      <c r="S3337" s="215"/>
      <c r="T3337" s="140">
        <f t="shared" si="2810"/>
        <v>0</v>
      </c>
      <c r="U3337" s="216"/>
      <c r="V3337" s="212"/>
      <c r="W3337" s="215"/>
      <c r="X3337" s="139">
        <f t="shared" si="2799"/>
        <v>0</v>
      </c>
      <c r="Y3337" s="215"/>
      <c r="Z3337" s="215"/>
      <c r="AA3337" s="140">
        <f t="shared" si="2811"/>
        <v>0</v>
      </c>
      <c r="AB3337" s="216"/>
      <c r="AC3337" s="212"/>
      <c r="AD3337" s="215"/>
      <c r="AE3337" s="139">
        <f t="shared" si="2800"/>
        <v>0</v>
      </c>
      <c r="AF3337" s="215"/>
      <c r="AG3337" s="215"/>
      <c r="AH3337" s="140">
        <f t="shared" si="2812"/>
        <v>0</v>
      </c>
      <c r="AJ3337" s="217"/>
      <c r="AK3337" s="218"/>
      <c r="AL3337" s="219"/>
      <c r="AM3337" s="218"/>
      <c r="AN3337" s="219"/>
      <c r="AO3337" s="218"/>
      <c r="AP3337" s="219"/>
      <c r="AQ3337" s="218"/>
      <c r="AR3337" s="219"/>
      <c r="AS3337" s="218"/>
      <c r="AT3337" s="219"/>
      <c r="AU3337" s="218"/>
      <c r="AV3337" s="114">
        <f t="shared" si="2802"/>
        <v>0</v>
      </c>
      <c r="AW3337" s="113">
        <f t="shared" si="2803"/>
        <v>0</v>
      </c>
      <c r="AX3337" s="210"/>
      <c r="AY3337" s="111">
        <f t="shared" si="2804"/>
        <v>0</v>
      </c>
      <c r="AZ3337" s="113">
        <f t="shared" si="2805"/>
        <v>0</v>
      </c>
      <c r="BA3337" s="114">
        <f t="shared" si="2806"/>
        <v>0</v>
      </c>
      <c r="BB3337" s="113">
        <f t="shared" si="2807"/>
        <v>0</v>
      </c>
      <c r="BC3337" s="113">
        <f t="shared" si="2808"/>
        <v>0</v>
      </c>
      <c r="BD3337" s="117">
        <f t="shared" si="2809"/>
        <v>0</v>
      </c>
    </row>
    <row r="3338" spans="2:56" x14ac:dyDescent="0.3">
      <c r="B3338" s="222" t="s">
        <v>104</v>
      </c>
      <c r="C3338" s="78">
        <f>SUM(C3339)</f>
        <v>0</v>
      </c>
      <c r="D3338" s="79">
        <f>SUM(D3339)</f>
        <v>0</v>
      </c>
      <c r="E3338" s="69">
        <f t="shared" si="2795"/>
        <v>0</v>
      </c>
      <c r="F3338" s="78">
        <f>SUM(F3339)</f>
        <v>0</v>
      </c>
      <c r="G3338" s="79">
        <f>SUM(G3339)</f>
        <v>0</v>
      </c>
      <c r="H3338" s="69">
        <f t="shared" si="2796"/>
        <v>0</v>
      </c>
      <c r="I3338" s="78">
        <f>SUM(I3339)</f>
        <v>0</v>
      </c>
      <c r="J3338" s="79">
        <f>SUM(J3339)</f>
        <v>0</v>
      </c>
      <c r="K3338" s="69">
        <f t="shared" si="2797"/>
        <v>0</v>
      </c>
      <c r="L3338" s="78">
        <f>SUM(L3339)</f>
        <v>0</v>
      </c>
      <c r="M3338" s="80">
        <f>SUM(M3339)</f>
        <v>0</v>
      </c>
      <c r="N3338" s="81">
        <f>SUM(N3339)</f>
        <v>0</v>
      </c>
      <c r="O3338" s="78">
        <f>SUM(O3339)</f>
        <v>0</v>
      </c>
      <c r="P3338" s="81">
        <f>SUM(P3339)</f>
        <v>0</v>
      </c>
      <c r="Q3338" s="148">
        <f t="shared" si="2798"/>
        <v>0</v>
      </c>
      <c r="R3338" s="81">
        <f>SUM(R3339)</f>
        <v>0</v>
      </c>
      <c r="S3338" s="81">
        <f>SUM(S3339)</f>
        <v>0</v>
      </c>
      <c r="T3338" s="149">
        <f t="shared" si="2810"/>
        <v>0</v>
      </c>
      <c r="U3338" s="216"/>
      <c r="V3338" s="78">
        <f>SUM(V3339)</f>
        <v>0</v>
      </c>
      <c r="W3338" s="81">
        <f>SUM(W3339)</f>
        <v>0</v>
      </c>
      <c r="X3338" s="148">
        <f t="shared" si="2799"/>
        <v>0</v>
      </c>
      <c r="Y3338" s="81">
        <f>SUM(Y3339)</f>
        <v>0</v>
      </c>
      <c r="Z3338" s="81">
        <f>SUM(Z3339)</f>
        <v>0</v>
      </c>
      <c r="AA3338" s="149">
        <f t="shared" si="2811"/>
        <v>0</v>
      </c>
      <c r="AB3338" s="216"/>
      <c r="AC3338" s="78">
        <f>SUM(AC3339)</f>
        <v>0</v>
      </c>
      <c r="AD3338" s="81">
        <f>SUM(AD3339)</f>
        <v>0</v>
      </c>
      <c r="AE3338" s="148">
        <f t="shared" si="2800"/>
        <v>0</v>
      </c>
      <c r="AF3338" s="81">
        <f>SUM(AF3339)</f>
        <v>0</v>
      </c>
      <c r="AG3338" s="81">
        <f>SUM(AG3339)</f>
        <v>0</v>
      </c>
      <c r="AH3338" s="149">
        <f t="shared" si="2812"/>
        <v>0</v>
      </c>
      <c r="AJ3338" s="79">
        <f t="shared" ref="AJ3338:AU3338" si="2827">SUM(AJ3339)</f>
        <v>0</v>
      </c>
      <c r="AK3338" s="80">
        <f t="shared" si="2827"/>
        <v>0</v>
      </c>
      <c r="AL3338" s="81">
        <f t="shared" si="2827"/>
        <v>0</v>
      </c>
      <c r="AM3338" s="80">
        <f t="shared" si="2827"/>
        <v>0</v>
      </c>
      <c r="AN3338" s="81">
        <f t="shared" si="2827"/>
        <v>0</v>
      </c>
      <c r="AO3338" s="80">
        <f t="shared" si="2827"/>
        <v>0</v>
      </c>
      <c r="AP3338" s="81">
        <f t="shared" si="2827"/>
        <v>0</v>
      </c>
      <c r="AQ3338" s="80">
        <f t="shared" si="2827"/>
        <v>0</v>
      </c>
      <c r="AR3338" s="81">
        <f t="shared" si="2827"/>
        <v>0</v>
      </c>
      <c r="AS3338" s="80">
        <f t="shared" si="2827"/>
        <v>0</v>
      </c>
      <c r="AT3338" s="81">
        <f t="shared" si="2827"/>
        <v>0</v>
      </c>
      <c r="AU3338" s="80">
        <f t="shared" si="2827"/>
        <v>0</v>
      </c>
      <c r="AV3338" s="81">
        <f t="shared" si="2802"/>
        <v>0</v>
      </c>
      <c r="AW3338" s="80">
        <f t="shared" si="2803"/>
        <v>0</v>
      </c>
      <c r="AX3338" s="210"/>
      <c r="AY3338" s="79">
        <f t="shared" si="2804"/>
        <v>0</v>
      </c>
      <c r="AZ3338" s="80">
        <f t="shared" si="2805"/>
        <v>0</v>
      </c>
      <c r="BA3338" s="81">
        <f t="shared" si="2806"/>
        <v>0</v>
      </c>
      <c r="BB3338" s="80">
        <f t="shared" si="2807"/>
        <v>0</v>
      </c>
      <c r="BC3338" s="80">
        <f t="shared" si="2808"/>
        <v>0</v>
      </c>
      <c r="BD3338" s="86">
        <f t="shared" si="2809"/>
        <v>0</v>
      </c>
    </row>
    <row r="3339" spans="2:56" x14ac:dyDescent="0.3">
      <c r="B3339" s="211" t="s">
        <v>105</v>
      </c>
      <c r="C3339" s="212"/>
      <c r="D3339" s="213"/>
      <c r="E3339" s="144">
        <f t="shared" si="2795"/>
        <v>0</v>
      </c>
      <c r="F3339" s="212"/>
      <c r="G3339" s="213"/>
      <c r="H3339" s="144">
        <f t="shared" si="2796"/>
        <v>0</v>
      </c>
      <c r="I3339" s="212"/>
      <c r="J3339" s="213"/>
      <c r="K3339" s="144">
        <f t="shared" si="2797"/>
        <v>0</v>
      </c>
      <c r="L3339" s="212"/>
      <c r="M3339" s="214"/>
      <c r="N3339" s="215"/>
      <c r="O3339" s="212"/>
      <c r="P3339" s="215"/>
      <c r="Q3339" s="139">
        <f t="shared" si="2798"/>
        <v>0</v>
      </c>
      <c r="R3339" s="215"/>
      <c r="S3339" s="215"/>
      <c r="T3339" s="140">
        <f t="shared" si="2810"/>
        <v>0</v>
      </c>
      <c r="U3339" s="216"/>
      <c r="V3339" s="212"/>
      <c r="W3339" s="215"/>
      <c r="X3339" s="139">
        <f t="shared" si="2799"/>
        <v>0</v>
      </c>
      <c r="Y3339" s="215"/>
      <c r="Z3339" s="215"/>
      <c r="AA3339" s="140">
        <f t="shared" si="2811"/>
        <v>0</v>
      </c>
      <c r="AB3339" s="216"/>
      <c r="AC3339" s="212"/>
      <c r="AD3339" s="215"/>
      <c r="AE3339" s="139">
        <f t="shared" si="2800"/>
        <v>0</v>
      </c>
      <c r="AF3339" s="215"/>
      <c r="AG3339" s="215"/>
      <c r="AH3339" s="140">
        <f t="shared" si="2812"/>
        <v>0</v>
      </c>
      <c r="AJ3339" s="217"/>
      <c r="AK3339" s="218"/>
      <c r="AL3339" s="219"/>
      <c r="AM3339" s="218"/>
      <c r="AN3339" s="219"/>
      <c r="AO3339" s="218"/>
      <c r="AP3339" s="219"/>
      <c r="AQ3339" s="218"/>
      <c r="AR3339" s="219"/>
      <c r="AS3339" s="218"/>
      <c r="AT3339" s="219"/>
      <c r="AU3339" s="218"/>
      <c r="AV3339" s="114">
        <f t="shared" si="2802"/>
        <v>0</v>
      </c>
      <c r="AW3339" s="113">
        <f t="shared" si="2803"/>
        <v>0</v>
      </c>
      <c r="AX3339" s="210"/>
      <c r="AY3339" s="111">
        <f t="shared" si="2804"/>
        <v>0</v>
      </c>
      <c r="AZ3339" s="113">
        <f t="shared" si="2805"/>
        <v>0</v>
      </c>
      <c r="BA3339" s="114">
        <f t="shared" si="2806"/>
        <v>0</v>
      </c>
      <c r="BB3339" s="113">
        <f t="shared" si="2807"/>
        <v>0</v>
      </c>
      <c r="BC3339" s="113">
        <f t="shared" si="2808"/>
        <v>0</v>
      </c>
      <c r="BD3339" s="117">
        <f t="shared" si="2809"/>
        <v>0</v>
      </c>
    </row>
    <row r="3340" spans="2:56" x14ac:dyDescent="0.3">
      <c r="B3340" s="222" t="s">
        <v>106</v>
      </c>
      <c r="C3340" s="78">
        <f>SUM(C3341:C3342)</f>
        <v>0</v>
      </c>
      <c r="D3340" s="79">
        <f>SUM(D3341:D3342)</f>
        <v>0</v>
      </c>
      <c r="E3340" s="69">
        <f t="shared" si="2795"/>
        <v>0</v>
      </c>
      <c r="F3340" s="78">
        <f>SUM(F3341:F3342)</f>
        <v>0</v>
      </c>
      <c r="G3340" s="79">
        <f>SUM(G3341:G3342)</f>
        <v>0</v>
      </c>
      <c r="H3340" s="69">
        <f t="shared" si="2796"/>
        <v>0</v>
      </c>
      <c r="I3340" s="78">
        <f>SUM(I3341:I3342)</f>
        <v>0</v>
      </c>
      <c r="J3340" s="79">
        <f>SUM(J3341:J3342)</f>
        <v>0</v>
      </c>
      <c r="K3340" s="69">
        <f t="shared" si="2797"/>
        <v>0</v>
      </c>
      <c r="L3340" s="78">
        <f>SUM(L3341:L3342)</f>
        <v>0</v>
      </c>
      <c r="M3340" s="80">
        <f>SUM(M3341:M3342)</f>
        <v>0</v>
      </c>
      <c r="N3340" s="81">
        <f>SUM(N3341:N3342)</f>
        <v>0</v>
      </c>
      <c r="O3340" s="78">
        <f>SUM(O3341:O3342)</f>
        <v>0</v>
      </c>
      <c r="P3340" s="81">
        <f>SUM(P3341:P3342)</f>
        <v>0</v>
      </c>
      <c r="Q3340" s="148">
        <f t="shared" si="2798"/>
        <v>0</v>
      </c>
      <c r="R3340" s="81">
        <f>SUM(R3341:R3342)</f>
        <v>0</v>
      </c>
      <c r="S3340" s="81">
        <f>SUM(S3341:S3342)</f>
        <v>0</v>
      </c>
      <c r="T3340" s="149">
        <f t="shared" si="2810"/>
        <v>0</v>
      </c>
      <c r="U3340" s="216"/>
      <c r="V3340" s="78">
        <f>SUM(V3341:V3342)</f>
        <v>0</v>
      </c>
      <c r="W3340" s="81">
        <f>SUM(W3341:W3342)</f>
        <v>0</v>
      </c>
      <c r="X3340" s="148">
        <f t="shared" si="2799"/>
        <v>0</v>
      </c>
      <c r="Y3340" s="81">
        <f>SUM(Y3341:Y3342)</f>
        <v>0</v>
      </c>
      <c r="Z3340" s="81">
        <f>SUM(Z3341:Z3342)</f>
        <v>0</v>
      </c>
      <c r="AA3340" s="149">
        <f t="shared" si="2811"/>
        <v>0</v>
      </c>
      <c r="AB3340" s="216"/>
      <c r="AC3340" s="78">
        <f>SUM(AC3341:AC3342)</f>
        <v>0</v>
      </c>
      <c r="AD3340" s="81">
        <f>SUM(AD3341:AD3342)</f>
        <v>0</v>
      </c>
      <c r="AE3340" s="148">
        <f t="shared" si="2800"/>
        <v>0</v>
      </c>
      <c r="AF3340" s="81">
        <f>SUM(AF3341:AF3342)</f>
        <v>0</v>
      </c>
      <c r="AG3340" s="81">
        <f>SUM(AG3341:AG3342)</f>
        <v>0</v>
      </c>
      <c r="AH3340" s="149">
        <f t="shared" si="2812"/>
        <v>0</v>
      </c>
      <c r="AJ3340" s="79">
        <f t="shared" ref="AJ3340:AU3340" si="2828">SUM(AJ3341:AJ3342)</f>
        <v>0</v>
      </c>
      <c r="AK3340" s="80">
        <f t="shared" si="2828"/>
        <v>0</v>
      </c>
      <c r="AL3340" s="81">
        <f t="shared" si="2828"/>
        <v>0</v>
      </c>
      <c r="AM3340" s="80">
        <f t="shared" si="2828"/>
        <v>0</v>
      </c>
      <c r="AN3340" s="81">
        <f t="shared" si="2828"/>
        <v>0</v>
      </c>
      <c r="AO3340" s="80">
        <f t="shared" si="2828"/>
        <v>0</v>
      </c>
      <c r="AP3340" s="81">
        <f t="shared" si="2828"/>
        <v>0</v>
      </c>
      <c r="AQ3340" s="80">
        <f t="shared" si="2828"/>
        <v>0</v>
      </c>
      <c r="AR3340" s="81">
        <f t="shared" si="2828"/>
        <v>0</v>
      </c>
      <c r="AS3340" s="80">
        <f t="shared" si="2828"/>
        <v>0</v>
      </c>
      <c r="AT3340" s="81">
        <f t="shared" si="2828"/>
        <v>0</v>
      </c>
      <c r="AU3340" s="80">
        <f t="shared" si="2828"/>
        <v>0</v>
      </c>
      <c r="AV3340" s="81">
        <f t="shared" si="2802"/>
        <v>0</v>
      </c>
      <c r="AW3340" s="80">
        <f t="shared" si="2803"/>
        <v>0</v>
      </c>
      <c r="AX3340" s="210"/>
      <c r="AY3340" s="79">
        <f t="shared" si="2804"/>
        <v>0</v>
      </c>
      <c r="AZ3340" s="80">
        <f t="shared" si="2805"/>
        <v>0</v>
      </c>
      <c r="BA3340" s="81">
        <f t="shared" si="2806"/>
        <v>0</v>
      </c>
      <c r="BB3340" s="80">
        <f t="shared" si="2807"/>
        <v>0</v>
      </c>
      <c r="BC3340" s="80">
        <f t="shared" si="2808"/>
        <v>0</v>
      </c>
      <c r="BD3340" s="86">
        <f t="shared" si="2809"/>
        <v>0</v>
      </c>
    </row>
    <row r="3341" spans="2:56" x14ac:dyDescent="0.3">
      <c r="B3341" s="211" t="s">
        <v>107</v>
      </c>
      <c r="C3341" s="212"/>
      <c r="D3341" s="213"/>
      <c r="E3341" s="144">
        <f t="shared" si="2795"/>
        <v>0</v>
      </c>
      <c r="F3341" s="212"/>
      <c r="G3341" s="213"/>
      <c r="H3341" s="144">
        <f t="shared" si="2796"/>
        <v>0</v>
      </c>
      <c r="I3341" s="212"/>
      <c r="J3341" s="213"/>
      <c r="K3341" s="144">
        <f t="shared" si="2797"/>
        <v>0</v>
      </c>
      <c r="L3341" s="212"/>
      <c r="M3341" s="214"/>
      <c r="N3341" s="215"/>
      <c r="O3341" s="212"/>
      <c r="P3341" s="215"/>
      <c r="Q3341" s="139">
        <f t="shared" si="2798"/>
        <v>0</v>
      </c>
      <c r="R3341" s="215"/>
      <c r="S3341" s="215"/>
      <c r="T3341" s="140">
        <f t="shared" si="2810"/>
        <v>0</v>
      </c>
      <c r="U3341" s="216"/>
      <c r="V3341" s="212"/>
      <c r="W3341" s="215"/>
      <c r="X3341" s="139">
        <f t="shared" si="2799"/>
        <v>0</v>
      </c>
      <c r="Y3341" s="215"/>
      <c r="Z3341" s="215"/>
      <c r="AA3341" s="140">
        <f t="shared" si="2811"/>
        <v>0</v>
      </c>
      <c r="AB3341" s="216"/>
      <c r="AC3341" s="212"/>
      <c r="AD3341" s="215"/>
      <c r="AE3341" s="139">
        <f t="shared" si="2800"/>
        <v>0</v>
      </c>
      <c r="AF3341" s="215"/>
      <c r="AG3341" s="215"/>
      <c r="AH3341" s="140">
        <f t="shared" si="2812"/>
        <v>0</v>
      </c>
      <c r="AJ3341" s="217"/>
      <c r="AK3341" s="218"/>
      <c r="AL3341" s="219"/>
      <c r="AM3341" s="218"/>
      <c r="AN3341" s="219"/>
      <c r="AO3341" s="218"/>
      <c r="AP3341" s="219"/>
      <c r="AQ3341" s="218"/>
      <c r="AR3341" s="219"/>
      <c r="AS3341" s="218"/>
      <c r="AT3341" s="219"/>
      <c r="AU3341" s="218"/>
      <c r="AV3341" s="114">
        <f t="shared" si="2802"/>
        <v>0</v>
      </c>
      <c r="AW3341" s="113">
        <f t="shared" si="2803"/>
        <v>0</v>
      </c>
      <c r="AX3341" s="210"/>
      <c r="AY3341" s="111">
        <f t="shared" si="2804"/>
        <v>0</v>
      </c>
      <c r="AZ3341" s="113">
        <f t="shared" si="2805"/>
        <v>0</v>
      </c>
      <c r="BA3341" s="114">
        <f t="shared" si="2806"/>
        <v>0</v>
      </c>
      <c r="BB3341" s="113">
        <f t="shared" si="2807"/>
        <v>0</v>
      </c>
      <c r="BC3341" s="113">
        <f t="shared" si="2808"/>
        <v>0</v>
      </c>
      <c r="BD3341" s="117">
        <f t="shared" si="2809"/>
        <v>0</v>
      </c>
    </row>
    <row r="3342" spans="2:56" x14ac:dyDescent="0.3">
      <c r="B3342" s="211" t="s">
        <v>108</v>
      </c>
      <c r="C3342" s="212"/>
      <c r="D3342" s="213"/>
      <c r="E3342" s="144">
        <f t="shared" si="2795"/>
        <v>0</v>
      </c>
      <c r="F3342" s="212"/>
      <c r="G3342" s="213"/>
      <c r="H3342" s="144">
        <f t="shared" si="2796"/>
        <v>0</v>
      </c>
      <c r="I3342" s="212"/>
      <c r="J3342" s="213"/>
      <c r="K3342" s="144">
        <f t="shared" si="2797"/>
        <v>0</v>
      </c>
      <c r="L3342" s="212"/>
      <c r="M3342" s="214"/>
      <c r="N3342" s="215"/>
      <c r="O3342" s="212"/>
      <c r="P3342" s="215"/>
      <c r="Q3342" s="139">
        <f t="shared" si="2798"/>
        <v>0</v>
      </c>
      <c r="R3342" s="215"/>
      <c r="S3342" s="215"/>
      <c r="T3342" s="140">
        <f t="shared" si="2810"/>
        <v>0</v>
      </c>
      <c r="U3342" s="216"/>
      <c r="V3342" s="212"/>
      <c r="W3342" s="215"/>
      <c r="X3342" s="139">
        <f t="shared" si="2799"/>
        <v>0</v>
      </c>
      <c r="Y3342" s="215"/>
      <c r="Z3342" s="215"/>
      <c r="AA3342" s="140">
        <f t="shared" si="2811"/>
        <v>0</v>
      </c>
      <c r="AB3342" s="216"/>
      <c r="AC3342" s="212"/>
      <c r="AD3342" s="215"/>
      <c r="AE3342" s="139">
        <f t="shared" si="2800"/>
        <v>0</v>
      </c>
      <c r="AF3342" s="215"/>
      <c r="AG3342" s="215"/>
      <c r="AH3342" s="140">
        <f t="shared" si="2812"/>
        <v>0</v>
      </c>
      <c r="AJ3342" s="217"/>
      <c r="AK3342" s="218"/>
      <c r="AL3342" s="219"/>
      <c r="AM3342" s="218"/>
      <c r="AN3342" s="219"/>
      <c r="AO3342" s="218"/>
      <c r="AP3342" s="219"/>
      <c r="AQ3342" s="218"/>
      <c r="AR3342" s="219"/>
      <c r="AS3342" s="218"/>
      <c r="AT3342" s="219"/>
      <c r="AU3342" s="218"/>
      <c r="AV3342" s="114">
        <f t="shared" si="2802"/>
        <v>0</v>
      </c>
      <c r="AW3342" s="113">
        <f t="shared" si="2803"/>
        <v>0</v>
      </c>
      <c r="AX3342" s="210"/>
      <c r="AY3342" s="111">
        <f t="shared" si="2804"/>
        <v>0</v>
      </c>
      <c r="AZ3342" s="113">
        <f t="shared" si="2805"/>
        <v>0</v>
      </c>
      <c r="BA3342" s="114">
        <f t="shared" si="2806"/>
        <v>0</v>
      </c>
      <c r="BB3342" s="113">
        <f t="shared" si="2807"/>
        <v>0</v>
      </c>
      <c r="BC3342" s="113">
        <f t="shared" si="2808"/>
        <v>0</v>
      </c>
      <c r="BD3342" s="117">
        <f t="shared" si="2809"/>
        <v>0</v>
      </c>
    </row>
    <row r="3343" spans="2:56" x14ac:dyDescent="0.3">
      <c r="B3343" s="222" t="s">
        <v>109</v>
      </c>
      <c r="C3343" s="78">
        <f>SUM(C3344)</f>
        <v>0</v>
      </c>
      <c r="D3343" s="79">
        <f>SUM(D3344)</f>
        <v>0</v>
      </c>
      <c r="E3343" s="69">
        <f t="shared" si="2795"/>
        <v>0</v>
      </c>
      <c r="F3343" s="78">
        <f>SUM(F3344)</f>
        <v>0</v>
      </c>
      <c r="G3343" s="79">
        <f>SUM(G3344)</f>
        <v>0</v>
      </c>
      <c r="H3343" s="69">
        <f t="shared" si="2796"/>
        <v>0</v>
      </c>
      <c r="I3343" s="78">
        <f>SUM(I3344)</f>
        <v>0</v>
      </c>
      <c r="J3343" s="79">
        <f>SUM(J3344)</f>
        <v>0</v>
      </c>
      <c r="K3343" s="69">
        <f t="shared" si="2797"/>
        <v>0</v>
      </c>
      <c r="L3343" s="78">
        <f>SUM(L3344)</f>
        <v>0</v>
      </c>
      <c r="M3343" s="80">
        <f>SUM(M3344)</f>
        <v>0</v>
      </c>
      <c r="N3343" s="81">
        <f>SUM(N3344)</f>
        <v>0</v>
      </c>
      <c r="O3343" s="78">
        <f>SUM(O3344)</f>
        <v>0</v>
      </c>
      <c r="P3343" s="81">
        <f>SUM(P3344)</f>
        <v>0</v>
      </c>
      <c r="Q3343" s="148">
        <f t="shared" si="2798"/>
        <v>0</v>
      </c>
      <c r="R3343" s="81">
        <f>SUM(R3344)</f>
        <v>0</v>
      </c>
      <c r="S3343" s="81">
        <f>SUM(S3344)</f>
        <v>0</v>
      </c>
      <c r="T3343" s="149">
        <f t="shared" si="2810"/>
        <v>0</v>
      </c>
      <c r="U3343" s="216"/>
      <c r="V3343" s="78">
        <f>SUM(V3344)</f>
        <v>0</v>
      </c>
      <c r="W3343" s="81">
        <f>SUM(W3344)</f>
        <v>0</v>
      </c>
      <c r="X3343" s="148">
        <f t="shared" si="2799"/>
        <v>0</v>
      </c>
      <c r="Y3343" s="81">
        <f>SUM(Y3344)</f>
        <v>0</v>
      </c>
      <c r="Z3343" s="81">
        <f>SUM(Z3344)</f>
        <v>0</v>
      </c>
      <c r="AA3343" s="149">
        <f t="shared" si="2811"/>
        <v>0</v>
      </c>
      <c r="AB3343" s="216"/>
      <c r="AC3343" s="78">
        <f>SUM(AC3344)</f>
        <v>0</v>
      </c>
      <c r="AD3343" s="81">
        <f>SUM(AD3344)</f>
        <v>0</v>
      </c>
      <c r="AE3343" s="148">
        <f t="shared" si="2800"/>
        <v>0</v>
      </c>
      <c r="AF3343" s="81">
        <f>SUM(AF3344)</f>
        <v>0</v>
      </c>
      <c r="AG3343" s="81">
        <f>SUM(AG3344)</f>
        <v>0</v>
      </c>
      <c r="AH3343" s="149">
        <f t="shared" si="2812"/>
        <v>0</v>
      </c>
      <c r="AJ3343" s="79">
        <f t="shared" ref="AJ3343:AU3343" si="2829">SUM(AJ3344)</f>
        <v>0</v>
      </c>
      <c r="AK3343" s="80">
        <f t="shared" si="2829"/>
        <v>0</v>
      </c>
      <c r="AL3343" s="81">
        <f t="shared" si="2829"/>
        <v>0</v>
      </c>
      <c r="AM3343" s="80">
        <f t="shared" si="2829"/>
        <v>0</v>
      </c>
      <c r="AN3343" s="81">
        <f t="shared" si="2829"/>
        <v>0</v>
      </c>
      <c r="AO3343" s="80">
        <f t="shared" si="2829"/>
        <v>0</v>
      </c>
      <c r="AP3343" s="81">
        <f t="shared" si="2829"/>
        <v>0</v>
      </c>
      <c r="AQ3343" s="80">
        <f t="shared" si="2829"/>
        <v>0</v>
      </c>
      <c r="AR3343" s="81">
        <f t="shared" si="2829"/>
        <v>0</v>
      </c>
      <c r="AS3343" s="80">
        <f t="shared" si="2829"/>
        <v>0</v>
      </c>
      <c r="AT3343" s="81">
        <f t="shared" si="2829"/>
        <v>0</v>
      </c>
      <c r="AU3343" s="80">
        <f t="shared" si="2829"/>
        <v>0</v>
      </c>
      <c r="AV3343" s="81">
        <f t="shared" si="2802"/>
        <v>0</v>
      </c>
      <c r="AW3343" s="80">
        <f t="shared" si="2803"/>
        <v>0</v>
      </c>
      <c r="AX3343" s="210"/>
      <c r="AY3343" s="79">
        <f t="shared" si="2804"/>
        <v>0</v>
      </c>
      <c r="AZ3343" s="80">
        <f t="shared" si="2805"/>
        <v>0</v>
      </c>
      <c r="BA3343" s="81">
        <f t="shared" si="2806"/>
        <v>0</v>
      </c>
      <c r="BB3343" s="80">
        <f t="shared" si="2807"/>
        <v>0</v>
      </c>
      <c r="BC3343" s="80">
        <f t="shared" si="2808"/>
        <v>0</v>
      </c>
      <c r="BD3343" s="86">
        <f t="shared" si="2809"/>
        <v>0</v>
      </c>
    </row>
    <row r="3344" spans="2:56" x14ac:dyDescent="0.3">
      <c r="B3344" s="211" t="s">
        <v>110</v>
      </c>
      <c r="C3344" s="212"/>
      <c r="D3344" s="213"/>
      <c r="E3344" s="144">
        <f t="shared" si="2795"/>
        <v>0</v>
      </c>
      <c r="F3344" s="212"/>
      <c r="G3344" s="213"/>
      <c r="H3344" s="144">
        <f t="shared" si="2796"/>
        <v>0</v>
      </c>
      <c r="I3344" s="212"/>
      <c r="J3344" s="213"/>
      <c r="K3344" s="144">
        <f t="shared" si="2797"/>
        <v>0</v>
      </c>
      <c r="L3344" s="212"/>
      <c r="M3344" s="214"/>
      <c r="N3344" s="215"/>
      <c r="O3344" s="212"/>
      <c r="P3344" s="215"/>
      <c r="Q3344" s="139">
        <f t="shared" si="2798"/>
        <v>0</v>
      </c>
      <c r="R3344" s="215"/>
      <c r="S3344" s="215"/>
      <c r="T3344" s="140">
        <f t="shared" si="2810"/>
        <v>0</v>
      </c>
      <c r="U3344" s="216"/>
      <c r="V3344" s="212"/>
      <c r="W3344" s="215"/>
      <c r="X3344" s="139">
        <f t="shared" si="2799"/>
        <v>0</v>
      </c>
      <c r="Y3344" s="215"/>
      <c r="Z3344" s="215"/>
      <c r="AA3344" s="140">
        <f t="shared" si="2811"/>
        <v>0</v>
      </c>
      <c r="AB3344" s="216"/>
      <c r="AC3344" s="212"/>
      <c r="AD3344" s="215"/>
      <c r="AE3344" s="139">
        <f t="shared" si="2800"/>
        <v>0</v>
      </c>
      <c r="AF3344" s="215"/>
      <c r="AG3344" s="215"/>
      <c r="AH3344" s="140">
        <f t="shared" si="2812"/>
        <v>0</v>
      </c>
      <c r="AJ3344" s="217"/>
      <c r="AK3344" s="218"/>
      <c r="AL3344" s="219"/>
      <c r="AM3344" s="218"/>
      <c r="AN3344" s="219"/>
      <c r="AO3344" s="218"/>
      <c r="AP3344" s="219"/>
      <c r="AQ3344" s="218"/>
      <c r="AR3344" s="219"/>
      <c r="AS3344" s="218"/>
      <c r="AT3344" s="219"/>
      <c r="AU3344" s="218"/>
      <c r="AV3344" s="114">
        <f t="shared" si="2802"/>
        <v>0</v>
      </c>
      <c r="AW3344" s="113">
        <f t="shared" si="2803"/>
        <v>0</v>
      </c>
      <c r="AX3344" s="210"/>
      <c r="AY3344" s="111">
        <f t="shared" si="2804"/>
        <v>0</v>
      </c>
      <c r="AZ3344" s="113">
        <f t="shared" si="2805"/>
        <v>0</v>
      </c>
      <c r="BA3344" s="114">
        <f t="shared" si="2806"/>
        <v>0</v>
      </c>
      <c r="BB3344" s="113">
        <f t="shared" si="2807"/>
        <v>0</v>
      </c>
      <c r="BC3344" s="113">
        <f t="shared" si="2808"/>
        <v>0</v>
      </c>
      <c r="BD3344" s="117">
        <f t="shared" si="2809"/>
        <v>0</v>
      </c>
    </row>
    <row r="3345" spans="2:56" x14ac:dyDescent="0.3">
      <c r="B3345" s="222" t="s">
        <v>111</v>
      </c>
      <c r="C3345" s="78">
        <f>SUM(C3346:C3348)</f>
        <v>0</v>
      </c>
      <c r="D3345" s="79">
        <f>SUM(D3346:D3348)</f>
        <v>0</v>
      </c>
      <c r="E3345" s="69">
        <f t="shared" ref="E3345:E3408" si="2830">IFERROR(D3345/C3345,0)</f>
        <v>0</v>
      </c>
      <c r="F3345" s="78">
        <f>SUM(F3346:F3348)</f>
        <v>0</v>
      </c>
      <c r="G3345" s="79">
        <f>SUM(G3346:G3348)</f>
        <v>0</v>
      </c>
      <c r="H3345" s="69">
        <f t="shared" ref="H3345:H3408" si="2831">IFERROR(G3345/F3345,0)</f>
        <v>0</v>
      </c>
      <c r="I3345" s="78">
        <f>SUM(I3346:I3348)</f>
        <v>0</v>
      </c>
      <c r="J3345" s="79">
        <f>SUM(J3346:J3348)</f>
        <v>0</v>
      </c>
      <c r="K3345" s="69">
        <f t="shared" ref="K3345:K3408" si="2832">IFERROR(J3345/I3345,0)</f>
        <v>0</v>
      </c>
      <c r="L3345" s="78">
        <f>SUM(L3346:L3348)</f>
        <v>0</v>
      </c>
      <c r="M3345" s="80">
        <f>SUM(M3346:M3348)</f>
        <v>0</v>
      </c>
      <c r="N3345" s="81">
        <f>SUM(N3346:N3348)</f>
        <v>0</v>
      </c>
      <c r="O3345" s="78">
        <f>SUM(O3346:O3348)</f>
        <v>0</v>
      </c>
      <c r="P3345" s="81">
        <f>SUM(P3346:P3348)</f>
        <v>0</v>
      </c>
      <c r="Q3345" s="148">
        <f t="shared" ref="Q3345:Q3408" si="2833">SUM(O3345:P3345)</f>
        <v>0</v>
      </c>
      <c r="R3345" s="81">
        <f>SUM(R3346:R3348)</f>
        <v>0</v>
      </c>
      <c r="S3345" s="81">
        <f>SUM(S3346:S3348)</f>
        <v>0</v>
      </c>
      <c r="T3345" s="149">
        <f t="shared" si="2810"/>
        <v>0</v>
      </c>
      <c r="U3345" s="216"/>
      <c r="V3345" s="78">
        <f>SUM(V3346:V3348)</f>
        <v>0</v>
      </c>
      <c r="W3345" s="81">
        <f>SUM(W3346:W3348)</f>
        <v>0</v>
      </c>
      <c r="X3345" s="148">
        <f t="shared" ref="X3345:X3408" si="2834">SUM(V3345:W3345)</f>
        <v>0</v>
      </c>
      <c r="Y3345" s="81">
        <f>SUM(Y3346:Y3348)</f>
        <v>0</v>
      </c>
      <c r="Z3345" s="81">
        <f>SUM(Z3346:Z3348)</f>
        <v>0</v>
      </c>
      <c r="AA3345" s="149">
        <f t="shared" si="2811"/>
        <v>0</v>
      </c>
      <c r="AB3345" s="216"/>
      <c r="AC3345" s="78">
        <f>SUM(AC3346:AC3348)</f>
        <v>0</v>
      </c>
      <c r="AD3345" s="81">
        <f>SUM(AD3346:AD3348)</f>
        <v>0</v>
      </c>
      <c r="AE3345" s="148">
        <f t="shared" ref="AE3345:AE3408" si="2835">SUM(AC3345:AD3345)</f>
        <v>0</v>
      </c>
      <c r="AF3345" s="81">
        <f>SUM(AF3346:AF3348)</f>
        <v>0</v>
      </c>
      <c r="AG3345" s="81">
        <f>SUM(AG3346:AG3348)</f>
        <v>0</v>
      </c>
      <c r="AH3345" s="149">
        <f t="shared" si="2812"/>
        <v>0</v>
      </c>
      <c r="AJ3345" s="79">
        <f t="shared" ref="AJ3345:AU3345" si="2836">SUM(AJ3346:AJ3348)</f>
        <v>0</v>
      </c>
      <c r="AK3345" s="80">
        <f t="shared" si="2836"/>
        <v>0</v>
      </c>
      <c r="AL3345" s="81">
        <f t="shared" si="2836"/>
        <v>0</v>
      </c>
      <c r="AM3345" s="80">
        <f t="shared" si="2836"/>
        <v>0</v>
      </c>
      <c r="AN3345" s="81">
        <f t="shared" si="2836"/>
        <v>0</v>
      </c>
      <c r="AO3345" s="80">
        <f t="shared" si="2836"/>
        <v>0</v>
      </c>
      <c r="AP3345" s="81">
        <f t="shared" si="2836"/>
        <v>0</v>
      </c>
      <c r="AQ3345" s="80">
        <f t="shared" si="2836"/>
        <v>0</v>
      </c>
      <c r="AR3345" s="81">
        <f t="shared" si="2836"/>
        <v>0</v>
      </c>
      <c r="AS3345" s="80">
        <f t="shared" si="2836"/>
        <v>0</v>
      </c>
      <c r="AT3345" s="81">
        <f t="shared" si="2836"/>
        <v>0</v>
      </c>
      <c r="AU3345" s="80">
        <f t="shared" si="2836"/>
        <v>0</v>
      </c>
      <c r="AV3345" s="81">
        <f t="shared" ref="AV3345:AV3408" si="2837">SUM(AJ3345:AU3345)</f>
        <v>0</v>
      </c>
      <c r="AW3345" s="80">
        <f t="shared" ref="AW3345:AW3408" si="2838">T3345-AV3345</f>
        <v>0</v>
      </c>
      <c r="AX3345" s="210"/>
      <c r="AY3345" s="79">
        <f t="shared" ref="AY3345:AY3408" si="2839">SUM(AJ3345:AL3345)</f>
        <v>0</v>
      </c>
      <c r="AZ3345" s="80">
        <f t="shared" ref="AZ3345:AZ3408" si="2840">SUM(AM3345:AO3345)</f>
        <v>0</v>
      </c>
      <c r="BA3345" s="81">
        <f t="shared" ref="BA3345:BA3408" si="2841">SUM(AP3345:AR3345)</f>
        <v>0</v>
      </c>
      <c r="BB3345" s="80">
        <f t="shared" ref="BB3345:BB3408" si="2842">SUM(AS3345:AU3345)</f>
        <v>0</v>
      </c>
      <c r="BC3345" s="80">
        <f t="shared" ref="BC3345:BC3408" si="2843">SUM(AY3345,AZ3345,BA3345,BB3345)</f>
        <v>0</v>
      </c>
      <c r="BD3345" s="86">
        <f t="shared" ref="BD3345:BD3408" si="2844">T3345-BC3345</f>
        <v>0</v>
      </c>
    </row>
    <row r="3346" spans="2:56" x14ac:dyDescent="0.3">
      <c r="B3346" s="211" t="s">
        <v>112</v>
      </c>
      <c r="C3346" s="212"/>
      <c r="D3346" s="213"/>
      <c r="E3346" s="144">
        <f t="shared" si="2830"/>
        <v>0</v>
      </c>
      <c r="F3346" s="212"/>
      <c r="G3346" s="213"/>
      <c r="H3346" s="144">
        <f t="shared" si="2831"/>
        <v>0</v>
      </c>
      <c r="I3346" s="212"/>
      <c r="J3346" s="213"/>
      <c r="K3346" s="144">
        <f t="shared" si="2832"/>
        <v>0</v>
      </c>
      <c r="L3346" s="212"/>
      <c r="M3346" s="214"/>
      <c r="N3346" s="215"/>
      <c r="O3346" s="212"/>
      <c r="P3346" s="215"/>
      <c r="Q3346" s="139">
        <f t="shared" si="2833"/>
        <v>0</v>
      </c>
      <c r="R3346" s="215"/>
      <c r="S3346" s="215"/>
      <c r="T3346" s="140">
        <f t="shared" ref="T3346:T3409" si="2845">SUM(Q3346:S3346)</f>
        <v>0</v>
      </c>
      <c r="U3346" s="216"/>
      <c r="V3346" s="212"/>
      <c r="W3346" s="215"/>
      <c r="X3346" s="139">
        <f t="shared" si="2834"/>
        <v>0</v>
      </c>
      <c r="Y3346" s="215"/>
      <c r="Z3346" s="215"/>
      <c r="AA3346" s="140">
        <f t="shared" ref="AA3346:AA3409" si="2846">SUM(X3346:Z3346)</f>
        <v>0</v>
      </c>
      <c r="AB3346" s="216"/>
      <c r="AC3346" s="212"/>
      <c r="AD3346" s="215"/>
      <c r="AE3346" s="139">
        <f t="shared" si="2835"/>
        <v>0</v>
      </c>
      <c r="AF3346" s="215"/>
      <c r="AG3346" s="215"/>
      <c r="AH3346" s="140">
        <f t="shared" ref="AH3346:AH3409" si="2847">SUM(AE3346:AG3346)</f>
        <v>0</v>
      </c>
      <c r="AJ3346" s="217"/>
      <c r="AK3346" s="218"/>
      <c r="AL3346" s="219"/>
      <c r="AM3346" s="218"/>
      <c r="AN3346" s="219"/>
      <c r="AO3346" s="218"/>
      <c r="AP3346" s="219"/>
      <c r="AQ3346" s="218"/>
      <c r="AR3346" s="219"/>
      <c r="AS3346" s="218"/>
      <c r="AT3346" s="219"/>
      <c r="AU3346" s="218"/>
      <c r="AV3346" s="114">
        <f t="shared" si="2837"/>
        <v>0</v>
      </c>
      <c r="AW3346" s="113">
        <f t="shared" si="2838"/>
        <v>0</v>
      </c>
      <c r="AX3346" s="210"/>
      <c r="AY3346" s="111">
        <f t="shared" si="2839"/>
        <v>0</v>
      </c>
      <c r="AZ3346" s="113">
        <f t="shared" si="2840"/>
        <v>0</v>
      </c>
      <c r="BA3346" s="114">
        <f t="shared" si="2841"/>
        <v>0</v>
      </c>
      <c r="BB3346" s="113">
        <f t="shared" si="2842"/>
        <v>0</v>
      </c>
      <c r="BC3346" s="113">
        <f t="shared" si="2843"/>
        <v>0</v>
      </c>
      <c r="BD3346" s="117">
        <f t="shared" si="2844"/>
        <v>0</v>
      </c>
    </row>
    <row r="3347" spans="2:56" x14ac:dyDescent="0.3">
      <c r="B3347" s="211" t="s">
        <v>113</v>
      </c>
      <c r="C3347" s="212"/>
      <c r="D3347" s="213"/>
      <c r="E3347" s="144">
        <f t="shared" si="2830"/>
        <v>0</v>
      </c>
      <c r="F3347" s="212"/>
      <c r="G3347" s="213"/>
      <c r="H3347" s="144">
        <f t="shared" si="2831"/>
        <v>0</v>
      </c>
      <c r="I3347" s="212"/>
      <c r="J3347" s="213"/>
      <c r="K3347" s="144">
        <f t="shared" si="2832"/>
        <v>0</v>
      </c>
      <c r="L3347" s="212"/>
      <c r="M3347" s="214"/>
      <c r="N3347" s="215"/>
      <c r="O3347" s="212"/>
      <c r="P3347" s="215"/>
      <c r="Q3347" s="139">
        <f t="shared" si="2833"/>
        <v>0</v>
      </c>
      <c r="R3347" s="215"/>
      <c r="S3347" s="215"/>
      <c r="T3347" s="140">
        <f t="shared" si="2845"/>
        <v>0</v>
      </c>
      <c r="U3347" s="216"/>
      <c r="V3347" s="212"/>
      <c r="W3347" s="215"/>
      <c r="X3347" s="139">
        <f t="shared" si="2834"/>
        <v>0</v>
      </c>
      <c r="Y3347" s="215"/>
      <c r="Z3347" s="215"/>
      <c r="AA3347" s="140">
        <f t="shared" si="2846"/>
        <v>0</v>
      </c>
      <c r="AB3347" s="216"/>
      <c r="AC3347" s="212"/>
      <c r="AD3347" s="215"/>
      <c r="AE3347" s="139">
        <f t="shared" si="2835"/>
        <v>0</v>
      </c>
      <c r="AF3347" s="215"/>
      <c r="AG3347" s="215"/>
      <c r="AH3347" s="140">
        <f t="shared" si="2847"/>
        <v>0</v>
      </c>
      <c r="AJ3347" s="217"/>
      <c r="AK3347" s="218"/>
      <c r="AL3347" s="219"/>
      <c r="AM3347" s="218"/>
      <c r="AN3347" s="219"/>
      <c r="AO3347" s="218"/>
      <c r="AP3347" s="219"/>
      <c r="AQ3347" s="218"/>
      <c r="AR3347" s="219"/>
      <c r="AS3347" s="218"/>
      <c r="AT3347" s="219"/>
      <c r="AU3347" s="218"/>
      <c r="AV3347" s="114">
        <f t="shared" si="2837"/>
        <v>0</v>
      </c>
      <c r="AW3347" s="113">
        <f t="shared" si="2838"/>
        <v>0</v>
      </c>
      <c r="AX3347" s="210"/>
      <c r="AY3347" s="111">
        <f t="shared" si="2839"/>
        <v>0</v>
      </c>
      <c r="AZ3347" s="113">
        <f t="shared" si="2840"/>
        <v>0</v>
      </c>
      <c r="BA3347" s="114">
        <f t="shared" si="2841"/>
        <v>0</v>
      </c>
      <c r="BB3347" s="113">
        <f t="shared" si="2842"/>
        <v>0</v>
      </c>
      <c r="BC3347" s="113">
        <f t="shared" si="2843"/>
        <v>0</v>
      </c>
      <c r="BD3347" s="117">
        <f t="shared" si="2844"/>
        <v>0</v>
      </c>
    </row>
    <row r="3348" spans="2:56" x14ac:dyDescent="0.3">
      <c r="B3348" s="211" t="s">
        <v>114</v>
      </c>
      <c r="C3348" s="212"/>
      <c r="D3348" s="213"/>
      <c r="E3348" s="144">
        <f t="shared" si="2830"/>
        <v>0</v>
      </c>
      <c r="F3348" s="212"/>
      <c r="G3348" s="213"/>
      <c r="H3348" s="144">
        <f t="shared" si="2831"/>
        <v>0</v>
      </c>
      <c r="I3348" s="212"/>
      <c r="J3348" s="213"/>
      <c r="K3348" s="144">
        <f t="shared" si="2832"/>
        <v>0</v>
      </c>
      <c r="L3348" s="212"/>
      <c r="M3348" s="214"/>
      <c r="N3348" s="215"/>
      <c r="O3348" s="212"/>
      <c r="P3348" s="215"/>
      <c r="Q3348" s="139">
        <f t="shared" si="2833"/>
        <v>0</v>
      </c>
      <c r="R3348" s="215"/>
      <c r="S3348" s="215"/>
      <c r="T3348" s="140">
        <f t="shared" si="2845"/>
        <v>0</v>
      </c>
      <c r="U3348" s="216"/>
      <c r="V3348" s="212"/>
      <c r="W3348" s="215"/>
      <c r="X3348" s="139">
        <f t="shared" si="2834"/>
        <v>0</v>
      </c>
      <c r="Y3348" s="215"/>
      <c r="Z3348" s="215"/>
      <c r="AA3348" s="140">
        <f t="shared" si="2846"/>
        <v>0</v>
      </c>
      <c r="AB3348" s="216"/>
      <c r="AC3348" s="212"/>
      <c r="AD3348" s="215"/>
      <c r="AE3348" s="139">
        <f t="shared" si="2835"/>
        <v>0</v>
      </c>
      <c r="AF3348" s="215"/>
      <c r="AG3348" s="215"/>
      <c r="AH3348" s="140">
        <f t="shared" si="2847"/>
        <v>0</v>
      </c>
      <c r="AJ3348" s="217"/>
      <c r="AK3348" s="218"/>
      <c r="AL3348" s="219"/>
      <c r="AM3348" s="218"/>
      <c r="AN3348" s="219"/>
      <c r="AO3348" s="218"/>
      <c r="AP3348" s="219"/>
      <c r="AQ3348" s="218"/>
      <c r="AR3348" s="219"/>
      <c r="AS3348" s="218"/>
      <c r="AT3348" s="219"/>
      <c r="AU3348" s="218"/>
      <c r="AV3348" s="114">
        <f t="shared" si="2837"/>
        <v>0</v>
      </c>
      <c r="AW3348" s="113">
        <f t="shared" si="2838"/>
        <v>0</v>
      </c>
      <c r="AX3348" s="210"/>
      <c r="AY3348" s="111">
        <f t="shared" si="2839"/>
        <v>0</v>
      </c>
      <c r="AZ3348" s="113">
        <f t="shared" si="2840"/>
        <v>0</v>
      </c>
      <c r="BA3348" s="114">
        <f t="shared" si="2841"/>
        <v>0</v>
      </c>
      <c r="BB3348" s="113">
        <f t="shared" si="2842"/>
        <v>0</v>
      </c>
      <c r="BC3348" s="113">
        <f t="shared" si="2843"/>
        <v>0</v>
      </c>
      <c r="BD3348" s="117">
        <f t="shared" si="2844"/>
        <v>0</v>
      </c>
    </row>
    <row r="3349" spans="2:56" x14ac:dyDescent="0.3">
      <c r="B3349" s="222" t="s">
        <v>115</v>
      </c>
      <c r="C3349" s="78">
        <f>SUM(C3350:C3352)</f>
        <v>0</v>
      </c>
      <c r="D3349" s="79">
        <f>SUM(D3350:D3352)</f>
        <v>0</v>
      </c>
      <c r="E3349" s="69">
        <f t="shared" si="2830"/>
        <v>0</v>
      </c>
      <c r="F3349" s="78">
        <f>SUM(F3350:F3352)</f>
        <v>0</v>
      </c>
      <c r="G3349" s="79">
        <f>SUM(G3350:G3352)</f>
        <v>0</v>
      </c>
      <c r="H3349" s="69">
        <f t="shared" si="2831"/>
        <v>0</v>
      </c>
      <c r="I3349" s="78">
        <f>SUM(I3350:I3352)</f>
        <v>0</v>
      </c>
      <c r="J3349" s="79">
        <f>SUM(J3350:J3352)</f>
        <v>0</v>
      </c>
      <c r="K3349" s="69">
        <f t="shared" si="2832"/>
        <v>0</v>
      </c>
      <c r="L3349" s="78">
        <f>SUM(L3350:L3352)</f>
        <v>0</v>
      </c>
      <c r="M3349" s="80">
        <f>SUM(M3350:M3352)</f>
        <v>0</v>
      </c>
      <c r="N3349" s="81">
        <f>SUM(N3350:N3352)</f>
        <v>0</v>
      </c>
      <c r="O3349" s="78">
        <f>SUM(O3350:O3352)</f>
        <v>0</v>
      </c>
      <c r="P3349" s="81">
        <f>SUM(P3350:P3352)</f>
        <v>0</v>
      </c>
      <c r="Q3349" s="148">
        <f t="shared" si="2833"/>
        <v>0</v>
      </c>
      <c r="R3349" s="81">
        <f>SUM(R3350:R3352)</f>
        <v>0</v>
      </c>
      <c r="S3349" s="81">
        <f>SUM(S3350:S3352)</f>
        <v>0</v>
      </c>
      <c r="T3349" s="149">
        <f t="shared" si="2845"/>
        <v>0</v>
      </c>
      <c r="U3349" s="216"/>
      <c r="V3349" s="78">
        <f>SUM(V3350:V3352)</f>
        <v>0</v>
      </c>
      <c r="W3349" s="81">
        <f>SUM(W3350:W3352)</f>
        <v>0</v>
      </c>
      <c r="X3349" s="148">
        <f t="shared" si="2834"/>
        <v>0</v>
      </c>
      <c r="Y3349" s="81">
        <f>SUM(Y3350:Y3352)</f>
        <v>0</v>
      </c>
      <c r="Z3349" s="81">
        <f>SUM(Z3350:Z3352)</f>
        <v>0</v>
      </c>
      <c r="AA3349" s="149">
        <f t="shared" si="2846"/>
        <v>0</v>
      </c>
      <c r="AB3349" s="216"/>
      <c r="AC3349" s="78">
        <f>SUM(AC3350:AC3352)</f>
        <v>0</v>
      </c>
      <c r="AD3349" s="81">
        <f>SUM(AD3350:AD3352)</f>
        <v>0</v>
      </c>
      <c r="AE3349" s="148">
        <f t="shared" si="2835"/>
        <v>0</v>
      </c>
      <c r="AF3349" s="81">
        <f>SUM(AF3350:AF3352)</f>
        <v>0</v>
      </c>
      <c r="AG3349" s="81">
        <f>SUM(AG3350:AG3352)</f>
        <v>0</v>
      </c>
      <c r="AH3349" s="149">
        <f t="shared" si="2847"/>
        <v>0</v>
      </c>
      <c r="AJ3349" s="79">
        <f t="shared" ref="AJ3349:AU3349" si="2848">SUM(AJ3350:AJ3352)</f>
        <v>0</v>
      </c>
      <c r="AK3349" s="80">
        <f t="shared" si="2848"/>
        <v>0</v>
      </c>
      <c r="AL3349" s="81">
        <f t="shared" si="2848"/>
        <v>0</v>
      </c>
      <c r="AM3349" s="80">
        <f t="shared" si="2848"/>
        <v>0</v>
      </c>
      <c r="AN3349" s="81">
        <f t="shared" si="2848"/>
        <v>0</v>
      </c>
      <c r="AO3349" s="80">
        <f t="shared" si="2848"/>
        <v>0</v>
      </c>
      <c r="AP3349" s="81">
        <f t="shared" si="2848"/>
        <v>0</v>
      </c>
      <c r="AQ3349" s="80">
        <f t="shared" si="2848"/>
        <v>0</v>
      </c>
      <c r="AR3349" s="81">
        <f t="shared" si="2848"/>
        <v>0</v>
      </c>
      <c r="AS3349" s="80">
        <f t="shared" si="2848"/>
        <v>0</v>
      </c>
      <c r="AT3349" s="81">
        <f t="shared" si="2848"/>
        <v>0</v>
      </c>
      <c r="AU3349" s="80">
        <f t="shared" si="2848"/>
        <v>0</v>
      </c>
      <c r="AV3349" s="81">
        <f t="shared" si="2837"/>
        <v>0</v>
      </c>
      <c r="AW3349" s="80">
        <f t="shared" si="2838"/>
        <v>0</v>
      </c>
      <c r="AX3349" s="210"/>
      <c r="AY3349" s="79">
        <f t="shared" si="2839"/>
        <v>0</v>
      </c>
      <c r="AZ3349" s="80">
        <f t="shared" si="2840"/>
        <v>0</v>
      </c>
      <c r="BA3349" s="81">
        <f t="shared" si="2841"/>
        <v>0</v>
      </c>
      <c r="BB3349" s="80">
        <f t="shared" si="2842"/>
        <v>0</v>
      </c>
      <c r="BC3349" s="80">
        <f t="shared" si="2843"/>
        <v>0</v>
      </c>
      <c r="BD3349" s="86">
        <f t="shared" si="2844"/>
        <v>0</v>
      </c>
    </row>
    <row r="3350" spans="2:56" x14ac:dyDescent="0.3">
      <c r="B3350" s="211" t="s">
        <v>116</v>
      </c>
      <c r="C3350" s="212"/>
      <c r="D3350" s="213"/>
      <c r="E3350" s="144">
        <f t="shared" si="2830"/>
        <v>0</v>
      </c>
      <c r="F3350" s="212"/>
      <c r="G3350" s="213"/>
      <c r="H3350" s="144">
        <f t="shared" si="2831"/>
        <v>0</v>
      </c>
      <c r="I3350" s="212"/>
      <c r="J3350" s="213"/>
      <c r="K3350" s="144">
        <f t="shared" si="2832"/>
        <v>0</v>
      </c>
      <c r="L3350" s="212"/>
      <c r="M3350" s="214"/>
      <c r="N3350" s="215"/>
      <c r="O3350" s="212"/>
      <c r="P3350" s="215"/>
      <c r="Q3350" s="139">
        <f t="shared" si="2833"/>
        <v>0</v>
      </c>
      <c r="R3350" s="215"/>
      <c r="S3350" s="215"/>
      <c r="T3350" s="140">
        <f t="shared" si="2845"/>
        <v>0</v>
      </c>
      <c r="U3350" s="216"/>
      <c r="V3350" s="212"/>
      <c r="W3350" s="215"/>
      <c r="X3350" s="139">
        <f t="shared" si="2834"/>
        <v>0</v>
      </c>
      <c r="Y3350" s="215"/>
      <c r="Z3350" s="215"/>
      <c r="AA3350" s="140">
        <f t="shared" si="2846"/>
        <v>0</v>
      </c>
      <c r="AB3350" s="216"/>
      <c r="AC3350" s="212"/>
      <c r="AD3350" s="215"/>
      <c r="AE3350" s="139">
        <f t="shared" si="2835"/>
        <v>0</v>
      </c>
      <c r="AF3350" s="215"/>
      <c r="AG3350" s="215"/>
      <c r="AH3350" s="140">
        <f t="shared" si="2847"/>
        <v>0</v>
      </c>
      <c r="AJ3350" s="217"/>
      <c r="AK3350" s="218"/>
      <c r="AL3350" s="219"/>
      <c r="AM3350" s="218"/>
      <c r="AN3350" s="219"/>
      <c r="AO3350" s="218"/>
      <c r="AP3350" s="219"/>
      <c r="AQ3350" s="218"/>
      <c r="AR3350" s="219"/>
      <c r="AS3350" s="218"/>
      <c r="AT3350" s="219"/>
      <c r="AU3350" s="218"/>
      <c r="AV3350" s="114">
        <f t="shared" si="2837"/>
        <v>0</v>
      </c>
      <c r="AW3350" s="113">
        <f t="shared" si="2838"/>
        <v>0</v>
      </c>
      <c r="AX3350" s="210"/>
      <c r="AY3350" s="111">
        <f t="shared" si="2839"/>
        <v>0</v>
      </c>
      <c r="AZ3350" s="113">
        <f t="shared" si="2840"/>
        <v>0</v>
      </c>
      <c r="BA3350" s="114">
        <f t="shared" si="2841"/>
        <v>0</v>
      </c>
      <c r="BB3350" s="113">
        <f t="shared" si="2842"/>
        <v>0</v>
      </c>
      <c r="BC3350" s="113">
        <f t="shared" si="2843"/>
        <v>0</v>
      </c>
      <c r="BD3350" s="117">
        <f t="shared" si="2844"/>
        <v>0</v>
      </c>
    </row>
    <row r="3351" spans="2:56" x14ac:dyDescent="0.3">
      <c r="B3351" s="211" t="s">
        <v>117</v>
      </c>
      <c r="C3351" s="212"/>
      <c r="D3351" s="213"/>
      <c r="E3351" s="144">
        <f t="shared" si="2830"/>
        <v>0</v>
      </c>
      <c r="F3351" s="212"/>
      <c r="G3351" s="213"/>
      <c r="H3351" s="144">
        <f t="shared" si="2831"/>
        <v>0</v>
      </c>
      <c r="I3351" s="212"/>
      <c r="J3351" s="213"/>
      <c r="K3351" s="144">
        <f t="shared" si="2832"/>
        <v>0</v>
      </c>
      <c r="L3351" s="212"/>
      <c r="M3351" s="214"/>
      <c r="N3351" s="215"/>
      <c r="O3351" s="212"/>
      <c r="P3351" s="215"/>
      <c r="Q3351" s="139">
        <f t="shared" si="2833"/>
        <v>0</v>
      </c>
      <c r="R3351" s="215"/>
      <c r="S3351" s="215"/>
      <c r="T3351" s="140">
        <f t="shared" si="2845"/>
        <v>0</v>
      </c>
      <c r="U3351" s="216"/>
      <c r="V3351" s="212"/>
      <c r="W3351" s="215"/>
      <c r="X3351" s="139">
        <f t="shared" si="2834"/>
        <v>0</v>
      </c>
      <c r="Y3351" s="215"/>
      <c r="Z3351" s="215"/>
      <c r="AA3351" s="140">
        <f t="shared" si="2846"/>
        <v>0</v>
      </c>
      <c r="AB3351" s="216"/>
      <c r="AC3351" s="212"/>
      <c r="AD3351" s="215"/>
      <c r="AE3351" s="139">
        <f t="shared" si="2835"/>
        <v>0</v>
      </c>
      <c r="AF3351" s="215"/>
      <c r="AG3351" s="215"/>
      <c r="AH3351" s="140">
        <f t="shared" si="2847"/>
        <v>0</v>
      </c>
      <c r="AJ3351" s="217"/>
      <c r="AK3351" s="218"/>
      <c r="AL3351" s="219"/>
      <c r="AM3351" s="218"/>
      <c r="AN3351" s="219"/>
      <c r="AO3351" s="218"/>
      <c r="AP3351" s="219"/>
      <c r="AQ3351" s="218"/>
      <c r="AR3351" s="219"/>
      <c r="AS3351" s="218"/>
      <c r="AT3351" s="219"/>
      <c r="AU3351" s="218"/>
      <c r="AV3351" s="114">
        <f t="shared" si="2837"/>
        <v>0</v>
      </c>
      <c r="AW3351" s="113">
        <f t="shared" si="2838"/>
        <v>0</v>
      </c>
      <c r="AX3351" s="210"/>
      <c r="AY3351" s="111">
        <f t="shared" si="2839"/>
        <v>0</v>
      </c>
      <c r="AZ3351" s="113">
        <f t="shared" si="2840"/>
        <v>0</v>
      </c>
      <c r="BA3351" s="114">
        <f t="shared" si="2841"/>
        <v>0</v>
      </c>
      <c r="BB3351" s="113">
        <f t="shared" si="2842"/>
        <v>0</v>
      </c>
      <c r="BC3351" s="113">
        <f t="shared" si="2843"/>
        <v>0</v>
      </c>
      <c r="BD3351" s="117">
        <f t="shared" si="2844"/>
        <v>0</v>
      </c>
    </row>
    <row r="3352" spans="2:56" x14ac:dyDescent="0.3">
      <c r="B3352" s="211" t="s">
        <v>118</v>
      </c>
      <c r="C3352" s="212"/>
      <c r="D3352" s="213"/>
      <c r="E3352" s="144">
        <f t="shared" si="2830"/>
        <v>0</v>
      </c>
      <c r="F3352" s="212"/>
      <c r="G3352" s="213"/>
      <c r="H3352" s="144">
        <f t="shared" si="2831"/>
        <v>0</v>
      </c>
      <c r="I3352" s="212"/>
      <c r="J3352" s="213"/>
      <c r="K3352" s="144">
        <f t="shared" si="2832"/>
        <v>0</v>
      </c>
      <c r="L3352" s="212"/>
      <c r="M3352" s="214"/>
      <c r="N3352" s="215"/>
      <c r="O3352" s="212"/>
      <c r="P3352" s="215"/>
      <c r="Q3352" s="139">
        <f t="shared" si="2833"/>
        <v>0</v>
      </c>
      <c r="R3352" s="215"/>
      <c r="S3352" s="215"/>
      <c r="T3352" s="140">
        <f t="shared" si="2845"/>
        <v>0</v>
      </c>
      <c r="U3352" s="216"/>
      <c r="V3352" s="212"/>
      <c r="W3352" s="215"/>
      <c r="X3352" s="139">
        <f t="shared" si="2834"/>
        <v>0</v>
      </c>
      <c r="Y3352" s="215"/>
      <c r="Z3352" s="215"/>
      <c r="AA3352" s="140">
        <f t="shared" si="2846"/>
        <v>0</v>
      </c>
      <c r="AB3352" s="216"/>
      <c r="AC3352" s="212"/>
      <c r="AD3352" s="215"/>
      <c r="AE3352" s="139">
        <f t="shared" si="2835"/>
        <v>0</v>
      </c>
      <c r="AF3352" s="215"/>
      <c r="AG3352" s="215"/>
      <c r="AH3352" s="140">
        <f t="shared" si="2847"/>
        <v>0</v>
      </c>
      <c r="AJ3352" s="217"/>
      <c r="AK3352" s="218"/>
      <c r="AL3352" s="219"/>
      <c r="AM3352" s="218"/>
      <c r="AN3352" s="219"/>
      <c r="AO3352" s="218"/>
      <c r="AP3352" s="219"/>
      <c r="AQ3352" s="218"/>
      <c r="AR3352" s="219"/>
      <c r="AS3352" s="218"/>
      <c r="AT3352" s="219"/>
      <c r="AU3352" s="218"/>
      <c r="AV3352" s="114">
        <f t="shared" si="2837"/>
        <v>0</v>
      </c>
      <c r="AW3352" s="113">
        <f t="shared" si="2838"/>
        <v>0</v>
      </c>
      <c r="AX3352" s="210"/>
      <c r="AY3352" s="111">
        <f t="shared" si="2839"/>
        <v>0</v>
      </c>
      <c r="AZ3352" s="113">
        <f t="shared" si="2840"/>
        <v>0</v>
      </c>
      <c r="BA3352" s="114">
        <f t="shared" si="2841"/>
        <v>0</v>
      </c>
      <c r="BB3352" s="113">
        <f t="shared" si="2842"/>
        <v>0</v>
      </c>
      <c r="BC3352" s="113">
        <f t="shared" si="2843"/>
        <v>0</v>
      </c>
      <c r="BD3352" s="117">
        <f t="shared" si="2844"/>
        <v>0</v>
      </c>
    </row>
    <row r="3353" spans="2:56" x14ac:dyDescent="0.3">
      <c r="B3353" s="222" t="s">
        <v>119</v>
      </c>
      <c r="C3353" s="78">
        <f>SUM(C3354)</f>
        <v>0</v>
      </c>
      <c r="D3353" s="79">
        <f>SUM(D3354)</f>
        <v>0</v>
      </c>
      <c r="E3353" s="69">
        <f t="shared" si="2830"/>
        <v>0</v>
      </c>
      <c r="F3353" s="78">
        <f>SUM(F3354)</f>
        <v>0</v>
      </c>
      <c r="G3353" s="79">
        <f>SUM(G3354)</f>
        <v>0</v>
      </c>
      <c r="H3353" s="69">
        <f t="shared" si="2831"/>
        <v>0</v>
      </c>
      <c r="I3353" s="78">
        <f>SUM(I3354)</f>
        <v>0</v>
      </c>
      <c r="J3353" s="79">
        <f>SUM(J3354)</f>
        <v>0</v>
      </c>
      <c r="K3353" s="69">
        <f t="shared" si="2832"/>
        <v>0</v>
      </c>
      <c r="L3353" s="78">
        <f>SUM(L3354)</f>
        <v>0</v>
      </c>
      <c r="M3353" s="80">
        <f>SUM(M3354)</f>
        <v>0</v>
      </c>
      <c r="N3353" s="81">
        <f>SUM(N3354)</f>
        <v>0</v>
      </c>
      <c r="O3353" s="78">
        <f>SUM(O3354)</f>
        <v>0</v>
      </c>
      <c r="P3353" s="81">
        <f>SUM(P3354)</f>
        <v>0</v>
      </c>
      <c r="Q3353" s="148">
        <f t="shared" si="2833"/>
        <v>0</v>
      </c>
      <c r="R3353" s="81">
        <f>SUM(R3354)</f>
        <v>0</v>
      </c>
      <c r="S3353" s="81">
        <f>SUM(S3354)</f>
        <v>0</v>
      </c>
      <c r="T3353" s="149">
        <f t="shared" si="2845"/>
        <v>0</v>
      </c>
      <c r="U3353" s="216"/>
      <c r="V3353" s="78">
        <f>SUM(V3354)</f>
        <v>0</v>
      </c>
      <c r="W3353" s="81">
        <f>SUM(W3354)</f>
        <v>0</v>
      </c>
      <c r="X3353" s="148">
        <f t="shared" si="2834"/>
        <v>0</v>
      </c>
      <c r="Y3353" s="81">
        <f>SUM(Y3354)</f>
        <v>0</v>
      </c>
      <c r="Z3353" s="81">
        <f>SUM(Z3354)</f>
        <v>0</v>
      </c>
      <c r="AA3353" s="149">
        <f t="shared" si="2846"/>
        <v>0</v>
      </c>
      <c r="AB3353" s="216"/>
      <c r="AC3353" s="78">
        <f>SUM(AC3354)</f>
        <v>0</v>
      </c>
      <c r="AD3353" s="81">
        <f>SUM(AD3354)</f>
        <v>0</v>
      </c>
      <c r="AE3353" s="148">
        <f t="shared" si="2835"/>
        <v>0</v>
      </c>
      <c r="AF3353" s="81">
        <f>SUM(AF3354)</f>
        <v>0</v>
      </c>
      <c r="AG3353" s="81">
        <f>SUM(AG3354)</f>
        <v>0</v>
      </c>
      <c r="AH3353" s="149">
        <f t="shared" si="2847"/>
        <v>0</v>
      </c>
      <c r="AJ3353" s="79">
        <f t="shared" ref="AJ3353:AU3353" si="2849">SUM(AJ3354)</f>
        <v>0</v>
      </c>
      <c r="AK3353" s="80">
        <f t="shared" si="2849"/>
        <v>0</v>
      </c>
      <c r="AL3353" s="81">
        <f t="shared" si="2849"/>
        <v>0</v>
      </c>
      <c r="AM3353" s="80">
        <f t="shared" si="2849"/>
        <v>0</v>
      </c>
      <c r="AN3353" s="81">
        <f t="shared" si="2849"/>
        <v>0</v>
      </c>
      <c r="AO3353" s="80">
        <f t="shared" si="2849"/>
        <v>0</v>
      </c>
      <c r="AP3353" s="81">
        <f t="shared" si="2849"/>
        <v>0</v>
      </c>
      <c r="AQ3353" s="80">
        <f t="shared" si="2849"/>
        <v>0</v>
      </c>
      <c r="AR3353" s="81">
        <f t="shared" si="2849"/>
        <v>0</v>
      </c>
      <c r="AS3353" s="80">
        <f t="shared" si="2849"/>
        <v>0</v>
      </c>
      <c r="AT3353" s="81">
        <f t="shared" si="2849"/>
        <v>0</v>
      </c>
      <c r="AU3353" s="80">
        <f t="shared" si="2849"/>
        <v>0</v>
      </c>
      <c r="AV3353" s="81">
        <f t="shared" si="2837"/>
        <v>0</v>
      </c>
      <c r="AW3353" s="80">
        <f t="shared" si="2838"/>
        <v>0</v>
      </c>
      <c r="AX3353" s="210"/>
      <c r="AY3353" s="79">
        <f t="shared" si="2839"/>
        <v>0</v>
      </c>
      <c r="AZ3353" s="80">
        <f t="shared" si="2840"/>
        <v>0</v>
      </c>
      <c r="BA3353" s="81">
        <f t="shared" si="2841"/>
        <v>0</v>
      </c>
      <c r="BB3353" s="80">
        <f t="shared" si="2842"/>
        <v>0</v>
      </c>
      <c r="BC3353" s="80">
        <f t="shared" si="2843"/>
        <v>0</v>
      </c>
      <c r="BD3353" s="86">
        <f t="shared" si="2844"/>
        <v>0</v>
      </c>
    </row>
    <row r="3354" spans="2:56" x14ac:dyDescent="0.3">
      <c r="B3354" s="211" t="s">
        <v>120</v>
      </c>
      <c r="C3354" s="212"/>
      <c r="D3354" s="213"/>
      <c r="E3354" s="144">
        <f t="shared" si="2830"/>
        <v>0</v>
      </c>
      <c r="F3354" s="212"/>
      <c r="G3354" s="213"/>
      <c r="H3354" s="144">
        <f t="shared" si="2831"/>
        <v>0</v>
      </c>
      <c r="I3354" s="212"/>
      <c r="J3354" s="213"/>
      <c r="K3354" s="144">
        <f t="shared" si="2832"/>
        <v>0</v>
      </c>
      <c r="L3354" s="212"/>
      <c r="M3354" s="214"/>
      <c r="N3354" s="215"/>
      <c r="O3354" s="212"/>
      <c r="P3354" s="215"/>
      <c r="Q3354" s="139">
        <f t="shared" si="2833"/>
        <v>0</v>
      </c>
      <c r="R3354" s="215"/>
      <c r="S3354" s="215"/>
      <c r="T3354" s="140">
        <f t="shared" si="2845"/>
        <v>0</v>
      </c>
      <c r="U3354" s="216"/>
      <c r="V3354" s="212"/>
      <c r="W3354" s="215"/>
      <c r="X3354" s="139">
        <f t="shared" si="2834"/>
        <v>0</v>
      </c>
      <c r="Y3354" s="215"/>
      <c r="Z3354" s="215"/>
      <c r="AA3354" s="140">
        <f t="shared" si="2846"/>
        <v>0</v>
      </c>
      <c r="AB3354" s="216"/>
      <c r="AC3354" s="212"/>
      <c r="AD3354" s="215"/>
      <c r="AE3354" s="139">
        <f t="shared" si="2835"/>
        <v>0</v>
      </c>
      <c r="AF3354" s="215"/>
      <c r="AG3354" s="215"/>
      <c r="AH3354" s="140">
        <f t="shared" si="2847"/>
        <v>0</v>
      </c>
      <c r="AJ3354" s="217"/>
      <c r="AK3354" s="218"/>
      <c r="AL3354" s="219"/>
      <c r="AM3354" s="218"/>
      <c r="AN3354" s="219"/>
      <c r="AO3354" s="218"/>
      <c r="AP3354" s="219"/>
      <c r="AQ3354" s="218"/>
      <c r="AR3354" s="219"/>
      <c r="AS3354" s="218"/>
      <c r="AT3354" s="219"/>
      <c r="AU3354" s="218"/>
      <c r="AV3354" s="114">
        <f t="shared" si="2837"/>
        <v>0</v>
      </c>
      <c r="AW3354" s="113">
        <f t="shared" si="2838"/>
        <v>0</v>
      </c>
      <c r="AX3354" s="210"/>
      <c r="AY3354" s="111">
        <f t="shared" si="2839"/>
        <v>0</v>
      </c>
      <c r="AZ3354" s="113">
        <f t="shared" si="2840"/>
        <v>0</v>
      </c>
      <c r="BA3354" s="114">
        <f t="shared" si="2841"/>
        <v>0</v>
      </c>
      <c r="BB3354" s="113">
        <f t="shared" si="2842"/>
        <v>0</v>
      </c>
      <c r="BC3354" s="113">
        <f t="shared" si="2843"/>
        <v>0</v>
      </c>
      <c r="BD3354" s="117">
        <f t="shared" si="2844"/>
        <v>0</v>
      </c>
    </row>
    <row r="3355" spans="2:56" x14ac:dyDescent="0.3">
      <c r="B3355" s="222" t="s">
        <v>121</v>
      </c>
      <c r="C3355" s="78">
        <f>SUM(C3356:C3360)</f>
        <v>0</v>
      </c>
      <c r="D3355" s="79">
        <f>SUM(D3356:D3360)</f>
        <v>0</v>
      </c>
      <c r="E3355" s="69">
        <f t="shared" si="2830"/>
        <v>0</v>
      </c>
      <c r="F3355" s="78">
        <f>SUM(F3356:F3360)</f>
        <v>0</v>
      </c>
      <c r="G3355" s="79">
        <f>SUM(G3356:G3360)</f>
        <v>0</v>
      </c>
      <c r="H3355" s="69">
        <f t="shared" si="2831"/>
        <v>0</v>
      </c>
      <c r="I3355" s="78">
        <f>SUM(I3356:I3360)</f>
        <v>0</v>
      </c>
      <c r="J3355" s="79">
        <f>SUM(J3356:J3360)</f>
        <v>0</v>
      </c>
      <c r="K3355" s="69">
        <f t="shared" si="2832"/>
        <v>0</v>
      </c>
      <c r="L3355" s="78">
        <f>SUM(L3356:L3360)</f>
        <v>0</v>
      </c>
      <c r="M3355" s="80">
        <f>SUM(M3356:M3360)</f>
        <v>0</v>
      </c>
      <c r="N3355" s="81">
        <f>SUM(N3356:N3360)</f>
        <v>0</v>
      </c>
      <c r="O3355" s="78">
        <f>SUM(O3356:O3360)</f>
        <v>0</v>
      </c>
      <c r="P3355" s="81">
        <f>SUM(P3356:P3360)</f>
        <v>0</v>
      </c>
      <c r="Q3355" s="148">
        <f t="shared" si="2833"/>
        <v>0</v>
      </c>
      <c r="R3355" s="81">
        <f>SUM(R3356:R3360)</f>
        <v>0</v>
      </c>
      <c r="S3355" s="81">
        <f>SUM(S3356:S3360)</f>
        <v>0</v>
      </c>
      <c r="T3355" s="149">
        <f t="shared" si="2845"/>
        <v>0</v>
      </c>
      <c r="U3355" s="216"/>
      <c r="V3355" s="78">
        <f>SUM(V3356:V3360)</f>
        <v>0</v>
      </c>
      <c r="W3355" s="81">
        <f>SUM(W3356:W3360)</f>
        <v>0</v>
      </c>
      <c r="X3355" s="148">
        <f t="shared" si="2834"/>
        <v>0</v>
      </c>
      <c r="Y3355" s="81">
        <f>SUM(Y3356:Y3360)</f>
        <v>0</v>
      </c>
      <c r="Z3355" s="81">
        <f>SUM(Z3356:Z3360)</f>
        <v>0</v>
      </c>
      <c r="AA3355" s="149">
        <f t="shared" si="2846"/>
        <v>0</v>
      </c>
      <c r="AB3355" s="216"/>
      <c r="AC3355" s="78">
        <f>SUM(AC3356:AC3360)</f>
        <v>0</v>
      </c>
      <c r="AD3355" s="81">
        <f>SUM(AD3356:AD3360)</f>
        <v>0</v>
      </c>
      <c r="AE3355" s="148">
        <f t="shared" si="2835"/>
        <v>0</v>
      </c>
      <c r="AF3355" s="81">
        <f>SUM(AF3356:AF3360)</f>
        <v>0</v>
      </c>
      <c r="AG3355" s="81">
        <f>SUM(AG3356:AG3360)</f>
        <v>0</v>
      </c>
      <c r="AH3355" s="149">
        <f t="shared" si="2847"/>
        <v>0</v>
      </c>
      <c r="AJ3355" s="79">
        <f t="shared" ref="AJ3355:AU3355" si="2850">SUM(AJ3356:AJ3360)</f>
        <v>0</v>
      </c>
      <c r="AK3355" s="80">
        <f t="shared" si="2850"/>
        <v>0</v>
      </c>
      <c r="AL3355" s="81">
        <f t="shared" si="2850"/>
        <v>0</v>
      </c>
      <c r="AM3355" s="80">
        <f t="shared" si="2850"/>
        <v>0</v>
      </c>
      <c r="AN3355" s="81">
        <f t="shared" si="2850"/>
        <v>0</v>
      </c>
      <c r="AO3355" s="80">
        <f t="shared" si="2850"/>
        <v>0</v>
      </c>
      <c r="AP3355" s="81">
        <f t="shared" si="2850"/>
        <v>0</v>
      </c>
      <c r="AQ3355" s="80">
        <f t="shared" si="2850"/>
        <v>0</v>
      </c>
      <c r="AR3355" s="81">
        <f t="shared" si="2850"/>
        <v>0</v>
      </c>
      <c r="AS3355" s="80">
        <f t="shared" si="2850"/>
        <v>0</v>
      </c>
      <c r="AT3355" s="81">
        <f t="shared" si="2850"/>
        <v>0</v>
      </c>
      <c r="AU3355" s="80">
        <f t="shared" si="2850"/>
        <v>0</v>
      </c>
      <c r="AV3355" s="81">
        <f t="shared" si="2837"/>
        <v>0</v>
      </c>
      <c r="AW3355" s="80">
        <f t="shared" si="2838"/>
        <v>0</v>
      </c>
      <c r="AX3355" s="210"/>
      <c r="AY3355" s="79">
        <f t="shared" si="2839"/>
        <v>0</v>
      </c>
      <c r="AZ3355" s="80">
        <f t="shared" si="2840"/>
        <v>0</v>
      </c>
      <c r="BA3355" s="81">
        <f t="shared" si="2841"/>
        <v>0</v>
      </c>
      <c r="BB3355" s="80">
        <f t="shared" si="2842"/>
        <v>0</v>
      </c>
      <c r="BC3355" s="80">
        <f t="shared" si="2843"/>
        <v>0</v>
      </c>
      <c r="BD3355" s="86">
        <f t="shared" si="2844"/>
        <v>0</v>
      </c>
    </row>
    <row r="3356" spans="2:56" x14ac:dyDescent="0.3">
      <c r="B3356" s="211" t="s">
        <v>122</v>
      </c>
      <c r="C3356" s="212"/>
      <c r="D3356" s="213"/>
      <c r="E3356" s="144">
        <f t="shared" si="2830"/>
        <v>0</v>
      </c>
      <c r="F3356" s="212"/>
      <c r="G3356" s="213"/>
      <c r="H3356" s="144">
        <f t="shared" si="2831"/>
        <v>0</v>
      </c>
      <c r="I3356" s="212"/>
      <c r="J3356" s="213"/>
      <c r="K3356" s="144">
        <f t="shared" si="2832"/>
        <v>0</v>
      </c>
      <c r="L3356" s="212"/>
      <c r="M3356" s="214"/>
      <c r="N3356" s="215"/>
      <c r="O3356" s="212"/>
      <c r="P3356" s="215"/>
      <c r="Q3356" s="139">
        <f t="shared" si="2833"/>
        <v>0</v>
      </c>
      <c r="R3356" s="215"/>
      <c r="S3356" s="215"/>
      <c r="T3356" s="140">
        <f t="shared" si="2845"/>
        <v>0</v>
      </c>
      <c r="U3356" s="216"/>
      <c r="V3356" s="212"/>
      <c r="W3356" s="215"/>
      <c r="X3356" s="139">
        <f t="shared" si="2834"/>
        <v>0</v>
      </c>
      <c r="Y3356" s="215"/>
      <c r="Z3356" s="215"/>
      <c r="AA3356" s="140">
        <f t="shared" si="2846"/>
        <v>0</v>
      </c>
      <c r="AB3356" s="216"/>
      <c r="AC3356" s="212"/>
      <c r="AD3356" s="215"/>
      <c r="AE3356" s="139">
        <f t="shared" si="2835"/>
        <v>0</v>
      </c>
      <c r="AF3356" s="215"/>
      <c r="AG3356" s="215"/>
      <c r="AH3356" s="140">
        <f t="shared" si="2847"/>
        <v>0</v>
      </c>
      <c r="AJ3356" s="217"/>
      <c r="AK3356" s="218"/>
      <c r="AL3356" s="219"/>
      <c r="AM3356" s="218"/>
      <c r="AN3356" s="219"/>
      <c r="AO3356" s="218"/>
      <c r="AP3356" s="219"/>
      <c r="AQ3356" s="218"/>
      <c r="AR3356" s="219"/>
      <c r="AS3356" s="218"/>
      <c r="AT3356" s="219"/>
      <c r="AU3356" s="218"/>
      <c r="AV3356" s="114">
        <f t="shared" si="2837"/>
        <v>0</v>
      </c>
      <c r="AW3356" s="113">
        <f t="shared" si="2838"/>
        <v>0</v>
      </c>
      <c r="AX3356" s="210"/>
      <c r="AY3356" s="111">
        <f t="shared" si="2839"/>
        <v>0</v>
      </c>
      <c r="AZ3356" s="113">
        <f t="shared" si="2840"/>
        <v>0</v>
      </c>
      <c r="BA3356" s="114">
        <f t="shared" si="2841"/>
        <v>0</v>
      </c>
      <c r="BB3356" s="113">
        <f t="shared" si="2842"/>
        <v>0</v>
      </c>
      <c r="BC3356" s="113">
        <f t="shared" si="2843"/>
        <v>0</v>
      </c>
      <c r="BD3356" s="117">
        <f t="shared" si="2844"/>
        <v>0</v>
      </c>
    </row>
    <row r="3357" spans="2:56" x14ac:dyDescent="0.3">
      <c r="B3357" s="211" t="s">
        <v>123</v>
      </c>
      <c r="C3357" s="212"/>
      <c r="D3357" s="213"/>
      <c r="E3357" s="144">
        <f t="shared" si="2830"/>
        <v>0</v>
      </c>
      <c r="F3357" s="212"/>
      <c r="G3357" s="213"/>
      <c r="H3357" s="144">
        <f t="shared" si="2831"/>
        <v>0</v>
      </c>
      <c r="I3357" s="212"/>
      <c r="J3357" s="213"/>
      <c r="K3357" s="144">
        <f t="shared" si="2832"/>
        <v>0</v>
      </c>
      <c r="L3357" s="212"/>
      <c r="M3357" s="214"/>
      <c r="N3357" s="215"/>
      <c r="O3357" s="212"/>
      <c r="P3357" s="215"/>
      <c r="Q3357" s="139">
        <f t="shared" si="2833"/>
        <v>0</v>
      </c>
      <c r="R3357" s="215"/>
      <c r="S3357" s="215"/>
      <c r="T3357" s="140">
        <f t="shared" si="2845"/>
        <v>0</v>
      </c>
      <c r="U3357" s="216"/>
      <c r="V3357" s="212"/>
      <c r="W3357" s="215"/>
      <c r="X3357" s="139">
        <f t="shared" si="2834"/>
        <v>0</v>
      </c>
      <c r="Y3357" s="215"/>
      <c r="Z3357" s="215"/>
      <c r="AA3357" s="140">
        <f t="shared" si="2846"/>
        <v>0</v>
      </c>
      <c r="AB3357" s="216"/>
      <c r="AC3357" s="212"/>
      <c r="AD3357" s="215"/>
      <c r="AE3357" s="139">
        <f t="shared" si="2835"/>
        <v>0</v>
      </c>
      <c r="AF3357" s="215"/>
      <c r="AG3357" s="215"/>
      <c r="AH3357" s="140">
        <f t="shared" si="2847"/>
        <v>0</v>
      </c>
      <c r="AJ3357" s="217"/>
      <c r="AK3357" s="218"/>
      <c r="AL3357" s="219"/>
      <c r="AM3357" s="218"/>
      <c r="AN3357" s="219"/>
      <c r="AO3357" s="218"/>
      <c r="AP3357" s="219"/>
      <c r="AQ3357" s="218"/>
      <c r="AR3357" s="219"/>
      <c r="AS3357" s="218"/>
      <c r="AT3357" s="219"/>
      <c r="AU3357" s="218"/>
      <c r="AV3357" s="114">
        <f t="shared" si="2837"/>
        <v>0</v>
      </c>
      <c r="AW3357" s="113">
        <f t="shared" si="2838"/>
        <v>0</v>
      </c>
      <c r="AX3357" s="210"/>
      <c r="AY3357" s="111">
        <f t="shared" si="2839"/>
        <v>0</v>
      </c>
      <c r="AZ3357" s="113">
        <f t="shared" si="2840"/>
        <v>0</v>
      </c>
      <c r="BA3357" s="114">
        <f t="shared" si="2841"/>
        <v>0</v>
      </c>
      <c r="BB3357" s="113">
        <f t="shared" si="2842"/>
        <v>0</v>
      </c>
      <c r="BC3357" s="113">
        <f t="shared" si="2843"/>
        <v>0</v>
      </c>
      <c r="BD3357" s="117">
        <f t="shared" si="2844"/>
        <v>0</v>
      </c>
    </row>
    <row r="3358" spans="2:56" x14ac:dyDescent="0.3">
      <c r="B3358" s="211" t="s">
        <v>124</v>
      </c>
      <c r="C3358" s="212"/>
      <c r="D3358" s="213"/>
      <c r="E3358" s="144">
        <f t="shared" si="2830"/>
        <v>0</v>
      </c>
      <c r="F3358" s="212"/>
      <c r="G3358" s="213"/>
      <c r="H3358" s="144">
        <f t="shared" si="2831"/>
        <v>0</v>
      </c>
      <c r="I3358" s="212"/>
      <c r="J3358" s="213"/>
      <c r="K3358" s="144">
        <f t="shared" si="2832"/>
        <v>0</v>
      </c>
      <c r="L3358" s="212"/>
      <c r="M3358" s="214"/>
      <c r="N3358" s="215"/>
      <c r="O3358" s="212"/>
      <c r="P3358" s="215"/>
      <c r="Q3358" s="139">
        <f t="shared" si="2833"/>
        <v>0</v>
      </c>
      <c r="R3358" s="215"/>
      <c r="S3358" s="215"/>
      <c r="T3358" s="140">
        <f t="shared" si="2845"/>
        <v>0</v>
      </c>
      <c r="U3358" s="216"/>
      <c r="V3358" s="212"/>
      <c r="W3358" s="215"/>
      <c r="X3358" s="139">
        <f t="shared" si="2834"/>
        <v>0</v>
      </c>
      <c r="Y3358" s="215"/>
      <c r="Z3358" s="215"/>
      <c r="AA3358" s="140">
        <f t="shared" si="2846"/>
        <v>0</v>
      </c>
      <c r="AB3358" s="216"/>
      <c r="AC3358" s="212"/>
      <c r="AD3358" s="215"/>
      <c r="AE3358" s="139">
        <f t="shared" si="2835"/>
        <v>0</v>
      </c>
      <c r="AF3358" s="215"/>
      <c r="AG3358" s="215"/>
      <c r="AH3358" s="140">
        <f t="shared" si="2847"/>
        <v>0</v>
      </c>
      <c r="AJ3358" s="217"/>
      <c r="AK3358" s="218"/>
      <c r="AL3358" s="219"/>
      <c r="AM3358" s="218"/>
      <c r="AN3358" s="219"/>
      <c r="AO3358" s="218"/>
      <c r="AP3358" s="219"/>
      <c r="AQ3358" s="218"/>
      <c r="AR3358" s="219"/>
      <c r="AS3358" s="218"/>
      <c r="AT3358" s="219"/>
      <c r="AU3358" s="218"/>
      <c r="AV3358" s="114">
        <f t="shared" si="2837"/>
        <v>0</v>
      </c>
      <c r="AW3358" s="113">
        <f t="shared" si="2838"/>
        <v>0</v>
      </c>
      <c r="AX3358" s="210"/>
      <c r="AY3358" s="111">
        <f t="shared" si="2839"/>
        <v>0</v>
      </c>
      <c r="AZ3358" s="113">
        <f t="shared" si="2840"/>
        <v>0</v>
      </c>
      <c r="BA3358" s="114">
        <f t="shared" si="2841"/>
        <v>0</v>
      </c>
      <c r="BB3358" s="113">
        <f t="shared" si="2842"/>
        <v>0</v>
      </c>
      <c r="BC3358" s="113">
        <f t="shared" si="2843"/>
        <v>0</v>
      </c>
      <c r="BD3358" s="117">
        <f t="shared" si="2844"/>
        <v>0</v>
      </c>
    </row>
    <row r="3359" spans="2:56" x14ac:dyDescent="0.3">
      <c r="B3359" s="211" t="s">
        <v>125</v>
      </c>
      <c r="C3359" s="212"/>
      <c r="D3359" s="213"/>
      <c r="E3359" s="144">
        <f t="shared" si="2830"/>
        <v>0</v>
      </c>
      <c r="F3359" s="212"/>
      <c r="G3359" s="213"/>
      <c r="H3359" s="144">
        <f t="shared" si="2831"/>
        <v>0</v>
      </c>
      <c r="I3359" s="212"/>
      <c r="J3359" s="213"/>
      <c r="K3359" s="144">
        <f t="shared" si="2832"/>
        <v>0</v>
      </c>
      <c r="L3359" s="212"/>
      <c r="M3359" s="214"/>
      <c r="N3359" s="215"/>
      <c r="O3359" s="212"/>
      <c r="P3359" s="215"/>
      <c r="Q3359" s="139">
        <f t="shared" si="2833"/>
        <v>0</v>
      </c>
      <c r="R3359" s="215"/>
      <c r="S3359" s="215"/>
      <c r="T3359" s="140">
        <f t="shared" si="2845"/>
        <v>0</v>
      </c>
      <c r="U3359" s="216"/>
      <c r="V3359" s="212"/>
      <c r="W3359" s="215"/>
      <c r="X3359" s="139">
        <f t="shared" si="2834"/>
        <v>0</v>
      </c>
      <c r="Y3359" s="215"/>
      <c r="Z3359" s="215"/>
      <c r="AA3359" s="140">
        <f t="shared" si="2846"/>
        <v>0</v>
      </c>
      <c r="AB3359" s="216"/>
      <c r="AC3359" s="212"/>
      <c r="AD3359" s="215"/>
      <c r="AE3359" s="139">
        <f t="shared" si="2835"/>
        <v>0</v>
      </c>
      <c r="AF3359" s="215"/>
      <c r="AG3359" s="215"/>
      <c r="AH3359" s="140">
        <f t="shared" si="2847"/>
        <v>0</v>
      </c>
      <c r="AJ3359" s="217"/>
      <c r="AK3359" s="218"/>
      <c r="AL3359" s="219"/>
      <c r="AM3359" s="218"/>
      <c r="AN3359" s="219"/>
      <c r="AO3359" s="218"/>
      <c r="AP3359" s="219"/>
      <c r="AQ3359" s="218"/>
      <c r="AR3359" s="219"/>
      <c r="AS3359" s="218"/>
      <c r="AT3359" s="219"/>
      <c r="AU3359" s="218"/>
      <c r="AV3359" s="114">
        <f t="shared" si="2837"/>
        <v>0</v>
      </c>
      <c r="AW3359" s="113">
        <f t="shared" si="2838"/>
        <v>0</v>
      </c>
      <c r="AX3359" s="210"/>
      <c r="AY3359" s="111">
        <f t="shared" si="2839"/>
        <v>0</v>
      </c>
      <c r="AZ3359" s="113">
        <f t="shared" si="2840"/>
        <v>0</v>
      </c>
      <c r="BA3359" s="114">
        <f t="shared" si="2841"/>
        <v>0</v>
      </c>
      <c r="BB3359" s="113">
        <f t="shared" si="2842"/>
        <v>0</v>
      </c>
      <c r="BC3359" s="113">
        <f t="shared" si="2843"/>
        <v>0</v>
      </c>
      <c r="BD3359" s="117">
        <f t="shared" si="2844"/>
        <v>0</v>
      </c>
    </row>
    <row r="3360" spans="2:56" x14ac:dyDescent="0.3">
      <c r="B3360" s="211" t="s">
        <v>126</v>
      </c>
      <c r="C3360" s="212"/>
      <c r="D3360" s="213"/>
      <c r="E3360" s="144">
        <f t="shared" si="2830"/>
        <v>0</v>
      </c>
      <c r="F3360" s="212"/>
      <c r="G3360" s="213"/>
      <c r="H3360" s="144">
        <f t="shared" si="2831"/>
        <v>0</v>
      </c>
      <c r="I3360" s="212"/>
      <c r="J3360" s="213"/>
      <c r="K3360" s="144">
        <f t="shared" si="2832"/>
        <v>0</v>
      </c>
      <c r="L3360" s="212"/>
      <c r="M3360" s="214"/>
      <c r="N3360" s="215"/>
      <c r="O3360" s="212"/>
      <c r="P3360" s="215"/>
      <c r="Q3360" s="139">
        <f t="shared" si="2833"/>
        <v>0</v>
      </c>
      <c r="R3360" s="215"/>
      <c r="S3360" s="215"/>
      <c r="T3360" s="140">
        <f t="shared" si="2845"/>
        <v>0</v>
      </c>
      <c r="U3360" s="216"/>
      <c r="V3360" s="212"/>
      <c r="W3360" s="215"/>
      <c r="X3360" s="139">
        <f t="shared" si="2834"/>
        <v>0</v>
      </c>
      <c r="Y3360" s="215"/>
      <c r="Z3360" s="215"/>
      <c r="AA3360" s="140">
        <f t="shared" si="2846"/>
        <v>0</v>
      </c>
      <c r="AB3360" s="216"/>
      <c r="AC3360" s="212"/>
      <c r="AD3360" s="215"/>
      <c r="AE3360" s="139">
        <f t="shared" si="2835"/>
        <v>0</v>
      </c>
      <c r="AF3360" s="215"/>
      <c r="AG3360" s="215"/>
      <c r="AH3360" s="140">
        <f t="shared" si="2847"/>
        <v>0</v>
      </c>
      <c r="AJ3360" s="217"/>
      <c r="AK3360" s="218"/>
      <c r="AL3360" s="219"/>
      <c r="AM3360" s="218"/>
      <c r="AN3360" s="219"/>
      <c r="AO3360" s="218"/>
      <c r="AP3360" s="219"/>
      <c r="AQ3360" s="218"/>
      <c r="AR3360" s="219"/>
      <c r="AS3360" s="218"/>
      <c r="AT3360" s="219"/>
      <c r="AU3360" s="218"/>
      <c r="AV3360" s="114">
        <f t="shared" si="2837"/>
        <v>0</v>
      </c>
      <c r="AW3360" s="113">
        <f t="shared" si="2838"/>
        <v>0</v>
      </c>
      <c r="AX3360" s="210"/>
      <c r="AY3360" s="111">
        <f t="shared" si="2839"/>
        <v>0</v>
      </c>
      <c r="AZ3360" s="113">
        <f t="shared" si="2840"/>
        <v>0</v>
      </c>
      <c r="BA3360" s="114">
        <f t="shared" si="2841"/>
        <v>0</v>
      </c>
      <c r="BB3360" s="113">
        <f t="shared" si="2842"/>
        <v>0</v>
      </c>
      <c r="BC3360" s="113">
        <f t="shared" si="2843"/>
        <v>0</v>
      </c>
      <c r="BD3360" s="117">
        <f t="shared" si="2844"/>
        <v>0</v>
      </c>
    </row>
    <row r="3361" spans="2:56" x14ac:dyDescent="0.3">
      <c r="B3361" s="222" t="s">
        <v>127</v>
      </c>
      <c r="C3361" s="78">
        <f>SUM(C3362)</f>
        <v>0</v>
      </c>
      <c r="D3361" s="79">
        <f>SUM(D3362)</f>
        <v>0</v>
      </c>
      <c r="E3361" s="69">
        <f t="shared" si="2830"/>
        <v>0</v>
      </c>
      <c r="F3361" s="78">
        <f>SUM(F3362)</f>
        <v>0</v>
      </c>
      <c r="G3361" s="79">
        <f>SUM(G3362)</f>
        <v>0</v>
      </c>
      <c r="H3361" s="69">
        <f t="shared" si="2831"/>
        <v>0</v>
      </c>
      <c r="I3361" s="78">
        <f>SUM(I3362)</f>
        <v>0</v>
      </c>
      <c r="J3361" s="79">
        <f>SUM(J3362)</f>
        <v>0</v>
      </c>
      <c r="K3361" s="69">
        <f t="shared" si="2832"/>
        <v>0</v>
      </c>
      <c r="L3361" s="78">
        <f>SUM(L3362)</f>
        <v>0</v>
      </c>
      <c r="M3361" s="80">
        <f>SUM(M3362)</f>
        <v>0</v>
      </c>
      <c r="N3361" s="81">
        <f>SUM(N3362)</f>
        <v>0</v>
      </c>
      <c r="O3361" s="78">
        <f>SUM(O3362)</f>
        <v>0</v>
      </c>
      <c r="P3361" s="81">
        <f>SUM(P3362)</f>
        <v>0</v>
      </c>
      <c r="Q3361" s="148">
        <f t="shared" si="2833"/>
        <v>0</v>
      </c>
      <c r="R3361" s="81">
        <f>SUM(R3362)</f>
        <v>0</v>
      </c>
      <c r="S3361" s="81">
        <f>SUM(S3362)</f>
        <v>0</v>
      </c>
      <c r="T3361" s="149">
        <f t="shared" si="2845"/>
        <v>0</v>
      </c>
      <c r="U3361" s="216"/>
      <c r="V3361" s="78">
        <f>SUM(V3362)</f>
        <v>0</v>
      </c>
      <c r="W3361" s="81">
        <f>SUM(W3362)</f>
        <v>0</v>
      </c>
      <c r="X3361" s="148">
        <f t="shared" si="2834"/>
        <v>0</v>
      </c>
      <c r="Y3361" s="81">
        <f>SUM(Y3362)</f>
        <v>0</v>
      </c>
      <c r="Z3361" s="81">
        <f>SUM(Z3362)</f>
        <v>0</v>
      </c>
      <c r="AA3361" s="149">
        <f t="shared" si="2846"/>
        <v>0</v>
      </c>
      <c r="AB3361" s="216"/>
      <c r="AC3361" s="78">
        <f>SUM(AC3362)</f>
        <v>0</v>
      </c>
      <c r="AD3361" s="81">
        <f>SUM(AD3362)</f>
        <v>0</v>
      </c>
      <c r="AE3361" s="148">
        <f t="shared" si="2835"/>
        <v>0</v>
      </c>
      <c r="AF3361" s="81">
        <f>SUM(AF3362)</f>
        <v>0</v>
      </c>
      <c r="AG3361" s="81">
        <f>SUM(AG3362)</f>
        <v>0</v>
      </c>
      <c r="AH3361" s="149">
        <f t="shared" si="2847"/>
        <v>0</v>
      </c>
      <c r="AJ3361" s="79">
        <f t="shared" ref="AJ3361:AU3361" si="2851">SUM(AJ3362)</f>
        <v>0</v>
      </c>
      <c r="AK3361" s="80">
        <f t="shared" si="2851"/>
        <v>0</v>
      </c>
      <c r="AL3361" s="81">
        <f t="shared" si="2851"/>
        <v>0</v>
      </c>
      <c r="AM3361" s="80">
        <f t="shared" si="2851"/>
        <v>0</v>
      </c>
      <c r="AN3361" s="81">
        <f t="shared" si="2851"/>
        <v>0</v>
      </c>
      <c r="AO3361" s="80">
        <f t="shared" si="2851"/>
        <v>0</v>
      </c>
      <c r="AP3361" s="81">
        <f t="shared" si="2851"/>
        <v>0</v>
      </c>
      <c r="AQ3361" s="80">
        <f t="shared" si="2851"/>
        <v>0</v>
      </c>
      <c r="AR3361" s="81">
        <f t="shared" si="2851"/>
        <v>0</v>
      </c>
      <c r="AS3361" s="80">
        <f t="shared" si="2851"/>
        <v>0</v>
      </c>
      <c r="AT3361" s="81">
        <f t="shared" si="2851"/>
        <v>0</v>
      </c>
      <c r="AU3361" s="80">
        <f t="shared" si="2851"/>
        <v>0</v>
      </c>
      <c r="AV3361" s="81">
        <f t="shared" si="2837"/>
        <v>0</v>
      </c>
      <c r="AW3361" s="80">
        <f t="shared" si="2838"/>
        <v>0</v>
      </c>
      <c r="AX3361" s="210"/>
      <c r="AY3361" s="79">
        <f t="shared" si="2839"/>
        <v>0</v>
      </c>
      <c r="AZ3361" s="80">
        <f t="shared" si="2840"/>
        <v>0</v>
      </c>
      <c r="BA3361" s="81">
        <f t="shared" si="2841"/>
        <v>0</v>
      </c>
      <c r="BB3361" s="80">
        <f t="shared" si="2842"/>
        <v>0</v>
      </c>
      <c r="BC3361" s="80">
        <f t="shared" si="2843"/>
        <v>0</v>
      </c>
      <c r="BD3361" s="86">
        <f t="shared" si="2844"/>
        <v>0</v>
      </c>
    </row>
    <row r="3362" spans="2:56" x14ac:dyDescent="0.3">
      <c r="B3362" s="211" t="s">
        <v>105</v>
      </c>
      <c r="C3362" s="212"/>
      <c r="D3362" s="213"/>
      <c r="E3362" s="144">
        <f t="shared" si="2830"/>
        <v>0</v>
      </c>
      <c r="F3362" s="212"/>
      <c r="G3362" s="213"/>
      <c r="H3362" s="144">
        <f t="shared" si="2831"/>
        <v>0</v>
      </c>
      <c r="I3362" s="212"/>
      <c r="J3362" s="213"/>
      <c r="K3362" s="144">
        <f t="shared" si="2832"/>
        <v>0</v>
      </c>
      <c r="L3362" s="212"/>
      <c r="M3362" s="214"/>
      <c r="N3362" s="215"/>
      <c r="O3362" s="212"/>
      <c r="P3362" s="215"/>
      <c r="Q3362" s="139">
        <f t="shared" si="2833"/>
        <v>0</v>
      </c>
      <c r="R3362" s="215"/>
      <c r="S3362" s="215"/>
      <c r="T3362" s="140">
        <f t="shared" si="2845"/>
        <v>0</v>
      </c>
      <c r="U3362" s="216"/>
      <c r="V3362" s="212"/>
      <c r="W3362" s="215"/>
      <c r="X3362" s="139">
        <f t="shared" si="2834"/>
        <v>0</v>
      </c>
      <c r="Y3362" s="215"/>
      <c r="Z3362" s="215"/>
      <c r="AA3362" s="140">
        <f t="shared" si="2846"/>
        <v>0</v>
      </c>
      <c r="AB3362" s="216"/>
      <c r="AC3362" s="212"/>
      <c r="AD3362" s="215"/>
      <c r="AE3362" s="139">
        <f t="shared" si="2835"/>
        <v>0</v>
      </c>
      <c r="AF3362" s="215"/>
      <c r="AG3362" s="215"/>
      <c r="AH3362" s="140">
        <f t="shared" si="2847"/>
        <v>0</v>
      </c>
      <c r="AJ3362" s="217"/>
      <c r="AK3362" s="218"/>
      <c r="AL3362" s="219"/>
      <c r="AM3362" s="218"/>
      <c r="AN3362" s="219"/>
      <c r="AO3362" s="218"/>
      <c r="AP3362" s="219"/>
      <c r="AQ3362" s="218"/>
      <c r="AR3362" s="219"/>
      <c r="AS3362" s="218"/>
      <c r="AT3362" s="219"/>
      <c r="AU3362" s="218"/>
      <c r="AV3362" s="114">
        <f t="shared" si="2837"/>
        <v>0</v>
      </c>
      <c r="AW3362" s="113">
        <f t="shared" si="2838"/>
        <v>0</v>
      </c>
      <c r="AX3362" s="210"/>
      <c r="AY3362" s="111">
        <f t="shared" si="2839"/>
        <v>0</v>
      </c>
      <c r="AZ3362" s="113">
        <f t="shared" si="2840"/>
        <v>0</v>
      </c>
      <c r="BA3362" s="114">
        <f t="shared" si="2841"/>
        <v>0</v>
      </c>
      <c r="BB3362" s="113">
        <f t="shared" si="2842"/>
        <v>0</v>
      </c>
      <c r="BC3362" s="113">
        <f t="shared" si="2843"/>
        <v>0</v>
      </c>
      <c r="BD3362" s="117">
        <f t="shared" si="2844"/>
        <v>0</v>
      </c>
    </row>
    <row r="3363" spans="2:56" x14ac:dyDescent="0.3">
      <c r="B3363" s="222" t="s">
        <v>128</v>
      </c>
      <c r="C3363" s="78">
        <f>SUM(C3364)</f>
        <v>0</v>
      </c>
      <c r="D3363" s="79">
        <f>SUM(D3364)</f>
        <v>0</v>
      </c>
      <c r="E3363" s="69">
        <f t="shared" si="2830"/>
        <v>0</v>
      </c>
      <c r="F3363" s="78">
        <f>SUM(F3364)</f>
        <v>0</v>
      </c>
      <c r="G3363" s="79">
        <f>SUM(G3364)</f>
        <v>0</v>
      </c>
      <c r="H3363" s="69">
        <f t="shared" si="2831"/>
        <v>0</v>
      </c>
      <c r="I3363" s="78">
        <f>SUM(I3364)</f>
        <v>0</v>
      </c>
      <c r="J3363" s="79">
        <f>SUM(J3364)</f>
        <v>0</v>
      </c>
      <c r="K3363" s="69">
        <f t="shared" si="2832"/>
        <v>0</v>
      </c>
      <c r="L3363" s="78">
        <f>SUM(L3364)</f>
        <v>0</v>
      </c>
      <c r="M3363" s="80">
        <f>SUM(M3364)</f>
        <v>0</v>
      </c>
      <c r="N3363" s="81">
        <f>SUM(N3364)</f>
        <v>0</v>
      </c>
      <c r="O3363" s="78">
        <f>SUM(O3364)</f>
        <v>0</v>
      </c>
      <c r="P3363" s="81">
        <f>SUM(P3364)</f>
        <v>0</v>
      </c>
      <c r="Q3363" s="148">
        <f t="shared" si="2833"/>
        <v>0</v>
      </c>
      <c r="R3363" s="81">
        <f>SUM(R3364)</f>
        <v>0</v>
      </c>
      <c r="S3363" s="81">
        <f>SUM(S3364)</f>
        <v>0</v>
      </c>
      <c r="T3363" s="149">
        <f t="shared" si="2845"/>
        <v>0</v>
      </c>
      <c r="U3363" s="216"/>
      <c r="V3363" s="78">
        <f>SUM(V3364)</f>
        <v>0</v>
      </c>
      <c r="W3363" s="81">
        <f>SUM(W3364)</f>
        <v>0</v>
      </c>
      <c r="X3363" s="148">
        <f t="shared" si="2834"/>
        <v>0</v>
      </c>
      <c r="Y3363" s="81">
        <f>SUM(Y3364)</f>
        <v>0</v>
      </c>
      <c r="Z3363" s="81">
        <f>SUM(Z3364)</f>
        <v>0</v>
      </c>
      <c r="AA3363" s="149">
        <f t="shared" si="2846"/>
        <v>0</v>
      </c>
      <c r="AB3363" s="216"/>
      <c r="AC3363" s="78">
        <f>SUM(AC3364)</f>
        <v>0</v>
      </c>
      <c r="AD3363" s="81">
        <f>SUM(AD3364)</f>
        <v>0</v>
      </c>
      <c r="AE3363" s="148">
        <f t="shared" si="2835"/>
        <v>0</v>
      </c>
      <c r="AF3363" s="81">
        <f>SUM(AF3364)</f>
        <v>0</v>
      </c>
      <c r="AG3363" s="81">
        <f>SUM(AG3364)</f>
        <v>0</v>
      </c>
      <c r="AH3363" s="149">
        <f t="shared" si="2847"/>
        <v>0</v>
      </c>
      <c r="AJ3363" s="79">
        <f t="shared" ref="AJ3363:AU3363" si="2852">SUM(AJ3364)</f>
        <v>0</v>
      </c>
      <c r="AK3363" s="80">
        <f t="shared" si="2852"/>
        <v>0</v>
      </c>
      <c r="AL3363" s="81">
        <f t="shared" si="2852"/>
        <v>0</v>
      </c>
      <c r="AM3363" s="80">
        <f t="shared" si="2852"/>
        <v>0</v>
      </c>
      <c r="AN3363" s="81">
        <f t="shared" si="2852"/>
        <v>0</v>
      </c>
      <c r="AO3363" s="80">
        <f t="shared" si="2852"/>
        <v>0</v>
      </c>
      <c r="AP3363" s="81">
        <f t="shared" si="2852"/>
        <v>0</v>
      </c>
      <c r="AQ3363" s="80">
        <f t="shared" si="2852"/>
        <v>0</v>
      </c>
      <c r="AR3363" s="81">
        <f t="shared" si="2852"/>
        <v>0</v>
      </c>
      <c r="AS3363" s="80">
        <f t="shared" si="2852"/>
        <v>0</v>
      </c>
      <c r="AT3363" s="81">
        <f t="shared" si="2852"/>
        <v>0</v>
      </c>
      <c r="AU3363" s="80">
        <f t="shared" si="2852"/>
        <v>0</v>
      </c>
      <c r="AV3363" s="81">
        <f t="shared" si="2837"/>
        <v>0</v>
      </c>
      <c r="AW3363" s="80">
        <f t="shared" si="2838"/>
        <v>0</v>
      </c>
      <c r="AX3363" s="210"/>
      <c r="AY3363" s="79">
        <f t="shared" si="2839"/>
        <v>0</v>
      </c>
      <c r="AZ3363" s="80">
        <f t="shared" si="2840"/>
        <v>0</v>
      </c>
      <c r="BA3363" s="81">
        <f t="shared" si="2841"/>
        <v>0</v>
      </c>
      <c r="BB3363" s="80">
        <f t="shared" si="2842"/>
        <v>0</v>
      </c>
      <c r="BC3363" s="80">
        <f t="shared" si="2843"/>
        <v>0</v>
      </c>
      <c r="BD3363" s="86">
        <f t="shared" si="2844"/>
        <v>0</v>
      </c>
    </row>
    <row r="3364" spans="2:56" x14ac:dyDescent="0.3">
      <c r="B3364" s="211" t="s">
        <v>105</v>
      </c>
      <c r="C3364" s="212"/>
      <c r="D3364" s="213"/>
      <c r="E3364" s="144">
        <f t="shared" si="2830"/>
        <v>0</v>
      </c>
      <c r="F3364" s="212"/>
      <c r="G3364" s="213"/>
      <c r="H3364" s="144">
        <f t="shared" si="2831"/>
        <v>0</v>
      </c>
      <c r="I3364" s="212"/>
      <c r="J3364" s="213"/>
      <c r="K3364" s="144">
        <f t="shared" si="2832"/>
        <v>0</v>
      </c>
      <c r="L3364" s="212"/>
      <c r="M3364" s="214"/>
      <c r="N3364" s="215"/>
      <c r="O3364" s="212"/>
      <c r="P3364" s="215"/>
      <c r="Q3364" s="139">
        <f t="shared" si="2833"/>
        <v>0</v>
      </c>
      <c r="R3364" s="215"/>
      <c r="S3364" s="215"/>
      <c r="T3364" s="140">
        <f t="shared" si="2845"/>
        <v>0</v>
      </c>
      <c r="U3364" s="216"/>
      <c r="V3364" s="212"/>
      <c r="W3364" s="215"/>
      <c r="X3364" s="139">
        <f t="shared" si="2834"/>
        <v>0</v>
      </c>
      <c r="Y3364" s="215"/>
      <c r="Z3364" s="215"/>
      <c r="AA3364" s="140">
        <f t="shared" si="2846"/>
        <v>0</v>
      </c>
      <c r="AB3364" s="216"/>
      <c r="AC3364" s="212"/>
      <c r="AD3364" s="215"/>
      <c r="AE3364" s="139">
        <f t="shared" si="2835"/>
        <v>0</v>
      </c>
      <c r="AF3364" s="215"/>
      <c r="AG3364" s="215"/>
      <c r="AH3364" s="140">
        <f t="shared" si="2847"/>
        <v>0</v>
      </c>
      <c r="AJ3364" s="217"/>
      <c r="AK3364" s="218"/>
      <c r="AL3364" s="219"/>
      <c r="AM3364" s="218"/>
      <c r="AN3364" s="219"/>
      <c r="AO3364" s="218"/>
      <c r="AP3364" s="219"/>
      <c r="AQ3364" s="218"/>
      <c r="AR3364" s="219"/>
      <c r="AS3364" s="218"/>
      <c r="AT3364" s="219"/>
      <c r="AU3364" s="218"/>
      <c r="AV3364" s="114">
        <f t="shared" si="2837"/>
        <v>0</v>
      </c>
      <c r="AW3364" s="113">
        <f t="shared" si="2838"/>
        <v>0</v>
      </c>
      <c r="AX3364" s="210"/>
      <c r="AY3364" s="111">
        <f t="shared" si="2839"/>
        <v>0</v>
      </c>
      <c r="AZ3364" s="113">
        <f t="shared" si="2840"/>
        <v>0</v>
      </c>
      <c r="BA3364" s="114">
        <f t="shared" si="2841"/>
        <v>0</v>
      </c>
      <c r="BB3364" s="113">
        <f t="shared" si="2842"/>
        <v>0</v>
      </c>
      <c r="BC3364" s="113">
        <f t="shared" si="2843"/>
        <v>0</v>
      </c>
      <c r="BD3364" s="117">
        <f t="shared" si="2844"/>
        <v>0</v>
      </c>
    </row>
    <row r="3365" spans="2:56" x14ac:dyDescent="0.3">
      <c r="B3365" s="222" t="s">
        <v>129</v>
      </c>
      <c r="C3365" s="78">
        <f>SUM(C3366)</f>
        <v>0</v>
      </c>
      <c r="D3365" s="79">
        <f>SUM(D3366)</f>
        <v>0</v>
      </c>
      <c r="E3365" s="69">
        <f t="shared" si="2830"/>
        <v>0</v>
      </c>
      <c r="F3365" s="78">
        <f>SUM(F3366)</f>
        <v>0</v>
      </c>
      <c r="G3365" s="79">
        <f>SUM(G3366)</f>
        <v>0</v>
      </c>
      <c r="H3365" s="69">
        <f t="shared" si="2831"/>
        <v>0</v>
      </c>
      <c r="I3365" s="78">
        <f>SUM(I3366)</f>
        <v>0</v>
      </c>
      <c r="J3365" s="79">
        <f>SUM(J3366)</f>
        <v>0</v>
      </c>
      <c r="K3365" s="69">
        <f t="shared" si="2832"/>
        <v>0</v>
      </c>
      <c r="L3365" s="78">
        <f>SUM(L3366)</f>
        <v>0</v>
      </c>
      <c r="M3365" s="80">
        <f>SUM(M3366)</f>
        <v>0</v>
      </c>
      <c r="N3365" s="81">
        <f>SUM(N3366)</f>
        <v>0</v>
      </c>
      <c r="O3365" s="78">
        <f>SUM(O3366)</f>
        <v>0</v>
      </c>
      <c r="P3365" s="81">
        <f>SUM(P3366)</f>
        <v>0</v>
      </c>
      <c r="Q3365" s="148">
        <f t="shared" si="2833"/>
        <v>0</v>
      </c>
      <c r="R3365" s="81">
        <f>SUM(R3366)</f>
        <v>0</v>
      </c>
      <c r="S3365" s="81">
        <f>SUM(S3366)</f>
        <v>0</v>
      </c>
      <c r="T3365" s="149">
        <f t="shared" si="2845"/>
        <v>0</v>
      </c>
      <c r="U3365" s="216"/>
      <c r="V3365" s="78">
        <f>SUM(V3366)</f>
        <v>0</v>
      </c>
      <c r="W3365" s="81">
        <f>SUM(W3366)</f>
        <v>0</v>
      </c>
      <c r="X3365" s="148">
        <f t="shared" si="2834"/>
        <v>0</v>
      </c>
      <c r="Y3365" s="81">
        <f>SUM(Y3366)</f>
        <v>0</v>
      </c>
      <c r="Z3365" s="81">
        <f>SUM(Z3366)</f>
        <v>0</v>
      </c>
      <c r="AA3365" s="149">
        <f t="shared" si="2846"/>
        <v>0</v>
      </c>
      <c r="AB3365" s="216"/>
      <c r="AC3365" s="78">
        <f>SUM(AC3366)</f>
        <v>0</v>
      </c>
      <c r="AD3365" s="81">
        <f>SUM(AD3366)</f>
        <v>0</v>
      </c>
      <c r="AE3365" s="148">
        <f t="shared" si="2835"/>
        <v>0</v>
      </c>
      <c r="AF3365" s="81">
        <f>SUM(AF3366)</f>
        <v>0</v>
      </c>
      <c r="AG3365" s="81">
        <f>SUM(AG3366)</f>
        <v>0</v>
      </c>
      <c r="AH3365" s="149">
        <f t="shared" si="2847"/>
        <v>0</v>
      </c>
      <c r="AJ3365" s="79">
        <f t="shared" ref="AJ3365:AU3365" si="2853">SUM(AJ3366)</f>
        <v>0</v>
      </c>
      <c r="AK3365" s="80">
        <f t="shared" si="2853"/>
        <v>0</v>
      </c>
      <c r="AL3365" s="81">
        <f t="shared" si="2853"/>
        <v>0</v>
      </c>
      <c r="AM3365" s="80">
        <f t="shared" si="2853"/>
        <v>0</v>
      </c>
      <c r="AN3365" s="81">
        <f t="shared" si="2853"/>
        <v>0</v>
      </c>
      <c r="AO3365" s="80">
        <f t="shared" si="2853"/>
        <v>0</v>
      </c>
      <c r="AP3365" s="81">
        <f t="shared" si="2853"/>
        <v>0</v>
      </c>
      <c r="AQ3365" s="80">
        <f t="shared" si="2853"/>
        <v>0</v>
      </c>
      <c r="AR3365" s="81">
        <f t="shared" si="2853"/>
        <v>0</v>
      </c>
      <c r="AS3365" s="80">
        <f t="shared" si="2853"/>
        <v>0</v>
      </c>
      <c r="AT3365" s="81">
        <f t="shared" si="2853"/>
        <v>0</v>
      </c>
      <c r="AU3365" s="80">
        <f t="shared" si="2853"/>
        <v>0</v>
      </c>
      <c r="AV3365" s="81">
        <f t="shared" si="2837"/>
        <v>0</v>
      </c>
      <c r="AW3365" s="80">
        <f t="shared" si="2838"/>
        <v>0</v>
      </c>
      <c r="AX3365" s="210"/>
      <c r="AY3365" s="79">
        <f t="shared" si="2839"/>
        <v>0</v>
      </c>
      <c r="AZ3365" s="80">
        <f t="shared" si="2840"/>
        <v>0</v>
      </c>
      <c r="BA3365" s="81">
        <f t="shared" si="2841"/>
        <v>0</v>
      </c>
      <c r="BB3365" s="80">
        <f t="shared" si="2842"/>
        <v>0</v>
      </c>
      <c r="BC3365" s="80">
        <f t="shared" si="2843"/>
        <v>0</v>
      </c>
      <c r="BD3365" s="86">
        <f t="shared" si="2844"/>
        <v>0</v>
      </c>
    </row>
    <row r="3366" spans="2:56" x14ac:dyDescent="0.3">
      <c r="B3366" s="211" t="s">
        <v>105</v>
      </c>
      <c r="C3366" s="212"/>
      <c r="D3366" s="213"/>
      <c r="E3366" s="144">
        <f t="shared" si="2830"/>
        <v>0</v>
      </c>
      <c r="F3366" s="212"/>
      <c r="G3366" s="213"/>
      <c r="H3366" s="144">
        <f t="shared" si="2831"/>
        <v>0</v>
      </c>
      <c r="I3366" s="212"/>
      <c r="J3366" s="213"/>
      <c r="K3366" s="144">
        <f t="shared" si="2832"/>
        <v>0</v>
      </c>
      <c r="L3366" s="212"/>
      <c r="M3366" s="214"/>
      <c r="N3366" s="215"/>
      <c r="O3366" s="212"/>
      <c r="P3366" s="215"/>
      <c r="Q3366" s="139">
        <f t="shared" si="2833"/>
        <v>0</v>
      </c>
      <c r="R3366" s="215"/>
      <c r="S3366" s="215"/>
      <c r="T3366" s="140">
        <f t="shared" si="2845"/>
        <v>0</v>
      </c>
      <c r="U3366" s="216"/>
      <c r="V3366" s="212"/>
      <c r="W3366" s="215"/>
      <c r="X3366" s="139">
        <f t="shared" si="2834"/>
        <v>0</v>
      </c>
      <c r="Y3366" s="215"/>
      <c r="Z3366" s="215"/>
      <c r="AA3366" s="140">
        <f t="shared" si="2846"/>
        <v>0</v>
      </c>
      <c r="AB3366" s="216"/>
      <c r="AC3366" s="212"/>
      <c r="AD3366" s="215"/>
      <c r="AE3366" s="139">
        <f t="shared" si="2835"/>
        <v>0</v>
      </c>
      <c r="AF3366" s="215"/>
      <c r="AG3366" s="215"/>
      <c r="AH3366" s="140">
        <f t="shared" si="2847"/>
        <v>0</v>
      </c>
      <c r="AJ3366" s="217"/>
      <c r="AK3366" s="218"/>
      <c r="AL3366" s="219"/>
      <c r="AM3366" s="218"/>
      <c r="AN3366" s="219"/>
      <c r="AO3366" s="218"/>
      <c r="AP3366" s="219"/>
      <c r="AQ3366" s="218"/>
      <c r="AR3366" s="219"/>
      <c r="AS3366" s="218"/>
      <c r="AT3366" s="219"/>
      <c r="AU3366" s="218"/>
      <c r="AV3366" s="114">
        <f t="shared" si="2837"/>
        <v>0</v>
      </c>
      <c r="AW3366" s="113">
        <f t="shared" si="2838"/>
        <v>0</v>
      </c>
      <c r="AX3366" s="210"/>
      <c r="AY3366" s="111">
        <f t="shared" si="2839"/>
        <v>0</v>
      </c>
      <c r="AZ3366" s="113">
        <f t="shared" si="2840"/>
        <v>0</v>
      </c>
      <c r="BA3366" s="114">
        <f t="shared" si="2841"/>
        <v>0</v>
      </c>
      <c r="BB3366" s="113">
        <f t="shared" si="2842"/>
        <v>0</v>
      </c>
      <c r="BC3366" s="113">
        <f t="shared" si="2843"/>
        <v>0</v>
      </c>
      <c r="BD3366" s="117">
        <f t="shared" si="2844"/>
        <v>0</v>
      </c>
    </row>
    <row r="3367" spans="2:56" x14ac:dyDescent="0.3">
      <c r="B3367" s="222" t="s">
        <v>130</v>
      </c>
      <c r="C3367" s="78">
        <f>SUM(C3368)</f>
        <v>0</v>
      </c>
      <c r="D3367" s="79">
        <f>SUM(D3368)</f>
        <v>0</v>
      </c>
      <c r="E3367" s="69">
        <f t="shared" si="2830"/>
        <v>0</v>
      </c>
      <c r="F3367" s="78">
        <f>SUM(F3368)</f>
        <v>0</v>
      </c>
      <c r="G3367" s="79">
        <f>SUM(G3368)</f>
        <v>0</v>
      </c>
      <c r="H3367" s="69">
        <f t="shared" si="2831"/>
        <v>0</v>
      </c>
      <c r="I3367" s="78">
        <f>SUM(I3368)</f>
        <v>0</v>
      </c>
      <c r="J3367" s="79">
        <f>SUM(J3368)</f>
        <v>0</v>
      </c>
      <c r="K3367" s="69">
        <f t="shared" si="2832"/>
        <v>0</v>
      </c>
      <c r="L3367" s="78">
        <f>SUM(L3368)</f>
        <v>0</v>
      </c>
      <c r="M3367" s="80">
        <f>SUM(M3368)</f>
        <v>0</v>
      </c>
      <c r="N3367" s="81">
        <f>SUM(N3368)</f>
        <v>0</v>
      </c>
      <c r="O3367" s="78">
        <f>SUM(O3368)</f>
        <v>0</v>
      </c>
      <c r="P3367" s="81">
        <f>SUM(P3368)</f>
        <v>0</v>
      </c>
      <c r="Q3367" s="148">
        <f t="shared" si="2833"/>
        <v>0</v>
      </c>
      <c r="R3367" s="81">
        <f>SUM(R3368)</f>
        <v>0</v>
      </c>
      <c r="S3367" s="81">
        <f>SUM(S3368)</f>
        <v>0</v>
      </c>
      <c r="T3367" s="149">
        <f t="shared" si="2845"/>
        <v>0</v>
      </c>
      <c r="U3367" s="216"/>
      <c r="V3367" s="78">
        <f>SUM(V3368)</f>
        <v>0</v>
      </c>
      <c r="W3367" s="81">
        <f>SUM(W3368)</f>
        <v>0</v>
      </c>
      <c r="X3367" s="148">
        <f t="shared" si="2834"/>
        <v>0</v>
      </c>
      <c r="Y3367" s="81">
        <f>SUM(Y3368)</f>
        <v>0</v>
      </c>
      <c r="Z3367" s="81">
        <f>SUM(Z3368)</f>
        <v>0</v>
      </c>
      <c r="AA3367" s="149">
        <f t="shared" si="2846"/>
        <v>0</v>
      </c>
      <c r="AB3367" s="216"/>
      <c r="AC3367" s="78">
        <f>SUM(AC3368)</f>
        <v>0</v>
      </c>
      <c r="AD3367" s="81">
        <f>SUM(AD3368)</f>
        <v>0</v>
      </c>
      <c r="AE3367" s="148">
        <f t="shared" si="2835"/>
        <v>0</v>
      </c>
      <c r="AF3367" s="81">
        <f>SUM(AF3368)</f>
        <v>0</v>
      </c>
      <c r="AG3367" s="81">
        <f>SUM(AG3368)</f>
        <v>0</v>
      </c>
      <c r="AH3367" s="149">
        <f t="shared" si="2847"/>
        <v>0</v>
      </c>
      <c r="AJ3367" s="79">
        <f t="shared" ref="AJ3367:AU3367" si="2854">SUM(AJ3368)</f>
        <v>0</v>
      </c>
      <c r="AK3367" s="80">
        <f t="shared" si="2854"/>
        <v>0</v>
      </c>
      <c r="AL3367" s="81">
        <f t="shared" si="2854"/>
        <v>0</v>
      </c>
      <c r="AM3367" s="80">
        <f t="shared" si="2854"/>
        <v>0</v>
      </c>
      <c r="AN3367" s="81">
        <f t="shared" si="2854"/>
        <v>0</v>
      </c>
      <c r="AO3367" s="80">
        <f t="shared" si="2854"/>
        <v>0</v>
      </c>
      <c r="AP3367" s="81">
        <f t="shared" si="2854"/>
        <v>0</v>
      </c>
      <c r="AQ3367" s="80">
        <f t="shared" si="2854"/>
        <v>0</v>
      </c>
      <c r="AR3367" s="81">
        <f t="shared" si="2854"/>
        <v>0</v>
      </c>
      <c r="AS3367" s="80">
        <f t="shared" si="2854"/>
        <v>0</v>
      </c>
      <c r="AT3367" s="81">
        <f t="shared" si="2854"/>
        <v>0</v>
      </c>
      <c r="AU3367" s="80">
        <f t="shared" si="2854"/>
        <v>0</v>
      </c>
      <c r="AV3367" s="81">
        <f t="shared" si="2837"/>
        <v>0</v>
      </c>
      <c r="AW3367" s="80">
        <f t="shared" si="2838"/>
        <v>0</v>
      </c>
      <c r="AX3367" s="210"/>
      <c r="AY3367" s="79">
        <f t="shared" si="2839"/>
        <v>0</v>
      </c>
      <c r="AZ3367" s="80">
        <f t="shared" si="2840"/>
        <v>0</v>
      </c>
      <c r="BA3367" s="81">
        <f t="shared" si="2841"/>
        <v>0</v>
      </c>
      <c r="BB3367" s="80">
        <f t="shared" si="2842"/>
        <v>0</v>
      </c>
      <c r="BC3367" s="80">
        <f t="shared" si="2843"/>
        <v>0</v>
      </c>
      <c r="BD3367" s="86">
        <f t="shared" si="2844"/>
        <v>0</v>
      </c>
    </row>
    <row r="3368" spans="2:56" x14ac:dyDescent="0.3">
      <c r="B3368" s="211" t="s">
        <v>105</v>
      </c>
      <c r="C3368" s="212"/>
      <c r="D3368" s="213"/>
      <c r="E3368" s="144">
        <f t="shared" si="2830"/>
        <v>0</v>
      </c>
      <c r="F3368" s="212"/>
      <c r="G3368" s="213"/>
      <c r="H3368" s="144">
        <f t="shared" si="2831"/>
        <v>0</v>
      </c>
      <c r="I3368" s="212"/>
      <c r="J3368" s="213"/>
      <c r="K3368" s="144">
        <f t="shared" si="2832"/>
        <v>0</v>
      </c>
      <c r="L3368" s="212"/>
      <c r="M3368" s="214"/>
      <c r="N3368" s="215"/>
      <c r="O3368" s="212"/>
      <c r="P3368" s="215"/>
      <c r="Q3368" s="139">
        <f t="shared" si="2833"/>
        <v>0</v>
      </c>
      <c r="R3368" s="215"/>
      <c r="S3368" s="215"/>
      <c r="T3368" s="140">
        <f t="shared" si="2845"/>
        <v>0</v>
      </c>
      <c r="U3368" s="216"/>
      <c r="V3368" s="212"/>
      <c r="W3368" s="215"/>
      <c r="X3368" s="139">
        <f t="shared" si="2834"/>
        <v>0</v>
      </c>
      <c r="Y3368" s="215"/>
      <c r="Z3368" s="215"/>
      <c r="AA3368" s="140">
        <f t="shared" si="2846"/>
        <v>0</v>
      </c>
      <c r="AB3368" s="216"/>
      <c r="AC3368" s="212"/>
      <c r="AD3368" s="215"/>
      <c r="AE3368" s="139">
        <f t="shared" si="2835"/>
        <v>0</v>
      </c>
      <c r="AF3368" s="215"/>
      <c r="AG3368" s="215"/>
      <c r="AH3368" s="140">
        <f t="shared" si="2847"/>
        <v>0</v>
      </c>
      <c r="AJ3368" s="217"/>
      <c r="AK3368" s="218"/>
      <c r="AL3368" s="219"/>
      <c r="AM3368" s="218"/>
      <c r="AN3368" s="219"/>
      <c r="AO3368" s="218"/>
      <c r="AP3368" s="219"/>
      <c r="AQ3368" s="218"/>
      <c r="AR3368" s="219"/>
      <c r="AS3368" s="218"/>
      <c r="AT3368" s="219"/>
      <c r="AU3368" s="218"/>
      <c r="AV3368" s="114">
        <f t="shared" si="2837"/>
        <v>0</v>
      </c>
      <c r="AW3368" s="113">
        <f t="shared" si="2838"/>
        <v>0</v>
      </c>
      <c r="AX3368" s="210"/>
      <c r="AY3368" s="111">
        <f t="shared" si="2839"/>
        <v>0</v>
      </c>
      <c r="AZ3368" s="113">
        <f t="shared" si="2840"/>
        <v>0</v>
      </c>
      <c r="BA3368" s="114">
        <f t="shared" si="2841"/>
        <v>0</v>
      </c>
      <c r="BB3368" s="113">
        <f t="shared" si="2842"/>
        <v>0</v>
      </c>
      <c r="BC3368" s="113">
        <f t="shared" si="2843"/>
        <v>0</v>
      </c>
      <c r="BD3368" s="117">
        <f t="shared" si="2844"/>
        <v>0</v>
      </c>
    </row>
    <row r="3369" spans="2:56" x14ac:dyDescent="0.3">
      <c r="B3369" s="222" t="s">
        <v>131</v>
      </c>
      <c r="C3369" s="78">
        <f>SUM(C3370)</f>
        <v>0</v>
      </c>
      <c r="D3369" s="79">
        <f>SUM(D3370)</f>
        <v>0</v>
      </c>
      <c r="E3369" s="69">
        <f t="shared" si="2830"/>
        <v>0</v>
      </c>
      <c r="F3369" s="78">
        <f>SUM(F3370)</f>
        <v>0</v>
      </c>
      <c r="G3369" s="79">
        <f>SUM(G3370)</f>
        <v>0</v>
      </c>
      <c r="H3369" s="69">
        <f t="shared" si="2831"/>
        <v>0</v>
      </c>
      <c r="I3369" s="78">
        <f>SUM(I3370)</f>
        <v>0</v>
      </c>
      <c r="J3369" s="79">
        <f>SUM(J3370)</f>
        <v>0</v>
      </c>
      <c r="K3369" s="69">
        <f t="shared" si="2832"/>
        <v>0</v>
      </c>
      <c r="L3369" s="78">
        <f>SUM(L3370)</f>
        <v>0</v>
      </c>
      <c r="M3369" s="80">
        <f>SUM(M3370)</f>
        <v>0</v>
      </c>
      <c r="N3369" s="81">
        <f>SUM(N3370)</f>
        <v>0</v>
      </c>
      <c r="O3369" s="78">
        <f>SUM(O3370)</f>
        <v>0</v>
      </c>
      <c r="P3369" s="81">
        <f>SUM(P3370)</f>
        <v>0</v>
      </c>
      <c r="Q3369" s="148">
        <f t="shared" si="2833"/>
        <v>0</v>
      </c>
      <c r="R3369" s="81">
        <f>SUM(R3370)</f>
        <v>0</v>
      </c>
      <c r="S3369" s="81">
        <f>SUM(S3370)</f>
        <v>0</v>
      </c>
      <c r="T3369" s="149">
        <f t="shared" si="2845"/>
        <v>0</v>
      </c>
      <c r="U3369" s="216"/>
      <c r="V3369" s="78">
        <f>SUM(V3370)</f>
        <v>0</v>
      </c>
      <c r="W3369" s="81">
        <f>SUM(W3370)</f>
        <v>0</v>
      </c>
      <c r="X3369" s="148">
        <f t="shared" si="2834"/>
        <v>0</v>
      </c>
      <c r="Y3369" s="81">
        <f>SUM(Y3370)</f>
        <v>0</v>
      </c>
      <c r="Z3369" s="81">
        <f>SUM(Z3370)</f>
        <v>0</v>
      </c>
      <c r="AA3369" s="149">
        <f t="shared" si="2846"/>
        <v>0</v>
      </c>
      <c r="AB3369" s="216"/>
      <c r="AC3369" s="78">
        <f>SUM(AC3370)</f>
        <v>0</v>
      </c>
      <c r="AD3369" s="81">
        <f>SUM(AD3370)</f>
        <v>0</v>
      </c>
      <c r="AE3369" s="148">
        <f t="shared" si="2835"/>
        <v>0</v>
      </c>
      <c r="AF3369" s="81">
        <f>SUM(AF3370)</f>
        <v>0</v>
      </c>
      <c r="AG3369" s="81">
        <f>SUM(AG3370)</f>
        <v>0</v>
      </c>
      <c r="AH3369" s="149">
        <f t="shared" si="2847"/>
        <v>0</v>
      </c>
      <c r="AJ3369" s="79">
        <f t="shared" ref="AJ3369:AU3369" si="2855">SUM(AJ3370)</f>
        <v>0</v>
      </c>
      <c r="AK3369" s="80">
        <f t="shared" si="2855"/>
        <v>0</v>
      </c>
      <c r="AL3369" s="81">
        <f t="shared" si="2855"/>
        <v>0</v>
      </c>
      <c r="AM3369" s="80">
        <f t="shared" si="2855"/>
        <v>0</v>
      </c>
      <c r="AN3369" s="81">
        <f t="shared" si="2855"/>
        <v>0</v>
      </c>
      <c r="AO3369" s="80">
        <f t="shared" si="2855"/>
        <v>0</v>
      </c>
      <c r="AP3369" s="81">
        <f t="shared" si="2855"/>
        <v>0</v>
      </c>
      <c r="AQ3369" s="80">
        <f t="shared" si="2855"/>
        <v>0</v>
      </c>
      <c r="AR3369" s="81">
        <f t="shared" si="2855"/>
        <v>0</v>
      </c>
      <c r="AS3369" s="80">
        <f t="shared" si="2855"/>
        <v>0</v>
      </c>
      <c r="AT3369" s="81">
        <f t="shared" si="2855"/>
        <v>0</v>
      </c>
      <c r="AU3369" s="80">
        <f t="shared" si="2855"/>
        <v>0</v>
      </c>
      <c r="AV3369" s="81">
        <f t="shared" si="2837"/>
        <v>0</v>
      </c>
      <c r="AW3369" s="80">
        <f t="shared" si="2838"/>
        <v>0</v>
      </c>
      <c r="AX3369" s="210"/>
      <c r="AY3369" s="79">
        <f t="shared" si="2839"/>
        <v>0</v>
      </c>
      <c r="AZ3369" s="80">
        <f t="shared" si="2840"/>
        <v>0</v>
      </c>
      <c r="BA3369" s="81">
        <f t="shared" si="2841"/>
        <v>0</v>
      </c>
      <c r="BB3369" s="80">
        <f t="shared" si="2842"/>
        <v>0</v>
      </c>
      <c r="BC3369" s="80">
        <f t="shared" si="2843"/>
        <v>0</v>
      </c>
      <c r="BD3369" s="86">
        <f t="shared" si="2844"/>
        <v>0</v>
      </c>
    </row>
    <row r="3370" spans="2:56" x14ac:dyDescent="0.3">
      <c r="B3370" s="211" t="s">
        <v>105</v>
      </c>
      <c r="C3370" s="212"/>
      <c r="D3370" s="213"/>
      <c r="E3370" s="144">
        <f t="shared" si="2830"/>
        <v>0</v>
      </c>
      <c r="F3370" s="212"/>
      <c r="G3370" s="213"/>
      <c r="H3370" s="144">
        <f t="shared" si="2831"/>
        <v>0</v>
      </c>
      <c r="I3370" s="212"/>
      <c r="J3370" s="213"/>
      <c r="K3370" s="144">
        <f t="shared" si="2832"/>
        <v>0</v>
      </c>
      <c r="L3370" s="212"/>
      <c r="M3370" s="214"/>
      <c r="N3370" s="215"/>
      <c r="O3370" s="212"/>
      <c r="P3370" s="215"/>
      <c r="Q3370" s="139">
        <f t="shared" si="2833"/>
        <v>0</v>
      </c>
      <c r="R3370" s="215"/>
      <c r="S3370" s="215"/>
      <c r="T3370" s="140">
        <f t="shared" si="2845"/>
        <v>0</v>
      </c>
      <c r="U3370" s="216"/>
      <c r="V3370" s="212"/>
      <c r="W3370" s="215"/>
      <c r="X3370" s="139">
        <f t="shared" si="2834"/>
        <v>0</v>
      </c>
      <c r="Y3370" s="215"/>
      <c r="Z3370" s="215"/>
      <c r="AA3370" s="140">
        <f t="shared" si="2846"/>
        <v>0</v>
      </c>
      <c r="AB3370" s="216"/>
      <c r="AC3370" s="212"/>
      <c r="AD3370" s="215"/>
      <c r="AE3370" s="139">
        <f t="shared" si="2835"/>
        <v>0</v>
      </c>
      <c r="AF3370" s="215"/>
      <c r="AG3370" s="215"/>
      <c r="AH3370" s="140">
        <f t="shared" si="2847"/>
        <v>0</v>
      </c>
      <c r="AJ3370" s="217"/>
      <c r="AK3370" s="218"/>
      <c r="AL3370" s="219"/>
      <c r="AM3370" s="218"/>
      <c r="AN3370" s="219"/>
      <c r="AO3370" s="218"/>
      <c r="AP3370" s="219"/>
      <c r="AQ3370" s="218"/>
      <c r="AR3370" s="219"/>
      <c r="AS3370" s="218"/>
      <c r="AT3370" s="219"/>
      <c r="AU3370" s="218"/>
      <c r="AV3370" s="114">
        <f t="shared" si="2837"/>
        <v>0</v>
      </c>
      <c r="AW3370" s="113">
        <f t="shared" si="2838"/>
        <v>0</v>
      </c>
      <c r="AX3370" s="210"/>
      <c r="AY3370" s="111">
        <f t="shared" si="2839"/>
        <v>0</v>
      </c>
      <c r="AZ3370" s="113">
        <f t="shared" si="2840"/>
        <v>0</v>
      </c>
      <c r="BA3370" s="114">
        <f t="shared" si="2841"/>
        <v>0</v>
      </c>
      <c r="BB3370" s="113">
        <f t="shared" si="2842"/>
        <v>0</v>
      </c>
      <c r="BC3370" s="113">
        <f t="shared" si="2843"/>
        <v>0</v>
      </c>
      <c r="BD3370" s="117">
        <f t="shared" si="2844"/>
        <v>0</v>
      </c>
    </row>
    <row r="3371" spans="2:56" x14ac:dyDescent="0.3">
      <c r="B3371" s="222" t="s">
        <v>132</v>
      </c>
      <c r="C3371" s="78">
        <f>SUM(C3372)</f>
        <v>0</v>
      </c>
      <c r="D3371" s="79">
        <f>SUM(D3372)</f>
        <v>0</v>
      </c>
      <c r="E3371" s="69">
        <f t="shared" si="2830"/>
        <v>0</v>
      </c>
      <c r="F3371" s="78">
        <f>SUM(F3372)</f>
        <v>0</v>
      </c>
      <c r="G3371" s="79">
        <f>SUM(G3372)</f>
        <v>0</v>
      </c>
      <c r="H3371" s="69">
        <f t="shared" si="2831"/>
        <v>0</v>
      </c>
      <c r="I3371" s="78">
        <f>SUM(I3372)</f>
        <v>0</v>
      </c>
      <c r="J3371" s="79">
        <f>SUM(J3372)</f>
        <v>0</v>
      </c>
      <c r="K3371" s="69">
        <f t="shared" si="2832"/>
        <v>0</v>
      </c>
      <c r="L3371" s="78">
        <f>SUM(L3372)</f>
        <v>0</v>
      </c>
      <c r="M3371" s="80">
        <f>SUM(M3372)</f>
        <v>0</v>
      </c>
      <c r="N3371" s="81">
        <f>SUM(N3372)</f>
        <v>0</v>
      </c>
      <c r="O3371" s="78">
        <f>SUM(O3372)</f>
        <v>0</v>
      </c>
      <c r="P3371" s="81">
        <f>SUM(P3372)</f>
        <v>0</v>
      </c>
      <c r="Q3371" s="148">
        <f t="shared" si="2833"/>
        <v>0</v>
      </c>
      <c r="R3371" s="81">
        <f>SUM(R3372)</f>
        <v>0</v>
      </c>
      <c r="S3371" s="81">
        <f>SUM(S3372)</f>
        <v>0</v>
      </c>
      <c r="T3371" s="149">
        <f t="shared" si="2845"/>
        <v>0</v>
      </c>
      <c r="U3371" s="216"/>
      <c r="V3371" s="78">
        <f>SUM(V3372)</f>
        <v>0</v>
      </c>
      <c r="W3371" s="81">
        <f>SUM(W3372)</f>
        <v>0</v>
      </c>
      <c r="X3371" s="148">
        <f t="shared" si="2834"/>
        <v>0</v>
      </c>
      <c r="Y3371" s="81">
        <f>SUM(Y3372)</f>
        <v>0</v>
      </c>
      <c r="Z3371" s="81">
        <f>SUM(Z3372)</f>
        <v>0</v>
      </c>
      <c r="AA3371" s="149">
        <f t="shared" si="2846"/>
        <v>0</v>
      </c>
      <c r="AB3371" s="216"/>
      <c r="AC3371" s="78">
        <f>SUM(AC3372)</f>
        <v>0</v>
      </c>
      <c r="AD3371" s="81">
        <f>SUM(AD3372)</f>
        <v>0</v>
      </c>
      <c r="AE3371" s="148">
        <f t="shared" si="2835"/>
        <v>0</v>
      </c>
      <c r="AF3371" s="81">
        <f>SUM(AF3372)</f>
        <v>0</v>
      </c>
      <c r="AG3371" s="81">
        <f>SUM(AG3372)</f>
        <v>0</v>
      </c>
      <c r="AH3371" s="149">
        <f t="shared" si="2847"/>
        <v>0</v>
      </c>
      <c r="AJ3371" s="79">
        <f t="shared" ref="AJ3371:AU3371" si="2856">SUM(AJ3372)</f>
        <v>0</v>
      </c>
      <c r="AK3371" s="80">
        <f t="shared" si="2856"/>
        <v>0</v>
      </c>
      <c r="AL3371" s="81">
        <f t="shared" si="2856"/>
        <v>0</v>
      </c>
      <c r="AM3371" s="80">
        <f t="shared" si="2856"/>
        <v>0</v>
      </c>
      <c r="AN3371" s="81">
        <f t="shared" si="2856"/>
        <v>0</v>
      </c>
      <c r="AO3371" s="80">
        <f t="shared" si="2856"/>
        <v>0</v>
      </c>
      <c r="AP3371" s="81">
        <f t="shared" si="2856"/>
        <v>0</v>
      </c>
      <c r="AQ3371" s="80">
        <f t="shared" si="2856"/>
        <v>0</v>
      </c>
      <c r="AR3371" s="81">
        <f t="shared" si="2856"/>
        <v>0</v>
      </c>
      <c r="AS3371" s="80">
        <f t="shared" si="2856"/>
        <v>0</v>
      </c>
      <c r="AT3371" s="81">
        <f t="shared" si="2856"/>
        <v>0</v>
      </c>
      <c r="AU3371" s="80">
        <f t="shared" si="2856"/>
        <v>0</v>
      </c>
      <c r="AV3371" s="81">
        <f t="shared" si="2837"/>
        <v>0</v>
      </c>
      <c r="AW3371" s="80">
        <f t="shared" si="2838"/>
        <v>0</v>
      </c>
      <c r="AX3371" s="210"/>
      <c r="AY3371" s="79">
        <f t="shared" si="2839"/>
        <v>0</v>
      </c>
      <c r="AZ3371" s="80">
        <f t="shared" si="2840"/>
        <v>0</v>
      </c>
      <c r="BA3371" s="81">
        <f t="shared" si="2841"/>
        <v>0</v>
      </c>
      <c r="BB3371" s="80">
        <f t="shared" si="2842"/>
        <v>0</v>
      </c>
      <c r="BC3371" s="80">
        <f t="shared" si="2843"/>
        <v>0</v>
      </c>
      <c r="BD3371" s="86">
        <f t="shared" si="2844"/>
        <v>0</v>
      </c>
    </row>
    <row r="3372" spans="2:56" x14ac:dyDescent="0.3">
      <c r="B3372" s="211" t="s">
        <v>105</v>
      </c>
      <c r="C3372" s="212"/>
      <c r="D3372" s="213"/>
      <c r="E3372" s="144">
        <f t="shared" si="2830"/>
        <v>0</v>
      </c>
      <c r="F3372" s="212"/>
      <c r="G3372" s="213"/>
      <c r="H3372" s="144">
        <f t="shared" si="2831"/>
        <v>0</v>
      </c>
      <c r="I3372" s="212"/>
      <c r="J3372" s="213"/>
      <c r="K3372" s="144">
        <f t="shared" si="2832"/>
        <v>0</v>
      </c>
      <c r="L3372" s="212"/>
      <c r="M3372" s="214"/>
      <c r="N3372" s="215"/>
      <c r="O3372" s="212"/>
      <c r="P3372" s="215"/>
      <c r="Q3372" s="139">
        <f t="shared" si="2833"/>
        <v>0</v>
      </c>
      <c r="R3372" s="215"/>
      <c r="S3372" s="215"/>
      <c r="T3372" s="140">
        <f t="shared" si="2845"/>
        <v>0</v>
      </c>
      <c r="U3372" s="216"/>
      <c r="V3372" s="212"/>
      <c r="W3372" s="215"/>
      <c r="X3372" s="139">
        <f t="shared" si="2834"/>
        <v>0</v>
      </c>
      <c r="Y3372" s="215"/>
      <c r="Z3372" s="215"/>
      <c r="AA3372" s="140">
        <f t="shared" si="2846"/>
        <v>0</v>
      </c>
      <c r="AB3372" s="216"/>
      <c r="AC3372" s="212"/>
      <c r="AD3372" s="215"/>
      <c r="AE3372" s="139">
        <f t="shared" si="2835"/>
        <v>0</v>
      </c>
      <c r="AF3372" s="215"/>
      <c r="AG3372" s="215"/>
      <c r="AH3372" s="140">
        <f t="shared" si="2847"/>
        <v>0</v>
      </c>
      <c r="AJ3372" s="217"/>
      <c r="AK3372" s="218"/>
      <c r="AL3372" s="219"/>
      <c r="AM3372" s="218"/>
      <c r="AN3372" s="219"/>
      <c r="AO3372" s="218"/>
      <c r="AP3372" s="219"/>
      <c r="AQ3372" s="218"/>
      <c r="AR3372" s="219"/>
      <c r="AS3372" s="218"/>
      <c r="AT3372" s="219"/>
      <c r="AU3372" s="218"/>
      <c r="AV3372" s="114">
        <f t="shared" si="2837"/>
        <v>0</v>
      </c>
      <c r="AW3372" s="113">
        <f t="shared" si="2838"/>
        <v>0</v>
      </c>
      <c r="AX3372" s="210"/>
      <c r="AY3372" s="111">
        <f t="shared" si="2839"/>
        <v>0</v>
      </c>
      <c r="AZ3372" s="113">
        <f t="shared" si="2840"/>
        <v>0</v>
      </c>
      <c r="BA3372" s="114">
        <f t="shared" si="2841"/>
        <v>0</v>
      </c>
      <c r="BB3372" s="113">
        <f t="shared" si="2842"/>
        <v>0</v>
      </c>
      <c r="BC3372" s="113">
        <f t="shared" si="2843"/>
        <v>0</v>
      </c>
      <c r="BD3372" s="117">
        <f t="shared" si="2844"/>
        <v>0</v>
      </c>
    </row>
    <row r="3373" spans="2:56" x14ac:dyDescent="0.3">
      <c r="B3373" s="222" t="s">
        <v>133</v>
      </c>
      <c r="C3373" s="78">
        <f>SUM(C3374)</f>
        <v>0</v>
      </c>
      <c r="D3373" s="79">
        <f>SUM(D3374)</f>
        <v>0</v>
      </c>
      <c r="E3373" s="69">
        <f t="shared" si="2830"/>
        <v>0</v>
      </c>
      <c r="F3373" s="78">
        <f>SUM(F3374)</f>
        <v>0</v>
      </c>
      <c r="G3373" s="79">
        <f>SUM(G3374)</f>
        <v>0</v>
      </c>
      <c r="H3373" s="69">
        <f t="shared" si="2831"/>
        <v>0</v>
      </c>
      <c r="I3373" s="78">
        <f>SUM(I3374)</f>
        <v>0</v>
      </c>
      <c r="J3373" s="79">
        <f>SUM(J3374)</f>
        <v>0</v>
      </c>
      <c r="K3373" s="69">
        <f t="shared" si="2832"/>
        <v>0</v>
      </c>
      <c r="L3373" s="78">
        <f>SUM(L3374)</f>
        <v>0</v>
      </c>
      <c r="M3373" s="80">
        <f>SUM(M3374)</f>
        <v>0</v>
      </c>
      <c r="N3373" s="81">
        <f>SUM(N3374)</f>
        <v>0</v>
      </c>
      <c r="O3373" s="78">
        <f>SUM(O3374)</f>
        <v>0</v>
      </c>
      <c r="P3373" s="81">
        <f>SUM(P3374)</f>
        <v>0</v>
      </c>
      <c r="Q3373" s="148">
        <f t="shared" si="2833"/>
        <v>0</v>
      </c>
      <c r="R3373" s="81">
        <f>SUM(R3374)</f>
        <v>0</v>
      </c>
      <c r="S3373" s="81">
        <f>SUM(S3374)</f>
        <v>0</v>
      </c>
      <c r="T3373" s="149">
        <f t="shared" si="2845"/>
        <v>0</v>
      </c>
      <c r="U3373" s="216"/>
      <c r="V3373" s="78">
        <f>SUM(V3374)</f>
        <v>0</v>
      </c>
      <c r="W3373" s="81">
        <f>SUM(W3374)</f>
        <v>0</v>
      </c>
      <c r="X3373" s="148">
        <f t="shared" si="2834"/>
        <v>0</v>
      </c>
      <c r="Y3373" s="81">
        <f>SUM(Y3374)</f>
        <v>0</v>
      </c>
      <c r="Z3373" s="81">
        <f>SUM(Z3374)</f>
        <v>0</v>
      </c>
      <c r="AA3373" s="149">
        <f t="shared" si="2846"/>
        <v>0</v>
      </c>
      <c r="AB3373" s="216"/>
      <c r="AC3373" s="78">
        <f>SUM(AC3374)</f>
        <v>0</v>
      </c>
      <c r="AD3373" s="81">
        <f>SUM(AD3374)</f>
        <v>0</v>
      </c>
      <c r="AE3373" s="148">
        <f t="shared" si="2835"/>
        <v>0</v>
      </c>
      <c r="AF3373" s="81">
        <f>SUM(AF3374)</f>
        <v>0</v>
      </c>
      <c r="AG3373" s="81">
        <f>SUM(AG3374)</f>
        <v>0</v>
      </c>
      <c r="AH3373" s="149">
        <f t="shared" si="2847"/>
        <v>0</v>
      </c>
      <c r="AJ3373" s="79">
        <f t="shared" ref="AJ3373:AU3373" si="2857">SUM(AJ3374)</f>
        <v>0</v>
      </c>
      <c r="AK3373" s="80">
        <f t="shared" si="2857"/>
        <v>0</v>
      </c>
      <c r="AL3373" s="81">
        <f t="shared" si="2857"/>
        <v>0</v>
      </c>
      <c r="AM3373" s="80">
        <f t="shared" si="2857"/>
        <v>0</v>
      </c>
      <c r="AN3373" s="81">
        <f t="shared" si="2857"/>
        <v>0</v>
      </c>
      <c r="AO3373" s="80">
        <f t="shared" si="2857"/>
        <v>0</v>
      </c>
      <c r="AP3373" s="81">
        <f t="shared" si="2857"/>
        <v>0</v>
      </c>
      <c r="AQ3373" s="80">
        <f t="shared" si="2857"/>
        <v>0</v>
      </c>
      <c r="AR3373" s="81">
        <f t="shared" si="2857"/>
        <v>0</v>
      </c>
      <c r="AS3373" s="80">
        <f t="shared" si="2857"/>
        <v>0</v>
      </c>
      <c r="AT3373" s="81">
        <f t="shared" si="2857"/>
        <v>0</v>
      </c>
      <c r="AU3373" s="80">
        <f t="shared" si="2857"/>
        <v>0</v>
      </c>
      <c r="AV3373" s="81">
        <f t="shared" si="2837"/>
        <v>0</v>
      </c>
      <c r="AW3373" s="80">
        <f t="shared" si="2838"/>
        <v>0</v>
      </c>
      <c r="AX3373" s="210"/>
      <c r="AY3373" s="79">
        <f t="shared" si="2839"/>
        <v>0</v>
      </c>
      <c r="AZ3373" s="80">
        <f t="shared" si="2840"/>
        <v>0</v>
      </c>
      <c r="BA3373" s="81">
        <f t="shared" si="2841"/>
        <v>0</v>
      </c>
      <c r="BB3373" s="80">
        <f t="shared" si="2842"/>
        <v>0</v>
      </c>
      <c r="BC3373" s="80">
        <f t="shared" si="2843"/>
        <v>0</v>
      </c>
      <c r="BD3373" s="86">
        <f t="shared" si="2844"/>
        <v>0</v>
      </c>
    </row>
    <row r="3374" spans="2:56" x14ac:dyDescent="0.3">
      <c r="B3374" s="211" t="s">
        <v>105</v>
      </c>
      <c r="C3374" s="212"/>
      <c r="D3374" s="213"/>
      <c r="E3374" s="144">
        <f t="shared" si="2830"/>
        <v>0</v>
      </c>
      <c r="F3374" s="212"/>
      <c r="G3374" s="213"/>
      <c r="H3374" s="144">
        <f t="shared" si="2831"/>
        <v>0</v>
      </c>
      <c r="I3374" s="212"/>
      <c r="J3374" s="213"/>
      <c r="K3374" s="144">
        <f t="shared" si="2832"/>
        <v>0</v>
      </c>
      <c r="L3374" s="212"/>
      <c r="M3374" s="214"/>
      <c r="N3374" s="215"/>
      <c r="O3374" s="212"/>
      <c r="P3374" s="215"/>
      <c r="Q3374" s="139">
        <f t="shared" si="2833"/>
        <v>0</v>
      </c>
      <c r="R3374" s="215"/>
      <c r="S3374" s="215"/>
      <c r="T3374" s="140">
        <f t="shared" si="2845"/>
        <v>0</v>
      </c>
      <c r="U3374" s="216"/>
      <c r="V3374" s="212"/>
      <c r="W3374" s="215"/>
      <c r="X3374" s="139">
        <f t="shared" si="2834"/>
        <v>0</v>
      </c>
      <c r="Y3374" s="215"/>
      <c r="Z3374" s="215"/>
      <c r="AA3374" s="140">
        <f t="shared" si="2846"/>
        <v>0</v>
      </c>
      <c r="AB3374" s="216"/>
      <c r="AC3374" s="212"/>
      <c r="AD3374" s="215"/>
      <c r="AE3374" s="139">
        <f t="shared" si="2835"/>
        <v>0</v>
      </c>
      <c r="AF3374" s="215"/>
      <c r="AG3374" s="215"/>
      <c r="AH3374" s="140">
        <f t="shared" si="2847"/>
        <v>0</v>
      </c>
      <c r="AJ3374" s="217"/>
      <c r="AK3374" s="218"/>
      <c r="AL3374" s="219"/>
      <c r="AM3374" s="218"/>
      <c r="AN3374" s="219"/>
      <c r="AO3374" s="218"/>
      <c r="AP3374" s="219"/>
      <c r="AQ3374" s="218"/>
      <c r="AR3374" s="219"/>
      <c r="AS3374" s="218"/>
      <c r="AT3374" s="219"/>
      <c r="AU3374" s="218"/>
      <c r="AV3374" s="114">
        <f t="shared" si="2837"/>
        <v>0</v>
      </c>
      <c r="AW3374" s="113">
        <f t="shared" si="2838"/>
        <v>0</v>
      </c>
      <c r="AX3374" s="210"/>
      <c r="AY3374" s="111">
        <f t="shared" si="2839"/>
        <v>0</v>
      </c>
      <c r="AZ3374" s="113">
        <f t="shared" si="2840"/>
        <v>0</v>
      </c>
      <c r="BA3374" s="114">
        <f t="shared" si="2841"/>
        <v>0</v>
      </c>
      <c r="BB3374" s="113">
        <f t="shared" si="2842"/>
        <v>0</v>
      </c>
      <c r="BC3374" s="113">
        <f t="shared" si="2843"/>
        <v>0</v>
      </c>
      <c r="BD3374" s="117">
        <f t="shared" si="2844"/>
        <v>0</v>
      </c>
    </row>
    <row r="3375" spans="2:56" x14ac:dyDescent="0.3">
      <c r="B3375" s="222" t="s">
        <v>134</v>
      </c>
      <c r="C3375" s="78">
        <f>SUM(C3376)</f>
        <v>0</v>
      </c>
      <c r="D3375" s="79">
        <f>SUM(D3376)</f>
        <v>0</v>
      </c>
      <c r="E3375" s="69">
        <f t="shared" si="2830"/>
        <v>0</v>
      </c>
      <c r="F3375" s="78">
        <f>SUM(F3376)</f>
        <v>0</v>
      </c>
      <c r="G3375" s="79">
        <f>SUM(G3376)</f>
        <v>0</v>
      </c>
      <c r="H3375" s="69">
        <f t="shared" si="2831"/>
        <v>0</v>
      </c>
      <c r="I3375" s="78">
        <f>SUM(I3376)</f>
        <v>0</v>
      </c>
      <c r="J3375" s="79">
        <f>SUM(J3376)</f>
        <v>0</v>
      </c>
      <c r="K3375" s="69">
        <f t="shared" si="2832"/>
        <v>0</v>
      </c>
      <c r="L3375" s="78">
        <f>SUM(L3376)</f>
        <v>0</v>
      </c>
      <c r="M3375" s="80">
        <f>SUM(M3376)</f>
        <v>0</v>
      </c>
      <c r="N3375" s="81">
        <f>SUM(N3376)</f>
        <v>0</v>
      </c>
      <c r="O3375" s="78">
        <f>SUM(O3376)</f>
        <v>0</v>
      </c>
      <c r="P3375" s="81">
        <f>SUM(P3376)</f>
        <v>0</v>
      </c>
      <c r="Q3375" s="148">
        <f t="shared" si="2833"/>
        <v>0</v>
      </c>
      <c r="R3375" s="81">
        <f>SUM(R3376)</f>
        <v>0</v>
      </c>
      <c r="S3375" s="81">
        <f>SUM(S3376)</f>
        <v>0</v>
      </c>
      <c r="T3375" s="149">
        <f t="shared" si="2845"/>
        <v>0</v>
      </c>
      <c r="U3375" s="216"/>
      <c r="V3375" s="78">
        <f>SUM(V3376)</f>
        <v>0</v>
      </c>
      <c r="W3375" s="81">
        <f>SUM(W3376)</f>
        <v>0</v>
      </c>
      <c r="X3375" s="148">
        <f t="shared" si="2834"/>
        <v>0</v>
      </c>
      <c r="Y3375" s="81">
        <f>SUM(Y3376)</f>
        <v>0</v>
      </c>
      <c r="Z3375" s="81">
        <f>SUM(Z3376)</f>
        <v>0</v>
      </c>
      <c r="AA3375" s="149">
        <f t="shared" si="2846"/>
        <v>0</v>
      </c>
      <c r="AB3375" s="216"/>
      <c r="AC3375" s="78">
        <f>SUM(AC3376)</f>
        <v>0</v>
      </c>
      <c r="AD3375" s="81">
        <f>SUM(AD3376)</f>
        <v>0</v>
      </c>
      <c r="AE3375" s="148">
        <f t="shared" si="2835"/>
        <v>0</v>
      </c>
      <c r="AF3375" s="81">
        <f>SUM(AF3376)</f>
        <v>0</v>
      </c>
      <c r="AG3375" s="81">
        <f>SUM(AG3376)</f>
        <v>0</v>
      </c>
      <c r="AH3375" s="149">
        <f t="shared" si="2847"/>
        <v>0</v>
      </c>
      <c r="AJ3375" s="79">
        <f t="shared" ref="AJ3375:AU3375" si="2858">SUM(AJ3376)</f>
        <v>0</v>
      </c>
      <c r="AK3375" s="80">
        <f t="shared" si="2858"/>
        <v>0</v>
      </c>
      <c r="AL3375" s="81">
        <f t="shared" si="2858"/>
        <v>0</v>
      </c>
      <c r="AM3375" s="80">
        <f t="shared" si="2858"/>
        <v>0</v>
      </c>
      <c r="AN3375" s="81">
        <f t="shared" si="2858"/>
        <v>0</v>
      </c>
      <c r="AO3375" s="80">
        <f t="shared" si="2858"/>
        <v>0</v>
      </c>
      <c r="AP3375" s="81">
        <f t="shared" si="2858"/>
        <v>0</v>
      </c>
      <c r="AQ3375" s="80">
        <f t="shared" si="2858"/>
        <v>0</v>
      </c>
      <c r="AR3375" s="81">
        <f t="shared" si="2858"/>
        <v>0</v>
      </c>
      <c r="AS3375" s="80">
        <f t="shared" si="2858"/>
        <v>0</v>
      </c>
      <c r="AT3375" s="81">
        <f t="shared" si="2858"/>
        <v>0</v>
      </c>
      <c r="AU3375" s="80">
        <f t="shared" si="2858"/>
        <v>0</v>
      </c>
      <c r="AV3375" s="81">
        <f t="shared" si="2837"/>
        <v>0</v>
      </c>
      <c r="AW3375" s="80">
        <f t="shared" si="2838"/>
        <v>0</v>
      </c>
      <c r="AX3375" s="210"/>
      <c r="AY3375" s="79">
        <f t="shared" si="2839"/>
        <v>0</v>
      </c>
      <c r="AZ3375" s="80">
        <f t="shared" si="2840"/>
        <v>0</v>
      </c>
      <c r="BA3375" s="81">
        <f t="shared" si="2841"/>
        <v>0</v>
      </c>
      <c r="BB3375" s="80">
        <f t="shared" si="2842"/>
        <v>0</v>
      </c>
      <c r="BC3375" s="80">
        <f t="shared" si="2843"/>
        <v>0</v>
      </c>
      <c r="BD3375" s="86">
        <f t="shared" si="2844"/>
        <v>0</v>
      </c>
    </row>
    <row r="3376" spans="2:56" x14ac:dyDescent="0.3">
      <c r="B3376" s="211" t="s">
        <v>135</v>
      </c>
      <c r="C3376" s="212"/>
      <c r="D3376" s="213"/>
      <c r="E3376" s="144">
        <f t="shared" si="2830"/>
        <v>0</v>
      </c>
      <c r="F3376" s="212"/>
      <c r="G3376" s="213"/>
      <c r="H3376" s="144">
        <f t="shared" si="2831"/>
        <v>0</v>
      </c>
      <c r="I3376" s="212"/>
      <c r="J3376" s="213"/>
      <c r="K3376" s="144">
        <f t="shared" si="2832"/>
        <v>0</v>
      </c>
      <c r="L3376" s="212"/>
      <c r="M3376" s="214"/>
      <c r="N3376" s="215"/>
      <c r="O3376" s="212"/>
      <c r="P3376" s="215"/>
      <c r="Q3376" s="139">
        <f t="shared" si="2833"/>
        <v>0</v>
      </c>
      <c r="R3376" s="215"/>
      <c r="S3376" s="215"/>
      <c r="T3376" s="140">
        <f t="shared" si="2845"/>
        <v>0</v>
      </c>
      <c r="U3376" s="216"/>
      <c r="V3376" s="212"/>
      <c r="W3376" s="215"/>
      <c r="X3376" s="139">
        <f t="shared" si="2834"/>
        <v>0</v>
      </c>
      <c r="Y3376" s="215"/>
      <c r="Z3376" s="215"/>
      <c r="AA3376" s="140">
        <f t="shared" si="2846"/>
        <v>0</v>
      </c>
      <c r="AB3376" s="216"/>
      <c r="AC3376" s="212"/>
      <c r="AD3376" s="215"/>
      <c r="AE3376" s="139">
        <f t="shared" si="2835"/>
        <v>0</v>
      </c>
      <c r="AF3376" s="215"/>
      <c r="AG3376" s="215"/>
      <c r="AH3376" s="140">
        <f t="shared" si="2847"/>
        <v>0</v>
      </c>
      <c r="AJ3376" s="217"/>
      <c r="AK3376" s="218"/>
      <c r="AL3376" s="219"/>
      <c r="AM3376" s="218"/>
      <c r="AN3376" s="219"/>
      <c r="AO3376" s="218"/>
      <c r="AP3376" s="219"/>
      <c r="AQ3376" s="218"/>
      <c r="AR3376" s="219"/>
      <c r="AS3376" s="218"/>
      <c r="AT3376" s="219"/>
      <c r="AU3376" s="218"/>
      <c r="AV3376" s="114">
        <f t="shared" si="2837"/>
        <v>0</v>
      </c>
      <c r="AW3376" s="113">
        <f t="shared" si="2838"/>
        <v>0</v>
      </c>
      <c r="AX3376" s="210"/>
      <c r="AY3376" s="111">
        <f t="shared" si="2839"/>
        <v>0</v>
      </c>
      <c r="AZ3376" s="113">
        <f t="shared" si="2840"/>
        <v>0</v>
      </c>
      <c r="BA3376" s="114">
        <f t="shared" si="2841"/>
        <v>0</v>
      </c>
      <c r="BB3376" s="113">
        <f t="shared" si="2842"/>
        <v>0</v>
      </c>
      <c r="BC3376" s="113">
        <f t="shared" si="2843"/>
        <v>0</v>
      </c>
      <c r="BD3376" s="117">
        <f t="shared" si="2844"/>
        <v>0</v>
      </c>
    </row>
    <row r="3377" spans="2:56" x14ac:dyDescent="0.3">
      <c r="B3377" s="222" t="s">
        <v>136</v>
      </c>
      <c r="C3377" s="78">
        <f>SUM(C3378)</f>
        <v>0</v>
      </c>
      <c r="D3377" s="79">
        <f>SUM(D3378)</f>
        <v>0</v>
      </c>
      <c r="E3377" s="69">
        <f t="shared" si="2830"/>
        <v>0</v>
      </c>
      <c r="F3377" s="78">
        <f>SUM(F3378)</f>
        <v>0</v>
      </c>
      <c r="G3377" s="79">
        <f>SUM(G3378)</f>
        <v>0</v>
      </c>
      <c r="H3377" s="69">
        <f t="shared" si="2831"/>
        <v>0</v>
      </c>
      <c r="I3377" s="78">
        <f>SUM(I3378)</f>
        <v>0</v>
      </c>
      <c r="J3377" s="79">
        <f>SUM(J3378)</f>
        <v>0</v>
      </c>
      <c r="K3377" s="69">
        <f t="shared" si="2832"/>
        <v>0</v>
      </c>
      <c r="L3377" s="78">
        <f>SUM(L3378)</f>
        <v>0</v>
      </c>
      <c r="M3377" s="80">
        <f>SUM(M3378)</f>
        <v>0</v>
      </c>
      <c r="N3377" s="81">
        <f>SUM(N3378)</f>
        <v>0</v>
      </c>
      <c r="O3377" s="78">
        <f>SUM(O3378)</f>
        <v>0</v>
      </c>
      <c r="P3377" s="81">
        <f>SUM(P3378)</f>
        <v>0</v>
      </c>
      <c r="Q3377" s="148">
        <f t="shared" si="2833"/>
        <v>0</v>
      </c>
      <c r="R3377" s="81">
        <f>SUM(R3378)</f>
        <v>0</v>
      </c>
      <c r="S3377" s="81">
        <f>SUM(S3378)</f>
        <v>0</v>
      </c>
      <c r="T3377" s="149">
        <f t="shared" si="2845"/>
        <v>0</v>
      </c>
      <c r="U3377" s="216"/>
      <c r="V3377" s="78">
        <f>SUM(V3378)</f>
        <v>0</v>
      </c>
      <c r="W3377" s="81">
        <f>SUM(W3378)</f>
        <v>0</v>
      </c>
      <c r="X3377" s="148">
        <f t="shared" si="2834"/>
        <v>0</v>
      </c>
      <c r="Y3377" s="81">
        <f>SUM(Y3378)</f>
        <v>0</v>
      </c>
      <c r="Z3377" s="81">
        <f>SUM(Z3378)</f>
        <v>0</v>
      </c>
      <c r="AA3377" s="149">
        <f t="shared" si="2846"/>
        <v>0</v>
      </c>
      <c r="AB3377" s="216"/>
      <c r="AC3377" s="78">
        <f>SUM(AC3378)</f>
        <v>0</v>
      </c>
      <c r="AD3377" s="81">
        <f>SUM(AD3378)</f>
        <v>0</v>
      </c>
      <c r="AE3377" s="148">
        <f t="shared" si="2835"/>
        <v>0</v>
      </c>
      <c r="AF3377" s="81">
        <f>SUM(AF3378)</f>
        <v>0</v>
      </c>
      <c r="AG3377" s="81">
        <f>SUM(AG3378)</f>
        <v>0</v>
      </c>
      <c r="AH3377" s="149">
        <f t="shared" si="2847"/>
        <v>0</v>
      </c>
      <c r="AJ3377" s="79">
        <f t="shared" ref="AJ3377:AU3377" si="2859">SUM(AJ3378)</f>
        <v>0</v>
      </c>
      <c r="AK3377" s="80">
        <f t="shared" si="2859"/>
        <v>0</v>
      </c>
      <c r="AL3377" s="81">
        <f t="shared" si="2859"/>
        <v>0</v>
      </c>
      <c r="AM3377" s="80">
        <f t="shared" si="2859"/>
        <v>0</v>
      </c>
      <c r="AN3377" s="81">
        <f t="shared" si="2859"/>
        <v>0</v>
      </c>
      <c r="AO3377" s="80">
        <f t="shared" si="2859"/>
        <v>0</v>
      </c>
      <c r="AP3377" s="81">
        <f t="shared" si="2859"/>
        <v>0</v>
      </c>
      <c r="AQ3377" s="80">
        <f t="shared" si="2859"/>
        <v>0</v>
      </c>
      <c r="AR3377" s="81">
        <f t="shared" si="2859"/>
        <v>0</v>
      </c>
      <c r="AS3377" s="80">
        <f t="shared" si="2859"/>
        <v>0</v>
      </c>
      <c r="AT3377" s="81">
        <f t="shared" si="2859"/>
        <v>0</v>
      </c>
      <c r="AU3377" s="80">
        <f t="shared" si="2859"/>
        <v>0</v>
      </c>
      <c r="AV3377" s="81">
        <f t="shared" si="2837"/>
        <v>0</v>
      </c>
      <c r="AW3377" s="80">
        <f t="shared" si="2838"/>
        <v>0</v>
      </c>
      <c r="AX3377" s="210"/>
      <c r="AY3377" s="79">
        <f t="shared" si="2839"/>
        <v>0</v>
      </c>
      <c r="AZ3377" s="80">
        <f t="shared" si="2840"/>
        <v>0</v>
      </c>
      <c r="BA3377" s="81">
        <f t="shared" si="2841"/>
        <v>0</v>
      </c>
      <c r="BB3377" s="80">
        <f t="shared" si="2842"/>
        <v>0</v>
      </c>
      <c r="BC3377" s="80">
        <f t="shared" si="2843"/>
        <v>0</v>
      </c>
      <c r="BD3377" s="86">
        <f t="shared" si="2844"/>
        <v>0</v>
      </c>
    </row>
    <row r="3378" spans="2:56" x14ac:dyDescent="0.3">
      <c r="B3378" s="211" t="s">
        <v>105</v>
      </c>
      <c r="C3378" s="212"/>
      <c r="D3378" s="213"/>
      <c r="E3378" s="144">
        <f t="shared" si="2830"/>
        <v>0</v>
      </c>
      <c r="F3378" s="212"/>
      <c r="G3378" s="213"/>
      <c r="H3378" s="144">
        <f t="shared" si="2831"/>
        <v>0</v>
      </c>
      <c r="I3378" s="212"/>
      <c r="J3378" s="213"/>
      <c r="K3378" s="144">
        <f t="shared" si="2832"/>
        <v>0</v>
      </c>
      <c r="L3378" s="212"/>
      <c r="M3378" s="214"/>
      <c r="N3378" s="215"/>
      <c r="O3378" s="212"/>
      <c r="P3378" s="215"/>
      <c r="Q3378" s="139">
        <f t="shared" si="2833"/>
        <v>0</v>
      </c>
      <c r="R3378" s="215"/>
      <c r="S3378" s="215"/>
      <c r="T3378" s="140">
        <f t="shared" si="2845"/>
        <v>0</v>
      </c>
      <c r="U3378" s="216"/>
      <c r="V3378" s="212"/>
      <c r="W3378" s="215"/>
      <c r="X3378" s="139">
        <f t="shared" si="2834"/>
        <v>0</v>
      </c>
      <c r="Y3378" s="215"/>
      <c r="Z3378" s="215"/>
      <c r="AA3378" s="140">
        <f t="shared" si="2846"/>
        <v>0</v>
      </c>
      <c r="AB3378" s="216"/>
      <c r="AC3378" s="212"/>
      <c r="AD3378" s="215"/>
      <c r="AE3378" s="139">
        <f t="shared" si="2835"/>
        <v>0</v>
      </c>
      <c r="AF3378" s="215"/>
      <c r="AG3378" s="215"/>
      <c r="AH3378" s="140">
        <f t="shared" si="2847"/>
        <v>0</v>
      </c>
      <c r="AJ3378" s="217"/>
      <c r="AK3378" s="218"/>
      <c r="AL3378" s="219"/>
      <c r="AM3378" s="218"/>
      <c r="AN3378" s="219"/>
      <c r="AO3378" s="218"/>
      <c r="AP3378" s="219"/>
      <c r="AQ3378" s="218"/>
      <c r="AR3378" s="219"/>
      <c r="AS3378" s="218"/>
      <c r="AT3378" s="219"/>
      <c r="AU3378" s="218"/>
      <c r="AV3378" s="114">
        <f t="shared" si="2837"/>
        <v>0</v>
      </c>
      <c r="AW3378" s="113">
        <f t="shared" si="2838"/>
        <v>0</v>
      </c>
      <c r="AX3378" s="210"/>
      <c r="AY3378" s="111">
        <f t="shared" si="2839"/>
        <v>0</v>
      </c>
      <c r="AZ3378" s="113">
        <f t="shared" si="2840"/>
        <v>0</v>
      </c>
      <c r="BA3378" s="114">
        <f t="shared" si="2841"/>
        <v>0</v>
      </c>
      <c r="BB3378" s="113">
        <f t="shared" si="2842"/>
        <v>0</v>
      </c>
      <c r="BC3378" s="113">
        <f t="shared" si="2843"/>
        <v>0</v>
      </c>
      <c r="BD3378" s="117">
        <f t="shared" si="2844"/>
        <v>0</v>
      </c>
    </row>
    <row r="3379" spans="2:56" x14ac:dyDescent="0.3">
      <c r="B3379" s="222" t="s">
        <v>137</v>
      </c>
      <c r="C3379" s="78">
        <f>SUM(C3380)</f>
        <v>0</v>
      </c>
      <c r="D3379" s="79">
        <f>SUM(D3380)</f>
        <v>0</v>
      </c>
      <c r="E3379" s="69">
        <f t="shared" si="2830"/>
        <v>0</v>
      </c>
      <c r="F3379" s="78">
        <f>SUM(F3380)</f>
        <v>0</v>
      </c>
      <c r="G3379" s="79">
        <f>SUM(G3380)</f>
        <v>0</v>
      </c>
      <c r="H3379" s="69">
        <f t="shared" si="2831"/>
        <v>0</v>
      </c>
      <c r="I3379" s="78">
        <f>SUM(I3380)</f>
        <v>0</v>
      </c>
      <c r="J3379" s="79">
        <f>SUM(J3380)</f>
        <v>0</v>
      </c>
      <c r="K3379" s="69">
        <f t="shared" si="2832"/>
        <v>0</v>
      </c>
      <c r="L3379" s="78">
        <f>SUM(L3380)</f>
        <v>0</v>
      </c>
      <c r="M3379" s="80">
        <f>SUM(M3380)</f>
        <v>0</v>
      </c>
      <c r="N3379" s="81">
        <f>SUM(N3380)</f>
        <v>0</v>
      </c>
      <c r="O3379" s="78">
        <f>SUM(O3380)</f>
        <v>0</v>
      </c>
      <c r="P3379" s="81">
        <f>SUM(P3380)</f>
        <v>0</v>
      </c>
      <c r="Q3379" s="148">
        <f t="shared" si="2833"/>
        <v>0</v>
      </c>
      <c r="R3379" s="81">
        <f>SUM(R3380)</f>
        <v>0</v>
      </c>
      <c r="S3379" s="81">
        <f>SUM(S3380)</f>
        <v>0</v>
      </c>
      <c r="T3379" s="149">
        <f t="shared" si="2845"/>
        <v>0</v>
      </c>
      <c r="U3379" s="216"/>
      <c r="V3379" s="78">
        <f>SUM(V3380)</f>
        <v>0</v>
      </c>
      <c r="W3379" s="81">
        <f>SUM(W3380)</f>
        <v>0</v>
      </c>
      <c r="X3379" s="148">
        <f t="shared" si="2834"/>
        <v>0</v>
      </c>
      <c r="Y3379" s="81">
        <f>SUM(Y3380)</f>
        <v>0</v>
      </c>
      <c r="Z3379" s="81">
        <f>SUM(Z3380)</f>
        <v>0</v>
      </c>
      <c r="AA3379" s="149">
        <f t="shared" si="2846"/>
        <v>0</v>
      </c>
      <c r="AB3379" s="216"/>
      <c r="AC3379" s="78">
        <f>SUM(AC3380)</f>
        <v>0</v>
      </c>
      <c r="AD3379" s="81">
        <f>SUM(AD3380)</f>
        <v>0</v>
      </c>
      <c r="AE3379" s="148">
        <f t="shared" si="2835"/>
        <v>0</v>
      </c>
      <c r="AF3379" s="81">
        <f>SUM(AF3380)</f>
        <v>0</v>
      </c>
      <c r="AG3379" s="81">
        <f>SUM(AG3380)</f>
        <v>0</v>
      </c>
      <c r="AH3379" s="149">
        <f t="shared" si="2847"/>
        <v>0</v>
      </c>
      <c r="AJ3379" s="79">
        <f t="shared" ref="AJ3379:AU3379" si="2860">SUM(AJ3380)</f>
        <v>0</v>
      </c>
      <c r="AK3379" s="80">
        <f t="shared" si="2860"/>
        <v>0</v>
      </c>
      <c r="AL3379" s="81">
        <f t="shared" si="2860"/>
        <v>0</v>
      </c>
      <c r="AM3379" s="80">
        <f t="shared" si="2860"/>
        <v>0</v>
      </c>
      <c r="AN3379" s="81">
        <f t="shared" si="2860"/>
        <v>0</v>
      </c>
      <c r="AO3379" s="80">
        <f t="shared" si="2860"/>
        <v>0</v>
      </c>
      <c r="AP3379" s="81">
        <f t="shared" si="2860"/>
        <v>0</v>
      </c>
      <c r="AQ3379" s="80">
        <f t="shared" si="2860"/>
        <v>0</v>
      </c>
      <c r="AR3379" s="81">
        <f t="shared" si="2860"/>
        <v>0</v>
      </c>
      <c r="AS3379" s="80">
        <f t="shared" si="2860"/>
        <v>0</v>
      </c>
      <c r="AT3379" s="81">
        <f t="shared" si="2860"/>
        <v>0</v>
      </c>
      <c r="AU3379" s="80">
        <f t="shared" si="2860"/>
        <v>0</v>
      </c>
      <c r="AV3379" s="81">
        <f t="shared" si="2837"/>
        <v>0</v>
      </c>
      <c r="AW3379" s="80">
        <f t="shared" si="2838"/>
        <v>0</v>
      </c>
      <c r="AX3379" s="210"/>
      <c r="AY3379" s="79">
        <f t="shared" si="2839"/>
        <v>0</v>
      </c>
      <c r="AZ3379" s="80">
        <f t="shared" si="2840"/>
        <v>0</v>
      </c>
      <c r="BA3379" s="81">
        <f t="shared" si="2841"/>
        <v>0</v>
      </c>
      <c r="BB3379" s="80">
        <f t="shared" si="2842"/>
        <v>0</v>
      </c>
      <c r="BC3379" s="80">
        <f t="shared" si="2843"/>
        <v>0</v>
      </c>
      <c r="BD3379" s="86">
        <f t="shared" si="2844"/>
        <v>0</v>
      </c>
    </row>
    <row r="3380" spans="2:56" x14ac:dyDescent="0.3">
      <c r="B3380" s="211" t="s">
        <v>105</v>
      </c>
      <c r="C3380" s="212"/>
      <c r="D3380" s="213"/>
      <c r="E3380" s="144">
        <f t="shared" si="2830"/>
        <v>0</v>
      </c>
      <c r="F3380" s="212"/>
      <c r="G3380" s="213"/>
      <c r="H3380" s="144">
        <f t="shared" si="2831"/>
        <v>0</v>
      </c>
      <c r="I3380" s="212"/>
      <c r="J3380" s="213"/>
      <c r="K3380" s="144">
        <f t="shared" si="2832"/>
        <v>0</v>
      </c>
      <c r="L3380" s="212"/>
      <c r="M3380" s="214"/>
      <c r="N3380" s="215"/>
      <c r="O3380" s="212"/>
      <c r="P3380" s="215"/>
      <c r="Q3380" s="139">
        <f t="shared" si="2833"/>
        <v>0</v>
      </c>
      <c r="R3380" s="215"/>
      <c r="S3380" s="215"/>
      <c r="T3380" s="140">
        <f t="shared" si="2845"/>
        <v>0</v>
      </c>
      <c r="U3380" s="216"/>
      <c r="V3380" s="212"/>
      <c r="W3380" s="215"/>
      <c r="X3380" s="139">
        <f t="shared" si="2834"/>
        <v>0</v>
      </c>
      <c r="Y3380" s="215"/>
      <c r="Z3380" s="215"/>
      <c r="AA3380" s="140">
        <f t="shared" si="2846"/>
        <v>0</v>
      </c>
      <c r="AB3380" s="216"/>
      <c r="AC3380" s="212"/>
      <c r="AD3380" s="215"/>
      <c r="AE3380" s="139">
        <f t="shared" si="2835"/>
        <v>0</v>
      </c>
      <c r="AF3380" s="215"/>
      <c r="AG3380" s="215"/>
      <c r="AH3380" s="140">
        <f t="shared" si="2847"/>
        <v>0</v>
      </c>
      <c r="AJ3380" s="217"/>
      <c r="AK3380" s="218"/>
      <c r="AL3380" s="219"/>
      <c r="AM3380" s="218"/>
      <c r="AN3380" s="219"/>
      <c r="AO3380" s="218"/>
      <c r="AP3380" s="219"/>
      <c r="AQ3380" s="218"/>
      <c r="AR3380" s="219"/>
      <c r="AS3380" s="218"/>
      <c r="AT3380" s="219"/>
      <c r="AU3380" s="218"/>
      <c r="AV3380" s="114">
        <f t="shared" si="2837"/>
        <v>0</v>
      </c>
      <c r="AW3380" s="113">
        <f t="shared" si="2838"/>
        <v>0</v>
      </c>
      <c r="AX3380" s="210"/>
      <c r="AY3380" s="111">
        <f t="shared" si="2839"/>
        <v>0</v>
      </c>
      <c r="AZ3380" s="113">
        <f t="shared" si="2840"/>
        <v>0</v>
      </c>
      <c r="BA3380" s="114">
        <f t="shared" si="2841"/>
        <v>0</v>
      </c>
      <c r="BB3380" s="113">
        <f t="shared" si="2842"/>
        <v>0</v>
      </c>
      <c r="BC3380" s="113">
        <f t="shared" si="2843"/>
        <v>0</v>
      </c>
      <c r="BD3380" s="117">
        <f t="shared" si="2844"/>
        <v>0</v>
      </c>
    </row>
    <row r="3381" spans="2:56" x14ac:dyDescent="0.3">
      <c r="B3381" s="222" t="s">
        <v>138</v>
      </c>
      <c r="C3381" s="78">
        <f>SUM(C3382)</f>
        <v>0</v>
      </c>
      <c r="D3381" s="79">
        <f>SUM(D3382)</f>
        <v>0</v>
      </c>
      <c r="E3381" s="69">
        <f t="shared" si="2830"/>
        <v>0</v>
      </c>
      <c r="F3381" s="78">
        <f>SUM(F3382)</f>
        <v>0</v>
      </c>
      <c r="G3381" s="79">
        <f>SUM(G3382)</f>
        <v>0</v>
      </c>
      <c r="H3381" s="69">
        <f t="shared" si="2831"/>
        <v>0</v>
      </c>
      <c r="I3381" s="78">
        <f>SUM(I3382)</f>
        <v>0</v>
      </c>
      <c r="J3381" s="79">
        <f>SUM(J3382)</f>
        <v>0</v>
      </c>
      <c r="K3381" s="69">
        <f t="shared" si="2832"/>
        <v>0</v>
      </c>
      <c r="L3381" s="78">
        <f>SUM(L3382)</f>
        <v>0</v>
      </c>
      <c r="M3381" s="80">
        <f>SUM(M3382)</f>
        <v>0</v>
      </c>
      <c r="N3381" s="81">
        <f>SUM(N3382)</f>
        <v>0</v>
      </c>
      <c r="O3381" s="78">
        <f>SUM(O3382)</f>
        <v>0</v>
      </c>
      <c r="P3381" s="81">
        <f>SUM(P3382)</f>
        <v>0</v>
      </c>
      <c r="Q3381" s="148">
        <f t="shared" si="2833"/>
        <v>0</v>
      </c>
      <c r="R3381" s="81">
        <f>SUM(R3382)</f>
        <v>0</v>
      </c>
      <c r="S3381" s="81">
        <f>SUM(S3382)</f>
        <v>0</v>
      </c>
      <c r="T3381" s="149">
        <f t="shared" si="2845"/>
        <v>0</v>
      </c>
      <c r="U3381" s="216"/>
      <c r="V3381" s="78">
        <f>SUM(V3382)</f>
        <v>0</v>
      </c>
      <c r="W3381" s="81">
        <f>SUM(W3382)</f>
        <v>0</v>
      </c>
      <c r="X3381" s="148">
        <f t="shared" si="2834"/>
        <v>0</v>
      </c>
      <c r="Y3381" s="81">
        <f>SUM(Y3382)</f>
        <v>0</v>
      </c>
      <c r="Z3381" s="81">
        <f>SUM(Z3382)</f>
        <v>0</v>
      </c>
      <c r="AA3381" s="149">
        <f t="shared" si="2846"/>
        <v>0</v>
      </c>
      <c r="AB3381" s="216"/>
      <c r="AC3381" s="78">
        <f>SUM(AC3382)</f>
        <v>0</v>
      </c>
      <c r="AD3381" s="81">
        <f>SUM(AD3382)</f>
        <v>0</v>
      </c>
      <c r="AE3381" s="148">
        <f t="shared" si="2835"/>
        <v>0</v>
      </c>
      <c r="AF3381" s="81">
        <f>SUM(AF3382)</f>
        <v>0</v>
      </c>
      <c r="AG3381" s="81">
        <f>SUM(AG3382)</f>
        <v>0</v>
      </c>
      <c r="AH3381" s="149">
        <f t="shared" si="2847"/>
        <v>0</v>
      </c>
      <c r="AJ3381" s="79">
        <f t="shared" ref="AJ3381:AU3381" si="2861">SUM(AJ3382)</f>
        <v>0</v>
      </c>
      <c r="AK3381" s="80">
        <f t="shared" si="2861"/>
        <v>0</v>
      </c>
      <c r="AL3381" s="81">
        <f t="shared" si="2861"/>
        <v>0</v>
      </c>
      <c r="AM3381" s="80">
        <f t="shared" si="2861"/>
        <v>0</v>
      </c>
      <c r="AN3381" s="81">
        <f t="shared" si="2861"/>
        <v>0</v>
      </c>
      <c r="AO3381" s="80">
        <f t="shared" si="2861"/>
        <v>0</v>
      </c>
      <c r="AP3381" s="81">
        <f t="shared" si="2861"/>
        <v>0</v>
      </c>
      <c r="AQ3381" s="80">
        <f t="shared" si="2861"/>
        <v>0</v>
      </c>
      <c r="AR3381" s="81">
        <f t="shared" si="2861"/>
        <v>0</v>
      </c>
      <c r="AS3381" s="80">
        <f t="shared" si="2861"/>
        <v>0</v>
      </c>
      <c r="AT3381" s="81">
        <f t="shared" si="2861"/>
        <v>0</v>
      </c>
      <c r="AU3381" s="80">
        <f t="shared" si="2861"/>
        <v>0</v>
      </c>
      <c r="AV3381" s="81">
        <f t="shared" si="2837"/>
        <v>0</v>
      </c>
      <c r="AW3381" s="80">
        <f t="shared" si="2838"/>
        <v>0</v>
      </c>
      <c r="AX3381" s="210"/>
      <c r="AY3381" s="79">
        <f t="shared" si="2839"/>
        <v>0</v>
      </c>
      <c r="AZ3381" s="80">
        <f t="shared" si="2840"/>
        <v>0</v>
      </c>
      <c r="BA3381" s="81">
        <f t="shared" si="2841"/>
        <v>0</v>
      </c>
      <c r="BB3381" s="80">
        <f t="shared" si="2842"/>
        <v>0</v>
      </c>
      <c r="BC3381" s="80">
        <f t="shared" si="2843"/>
        <v>0</v>
      </c>
      <c r="BD3381" s="86">
        <f t="shared" si="2844"/>
        <v>0</v>
      </c>
    </row>
    <row r="3382" spans="2:56" x14ac:dyDescent="0.3">
      <c r="B3382" s="211" t="s">
        <v>139</v>
      </c>
      <c r="C3382" s="212"/>
      <c r="D3382" s="213"/>
      <c r="E3382" s="144">
        <f t="shared" si="2830"/>
        <v>0</v>
      </c>
      <c r="F3382" s="212"/>
      <c r="G3382" s="213"/>
      <c r="H3382" s="144">
        <f t="shared" si="2831"/>
        <v>0</v>
      </c>
      <c r="I3382" s="212"/>
      <c r="J3382" s="213"/>
      <c r="K3382" s="144">
        <f t="shared" si="2832"/>
        <v>0</v>
      </c>
      <c r="L3382" s="212"/>
      <c r="M3382" s="214"/>
      <c r="N3382" s="215"/>
      <c r="O3382" s="212"/>
      <c r="P3382" s="215"/>
      <c r="Q3382" s="139">
        <f t="shared" si="2833"/>
        <v>0</v>
      </c>
      <c r="R3382" s="215"/>
      <c r="S3382" s="215"/>
      <c r="T3382" s="140">
        <f t="shared" si="2845"/>
        <v>0</v>
      </c>
      <c r="U3382" s="216"/>
      <c r="V3382" s="212"/>
      <c r="W3382" s="215"/>
      <c r="X3382" s="139">
        <f t="shared" si="2834"/>
        <v>0</v>
      </c>
      <c r="Y3382" s="215"/>
      <c r="Z3382" s="215"/>
      <c r="AA3382" s="140">
        <f t="shared" si="2846"/>
        <v>0</v>
      </c>
      <c r="AB3382" s="216"/>
      <c r="AC3382" s="212"/>
      <c r="AD3382" s="215"/>
      <c r="AE3382" s="139">
        <f t="shared" si="2835"/>
        <v>0</v>
      </c>
      <c r="AF3382" s="215"/>
      <c r="AG3382" s="215"/>
      <c r="AH3382" s="140">
        <f t="shared" si="2847"/>
        <v>0</v>
      </c>
      <c r="AJ3382" s="217"/>
      <c r="AK3382" s="218"/>
      <c r="AL3382" s="219"/>
      <c r="AM3382" s="218"/>
      <c r="AN3382" s="219"/>
      <c r="AO3382" s="218"/>
      <c r="AP3382" s="219"/>
      <c r="AQ3382" s="218"/>
      <c r="AR3382" s="219"/>
      <c r="AS3382" s="218"/>
      <c r="AT3382" s="219"/>
      <c r="AU3382" s="218"/>
      <c r="AV3382" s="114">
        <f t="shared" si="2837"/>
        <v>0</v>
      </c>
      <c r="AW3382" s="113">
        <f t="shared" si="2838"/>
        <v>0</v>
      </c>
      <c r="AX3382" s="210"/>
      <c r="AY3382" s="111">
        <f t="shared" si="2839"/>
        <v>0</v>
      </c>
      <c r="AZ3382" s="113">
        <f t="shared" si="2840"/>
        <v>0</v>
      </c>
      <c r="BA3382" s="114">
        <f t="shared" si="2841"/>
        <v>0</v>
      </c>
      <c r="BB3382" s="113">
        <f t="shared" si="2842"/>
        <v>0</v>
      </c>
      <c r="BC3382" s="113">
        <f t="shared" si="2843"/>
        <v>0</v>
      </c>
      <c r="BD3382" s="117">
        <f t="shared" si="2844"/>
        <v>0</v>
      </c>
    </row>
    <row r="3383" spans="2:56" x14ac:dyDescent="0.3">
      <c r="B3383" s="222" t="s">
        <v>140</v>
      </c>
      <c r="C3383" s="78">
        <f>SUM(C3384:C3392)</f>
        <v>0</v>
      </c>
      <c r="D3383" s="79">
        <f>SUM(D3384:D3392)</f>
        <v>0</v>
      </c>
      <c r="E3383" s="69">
        <f t="shared" si="2830"/>
        <v>0</v>
      </c>
      <c r="F3383" s="78">
        <f>SUM(F3384:F3392)</f>
        <v>0</v>
      </c>
      <c r="G3383" s="79">
        <f>SUM(G3384:G3392)</f>
        <v>0</v>
      </c>
      <c r="H3383" s="69">
        <f t="shared" si="2831"/>
        <v>0</v>
      </c>
      <c r="I3383" s="78">
        <f>SUM(I3384:I3392)</f>
        <v>0</v>
      </c>
      <c r="J3383" s="79">
        <f>SUM(J3384:J3392)</f>
        <v>0</v>
      </c>
      <c r="K3383" s="69">
        <f t="shared" si="2832"/>
        <v>0</v>
      </c>
      <c r="L3383" s="78">
        <f>SUM(L3384:L3392)</f>
        <v>0</v>
      </c>
      <c r="M3383" s="80">
        <f>SUM(M3384:M3392)</f>
        <v>0</v>
      </c>
      <c r="N3383" s="81">
        <f>SUM(N3384:N3392)</f>
        <v>0</v>
      </c>
      <c r="O3383" s="78">
        <f>SUM(O3384:O3392)</f>
        <v>0</v>
      </c>
      <c r="P3383" s="81">
        <f>SUM(P3384:P3392)</f>
        <v>0</v>
      </c>
      <c r="Q3383" s="148">
        <f t="shared" si="2833"/>
        <v>0</v>
      </c>
      <c r="R3383" s="81">
        <f>SUM(R3384:R3392)</f>
        <v>0</v>
      </c>
      <c r="S3383" s="81">
        <f>SUM(S3384:S3392)</f>
        <v>0</v>
      </c>
      <c r="T3383" s="149">
        <f t="shared" si="2845"/>
        <v>0</v>
      </c>
      <c r="U3383" s="216"/>
      <c r="V3383" s="78">
        <f>SUM(V3384:V3392)</f>
        <v>0</v>
      </c>
      <c r="W3383" s="81">
        <f>SUM(W3384:W3392)</f>
        <v>0</v>
      </c>
      <c r="X3383" s="148">
        <f t="shared" si="2834"/>
        <v>0</v>
      </c>
      <c r="Y3383" s="81">
        <f>SUM(Y3384:Y3392)</f>
        <v>0</v>
      </c>
      <c r="Z3383" s="81">
        <f>SUM(Z3384:Z3392)</f>
        <v>0</v>
      </c>
      <c r="AA3383" s="149">
        <f t="shared" si="2846"/>
        <v>0</v>
      </c>
      <c r="AB3383" s="216"/>
      <c r="AC3383" s="78">
        <f>SUM(AC3384:AC3392)</f>
        <v>0</v>
      </c>
      <c r="AD3383" s="81">
        <f>SUM(AD3384:AD3392)</f>
        <v>0</v>
      </c>
      <c r="AE3383" s="148">
        <f t="shared" si="2835"/>
        <v>0</v>
      </c>
      <c r="AF3383" s="81">
        <f>SUM(AF3384:AF3392)</f>
        <v>0</v>
      </c>
      <c r="AG3383" s="81">
        <f>SUM(AG3384:AG3392)</f>
        <v>0</v>
      </c>
      <c r="AH3383" s="149">
        <f t="shared" si="2847"/>
        <v>0</v>
      </c>
      <c r="AJ3383" s="79">
        <f t="shared" ref="AJ3383:AU3383" si="2862">SUM(AJ3384:AJ3392)</f>
        <v>0</v>
      </c>
      <c r="AK3383" s="80">
        <f t="shared" si="2862"/>
        <v>0</v>
      </c>
      <c r="AL3383" s="81">
        <f t="shared" si="2862"/>
        <v>0</v>
      </c>
      <c r="AM3383" s="80">
        <f t="shared" si="2862"/>
        <v>0</v>
      </c>
      <c r="AN3383" s="81">
        <f t="shared" si="2862"/>
        <v>0</v>
      </c>
      <c r="AO3383" s="80">
        <f t="shared" si="2862"/>
        <v>0</v>
      </c>
      <c r="AP3383" s="81">
        <f t="shared" si="2862"/>
        <v>0</v>
      </c>
      <c r="AQ3383" s="80">
        <f t="shared" si="2862"/>
        <v>0</v>
      </c>
      <c r="AR3383" s="81">
        <f t="shared" si="2862"/>
        <v>0</v>
      </c>
      <c r="AS3383" s="80">
        <f t="shared" si="2862"/>
        <v>0</v>
      </c>
      <c r="AT3383" s="81">
        <f t="shared" si="2862"/>
        <v>0</v>
      </c>
      <c r="AU3383" s="80">
        <f t="shared" si="2862"/>
        <v>0</v>
      </c>
      <c r="AV3383" s="81">
        <f t="shared" si="2837"/>
        <v>0</v>
      </c>
      <c r="AW3383" s="80">
        <f t="shared" si="2838"/>
        <v>0</v>
      </c>
      <c r="AX3383" s="210"/>
      <c r="AY3383" s="79">
        <f t="shared" si="2839"/>
        <v>0</v>
      </c>
      <c r="AZ3383" s="80">
        <f t="shared" si="2840"/>
        <v>0</v>
      </c>
      <c r="BA3383" s="81">
        <f t="shared" si="2841"/>
        <v>0</v>
      </c>
      <c r="BB3383" s="80">
        <f t="shared" si="2842"/>
        <v>0</v>
      </c>
      <c r="BC3383" s="80">
        <f t="shared" si="2843"/>
        <v>0</v>
      </c>
      <c r="BD3383" s="86">
        <f t="shared" si="2844"/>
        <v>0</v>
      </c>
    </row>
    <row r="3384" spans="2:56" x14ac:dyDescent="0.3">
      <c r="B3384" s="211" t="s">
        <v>141</v>
      </c>
      <c r="C3384" s="212"/>
      <c r="D3384" s="213"/>
      <c r="E3384" s="144">
        <f t="shared" si="2830"/>
        <v>0</v>
      </c>
      <c r="F3384" s="212"/>
      <c r="G3384" s="213"/>
      <c r="H3384" s="144">
        <f t="shared" si="2831"/>
        <v>0</v>
      </c>
      <c r="I3384" s="212"/>
      <c r="J3384" s="213"/>
      <c r="K3384" s="144">
        <f t="shared" si="2832"/>
        <v>0</v>
      </c>
      <c r="L3384" s="212"/>
      <c r="M3384" s="214"/>
      <c r="N3384" s="215"/>
      <c r="O3384" s="212"/>
      <c r="P3384" s="215"/>
      <c r="Q3384" s="139">
        <f t="shared" si="2833"/>
        <v>0</v>
      </c>
      <c r="R3384" s="215"/>
      <c r="S3384" s="215"/>
      <c r="T3384" s="140">
        <f t="shared" si="2845"/>
        <v>0</v>
      </c>
      <c r="U3384" s="216"/>
      <c r="V3384" s="212"/>
      <c r="W3384" s="215"/>
      <c r="X3384" s="139">
        <f t="shared" si="2834"/>
        <v>0</v>
      </c>
      <c r="Y3384" s="215"/>
      <c r="Z3384" s="215"/>
      <c r="AA3384" s="140">
        <f t="shared" si="2846"/>
        <v>0</v>
      </c>
      <c r="AB3384" s="216"/>
      <c r="AC3384" s="212"/>
      <c r="AD3384" s="215"/>
      <c r="AE3384" s="139">
        <f t="shared" si="2835"/>
        <v>0</v>
      </c>
      <c r="AF3384" s="215"/>
      <c r="AG3384" s="215"/>
      <c r="AH3384" s="140">
        <f t="shared" si="2847"/>
        <v>0</v>
      </c>
      <c r="AJ3384" s="217"/>
      <c r="AK3384" s="218"/>
      <c r="AL3384" s="219"/>
      <c r="AM3384" s="218"/>
      <c r="AN3384" s="219"/>
      <c r="AO3384" s="218"/>
      <c r="AP3384" s="219"/>
      <c r="AQ3384" s="218"/>
      <c r="AR3384" s="219"/>
      <c r="AS3384" s="218"/>
      <c r="AT3384" s="219"/>
      <c r="AU3384" s="218"/>
      <c r="AV3384" s="114">
        <f t="shared" si="2837"/>
        <v>0</v>
      </c>
      <c r="AW3384" s="113">
        <f t="shared" si="2838"/>
        <v>0</v>
      </c>
      <c r="AX3384" s="210"/>
      <c r="AY3384" s="111">
        <f t="shared" si="2839"/>
        <v>0</v>
      </c>
      <c r="AZ3384" s="113">
        <f t="shared" si="2840"/>
        <v>0</v>
      </c>
      <c r="BA3384" s="114">
        <f t="shared" si="2841"/>
        <v>0</v>
      </c>
      <c r="BB3384" s="113">
        <f t="shared" si="2842"/>
        <v>0</v>
      </c>
      <c r="BC3384" s="113">
        <f t="shared" si="2843"/>
        <v>0</v>
      </c>
      <c r="BD3384" s="117">
        <f t="shared" si="2844"/>
        <v>0</v>
      </c>
    </row>
    <row r="3385" spans="2:56" x14ac:dyDescent="0.3">
      <c r="B3385" s="211" t="s">
        <v>142</v>
      </c>
      <c r="C3385" s="212"/>
      <c r="D3385" s="213"/>
      <c r="E3385" s="144">
        <f t="shared" si="2830"/>
        <v>0</v>
      </c>
      <c r="F3385" s="212"/>
      <c r="G3385" s="213"/>
      <c r="H3385" s="144">
        <f t="shared" si="2831"/>
        <v>0</v>
      </c>
      <c r="I3385" s="212"/>
      <c r="J3385" s="213"/>
      <c r="K3385" s="144">
        <f t="shared" si="2832"/>
        <v>0</v>
      </c>
      <c r="L3385" s="212"/>
      <c r="M3385" s="214"/>
      <c r="N3385" s="215"/>
      <c r="O3385" s="212"/>
      <c r="P3385" s="215"/>
      <c r="Q3385" s="139">
        <f t="shared" si="2833"/>
        <v>0</v>
      </c>
      <c r="R3385" s="215"/>
      <c r="S3385" s="215"/>
      <c r="T3385" s="140">
        <f t="shared" si="2845"/>
        <v>0</v>
      </c>
      <c r="U3385" s="216"/>
      <c r="V3385" s="212"/>
      <c r="W3385" s="215"/>
      <c r="X3385" s="139">
        <f t="shared" si="2834"/>
        <v>0</v>
      </c>
      <c r="Y3385" s="215"/>
      <c r="Z3385" s="215"/>
      <c r="AA3385" s="140">
        <f t="shared" si="2846"/>
        <v>0</v>
      </c>
      <c r="AB3385" s="216"/>
      <c r="AC3385" s="212"/>
      <c r="AD3385" s="215"/>
      <c r="AE3385" s="139">
        <f t="shared" si="2835"/>
        <v>0</v>
      </c>
      <c r="AF3385" s="215"/>
      <c r="AG3385" s="215"/>
      <c r="AH3385" s="140">
        <f t="shared" si="2847"/>
        <v>0</v>
      </c>
      <c r="AJ3385" s="217"/>
      <c r="AK3385" s="218"/>
      <c r="AL3385" s="219"/>
      <c r="AM3385" s="218"/>
      <c r="AN3385" s="219"/>
      <c r="AO3385" s="218"/>
      <c r="AP3385" s="219"/>
      <c r="AQ3385" s="218"/>
      <c r="AR3385" s="219"/>
      <c r="AS3385" s="218"/>
      <c r="AT3385" s="219"/>
      <c r="AU3385" s="218"/>
      <c r="AV3385" s="114">
        <f t="shared" si="2837"/>
        <v>0</v>
      </c>
      <c r="AW3385" s="113">
        <f t="shared" si="2838"/>
        <v>0</v>
      </c>
      <c r="AX3385" s="210"/>
      <c r="AY3385" s="111">
        <f t="shared" si="2839"/>
        <v>0</v>
      </c>
      <c r="AZ3385" s="113">
        <f t="shared" si="2840"/>
        <v>0</v>
      </c>
      <c r="BA3385" s="114">
        <f t="shared" si="2841"/>
        <v>0</v>
      </c>
      <c r="BB3385" s="113">
        <f t="shared" si="2842"/>
        <v>0</v>
      </c>
      <c r="BC3385" s="113">
        <f t="shared" si="2843"/>
        <v>0</v>
      </c>
      <c r="BD3385" s="117">
        <f t="shared" si="2844"/>
        <v>0</v>
      </c>
    </row>
    <row r="3386" spans="2:56" x14ac:dyDescent="0.3">
      <c r="B3386" s="211" t="s">
        <v>143</v>
      </c>
      <c r="C3386" s="212"/>
      <c r="D3386" s="213"/>
      <c r="E3386" s="144">
        <f t="shared" si="2830"/>
        <v>0</v>
      </c>
      <c r="F3386" s="212"/>
      <c r="G3386" s="213"/>
      <c r="H3386" s="144">
        <f t="shared" si="2831"/>
        <v>0</v>
      </c>
      <c r="I3386" s="212"/>
      <c r="J3386" s="213"/>
      <c r="K3386" s="144">
        <f t="shared" si="2832"/>
        <v>0</v>
      </c>
      <c r="L3386" s="212"/>
      <c r="M3386" s="214"/>
      <c r="N3386" s="215"/>
      <c r="O3386" s="212"/>
      <c r="P3386" s="215"/>
      <c r="Q3386" s="139">
        <f t="shared" si="2833"/>
        <v>0</v>
      </c>
      <c r="R3386" s="215"/>
      <c r="S3386" s="215"/>
      <c r="T3386" s="140">
        <f t="shared" si="2845"/>
        <v>0</v>
      </c>
      <c r="U3386" s="216"/>
      <c r="V3386" s="212"/>
      <c r="W3386" s="215"/>
      <c r="X3386" s="139">
        <f t="shared" si="2834"/>
        <v>0</v>
      </c>
      <c r="Y3386" s="215"/>
      <c r="Z3386" s="215"/>
      <c r="AA3386" s="140">
        <f t="shared" si="2846"/>
        <v>0</v>
      </c>
      <c r="AB3386" s="216"/>
      <c r="AC3386" s="212"/>
      <c r="AD3386" s="215"/>
      <c r="AE3386" s="139">
        <f t="shared" si="2835"/>
        <v>0</v>
      </c>
      <c r="AF3386" s="215"/>
      <c r="AG3386" s="215"/>
      <c r="AH3386" s="140">
        <f t="shared" si="2847"/>
        <v>0</v>
      </c>
      <c r="AJ3386" s="217"/>
      <c r="AK3386" s="218"/>
      <c r="AL3386" s="219"/>
      <c r="AM3386" s="218"/>
      <c r="AN3386" s="219"/>
      <c r="AO3386" s="218"/>
      <c r="AP3386" s="219"/>
      <c r="AQ3386" s="218"/>
      <c r="AR3386" s="219"/>
      <c r="AS3386" s="218"/>
      <c r="AT3386" s="219"/>
      <c r="AU3386" s="218"/>
      <c r="AV3386" s="114">
        <f t="shared" si="2837"/>
        <v>0</v>
      </c>
      <c r="AW3386" s="113">
        <f t="shared" si="2838"/>
        <v>0</v>
      </c>
      <c r="AX3386" s="210"/>
      <c r="AY3386" s="111">
        <f t="shared" si="2839"/>
        <v>0</v>
      </c>
      <c r="AZ3386" s="113">
        <f t="shared" si="2840"/>
        <v>0</v>
      </c>
      <c r="BA3386" s="114">
        <f t="shared" si="2841"/>
        <v>0</v>
      </c>
      <c r="BB3386" s="113">
        <f t="shared" si="2842"/>
        <v>0</v>
      </c>
      <c r="BC3386" s="113">
        <f t="shared" si="2843"/>
        <v>0</v>
      </c>
      <c r="BD3386" s="117">
        <f t="shared" si="2844"/>
        <v>0</v>
      </c>
    </row>
    <row r="3387" spans="2:56" x14ac:dyDescent="0.3">
      <c r="B3387" s="211" t="s">
        <v>144</v>
      </c>
      <c r="C3387" s="212"/>
      <c r="D3387" s="213"/>
      <c r="E3387" s="144">
        <f t="shared" si="2830"/>
        <v>0</v>
      </c>
      <c r="F3387" s="212"/>
      <c r="G3387" s="213"/>
      <c r="H3387" s="144">
        <f t="shared" si="2831"/>
        <v>0</v>
      </c>
      <c r="I3387" s="212"/>
      <c r="J3387" s="213"/>
      <c r="K3387" s="144">
        <f t="shared" si="2832"/>
        <v>0</v>
      </c>
      <c r="L3387" s="212"/>
      <c r="M3387" s="214"/>
      <c r="N3387" s="215"/>
      <c r="O3387" s="212"/>
      <c r="P3387" s="215"/>
      <c r="Q3387" s="139">
        <f t="shared" si="2833"/>
        <v>0</v>
      </c>
      <c r="R3387" s="215"/>
      <c r="S3387" s="215"/>
      <c r="T3387" s="140">
        <f t="shared" si="2845"/>
        <v>0</v>
      </c>
      <c r="U3387" s="216"/>
      <c r="V3387" s="212"/>
      <c r="W3387" s="215"/>
      <c r="X3387" s="139">
        <f t="shared" si="2834"/>
        <v>0</v>
      </c>
      <c r="Y3387" s="215"/>
      <c r="Z3387" s="215"/>
      <c r="AA3387" s="140">
        <f t="shared" si="2846"/>
        <v>0</v>
      </c>
      <c r="AB3387" s="216"/>
      <c r="AC3387" s="212"/>
      <c r="AD3387" s="215"/>
      <c r="AE3387" s="139">
        <f t="shared" si="2835"/>
        <v>0</v>
      </c>
      <c r="AF3387" s="215"/>
      <c r="AG3387" s="215"/>
      <c r="AH3387" s="140">
        <f t="shared" si="2847"/>
        <v>0</v>
      </c>
      <c r="AJ3387" s="217"/>
      <c r="AK3387" s="218"/>
      <c r="AL3387" s="219"/>
      <c r="AM3387" s="218"/>
      <c r="AN3387" s="219"/>
      <c r="AO3387" s="218"/>
      <c r="AP3387" s="219"/>
      <c r="AQ3387" s="218"/>
      <c r="AR3387" s="219"/>
      <c r="AS3387" s="218"/>
      <c r="AT3387" s="219"/>
      <c r="AU3387" s="218"/>
      <c r="AV3387" s="114">
        <f t="shared" si="2837"/>
        <v>0</v>
      </c>
      <c r="AW3387" s="113">
        <f t="shared" si="2838"/>
        <v>0</v>
      </c>
      <c r="AX3387" s="210"/>
      <c r="AY3387" s="111">
        <f t="shared" si="2839"/>
        <v>0</v>
      </c>
      <c r="AZ3387" s="113">
        <f t="shared" si="2840"/>
        <v>0</v>
      </c>
      <c r="BA3387" s="114">
        <f t="shared" si="2841"/>
        <v>0</v>
      </c>
      <c r="BB3387" s="113">
        <f t="shared" si="2842"/>
        <v>0</v>
      </c>
      <c r="BC3387" s="113">
        <f t="shared" si="2843"/>
        <v>0</v>
      </c>
      <c r="BD3387" s="117">
        <f t="shared" si="2844"/>
        <v>0</v>
      </c>
    </row>
    <row r="3388" spans="2:56" x14ac:dyDescent="0.3">
      <c r="B3388" s="211" t="s">
        <v>145</v>
      </c>
      <c r="C3388" s="212"/>
      <c r="D3388" s="213"/>
      <c r="E3388" s="144">
        <f t="shared" si="2830"/>
        <v>0</v>
      </c>
      <c r="F3388" s="212"/>
      <c r="G3388" s="213"/>
      <c r="H3388" s="144">
        <f t="shared" si="2831"/>
        <v>0</v>
      </c>
      <c r="I3388" s="212"/>
      <c r="J3388" s="213"/>
      <c r="K3388" s="144">
        <f t="shared" si="2832"/>
        <v>0</v>
      </c>
      <c r="L3388" s="212"/>
      <c r="M3388" s="214"/>
      <c r="N3388" s="215"/>
      <c r="O3388" s="212"/>
      <c r="P3388" s="215"/>
      <c r="Q3388" s="139">
        <f t="shared" si="2833"/>
        <v>0</v>
      </c>
      <c r="R3388" s="215"/>
      <c r="S3388" s="215"/>
      <c r="T3388" s="140">
        <f t="shared" si="2845"/>
        <v>0</v>
      </c>
      <c r="U3388" s="216"/>
      <c r="V3388" s="212"/>
      <c r="W3388" s="215"/>
      <c r="X3388" s="139">
        <f t="shared" si="2834"/>
        <v>0</v>
      </c>
      <c r="Y3388" s="215"/>
      <c r="Z3388" s="215"/>
      <c r="AA3388" s="140">
        <f t="shared" si="2846"/>
        <v>0</v>
      </c>
      <c r="AB3388" s="216"/>
      <c r="AC3388" s="212"/>
      <c r="AD3388" s="215"/>
      <c r="AE3388" s="139">
        <f t="shared" si="2835"/>
        <v>0</v>
      </c>
      <c r="AF3388" s="215"/>
      <c r="AG3388" s="215"/>
      <c r="AH3388" s="140">
        <f t="shared" si="2847"/>
        <v>0</v>
      </c>
      <c r="AJ3388" s="217"/>
      <c r="AK3388" s="218"/>
      <c r="AL3388" s="219"/>
      <c r="AM3388" s="218"/>
      <c r="AN3388" s="219"/>
      <c r="AO3388" s="218"/>
      <c r="AP3388" s="219"/>
      <c r="AQ3388" s="218"/>
      <c r="AR3388" s="219"/>
      <c r="AS3388" s="218"/>
      <c r="AT3388" s="219"/>
      <c r="AU3388" s="218"/>
      <c r="AV3388" s="114">
        <f t="shared" si="2837"/>
        <v>0</v>
      </c>
      <c r="AW3388" s="113">
        <f t="shared" si="2838"/>
        <v>0</v>
      </c>
      <c r="AX3388" s="210"/>
      <c r="AY3388" s="111">
        <f t="shared" si="2839"/>
        <v>0</v>
      </c>
      <c r="AZ3388" s="113">
        <f t="shared" si="2840"/>
        <v>0</v>
      </c>
      <c r="BA3388" s="114">
        <f t="shared" si="2841"/>
        <v>0</v>
      </c>
      <c r="BB3388" s="113">
        <f t="shared" si="2842"/>
        <v>0</v>
      </c>
      <c r="BC3388" s="113">
        <f t="shared" si="2843"/>
        <v>0</v>
      </c>
      <c r="BD3388" s="117">
        <f t="shared" si="2844"/>
        <v>0</v>
      </c>
    </row>
    <row r="3389" spans="2:56" x14ac:dyDescent="0.3">
      <c r="B3389" s="211" t="s">
        <v>146</v>
      </c>
      <c r="C3389" s="212"/>
      <c r="D3389" s="213"/>
      <c r="E3389" s="144">
        <f t="shared" si="2830"/>
        <v>0</v>
      </c>
      <c r="F3389" s="212"/>
      <c r="G3389" s="213"/>
      <c r="H3389" s="144">
        <f t="shared" si="2831"/>
        <v>0</v>
      </c>
      <c r="I3389" s="212"/>
      <c r="J3389" s="213"/>
      <c r="K3389" s="144">
        <f t="shared" si="2832"/>
        <v>0</v>
      </c>
      <c r="L3389" s="212"/>
      <c r="M3389" s="214"/>
      <c r="N3389" s="215"/>
      <c r="O3389" s="212"/>
      <c r="P3389" s="215"/>
      <c r="Q3389" s="139">
        <f t="shared" si="2833"/>
        <v>0</v>
      </c>
      <c r="R3389" s="215"/>
      <c r="S3389" s="215"/>
      <c r="T3389" s="140">
        <f t="shared" si="2845"/>
        <v>0</v>
      </c>
      <c r="U3389" s="216"/>
      <c r="V3389" s="212"/>
      <c r="W3389" s="215"/>
      <c r="X3389" s="139">
        <f t="shared" si="2834"/>
        <v>0</v>
      </c>
      <c r="Y3389" s="215"/>
      <c r="Z3389" s="215"/>
      <c r="AA3389" s="140">
        <f t="shared" si="2846"/>
        <v>0</v>
      </c>
      <c r="AB3389" s="216"/>
      <c r="AC3389" s="212"/>
      <c r="AD3389" s="215"/>
      <c r="AE3389" s="139">
        <f t="shared" si="2835"/>
        <v>0</v>
      </c>
      <c r="AF3389" s="215"/>
      <c r="AG3389" s="215"/>
      <c r="AH3389" s="140">
        <f t="shared" si="2847"/>
        <v>0</v>
      </c>
      <c r="AJ3389" s="217"/>
      <c r="AK3389" s="218"/>
      <c r="AL3389" s="219"/>
      <c r="AM3389" s="218"/>
      <c r="AN3389" s="219"/>
      <c r="AO3389" s="218"/>
      <c r="AP3389" s="219"/>
      <c r="AQ3389" s="218"/>
      <c r="AR3389" s="219"/>
      <c r="AS3389" s="218"/>
      <c r="AT3389" s="219"/>
      <c r="AU3389" s="218"/>
      <c r="AV3389" s="114">
        <f t="shared" si="2837"/>
        <v>0</v>
      </c>
      <c r="AW3389" s="113">
        <f t="shared" si="2838"/>
        <v>0</v>
      </c>
      <c r="AX3389" s="210"/>
      <c r="AY3389" s="111">
        <f t="shared" si="2839"/>
        <v>0</v>
      </c>
      <c r="AZ3389" s="113">
        <f t="shared" si="2840"/>
        <v>0</v>
      </c>
      <c r="BA3389" s="114">
        <f t="shared" si="2841"/>
        <v>0</v>
      </c>
      <c r="BB3389" s="113">
        <f t="shared" si="2842"/>
        <v>0</v>
      </c>
      <c r="BC3389" s="113">
        <f t="shared" si="2843"/>
        <v>0</v>
      </c>
      <c r="BD3389" s="117">
        <f t="shared" si="2844"/>
        <v>0</v>
      </c>
    </row>
    <row r="3390" spans="2:56" x14ac:dyDescent="0.3">
      <c r="B3390" s="211" t="s">
        <v>147</v>
      </c>
      <c r="C3390" s="212"/>
      <c r="D3390" s="213"/>
      <c r="E3390" s="144">
        <f t="shared" si="2830"/>
        <v>0</v>
      </c>
      <c r="F3390" s="212"/>
      <c r="G3390" s="213"/>
      <c r="H3390" s="144">
        <f t="shared" si="2831"/>
        <v>0</v>
      </c>
      <c r="I3390" s="212"/>
      <c r="J3390" s="213"/>
      <c r="K3390" s="144">
        <f t="shared" si="2832"/>
        <v>0</v>
      </c>
      <c r="L3390" s="212"/>
      <c r="M3390" s="214"/>
      <c r="N3390" s="215"/>
      <c r="O3390" s="212"/>
      <c r="P3390" s="215"/>
      <c r="Q3390" s="139">
        <f t="shared" si="2833"/>
        <v>0</v>
      </c>
      <c r="R3390" s="215"/>
      <c r="S3390" s="215"/>
      <c r="T3390" s="140">
        <f t="shared" si="2845"/>
        <v>0</v>
      </c>
      <c r="U3390" s="216"/>
      <c r="V3390" s="212"/>
      <c r="W3390" s="215"/>
      <c r="X3390" s="139">
        <f t="shared" si="2834"/>
        <v>0</v>
      </c>
      <c r="Y3390" s="215"/>
      <c r="Z3390" s="215"/>
      <c r="AA3390" s="140">
        <f t="shared" si="2846"/>
        <v>0</v>
      </c>
      <c r="AB3390" s="216"/>
      <c r="AC3390" s="212"/>
      <c r="AD3390" s="215"/>
      <c r="AE3390" s="139">
        <f t="shared" si="2835"/>
        <v>0</v>
      </c>
      <c r="AF3390" s="215"/>
      <c r="AG3390" s="215"/>
      <c r="AH3390" s="140">
        <f t="shared" si="2847"/>
        <v>0</v>
      </c>
      <c r="AJ3390" s="217"/>
      <c r="AK3390" s="218"/>
      <c r="AL3390" s="219"/>
      <c r="AM3390" s="218"/>
      <c r="AN3390" s="219"/>
      <c r="AO3390" s="218"/>
      <c r="AP3390" s="219"/>
      <c r="AQ3390" s="218"/>
      <c r="AR3390" s="219"/>
      <c r="AS3390" s="218"/>
      <c r="AT3390" s="219"/>
      <c r="AU3390" s="218"/>
      <c r="AV3390" s="114">
        <f t="shared" si="2837"/>
        <v>0</v>
      </c>
      <c r="AW3390" s="113">
        <f t="shared" si="2838"/>
        <v>0</v>
      </c>
      <c r="AX3390" s="210"/>
      <c r="AY3390" s="111">
        <f t="shared" si="2839"/>
        <v>0</v>
      </c>
      <c r="AZ3390" s="113">
        <f t="shared" si="2840"/>
        <v>0</v>
      </c>
      <c r="BA3390" s="114">
        <f t="shared" si="2841"/>
        <v>0</v>
      </c>
      <c r="BB3390" s="113">
        <f t="shared" si="2842"/>
        <v>0</v>
      </c>
      <c r="BC3390" s="113">
        <f t="shared" si="2843"/>
        <v>0</v>
      </c>
      <c r="BD3390" s="117">
        <f t="shared" si="2844"/>
        <v>0</v>
      </c>
    </row>
    <row r="3391" spans="2:56" x14ac:dyDescent="0.3">
      <c r="B3391" s="211" t="s">
        <v>148</v>
      </c>
      <c r="C3391" s="212"/>
      <c r="D3391" s="213"/>
      <c r="E3391" s="144">
        <f t="shared" si="2830"/>
        <v>0</v>
      </c>
      <c r="F3391" s="212"/>
      <c r="G3391" s="213"/>
      <c r="H3391" s="144">
        <f t="shared" si="2831"/>
        <v>0</v>
      </c>
      <c r="I3391" s="212"/>
      <c r="J3391" s="213"/>
      <c r="K3391" s="144">
        <f t="shared" si="2832"/>
        <v>0</v>
      </c>
      <c r="L3391" s="212"/>
      <c r="M3391" s="214"/>
      <c r="N3391" s="215"/>
      <c r="O3391" s="212"/>
      <c r="P3391" s="215"/>
      <c r="Q3391" s="139">
        <f t="shared" si="2833"/>
        <v>0</v>
      </c>
      <c r="R3391" s="215"/>
      <c r="S3391" s="215"/>
      <c r="T3391" s="140">
        <f t="shared" si="2845"/>
        <v>0</v>
      </c>
      <c r="U3391" s="216"/>
      <c r="V3391" s="212"/>
      <c r="W3391" s="215"/>
      <c r="X3391" s="139">
        <f t="shared" si="2834"/>
        <v>0</v>
      </c>
      <c r="Y3391" s="215"/>
      <c r="Z3391" s="215"/>
      <c r="AA3391" s="140">
        <f t="shared" si="2846"/>
        <v>0</v>
      </c>
      <c r="AB3391" s="216"/>
      <c r="AC3391" s="212"/>
      <c r="AD3391" s="215"/>
      <c r="AE3391" s="139">
        <f t="shared" si="2835"/>
        <v>0</v>
      </c>
      <c r="AF3391" s="215"/>
      <c r="AG3391" s="215"/>
      <c r="AH3391" s="140">
        <f t="shared" si="2847"/>
        <v>0</v>
      </c>
      <c r="AJ3391" s="217"/>
      <c r="AK3391" s="218"/>
      <c r="AL3391" s="219"/>
      <c r="AM3391" s="218"/>
      <c r="AN3391" s="219"/>
      <c r="AO3391" s="218"/>
      <c r="AP3391" s="219"/>
      <c r="AQ3391" s="218"/>
      <c r="AR3391" s="219"/>
      <c r="AS3391" s="218"/>
      <c r="AT3391" s="219"/>
      <c r="AU3391" s="218"/>
      <c r="AV3391" s="114">
        <f t="shared" si="2837"/>
        <v>0</v>
      </c>
      <c r="AW3391" s="113">
        <f t="shared" si="2838"/>
        <v>0</v>
      </c>
      <c r="AX3391" s="210"/>
      <c r="AY3391" s="111">
        <f t="shared" si="2839"/>
        <v>0</v>
      </c>
      <c r="AZ3391" s="113">
        <f t="shared" si="2840"/>
        <v>0</v>
      </c>
      <c r="BA3391" s="114">
        <f t="shared" si="2841"/>
        <v>0</v>
      </c>
      <c r="BB3391" s="113">
        <f t="shared" si="2842"/>
        <v>0</v>
      </c>
      <c r="BC3391" s="113">
        <f t="shared" si="2843"/>
        <v>0</v>
      </c>
      <c r="BD3391" s="117">
        <f t="shared" si="2844"/>
        <v>0</v>
      </c>
    </row>
    <row r="3392" spans="2:56" x14ac:dyDescent="0.3">
      <c r="B3392" s="211" t="s">
        <v>149</v>
      </c>
      <c r="C3392" s="212"/>
      <c r="D3392" s="213"/>
      <c r="E3392" s="144">
        <f t="shared" si="2830"/>
        <v>0</v>
      </c>
      <c r="F3392" s="212"/>
      <c r="G3392" s="213"/>
      <c r="H3392" s="144">
        <f t="shared" si="2831"/>
        <v>0</v>
      </c>
      <c r="I3392" s="212"/>
      <c r="J3392" s="213"/>
      <c r="K3392" s="144">
        <f t="shared" si="2832"/>
        <v>0</v>
      </c>
      <c r="L3392" s="212"/>
      <c r="M3392" s="214"/>
      <c r="N3392" s="215"/>
      <c r="O3392" s="212"/>
      <c r="P3392" s="215"/>
      <c r="Q3392" s="139">
        <f t="shared" si="2833"/>
        <v>0</v>
      </c>
      <c r="R3392" s="215"/>
      <c r="S3392" s="215"/>
      <c r="T3392" s="140">
        <f t="shared" si="2845"/>
        <v>0</v>
      </c>
      <c r="U3392" s="216"/>
      <c r="V3392" s="212"/>
      <c r="W3392" s="215"/>
      <c r="X3392" s="139">
        <f t="shared" si="2834"/>
        <v>0</v>
      </c>
      <c r="Y3392" s="215"/>
      <c r="Z3392" s="215"/>
      <c r="AA3392" s="140">
        <f t="shared" si="2846"/>
        <v>0</v>
      </c>
      <c r="AB3392" s="216"/>
      <c r="AC3392" s="212"/>
      <c r="AD3392" s="215"/>
      <c r="AE3392" s="139">
        <f t="shared" si="2835"/>
        <v>0</v>
      </c>
      <c r="AF3392" s="215"/>
      <c r="AG3392" s="215"/>
      <c r="AH3392" s="140">
        <f t="shared" si="2847"/>
        <v>0</v>
      </c>
      <c r="AJ3392" s="217"/>
      <c r="AK3392" s="218"/>
      <c r="AL3392" s="219"/>
      <c r="AM3392" s="218"/>
      <c r="AN3392" s="219"/>
      <c r="AO3392" s="218"/>
      <c r="AP3392" s="219"/>
      <c r="AQ3392" s="218"/>
      <c r="AR3392" s="219"/>
      <c r="AS3392" s="218"/>
      <c r="AT3392" s="219"/>
      <c r="AU3392" s="218"/>
      <c r="AV3392" s="114">
        <f t="shared" si="2837"/>
        <v>0</v>
      </c>
      <c r="AW3392" s="113">
        <f t="shared" si="2838"/>
        <v>0</v>
      </c>
      <c r="AX3392" s="210"/>
      <c r="AY3392" s="111">
        <f t="shared" si="2839"/>
        <v>0</v>
      </c>
      <c r="AZ3392" s="113">
        <f t="shared" si="2840"/>
        <v>0</v>
      </c>
      <c r="BA3392" s="114">
        <f t="shared" si="2841"/>
        <v>0</v>
      </c>
      <c r="BB3392" s="113">
        <f t="shared" si="2842"/>
        <v>0</v>
      </c>
      <c r="BC3392" s="113">
        <f t="shared" si="2843"/>
        <v>0</v>
      </c>
      <c r="BD3392" s="117">
        <f t="shared" si="2844"/>
        <v>0</v>
      </c>
    </row>
    <row r="3393" spans="2:56" x14ac:dyDescent="0.3">
      <c r="B3393" s="222" t="s">
        <v>150</v>
      </c>
      <c r="C3393" s="78">
        <f>SUM(C3394:C3400)</f>
        <v>0</v>
      </c>
      <c r="D3393" s="79">
        <f>SUM(D3394:D3400)</f>
        <v>0</v>
      </c>
      <c r="E3393" s="69">
        <f t="shared" si="2830"/>
        <v>0</v>
      </c>
      <c r="F3393" s="78">
        <f>SUM(F3394:F3400)</f>
        <v>0</v>
      </c>
      <c r="G3393" s="79">
        <f>SUM(G3394:G3400)</f>
        <v>0</v>
      </c>
      <c r="H3393" s="69">
        <f t="shared" si="2831"/>
        <v>0</v>
      </c>
      <c r="I3393" s="78">
        <f>SUM(I3394:I3400)</f>
        <v>0</v>
      </c>
      <c r="J3393" s="79">
        <f>SUM(J3394:J3400)</f>
        <v>0</v>
      </c>
      <c r="K3393" s="69">
        <f t="shared" si="2832"/>
        <v>0</v>
      </c>
      <c r="L3393" s="78">
        <f>SUM(L3394:L3400)</f>
        <v>0</v>
      </c>
      <c r="M3393" s="80">
        <f>SUM(M3394:M3400)</f>
        <v>0</v>
      </c>
      <c r="N3393" s="81">
        <f>SUM(N3394:N3400)</f>
        <v>0</v>
      </c>
      <c r="O3393" s="78">
        <f>SUM(O3394:O3400)</f>
        <v>0</v>
      </c>
      <c r="P3393" s="81">
        <f>SUM(P3394:P3400)</f>
        <v>0</v>
      </c>
      <c r="Q3393" s="148">
        <f t="shared" si="2833"/>
        <v>0</v>
      </c>
      <c r="R3393" s="81">
        <f>SUM(R3394:R3400)</f>
        <v>0</v>
      </c>
      <c r="S3393" s="81">
        <f>SUM(S3394:S3400)</f>
        <v>0</v>
      </c>
      <c r="T3393" s="149">
        <f t="shared" si="2845"/>
        <v>0</v>
      </c>
      <c r="U3393" s="216"/>
      <c r="V3393" s="78">
        <f>SUM(V3394:V3400)</f>
        <v>0</v>
      </c>
      <c r="W3393" s="81">
        <f>SUM(W3394:W3400)</f>
        <v>0</v>
      </c>
      <c r="X3393" s="148">
        <f t="shared" si="2834"/>
        <v>0</v>
      </c>
      <c r="Y3393" s="81">
        <f>SUM(Y3394:Y3400)</f>
        <v>0</v>
      </c>
      <c r="Z3393" s="81">
        <f>SUM(Z3394:Z3400)</f>
        <v>0</v>
      </c>
      <c r="AA3393" s="149">
        <f t="shared" si="2846"/>
        <v>0</v>
      </c>
      <c r="AB3393" s="216"/>
      <c r="AC3393" s="78">
        <f>SUM(AC3394:AC3400)</f>
        <v>0</v>
      </c>
      <c r="AD3393" s="81">
        <f>SUM(AD3394:AD3400)</f>
        <v>0</v>
      </c>
      <c r="AE3393" s="148">
        <f t="shared" si="2835"/>
        <v>0</v>
      </c>
      <c r="AF3393" s="81">
        <f>SUM(AF3394:AF3400)</f>
        <v>0</v>
      </c>
      <c r="AG3393" s="81">
        <f>SUM(AG3394:AG3400)</f>
        <v>0</v>
      </c>
      <c r="AH3393" s="149">
        <f t="shared" si="2847"/>
        <v>0</v>
      </c>
      <c r="AJ3393" s="79">
        <f t="shared" ref="AJ3393:AU3393" si="2863">SUM(AJ3394:AJ3400)</f>
        <v>0</v>
      </c>
      <c r="AK3393" s="80">
        <f t="shared" si="2863"/>
        <v>0</v>
      </c>
      <c r="AL3393" s="81">
        <f t="shared" si="2863"/>
        <v>0</v>
      </c>
      <c r="AM3393" s="80">
        <f t="shared" si="2863"/>
        <v>0</v>
      </c>
      <c r="AN3393" s="81">
        <f t="shared" si="2863"/>
        <v>0</v>
      </c>
      <c r="AO3393" s="80">
        <f t="shared" si="2863"/>
        <v>0</v>
      </c>
      <c r="AP3393" s="81">
        <f t="shared" si="2863"/>
        <v>0</v>
      </c>
      <c r="AQ3393" s="80">
        <f t="shared" si="2863"/>
        <v>0</v>
      </c>
      <c r="AR3393" s="81">
        <f t="shared" si="2863"/>
        <v>0</v>
      </c>
      <c r="AS3393" s="80">
        <f t="shared" si="2863"/>
        <v>0</v>
      </c>
      <c r="AT3393" s="81">
        <f t="shared" si="2863"/>
        <v>0</v>
      </c>
      <c r="AU3393" s="80">
        <f t="shared" si="2863"/>
        <v>0</v>
      </c>
      <c r="AV3393" s="81">
        <f t="shared" si="2837"/>
        <v>0</v>
      </c>
      <c r="AW3393" s="80">
        <f t="shared" si="2838"/>
        <v>0</v>
      </c>
      <c r="AX3393" s="210"/>
      <c r="AY3393" s="79">
        <f t="shared" si="2839"/>
        <v>0</v>
      </c>
      <c r="AZ3393" s="80">
        <f t="shared" si="2840"/>
        <v>0</v>
      </c>
      <c r="BA3393" s="81">
        <f t="shared" si="2841"/>
        <v>0</v>
      </c>
      <c r="BB3393" s="80">
        <f t="shared" si="2842"/>
        <v>0</v>
      </c>
      <c r="BC3393" s="80">
        <f t="shared" si="2843"/>
        <v>0</v>
      </c>
      <c r="BD3393" s="86">
        <f t="shared" si="2844"/>
        <v>0</v>
      </c>
    </row>
    <row r="3394" spans="2:56" x14ac:dyDescent="0.3">
      <c r="B3394" s="211" t="s">
        <v>151</v>
      </c>
      <c r="C3394" s="212"/>
      <c r="D3394" s="213"/>
      <c r="E3394" s="144">
        <f t="shared" si="2830"/>
        <v>0</v>
      </c>
      <c r="F3394" s="212"/>
      <c r="G3394" s="213"/>
      <c r="H3394" s="144">
        <f t="shared" si="2831"/>
        <v>0</v>
      </c>
      <c r="I3394" s="212"/>
      <c r="J3394" s="213"/>
      <c r="K3394" s="144">
        <f t="shared" si="2832"/>
        <v>0</v>
      </c>
      <c r="L3394" s="212"/>
      <c r="M3394" s="214"/>
      <c r="N3394" s="215"/>
      <c r="O3394" s="212"/>
      <c r="P3394" s="215"/>
      <c r="Q3394" s="139">
        <f t="shared" si="2833"/>
        <v>0</v>
      </c>
      <c r="R3394" s="215"/>
      <c r="S3394" s="215"/>
      <c r="T3394" s="140">
        <f t="shared" si="2845"/>
        <v>0</v>
      </c>
      <c r="U3394" s="216"/>
      <c r="V3394" s="212"/>
      <c r="W3394" s="215"/>
      <c r="X3394" s="139">
        <f t="shared" si="2834"/>
        <v>0</v>
      </c>
      <c r="Y3394" s="215"/>
      <c r="Z3394" s="215"/>
      <c r="AA3394" s="140">
        <f t="shared" si="2846"/>
        <v>0</v>
      </c>
      <c r="AB3394" s="216"/>
      <c r="AC3394" s="212"/>
      <c r="AD3394" s="215"/>
      <c r="AE3394" s="139">
        <f t="shared" si="2835"/>
        <v>0</v>
      </c>
      <c r="AF3394" s="215"/>
      <c r="AG3394" s="215"/>
      <c r="AH3394" s="140">
        <f t="shared" si="2847"/>
        <v>0</v>
      </c>
      <c r="AJ3394" s="217"/>
      <c r="AK3394" s="218"/>
      <c r="AL3394" s="219"/>
      <c r="AM3394" s="218"/>
      <c r="AN3394" s="219"/>
      <c r="AO3394" s="218"/>
      <c r="AP3394" s="219"/>
      <c r="AQ3394" s="218"/>
      <c r="AR3394" s="219"/>
      <c r="AS3394" s="218"/>
      <c r="AT3394" s="219"/>
      <c r="AU3394" s="218"/>
      <c r="AV3394" s="114">
        <f t="shared" si="2837"/>
        <v>0</v>
      </c>
      <c r="AW3394" s="113">
        <f t="shared" si="2838"/>
        <v>0</v>
      </c>
      <c r="AX3394" s="210"/>
      <c r="AY3394" s="111">
        <f t="shared" si="2839"/>
        <v>0</v>
      </c>
      <c r="AZ3394" s="113">
        <f t="shared" si="2840"/>
        <v>0</v>
      </c>
      <c r="BA3394" s="114">
        <f t="shared" si="2841"/>
        <v>0</v>
      </c>
      <c r="BB3394" s="113">
        <f t="shared" si="2842"/>
        <v>0</v>
      </c>
      <c r="BC3394" s="113">
        <f t="shared" si="2843"/>
        <v>0</v>
      </c>
      <c r="BD3394" s="117">
        <f t="shared" si="2844"/>
        <v>0</v>
      </c>
    </row>
    <row r="3395" spans="2:56" x14ac:dyDescent="0.3">
      <c r="B3395" s="211" t="s">
        <v>152</v>
      </c>
      <c r="C3395" s="212"/>
      <c r="D3395" s="213"/>
      <c r="E3395" s="144">
        <f t="shared" si="2830"/>
        <v>0</v>
      </c>
      <c r="F3395" s="212"/>
      <c r="G3395" s="213"/>
      <c r="H3395" s="144">
        <f t="shared" si="2831"/>
        <v>0</v>
      </c>
      <c r="I3395" s="212"/>
      <c r="J3395" s="213"/>
      <c r="K3395" s="144">
        <f t="shared" si="2832"/>
        <v>0</v>
      </c>
      <c r="L3395" s="212"/>
      <c r="M3395" s="214"/>
      <c r="N3395" s="215"/>
      <c r="O3395" s="212"/>
      <c r="P3395" s="215"/>
      <c r="Q3395" s="139">
        <f t="shared" si="2833"/>
        <v>0</v>
      </c>
      <c r="R3395" s="215"/>
      <c r="S3395" s="215"/>
      <c r="T3395" s="140">
        <f t="shared" si="2845"/>
        <v>0</v>
      </c>
      <c r="U3395" s="216"/>
      <c r="V3395" s="212"/>
      <c r="W3395" s="215"/>
      <c r="X3395" s="139">
        <f t="shared" si="2834"/>
        <v>0</v>
      </c>
      <c r="Y3395" s="215"/>
      <c r="Z3395" s="215"/>
      <c r="AA3395" s="140">
        <f t="shared" si="2846"/>
        <v>0</v>
      </c>
      <c r="AB3395" s="216"/>
      <c r="AC3395" s="212"/>
      <c r="AD3395" s="215"/>
      <c r="AE3395" s="139">
        <f t="shared" si="2835"/>
        <v>0</v>
      </c>
      <c r="AF3395" s="215"/>
      <c r="AG3395" s="215"/>
      <c r="AH3395" s="140">
        <f t="shared" si="2847"/>
        <v>0</v>
      </c>
      <c r="AJ3395" s="217"/>
      <c r="AK3395" s="218"/>
      <c r="AL3395" s="219"/>
      <c r="AM3395" s="218"/>
      <c r="AN3395" s="219"/>
      <c r="AO3395" s="218"/>
      <c r="AP3395" s="219"/>
      <c r="AQ3395" s="218"/>
      <c r="AR3395" s="219"/>
      <c r="AS3395" s="218"/>
      <c r="AT3395" s="219"/>
      <c r="AU3395" s="218"/>
      <c r="AV3395" s="114">
        <f t="shared" si="2837"/>
        <v>0</v>
      </c>
      <c r="AW3395" s="113">
        <f t="shared" si="2838"/>
        <v>0</v>
      </c>
      <c r="AX3395" s="210"/>
      <c r="AY3395" s="111">
        <f t="shared" si="2839"/>
        <v>0</v>
      </c>
      <c r="AZ3395" s="113">
        <f t="shared" si="2840"/>
        <v>0</v>
      </c>
      <c r="BA3395" s="114">
        <f t="shared" si="2841"/>
        <v>0</v>
      </c>
      <c r="BB3395" s="113">
        <f t="shared" si="2842"/>
        <v>0</v>
      </c>
      <c r="BC3395" s="113">
        <f t="shared" si="2843"/>
        <v>0</v>
      </c>
      <c r="BD3395" s="117">
        <f t="shared" si="2844"/>
        <v>0</v>
      </c>
    </row>
    <row r="3396" spans="2:56" x14ac:dyDescent="0.3">
      <c r="B3396" s="211" t="s">
        <v>153</v>
      </c>
      <c r="C3396" s="212"/>
      <c r="D3396" s="213"/>
      <c r="E3396" s="144">
        <f t="shared" si="2830"/>
        <v>0</v>
      </c>
      <c r="F3396" s="212"/>
      <c r="G3396" s="213"/>
      <c r="H3396" s="144">
        <f t="shared" si="2831"/>
        <v>0</v>
      </c>
      <c r="I3396" s="212"/>
      <c r="J3396" s="213"/>
      <c r="K3396" s="144">
        <f t="shared" si="2832"/>
        <v>0</v>
      </c>
      <c r="L3396" s="212"/>
      <c r="M3396" s="214"/>
      <c r="N3396" s="215"/>
      <c r="O3396" s="212"/>
      <c r="P3396" s="215"/>
      <c r="Q3396" s="139">
        <f t="shared" si="2833"/>
        <v>0</v>
      </c>
      <c r="R3396" s="215"/>
      <c r="S3396" s="215"/>
      <c r="T3396" s="140">
        <f t="shared" si="2845"/>
        <v>0</v>
      </c>
      <c r="U3396" s="216"/>
      <c r="V3396" s="212"/>
      <c r="W3396" s="215"/>
      <c r="X3396" s="139">
        <f t="shared" si="2834"/>
        <v>0</v>
      </c>
      <c r="Y3396" s="215"/>
      <c r="Z3396" s="215"/>
      <c r="AA3396" s="140">
        <f t="shared" si="2846"/>
        <v>0</v>
      </c>
      <c r="AB3396" s="216"/>
      <c r="AC3396" s="212"/>
      <c r="AD3396" s="215"/>
      <c r="AE3396" s="139">
        <f t="shared" si="2835"/>
        <v>0</v>
      </c>
      <c r="AF3396" s="215"/>
      <c r="AG3396" s="215"/>
      <c r="AH3396" s="140">
        <f t="shared" si="2847"/>
        <v>0</v>
      </c>
      <c r="AJ3396" s="217"/>
      <c r="AK3396" s="218"/>
      <c r="AL3396" s="219"/>
      <c r="AM3396" s="218"/>
      <c r="AN3396" s="219"/>
      <c r="AO3396" s="218"/>
      <c r="AP3396" s="219"/>
      <c r="AQ3396" s="218"/>
      <c r="AR3396" s="219"/>
      <c r="AS3396" s="218"/>
      <c r="AT3396" s="219"/>
      <c r="AU3396" s="218"/>
      <c r="AV3396" s="114">
        <f t="shared" si="2837"/>
        <v>0</v>
      </c>
      <c r="AW3396" s="113">
        <f t="shared" si="2838"/>
        <v>0</v>
      </c>
      <c r="AX3396" s="210"/>
      <c r="AY3396" s="111">
        <f t="shared" si="2839"/>
        <v>0</v>
      </c>
      <c r="AZ3396" s="113">
        <f t="shared" si="2840"/>
        <v>0</v>
      </c>
      <c r="BA3396" s="114">
        <f t="shared" si="2841"/>
        <v>0</v>
      </c>
      <c r="BB3396" s="113">
        <f t="shared" si="2842"/>
        <v>0</v>
      </c>
      <c r="BC3396" s="113">
        <f t="shared" si="2843"/>
        <v>0</v>
      </c>
      <c r="BD3396" s="117">
        <f t="shared" si="2844"/>
        <v>0</v>
      </c>
    </row>
    <row r="3397" spans="2:56" x14ac:dyDescent="0.3">
      <c r="B3397" s="211" t="s">
        <v>154</v>
      </c>
      <c r="C3397" s="212"/>
      <c r="D3397" s="213"/>
      <c r="E3397" s="144">
        <f t="shared" si="2830"/>
        <v>0</v>
      </c>
      <c r="F3397" s="212"/>
      <c r="G3397" s="213"/>
      <c r="H3397" s="144">
        <f t="shared" si="2831"/>
        <v>0</v>
      </c>
      <c r="I3397" s="212"/>
      <c r="J3397" s="213"/>
      <c r="K3397" s="144">
        <f t="shared" si="2832"/>
        <v>0</v>
      </c>
      <c r="L3397" s="212"/>
      <c r="M3397" s="214"/>
      <c r="N3397" s="215"/>
      <c r="O3397" s="212"/>
      <c r="P3397" s="215"/>
      <c r="Q3397" s="139">
        <f t="shared" si="2833"/>
        <v>0</v>
      </c>
      <c r="R3397" s="215"/>
      <c r="S3397" s="215"/>
      <c r="T3397" s="140">
        <f t="shared" si="2845"/>
        <v>0</v>
      </c>
      <c r="U3397" s="216"/>
      <c r="V3397" s="212"/>
      <c r="W3397" s="215"/>
      <c r="X3397" s="139">
        <f t="shared" si="2834"/>
        <v>0</v>
      </c>
      <c r="Y3397" s="215"/>
      <c r="Z3397" s="215"/>
      <c r="AA3397" s="140">
        <f t="shared" si="2846"/>
        <v>0</v>
      </c>
      <c r="AB3397" s="216"/>
      <c r="AC3397" s="212"/>
      <c r="AD3397" s="215"/>
      <c r="AE3397" s="139">
        <f t="shared" si="2835"/>
        <v>0</v>
      </c>
      <c r="AF3397" s="215"/>
      <c r="AG3397" s="215"/>
      <c r="AH3397" s="140">
        <f t="shared" si="2847"/>
        <v>0</v>
      </c>
      <c r="AJ3397" s="217"/>
      <c r="AK3397" s="218"/>
      <c r="AL3397" s="219"/>
      <c r="AM3397" s="218"/>
      <c r="AN3397" s="219"/>
      <c r="AO3397" s="218"/>
      <c r="AP3397" s="219"/>
      <c r="AQ3397" s="218"/>
      <c r="AR3397" s="219"/>
      <c r="AS3397" s="218"/>
      <c r="AT3397" s="219"/>
      <c r="AU3397" s="218"/>
      <c r="AV3397" s="114">
        <f t="shared" si="2837"/>
        <v>0</v>
      </c>
      <c r="AW3397" s="113">
        <f t="shared" si="2838"/>
        <v>0</v>
      </c>
      <c r="AX3397" s="210"/>
      <c r="AY3397" s="111">
        <f t="shared" si="2839"/>
        <v>0</v>
      </c>
      <c r="AZ3397" s="113">
        <f t="shared" si="2840"/>
        <v>0</v>
      </c>
      <c r="BA3397" s="114">
        <f t="shared" si="2841"/>
        <v>0</v>
      </c>
      <c r="BB3397" s="113">
        <f t="shared" si="2842"/>
        <v>0</v>
      </c>
      <c r="BC3397" s="113">
        <f t="shared" si="2843"/>
        <v>0</v>
      </c>
      <c r="BD3397" s="117">
        <f t="shared" si="2844"/>
        <v>0</v>
      </c>
    </row>
    <row r="3398" spans="2:56" x14ac:dyDescent="0.3">
      <c r="B3398" s="211" t="s">
        <v>155</v>
      </c>
      <c r="C3398" s="212"/>
      <c r="D3398" s="213"/>
      <c r="E3398" s="144">
        <f t="shared" si="2830"/>
        <v>0</v>
      </c>
      <c r="F3398" s="212"/>
      <c r="G3398" s="213"/>
      <c r="H3398" s="144">
        <f t="shared" si="2831"/>
        <v>0</v>
      </c>
      <c r="I3398" s="212"/>
      <c r="J3398" s="213"/>
      <c r="K3398" s="144">
        <f t="shared" si="2832"/>
        <v>0</v>
      </c>
      <c r="L3398" s="212"/>
      <c r="M3398" s="214"/>
      <c r="N3398" s="215"/>
      <c r="O3398" s="212"/>
      <c r="P3398" s="215"/>
      <c r="Q3398" s="139">
        <f t="shared" si="2833"/>
        <v>0</v>
      </c>
      <c r="R3398" s="215"/>
      <c r="S3398" s="215"/>
      <c r="T3398" s="140">
        <f t="shared" si="2845"/>
        <v>0</v>
      </c>
      <c r="U3398" s="216"/>
      <c r="V3398" s="212"/>
      <c r="W3398" s="215"/>
      <c r="X3398" s="139">
        <f t="shared" si="2834"/>
        <v>0</v>
      </c>
      <c r="Y3398" s="215"/>
      <c r="Z3398" s="215"/>
      <c r="AA3398" s="140">
        <f t="shared" si="2846"/>
        <v>0</v>
      </c>
      <c r="AB3398" s="216"/>
      <c r="AC3398" s="212"/>
      <c r="AD3398" s="215"/>
      <c r="AE3398" s="139">
        <f t="shared" si="2835"/>
        <v>0</v>
      </c>
      <c r="AF3398" s="215"/>
      <c r="AG3398" s="215"/>
      <c r="AH3398" s="140">
        <f t="shared" si="2847"/>
        <v>0</v>
      </c>
      <c r="AJ3398" s="217"/>
      <c r="AK3398" s="218"/>
      <c r="AL3398" s="219"/>
      <c r="AM3398" s="218"/>
      <c r="AN3398" s="219"/>
      <c r="AO3398" s="218"/>
      <c r="AP3398" s="219"/>
      <c r="AQ3398" s="218"/>
      <c r="AR3398" s="219"/>
      <c r="AS3398" s="218"/>
      <c r="AT3398" s="219"/>
      <c r="AU3398" s="218"/>
      <c r="AV3398" s="114">
        <f t="shared" si="2837"/>
        <v>0</v>
      </c>
      <c r="AW3398" s="113">
        <f t="shared" si="2838"/>
        <v>0</v>
      </c>
      <c r="AX3398" s="210"/>
      <c r="AY3398" s="111">
        <f t="shared" si="2839"/>
        <v>0</v>
      </c>
      <c r="AZ3398" s="113">
        <f t="shared" si="2840"/>
        <v>0</v>
      </c>
      <c r="BA3398" s="114">
        <f t="shared" si="2841"/>
        <v>0</v>
      </c>
      <c r="BB3398" s="113">
        <f t="shared" si="2842"/>
        <v>0</v>
      </c>
      <c r="BC3398" s="113">
        <f t="shared" si="2843"/>
        <v>0</v>
      </c>
      <c r="BD3398" s="117">
        <f t="shared" si="2844"/>
        <v>0</v>
      </c>
    </row>
    <row r="3399" spans="2:56" x14ac:dyDescent="0.3">
      <c r="B3399" s="211" t="s">
        <v>156</v>
      </c>
      <c r="C3399" s="212"/>
      <c r="D3399" s="213"/>
      <c r="E3399" s="144">
        <f t="shared" si="2830"/>
        <v>0</v>
      </c>
      <c r="F3399" s="212"/>
      <c r="G3399" s="213"/>
      <c r="H3399" s="144">
        <f t="shared" si="2831"/>
        <v>0</v>
      </c>
      <c r="I3399" s="212"/>
      <c r="J3399" s="213"/>
      <c r="K3399" s="144">
        <f t="shared" si="2832"/>
        <v>0</v>
      </c>
      <c r="L3399" s="212"/>
      <c r="M3399" s="214"/>
      <c r="N3399" s="215"/>
      <c r="O3399" s="212"/>
      <c r="P3399" s="215"/>
      <c r="Q3399" s="139">
        <f t="shared" si="2833"/>
        <v>0</v>
      </c>
      <c r="R3399" s="215"/>
      <c r="S3399" s="215"/>
      <c r="T3399" s="140">
        <f t="shared" si="2845"/>
        <v>0</v>
      </c>
      <c r="U3399" s="216"/>
      <c r="V3399" s="212"/>
      <c r="W3399" s="215"/>
      <c r="X3399" s="139">
        <f t="shared" si="2834"/>
        <v>0</v>
      </c>
      <c r="Y3399" s="215"/>
      <c r="Z3399" s="215"/>
      <c r="AA3399" s="140">
        <f t="shared" si="2846"/>
        <v>0</v>
      </c>
      <c r="AB3399" s="216"/>
      <c r="AC3399" s="212"/>
      <c r="AD3399" s="215"/>
      <c r="AE3399" s="139">
        <f t="shared" si="2835"/>
        <v>0</v>
      </c>
      <c r="AF3399" s="215"/>
      <c r="AG3399" s="215"/>
      <c r="AH3399" s="140">
        <f t="shared" si="2847"/>
        <v>0</v>
      </c>
      <c r="AJ3399" s="217"/>
      <c r="AK3399" s="218"/>
      <c r="AL3399" s="219"/>
      <c r="AM3399" s="218"/>
      <c r="AN3399" s="219"/>
      <c r="AO3399" s="218"/>
      <c r="AP3399" s="219"/>
      <c r="AQ3399" s="218"/>
      <c r="AR3399" s="219"/>
      <c r="AS3399" s="218"/>
      <c r="AT3399" s="219"/>
      <c r="AU3399" s="218"/>
      <c r="AV3399" s="114">
        <f t="shared" si="2837"/>
        <v>0</v>
      </c>
      <c r="AW3399" s="113">
        <f t="shared" si="2838"/>
        <v>0</v>
      </c>
      <c r="AX3399" s="210"/>
      <c r="AY3399" s="111">
        <f t="shared" si="2839"/>
        <v>0</v>
      </c>
      <c r="AZ3399" s="113">
        <f t="shared" si="2840"/>
        <v>0</v>
      </c>
      <c r="BA3399" s="114">
        <f t="shared" si="2841"/>
        <v>0</v>
      </c>
      <c r="BB3399" s="113">
        <f t="shared" si="2842"/>
        <v>0</v>
      </c>
      <c r="BC3399" s="113">
        <f t="shared" si="2843"/>
        <v>0</v>
      </c>
      <c r="BD3399" s="117">
        <f t="shared" si="2844"/>
        <v>0</v>
      </c>
    </row>
    <row r="3400" spans="2:56" x14ac:dyDescent="0.3">
      <c r="B3400" s="211" t="s">
        <v>157</v>
      </c>
      <c r="C3400" s="212"/>
      <c r="D3400" s="213"/>
      <c r="E3400" s="144">
        <f t="shared" si="2830"/>
        <v>0</v>
      </c>
      <c r="F3400" s="212"/>
      <c r="G3400" s="213"/>
      <c r="H3400" s="144">
        <f t="shared" si="2831"/>
        <v>0</v>
      </c>
      <c r="I3400" s="212"/>
      <c r="J3400" s="213"/>
      <c r="K3400" s="144">
        <f t="shared" si="2832"/>
        <v>0</v>
      </c>
      <c r="L3400" s="212"/>
      <c r="M3400" s="214"/>
      <c r="N3400" s="215"/>
      <c r="O3400" s="212"/>
      <c r="P3400" s="215"/>
      <c r="Q3400" s="139">
        <f t="shared" si="2833"/>
        <v>0</v>
      </c>
      <c r="R3400" s="215"/>
      <c r="S3400" s="215"/>
      <c r="T3400" s="140">
        <f t="shared" si="2845"/>
        <v>0</v>
      </c>
      <c r="U3400" s="216"/>
      <c r="V3400" s="212"/>
      <c r="W3400" s="215"/>
      <c r="X3400" s="139">
        <f t="shared" si="2834"/>
        <v>0</v>
      </c>
      <c r="Y3400" s="215"/>
      <c r="Z3400" s="215"/>
      <c r="AA3400" s="140">
        <f t="shared" si="2846"/>
        <v>0</v>
      </c>
      <c r="AB3400" s="216"/>
      <c r="AC3400" s="212"/>
      <c r="AD3400" s="215"/>
      <c r="AE3400" s="139">
        <f t="shared" si="2835"/>
        <v>0</v>
      </c>
      <c r="AF3400" s="215"/>
      <c r="AG3400" s="215"/>
      <c r="AH3400" s="140">
        <f t="shared" si="2847"/>
        <v>0</v>
      </c>
      <c r="AJ3400" s="217"/>
      <c r="AK3400" s="218"/>
      <c r="AL3400" s="219"/>
      <c r="AM3400" s="218"/>
      <c r="AN3400" s="219"/>
      <c r="AO3400" s="218"/>
      <c r="AP3400" s="219"/>
      <c r="AQ3400" s="218"/>
      <c r="AR3400" s="219"/>
      <c r="AS3400" s="218"/>
      <c r="AT3400" s="219"/>
      <c r="AU3400" s="218"/>
      <c r="AV3400" s="114">
        <f t="shared" si="2837"/>
        <v>0</v>
      </c>
      <c r="AW3400" s="113">
        <f t="shared" si="2838"/>
        <v>0</v>
      </c>
      <c r="AX3400" s="210"/>
      <c r="AY3400" s="111">
        <f t="shared" si="2839"/>
        <v>0</v>
      </c>
      <c r="AZ3400" s="113">
        <f t="shared" si="2840"/>
        <v>0</v>
      </c>
      <c r="BA3400" s="114">
        <f t="shared" si="2841"/>
        <v>0</v>
      </c>
      <c r="BB3400" s="113">
        <f t="shared" si="2842"/>
        <v>0</v>
      </c>
      <c r="BC3400" s="113">
        <f t="shared" si="2843"/>
        <v>0</v>
      </c>
      <c r="BD3400" s="117">
        <f t="shared" si="2844"/>
        <v>0</v>
      </c>
    </row>
    <row r="3401" spans="2:56" x14ac:dyDescent="0.3">
      <c r="B3401" s="222" t="s">
        <v>158</v>
      </c>
      <c r="C3401" s="78">
        <f>SUM(C3402)</f>
        <v>0</v>
      </c>
      <c r="D3401" s="79">
        <f>SUM(D3402)</f>
        <v>0</v>
      </c>
      <c r="E3401" s="69">
        <f t="shared" si="2830"/>
        <v>0</v>
      </c>
      <c r="F3401" s="78">
        <f>SUM(F3402)</f>
        <v>0</v>
      </c>
      <c r="G3401" s="79">
        <f>SUM(G3402)</f>
        <v>0</v>
      </c>
      <c r="H3401" s="69">
        <f t="shared" si="2831"/>
        <v>0</v>
      </c>
      <c r="I3401" s="78">
        <f>SUM(I3402)</f>
        <v>0</v>
      </c>
      <c r="J3401" s="79">
        <f>SUM(J3402)</f>
        <v>0</v>
      </c>
      <c r="K3401" s="69">
        <f t="shared" si="2832"/>
        <v>0</v>
      </c>
      <c r="L3401" s="78">
        <f>SUM(L3402)</f>
        <v>0</v>
      </c>
      <c r="M3401" s="80">
        <f>SUM(M3402)</f>
        <v>0</v>
      </c>
      <c r="N3401" s="81">
        <f>SUM(N3402)</f>
        <v>0</v>
      </c>
      <c r="O3401" s="78">
        <f>SUM(O3402)</f>
        <v>0</v>
      </c>
      <c r="P3401" s="81">
        <f>SUM(P3402)</f>
        <v>0</v>
      </c>
      <c r="Q3401" s="148">
        <f t="shared" si="2833"/>
        <v>0</v>
      </c>
      <c r="R3401" s="81">
        <f>SUM(R3402)</f>
        <v>0</v>
      </c>
      <c r="S3401" s="81">
        <f>SUM(S3402)</f>
        <v>0</v>
      </c>
      <c r="T3401" s="149">
        <f t="shared" si="2845"/>
        <v>0</v>
      </c>
      <c r="U3401" s="216"/>
      <c r="V3401" s="78">
        <f>SUM(V3402)</f>
        <v>0</v>
      </c>
      <c r="W3401" s="81">
        <f>SUM(W3402)</f>
        <v>0</v>
      </c>
      <c r="X3401" s="148">
        <f t="shared" si="2834"/>
        <v>0</v>
      </c>
      <c r="Y3401" s="81">
        <f>SUM(Y3402)</f>
        <v>0</v>
      </c>
      <c r="Z3401" s="81">
        <f>SUM(Z3402)</f>
        <v>0</v>
      </c>
      <c r="AA3401" s="149">
        <f t="shared" si="2846"/>
        <v>0</v>
      </c>
      <c r="AB3401" s="216"/>
      <c r="AC3401" s="78">
        <f>SUM(AC3402)</f>
        <v>0</v>
      </c>
      <c r="AD3401" s="81">
        <f>SUM(AD3402)</f>
        <v>0</v>
      </c>
      <c r="AE3401" s="148">
        <f t="shared" si="2835"/>
        <v>0</v>
      </c>
      <c r="AF3401" s="81">
        <f>SUM(AF3402)</f>
        <v>0</v>
      </c>
      <c r="AG3401" s="81">
        <f>SUM(AG3402)</f>
        <v>0</v>
      </c>
      <c r="AH3401" s="149">
        <f t="shared" si="2847"/>
        <v>0</v>
      </c>
      <c r="AJ3401" s="79">
        <f t="shared" ref="AJ3401:AU3401" si="2864">SUM(AJ3402)</f>
        <v>0</v>
      </c>
      <c r="AK3401" s="80">
        <f t="shared" si="2864"/>
        <v>0</v>
      </c>
      <c r="AL3401" s="81">
        <f t="shared" si="2864"/>
        <v>0</v>
      </c>
      <c r="AM3401" s="80">
        <f t="shared" si="2864"/>
        <v>0</v>
      </c>
      <c r="AN3401" s="81">
        <f t="shared" si="2864"/>
        <v>0</v>
      </c>
      <c r="AO3401" s="80">
        <f t="shared" si="2864"/>
        <v>0</v>
      </c>
      <c r="AP3401" s="81">
        <f t="shared" si="2864"/>
        <v>0</v>
      </c>
      <c r="AQ3401" s="80">
        <f t="shared" si="2864"/>
        <v>0</v>
      </c>
      <c r="AR3401" s="81">
        <f t="shared" si="2864"/>
        <v>0</v>
      </c>
      <c r="AS3401" s="80">
        <f t="shared" si="2864"/>
        <v>0</v>
      </c>
      <c r="AT3401" s="81">
        <f t="shared" si="2864"/>
        <v>0</v>
      </c>
      <c r="AU3401" s="80">
        <f t="shared" si="2864"/>
        <v>0</v>
      </c>
      <c r="AV3401" s="81">
        <f t="shared" si="2837"/>
        <v>0</v>
      </c>
      <c r="AW3401" s="80">
        <f t="shared" si="2838"/>
        <v>0</v>
      </c>
      <c r="AX3401" s="210"/>
      <c r="AY3401" s="79">
        <f t="shared" si="2839"/>
        <v>0</v>
      </c>
      <c r="AZ3401" s="80">
        <f t="shared" si="2840"/>
        <v>0</v>
      </c>
      <c r="BA3401" s="81">
        <f t="shared" si="2841"/>
        <v>0</v>
      </c>
      <c r="BB3401" s="80">
        <f t="shared" si="2842"/>
        <v>0</v>
      </c>
      <c r="BC3401" s="80">
        <f t="shared" si="2843"/>
        <v>0</v>
      </c>
      <c r="BD3401" s="86">
        <f t="shared" si="2844"/>
        <v>0</v>
      </c>
    </row>
    <row r="3402" spans="2:56" x14ac:dyDescent="0.3">
      <c r="B3402" s="211" t="s">
        <v>159</v>
      </c>
      <c r="C3402" s="212"/>
      <c r="D3402" s="213"/>
      <c r="E3402" s="144">
        <f t="shared" si="2830"/>
        <v>0</v>
      </c>
      <c r="F3402" s="212"/>
      <c r="G3402" s="213"/>
      <c r="H3402" s="144">
        <f t="shared" si="2831"/>
        <v>0</v>
      </c>
      <c r="I3402" s="212"/>
      <c r="J3402" s="213"/>
      <c r="K3402" s="144">
        <f t="shared" si="2832"/>
        <v>0</v>
      </c>
      <c r="L3402" s="212"/>
      <c r="M3402" s="214"/>
      <c r="N3402" s="215"/>
      <c r="O3402" s="212"/>
      <c r="P3402" s="215"/>
      <c r="Q3402" s="139">
        <f t="shared" si="2833"/>
        <v>0</v>
      </c>
      <c r="R3402" s="215"/>
      <c r="S3402" s="215"/>
      <c r="T3402" s="140">
        <f t="shared" si="2845"/>
        <v>0</v>
      </c>
      <c r="U3402" s="216"/>
      <c r="V3402" s="212"/>
      <c r="W3402" s="215"/>
      <c r="X3402" s="139">
        <f t="shared" si="2834"/>
        <v>0</v>
      </c>
      <c r="Y3402" s="215"/>
      <c r="Z3402" s="215"/>
      <c r="AA3402" s="140">
        <f t="shared" si="2846"/>
        <v>0</v>
      </c>
      <c r="AB3402" s="216"/>
      <c r="AC3402" s="212"/>
      <c r="AD3402" s="215"/>
      <c r="AE3402" s="139">
        <f t="shared" si="2835"/>
        <v>0</v>
      </c>
      <c r="AF3402" s="215"/>
      <c r="AG3402" s="215"/>
      <c r="AH3402" s="140">
        <f t="shared" si="2847"/>
        <v>0</v>
      </c>
      <c r="AJ3402" s="217"/>
      <c r="AK3402" s="218"/>
      <c r="AL3402" s="219"/>
      <c r="AM3402" s="218"/>
      <c r="AN3402" s="219"/>
      <c r="AO3402" s="218"/>
      <c r="AP3402" s="219"/>
      <c r="AQ3402" s="218"/>
      <c r="AR3402" s="219"/>
      <c r="AS3402" s="218"/>
      <c r="AT3402" s="219"/>
      <c r="AU3402" s="218"/>
      <c r="AV3402" s="114">
        <f t="shared" si="2837"/>
        <v>0</v>
      </c>
      <c r="AW3402" s="113">
        <f t="shared" si="2838"/>
        <v>0</v>
      </c>
      <c r="AX3402" s="210"/>
      <c r="AY3402" s="111">
        <f t="shared" si="2839"/>
        <v>0</v>
      </c>
      <c r="AZ3402" s="113">
        <f t="shared" si="2840"/>
        <v>0</v>
      </c>
      <c r="BA3402" s="114">
        <f t="shared" si="2841"/>
        <v>0</v>
      </c>
      <c r="BB3402" s="113">
        <f t="shared" si="2842"/>
        <v>0</v>
      </c>
      <c r="BC3402" s="113">
        <f t="shared" si="2843"/>
        <v>0</v>
      </c>
      <c r="BD3402" s="117">
        <f t="shared" si="2844"/>
        <v>0</v>
      </c>
    </row>
    <row r="3403" spans="2:56" x14ac:dyDescent="0.3">
      <c r="B3403" s="222" t="s">
        <v>160</v>
      </c>
      <c r="C3403" s="78">
        <f>SUM(C3404:C3407)</f>
        <v>0</v>
      </c>
      <c r="D3403" s="79">
        <f>SUM(D3404:D3407)</f>
        <v>0</v>
      </c>
      <c r="E3403" s="69">
        <f t="shared" si="2830"/>
        <v>0</v>
      </c>
      <c r="F3403" s="78">
        <f>SUM(F3404:F3407)</f>
        <v>0</v>
      </c>
      <c r="G3403" s="79">
        <f>SUM(G3404:G3407)</f>
        <v>0</v>
      </c>
      <c r="H3403" s="69">
        <f t="shared" si="2831"/>
        <v>0</v>
      </c>
      <c r="I3403" s="78">
        <f>SUM(I3404:I3407)</f>
        <v>0</v>
      </c>
      <c r="J3403" s="79">
        <f>SUM(J3404:J3407)</f>
        <v>0</v>
      </c>
      <c r="K3403" s="69">
        <f t="shared" si="2832"/>
        <v>0</v>
      </c>
      <c r="L3403" s="78">
        <f>SUM(L3404:L3407)</f>
        <v>0</v>
      </c>
      <c r="M3403" s="80">
        <f>SUM(M3404:M3407)</f>
        <v>0</v>
      </c>
      <c r="N3403" s="81">
        <f>SUM(N3404:N3407)</f>
        <v>0</v>
      </c>
      <c r="O3403" s="78">
        <f>SUM(O3404:O3407)</f>
        <v>0</v>
      </c>
      <c r="P3403" s="81">
        <f>SUM(P3404:P3407)</f>
        <v>0</v>
      </c>
      <c r="Q3403" s="148">
        <f t="shared" si="2833"/>
        <v>0</v>
      </c>
      <c r="R3403" s="81">
        <f>SUM(R3404:R3407)</f>
        <v>0</v>
      </c>
      <c r="S3403" s="81">
        <f>SUM(S3404:S3407)</f>
        <v>0</v>
      </c>
      <c r="T3403" s="149">
        <f t="shared" si="2845"/>
        <v>0</v>
      </c>
      <c r="U3403" s="216"/>
      <c r="V3403" s="78">
        <f>SUM(V3404:V3407)</f>
        <v>0</v>
      </c>
      <c r="W3403" s="81">
        <f>SUM(W3404:W3407)</f>
        <v>0</v>
      </c>
      <c r="X3403" s="148">
        <f t="shared" si="2834"/>
        <v>0</v>
      </c>
      <c r="Y3403" s="81">
        <f>SUM(Y3404:Y3407)</f>
        <v>0</v>
      </c>
      <c r="Z3403" s="81">
        <f>SUM(Z3404:Z3407)</f>
        <v>0</v>
      </c>
      <c r="AA3403" s="149">
        <f t="shared" si="2846"/>
        <v>0</v>
      </c>
      <c r="AB3403" s="216"/>
      <c r="AC3403" s="78">
        <f>SUM(AC3404:AC3407)</f>
        <v>0</v>
      </c>
      <c r="AD3403" s="81">
        <f>SUM(AD3404:AD3407)</f>
        <v>0</v>
      </c>
      <c r="AE3403" s="148">
        <f t="shared" si="2835"/>
        <v>0</v>
      </c>
      <c r="AF3403" s="81">
        <f>SUM(AF3404:AF3407)</f>
        <v>0</v>
      </c>
      <c r="AG3403" s="81">
        <f>SUM(AG3404:AG3407)</f>
        <v>0</v>
      </c>
      <c r="AH3403" s="149">
        <f t="shared" si="2847"/>
        <v>0</v>
      </c>
      <c r="AJ3403" s="79">
        <f t="shared" ref="AJ3403:AU3403" si="2865">SUM(AJ3404:AJ3407)</f>
        <v>0</v>
      </c>
      <c r="AK3403" s="80">
        <f t="shared" si="2865"/>
        <v>0</v>
      </c>
      <c r="AL3403" s="81">
        <f t="shared" si="2865"/>
        <v>0</v>
      </c>
      <c r="AM3403" s="80">
        <f t="shared" si="2865"/>
        <v>0</v>
      </c>
      <c r="AN3403" s="81">
        <f t="shared" si="2865"/>
        <v>0</v>
      </c>
      <c r="AO3403" s="80">
        <f t="shared" si="2865"/>
        <v>0</v>
      </c>
      <c r="AP3403" s="81">
        <f t="shared" si="2865"/>
        <v>0</v>
      </c>
      <c r="AQ3403" s="80">
        <f t="shared" si="2865"/>
        <v>0</v>
      </c>
      <c r="AR3403" s="81">
        <f t="shared" si="2865"/>
        <v>0</v>
      </c>
      <c r="AS3403" s="80">
        <f t="shared" si="2865"/>
        <v>0</v>
      </c>
      <c r="AT3403" s="81">
        <f t="shared" si="2865"/>
        <v>0</v>
      </c>
      <c r="AU3403" s="80">
        <f t="shared" si="2865"/>
        <v>0</v>
      </c>
      <c r="AV3403" s="81">
        <f t="shared" si="2837"/>
        <v>0</v>
      </c>
      <c r="AW3403" s="80">
        <f t="shared" si="2838"/>
        <v>0</v>
      </c>
      <c r="AX3403" s="210"/>
      <c r="AY3403" s="79">
        <f t="shared" si="2839"/>
        <v>0</v>
      </c>
      <c r="AZ3403" s="80">
        <f t="shared" si="2840"/>
        <v>0</v>
      </c>
      <c r="BA3403" s="81">
        <f t="shared" si="2841"/>
        <v>0</v>
      </c>
      <c r="BB3403" s="80">
        <f t="shared" si="2842"/>
        <v>0</v>
      </c>
      <c r="BC3403" s="80">
        <f t="shared" si="2843"/>
        <v>0</v>
      </c>
      <c r="BD3403" s="86">
        <f t="shared" si="2844"/>
        <v>0</v>
      </c>
    </row>
    <row r="3404" spans="2:56" x14ac:dyDescent="0.3">
      <c r="B3404" s="211" t="s">
        <v>161</v>
      </c>
      <c r="C3404" s="212"/>
      <c r="D3404" s="213"/>
      <c r="E3404" s="144">
        <f t="shared" si="2830"/>
        <v>0</v>
      </c>
      <c r="F3404" s="212"/>
      <c r="G3404" s="213"/>
      <c r="H3404" s="144">
        <f t="shared" si="2831"/>
        <v>0</v>
      </c>
      <c r="I3404" s="212"/>
      <c r="J3404" s="213"/>
      <c r="K3404" s="144">
        <f t="shared" si="2832"/>
        <v>0</v>
      </c>
      <c r="L3404" s="212"/>
      <c r="M3404" s="214"/>
      <c r="N3404" s="215"/>
      <c r="O3404" s="212"/>
      <c r="P3404" s="215"/>
      <c r="Q3404" s="139">
        <f t="shared" si="2833"/>
        <v>0</v>
      </c>
      <c r="R3404" s="215"/>
      <c r="S3404" s="215"/>
      <c r="T3404" s="140">
        <f t="shared" si="2845"/>
        <v>0</v>
      </c>
      <c r="U3404" s="216"/>
      <c r="V3404" s="212"/>
      <c r="W3404" s="215"/>
      <c r="X3404" s="139">
        <f t="shared" si="2834"/>
        <v>0</v>
      </c>
      <c r="Y3404" s="215"/>
      <c r="Z3404" s="215"/>
      <c r="AA3404" s="140">
        <f t="shared" si="2846"/>
        <v>0</v>
      </c>
      <c r="AB3404" s="216"/>
      <c r="AC3404" s="212"/>
      <c r="AD3404" s="215"/>
      <c r="AE3404" s="139">
        <f t="shared" si="2835"/>
        <v>0</v>
      </c>
      <c r="AF3404" s="215"/>
      <c r="AG3404" s="215"/>
      <c r="AH3404" s="140">
        <f t="shared" si="2847"/>
        <v>0</v>
      </c>
      <c r="AJ3404" s="217"/>
      <c r="AK3404" s="218"/>
      <c r="AL3404" s="219"/>
      <c r="AM3404" s="218"/>
      <c r="AN3404" s="219"/>
      <c r="AO3404" s="218"/>
      <c r="AP3404" s="219"/>
      <c r="AQ3404" s="218"/>
      <c r="AR3404" s="219"/>
      <c r="AS3404" s="218"/>
      <c r="AT3404" s="219"/>
      <c r="AU3404" s="218"/>
      <c r="AV3404" s="114">
        <f t="shared" si="2837"/>
        <v>0</v>
      </c>
      <c r="AW3404" s="113">
        <f t="shared" si="2838"/>
        <v>0</v>
      </c>
      <c r="AX3404" s="210"/>
      <c r="AY3404" s="111">
        <f t="shared" si="2839"/>
        <v>0</v>
      </c>
      <c r="AZ3404" s="113">
        <f t="shared" si="2840"/>
        <v>0</v>
      </c>
      <c r="BA3404" s="114">
        <f t="shared" si="2841"/>
        <v>0</v>
      </c>
      <c r="BB3404" s="113">
        <f t="shared" si="2842"/>
        <v>0</v>
      </c>
      <c r="BC3404" s="113">
        <f t="shared" si="2843"/>
        <v>0</v>
      </c>
      <c r="BD3404" s="117">
        <f t="shared" si="2844"/>
        <v>0</v>
      </c>
    </row>
    <row r="3405" spans="2:56" x14ac:dyDescent="0.3">
      <c r="B3405" s="211" t="s">
        <v>162</v>
      </c>
      <c r="C3405" s="212"/>
      <c r="D3405" s="213"/>
      <c r="E3405" s="144">
        <f t="shared" si="2830"/>
        <v>0</v>
      </c>
      <c r="F3405" s="212"/>
      <c r="G3405" s="213"/>
      <c r="H3405" s="144">
        <f t="shared" si="2831"/>
        <v>0</v>
      </c>
      <c r="I3405" s="212"/>
      <c r="J3405" s="213"/>
      <c r="K3405" s="144">
        <f t="shared" si="2832"/>
        <v>0</v>
      </c>
      <c r="L3405" s="212"/>
      <c r="M3405" s="214"/>
      <c r="N3405" s="215"/>
      <c r="O3405" s="212"/>
      <c r="P3405" s="215"/>
      <c r="Q3405" s="139">
        <f t="shared" si="2833"/>
        <v>0</v>
      </c>
      <c r="R3405" s="215"/>
      <c r="S3405" s="215"/>
      <c r="T3405" s="140">
        <f t="shared" si="2845"/>
        <v>0</v>
      </c>
      <c r="U3405" s="216"/>
      <c r="V3405" s="212"/>
      <c r="W3405" s="215"/>
      <c r="X3405" s="139">
        <f t="shared" si="2834"/>
        <v>0</v>
      </c>
      <c r="Y3405" s="215"/>
      <c r="Z3405" s="215"/>
      <c r="AA3405" s="140">
        <f t="shared" si="2846"/>
        <v>0</v>
      </c>
      <c r="AB3405" s="216"/>
      <c r="AC3405" s="212"/>
      <c r="AD3405" s="215"/>
      <c r="AE3405" s="139">
        <f t="shared" si="2835"/>
        <v>0</v>
      </c>
      <c r="AF3405" s="215"/>
      <c r="AG3405" s="215"/>
      <c r="AH3405" s="140">
        <f t="shared" si="2847"/>
        <v>0</v>
      </c>
      <c r="AJ3405" s="217"/>
      <c r="AK3405" s="218"/>
      <c r="AL3405" s="219"/>
      <c r="AM3405" s="218"/>
      <c r="AN3405" s="219"/>
      <c r="AO3405" s="218"/>
      <c r="AP3405" s="219"/>
      <c r="AQ3405" s="218"/>
      <c r="AR3405" s="219"/>
      <c r="AS3405" s="218"/>
      <c r="AT3405" s="219"/>
      <c r="AU3405" s="218"/>
      <c r="AV3405" s="114">
        <f t="shared" si="2837"/>
        <v>0</v>
      </c>
      <c r="AW3405" s="113">
        <f t="shared" si="2838"/>
        <v>0</v>
      </c>
      <c r="AX3405" s="210"/>
      <c r="AY3405" s="111">
        <f t="shared" si="2839"/>
        <v>0</v>
      </c>
      <c r="AZ3405" s="113">
        <f t="shared" si="2840"/>
        <v>0</v>
      </c>
      <c r="BA3405" s="114">
        <f t="shared" si="2841"/>
        <v>0</v>
      </c>
      <c r="BB3405" s="113">
        <f t="shared" si="2842"/>
        <v>0</v>
      </c>
      <c r="BC3405" s="113">
        <f t="shared" si="2843"/>
        <v>0</v>
      </c>
      <c r="BD3405" s="117">
        <f t="shared" si="2844"/>
        <v>0</v>
      </c>
    </row>
    <row r="3406" spans="2:56" x14ac:dyDescent="0.3">
      <c r="B3406" s="211" t="s">
        <v>163</v>
      </c>
      <c r="C3406" s="212"/>
      <c r="D3406" s="213"/>
      <c r="E3406" s="144">
        <f t="shared" si="2830"/>
        <v>0</v>
      </c>
      <c r="F3406" s="212"/>
      <c r="G3406" s="213"/>
      <c r="H3406" s="144">
        <f t="shared" si="2831"/>
        <v>0</v>
      </c>
      <c r="I3406" s="212"/>
      <c r="J3406" s="213"/>
      <c r="K3406" s="144">
        <f t="shared" si="2832"/>
        <v>0</v>
      </c>
      <c r="L3406" s="212"/>
      <c r="M3406" s="214"/>
      <c r="N3406" s="215"/>
      <c r="O3406" s="212"/>
      <c r="P3406" s="215"/>
      <c r="Q3406" s="139">
        <f t="shared" si="2833"/>
        <v>0</v>
      </c>
      <c r="R3406" s="215"/>
      <c r="S3406" s="215"/>
      <c r="T3406" s="140">
        <f t="shared" si="2845"/>
        <v>0</v>
      </c>
      <c r="U3406" s="216"/>
      <c r="V3406" s="212"/>
      <c r="W3406" s="215"/>
      <c r="X3406" s="139">
        <f t="shared" si="2834"/>
        <v>0</v>
      </c>
      <c r="Y3406" s="215"/>
      <c r="Z3406" s="215"/>
      <c r="AA3406" s="140">
        <f t="shared" si="2846"/>
        <v>0</v>
      </c>
      <c r="AB3406" s="216"/>
      <c r="AC3406" s="212"/>
      <c r="AD3406" s="215"/>
      <c r="AE3406" s="139">
        <f t="shared" si="2835"/>
        <v>0</v>
      </c>
      <c r="AF3406" s="215"/>
      <c r="AG3406" s="215"/>
      <c r="AH3406" s="140">
        <f t="shared" si="2847"/>
        <v>0</v>
      </c>
      <c r="AJ3406" s="217"/>
      <c r="AK3406" s="218"/>
      <c r="AL3406" s="219"/>
      <c r="AM3406" s="218"/>
      <c r="AN3406" s="219"/>
      <c r="AO3406" s="218"/>
      <c r="AP3406" s="219"/>
      <c r="AQ3406" s="218"/>
      <c r="AR3406" s="219"/>
      <c r="AS3406" s="218"/>
      <c r="AT3406" s="219"/>
      <c r="AU3406" s="218"/>
      <c r="AV3406" s="114">
        <f t="shared" si="2837"/>
        <v>0</v>
      </c>
      <c r="AW3406" s="113">
        <f t="shared" si="2838"/>
        <v>0</v>
      </c>
      <c r="AX3406" s="210"/>
      <c r="AY3406" s="111">
        <f t="shared" si="2839"/>
        <v>0</v>
      </c>
      <c r="AZ3406" s="113">
        <f t="shared" si="2840"/>
        <v>0</v>
      </c>
      <c r="BA3406" s="114">
        <f t="shared" si="2841"/>
        <v>0</v>
      </c>
      <c r="BB3406" s="113">
        <f t="shared" si="2842"/>
        <v>0</v>
      </c>
      <c r="BC3406" s="113">
        <f t="shared" si="2843"/>
        <v>0</v>
      </c>
      <c r="BD3406" s="117">
        <f t="shared" si="2844"/>
        <v>0</v>
      </c>
    </row>
    <row r="3407" spans="2:56" x14ac:dyDescent="0.3">
      <c r="B3407" s="211" t="s">
        <v>164</v>
      </c>
      <c r="C3407" s="212"/>
      <c r="D3407" s="213"/>
      <c r="E3407" s="144">
        <f t="shared" si="2830"/>
        <v>0</v>
      </c>
      <c r="F3407" s="212"/>
      <c r="G3407" s="213"/>
      <c r="H3407" s="144">
        <f t="shared" si="2831"/>
        <v>0</v>
      </c>
      <c r="I3407" s="212"/>
      <c r="J3407" s="213"/>
      <c r="K3407" s="144">
        <f t="shared" si="2832"/>
        <v>0</v>
      </c>
      <c r="L3407" s="212"/>
      <c r="M3407" s="214"/>
      <c r="N3407" s="215"/>
      <c r="O3407" s="212"/>
      <c r="P3407" s="215"/>
      <c r="Q3407" s="139">
        <f t="shared" si="2833"/>
        <v>0</v>
      </c>
      <c r="R3407" s="215"/>
      <c r="S3407" s="215"/>
      <c r="T3407" s="140">
        <f t="shared" si="2845"/>
        <v>0</v>
      </c>
      <c r="U3407" s="216"/>
      <c r="V3407" s="212"/>
      <c r="W3407" s="215"/>
      <c r="X3407" s="139">
        <f t="shared" si="2834"/>
        <v>0</v>
      </c>
      <c r="Y3407" s="215"/>
      <c r="Z3407" s="215"/>
      <c r="AA3407" s="140">
        <f t="shared" si="2846"/>
        <v>0</v>
      </c>
      <c r="AB3407" s="216"/>
      <c r="AC3407" s="212"/>
      <c r="AD3407" s="215"/>
      <c r="AE3407" s="139">
        <f t="shared" si="2835"/>
        <v>0</v>
      </c>
      <c r="AF3407" s="215"/>
      <c r="AG3407" s="215"/>
      <c r="AH3407" s="140">
        <f t="shared" si="2847"/>
        <v>0</v>
      </c>
      <c r="AJ3407" s="217"/>
      <c r="AK3407" s="218"/>
      <c r="AL3407" s="219"/>
      <c r="AM3407" s="218"/>
      <c r="AN3407" s="219"/>
      <c r="AO3407" s="218"/>
      <c r="AP3407" s="219"/>
      <c r="AQ3407" s="218"/>
      <c r="AR3407" s="219"/>
      <c r="AS3407" s="218"/>
      <c r="AT3407" s="219"/>
      <c r="AU3407" s="218"/>
      <c r="AV3407" s="114">
        <f t="shared" si="2837"/>
        <v>0</v>
      </c>
      <c r="AW3407" s="113">
        <f t="shared" si="2838"/>
        <v>0</v>
      </c>
      <c r="AX3407" s="210"/>
      <c r="AY3407" s="111">
        <f t="shared" si="2839"/>
        <v>0</v>
      </c>
      <c r="AZ3407" s="113">
        <f t="shared" si="2840"/>
        <v>0</v>
      </c>
      <c r="BA3407" s="114">
        <f t="shared" si="2841"/>
        <v>0</v>
      </c>
      <c r="BB3407" s="113">
        <f t="shared" si="2842"/>
        <v>0</v>
      </c>
      <c r="BC3407" s="113">
        <f t="shared" si="2843"/>
        <v>0</v>
      </c>
      <c r="BD3407" s="117">
        <f t="shared" si="2844"/>
        <v>0</v>
      </c>
    </row>
    <row r="3408" spans="2:56" x14ac:dyDescent="0.3">
      <c r="B3408" s="222" t="s">
        <v>165</v>
      </c>
      <c r="C3408" s="78">
        <f>SUM(C3409)</f>
        <v>0</v>
      </c>
      <c r="D3408" s="79">
        <f>SUM(D3409)</f>
        <v>0</v>
      </c>
      <c r="E3408" s="69">
        <f t="shared" si="2830"/>
        <v>0</v>
      </c>
      <c r="F3408" s="78">
        <f>SUM(F3409)</f>
        <v>0</v>
      </c>
      <c r="G3408" s="79">
        <f>SUM(G3409)</f>
        <v>0</v>
      </c>
      <c r="H3408" s="69">
        <f t="shared" si="2831"/>
        <v>0</v>
      </c>
      <c r="I3408" s="78">
        <f>SUM(I3409)</f>
        <v>0</v>
      </c>
      <c r="J3408" s="79">
        <f>SUM(J3409)</f>
        <v>0</v>
      </c>
      <c r="K3408" s="69">
        <f t="shared" si="2832"/>
        <v>0</v>
      </c>
      <c r="L3408" s="78">
        <f>SUM(L3409)</f>
        <v>0</v>
      </c>
      <c r="M3408" s="80">
        <f>SUM(M3409)</f>
        <v>0</v>
      </c>
      <c r="N3408" s="81">
        <f>SUM(N3409)</f>
        <v>0</v>
      </c>
      <c r="O3408" s="78">
        <f>SUM(O3409)</f>
        <v>0</v>
      </c>
      <c r="P3408" s="81">
        <f>SUM(P3409)</f>
        <v>0</v>
      </c>
      <c r="Q3408" s="148">
        <f t="shared" si="2833"/>
        <v>0</v>
      </c>
      <c r="R3408" s="81">
        <f>SUM(R3409)</f>
        <v>0</v>
      </c>
      <c r="S3408" s="81">
        <f>SUM(S3409)</f>
        <v>0</v>
      </c>
      <c r="T3408" s="149">
        <f t="shared" si="2845"/>
        <v>0</v>
      </c>
      <c r="U3408" s="216"/>
      <c r="V3408" s="78">
        <f>SUM(V3409)</f>
        <v>0</v>
      </c>
      <c r="W3408" s="81">
        <f>SUM(W3409)</f>
        <v>0</v>
      </c>
      <c r="X3408" s="148">
        <f t="shared" si="2834"/>
        <v>0</v>
      </c>
      <c r="Y3408" s="81">
        <f>SUM(Y3409)</f>
        <v>0</v>
      </c>
      <c r="Z3408" s="81">
        <f>SUM(Z3409)</f>
        <v>0</v>
      </c>
      <c r="AA3408" s="149">
        <f t="shared" si="2846"/>
        <v>0</v>
      </c>
      <c r="AB3408" s="216"/>
      <c r="AC3408" s="78">
        <f>SUM(AC3409)</f>
        <v>0</v>
      </c>
      <c r="AD3408" s="81">
        <f>SUM(AD3409)</f>
        <v>0</v>
      </c>
      <c r="AE3408" s="148">
        <f t="shared" si="2835"/>
        <v>0</v>
      </c>
      <c r="AF3408" s="81">
        <f>SUM(AF3409)</f>
        <v>0</v>
      </c>
      <c r="AG3408" s="81">
        <f>SUM(AG3409)</f>
        <v>0</v>
      </c>
      <c r="AH3408" s="149">
        <f t="shared" si="2847"/>
        <v>0</v>
      </c>
      <c r="AJ3408" s="79">
        <f t="shared" ref="AJ3408:AU3408" si="2866">SUM(AJ3409)</f>
        <v>0</v>
      </c>
      <c r="AK3408" s="80">
        <f t="shared" si="2866"/>
        <v>0</v>
      </c>
      <c r="AL3408" s="81">
        <f t="shared" si="2866"/>
        <v>0</v>
      </c>
      <c r="AM3408" s="80">
        <f t="shared" si="2866"/>
        <v>0</v>
      </c>
      <c r="AN3408" s="81">
        <f t="shared" si="2866"/>
        <v>0</v>
      </c>
      <c r="AO3408" s="80">
        <f t="shared" si="2866"/>
        <v>0</v>
      </c>
      <c r="AP3408" s="81">
        <f t="shared" si="2866"/>
        <v>0</v>
      </c>
      <c r="AQ3408" s="80">
        <f t="shared" si="2866"/>
        <v>0</v>
      </c>
      <c r="AR3408" s="81">
        <f t="shared" si="2866"/>
        <v>0</v>
      </c>
      <c r="AS3408" s="80">
        <f t="shared" si="2866"/>
        <v>0</v>
      </c>
      <c r="AT3408" s="81">
        <f t="shared" si="2866"/>
        <v>0</v>
      </c>
      <c r="AU3408" s="80">
        <f t="shared" si="2866"/>
        <v>0</v>
      </c>
      <c r="AV3408" s="81">
        <f t="shared" si="2837"/>
        <v>0</v>
      </c>
      <c r="AW3408" s="80">
        <f t="shared" si="2838"/>
        <v>0</v>
      </c>
      <c r="AX3408" s="210"/>
      <c r="AY3408" s="79">
        <f t="shared" si="2839"/>
        <v>0</v>
      </c>
      <c r="AZ3408" s="80">
        <f t="shared" si="2840"/>
        <v>0</v>
      </c>
      <c r="BA3408" s="81">
        <f t="shared" si="2841"/>
        <v>0</v>
      </c>
      <c r="BB3408" s="80">
        <f t="shared" si="2842"/>
        <v>0</v>
      </c>
      <c r="BC3408" s="80">
        <f t="shared" si="2843"/>
        <v>0</v>
      </c>
      <c r="BD3408" s="86">
        <f t="shared" si="2844"/>
        <v>0</v>
      </c>
    </row>
    <row r="3409" spans="2:56" x14ac:dyDescent="0.3">
      <c r="B3409" s="211" t="s">
        <v>166</v>
      </c>
      <c r="C3409" s="212"/>
      <c r="D3409" s="213"/>
      <c r="E3409" s="144">
        <f t="shared" ref="E3409:E3472" si="2867">IFERROR(D3409/C3409,0)</f>
        <v>0</v>
      </c>
      <c r="F3409" s="212"/>
      <c r="G3409" s="213"/>
      <c r="H3409" s="144">
        <f t="shared" ref="H3409:H3472" si="2868">IFERROR(G3409/F3409,0)</f>
        <v>0</v>
      </c>
      <c r="I3409" s="212"/>
      <c r="J3409" s="213"/>
      <c r="K3409" s="144">
        <f t="shared" ref="K3409:K3472" si="2869">IFERROR(J3409/I3409,0)</f>
        <v>0</v>
      </c>
      <c r="L3409" s="212"/>
      <c r="M3409" s="214"/>
      <c r="N3409" s="215"/>
      <c r="O3409" s="212"/>
      <c r="P3409" s="215"/>
      <c r="Q3409" s="139">
        <f t="shared" ref="Q3409:Q3472" si="2870">SUM(O3409:P3409)</f>
        <v>0</v>
      </c>
      <c r="R3409" s="215"/>
      <c r="S3409" s="215"/>
      <c r="T3409" s="140">
        <f t="shared" si="2845"/>
        <v>0</v>
      </c>
      <c r="U3409" s="216"/>
      <c r="V3409" s="212"/>
      <c r="W3409" s="215"/>
      <c r="X3409" s="139">
        <f t="shared" ref="X3409:X3472" si="2871">SUM(V3409:W3409)</f>
        <v>0</v>
      </c>
      <c r="Y3409" s="215"/>
      <c r="Z3409" s="215"/>
      <c r="AA3409" s="140">
        <f t="shared" si="2846"/>
        <v>0</v>
      </c>
      <c r="AB3409" s="216"/>
      <c r="AC3409" s="212"/>
      <c r="AD3409" s="215"/>
      <c r="AE3409" s="139">
        <f t="shared" ref="AE3409:AE3472" si="2872">SUM(AC3409:AD3409)</f>
        <v>0</v>
      </c>
      <c r="AF3409" s="215"/>
      <c r="AG3409" s="215"/>
      <c r="AH3409" s="140">
        <f t="shared" si="2847"/>
        <v>0</v>
      </c>
      <c r="AJ3409" s="217"/>
      <c r="AK3409" s="218"/>
      <c r="AL3409" s="219"/>
      <c r="AM3409" s="218"/>
      <c r="AN3409" s="219"/>
      <c r="AO3409" s="218"/>
      <c r="AP3409" s="219"/>
      <c r="AQ3409" s="218"/>
      <c r="AR3409" s="219"/>
      <c r="AS3409" s="218"/>
      <c r="AT3409" s="219"/>
      <c r="AU3409" s="218"/>
      <c r="AV3409" s="114">
        <f t="shared" ref="AV3409:AV3472" si="2873">SUM(AJ3409:AU3409)</f>
        <v>0</v>
      </c>
      <c r="AW3409" s="113">
        <f t="shared" ref="AW3409:AW3472" si="2874">T3409-AV3409</f>
        <v>0</v>
      </c>
      <c r="AX3409" s="210"/>
      <c r="AY3409" s="111">
        <f t="shared" ref="AY3409:AY3472" si="2875">SUM(AJ3409:AL3409)</f>
        <v>0</v>
      </c>
      <c r="AZ3409" s="113">
        <f t="shared" ref="AZ3409:AZ3472" si="2876">SUM(AM3409:AO3409)</f>
        <v>0</v>
      </c>
      <c r="BA3409" s="114">
        <f t="shared" ref="BA3409:BA3472" si="2877">SUM(AP3409:AR3409)</f>
        <v>0</v>
      </c>
      <c r="BB3409" s="113">
        <f t="shared" ref="BB3409:BB3472" si="2878">SUM(AS3409:AU3409)</f>
        <v>0</v>
      </c>
      <c r="BC3409" s="113">
        <f t="shared" ref="BC3409:BC3472" si="2879">SUM(AY3409,AZ3409,BA3409,BB3409)</f>
        <v>0</v>
      </c>
      <c r="BD3409" s="117">
        <f t="shared" ref="BD3409:BD3472" si="2880">T3409-BC3409</f>
        <v>0</v>
      </c>
    </row>
    <row r="3410" spans="2:56" x14ac:dyDescent="0.3">
      <c r="B3410" s="222" t="s">
        <v>167</v>
      </c>
      <c r="C3410" s="78">
        <f>SUM(C3411:C3416)</f>
        <v>0</v>
      </c>
      <c r="D3410" s="79">
        <f>SUM(D3411:D3416)</f>
        <v>0</v>
      </c>
      <c r="E3410" s="69">
        <f t="shared" si="2867"/>
        <v>0</v>
      </c>
      <c r="F3410" s="78">
        <f>SUM(F3411:F3416)</f>
        <v>0</v>
      </c>
      <c r="G3410" s="79">
        <f>SUM(G3411:G3416)</f>
        <v>0</v>
      </c>
      <c r="H3410" s="69">
        <f t="shared" si="2868"/>
        <v>0</v>
      </c>
      <c r="I3410" s="78">
        <f>SUM(I3411:I3416)</f>
        <v>0</v>
      </c>
      <c r="J3410" s="79">
        <f>SUM(J3411:J3416)</f>
        <v>0</v>
      </c>
      <c r="K3410" s="69">
        <f t="shared" si="2869"/>
        <v>0</v>
      </c>
      <c r="L3410" s="78">
        <f>SUM(L3411:L3416)</f>
        <v>0</v>
      </c>
      <c r="M3410" s="80">
        <f>SUM(M3411:M3416)</f>
        <v>0</v>
      </c>
      <c r="N3410" s="81">
        <f>SUM(N3411:N3416)</f>
        <v>0</v>
      </c>
      <c r="O3410" s="78">
        <f>SUM(O3411:O3416)</f>
        <v>0</v>
      </c>
      <c r="P3410" s="81">
        <f>SUM(P3411:P3416)</f>
        <v>0</v>
      </c>
      <c r="Q3410" s="148">
        <f t="shared" si="2870"/>
        <v>0</v>
      </c>
      <c r="R3410" s="81">
        <f>SUM(R3411:R3416)</f>
        <v>0</v>
      </c>
      <c r="S3410" s="81">
        <f>SUM(S3411:S3416)</f>
        <v>0</v>
      </c>
      <c r="T3410" s="149">
        <f t="shared" ref="T3410:T3473" si="2881">SUM(Q3410:S3410)</f>
        <v>0</v>
      </c>
      <c r="U3410" s="216"/>
      <c r="V3410" s="78">
        <f>SUM(V3411:V3416)</f>
        <v>0</v>
      </c>
      <c r="W3410" s="81">
        <f>SUM(W3411:W3416)</f>
        <v>0</v>
      </c>
      <c r="X3410" s="148">
        <f t="shared" si="2871"/>
        <v>0</v>
      </c>
      <c r="Y3410" s="81">
        <f>SUM(Y3411:Y3416)</f>
        <v>0</v>
      </c>
      <c r="Z3410" s="81">
        <f>SUM(Z3411:Z3416)</f>
        <v>0</v>
      </c>
      <c r="AA3410" s="149">
        <f t="shared" ref="AA3410:AA3473" si="2882">SUM(X3410:Z3410)</f>
        <v>0</v>
      </c>
      <c r="AB3410" s="216"/>
      <c r="AC3410" s="78">
        <f>SUM(AC3411:AC3416)</f>
        <v>0</v>
      </c>
      <c r="AD3410" s="81">
        <f>SUM(AD3411:AD3416)</f>
        <v>0</v>
      </c>
      <c r="AE3410" s="148">
        <f t="shared" si="2872"/>
        <v>0</v>
      </c>
      <c r="AF3410" s="81">
        <f>SUM(AF3411:AF3416)</f>
        <v>0</v>
      </c>
      <c r="AG3410" s="81">
        <f>SUM(AG3411:AG3416)</f>
        <v>0</v>
      </c>
      <c r="AH3410" s="149">
        <f t="shared" ref="AH3410:AH3473" si="2883">SUM(AE3410:AG3410)</f>
        <v>0</v>
      </c>
      <c r="AJ3410" s="79">
        <f t="shared" ref="AJ3410:AU3410" si="2884">SUM(AJ3411:AJ3416)</f>
        <v>0</v>
      </c>
      <c r="AK3410" s="80">
        <f t="shared" si="2884"/>
        <v>0</v>
      </c>
      <c r="AL3410" s="81">
        <f t="shared" si="2884"/>
        <v>0</v>
      </c>
      <c r="AM3410" s="80">
        <f t="shared" si="2884"/>
        <v>0</v>
      </c>
      <c r="AN3410" s="81">
        <f t="shared" si="2884"/>
        <v>0</v>
      </c>
      <c r="AO3410" s="80">
        <f t="shared" si="2884"/>
        <v>0</v>
      </c>
      <c r="AP3410" s="81">
        <f t="shared" si="2884"/>
        <v>0</v>
      </c>
      <c r="AQ3410" s="80">
        <f t="shared" si="2884"/>
        <v>0</v>
      </c>
      <c r="AR3410" s="81">
        <f t="shared" si="2884"/>
        <v>0</v>
      </c>
      <c r="AS3410" s="80">
        <f t="shared" si="2884"/>
        <v>0</v>
      </c>
      <c r="AT3410" s="81">
        <f t="shared" si="2884"/>
        <v>0</v>
      </c>
      <c r="AU3410" s="80">
        <f t="shared" si="2884"/>
        <v>0</v>
      </c>
      <c r="AV3410" s="81">
        <f t="shared" si="2873"/>
        <v>0</v>
      </c>
      <c r="AW3410" s="80">
        <f t="shared" si="2874"/>
        <v>0</v>
      </c>
      <c r="AX3410" s="210"/>
      <c r="AY3410" s="79">
        <f t="shared" si="2875"/>
        <v>0</v>
      </c>
      <c r="AZ3410" s="80">
        <f t="shared" si="2876"/>
        <v>0</v>
      </c>
      <c r="BA3410" s="81">
        <f t="shared" si="2877"/>
        <v>0</v>
      </c>
      <c r="BB3410" s="80">
        <f t="shared" si="2878"/>
        <v>0</v>
      </c>
      <c r="BC3410" s="80">
        <f t="shared" si="2879"/>
        <v>0</v>
      </c>
      <c r="BD3410" s="86">
        <f t="shared" si="2880"/>
        <v>0</v>
      </c>
    </row>
    <row r="3411" spans="2:56" x14ac:dyDescent="0.3">
      <c r="B3411" s="211" t="s">
        <v>168</v>
      </c>
      <c r="C3411" s="212"/>
      <c r="D3411" s="213"/>
      <c r="E3411" s="144">
        <f t="shared" si="2867"/>
        <v>0</v>
      </c>
      <c r="F3411" s="212"/>
      <c r="G3411" s="213"/>
      <c r="H3411" s="144">
        <f t="shared" si="2868"/>
        <v>0</v>
      </c>
      <c r="I3411" s="212"/>
      <c r="J3411" s="213"/>
      <c r="K3411" s="144">
        <f t="shared" si="2869"/>
        <v>0</v>
      </c>
      <c r="L3411" s="212"/>
      <c r="M3411" s="214"/>
      <c r="N3411" s="215"/>
      <c r="O3411" s="212"/>
      <c r="P3411" s="215"/>
      <c r="Q3411" s="139">
        <f t="shared" si="2870"/>
        <v>0</v>
      </c>
      <c r="R3411" s="215"/>
      <c r="S3411" s="215"/>
      <c r="T3411" s="140">
        <f t="shared" si="2881"/>
        <v>0</v>
      </c>
      <c r="U3411" s="216"/>
      <c r="V3411" s="212"/>
      <c r="W3411" s="215"/>
      <c r="X3411" s="139">
        <f t="shared" si="2871"/>
        <v>0</v>
      </c>
      <c r="Y3411" s="215"/>
      <c r="Z3411" s="215"/>
      <c r="AA3411" s="140">
        <f t="shared" si="2882"/>
        <v>0</v>
      </c>
      <c r="AB3411" s="216"/>
      <c r="AC3411" s="212"/>
      <c r="AD3411" s="215"/>
      <c r="AE3411" s="139">
        <f t="shared" si="2872"/>
        <v>0</v>
      </c>
      <c r="AF3411" s="215"/>
      <c r="AG3411" s="215"/>
      <c r="AH3411" s="140">
        <f t="shared" si="2883"/>
        <v>0</v>
      </c>
      <c r="AJ3411" s="217"/>
      <c r="AK3411" s="218"/>
      <c r="AL3411" s="219"/>
      <c r="AM3411" s="218"/>
      <c r="AN3411" s="219"/>
      <c r="AO3411" s="218"/>
      <c r="AP3411" s="219"/>
      <c r="AQ3411" s="218"/>
      <c r="AR3411" s="219"/>
      <c r="AS3411" s="218"/>
      <c r="AT3411" s="219"/>
      <c r="AU3411" s="218"/>
      <c r="AV3411" s="114">
        <f t="shared" si="2873"/>
        <v>0</v>
      </c>
      <c r="AW3411" s="113">
        <f t="shared" si="2874"/>
        <v>0</v>
      </c>
      <c r="AX3411" s="210"/>
      <c r="AY3411" s="111">
        <f t="shared" si="2875"/>
        <v>0</v>
      </c>
      <c r="AZ3411" s="113">
        <f t="shared" si="2876"/>
        <v>0</v>
      </c>
      <c r="BA3411" s="114">
        <f t="shared" si="2877"/>
        <v>0</v>
      </c>
      <c r="BB3411" s="113">
        <f t="shared" si="2878"/>
        <v>0</v>
      </c>
      <c r="BC3411" s="113">
        <f t="shared" si="2879"/>
        <v>0</v>
      </c>
      <c r="BD3411" s="117">
        <f t="shared" si="2880"/>
        <v>0</v>
      </c>
    </row>
    <row r="3412" spans="2:56" x14ac:dyDescent="0.3">
      <c r="B3412" s="211" t="s">
        <v>169</v>
      </c>
      <c r="C3412" s="212"/>
      <c r="D3412" s="213"/>
      <c r="E3412" s="144">
        <f t="shared" si="2867"/>
        <v>0</v>
      </c>
      <c r="F3412" s="212"/>
      <c r="G3412" s="213"/>
      <c r="H3412" s="144">
        <f t="shared" si="2868"/>
        <v>0</v>
      </c>
      <c r="I3412" s="212"/>
      <c r="J3412" s="213"/>
      <c r="K3412" s="144">
        <f t="shared" si="2869"/>
        <v>0</v>
      </c>
      <c r="L3412" s="212"/>
      <c r="M3412" s="214"/>
      <c r="N3412" s="215"/>
      <c r="O3412" s="212"/>
      <c r="P3412" s="215"/>
      <c r="Q3412" s="139">
        <f t="shared" si="2870"/>
        <v>0</v>
      </c>
      <c r="R3412" s="215"/>
      <c r="S3412" s="215"/>
      <c r="T3412" s="140">
        <f t="shared" si="2881"/>
        <v>0</v>
      </c>
      <c r="U3412" s="216"/>
      <c r="V3412" s="212"/>
      <c r="W3412" s="215"/>
      <c r="X3412" s="139">
        <f t="shared" si="2871"/>
        <v>0</v>
      </c>
      <c r="Y3412" s="215"/>
      <c r="Z3412" s="215"/>
      <c r="AA3412" s="140">
        <f t="shared" si="2882"/>
        <v>0</v>
      </c>
      <c r="AB3412" s="216"/>
      <c r="AC3412" s="212"/>
      <c r="AD3412" s="215"/>
      <c r="AE3412" s="139">
        <f t="shared" si="2872"/>
        <v>0</v>
      </c>
      <c r="AF3412" s="215"/>
      <c r="AG3412" s="215"/>
      <c r="AH3412" s="140">
        <f t="shared" si="2883"/>
        <v>0</v>
      </c>
      <c r="AJ3412" s="217"/>
      <c r="AK3412" s="218"/>
      <c r="AL3412" s="219"/>
      <c r="AM3412" s="218"/>
      <c r="AN3412" s="219"/>
      <c r="AO3412" s="218"/>
      <c r="AP3412" s="219"/>
      <c r="AQ3412" s="218"/>
      <c r="AR3412" s="219"/>
      <c r="AS3412" s="218"/>
      <c r="AT3412" s="219"/>
      <c r="AU3412" s="218"/>
      <c r="AV3412" s="114">
        <f t="shared" si="2873"/>
        <v>0</v>
      </c>
      <c r="AW3412" s="113">
        <f t="shared" si="2874"/>
        <v>0</v>
      </c>
      <c r="AX3412" s="210"/>
      <c r="AY3412" s="111">
        <f t="shared" si="2875"/>
        <v>0</v>
      </c>
      <c r="AZ3412" s="113">
        <f t="shared" si="2876"/>
        <v>0</v>
      </c>
      <c r="BA3412" s="114">
        <f t="shared" si="2877"/>
        <v>0</v>
      </c>
      <c r="BB3412" s="113">
        <f t="shared" si="2878"/>
        <v>0</v>
      </c>
      <c r="BC3412" s="113">
        <f t="shared" si="2879"/>
        <v>0</v>
      </c>
      <c r="BD3412" s="117">
        <f t="shared" si="2880"/>
        <v>0</v>
      </c>
    </row>
    <row r="3413" spans="2:56" x14ac:dyDescent="0.3">
      <c r="B3413" s="211" t="s">
        <v>170</v>
      </c>
      <c r="C3413" s="212"/>
      <c r="D3413" s="213"/>
      <c r="E3413" s="144">
        <f t="shared" si="2867"/>
        <v>0</v>
      </c>
      <c r="F3413" s="212"/>
      <c r="G3413" s="213"/>
      <c r="H3413" s="144">
        <f t="shared" si="2868"/>
        <v>0</v>
      </c>
      <c r="I3413" s="212"/>
      <c r="J3413" s="213"/>
      <c r="K3413" s="144">
        <f t="shared" si="2869"/>
        <v>0</v>
      </c>
      <c r="L3413" s="212"/>
      <c r="M3413" s="214"/>
      <c r="N3413" s="215"/>
      <c r="O3413" s="212"/>
      <c r="P3413" s="215"/>
      <c r="Q3413" s="139">
        <f t="shared" si="2870"/>
        <v>0</v>
      </c>
      <c r="R3413" s="215"/>
      <c r="S3413" s="215"/>
      <c r="T3413" s="140">
        <f t="shared" si="2881"/>
        <v>0</v>
      </c>
      <c r="U3413" s="216"/>
      <c r="V3413" s="212"/>
      <c r="W3413" s="215"/>
      <c r="X3413" s="139">
        <f t="shared" si="2871"/>
        <v>0</v>
      </c>
      <c r="Y3413" s="215"/>
      <c r="Z3413" s="215"/>
      <c r="AA3413" s="140">
        <f t="shared" si="2882"/>
        <v>0</v>
      </c>
      <c r="AB3413" s="216"/>
      <c r="AC3413" s="212"/>
      <c r="AD3413" s="215"/>
      <c r="AE3413" s="139">
        <f t="shared" si="2872"/>
        <v>0</v>
      </c>
      <c r="AF3413" s="215"/>
      <c r="AG3413" s="215"/>
      <c r="AH3413" s="140">
        <f t="shared" si="2883"/>
        <v>0</v>
      </c>
      <c r="AJ3413" s="217"/>
      <c r="AK3413" s="218"/>
      <c r="AL3413" s="219"/>
      <c r="AM3413" s="218"/>
      <c r="AN3413" s="219"/>
      <c r="AO3413" s="218"/>
      <c r="AP3413" s="219"/>
      <c r="AQ3413" s="218"/>
      <c r="AR3413" s="219"/>
      <c r="AS3413" s="218"/>
      <c r="AT3413" s="219"/>
      <c r="AU3413" s="218"/>
      <c r="AV3413" s="114">
        <f t="shared" si="2873"/>
        <v>0</v>
      </c>
      <c r="AW3413" s="113">
        <f t="shared" si="2874"/>
        <v>0</v>
      </c>
      <c r="AX3413" s="210"/>
      <c r="AY3413" s="111">
        <f t="shared" si="2875"/>
        <v>0</v>
      </c>
      <c r="AZ3413" s="113">
        <f t="shared" si="2876"/>
        <v>0</v>
      </c>
      <c r="BA3413" s="114">
        <f t="shared" si="2877"/>
        <v>0</v>
      </c>
      <c r="BB3413" s="113">
        <f t="shared" si="2878"/>
        <v>0</v>
      </c>
      <c r="BC3413" s="113">
        <f t="shared" si="2879"/>
        <v>0</v>
      </c>
      <c r="BD3413" s="117">
        <f t="shared" si="2880"/>
        <v>0</v>
      </c>
    </row>
    <row r="3414" spans="2:56" x14ac:dyDescent="0.3">
      <c r="B3414" s="211" t="s">
        <v>171</v>
      </c>
      <c r="C3414" s="212"/>
      <c r="D3414" s="213"/>
      <c r="E3414" s="144">
        <f t="shared" si="2867"/>
        <v>0</v>
      </c>
      <c r="F3414" s="212"/>
      <c r="G3414" s="213"/>
      <c r="H3414" s="144">
        <f t="shared" si="2868"/>
        <v>0</v>
      </c>
      <c r="I3414" s="212"/>
      <c r="J3414" s="213"/>
      <c r="K3414" s="144">
        <f t="shared" si="2869"/>
        <v>0</v>
      </c>
      <c r="L3414" s="212"/>
      <c r="M3414" s="214"/>
      <c r="N3414" s="215"/>
      <c r="O3414" s="212"/>
      <c r="P3414" s="215"/>
      <c r="Q3414" s="139">
        <f t="shared" si="2870"/>
        <v>0</v>
      </c>
      <c r="R3414" s="215"/>
      <c r="S3414" s="215"/>
      <c r="T3414" s="140">
        <f t="shared" si="2881"/>
        <v>0</v>
      </c>
      <c r="U3414" s="216"/>
      <c r="V3414" s="212"/>
      <c r="W3414" s="215"/>
      <c r="X3414" s="139">
        <f t="shared" si="2871"/>
        <v>0</v>
      </c>
      <c r="Y3414" s="215"/>
      <c r="Z3414" s="215"/>
      <c r="AA3414" s="140">
        <f t="shared" si="2882"/>
        <v>0</v>
      </c>
      <c r="AB3414" s="216"/>
      <c r="AC3414" s="212"/>
      <c r="AD3414" s="215"/>
      <c r="AE3414" s="139">
        <f t="shared" si="2872"/>
        <v>0</v>
      </c>
      <c r="AF3414" s="215"/>
      <c r="AG3414" s="215"/>
      <c r="AH3414" s="140">
        <f t="shared" si="2883"/>
        <v>0</v>
      </c>
      <c r="AJ3414" s="217"/>
      <c r="AK3414" s="218"/>
      <c r="AL3414" s="219"/>
      <c r="AM3414" s="218"/>
      <c r="AN3414" s="219"/>
      <c r="AO3414" s="218"/>
      <c r="AP3414" s="219"/>
      <c r="AQ3414" s="218"/>
      <c r="AR3414" s="219"/>
      <c r="AS3414" s="218"/>
      <c r="AT3414" s="219"/>
      <c r="AU3414" s="218"/>
      <c r="AV3414" s="114">
        <f t="shared" si="2873"/>
        <v>0</v>
      </c>
      <c r="AW3414" s="113">
        <f t="shared" si="2874"/>
        <v>0</v>
      </c>
      <c r="AX3414" s="210"/>
      <c r="AY3414" s="111">
        <f t="shared" si="2875"/>
        <v>0</v>
      </c>
      <c r="AZ3414" s="113">
        <f t="shared" si="2876"/>
        <v>0</v>
      </c>
      <c r="BA3414" s="114">
        <f t="shared" si="2877"/>
        <v>0</v>
      </c>
      <c r="BB3414" s="113">
        <f t="shared" si="2878"/>
        <v>0</v>
      </c>
      <c r="BC3414" s="113">
        <f t="shared" si="2879"/>
        <v>0</v>
      </c>
      <c r="BD3414" s="117">
        <f t="shared" si="2880"/>
        <v>0</v>
      </c>
    </row>
    <row r="3415" spans="2:56" x14ac:dyDescent="0.3">
      <c r="B3415" s="211" t="s">
        <v>172</v>
      </c>
      <c r="C3415" s="212"/>
      <c r="D3415" s="213"/>
      <c r="E3415" s="144">
        <f t="shared" si="2867"/>
        <v>0</v>
      </c>
      <c r="F3415" s="212"/>
      <c r="G3415" s="213"/>
      <c r="H3415" s="144">
        <f t="shared" si="2868"/>
        <v>0</v>
      </c>
      <c r="I3415" s="212"/>
      <c r="J3415" s="213"/>
      <c r="K3415" s="144">
        <f t="shared" si="2869"/>
        <v>0</v>
      </c>
      <c r="L3415" s="212"/>
      <c r="M3415" s="214"/>
      <c r="N3415" s="215"/>
      <c r="O3415" s="212"/>
      <c r="P3415" s="215"/>
      <c r="Q3415" s="139">
        <f t="shared" si="2870"/>
        <v>0</v>
      </c>
      <c r="R3415" s="215"/>
      <c r="S3415" s="215"/>
      <c r="T3415" s="140">
        <f t="shared" si="2881"/>
        <v>0</v>
      </c>
      <c r="U3415" s="216"/>
      <c r="V3415" s="212"/>
      <c r="W3415" s="215"/>
      <c r="X3415" s="139">
        <f t="shared" si="2871"/>
        <v>0</v>
      </c>
      <c r="Y3415" s="215"/>
      <c r="Z3415" s="215"/>
      <c r="AA3415" s="140">
        <f t="shared" si="2882"/>
        <v>0</v>
      </c>
      <c r="AB3415" s="216"/>
      <c r="AC3415" s="212"/>
      <c r="AD3415" s="215"/>
      <c r="AE3415" s="139">
        <f t="shared" si="2872"/>
        <v>0</v>
      </c>
      <c r="AF3415" s="215"/>
      <c r="AG3415" s="215"/>
      <c r="AH3415" s="140">
        <f t="shared" si="2883"/>
        <v>0</v>
      </c>
      <c r="AJ3415" s="217"/>
      <c r="AK3415" s="218"/>
      <c r="AL3415" s="219"/>
      <c r="AM3415" s="218"/>
      <c r="AN3415" s="219"/>
      <c r="AO3415" s="218"/>
      <c r="AP3415" s="219"/>
      <c r="AQ3415" s="218"/>
      <c r="AR3415" s="219"/>
      <c r="AS3415" s="218"/>
      <c r="AT3415" s="219"/>
      <c r="AU3415" s="218"/>
      <c r="AV3415" s="114">
        <f t="shared" si="2873"/>
        <v>0</v>
      </c>
      <c r="AW3415" s="113">
        <f t="shared" si="2874"/>
        <v>0</v>
      </c>
      <c r="AX3415" s="210"/>
      <c r="AY3415" s="111">
        <f t="shared" si="2875"/>
        <v>0</v>
      </c>
      <c r="AZ3415" s="113">
        <f t="shared" si="2876"/>
        <v>0</v>
      </c>
      <c r="BA3415" s="114">
        <f t="shared" si="2877"/>
        <v>0</v>
      </c>
      <c r="BB3415" s="113">
        <f t="shared" si="2878"/>
        <v>0</v>
      </c>
      <c r="BC3415" s="113">
        <f t="shared" si="2879"/>
        <v>0</v>
      </c>
      <c r="BD3415" s="117">
        <f t="shared" si="2880"/>
        <v>0</v>
      </c>
    </row>
    <row r="3416" spans="2:56" x14ac:dyDescent="0.3">
      <c r="B3416" s="211" t="s">
        <v>173</v>
      </c>
      <c r="C3416" s="212"/>
      <c r="D3416" s="213"/>
      <c r="E3416" s="144">
        <f t="shared" si="2867"/>
        <v>0</v>
      </c>
      <c r="F3416" s="212"/>
      <c r="G3416" s="213"/>
      <c r="H3416" s="144">
        <f t="shared" si="2868"/>
        <v>0</v>
      </c>
      <c r="I3416" s="212"/>
      <c r="J3416" s="213"/>
      <c r="K3416" s="144">
        <f t="shared" si="2869"/>
        <v>0</v>
      </c>
      <c r="L3416" s="212"/>
      <c r="M3416" s="214"/>
      <c r="N3416" s="215"/>
      <c r="O3416" s="212"/>
      <c r="P3416" s="215"/>
      <c r="Q3416" s="139">
        <f t="shared" si="2870"/>
        <v>0</v>
      </c>
      <c r="R3416" s="215"/>
      <c r="S3416" s="215"/>
      <c r="T3416" s="140">
        <f t="shared" si="2881"/>
        <v>0</v>
      </c>
      <c r="U3416" s="216"/>
      <c r="V3416" s="212"/>
      <c r="W3416" s="215"/>
      <c r="X3416" s="139">
        <f t="shared" si="2871"/>
        <v>0</v>
      </c>
      <c r="Y3416" s="215"/>
      <c r="Z3416" s="215"/>
      <c r="AA3416" s="140">
        <f t="shared" si="2882"/>
        <v>0</v>
      </c>
      <c r="AB3416" s="216"/>
      <c r="AC3416" s="212"/>
      <c r="AD3416" s="215"/>
      <c r="AE3416" s="139">
        <f t="shared" si="2872"/>
        <v>0</v>
      </c>
      <c r="AF3416" s="215"/>
      <c r="AG3416" s="215"/>
      <c r="AH3416" s="140">
        <f t="shared" si="2883"/>
        <v>0</v>
      </c>
      <c r="AJ3416" s="217"/>
      <c r="AK3416" s="218"/>
      <c r="AL3416" s="219"/>
      <c r="AM3416" s="218"/>
      <c r="AN3416" s="219"/>
      <c r="AO3416" s="218"/>
      <c r="AP3416" s="219"/>
      <c r="AQ3416" s="218"/>
      <c r="AR3416" s="219"/>
      <c r="AS3416" s="218"/>
      <c r="AT3416" s="219"/>
      <c r="AU3416" s="218"/>
      <c r="AV3416" s="114">
        <f t="shared" si="2873"/>
        <v>0</v>
      </c>
      <c r="AW3416" s="113">
        <f t="shared" si="2874"/>
        <v>0</v>
      </c>
      <c r="AX3416" s="210"/>
      <c r="AY3416" s="111">
        <f t="shared" si="2875"/>
        <v>0</v>
      </c>
      <c r="AZ3416" s="113">
        <f t="shared" si="2876"/>
        <v>0</v>
      </c>
      <c r="BA3416" s="114">
        <f t="shared" si="2877"/>
        <v>0</v>
      </c>
      <c r="BB3416" s="113">
        <f t="shared" si="2878"/>
        <v>0</v>
      </c>
      <c r="BC3416" s="113">
        <f t="shared" si="2879"/>
        <v>0</v>
      </c>
      <c r="BD3416" s="117">
        <f t="shared" si="2880"/>
        <v>0</v>
      </c>
    </row>
    <row r="3417" spans="2:56" x14ac:dyDescent="0.3">
      <c r="B3417" s="222" t="s">
        <v>174</v>
      </c>
      <c r="C3417" s="78">
        <f>SUM(C3418)</f>
        <v>0</v>
      </c>
      <c r="D3417" s="79">
        <f>SUM(D3418)</f>
        <v>0</v>
      </c>
      <c r="E3417" s="69">
        <f t="shared" si="2867"/>
        <v>0</v>
      </c>
      <c r="F3417" s="78">
        <f>SUM(F3418)</f>
        <v>0</v>
      </c>
      <c r="G3417" s="79">
        <f>SUM(G3418)</f>
        <v>0</v>
      </c>
      <c r="H3417" s="69">
        <f t="shared" si="2868"/>
        <v>0</v>
      </c>
      <c r="I3417" s="78">
        <f>SUM(I3418)</f>
        <v>0</v>
      </c>
      <c r="J3417" s="79">
        <f>SUM(J3418)</f>
        <v>0</v>
      </c>
      <c r="K3417" s="69">
        <f t="shared" si="2869"/>
        <v>0</v>
      </c>
      <c r="L3417" s="78">
        <f>SUM(L3418)</f>
        <v>0</v>
      </c>
      <c r="M3417" s="80">
        <f>SUM(M3418)</f>
        <v>0</v>
      </c>
      <c r="N3417" s="81">
        <f>SUM(N3418)</f>
        <v>0</v>
      </c>
      <c r="O3417" s="78">
        <f>SUM(O3418)</f>
        <v>0</v>
      </c>
      <c r="P3417" s="81">
        <f>SUM(P3418)</f>
        <v>0</v>
      </c>
      <c r="Q3417" s="148">
        <f t="shared" si="2870"/>
        <v>0</v>
      </c>
      <c r="R3417" s="81">
        <f>SUM(R3418)</f>
        <v>0</v>
      </c>
      <c r="S3417" s="81">
        <f>SUM(S3418)</f>
        <v>0</v>
      </c>
      <c r="T3417" s="149">
        <f t="shared" si="2881"/>
        <v>0</v>
      </c>
      <c r="U3417" s="216"/>
      <c r="V3417" s="78">
        <f>SUM(V3418)</f>
        <v>0</v>
      </c>
      <c r="W3417" s="81">
        <f>SUM(W3418)</f>
        <v>0</v>
      </c>
      <c r="X3417" s="148">
        <f t="shared" si="2871"/>
        <v>0</v>
      </c>
      <c r="Y3417" s="81">
        <f>SUM(Y3418)</f>
        <v>0</v>
      </c>
      <c r="Z3417" s="81">
        <f>SUM(Z3418)</f>
        <v>0</v>
      </c>
      <c r="AA3417" s="149">
        <f t="shared" si="2882"/>
        <v>0</v>
      </c>
      <c r="AB3417" s="216"/>
      <c r="AC3417" s="78">
        <f>SUM(AC3418)</f>
        <v>0</v>
      </c>
      <c r="AD3417" s="81">
        <f>SUM(AD3418)</f>
        <v>0</v>
      </c>
      <c r="AE3417" s="148">
        <f t="shared" si="2872"/>
        <v>0</v>
      </c>
      <c r="AF3417" s="81">
        <f>SUM(AF3418)</f>
        <v>0</v>
      </c>
      <c r="AG3417" s="81">
        <f>SUM(AG3418)</f>
        <v>0</v>
      </c>
      <c r="AH3417" s="149">
        <f t="shared" si="2883"/>
        <v>0</v>
      </c>
      <c r="AJ3417" s="79">
        <f t="shared" ref="AJ3417:AU3417" si="2885">SUM(AJ3418)</f>
        <v>0</v>
      </c>
      <c r="AK3417" s="80">
        <f t="shared" si="2885"/>
        <v>0</v>
      </c>
      <c r="AL3417" s="81">
        <f t="shared" si="2885"/>
        <v>0</v>
      </c>
      <c r="AM3417" s="80">
        <f t="shared" si="2885"/>
        <v>0</v>
      </c>
      <c r="AN3417" s="81">
        <f t="shared" si="2885"/>
        <v>0</v>
      </c>
      <c r="AO3417" s="80">
        <f t="shared" si="2885"/>
        <v>0</v>
      </c>
      <c r="AP3417" s="81">
        <f t="shared" si="2885"/>
        <v>0</v>
      </c>
      <c r="AQ3417" s="80">
        <f t="shared" si="2885"/>
        <v>0</v>
      </c>
      <c r="AR3417" s="81">
        <f t="shared" si="2885"/>
        <v>0</v>
      </c>
      <c r="AS3417" s="80">
        <f t="shared" si="2885"/>
        <v>0</v>
      </c>
      <c r="AT3417" s="81">
        <f t="shared" si="2885"/>
        <v>0</v>
      </c>
      <c r="AU3417" s="80">
        <f t="shared" si="2885"/>
        <v>0</v>
      </c>
      <c r="AV3417" s="81">
        <f t="shared" si="2873"/>
        <v>0</v>
      </c>
      <c r="AW3417" s="80">
        <f t="shared" si="2874"/>
        <v>0</v>
      </c>
      <c r="AX3417" s="210"/>
      <c r="AY3417" s="79">
        <f t="shared" si="2875"/>
        <v>0</v>
      </c>
      <c r="AZ3417" s="80">
        <f t="shared" si="2876"/>
        <v>0</v>
      </c>
      <c r="BA3417" s="81">
        <f t="shared" si="2877"/>
        <v>0</v>
      </c>
      <c r="BB3417" s="80">
        <f t="shared" si="2878"/>
        <v>0</v>
      </c>
      <c r="BC3417" s="80">
        <f t="shared" si="2879"/>
        <v>0</v>
      </c>
      <c r="BD3417" s="86">
        <f t="shared" si="2880"/>
        <v>0</v>
      </c>
    </row>
    <row r="3418" spans="2:56" x14ac:dyDescent="0.3">
      <c r="B3418" s="211" t="s">
        <v>175</v>
      </c>
      <c r="C3418" s="212"/>
      <c r="D3418" s="213"/>
      <c r="E3418" s="144">
        <f t="shared" si="2867"/>
        <v>0</v>
      </c>
      <c r="F3418" s="212"/>
      <c r="G3418" s="213"/>
      <c r="H3418" s="144">
        <f t="shared" si="2868"/>
        <v>0</v>
      </c>
      <c r="I3418" s="212"/>
      <c r="J3418" s="213"/>
      <c r="K3418" s="144">
        <f t="shared" si="2869"/>
        <v>0</v>
      </c>
      <c r="L3418" s="212"/>
      <c r="M3418" s="214"/>
      <c r="N3418" s="215"/>
      <c r="O3418" s="212"/>
      <c r="P3418" s="215"/>
      <c r="Q3418" s="139">
        <f t="shared" si="2870"/>
        <v>0</v>
      </c>
      <c r="R3418" s="215"/>
      <c r="S3418" s="215"/>
      <c r="T3418" s="140">
        <f t="shared" si="2881"/>
        <v>0</v>
      </c>
      <c r="U3418" s="216"/>
      <c r="V3418" s="212"/>
      <c r="W3418" s="215"/>
      <c r="X3418" s="139">
        <f t="shared" si="2871"/>
        <v>0</v>
      </c>
      <c r="Y3418" s="215"/>
      <c r="Z3418" s="215"/>
      <c r="AA3418" s="140">
        <f t="shared" si="2882"/>
        <v>0</v>
      </c>
      <c r="AB3418" s="216"/>
      <c r="AC3418" s="212"/>
      <c r="AD3418" s="215"/>
      <c r="AE3418" s="139">
        <f t="shared" si="2872"/>
        <v>0</v>
      </c>
      <c r="AF3418" s="215"/>
      <c r="AG3418" s="215"/>
      <c r="AH3418" s="140">
        <f t="shared" si="2883"/>
        <v>0</v>
      </c>
      <c r="AJ3418" s="217"/>
      <c r="AK3418" s="218"/>
      <c r="AL3418" s="219"/>
      <c r="AM3418" s="218"/>
      <c r="AN3418" s="219"/>
      <c r="AO3418" s="218"/>
      <c r="AP3418" s="219"/>
      <c r="AQ3418" s="218"/>
      <c r="AR3418" s="219"/>
      <c r="AS3418" s="218"/>
      <c r="AT3418" s="219"/>
      <c r="AU3418" s="218"/>
      <c r="AV3418" s="114">
        <f t="shared" si="2873"/>
        <v>0</v>
      </c>
      <c r="AW3418" s="113">
        <f t="shared" si="2874"/>
        <v>0</v>
      </c>
      <c r="AX3418" s="210"/>
      <c r="AY3418" s="111">
        <f t="shared" si="2875"/>
        <v>0</v>
      </c>
      <c r="AZ3418" s="113">
        <f t="shared" si="2876"/>
        <v>0</v>
      </c>
      <c r="BA3418" s="114">
        <f t="shared" si="2877"/>
        <v>0</v>
      </c>
      <c r="BB3418" s="113">
        <f t="shared" si="2878"/>
        <v>0</v>
      </c>
      <c r="BC3418" s="113">
        <f t="shared" si="2879"/>
        <v>0</v>
      </c>
      <c r="BD3418" s="117">
        <f t="shared" si="2880"/>
        <v>0</v>
      </c>
    </row>
    <row r="3419" spans="2:56" x14ac:dyDescent="0.3">
      <c r="B3419" s="222" t="s">
        <v>176</v>
      </c>
      <c r="C3419" s="78">
        <f>SUM(C3420:C3424)</f>
        <v>0</v>
      </c>
      <c r="D3419" s="79">
        <f>SUM(D3420:D3424)</f>
        <v>0</v>
      </c>
      <c r="E3419" s="69">
        <f t="shared" si="2867"/>
        <v>0</v>
      </c>
      <c r="F3419" s="78">
        <f>SUM(F3420:F3424)</f>
        <v>0</v>
      </c>
      <c r="G3419" s="79">
        <f>SUM(G3420:G3424)</f>
        <v>0</v>
      </c>
      <c r="H3419" s="69">
        <f t="shared" si="2868"/>
        <v>0</v>
      </c>
      <c r="I3419" s="78">
        <f>SUM(I3420:I3424)</f>
        <v>0</v>
      </c>
      <c r="J3419" s="79">
        <f>SUM(J3420:J3424)</f>
        <v>0</v>
      </c>
      <c r="K3419" s="69">
        <f t="shared" si="2869"/>
        <v>0</v>
      </c>
      <c r="L3419" s="78">
        <f>SUM(L3420:L3424)</f>
        <v>0</v>
      </c>
      <c r="M3419" s="80">
        <f>SUM(M3420:M3424)</f>
        <v>0</v>
      </c>
      <c r="N3419" s="81">
        <f>SUM(N3420:N3424)</f>
        <v>0</v>
      </c>
      <c r="O3419" s="78">
        <f>SUM(O3420:O3424)</f>
        <v>0</v>
      </c>
      <c r="P3419" s="81">
        <f>SUM(P3420:P3424)</f>
        <v>0</v>
      </c>
      <c r="Q3419" s="148">
        <f t="shared" si="2870"/>
        <v>0</v>
      </c>
      <c r="R3419" s="81">
        <f>SUM(R3420:R3424)</f>
        <v>0</v>
      </c>
      <c r="S3419" s="81">
        <f>SUM(S3420:S3424)</f>
        <v>0</v>
      </c>
      <c r="T3419" s="149">
        <f t="shared" si="2881"/>
        <v>0</v>
      </c>
      <c r="U3419" s="216"/>
      <c r="V3419" s="78">
        <f>SUM(V3420:V3424)</f>
        <v>0</v>
      </c>
      <c r="W3419" s="81">
        <f>SUM(W3420:W3424)</f>
        <v>0</v>
      </c>
      <c r="X3419" s="148">
        <f t="shared" si="2871"/>
        <v>0</v>
      </c>
      <c r="Y3419" s="81">
        <f>SUM(Y3420:Y3424)</f>
        <v>0</v>
      </c>
      <c r="Z3419" s="81">
        <f>SUM(Z3420:Z3424)</f>
        <v>0</v>
      </c>
      <c r="AA3419" s="149">
        <f t="shared" si="2882"/>
        <v>0</v>
      </c>
      <c r="AB3419" s="216"/>
      <c r="AC3419" s="78">
        <f>SUM(AC3420:AC3424)</f>
        <v>0</v>
      </c>
      <c r="AD3419" s="81">
        <f>SUM(AD3420:AD3424)</f>
        <v>0</v>
      </c>
      <c r="AE3419" s="148">
        <f t="shared" si="2872"/>
        <v>0</v>
      </c>
      <c r="AF3419" s="81">
        <f>SUM(AF3420:AF3424)</f>
        <v>0</v>
      </c>
      <c r="AG3419" s="81">
        <f>SUM(AG3420:AG3424)</f>
        <v>0</v>
      </c>
      <c r="AH3419" s="149">
        <f t="shared" si="2883"/>
        <v>0</v>
      </c>
      <c r="AJ3419" s="79">
        <f t="shared" ref="AJ3419:AU3419" si="2886">SUM(AJ3420:AJ3424)</f>
        <v>0</v>
      </c>
      <c r="AK3419" s="80">
        <f t="shared" si="2886"/>
        <v>0</v>
      </c>
      <c r="AL3419" s="81">
        <f t="shared" si="2886"/>
        <v>0</v>
      </c>
      <c r="AM3419" s="80">
        <f t="shared" si="2886"/>
        <v>0</v>
      </c>
      <c r="AN3419" s="81">
        <f t="shared" si="2886"/>
        <v>0</v>
      </c>
      <c r="AO3419" s="80">
        <f t="shared" si="2886"/>
        <v>0</v>
      </c>
      <c r="AP3419" s="81">
        <f t="shared" si="2886"/>
        <v>0</v>
      </c>
      <c r="AQ3419" s="80">
        <f t="shared" si="2886"/>
        <v>0</v>
      </c>
      <c r="AR3419" s="81">
        <f t="shared" si="2886"/>
        <v>0</v>
      </c>
      <c r="AS3419" s="80">
        <f t="shared" si="2886"/>
        <v>0</v>
      </c>
      <c r="AT3419" s="81">
        <f t="shared" si="2886"/>
        <v>0</v>
      </c>
      <c r="AU3419" s="80">
        <f t="shared" si="2886"/>
        <v>0</v>
      </c>
      <c r="AV3419" s="81">
        <f t="shared" si="2873"/>
        <v>0</v>
      </c>
      <c r="AW3419" s="80">
        <f t="shared" si="2874"/>
        <v>0</v>
      </c>
      <c r="AX3419" s="210"/>
      <c r="AY3419" s="79">
        <f t="shared" si="2875"/>
        <v>0</v>
      </c>
      <c r="AZ3419" s="80">
        <f t="shared" si="2876"/>
        <v>0</v>
      </c>
      <c r="BA3419" s="81">
        <f t="shared" si="2877"/>
        <v>0</v>
      </c>
      <c r="BB3419" s="80">
        <f t="shared" si="2878"/>
        <v>0</v>
      </c>
      <c r="BC3419" s="80">
        <f t="shared" si="2879"/>
        <v>0</v>
      </c>
      <c r="BD3419" s="86">
        <f t="shared" si="2880"/>
        <v>0</v>
      </c>
    </row>
    <row r="3420" spans="2:56" x14ac:dyDescent="0.3">
      <c r="B3420" s="211" t="s">
        <v>177</v>
      </c>
      <c r="C3420" s="212"/>
      <c r="D3420" s="213"/>
      <c r="E3420" s="144">
        <f t="shared" si="2867"/>
        <v>0</v>
      </c>
      <c r="F3420" s="212"/>
      <c r="G3420" s="213"/>
      <c r="H3420" s="144">
        <f t="shared" si="2868"/>
        <v>0</v>
      </c>
      <c r="I3420" s="212"/>
      <c r="J3420" s="213"/>
      <c r="K3420" s="144">
        <f t="shared" si="2869"/>
        <v>0</v>
      </c>
      <c r="L3420" s="212"/>
      <c r="M3420" s="214"/>
      <c r="N3420" s="215"/>
      <c r="O3420" s="212"/>
      <c r="P3420" s="215"/>
      <c r="Q3420" s="139">
        <f t="shared" si="2870"/>
        <v>0</v>
      </c>
      <c r="R3420" s="215"/>
      <c r="S3420" s="215"/>
      <c r="T3420" s="140">
        <f t="shared" si="2881"/>
        <v>0</v>
      </c>
      <c r="U3420" s="216"/>
      <c r="V3420" s="212"/>
      <c r="W3420" s="215"/>
      <c r="X3420" s="139">
        <f t="shared" si="2871"/>
        <v>0</v>
      </c>
      <c r="Y3420" s="215"/>
      <c r="Z3420" s="215"/>
      <c r="AA3420" s="140">
        <f t="shared" si="2882"/>
        <v>0</v>
      </c>
      <c r="AB3420" s="216"/>
      <c r="AC3420" s="212"/>
      <c r="AD3420" s="215"/>
      <c r="AE3420" s="139">
        <f t="shared" si="2872"/>
        <v>0</v>
      </c>
      <c r="AF3420" s="215"/>
      <c r="AG3420" s="215"/>
      <c r="AH3420" s="140">
        <f t="shared" si="2883"/>
        <v>0</v>
      </c>
      <c r="AJ3420" s="217"/>
      <c r="AK3420" s="218"/>
      <c r="AL3420" s="219"/>
      <c r="AM3420" s="218"/>
      <c r="AN3420" s="219"/>
      <c r="AO3420" s="218"/>
      <c r="AP3420" s="219"/>
      <c r="AQ3420" s="218"/>
      <c r="AR3420" s="219"/>
      <c r="AS3420" s="218"/>
      <c r="AT3420" s="219"/>
      <c r="AU3420" s="218"/>
      <c r="AV3420" s="114">
        <f t="shared" si="2873"/>
        <v>0</v>
      </c>
      <c r="AW3420" s="113">
        <f t="shared" si="2874"/>
        <v>0</v>
      </c>
      <c r="AX3420" s="210"/>
      <c r="AY3420" s="111">
        <f t="shared" si="2875"/>
        <v>0</v>
      </c>
      <c r="AZ3420" s="113">
        <f t="shared" si="2876"/>
        <v>0</v>
      </c>
      <c r="BA3420" s="114">
        <f t="shared" si="2877"/>
        <v>0</v>
      </c>
      <c r="BB3420" s="113">
        <f t="shared" si="2878"/>
        <v>0</v>
      </c>
      <c r="BC3420" s="113">
        <f t="shared" si="2879"/>
        <v>0</v>
      </c>
      <c r="BD3420" s="117">
        <f t="shared" si="2880"/>
        <v>0</v>
      </c>
    </row>
    <row r="3421" spans="2:56" x14ac:dyDescent="0.3">
      <c r="B3421" s="211" t="s">
        <v>178</v>
      </c>
      <c r="C3421" s="212"/>
      <c r="D3421" s="213"/>
      <c r="E3421" s="144">
        <f t="shared" si="2867"/>
        <v>0</v>
      </c>
      <c r="F3421" s="212"/>
      <c r="G3421" s="213"/>
      <c r="H3421" s="144">
        <f t="shared" si="2868"/>
        <v>0</v>
      </c>
      <c r="I3421" s="212"/>
      <c r="J3421" s="213"/>
      <c r="K3421" s="144">
        <f t="shared" si="2869"/>
        <v>0</v>
      </c>
      <c r="L3421" s="212"/>
      <c r="M3421" s="214"/>
      <c r="N3421" s="215"/>
      <c r="O3421" s="212"/>
      <c r="P3421" s="215"/>
      <c r="Q3421" s="139">
        <f t="shared" si="2870"/>
        <v>0</v>
      </c>
      <c r="R3421" s="215"/>
      <c r="S3421" s="215"/>
      <c r="T3421" s="140">
        <f t="shared" si="2881"/>
        <v>0</v>
      </c>
      <c r="U3421" s="216"/>
      <c r="V3421" s="212"/>
      <c r="W3421" s="215"/>
      <c r="X3421" s="139">
        <f t="shared" si="2871"/>
        <v>0</v>
      </c>
      <c r="Y3421" s="215"/>
      <c r="Z3421" s="215"/>
      <c r="AA3421" s="140">
        <f t="shared" si="2882"/>
        <v>0</v>
      </c>
      <c r="AB3421" s="216"/>
      <c r="AC3421" s="212"/>
      <c r="AD3421" s="215"/>
      <c r="AE3421" s="139">
        <f t="shared" si="2872"/>
        <v>0</v>
      </c>
      <c r="AF3421" s="215"/>
      <c r="AG3421" s="215"/>
      <c r="AH3421" s="140">
        <f t="shared" si="2883"/>
        <v>0</v>
      </c>
      <c r="AJ3421" s="217"/>
      <c r="AK3421" s="218"/>
      <c r="AL3421" s="219"/>
      <c r="AM3421" s="218"/>
      <c r="AN3421" s="219"/>
      <c r="AO3421" s="218"/>
      <c r="AP3421" s="219"/>
      <c r="AQ3421" s="218"/>
      <c r="AR3421" s="219"/>
      <c r="AS3421" s="218"/>
      <c r="AT3421" s="219"/>
      <c r="AU3421" s="218"/>
      <c r="AV3421" s="114">
        <f t="shared" si="2873"/>
        <v>0</v>
      </c>
      <c r="AW3421" s="113">
        <f t="shared" si="2874"/>
        <v>0</v>
      </c>
      <c r="AX3421" s="210"/>
      <c r="AY3421" s="111">
        <f t="shared" si="2875"/>
        <v>0</v>
      </c>
      <c r="AZ3421" s="113">
        <f t="shared" si="2876"/>
        <v>0</v>
      </c>
      <c r="BA3421" s="114">
        <f t="shared" si="2877"/>
        <v>0</v>
      </c>
      <c r="BB3421" s="113">
        <f t="shared" si="2878"/>
        <v>0</v>
      </c>
      <c r="BC3421" s="113">
        <f t="shared" si="2879"/>
        <v>0</v>
      </c>
      <c r="BD3421" s="117">
        <f t="shared" si="2880"/>
        <v>0</v>
      </c>
    </row>
    <row r="3422" spans="2:56" x14ac:dyDescent="0.3">
      <c r="B3422" s="211" t="s">
        <v>179</v>
      </c>
      <c r="C3422" s="212"/>
      <c r="D3422" s="213"/>
      <c r="E3422" s="144">
        <f t="shared" si="2867"/>
        <v>0</v>
      </c>
      <c r="F3422" s="212"/>
      <c r="G3422" s="213"/>
      <c r="H3422" s="144">
        <f t="shared" si="2868"/>
        <v>0</v>
      </c>
      <c r="I3422" s="212"/>
      <c r="J3422" s="213"/>
      <c r="K3422" s="144">
        <f t="shared" si="2869"/>
        <v>0</v>
      </c>
      <c r="L3422" s="212"/>
      <c r="M3422" s="214"/>
      <c r="N3422" s="215"/>
      <c r="O3422" s="212"/>
      <c r="P3422" s="215"/>
      <c r="Q3422" s="139">
        <f t="shared" si="2870"/>
        <v>0</v>
      </c>
      <c r="R3422" s="215"/>
      <c r="S3422" s="215"/>
      <c r="T3422" s="140">
        <f t="shared" si="2881"/>
        <v>0</v>
      </c>
      <c r="U3422" s="216"/>
      <c r="V3422" s="212"/>
      <c r="W3422" s="215"/>
      <c r="X3422" s="139">
        <f t="shared" si="2871"/>
        <v>0</v>
      </c>
      <c r="Y3422" s="215"/>
      <c r="Z3422" s="215"/>
      <c r="AA3422" s="140">
        <f t="shared" si="2882"/>
        <v>0</v>
      </c>
      <c r="AB3422" s="216"/>
      <c r="AC3422" s="212"/>
      <c r="AD3422" s="215"/>
      <c r="AE3422" s="139">
        <f t="shared" si="2872"/>
        <v>0</v>
      </c>
      <c r="AF3422" s="215"/>
      <c r="AG3422" s="215"/>
      <c r="AH3422" s="140">
        <f t="shared" si="2883"/>
        <v>0</v>
      </c>
      <c r="AJ3422" s="217"/>
      <c r="AK3422" s="218"/>
      <c r="AL3422" s="219"/>
      <c r="AM3422" s="218"/>
      <c r="AN3422" s="219"/>
      <c r="AO3422" s="218"/>
      <c r="AP3422" s="219"/>
      <c r="AQ3422" s="218"/>
      <c r="AR3422" s="219"/>
      <c r="AS3422" s="218"/>
      <c r="AT3422" s="219"/>
      <c r="AU3422" s="218"/>
      <c r="AV3422" s="114">
        <f t="shared" si="2873"/>
        <v>0</v>
      </c>
      <c r="AW3422" s="113">
        <f t="shared" si="2874"/>
        <v>0</v>
      </c>
      <c r="AX3422" s="210"/>
      <c r="AY3422" s="111">
        <f t="shared" si="2875"/>
        <v>0</v>
      </c>
      <c r="AZ3422" s="113">
        <f t="shared" si="2876"/>
        <v>0</v>
      </c>
      <c r="BA3422" s="114">
        <f t="shared" si="2877"/>
        <v>0</v>
      </c>
      <c r="BB3422" s="113">
        <f t="shared" si="2878"/>
        <v>0</v>
      </c>
      <c r="BC3422" s="113">
        <f t="shared" si="2879"/>
        <v>0</v>
      </c>
      <c r="BD3422" s="117">
        <f t="shared" si="2880"/>
        <v>0</v>
      </c>
    </row>
    <row r="3423" spans="2:56" x14ac:dyDescent="0.3">
      <c r="B3423" s="211" t="s">
        <v>180</v>
      </c>
      <c r="C3423" s="212"/>
      <c r="D3423" s="213"/>
      <c r="E3423" s="144">
        <f t="shared" si="2867"/>
        <v>0</v>
      </c>
      <c r="F3423" s="212"/>
      <c r="G3423" s="213"/>
      <c r="H3423" s="144">
        <f t="shared" si="2868"/>
        <v>0</v>
      </c>
      <c r="I3423" s="212"/>
      <c r="J3423" s="213"/>
      <c r="K3423" s="144">
        <f t="shared" si="2869"/>
        <v>0</v>
      </c>
      <c r="L3423" s="212"/>
      <c r="M3423" s="214"/>
      <c r="N3423" s="215"/>
      <c r="O3423" s="212"/>
      <c r="P3423" s="215"/>
      <c r="Q3423" s="139">
        <f t="shared" si="2870"/>
        <v>0</v>
      </c>
      <c r="R3423" s="215"/>
      <c r="S3423" s="215"/>
      <c r="T3423" s="140">
        <f t="shared" si="2881"/>
        <v>0</v>
      </c>
      <c r="U3423" s="216"/>
      <c r="V3423" s="212"/>
      <c r="W3423" s="215"/>
      <c r="X3423" s="139">
        <f t="shared" si="2871"/>
        <v>0</v>
      </c>
      <c r="Y3423" s="215"/>
      <c r="Z3423" s="215"/>
      <c r="AA3423" s="140">
        <f t="shared" si="2882"/>
        <v>0</v>
      </c>
      <c r="AB3423" s="216"/>
      <c r="AC3423" s="212"/>
      <c r="AD3423" s="215"/>
      <c r="AE3423" s="139">
        <f t="shared" si="2872"/>
        <v>0</v>
      </c>
      <c r="AF3423" s="215"/>
      <c r="AG3423" s="215"/>
      <c r="AH3423" s="140">
        <f t="shared" si="2883"/>
        <v>0</v>
      </c>
      <c r="AJ3423" s="217"/>
      <c r="AK3423" s="218"/>
      <c r="AL3423" s="219"/>
      <c r="AM3423" s="218"/>
      <c r="AN3423" s="219"/>
      <c r="AO3423" s="218"/>
      <c r="AP3423" s="219"/>
      <c r="AQ3423" s="218"/>
      <c r="AR3423" s="219"/>
      <c r="AS3423" s="218"/>
      <c r="AT3423" s="219"/>
      <c r="AU3423" s="218"/>
      <c r="AV3423" s="114">
        <f t="shared" si="2873"/>
        <v>0</v>
      </c>
      <c r="AW3423" s="113">
        <f t="shared" si="2874"/>
        <v>0</v>
      </c>
      <c r="AX3423" s="210"/>
      <c r="AY3423" s="111">
        <f t="shared" si="2875"/>
        <v>0</v>
      </c>
      <c r="AZ3423" s="113">
        <f t="shared" si="2876"/>
        <v>0</v>
      </c>
      <c r="BA3423" s="114">
        <f t="shared" si="2877"/>
        <v>0</v>
      </c>
      <c r="BB3423" s="113">
        <f t="shared" si="2878"/>
        <v>0</v>
      </c>
      <c r="BC3423" s="113">
        <f t="shared" si="2879"/>
        <v>0</v>
      </c>
      <c r="BD3423" s="117">
        <f t="shared" si="2880"/>
        <v>0</v>
      </c>
    </row>
    <row r="3424" spans="2:56" x14ac:dyDescent="0.3">
      <c r="B3424" s="211" t="s">
        <v>181</v>
      </c>
      <c r="C3424" s="212"/>
      <c r="D3424" s="213"/>
      <c r="E3424" s="144">
        <f t="shared" si="2867"/>
        <v>0</v>
      </c>
      <c r="F3424" s="212"/>
      <c r="G3424" s="213"/>
      <c r="H3424" s="144">
        <f t="shared" si="2868"/>
        <v>0</v>
      </c>
      <c r="I3424" s="212"/>
      <c r="J3424" s="213"/>
      <c r="K3424" s="144">
        <f t="shared" si="2869"/>
        <v>0</v>
      </c>
      <c r="L3424" s="212"/>
      <c r="M3424" s="214"/>
      <c r="N3424" s="215"/>
      <c r="O3424" s="212"/>
      <c r="P3424" s="215"/>
      <c r="Q3424" s="139">
        <f t="shared" si="2870"/>
        <v>0</v>
      </c>
      <c r="R3424" s="215"/>
      <c r="S3424" s="215"/>
      <c r="T3424" s="140">
        <f t="shared" si="2881"/>
        <v>0</v>
      </c>
      <c r="U3424" s="216"/>
      <c r="V3424" s="212"/>
      <c r="W3424" s="215"/>
      <c r="X3424" s="139">
        <f t="shared" si="2871"/>
        <v>0</v>
      </c>
      <c r="Y3424" s="215"/>
      <c r="Z3424" s="215"/>
      <c r="AA3424" s="140">
        <f t="shared" si="2882"/>
        <v>0</v>
      </c>
      <c r="AB3424" s="216"/>
      <c r="AC3424" s="212"/>
      <c r="AD3424" s="215"/>
      <c r="AE3424" s="139">
        <f t="shared" si="2872"/>
        <v>0</v>
      </c>
      <c r="AF3424" s="215"/>
      <c r="AG3424" s="215"/>
      <c r="AH3424" s="140">
        <f t="shared" si="2883"/>
        <v>0</v>
      </c>
      <c r="AJ3424" s="217"/>
      <c r="AK3424" s="218"/>
      <c r="AL3424" s="219"/>
      <c r="AM3424" s="218"/>
      <c r="AN3424" s="219"/>
      <c r="AO3424" s="218"/>
      <c r="AP3424" s="219"/>
      <c r="AQ3424" s="218"/>
      <c r="AR3424" s="219"/>
      <c r="AS3424" s="218"/>
      <c r="AT3424" s="219"/>
      <c r="AU3424" s="218"/>
      <c r="AV3424" s="114">
        <f t="shared" si="2873"/>
        <v>0</v>
      </c>
      <c r="AW3424" s="113">
        <f t="shared" si="2874"/>
        <v>0</v>
      </c>
      <c r="AX3424" s="210"/>
      <c r="AY3424" s="111">
        <f t="shared" si="2875"/>
        <v>0</v>
      </c>
      <c r="AZ3424" s="113">
        <f t="shared" si="2876"/>
        <v>0</v>
      </c>
      <c r="BA3424" s="114">
        <f t="shared" si="2877"/>
        <v>0</v>
      </c>
      <c r="BB3424" s="113">
        <f t="shared" si="2878"/>
        <v>0</v>
      </c>
      <c r="BC3424" s="113">
        <f t="shared" si="2879"/>
        <v>0</v>
      </c>
      <c r="BD3424" s="117">
        <f t="shared" si="2880"/>
        <v>0</v>
      </c>
    </row>
    <row r="3425" spans="2:56" x14ac:dyDescent="0.3">
      <c r="B3425" s="222" t="s">
        <v>182</v>
      </c>
      <c r="C3425" s="78">
        <f>SUM(C3426)</f>
        <v>0</v>
      </c>
      <c r="D3425" s="79">
        <f>SUM(D3426)</f>
        <v>0</v>
      </c>
      <c r="E3425" s="69">
        <f t="shared" si="2867"/>
        <v>0</v>
      </c>
      <c r="F3425" s="78">
        <f>SUM(F3426)</f>
        <v>0</v>
      </c>
      <c r="G3425" s="79">
        <f>SUM(G3426)</f>
        <v>0</v>
      </c>
      <c r="H3425" s="69">
        <f t="shared" si="2868"/>
        <v>0</v>
      </c>
      <c r="I3425" s="78">
        <f>SUM(I3426)</f>
        <v>0</v>
      </c>
      <c r="J3425" s="79">
        <f>SUM(J3426)</f>
        <v>0</v>
      </c>
      <c r="K3425" s="69">
        <f t="shared" si="2869"/>
        <v>0</v>
      </c>
      <c r="L3425" s="78">
        <f>SUM(L3426)</f>
        <v>0</v>
      </c>
      <c r="M3425" s="80">
        <f>SUM(M3426)</f>
        <v>0</v>
      </c>
      <c r="N3425" s="81">
        <f>SUM(N3426)</f>
        <v>0</v>
      </c>
      <c r="O3425" s="78">
        <f>SUM(O3426)</f>
        <v>0</v>
      </c>
      <c r="P3425" s="81">
        <f>SUM(P3426)</f>
        <v>0</v>
      </c>
      <c r="Q3425" s="148">
        <f t="shared" si="2870"/>
        <v>0</v>
      </c>
      <c r="R3425" s="81">
        <f>SUM(R3426)</f>
        <v>0</v>
      </c>
      <c r="S3425" s="81">
        <f>SUM(S3426)</f>
        <v>0</v>
      </c>
      <c r="T3425" s="149">
        <f t="shared" si="2881"/>
        <v>0</v>
      </c>
      <c r="U3425" s="216"/>
      <c r="V3425" s="78">
        <f>SUM(V3426)</f>
        <v>0</v>
      </c>
      <c r="W3425" s="81">
        <f>SUM(W3426)</f>
        <v>0</v>
      </c>
      <c r="X3425" s="148">
        <f t="shared" si="2871"/>
        <v>0</v>
      </c>
      <c r="Y3425" s="81">
        <f>SUM(Y3426)</f>
        <v>0</v>
      </c>
      <c r="Z3425" s="81">
        <f>SUM(Z3426)</f>
        <v>0</v>
      </c>
      <c r="AA3425" s="149">
        <f t="shared" si="2882"/>
        <v>0</v>
      </c>
      <c r="AB3425" s="216"/>
      <c r="AC3425" s="78">
        <f>SUM(AC3426)</f>
        <v>0</v>
      </c>
      <c r="AD3425" s="81">
        <f>SUM(AD3426)</f>
        <v>0</v>
      </c>
      <c r="AE3425" s="148">
        <f t="shared" si="2872"/>
        <v>0</v>
      </c>
      <c r="AF3425" s="81">
        <f>SUM(AF3426)</f>
        <v>0</v>
      </c>
      <c r="AG3425" s="81">
        <f>SUM(AG3426)</f>
        <v>0</v>
      </c>
      <c r="AH3425" s="149">
        <f t="shared" si="2883"/>
        <v>0</v>
      </c>
      <c r="AJ3425" s="79">
        <f t="shared" ref="AJ3425:AU3425" si="2887">SUM(AJ3426)</f>
        <v>0</v>
      </c>
      <c r="AK3425" s="80">
        <f t="shared" si="2887"/>
        <v>0</v>
      </c>
      <c r="AL3425" s="81">
        <f t="shared" si="2887"/>
        <v>0</v>
      </c>
      <c r="AM3425" s="80">
        <f t="shared" si="2887"/>
        <v>0</v>
      </c>
      <c r="AN3425" s="81">
        <f t="shared" si="2887"/>
        <v>0</v>
      </c>
      <c r="AO3425" s="80">
        <f t="shared" si="2887"/>
        <v>0</v>
      </c>
      <c r="AP3425" s="81">
        <f t="shared" si="2887"/>
        <v>0</v>
      </c>
      <c r="AQ3425" s="80">
        <f t="shared" si="2887"/>
        <v>0</v>
      </c>
      <c r="AR3425" s="81">
        <f t="shared" si="2887"/>
        <v>0</v>
      </c>
      <c r="AS3425" s="80">
        <f t="shared" si="2887"/>
        <v>0</v>
      </c>
      <c r="AT3425" s="81">
        <f t="shared" si="2887"/>
        <v>0</v>
      </c>
      <c r="AU3425" s="80">
        <f t="shared" si="2887"/>
        <v>0</v>
      </c>
      <c r="AV3425" s="81">
        <f t="shared" si="2873"/>
        <v>0</v>
      </c>
      <c r="AW3425" s="80">
        <f t="shared" si="2874"/>
        <v>0</v>
      </c>
      <c r="AX3425" s="210"/>
      <c r="AY3425" s="79">
        <f t="shared" si="2875"/>
        <v>0</v>
      </c>
      <c r="AZ3425" s="80">
        <f t="shared" si="2876"/>
        <v>0</v>
      </c>
      <c r="BA3425" s="81">
        <f t="shared" si="2877"/>
        <v>0</v>
      </c>
      <c r="BB3425" s="80">
        <f t="shared" si="2878"/>
        <v>0</v>
      </c>
      <c r="BC3425" s="80">
        <f t="shared" si="2879"/>
        <v>0</v>
      </c>
      <c r="BD3425" s="86">
        <f t="shared" si="2880"/>
        <v>0</v>
      </c>
    </row>
    <row r="3426" spans="2:56" x14ac:dyDescent="0.3">
      <c r="B3426" s="211" t="s">
        <v>182</v>
      </c>
      <c r="C3426" s="212"/>
      <c r="D3426" s="213"/>
      <c r="E3426" s="144">
        <f t="shared" si="2867"/>
        <v>0</v>
      </c>
      <c r="F3426" s="212"/>
      <c r="G3426" s="213"/>
      <c r="H3426" s="144">
        <f t="shared" si="2868"/>
        <v>0</v>
      </c>
      <c r="I3426" s="212"/>
      <c r="J3426" s="213"/>
      <c r="K3426" s="144">
        <f t="shared" si="2869"/>
        <v>0</v>
      </c>
      <c r="L3426" s="212"/>
      <c r="M3426" s="214"/>
      <c r="N3426" s="215"/>
      <c r="O3426" s="212"/>
      <c r="P3426" s="215"/>
      <c r="Q3426" s="139">
        <f t="shared" si="2870"/>
        <v>0</v>
      </c>
      <c r="R3426" s="215"/>
      <c r="S3426" s="215"/>
      <c r="T3426" s="140">
        <f t="shared" si="2881"/>
        <v>0</v>
      </c>
      <c r="U3426" s="216"/>
      <c r="V3426" s="212"/>
      <c r="W3426" s="215"/>
      <c r="X3426" s="139">
        <f t="shared" si="2871"/>
        <v>0</v>
      </c>
      <c r="Y3426" s="215"/>
      <c r="Z3426" s="215"/>
      <c r="AA3426" s="140">
        <f t="shared" si="2882"/>
        <v>0</v>
      </c>
      <c r="AB3426" s="216"/>
      <c r="AC3426" s="212"/>
      <c r="AD3426" s="215"/>
      <c r="AE3426" s="139">
        <f t="shared" si="2872"/>
        <v>0</v>
      </c>
      <c r="AF3426" s="215"/>
      <c r="AG3426" s="215"/>
      <c r="AH3426" s="140">
        <f t="shared" si="2883"/>
        <v>0</v>
      </c>
      <c r="AJ3426" s="217"/>
      <c r="AK3426" s="218"/>
      <c r="AL3426" s="219"/>
      <c r="AM3426" s="218"/>
      <c r="AN3426" s="219"/>
      <c r="AO3426" s="218"/>
      <c r="AP3426" s="219"/>
      <c r="AQ3426" s="218"/>
      <c r="AR3426" s="219"/>
      <c r="AS3426" s="218"/>
      <c r="AT3426" s="219"/>
      <c r="AU3426" s="218"/>
      <c r="AV3426" s="114">
        <f t="shared" si="2873"/>
        <v>0</v>
      </c>
      <c r="AW3426" s="113">
        <f t="shared" si="2874"/>
        <v>0</v>
      </c>
      <c r="AX3426" s="210"/>
      <c r="AY3426" s="111">
        <f t="shared" si="2875"/>
        <v>0</v>
      </c>
      <c r="AZ3426" s="113">
        <f t="shared" si="2876"/>
        <v>0</v>
      </c>
      <c r="BA3426" s="114">
        <f t="shared" si="2877"/>
        <v>0</v>
      </c>
      <c r="BB3426" s="113">
        <f t="shared" si="2878"/>
        <v>0</v>
      </c>
      <c r="BC3426" s="113">
        <f t="shared" si="2879"/>
        <v>0</v>
      </c>
      <c r="BD3426" s="117">
        <f t="shared" si="2880"/>
        <v>0</v>
      </c>
    </row>
    <row r="3427" spans="2:56" x14ac:dyDescent="0.3">
      <c r="B3427" s="222" t="s">
        <v>183</v>
      </c>
      <c r="C3427" s="78">
        <f>SUM(C3428)</f>
        <v>0</v>
      </c>
      <c r="D3427" s="79">
        <f>SUM(D3428)</f>
        <v>0</v>
      </c>
      <c r="E3427" s="69">
        <f t="shared" si="2867"/>
        <v>0</v>
      </c>
      <c r="F3427" s="78">
        <f>SUM(F3428)</f>
        <v>0</v>
      </c>
      <c r="G3427" s="79">
        <f>SUM(G3428)</f>
        <v>0</v>
      </c>
      <c r="H3427" s="69">
        <f t="shared" si="2868"/>
        <v>0</v>
      </c>
      <c r="I3427" s="78">
        <f>SUM(I3428)</f>
        <v>0</v>
      </c>
      <c r="J3427" s="79">
        <f>SUM(J3428)</f>
        <v>0</v>
      </c>
      <c r="K3427" s="69">
        <f t="shared" si="2869"/>
        <v>0</v>
      </c>
      <c r="L3427" s="78">
        <f>SUM(L3428)</f>
        <v>0</v>
      </c>
      <c r="M3427" s="80">
        <f>SUM(M3428)</f>
        <v>0</v>
      </c>
      <c r="N3427" s="81">
        <f>SUM(N3428)</f>
        <v>0</v>
      </c>
      <c r="O3427" s="78">
        <f>SUM(O3428)</f>
        <v>0</v>
      </c>
      <c r="P3427" s="81">
        <f>SUM(P3428)</f>
        <v>0</v>
      </c>
      <c r="Q3427" s="148">
        <f t="shared" si="2870"/>
        <v>0</v>
      </c>
      <c r="R3427" s="81">
        <f>SUM(R3428)</f>
        <v>0</v>
      </c>
      <c r="S3427" s="81">
        <f>SUM(S3428)</f>
        <v>0</v>
      </c>
      <c r="T3427" s="149">
        <f t="shared" si="2881"/>
        <v>0</v>
      </c>
      <c r="U3427" s="216"/>
      <c r="V3427" s="78">
        <f>SUM(V3428)</f>
        <v>0</v>
      </c>
      <c r="W3427" s="81">
        <f>SUM(W3428)</f>
        <v>0</v>
      </c>
      <c r="X3427" s="148">
        <f t="shared" si="2871"/>
        <v>0</v>
      </c>
      <c r="Y3427" s="81">
        <f>SUM(Y3428)</f>
        <v>0</v>
      </c>
      <c r="Z3427" s="81">
        <f>SUM(Z3428)</f>
        <v>0</v>
      </c>
      <c r="AA3427" s="149">
        <f t="shared" si="2882"/>
        <v>0</v>
      </c>
      <c r="AB3427" s="216"/>
      <c r="AC3427" s="78">
        <f>SUM(AC3428)</f>
        <v>0</v>
      </c>
      <c r="AD3427" s="81">
        <f>SUM(AD3428)</f>
        <v>0</v>
      </c>
      <c r="AE3427" s="148">
        <f t="shared" si="2872"/>
        <v>0</v>
      </c>
      <c r="AF3427" s="81">
        <f>SUM(AF3428)</f>
        <v>0</v>
      </c>
      <c r="AG3427" s="81">
        <f>SUM(AG3428)</f>
        <v>0</v>
      </c>
      <c r="AH3427" s="149">
        <f t="shared" si="2883"/>
        <v>0</v>
      </c>
      <c r="AJ3427" s="79">
        <f t="shared" ref="AJ3427:AU3427" si="2888">SUM(AJ3428)</f>
        <v>0</v>
      </c>
      <c r="AK3427" s="80">
        <f t="shared" si="2888"/>
        <v>0</v>
      </c>
      <c r="AL3427" s="81">
        <f t="shared" si="2888"/>
        <v>0</v>
      </c>
      <c r="AM3427" s="80">
        <f t="shared" si="2888"/>
        <v>0</v>
      </c>
      <c r="AN3427" s="81">
        <f t="shared" si="2888"/>
        <v>0</v>
      </c>
      <c r="AO3427" s="80">
        <f t="shared" si="2888"/>
        <v>0</v>
      </c>
      <c r="AP3427" s="81">
        <f t="shared" si="2888"/>
        <v>0</v>
      </c>
      <c r="AQ3427" s="80">
        <f t="shared" si="2888"/>
        <v>0</v>
      </c>
      <c r="AR3427" s="81">
        <f t="shared" si="2888"/>
        <v>0</v>
      </c>
      <c r="AS3427" s="80">
        <f t="shared" si="2888"/>
        <v>0</v>
      </c>
      <c r="AT3427" s="81">
        <f t="shared" si="2888"/>
        <v>0</v>
      </c>
      <c r="AU3427" s="80">
        <f t="shared" si="2888"/>
        <v>0</v>
      </c>
      <c r="AV3427" s="81">
        <f t="shared" si="2873"/>
        <v>0</v>
      </c>
      <c r="AW3427" s="80">
        <f t="shared" si="2874"/>
        <v>0</v>
      </c>
      <c r="AX3427" s="210"/>
      <c r="AY3427" s="79">
        <f t="shared" si="2875"/>
        <v>0</v>
      </c>
      <c r="AZ3427" s="80">
        <f t="shared" si="2876"/>
        <v>0</v>
      </c>
      <c r="BA3427" s="81">
        <f t="shared" si="2877"/>
        <v>0</v>
      </c>
      <c r="BB3427" s="80">
        <f t="shared" si="2878"/>
        <v>0</v>
      </c>
      <c r="BC3427" s="80">
        <f t="shared" si="2879"/>
        <v>0</v>
      </c>
      <c r="BD3427" s="86">
        <f t="shared" si="2880"/>
        <v>0</v>
      </c>
    </row>
    <row r="3428" spans="2:56" x14ac:dyDescent="0.3">
      <c r="B3428" s="211" t="s">
        <v>184</v>
      </c>
      <c r="C3428" s="212"/>
      <c r="D3428" s="213"/>
      <c r="E3428" s="144">
        <f t="shared" si="2867"/>
        <v>0</v>
      </c>
      <c r="F3428" s="212"/>
      <c r="G3428" s="213"/>
      <c r="H3428" s="144">
        <f t="shared" si="2868"/>
        <v>0</v>
      </c>
      <c r="I3428" s="212"/>
      <c r="J3428" s="213"/>
      <c r="K3428" s="144">
        <f t="shared" si="2869"/>
        <v>0</v>
      </c>
      <c r="L3428" s="212"/>
      <c r="M3428" s="214"/>
      <c r="N3428" s="215"/>
      <c r="O3428" s="212"/>
      <c r="P3428" s="215"/>
      <c r="Q3428" s="139">
        <f t="shared" si="2870"/>
        <v>0</v>
      </c>
      <c r="R3428" s="215"/>
      <c r="S3428" s="215"/>
      <c r="T3428" s="140">
        <f t="shared" si="2881"/>
        <v>0</v>
      </c>
      <c r="U3428" s="216"/>
      <c r="V3428" s="212"/>
      <c r="W3428" s="215"/>
      <c r="X3428" s="139">
        <f t="shared" si="2871"/>
        <v>0</v>
      </c>
      <c r="Y3428" s="215"/>
      <c r="Z3428" s="215"/>
      <c r="AA3428" s="140">
        <f t="shared" si="2882"/>
        <v>0</v>
      </c>
      <c r="AB3428" s="216"/>
      <c r="AC3428" s="212"/>
      <c r="AD3428" s="215"/>
      <c r="AE3428" s="139">
        <f t="shared" si="2872"/>
        <v>0</v>
      </c>
      <c r="AF3428" s="215"/>
      <c r="AG3428" s="215"/>
      <c r="AH3428" s="140">
        <f t="shared" si="2883"/>
        <v>0</v>
      </c>
      <c r="AJ3428" s="217"/>
      <c r="AK3428" s="218"/>
      <c r="AL3428" s="219"/>
      <c r="AM3428" s="218"/>
      <c r="AN3428" s="219"/>
      <c r="AO3428" s="218"/>
      <c r="AP3428" s="219"/>
      <c r="AQ3428" s="218"/>
      <c r="AR3428" s="219"/>
      <c r="AS3428" s="218"/>
      <c r="AT3428" s="219"/>
      <c r="AU3428" s="218"/>
      <c r="AV3428" s="114">
        <f t="shared" si="2873"/>
        <v>0</v>
      </c>
      <c r="AW3428" s="113">
        <f t="shared" si="2874"/>
        <v>0</v>
      </c>
      <c r="AX3428" s="210"/>
      <c r="AY3428" s="111">
        <f t="shared" si="2875"/>
        <v>0</v>
      </c>
      <c r="AZ3428" s="113">
        <f t="shared" si="2876"/>
        <v>0</v>
      </c>
      <c r="BA3428" s="114">
        <f t="shared" si="2877"/>
        <v>0</v>
      </c>
      <c r="BB3428" s="113">
        <f t="shared" si="2878"/>
        <v>0</v>
      </c>
      <c r="BC3428" s="113">
        <f t="shared" si="2879"/>
        <v>0</v>
      </c>
      <c r="BD3428" s="117">
        <f t="shared" si="2880"/>
        <v>0</v>
      </c>
    </row>
    <row r="3429" spans="2:56" x14ac:dyDescent="0.3">
      <c r="B3429" s="221" t="s">
        <v>185</v>
      </c>
      <c r="C3429" s="78">
        <f>SUM(C3430:C3431)</f>
        <v>0</v>
      </c>
      <c r="D3429" s="79">
        <f>SUM(D3430:D3431)</f>
        <v>0</v>
      </c>
      <c r="E3429" s="69">
        <f t="shared" si="2867"/>
        <v>0</v>
      </c>
      <c r="F3429" s="78">
        <f>SUM(F3430:F3431)</f>
        <v>0</v>
      </c>
      <c r="G3429" s="79">
        <f>SUM(G3430:G3431)</f>
        <v>0</v>
      </c>
      <c r="H3429" s="69">
        <f t="shared" si="2868"/>
        <v>0</v>
      </c>
      <c r="I3429" s="78">
        <f>SUM(I3430:I3431)</f>
        <v>0</v>
      </c>
      <c r="J3429" s="79">
        <f>SUM(J3430:J3431)</f>
        <v>0</v>
      </c>
      <c r="K3429" s="69">
        <f t="shared" si="2869"/>
        <v>0</v>
      </c>
      <c r="L3429" s="78">
        <f>SUM(L3430:L3431)</f>
        <v>0</v>
      </c>
      <c r="M3429" s="80">
        <f>SUM(M3430:M3431)</f>
        <v>0</v>
      </c>
      <c r="N3429" s="81">
        <f>SUM(N3430:N3431)</f>
        <v>0</v>
      </c>
      <c r="O3429" s="78">
        <f>SUM(O3430:O3431)</f>
        <v>0</v>
      </c>
      <c r="P3429" s="81">
        <f>SUM(P3430:P3431)</f>
        <v>0</v>
      </c>
      <c r="Q3429" s="148">
        <f t="shared" si="2870"/>
        <v>0</v>
      </c>
      <c r="R3429" s="81">
        <f>SUM(R3430:R3431)</f>
        <v>0</v>
      </c>
      <c r="S3429" s="81">
        <f>SUM(S3430:S3431)</f>
        <v>0</v>
      </c>
      <c r="T3429" s="149">
        <f t="shared" si="2881"/>
        <v>0</v>
      </c>
      <c r="U3429" s="216"/>
      <c r="V3429" s="78">
        <f>SUM(V3430:V3431)</f>
        <v>0</v>
      </c>
      <c r="W3429" s="81">
        <f>SUM(W3430:W3431)</f>
        <v>0</v>
      </c>
      <c r="X3429" s="148">
        <f t="shared" si="2871"/>
        <v>0</v>
      </c>
      <c r="Y3429" s="81">
        <f>SUM(Y3430:Y3431)</f>
        <v>0</v>
      </c>
      <c r="Z3429" s="81">
        <f>SUM(Z3430:Z3431)</f>
        <v>0</v>
      </c>
      <c r="AA3429" s="149">
        <f t="shared" si="2882"/>
        <v>0</v>
      </c>
      <c r="AB3429" s="216"/>
      <c r="AC3429" s="78">
        <f>SUM(AC3430:AC3431)</f>
        <v>0</v>
      </c>
      <c r="AD3429" s="81">
        <f>SUM(AD3430:AD3431)</f>
        <v>0</v>
      </c>
      <c r="AE3429" s="148">
        <f t="shared" si="2872"/>
        <v>0</v>
      </c>
      <c r="AF3429" s="81">
        <f>SUM(AF3430:AF3431)</f>
        <v>0</v>
      </c>
      <c r="AG3429" s="81">
        <f>SUM(AG3430:AG3431)</f>
        <v>0</v>
      </c>
      <c r="AH3429" s="149">
        <f t="shared" si="2883"/>
        <v>0</v>
      </c>
      <c r="AJ3429" s="79">
        <f t="shared" ref="AJ3429:AU3429" si="2889">SUM(AJ3430:AJ3431)</f>
        <v>0</v>
      </c>
      <c r="AK3429" s="80">
        <f t="shared" si="2889"/>
        <v>0</v>
      </c>
      <c r="AL3429" s="81">
        <f t="shared" si="2889"/>
        <v>0</v>
      </c>
      <c r="AM3429" s="80">
        <f t="shared" si="2889"/>
        <v>0</v>
      </c>
      <c r="AN3429" s="81">
        <f t="shared" si="2889"/>
        <v>0</v>
      </c>
      <c r="AO3429" s="80">
        <f t="shared" si="2889"/>
        <v>0</v>
      </c>
      <c r="AP3429" s="81">
        <f t="shared" si="2889"/>
        <v>0</v>
      </c>
      <c r="AQ3429" s="80">
        <f t="shared" si="2889"/>
        <v>0</v>
      </c>
      <c r="AR3429" s="81">
        <f t="shared" si="2889"/>
        <v>0</v>
      </c>
      <c r="AS3429" s="80">
        <f t="shared" si="2889"/>
        <v>0</v>
      </c>
      <c r="AT3429" s="81">
        <f t="shared" si="2889"/>
        <v>0</v>
      </c>
      <c r="AU3429" s="80">
        <f t="shared" si="2889"/>
        <v>0</v>
      </c>
      <c r="AV3429" s="81">
        <f t="shared" si="2873"/>
        <v>0</v>
      </c>
      <c r="AW3429" s="80">
        <f t="shared" si="2874"/>
        <v>0</v>
      </c>
      <c r="AX3429" s="210"/>
      <c r="AY3429" s="79">
        <f t="shared" si="2875"/>
        <v>0</v>
      </c>
      <c r="AZ3429" s="80">
        <f t="shared" si="2876"/>
        <v>0</v>
      </c>
      <c r="BA3429" s="81">
        <f t="shared" si="2877"/>
        <v>0</v>
      </c>
      <c r="BB3429" s="80">
        <f t="shared" si="2878"/>
        <v>0</v>
      </c>
      <c r="BC3429" s="80">
        <f t="shared" si="2879"/>
        <v>0</v>
      </c>
      <c r="BD3429" s="86">
        <f t="shared" si="2880"/>
        <v>0</v>
      </c>
    </row>
    <row r="3430" spans="2:56" x14ac:dyDescent="0.3">
      <c r="B3430" s="223" t="s">
        <v>186</v>
      </c>
      <c r="C3430" s="224"/>
      <c r="D3430" s="225"/>
      <c r="E3430" s="154">
        <f t="shared" si="2867"/>
        <v>0</v>
      </c>
      <c r="F3430" s="224"/>
      <c r="G3430" s="225"/>
      <c r="H3430" s="154">
        <f t="shared" si="2868"/>
        <v>0</v>
      </c>
      <c r="I3430" s="224"/>
      <c r="J3430" s="225"/>
      <c r="K3430" s="154">
        <f t="shared" si="2869"/>
        <v>0</v>
      </c>
      <c r="L3430" s="224"/>
      <c r="M3430" s="226"/>
      <c r="N3430" s="227"/>
      <c r="O3430" s="224"/>
      <c r="P3430" s="227"/>
      <c r="Q3430" s="148">
        <f t="shared" si="2870"/>
        <v>0</v>
      </c>
      <c r="R3430" s="227"/>
      <c r="S3430" s="227"/>
      <c r="T3430" s="149">
        <f t="shared" si="2881"/>
        <v>0</v>
      </c>
      <c r="U3430" s="216"/>
      <c r="V3430" s="224"/>
      <c r="W3430" s="227"/>
      <c r="X3430" s="148">
        <f t="shared" si="2871"/>
        <v>0</v>
      </c>
      <c r="Y3430" s="227"/>
      <c r="Z3430" s="227"/>
      <c r="AA3430" s="149">
        <f t="shared" si="2882"/>
        <v>0</v>
      </c>
      <c r="AB3430" s="216"/>
      <c r="AC3430" s="224"/>
      <c r="AD3430" s="227"/>
      <c r="AE3430" s="148">
        <f t="shared" si="2872"/>
        <v>0</v>
      </c>
      <c r="AF3430" s="227"/>
      <c r="AG3430" s="227"/>
      <c r="AH3430" s="149">
        <f t="shared" si="2883"/>
        <v>0</v>
      </c>
      <c r="AJ3430" s="217"/>
      <c r="AK3430" s="218"/>
      <c r="AL3430" s="219"/>
      <c r="AM3430" s="218"/>
      <c r="AN3430" s="219"/>
      <c r="AO3430" s="218"/>
      <c r="AP3430" s="219"/>
      <c r="AQ3430" s="218"/>
      <c r="AR3430" s="219"/>
      <c r="AS3430" s="218"/>
      <c r="AT3430" s="219"/>
      <c r="AU3430" s="218"/>
      <c r="AV3430" s="81">
        <f t="shared" si="2873"/>
        <v>0</v>
      </c>
      <c r="AW3430" s="80">
        <f t="shared" si="2874"/>
        <v>0</v>
      </c>
      <c r="AX3430" s="210"/>
      <c r="AY3430" s="79">
        <f t="shared" si="2875"/>
        <v>0</v>
      </c>
      <c r="AZ3430" s="80">
        <f t="shared" si="2876"/>
        <v>0</v>
      </c>
      <c r="BA3430" s="81">
        <f t="shared" si="2877"/>
        <v>0</v>
      </c>
      <c r="BB3430" s="80">
        <f t="shared" si="2878"/>
        <v>0</v>
      </c>
      <c r="BC3430" s="80">
        <f t="shared" si="2879"/>
        <v>0</v>
      </c>
      <c r="BD3430" s="86">
        <f t="shared" si="2880"/>
        <v>0</v>
      </c>
    </row>
    <row r="3431" spans="2:56" x14ac:dyDescent="0.3">
      <c r="B3431" s="223" t="s">
        <v>187</v>
      </c>
      <c r="C3431" s="224"/>
      <c r="D3431" s="225"/>
      <c r="E3431" s="154">
        <f t="shared" si="2867"/>
        <v>0</v>
      </c>
      <c r="F3431" s="224"/>
      <c r="G3431" s="225"/>
      <c r="H3431" s="154">
        <f t="shared" si="2868"/>
        <v>0</v>
      </c>
      <c r="I3431" s="224"/>
      <c r="J3431" s="225"/>
      <c r="K3431" s="154">
        <f t="shared" si="2869"/>
        <v>0</v>
      </c>
      <c r="L3431" s="224"/>
      <c r="M3431" s="226"/>
      <c r="N3431" s="227"/>
      <c r="O3431" s="224"/>
      <c r="P3431" s="227"/>
      <c r="Q3431" s="148">
        <f t="shared" si="2870"/>
        <v>0</v>
      </c>
      <c r="R3431" s="227"/>
      <c r="S3431" s="227"/>
      <c r="T3431" s="149">
        <f t="shared" si="2881"/>
        <v>0</v>
      </c>
      <c r="U3431" s="216"/>
      <c r="V3431" s="224"/>
      <c r="W3431" s="227"/>
      <c r="X3431" s="148">
        <f t="shared" si="2871"/>
        <v>0</v>
      </c>
      <c r="Y3431" s="227"/>
      <c r="Z3431" s="227"/>
      <c r="AA3431" s="149">
        <f t="shared" si="2882"/>
        <v>0</v>
      </c>
      <c r="AB3431" s="216"/>
      <c r="AC3431" s="224"/>
      <c r="AD3431" s="227"/>
      <c r="AE3431" s="148">
        <f t="shared" si="2872"/>
        <v>0</v>
      </c>
      <c r="AF3431" s="227"/>
      <c r="AG3431" s="227"/>
      <c r="AH3431" s="149">
        <f t="shared" si="2883"/>
        <v>0</v>
      </c>
      <c r="AJ3431" s="217"/>
      <c r="AK3431" s="218"/>
      <c r="AL3431" s="219"/>
      <c r="AM3431" s="218"/>
      <c r="AN3431" s="219"/>
      <c r="AO3431" s="218"/>
      <c r="AP3431" s="219"/>
      <c r="AQ3431" s="218"/>
      <c r="AR3431" s="219"/>
      <c r="AS3431" s="218"/>
      <c r="AT3431" s="219"/>
      <c r="AU3431" s="218"/>
      <c r="AV3431" s="81">
        <f t="shared" si="2873"/>
        <v>0</v>
      </c>
      <c r="AW3431" s="80">
        <f t="shared" si="2874"/>
        <v>0</v>
      </c>
      <c r="AX3431" s="210"/>
      <c r="AY3431" s="79">
        <f t="shared" si="2875"/>
        <v>0</v>
      </c>
      <c r="AZ3431" s="80">
        <f t="shared" si="2876"/>
        <v>0</v>
      </c>
      <c r="BA3431" s="81">
        <f t="shared" si="2877"/>
        <v>0</v>
      </c>
      <c r="BB3431" s="80">
        <f t="shared" si="2878"/>
        <v>0</v>
      </c>
      <c r="BC3431" s="80">
        <f t="shared" si="2879"/>
        <v>0</v>
      </c>
      <c r="BD3431" s="86">
        <f t="shared" si="2880"/>
        <v>0</v>
      </c>
    </row>
    <row r="3432" spans="2:56" s="108" customFormat="1" x14ac:dyDescent="0.3">
      <c r="B3432" s="228" t="s">
        <v>188</v>
      </c>
      <c r="C3432" s="158">
        <f>SUM(C3433,C3438,C3441,C3442,C3443,C3446,C3447)</f>
        <v>0</v>
      </c>
      <c r="D3432" s="159">
        <f>SUM(D3433,D3438,D3441,D3442,D3443,D3446,D3447)</f>
        <v>0</v>
      </c>
      <c r="E3432" s="160">
        <f t="shared" si="2867"/>
        <v>0</v>
      </c>
      <c r="F3432" s="158">
        <f>SUM(F3433,F3438,F3441,F3442,F3443,F3446,F3447)</f>
        <v>0</v>
      </c>
      <c r="G3432" s="159">
        <f>SUM(G3433,G3438,G3441,G3442,G3443,G3446,G3447)</f>
        <v>0</v>
      </c>
      <c r="H3432" s="160">
        <f t="shared" si="2868"/>
        <v>0</v>
      </c>
      <c r="I3432" s="158">
        <f>SUM(I3433,I3438,I3441,I3442,I3443,I3446,I3447)</f>
        <v>0</v>
      </c>
      <c r="J3432" s="159">
        <f>SUM(J3433,J3438,J3441,J3442,J3443,J3446,J3447)</f>
        <v>0</v>
      </c>
      <c r="K3432" s="160">
        <f t="shared" si="2869"/>
        <v>0</v>
      </c>
      <c r="L3432" s="158">
        <f>SUM(L3433,L3438,L3441,L3442,L3443,L3446,L3447)</f>
        <v>0</v>
      </c>
      <c r="M3432" s="161">
        <f>SUM(M3433,M3438,M3441,M3442,M3443,M3446,M3447)</f>
        <v>0</v>
      </c>
      <c r="N3432" s="162">
        <f>SUM(N3433,N3438,N3441,N3442,N3443,N3446,N3447)</f>
        <v>0</v>
      </c>
      <c r="O3432" s="158">
        <f>SUM(O3433,O3438,O3441,O3442,O3443,O3446,O3447)</f>
        <v>0</v>
      </c>
      <c r="P3432" s="162">
        <f>SUM(P3433,P3438,P3441,P3442,P3443,P3446,P3447)</f>
        <v>0</v>
      </c>
      <c r="Q3432" s="163">
        <f t="shared" si="2870"/>
        <v>0</v>
      </c>
      <c r="R3432" s="164">
        <f>SUM(R3433,R3438,R3441,R3442,R3443,R3446,R3447)</f>
        <v>0</v>
      </c>
      <c r="S3432" s="164">
        <f>SUM(S3433,S3438,S3441,S3442,S3443,S3446,S3447)</f>
        <v>0</v>
      </c>
      <c r="T3432" s="165">
        <f t="shared" si="2881"/>
        <v>0</v>
      </c>
      <c r="U3432" s="229"/>
      <c r="V3432" s="158">
        <f>SUM(V3433,V3438,V3441,V3442,V3443,V3446,V3447)</f>
        <v>0</v>
      </c>
      <c r="W3432" s="162">
        <f>SUM(W3433,W3438,W3441,W3442,W3443,W3446,W3447)</f>
        <v>0</v>
      </c>
      <c r="X3432" s="163">
        <f t="shared" si="2871"/>
        <v>0</v>
      </c>
      <c r="Y3432" s="164">
        <f>SUM(Y3433,Y3438,Y3441,Y3442,Y3443,Y3446,Y3447)</f>
        <v>0</v>
      </c>
      <c r="Z3432" s="164">
        <f>SUM(Z3433,Z3438,Z3441,Z3442,Z3443,Z3446,Z3447)</f>
        <v>0</v>
      </c>
      <c r="AA3432" s="165">
        <f t="shared" si="2882"/>
        <v>0</v>
      </c>
      <c r="AB3432" s="229"/>
      <c r="AC3432" s="158">
        <f>SUM(AC3433,AC3438,AC3441,AC3442,AC3443,AC3446,AC3447)</f>
        <v>0</v>
      </c>
      <c r="AD3432" s="162">
        <f>SUM(AD3433,AD3438,AD3441,AD3442,AD3443,AD3446,AD3447)</f>
        <v>0</v>
      </c>
      <c r="AE3432" s="163">
        <f t="shared" si="2872"/>
        <v>0</v>
      </c>
      <c r="AF3432" s="164">
        <f>SUM(AF3433,AF3438,AF3441,AF3442,AF3443,AF3446,AF3447)</f>
        <v>0</v>
      </c>
      <c r="AG3432" s="164">
        <f>SUM(AG3433,AG3438,AG3441,AG3442,AG3443,AG3446,AG3447)</f>
        <v>0</v>
      </c>
      <c r="AH3432" s="165">
        <f t="shared" si="2883"/>
        <v>0</v>
      </c>
      <c r="AJ3432" s="159">
        <f t="shared" ref="AJ3432:AU3432" si="2890">SUM(AJ3433,AJ3438,AJ3441,AJ3442,AJ3443,AJ3446,AJ3447)</f>
        <v>0</v>
      </c>
      <c r="AK3432" s="161">
        <f t="shared" si="2890"/>
        <v>0</v>
      </c>
      <c r="AL3432" s="162">
        <f t="shared" si="2890"/>
        <v>0</v>
      </c>
      <c r="AM3432" s="161">
        <f t="shared" si="2890"/>
        <v>0</v>
      </c>
      <c r="AN3432" s="162">
        <f t="shared" si="2890"/>
        <v>0</v>
      </c>
      <c r="AO3432" s="161">
        <f t="shared" si="2890"/>
        <v>0</v>
      </c>
      <c r="AP3432" s="162">
        <f t="shared" si="2890"/>
        <v>0</v>
      </c>
      <c r="AQ3432" s="161">
        <f t="shared" si="2890"/>
        <v>0</v>
      </c>
      <c r="AR3432" s="162">
        <f t="shared" si="2890"/>
        <v>0</v>
      </c>
      <c r="AS3432" s="161">
        <f t="shared" si="2890"/>
        <v>0</v>
      </c>
      <c r="AT3432" s="162">
        <f t="shared" si="2890"/>
        <v>0</v>
      </c>
      <c r="AU3432" s="161">
        <f t="shared" si="2890"/>
        <v>0</v>
      </c>
      <c r="AV3432" s="162">
        <f t="shared" si="2873"/>
        <v>0</v>
      </c>
      <c r="AW3432" s="161">
        <f t="shared" si="2874"/>
        <v>0</v>
      </c>
      <c r="AX3432" s="230"/>
      <c r="AY3432" s="159">
        <f t="shared" si="2875"/>
        <v>0</v>
      </c>
      <c r="AZ3432" s="161">
        <f t="shared" si="2876"/>
        <v>0</v>
      </c>
      <c r="BA3432" s="162">
        <f t="shared" si="2877"/>
        <v>0</v>
      </c>
      <c r="BB3432" s="161">
        <f t="shared" si="2878"/>
        <v>0</v>
      </c>
      <c r="BC3432" s="161">
        <f t="shared" si="2879"/>
        <v>0</v>
      </c>
      <c r="BD3432" s="167">
        <f t="shared" si="2880"/>
        <v>0</v>
      </c>
    </row>
    <row r="3433" spans="2:56" x14ac:dyDescent="0.3">
      <c r="B3433" s="221" t="s">
        <v>189</v>
      </c>
      <c r="C3433" s="78">
        <f>SUM(C3434,C3436)</f>
        <v>0</v>
      </c>
      <c r="D3433" s="79">
        <f>SUM(D3434,D3436)</f>
        <v>0</v>
      </c>
      <c r="E3433" s="69">
        <f t="shared" si="2867"/>
        <v>0</v>
      </c>
      <c r="F3433" s="78">
        <f>SUM(F3434,F3436)</f>
        <v>0</v>
      </c>
      <c r="G3433" s="79">
        <f>SUM(G3434,G3436)</f>
        <v>0</v>
      </c>
      <c r="H3433" s="69">
        <f t="shared" si="2868"/>
        <v>0</v>
      </c>
      <c r="I3433" s="78">
        <f>SUM(I3434,I3436)</f>
        <v>0</v>
      </c>
      <c r="J3433" s="79">
        <f>SUM(J3434,J3436)</f>
        <v>0</v>
      </c>
      <c r="K3433" s="69">
        <f t="shared" si="2869"/>
        <v>0</v>
      </c>
      <c r="L3433" s="78">
        <f>SUM(L3434,L3436)</f>
        <v>0</v>
      </c>
      <c r="M3433" s="80">
        <f>SUM(M3434,M3436)</f>
        <v>0</v>
      </c>
      <c r="N3433" s="81">
        <f>SUM(N3434,N3436)</f>
        <v>0</v>
      </c>
      <c r="O3433" s="78">
        <f>SUM(O3434,O3436)</f>
        <v>0</v>
      </c>
      <c r="P3433" s="81">
        <f>SUM(P3434,P3436)</f>
        <v>0</v>
      </c>
      <c r="Q3433" s="168">
        <f t="shared" si="2870"/>
        <v>0</v>
      </c>
      <c r="R3433" s="82">
        <f>SUM(R3434,R3436)</f>
        <v>0</v>
      </c>
      <c r="S3433" s="82">
        <f>SUM(S3434,S3436)</f>
        <v>0</v>
      </c>
      <c r="T3433" s="169">
        <f t="shared" si="2881"/>
        <v>0</v>
      </c>
      <c r="U3433" s="231"/>
      <c r="V3433" s="78">
        <f>SUM(V3434,V3436)</f>
        <v>0</v>
      </c>
      <c r="W3433" s="81">
        <f>SUM(W3434,W3436)</f>
        <v>0</v>
      </c>
      <c r="X3433" s="168">
        <f t="shared" si="2871"/>
        <v>0</v>
      </c>
      <c r="Y3433" s="82">
        <f>SUM(Y3434,Y3436)</f>
        <v>0</v>
      </c>
      <c r="Z3433" s="82">
        <f>SUM(Z3434,Z3436)</f>
        <v>0</v>
      </c>
      <c r="AA3433" s="169">
        <f t="shared" si="2882"/>
        <v>0</v>
      </c>
      <c r="AB3433" s="231"/>
      <c r="AC3433" s="78">
        <f>SUM(AC3434,AC3436)</f>
        <v>0</v>
      </c>
      <c r="AD3433" s="81">
        <f>SUM(AD3434,AD3436)</f>
        <v>0</v>
      </c>
      <c r="AE3433" s="168">
        <f t="shared" si="2872"/>
        <v>0</v>
      </c>
      <c r="AF3433" s="82">
        <f>SUM(AF3434,AF3436)</f>
        <v>0</v>
      </c>
      <c r="AG3433" s="82">
        <f>SUM(AG3434,AG3436)</f>
        <v>0</v>
      </c>
      <c r="AH3433" s="169">
        <f t="shared" si="2883"/>
        <v>0</v>
      </c>
      <c r="AJ3433" s="79">
        <f t="shared" ref="AJ3433:AU3433" si="2891">SUM(AJ3434,AJ3436)</f>
        <v>0</v>
      </c>
      <c r="AK3433" s="80">
        <f t="shared" si="2891"/>
        <v>0</v>
      </c>
      <c r="AL3433" s="81">
        <f t="shared" si="2891"/>
        <v>0</v>
      </c>
      <c r="AM3433" s="80">
        <f t="shared" si="2891"/>
        <v>0</v>
      </c>
      <c r="AN3433" s="81">
        <f t="shared" si="2891"/>
        <v>0</v>
      </c>
      <c r="AO3433" s="80">
        <f t="shared" si="2891"/>
        <v>0</v>
      </c>
      <c r="AP3433" s="81">
        <f t="shared" si="2891"/>
        <v>0</v>
      </c>
      <c r="AQ3433" s="80">
        <f t="shared" si="2891"/>
        <v>0</v>
      </c>
      <c r="AR3433" s="81">
        <f t="shared" si="2891"/>
        <v>0</v>
      </c>
      <c r="AS3433" s="80">
        <f t="shared" si="2891"/>
        <v>0</v>
      </c>
      <c r="AT3433" s="81">
        <f t="shared" si="2891"/>
        <v>0</v>
      </c>
      <c r="AU3433" s="80">
        <f t="shared" si="2891"/>
        <v>0</v>
      </c>
      <c r="AV3433" s="81">
        <f t="shared" si="2873"/>
        <v>0</v>
      </c>
      <c r="AW3433" s="80">
        <f t="shared" si="2874"/>
        <v>0</v>
      </c>
      <c r="AX3433" s="210"/>
      <c r="AY3433" s="79">
        <f t="shared" si="2875"/>
        <v>0</v>
      </c>
      <c r="AZ3433" s="80">
        <f t="shared" si="2876"/>
        <v>0</v>
      </c>
      <c r="BA3433" s="81">
        <f t="shared" si="2877"/>
        <v>0</v>
      </c>
      <c r="BB3433" s="80">
        <f t="shared" si="2878"/>
        <v>0</v>
      </c>
      <c r="BC3433" s="80">
        <f t="shared" si="2879"/>
        <v>0</v>
      </c>
      <c r="BD3433" s="86">
        <f t="shared" si="2880"/>
        <v>0</v>
      </c>
    </row>
    <row r="3434" spans="2:56" x14ac:dyDescent="0.3">
      <c r="B3434" s="222" t="s">
        <v>190</v>
      </c>
      <c r="C3434" s="78">
        <f>SUM(C3435)</f>
        <v>0</v>
      </c>
      <c r="D3434" s="79">
        <f>SUM(D3435)</f>
        <v>0</v>
      </c>
      <c r="E3434" s="69">
        <f t="shared" si="2867"/>
        <v>0</v>
      </c>
      <c r="F3434" s="78">
        <f>SUM(F3435)</f>
        <v>0</v>
      </c>
      <c r="G3434" s="79">
        <f>SUM(G3435)</f>
        <v>0</v>
      </c>
      <c r="H3434" s="69">
        <f t="shared" si="2868"/>
        <v>0</v>
      </c>
      <c r="I3434" s="78">
        <f>SUM(I3435)</f>
        <v>0</v>
      </c>
      <c r="J3434" s="79">
        <f>SUM(J3435)</f>
        <v>0</v>
      </c>
      <c r="K3434" s="69">
        <f t="shared" si="2869"/>
        <v>0</v>
      </c>
      <c r="L3434" s="78">
        <f>SUM(L3435)</f>
        <v>0</v>
      </c>
      <c r="M3434" s="80">
        <f>SUM(M3435)</f>
        <v>0</v>
      </c>
      <c r="N3434" s="81">
        <f>SUM(N3435)</f>
        <v>0</v>
      </c>
      <c r="O3434" s="78">
        <f>SUM(O3435)</f>
        <v>0</v>
      </c>
      <c r="P3434" s="81">
        <f>SUM(P3435)</f>
        <v>0</v>
      </c>
      <c r="Q3434" s="168">
        <f t="shared" si="2870"/>
        <v>0</v>
      </c>
      <c r="R3434" s="82">
        <f>SUM(R3435)</f>
        <v>0</v>
      </c>
      <c r="S3434" s="82">
        <f>SUM(S3435)</f>
        <v>0</v>
      </c>
      <c r="T3434" s="169">
        <f t="shared" si="2881"/>
        <v>0</v>
      </c>
      <c r="U3434" s="231"/>
      <c r="V3434" s="78">
        <f>SUM(V3435)</f>
        <v>0</v>
      </c>
      <c r="W3434" s="81">
        <f>SUM(W3435)</f>
        <v>0</v>
      </c>
      <c r="X3434" s="168">
        <f t="shared" si="2871"/>
        <v>0</v>
      </c>
      <c r="Y3434" s="82">
        <f>SUM(Y3435)</f>
        <v>0</v>
      </c>
      <c r="Z3434" s="82">
        <f>SUM(Z3435)</f>
        <v>0</v>
      </c>
      <c r="AA3434" s="169">
        <f t="shared" si="2882"/>
        <v>0</v>
      </c>
      <c r="AB3434" s="231"/>
      <c r="AC3434" s="78">
        <f>SUM(AC3435)</f>
        <v>0</v>
      </c>
      <c r="AD3434" s="81">
        <f>SUM(AD3435)</f>
        <v>0</v>
      </c>
      <c r="AE3434" s="168">
        <f t="shared" si="2872"/>
        <v>0</v>
      </c>
      <c r="AF3434" s="82">
        <f>SUM(AF3435)</f>
        <v>0</v>
      </c>
      <c r="AG3434" s="82">
        <f>SUM(AG3435)</f>
        <v>0</v>
      </c>
      <c r="AH3434" s="169">
        <f t="shared" si="2883"/>
        <v>0</v>
      </c>
      <c r="AJ3434" s="79">
        <f t="shared" ref="AJ3434:AU3434" si="2892">SUM(AJ3435)</f>
        <v>0</v>
      </c>
      <c r="AK3434" s="80">
        <f t="shared" si="2892"/>
        <v>0</v>
      </c>
      <c r="AL3434" s="81">
        <f t="shared" si="2892"/>
        <v>0</v>
      </c>
      <c r="AM3434" s="80">
        <f t="shared" si="2892"/>
        <v>0</v>
      </c>
      <c r="AN3434" s="81">
        <f t="shared" si="2892"/>
        <v>0</v>
      </c>
      <c r="AO3434" s="80">
        <f t="shared" si="2892"/>
        <v>0</v>
      </c>
      <c r="AP3434" s="81">
        <f t="shared" si="2892"/>
        <v>0</v>
      </c>
      <c r="AQ3434" s="80">
        <f t="shared" si="2892"/>
        <v>0</v>
      </c>
      <c r="AR3434" s="81">
        <f t="shared" si="2892"/>
        <v>0</v>
      </c>
      <c r="AS3434" s="80">
        <f t="shared" si="2892"/>
        <v>0</v>
      </c>
      <c r="AT3434" s="81">
        <f t="shared" si="2892"/>
        <v>0</v>
      </c>
      <c r="AU3434" s="80">
        <f t="shared" si="2892"/>
        <v>0</v>
      </c>
      <c r="AV3434" s="81">
        <f t="shared" si="2873"/>
        <v>0</v>
      </c>
      <c r="AW3434" s="80">
        <f t="shared" si="2874"/>
        <v>0</v>
      </c>
      <c r="AX3434" s="210"/>
      <c r="AY3434" s="79">
        <f t="shared" si="2875"/>
        <v>0</v>
      </c>
      <c r="AZ3434" s="80">
        <f t="shared" si="2876"/>
        <v>0</v>
      </c>
      <c r="BA3434" s="81">
        <f t="shared" si="2877"/>
        <v>0</v>
      </c>
      <c r="BB3434" s="80">
        <f t="shared" si="2878"/>
        <v>0</v>
      </c>
      <c r="BC3434" s="80">
        <f t="shared" si="2879"/>
        <v>0</v>
      </c>
      <c r="BD3434" s="86">
        <f t="shared" si="2880"/>
        <v>0</v>
      </c>
    </row>
    <row r="3435" spans="2:56" x14ac:dyDescent="0.3">
      <c r="B3435" s="223" t="s">
        <v>191</v>
      </c>
      <c r="C3435" s="224"/>
      <c r="D3435" s="225"/>
      <c r="E3435" s="154">
        <f t="shared" si="2867"/>
        <v>0</v>
      </c>
      <c r="F3435" s="224"/>
      <c r="G3435" s="225"/>
      <c r="H3435" s="154">
        <f t="shared" si="2868"/>
        <v>0</v>
      </c>
      <c r="I3435" s="224"/>
      <c r="J3435" s="225"/>
      <c r="K3435" s="154">
        <f t="shared" si="2869"/>
        <v>0</v>
      </c>
      <c r="L3435" s="224"/>
      <c r="M3435" s="226"/>
      <c r="N3435" s="227"/>
      <c r="O3435" s="224"/>
      <c r="P3435" s="227"/>
      <c r="Q3435" s="148">
        <f t="shared" si="2870"/>
        <v>0</v>
      </c>
      <c r="R3435" s="227"/>
      <c r="S3435" s="227"/>
      <c r="T3435" s="149">
        <f t="shared" si="2881"/>
        <v>0</v>
      </c>
      <c r="U3435" s="216"/>
      <c r="V3435" s="224"/>
      <c r="W3435" s="227"/>
      <c r="X3435" s="148">
        <f t="shared" si="2871"/>
        <v>0</v>
      </c>
      <c r="Y3435" s="227"/>
      <c r="Z3435" s="227"/>
      <c r="AA3435" s="149">
        <f t="shared" si="2882"/>
        <v>0</v>
      </c>
      <c r="AB3435" s="216"/>
      <c r="AC3435" s="224"/>
      <c r="AD3435" s="227"/>
      <c r="AE3435" s="148">
        <f t="shared" si="2872"/>
        <v>0</v>
      </c>
      <c r="AF3435" s="227"/>
      <c r="AG3435" s="227"/>
      <c r="AH3435" s="149">
        <f t="shared" si="2883"/>
        <v>0</v>
      </c>
      <c r="AJ3435" s="217"/>
      <c r="AK3435" s="218"/>
      <c r="AL3435" s="219"/>
      <c r="AM3435" s="218"/>
      <c r="AN3435" s="219"/>
      <c r="AO3435" s="218"/>
      <c r="AP3435" s="219"/>
      <c r="AQ3435" s="218"/>
      <c r="AR3435" s="219"/>
      <c r="AS3435" s="218"/>
      <c r="AT3435" s="219"/>
      <c r="AU3435" s="218"/>
      <c r="AV3435" s="81">
        <f t="shared" si="2873"/>
        <v>0</v>
      </c>
      <c r="AW3435" s="80">
        <f t="shared" si="2874"/>
        <v>0</v>
      </c>
      <c r="AX3435" s="210"/>
      <c r="AY3435" s="79">
        <f t="shared" si="2875"/>
        <v>0</v>
      </c>
      <c r="AZ3435" s="80">
        <f t="shared" si="2876"/>
        <v>0</v>
      </c>
      <c r="BA3435" s="81">
        <f t="shared" si="2877"/>
        <v>0</v>
      </c>
      <c r="BB3435" s="80">
        <f t="shared" si="2878"/>
        <v>0</v>
      </c>
      <c r="BC3435" s="80">
        <f t="shared" si="2879"/>
        <v>0</v>
      </c>
      <c r="BD3435" s="86">
        <f t="shared" si="2880"/>
        <v>0</v>
      </c>
    </row>
    <row r="3436" spans="2:56" x14ac:dyDescent="0.3">
      <c r="B3436" s="222" t="s">
        <v>192</v>
      </c>
      <c r="C3436" s="78">
        <f>SUM(C3437)</f>
        <v>0</v>
      </c>
      <c r="D3436" s="79">
        <f>SUM(D3437)</f>
        <v>0</v>
      </c>
      <c r="E3436" s="69">
        <f t="shared" si="2867"/>
        <v>0</v>
      </c>
      <c r="F3436" s="78">
        <f>SUM(F3437)</f>
        <v>0</v>
      </c>
      <c r="G3436" s="79">
        <f>SUM(G3437)</f>
        <v>0</v>
      </c>
      <c r="H3436" s="69">
        <f t="shared" si="2868"/>
        <v>0</v>
      </c>
      <c r="I3436" s="78">
        <f>SUM(I3437)</f>
        <v>0</v>
      </c>
      <c r="J3436" s="79">
        <f>SUM(J3437)</f>
        <v>0</v>
      </c>
      <c r="K3436" s="69">
        <f t="shared" si="2869"/>
        <v>0</v>
      </c>
      <c r="L3436" s="78">
        <f>SUM(L3437)</f>
        <v>0</v>
      </c>
      <c r="M3436" s="80">
        <f>SUM(M3437)</f>
        <v>0</v>
      </c>
      <c r="N3436" s="81">
        <f>SUM(N3437)</f>
        <v>0</v>
      </c>
      <c r="O3436" s="78">
        <f>SUM(O3437)</f>
        <v>0</v>
      </c>
      <c r="P3436" s="81">
        <f>SUM(P3437)</f>
        <v>0</v>
      </c>
      <c r="Q3436" s="168">
        <f t="shared" si="2870"/>
        <v>0</v>
      </c>
      <c r="R3436" s="82">
        <f>SUM(R3437)</f>
        <v>0</v>
      </c>
      <c r="S3436" s="82">
        <f>SUM(S3437)</f>
        <v>0</v>
      </c>
      <c r="T3436" s="169">
        <f t="shared" si="2881"/>
        <v>0</v>
      </c>
      <c r="U3436" s="231"/>
      <c r="V3436" s="78">
        <f>SUM(V3437)</f>
        <v>0</v>
      </c>
      <c r="W3436" s="81">
        <f>SUM(W3437)</f>
        <v>0</v>
      </c>
      <c r="X3436" s="168">
        <f t="shared" si="2871"/>
        <v>0</v>
      </c>
      <c r="Y3436" s="82">
        <f>SUM(Y3437)</f>
        <v>0</v>
      </c>
      <c r="Z3436" s="82">
        <f>SUM(Z3437)</f>
        <v>0</v>
      </c>
      <c r="AA3436" s="169">
        <f t="shared" si="2882"/>
        <v>0</v>
      </c>
      <c r="AB3436" s="231"/>
      <c r="AC3436" s="78">
        <f>SUM(AC3437)</f>
        <v>0</v>
      </c>
      <c r="AD3436" s="81">
        <f>SUM(AD3437)</f>
        <v>0</v>
      </c>
      <c r="AE3436" s="168">
        <f t="shared" si="2872"/>
        <v>0</v>
      </c>
      <c r="AF3436" s="82">
        <f>SUM(AF3437)</f>
        <v>0</v>
      </c>
      <c r="AG3436" s="82">
        <f>SUM(AG3437)</f>
        <v>0</v>
      </c>
      <c r="AH3436" s="169">
        <f t="shared" si="2883"/>
        <v>0</v>
      </c>
      <c r="AJ3436" s="79">
        <f t="shared" ref="AJ3436:AU3436" si="2893">SUM(AJ3437)</f>
        <v>0</v>
      </c>
      <c r="AK3436" s="80">
        <f t="shared" si="2893"/>
        <v>0</v>
      </c>
      <c r="AL3436" s="81">
        <f t="shared" si="2893"/>
        <v>0</v>
      </c>
      <c r="AM3436" s="80">
        <f t="shared" si="2893"/>
        <v>0</v>
      </c>
      <c r="AN3436" s="81">
        <f t="shared" si="2893"/>
        <v>0</v>
      </c>
      <c r="AO3436" s="80">
        <f t="shared" si="2893"/>
        <v>0</v>
      </c>
      <c r="AP3436" s="81">
        <f t="shared" si="2893"/>
        <v>0</v>
      </c>
      <c r="AQ3436" s="80">
        <f t="shared" si="2893"/>
        <v>0</v>
      </c>
      <c r="AR3436" s="81">
        <f t="shared" si="2893"/>
        <v>0</v>
      </c>
      <c r="AS3436" s="80">
        <f t="shared" si="2893"/>
        <v>0</v>
      </c>
      <c r="AT3436" s="81">
        <f t="shared" si="2893"/>
        <v>0</v>
      </c>
      <c r="AU3436" s="80">
        <f t="shared" si="2893"/>
        <v>0</v>
      </c>
      <c r="AV3436" s="81">
        <f t="shared" si="2873"/>
        <v>0</v>
      </c>
      <c r="AW3436" s="80">
        <f t="shared" si="2874"/>
        <v>0</v>
      </c>
      <c r="AX3436" s="210"/>
      <c r="AY3436" s="79">
        <f t="shared" si="2875"/>
        <v>0</v>
      </c>
      <c r="AZ3436" s="80">
        <f t="shared" si="2876"/>
        <v>0</v>
      </c>
      <c r="BA3436" s="81">
        <f t="shared" si="2877"/>
        <v>0</v>
      </c>
      <c r="BB3436" s="80">
        <f t="shared" si="2878"/>
        <v>0</v>
      </c>
      <c r="BC3436" s="80">
        <f t="shared" si="2879"/>
        <v>0</v>
      </c>
      <c r="BD3436" s="86">
        <f t="shared" si="2880"/>
        <v>0</v>
      </c>
    </row>
    <row r="3437" spans="2:56" x14ac:dyDescent="0.3">
      <c r="B3437" s="223" t="s">
        <v>191</v>
      </c>
      <c r="C3437" s="224"/>
      <c r="D3437" s="225"/>
      <c r="E3437" s="154">
        <f t="shared" si="2867"/>
        <v>0</v>
      </c>
      <c r="F3437" s="224"/>
      <c r="G3437" s="225"/>
      <c r="H3437" s="154">
        <f t="shared" si="2868"/>
        <v>0</v>
      </c>
      <c r="I3437" s="224"/>
      <c r="J3437" s="225"/>
      <c r="K3437" s="154">
        <f t="shared" si="2869"/>
        <v>0</v>
      </c>
      <c r="L3437" s="224"/>
      <c r="M3437" s="226"/>
      <c r="N3437" s="227"/>
      <c r="O3437" s="224"/>
      <c r="P3437" s="227"/>
      <c r="Q3437" s="148">
        <f t="shared" si="2870"/>
        <v>0</v>
      </c>
      <c r="R3437" s="227"/>
      <c r="S3437" s="227"/>
      <c r="T3437" s="149">
        <f t="shared" si="2881"/>
        <v>0</v>
      </c>
      <c r="U3437" s="216"/>
      <c r="V3437" s="224"/>
      <c r="W3437" s="227"/>
      <c r="X3437" s="148">
        <f t="shared" si="2871"/>
        <v>0</v>
      </c>
      <c r="Y3437" s="227"/>
      <c r="Z3437" s="227"/>
      <c r="AA3437" s="149">
        <f t="shared" si="2882"/>
        <v>0</v>
      </c>
      <c r="AB3437" s="216"/>
      <c r="AC3437" s="224"/>
      <c r="AD3437" s="227"/>
      <c r="AE3437" s="148">
        <f t="shared" si="2872"/>
        <v>0</v>
      </c>
      <c r="AF3437" s="227"/>
      <c r="AG3437" s="227"/>
      <c r="AH3437" s="149">
        <f t="shared" si="2883"/>
        <v>0</v>
      </c>
      <c r="AJ3437" s="217"/>
      <c r="AK3437" s="218"/>
      <c r="AL3437" s="219"/>
      <c r="AM3437" s="218"/>
      <c r="AN3437" s="219"/>
      <c r="AO3437" s="218"/>
      <c r="AP3437" s="219"/>
      <c r="AQ3437" s="218"/>
      <c r="AR3437" s="219"/>
      <c r="AS3437" s="218"/>
      <c r="AT3437" s="219"/>
      <c r="AU3437" s="218"/>
      <c r="AV3437" s="81">
        <f t="shared" si="2873"/>
        <v>0</v>
      </c>
      <c r="AW3437" s="80">
        <f t="shared" si="2874"/>
        <v>0</v>
      </c>
      <c r="AX3437" s="210"/>
      <c r="AY3437" s="79">
        <f t="shared" si="2875"/>
        <v>0</v>
      </c>
      <c r="AZ3437" s="80">
        <f t="shared" si="2876"/>
        <v>0</v>
      </c>
      <c r="BA3437" s="81">
        <f t="shared" si="2877"/>
        <v>0</v>
      </c>
      <c r="BB3437" s="80">
        <f t="shared" si="2878"/>
        <v>0</v>
      </c>
      <c r="BC3437" s="80">
        <f t="shared" si="2879"/>
        <v>0</v>
      </c>
      <c r="BD3437" s="86">
        <f t="shared" si="2880"/>
        <v>0</v>
      </c>
    </row>
    <row r="3438" spans="2:56" x14ac:dyDescent="0.3">
      <c r="B3438" s="221" t="s">
        <v>193</v>
      </c>
      <c r="C3438" s="78">
        <f>SUM(C3439,C3440)</f>
        <v>0</v>
      </c>
      <c r="D3438" s="79">
        <f>SUM(D3439,D3440)</f>
        <v>0</v>
      </c>
      <c r="E3438" s="69">
        <f t="shared" si="2867"/>
        <v>0</v>
      </c>
      <c r="F3438" s="78">
        <f>SUM(F3439,F3440)</f>
        <v>0</v>
      </c>
      <c r="G3438" s="79">
        <f>SUM(G3439,G3440)</f>
        <v>0</v>
      </c>
      <c r="H3438" s="69">
        <f t="shared" si="2868"/>
        <v>0</v>
      </c>
      <c r="I3438" s="78">
        <f>SUM(I3439,I3440)</f>
        <v>0</v>
      </c>
      <c r="J3438" s="79">
        <f>SUM(J3439,J3440)</f>
        <v>0</v>
      </c>
      <c r="K3438" s="69">
        <f t="shared" si="2869"/>
        <v>0</v>
      </c>
      <c r="L3438" s="78">
        <f>SUM(L3439,L3440)</f>
        <v>0</v>
      </c>
      <c r="M3438" s="80">
        <f>SUM(M3439,M3440)</f>
        <v>0</v>
      </c>
      <c r="N3438" s="81">
        <f>SUM(N3439,N3440)</f>
        <v>0</v>
      </c>
      <c r="O3438" s="78">
        <f>SUM(O3439,O3440)</f>
        <v>0</v>
      </c>
      <c r="P3438" s="81">
        <f>SUM(P3439,P3440)</f>
        <v>0</v>
      </c>
      <c r="Q3438" s="168">
        <f t="shared" si="2870"/>
        <v>0</v>
      </c>
      <c r="R3438" s="82">
        <f>SUM(R3439,R3440)</f>
        <v>0</v>
      </c>
      <c r="S3438" s="82">
        <f>SUM(S3439,S3440)</f>
        <v>0</v>
      </c>
      <c r="T3438" s="169">
        <f t="shared" si="2881"/>
        <v>0</v>
      </c>
      <c r="U3438" s="231"/>
      <c r="V3438" s="78">
        <f>SUM(V3439,V3440)</f>
        <v>0</v>
      </c>
      <c r="W3438" s="81">
        <f>SUM(W3439,W3440)</f>
        <v>0</v>
      </c>
      <c r="X3438" s="168">
        <f t="shared" si="2871"/>
        <v>0</v>
      </c>
      <c r="Y3438" s="82">
        <f>SUM(Y3439,Y3440)</f>
        <v>0</v>
      </c>
      <c r="Z3438" s="82">
        <f>SUM(Z3439,Z3440)</f>
        <v>0</v>
      </c>
      <c r="AA3438" s="169">
        <f t="shared" si="2882"/>
        <v>0</v>
      </c>
      <c r="AB3438" s="231"/>
      <c r="AC3438" s="78">
        <f>SUM(AC3439,AC3440)</f>
        <v>0</v>
      </c>
      <c r="AD3438" s="81">
        <f>SUM(AD3439,AD3440)</f>
        <v>0</v>
      </c>
      <c r="AE3438" s="168">
        <f t="shared" si="2872"/>
        <v>0</v>
      </c>
      <c r="AF3438" s="82">
        <f>SUM(AF3439,AF3440)</f>
        <v>0</v>
      </c>
      <c r="AG3438" s="82">
        <f>SUM(AG3439,AG3440)</f>
        <v>0</v>
      </c>
      <c r="AH3438" s="169">
        <f t="shared" si="2883"/>
        <v>0</v>
      </c>
      <c r="AJ3438" s="79">
        <f t="shared" ref="AJ3438:AU3438" si="2894">SUM(AJ3439,AJ3440)</f>
        <v>0</v>
      </c>
      <c r="AK3438" s="80">
        <f t="shared" si="2894"/>
        <v>0</v>
      </c>
      <c r="AL3438" s="81">
        <f t="shared" si="2894"/>
        <v>0</v>
      </c>
      <c r="AM3438" s="80">
        <f t="shared" si="2894"/>
        <v>0</v>
      </c>
      <c r="AN3438" s="81">
        <f t="shared" si="2894"/>
        <v>0</v>
      </c>
      <c r="AO3438" s="80">
        <f t="shared" si="2894"/>
        <v>0</v>
      </c>
      <c r="AP3438" s="81">
        <f t="shared" si="2894"/>
        <v>0</v>
      </c>
      <c r="AQ3438" s="80">
        <f t="shared" si="2894"/>
        <v>0</v>
      </c>
      <c r="AR3438" s="81">
        <f t="shared" si="2894"/>
        <v>0</v>
      </c>
      <c r="AS3438" s="80">
        <f t="shared" si="2894"/>
        <v>0</v>
      </c>
      <c r="AT3438" s="81">
        <f t="shared" si="2894"/>
        <v>0</v>
      </c>
      <c r="AU3438" s="80">
        <f t="shared" si="2894"/>
        <v>0</v>
      </c>
      <c r="AV3438" s="81">
        <f t="shared" si="2873"/>
        <v>0</v>
      </c>
      <c r="AW3438" s="80">
        <f t="shared" si="2874"/>
        <v>0</v>
      </c>
      <c r="AX3438" s="210"/>
      <c r="AY3438" s="79">
        <f t="shared" si="2875"/>
        <v>0</v>
      </c>
      <c r="AZ3438" s="80">
        <f t="shared" si="2876"/>
        <v>0</v>
      </c>
      <c r="BA3438" s="81">
        <f t="shared" si="2877"/>
        <v>0</v>
      </c>
      <c r="BB3438" s="80">
        <f t="shared" si="2878"/>
        <v>0</v>
      </c>
      <c r="BC3438" s="80">
        <f t="shared" si="2879"/>
        <v>0</v>
      </c>
      <c r="BD3438" s="86">
        <f t="shared" si="2880"/>
        <v>0</v>
      </c>
    </row>
    <row r="3439" spans="2:56" x14ac:dyDescent="0.3">
      <c r="B3439" s="222" t="s">
        <v>194</v>
      </c>
      <c r="C3439" s="232"/>
      <c r="D3439" s="233"/>
      <c r="E3439" s="69">
        <f t="shared" si="2867"/>
        <v>0</v>
      </c>
      <c r="F3439" s="232"/>
      <c r="G3439" s="233"/>
      <c r="H3439" s="69">
        <f t="shared" si="2868"/>
        <v>0</v>
      </c>
      <c r="I3439" s="232"/>
      <c r="J3439" s="233"/>
      <c r="K3439" s="69">
        <f t="shared" si="2869"/>
        <v>0</v>
      </c>
      <c r="L3439" s="232"/>
      <c r="M3439" s="234"/>
      <c r="N3439" s="235"/>
      <c r="O3439" s="232"/>
      <c r="P3439" s="235"/>
      <c r="Q3439" s="168">
        <f t="shared" si="2870"/>
        <v>0</v>
      </c>
      <c r="R3439" s="236"/>
      <c r="S3439" s="236"/>
      <c r="T3439" s="169">
        <f t="shared" si="2881"/>
        <v>0</v>
      </c>
      <c r="U3439" s="231"/>
      <c r="V3439" s="232"/>
      <c r="W3439" s="235"/>
      <c r="X3439" s="168">
        <f t="shared" si="2871"/>
        <v>0</v>
      </c>
      <c r="Y3439" s="236"/>
      <c r="Z3439" s="236"/>
      <c r="AA3439" s="169">
        <f t="shared" si="2882"/>
        <v>0</v>
      </c>
      <c r="AB3439" s="231"/>
      <c r="AC3439" s="232"/>
      <c r="AD3439" s="235"/>
      <c r="AE3439" s="168">
        <f t="shared" si="2872"/>
        <v>0</v>
      </c>
      <c r="AF3439" s="236"/>
      <c r="AG3439" s="236"/>
      <c r="AH3439" s="169">
        <f t="shared" si="2883"/>
        <v>0</v>
      </c>
      <c r="AJ3439" s="217"/>
      <c r="AK3439" s="218"/>
      <c r="AL3439" s="219"/>
      <c r="AM3439" s="218"/>
      <c r="AN3439" s="219"/>
      <c r="AO3439" s="218"/>
      <c r="AP3439" s="219"/>
      <c r="AQ3439" s="218"/>
      <c r="AR3439" s="219"/>
      <c r="AS3439" s="218"/>
      <c r="AT3439" s="219"/>
      <c r="AU3439" s="218"/>
      <c r="AV3439" s="81">
        <f t="shared" si="2873"/>
        <v>0</v>
      </c>
      <c r="AW3439" s="80">
        <f t="shared" si="2874"/>
        <v>0</v>
      </c>
      <c r="AX3439" s="210"/>
      <c r="AY3439" s="79">
        <f t="shared" si="2875"/>
        <v>0</v>
      </c>
      <c r="AZ3439" s="80">
        <f t="shared" si="2876"/>
        <v>0</v>
      </c>
      <c r="BA3439" s="81">
        <f t="shared" si="2877"/>
        <v>0</v>
      </c>
      <c r="BB3439" s="80">
        <f t="shared" si="2878"/>
        <v>0</v>
      </c>
      <c r="BC3439" s="80">
        <f t="shared" si="2879"/>
        <v>0</v>
      </c>
      <c r="BD3439" s="86">
        <f t="shared" si="2880"/>
        <v>0</v>
      </c>
    </row>
    <row r="3440" spans="2:56" x14ac:dyDescent="0.3">
      <c r="B3440" s="222" t="s">
        <v>195</v>
      </c>
      <c r="C3440" s="232"/>
      <c r="D3440" s="233"/>
      <c r="E3440" s="69">
        <f t="shared" si="2867"/>
        <v>0</v>
      </c>
      <c r="F3440" s="232"/>
      <c r="G3440" s="233"/>
      <c r="H3440" s="69">
        <f t="shared" si="2868"/>
        <v>0</v>
      </c>
      <c r="I3440" s="232"/>
      <c r="J3440" s="233"/>
      <c r="K3440" s="69">
        <f t="shared" si="2869"/>
        <v>0</v>
      </c>
      <c r="L3440" s="232"/>
      <c r="M3440" s="234"/>
      <c r="N3440" s="235"/>
      <c r="O3440" s="232"/>
      <c r="P3440" s="235"/>
      <c r="Q3440" s="168">
        <f t="shared" si="2870"/>
        <v>0</v>
      </c>
      <c r="R3440" s="236"/>
      <c r="S3440" s="236"/>
      <c r="T3440" s="169">
        <f t="shared" si="2881"/>
        <v>0</v>
      </c>
      <c r="U3440" s="231"/>
      <c r="V3440" s="232"/>
      <c r="W3440" s="235"/>
      <c r="X3440" s="168">
        <f t="shared" si="2871"/>
        <v>0</v>
      </c>
      <c r="Y3440" s="236"/>
      <c r="Z3440" s="236"/>
      <c r="AA3440" s="169">
        <f t="shared" si="2882"/>
        <v>0</v>
      </c>
      <c r="AB3440" s="231"/>
      <c r="AC3440" s="232"/>
      <c r="AD3440" s="235"/>
      <c r="AE3440" s="168">
        <f t="shared" si="2872"/>
        <v>0</v>
      </c>
      <c r="AF3440" s="236"/>
      <c r="AG3440" s="236"/>
      <c r="AH3440" s="169">
        <f t="shared" si="2883"/>
        <v>0</v>
      </c>
      <c r="AJ3440" s="217"/>
      <c r="AK3440" s="218"/>
      <c r="AL3440" s="219"/>
      <c r="AM3440" s="218"/>
      <c r="AN3440" s="219"/>
      <c r="AO3440" s="218"/>
      <c r="AP3440" s="219"/>
      <c r="AQ3440" s="218"/>
      <c r="AR3440" s="219"/>
      <c r="AS3440" s="218"/>
      <c r="AT3440" s="219"/>
      <c r="AU3440" s="218"/>
      <c r="AV3440" s="81">
        <f t="shared" si="2873"/>
        <v>0</v>
      </c>
      <c r="AW3440" s="80">
        <f t="shared" si="2874"/>
        <v>0</v>
      </c>
      <c r="AX3440" s="210"/>
      <c r="AY3440" s="79">
        <f t="shared" si="2875"/>
        <v>0</v>
      </c>
      <c r="AZ3440" s="80">
        <f t="shared" si="2876"/>
        <v>0</v>
      </c>
      <c r="BA3440" s="81">
        <f t="shared" si="2877"/>
        <v>0</v>
      </c>
      <c r="BB3440" s="80">
        <f t="shared" si="2878"/>
        <v>0</v>
      </c>
      <c r="BC3440" s="80">
        <f t="shared" si="2879"/>
        <v>0</v>
      </c>
      <c r="BD3440" s="86">
        <f t="shared" si="2880"/>
        <v>0</v>
      </c>
    </row>
    <row r="3441" spans="2:56" x14ac:dyDescent="0.3">
      <c r="B3441" s="221" t="s">
        <v>196</v>
      </c>
      <c r="C3441" s="232"/>
      <c r="D3441" s="233"/>
      <c r="E3441" s="69">
        <f t="shared" si="2867"/>
        <v>0</v>
      </c>
      <c r="F3441" s="232"/>
      <c r="G3441" s="233"/>
      <c r="H3441" s="69">
        <f t="shared" si="2868"/>
        <v>0</v>
      </c>
      <c r="I3441" s="232"/>
      <c r="J3441" s="233"/>
      <c r="K3441" s="69">
        <f t="shared" si="2869"/>
        <v>0</v>
      </c>
      <c r="L3441" s="232"/>
      <c r="M3441" s="234"/>
      <c r="N3441" s="235"/>
      <c r="O3441" s="232"/>
      <c r="P3441" s="235"/>
      <c r="Q3441" s="168">
        <f t="shared" si="2870"/>
        <v>0</v>
      </c>
      <c r="R3441" s="236"/>
      <c r="S3441" s="236"/>
      <c r="T3441" s="169">
        <f t="shared" si="2881"/>
        <v>0</v>
      </c>
      <c r="U3441" s="231"/>
      <c r="V3441" s="232"/>
      <c r="W3441" s="235"/>
      <c r="X3441" s="168">
        <f t="shared" si="2871"/>
        <v>0</v>
      </c>
      <c r="Y3441" s="236"/>
      <c r="Z3441" s="236"/>
      <c r="AA3441" s="169">
        <f t="shared" si="2882"/>
        <v>0</v>
      </c>
      <c r="AB3441" s="231"/>
      <c r="AC3441" s="232"/>
      <c r="AD3441" s="235"/>
      <c r="AE3441" s="168">
        <f t="shared" si="2872"/>
        <v>0</v>
      </c>
      <c r="AF3441" s="236"/>
      <c r="AG3441" s="236"/>
      <c r="AH3441" s="169">
        <f t="shared" si="2883"/>
        <v>0</v>
      </c>
      <c r="AJ3441" s="217"/>
      <c r="AK3441" s="218"/>
      <c r="AL3441" s="219"/>
      <c r="AM3441" s="218"/>
      <c r="AN3441" s="219"/>
      <c r="AO3441" s="218"/>
      <c r="AP3441" s="219"/>
      <c r="AQ3441" s="218"/>
      <c r="AR3441" s="219"/>
      <c r="AS3441" s="218"/>
      <c r="AT3441" s="219"/>
      <c r="AU3441" s="218"/>
      <c r="AV3441" s="81">
        <f t="shared" si="2873"/>
        <v>0</v>
      </c>
      <c r="AW3441" s="80">
        <f t="shared" si="2874"/>
        <v>0</v>
      </c>
      <c r="AX3441" s="210"/>
      <c r="AY3441" s="79">
        <f t="shared" si="2875"/>
        <v>0</v>
      </c>
      <c r="AZ3441" s="80">
        <f t="shared" si="2876"/>
        <v>0</v>
      </c>
      <c r="BA3441" s="81">
        <f t="shared" si="2877"/>
        <v>0</v>
      </c>
      <c r="BB3441" s="80">
        <f t="shared" si="2878"/>
        <v>0</v>
      </c>
      <c r="BC3441" s="80">
        <f t="shared" si="2879"/>
        <v>0</v>
      </c>
      <c r="BD3441" s="86">
        <f t="shared" si="2880"/>
        <v>0</v>
      </c>
    </row>
    <row r="3442" spans="2:56" x14ac:dyDescent="0.3">
      <c r="B3442" s="221" t="s">
        <v>197</v>
      </c>
      <c r="C3442" s="232"/>
      <c r="D3442" s="233"/>
      <c r="E3442" s="69">
        <f t="shared" si="2867"/>
        <v>0</v>
      </c>
      <c r="F3442" s="232"/>
      <c r="G3442" s="233"/>
      <c r="H3442" s="69">
        <f t="shared" si="2868"/>
        <v>0</v>
      </c>
      <c r="I3442" s="232"/>
      <c r="J3442" s="233"/>
      <c r="K3442" s="69">
        <f t="shared" si="2869"/>
        <v>0</v>
      </c>
      <c r="L3442" s="232"/>
      <c r="M3442" s="234"/>
      <c r="N3442" s="235"/>
      <c r="O3442" s="232"/>
      <c r="P3442" s="235"/>
      <c r="Q3442" s="168">
        <f t="shared" si="2870"/>
        <v>0</v>
      </c>
      <c r="R3442" s="236"/>
      <c r="S3442" s="236"/>
      <c r="T3442" s="169">
        <f t="shared" si="2881"/>
        <v>0</v>
      </c>
      <c r="U3442" s="231"/>
      <c r="V3442" s="232"/>
      <c r="W3442" s="235"/>
      <c r="X3442" s="168">
        <f t="shared" si="2871"/>
        <v>0</v>
      </c>
      <c r="Y3442" s="236"/>
      <c r="Z3442" s="236"/>
      <c r="AA3442" s="169">
        <f t="shared" si="2882"/>
        <v>0</v>
      </c>
      <c r="AB3442" s="231"/>
      <c r="AC3442" s="232"/>
      <c r="AD3442" s="235"/>
      <c r="AE3442" s="168">
        <f t="shared" si="2872"/>
        <v>0</v>
      </c>
      <c r="AF3442" s="236"/>
      <c r="AG3442" s="236"/>
      <c r="AH3442" s="169">
        <f t="shared" si="2883"/>
        <v>0</v>
      </c>
      <c r="AJ3442" s="217"/>
      <c r="AK3442" s="218"/>
      <c r="AL3442" s="219"/>
      <c r="AM3442" s="218"/>
      <c r="AN3442" s="219"/>
      <c r="AO3442" s="218"/>
      <c r="AP3442" s="219"/>
      <c r="AQ3442" s="218"/>
      <c r="AR3442" s="219"/>
      <c r="AS3442" s="218"/>
      <c r="AT3442" s="219"/>
      <c r="AU3442" s="218"/>
      <c r="AV3442" s="81">
        <f t="shared" si="2873"/>
        <v>0</v>
      </c>
      <c r="AW3442" s="80">
        <f t="shared" si="2874"/>
        <v>0</v>
      </c>
      <c r="AX3442" s="210"/>
      <c r="AY3442" s="79">
        <f t="shared" si="2875"/>
        <v>0</v>
      </c>
      <c r="AZ3442" s="80">
        <f t="shared" si="2876"/>
        <v>0</v>
      </c>
      <c r="BA3442" s="81">
        <f t="shared" si="2877"/>
        <v>0</v>
      </c>
      <c r="BB3442" s="80">
        <f t="shared" si="2878"/>
        <v>0</v>
      </c>
      <c r="BC3442" s="80">
        <f t="shared" si="2879"/>
        <v>0</v>
      </c>
      <c r="BD3442" s="86">
        <f t="shared" si="2880"/>
        <v>0</v>
      </c>
    </row>
    <row r="3443" spans="2:56" x14ac:dyDescent="0.3">
      <c r="B3443" s="221" t="s">
        <v>198</v>
      </c>
      <c r="C3443" s="78">
        <f>SUM(C3444,C3445)</f>
        <v>0</v>
      </c>
      <c r="D3443" s="79">
        <f>SUM(D3444,D3445)</f>
        <v>0</v>
      </c>
      <c r="E3443" s="69">
        <f t="shared" si="2867"/>
        <v>0</v>
      </c>
      <c r="F3443" s="78">
        <f>SUM(F3444,F3445)</f>
        <v>0</v>
      </c>
      <c r="G3443" s="79">
        <f>SUM(G3444,G3445)</f>
        <v>0</v>
      </c>
      <c r="H3443" s="69">
        <f t="shared" si="2868"/>
        <v>0</v>
      </c>
      <c r="I3443" s="78">
        <f>SUM(I3444,I3445)</f>
        <v>0</v>
      </c>
      <c r="J3443" s="79">
        <f>SUM(J3444,J3445)</f>
        <v>0</v>
      </c>
      <c r="K3443" s="69">
        <f t="shared" si="2869"/>
        <v>0</v>
      </c>
      <c r="L3443" s="78">
        <f>SUM(L3444,L3445)</f>
        <v>0</v>
      </c>
      <c r="M3443" s="80">
        <f>SUM(M3444,M3445)</f>
        <v>0</v>
      </c>
      <c r="N3443" s="81">
        <f>SUM(N3444,N3445)</f>
        <v>0</v>
      </c>
      <c r="O3443" s="78">
        <f>SUM(O3444,O3445)</f>
        <v>0</v>
      </c>
      <c r="P3443" s="81">
        <f>SUM(P3444,P3445)</f>
        <v>0</v>
      </c>
      <c r="Q3443" s="168">
        <f t="shared" si="2870"/>
        <v>0</v>
      </c>
      <c r="R3443" s="82">
        <f>SUM(R3444,R3445)</f>
        <v>0</v>
      </c>
      <c r="S3443" s="82">
        <f>SUM(S3444,S3445)</f>
        <v>0</v>
      </c>
      <c r="T3443" s="169">
        <f t="shared" si="2881"/>
        <v>0</v>
      </c>
      <c r="U3443" s="231"/>
      <c r="V3443" s="78">
        <f>SUM(V3444,V3445)</f>
        <v>0</v>
      </c>
      <c r="W3443" s="81">
        <f>SUM(W3444,W3445)</f>
        <v>0</v>
      </c>
      <c r="X3443" s="168">
        <f t="shared" si="2871"/>
        <v>0</v>
      </c>
      <c r="Y3443" s="82">
        <f>SUM(Y3444,Y3445)</f>
        <v>0</v>
      </c>
      <c r="Z3443" s="82">
        <f>SUM(Z3444,Z3445)</f>
        <v>0</v>
      </c>
      <c r="AA3443" s="169">
        <f t="shared" si="2882"/>
        <v>0</v>
      </c>
      <c r="AB3443" s="231"/>
      <c r="AC3443" s="78">
        <f>SUM(AC3444,AC3445)</f>
        <v>0</v>
      </c>
      <c r="AD3443" s="81">
        <f>SUM(AD3444,AD3445)</f>
        <v>0</v>
      </c>
      <c r="AE3443" s="168">
        <f t="shared" si="2872"/>
        <v>0</v>
      </c>
      <c r="AF3443" s="82">
        <f>SUM(AF3444,AF3445)</f>
        <v>0</v>
      </c>
      <c r="AG3443" s="82">
        <f>SUM(AG3444,AG3445)</f>
        <v>0</v>
      </c>
      <c r="AH3443" s="169">
        <f t="shared" si="2883"/>
        <v>0</v>
      </c>
      <c r="AJ3443" s="79">
        <f t="shared" ref="AJ3443:AU3443" si="2895">SUM(AJ3444,AJ3445)</f>
        <v>0</v>
      </c>
      <c r="AK3443" s="80">
        <f t="shared" si="2895"/>
        <v>0</v>
      </c>
      <c r="AL3443" s="81">
        <f t="shared" si="2895"/>
        <v>0</v>
      </c>
      <c r="AM3443" s="80">
        <f t="shared" si="2895"/>
        <v>0</v>
      </c>
      <c r="AN3443" s="81">
        <f t="shared" si="2895"/>
        <v>0</v>
      </c>
      <c r="AO3443" s="80">
        <f t="shared" si="2895"/>
        <v>0</v>
      </c>
      <c r="AP3443" s="81">
        <f t="shared" si="2895"/>
        <v>0</v>
      </c>
      <c r="AQ3443" s="80">
        <f t="shared" si="2895"/>
        <v>0</v>
      </c>
      <c r="AR3443" s="81">
        <f t="shared" si="2895"/>
        <v>0</v>
      </c>
      <c r="AS3443" s="80">
        <f t="shared" si="2895"/>
        <v>0</v>
      </c>
      <c r="AT3443" s="81">
        <f t="shared" si="2895"/>
        <v>0</v>
      </c>
      <c r="AU3443" s="80">
        <f t="shared" si="2895"/>
        <v>0</v>
      </c>
      <c r="AV3443" s="81">
        <f t="shared" si="2873"/>
        <v>0</v>
      </c>
      <c r="AW3443" s="80">
        <f t="shared" si="2874"/>
        <v>0</v>
      </c>
      <c r="AX3443" s="210"/>
      <c r="AY3443" s="79">
        <f t="shared" si="2875"/>
        <v>0</v>
      </c>
      <c r="AZ3443" s="80">
        <f t="shared" si="2876"/>
        <v>0</v>
      </c>
      <c r="BA3443" s="81">
        <f t="shared" si="2877"/>
        <v>0</v>
      </c>
      <c r="BB3443" s="80">
        <f t="shared" si="2878"/>
        <v>0</v>
      </c>
      <c r="BC3443" s="80">
        <f t="shared" si="2879"/>
        <v>0</v>
      </c>
      <c r="BD3443" s="86">
        <f t="shared" si="2880"/>
        <v>0</v>
      </c>
    </row>
    <row r="3444" spans="2:56" x14ac:dyDescent="0.3">
      <c r="B3444" s="222" t="s">
        <v>199</v>
      </c>
      <c r="C3444" s="232"/>
      <c r="D3444" s="233"/>
      <c r="E3444" s="69">
        <f t="shared" si="2867"/>
        <v>0</v>
      </c>
      <c r="F3444" s="232"/>
      <c r="G3444" s="233"/>
      <c r="H3444" s="69">
        <f t="shared" si="2868"/>
        <v>0</v>
      </c>
      <c r="I3444" s="232"/>
      <c r="J3444" s="233"/>
      <c r="K3444" s="69">
        <f t="shared" si="2869"/>
        <v>0</v>
      </c>
      <c r="L3444" s="232"/>
      <c r="M3444" s="234"/>
      <c r="N3444" s="235"/>
      <c r="O3444" s="232"/>
      <c r="P3444" s="235"/>
      <c r="Q3444" s="168">
        <f t="shared" si="2870"/>
        <v>0</v>
      </c>
      <c r="R3444" s="236"/>
      <c r="S3444" s="236"/>
      <c r="T3444" s="169">
        <f t="shared" si="2881"/>
        <v>0</v>
      </c>
      <c r="U3444" s="231"/>
      <c r="V3444" s="232"/>
      <c r="W3444" s="235"/>
      <c r="X3444" s="168">
        <f t="shared" si="2871"/>
        <v>0</v>
      </c>
      <c r="Y3444" s="236"/>
      <c r="Z3444" s="236"/>
      <c r="AA3444" s="169">
        <f t="shared" si="2882"/>
        <v>0</v>
      </c>
      <c r="AB3444" s="231"/>
      <c r="AC3444" s="232"/>
      <c r="AD3444" s="235"/>
      <c r="AE3444" s="168">
        <f t="shared" si="2872"/>
        <v>0</v>
      </c>
      <c r="AF3444" s="236"/>
      <c r="AG3444" s="236"/>
      <c r="AH3444" s="169">
        <f t="shared" si="2883"/>
        <v>0</v>
      </c>
      <c r="AJ3444" s="217"/>
      <c r="AK3444" s="218"/>
      <c r="AL3444" s="219"/>
      <c r="AM3444" s="218"/>
      <c r="AN3444" s="219"/>
      <c r="AO3444" s="218"/>
      <c r="AP3444" s="219"/>
      <c r="AQ3444" s="218"/>
      <c r="AR3444" s="219"/>
      <c r="AS3444" s="218"/>
      <c r="AT3444" s="219"/>
      <c r="AU3444" s="218"/>
      <c r="AV3444" s="81">
        <f t="shared" si="2873"/>
        <v>0</v>
      </c>
      <c r="AW3444" s="80">
        <f t="shared" si="2874"/>
        <v>0</v>
      </c>
      <c r="AX3444" s="210"/>
      <c r="AY3444" s="79">
        <f t="shared" si="2875"/>
        <v>0</v>
      </c>
      <c r="AZ3444" s="80">
        <f t="shared" si="2876"/>
        <v>0</v>
      </c>
      <c r="BA3444" s="81">
        <f t="shared" si="2877"/>
        <v>0</v>
      </c>
      <c r="BB3444" s="80">
        <f t="shared" si="2878"/>
        <v>0</v>
      </c>
      <c r="BC3444" s="80">
        <f t="shared" si="2879"/>
        <v>0</v>
      </c>
      <c r="BD3444" s="86">
        <f t="shared" si="2880"/>
        <v>0</v>
      </c>
    </row>
    <row r="3445" spans="2:56" x14ac:dyDescent="0.3">
      <c r="B3445" s="222" t="s">
        <v>200</v>
      </c>
      <c r="C3445" s="232"/>
      <c r="D3445" s="233"/>
      <c r="E3445" s="69">
        <f t="shared" si="2867"/>
        <v>0</v>
      </c>
      <c r="F3445" s="232"/>
      <c r="G3445" s="233"/>
      <c r="H3445" s="69">
        <f t="shared" si="2868"/>
        <v>0</v>
      </c>
      <c r="I3445" s="232"/>
      <c r="J3445" s="233"/>
      <c r="K3445" s="69">
        <f t="shared" si="2869"/>
        <v>0</v>
      </c>
      <c r="L3445" s="232"/>
      <c r="M3445" s="234"/>
      <c r="N3445" s="235"/>
      <c r="O3445" s="232"/>
      <c r="P3445" s="235"/>
      <c r="Q3445" s="168">
        <f t="shared" si="2870"/>
        <v>0</v>
      </c>
      <c r="R3445" s="236"/>
      <c r="S3445" s="236"/>
      <c r="T3445" s="169">
        <f t="shared" si="2881"/>
        <v>0</v>
      </c>
      <c r="U3445" s="231"/>
      <c r="V3445" s="232"/>
      <c r="W3445" s="235"/>
      <c r="X3445" s="168">
        <f t="shared" si="2871"/>
        <v>0</v>
      </c>
      <c r="Y3445" s="236"/>
      <c r="Z3445" s="236"/>
      <c r="AA3445" s="169">
        <f t="shared" si="2882"/>
        <v>0</v>
      </c>
      <c r="AB3445" s="231"/>
      <c r="AC3445" s="232"/>
      <c r="AD3445" s="235"/>
      <c r="AE3445" s="168">
        <f t="shared" si="2872"/>
        <v>0</v>
      </c>
      <c r="AF3445" s="236"/>
      <c r="AG3445" s="236"/>
      <c r="AH3445" s="169">
        <f t="shared" si="2883"/>
        <v>0</v>
      </c>
      <c r="AJ3445" s="217"/>
      <c r="AK3445" s="218"/>
      <c r="AL3445" s="219"/>
      <c r="AM3445" s="218"/>
      <c r="AN3445" s="219"/>
      <c r="AO3445" s="218"/>
      <c r="AP3445" s="219"/>
      <c r="AQ3445" s="218"/>
      <c r="AR3445" s="219"/>
      <c r="AS3445" s="218"/>
      <c r="AT3445" s="219"/>
      <c r="AU3445" s="218"/>
      <c r="AV3445" s="81">
        <f t="shared" si="2873"/>
        <v>0</v>
      </c>
      <c r="AW3445" s="80">
        <f t="shared" si="2874"/>
        <v>0</v>
      </c>
      <c r="AX3445" s="210"/>
      <c r="AY3445" s="79">
        <f t="shared" si="2875"/>
        <v>0</v>
      </c>
      <c r="AZ3445" s="80">
        <f t="shared" si="2876"/>
        <v>0</v>
      </c>
      <c r="BA3445" s="81">
        <f t="shared" si="2877"/>
        <v>0</v>
      </c>
      <c r="BB3445" s="80">
        <f t="shared" si="2878"/>
        <v>0</v>
      </c>
      <c r="BC3445" s="80">
        <f t="shared" si="2879"/>
        <v>0</v>
      </c>
      <c r="BD3445" s="86">
        <f t="shared" si="2880"/>
        <v>0</v>
      </c>
    </row>
    <row r="3446" spans="2:56" x14ac:dyDescent="0.3">
      <c r="B3446" s="221" t="s">
        <v>201</v>
      </c>
      <c r="C3446" s="232"/>
      <c r="D3446" s="233"/>
      <c r="E3446" s="69">
        <f t="shared" si="2867"/>
        <v>0</v>
      </c>
      <c r="F3446" s="232"/>
      <c r="G3446" s="233"/>
      <c r="H3446" s="69">
        <f t="shared" si="2868"/>
        <v>0</v>
      </c>
      <c r="I3446" s="232"/>
      <c r="J3446" s="233"/>
      <c r="K3446" s="69">
        <f t="shared" si="2869"/>
        <v>0</v>
      </c>
      <c r="L3446" s="232"/>
      <c r="M3446" s="234"/>
      <c r="N3446" s="235"/>
      <c r="O3446" s="232"/>
      <c r="P3446" s="235"/>
      <c r="Q3446" s="168">
        <f t="shared" si="2870"/>
        <v>0</v>
      </c>
      <c r="R3446" s="236"/>
      <c r="S3446" s="236"/>
      <c r="T3446" s="169">
        <f t="shared" si="2881"/>
        <v>0</v>
      </c>
      <c r="U3446" s="231"/>
      <c r="V3446" s="232"/>
      <c r="W3446" s="235"/>
      <c r="X3446" s="168">
        <f t="shared" si="2871"/>
        <v>0</v>
      </c>
      <c r="Y3446" s="236"/>
      <c r="Z3446" s="236"/>
      <c r="AA3446" s="169">
        <f t="shared" si="2882"/>
        <v>0</v>
      </c>
      <c r="AB3446" s="231"/>
      <c r="AC3446" s="232"/>
      <c r="AD3446" s="235"/>
      <c r="AE3446" s="168">
        <f t="shared" si="2872"/>
        <v>0</v>
      </c>
      <c r="AF3446" s="236"/>
      <c r="AG3446" s="236"/>
      <c r="AH3446" s="169">
        <f t="shared" si="2883"/>
        <v>0</v>
      </c>
      <c r="AJ3446" s="217"/>
      <c r="AK3446" s="218"/>
      <c r="AL3446" s="219"/>
      <c r="AM3446" s="218"/>
      <c r="AN3446" s="219"/>
      <c r="AO3446" s="218"/>
      <c r="AP3446" s="219"/>
      <c r="AQ3446" s="218"/>
      <c r="AR3446" s="219"/>
      <c r="AS3446" s="218"/>
      <c r="AT3446" s="219"/>
      <c r="AU3446" s="218"/>
      <c r="AV3446" s="81">
        <f t="shared" si="2873"/>
        <v>0</v>
      </c>
      <c r="AW3446" s="80">
        <f t="shared" si="2874"/>
        <v>0</v>
      </c>
      <c r="AX3446" s="210"/>
      <c r="AY3446" s="79">
        <f t="shared" si="2875"/>
        <v>0</v>
      </c>
      <c r="AZ3446" s="80">
        <f t="shared" si="2876"/>
        <v>0</v>
      </c>
      <c r="BA3446" s="81">
        <f t="shared" si="2877"/>
        <v>0</v>
      </c>
      <c r="BB3446" s="80">
        <f t="shared" si="2878"/>
        <v>0</v>
      </c>
      <c r="BC3446" s="80">
        <f t="shared" si="2879"/>
        <v>0</v>
      </c>
      <c r="BD3446" s="86">
        <f t="shared" si="2880"/>
        <v>0</v>
      </c>
    </row>
    <row r="3447" spans="2:56" x14ac:dyDescent="0.3">
      <c r="B3447" s="221" t="s">
        <v>202</v>
      </c>
      <c r="C3447" s="78">
        <f>SUM(C3448,C3452)</f>
        <v>0</v>
      </c>
      <c r="D3447" s="79">
        <f>SUM(D3448,D3452)</f>
        <v>0</v>
      </c>
      <c r="E3447" s="69">
        <f t="shared" si="2867"/>
        <v>0</v>
      </c>
      <c r="F3447" s="78">
        <f>SUM(F3448,F3452)</f>
        <v>0</v>
      </c>
      <c r="G3447" s="79">
        <f>SUM(G3448,G3452)</f>
        <v>0</v>
      </c>
      <c r="H3447" s="69">
        <f t="shared" si="2868"/>
        <v>0</v>
      </c>
      <c r="I3447" s="78">
        <f>SUM(I3448,I3452)</f>
        <v>0</v>
      </c>
      <c r="J3447" s="79">
        <f>SUM(J3448,J3452)</f>
        <v>0</v>
      </c>
      <c r="K3447" s="69">
        <f t="shared" si="2869"/>
        <v>0</v>
      </c>
      <c r="L3447" s="78">
        <f>SUM(L3448,L3452)</f>
        <v>0</v>
      </c>
      <c r="M3447" s="80">
        <f>SUM(M3448,M3452)</f>
        <v>0</v>
      </c>
      <c r="N3447" s="81">
        <f>SUM(N3448,N3452)</f>
        <v>0</v>
      </c>
      <c r="O3447" s="78">
        <f>SUM(O3448,O3452)</f>
        <v>0</v>
      </c>
      <c r="P3447" s="81">
        <f>SUM(P3448,P3452)</f>
        <v>0</v>
      </c>
      <c r="Q3447" s="168">
        <f t="shared" si="2870"/>
        <v>0</v>
      </c>
      <c r="R3447" s="82">
        <f>SUM(R3448,R3452)</f>
        <v>0</v>
      </c>
      <c r="S3447" s="82">
        <f>SUM(S3448,S3452)</f>
        <v>0</v>
      </c>
      <c r="T3447" s="169">
        <f t="shared" si="2881"/>
        <v>0</v>
      </c>
      <c r="U3447" s="231"/>
      <c r="V3447" s="78">
        <f>SUM(V3448,V3452)</f>
        <v>0</v>
      </c>
      <c r="W3447" s="81">
        <f>SUM(W3448,W3452)</f>
        <v>0</v>
      </c>
      <c r="X3447" s="168">
        <f t="shared" si="2871"/>
        <v>0</v>
      </c>
      <c r="Y3447" s="82">
        <f>SUM(Y3448,Y3452)</f>
        <v>0</v>
      </c>
      <c r="Z3447" s="82">
        <f>SUM(Z3448,Z3452)</f>
        <v>0</v>
      </c>
      <c r="AA3447" s="169">
        <f t="shared" si="2882"/>
        <v>0</v>
      </c>
      <c r="AB3447" s="231"/>
      <c r="AC3447" s="78">
        <f>SUM(AC3448,AC3452)</f>
        <v>0</v>
      </c>
      <c r="AD3447" s="81">
        <f>SUM(AD3448,AD3452)</f>
        <v>0</v>
      </c>
      <c r="AE3447" s="168">
        <f t="shared" si="2872"/>
        <v>0</v>
      </c>
      <c r="AF3447" s="82">
        <f>SUM(AF3448,AF3452)</f>
        <v>0</v>
      </c>
      <c r="AG3447" s="82">
        <f>SUM(AG3448,AG3452)</f>
        <v>0</v>
      </c>
      <c r="AH3447" s="169">
        <f t="shared" si="2883"/>
        <v>0</v>
      </c>
      <c r="AJ3447" s="79">
        <f t="shared" ref="AJ3447:AU3447" si="2896">SUM(AJ3448,AJ3452)</f>
        <v>0</v>
      </c>
      <c r="AK3447" s="80">
        <f t="shared" si="2896"/>
        <v>0</v>
      </c>
      <c r="AL3447" s="81">
        <f t="shared" si="2896"/>
        <v>0</v>
      </c>
      <c r="AM3447" s="80">
        <f t="shared" si="2896"/>
        <v>0</v>
      </c>
      <c r="AN3447" s="81">
        <f t="shared" si="2896"/>
        <v>0</v>
      </c>
      <c r="AO3447" s="80">
        <f t="shared" si="2896"/>
        <v>0</v>
      </c>
      <c r="AP3447" s="81">
        <f t="shared" si="2896"/>
        <v>0</v>
      </c>
      <c r="AQ3447" s="80">
        <f t="shared" si="2896"/>
        <v>0</v>
      </c>
      <c r="AR3447" s="81">
        <f t="shared" si="2896"/>
        <v>0</v>
      </c>
      <c r="AS3447" s="80">
        <f t="shared" si="2896"/>
        <v>0</v>
      </c>
      <c r="AT3447" s="81">
        <f t="shared" si="2896"/>
        <v>0</v>
      </c>
      <c r="AU3447" s="80">
        <f t="shared" si="2896"/>
        <v>0</v>
      </c>
      <c r="AV3447" s="81">
        <f t="shared" si="2873"/>
        <v>0</v>
      </c>
      <c r="AW3447" s="80">
        <f t="shared" si="2874"/>
        <v>0</v>
      </c>
      <c r="AX3447" s="210"/>
      <c r="AY3447" s="79">
        <f t="shared" si="2875"/>
        <v>0</v>
      </c>
      <c r="AZ3447" s="80">
        <f t="shared" si="2876"/>
        <v>0</v>
      </c>
      <c r="BA3447" s="81">
        <f t="shared" si="2877"/>
        <v>0</v>
      </c>
      <c r="BB3447" s="80">
        <f t="shared" si="2878"/>
        <v>0</v>
      </c>
      <c r="BC3447" s="80">
        <f t="shared" si="2879"/>
        <v>0</v>
      </c>
      <c r="BD3447" s="86">
        <f t="shared" si="2880"/>
        <v>0</v>
      </c>
    </row>
    <row r="3448" spans="2:56" x14ac:dyDescent="0.3">
      <c r="B3448" s="222" t="s">
        <v>203</v>
      </c>
      <c r="C3448" s="78">
        <f>SUM(C3449:C3451)</f>
        <v>0</v>
      </c>
      <c r="D3448" s="79">
        <f>SUM(D3449:D3451)</f>
        <v>0</v>
      </c>
      <c r="E3448" s="69">
        <f t="shared" si="2867"/>
        <v>0</v>
      </c>
      <c r="F3448" s="78">
        <f>SUM(F3449:F3451)</f>
        <v>0</v>
      </c>
      <c r="G3448" s="79">
        <f>SUM(G3449:G3451)</f>
        <v>0</v>
      </c>
      <c r="H3448" s="69">
        <f t="shared" si="2868"/>
        <v>0</v>
      </c>
      <c r="I3448" s="78">
        <f>SUM(I3449:I3451)</f>
        <v>0</v>
      </c>
      <c r="J3448" s="79">
        <f>SUM(J3449:J3451)</f>
        <v>0</v>
      </c>
      <c r="K3448" s="69">
        <f t="shared" si="2869"/>
        <v>0</v>
      </c>
      <c r="L3448" s="78">
        <f>SUM(L3449:L3451)</f>
        <v>0</v>
      </c>
      <c r="M3448" s="80">
        <f>SUM(M3449:M3451)</f>
        <v>0</v>
      </c>
      <c r="N3448" s="81">
        <f>SUM(N3449:N3451)</f>
        <v>0</v>
      </c>
      <c r="O3448" s="78">
        <f>SUM(O3449:O3451)</f>
        <v>0</v>
      </c>
      <c r="P3448" s="81">
        <f>SUM(P3449:P3451)</f>
        <v>0</v>
      </c>
      <c r="Q3448" s="168">
        <f t="shared" si="2870"/>
        <v>0</v>
      </c>
      <c r="R3448" s="82">
        <f>SUM(R3449:R3451)</f>
        <v>0</v>
      </c>
      <c r="S3448" s="82">
        <f>SUM(S3449:S3451)</f>
        <v>0</v>
      </c>
      <c r="T3448" s="169">
        <f t="shared" si="2881"/>
        <v>0</v>
      </c>
      <c r="U3448" s="231"/>
      <c r="V3448" s="78">
        <f>SUM(V3449:V3451)</f>
        <v>0</v>
      </c>
      <c r="W3448" s="81">
        <f>SUM(W3449:W3451)</f>
        <v>0</v>
      </c>
      <c r="X3448" s="168">
        <f t="shared" si="2871"/>
        <v>0</v>
      </c>
      <c r="Y3448" s="82">
        <f>SUM(Y3449:Y3451)</f>
        <v>0</v>
      </c>
      <c r="Z3448" s="82">
        <f>SUM(Z3449:Z3451)</f>
        <v>0</v>
      </c>
      <c r="AA3448" s="169">
        <f t="shared" si="2882"/>
        <v>0</v>
      </c>
      <c r="AB3448" s="231"/>
      <c r="AC3448" s="78">
        <f>SUM(AC3449:AC3451)</f>
        <v>0</v>
      </c>
      <c r="AD3448" s="81">
        <f>SUM(AD3449:AD3451)</f>
        <v>0</v>
      </c>
      <c r="AE3448" s="168">
        <f t="shared" si="2872"/>
        <v>0</v>
      </c>
      <c r="AF3448" s="82">
        <f>SUM(AF3449:AF3451)</f>
        <v>0</v>
      </c>
      <c r="AG3448" s="82">
        <f>SUM(AG3449:AG3451)</f>
        <v>0</v>
      </c>
      <c r="AH3448" s="169">
        <f t="shared" si="2883"/>
        <v>0</v>
      </c>
      <c r="AJ3448" s="79">
        <f t="shared" ref="AJ3448:AU3448" si="2897">SUM(AJ3449:AJ3451)</f>
        <v>0</v>
      </c>
      <c r="AK3448" s="80">
        <f t="shared" si="2897"/>
        <v>0</v>
      </c>
      <c r="AL3448" s="81">
        <f t="shared" si="2897"/>
        <v>0</v>
      </c>
      <c r="AM3448" s="80">
        <f t="shared" si="2897"/>
        <v>0</v>
      </c>
      <c r="AN3448" s="81">
        <f t="shared" si="2897"/>
        <v>0</v>
      </c>
      <c r="AO3448" s="80">
        <f t="shared" si="2897"/>
        <v>0</v>
      </c>
      <c r="AP3448" s="81">
        <f t="shared" si="2897"/>
        <v>0</v>
      </c>
      <c r="AQ3448" s="80">
        <f t="shared" si="2897"/>
        <v>0</v>
      </c>
      <c r="AR3448" s="81">
        <f t="shared" si="2897"/>
        <v>0</v>
      </c>
      <c r="AS3448" s="80">
        <f t="shared" si="2897"/>
        <v>0</v>
      </c>
      <c r="AT3448" s="81">
        <f t="shared" si="2897"/>
        <v>0</v>
      </c>
      <c r="AU3448" s="80">
        <f t="shared" si="2897"/>
        <v>0</v>
      </c>
      <c r="AV3448" s="81">
        <f t="shared" si="2873"/>
        <v>0</v>
      </c>
      <c r="AW3448" s="80">
        <f t="shared" si="2874"/>
        <v>0</v>
      </c>
      <c r="AX3448" s="210"/>
      <c r="AY3448" s="79">
        <f t="shared" si="2875"/>
        <v>0</v>
      </c>
      <c r="AZ3448" s="80">
        <f t="shared" si="2876"/>
        <v>0</v>
      </c>
      <c r="BA3448" s="81">
        <f t="shared" si="2877"/>
        <v>0</v>
      </c>
      <c r="BB3448" s="80">
        <f t="shared" si="2878"/>
        <v>0</v>
      </c>
      <c r="BC3448" s="80">
        <f t="shared" si="2879"/>
        <v>0</v>
      </c>
      <c r="BD3448" s="86">
        <f t="shared" si="2880"/>
        <v>0</v>
      </c>
    </row>
    <row r="3449" spans="2:56" x14ac:dyDescent="0.3">
      <c r="B3449" s="237" t="s">
        <v>204</v>
      </c>
      <c r="C3449" s="224"/>
      <c r="D3449" s="225"/>
      <c r="E3449" s="154">
        <f t="shared" si="2867"/>
        <v>0</v>
      </c>
      <c r="F3449" s="224"/>
      <c r="G3449" s="225"/>
      <c r="H3449" s="154">
        <f t="shared" si="2868"/>
        <v>0</v>
      </c>
      <c r="I3449" s="224"/>
      <c r="J3449" s="225"/>
      <c r="K3449" s="154">
        <f t="shared" si="2869"/>
        <v>0</v>
      </c>
      <c r="L3449" s="224"/>
      <c r="M3449" s="226"/>
      <c r="N3449" s="227"/>
      <c r="O3449" s="224"/>
      <c r="P3449" s="227"/>
      <c r="Q3449" s="148">
        <f t="shared" si="2870"/>
        <v>0</v>
      </c>
      <c r="R3449" s="227"/>
      <c r="S3449" s="227"/>
      <c r="T3449" s="149">
        <f t="shared" si="2881"/>
        <v>0</v>
      </c>
      <c r="U3449" s="216"/>
      <c r="V3449" s="224"/>
      <c r="W3449" s="227"/>
      <c r="X3449" s="148">
        <f t="shared" si="2871"/>
        <v>0</v>
      </c>
      <c r="Y3449" s="227"/>
      <c r="Z3449" s="227"/>
      <c r="AA3449" s="149">
        <f t="shared" si="2882"/>
        <v>0</v>
      </c>
      <c r="AB3449" s="216"/>
      <c r="AC3449" s="224"/>
      <c r="AD3449" s="227"/>
      <c r="AE3449" s="148">
        <f t="shared" si="2872"/>
        <v>0</v>
      </c>
      <c r="AF3449" s="227"/>
      <c r="AG3449" s="227"/>
      <c r="AH3449" s="149">
        <f t="shared" si="2883"/>
        <v>0</v>
      </c>
      <c r="AJ3449" s="217"/>
      <c r="AK3449" s="218"/>
      <c r="AL3449" s="219"/>
      <c r="AM3449" s="218"/>
      <c r="AN3449" s="219"/>
      <c r="AO3449" s="218"/>
      <c r="AP3449" s="219"/>
      <c r="AQ3449" s="218"/>
      <c r="AR3449" s="219"/>
      <c r="AS3449" s="218"/>
      <c r="AT3449" s="219"/>
      <c r="AU3449" s="218"/>
      <c r="AV3449" s="81">
        <f t="shared" si="2873"/>
        <v>0</v>
      </c>
      <c r="AW3449" s="80">
        <f t="shared" si="2874"/>
        <v>0</v>
      </c>
      <c r="AX3449" s="210"/>
      <c r="AY3449" s="79">
        <f t="shared" si="2875"/>
        <v>0</v>
      </c>
      <c r="AZ3449" s="80">
        <f t="shared" si="2876"/>
        <v>0</v>
      </c>
      <c r="BA3449" s="81">
        <f t="shared" si="2877"/>
        <v>0</v>
      </c>
      <c r="BB3449" s="80">
        <f t="shared" si="2878"/>
        <v>0</v>
      </c>
      <c r="BC3449" s="80">
        <f t="shared" si="2879"/>
        <v>0</v>
      </c>
      <c r="BD3449" s="86">
        <f t="shared" si="2880"/>
        <v>0</v>
      </c>
    </row>
    <row r="3450" spans="2:56" x14ac:dyDescent="0.3">
      <c r="B3450" s="237" t="s">
        <v>205</v>
      </c>
      <c r="C3450" s="224"/>
      <c r="D3450" s="225"/>
      <c r="E3450" s="154">
        <f t="shared" si="2867"/>
        <v>0</v>
      </c>
      <c r="F3450" s="224"/>
      <c r="G3450" s="225"/>
      <c r="H3450" s="154">
        <f t="shared" si="2868"/>
        <v>0</v>
      </c>
      <c r="I3450" s="224"/>
      <c r="J3450" s="225"/>
      <c r="K3450" s="154">
        <f t="shared" si="2869"/>
        <v>0</v>
      </c>
      <c r="L3450" s="224"/>
      <c r="M3450" s="226"/>
      <c r="N3450" s="227"/>
      <c r="O3450" s="224"/>
      <c r="P3450" s="227"/>
      <c r="Q3450" s="148">
        <f t="shared" si="2870"/>
        <v>0</v>
      </c>
      <c r="R3450" s="227"/>
      <c r="S3450" s="227"/>
      <c r="T3450" s="149">
        <f t="shared" si="2881"/>
        <v>0</v>
      </c>
      <c r="U3450" s="216"/>
      <c r="V3450" s="224"/>
      <c r="W3450" s="227"/>
      <c r="X3450" s="148">
        <f t="shared" si="2871"/>
        <v>0</v>
      </c>
      <c r="Y3450" s="227"/>
      <c r="Z3450" s="227"/>
      <c r="AA3450" s="149">
        <f t="shared" si="2882"/>
        <v>0</v>
      </c>
      <c r="AB3450" s="216"/>
      <c r="AC3450" s="224"/>
      <c r="AD3450" s="227"/>
      <c r="AE3450" s="148">
        <f t="shared" si="2872"/>
        <v>0</v>
      </c>
      <c r="AF3450" s="227"/>
      <c r="AG3450" s="227"/>
      <c r="AH3450" s="149">
        <f t="shared" si="2883"/>
        <v>0</v>
      </c>
      <c r="AJ3450" s="217"/>
      <c r="AK3450" s="218"/>
      <c r="AL3450" s="219"/>
      <c r="AM3450" s="218"/>
      <c r="AN3450" s="219"/>
      <c r="AO3450" s="218"/>
      <c r="AP3450" s="219"/>
      <c r="AQ3450" s="218"/>
      <c r="AR3450" s="219"/>
      <c r="AS3450" s="218"/>
      <c r="AT3450" s="219"/>
      <c r="AU3450" s="218"/>
      <c r="AV3450" s="81">
        <f t="shared" si="2873"/>
        <v>0</v>
      </c>
      <c r="AW3450" s="80">
        <f t="shared" si="2874"/>
        <v>0</v>
      </c>
      <c r="AX3450" s="210"/>
      <c r="AY3450" s="79">
        <f t="shared" si="2875"/>
        <v>0</v>
      </c>
      <c r="AZ3450" s="80">
        <f t="shared" si="2876"/>
        <v>0</v>
      </c>
      <c r="BA3450" s="81">
        <f t="shared" si="2877"/>
        <v>0</v>
      </c>
      <c r="BB3450" s="80">
        <f t="shared" si="2878"/>
        <v>0</v>
      </c>
      <c r="BC3450" s="80">
        <f t="shared" si="2879"/>
        <v>0</v>
      </c>
      <c r="BD3450" s="86">
        <f t="shared" si="2880"/>
        <v>0</v>
      </c>
    </row>
    <row r="3451" spans="2:56" x14ac:dyDescent="0.3">
      <c r="B3451" s="237" t="s">
        <v>206</v>
      </c>
      <c r="C3451" s="224"/>
      <c r="D3451" s="225"/>
      <c r="E3451" s="154">
        <f t="shared" si="2867"/>
        <v>0</v>
      </c>
      <c r="F3451" s="224"/>
      <c r="G3451" s="225"/>
      <c r="H3451" s="154">
        <f t="shared" si="2868"/>
        <v>0</v>
      </c>
      <c r="I3451" s="224"/>
      <c r="J3451" s="225"/>
      <c r="K3451" s="154">
        <f t="shared" si="2869"/>
        <v>0</v>
      </c>
      <c r="L3451" s="224"/>
      <c r="M3451" s="226"/>
      <c r="N3451" s="227"/>
      <c r="O3451" s="224"/>
      <c r="P3451" s="227"/>
      <c r="Q3451" s="148">
        <f t="shared" si="2870"/>
        <v>0</v>
      </c>
      <c r="R3451" s="227"/>
      <c r="S3451" s="227"/>
      <c r="T3451" s="149">
        <f t="shared" si="2881"/>
        <v>0</v>
      </c>
      <c r="U3451" s="216"/>
      <c r="V3451" s="224"/>
      <c r="W3451" s="227"/>
      <c r="X3451" s="148">
        <f t="shared" si="2871"/>
        <v>0</v>
      </c>
      <c r="Y3451" s="227"/>
      <c r="Z3451" s="227"/>
      <c r="AA3451" s="149">
        <f t="shared" si="2882"/>
        <v>0</v>
      </c>
      <c r="AB3451" s="216"/>
      <c r="AC3451" s="224"/>
      <c r="AD3451" s="227"/>
      <c r="AE3451" s="148">
        <f t="shared" si="2872"/>
        <v>0</v>
      </c>
      <c r="AF3451" s="227"/>
      <c r="AG3451" s="227"/>
      <c r="AH3451" s="149">
        <f t="shared" si="2883"/>
        <v>0</v>
      </c>
      <c r="AJ3451" s="217"/>
      <c r="AK3451" s="218"/>
      <c r="AL3451" s="219"/>
      <c r="AM3451" s="218"/>
      <c r="AN3451" s="219"/>
      <c r="AO3451" s="218"/>
      <c r="AP3451" s="219"/>
      <c r="AQ3451" s="218"/>
      <c r="AR3451" s="219"/>
      <c r="AS3451" s="218"/>
      <c r="AT3451" s="219"/>
      <c r="AU3451" s="218"/>
      <c r="AV3451" s="81">
        <f t="shared" si="2873"/>
        <v>0</v>
      </c>
      <c r="AW3451" s="80">
        <f t="shared" si="2874"/>
        <v>0</v>
      </c>
      <c r="AX3451" s="210"/>
      <c r="AY3451" s="79">
        <f t="shared" si="2875"/>
        <v>0</v>
      </c>
      <c r="AZ3451" s="80">
        <f t="shared" si="2876"/>
        <v>0</v>
      </c>
      <c r="BA3451" s="81">
        <f t="shared" si="2877"/>
        <v>0</v>
      </c>
      <c r="BB3451" s="80">
        <f t="shared" si="2878"/>
        <v>0</v>
      </c>
      <c r="BC3451" s="80">
        <f t="shared" si="2879"/>
        <v>0</v>
      </c>
      <c r="BD3451" s="86">
        <f t="shared" si="2880"/>
        <v>0</v>
      </c>
    </row>
    <row r="3452" spans="2:56" x14ac:dyDescent="0.3">
      <c r="B3452" s="222" t="s">
        <v>207</v>
      </c>
      <c r="C3452" s="78">
        <f>SUM(C3453)</f>
        <v>0</v>
      </c>
      <c r="D3452" s="79">
        <f>SUM(D3453)</f>
        <v>0</v>
      </c>
      <c r="E3452" s="69">
        <f t="shared" si="2867"/>
        <v>0</v>
      </c>
      <c r="F3452" s="78">
        <f>SUM(F3453)</f>
        <v>0</v>
      </c>
      <c r="G3452" s="79">
        <f>SUM(G3453)</f>
        <v>0</v>
      </c>
      <c r="H3452" s="69">
        <f t="shared" si="2868"/>
        <v>0</v>
      </c>
      <c r="I3452" s="78">
        <f>SUM(I3453)</f>
        <v>0</v>
      </c>
      <c r="J3452" s="79">
        <f>SUM(J3453)</f>
        <v>0</v>
      </c>
      <c r="K3452" s="69">
        <f t="shared" si="2869"/>
        <v>0</v>
      </c>
      <c r="L3452" s="78">
        <f>SUM(L3453)</f>
        <v>0</v>
      </c>
      <c r="M3452" s="80">
        <f>SUM(M3453)</f>
        <v>0</v>
      </c>
      <c r="N3452" s="81">
        <f>SUM(N3453)</f>
        <v>0</v>
      </c>
      <c r="O3452" s="78">
        <f>SUM(O3453)</f>
        <v>0</v>
      </c>
      <c r="P3452" s="81">
        <f>SUM(P3453)</f>
        <v>0</v>
      </c>
      <c r="Q3452" s="168">
        <f t="shared" si="2870"/>
        <v>0</v>
      </c>
      <c r="R3452" s="82">
        <f>SUM(R3453)</f>
        <v>0</v>
      </c>
      <c r="S3452" s="82">
        <f>SUM(S3453)</f>
        <v>0</v>
      </c>
      <c r="T3452" s="169">
        <f t="shared" si="2881"/>
        <v>0</v>
      </c>
      <c r="U3452" s="231"/>
      <c r="V3452" s="78">
        <f>SUM(V3453)</f>
        <v>0</v>
      </c>
      <c r="W3452" s="81">
        <f>SUM(W3453)</f>
        <v>0</v>
      </c>
      <c r="X3452" s="168">
        <f t="shared" si="2871"/>
        <v>0</v>
      </c>
      <c r="Y3452" s="82">
        <f>SUM(Y3453)</f>
        <v>0</v>
      </c>
      <c r="Z3452" s="82">
        <f>SUM(Z3453)</f>
        <v>0</v>
      </c>
      <c r="AA3452" s="169">
        <f t="shared" si="2882"/>
        <v>0</v>
      </c>
      <c r="AB3452" s="231"/>
      <c r="AC3452" s="78">
        <f>SUM(AC3453)</f>
        <v>0</v>
      </c>
      <c r="AD3452" s="81">
        <f>SUM(AD3453)</f>
        <v>0</v>
      </c>
      <c r="AE3452" s="168">
        <f t="shared" si="2872"/>
        <v>0</v>
      </c>
      <c r="AF3452" s="82">
        <f>SUM(AF3453)</f>
        <v>0</v>
      </c>
      <c r="AG3452" s="82">
        <f>SUM(AG3453)</f>
        <v>0</v>
      </c>
      <c r="AH3452" s="169">
        <f t="shared" si="2883"/>
        <v>0</v>
      </c>
      <c r="AJ3452" s="79">
        <f t="shared" ref="AJ3452:AU3452" si="2898">SUM(AJ3453)</f>
        <v>0</v>
      </c>
      <c r="AK3452" s="80">
        <f t="shared" si="2898"/>
        <v>0</v>
      </c>
      <c r="AL3452" s="81">
        <f t="shared" si="2898"/>
        <v>0</v>
      </c>
      <c r="AM3452" s="80">
        <f t="shared" si="2898"/>
        <v>0</v>
      </c>
      <c r="AN3452" s="81">
        <f t="shared" si="2898"/>
        <v>0</v>
      </c>
      <c r="AO3452" s="80">
        <f t="shared" si="2898"/>
        <v>0</v>
      </c>
      <c r="AP3452" s="81">
        <f t="shared" si="2898"/>
        <v>0</v>
      </c>
      <c r="AQ3452" s="80">
        <f t="shared" si="2898"/>
        <v>0</v>
      </c>
      <c r="AR3452" s="81">
        <f t="shared" si="2898"/>
        <v>0</v>
      </c>
      <c r="AS3452" s="80">
        <f t="shared" si="2898"/>
        <v>0</v>
      </c>
      <c r="AT3452" s="81">
        <f t="shared" si="2898"/>
        <v>0</v>
      </c>
      <c r="AU3452" s="80">
        <f t="shared" si="2898"/>
        <v>0</v>
      </c>
      <c r="AV3452" s="81">
        <f t="shared" si="2873"/>
        <v>0</v>
      </c>
      <c r="AW3452" s="80">
        <f t="shared" si="2874"/>
        <v>0</v>
      </c>
      <c r="AX3452" s="210"/>
      <c r="AY3452" s="79">
        <f t="shared" si="2875"/>
        <v>0</v>
      </c>
      <c r="AZ3452" s="80">
        <f t="shared" si="2876"/>
        <v>0</v>
      </c>
      <c r="BA3452" s="81">
        <f t="shared" si="2877"/>
        <v>0</v>
      </c>
      <c r="BB3452" s="80">
        <f t="shared" si="2878"/>
        <v>0</v>
      </c>
      <c r="BC3452" s="80">
        <f t="shared" si="2879"/>
        <v>0</v>
      </c>
      <c r="BD3452" s="86">
        <f t="shared" si="2880"/>
        <v>0</v>
      </c>
    </row>
    <row r="3453" spans="2:56" x14ac:dyDescent="0.3">
      <c r="B3453" s="237" t="s">
        <v>105</v>
      </c>
      <c r="C3453" s="224"/>
      <c r="D3453" s="225"/>
      <c r="E3453" s="154">
        <f t="shared" si="2867"/>
        <v>0</v>
      </c>
      <c r="F3453" s="224"/>
      <c r="G3453" s="225"/>
      <c r="H3453" s="154">
        <f t="shared" si="2868"/>
        <v>0</v>
      </c>
      <c r="I3453" s="224"/>
      <c r="J3453" s="225"/>
      <c r="K3453" s="154">
        <f t="shared" si="2869"/>
        <v>0</v>
      </c>
      <c r="L3453" s="224"/>
      <c r="M3453" s="226"/>
      <c r="N3453" s="227"/>
      <c r="O3453" s="224"/>
      <c r="P3453" s="227"/>
      <c r="Q3453" s="148">
        <f t="shared" si="2870"/>
        <v>0</v>
      </c>
      <c r="R3453" s="227"/>
      <c r="S3453" s="227"/>
      <c r="T3453" s="149">
        <f t="shared" si="2881"/>
        <v>0</v>
      </c>
      <c r="U3453" s="216"/>
      <c r="V3453" s="224"/>
      <c r="W3453" s="227"/>
      <c r="X3453" s="148">
        <f t="shared" si="2871"/>
        <v>0</v>
      </c>
      <c r="Y3453" s="227"/>
      <c r="Z3453" s="227"/>
      <c r="AA3453" s="149">
        <f t="shared" si="2882"/>
        <v>0</v>
      </c>
      <c r="AB3453" s="216"/>
      <c r="AC3453" s="224"/>
      <c r="AD3453" s="227"/>
      <c r="AE3453" s="148">
        <f t="shared" si="2872"/>
        <v>0</v>
      </c>
      <c r="AF3453" s="227"/>
      <c r="AG3453" s="227"/>
      <c r="AH3453" s="149">
        <f t="shared" si="2883"/>
        <v>0</v>
      </c>
      <c r="AJ3453" s="217"/>
      <c r="AK3453" s="218"/>
      <c r="AL3453" s="219"/>
      <c r="AM3453" s="218"/>
      <c r="AN3453" s="219"/>
      <c r="AO3453" s="218"/>
      <c r="AP3453" s="219"/>
      <c r="AQ3453" s="218"/>
      <c r="AR3453" s="219"/>
      <c r="AS3453" s="218"/>
      <c r="AT3453" s="219"/>
      <c r="AU3453" s="218"/>
      <c r="AV3453" s="81">
        <f t="shared" si="2873"/>
        <v>0</v>
      </c>
      <c r="AW3453" s="80">
        <f t="shared" si="2874"/>
        <v>0</v>
      </c>
      <c r="AX3453" s="210"/>
      <c r="AY3453" s="79">
        <f t="shared" si="2875"/>
        <v>0</v>
      </c>
      <c r="AZ3453" s="80">
        <f t="shared" si="2876"/>
        <v>0</v>
      </c>
      <c r="BA3453" s="81">
        <f t="shared" si="2877"/>
        <v>0</v>
      </c>
      <c r="BB3453" s="80">
        <f t="shared" si="2878"/>
        <v>0</v>
      </c>
      <c r="BC3453" s="80">
        <f t="shared" si="2879"/>
        <v>0</v>
      </c>
      <c r="BD3453" s="86">
        <f t="shared" si="2880"/>
        <v>0</v>
      </c>
    </row>
    <row r="3454" spans="2:56" s="108" customFormat="1" x14ac:dyDescent="0.3">
      <c r="B3454" s="228" t="s">
        <v>208</v>
      </c>
      <c r="C3454" s="158">
        <f>SUM(C3455,C3461,C3474,C3475,C3476,C3477,C3478)</f>
        <v>0</v>
      </c>
      <c r="D3454" s="159">
        <f>SUM(D3455,D3461,D3474,D3475,D3476,D3477,D3478)</f>
        <v>0</v>
      </c>
      <c r="E3454" s="160">
        <f t="shared" si="2867"/>
        <v>0</v>
      </c>
      <c r="F3454" s="158">
        <f>SUM(F3455,F3461,F3474,F3475,F3476,F3477,F3478)</f>
        <v>0</v>
      </c>
      <c r="G3454" s="159">
        <f>SUM(G3455,G3461,G3474,G3475,G3476,G3477,G3478)</f>
        <v>0</v>
      </c>
      <c r="H3454" s="160">
        <f t="shared" si="2868"/>
        <v>0</v>
      </c>
      <c r="I3454" s="158">
        <f>SUM(I3455,I3461,I3474,I3475,I3476,I3477,I3478)</f>
        <v>0</v>
      </c>
      <c r="J3454" s="159">
        <f>SUM(J3455,J3461,J3474,J3475,J3476,J3477,J3478)</f>
        <v>0</v>
      </c>
      <c r="K3454" s="160">
        <f t="shared" si="2869"/>
        <v>0</v>
      </c>
      <c r="L3454" s="158">
        <f>SUM(L3455,L3461,L3474,L3475,L3476,L3477,L3478)</f>
        <v>0</v>
      </c>
      <c r="M3454" s="161">
        <f>SUM(M3455,M3461,M3474,M3475,M3476,M3477,M3478)</f>
        <v>0</v>
      </c>
      <c r="N3454" s="162">
        <f>SUM(N3455,N3461,N3474,N3475,N3476,N3477,N3478)</f>
        <v>0</v>
      </c>
      <c r="O3454" s="158">
        <f>SUM(O3455,O3461,O3474,O3475,O3476,O3477,O3478)</f>
        <v>0</v>
      </c>
      <c r="P3454" s="162">
        <f>SUM(P3455,P3461,P3474,P3475,P3476,P3477,P3478)</f>
        <v>0</v>
      </c>
      <c r="Q3454" s="163">
        <f t="shared" si="2870"/>
        <v>0</v>
      </c>
      <c r="R3454" s="164">
        <f>SUM(R3455,R3461,R3474,R3475,R3476,R3477,R3478)</f>
        <v>0</v>
      </c>
      <c r="S3454" s="164">
        <f>SUM(S3455,S3461,S3474,S3475,S3476,S3477,S3478)</f>
        <v>0</v>
      </c>
      <c r="T3454" s="165">
        <f t="shared" si="2881"/>
        <v>0</v>
      </c>
      <c r="U3454" s="229"/>
      <c r="V3454" s="158">
        <f>SUM(V3455,V3461,V3474,V3475,V3476,V3477,V3478)</f>
        <v>0</v>
      </c>
      <c r="W3454" s="162">
        <f>SUM(W3455,W3461,W3474,W3475,W3476,W3477,W3478)</f>
        <v>0</v>
      </c>
      <c r="X3454" s="163">
        <f t="shared" si="2871"/>
        <v>0</v>
      </c>
      <c r="Y3454" s="164">
        <f>SUM(Y3455,Y3461,Y3474,Y3475,Y3476,Y3477,Y3478)</f>
        <v>0</v>
      </c>
      <c r="Z3454" s="164">
        <f>SUM(Z3455,Z3461,Z3474,Z3475,Z3476,Z3477,Z3478)</f>
        <v>0</v>
      </c>
      <c r="AA3454" s="165">
        <f t="shared" si="2882"/>
        <v>0</v>
      </c>
      <c r="AB3454" s="229"/>
      <c r="AC3454" s="158">
        <f>SUM(AC3455,AC3461,AC3474,AC3475,AC3476,AC3477,AC3478)</f>
        <v>0</v>
      </c>
      <c r="AD3454" s="162">
        <f>SUM(AD3455,AD3461,AD3474,AD3475,AD3476,AD3477,AD3478)</f>
        <v>0</v>
      </c>
      <c r="AE3454" s="163">
        <f t="shared" si="2872"/>
        <v>0</v>
      </c>
      <c r="AF3454" s="164">
        <f>SUM(AF3455,AF3461,AF3474,AF3475,AF3476,AF3477,AF3478)</f>
        <v>0</v>
      </c>
      <c r="AG3454" s="164">
        <f>SUM(AG3455,AG3461,AG3474,AG3475,AG3476,AG3477,AG3478)</f>
        <v>0</v>
      </c>
      <c r="AH3454" s="165">
        <f t="shared" si="2883"/>
        <v>0</v>
      </c>
      <c r="AJ3454" s="159">
        <f t="shared" ref="AJ3454:AU3454" si="2899">SUM(AJ3455,AJ3461,AJ3474,AJ3475,AJ3476,AJ3477,AJ3478)</f>
        <v>0</v>
      </c>
      <c r="AK3454" s="161">
        <f t="shared" si="2899"/>
        <v>0</v>
      </c>
      <c r="AL3454" s="162">
        <f t="shared" si="2899"/>
        <v>0</v>
      </c>
      <c r="AM3454" s="161">
        <f t="shared" si="2899"/>
        <v>0</v>
      </c>
      <c r="AN3454" s="162">
        <f t="shared" si="2899"/>
        <v>0</v>
      </c>
      <c r="AO3454" s="161">
        <f t="shared" si="2899"/>
        <v>0</v>
      </c>
      <c r="AP3454" s="162">
        <f t="shared" si="2899"/>
        <v>0</v>
      </c>
      <c r="AQ3454" s="161">
        <f t="shared" si="2899"/>
        <v>0</v>
      </c>
      <c r="AR3454" s="162">
        <f t="shared" si="2899"/>
        <v>0</v>
      </c>
      <c r="AS3454" s="161">
        <f t="shared" si="2899"/>
        <v>0</v>
      </c>
      <c r="AT3454" s="162">
        <f t="shared" si="2899"/>
        <v>0</v>
      </c>
      <c r="AU3454" s="161">
        <f t="shared" si="2899"/>
        <v>0</v>
      </c>
      <c r="AV3454" s="162">
        <f t="shared" si="2873"/>
        <v>0</v>
      </c>
      <c r="AW3454" s="161">
        <f t="shared" si="2874"/>
        <v>0</v>
      </c>
      <c r="AX3454" s="230"/>
      <c r="AY3454" s="159">
        <f t="shared" si="2875"/>
        <v>0</v>
      </c>
      <c r="AZ3454" s="161">
        <f t="shared" si="2876"/>
        <v>0</v>
      </c>
      <c r="BA3454" s="162">
        <f t="shared" si="2877"/>
        <v>0</v>
      </c>
      <c r="BB3454" s="161">
        <f t="shared" si="2878"/>
        <v>0</v>
      </c>
      <c r="BC3454" s="161">
        <f t="shared" si="2879"/>
        <v>0</v>
      </c>
      <c r="BD3454" s="167">
        <f t="shared" si="2880"/>
        <v>0</v>
      </c>
    </row>
    <row r="3455" spans="2:56" x14ac:dyDescent="0.3">
      <c r="B3455" s="221" t="s">
        <v>209</v>
      </c>
      <c r="C3455" s="89">
        <f>SUM(C3456,C3459)</f>
        <v>0</v>
      </c>
      <c r="D3455" s="90">
        <f>SUM(D3456,D3459)</f>
        <v>0</v>
      </c>
      <c r="E3455" s="91">
        <f t="shared" si="2867"/>
        <v>0</v>
      </c>
      <c r="F3455" s="89">
        <f>SUM(F3456,F3459)</f>
        <v>0</v>
      </c>
      <c r="G3455" s="90">
        <f>SUM(G3456,G3459)</f>
        <v>0</v>
      </c>
      <c r="H3455" s="91">
        <f t="shared" si="2868"/>
        <v>0</v>
      </c>
      <c r="I3455" s="89">
        <f>SUM(I3456,I3459)</f>
        <v>0</v>
      </c>
      <c r="J3455" s="90">
        <f>SUM(J3456,J3459)</f>
        <v>0</v>
      </c>
      <c r="K3455" s="91">
        <f t="shared" si="2869"/>
        <v>0</v>
      </c>
      <c r="L3455" s="89">
        <f>SUM(L3456,L3459)</f>
        <v>0</v>
      </c>
      <c r="M3455" s="92">
        <f>SUM(M3456,M3459)</f>
        <v>0</v>
      </c>
      <c r="N3455" s="93">
        <f>SUM(N3456,N3459)</f>
        <v>0</v>
      </c>
      <c r="O3455" s="89">
        <f>SUM(O3456,O3459)</f>
        <v>0</v>
      </c>
      <c r="P3455" s="93">
        <f>SUM(P3456,P3459)</f>
        <v>0</v>
      </c>
      <c r="Q3455" s="171">
        <f t="shared" si="2870"/>
        <v>0</v>
      </c>
      <c r="R3455" s="94">
        <f>SUM(R3456,R3459)</f>
        <v>0</v>
      </c>
      <c r="S3455" s="94">
        <f>SUM(S3456,S3459)</f>
        <v>0</v>
      </c>
      <c r="T3455" s="172">
        <f t="shared" si="2881"/>
        <v>0</v>
      </c>
      <c r="U3455" s="231"/>
      <c r="V3455" s="89">
        <f>SUM(V3456,V3459)</f>
        <v>0</v>
      </c>
      <c r="W3455" s="93">
        <f>SUM(W3456,W3459)</f>
        <v>0</v>
      </c>
      <c r="X3455" s="171">
        <f t="shared" si="2871"/>
        <v>0</v>
      </c>
      <c r="Y3455" s="94">
        <f>SUM(Y3456,Y3459)</f>
        <v>0</v>
      </c>
      <c r="Z3455" s="94">
        <f>SUM(Z3456,Z3459)</f>
        <v>0</v>
      </c>
      <c r="AA3455" s="172">
        <f t="shared" si="2882"/>
        <v>0</v>
      </c>
      <c r="AB3455" s="231"/>
      <c r="AC3455" s="89">
        <f>SUM(AC3456,AC3459)</f>
        <v>0</v>
      </c>
      <c r="AD3455" s="93">
        <f>SUM(AD3456,AD3459)</f>
        <v>0</v>
      </c>
      <c r="AE3455" s="171">
        <f t="shared" si="2872"/>
        <v>0</v>
      </c>
      <c r="AF3455" s="94">
        <f>SUM(AF3456,AF3459)</f>
        <v>0</v>
      </c>
      <c r="AG3455" s="94">
        <f>SUM(AG3456,AG3459)</f>
        <v>0</v>
      </c>
      <c r="AH3455" s="172">
        <f t="shared" si="2883"/>
        <v>0</v>
      </c>
      <c r="AJ3455" s="90">
        <f t="shared" ref="AJ3455:AU3455" si="2900">SUM(AJ3456,AJ3459)</f>
        <v>0</v>
      </c>
      <c r="AK3455" s="92">
        <f t="shared" si="2900"/>
        <v>0</v>
      </c>
      <c r="AL3455" s="93">
        <f t="shared" si="2900"/>
        <v>0</v>
      </c>
      <c r="AM3455" s="92">
        <f t="shared" si="2900"/>
        <v>0</v>
      </c>
      <c r="AN3455" s="93">
        <f t="shared" si="2900"/>
        <v>0</v>
      </c>
      <c r="AO3455" s="92">
        <f t="shared" si="2900"/>
        <v>0</v>
      </c>
      <c r="AP3455" s="93">
        <f t="shared" si="2900"/>
        <v>0</v>
      </c>
      <c r="AQ3455" s="92">
        <f t="shared" si="2900"/>
        <v>0</v>
      </c>
      <c r="AR3455" s="93">
        <f t="shared" si="2900"/>
        <v>0</v>
      </c>
      <c r="AS3455" s="92">
        <f t="shared" si="2900"/>
        <v>0</v>
      </c>
      <c r="AT3455" s="93">
        <f t="shared" si="2900"/>
        <v>0</v>
      </c>
      <c r="AU3455" s="92">
        <f t="shared" si="2900"/>
        <v>0</v>
      </c>
      <c r="AV3455" s="93">
        <f t="shared" si="2873"/>
        <v>0</v>
      </c>
      <c r="AW3455" s="92">
        <f t="shared" si="2874"/>
        <v>0</v>
      </c>
      <c r="AX3455" s="210"/>
      <c r="AY3455" s="90">
        <f t="shared" si="2875"/>
        <v>0</v>
      </c>
      <c r="AZ3455" s="92">
        <f t="shared" si="2876"/>
        <v>0</v>
      </c>
      <c r="BA3455" s="93">
        <f t="shared" si="2877"/>
        <v>0</v>
      </c>
      <c r="BB3455" s="92">
        <f t="shared" si="2878"/>
        <v>0</v>
      </c>
      <c r="BC3455" s="92">
        <f t="shared" si="2879"/>
        <v>0</v>
      </c>
      <c r="BD3455" s="96">
        <f t="shared" si="2880"/>
        <v>0</v>
      </c>
    </row>
    <row r="3456" spans="2:56" x14ac:dyDescent="0.3">
      <c r="B3456" s="222" t="s">
        <v>210</v>
      </c>
      <c r="C3456" s="89">
        <f>SUM(C3457:C3458)</f>
        <v>0</v>
      </c>
      <c r="D3456" s="90">
        <f>SUM(D3457:D3458)</f>
        <v>0</v>
      </c>
      <c r="E3456" s="91">
        <f t="shared" si="2867"/>
        <v>0</v>
      </c>
      <c r="F3456" s="89">
        <f>SUM(F3457:F3458)</f>
        <v>0</v>
      </c>
      <c r="G3456" s="90">
        <f>SUM(G3457:G3458)</f>
        <v>0</v>
      </c>
      <c r="H3456" s="91">
        <f t="shared" si="2868"/>
        <v>0</v>
      </c>
      <c r="I3456" s="89">
        <f>SUM(I3457:I3458)</f>
        <v>0</v>
      </c>
      <c r="J3456" s="90">
        <f>SUM(J3457:J3458)</f>
        <v>0</v>
      </c>
      <c r="K3456" s="91">
        <f t="shared" si="2869"/>
        <v>0</v>
      </c>
      <c r="L3456" s="89">
        <f>SUM(L3457:L3458)</f>
        <v>0</v>
      </c>
      <c r="M3456" s="92">
        <f>SUM(M3457:M3458)</f>
        <v>0</v>
      </c>
      <c r="N3456" s="93">
        <f>SUM(N3457:N3458)</f>
        <v>0</v>
      </c>
      <c r="O3456" s="89">
        <f>SUM(O3457:O3458)</f>
        <v>0</v>
      </c>
      <c r="P3456" s="93">
        <f>SUM(P3457:P3458)</f>
        <v>0</v>
      </c>
      <c r="Q3456" s="171">
        <f t="shared" si="2870"/>
        <v>0</v>
      </c>
      <c r="R3456" s="94">
        <f>SUM(R3457:R3458)</f>
        <v>0</v>
      </c>
      <c r="S3456" s="94">
        <f>SUM(S3457:S3458)</f>
        <v>0</v>
      </c>
      <c r="T3456" s="172">
        <f t="shared" si="2881"/>
        <v>0</v>
      </c>
      <c r="U3456" s="231"/>
      <c r="V3456" s="89">
        <f>SUM(V3457:V3458)</f>
        <v>0</v>
      </c>
      <c r="W3456" s="93">
        <f>SUM(W3457:W3458)</f>
        <v>0</v>
      </c>
      <c r="X3456" s="171">
        <f t="shared" si="2871"/>
        <v>0</v>
      </c>
      <c r="Y3456" s="94">
        <f>SUM(Y3457:Y3458)</f>
        <v>0</v>
      </c>
      <c r="Z3456" s="94">
        <f>SUM(Z3457:Z3458)</f>
        <v>0</v>
      </c>
      <c r="AA3456" s="172">
        <f t="shared" si="2882"/>
        <v>0</v>
      </c>
      <c r="AB3456" s="231"/>
      <c r="AC3456" s="89">
        <f>SUM(AC3457:AC3458)</f>
        <v>0</v>
      </c>
      <c r="AD3456" s="93">
        <f>SUM(AD3457:AD3458)</f>
        <v>0</v>
      </c>
      <c r="AE3456" s="171">
        <f t="shared" si="2872"/>
        <v>0</v>
      </c>
      <c r="AF3456" s="94">
        <f>SUM(AF3457:AF3458)</f>
        <v>0</v>
      </c>
      <c r="AG3456" s="94">
        <f>SUM(AG3457:AG3458)</f>
        <v>0</v>
      </c>
      <c r="AH3456" s="172">
        <f t="shared" si="2883"/>
        <v>0</v>
      </c>
      <c r="AJ3456" s="90">
        <f t="shared" ref="AJ3456:AU3456" si="2901">SUM(AJ3457:AJ3458)</f>
        <v>0</v>
      </c>
      <c r="AK3456" s="92">
        <f t="shared" si="2901"/>
        <v>0</v>
      </c>
      <c r="AL3456" s="93">
        <f t="shared" si="2901"/>
        <v>0</v>
      </c>
      <c r="AM3456" s="92">
        <f t="shared" si="2901"/>
        <v>0</v>
      </c>
      <c r="AN3456" s="93">
        <f t="shared" si="2901"/>
        <v>0</v>
      </c>
      <c r="AO3456" s="92">
        <f t="shared" si="2901"/>
        <v>0</v>
      </c>
      <c r="AP3456" s="93">
        <f t="shared" si="2901"/>
        <v>0</v>
      </c>
      <c r="AQ3456" s="92">
        <f t="shared" si="2901"/>
        <v>0</v>
      </c>
      <c r="AR3456" s="93">
        <f t="shared" si="2901"/>
        <v>0</v>
      </c>
      <c r="AS3456" s="92">
        <f t="shared" si="2901"/>
        <v>0</v>
      </c>
      <c r="AT3456" s="93">
        <f t="shared" si="2901"/>
        <v>0</v>
      </c>
      <c r="AU3456" s="92">
        <f t="shared" si="2901"/>
        <v>0</v>
      </c>
      <c r="AV3456" s="93">
        <f t="shared" si="2873"/>
        <v>0</v>
      </c>
      <c r="AW3456" s="92">
        <f t="shared" si="2874"/>
        <v>0</v>
      </c>
      <c r="AX3456" s="210"/>
      <c r="AY3456" s="90">
        <f t="shared" si="2875"/>
        <v>0</v>
      </c>
      <c r="AZ3456" s="92">
        <f t="shared" si="2876"/>
        <v>0</v>
      </c>
      <c r="BA3456" s="93">
        <f t="shared" si="2877"/>
        <v>0</v>
      </c>
      <c r="BB3456" s="92">
        <f t="shared" si="2878"/>
        <v>0</v>
      </c>
      <c r="BC3456" s="92">
        <f t="shared" si="2879"/>
        <v>0</v>
      </c>
      <c r="BD3456" s="96">
        <f t="shared" si="2880"/>
        <v>0</v>
      </c>
    </row>
    <row r="3457" spans="2:56" x14ac:dyDescent="0.3">
      <c r="B3457" s="237" t="s">
        <v>211</v>
      </c>
      <c r="C3457" s="224"/>
      <c r="D3457" s="225"/>
      <c r="E3457" s="154">
        <f t="shared" si="2867"/>
        <v>0</v>
      </c>
      <c r="F3457" s="224"/>
      <c r="G3457" s="225"/>
      <c r="H3457" s="154">
        <f t="shared" si="2868"/>
        <v>0</v>
      </c>
      <c r="I3457" s="224"/>
      <c r="J3457" s="225"/>
      <c r="K3457" s="154">
        <f t="shared" si="2869"/>
        <v>0</v>
      </c>
      <c r="L3457" s="224"/>
      <c r="M3457" s="226"/>
      <c r="N3457" s="227"/>
      <c r="O3457" s="224"/>
      <c r="P3457" s="227"/>
      <c r="Q3457" s="148">
        <f t="shared" si="2870"/>
        <v>0</v>
      </c>
      <c r="R3457" s="227"/>
      <c r="S3457" s="227"/>
      <c r="T3457" s="149">
        <f t="shared" si="2881"/>
        <v>0</v>
      </c>
      <c r="U3457" s="216"/>
      <c r="V3457" s="224"/>
      <c r="W3457" s="227"/>
      <c r="X3457" s="148">
        <f t="shared" si="2871"/>
        <v>0</v>
      </c>
      <c r="Y3457" s="227"/>
      <c r="Z3457" s="227"/>
      <c r="AA3457" s="149">
        <f t="shared" si="2882"/>
        <v>0</v>
      </c>
      <c r="AB3457" s="216"/>
      <c r="AC3457" s="224"/>
      <c r="AD3457" s="227"/>
      <c r="AE3457" s="148">
        <f t="shared" si="2872"/>
        <v>0</v>
      </c>
      <c r="AF3457" s="227"/>
      <c r="AG3457" s="227"/>
      <c r="AH3457" s="149">
        <f t="shared" si="2883"/>
        <v>0</v>
      </c>
      <c r="AJ3457" s="217"/>
      <c r="AK3457" s="218"/>
      <c r="AL3457" s="219"/>
      <c r="AM3457" s="218"/>
      <c r="AN3457" s="219"/>
      <c r="AO3457" s="218"/>
      <c r="AP3457" s="219"/>
      <c r="AQ3457" s="218"/>
      <c r="AR3457" s="219"/>
      <c r="AS3457" s="218"/>
      <c r="AT3457" s="219"/>
      <c r="AU3457" s="218"/>
      <c r="AV3457" s="81">
        <f t="shared" si="2873"/>
        <v>0</v>
      </c>
      <c r="AW3457" s="80">
        <f t="shared" si="2874"/>
        <v>0</v>
      </c>
      <c r="AX3457" s="210"/>
      <c r="AY3457" s="79">
        <f t="shared" si="2875"/>
        <v>0</v>
      </c>
      <c r="AZ3457" s="80">
        <f t="shared" si="2876"/>
        <v>0</v>
      </c>
      <c r="BA3457" s="81">
        <f t="shared" si="2877"/>
        <v>0</v>
      </c>
      <c r="BB3457" s="80">
        <f t="shared" si="2878"/>
        <v>0</v>
      </c>
      <c r="BC3457" s="80">
        <f t="shared" si="2879"/>
        <v>0</v>
      </c>
      <c r="BD3457" s="86">
        <f t="shared" si="2880"/>
        <v>0</v>
      </c>
    </row>
    <row r="3458" spans="2:56" x14ac:dyDescent="0.3">
      <c r="B3458" s="237" t="s">
        <v>212</v>
      </c>
      <c r="C3458" s="224"/>
      <c r="D3458" s="225"/>
      <c r="E3458" s="154">
        <f t="shared" si="2867"/>
        <v>0</v>
      </c>
      <c r="F3458" s="224"/>
      <c r="G3458" s="225"/>
      <c r="H3458" s="154">
        <f t="shared" si="2868"/>
        <v>0</v>
      </c>
      <c r="I3458" s="224"/>
      <c r="J3458" s="225"/>
      <c r="K3458" s="154">
        <f t="shared" si="2869"/>
        <v>0</v>
      </c>
      <c r="L3458" s="224"/>
      <c r="M3458" s="226"/>
      <c r="N3458" s="227"/>
      <c r="O3458" s="224"/>
      <c r="P3458" s="227"/>
      <c r="Q3458" s="148">
        <f t="shared" si="2870"/>
        <v>0</v>
      </c>
      <c r="R3458" s="227"/>
      <c r="S3458" s="227"/>
      <c r="T3458" s="149">
        <f t="shared" si="2881"/>
        <v>0</v>
      </c>
      <c r="U3458" s="216"/>
      <c r="V3458" s="224"/>
      <c r="W3458" s="227"/>
      <c r="X3458" s="148">
        <f t="shared" si="2871"/>
        <v>0</v>
      </c>
      <c r="Y3458" s="227"/>
      <c r="Z3458" s="227"/>
      <c r="AA3458" s="149">
        <f t="shared" si="2882"/>
        <v>0</v>
      </c>
      <c r="AB3458" s="216"/>
      <c r="AC3458" s="224"/>
      <c r="AD3458" s="227"/>
      <c r="AE3458" s="148">
        <f t="shared" si="2872"/>
        <v>0</v>
      </c>
      <c r="AF3458" s="227"/>
      <c r="AG3458" s="227"/>
      <c r="AH3458" s="149">
        <f t="shared" si="2883"/>
        <v>0</v>
      </c>
      <c r="AJ3458" s="217"/>
      <c r="AK3458" s="218"/>
      <c r="AL3458" s="219"/>
      <c r="AM3458" s="218"/>
      <c r="AN3458" s="219"/>
      <c r="AO3458" s="218"/>
      <c r="AP3458" s="219"/>
      <c r="AQ3458" s="218"/>
      <c r="AR3458" s="219"/>
      <c r="AS3458" s="218"/>
      <c r="AT3458" s="219"/>
      <c r="AU3458" s="218"/>
      <c r="AV3458" s="81">
        <f t="shared" si="2873"/>
        <v>0</v>
      </c>
      <c r="AW3458" s="80">
        <f t="shared" si="2874"/>
        <v>0</v>
      </c>
      <c r="AX3458" s="210"/>
      <c r="AY3458" s="79">
        <f t="shared" si="2875"/>
        <v>0</v>
      </c>
      <c r="AZ3458" s="80">
        <f t="shared" si="2876"/>
        <v>0</v>
      </c>
      <c r="BA3458" s="81">
        <f t="shared" si="2877"/>
        <v>0</v>
      </c>
      <c r="BB3458" s="80">
        <f t="shared" si="2878"/>
        <v>0</v>
      </c>
      <c r="BC3458" s="80">
        <f t="shared" si="2879"/>
        <v>0</v>
      </c>
      <c r="BD3458" s="86">
        <f t="shared" si="2880"/>
        <v>0</v>
      </c>
    </row>
    <row r="3459" spans="2:56" x14ac:dyDescent="0.3">
      <c r="B3459" s="222" t="s">
        <v>213</v>
      </c>
      <c r="C3459" s="89">
        <f>SUM(C3460)</f>
        <v>0</v>
      </c>
      <c r="D3459" s="90">
        <f>SUM(D3460)</f>
        <v>0</v>
      </c>
      <c r="E3459" s="91">
        <f t="shared" si="2867"/>
        <v>0</v>
      </c>
      <c r="F3459" s="89">
        <f>SUM(F3460)</f>
        <v>0</v>
      </c>
      <c r="G3459" s="90">
        <f>SUM(G3460)</f>
        <v>0</v>
      </c>
      <c r="H3459" s="91">
        <f t="shared" si="2868"/>
        <v>0</v>
      </c>
      <c r="I3459" s="89">
        <f>SUM(I3460)</f>
        <v>0</v>
      </c>
      <c r="J3459" s="90">
        <f>SUM(J3460)</f>
        <v>0</v>
      </c>
      <c r="K3459" s="91">
        <f t="shared" si="2869"/>
        <v>0</v>
      </c>
      <c r="L3459" s="89">
        <f>SUM(L3460)</f>
        <v>0</v>
      </c>
      <c r="M3459" s="92">
        <f>SUM(M3460)</f>
        <v>0</v>
      </c>
      <c r="N3459" s="93">
        <f>SUM(N3460)</f>
        <v>0</v>
      </c>
      <c r="O3459" s="89">
        <f>SUM(O3460)</f>
        <v>0</v>
      </c>
      <c r="P3459" s="93">
        <f>SUM(P3460)</f>
        <v>0</v>
      </c>
      <c r="Q3459" s="171">
        <f t="shared" si="2870"/>
        <v>0</v>
      </c>
      <c r="R3459" s="94">
        <f>SUM(R3460)</f>
        <v>0</v>
      </c>
      <c r="S3459" s="94">
        <f>SUM(S3460)</f>
        <v>0</v>
      </c>
      <c r="T3459" s="172">
        <f t="shared" si="2881"/>
        <v>0</v>
      </c>
      <c r="U3459" s="231"/>
      <c r="V3459" s="89">
        <f>SUM(V3460)</f>
        <v>0</v>
      </c>
      <c r="W3459" s="93">
        <f>SUM(W3460)</f>
        <v>0</v>
      </c>
      <c r="X3459" s="171">
        <f t="shared" si="2871"/>
        <v>0</v>
      </c>
      <c r="Y3459" s="94">
        <f>SUM(Y3460)</f>
        <v>0</v>
      </c>
      <c r="Z3459" s="94">
        <f>SUM(Z3460)</f>
        <v>0</v>
      </c>
      <c r="AA3459" s="172">
        <f t="shared" si="2882"/>
        <v>0</v>
      </c>
      <c r="AB3459" s="231"/>
      <c r="AC3459" s="89">
        <f>SUM(AC3460)</f>
        <v>0</v>
      </c>
      <c r="AD3459" s="93">
        <f>SUM(AD3460)</f>
        <v>0</v>
      </c>
      <c r="AE3459" s="171">
        <f t="shared" si="2872"/>
        <v>0</v>
      </c>
      <c r="AF3459" s="94">
        <f>SUM(AF3460)</f>
        <v>0</v>
      </c>
      <c r="AG3459" s="94">
        <f>SUM(AG3460)</f>
        <v>0</v>
      </c>
      <c r="AH3459" s="172">
        <f t="shared" si="2883"/>
        <v>0</v>
      </c>
      <c r="AJ3459" s="90">
        <f t="shared" ref="AJ3459:AU3459" si="2902">SUM(AJ3460)</f>
        <v>0</v>
      </c>
      <c r="AK3459" s="92">
        <f t="shared" si="2902"/>
        <v>0</v>
      </c>
      <c r="AL3459" s="93">
        <f t="shared" si="2902"/>
        <v>0</v>
      </c>
      <c r="AM3459" s="92">
        <f t="shared" si="2902"/>
        <v>0</v>
      </c>
      <c r="AN3459" s="93">
        <f t="shared" si="2902"/>
        <v>0</v>
      </c>
      <c r="AO3459" s="92">
        <f t="shared" si="2902"/>
        <v>0</v>
      </c>
      <c r="AP3459" s="93">
        <f t="shared" si="2902"/>
        <v>0</v>
      </c>
      <c r="AQ3459" s="92">
        <f t="shared" si="2902"/>
        <v>0</v>
      </c>
      <c r="AR3459" s="93">
        <f t="shared" si="2902"/>
        <v>0</v>
      </c>
      <c r="AS3459" s="92">
        <f t="shared" si="2902"/>
        <v>0</v>
      </c>
      <c r="AT3459" s="93">
        <f t="shared" si="2902"/>
        <v>0</v>
      </c>
      <c r="AU3459" s="92">
        <f t="shared" si="2902"/>
        <v>0</v>
      </c>
      <c r="AV3459" s="93">
        <f t="shared" si="2873"/>
        <v>0</v>
      </c>
      <c r="AW3459" s="92">
        <f t="shared" si="2874"/>
        <v>0</v>
      </c>
      <c r="AX3459" s="210"/>
      <c r="AY3459" s="90">
        <f t="shared" si="2875"/>
        <v>0</v>
      </c>
      <c r="AZ3459" s="92">
        <f t="shared" si="2876"/>
        <v>0</v>
      </c>
      <c r="BA3459" s="93">
        <f t="shared" si="2877"/>
        <v>0</v>
      </c>
      <c r="BB3459" s="92">
        <f t="shared" si="2878"/>
        <v>0</v>
      </c>
      <c r="BC3459" s="92">
        <f t="shared" si="2879"/>
        <v>0</v>
      </c>
      <c r="BD3459" s="96">
        <f t="shared" si="2880"/>
        <v>0</v>
      </c>
    </row>
    <row r="3460" spans="2:56" x14ac:dyDescent="0.3">
      <c r="B3460" s="237" t="s">
        <v>105</v>
      </c>
      <c r="C3460" s="224"/>
      <c r="D3460" s="225"/>
      <c r="E3460" s="154">
        <f t="shared" si="2867"/>
        <v>0</v>
      </c>
      <c r="F3460" s="224"/>
      <c r="G3460" s="225"/>
      <c r="H3460" s="154">
        <f t="shared" si="2868"/>
        <v>0</v>
      </c>
      <c r="I3460" s="224"/>
      <c r="J3460" s="225"/>
      <c r="K3460" s="154">
        <f t="shared" si="2869"/>
        <v>0</v>
      </c>
      <c r="L3460" s="224"/>
      <c r="M3460" s="226"/>
      <c r="N3460" s="227"/>
      <c r="O3460" s="224"/>
      <c r="P3460" s="227"/>
      <c r="Q3460" s="148">
        <f t="shared" si="2870"/>
        <v>0</v>
      </c>
      <c r="R3460" s="227"/>
      <c r="S3460" s="227"/>
      <c r="T3460" s="149">
        <f t="shared" si="2881"/>
        <v>0</v>
      </c>
      <c r="U3460" s="216"/>
      <c r="V3460" s="224"/>
      <c r="W3460" s="227"/>
      <c r="X3460" s="148">
        <f t="shared" si="2871"/>
        <v>0</v>
      </c>
      <c r="Y3460" s="227"/>
      <c r="Z3460" s="227"/>
      <c r="AA3460" s="149">
        <f t="shared" si="2882"/>
        <v>0</v>
      </c>
      <c r="AB3460" s="216"/>
      <c r="AC3460" s="224"/>
      <c r="AD3460" s="227"/>
      <c r="AE3460" s="148">
        <f t="shared" si="2872"/>
        <v>0</v>
      </c>
      <c r="AF3460" s="227"/>
      <c r="AG3460" s="227"/>
      <c r="AH3460" s="149">
        <f t="shared" si="2883"/>
        <v>0</v>
      </c>
      <c r="AJ3460" s="217"/>
      <c r="AK3460" s="218"/>
      <c r="AL3460" s="219"/>
      <c r="AM3460" s="218"/>
      <c r="AN3460" s="219"/>
      <c r="AO3460" s="218"/>
      <c r="AP3460" s="219"/>
      <c r="AQ3460" s="218"/>
      <c r="AR3460" s="219"/>
      <c r="AS3460" s="218"/>
      <c r="AT3460" s="219"/>
      <c r="AU3460" s="218"/>
      <c r="AV3460" s="81">
        <f t="shared" si="2873"/>
        <v>0</v>
      </c>
      <c r="AW3460" s="80">
        <f t="shared" si="2874"/>
        <v>0</v>
      </c>
      <c r="AX3460" s="210"/>
      <c r="AY3460" s="79">
        <f t="shared" si="2875"/>
        <v>0</v>
      </c>
      <c r="AZ3460" s="80">
        <f t="shared" si="2876"/>
        <v>0</v>
      </c>
      <c r="BA3460" s="81">
        <f t="shared" si="2877"/>
        <v>0</v>
      </c>
      <c r="BB3460" s="80">
        <f t="shared" si="2878"/>
        <v>0</v>
      </c>
      <c r="BC3460" s="80">
        <f t="shared" si="2879"/>
        <v>0</v>
      </c>
      <c r="BD3460" s="86">
        <f t="shared" si="2880"/>
        <v>0</v>
      </c>
    </row>
    <row r="3461" spans="2:56" x14ac:dyDescent="0.3">
      <c r="B3461" s="221" t="s">
        <v>214</v>
      </c>
      <c r="C3461" s="89">
        <f>SUM(C3462,C3466)</f>
        <v>0</v>
      </c>
      <c r="D3461" s="90">
        <f>SUM(D3462,D3466)</f>
        <v>0</v>
      </c>
      <c r="E3461" s="91">
        <f t="shared" si="2867"/>
        <v>0</v>
      </c>
      <c r="F3461" s="89">
        <f>SUM(F3462,F3466)</f>
        <v>0</v>
      </c>
      <c r="G3461" s="90">
        <f>SUM(G3462,G3466)</f>
        <v>0</v>
      </c>
      <c r="H3461" s="91">
        <f t="shared" si="2868"/>
        <v>0</v>
      </c>
      <c r="I3461" s="89">
        <f>SUM(I3462,I3466)</f>
        <v>0</v>
      </c>
      <c r="J3461" s="90">
        <f>SUM(J3462,J3466)</f>
        <v>0</v>
      </c>
      <c r="K3461" s="91">
        <f t="shared" si="2869"/>
        <v>0</v>
      </c>
      <c r="L3461" s="89">
        <f>SUM(L3462,L3466)</f>
        <v>0</v>
      </c>
      <c r="M3461" s="92">
        <f>SUM(M3462,M3466)</f>
        <v>0</v>
      </c>
      <c r="N3461" s="93">
        <f>SUM(N3462,N3466)</f>
        <v>0</v>
      </c>
      <c r="O3461" s="89">
        <f>SUM(O3462,O3466)</f>
        <v>0</v>
      </c>
      <c r="P3461" s="93">
        <f>SUM(P3462,P3466)</f>
        <v>0</v>
      </c>
      <c r="Q3461" s="171">
        <f t="shared" si="2870"/>
        <v>0</v>
      </c>
      <c r="R3461" s="94">
        <f>SUM(R3462,R3466)</f>
        <v>0</v>
      </c>
      <c r="S3461" s="94">
        <f>SUM(S3462,S3466)</f>
        <v>0</v>
      </c>
      <c r="T3461" s="172">
        <f t="shared" si="2881"/>
        <v>0</v>
      </c>
      <c r="U3461" s="231"/>
      <c r="V3461" s="89">
        <f>SUM(V3462,V3466)</f>
        <v>0</v>
      </c>
      <c r="W3461" s="93">
        <f>SUM(W3462,W3466)</f>
        <v>0</v>
      </c>
      <c r="X3461" s="171">
        <f t="shared" si="2871"/>
        <v>0</v>
      </c>
      <c r="Y3461" s="94">
        <f>SUM(Y3462,Y3466)</f>
        <v>0</v>
      </c>
      <c r="Z3461" s="94">
        <f>SUM(Z3462,Z3466)</f>
        <v>0</v>
      </c>
      <c r="AA3461" s="172">
        <f t="shared" si="2882"/>
        <v>0</v>
      </c>
      <c r="AB3461" s="231"/>
      <c r="AC3461" s="89">
        <f>SUM(AC3462,AC3466)</f>
        <v>0</v>
      </c>
      <c r="AD3461" s="93">
        <f>SUM(AD3462,AD3466)</f>
        <v>0</v>
      </c>
      <c r="AE3461" s="171">
        <f t="shared" si="2872"/>
        <v>0</v>
      </c>
      <c r="AF3461" s="94">
        <f>SUM(AF3462,AF3466)</f>
        <v>0</v>
      </c>
      <c r="AG3461" s="94">
        <f>SUM(AG3462,AG3466)</f>
        <v>0</v>
      </c>
      <c r="AH3461" s="172">
        <f t="shared" si="2883"/>
        <v>0</v>
      </c>
      <c r="AJ3461" s="90">
        <f t="shared" ref="AJ3461:AU3461" si="2903">SUM(AJ3462,AJ3466)</f>
        <v>0</v>
      </c>
      <c r="AK3461" s="92">
        <f t="shared" si="2903"/>
        <v>0</v>
      </c>
      <c r="AL3461" s="93">
        <f t="shared" si="2903"/>
        <v>0</v>
      </c>
      <c r="AM3461" s="92">
        <f t="shared" si="2903"/>
        <v>0</v>
      </c>
      <c r="AN3461" s="93">
        <f t="shared" si="2903"/>
        <v>0</v>
      </c>
      <c r="AO3461" s="92">
        <f t="shared" si="2903"/>
        <v>0</v>
      </c>
      <c r="AP3461" s="93">
        <f t="shared" si="2903"/>
        <v>0</v>
      </c>
      <c r="AQ3461" s="92">
        <f t="shared" si="2903"/>
        <v>0</v>
      </c>
      <c r="AR3461" s="93">
        <f t="shared" si="2903"/>
        <v>0</v>
      </c>
      <c r="AS3461" s="92">
        <f t="shared" si="2903"/>
        <v>0</v>
      </c>
      <c r="AT3461" s="93">
        <f t="shared" si="2903"/>
        <v>0</v>
      </c>
      <c r="AU3461" s="92">
        <f t="shared" si="2903"/>
        <v>0</v>
      </c>
      <c r="AV3461" s="93">
        <f t="shared" si="2873"/>
        <v>0</v>
      </c>
      <c r="AW3461" s="92">
        <f t="shared" si="2874"/>
        <v>0</v>
      </c>
      <c r="AX3461" s="210"/>
      <c r="AY3461" s="90">
        <f t="shared" si="2875"/>
        <v>0</v>
      </c>
      <c r="AZ3461" s="92">
        <f t="shared" si="2876"/>
        <v>0</v>
      </c>
      <c r="BA3461" s="93">
        <f t="shared" si="2877"/>
        <v>0</v>
      </c>
      <c r="BB3461" s="92">
        <f t="shared" si="2878"/>
        <v>0</v>
      </c>
      <c r="BC3461" s="92">
        <f t="shared" si="2879"/>
        <v>0</v>
      </c>
      <c r="BD3461" s="96">
        <f t="shared" si="2880"/>
        <v>0</v>
      </c>
    </row>
    <row r="3462" spans="2:56" x14ac:dyDescent="0.3">
      <c r="B3462" s="222" t="s">
        <v>215</v>
      </c>
      <c r="C3462" s="89">
        <f>SUM(C3463:C3465)</f>
        <v>0</v>
      </c>
      <c r="D3462" s="90">
        <f>SUM(D3463:D3465)</f>
        <v>0</v>
      </c>
      <c r="E3462" s="91">
        <f t="shared" si="2867"/>
        <v>0</v>
      </c>
      <c r="F3462" s="89">
        <f>SUM(F3463:F3465)</f>
        <v>0</v>
      </c>
      <c r="G3462" s="90">
        <f>SUM(G3463:G3465)</f>
        <v>0</v>
      </c>
      <c r="H3462" s="91">
        <f t="shared" si="2868"/>
        <v>0</v>
      </c>
      <c r="I3462" s="89">
        <f>SUM(I3463:I3465)</f>
        <v>0</v>
      </c>
      <c r="J3462" s="90">
        <f>SUM(J3463:J3465)</f>
        <v>0</v>
      </c>
      <c r="K3462" s="91">
        <f t="shared" si="2869"/>
        <v>0</v>
      </c>
      <c r="L3462" s="89">
        <f>SUM(L3463:L3465)</f>
        <v>0</v>
      </c>
      <c r="M3462" s="92">
        <f>SUM(M3463:M3465)</f>
        <v>0</v>
      </c>
      <c r="N3462" s="93">
        <f>SUM(N3463:N3465)</f>
        <v>0</v>
      </c>
      <c r="O3462" s="89">
        <f>SUM(O3463:O3465)</f>
        <v>0</v>
      </c>
      <c r="P3462" s="93">
        <f>SUM(P3463:P3465)</f>
        <v>0</v>
      </c>
      <c r="Q3462" s="171">
        <f t="shared" si="2870"/>
        <v>0</v>
      </c>
      <c r="R3462" s="94">
        <f>SUM(R3463:R3465)</f>
        <v>0</v>
      </c>
      <c r="S3462" s="94">
        <f>SUM(S3463:S3465)</f>
        <v>0</v>
      </c>
      <c r="T3462" s="172">
        <f t="shared" si="2881"/>
        <v>0</v>
      </c>
      <c r="U3462" s="231"/>
      <c r="V3462" s="89">
        <f>SUM(V3463:V3465)</f>
        <v>0</v>
      </c>
      <c r="W3462" s="93">
        <f>SUM(W3463:W3465)</f>
        <v>0</v>
      </c>
      <c r="X3462" s="171">
        <f t="shared" si="2871"/>
        <v>0</v>
      </c>
      <c r="Y3462" s="94">
        <f>SUM(Y3463:Y3465)</f>
        <v>0</v>
      </c>
      <c r="Z3462" s="94">
        <f>SUM(Z3463:Z3465)</f>
        <v>0</v>
      </c>
      <c r="AA3462" s="172">
        <f t="shared" si="2882"/>
        <v>0</v>
      </c>
      <c r="AB3462" s="231"/>
      <c r="AC3462" s="89">
        <f>SUM(AC3463:AC3465)</f>
        <v>0</v>
      </c>
      <c r="AD3462" s="93">
        <f>SUM(AD3463:AD3465)</f>
        <v>0</v>
      </c>
      <c r="AE3462" s="171">
        <f t="shared" si="2872"/>
        <v>0</v>
      </c>
      <c r="AF3462" s="94">
        <f>SUM(AF3463:AF3465)</f>
        <v>0</v>
      </c>
      <c r="AG3462" s="94">
        <f>SUM(AG3463:AG3465)</f>
        <v>0</v>
      </c>
      <c r="AH3462" s="172">
        <f t="shared" si="2883"/>
        <v>0</v>
      </c>
      <c r="AJ3462" s="90">
        <f t="shared" ref="AJ3462:AU3462" si="2904">SUM(AJ3463:AJ3465)</f>
        <v>0</v>
      </c>
      <c r="AK3462" s="92">
        <f t="shared" si="2904"/>
        <v>0</v>
      </c>
      <c r="AL3462" s="93">
        <f t="shared" si="2904"/>
        <v>0</v>
      </c>
      <c r="AM3462" s="92">
        <f t="shared" si="2904"/>
        <v>0</v>
      </c>
      <c r="AN3462" s="93">
        <f t="shared" si="2904"/>
        <v>0</v>
      </c>
      <c r="AO3462" s="92">
        <f t="shared" si="2904"/>
        <v>0</v>
      </c>
      <c r="AP3462" s="93">
        <f t="shared" si="2904"/>
        <v>0</v>
      </c>
      <c r="AQ3462" s="92">
        <f t="shared" si="2904"/>
        <v>0</v>
      </c>
      <c r="AR3462" s="93">
        <f t="shared" si="2904"/>
        <v>0</v>
      </c>
      <c r="AS3462" s="92">
        <f t="shared" si="2904"/>
        <v>0</v>
      </c>
      <c r="AT3462" s="93">
        <f t="shared" si="2904"/>
        <v>0</v>
      </c>
      <c r="AU3462" s="92">
        <f t="shared" si="2904"/>
        <v>0</v>
      </c>
      <c r="AV3462" s="93">
        <f t="shared" si="2873"/>
        <v>0</v>
      </c>
      <c r="AW3462" s="92">
        <f t="shared" si="2874"/>
        <v>0</v>
      </c>
      <c r="AX3462" s="210"/>
      <c r="AY3462" s="90">
        <f t="shared" si="2875"/>
        <v>0</v>
      </c>
      <c r="AZ3462" s="92">
        <f t="shared" si="2876"/>
        <v>0</v>
      </c>
      <c r="BA3462" s="93">
        <f t="shared" si="2877"/>
        <v>0</v>
      </c>
      <c r="BB3462" s="92">
        <f t="shared" si="2878"/>
        <v>0</v>
      </c>
      <c r="BC3462" s="92">
        <f t="shared" si="2879"/>
        <v>0</v>
      </c>
      <c r="BD3462" s="96">
        <f t="shared" si="2880"/>
        <v>0</v>
      </c>
    </row>
    <row r="3463" spans="2:56" x14ac:dyDescent="0.3">
      <c r="B3463" s="237" t="s">
        <v>216</v>
      </c>
      <c r="C3463" s="224"/>
      <c r="D3463" s="225"/>
      <c r="E3463" s="154">
        <f t="shared" si="2867"/>
        <v>0</v>
      </c>
      <c r="F3463" s="224"/>
      <c r="G3463" s="225"/>
      <c r="H3463" s="154">
        <f t="shared" si="2868"/>
        <v>0</v>
      </c>
      <c r="I3463" s="224"/>
      <c r="J3463" s="225"/>
      <c r="K3463" s="154">
        <f t="shared" si="2869"/>
        <v>0</v>
      </c>
      <c r="L3463" s="224"/>
      <c r="M3463" s="226"/>
      <c r="N3463" s="227"/>
      <c r="O3463" s="224"/>
      <c r="P3463" s="227"/>
      <c r="Q3463" s="148">
        <f t="shared" si="2870"/>
        <v>0</v>
      </c>
      <c r="R3463" s="227"/>
      <c r="S3463" s="227"/>
      <c r="T3463" s="149">
        <f t="shared" si="2881"/>
        <v>0</v>
      </c>
      <c r="U3463" s="216"/>
      <c r="V3463" s="224"/>
      <c r="W3463" s="227"/>
      <c r="X3463" s="148">
        <f t="shared" si="2871"/>
        <v>0</v>
      </c>
      <c r="Y3463" s="227"/>
      <c r="Z3463" s="227"/>
      <c r="AA3463" s="149">
        <f t="shared" si="2882"/>
        <v>0</v>
      </c>
      <c r="AB3463" s="216"/>
      <c r="AC3463" s="224"/>
      <c r="AD3463" s="227"/>
      <c r="AE3463" s="148">
        <f t="shared" si="2872"/>
        <v>0</v>
      </c>
      <c r="AF3463" s="227"/>
      <c r="AG3463" s="227"/>
      <c r="AH3463" s="149">
        <f t="shared" si="2883"/>
        <v>0</v>
      </c>
      <c r="AJ3463" s="217"/>
      <c r="AK3463" s="218"/>
      <c r="AL3463" s="219"/>
      <c r="AM3463" s="218"/>
      <c r="AN3463" s="219"/>
      <c r="AO3463" s="218"/>
      <c r="AP3463" s="219"/>
      <c r="AQ3463" s="218"/>
      <c r="AR3463" s="219"/>
      <c r="AS3463" s="218"/>
      <c r="AT3463" s="219"/>
      <c r="AU3463" s="218"/>
      <c r="AV3463" s="81">
        <f t="shared" si="2873"/>
        <v>0</v>
      </c>
      <c r="AW3463" s="80">
        <f t="shared" si="2874"/>
        <v>0</v>
      </c>
      <c r="AX3463" s="210"/>
      <c r="AY3463" s="79">
        <f t="shared" si="2875"/>
        <v>0</v>
      </c>
      <c r="AZ3463" s="80">
        <f t="shared" si="2876"/>
        <v>0</v>
      </c>
      <c r="BA3463" s="81">
        <f t="shared" si="2877"/>
        <v>0</v>
      </c>
      <c r="BB3463" s="80">
        <f t="shared" si="2878"/>
        <v>0</v>
      </c>
      <c r="BC3463" s="80">
        <f t="shared" si="2879"/>
        <v>0</v>
      </c>
      <c r="BD3463" s="86">
        <f t="shared" si="2880"/>
        <v>0</v>
      </c>
    </row>
    <row r="3464" spans="2:56" x14ac:dyDescent="0.3">
      <c r="B3464" s="237" t="s">
        <v>217</v>
      </c>
      <c r="C3464" s="224"/>
      <c r="D3464" s="225"/>
      <c r="E3464" s="154">
        <f t="shared" si="2867"/>
        <v>0</v>
      </c>
      <c r="F3464" s="224"/>
      <c r="G3464" s="225"/>
      <c r="H3464" s="154">
        <f t="shared" si="2868"/>
        <v>0</v>
      </c>
      <c r="I3464" s="224"/>
      <c r="J3464" s="225"/>
      <c r="K3464" s="154">
        <f t="shared" si="2869"/>
        <v>0</v>
      </c>
      <c r="L3464" s="224"/>
      <c r="M3464" s="226"/>
      <c r="N3464" s="227"/>
      <c r="O3464" s="224"/>
      <c r="P3464" s="227"/>
      <c r="Q3464" s="148">
        <f t="shared" si="2870"/>
        <v>0</v>
      </c>
      <c r="R3464" s="227"/>
      <c r="S3464" s="227"/>
      <c r="T3464" s="149">
        <f t="shared" si="2881"/>
        <v>0</v>
      </c>
      <c r="U3464" s="216"/>
      <c r="V3464" s="224"/>
      <c r="W3464" s="227"/>
      <c r="X3464" s="148">
        <f t="shared" si="2871"/>
        <v>0</v>
      </c>
      <c r="Y3464" s="227"/>
      <c r="Z3464" s="227"/>
      <c r="AA3464" s="149">
        <f t="shared" si="2882"/>
        <v>0</v>
      </c>
      <c r="AB3464" s="216"/>
      <c r="AC3464" s="224"/>
      <c r="AD3464" s="227"/>
      <c r="AE3464" s="148">
        <f t="shared" si="2872"/>
        <v>0</v>
      </c>
      <c r="AF3464" s="227"/>
      <c r="AG3464" s="227"/>
      <c r="AH3464" s="149">
        <f t="shared" si="2883"/>
        <v>0</v>
      </c>
      <c r="AJ3464" s="217"/>
      <c r="AK3464" s="218"/>
      <c r="AL3464" s="219"/>
      <c r="AM3464" s="218"/>
      <c r="AN3464" s="219"/>
      <c r="AO3464" s="218"/>
      <c r="AP3464" s="219"/>
      <c r="AQ3464" s="218"/>
      <c r="AR3464" s="219"/>
      <c r="AS3464" s="218"/>
      <c r="AT3464" s="219"/>
      <c r="AU3464" s="218"/>
      <c r="AV3464" s="81">
        <f t="shared" si="2873"/>
        <v>0</v>
      </c>
      <c r="AW3464" s="80">
        <f t="shared" si="2874"/>
        <v>0</v>
      </c>
      <c r="AX3464" s="210"/>
      <c r="AY3464" s="79">
        <f t="shared" si="2875"/>
        <v>0</v>
      </c>
      <c r="AZ3464" s="80">
        <f t="shared" si="2876"/>
        <v>0</v>
      </c>
      <c r="BA3464" s="81">
        <f t="shared" si="2877"/>
        <v>0</v>
      </c>
      <c r="BB3464" s="80">
        <f t="shared" si="2878"/>
        <v>0</v>
      </c>
      <c r="BC3464" s="80">
        <f t="shared" si="2879"/>
        <v>0</v>
      </c>
      <c r="BD3464" s="86">
        <f t="shared" si="2880"/>
        <v>0</v>
      </c>
    </row>
    <row r="3465" spans="2:56" x14ac:dyDescent="0.3">
      <c r="B3465" s="237" t="s">
        <v>218</v>
      </c>
      <c r="C3465" s="224"/>
      <c r="D3465" s="225"/>
      <c r="E3465" s="154">
        <f t="shared" si="2867"/>
        <v>0</v>
      </c>
      <c r="F3465" s="224"/>
      <c r="G3465" s="225"/>
      <c r="H3465" s="154">
        <f t="shared" si="2868"/>
        <v>0</v>
      </c>
      <c r="I3465" s="224"/>
      <c r="J3465" s="225"/>
      <c r="K3465" s="154">
        <f t="shared" si="2869"/>
        <v>0</v>
      </c>
      <c r="L3465" s="224"/>
      <c r="M3465" s="226"/>
      <c r="N3465" s="227"/>
      <c r="O3465" s="224"/>
      <c r="P3465" s="227"/>
      <c r="Q3465" s="148">
        <f t="shared" si="2870"/>
        <v>0</v>
      </c>
      <c r="R3465" s="227"/>
      <c r="S3465" s="227"/>
      <c r="T3465" s="149">
        <f t="shared" si="2881"/>
        <v>0</v>
      </c>
      <c r="U3465" s="216"/>
      <c r="V3465" s="224"/>
      <c r="W3465" s="227"/>
      <c r="X3465" s="148">
        <f t="shared" si="2871"/>
        <v>0</v>
      </c>
      <c r="Y3465" s="227"/>
      <c r="Z3465" s="227"/>
      <c r="AA3465" s="149">
        <f t="shared" si="2882"/>
        <v>0</v>
      </c>
      <c r="AB3465" s="216"/>
      <c r="AC3465" s="224"/>
      <c r="AD3465" s="227"/>
      <c r="AE3465" s="148">
        <f t="shared" si="2872"/>
        <v>0</v>
      </c>
      <c r="AF3465" s="227"/>
      <c r="AG3465" s="227"/>
      <c r="AH3465" s="149">
        <f t="shared" si="2883"/>
        <v>0</v>
      </c>
      <c r="AJ3465" s="217"/>
      <c r="AK3465" s="218"/>
      <c r="AL3465" s="219"/>
      <c r="AM3465" s="218"/>
      <c r="AN3465" s="219"/>
      <c r="AO3465" s="218"/>
      <c r="AP3465" s="219"/>
      <c r="AQ3465" s="218"/>
      <c r="AR3465" s="219"/>
      <c r="AS3465" s="218"/>
      <c r="AT3465" s="219"/>
      <c r="AU3465" s="218"/>
      <c r="AV3465" s="81">
        <f t="shared" si="2873"/>
        <v>0</v>
      </c>
      <c r="AW3465" s="80">
        <f t="shared" si="2874"/>
        <v>0</v>
      </c>
      <c r="AX3465" s="210"/>
      <c r="AY3465" s="79">
        <f t="shared" si="2875"/>
        <v>0</v>
      </c>
      <c r="AZ3465" s="80">
        <f t="shared" si="2876"/>
        <v>0</v>
      </c>
      <c r="BA3465" s="81">
        <f t="shared" si="2877"/>
        <v>0</v>
      </c>
      <c r="BB3465" s="80">
        <f t="shared" si="2878"/>
        <v>0</v>
      </c>
      <c r="BC3465" s="80">
        <f t="shared" si="2879"/>
        <v>0</v>
      </c>
      <c r="BD3465" s="86">
        <f t="shared" si="2880"/>
        <v>0</v>
      </c>
    </row>
    <row r="3466" spans="2:56" x14ac:dyDescent="0.3">
      <c r="B3466" s="222" t="s">
        <v>219</v>
      </c>
      <c r="C3466" s="89">
        <f>SUM(C3467:C3473)</f>
        <v>0</v>
      </c>
      <c r="D3466" s="90">
        <f>SUM(D3467:D3473)</f>
        <v>0</v>
      </c>
      <c r="E3466" s="91">
        <f t="shared" si="2867"/>
        <v>0</v>
      </c>
      <c r="F3466" s="89">
        <f>SUM(F3467:F3473)</f>
        <v>0</v>
      </c>
      <c r="G3466" s="90">
        <f>SUM(G3467:G3473)</f>
        <v>0</v>
      </c>
      <c r="H3466" s="91">
        <f t="shared" si="2868"/>
        <v>0</v>
      </c>
      <c r="I3466" s="89">
        <f>SUM(I3467:I3473)</f>
        <v>0</v>
      </c>
      <c r="J3466" s="90">
        <f>SUM(J3467:J3473)</f>
        <v>0</v>
      </c>
      <c r="K3466" s="91">
        <f t="shared" si="2869"/>
        <v>0</v>
      </c>
      <c r="L3466" s="89">
        <f>SUM(L3467:L3473)</f>
        <v>0</v>
      </c>
      <c r="M3466" s="92">
        <f>SUM(M3467:M3473)</f>
        <v>0</v>
      </c>
      <c r="N3466" s="93">
        <f>SUM(N3467:N3473)</f>
        <v>0</v>
      </c>
      <c r="O3466" s="89">
        <f>SUM(O3467:O3473)</f>
        <v>0</v>
      </c>
      <c r="P3466" s="93">
        <f>SUM(P3467:P3473)</f>
        <v>0</v>
      </c>
      <c r="Q3466" s="171">
        <f t="shared" si="2870"/>
        <v>0</v>
      </c>
      <c r="R3466" s="94">
        <f>SUM(R3467:R3473)</f>
        <v>0</v>
      </c>
      <c r="S3466" s="94">
        <f>SUM(S3467:S3473)</f>
        <v>0</v>
      </c>
      <c r="T3466" s="172">
        <f t="shared" si="2881"/>
        <v>0</v>
      </c>
      <c r="U3466" s="231"/>
      <c r="V3466" s="89">
        <f>SUM(V3467:V3473)</f>
        <v>0</v>
      </c>
      <c r="W3466" s="93">
        <f>SUM(W3467:W3473)</f>
        <v>0</v>
      </c>
      <c r="X3466" s="171">
        <f t="shared" si="2871"/>
        <v>0</v>
      </c>
      <c r="Y3466" s="94">
        <f>SUM(Y3467:Y3473)</f>
        <v>0</v>
      </c>
      <c r="Z3466" s="94">
        <f>SUM(Z3467:Z3473)</f>
        <v>0</v>
      </c>
      <c r="AA3466" s="172">
        <f t="shared" si="2882"/>
        <v>0</v>
      </c>
      <c r="AB3466" s="231"/>
      <c r="AC3466" s="89">
        <f>SUM(AC3467:AC3473)</f>
        <v>0</v>
      </c>
      <c r="AD3466" s="93">
        <f>SUM(AD3467:AD3473)</f>
        <v>0</v>
      </c>
      <c r="AE3466" s="171">
        <f t="shared" si="2872"/>
        <v>0</v>
      </c>
      <c r="AF3466" s="94">
        <f>SUM(AF3467:AF3473)</f>
        <v>0</v>
      </c>
      <c r="AG3466" s="94">
        <f>SUM(AG3467:AG3473)</f>
        <v>0</v>
      </c>
      <c r="AH3466" s="172">
        <f t="shared" si="2883"/>
        <v>0</v>
      </c>
      <c r="AJ3466" s="90">
        <f t="shared" ref="AJ3466:AU3466" si="2905">SUM(AJ3467:AJ3473)</f>
        <v>0</v>
      </c>
      <c r="AK3466" s="92">
        <f t="shared" si="2905"/>
        <v>0</v>
      </c>
      <c r="AL3466" s="93">
        <f t="shared" si="2905"/>
        <v>0</v>
      </c>
      <c r="AM3466" s="92">
        <f t="shared" si="2905"/>
        <v>0</v>
      </c>
      <c r="AN3466" s="93">
        <f t="shared" si="2905"/>
        <v>0</v>
      </c>
      <c r="AO3466" s="92">
        <f t="shared" si="2905"/>
        <v>0</v>
      </c>
      <c r="AP3466" s="93">
        <f t="shared" si="2905"/>
        <v>0</v>
      </c>
      <c r="AQ3466" s="92">
        <f t="shared" si="2905"/>
        <v>0</v>
      </c>
      <c r="AR3466" s="93">
        <f t="shared" si="2905"/>
        <v>0</v>
      </c>
      <c r="AS3466" s="92">
        <f t="shared" si="2905"/>
        <v>0</v>
      </c>
      <c r="AT3466" s="93">
        <f t="shared" si="2905"/>
        <v>0</v>
      </c>
      <c r="AU3466" s="92">
        <f t="shared" si="2905"/>
        <v>0</v>
      </c>
      <c r="AV3466" s="93">
        <f t="shared" si="2873"/>
        <v>0</v>
      </c>
      <c r="AW3466" s="92">
        <f t="shared" si="2874"/>
        <v>0</v>
      </c>
      <c r="AX3466" s="210"/>
      <c r="AY3466" s="90">
        <f t="shared" si="2875"/>
        <v>0</v>
      </c>
      <c r="AZ3466" s="92">
        <f t="shared" si="2876"/>
        <v>0</v>
      </c>
      <c r="BA3466" s="93">
        <f t="shared" si="2877"/>
        <v>0</v>
      </c>
      <c r="BB3466" s="92">
        <f t="shared" si="2878"/>
        <v>0</v>
      </c>
      <c r="BC3466" s="92">
        <f t="shared" si="2879"/>
        <v>0</v>
      </c>
      <c r="BD3466" s="96">
        <f t="shared" si="2880"/>
        <v>0</v>
      </c>
    </row>
    <row r="3467" spans="2:56" x14ac:dyDescent="0.3">
      <c r="B3467" s="237" t="s">
        <v>220</v>
      </c>
      <c r="C3467" s="224"/>
      <c r="D3467" s="225"/>
      <c r="E3467" s="154">
        <f t="shared" si="2867"/>
        <v>0</v>
      </c>
      <c r="F3467" s="224"/>
      <c r="G3467" s="225"/>
      <c r="H3467" s="154">
        <f t="shared" si="2868"/>
        <v>0</v>
      </c>
      <c r="I3467" s="224"/>
      <c r="J3467" s="225"/>
      <c r="K3467" s="154">
        <f t="shared" si="2869"/>
        <v>0</v>
      </c>
      <c r="L3467" s="224"/>
      <c r="M3467" s="226"/>
      <c r="N3467" s="227"/>
      <c r="O3467" s="224"/>
      <c r="P3467" s="227"/>
      <c r="Q3467" s="148">
        <f t="shared" si="2870"/>
        <v>0</v>
      </c>
      <c r="R3467" s="227"/>
      <c r="S3467" s="227"/>
      <c r="T3467" s="149">
        <f t="shared" si="2881"/>
        <v>0</v>
      </c>
      <c r="U3467" s="216"/>
      <c r="V3467" s="224"/>
      <c r="W3467" s="227"/>
      <c r="X3467" s="148">
        <f t="shared" si="2871"/>
        <v>0</v>
      </c>
      <c r="Y3467" s="227"/>
      <c r="Z3467" s="227"/>
      <c r="AA3467" s="149">
        <f t="shared" si="2882"/>
        <v>0</v>
      </c>
      <c r="AB3467" s="216"/>
      <c r="AC3467" s="224"/>
      <c r="AD3467" s="227"/>
      <c r="AE3467" s="148">
        <f t="shared" si="2872"/>
        <v>0</v>
      </c>
      <c r="AF3467" s="227"/>
      <c r="AG3467" s="227"/>
      <c r="AH3467" s="149">
        <f t="shared" si="2883"/>
        <v>0</v>
      </c>
      <c r="AJ3467" s="217"/>
      <c r="AK3467" s="218"/>
      <c r="AL3467" s="219"/>
      <c r="AM3467" s="218"/>
      <c r="AN3467" s="219"/>
      <c r="AO3467" s="218"/>
      <c r="AP3467" s="219"/>
      <c r="AQ3467" s="218"/>
      <c r="AR3467" s="219"/>
      <c r="AS3467" s="218"/>
      <c r="AT3467" s="219"/>
      <c r="AU3467" s="218"/>
      <c r="AV3467" s="81">
        <f t="shared" si="2873"/>
        <v>0</v>
      </c>
      <c r="AW3467" s="80">
        <f t="shared" si="2874"/>
        <v>0</v>
      </c>
      <c r="AX3467" s="210"/>
      <c r="AY3467" s="79">
        <f t="shared" si="2875"/>
        <v>0</v>
      </c>
      <c r="AZ3467" s="80">
        <f t="shared" si="2876"/>
        <v>0</v>
      </c>
      <c r="BA3467" s="81">
        <f t="shared" si="2877"/>
        <v>0</v>
      </c>
      <c r="BB3467" s="80">
        <f t="shared" si="2878"/>
        <v>0</v>
      </c>
      <c r="BC3467" s="80">
        <f t="shared" si="2879"/>
        <v>0</v>
      </c>
      <c r="BD3467" s="86">
        <f t="shared" si="2880"/>
        <v>0</v>
      </c>
    </row>
    <row r="3468" spans="2:56" x14ac:dyDescent="0.3">
      <c r="B3468" s="237" t="s">
        <v>221</v>
      </c>
      <c r="C3468" s="224"/>
      <c r="D3468" s="225"/>
      <c r="E3468" s="154">
        <f t="shared" si="2867"/>
        <v>0</v>
      </c>
      <c r="F3468" s="224"/>
      <c r="G3468" s="225"/>
      <c r="H3468" s="154">
        <f t="shared" si="2868"/>
        <v>0</v>
      </c>
      <c r="I3468" s="224"/>
      <c r="J3468" s="225"/>
      <c r="K3468" s="154">
        <f t="shared" si="2869"/>
        <v>0</v>
      </c>
      <c r="L3468" s="224"/>
      <c r="M3468" s="226"/>
      <c r="N3468" s="227"/>
      <c r="O3468" s="224"/>
      <c r="P3468" s="227"/>
      <c r="Q3468" s="148">
        <f t="shared" si="2870"/>
        <v>0</v>
      </c>
      <c r="R3468" s="227"/>
      <c r="S3468" s="227"/>
      <c r="T3468" s="149">
        <f t="shared" si="2881"/>
        <v>0</v>
      </c>
      <c r="U3468" s="216"/>
      <c r="V3468" s="224"/>
      <c r="W3468" s="227"/>
      <c r="X3468" s="148">
        <f t="shared" si="2871"/>
        <v>0</v>
      </c>
      <c r="Y3468" s="227"/>
      <c r="Z3468" s="227"/>
      <c r="AA3468" s="149">
        <f t="shared" si="2882"/>
        <v>0</v>
      </c>
      <c r="AB3468" s="216"/>
      <c r="AC3468" s="224"/>
      <c r="AD3468" s="227"/>
      <c r="AE3468" s="148">
        <f t="shared" si="2872"/>
        <v>0</v>
      </c>
      <c r="AF3468" s="227"/>
      <c r="AG3468" s="227"/>
      <c r="AH3468" s="149">
        <f t="shared" si="2883"/>
        <v>0</v>
      </c>
      <c r="AJ3468" s="217"/>
      <c r="AK3468" s="218"/>
      <c r="AL3468" s="219"/>
      <c r="AM3468" s="218"/>
      <c r="AN3468" s="219"/>
      <c r="AO3468" s="218"/>
      <c r="AP3468" s="219"/>
      <c r="AQ3468" s="218"/>
      <c r="AR3468" s="219"/>
      <c r="AS3468" s="218"/>
      <c r="AT3468" s="219"/>
      <c r="AU3468" s="218"/>
      <c r="AV3468" s="81">
        <f t="shared" si="2873"/>
        <v>0</v>
      </c>
      <c r="AW3468" s="80">
        <f t="shared" si="2874"/>
        <v>0</v>
      </c>
      <c r="AX3468" s="210"/>
      <c r="AY3468" s="79">
        <f t="shared" si="2875"/>
        <v>0</v>
      </c>
      <c r="AZ3468" s="80">
        <f t="shared" si="2876"/>
        <v>0</v>
      </c>
      <c r="BA3468" s="81">
        <f t="shared" si="2877"/>
        <v>0</v>
      </c>
      <c r="BB3468" s="80">
        <f t="shared" si="2878"/>
        <v>0</v>
      </c>
      <c r="BC3468" s="80">
        <f t="shared" si="2879"/>
        <v>0</v>
      </c>
      <c r="BD3468" s="86">
        <f t="shared" si="2880"/>
        <v>0</v>
      </c>
    </row>
    <row r="3469" spans="2:56" x14ac:dyDescent="0.3">
      <c r="B3469" s="237" t="s">
        <v>222</v>
      </c>
      <c r="C3469" s="224"/>
      <c r="D3469" s="225"/>
      <c r="E3469" s="154">
        <f t="shared" si="2867"/>
        <v>0</v>
      </c>
      <c r="F3469" s="224"/>
      <c r="G3469" s="225"/>
      <c r="H3469" s="154">
        <f t="shared" si="2868"/>
        <v>0</v>
      </c>
      <c r="I3469" s="224"/>
      <c r="J3469" s="225"/>
      <c r="K3469" s="154">
        <f t="shared" si="2869"/>
        <v>0</v>
      </c>
      <c r="L3469" s="224"/>
      <c r="M3469" s="226"/>
      <c r="N3469" s="227"/>
      <c r="O3469" s="224"/>
      <c r="P3469" s="227"/>
      <c r="Q3469" s="148">
        <f t="shared" si="2870"/>
        <v>0</v>
      </c>
      <c r="R3469" s="227"/>
      <c r="S3469" s="227"/>
      <c r="T3469" s="149">
        <f t="shared" si="2881"/>
        <v>0</v>
      </c>
      <c r="U3469" s="216"/>
      <c r="V3469" s="224"/>
      <c r="W3469" s="227"/>
      <c r="X3469" s="148">
        <f t="shared" si="2871"/>
        <v>0</v>
      </c>
      <c r="Y3469" s="227"/>
      <c r="Z3469" s="227"/>
      <c r="AA3469" s="149">
        <f t="shared" si="2882"/>
        <v>0</v>
      </c>
      <c r="AB3469" s="216"/>
      <c r="AC3469" s="224"/>
      <c r="AD3469" s="227"/>
      <c r="AE3469" s="148">
        <f t="shared" si="2872"/>
        <v>0</v>
      </c>
      <c r="AF3469" s="227"/>
      <c r="AG3469" s="227"/>
      <c r="AH3469" s="149">
        <f t="shared" si="2883"/>
        <v>0</v>
      </c>
      <c r="AJ3469" s="217"/>
      <c r="AK3469" s="218"/>
      <c r="AL3469" s="219"/>
      <c r="AM3469" s="218"/>
      <c r="AN3469" s="219"/>
      <c r="AO3469" s="218"/>
      <c r="AP3469" s="219"/>
      <c r="AQ3469" s="218"/>
      <c r="AR3469" s="219"/>
      <c r="AS3469" s="218"/>
      <c r="AT3469" s="219"/>
      <c r="AU3469" s="218"/>
      <c r="AV3469" s="81">
        <f t="shared" si="2873"/>
        <v>0</v>
      </c>
      <c r="AW3469" s="80">
        <f t="shared" si="2874"/>
        <v>0</v>
      </c>
      <c r="AX3469" s="210"/>
      <c r="AY3469" s="79">
        <f t="shared" si="2875"/>
        <v>0</v>
      </c>
      <c r="AZ3469" s="80">
        <f t="shared" si="2876"/>
        <v>0</v>
      </c>
      <c r="BA3469" s="81">
        <f t="shared" si="2877"/>
        <v>0</v>
      </c>
      <c r="BB3469" s="80">
        <f t="shared" si="2878"/>
        <v>0</v>
      </c>
      <c r="BC3469" s="80">
        <f t="shared" si="2879"/>
        <v>0</v>
      </c>
      <c r="BD3469" s="86">
        <f t="shared" si="2880"/>
        <v>0</v>
      </c>
    </row>
    <row r="3470" spans="2:56" x14ac:dyDescent="0.3">
      <c r="B3470" s="237" t="s">
        <v>223</v>
      </c>
      <c r="C3470" s="224"/>
      <c r="D3470" s="225"/>
      <c r="E3470" s="154">
        <f t="shared" si="2867"/>
        <v>0</v>
      </c>
      <c r="F3470" s="224"/>
      <c r="G3470" s="225"/>
      <c r="H3470" s="154">
        <f t="shared" si="2868"/>
        <v>0</v>
      </c>
      <c r="I3470" s="224"/>
      <c r="J3470" s="225"/>
      <c r="K3470" s="154">
        <f t="shared" si="2869"/>
        <v>0</v>
      </c>
      <c r="L3470" s="224"/>
      <c r="M3470" s="226"/>
      <c r="N3470" s="227"/>
      <c r="O3470" s="224"/>
      <c r="P3470" s="227"/>
      <c r="Q3470" s="148">
        <f t="shared" si="2870"/>
        <v>0</v>
      </c>
      <c r="R3470" s="227"/>
      <c r="S3470" s="227"/>
      <c r="T3470" s="149">
        <f t="shared" si="2881"/>
        <v>0</v>
      </c>
      <c r="U3470" s="216"/>
      <c r="V3470" s="224"/>
      <c r="W3470" s="227"/>
      <c r="X3470" s="148">
        <f t="shared" si="2871"/>
        <v>0</v>
      </c>
      <c r="Y3470" s="227"/>
      <c r="Z3470" s="227"/>
      <c r="AA3470" s="149">
        <f t="shared" si="2882"/>
        <v>0</v>
      </c>
      <c r="AB3470" s="216"/>
      <c r="AC3470" s="224"/>
      <c r="AD3470" s="227"/>
      <c r="AE3470" s="148">
        <f t="shared" si="2872"/>
        <v>0</v>
      </c>
      <c r="AF3470" s="227"/>
      <c r="AG3470" s="227"/>
      <c r="AH3470" s="149">
        <f t="shared" si="2883"/>
        <v>0</v>
      </c>
      <c r="AJ3470" s="217"/>
      <c r="AK3470" s="218"/>
      <c r="AL3470" s="219"/>
      <c r="AM3470" s="218"/>
      <c r="AN3470" s="219"/>
      <c r="AO3470" s="218"/>
      <c r="AP3470" s="219"/>
      <c r="AQ3470" s="218"/>
      <c r="AR3470" s="219"/>
      <c r="AS3470" s="218"/>
      <c r="AT3470" s="219"/>
      <c r="AU3470" s="218"/>
      <c r="AV3470" s="81">
        <f t="shared" si="2873"/>
        <v>0</v>
      </c>
      <c r="AW3470" s="80">
        <f t="shared" si="2874"/>
        <v>0</v>
      </c>
      <c r="AX3470" s="210"/>
      <c r="AY3470" s="79">
        <f t="shared" si="2875"/>
        <v>0</v>
      </c>
      <c r="AZ3470" s="80">
        <f t="shared" si="2876"/>
        <v>0</v>
      </c>
      <c r="BA3470" s="81">
        <f t="shared" si="2877"/>
        <v>0</v>
      </c>
      <c r="BB3470" s="80">
        <f t="shared" si="2878"/>
        <v>0</v>
      </c>
      <c r="BC3470" s="80">
        <f t="shared" si="2879"/>
        <v>0</v>
      </c>
      <c r="BD3470" s="86">
        <f t="shared" si="2880"/>
        <v>0</v>
      </c>
    </row>
    <row r="3471" spans="2:56" x14ac:dyDescent="0.3">
      <c r="B3471" s="237" t="s">
        <v>224</v>
      </c>
      <c r="C3471" s="224"/>
      <c r="D3471" s="225"/>
      <c r="E3471" s="154">
        <f t="shared" si="2867"/>
        <v>0</v>
      </c>
      <c r="F3471" s="224"/>
      <c r="G3471" s="225"/>
      <c r="H3471" s="154">
        <f t="shared" si="2868"/>
        <v>0</v>
      </c>
      <c r="I3471" s="224"/>
      <c r="J3471" s="225"/>
      <c r="K3471" s="154">
        <f t="shared" si="2869"/>
        <v>0</v>
      </c>
      <c r="L3471" s="224"/>
      <c r="M3471" s="226"/>
      <c r="N3471" s="227"/>
      <c r="O3471" s="224"/>
      <c r="P3471" s="227"/>
      <c r="Q3471" s="148">
        <f t="shared" si="2870"/>
        <v>0</v>
      </c>
      <c r="R3471" s="227"/>
      <c r="S3471" s="227"/>
      <c r="T3471" s="149">
        <f t="shared" si="2881"/>
        <v>0</v>
      </c>
      <c r="U3471" s="216"/>
      <c r="V3471" s="224"/>
      <c r="W3471" s="227"/>
      <c r="X3471" s="148">
        <f t="shared" si="2871"/>
        <v>0</v>
      </c>
      <c r="Y3471" s="227"/>
      <c r="Z3471" s="227"/>
      <c r="AA3471" s="149">
        <f t="shared" si="2882"/>
        <v>0</v>
      </c>
      <c r="AB3471" s="216"/>
      <c r="AC3471" s="224"/>
      <c r="AD3471" s="227"/>
      <c r="AE3471" s="148">
        <f t="shared" si="2872"/>
        <v>0</v>
      </c>
      <c r="AF3471" s="227"/>
      <c r="AG3471" s="227"/>
      <c r="AH3471" s="149">
        <f t="shared" si="2883"/>
        <v>0</v>
      </c>
      <c r="AJ3471" s="217"/>
      <c r="AK3471" s="218"/>
      <c r="AL3471" s="219"/>
      <c r="AM3471" s="218"/>
      <c r="AN3471" s="219"/>
      <c r="AO3471" s="218"/>
      <c r="AP3471" s="219"/>
      <c r="AQ3471" s="218"/>
      <c r="AR3471" s="219"/>
      <c r="AS3471" s="218"/>
      <c r="AT3471" s="219"/>
      <c r="AU3471" s="218"/>
      <c r="AV3471" s="81">
        <f t="shared" si="2873"/>
        <v>0</v>
      </c>
      <c r="AW3471" s="80">
        <f t="shared" si="2874"/>
        <v>0</v>
      </c>
      <c r="AX3471" s="210"/>
      <c r="AY3471" s="79">
        <f t="shared" si="2875"/>
        <v>0</v>
      </c>
      <c r="AZ3471" s="80">
        <f t="shared" si="2876"/>
        <v>0</v>
      </c>
      <c r="BA3471" s="81">
        <f t="shared" si="2877"/>
        <v>0</v>
      </c>
      <c r="BB3471" s="80">
        <f t="shared" si="2878"/>
        <v>0</v>
      </c>
      <c r="BC3471" s="80">
        <f t="shared" si="2879"/>
        <v>0</v>
      </c>
      <c r="BD3471" s="86">
        <f t="shared" si="2880"/>
        <v>0</v>
      </c>
    </row>
    <row r="3472" spans="2:56" x14ac:dyDescent="0.3">
      <c r="B3472" s="237" t="s">
        <v>225</v>
      </c>
      <c r="C3472" s="224"/>
      <c r="D3472" s="225"/>
      <c r="E3472" s="154">
        <f t="shared" si="2867"/>
        <v>0</v>
      </c>
      <c r="F3472" s="224"/>
      <c r="G3472" s="225"/>
      <c r="H3472" s="154">
        <f t="shared" si="2868"/>
        <v>0</v>
      </c>
      <c r="I3472" s="224"/>
      <c r="J3472" s="225"/>
      <c r="K3472" s="154">
        <f t="shared" si="2869"/>
        <v>0</v>
      </c>
      <c r="L3472" s="224"/>
      <c r="M3472" s="226"/>
      <c r="N3472" s="227"/>
      <c r="O3472" s="224"/>
      <c r="P3472" s="227"/>
      <c r="Q3472" s="148">
        <f t="shared" si="2870"/>
        <v>0</v>
      </c>
      <c r="R3472" s="227"/>
      <c r="S3472" s="227"/>
      <c r="T3472" s="149">
        <f t="shared" si="2881"/>
        <v>0</v>
      </c>
      <c r="U3472" s="216"/>
      <c r="V3472" s="224"/>
      <c r="W3472" s="227"/>
      <c r="X3472" s="148">
        <f t="shared" si="2871"/>
        <v>0</v>
      </c>
      <c r="Y3472" s="227"/>
      <c r="Z3472" s="227"/>
      <c r="AA3472" s="149">
        <f t="shared" si="2882"/>
        <v>0</v>
      </c>
      <c r="AB3472" s="216"/>
      <c r="AC3472" s="224"/>
      <c r="AD3472" s="227"/>
      <c r="AE3472" s="148">
        <f t="shared" si="2872"/>
        <v>0</v>
      </c>
      <c r="AF3472" s="227"/>
      <c r="AG3472" s="227"/>
      <c r="AH3472" s="149">
        <f t="shared" si="2883"/>
        <v>0</v>
      </c>
      <c r="AJ3472" s="217"/>
      <c r="AK3472" s="218"/>
      <c r="AL3472" s="219"/>
      <c r="AM3472" s="218"/>
      <c r="AN3472" s="219"/>
      <c r="AO3472" s="218"/>
      <c r="AP3472" s="219"/>
      <c r="AQ3472" s="218"/>
      <c r="AR3472" s="219"/>
      <c r="AS3472" s="218"/>
      <c r="AT3472" s="219"/>
      <c r="AU3472" s="218"/>
      <c r="AV3472" s="81">
        <f t="shared" si="2873"/>
        <v>0</v>
      </c>
      <c r="AW3472" s="80">
        <f t="shared" si="2874"/>
        <v>0</v>
      </c>
      <c r="AX3472" s="210"/>
      <c r="AY3472" s="79">
        <f t="shared" si="2875"/>
        <v>0</v>
      </c>
      <c r="AZ3472" s="80">
        <f t="shared" si="2876"/>
        <v>0</v>
      </c>
      <c r="BA3472" s="81">
        <f t="shared" si="2877"/>
        <v>0</v>
      </c>
      <c r="BB3472" s="80">
        <f t="shared" si="2878"/>
        <v>0</v>
      </c>
      <c r="BC3472" s="80">
        <f t="shared" si="2879"/>
        <v>0</v>
      </c>
      <c r="BD3472" s="86">
        <f t="shared" si="2880"/>
        <v>0</v>
      </c>
    </row>
    <row r="3473" spans="2:56" x14ac:dyDescent="0.3">
      <c r="B3473" s="237" t="s">
        <v>226</v>
      </c>
      <c r="C3473" s="224"/>
      <c r="D3473" s="225"/>
      <c r="E3473" s="154">
        <f t="shared" ref="E3473:E3478" si="2906">IFERROR(D3473/C3473,0)</f>
        <v>0</v>
      </c>
      <c r="F3473" s="224"/>
      <c r="G3473" s="225"/>
      <c r="H3473" s="154">
        <f t="shared" ref="H3473:H3478" si="2907">IFERROR(G3473/F3473,0)</f>
        <v>0</v>
      </c>
      <c r="I3473" s="224"/>
      <c r="J3473" s="225"/>
      <c r="K3473" s="154">
        <f t="shared" ref="K3473:K3478" si="2908">IFERROR(J3473/I3473,0)</f>
        <v>0</v>
      </c>
      <c r="L3473" s="224"/>
      <c r="M3473" s="226"/>
      <c r="N3473" s="227"/>
      <c r="O3473" s="224"/>
      <c r="P3473" s="227"/>
      <c r="Q3473" s="148">
        <f t="shared" ref="Q3473:Q3483" si="2909">SUM(O3473:P3473)</f>
        <v>0</v>
      </c>
      <c r="R3473" s="227"/>
      <c r="S3473" s="227"/>
      <c r="T3473" s="149">
        <f t="shared" si="2881"/>
        <v>0</v>
      </c>
      <c r="U3473" s="216"/>
      <c r="V3473" s="224"/>
      <c r="W3473" s="227"/>
      <c r="X3473" s="148">
        <f t="shared" ref="X3473:X3483" si="2910">SUM(V3473:W3473)</f>
        <v>0</v>
      </c>
      <c r="Y3473" s="227"/>
      <c r="Z3473" s="227"/>
      <c r="AA3473" s="149">
        <f t="shared" si="2882"/>
        <v>0</v>
      </c>
      <c r="AB3473" s="216"/>
      <c r="AC3473" s="224"/>
      <c r="AD3473" s="227"/>
      <c r="AE3473" s="148">
        <f t="shared" ref="AE3473:AE3483" si="2911">SUM(AC3473:AD3473)</f>
        <v>0</v>
      </c>
      <c r="AF3473" s="227"/>
      <c r="AG3473" s="227"/>
      <c r="AH3473" s="149">
        <f t="shared" si="2883"/>
        <v>0</v>
      </c>
      <c r="AJ3473" s="217"/>
      <c r="AK3473" s="218"/>
      <c r="AL3473" s="219"/>
      <c r="AM3473" s="218"/>
      <c r="AN3473" s="219"/>
      <c r="AO3473" s="218"/>
      <c r="AP3473" s="219"/>
      <c r="AQ3473" s="218"/>
      <c r="AR3473" s="219"/>
      <c r="AS3473" s="218"/>
      <c r="AT3473" s="219"/>
      <c r="AU3473" s="218"/>
      <c r="AV3473" s="81">
        <f t="shared" ref="AV3473:AV3483" si="2912">SUM(AJ3473:AU3473)</f>
        <v>0</v>
      </c>
      <c r="AW3473" s="80">
        <f t="shared" ref="AW3473:AW3478" si="2913">T3473-AV3473</f>
        <v>0</v>
      </c>
      <c r="AX3473" s="210"/>
      <c r="AY3473" s="79">
        <f t="shared" ref="AY3473:AY3478" si="2914">SUM(AJ3473:AL3473)</f>
        <v>0</v>
      </c>
      <c r="AZ3473" s="80">
        <f t="shared" ref="AZ3473:AZ3478" si="2915">SUM(AM3473:AO3473)</f>
        <v>0</v>
      </c>
      <c r="BA3473" s="81">
        <f t="shared" ref="BA3473:BA3478" si="2916">SUM(AP3473:AR3473)</f>
        <v>0</v>
      </c>
      <c r="BB3473" s="80">
        <f t="shared" ref="BB3473:BB3478" si="2917">SUM(AS3473:AU3473)</f>
        <v>0</v>
      </c>
      <c r="BC3473" s="80">
        <f t="shared" ref="BC3473:BC3483" si="2918">SUM(AY3473,AZ3473,BA3473,BB3473)</f>
        <v>0</v>
      </c>
      <c r="BD3473" s="86">
        <f t="shared" ref="BD3473:BD3478" si="2919">T3473-BC3473</f>
        <v>0</v>
      </c>
    </row>
    <row r="3474" spans="2:56" x14ac:dyDescent="0.3">
      <c r="B3474" s="221" t="s">
        <v>227</v>
      </c>
      <c r="C3474" s="238"/>
      <c r="D3474" s="239"/>
      <c r="E3474" s="91">
        <f t="shared" si="2906"/>
        <v>0</v>
      </c>
      <c r="F3474" s="238"/>
      <c r="G3474" s="239"/>
      <c r="H3474" s="91">
        <f t="shared" si="2907"/>
        <v>0</v>
      </c>
      <c r="I3474" s="238"/>
      <c r="J3474" s="239"/>
      <c r="K3474" s="91">
        <f t="shared" si="2908"/>
        <v>0</v>
      </c>
      <c r="L3474" s="238"/>
      <c r="M3474" s="240"/>
      <c r="N3474" s="241"/>
      <c r="O3474" s="238"/>
      <c r="P3474" s="241"/>
      <c r="Q3474" s="171">
        <f t="shared" si="2909"/>
        <v>0</v>
      </c>
      <c r="R3474" s="242"/>
      <c r="S3474" s="242"/>
      <c r="T3474" s="172">
        <f t="shared" ref="T3474:T3483" si="2920">SUM(Q3474:S3474)</f>
        <v>0</v>
      </c>
      <c r="U3474" s="231"/>
      <c r="V3474" s="238"/>
      <c r="W3474" s="241"/>
      <c r="X3474" s="171">
        <f t="shared" si="2910"/>
        <v>0</v>
      </c>
      <c r="Y3474" s="242"/>
      <c r="Z3474" s="242"/>
      <c r="AA3474" s="172">
        <f t="shared" ref="AA3474:AA3483" si="2921">SUM(X3474:Z3474)</f>
        <v>0</v>
      </c>
      <c r="AB3474" s="231"/>
      <c r="AC3474" s="238"/>
      <c r="AD3474" s="241"/>
      <c r="AE3474" s="171">
        <f t="shared" si="2911"/>
        <v>0</v>
      </c>
      <c r="AF3474" s="242"/>
      <c r="AG3474" s="242"/>
      <c r="AH3474" s="172">
        <f t="shared" ref="AH3474:AH3483" si="2922">SUM(AE3474:AG3474)</f>
        <v>0</v>
      </c>
      <c r="AJ3474" s="217"/>
      <c r="AK3474" s="218"/>
      <c r="AL3474" s="219"/>
      <c r="AM3474" s="218"/>
      <c r="AN3474" s="219"/>
      <c r="AO3474" s="218"/>
      <c r="AP3474" s="219"/>
      <c r="AQ3474" s="218"/>
      <c r="AR3474" s="219"/>
      <c r="AS3474" s="218"/>
      <c r="AT3474" s="219"/>
      <c r="AU3474" s="218"/>
      <c r="AV3474" s="93">
        <f t="shared" si="2912"/>
        <v>0</v>
      </c>
      <c r="AW3474" s="92">
        <f t="shared" si="2913"/>
        <v>0</v>
      </c>
      <c r="AX3474" s="210"/>
      <c r="AY3474" s="90">
        <f t="shared" si="2914"/>
        <v>0</v>
      </c>
      <c r="AZ3474" s="92">
        <f t="shared" si="2915"/>
        <v>0</v>
      </c>
      <c r="BA3474" s="93">
        <f t="shared" si="2916"/>
        <v>0</v>
      </c>
      <c r="BB3474" s="92">
        <f t="shared" si="2917"/>
        <v>0</v>
      </c>
      <c r="BC3474" s="92">
        <f t="shared" si="2918"/>
        <v>0</v>
      </c>
      <c r="BD3474" s="96">
        <f t="shared" si="2919"/>
        <v>0</v>
      </c>
    </row>
    <row r="3475" spans="2:56" x14ac:dyDescent="0.3">
      <c r="B3475" s="221" t="s">
        <v>228</v>
      </c>
      <c r="C3475" s="238"/>
      <c r="D3475" s="239"/>
      <c r="E3475" s="91">
        <f t="shared" si="2906"/>
        <v>0</v>
      </c>
      <c r="F3475" s="238"/>
      <c r="G3475" s="239"/>
      <c r="H3475" s="91">
        <f t="shared" si="2907"/>
        <v>0</v>
      </c>
      <c r="I3475" s="238"/>
      <c r="J3475" s="239"/>
      <c r="K3475" s="91">
        <f t="shared" si="2908"/>
        <v>0</v>
      </c>
      <c r="L3475" s="238"/>
      <c r="M3475" s="240"/>
      <c r="N3475" s="241"/>
      <c r="O3475" s="238"/>
      <c r="P3475" s="241"/>
      <c r="Q3475" s="171">
        <f t="shared" si="2909"/>
        <v>0</v>
      </c>
      <c r="R3475" s="242"/>
      <c r="S3475" s="242"/>
      <c r="T3475" s="172">
        <f t="shared" si="2920"/>
        <v>0</v>
      </c>
      <c r="U3475" s="231"/>
      <c r="V3475" s="238"/>
      <c r="W3475" s="241"/>
      <c r="X3475" s="171">
        <f t="shared" si="2910"/>
        <v>0</v>
      </c>
      <c r="Y3475" s="242"/>
      <c r="Z3475" s="242"/>
      <c r="AA3475" s="172">
        <f t="shared" si="2921"/>
        <v>0</v>
      </c>
      <c r="AB3475" s="231"/>
      <c r="AC3475" s="238"/>
      <c r="AD3475" s="241"/>
      <c r="AE3475" s="171">
        <f t="shared" si="2911"/>
        <v>0</v>
      </c>
      <c r="AF3475" s="242"/>
      <c r="AG3475" s="242"/>
      <c r="AH3475" s="172">
        <f t="shared" si="2922"/>
        <v>0</v>
      </c>
      <c r="AJ3475" s="217"/>
      <c r="AK3475" s="218"/>
      <c r="AL3475" s="219"/>
      <c r="AM3475" s="218"/>
      <c r="AN3475" s="219"/>
      <c r="AO3475" s="218"/>
      <c r="AP3475" s="219"/>
      <c r="AQ3475" s="218"/>
      <c r="AR3475" s="219"/>
      <c r="AS3475" s="218"/>
      <c r="AT3475" s="219"/>
      <c r="AU3475" s="218"/>
      <c r="AV3475" s="93">
        <f t="shared" si="2912"/>
        <v>0</v>
      </c>
      <c r="AW3475" s="92">
        <f t="shared" si="2913"/>
        <v>0</v>
      </c>
      <c r="AX3475" s="210"/>
      <c r="AY3475" s="90">
        <f t="shared" si="2914"/>
        <v>0</v>
      </c>
      <c r="AZ3475" s="92">
        <f t="shared" si="2915"/>
        <v>0</v>
      </c>
      <c r="BA3475" s="93">
        <f t="shared" si="2916"/>
        <v>0</v>
      </c>
      <c r="BB3475" s="92">
        <f t="shared" si="2917"/>
        <v>0</v>
      </c>
      <c r="BC3475" s="92">
        <f t="shared" si="2918"/>
        <v>0</v>
      </c>
      <c r="BD3475" s="96">
        <f t="shared" si="2919"/>
        <v>0</v>
      </c>
    </row>
    <row r="3476" spans="2:56" x14ac:dyDescent="0.3">
      <c r="B3476" s="221" t="s">
        <v>229</v>
      </c>
      <c r="C3476" s="238"/>
      <c r="D3476" s="239"/>
      <c r="E3476" s="91">
        <f t="shared" si="2906"/>
        <v>0</v>
      </c>
      <c r="F3476" s="238"/>
      <c r="G3476" s="239"/>
      <c r="H3476" s="91">
        <f t="shared" si="2907"/>
        <v>0</v>
      </c>
      <c r="I3476" s="238"/>
      <c r="J3476" s="239"/>
      <c r="K3476" s="91">
        <f t="shared" si="2908"/>
        <v>0</v>
      </c>
      <c r="L3476" s="238"/>
      <c r="M3476" s="240"/>
      <c r="N3476" s="241"/>
      <c r="O3476" s="238"/>
      <c r="P3476" s="241"/>
      <c r="Q3476" s="171">
        <f t="shared" si="2909"/>
        <v>0</v>
      </c>
      <c r="R3476" s="242"/>
      <c r="S3476" s="242"/>
      <c r="T3476" s="172">
        <f t="shared" si="2920"/>
        <v>0</v>
      </c>
      <c r="U3476" s="231"/>
      <c r="V3476" s="238"/>
      <c r="W3476" s="241"/>
      <c r="X3476" s="171">
        <f t="shared" si="2910"/>
        <v>0</v>
      </c>
      <c r="Y3476" s="242"/>
      <c r="Z3476" s="242"/>
      <c r="AA3476" s="172">
        <f t="shared" si="2921"/>
        <v>0</v>
      </c>
      <c r="AB3476" s="231"/>
      <c r="AC3476" s="238"/>
      <c r="AD3476" s="241"/>
      <c r="AE3476" s="171">
        <f t="shared" si="2911"/>
        <v>0</v>
      </c>
      <c r="AF3476" s="242"/>
      <c r="AG3476" s="242"/>
      <c r="AH3476" s="172">
        <f t="shared" si="2922"/>
        <v>0</v>
      </c>
      <c r="AJ3476" s="217"/>
      <c r="AK3476" s="218"/>
      <c r="AL3476" s="219"/>
      <c r="AM3476" s="218"/>
      <c r="AN3476" s="219"/>
      <c r="AO3476" s="218"/>
      <c r="AP3476" s="219"/>
      <c r="AQ3476" s="218"/>
      <c r="AR3476" s="219"/>
      <c r="AS3476" s="218"/>
      <c r="AT3476" s="219"/>
      <c r="AU3476" s="218"/>
      <c r="AV3476" s="93">
        <f t="shared" si="2912"/>
        <v>0</v>
      </c>
      <c r="AW3476" s="92">
        <f t="shared" si="2913"/>
        <v>0</v>
      </c>
      <c r="AX3476" s="210"/>
      <c r="AY3476" s="90">
        <f t="shared" si="2914"/>
        <v>0</v>
      </c>
      <c r="AZ3476" s="92">
        <f t="shared" si="2915"/>
        <v>0</v>
      </c>
      <c r="BA3476" s="93">
        <f t="shared" si="2916"/>
        <v>0</v>
      </c>
      <c r="BB3476" s="92">
        <f t="shared" si="2917"/>
        <v>0</v>
      </c>
      <c r="BC3476" s="92">
        <f t="shared" si="2918"/>
        <v>0</v>
      </c>
      <c r="BD3476" s="96">
        <f t="shared" si="2919"/>
        <v>0</v>
      </c>
    </row>
    <row r="3477" spans="2:56" x14ac:dyDescent="0.3">
      <c r="B3477" s="221" t="s">
        <v>230</v>
      </c>
      <c r="C3477" s="238"/>
      <c r="D3477" s="239"/>
      <c r="E3477" s="91">
        <f t="shared" si="2906"/>
        <v>0</v>
      </c>
      <c r="F3477" s="238"/>
      <c r="G3477" s="239"/>
      <c r="H3477" s="91">
        <f t="shared" si="2907"/>
        <v>0</v>
      </c>
      <c r="I3477" s="238"/>
      <c r="J3477" s="239"/>
      <c r="K3477" s="91">
        <f t="shared" si="2908"/>
        <v>0</v>
      </c>
      <c r="L3477" s="238"/>
      <c r="M3477" s="240"/>
      <c r="N3477" s="241"/>
      <c r="O3477" s="238"/>
      <c r="P3477" s="241"/>
      <c r="Q3477" s="171">
        <f t="shared" si="2909"/>
        <v>0</v>
      </c>
      <c r="R3477" s="242"/>
      <c r="S3477" s="242"/>
      <c r="T3477" s="172">
        <f t="shared" si="2920"/>
        <v>0</v>
      </c>
      <c r="U3477" s="231"/>
      <c r="V3477" s="238"/>
      <c r="W3477" s="241"/>
      <c r="X3477" s="171">
        <f t="shared" si="2910"/>
        <v>0</v>
      </c>
      <c r="Y3477" s="242"/>
      <c r="Z3477" s="242"/>
      <c r="AA3477" s="172">
        <f t="shared" si="2921"/>
        <v>0</v>
      </c>
      <c r="AB3477" s="231"/>
      <c r="AC3477" s="238"/>
      <c r="AD3477" s="241"/>
      <c r="AE3477" s="171">
        <f t="shared" si="2911"/>
        <v>0</v>
      </c>
      <c r="AF3477" s="242"/>
      <c r="AG3477" s="242"/>
      <c r="AH3477" s="172">
        <f t="shared" si="2922"/>
        <v>0</v>
      </c>
      <c r="AJ3477" s="217"/>
      <c r="AK3477" s="218"/>
      <c r="AL3477" s="219"/>
      <c r="AM3477" s="218"/>
      <c r="AN3477" s="219"/>
      <c r="AO3477" s="218"/>
      <c r="AP3477" s="219"/>
      <c r="AQ3477" s="218"/>
      <c r="AR3477" s="219"/>
      <c r="AS3477" s="218"/>
      <c r="AT3477" s="219"/>
      <c r="AU3477" s="218"/>
      <c r="AV3477" s="93">
        <f t="shared" si="2912"/>
        <v>0</v>
      </c>
      <c r="AW3477" s="92">
        <f t="shared" si="2913"/>
        <v>0</v>
      </c>
      <c r="AX3477" s="210"/>
      <c r="AY3477" s="90">
        <f t="shared" si="2914"/>
        <v>0</v>
      </c>
      <c r="AZ3477" s="92">
        <f t="shared" si="2915"/>
        <v>0</v>
      </c>
      <c r="BA3477" s="93">
        <f t="shared" si="2916"/>
        <v>0</v>
      </c>
      <c r="BB3477" s="92">
        <f t="shared" si="2917"/>
        <v>0</v>
      </c>
      <c r="BC3477" s="92">
        <f t="shared" si="2918"/>
        <v>0</v>
      </c>
      <c r="BD3477" s="96">
        <f t="shared" si="2919"/>
        <v>0</v>
      </c>
    </row>
    <row r="3478" spans="2:56" x14ac:dyDescent="0.3">
      <c r="B3478" s="221" t="s">
        <v>231</v>
      </c>
      <c r="C3478" s="238"/>
      <c r="D3478" s="239"/>
      <c r="E3478" s="91">
        <f t="shared" si="2906"/>
        <v>0</v>
      </c>
      <c r="F3478" s="238"/>
      <c r="G3478" s="239"/>
      <c r="H3478" s="91">
        <f t="shared" si="2907"/>
        <v>0</v>
      </c>
      <c r="I3478" s="238"/>
      <c r="J3478" s="239"/>
      <c r="K3478" s="91">
        <f t="shared" si="2908"/>
        <v>0</v>
      </c>
      <c r="L3478" s="238"/>
      <c r="M3478" s="240"/>
      <c r="N3478" s="241"/>
      <c r="O3478" s="238"/>
      <c r="P3478" s="241"/>
      <c r="Q3478" s="171">
        <f t="shared" si="2909"/>
        <v>0</v>
      </c>
      <c r="R3478" s="242"/>
      <c r="S3478" s="242"/>
      <c r="T3478" s="172">
        <f t="shared" si="2920"/>
        <v>0</v>
      </c>
      <c r="U3478" s="231"/>
      <c r="V3478" s="238"/>
      <c r="W3478" s="241"/>
      <c r="X3478" s="171">
        <f t="shared" si="2910"/>
        <v>0</v>
      </c>
      <c r="Y3478" s="242"/>
      <c r="Z3478" s="242"/>
      <c r="AA3478" s="172">
        <f t="shared" si="2921"/>
        <v>0</v>
      </c>
      <c r="AB3478" s="231"/>
      <c r="AC3478" s="238"/>
      <c r="AD3478" s="241"/>
      <c r="AE3478" s="171">
        <f t="shared" si="2911"/>
        <v>0</v>
      </c>
      <c r="AF3478" s="242"/>
      <c r="AG3478" s="242"/>
      <c r="AH3478" s="172">
        <f t="shared" si="2922"/>
        <v>0</v>
      </c>
      <c r="AJ3478" s="217"/>
      <c r="AK3478" s="218"/>
      <c r="AL3478" s="219"/>
      <c r="AM3478" s="218"/>
      <c r="AN3478" s="219"/>
      <c r="AO3478" s="218"/>
      <c r="AP3478" s="219"/>
      <c r="AQ3478" s="218"/>
      <c r="AR3478" s="219"/>
      <c r="AS3478" s="218"/>
      <c r="AT3478" s="219"/>
      <c r="AU3478" s="218"/>
      <c r="AV3478" s="93">
        <f t="shared" si="2912"/>
        <v>0</v>
      </c>
      <c r="AW3478" s="92">
        <f t="shared" si="2913"/>
        <v>0</v>
      </c>
      <c r="AX3478" s="210"/>
      <c r="AY3478" s="90">
        <f t="shared" si="2914"/>
        <v>0</v>
      </c>
      <c r="AZ3478" s="92">
        <f t="shared" si="2915"/>
        <v>0</v>
      </c>
      <c r="BA3478" s="93">
        <f t="shared" si="2916"/>
        <v>0</v>
      </c>
      <c r="BB3478" s="92">
        <f t="shared" si="2917"/>
        <v>0</v>
      </c>
      <c r="BC3478" s="92">
        <f t="shared" si="2918"/>
        <v>0</v>
      </c>
      <c r="BD3478" s="96">
        <f t="shared" si="2919"/>
        <v>0</v>
      </c>
    </row>
    <row r="3479" spans="2:56" x14ac:dyDescent="0.3">
      <c r="B3479" s="243" t="s">
        <v>232</v>
      </c>
      <c r="C3479" s="238"/>
      <c r="D3479" s="239"/>
      <c r="E3479" s="244"/>
      <c r="F3479" s="238"/>
      <c r="G3479" s="239"/>
      <c r="H3479" s="244"/>
      <c r="I3479" s="238"/>
      <c r="J3479" s="239"/>
      <c r="K3479" s="244"/>
      <c r="L3479" s="238"/>
      <c r="M3479" s="240"/>
      <c r="N3479" s="241"/>
      <c r="O3479" s="238"/>
      <c r="P3479" s="241"/>
      <c r="Q3479" s="171"/>
      <c r="R3479" s="242"/>
      <c r="S3479" s="242"/>
      <c r="T3479" s="172"/>
      <c r="U3479" s="231"/>
      <c r="V3479" s="238"/>
      <c r="W3479" s="241"/>
      <c r="X3479" s="171"/>
      <c r="Y3479" s="242"/>
      <c r="Z3479" s="242"/>
      <c r="AA3479" s="172"/>
      <c r="AB3479" s="231"/>
      <c r="AC3479" s="238"/>
      <c r="AD3479" s="241"/>
      <c r="AE3479" s="171"/>
      <c r="AF3479" s="242"/>
      <c r="AG3479" s="242"/>
      <c r="AH3479" s="172"/>
      <c r="AJ3479" s="239"/>
      <c r="AK3479" s="240"/>
      <c r="AL3479" s="241"/>
      <c r="AM3479" s="240"/>
      <c r="AN3479" s="241"/>
      <c r="AO3479" s="240"/>
      <c r="AP3479" s="241"/>
      <c r="AQ3479" s="240"/>
      <c r="AR3479" s="241"/>
      <c r="AS3479" s="240"/>
      <c r="AT3479" s="241"/>
      <c r="AU3479" s="240"/>
      <c r="AV3479" s="93"/>
      <c r="AW3479" s="92"/>
      <c r="AX3479" s="210"/>
      <c r="AY3479" s="90"/>
      <c r="AZ3479" s="92"/>
      <c r="BA3479" s="93"/>
      <c r="BB3479" s="92"/>
      <c r="BC3479" s="92"/>
      <c r="BD3479" s="96"/>
    </row>
    <row r="3480" spans="2:56" x14ac:dyDescent="0.3">
      <c r="B3480" s="245" t="s">
        <v>233</v>
      </c>
      <c r="C3480" s="238"/>
      <c r="D3480" s="239"/>
      <c r="E3480" s="91">
        <f>IFERROR(D3480/C3480,0)</f>
        <v>0</v>
      </c>
      <c r="F3480" s="238"/>
      <c r="G3480" s="239"/>
      <c r="H3480" s="91">
        <f>IFERROR(G3480/F3480,0)</f>
        <v>0</v>
      </c>
      <c r="I3480" s="238"/>
      <c r="J3480" s="239"/>
      <c r="K3480" s="91">
        <f>IFERROR(J3480/I3480,0)</f>
        <v>0</v>
      </c>
      <c r="L3480" s="238"/>
      <c r="M3480" s="240"/>
      <c r="N3480" s="241"/>
      <c r="O3480" s="238"/>
      <c r="P3480" s="241"/>
      <c r="Q3480" s="171">
        <f t="shared" si="2909"/>
        <v>0</v>
      </c>
      <c r="R3480" s="242"/>
      <c r="S3480" s="242"/>
      <c r="T3480" s="172">
        <f t="shared" si="2920"/>
        <v>0</v>
      </c>
      <c r="U3480" s="231"/>
      <c r="V3480" s="238"/>
      <c r="W3480" s="241"/>
      <c r="X3480" s="171">
        <f t="shared" si="2910"/>
        <v>0</v>
      </c>
      <c r="Y3480" s="242"/>
      <c r="Z3480" s="242"/>
      <c r="AA3480" s="172">
        <f t="shared" si="2921"/>
        <v>0</v>
      </c>
      <c r="AB3480" s="231"/>
      <c r="AC3480" s="238"/>
      <c r="AD3480" s="241"/>
      <c r="AE3480" s="171">
        <f t="shared" si="2911"/>
        <v>0</v>
      </c>
      <c r="AF3480" s="242"/>
      <c r="AG3480" s="242"/>
      <c r="AH3480" s="172">
        <f t="shared" si="2922"/>
        <v>0</v>
      </c>
      <c r="AJ3480" s="239"/>
      <c r="AK3480" s="240"/>
      <c r="AL3480" s="241"/>
      <c r="AM3480" s="240"/>
      <c r="AN3480" s="241"/>
      <c r="AO3480" s="240"/>
      <c r="AP3480" s="241"/>
      <c r="AQ3480" s="240"/>
      <c r="AR3480" s="241"/>
      <c r="AS3480" s="240"/>
      <c r="AT3480" s="241"/>
      <c r="AU3480" s="240"/>
      <c r="AV3480" s="93">
        <f t="shared" si="2912"/>
        <v>0</v>
      </c>
      <c r="AW3480" s="92">
        <f>T3480-AV3480</f>
        <v>0</v>
      </c>
      <c r="AX3480" s="210"/>
      <c r="AY3480" s="90">
        <f>SUM(AJ3480:AL3480)</f>
        <v>0</v>
      </c>
      <c r="AZ3480" s="92">
        <f>SUM(AM3480:AO3480)</f>
        <v>0</v>
      </c>
      <c r="BA3480" s="93">
        <f>SUM(AP3480:AR3480)</f>
        <v>0</v>
      </c>
      <c r="BB3480" s="92">
        <f>SUM(AS3480:AU3480)</f>
        <v>0</v>
      </c>
      <c r="BC3480" s="92">
        <f t="shared" si="2918"/>
        <v>0</v>
      </c>
      <c r="BD3480" s="96">
        <f>T3480-BC3480</f>
        <v>0</v>
      </c>
    </row>
    <row r="3481" spans="2:56" x14ac:dyDescent="0.3">
      <c r="B3481" s="245" t="s">
        <v>234</v>
      </c>
      <c r="C3481" s="238"/>
      <c r="D3481" s="239"/>
      <c r="E3481" s="91">
        <f>IFERROR(D3481/C3481,0)</f>
        <v>0</v>
      </c>
      <c r="F3481" s="238"/>
      <c r="G3481" s="239"/>
      <c r="H3481" s="91">
        <f>IFERROR(G3481/F3481,0)</f>
        <v>0</v>
      </c>
      <c r="I3481" s="238"/>
      <c r="J3481" s="239"/>
      <c r="K3481" s="91">
        <f>IFERROR(J3481/I3481,0)</f>
        <v>0</v>
      </c>
      <c r="L3481" s="238"/>
      <c r="M3481" s="240"/>
      <c r="N3481" s="241"/>
      <c r="O3481" s="238"/>
      <c r="P3481" s="241"/>
      <c r="Q3481" s="171">
        <f t="shared" si="2909"/>
        <v>0</v>
      </c>
      <c r="R3481" s="242"/>
      <c r="S3481" s="242"/>
      <c r="T3481" s="172">
        <f t="shared" si="2920"/>
        <v>0</v>
      </c>
      <c r="U3481" s="231"/>
      <c r="V3481" s="238"/>
      <c r="W3481" s="241"/>
      <c r="X3481" s="171">
        <f t="shared" si="2910"/>
        <v>0</v>
      </c>
      <c r="Y3481" s="242"/>
      <c r="Z3481" s="242"/>
      <c r="AA3481" s="172">
        <f t="shared" si="2921"/>
        <v>0</v>
      </c>
      <c r="AB3481" s="231"/>
      <c r="AC3481" s="238"/>
      <c r="AD3481" s="241"/>
      <c r="AE3481" s="171">
        <f t="shared" si="2911"/>
        <v>0</v>
      </c>
      <c r="AF3481" s="242"/>
      <c r="AG3481" s="242"/>
      <c r="AH3481" s="172">
        <f t="shared" si="2922"/>
        <v>0</v>
      </c>
      <c r="AJ3481" s="239"/>
      <c r="AK3481" s="240"/>
      <c r="AL3481" s="241"/>
      <c r="AM3481" s="240"/>
      <c r="AN3481" s="241"/>
      <c r="AO3481" s="240"/>
      <c r="AP3481" s="241"/>
      <c r="AQ3481" s="240"/>
      <c r="AR3481" s="241"/>
      <c r="AS3481" s="240"/>
      <c r="AT3481" s="241"/>
      <c r="AU3481" s="240"/>
      <c r="AV3481" s="93">
        <f t="shared" si="2912"/>
        <v>0</v>
      </c>
      <c r="AW3481" s="92">
        <f>T3481-AV3481</f>
        <v>0</v>
      </c>
      <c r="AX3481" s="210"/>
      <c r="AY3481" s="90">
        <f>SUM(AJ3481:AL3481)</f>
        <v>0</v>
      </c>
      <c r="AZ3481" s="92">
        <f>SUM(AM3481:AO3481)</f>
        <v>0</v>
      </c>
      <c r="BA3481" s="93">
        <f>SUM(AP3481:AR3481)</f>
        <v>0</v>
      </c>
      <c r="BB3481" s="92">
        <f>SUM(AS3481:AU3481)</f>
        <v>0</v>
      </c>
      <c r="BC3481" s="92">
        <f t="shared" si="2918"/>
        <v>0</v>
      </c>
      <c r="BD3481" s="96">
        <f>T3481-BC3481</f>
        <v>0</v>
      </c>
    </row>
    <row r="3482" spans="2:56" s="108" customFormat="1" ht="13.2" thickBot="1" x14ac:dyDescent="0.35">
      <c r="B3482" s="246" t="s">
        <v>235</v>
      </c>
      <c r="C3482" s="247"/>
      <c r="D3482" s="248"/>
      <c r="E3482" s="178">
        <f>IFERROR(D3482/C3482,0)</f>
        <v>0</v>
      </c>
      <c r="F3482" s="247"/>
      <c r="G3482" s="248"/>
      <c r="H3482" s="178">
        <f>IFERROR(G3482/F3482,0)</f>
        <v>0</v>
      </c>
      <c r="I3482" s="247"/>
      <c r="J3482" s="248"/>
      <c r="K3482" s="178">
        <f>IFERROR(J3482/I3482,0)</f>
        <v>0</v>
      </c>
      <c r="L3482" s="247"/>
      <c r="M3482" s="249"/>
      <c r="N3482" s="250"/>
      <c r="O3482" s="247"/>
      <c r="P3482" s="250"/>
      <c r="Q3482" s="181">
        <f t="shared" si="2909"/>
        <v>0</v>
      </c>
      <c r="R3482" s="251"/>
      <c r="S3482" s="251"/>
      <c r="T3482" s="183">
        <f t="shared" si="2920"/>
        <v>0</v>
      </c>
      <c r="U3482" s="229"/>
      <c r="V3482" s="247"/>
      <c r="W3482" s="250"/>
      <c r="X3482" s="181">
        <f t="shared" si="2910"/>
        <v>0</v>
      </c>
      <c r="Y3482" s="251"/>
      <c r="Z3482" s="251"/>
      <c r="AA3482" s="183">
        <f t="shared" si="2921"/>
        <v>0</v>
      </c>
      <c r="AB3482" s="229"/>
      <c r="AC3482" s="247"/>
      <c r="AD3482" s="250"/>
      <c r="AE3482" s="181">
        <f t="shared" si="2911"/>
        <v>0</v>
      </c>
      <c r="AF3482" s="251"/>
      <c r="AG3482" s="251"/>
      <c r="AH3482" s="183">
        <f t="shared" si="2922"/>
        <v>0</v>
      </c>
      <c r="AJ3482" s="252"/>
      <c r="AK3482" s="253"/>
      <c r="AL3482" s="254"/>
      <c r="AM3482" s="253"/>
      <c r="AN3482" s="254"/>
      <c r="AO3482" s="253"/>
      <c r="AP3482" s="254"/>
      <c r="AQ3482" s="253"/>
      <c r="AR3482" s="254"/>
      <c r="AS3482" s="253"/>
      <c r="AT3482" s="254"/>
      <c r="AU3482" s="253"/>
      <c r="AV3482" s="180">
        <f t="shared" si="2912"/>
        <v>0</v>
      </c>
      <c r="AW3482" s="179">
        <f>T3482-AV3482</f>
        <v>0</v>
      </c>
      <c r="AX3482" s="230"/>
      <c r="AY3482" s="177">
        <f>SUM(AJ3482:AL3482)</f>
        <v>0</v>
      </c>
      <c r="AZ3482" s="179">
        <f>SUM(AM3482:AO3482)</f>
        <v>0</v>
      </c>
      <c r="BA3482" s="180">
        <f>SUM(AP3482:AR3482)</f>
        <v>0</v>
      </c>
      <c r="BB3482" s="179">
        <f>SUM(AS3482:AU3482)</f>
        <v>0</v>
      </c>
      <c r="BC3482" s="179">
        <f t="shared" si="2918"/>
        <v>0</v>
      </c>
      <c r="BD3482" s="184">
        <f>T3482-BC3482</f>
        <v>0</v>
      </c>
    </row>
    <row r="3483" spans="2:56" ht="13.2" thickBot="1" x14ac:dyDescent="0.35">
      <c r="B3483" s="255" t="s">
        <v>236</v>
      </c>
      <c r="C3483" s="119">
        <f>SUM(C3281,C3432,C3454,C3482)</f>
        <v>0</v>
      </c>
      <c r="D3483" s="120">
        <f>SUM(D3281,D3432,D3454,D3482)</f>
        <v>0</v>
      </c>
      <c r="E3483" s="121">
        <f>IFERROR(D3483/C3483,0)</f>
        <v>0</v>
      </c>
      <c r="F3483" s="119">
        <f>SUM(F3281,F3432,F3454,F3482)</f>
        <v>0</v>
      </c>
      <c r="G3483" s="120">
        <f>SUM(G3281,G3432,G3454,G3482)</f>
        <v>0</v>
      </c>
      <c r="H3483" s="121">
        <f>IFERROR(G3483/F3483,0)</f>
        <v>0</v>
      </c>
      <c r="I3483" s="119">
        <f>SUM(I3281,I3432,I3454,I3482)</f>
        <v>0</v>
      </c>
      <c r="J3483" s="120">
        <f>SUM(J3281,J3432,J3454,J3482)</f>
        <v>0</v>
      </c>
      <c r="K3483" s="121">
        <f>IFERROR(J3483/I3483,0)</f>
        <v>0</v>
      </c>
      <c r="L3483" s="119">
        <f>SUM(L3281,L3432,L3454,L3482)</f>
        <v>0</v>
      </c>
      <c r="M3483" s="122">
        <f>SUM(M3281,M3432,M3454,M3482)</f>
        <v>0</v>
      </c>
      <c r="N3483" s="123">
        <f>SUM(N3281,N3432,N3454,N3482)</f>
        <v>0</v>
      </c>
      <c r="O3483" s="119">
        <f>SUM(O3281,O3432,O3454,O3482)</f>
        <v>0</v>
      </c>
      <c r="P3483" s="123">
        <f>SUM(P3281,P3432,P3454,P3482)</f>
        <v>0</v>
      </c>
      <c r="Q3483" s="186">
        <f t="shared" si="2909"/>
        <v>0</v>
      </c>
      <c r="R3483" s="123">
        <f>SUM(R3281,R3432,R3454,R3482)</f>
        <v>0</v>
      </c>
      <c r="S3483" s="123">
        <f>SUM(S3281,S3432,S3454,S3482)</f>
        <v>0</v>
      </c>
      <c r="T3483" s="187">
        <f t="shared" si="2920"/>
        <v>0</v>
      </c>
      <c r="U3483" s="256"/>
      <c r="V3483" s="119">
        <f>SUM(V3281,V3432,V3454,V3482)</f>
        <v>0</v>
      </c>
      <c r="W3483" s="123">
        <f>SUM(W3281,W3432,W3454,W3482)</f>
        <v>0</v>
      </c>
      <c r="X3483" s="186">
        <f t="shared" si="2910"/>
        <v>0</v>
      </c>
      <c r="Y3483" s="123">
        <f>SUM(Y3281,Y3432,Y3454,Y3482)</f>
        <v>0</v>
      </c>
      <c r="Z3483" s="123">
        <f>SUM(Z3281,Z3432,Z3454,Z3482)</f>
        <v>0</v>
      </c>
      <c r="AA3483" s="187">
        <f t="shared" si="2921"/>
        <v>0</v>
      </c>
      <c r="AB3483" s="256"/>
      <c r="AC3483" s="119">
        <f>SUM(AC3281,AC3432,AC3454,AC3482)</f>
        <v>0</v>
      </c>
      <c r="AD3483" s="123">
        <f>SUM(AD3281,AD3432,AD3454,AD3482)</f>
        <v>0</v>
      </c>
      <c r="AE3483" s="186">
        <f t="shared" si="2911"/>
        <v>0</v>
      </c>
      <c r="AF3483" s="123">
        <f>SUM(AF3281,AF3432,AF3454,AF3482)</f>
        <v>0</v>
      </c>
      <c r="AG3483" s="123">
        <f>SUM(AG3281,AG3432,AG3454,AG3482)</f>
        <v>0</v>
      </c>
      <c r="AH3483" s="187">
        <f t="shared" si="2922"/>
        <v>0</v>
      </c>
      <c r="AJ3483" s="120">
        <f t="shared" ref="AJ3483:AU3483" si="2923">SUM(AJ3281,AJ3432,AJ3454,AJ3482)</f>
        <v>0</v>
      </c>
      <c r="AK3483" s="122">
        <f t="shared" si="2923"/>
        <v>0</v>
      </c>
      <c r="AL3483" s="123">
        <f t="shared" si="2923"/>
        <v>0</v>
      </c>
      <c r="AM3483" s="122">
        <f t="shared" si="2923"/>
        <v>0</v>
      </c>
      <c r="AN3483" s="123">
        <f t="shared" si="2923"/>
        <v>0</v>
      </c>
      <c r="AO3483" s="122">
        <f t="shared" si="2923"/>
        <v>0</v>
      </c>
      <c r="AP3483" s="123">
        <f t="shared" si="2923"/>
        <v>0</v>
      </c>
      <c r="AQ3483" s="122">
        <f t="shared" si="2923"/>
        <v>0</v>
      </c>
      <c r="AR3483" s="123">
        <f t="shared" si="2923"/>
        <v>0</v>
      </c>
      <c r="AS3483" s="122">
        <f t="shared" si="2923"/>
        <v>0</v>
      </c>
      <c r="AT3483" s="123">
        <f t="shared" si="2923"/>
        <v>0</v>
      </c>
      <c r="AU3483" s="122">
        <f t="shared" si="2923"/>
        <v>0</v>
      </c>
      <c r="AV3483" s="123">
        <f t="shared" si="2912"/>
        <v>0</v>
      </c>
      <c r="AW3483" s="122">
        <f>T3483-AV3483</f>
        <v>0</v>
      </c>
      <c r="AX3483" s="210"/>
      <c r="AY3483" s="120">
        <f>SUM(AJ3483:AL3483)</f>
        <v>0</v>
      </c>
      <c r="AZ3483" s="122">
        <f>SUM(AM3483:AO3483)</f>
        <v>0</v>
      </c>
      <c r="BA3483" s="123">
        <f>SUM(AP3483:AR3483)</f>
        <v>0</v>
      </c>
      <c r="BB3483" s="122">
        <f>SUM(AS3483:AU3483)</f>
        <v>0</v>
      </c>
      <c r="BC3483" s="122">
        <f t="shared" si="2918"/>
        <v>0</v>
      </c>
      <c r="BD3483" s="127">
        <f>T3483-BC3483</f>
        <v>0</v>
      </c>
    </row>
    <row r="3484" spans="2:56" ht="13.2" thickBot="1" x14ac:dyDescent="0.35">
      <c r="B3484" s="270" t="s">
        <v>246</v>
      </c>
      <c r="C3484" s="271"/>
      <c r="D3484" s="272"/>
      <c r="E3484" s="260"/>
      <c r="F3484" s="271"/>
      <c r="G3484" s="272"/>
      <c r="H3484" s="260"/>
      <c r="I3484" s="271"/>
      <c r="J3484" s="272"/>
      <c r="K3484" s="260"/>
      <c r="L3484" s="271"/>
      <c r="M3484" s="273"/>
      <c r="N3484" s="274"/>
      <c r="O3484" s="271"/>
      <c r="P3484" s="262"/>
      <c r="Q3484" s="204"/>
      <c r="R3484" s="262"/>
      <c r="S3484" s="262"/>
      <c r="T3484" s="205"/>
      <c r="U3484" s="256"/>
      <c r="V3484" s="258"/>
      <c r="W3484" s="262"/>
      <c r="X3484" s="204"/>
      <c r="Y3484" s="262"/>
      <c r="Z3484" s="262"/>
      <c r="AA3484" s="205"/>
      <c r="AB3484" s="256"/>
      <c r="AC3484" s="258"/>
      <c r="AD3484" s="262"/>
      <c r="AE3484" s="204"/>
      <c r="AF3484" s="262"/>
      <c r="AG3484" s="262"/>
      <c r="AH3484" s="205"/>
      <c r="AJ3484" s="275"/>
      <c r="AK3484" s="276"/>
      <c r="AL3484" s="256"/>
      <c r="AM3484" s="276"/>
      <c r="AN3484" s="256"/>
      <c r="AO3484" s="276"/>
      <c r="AP3484" s="256"/>
      <c r="AQ3484" s="276"/>
      <c r="AR3484" s="256"/>
      <c r="AS3484" s="276"/>
      <c r="AT3484" s="256"/>
      <c r="AU3484" s="276"/>
      <c r="AV3484" s="85"/>
      <c r="AW3484" s="277"/>
      <c r="AX3484" s="210"/>
      <c r="AY3484" s="278"/>
      <c r="AZ3484" s="277"/>
      <c r="BA3484" s="85"/>
      <c r="BB3484" s="277"/>
      <c r="BC3484" s="277"/>
      <c r="BD3484" s="279"/>
    </row>
    <row r="3485" spans="2:56" ht="13.2" thickBot="1" x14ac:dyDescent="0.35">
      <c r="B3485" s="268" t="s">
        <v>49</v>
      </c>
      <c r="C3485" s="119">
        <f>SUM(C3486,C3502,C3633)</f>
        <v>0</v>
      </c>
      <c r="D3485" s="120">
        <f>SUM(D3486,D3502,D3633)</f>
        <v>0</v>
      </c>
      <c r="E3485" s="121">
        <f t="shared" ref="E3485:E3548" si="2924">IFERROR(D3485/C3485,0)</f>
        <v>0</v>
      </c>
      <c r="F3485" s="119">
        <f>SUM(F3486,F3502,F3633)</f>
        <v>0</v>
      </c>
      <c r="G3485" s="120">
        <f>SUM(G3486,G3502,G3633)</f>
        <v>0</v>
      </c>
      <c r="H3485" s="121">
        <f t="shared" ref="H3485:H3548" si="2925">IFERROR(G3485/F3485,0)</f>
        <v>0</v>
      </c>
      <c r="I3485" s="119">
        <f>SUM(I3486,I3502,I3633)</f>
        <v>0</v>
      </c>
      <c r="J3485" s="120">
        <f>SUM(J3486,J3502,J3633)</f>
        <v>0</v>
      </c>
      <c r="K3485" s="121">
        <f t="shared" ref="K3485:K3548" si="2926">IFERROR(J3485/I3485,0)</f>
        <v>0</v>
      </c>
      <c r="L3485" s="119">
        <f>SUM(L3486,L3502,L3633)</f>
        <v>0</v>
      </c>
      <c r="M3485" s="122">
        <f>SUM(M3486,M3502,M3633)</f>
        <v>0</v>
      </c>
      <c r="N3485" s="123">
        <f>SUM(N3486,N3502,N3633)</f>
        <v>0</v>
      </c>
      <c r="O3485" s="119">
        <f>SUM(O3486,O3502,O3633)</f>
        <v>0</v>
      </c>
      <c r="P3485" s="123">
        <f>SUM(P3486,P3502,P3633)</f>
        <v>0</v>
      </c>
      <c r="Q3485" s="124">
        <f t="shared" ref="Q3485:Q3548" si="2927">SUM(O3485:P3485)</f>
        <v>0</v>
      </c>
      <c r="R3485" s="125">
        <f>SUM(R3486,R3502,R3633)</f>
        <v>0</v>
      </c>
      <c r="S3485" s="125">
        <f>SUM(S3486,S3502,S3633)</f>
        <v>0</v>
      </c>
      <c r="T3485" s="126">
        <f>SUM(Q3485:S3485)</f>
        <v>0</v>
      </c>
      <c r="U3485" s="231"/>
      <c r="V3485" s="119">
        <f>SUM(V3486,V3502,V3633)</f>
        <v>0</v>
      </c>
      <c r="W3485" s="123">
        <f>SUM(W3486,W3502,W3633)</f>
        <v>0</v>
      </c>
      <c r="X3485" s="124">
        <f t="shared" ref="X3485:X3548" si="2928">SUM(V3485:W3485)</f>
        <v>0</v>
      </c>
      <c r="Y3485" s="125">
        <f>SUM(Y3486,Y3502,Y3633)</f>
        <v>0</v>
      </c>
      <c r="Z3485" s="125">
        <f>SUM(Z3486,Z3502,Z3633)</f>
        <v>0</v>
      </c>
      <c r="AA3485" s="126">
        <f>SUM(X3485:Z3485)</f>
        <v>0</v>
      </c>
      <c r="AB3485" s="231"/>
      <c r="AC3485" s="119">
        <f>SUM(AC3486,AC3502,AC3633)</f>
        <v>0</v>
      </c>
      <c r="AD3485" s="123">
        <f>SUM(AD3486,AD3502,AD3633)</f>
        <v>0</v>
      </c>
      <c r="AE3485" s="124">
        <f t="shared" ref="AE3485:AE3548" si="2929">SUM(AC3485:AD3485)</f>
        <v>0</v>
      </c>
      <c r="AF3485" s="123">
        <f>SUM(AF3486,AF3502,AF3633)</f>
        <v>0</v>
      </c>
      <c r="AG3485" s="123">
        <f>SUM(AG3486,AG3502,AG3633)</f>
        <v>0</v>
      </c>
      <c r="AH3485" s="126">
        <f>SUM(AE3485:AG3485)</f>
        <v>0</v>
      </c>
      <c r="AJ3485" s="120">
        <f t="shared" ref="AJ3485:AU3485" si="2930">SUM(AJ3486,AJ3502,AJ3633)</f>
        <v>0</v>
      </c>
      <c r="AK3485" s="122">
        <f t="shared" si="2930"/>
        <v>0</v>
      </c>
      <c r="AL3485" s="123">
        <f t="shared" si="2930"/>
        <v>0</v>
      </c>
      <c r="AM3485" s="122">
        <f t="shared" si="2930"/>
        <v>0</v>
      </c>
      <c r="AN3485" s="123">
        <f t="shared" si="2930"/>
        <v>0</v>
      </c>
      <c r="AO3485" s="122">
        <f t="shared" si="2930"/>
        <v>0</v>
      </c>
      <c r="AP3485" s="123">
        <f t="shared" si="2930"/>
        <v>0</v>
      </c>
      <c r="AQ3485" s="122">
        <f t="shared" si="2930"/>
        <v>0</v>
      </c>
      <c r="AR3485" s="123">
        <f t="shared" si="2930"/>
        <v>0</v>
      </c>
      <c r="AS3485" s="122">
        <f t="shared" si="2930"/>
        <v>0</v>
      </c>
      <c r="AT3485" s="123">
        <f t="shared" si="2930"/>
        <v>0</v>
      </c>
      <c r="AU3485" s="122">
        <f t="shared" si="2930"/>
        <v>0</v>
      </c>
      <c r="AV3485" s="123">
        <f t="shared" ref="AV3485:AV3548" si="2931">SUM(AJ3485:AU3485)</f>
        <v>0</v>
      </c>
      <c r="AW3485" s="122">
        <f t="shared" ref="AW3485:AW3548" si="2932">T3485-AV3485</f>
        <v>0</v>
      </c>
      <c r="AX3485" s="210"/>
      <c r="AY3485" s="120">
        <f t="shared" ref="AY3485:AY3548" si="2933">SUM(AJ3485:AL3485)</f>
        <v>0</v>
      </c>
      <c r="AZ3485" s="122">
        <f t="shared" ref="AZ3485:AZ3548" si="2934">SUM(AM3485:AO3485)</f>
        <v>0</v>
      </c>
      <c r="BA3485" s="123">
        <f t="shared" ref="BA3485:BA3548" si="2935">SUM(AP3485:AR3485)</f>
        <v>0</v>
      </c>
      <c r="BB3485" s="122">
        <f t="shared" ref="BB3485:BB3548" si="2936">SUM(AS3485:AU3485)</f>
        <v>0</v>
      </c>
      <c r="BC3485" s="122">
        <f t="shared" ref="BC3485:BC3548" si="2937">SUM(AY3485,AZ3485,BA3485,BB3485)</f>
        <v>0</v>
      </c>
      <c r="BD3485" s="127">
        <f t="shared" ref="BD3485:BD3548" si="2938">T3485-BC3485</f>
        <v>0</v>
      </c>
    </row>
    <row r="3486" spans="2:56" x14ac:dyDescent="0.3">
      <c r="B3486" s="269" t="s">
        <v>50</v>
      </c>
      <c r="C3486" s="129">
        <f>SUM(C3487,C3497)</f>
        <v>0</v>
      </c>
      <c r="D3486" s="130">
        <f>SUM(D3487,D3497)</f>
        <v>0</v>
      </c>
      <c r="E3486" s="131">
        <f t="shared" si="2924"/>
        <v>0</v>
      </c>
      <c r="F3486" s="129">
        <f>SUM(F3487,F3497)</f>
        <v>0</v>
      </c>
      <c r="G3486" s="130">
        <f>SUM(G3487,G3497)</f>
        <v>0</v>
      </c>
      <c r="H3486" s="131">
        <f t="shared" si="2925"/>
        <v>0</v>
      </c>
      <c r="I3486" s="129">
        <f>SUM(I3487,I3497)</f>
        <v>0</v>
      </c>
      <c r="J3486" s="130">
        <f>SUM(J3487,J3497)</f>
        <v>0</v>
      </c>
      <c r="K3486" s="131">
        <f t="shared" si="2926"/>
        <v>0</v>
      </c>
      <c r="L3486" s="129">
        <f>SUM(L3487,L3497)</f>
        <v>0</v>
      </c>
      <c r="M3486" s="132">
        <f>SUM(M3487,M3497)</f>
        <v>0</v>
      </c>
      <c r="N3486" s="133">
        <f>SUM(N3487,N3497)</f>
        <v>0</v>
      </c>
      <c r="O3486" s="129">
        <f>SUM(O3487,O3497)</f>
        <v>0</v>
      </c>
      <c r="P3486" s="133">
        <f>SUM(P3487,P3497)</f>
        <v>0</v>
      </c>
      <c r="Q3486" s="134">
        <f t="shared" si="2927"/>
        <v>0</v>
      </c>
      <c r="R3486" s="133">
        <f>SUM(R3487,R3497)</f>
        <v>0</v>
      </c>
      <c r="S3486" s="133">
        <f>SUM(S3487,S3497)</f>
        <v>0</v>
      </c>
      <c r="T3486" s="135">
        <f t="shared" ref="T3486:T3549" si="2939">SUM(Q3486:S3486)</f>
        <v>0</v>
      </c>
      <c r="U3486" s="216"/>
      <c r="V3486" s="129">
        <f>SUM(V3487,V3497)</f>
        <v>0</v>
      </c>
      <c r="W3486" s="133">
        <f>SUM(W3487,W3497)</f>
        <v>0</v>
      </c>
      <c r="X3486" s="134">
        <f t="shared" si="2928"/>
        <v>0</v>
      </c>
      <c r="Y3486" s="133">
        <f>SUM(Y3487,Y3497)</f>
        <v>0</v>
      </c>
      <c r="Z3486" s="133">
        <f>SUM(Z3487,Z3497)</f>
        <v>0</v>
      </c>
      <c r="AA3486" s="135">
        <f t="shared" ref="AA3486:AA3549" si="2940">SUM(X3486:Z3486)</f>
        <v>0</v>
      </c>
      <c r="AB3486" s="216"/>
      <c r="AC3486" s="129">
        <f>SUM(AC3487,AC3497)</f>
        <v>0</v>
      </c>
      <c r="AD3486" s="133">
        <f>SUM(AD3487,AD3497)</f>
        <v>0</v>
      </c>
      <c r="AE3486" s="134">
        <f t="shared" si="2929"/>
        <v>0</v>
      </c>
      <c r="AF3486" s="133">
        <f>SUM(AF3487,AF3497)</f>
        <v>0</v>
      </c>
      <c r="AG3486" s="133">
        <f>SUM(AG3487,AG3497)</f>
        <v>0</v>
      </c>
      <c r="AH3486" s="135">
        <f t="shared" ref="AH3486:AH3549" si="2941">SUM(AE3486:AG3486)</f>
        <v>0</v>
      </c>
      <c r="AJ3486" s="130">
        <f t="shared" ref="AJ3486:AU3486" si="2942">SUM(AJ3487,AJ3497)</f>
        <v>0</v>
      </c>
      <c r="AK3486" s="132">
        <f t="shared" si="2942"/>
        <v>0</v>
      </c>
      <c r="AL3486" s="133">
        <f t="shared" si="2942"/>
        <v>0</v>
      </c>
      <c r="AM3486" s="132">
        <f t="shared" si="2942"/>
        <v>0</v>
      </c>
      <c r="AN3486" s="133">
        <f t="shared" si="2942"/>
        <v>0</v>
      </c>
      <c r="AO3486" s="132">
        <f t="shared" si="2942"/>
        <v>0</v>
      </c>
      <c r="AP3486" s="133">
        <f t="shared" si="2942"/>
        <v>0</v>
      </c>
      <c r="AQ3486" s="132">
        <f t="shared" si="2942"/>
        <v>0</v>
      </c>
      <c r="AR3486" s="133">
        <f t="shared" si="2942"/>
        <v>0</v>
      </c>
      <c r="AS3486" s="132">
        <f t="shared" si="2942"/>
        <v>0</v>
      </c>
      <c r="AT3486" s="133">
        <f t="shared" si="2942"/>
        <v>0</v>
      </c>
      <c r="AU3486" s="132">
        <f t="shared" si="2942"/>
        <v>0</v>
      </c>
      <c r="AV3486" s="133">
        <f t="shared" si="2931"/>
        <v>0</v>
      </c>
      <c r="AW3486" s="132">
        <f t="shared" si="2932"/>
        <v>0</v>
      </c>
      <c r="AX3486" s="210"/>
      <c r="AY3486" s="130">
        <f t="shared" si="2933"/>
        <v>0</v>
      </c>
      <c r="AZ3486" s="132">
        <f t="shared" si="2934"/>
        <v>0</v>
      </c>
      <c r="BA3486" s="133">
        <f t="shared" si="2935"/>
        <v>0</v>
      </c>
      <c r="BB3486" s="132">
        <f t="shared" si="2936"/>
        <v>0</v>
      </c>
      <c r="BC3486" s="132">
        <f t="shared" si="2937"/>
        <v>0</v>
      </c>
      <c r="BD3486" s="137">
        <f t="shared" si="2938"/>
        <v>0</v>
      </c>
    </row>
    <row r="3487" spans="2:56" x14ac:dyDescent="0.3">
      <c r="B3487" s="220" t="s">
        <v>51</v>
      </c>
      <c r="C3487" s="110">
        <f>SUM(C3488:C3496)</f>
        <v>0</v>
      </c>
      <c r="D3487" s="111">
        <f>SUM(D3488:D3496)</f>
        <v>0</v>
      </c>
      <c r="E3487" s="112">
        <f t="shared" si="2924"/>
        <v>0</v>
      </c>
      <c r="F3487" s="110">
        <f>SUM(F3488:F3496)</f>
        <v>0</v>
      </c>
      <c r="G3487" s="111">
        <f>SUM(G3488:G3496)</f>
        <v>0</v>
      </c>
      <c r="H3487" s="112">
        <f t="shared" si="2925"/>
        <v>0</v>
      </c>
      <c r="I3487" s="110">
        <f>SUM(I3488:I3496)</f>
        <v>0</v>
      </c>
      <c r="J3487" s="111">
        <f>SUM(J3488:J3496)</f>
        <v>0</v>
      </c>
      <c r="K3487" s="112">
        <f t="shared" si="2926"/>
        <v>0</v>
      </c>
      <c r="L3487" s="110">
        <f>SUM(L3488:L3496)</f>
        <v>0</v>
      </c>
      <c r="M3487" s="113">
        <f>SUM(M3488:M3496)</f>
        <v>0</v>
      </c>
      <c r="N3487" s="114">
        <f>SUM(N3488:N3496)</f>
        <v>0</v>
      </c>
      <c r="O3487" s="110">
        <f>SUM(O3488:O3496)</f>
        <v>0</v>
      </c>
      <c r="P3487" s="114">
        <f>SUM(P3488:P3496)</f>
        <v>0</v>
      </c>
      <c r="Q3487" s="139">
        <f t="shared" si="2927"/>
        <v>0</v>
      </c>
      <c r="R3487" s="114">
        <f>SUM(R3488:R3496)</f>
        <v>0</v>
      </c>
      <c r="S3487" s="114">
        <f>SUM(S3488:S3496)</f>
        <v>0</v>
      </c>
      <c r="T3487" s="140">
        <f t="shared" si="2939"/>
        <v>0</v>
      </c>
      <c r="U3487" s="216"/>
      <c r="V3487" s="110">
        <f>SUM(V3488:V3496)</f>
        <v>0</v>
      </c>
      <c r="W3487" s="114">
        <f>SUM(W3488:W3496)</f>
        <v>0</v>
      </c>
      <c r="X3487" s="139">
        <f t="shared" si="2928"/>
        <v>0</v>
      </c>
      <c r="Y3487" s="114">
        <f>SUM(Y3488:Y3496)</f>
        <v>0</v>
      </c>
      <c r="Z3487" s="114">
        <f>SUM(Z3488:Z3496)</f>
        <v>0</v>
      </c>
      <c r="AA3487" s="140">
        <f t="shared" si="2940"/>
        <v>0</v>
      </c>
      <c r="AB3487" s="216"/>
      <c r="AC3487" s="110">
        <f>SUM(AC3488:AC3496)</f>
        <v>0</v>
      </c>
      <c r="AD3487" s="114">
        <f>SUM(AD3488:AD3496)</f>
        <v>0</v>
      </c>
      <c r="AE3487" s="139">
        <f t="shared" si="2929"/>
        <v>0</v>
      </c>
      <c r="AF3487" s="114">
        <f>SUM(AF3488:AF3496)</f>
        <v>0</v>
      </c>
      <c r="AG3487" s="114">
        <f>SUM(AG3488:AG3496)</f>
        <v>0</v>
      </c>
      <c r="AH3487" s="140">
        <f t="shared" si="2941"/>
        <v>0</v>
      </c>
      <c r="AJ3487" s="111">
        <f t="shared" ref="AJ3487:AU3487" si="2943">SUM(AJ3488:AJ3496)</f>
        <v>0</v>
      </c>
      <c r="AK3487" s="113">
        <f t="shared" si="2943"/>
        <v>0</v>
      </c>
      <c r="AL3487" s="114">
        <f t="shared" si="2943"/>
        <v>0</v>
      </c>
      <c r="AM3487" s="113">
        <f t="shared" si="2943"/>
        <v>0</v>
      </c>
      <c r="AN3487" s="114">
        <f t="shared" si="2943"/>
        <v>0</v>
      </c>
      <c r="AO3487" s="113">
        <f t="shared" si="2943"/>
        <v>0</v>
      </c>
      <c r="AP3487" s="114">
        <f t="shared" si="2943"/>
        <v>0</v>
      </c>
      <c r="AQ3487" s="113">
        <f t="shared" si="2943"/>
        <v>0</v>
      </c>
      <c r="AR3487" s="114">
        <f t="shared" si="2943"/>
        <v>0</v>
      </c>
      <c r="AS3487" s="113">
        <f t="shared" si="2943"/>
        <v>0</v>
      </c>
      <c r="AT3487" s="114">
        <f t="shared" si="2943"/>
        <v>0</v>
      </c>
      <c r="AU3487" s="113">
        <f t="shared" si="2943"/>
        <v>0</v>
      </c>
      <c r="AV3487" s="114">
        <f t="shared" si="2931"/>
        <v>0</v>
      </c>
      <c r="AW3487" s="113">
        <f t="shared" si="2932"/>
        <v>0</v>
      </c>
      <c r="AX3487" s="210"/>
      <c r="AY3487" s="111">
        <f t="shared" si="2933"/>
        <v>0</v>
      </c>
      <c r="AZ3487" s="113">
        <f t="shared" si="2934"/>
        <v>0</v>
      </c>
      <c r="BA3487" s="114">
        <f t="shared" si="2935"/>
        <v>0</v>
      </c>
      <c r="BB3487" s="113">
        <f t="shared" si="2936"/>
        <v>0</v>
      </c>
      <c r="BC3487" s="113">
        <f t="shared" si="2937"/>
        <v>0</v>
      </c>
      <c r="BD3487" s="117">
        <f t="shared" si="2938"/>
        <v>0</v>
      </c>
    </row>
    <row r="3488" spans="2:56" x14ac:dyDescent="0.3">
      <c r="B3488" s="211" t="s">
        <v>52</v>
      </c>
      <c r="C3488" s="212"/>
      <c r="D3488" s="213"/>
      <c r="E3488" s="144">
        <f t="shared" si="2924"/>
        <v>0</v>
      </c>
      <c r="F3488" s="212"/>
      <c r="G3488" s="213"/>
      <c r="H3488" s="144">
        <f t="shared" si="2925"/>
        <v>0</v>
      </c>
      <c r="I3488" s="212"/>
      <c r="J3488" s="213"/>
      <c r="K3488" s="144">
        <f t="shared" si="2926"/>
        <v>0</v>
      </c>
      <c r="L3488" s="212"/>
      <c r="M3488" s="214"/>
      <c r="N3488" s="215"/>
      <c r="O3488" s="212"/>
      <c r="P3488" s="215"/>
      <c r="Q3488" s="139">
        <f t="shared" si="2927"/>
        <v>0</v>
      </c>
      <c r="R3488" s="215"/>
      <c r="S3488" s="215"/>
      <c r="T3488" s="140">
        <f t="shared" si="2939"/>
        <v>0</v>
      </c>
      <c r="U3488" s="216"/>
      <c r="V3488" s="212"/>
      <c r="W3488" s="215"/>
      <c r="X3488" s="139">
        <f t="shared" si="2928"/>
        <v>0</v>
      </c>
      <c r="Y3488" s="215"/>
      <c r="Z3488" s="215"/>
      <c r="AA3488" s="140">
        <f t="shared" si="2940"/>
        <v>0</v>
      </c>
      <c r="AB3488" s="216"/>
      <c r="AC3488" s="212"/>
      <c r="AD3488" s="215"/>
      <c r="AE3488" s="139">
        <f t="shared" si="2929"/>
        <v>0</v>
      </c>
      <c r="AF3488" s="215"/>
      <c r="AG3488" s="215"/>
      <c r="AH3488" s="140">
        <f t="shared" si="2941"/>
        <v>0</v>
      </c>
      <c r="AJ3488" s="217"/>
      <c r="AK3488" s="218"/>
      <c r="AL3488" s="219"/>
      <c r="AM3488" s="218"/>
      <c r="AN3488" s="219"/>
      <c r="AO3488" s="218"/>
      <c r="AP3488" s="219"/>
      <c r="AQ3488" s="218"/>
      <c r="AR3488" s="219"/>
      <c r="AS3488" s="218"/>
      <c r="AT3488" s="219"/>
      <c r="AU3488" s="218"/>
      <c r="AV3488" s="114">
        <f t="shared" si="2931"/>
        <v>0</v>
      </c>
      <c r="AW3488" s="113">
        <f t="shared" si="2932"/>
        <v>0</v>
      </c>
      <c r="AX3488" s="210"/>
      <c r="AY3488" s="111">
        <f t="shared" si="2933"/>
        <v>0</v>
      </c>
      <c r="AZ3488" s="113">
        <f t="shared" si="2934"/>
        <v>0</v>
      </c>
      <c r="BA3488" s="114">
        <f t="shared" si="2935"/>
        <v>0</v>
      </c>
      <c r="BB3488" s="113">
        <f t="shared" si="2936"/>
        <v>0</v>
      </c>
      <c r="BC3488" s="113">
        <f t="shared" si="2937"/>
        <v>0</v>
      </c>
      <c r="BD3488" s="117">
        <f t="shared" si="2938"/>
        <v>0</v>
      </c>
    </row>
    <row r="3489" spans="2:56" x14ac:dyDescent="0.3">
      <c r="B3489" s="211" t="s">
        <v>53</v>
      </c>
      <c r="C3489" s="212"/>
      <c r="D3489" s="213"/>
      <c r="E3489" s="144">
        <f t="shared" si="2924"/>
        <v>0</v>
      </c>
      <c r="F3489" s="212"/>
      <c r="G3489" s="213"/>
      <c r="H3489" s="144">
        <f t="shared" si="2925"/>
        <v>0</v>
      </c>
      <c r="I3489" s="212"/>
      <c r="J3489" s="213"/>
      <c r="K3489" s="144">
        <f t="shared" si="2926"/>
        <v>0</v>
      </c>
      <c r="L3489" s="212"/>
      <c r="M3489" s="214"/>
      <c r="N3489" s="215"/>
      <c r="O3489" s="212"/>
      <c r="P3489" s="215"/>
      <c r="Q3489" s="139">
        <f t="shared" si="2927"/>
        <v>0</v>
      </c>
      <c r="R3489" s="215"/>
      <c r="S3489" s="215"/>
      <c r="T3489" s="140">
        <f t="shared" si="2939"/>
        <v>0</v>
      </c>
      <c r="U3489" s="216"/>
      <c r="V3489" s="212"/>
      <c r="W3489" s="215"/>
      <c r="X3489" s="139">
        <f t="shared" si="2928"/>
        <v>0</v>
      </c>
      <c r="Y3489" s="215"/>
      <c r="Z3489" s="215"/>
      <c r="AA3489" s="140">
        <f t="shared" si="2940"/>
        <v>0</v>
      </c>
      <c r="AB3489" s="216"/>
      <c r="AC3489" s="212"/>
      <c r="AD3489" s="215"/>
      <c r="AE3489" s="139">
        <f t="shared" si="2929"/>
        <v>0</v>
      </c>
      <c r="AF3489" s="215"/>
      <c r="AG3489" s="215"/>
      <c r="AH3489" s="140">
        <f t="shared" si="2941"/>
        <v>0</v>
      </c>
      <c r="AJ3489" s="217"/>
      <c r="AK3489" s="218"/>
      <c r="AL3489" s="219"/>
      <c r="AM3489" s="218"/>
      <c r="AN3489" s="219"/>
      <c r="AO3489" s="218"/>
      <c r="AP3489" s="219"/>
      <c r="AQ3489" s="218"/>
      <c r="AR3489" s="219"/>
      <c r="AS3489" s="218"/>
      <c r="AT3489" s="219"/>
      <c r="AU3489" s="218"/>
      <c r="AV3489" s="114">
        <f t="shared" si="2931"/>
        <v>0</v>
      </c>
      <c r="AW3489" s="113">
        <f t="shared" si="2932"/>
        <v>0</v>
      </c>
      <c r="AX3489" s="210"/>
      <c r="AY3489" s="111">
        <f t="shared" si="2933"/>
        <v>0</v>
      </c>
      <c r="AZ3489" s="113">
        <f t="shared" si="2934"/>
        <v>0</v>
      </c>
      <c r="BA3489" s="114">
        <f t="shared" si="2935"/>
        <v>0</v>
      </c>
      <c r="BB3489" s="113">
        <f t="shared" si="2936"/>
        <v>0</v>
      </c>
      <c r="BC3489" s="113">
        <f t="shared" si="2937"/>
        <v>0</v>
      </c>
      <c r="BD3489" s="117">
        <f t="shared" si="2938"/>
        <v>0</v>
      </c>
    </row>
    <row r="3490" spans="2:56" x14ac:dyDescent="0.3">
      <c r="B3490" s="211" t="s">
        <v>54</v>
      </c>
      <c r="C3490" s="212"/>
      <c r="D3490" s="213"/>
      <c r="E3490" s="144">
        <f t="shared" si="2924"/>
        <v>0</v>
      </c>
      <c r="F3490" s="212"/>
      <c r="G3490" s="213"/>
      <c r="H3490" s="144">
        <f t="shared" si="2925"/>
        <v>0</v>
      </c>
      <c r="I3490" s="212"/>
      <c r="J3490" s="213"/>
      <c r="K3490" s="144">
        <f t="shared" si="2926"/>
        <v>0</v>
      </c>
      <c r="L3490" s="212"/>
      <c r="M3490" s="214"/>
      <c r="N3490" s="215"/>
      <c r="O3490" s="212"/>
      <c r="P3490" s="215"/>
      <c r="Q3490" s="139">
        <f t="shared" si="2927"/>
        <v>0</v>
      </c>
      <c r="R3490" s="215"/>
      <c r="S3490" s="215"/>
      <c r="T3490" s="140">
        <f t="shared" si="2939"/>
        <v>0</v>
      </c>
      <c r="U3490" s="216"/>
      <c r="V3490" s="212"/>
      <c r="W3490" s="215"/>
      <c r="X3490" s="139">
        <f t="shared" si="2928"/>
        <v>0</v>
      </c>
      <c r="Y3490" s="215"/>
      <c r="Z3490" s="215"/>
      <c r="AA3490" s="140">
        <f t="shared" si="2940"/>
        <v>0</v>
      </c>
      <c r="AB3490" s="216"/>
      <c r="AC3490" s="212"/>
      <c r="AD3490" s="215"/>
      <c r="AE3490" s="139">
        <f t="shared" si="2929"/>
        <v>0</v>
      </c>
      <c r="AF3490" s="215"/>
      <c r="AG3490" s="215"/>
      <c r="AH3490" s="140">
        <f t="shared" si="2941"/>
        <v>0</v>
      </c>
      <c r="AJ3490" s="217"/>
      <c r="AK3490" s="218"/>
      <c r="AL3490" s="219"/>
      <c r="AM3490" s="218"/>
      <c r="AN3490" s="219"/>
      <c r="AO3490" s="218"/>
      <c r="AP3490" s="219"/>
      <c r="AQ3490" s="218"/>
      <c r="AR3490" s="219"/>
      <c r="AS3490" s="218"/>
      <c r="AT3490" s="219"/>
      <c r="AU3490" s="218"/>
      <c r="AV3490" s="114">
        <f t="shared" si="2931"/>
        <v>0</v>
      </c>
      <c r="AW3490" s="113">
        <f t="shared" si="2932"/>
        <v>0</v>
      </c>
      <c r="AX3490" s="210"/>
      <c r="AY3490" s="111">
        <f t="shared" si="2933"/>
        <v>0</v>
      </c>
      <c r="AZ3490" s="113">
        <f t="shared" si="2934"/>
        <v>0</v>
      </c>
      <c r="BA3490" s="114">
        <f t="shared" si="2935"/>
        <v>0</v>
      </c>
      <c r="BB3490" s="113">
        <f t="shared" si="2936"/>
        <v>0</v>
      </c>
      <c r="BC3490" s="113">
        <f t="shared" si="2937"/>
        <v>0</v>
      </c>
      <c r="BD3490" s="117">
        <f t="shared" si="2938"/>
        <v>0</v>
      </c>
    </row>
    <row r="3491" spans="2:56" x14ac:dyDescent="0.3">
      <c r="B3491" s="211" t="s">
        <v>55</v>
      </c>
      <c r="C3491" s="212"/>
      <c r="D3491" s="213"/>
      <c r="E3491" s="144">
        <f t="shared" si="2924"/>
        <v>0</v>
      </c>
      <c r="F3491" s="212"/>
      <c r="G3491" s="213"/>
      <c r="H3491" s="144">
        <f t="shared" si="2925"/>
        <v>0</v>
      </c>
      <c r="I3491" s="212"/>
      <c r="J3491" s="213"/>
      <c r="K3491" s="144">
        <f t="shared" si="2926"/>
        <v>0</v>
      </c>
      <c r="L3491" s="212"/>
      <c r="M3491" s="214"/>
      <c r="N3491" s="215"/>
      <c r="O3491" s="212"/>
      <c r="P3491" s="215"/>
      <c r="Q3491" s="139">
        <f t="shared" si="2927"/>
        <v>0</v>
      </c>
      <c r="R3491" s="215"/>
      <c r="S3491" s="215"/>
      <c r="T3491" s="140">
        <f t="shared" si="2939"/>
        <v>0</v>
      </c>
      <c r="U3491" s="216"/>
      <c r="V3491" s="212"/>
      <c r="W3491" s="215"/>
      <c r="X3491" s="139">
        <f t="shared" si="2928"/>
        <v>0</v>
      </c>
      <c r="Y3491" s="215"/>
      <c r="Z3491" s="215"/>
      <c r="AA3491" s="140">
        <f t="shared" si="2940"/>
        <v>0</v>
      </c>
      <c r="AB3491" s="216"/>
      <c r="AC3491" s="212"/>
      <c r="AD3491" s="215"/>
      <c r="AE3491" s="139">
        <f t="shared" si="2929"/>
        <v>0</v>
      </c>
      <c r="AF3491" s="215"/>
      <c r="AG3491" s="215"/>
      <c r="AH3491" s="140">
        <f t="shared" si="2941"/>
        <v>0</v>
      </c>
      <c r="AJ3491" s="217"/>
      <c r="AK3491" s="218"/>
      <c r="AL3491" s="219"/>
      <c r="AM3491" s="218"/>
      <c r="AN3491" s="219"/>
      <c r="AO3491" s="218"/>
      <c r="AP3491" s="219"/>
      <c r="AQ3491" s="218"/>
      <c r="AR3491" s="219"/>
      <c r="AS3491" s="218"/>
      <c r="AT3491" s="219"/>
      <c r="AU3491" s="218"/>
      <c r="AV3491" s="114">
        <f t="shared" si="2931"/>
        <v>0</v>
      </c>
      <c r="AW3491" s="113">
        <f t="shared" si="2932"/>
        <v>0</v>
      </c>
      <c r="AX3491" s="210"/>
      <c r="AY3491" s="111">
        <f t="shared" si="2933"/>
        <v>0</v>
      </c>
      <c r="AZ3491" s="113">
        <f t="shared" si="2934"/>
        <v>0</v>
      </c>
      <c r="BA3491" s="114">
        <f t="shared" si="2935"/>
        <v>0</v>
      </c>
      <c r="BB3491" s="113">
        <f t="shared" si="2936"/>
        <v>0</v>
      </c>
      <c r="BC3491" s="113">
        <f t="shared" si="2937"/>
        <v>0</v>
      </c>
      <c r="BD3491" s="117">
        <f t="shared" si="2938"/>
        <v>0</v>
      </c>
    </row>
    <row r="3492" spans="2:56" x14ac:dyDescent="0.3">
      <c r="B3492" s="211" t="s">
        <v>56</v>
      </c>
      <c r="C3492" s="212"/>
      <c r="D3492" s="213"/>
      <c r="E3492" s="144">
        <f t="shared" si="2924"/>
        <v>0</v>
      </c>
      <c r="F3492" s="212"/>
      <c r="G3492" s="213"/>
      <c r="H3492" s="144">
        <f t="shared" si="2925"/>
        <v>0</v>
      </c>
      <c r="I3492" s="212"/>
      <c r="J3492" s="213"/>
      <c r="K3492" s="144">
        <f t="shared" si="2926"/>
        <v>0</v>
      </c>
      <c r="L3492" s="212"/>
      <c r="M3492" s="214"/>
      <c r="N3492" s="215"/>
      <c r="O3492" s="212"/>
      <c r="P3492" s="215"/>
      <c r="Q3492" s="139">
        <f t="shared" si="2927"/>
        <v>0</v>
      </c>
      <c r="R3492" s="215"/>
      <c r="S3492" s="215"/>
      <c r="T3492" s="140">
        <f t="shared" si="2939"/>
        <v>0</v>
      </c>
      <c r="U3492" s="216"/>
      <c r="V3492" s="212"/>
      <c r="W3492" s="215"/>
      <c r="X3492" s="139">
        <f t="shared" si="2928"/>
        <v>0</v>
      </c>
      <c r="Y3492" s="215"/>
      <c r="Z3492" s="215"/>
      <c r="AA3492" s="140">
        <f t="shared" si="2940"/>
        <v>0</v>
      </c>
      <c r="AB3492" s="216"/>
      <c r="AC3492" s="212"/>
      <c r="AD3492" s="215"/>
      <c r="AE3492" s="139">
        <f t="shared" si="2929"/>
        <v>0</v>
      </c>
      <c r="AF3492" s="215"/>
      <c r="AG3492" s="215"/>
      <c r="AH3492" s="140">
        <f t="shared" si="2941"/>
        <v>0</v>
      </c>
      <c r="AJ3492" s="217"/>
      <c r="AK3492" s="218"/>
      <c r="AL3492" s="219"/>
      <c r="AM3492" s="218"/>
      <c r="AN3492" s="219"/>
      <c r="AO3492" s="218"/>
      <c r="AP3492" s="219"/>
      <c r="AQ3492" s="218"/>
      <c r="AR3492" s="219"/>
      <c r="AS3492" s="218"/>
      <c r="AT3492" s="219"/>
      <c r="AU3492" s="218"/>
      <c r="AV3492" s="114">
        <f t="shared" si="2931"/>
        <v>0</v>
      </c>
      <c r="AW3492" s="113">
        <f t="shared" si="2932"/>
        <v>0</v>
      </c>
      <c r="AX3492" s="210"/>
      <c r="AY3492" s="111">
        <f t="shared" si="2933"/>
        <v>0</v>
      </c>
      <c r="AZ3492" s="113">
        <f t="shared" si="2934"/>
        <v>0</v>
      </c>
      <c r="BA3492" s="114">
        <f t="shared" si="2935"/>
        <v>0</v>
      </c>
      <c r="BB3492" s="113">
        <f t="shared" si="2936"/>
        <v>0</v>
      </c>
      <c r="BC3492" s="113">
        <f t="shared" si="2937"/>
        <v>0</v>
      </c>
      <c r="BD3492" s="117">
        <f t="shared" si="2938"/>
        <v>0</v>
      </c>
    </row>
    <row r="3493" spans="2:56" x14ac:dyDescent="0.3">
      <c r="B3493" s="211" t="s">
        <v>57</v>
      </c>
      <c r="C3493" s="212"/>
      <c r="D3493" s="213"/>
      <c r="E3493" s="144">
        <f t="shared" si="2924"/>
        <v>0</v>
      </c>
      <c r="F3493" s="212"/>
      <c r="G3493" s="213"/>
      <c r="H3493" s="144">
        <f t="shared" si="2925"/>
        <v>0</v>
      </c>
      <c r="I3493" s="212"/>
      <c r="J3493" s="213"/>
      <c r="K3493" s="144">
        <f t="shared" si="2926"/>
        <v>0</v>
      </c>
      <c r="L3493" s="212"/>
      <c r="M3493" s="214"/>
      <c r="N3493" s="215"/>
      <c r="O3493" s="212"/>
      <c r="P3493" s="215"/>
      <c r="Q3493" s="139">
        <f t="shared" si="2927"/>
        <v>0</v>
      </c>
      <c r="R3493" s="215"/>
      <c r="S3493" s="215"/>
      <c r="T3493" s="140">
        <f t="shared" si="2939"/>
        <v>0</v>
      </c>
      <c r="U3493" s="216"/>
      <c r="V3493" s="212"/>
      <c r="W3493" s="215"/>
      <c r="X3493" s="139">
        <f t="shared" si="2928"/>
        <v>0</v>
      </c>
      <c r="Y3493" s="215"/>
      <c r="Z3493" s="215"/>
      <c r="AA3493" s="140">
        <f t="shared" si="2940"/>
        <v>0</v>
      </c>
      <c r="AB3493" s="216"/>
      <c r="AC3493" s="212"/>
      <c r="AD3493" s="215"/>
      <c r="AE3493" s="139">
        <f t="shared" si="2929"/>
        <v>0</v>
      </c>
      <c r="AF3493" s="215"/>
      <c r="AG3493" s="215"/>
      <c r="AH3493" s="140">
        <f t="shared" si="2941"/>
        <v>0</v>
      </c>
      <c r="AJ3493" s="217"/>
      <c r="AK3493" s="218"/>
      <c r="AL3493" s="219"/>
      <c r="AM3493" s="218"/>
      <c r="AN3493" s="219"/>
      <c r="AO3493" s="218"/>
      <c r="AP3493" s="219"/>
      <c r="AQ3493" s="218"/>
      <c r="AR3493" s="219"/>
      <c r="AS3493" s="218"/>
      <c r="AT3493" s="219"/>
      <c r="AU3493" s="218"/>
      <c r="AV3493" s="114">
        <f t="shared" si="2931"/>
        <v>0</v>
      </c>
      <c r="AW3493" s="113">
        <f t="shared" si="2932"/>
        <v>0</v>
      </c>
      <c r="AX3493" s="210"/>
      <c r="AY3493" s="111">
        <f t="shared" si="2933"/>
        <v>0</v>
      </c>
      <c r="AZ3493" s="113">
        <f t="shared" si="2934"/>
        <v>0</v>
      </c>
      <c r="BA3493" s="114">
        <f t="shared" si="2935"/>
        <v>0</v>
      </c>
      <c r="BB3493" s="113">
        <f t="shared" si="2936"/>
        <v>0</v>
      </c>
      <c r="BC3493" s="113">
        <f t="shared" si="2937"/>
        <v>0</v>
      </c>
      <c r="BD3493" s="117">
        <f t="shared" si="2938"/>
        <v>0</v>
      </c>
    </row>
    <row r="3494" spans="2:56" x14ac:dyDescent="0.3">
      <c r="B3494" s="211" t="s">
        <v>58</v>
      </c>
      <c r="C3494" s="212"/>
      <c r="D3494" s="213"/>
      <c r="E3494" s="144">
        <f t="shared" si="2924"/>
        <v>0</v>
      </c>
      <c r="F3494" s="212"/>
      <c r="G3494" s="213"/>
      <c r="H3494" s="144">
        <f t="shared" si="2925"/>
        <v>0</v>
      </c>
      <c r="I3494" s="212"/>
      <c r="J3494" s="213"/>
      <c r="K3494" s="144">
        <f t="shared" si="2926"/>
        <v>0</v>
      </c>
      <c r="L3494" s="212"/>
      <c r="M3494" s="214"/>
      <c r="N3494" s="215"/>
      <c r="O3494" s="212"/>
      <c r="P3494" s="215"/>
      <c r="Q3494" s="139">
        <f t="shared" si="2927"/>
        <v>0</v>
      </c>
      <c r="R3494" s="215"/>
      <c r="S3494" s="215"/>
      <c r="T3494" s="140">
        <f t="shared" si="2939"/>
        <v>0</v>
      </c>
      <c r="U3494" s="216"/>
      <c r="V3494" s="212"/>
      <c r="W3494" s="215"/>
      <c r="X3494" s="139">
        <f t="shared" si="2928"/>
        <v>0</v>
      </c>
      <c r="Y3494" s="215"/>
      <c r="Z3494" s="215"/>
      <c r="AA3494" s="140">
        <f t="shared" si="2940"/>
        <v>0</v>
      </c>
      <c r="AB3494" s="216"/>
      <c r="AC3494" s="212"/>
      <c r="AD3494" s="215"/>
      <c r="AE3494" s="139">
        <f t="shared" si="2929"/>
        <v>0</v>
      </c>
      <c r="AF3494" s="215"/>
      <c r="AG3494" s="215"/>
      <c r="AH3494" s="140">
        <f t="shared" si="2941"/>
        <v>0</v>
      </c>
      <c r="AJ3494" s="217"/>
      <c r="AK3494" s="218"/>
      <c r="AL3494" s="219"/>
      <c r="AM3494" s="218"/>
      <c r="AN3494" s="219"/>
      <c r="AO3494" s="218"/>
      <c r="AP3494" s="219"/>
      <c r="AQ3494" s="218"/>
      <c r="AR3494" s="219"/>
      <c r="AS3494" s="218"/>
      <c r="AT3494" s="219"/>
      <c r="AU3494" s="218"/>
      <c r="AV3494" s="114">
        <f t="shared" si="2931"/>
        <v>0</v>
      </c>
      <c r="AW3494" s="113">
        <f t="shared" si="2932"/>
        <v>0</v>
      </c>
      <c r="AX3494" s="210"/>
      <c r="AY3494" s="111">
        <f t="shared" si="2933"/>
        <v>0</v>
      </c>
      <c r="AZ3494" s="113">
        <f t="shared" si="2934"/>
        <v>0</v>
      </c>
      <c r="BA3494" s="114">
        <f t="shared" si="2935"/>
        <v>0</v>
      </c>
      <c r="BB3494" s="113">
        <f t="shared" si="2936"/>
        <v>0</v>
      </c>
      <c r="BC3494" s="113">
        <f t="shared" si="2937"/>
        <v>0</v>
      </c>
      <c r="BD3494" s="117">
        <f t="shared" si="2938"/>
        <v>0</v>
      </c>
    </row>
    <row r="3495" spans="2:56" x14ac:dyDescent="0.3">
      <c r="B3495" s="211" t="s">
        <v>59</v>
      </c>
      <c r="C3495" s="212"/>
      <c r="D3495" s="213"/>
      <c r="E3495" s="144">
        <f t="shared" si="2924"/>
        <v>0</v>
      </c>
      <c r="F3495" s="212"/>
      <c r="G3495" s="213"/>
      <c r="H3495" s="144">
        <f t="shared" si="2925"/>
        <v>0</v>
      </c>
      <c r="I3495" s="212"/>
      <c r="J3495" s="213"/>
      <c r="K3495" s="144">
        <f t="shared" si="2926"/>
        <v>0</v>
      </c>
      <c r="L3495" s="212"/>
      <c r="M3495" s="214"/>
      <c r="N3495" s="215"/>
      <c r="O3495" s="212"/>
      <c r="P3495" s="215"/>
      <c r="Q3495" s="139">
        <f t="shared" si="2927"/>
        <v>0</v>
      </c>
      <c r="R3495" s="215"/>
      <c r="S3495" s="215"/>
      <c r="T3495" s="140">
        <f t="shared" si="2939"/>
        <v>0</v>
      </c>
      <c r="U3495" s="216"/>
      <c r="V3495" s="212"/>
      <c r="W3495" s="215"/>
      <c r="X3495" s="139">
        <f t="shared" si="2928"/>
        <v>0</v>
      </c>
      <c r="Y3495" s="215"/>
      <c r="Z3495" s="215"/>
      <c r="AA3495" s="140">
        <f t="shared" si="2940"/>
        <v>0</v>
      </c>
      <c r="AB3495" s="216"/>
      <c r="AC3495" s="212"/>
      <c r="AD3495" s="215"/>
      <c r="AE3495" s="139">
        <f t="shared" si="2929"/>
        <v>0</v>
      </c>
      <c r="AF3495" s="215"/>
      <c r="AG3495" s="215"/>
      <c r="AH3495" s="140">
        <f t="shared" si="2941"/>
        <v>0</v>
      </c>
      <c r="AJ3495" s="217"/>
      <c r="AK3495" s="218"/>
      <c r="AL3495" s="219"/>
      <c r="AM3495" s="218"/>
      <c r="AN3495" s="219"/>
      <c r="AO3495" s="218"/>
      <c r="AP3495" s="219"/>
      <c r="AQ3495" s="218"/>
      <c r="AR3495" s="219"/>
      <c r="AS3495" s="218"/>
      <c r="AT3495" s="219"/>
      <c r="AU3495" s="218"/>
      <c r="AV3495" s="114">
        <f t="shared" si="2931"/>
        <v>0</v>
      </c>
      <c r="AW3495" s="113">
        <f t="shared" si="2932"/>
        <v>0</v>
      </c>
      <c r="AX3495" s="210"/>
      <c r="AY3495" s="111">
        <f t="shared" si="2933"/>
        <v>0</v>
      </c>
      <c r="AZ3495" s="113">
        <f t="shared" si="2934"/>
        <v>0</v>
      </c>
      <c r="BA3495" s="114">
        <f t="shared" si="2935"/>
        <v>0</v>
      </c>
      <c r="BB3495" s="113">
        <f t="shared" si="2936"/>
        <v>0</v>
      </c>
      <c r="BC3495" s="113">
        <f t="shared" si="2937"/>
        <v>0</v>
      </c>
      <c r="BD3495" s="117">
        <f t="shared" si="2938"/>
        <v>0</v>
      </c>
    </row>
    <row r="3496" spans="2:56" x14ac:dyDescent="0.3">
      <c r="B3496" s="211" t="s">
        <v>60</v>
      </c>
      <c r="C3496" s="212"/>
      <c r="D3496" s="213"/>
      <c r="E3496" s="144">
        <f t="shared" si="2924"/>
        <v>0</v>
      </c>
      <c r="F3496" s="212"/>
      <c r="G3496" s="213"/>
      <c r="H3496" s="144">
        <f t="shared" si="2925"/>
        <v>0</v>
      </c>
      <c r="I3496" s="212"/>
      <c r="J3496" s="213"/>
      <c r="K3496" s="144">
        <f t="shared" si="2926"/>
        <v>0</v>
      </c>
      <c r="L3496" s="212"/>
      <c r="M3496" s="214"/>
      <c r="N3496" s="215"/>
      <c r="O3496" s="212"/>
      <c r="P3496" s="215"/>
      <c r="Q3496" s="139">
        <f t="shared" si="2927"/>
        <v>0</v>
      </c>
      <c r="R3496" s="215"/>
      <c r="S3496" s="215"/>
      <c r="T3496" s="140">
        <f t="shared" si="2939"/>
        <v>0</v>
      </c>
      <c r="U3496" s="216"/>
      <c r="V3496" s="212"/>
      <c r="W3496" s="215"/>
      <c r="X3496" s="139">
        <f t="shared" si="2928"/>
        <v>0</v>
      </c>
      <c r="Y3496" s="215"/>
      <c r="Z3496" s="215"/>
      <c r="AA3496" s="140">
        <f t="shared" si="2940"/>
        <v>0</v>
      </c>
      <c r="AB3496" s="216"/>
      <c r="AC3496" s="212"/>
      <c r="AD3496" s="215"/>
      <c r="AE3496" s="139">
        <f t="shared" si="2929"/>
        <v>0</v>
      </c>
      <c r="AF3496" s="215"/>
      <c r="AG3496" s="215"/>
      <c r="AH3496" s="140">
        <f t="shared" si="2941"/>
        <v>0</v>
      </c>
      <c r="AJ3496" s="217"/>
      <c r="AK3496" s="218"/>
      <c r="AL3496" s="219"/>
      <c r="AM3496" s="218"/>
      <c r="AN3496" s="219"/>
      <c r="AO3496" s="218"/>
      <c r="AP3496" s="219"/>
      <c r="AQ3496" s="218"/>
      <c r="AR3496" s="219"/>
      <c r="AS3496" s="218"/>
      <c r="AT3496" s="219"/>
      <c r="AU3496" s="218"/>
      <c r="AV3496" s="114">
        <f t="shared" si="2931"/>
        <v>0</v>
      </c>
      <c r="AW3496" s="113">
        <f t="shared" si="2932"/>
        <v>0</v>
      </c>
      <c r="AX3496" s="210"/>
      <c r="AY3496" s="111">
        <f t="shared" si="2933"/>
        <v>0</v>
      </c>
      <c r="AZ3496" s="113">
        <f t="shared" si="2934"/>
        <v>0</v>
      </c>
      <c r="BA3496" s="114">
        <f t="shared" si="2935"/>
        <v>0</v>
      </c>
      <c r="BB3496" s="113">
        <f t="shared" si="2936"/>
        <v>0</v>
      </c>
      <c r="BC3496" s="113">
        <f t="shared" si="2937"/>
        <v>0</v>
      </c>
      <c r="BD3496" s="117">
        <f t="shared" si="2938"/>
        <v>0</v>
      </c>
    </row>
    <row r="3497" spans="2:56" x14ac:dyDescent="0.3">
      <c r="B3497" s="220" t="s">
        <v>61</v>
      </c>
      <c r="C3497" s="110">
        <f>SUM(C3498:C3501)</f>
        <v>0</v>
      </c>
      <c r="D3497" s="111">
        <f>SUM(D3498:D3501)</f>
        <v>0</v>
      </c>
      <c r="E3497" s="112">
        <f t="shared" si="2924"/>
        <v>0</v>
      </c>
      <c r="F3497" s="110">
        <f>SUM(F3498:F3501)</f>
        <v>0</v>
      </c>
      <c r="G3497" s="111">
        <f>SUM(G3498:G3501)</f>
        <v>0</v>
      </c>
      <c r="H3497" s="112">
        <f t="shared" si="2925"/>
        <v>0</v>
      </c>
      <c r="I3497" s="110">
        <f>SUM(I3498:I3501)</f>
        <v>0</v>
      </c>
      <c r="J3497" s="111">
        <f>SUM(J3498:J3501)</f>
        <v>0</v>
      </c>
      <c r="K3497" s="112">
        <f t="shared" si="2926"/>
        <v>0</v>
      </c>
      <c r="L3497" s="110">
        <f>SUM(L3498:L3501)</f>
        <v>0</v>
      </c>
      <c r="M3497" s="113">
        <f>SUM(M3498:M3501)</f>
        <v>0</v>
      </c>
      <c r="N3497" s="114">
        <f>SUM(N3498:N3501)</f>
        <v>0</v>
      </c>
      <c r="O3497" s="110">
        <f>SUM(O3498:O3501)</f>
        <v>0</v>
      </c>
      <c r="P3497" s="114">
        <f>SUM(P3498:P3501)</f>
        <v>0</v>
      </c>
      <c r="Q3497" s="139">
        <f t="shared" si="2927"/>
        <v>0</v>
      </c>
      <c r="R3497" s="114">
        <f>SUM(R3498:R3501)</f>
        <v>0</v>
      </c>
      <c r="S3497" s="114">
        <f>SUM(S3498:S3501)</f>
        <v>0</v>
      </c>
      <c r="T3497" s="140">
        <f t="shared" si="2939"/>
        <v>0</v>
      </c>
      <c r="U3497" s="216"/>
      <c r="V3497" s="110">
        <f>SUM(V3498:V3501)</f>
        <v>0</v>
      </c>
      <c r="W3497" s="114">
        <f>SUM(W3498:W3501)</f>
        <v>0</v>
      </c>
      <c r="X3497" s="139">
        <f t="shared" si="2928"/>
        <v>0</v>
      </c>
      <c r="Y3497" s="114">
        <f>SUM(Y3498:Y3501)</f>
        <v>0</v>
      </c>
      <c r="Z3497" s="114">
        <f>SUM(Z3498:Z3501)</f>
        <v>0</v>
      </c>
      <c r="AA3497" s="140">
        <f t="shared" si="2940"/>
        <v>0</v>
      </c>
      <c r="AB3497" s="216"/>
      <c r="AC3497" s="110">
        <f>SUM(AC3498:AC3501)</f>
        <v>0</v>
      </c>
      <c r="AD3497" s="114">
        <f>SUM(AD3498:AD3501)</f>
        <v>0</v>
      </c>
      <c r="AE3497" s="139">
        <f t="shared" si="2929"/>
        <v>0</v>
      </c>
      <c r="AF3497" s="114">
        <f>SUM(AF3498:AF3501)</f>
        <v>0</v>
      </c>
      <c r="AG3497" s="114">
        <f>SUM(AG3498:AG3501)</f>
        <v>0</v>
      </c>
      <c r="AH3497" s="140">
        <f t="shared" si="2941"/>
        <v>0</v>
      </c>
      <c r="AJ3497" s="111">
        <f t="shared" ref="AJ3497:AU3497" si="2944">SUM(AJ3498:AJ3501)</f>
        <v>0</v>
      </c>
      <c r="AK3497" s="113">
        <f t="shared" si="2944"/>
        <v>0</v>
      </c>
      <c r="AL3497" s="114">
        <f t="shared" si="2944"/>
        <v>0</v>
      </c>
      <c r="AM3497" s="113">
        <f t="shared" si="2944"/>
        <v>0</v>
      </c>
      <c r="AN3497" s="114">
        <f t="shared" si="2944"/>
        <v>0</v>
      </c>
      <c r="AO3497" s="113">
        <f t="shared" si="2944"/>
        <v>0</v>
      </c>
      <c r="AP3497" s="114">
        <f t="shared" si="2944"/>
        <v>0</v>
      </c>
      <c r="AQ3497" s="113">
        <f t="shared" si="2944"/>
        <v>0</v>
      </c>
      <c r="AR3497" s="114">
        <f t="shared" si="2944"/>
        <v>0</v>
      </c>
      <c r="AS3497" s="113">
        <f t="shared" si="2944"/>
        <v>0</v>
      </c>
      <c r="AT3497" s="114">
        <f t="shared" si="2944"/>
        <v>0</v>
      </c>
      <c r="AU3497" s="113">
        <f t="shared" si="2944"/>
        <v>0</v>
      </c>
      <c r="AV3497" s="114">
        <f t="shared" si="2931"/>
        <v>0</v>
      </c>
      <c r="AW3497" s="113">
        <f t="shared" si="2932"/>
        <v>0</v>
      </c>
      <c r="AX3497" s="210"/>
      <c r="AY3497" s="111">
        <f t="shared" si="2933"/>
        <v>0</v>
      </c>
      <c r="AZ3497" s="113">
        <f t="shared" si="2934"/>
        <v>0</v>
      </c>
      <c r="BA3497" s="114">
        <f t="shared" si="2935"/>
        <v>0</v>
      </c>
      <c r="BB3497" s="113">
        <f t="shared" si="2936"/>
        <v>0</v>
      </c>
      <c r="BC3497" s="113">
        <f t="shared" si="2937"/>
        <v>0</v>
      </c>
      <c r="BD3497" s="117">
        <f t="shared" si="2938"/>
        <v>0</v>
      </c>
    </row>
    <row r="3498" spans="2:56" x14ac:dyDescent="0.3">
      <c r="B3498" s="211" t="s">
        <v>62</v>
      </c>
      <c r="C3498" s="212"/>
      <c r="D3498" s="213"/>
      <c r="E3498" s="144">
        <f t="shared" si="2924"/>
        <v>0</v>
      </c>
      <c r="F3498" s="212"/>
      <c r="G3498" s="213"/>
      <c r="H3498" s="144">
        <f t="shared" si="2925"/>
        <v>0</v>
      </c>
      <c r="I3498" s="212"/>
      <c r="J3498" s="213"/>
      <c r="K3498" s="144">
        <f t="shared" si="2926"/>
        <v>0</v>
      </c>
      <c r="L3498" s="212"/>
      <c r="M3498" s="214"/>
      <c r="N3498" s="215"/>
      <c r="O3498" s="212"/>
      <c r="P3498" s="215"/>
      <c r="Q3498" s="139">
        <f t="shared" si="2927"/>
        <v>0</v>
      </c>
      <c r="R3498" s="215"/>
      <c r="S3498" s="215"/>
      <c r="T3498" s="140">
        <f t="shared" si="2939"/>
        <v>0</v>
      </c>
      <c r="U3498" s="216"/>
      <c r="V3498" s="212"/>
      <c r="W3498" s="215"/>
      <c r="X3498" s="139">
        <f t="shared" si="2928"/>
        <v>0</v>
      </c>
      <c r="Y3498" s="215"/>
      <c r="Z3498" s="215"/>
      <c r="AA3498" s="140">
        <f t="shared" si="2940"/>
        <v>0</v>
      </c>
      <c r="AB3498" s="216"/>
      <c r="AC3498" s="212"/>
      <c r="AD3498" s="215"/>
      <c r="AE3498" s="139">
        <f t="shared" si="2929"/>
        <v>0</v>
      </c>
      <c r="AF3498" s="215"/>
      <c r="AG3498" s="215"/>
      <c r="AH3498" s="140">
        <f t="shared" si="2941"/>
        <v>0</v>
      </c>
      <c r="AJ3498" s="217"/>
      <c r="AK3498" s="218"/>
      <c r="AL3498" s="219"/>
      <c r="AM3498" s="218"/>
      <c r="AN3498" s="219"/>
      <c r="AO3498" s="218"/>
      <c r="AP3498" s="219"/>
      <c r="AQ3498" s="218"/>
      <c r="AR3498" s="219"/>
      <c r="AS3498" s="218"/>
      <c r="AT3498" s="219"/>
      <c r="AU3498" s="218"/>
      <c r="AV3498" s="114">
        <f t="shared" si="2931"/>
        <v>0</v>
      </c>
      <c r="AW3498" s="113">
        <f t="shared" si="2932"/>
        <v>0</v>
      </c>
      <c r="AX3498" s="210"/>
      <c r="AY3498" s="111">
        <f t="shared" si="2933"/>
        <v>0</v>
      </c>
      <c r="AZ3498" s="113">
        <f t="shared" si="2934"/>
        <v>0</v>
      </c>
      <c r="BA3498" s="114">
        <f t="shared" si="2935"/>
        <v>0</v>
      </c>
      <c r="BB3498" s="113">
        <f t="shared" si="2936"/>
        <v>0</v>
      </c>
      <c r="BC3498" s="113">
        <f t="shared" si="2937"/>
        <v>0</v>
      </c>
      <c r="BD3498" s="117">
        <f t="shared" si="2938"/>
        <v>0</v>
      </c>
    </row>
    <row r="3499" spans="2:56" x14ac:dyDescent="0.3">
      <c r="B3499" s="211" t="s">
        <v>63</v>
      </c>
      <c r="C3499" s="212"/>
      <c r="D3499" s="213"/>
      <c r="E3499" s="144">
        <f t="shared" si="2924"/>
        <v>0</v>
      </c>
      <c r="F3499" s="212"/>
      <c r="G3499" s="213"/>
      <c r="H3499" s="144">
        <f t="shared" si="2925"/>
        <v>0</v>
      </c>
      <c r="I3499" s="212"/>
      <c r="J3499" s="213"/>
      <c r="K3499" s="144">
        <f t="shared" si="2926"/>
        <v>0</v>
      </c>
      <c r="L3499" s="212"/>
      <c r="M3499" s="214"/>
      <c r="N3499" s="215"/>
      <c r="O3499" s="212"/>
      <c r="P3499" s="215"/>
      <c r="Q3499" s="139">
        <f t="shared" si="2927"/>
        <v>0</v>
      </c>
      <c r="R3499" s="215"/>
      <c r="S3499" s="215"/>
      <c r="T3499" s="140">
        <f t="shared" si="2939"/>
        <v>0</v>
      </c>
      <c r="U3499" s="216"/>
      <c r="V3499" s="212"/>
      <c r="W3499" s="215"/>
      <c r="X3499" s="139">
        <f t="shared" si="2928"/>
        <v>0</v>
      </c>
      <c r="Y3499" s="215"/>
      <c r="Z3499" s="215"/>
      <c r="AA3499" s="140">
        <f t="shared" si="2940"/>
        <v>0</v>
      </c>
      <c r="AB3499" s="216"/>
      <c r="AC3499" s="212"/>
      <c r="AD3499" s="215"/>
      <c r="AE3499" s="139">
        <f t="shared" si="2929"/>
        <v>0</v>
      </c>
      <c r="AF3499" s="215"/>
      <c r="AG3499" s="215"/>
      <c r="AH3499" s="140">
        <f t="shared" si="2941"/>
        <v>0</v>
      </c>
      <c r="AJ3499" s="217"/>
      <c r="AK3499" s="218"/>
      <c r="AL3499" s="219"/>
      <c r="AM3499" s="218"/>
      <c r="AN3499" s="219"/>
      <c r="AO3499" s="218"/>
      <c r="AP3499" s="219"/>
      <c r="AQ3499" s="218"/>
      <c r="AR3499" s="219"/>
      <c r="AS3499" s="218"/>
      <c r="AT3499" s="219"/>
      <c r="AU3499" s="218"/>
      <c r="AV3499" s="114">
        <f t="shared" si="2931"/>
        <v>0</v>
      </c>
      <c r="AW3499" s="113">
        <f t="shared" si="2932"/>
        <v>0</v>
      </c>
      <c r="AX3499" s="210"/>
      <c r="AY3499" s="111">
        <f t="shared" si="2933"/>
        <v>0</v>
      </c>
      <c r="AZ3499" s="113">
        <f t="shared" si="2934"/>
        <v>0</v>
      </c>
      <c r="BA3499" s="114">
        <f t="shared" si="2935"/>
        <v>0</v>
      </c>
      <c r="BB3499" s="113">
        <f t="shared" si="2936"/>
        <v>0</v>
      </c>
      <c r="BC3499" s="113">
        <f t="shared" si="2937"/>
        <v>0</v>
      </c>
      <c r="BD3499" s="117">
        <f t="shared" si="2938"/>
        <v>0</v>
      </c>
    </row>
    <row r="3500" spans="2:56" x14ac:dyDescent="0.3">
      <c r="B3500" s="211" t="s">
        <v>64</v>
      </c>
      <c r="C3500" s="212"/>
      <c r="D3500" s="213"/>
      <c r="E3500" s="144">
        <f t="shared" si="2924"/>
        <v>0</v>
      </c>
      <c r="F3500" s="212"/>
      <c r="G3500" s="213"/>
      <c r="H3500" s="144">
        <f t="shared" si="2925"/>
        <v>0</v>
      </c>
      <c r="I3500" s="212"/>
      <c r="J3500" s="213"/>
      <c r="K3500" s="144">
        <f t="shared" si="2926"/>
        <v>0</v>
      </c>
      <c r="L3500" s="212"/>
      <c r="M3500" s="214"/>
      <c r="N3500" s="215"/>
      <c r="O3500" s="212"/>
      <c r="P3500" s="215"/>
      <c r="Q3500" s="139">
        <f t="shared" si="2927"/>
        <v>0</v>
      </c>
      <c r="R3500" s="215"/>
      <c r="S3500" s="215"/>
      <c r="T3500" s="140">
        <f t="shared" si="2939"/>
        <v>0</v>
      </c>
      <c r="U3500" s="216"/>
      <c r="V3500" s="212"/>
      <c r="W3500" s="215"/>
      <c r="X3500" s="139">
        <f t="shared" si="2928"/>
        <v>0</v>
      </c>
      <c r="Y3500" s="215"/>
      <c r="Z3500" s="215"/>
      <c r="AA3500" s="140">
        <f t="shared" si="2940"/>
        <v>0</v>
      </c>
      <c r="AB3500" s="216"/>
      <c r="AC3500" s="212"/>
      <c r="AD3500" s="215"/>
      <c r="AE3500" s="139">
        <f t="shared" si="2929"/>
        <v>0</v>
      </c>
      <c r="AF3500" s="215"/>
      <c r="AG3500" s="215"/>
      <c r="AH3500" s="140">
        <f t="shared" si="2941"/>
        <v>0</v>
      </c>
      <c r="AJ3500" s="217"/>
      <c r="AK3500" s="218"/>
      <c r="AL3500" s="219"/>
      <c r="AM3500" s="218"/>
      <c r="AN3500" s="219"/>
      <c r="AO3500" s="218"/>
      <c r="AP3500" s="219"/>
      <c r="AQ3500" s="218"/>
      <c r="AR3500" s="219"/>
      <c r="AS3500" s="218"/>
      <c r="AT3500" s="219"/>
      <c r="AU3500" s="218"/>
      <c r="AV3500" s="114">
        <f t="shared" si="2931"/>
        <v>0</v>
      </c>
      <c r="AW3500" s="113">
        <f t="shared" si="2932"/>
        <v>0</v>
      </c>
      <c r="AX3500" s="210"/>
      <c r="AY3500" s="111">
        <f t="shared" si="2933"/>
        <v>0</v>
      </c>
      <c r="AZ3500" s="113">
        <f t="shared" si="2934"/>
        <v>0</v>
      </c>
      <c r="BA3500" s="114">
        <f t="shared" si="2935"/>
        <v>0</v>
      </c>
      <c r="BB3500" s="113">
        <f t="shared" si="2936"/>
        <v>0</v>
      </c>
      <c r="BC3500" s="113">
        <f t="shared" si="2937"/>
        <v>0</v>
      </c>
      <c r="BD3500" s="117">
        <f t="shared" si="2938"/>
        <v>0</v>
      </c>
    </row>
    <row r="3501" spans="2:56" x14ac:dyDescent="0.3">
      <c r="B3501" s="211" t="s">
        <v>65</v>
      </c>
      <c r="C3501" s="212"/>
      <c r="D3501" s="213"/>
      <c r="E3501" s="144">
        <f t="shared" si="2924"/>
        <v>0</v>
      </c>
      <c r="F3501" s="212"/>
      <c r="G3501" s="213"/>
      <c r="H3501" s="144">
        <f t="shared" si="2925"/>
        <v>0</v>
      </c>
      <c r="I3501" s="212"/>
      <c r="J3501" s="213"/>
      <c r="K3501" s="144">
        <f t="shared" si="2926"/>
        <v>0</v>
      </c>
      <c r="L3501" s="212"/>
      <c r="M3501" s="214"/>
      <c r="N3501" s="215"/>
      <c r="O3501" s="212"/>
      <c r="P3501" s="215"/>
      <c r="Q3501" s="139">
        <f t="shared" si="2927"/>
        <v>0</v>
      </c>
      <c r="R3501" s="215"/>
      <c r="S3501" s="215"/>
      <c r="T3501" s="140">
        <f t="shared" si="2939"/>
        <v>0</v>
      </c>
      <c r="U3501" s="216"/>
      <c r="V3501" s="212"/>
      <c r="W3501" s="215"/>
      <c r="X3501" s="139">
        <f t="shared" si="2928"/>
        <v>0</v>
      </c>
      <c r="Y3501" s="215"/>
      <c r="Z3501" s="215"/>
      <c r="AA3501" s="140">
        <f t="shared" si="2940"/>
        <v>0</v>
      </c>
      <c r="AB3501" s="216"/>
      <c r="AC3501" s="212"/>
      <c r="AD3501" s="215"/>
      <c r="AE3501" s="139">
        <f t="shared" si="2929"/>
        <v>0</v>
      </c>
      <c r="AF3501" s="215"/>
      <c r="AG3501" s="215"/>
      <c r="AH3501" s="140">
        <f t="shared" si="2941"/>
        <v>0</v>
      </c>
      <c r="AJ3501" s="217"/>
      <c r="AK3501" s="218"/>
      <c r="AL3501" s="219"/>
      <c r="AM3501" s="218"/>
      <c r="AN3501" s="219"/>
      <c r="AO3501" s="218"/>
      <c r="AP3501" s="219"/>
      <c r="AQ3501" s="218"/>
      <c r="AR3501" s="219"/>
      <c r="AS3501" s="218"/>
      <c r="AT3501" s="219"/>
      <c r="AU3501" s="218"/>
      <c r="AV3501" s="114">
        <f t="shared" si="2931"/>
        <v>0</v>
      </c>
      <c r="AW3501" s="113">
        <f t="shared" si="2932"/>
        <v>0</v>
      </c>
      <c r="AX3501" s="210"/>
      <c r="AY3501" s="111">
        <f t="shared" si="2933"/>
        <v>0</v>
      </c>
      <c r="AZ3501" s="113">
        <f t="shared" si="2934"/>
        <v>0</v>
      </c>
      <c r="BA3501" s="114">
        <f t="shared" si="2935"/>
        <v>0</v>
      </c>
      <c r="BB3501" s="113">
        <f t="shared" si="2936"/>
        <v>0</v>
      </c>
      <c r="BC3501" s="113">
        <f t="shared" si="2937"/>
        <v>0</v>
      </c>
      <c r="BD3501" s="117">
        <f t="shared" si="2938"/>
        <v>0</v>
      </c>
    </row>
    <row r="3502" spans="2:56" x14ac:dyDescent="0.3">
      <c r="B3502" s="221" t="s">
        <v>66</v>
      </c>
      <c r="C3502" s="78">
        <f>SUM(C3503,C3505,C3509,C3514,C3516,C3518,C3520,C3527,C3534,C3539,C3542,C3544,C3547,C3549,C3553,C3557,C3559,C3565,C3567,C3569,C3571,C3573,C3575,C3577,C3579,C3581,C3583,C3585,C3587,C3597,C3605,C3607,C3612,C3614,C3621,C3623,C3629,C3631)</f>
        <v>0</v>
      </c>
      <c r="D3502" s="79">
        <f>SUM(D3503,D3505,D3509,D3514,D3516,D3518,D3520,D3527,D3534,D3539,D3542,D3544,D3547,D3549,D3553,D3557,D3559,D3565,D3567,D3569,D3571,D3573,D3575,D3577,D3579,D3581,D3583,D3585,D3587,D3597,D3605,D3607,D3612,D3614,D3621,D3623,D3629,D3631)</f>
        <v>0</v>
      </c>
      <c r="E3502" s="69">
        <f t="shared" si="2924"/>
        <v>0</v>
      </c>
      <c r="F3502" s="78">
        <f>SUM(F3503,F3505,F3509,F3514,F3516,F3518,F3520,F3527,F3534,F3539,F3542,F3544,F3547,F3549,F3553,F3557,F3559,F3565,F3567,F3569,F3571,F3573,F3575,F3577,F3579,F3581,F3583,F3585,F3587,F3597,F3605,F3607,F3612,F3614,F3621,F3623,F3629,F3631)</f>
        <v>0</v>
      </c>
      <c r="G3502" s="79">
        <f>SUM(G3503,G3505,G3509,G3514,G3516,G3518,G3520,G3527,G3534,G3539,G3542,G3544,G3547,G3549,G3553,G3557,G3559,G3565,G3567,G3569,G3571,G3573,G3575,G3577,G3579,G3581,G3583,G3585,G3587,G3597,G3605,G3607,G3612,G3614,G3621,G3623,G3629,G3631)</f>
        <v>0</v>
      </c>
      <c r="H3502" s="69">
        <f t="shared" si="2925"/>
        <v>0</v>
      </c>
      <c r="I3502" s="78">
        <f>SUM(I3503,I3505,I3509,I3514,I3516,I3518,I3520,I3527,I3534,I3539,I3542,I3544,I3547,I3549,I3553,I3557,I3559,I3565,I3567,I3569,I3571,I3573,I3575,I3577,I3579,I3581,I3583,I3585,I3587,I3597,I3605,I3607,I3612,I3614,I3621,I3623,I3629,I3631)</f>
        <v>0</v>
      </c>
      <c r="J3502" s="79">
        <f>SUM(J3503,J3505,J3509,J3514,J3516,J3518,J3520,J3527,J3534,J3539,J3542,J3544,J3547,J3549,J3553,J3557,J3559,J3565,J3567,J3569,J3571,J3573,J3575,J3577,J3579,J3581,J3583,J3585,J3587,J3597,J3605,J3607,J3612,J3614,J3621,J3623,J3629,J3631)</f>
        <v>0</v>
      </c>
      <c r="K3502" s="69">
        <f t="shared" si="2926"/>
        <v>0</v>
      </c>
      <c r="L3502" s="78">
        <f>SUM(L3503,L3505,L3509,L3514,L3516,L3518,L3520,L3527,L3534,L3539,L3542,L3544,L3547,L3549,L3553,L3557,L3559,L3565,L3567,L3569,L3571,L3573,L3575,L3577,L3579,L3581,L3583,L3585,L3587,L3597,L3605,L3607,L3612,L3614,L3621,L3623,L3629,L3631)</f>
        <v>0</v>
      </c>
      <c r="M3502" s="80">
        <f>SUM(M3503,M3505,M3509,M3514,M3516,M3518,M3520,M3527,M3534,M3539,M3542,M3544,M3547,M3549,M3553,M3557,M3559,M3565,M3567,M3569,M3571,M3573,M3575,M3577,M3579,M3581,M3583,M3585,M3587,M3597,M3605,M3607,M3612,M3614,M3621,M3623,M3629,M3631)</f>
        <v>0</v>
      </c>
      <c r="N3502" s="81">
        <f>SUM(N3503,N3505,N3509,N3514,N3516,N3518,N3520,N3527,N3534,N3539,N3542,N3544,N3547,N3549,N3553,N3557,N3559,N3565,N3567,N3569,N3571,N3573,N3575,N3577,N3579,N3581,N3583,N3585,N3587,N3597,N3605,N3607,N3612,N3614,N3621,N3623,N3629,N3631)</f>
        <v>0</v>
      </c>
      <c r="O3502" s="78">
        <f>SUM(O3503,O3505,O3509,O3514,O3516,O3518,O3520,O3527,O3534,O3539,O3542,O3544,O3547,O3549,O3553,O3557,O3559,O3565,O3567,O3569,O3571,O3573,O3575,O3577,O3579,O3581,O3583,O3585,O3587,O3597,O3605,O3607,O3612,O3614,O3621,O3623,O3629,O3631)</f>
        <v>0</v>
      </c>
      <c r="P3502" s="81">
        <f>SUM(P3503,P3505,P3509,P3514,P3516,P3518,P3520,P3527,P3534,P3539,P3542,P3544,P3547,P3549,P3553,P3557,P3559,P3565,P3567,P3569,P3571,P3573,P3575,P3577,P3579,P3581,P3583,P3585,P3587,P3597,P3605,P3607,P3612,P3614,P3621,P3623,P3629,P3631)</f>
        <v>0</v>
      </c>
      <c r="Q3502" s="148">
        <f t="shared" si="2927"/>
        <v>0</v>
      </c>
      <c r="R3502" s="81">
        <f>SUM(R3503,R3505,R3509,R3514,R3516,R3518,R3520,R3527,R3534,R3539,R3542,R3544,R3547,R3549,R3553,R3557,R3559,R3565,R3567,R3569,R3571,R3573,R3575,R3577,R3579,R3581,R3583,R3585,R3587,R3597,R3605,R3607,R3612,R3614,R3621,R3623,R3629,R3631)</f>
        <v>0</v>
      </c>
      <c r="S3502" s="81">
        <f>SUM(S3503,S3505,S3509,S3514,S3516,S3518,S3520,S3527,S3534,S3539,S3542,S3544,S3547,S3549,S3553,S3557,S3559,S3565,S3567,S3569,S3571,S3573,S3575,S3577,S3579,S3581,S3583,S3585,S3587,S3597,S3605,S3607,S3612,S3614,S3621,S3623,S3629,S3631)</f>
        <v>0</v>
      </c>
      <c r="T3502" s="149">
        <f t="shared" si="2939"/>
        <v>0</v>
      </c>
      <c r="U3502" s="216"/>
      <c r="V3502" s="78">
        <f>SUM(V3503,V3505,V3509,V3514,V3516,V3518,V3520,V3527,V3534,V3539,V3542,V3544,V3547,V3549,V3553,V3557,V3559,V3565,V3567,V3569,V3571,V3573,V3575,V3577,V3579,V3581,V3583,V3585,V3587,V3597,V3605,V3607,V3612,V3614,V3621,V3623,V3629,V3631)</f>
        <v>0</v>
      </c>
      <c r="W3502" s="81">
        <f>SUM(W3503,W3505,W3509,W3514,W3516,W3518,W3520,W3527,W3534,W3539,W3542,W3544,W3547,W3549,W3553,W3557,W3559,W3565,W3567,W3569,W3571,W3573,W3575,W3577,W3579,W3581,W3583,W3585,W3587,W3597,W3605,W3607,W3612,W3614,W3621,W3623,W3629,W3631)</f>
        <v>0</v>
      </c>
      <c r="X3502" s="148">
        <f t="shared" si="2928"/>
        <v>0</v>
      </c>
      <c r="Y3502" s="81">
        <f>SUM(Y3503,Y3505,Y3509,Y3514,Y3516,Y3518,Y3520,Y3527,Y3534,Y3539,Y3542,Y3544,Y3547,Y3549,Y3553,Y3557,Y3559,Y3565,Y3567,Y3569,Y3571,Y3573,Y3575,Y3577,Y3579,Y3581,Y3583,Y3585,Y3587,Y3597,Y3605,Y3607,Y3612,Y3614,Y3621,Y3623,Y3629,Y3631)</f>
        <v>0</v>
      </c>
      <c r="Z3502" s="81">
        <f>SUM(Z3503,Z3505,Z3509,Z3514,Z3516,Z3518,Z3520,Z3527,Z3534,Z3539,Z3542,Z3544,Z3547,Z3549,Z3553,Z3557,Z3559,Z3565,Z3567,Z3569,Z3571,Z3573,Z3575,Z3577,Z3579,Z3581,Z3583,Z3585,Z3587,Z3597,Z3605,Z3607,Z3612,Z3614,Z3621,Z3623,Z3629,Z3631)</f>
        <v>0</v>
      </c>
      <c r="AA3502" s="149">
        <f t="shared" si="2940"/>
        <v>0</v>
      </c>
      <c r="AB3502" s="216"/>
      <c r="AC3502" s="78">
        <f>SUM(AC3503,AC3505,AC3509,AC3514,AC3516,AC3518,AC3520,AC3527,AC3534,AC3539,AC3542,AC3544,AC3547,AC3549,AC3553,AC3557,AC3559,AC3565,AC3567,AC3569,AC3571,AC3573,AC3575,AC3577,AC3579,AC3581,AC3583,AC3585,AC3587,AC3597,AC3605,AC3607,AC3612,AC3614,AC3621,AC3623,AC3629,AC3631)</f>
        <v>0</v>
      </c>
      <c r="AD3502" s="81">
        <f>SUM(AD3503,AD3505,AD3509,AD3514,AD3516,AD3518,AD3520,AD3527,AD3534,AD3539,AD3542,AD3544,AD3547,AD3549,AD3553,AD3557,AD3559,AD3565,AD3567,AD3569,AD3571,AD3573,AD3575,AD3577,AD3579,AD3581,AD3583,AD3585,AD3587,AD3597,AD3605,AD3607,AD3612,AD3614,AD3621,AD3623,AD3629,AD3631)</f>
        <v>0</v>
      </c>
      <c r="AE3502" s="148">
        <f t="shared" si="2929"/>
        <v>0</v>
      </c>
      <c r="AF3502" s="81">
        <f>SUM(AF3503,AF3505,AF3509,AF3514,AF3516,AF3518,AF3520,AF3527,AF3534,AF3539,AF3542,AF3544,AF3547,AF3549,AF3553,AF3557,AF3559,AF3565,AF3567,AF3569,AF3571,AF3573,AF3575,AF3577,AF3579,AF3581,AF3583,AF3585,AF3587,AF3597,AF3605,AF3607,AF3612,AF3614,AF3621,AF3623,AF3629,AF3631)</f>
        <v>0</v>
      </c>
      <c r="AG3502" s="81">
        <f>SUM(AG3503,AG3505,AG3509,AG3514,AG3516,AG3518,AG3520,AG3527,AG3534,AG3539,AG3542,AG3544,AG3547,AG3549,AG3553,AG3557,AG3559,AG3565,AG3567,AG3569,AG3571,AG3573,AG3575,AG3577,AG3579,AG3581,AG3583,AG3585,AG3587,AG3597,AG3605,AG3607,AG3612,AG3614,AG3621,AG3623,AG3629,AG3631)</f>
        <v>0</v>
      </c>
      <c r="AH3502" s="149">
        <f t="shared" si="2941"/>
        <v>0</v>
      </c>
      <c r="AJ3502" s="79">
        <f t="shared" ref="AJ3502:AU3502" si="2945">SUM(AJ3503,AJ3505,AJ3509,AJ3514,AJ3516,AJ3518,AJ3520,AJ3527,AJ3534,AJ3539,AJ3542,AJ3544,AJ3547,AJ3549,AJ3553,AJ3557,AJ3559,AJ3565,AJ3567,AJ3569,AJ3571,AJ3573,AJ3575,AJ3577,AJ3579,AJ3581,AJ3583,AJ3585,AJ3587,AJ3597,AJ3605,AJ3607,AJ3612,AJ3614,AJ3621,AJ3623,AJ3629,AJ3631)</f>
        <v>0</v>
      </c>
      <c r="AK3502" s="80">
        <f t="shared" si="2945"/>
        <v>0</v>
      </c>
      <c r="AL3502" s="81">
        <f t="shared" si="2945"/>
        <v>0</v>
      </c>
      <c r="AM3502" s="80">
        <f t="shared" si="2945"/>
        <v>0</v>
      </c>
      <c r="AN3502" s="81">
        <f t="shared" si="2945"/>
        <v>0</v>
      </c>
      <c r="AO3502" s="80">
        <f t="shared" si="2945"/>
        <v>0</v>
      </c>
      <c r="AP3502" s="81">
        <f t="shared" si="2945"/>
        <v>0</v>
      </c>
      <c r="AQ3502" s="80">
        <f t="shared" si="2945"/>
        <v>0</v>
      </c>
      <c r="AR3502" s="81">
        <f t="shared" si="2945"/>
        <v>0</v>
      </c>
      <c r="AS3502" s="80">
        <f t="shared" si="2945"/>
        <v>0</v>
      </c>
      <c r="AT3502" s="81">
        <f t="shared" si="2945"/>
        <v>0</v>
      </c>
      <c r="AU3502" s="80">
        <f t="shared" si="2945"/>
        <v>0</v>
      </c>
      <c r="AV3502" s="81">
        <f t="shared" si="2931"/>
        <v>0</v>
      </c>
      <c r="AW3502" s="80">
        <f t="shared" si="2932"/>
        <v>0</v>
      </c>
      <c r="AX3502" s="210"/>
      <c r="AY3502" s="79">
        <f t="shared" si="2933"/>
        <v>0</v>
      </c>
      <c r="AZ3502" s="80">
        <f t="shared" si="2934"/>
        <v>0</v>
      </c>
      <c r="BA3502" s="81">
        <f t="shared" si="2935"/>
        <v>0</v>
      </c>
      <c r="BB3502" s="80">
        <f t="shared" si="2936"/>
        <v>0</v>
      </c>
      <c r="BC3502" s="80">
        <f t="shared" si="2937"/>
        <v>0</v>
      </c>
      <c r="BD3502" s="86">
        <f t="shared" si="2938"/>
        <v>0</v>
      </c>
    </row>
    <row r="3503" spans="2:56" x14ac:dyDescent="0.3">
      <c r="B3503" s="222" t="s">
        <v>67</v>
      </c>
      <c r="C3503" s="78">
        <f>SUM(C3504)</f>
        <v>0</v>
      </c>
      <c r="D3503" s="79">
        <f>SUM(D3504)</f>
        <v>0</v>
      </c>
      <c r="E3503" s="69">
        <f t="shared" si="2924"/>
        <v>0</v>
      </c>
      <c r="F3503" s="78">
        <f>SUM(F3504)</f>
        <v>0</v>
      </c>
      <c r="G3503" s="79">
        <f>SUM(G3504)</f>
        <v>0</v>
      </c>
      <c r="H3503" s="69">
        <f t="shared" si="2925"/>
        <v>0</v>
      </c>
      <c r="I3503" s="78">
        <f>SUM(I3504)</f>
        <v>0</v>
      </c>
      <c r="J3503" s="79">
        <f>SUM(J3504)</f>
        <v>0</v>
      </c>
      <c r="K3503" s="69">
        <f t="shared" si="2926"/>
        <v>0</v>
      </c>
      <c r="L3503" s="78">
        <f>SUM(L3504)</f>
        <v>0</v>
      </c>
      <c r="M3503" s="80">
        <f>SUM(M3504)</f>
        <v>0</v>
      </c>
      <c r="N3503" s="81">
        <f>SUM(N3504)</f>
        <v>0</v>
      </c>
      <c r="O3503" s="78">
        <f>SUM(O3504)</f>
        <v>0</v>
      </c>
      <c r="P3503" s="81">
        <f>SUM(P3504)</f>
        <v>0</v>
      </c>
      <c r="Q3503" s="148">
        <f t="shared" si="2927"/>
        <v>0</v>
      </c>
      <c r="R3503" s="81">
        <f>SUM(R3504)</f>
        <v>0</v>
      </c>
      <c r="S3503" s="81">
        <f>SUM(S3504)</f>
        <v>0</v>
      </c>
      <c r="T3503" s="149">
        <f t="shared" si="2939"/>
        <v>0</v>
      </c>
      <c r="U3503" s="216"/>
      <c r="V3503" s="78">
        <f>SUM(V3504)</f>
        <v>0</v>
      </c>
      <c r="W3503" s="81">
        <f>SUM(W3504)</f>
        <v>0</v>
      </c>
      <c r="X3503" s="148">
        <f t="shared" si="2928"/>
        <v>0</v>
      </c>
      <c r="Y3503" s="81">
        <f>SUM(Y3504)</f>
        <v>0</v>
      </c>
      <c r="Z3503" s="81">
        <f>SUM(Z3504)</f>
        <v>0</v>
      </c>
      <c r="AA3503" s="149">
        <f t="shared" si="2940"/>
        <v>0</v>
      </c>
      <c r="AB3503" s="216"/>
      <c r="AC3503" s="78">
        <f>SUM(AC3504)</f>
        <v>0</v>
      </c>
      <c r="AD3503" s="81">
        <f>SUM(AD3504)</f>
        <v>0</v>
      </c>
      <c r="AE3503" s="148">
        <f t="shared" si="2929"/>
        <v>0</v>
      </c>
      <c r="AF3503" s="81">
        <f>SUM(AF3504)</f>
        <v>0</v>
      </c>
      <c r="AG3503" s="81">
        <f>SUM(AG3504)</f>
        <v>0</v>
      </c>
      <c r="AH3503" s="149">
        <f t="shared" si="2941"/>
        <v>0</v>
      </c>
      <c r="AJ3503" s="79">
        <f t="shared" ref="AJ3503:AU3503" si="2946">SUM(AJ3504)</f>
        <v>0</v>
      </c>
      <c r="AK3503" s="80">
        <f t="shared" si="2946"/>
        <v>0</v>
      </c>
      <c r="AL3503" s="81">
        <f t="shared" si="2946"/>
        <v>0</v>
      </c>
      <c r="AM3503" s="80">
        <f t="shared" si="2946"/>
        <v>0</v>
      </c>
      <c r="AN3503" s="81">
        <f t="shared" si="2946"/>
        <v>0</v>
      </c>
      <c r="AO3503" s="80">
        <f t="shared" si="2946"/>
        <v>0</v>
      </c>
      <c r="AP3503" s="81">
        <f t="shared" si="2946"/>
        <v>0</v>
      </c>
      <c r="AQ3503" s="80">
        <f t="shared" si="2946"/>
        <v>0</v>
      </c>
      <c r="AR3503" s="81">
        <f t="shared" si="2946"/>
        <v>0</v>
      </c>
      <c r="AS3503" s="80">
        <f t="shared" si="2946"/>
        <v>0</v>
      </c>
      <c r="AT3503" s="81">
        <f t="shared" si="2946"/>
        <v>0</v>
      </c>
      <c r="AU3503" s="80">
        <f t="shared" si="2946"/>
        <v>0</v>
      </c>
      <c r="AV3503" s="81">
        <f t="shared" si="2931"/>
        <v>0</v>
      </c>
      <c r="AW3503" s="80">
        <f t="shared" si="2932"/>
        <v>0</v>
      </c>
      <c r="AX3503" s="210"/>
      <c r="AY3503" s="79">
        <f t="shared" si="2933"/>
        <v>0</v>
      </c>
      <c r="AZ3503" s="80">
        <f t="shared" si="2934"/>
        <v>0</v>
      </c>
      <c r="BA3503" s="81">
        <f t="shared" si="2935"/>
        <v>0</v>
      </c>
      <c r="BB3503" s="80">
        <f t="shared" si="2936"/>
        <v>0</v>
      </c>
      <c r="BC3503" s="80">
        <f t="shared" si="2937"/>
        <v>0</v>
      </c>
      <c r="BD3503" s="86">
        <f t="shared" si="2938"/>
        <v>0</v>
      </c>
    </row>
    <row r="3504" spans="2:56" x14ac:dyDescent="0.3">
      <c r="B3504" s="211" t="s">
        <v>68</v>
      </c>
      <c r="C3504" s="212"/>
      <c r="D3504" s="213"/>
      <c r="E3504" s="144">
        <f t="shared" si="2924"/>
        <v>0</v>
      </c>
      <c r="F3504" s="212"/>
      <c r="G3504" s="213"/>
      <c r="H3504" s="144">
        <f t="shared" si="2925"/>
        <v>0</v>
      </c>
      <c r="I3504" s="212"/>
      <c r="J3504" s="213"/>
      <c r="K3504" s="144">
        <f t="shared" si="2926"/>
        <v>0</v>
      </c>
      <c r="L3504" s="212"/>
      <c r="M3504" s="214"/>
      <c r="N3504" s="215"/>
      <c r="O3504" s="212"/>
      <c r="P3504" s="215"/>
      <c r="Q3504" s="139">
        <f t="shared" si="2927"/>
        <v>0</v>
      </c>
      <c r="R3504" s="215"/>
      <c r="S3504" s="215"/>
      <c r="T3504" s="140">
        <f t="shared" si="2939"/>
        <v>0</v>
      </c>
      <c r="U3504" s="216"/>
      <c r="V3504" s="212"/>
      <c r="W3504" s="215"/>
      <c r="X3504" s="139">
        <f t="shared" si="2928"/>
        <v>0</v>
      </c>
      <c r="Y3504" s="215"/>
      <c r="Z3504" s="215"/>
      <c r="AA3504" s="140">
        <f t="shared" si="2940"/>
        <v>0</v>
      </c>
      <c r="AB3504" s="216"/>
      <c r="AC3504" s="212"/>
      <c r="AD3504" s="215"/>
      <c r="AE3504" s="139">
        <f t="shared" si="2929"/>
        <v>0</v>
      </c>
      <c r="AF3504" s="215"/>
      <c r="AG3504" s="215"/>
      <c r="AH3504" s="140">
        <f t="shared" si="2941"/>
        <v>0</v>
      </c>
      <c r="AJ3504" s="217"/>
      <c r="AK3504" s="218"/>
      <c r="AL3504" s="219"/>
      <c r="AM3504" s="218"/>
      <c r="AN3504" s="219"/>
      <c r="AO3504" s="218"/>
      <c r="AP3504" s="219"/>
      <c r="AQ3504" s="218"/>
      <c r="AR3504" s="219"/>
      <c r="AS3504" s="218"/>
      <c r="AT3504" s="219"/>
      <c r="AU3504" s="218"/>
      <c r="AV3504" s="114">
        <f t="shared" si="2931"/>
        <v>0</v>
      </c>
      <c r="AW3504" s="113">
        <f t="shared" si="2932"/>
        <v>0</v>
      </c>
      <c r="AX3504" s="210"/>
      <c r="AY3504" s="111">
        <f t="shared" si="2933"/>
        <v>0</v>
      </c>
      <c r="AZ3504" s="113">
        <f t="shared" si="2934"/>
        <v>0</v>
      </c>
      <c r="BA3504" s="114">
        <f t="shared" si="2935"/>
        <v>0</v>
      </c>
      <c r="BB3504" s="113">
        <f t="shared" si="2936"/>
        <v>0</v>
      </c>
      <c r="BC3504" s="113">
        <f t="shared" si="2937"/>
        <v>0</v>
      </c>
      <c r="BD3504" s="117">
        <f t="shared" si="2938"/>
        <v>0</v>
      </c>
    </row>
    <row r="3505" spans="2:56" x14ac:dyDescent="0.3">
      <c r="B3505" s="222" t="s">
        <v>69</v>
      </c>
      <c r="C3505" s="78">
        <f>SUM(C3506:C3508)</f>
        <v>0</v>
      </c>
      <c r="D3505" s="79">
        <f>SUM(D3506:D3508)</f>
        <v>0</v>
      </c>
      <c r="E3505" s="69">
        <f t="shared" si="2924"/>
        <v>0</v>
      </c>
      <c r="F3505" s="78">
        <f>SUM(F3506:F3508)</f>
        <v>0</v>
      </c>
      <c r="G3505" s="79">
        <f>SUM(G3506:G3508)</f>
        <v>0</v>
      </c>
      <c r="H3505" s="69">
        <f t="shared" si="2925"/>
        <v>0</v>
      </c>
      <c r="I3505" s="78">
        <f>SUM(I3506:I3508)</f>
        <v>0</v>
      </c>
      <c r="J3505" s="79">
        <f>SUM(J3506:J3508)</f>
        <v>0</v>
      </c>
      <c r="K3505" s="69">
        <f t="shared" si="2926"/>
        <v>0</v>
      </c>
      <c r="L3505" s="78">
        <f>SUM(L3506:L3508)</f>
        <v>0</v>
      </c>
      <c r="M3505" s="80">
        <f>SUM(M3506:M3508)</f>
        <v>0</v>
      </c>
      <c r="N3505" s="81">
        <f>SUM(N3506:N3508)</f>
        <v>0</v>
      </c>
      <c r="O3505" s="78">
        <f>SUM(O3506:O3508)</f>
        <v>0</v>
      </c>
      <c r="P3505" s="81">
        <f>SUM(P3506:P3508)</f>
        <v>0</v>
      </c>
      <c r="Q3505" s="148">
        <f t="shared" si="2927"/>
        <v>0</v>
      </c>
      <c r="R3505" s="81">
        <f>SUM(R3506:R3508)</f>
        <v>0</v>
      </c>
      <c r="S3505" s="81">
        <f>SUM(S3506:S3508)</f>
        <v>0</v>
      </c>
      <c r="T3505" s="149">
        <f t="shared" si="2939"/>
        <v>0</v>
      </c>
      <c r="U3505" s="216"/>
      <c r="V3505" s="78">
        <f>SUM(V3506:V3508)</f>
        <v>0</v>
      </c>
      <c r="W3505" s="81">
        <f>SUM(W3506:W3508)</f>
        <v>0</v>
      </c>
      <c r="X3505" s="148">
        <f t="shared" si="2928"/>
        <v>0</v>
      </c>
      <c r="Y3505" s="81">
        <f>SUM(Y3506:Y3508)</f>
        <v>0</v>
      </c>
      <c r="Z3505" s="81">
        <f>SUM(Z3506:Z3508)</f>
        <v>0</v>
      </c>
      <c r="AA3505" s="149">
        <f t="shared" si="2940"/>
        <v>0</v>
      </c>
      <c r="AB3505" s="216"/>
      <c r="AC3505" s="78">
        <f>SUM(AC3506:AC3508)</f>
        <v>0</v>
      </c>
      <c r="AD3505" s="81">
        <f>SUM(AD3506:AD3508)</f>
        <v>0</v>
      </c>
      <c r="AE3505" s="148">
        <f t="shared" si="2929"/>
        <v>0</v>
      </c>
      <c r="AF3505" s="81">
        <f>SUM(AF3506:AF3508)</f>
        <v>0</v>
      </c>
      <c r="AG3505" s="81">
        <f>SUM(AG3506:AG3508)</f>
        <v>0</v>
      </c>
      <c r="AH3505" s="149">
        <f t="shared" si="2941"/>
        <v>0</v>
      </c>
      <c r="AJ3505" s="79">
        <f t="shared" ref="AJ3505:AU3505" si="2947">SUM(AJ3506:AJ3508)</f>
        <v>0</v>
      </c>
      <c r="AK3505" s="80">
        <f t="shared" si="2947"/>
        <v>0</v>
      </c>
      <c r="AL3505" s="81">
        <f t="shared" si="2947"/>
        <v>0</v>
      </c>
      <c r="AM3505" s="80">
        <f t="shared" si="2947"/>
        <v>0</v>
      </c>
      <c r="AN3505" s="81">
        <f t="shared" si="2947"/>
        <v>0</v>
      </c>
      <c r="AO3505" s="80">
        <f t="shared" si="2947"/>
        <v>0</v>
      </c>
      <c r="AP3505" s="81">
        <f t="shared" si="2947"/>
        <v>0</v>
      </c>
      <c r="AQ3505" s="80">
        <f t="shared" si="2947"/>
        <v>0</v>
      </c>
      <c r="AR3505" s="81">
        <f t="shared" si="2947"/>
        <v>0</v>
      </c>
      <c r="AS3505" s="80">
        <f t="shared" si="2947"/>
        <v>0</v>
      </c>
      <c r="AT3505" s="81">
        <f t="shared" si="2947"/>
        <v>0</v>
      </c>
      <c r="AU3505" s="80">
        <f t="shared" si="2947"/>
        <v>0</v>
      </c>
      <c r="AV3505" s="81">
        <f t="shared" si="2931"/>
        <v>0</v>
      </c>
      <c r="AW3505" s="80">
        <f t="shared" si="2932"/>
        <v>0</v>
      </c>
      <c r="AX3505" s="210"/>
      <c r="AY3505" s="79">
        <f t="shared" si="2933"/>
        <v>0</v>
      </c>
      <c r="AZ3505" s="80">
        <f t="shared" si="2934"/>
        <v>0</v>
      </c>
      <c r="BA3505" s="81">
        <f t="shared" si="2935"/>
        <v>0</v>
      </c>
      <c r="BB3505" s="80">
        <f t="shared" si="2936"/>
        <v>0</v>
      </c>
      <c r="BC3505" s="80">
        <f t="shared" si="2937"/>
        <v>0</v>
      </c>
      <c r="BD3505" s="86">
        <f t="shared" si="2938"/>
        <v>0</v>
      </c>
    </row>
    <row r="3506" spans="2:56" x14ac:dyDescent="0.3">
      <c r="B3506" s="211" t="s">
        <v>70</v>
      </c>
      <c r="C3506" s="212"/>
      <c r="D3506" s="213"/>
      <c r="E3506" s="144">
        <f t="shared" si="2924"/>
        <v>0</v>
      </c>
      <c r="F3506" s="212"/>
      <c r="G3506" s="213"/>
      <c r="H3506" s="144">
        <f t="shared" si="2925"/>
        <v>0</v>
      </c>
      <c r="I3506" s="212"/>
      <c r="J3506" s="213"/>
      <c r="K3506" s="144">
        <f t="shared" si="2926"/>
        <v>0</v>
      </c>
      <c r="L3506" s="212"/>
      <c r="M3506" s="214"/>
      <c r="N3506" s="215"/>
      <c r="O3506" s="212"/>
      <c r="P3506" s="215"/>
      <c r="Q3506" s="139">
        <f t="shared" si="2927"/>
        <v>0</v>
      </c>
      <c r="R3506" s="215"/>
      <c r="S3506" s="215"/>
      <c r="T3506" s="140">
        <f t="shared" si="2939"/>
        <v>0</v>
      </c>
      <c r="U3506" s="216"/>
      <c r="V3506" s="212"/>
      <c r="W3506" s="215"/>
      <c r="X3506" s="139">
        <f t="shared" si="2928"/>
        <v>0</v>
      </c>
      <c r="Y3506" s="215"/>
      <c r="Z3506" s="215"/>
      <c r="AA3506" s="140">
        <f t="shared" si="2940"/>
        <v>0</v>
      </c>
      <c r="AB3506" s="216"/>
      <c r="AC3506" s="212"/>
      <c r="AD3506" s="215"/>
      <c r="AE3506" s="139">
        <f t="shared" si="2929"/>
        <v>0</v>
      </c>
      <c r="AF3506" s="215"/>
      <c r="AG3506" s="215"/>
      <c r="AH3506" s="140">
        <f t="shared" si="2941"/>
        <v>0</v>
      </c>
      <c r="AJ3506" s="217"/>
      <c r="AK3506" s="218"/>
      <c r="AL3506" s="219"/>
      <c r="AM3506" s="218"/>
      <c r="AN3506" s="219"/>
      <c r="AO3506" s="218"/>
      <c r="AP3506" s="219"/>
      <c r="AQ3506" s="218"/>
      <c r="AR3506" s="219"/>
      <c r="AS3506" s="218"/>
      <c r="AT3506" s="219"/>
      <c r="AU3506" s="218"/>
      <c r="AV3506" s="114">
        <f t="shared" si="2931"/>
        <v>0</v>
      </c>
      <c r="AW3506" s="113">
        <f t="shared" si="2932"/>
        <v>0</v>
      </c>
      <c r="AX3506" s="210"/>
      <c r="AY3506" s="111">
        <f t="shared" si="2933"/>
        <v>0</v>
      </c>
      <c r="AZ3506" s="113">
        <f t="shared" si="2934"/>
        <v>0</v>
      </c>
      <c r="BA3506" s="114">
        <f t="shared" si="2935"/>
        <v>0</v>
      </c>
      <c r="BB3506" s="113">
        <f t="shared" si="2936"/>
        <v>0</v>
      </c>
      <c r="BC3506" s="113">
        <f t="shared" si="2937"/>
        <v>0</v>
      </c>
      <c r="BD3506" s="117">
        <f t="shared" si="2938"/>
        <v>0</v>
      </c>
    </row>
    <row r="3507" spans="2:56" x14ac:dyDescent="0.3">
      <c r="B3507" s="211" t="s">
        <v>71</v>
      </c>
      <c r="C3507" s="212"/>
      <c r="D3507" s="213"/>
      <c r="E3507" s="144">
        <f t="shared" si="2924"/>
        <v>0</v>
      </c>
      <c r="F3507" s="212"/>
      <c r="G3507" s="213"/>
      <c r="H3507" s="144">
        <f t="shared" si="2925"/>
        <v>0</v>
      </c>
      <c r="I3507" s="212"/>
      <c r="J3507" s="213"/>
      <c r="K3507" s="144">
        <f t="shared" si="2926"/>
        <v>0</v>
      </c>
      <c r="L3507" s="212"/>
      <c r="M3507" s="214"/>
      <c r="N3507" s="215"/>
      <c r="O3507" s="212"/>
      <c r="P3507" s="215"/>
      <c r="Q3507" s="139">
        <f t="shared" si="2927"/>
        <v>0</v>
      </c>
      <c r="R3507" s="215"/>
      <c r="S3507" s="215"/>
      <c r="T3507" s="140">
        <f t="shared" si="2939"/>
        <v>0</v>
      </c>
      <c r="U3507" s="216"/>
      <c r="V3507" s="212"/>
      <c r="W3507" s="215"/>
      <c r="X3507" s="139">
        <f t="shared" si="2928"/>
        <v>0</v>
      </c>
      <c r="Y3507" s="215"/>
      <c r="Z3507" s="215"/>
      <c r="AA3507" s="140">
        <f t="shared" si="2940"/>
        <v>0</v>
      </c>
      <c r="AB3507" s="216"/>
      <c r="AC3507" s="212"/>
      <c r="AD3507" s="215"/>
      <c r="AE3507" s="139">
        <f t="shared" si="2929"/>
        <v>0</v>
      </c>
      <c r="AF3507" s="215"/>
      <c r="AG3507" s="215"/>
      <c r="AH3507" s="140">
        <f t="shared" si="2941"/>
        <v>0</v>
      </c>
      <c r="AJ3507" s="217"/>
      <c r="AK3507" s="218"/>
      <c r="AL3507" s="219"/>
      <c r="AM3507" s="218"/>
      <c r="AN3507" s="219"/>
      <c r="AO3507" s="218"/>
      <c r="AP3507" s="219"/>
      <c r="AQ3507" s="218"/>
      <c r="AR3507" s="219"/>
      <c r="AS3507" s="218"/>
      <c r="AT3507" s="219"/>
      <c r="AU3507" s="218"/>
      <c r="AV3507" s="114">
        <f t="shared" si="2931"/>
        <v>0</v>
      </c>
      <c r="AW3507" s="113">
        <f t="shared" si="2932"/>
        <v>0</v>
      </c>
      <c r="AX3507" s="210"/>
      <c r="AY3507" s="111">
        <f t="shared" si="2933"/>
        <v>0</v>
      </c>
      <c r="AZ3507" s="113">
        <f t="shared" si="2934"/>
        <v>0</v>
      </c>
      <c r="BA3507" s="114">
        <f t="shared" si="2935"/>
        <v>0</v>
      </c>
      <c r="BB3507" s="113">
        <f t="shared" si="2936"/>
        <v>0</v>
      </c>
      <c r="BC3507" s="113">
        <f t="shared" si="2937"/>
        <v>0</v>
      </c>
      <c r="BD3507" s="117">
        <f t="shared" si="2938"/>
        <v>0</v>
      </c>
    </row>
    <row r="3508" spans="2:56" x14ac:dyDescent="0.3">
      <c r="B3508" s="211" t="s">
        <v>72</v>
      </c>
      <c r="C3508" s="212"/>
      <c r="D3508" s="213"/>
      <c r="E3508" s="144">
        <f t="shared" si="2924"/>
        <v>0</v>
      </c>
      <c r="F3508" s="212"/>
      <c r="G3508" s="213"/>
      <c r="H3508" s="144">
        <f t="shared" si="2925"/>
        <v>0</v>
      </c>
      <c r="I3508" s="212"/>
      <c r="J3508" s="213"/>
      <c r="K3508" s="144">
        <f t="shared" si="2926"/>
        <v>0</v>
      </c>
      <c r="L3508" s="212"/>
      <c r="M3508" s="214"/>
      <c r="N3508" s="215"/>
      <c r="O3508" s="212"/>
      <c r="P3508" s="215"/>
      <c r="Q3508" s="139">
        <f t="shared" si="2927"/>
        <v>0</v>
      </c>
      <c r="R3508" s="215"/>
      <c r="S3508" s="215"/>
      <c r="T3508" s="140">
        <f t="shared" si="2939"/>
        <v>0</v>
      </c>
      <c r="U3508" s="216"/>
      <c r="V3508" s="212"/>
      <c r="W3508" s="215"/>
      <c r="X3508" s="139">
        <f t="shared" si="2928"/>
        <v>0</v>
      </c>
      <c r="Y3508" s="215"/>
      <c r="Z3508" s="215"/>
      <c r="AA3508" s="140">
        <f t="shared" si="2940"/>
        <v>0</v>
      </c>
      <c r="AB3508" s="216"/>
      <c r="AC3508" s="212"/>
      <c r="AD3508" s="215"/>
      <c r="AE3508" s="139">
        <f t="shared" si="2929"/>
        <v>0</v>
      </c>
      <c r="AF3508" s="215"/>
      <c r="AG3508" s="215"/>
      <c r="AH3508" s="140">
        <f t="shared" si="2941"/>
        <v>0</v>
      </c>
      <c r="AJ3508" s="217"/>
      <c r="AK3508" s="218"/>
      <c r="AL3508" s="219"/>
      <c r="AM3508" s="218"/>
      <c r="AN3508" s="219"/>
      <c r="AO3508" s="218"/>
      <c r="AP3508" s="219"/>
      <c r="AQ3508" s="218"/>
      <c r="AR3508" s="219"/>
      <c r="AS3508" s="218"/>
      <c r="AT3508" s="219"/>
      <c r="AU3508" s="218"/>
      <c r="AV3508" s="114">
        <f t="shared" si="2931"/>
        <v>0</v>
      </c>
      <c r="AW3508" s="113">
        <f t="shared" si="2932"/>
        <v>0</v>
      </c>
      <c r="AX3508" s="210"/>
      <c r="AY3508" s="111">
        <f t="shared" si="2933"/>
        <v>0</v>
      </c>
      <c r="AZ3508" s="113">
        <f t="shared" si="2934"/>
        <v>0</v>
      </c>
      <c r="BA3508" s="114">
        <f t="shared" si="2935"/>
        <v>0</v>
      </c>
      <c r="BB3508" s="113">
        <f t="shared" si="2936"/>
        <v>0</v>
      </c>
      <c r="BC3508" s="113">
        <f t="shared" si="2937"/>
        <v>0</v>
      </c>
      <c r="BD3508" s="117">
        <f t="shared" si="2938"/>
        <v>0</v>
      </c>
    </row>
    <row r="3509" spans="2:56" x14ac:dyDescent="0.3">
      <c r="B3509" s="222" t="s">
        <v>73</v>
      </c>
      <c r="C3509" s="78">
        <f>SUM(C3510:C3513)</f>
        <v>0</v>
      </c>
      <c r="D3509" s="79">
        <f>SUM(D3510:D3513)</f>
        <v>0</v>
      </c>
      <c r="E3509" s="69">
        <f t="shared" si="2924"/>
        <v>0</v>
      </c>
      <c r="F3509" s="78">
        <f>SUM(F3510:F3513)</f>
        <v>0</v>
      </c>
      <c r="G3509" s="79">
        <f>SUM(G3510:G3513)</f>
        <v>0</v>
      </c>
      <c r="H3509" s="69">
        <f t="shared" si="2925"/>
        <v>0</v>
      </c>
      <c r="I3509" s="78">
        <f>SUM(I3510:I3513)</f>
        <v>0</v>
      </c>
      <c r="J3509" s="79">
        <f>SUM(J3510:J3513)</f>
        <v>0</v>
      </c>
      <c r="K3509" s="69">
        <f t="shared" si="2926"/>
        <v>0</v>
      </c>
      <c r="L3509" s="78">
        <f>SUM(L3510:L3513)</f>
        <v>0</v>
      </c>
      <c r="M3509" s="80">
        <f>SUM(M3510:M3513)</f>
        <v>0</v>
      </c>
      <c r="N3509" s="81">
        <f>SUM(N3510:N3513)</f>
        <v>0</v>
      </c>
      <c r="O3509" s="78">
        <f>SUM(O3510:O3513)</f>
        <v>0</v>
      </c>
      <c r="P3509" s="81">
        <f>SUM(P3510:P3513)</f>
        <v>0</v>
      </c>
      <c r="Q3509" s="148">
        <f t="shared" si="2927"/>
        <v>0</v>
      </c>
      <c r="R3509" s="81">
        <f>SUM(R3510:R3513)</f>
        <v>0</v>
      </c>
      <c r="S3509" s="81">
        <f>SUM(S3510:S3513)</f>
        <v>0</v>
      </c>
      <c r="T3509" s="149">
        <f t="shared" si="2939"/>
        <v>0</v>
      </c>
      <c r="U3509" s="216"/>
      <c r="V3509" s="78">
        <f>SUM(V3510:V3513)</f>
        <v>0</v>
      </c>
      <c r="W3509" s="81">
        <f>SUM(W3510:W3513)</f>
        <v>0</v>
      </c>
      <c r="X3509" s="148">
        <f t="shared" si="2928"/>
        <v>0</v>
      </c>
      <c r="Y3509" s="81">
        <f>SUM(Y3510:Y3513)</f>
        <v>0</v>
      </c>
      <c r="Z3509" s="81">
        <f>SUM(Z3510:Z3513)</f>
        <v>0</v>
      </c>
      <c r="AA3509" s="149">
        <f t="shared" si="2940"/>
        <v>0</v>
      </c>
      <c r="AB3509" s="216"/>
      <c r="AC3509" s="78">
        <f>SUM(AC3510:AC3513)</f>
        <v>0</v>
      </c>
      <c r="AD3509" s="81">
        <f>SUM(AD3510:AD3513)</f>
        <v>0</v>
      </c>
      <c r="AE3509" s="148">
        <f t="shared" si="2929"/>
        <v>0</v>
      </c>
      <c r="AF3509" s="81">
        <f>SUM(AF3510:AF3513)</f>
        <v>0</v>
      </c>
      <c r="AG3509" s="81">
        <f>SUM(AG3510:AG3513)</f>
        <v>0</v>
      </c>
      <c r="AH3509" s="149">
        <f t="shared" si="2941"/>
        <v>0</v>
      </c>
      <c r="AJ3509" s="79">
        <f t="shared" ref="AJ3509:AU3509" si="2948">SUM(AJ3510:AJ3513)</f>
        <v>0</v>
      </c>
      <c r="AK3509" s="80">
        <f t="shared" si="2948"/>
        <v>0</v>
      </c>
      <c r="AL3509" s="81">
        <f t="shared" si="2948"/>
        <v>0</v>
      </c>
      <c r="AM3509" s="80">
        <f t="shared" si="2948"/>
        <v>0</v>
      </c>
      <c r="AN3509" s="81">
        <f t="shared" si="2948"/>
        <v>0</v>
      </c>
      <c r="AO3509" s="80">
        <f t="shared" si="2948"/>
        <v>0</v>
      </c>
      <c r="AP3509" s="81">
        <f t="shared" si="2948"/>
        <v>0</v>
      </c>
      <c r="AQ3509" s="80">
        <f t="shared" si="2948"/>
        <v>0</v>
      </c>
      <c r="AR3509" s="81">
        <f t="shared" si="2948"/>
        <v>0</v>
      </c>
      <c r="AS3509" s="80">
        <f t="shared" si="2948"/>
        <v>0</v>
      </c>
      <c r="AT3509" s="81">
        <f t="shared" si="2948"/>
        <v>0</v>
      </c>
      <c r="AU3509" s="80">
        <f t="shared" si="2948"/>
        <v>0</v>
      </c>
      <c r="AV3509" s="81">
        <f t="shared" si="2931"/>
        <v>0</v>
      </c>
      <c r="AW3509" s="80">
        <f t="shared" si="2932"/>
        <v>0</v>
      </c>
      <c r="AX3509" s="210"/>
      <c r="AY3509" s="79">
        <f t="shared" si="2933"/>
        <v>0</v>
      </c>
      <c r="AZ3509" s="80">
        <f t="shared" si="2934"/>
        <v>0</v>
      </c>
      <c r="BA3509" s="81">
        <f t="shared" si="2935"/>
        <v>0</v>
      </c>
      <c r="BB3509" s="80">
        <f t="shared" si="2936"/>
        <v>0</v>
      </c>
      <c r="BC3509" s="80">
        <f t="shared" si="2937"/>
        <v>0</v>
      </c>
      <c r="BD3509" s="86">
        <f t="shared" si="2938"/>
        <v>0</v>
      </c>
    </row>
    <row r="3510" spans="2:56" x14ac:dyDescent="0.3">
      <c r="B3510" s="211" t="s">
        <v>74</v>
      </c>
      <c r="C3510" s="212"/>
      <c r="D3510" s="213"/>
      <c r="E3510" s="144">
        <f t="shared" si="2924"/>
        <v>0</v>
      </c>
      <c r="F3510" s="212"/>
      <c r="G3510" s="213"/>
      <c r="H3510" s="144">
        <f t="shared" si="2925"/>
        <v>0</v>
      </c>
      <c r="I3510" s="212"/>
      <c r="J3510" s="213"/>
      <c r="K3510" s="144">
        <f t="shared" si="2926"/>
        <v>0</v>
      </c>
      <c r="L3510" s="212"/>
      <c r="M3510" s="214"/>
      <c r="N3510" s="215"/>
      <c r="O3510" s="212"/>
      <c r="P3510" s="215"/>
      <c r="Q3510" s="139">
        <f t="shared" si="2927"/>
        <v>0</v>
      </c>
      <c r="R3510" s="215"/>
      <c r="S3510" s="215"/>
      <c r="T3510" s="140">
        <f t="shared" si="2939"/>
        <v>0</v>
      </c>
      <c r="U3510" s="216"/>
      <c r="V3510" s="212"/>
      <c r="W3510" s="215"/>
      <c r="X3510" s="139">
        <f t="shared" si="2928"/>
        <v>0</v>
      </c>
      <c r="Y3510" s="215"/>
      <c r="Z3510" s="215"/>
      <c r="AA3510" s="140">
        <f t="shared" si="2940"/>
        <v>0</v>
      </c>
      <c r="AB3510" s="216"/>
      <c r="AC3510" s="212"/>
      <c r="AD3510" s="215"/>
      <c r="AE3510" s="139">
        <f t="shared" si="2929"/>
        <v>0</v>
      </c>
      <c r="AF3510" s="215"/>
      <c r="AG3510" s="215"/>
      <c r="AH3510" s="140">
        <f t="shared" si="2941"/>
        <v>0</v>
      </c>
      <c r="AJ3510" s="217"/>
      <c r="AK3510" s="218"/>
      <c r="AL3510" s="219"/>
      <c r="AM3510" s="218"/>
      <c r="AN3510" s="219"/>
      <c r="AO3510" s="218"/>
      <c r="AP3510" s="219"/>
      <c r="AQ3510" s="218"/>
      <c r="AR3510" s="219"/>
      <c r="AS3510" s="218"/>
      <c r="AT3510" s="219"/>
      <c r="AU3510" s="218"/>
      <c r="AV3510" s="114">
        <f t="shared" si="2931"/>
        <v>0</v>
      </c>
      <c r="AW3510" s="113">
        <f t="shared" si="2932"/>
        <v>0</v>
      </c>
      <c r="AX3510" s="210"/>
      <c r="AY3510" s="111">
        <f t="shared" si="2933"/>
        <v>0</v>
      </c>
      <c r="AZ3510" s="113">
        <f t="shared" si="2934"/>
        <v>0</v>
      </c>
      <c r="BA3510" s="114">
        <f t="shared" si="2935"/>
        <v>0</v>
      </c>
      <c r="BB3510" s="113">
        <f t="shared" si="2936"/>
        <v>0</v>
      </c>
      <c r="BC3510" s="113">
        <f t="shared" si="2937"/>
        <v>0</v>
      </c>
      <c r="BD3510" s="117">
        <f t="shared" si="2938"/>
        <v>0</v>
      </c>
    </row>
    <row r="3511" spans="2:56" x14ac:dyDescent="0.3">
      <c r="B3511" s="211" t="s">
        <v>75</v>
      </c>
      <c r="C3511" s="212"/>
      <c r="D3511" s="213"/>
      <c r="E3511" s="144">
        <f t="shared" si="2924"/>
        <v>0</v>
      </c>
      <c r="F3511" s="212"/>
      <c r="G3511" s="213"/>
      <c r="H3511" s="144">
        <f t="shared" si="2925"/>
        <v>0</v>
      </c>
      <c r="I3511" s="212"/>
      <c r="J3511" s="213"/>
      <c r="K3511" s="144">
        <f t="shared" si="2926"/>
        <v>0</v>
      </c>
      <c r="L3511" s="212"/>
      <c r="M3511" s="214"/>
      <c r="N3511" s="215"/>
      <c r="O3511" s="212"/>
      <c r="P3511" s="215"/>
      <c r="Q3511" s="139">
        <f t="shared" si="2927"/>
        <v>0</v>
      </c>
      <c r="R3511" s="215"/>
      <c r="S3511" s="215"/>
      <c r="T3511" s="140">
        <f t="shared" si="2939"/>
        <v>0</v>
      </c>
      <c r="U3511" s="216"/>
      <c r="V3511" s="212"/>
      <c r="W3511" s="215"/>
      <c r="X3511" s="139">
        <f t="shared" si="2928"/>
        <v>0</v>
      </c>
      <c r="Y3511" s="215"/>
      <c r="Z3511" s="215"/>
      <c r="AA3511" s="140">
        <f t="shared" si="2940"/>
        <v>0</v>
      </c>
      <c r="AB3511" s="216"/>
      <c r="AC3511" s="212"/>
      <c r="AD3511" s="215"/>
      <c r="AE3511" s="139">
        <f t="shared" si="2929"/>
        <v>0</v>
      </c>
      <c r="AF3511" s="215"/>
      <c r="AG3511" s="215"/>
      <c r="AH3511" s="140">
        <f t="shared" si="2941"/>
        <v>0</v>
      </c>
      <c r="AJ3511" s="217"/>
      <c r="AK3511" s="218"/>
      <c r="AL3511" s="219"/>
      <c r="AM3511" s="218"/>
      <c r="AN3511" s="219"/>
      <c r="AO3511" s="218"/>
      <c r="AP3511" s="219"/>
      <c r="AQ3511" s="218"/>
      <c r="AR3511" s="219"/>
      <c r="AS3511" s="218"/>
      <c r="AT3511" s="219"/>
      <c r="AU3511" s="218"/>
      <c r="AV3511" s="114">
        <f t="shared" si="2931"/>
        <v>0</v>
      </c>
      <c r="AW3511" s="113">
        <f t="shared" si="2932"/>
        <v>0</v>
      </c>
      <c r="AX3511" s="210"/>
      <c r="AY3511" s="111">
        <f t="shared" si="2933"/>
        <v>0</v>
      </c>
      <c r="AZ3511" s="113">
        <f t="shared" si="2934"/>
        <v>0</v>
      </c>
      <c r="BA3511" s="114">
        <f t="shared" si="2935"/>
        <v>0</v>
      </c>
      <c r="BB3511" s="113">
        <f t="shared" si="2936"/>
        <v>0</v>
      </c>
      <c r="BC3511" s="113">
        <f t="shared" si="2937"/>
        <v>0</v>
      </c>
      <c r="BD3511" s="117">
        <f t="shared" si="2938"/>
        <v>0</v>
      </c>
    </row>
    <row r="3512" spans="2:56" x14ac:dyDescent="0.3">
      <c r="B3512" s="211" t="s">
        <v>76</v>
      </c>
      <c r="C3512" s="212"/>
      <c r="D3512" s="213"/>
      <c r="E3512" s="144">
        <f t="shared" si="2924"/>
        <v>0</v>
      </c>
      <c r="F3512" s="212"/>
      <c r="G3512" s="213"/>
      <c r="H3512" s="144">
        <f t="shared" si="2925"/>
        <v>0</v>
      </c>
      <c r="I3512" s="212"/>
      <c r="J3512" s="213"/>
      <c r="K3512" s="144">
        <f t="shared" si="2926"/>
        <v>0</v>
      </c>
      <c r="L3512" s="212"/>
      <c r="M3512" s="214"/>
      <c r="N3512" s="215"/>
      <c r="O3512" s="212"/>
      <c r="P3512" s="215"/>
      <c r="Q3512" s="139">
        <f t="shared" si="2927"/>
        <v>0</v>
      </c>
      <c r="R3512" s="215"/>
      <c r="S3512" s="215"/>
      <c r="T3512" s="140">
        <f t="shared" si="2939"/>
        <v>0</v>
      </c>
      <c r="U3512" s="216"/>
      <c r="V3512" s="212"/>
      <c r="W3512" s="215"/>
      <c r="X3512" s="139">
        <f t="shared" si="2928"/>
        <v>0</v>
      </c>
      <c r="Y3512" s="215"/>
      <c r="Z3512" s="215"/>
      <c r="AA3512" s="140">
        <f t="shared" si="2940"/>
        <v>0</v>
      </c>
      <c r="AB3512" s="216"/>
      <c r="AC3512" s="212"/>
      <c r="AD3512" s="215"/>
      <c r="AE3512" s="139">
        <f t="shared" si="2929"/>
        <v>0</v>
      </c>
      <c r="AF3512" s="215"/>
      <c r="AG3512" s="215"/>
      <c r="AH3512" s="140">
        <f t="shared" si="2941"/>
        <v>0</v>
      </c>
      <c r="AJ3512" s="217"/>
      <c r="AK3512" s="218"/>
      <c r="AL3512" s="219"/>
      <c r="AM3512" s="218"/>
      <c r="AN3512" s="219"/>
      <c r="AO3512" s="218"/>
      <c r="AP3512" s="219"/>
      <c r="AQ3512" s="218"/>
      <c r="AR3512" s="219"/>
      <c r="AS3512" s="218"/>
      <c r="AT3512" s="219"/>
      <c r="AU3512" s="218"/>
      <c r="AV3512" s="114">
        <f t="shared" si="2931"/>
        <v>0</v>
      </c>
      <c r="AW3512" s="113">
        <f t="shared" si="2932"/>
        <v>0</v>
      </c>
      <c r="AX3512" s="210"/>
      <c r="AY3512" s="111">
        <f t="shared" si="2933"/>
        <v>0</v>
      </c>
      <c r="AZ3512" s="113">
        <f t="shared" si="2934"/>
        <v>0</v>
      </c>
      <c r="BA3512" s="114">
        <f t="shared" si="2935"/>
        <v>0</v>
      </c>
      <c r="BB3512" s="113">
        <f t="shared" si="2936"/>
        <v>0</v>
      </c>
      <c r="BC3512" s="113">
        <f t="shared" si="2937"/>
        <v>0</v>
      </c>
      <c r="BD3512" s="117">
        <f t="shared" si="2938"/>
        <v>0</v>
      </c>
    </row>
    <row r="3513" spans="2:56" x14ac:dyDescent="0.3">
      <c r="B3513" s="211" t="s">
        <v>77</v>
      </c>
      <c r="C3513" s="212"/>
      <c r="D3513" s="213"/>
      <c r="E3513" s="144">
        <f t="shared" si="2924"/>
        <v>0</v>
      </c>
      <c r="F3513" s="212"/>
      <c r="G3513" s="213"/>
      <c r="H3513" s="144">
        <f t="shared" si="2925"/>
        <v>0</v>
      </c>
      <c r="I3513" s="212"/>
      <c r="J3513" s="213"/>
      <c r="K3513" s="144">
        <f t="shared" si="2926"/>
        <v>0</v>
      </c>
      <c r="L3513" s="212"/>
      <c r="M3513" s="214"/>
      <c r="N3513" s="215"/>
      <c r="O3513" s="212"/>
      <c r="P3513" s="215"/>
      <c r="Q3513" s="139">
        <f t="shared" si="2927"/>
        <v>0</v>
      </c>
      <c r="R3513" s="215"/>
      <c r="S3513" s="215"/>
      <c r="T3513" s="140">
        <f t="shared" si="2939"/>
        <v>0</v>
      </c>
      <c r="U3513" s="216"/>
      <c r="V3513" s="212"/>
      <c r="W3513" s="215"/>
      <c r="X3513" s="139">
        <f t="shared" si="2928"/>
        <v>0</v>
      </c>
      <c r="Y3513" s="215"/>
      <c r="Z3513" s="215"/>
      <c r="AA3513" s="140">
        <f t="shared" si="2940"/>
        <v>0</v>
      </c>
      <c r="AB3513" s="216"/>
      <c r="AC3513" s="212"/>
      <c r="AD3513" s="215"/>
      <c r="AE3513" s="139">
        <f t="shared" si="2929"/>
        <v>0</v>
      </c>
      <c r="AF3513" s="215"/>
      <c r="AG3513" s="215"/>
      <c r="AH3513" s="140">
        <f t="shared" si="2941"/>
        <v>0</v>
      </c>
      <c r="AJ3513" s="217"/>
      <c r="AK3513" s="218"/>
      <c r="AL3513" s="219"/>
      <c r="AM3513" s="218"/>
      <c r="AN3513" s="219"/>
      <c r="AO3513" s="218"/>
      <c r="AP3513" s="219"/>
      <c r="AQ3513" s="218"/>
      <c r="AR3513" s="219"/>
      <c r="AS3513" s="218"/>
      <c r="AT3513" s="219"/>
      <c r="AU3513" s="218"/>
      <c r="AV3513" s="114">
        <f t="shared" si="2931"/>
        <v>0</v>
      </c>
      <c r="AW3513" s="113">
        <f t="shared" si="2932"/>
        <v>0</v>
      </c>
      <c r="AX3513" s="210"/>
      <c r="AY3513" s="111">
        <f t="shared" si="2933"/>
        <v>0</v>
      </c>
      <c r="AZ3513" s="113">
        <f t="shared" si="2934"/>
        <v>0</v>
      </c>
      <c r="BA3513" s="114">
        <f t="shared" si="2935"/>
        <v>0</v>
      </c>
      <c r="BB3513" s="113">
        <f t="shared" si="2936"/>
        <v>0</v>
      </c>
      <c r="BC3513" s="113">
        <f t="shared" si="2937"/>
        <v>0</v>
      </c>
      <c r="BD3513" s="117">
        <f t="shared" si="2938"/>
        <v>0</v>
      </c>
    </row>
    <row r="3514" spans="2:56" x14ac:dyDescent="0.3">
      <c r="B3514" s="222" t="s">
        <v>78</v>
      </c>
      <c r="C3514" s="78">
        <f>SUM(C3515)</f>
        <v>0</v>
      </c>
      <c r="D3514" s="79">
        <f>SUM(D3515)</f>
        <v>0</v>
      </c>
      <c r="E3514" s="69">
        <f t="shared" si="2924"/>
        <v>0</v>
      </c>
      <c r="F3514" s="78">
        <f>SUM(F3515)</f>
        <v>0</v>
      </c>
      <c r="G3514" s="79">
        <f>SUM(G3515)</f>
        <v>0</v>
      </c>
      <c r="H3514" s="69">
        <f t="shared" si="2925"/>
        <v>0</v>
      </c>
      <c r="I3514" s="78">
        <f>SUM(I3515)</f>
        <v>0</v>
      </c>
      <c r="J3514" s="79">
        <f>SUM(J3515)</f>
        <v>0</v>
      </c>
      <c r="K3514" s="69">
        <f t="shared" si="2926"/>
        <v>0</v>
      </c>
      <c r="L3514" s="78">
        <f>SUM(L3515)</f>
        <v>0</v>
      </c>
      <c r="M3514" s="80">
        <f>SUM(M3515)</f>
        <v>0</v>
      </c>
      <c r="N3514" s="81">
        <f>SUM(N3515)</f>
        <v>0</v>
      </c>
      <c r="O3514" s="78">
        <f>SUM(O3515)</f>
        <v>0</v>
      </c>
      <c r="P3514" s="81">
        <f>SUM(P3515)</f>
        <v>0</v>
      </c>
      <c r="Q3514" s="148">
        <f t="shared" si="2927"/>
        <v>0</v>
      </c>
      <c r="R3514" s="81">
        <f>SUM(R3515)</f>
        <v>0</v>
      </c>
      <c r="S3514" s="81">
        <f>SUM(S3515)</f>
        <v>0</v>
      </c>
      <c r="T3514" s="149">
        <f t="shared" si="2939"/>
        <v>0</v>
      </c>
      <c r="U3514" s="216"/>
      <c r="V3514" s="78">
        <f>SUM(V3515)</f>
        <v>0</v>
      </c>
      <c r="W3514" s="81">
        <f>SUM(W3515)</f>
        <v>0</v>
      </c>
      <c r="X3514" s="148">
        <f t="shared" si="2928"/>
        <v>0</v>
      </c>
      <c r="Y3514" s="81">
        <f>SUM(Y3515)</f>
        <v>0</v>
      </c>
      <c r="Z3514" s="81">
        <f>SUM(Z3515)</f>
        <v>0</v>
      </c>
      <c r="AA3514" s="149">
        <f t="shared" si="2940"/>
        <v>0</v>
      </c>
      <c r="AB3514" s="216"/>
      <c r="AC3514" s="78">
        <f>SUM(AC3515)</f>
        <v>0</v>
      </c>
      <c r="AD3514" s="81">
        <f>SUM(AD3515)</f>
        <v>0</v>
      </c>
      <c r="AE3514" s="148">
        <f t="shared" si="2929"/>
        <v>0</v>
      </c>
      <c r="AF3514" s="81">
        <f>SUM(AF3515)</f>
        <v>0</v>
      </c>
      <c r="AG3514" s="81">
        <f>SUM(AG3515)</f>
        <v>0</v>
      </c>
      <c r="AH3514" s="149">
        <f t="shared" si="2941"/>
        <v>0</v>
      </c>
      <c r="AJ3514" s="79">
        <f t="shared" ref="AJ3514:AU3514" si="2949">SUM(AJ3515)</f>
        <v>0</v>
      </c>
      <c r="AK3514" s="80">
        <f t="shared" si="2949"/>
        <v>0</v>
      </c>
      <c r="AL3514" s="81">
        <f t="shared" si="2949"/>
        <v>0</v>
      </c>
      <c r="AM3514" s="80">
        <f t="shared" si="2949"/>
        <v>0</v>
      </c>
      <c r="AN3514" s="81">
        <f t="shared" si="2949"/>
        <v>0</v>
      </c>
      <c r="AO3514" s="80">
        <f t="shared" si="2949"/>
        <v>0</v>
      </c>
      <c r="AP3514" s="81">
        <f t="shared" si="2949"/>
        <v>0</v>
      </c>
      <c r="AQ3514" s="80">
        <f t="shared" si="2949"/>
        <v>0</v>
      </c>
      <c r="AR3514" s="81">
        <f t="shared" si="2949"/>
        <v>0</v>
      </c>
      <c r="AS3514" s="80">
        <f t="shared" si="2949"/>
        <v>0</v>
      </c>
      <c r="AT3514" s="81">
        <f t="shared" si="2949"/>
        <v>0</v>
      </c>
      <c r="AU3514" s="80">
        <f t="shared" si="2949"/>
        <v>0</v>
      </c>
      <c r="AV3514" s="81">
        <f t="shared" si="2931"/>
        <v>0</v>
      </c>
      <c r="AW3514" s="80">
        <f t="shared" si="2932"/>
        <v>0</v>
      </c>
      <c r="AX3514" s="210"/>
      <c r="AY3514" s="79">
        <f t="shared" si="2933"/>
        <v>0</v>
      </c>
      <c r="AZ3514" s="80">
        <f t="shared" si="2934"/>
        <v>0</v>
      </c>
      <c r="BA3514" s="81">
        <f t="shared" si="2935"/>
        <v>0</v>
      </c>
      <c r="BB3514" s="80">
        <f t="shared" si="2936"/>
        <v>0</v>
      </c>
      <c r="BC3514" s="80">
        <f t="shared" si="2937"/>
        <v>0</v>
      </c>
      <c r="BD3514" s="86">
        <f t="shared" si="2938"/>
        <v>0</v>
      </c>
    </row>
    <row r="3515" spans="2:56" x14ac:dyDescent="0.3">
      <c r="B3515" s="211" t="s">
        <v>79</v>
      </c>
      <c r="C3515" s="212"/>
      <c r="D3515" s="213"/>
      <c r="E3515" s="144">
        <f t="shared" si="2924"/>
        <v>0</v>
      </c>
      <c r="F3515" s="212"/>
      <c r="G3515" s="213"/>
      <c r="H3515" s="144">
        <f t="shared" si="2925"/>
        <v>0</v>
      </c>
      <c r="I3515" s="212"/>
      <c r="J3515" s="213"/>
      <c r="K3515" s="144">
        <f t="shared" si="2926"/>
        <v>0</v>
      </c>
      <c r="L3515" s="212"/>
      <c r="M3515" s="214"/>
      <c r="N3515" s="215"/>
      <c r="O3515" s="212"/>
      <c r="P3515" s="215"/>
      <c r="Q3515" s="139">
        <f t="shared" si="2927"/>
        <v>0</v>
      </c>
      <c r="R3515" s="215"/>
      <c r="S3515" s="215"/>
      <c r="T3515" s="140">
        <f t="shared" si="2939"/>
        <v>0</v>
      </c>
      <c r="U3515" s="216"/>
      <c r="V3515" s="212"/>
      <c r="W3515" s="215"/>
      <c r="X3515" s="139">
        <f t="shared" si="2928"/>
        <v>0</v>
      </c>
      <c r="Y3515" s="215"/>
      <c r="Z3515" s="215"/>
      <c r="AA3515" s="140">
        <f t="shared" si="2940"/>
        <v>0</v>
      </c>
      <c r="AB3515" s="216"/>
      <c r="AC3515" s="212"/>
      <c r="AD3515" s="215"/>
      <c r="AE3515" s="139">
        <f t="shared" si="2929"/>
        <v>0</v>
      </c>
      <c r="AF3515" s="215"/>
      <c r="AG3515" s="215"/>
      <c r="AH3515" s="140">
        <f t="shared" si="2941"/>
        <v>0</v>
      </c>
      <c r="AJ3515" s="217"/>
      <c r="AK3515" s="218"/>
      <c r="AL3515" s="219"/>
      <c r="AM3515" s="218"/>
      <c r="AN3515" s="219"/>
      <c r="AO3515" s="218"/>
      <c r="AP3515" s="219"/>
      <c r="AQ3515" s="218"/>
      <c r="AR3515" s="219"/>
      <c r="AS3515" s="218"/>
      <c r="AT3515" s="219"/>
      <c r="AU3515" s="218"/>
      <c r="AV3515" s="114">
        <f t="shared" si="2931"/>
        <v>0</v>
      </c>
      <c r="AW3515" s="113">
        <f t="shared" si="2932"/>
        <v>0</v>
      </c>
      <c r="AX3515" s="210"/>
      <c r="AY3515" s="111">
        <f t="shared" si="2933"/>
        <v>0</v>
      </c>
      <c r="AZ3515" s="113">
        <f t="shared" si="2934"/>
        <v>0</v>
      </c>
      <c r="BA3515" s="114">
        <f t="shared" si="2935"/>
        <v>0</v>
      </c>
      <c r="BB3515" s="113">
        <f t="shared" si="2936"/>
        <v>0</v>
      </c>
      <c r="BC3515" s="113">
        <f t="shared" si="2937"/>
        <v>0</v>
      </c>
      <c r="BD3515" s="117">
        <f t="shared" si="2938"/>
        <v>0</v>
      </c>
    </row>
    <row r="3516" spans="2:56" x14ac:dyDescent="0.3">
      <c r="B3516" s="222" t="s">
        <v>80</v>
      </c>
      <c r="C3516" s="78">
        <f>SUM(C3517)</f>
        <v>0</v>
      </c>
      <c r="D3516" s="79">
        <f>SUM(D3517)</f>
        <v>0</v>
      </c>
      <c r="E3516" s="69">
        <f t="shared" si="2924"/>
        <v>0</v>
      </c>
      <c r="F3516" s="78">
        <f>SUM(F3517)</f>
        <v>0</v>
      </c>
      <c r="G3516" s="79">
        <f>SUM(G3517)</f>
        <v>0</v>
      </c>
      <c r="H3516" s="69">
        <f t="shared" si="2925"/>
        <v>0</v>
      </c>
      <c r="I3516" s="78">
        <f>SUM(I3517)</f>
        <v>0</v>
      </c>
      <c r="J3516" s="79">
        <f>SUM(J3517)</f>
        <v>0</v>
      </c>
      <c r="K3516" s="69">
        <f t="shared" si="2926"/>
        <v>0</v>
      </c>
      <c r="L3516" s="78">
        <f>SUM(L3517)</f>
        <v>0</v>
      </c>
      <c r="M3516" s="80">
        <f>SUM(M3517)</f>
        <v>0</v>
      </c>
      <c r="N3516" s="81">
        <f>SUM(N3517)</f>
        <v>0</v>
      </c>
      <c r="O3516" s="78">
        <f>SUM(O3517)</f>
        <v>0</v>
      </c>
      <c r="P3516" s="81">
        <f>SUM(P3517)</f>
        <v>0</v>
      </c>
      <c r="Q3516" s="148">
        <f t="shared" si="2927"/>
        <v>0</v>
      </c>
      <c r="R3516" s="81">
        <f>SUM(R3517)</f>
        <v>0</v>
      </c>
      <c r="S3516" s="81">
        <f>SUM(S3517)</f>
        <v>0</v>
      </c>
      <c r="T3516" s="149">
        <f t="shared" si="2939"/>
        <v>0</v>
      </c>
      <c r="U3516" s="216"/>
      <c r="V3516" s="78">
        <f>SUM(V3517)</f>
        <v>0</v>
      </c>
      <c r="W3516" s="81">
        <f>SUM(W3517)</f>
        <v>0</v>
      </c>
      <c r="X3516" s="148">
        <f t="shared" si="2928"/>
        <v>0</v>
      </c>
      <c r="Y3516" s="81">
        <f>SUM(Y3517)</f>
        <v>0</v>
      </c>
      <c r="Z3516" s="81">
        <f>SUM(Z3517)</f>
        <v>0</v>
      </c>
      <c r="AA3516" s="149">
        <f t="shared" si="2940"/>
        <v>0</v>
      </c>
      <c r="AB3516" s="216"/>
      <c r="AC3516" s="78">
        <f>SUM(AC3517)</f>
        <v>0</v>
      </c>
      <c r="AD3516" s="81">
        <f>SUM(AD3517)</f>
        <v>0</v>
      </c>
      <c r="AE3516" s="148">
        <f t="shared" si="2929"/>
        <v>0</v>
      </c>
      <c r="AF3516" s="81">
        <f>SUM(AF3517)</f>
        <v>0</v>
      </c>
      <c r="AG3516" s="81">
        <f>SUM(AG3517)</f>
        <v>0</v>
      </c>
      <c r="AH3516" s="149">
        <f t="shared" si="2941"/>
        <v>0</v>
      </c>
      <c r="AJ3516" s="79">
        <f t="shared" ref="AJ3516:AU3516" si="2950">SUM(AJ3517)</f>
        <v>0</v>
      </c>
      <c r="AK3516" s="80">
        <f t="shared" si="2950"/>
        <v>0</v>
      </c>
      <c r="AL3516" s="81">
        <f t="shared" si="2950"/>
        <v>0</v>
      </c>
      <c r="AM3516" s="80">
        <f t="shared" si="2950"/>
        <v>0</v>
      </c>
      <c r="AN3516" s="81">
        <f t="shared" si="2950"/>
        <v>0</v>
      </c>
      <c r="AO3516" s="80">
        <f t="shared" si="2950"/>
        <v>0</v>
      </c>
      <c r="AP3516" s="81">
        <f t="shared" si="2950"/>
        <v>0</v>
      </c>
      <c r="AQ3516" s="80">
        <f t="shared" si="2950"/>
        <v>0</v>
      </c>
      <c r="AR3516" s="81">
        <f t="shared" si="2950"/>
        <v>0</v>
      </c>
      <c r="AS3516" s="80">
        <f t="shared" si="2950"/>
        <v>0</v>
      </c>
      <c r="AT3516" s="81">
        <f t="shared" si="2950"/>
        <v>0</v>
      </c>
      <c r="AU3516" s="80">
        <f t="shared" si="2950"/>
        <v>0</v>
      </c>
      <c r="AV3516" s="81">
        <f t="shared" si="2931"/>
        <v>0</v>
      </c>
      <c r="AW3516" s="80">
        <f t="shared" si="2932"/>
        <v>0</v>
      </c>
      <c r="AX3516" s="210"/>
      <c r="AY3516" s="79">
        <f t="shared" si="2933"/>
        <v>0</v>
      </c>
      <c r="AZ3516" s="80">
        <f t="shared" si="2934"/>
        <v>0</v>
      </c>
      <c r="BA3516" s="81">
        <f t="shared" si="2935"/>
        <v>0</v>
      </c>
      <c r="BB3516" s="80">
        <f t="shared" si="2936"/>
        <v>0</v>
      </c>
      <c r="BC3516" s="80">
        <f t="shared" si="2937"/>
        <v>0</v>
      </c>
      <c r="BD3516" s="86">
        <f t="shared" si="2938"/>
        <v>0</v>
      </c>
    </row>
    <row r="3517" spans="2:56" x14ac:dyDescent="0.3">
      <c r="B3517" s="211" t="s">
        <v>80</v>
      </c>
      <c r="C3517" s="212"/>
      <c r="D3517" s="213"/>
      <c r="E3517" s="144">
        <f t="shared" si="2924"/>
        <v>0</v>
      </c>
      <c r="F3517" s="212"/>
      <c r="G3517" s="213"/>
      <c r="H3517" s="144">
        <f t="shared" si="2925"/>
        <v>0</v>
      </c>
      <c r="I3517" s="212"/>
      <c r="J3517" s="213"/>
      <c r="K3517" s="144">
        <f t="shared" si="2926"/>
        <v>0</v>
      </c>
      <c r="L3517" s="212"/>
      <c r="M3517" s="214"/>
      <c r="N3517" s="215"/>
      <c r="O3517" s="212"/>
      <c r="P3517" s="215"/>
      <c r="Q3517" s="139">
        <f t="shared" si="2927"/>
        <v>0</v>
      </c>
      <c r="R3517" s="215"/>
      <c r="S3517" s="215"/>
      <c r="T3517" s="140">
        <f t="shared" si="2939"/>
        <v>0</v>
      </c>
      <c r="U3517" s="216"/>
      <c r="V3517" s="212"/>
      <c r="W3517" s="215"/>
      <c r="X3517" s="139">
        <f t="shared" si="2928"/>
        <v>0</v>
      </c>
      <c r="Y3517" s="215"/>
      <c r="Z3517" s="215"/>
      <c r="AA3517" s="140">
        <f t="shared" si="2940"/>
        <v>0</v>
      </c>
      <c r="AB3517" s="216"/>
      <c r="AC3517" s="212"/>
      <c r="AD3517" s="215"/>
      <c r="AE3517" s="139">
        <f t="shared" si="2929"/>
        <v>0</v>
      </c>
      <c r="AF3517" s="215"/>
      <c r="AG3517" s="215"/>
      <c r="AH3517" s="140">
        <f t="shared" si="2941"/>
        <v>0</v>
      </c>
      <c r="AJ3517" s="217"/>
      <c r="AK3517" s="218"/>
      <c r="AL3517" s="219"/>
      <c r="AM3517" s="218"/>
      <c r="AN3517" s="219"/>
      <c r="AO3517" s="218"/>
      <c r="AP3517" s="219"/>
      <c r="AQ3517" s="218"/>
      <c r="AR3517" s="219"/>
      <c r="AS3517" s="218"/>
      <c r="AT3517" s="219"/>
      <c r="AU3517" s="218"/>
      <c r="AV3517" s="114">
        <f t="shared" si="2931"/>
        <v>0</v>
      </c>
      <c r="AW3517" s="113">
        <f t="shared" si="2932"/>
        <v>0</v>
      </c>
      <c r="AX3517" s="210"/>
      <c r="AY3517" s="111">
        <f t="shared" si="2933"/>
        <v>0</v>
      </c>
      <c r="AZ3517" s="113">
        <f t="shared" si="2934"/>
        <v>0</v>
      </c>
      <c r="BA3517" s="114">
        <f t="shared" si="2935"/>
        <v>0</v>
      </c>
      <c r="BB3517" s="113">
        <f t="shared" si="2936"/>
        <v>0</v>
      </c>
      <c r="BC3517" s="113">
        <f t="shared" si="2937"/>
        <v>0</v>
      </c>
      <c r="BD3517" s="117">
        <f t="shared" si="2938"/>
        <v>0</v>
      </c>
    </row>
    <row r="3518" spans="2:56" x14ac:dyDescent="0.3">
      <c r="B3518" s="222" t="s">
        <v>81</v>
      </c>
      <c r="C3518" s="78">
        <f>SUM(C3519)</f>
        <v>0</v>
      </c>
      <c r="D3518" s="79">
        <f>SUM(D3519)</f>
        <v>0</v>
      </c>
      <c r="E3518" s="69">
        <f t="shared" si="2924"/>
        <v>0</v>
      </c>
      <c r="F3518" s="78">
        <f>SUM(F3519)</f>
        <v>0</v>
      </c>
      <c r="G3518" s="79">
        <f>SUM(G3519)</f>
        <v>0</v>
      </c>
      <c r="H3518" s="69">
        <f t="shared" si="2925"/>
        <v>0</v>
      </c>
      <c r="I3518" s="78">
        <f>SUM(I3519)</f>
        <v>0</v>
      </c>
      <c r="J3518" s="79">
        <f>SUM(J3519)</f>
        <v>0</v>
      </c>
      <c r="K3518" s="69">
        <f t="shared" si="2926"/>
        <v>0</v>
      </c>
      <c r="L3518" s="78">
        <f>SUM(L3519)</f>
        <v>0</v>
      </c>
      <c r="M3518" s="80">
        <f>SUM(M3519)</f>
        <v>0</v>
      </c>
      <c r="N3518" s="81">
        <f>SUM(N3519)</f>
        <v>0</v>
      </c>
      <c r="O3518" s="78">
        <f>SUM(O3519)</f>
        <v>0</v>
      </c>
      <c r="P3518" s="81">
        <f>SUM(P3519)</f>
        <v>0</v>
      </c>
      <c r="Q3518" s="148">
        <f t="shared" si="2927"/>
        <v>0</v>
      </c>
      <c r="R3518" s="81">
        <f>SUM(R3519)</f>
        <v>0</v>
      </c>
      <c r="S3518" s="81">
        <f>SUM(S3519)</f>
        <v>0</v>
      </c>
      <c r="T3518" s="149">
        <f t="shared" si="2939"/>
        <v>0</v>
      </c>
      <c r="U3518" s="216"/>
      <c r="V3518" s="78">
        <f>SUM(V3519)</f>
        <v>0</v>
      </c>
      <c r="W3518" s="81">
        <f>SUM(W3519)</f>
        <v>0</v>
      </c>
      <c r="X3518" s="148">
        <f t="shared" si="2928"/>
        <v>0</v>
      </c>
      <c r="Y3518" s="81">
        <f>SUM(Y3519)</f>
        <v>0</v>
      </c>
      <c r="Z3518" s="81">
        <f>SUM(Z3519)</f>
        <v>0</v>
      </c>
      <c r="AA3518" s="149">
        <f t="shared" si="2940"/>
        <v>0</v>
      </c>
      <c r="AB3518" s="216"/>
      <c r="AC3518" s="78">
        <f>SUM(AC3519)</f>
        <v>0</v>
      </c>
      <c r="AD3518" s="81">
        <f>SUM(AD3519)</f>
        <v>0</v>
      </c>
      <c r="AE3518" s="148">
        <f t="shared" si="2929"/>
        <v>0</v>
      </c>
      <c r="AF3518" s="81">
        <f>SUM(AF3519)</f>
        <v>0</v>
      </c>
      <c r="AG3518" s="81">
        <f>SUM(AG3519)</f>
        <v>0</v>
      </c>
      <c r="AH3518" s="149">
        <f t="shared" si="2941"/>
        <v>0</v>
      </c>
      <c r="AJ3518" s="79">
        <f t="shared" ref="AJ3518:AU3518" si="2951">SUM(AJ3519)</f>
        <v>0</v>
      </c>
      <c r="AK3518" s="80">
        <f t="shared" si="2951"/>
        <v>0</v>
      </c>
      <c r="AL3518" s="81">
        <f t="shared" si="2951"/>
        <v>0</v>
      </c>
      <c r="AM3518" s="80">
        <f t="shared" si="2951"/>
        <v>0</v>
      </c>
      <c r="AN3518" s="81">
        <f t="shared" si="2951"/>
        <v>0</v>
      </c>
      <c r="AO3518" s="80">
        <f t="shared" si="2951"/>
        <v>0</v>
      </c>
      <c r="AP3518" s="81">
        <f t="shared" si="2951"/>
        <v>0</v>
      </c>
      <c r="AQ3518" s="80">
        <f t="shared" si="2951"/>
        <v>0</v>
      </c>
      <c r="AR3518" s="81">
        <f t="shared" si="2951"/>
        <v>0</v>
      </c>
      <c r="AS3518" s="80">
        <f t="shared" si="2951"/>
        <v>0</v>
      </c>
      <c r="AT3518" s="81">
        <f t="shared" si="2951"/>
        <v>0</v>
      </c>
      <c r="AU3518" s="80">
        <f t="shared" si="2951"/>
        <v>0</v>
      </c>
      <c r="AV3518" s="81">
        <f t="shared" si="2931"/>
        <v>0</v>
      </c>
      <c r="AW3518" s="80">
        <f t="shared" si="2932"/>
        <v>0</v>
      </c>
      <c r="AX3518" s="210"/>
      <c r="AY3518" s="79">
        <f t="shared" si="2933"/>
        <v>0</v>
      </c>
      <c r="AZ3518" s="80">
        <f t="shared" si="2934"/>
        <v>0</v>
      </c>
      <c r="BA3518" s="81">
        <f t="shared" si="2935"/>
        <v>0</v>
      </c>
      <c r="BB3518" s="80">
        <f t="shared" si="2936"/>
        <v>0</v>
      </c>
      <c r="BC3518" s="80">
        <f t="shared" si="2937"/>
        <v>0</v>
      </c>
      <c r="BD3518" s="86">
        <f t="shared" si="2938"/>
        <v>0</v>
      </c>
    </row>
    <row r="3519" spans="2:56" x14ac:dyDescent="0.3">
      <c r="B3519" s="211" t="s">
        <v>81</v>
      </c>
      <c r="C3519" s="212"/>
      <c r="D3519" s="213"/>
      <c r="E3519" s="144">
        <f t="shared" si="2924"/>
        <v>0</v>
      </c>
      <c r="F3519" s="212"/>
      <c r="G3519" s="213"/>
      <c r="H3519" s="144">
        <f t="shared" si="2925"/>
        <v>0</v>
      </c>
      <c r="I3519" s="212"/>
      <c r="J3519" s="213"/>
      <c r="K3519" s="144">
        <f t="shared" si="2926"/>
        <v>0</v>
      </c>
      <c r="L3519" s="212"/>
      <c r="M3519" s="214"/>
      <c r="N3519" s="215"/>
      <c r="O3519" s="212"/>
      <c r="P3519" s="215"/>
      <c r="Q3519" s="139">
        <f t="shared" si="2927"/>
        <v>0</v>
      </c>
      <c r="R3519" s="215"/>
      <c r="S3519" s="215"/>
      <c r="T3519" s="140">
        <f t="shared" si="2939"/>
        <v>0</v>
      </c>
      <c r="U3519" s="216"/>
      <c r="V3519" s="212"/>
      <c r="W3519" s="215"/>
      <c r="X3519" s="139">
        <f t="shared" si="2928"/>
        <v>0</v>
      </c>
      <c r="Y3519" s="215"/>
      <c r="Z3519" s="215"/>
      <c r="AA3519" s="140">
        <f t="shared" si="2940"/>
        <v>0</v>
      </c>
      <c r="AB3519" s="216"/>
      <c r="AC3519" s="212"/>
      <c r="AD3519" s="215"/>
      <c r="AE3519" s="139">
        <f t="shared" si="2929"/>
        <v>0</v>
      </c>
      <c r="AF3519" s="215"/>
      <c r="AG3519" s="215"/>
      <c r="AH3519" s="140">
        <f t="shared" si="2941"/>
        <v>0</v>
      </c>
      <c r="AJ3519" s="217"/>
      <c r="AK3519" s="218"/>
      <c r="AL3519" s="219"/>
      <c r="AM3519" s="218"/>
      <c r="AN3519" s="219"/>
      <c r="AO3519" s="218"/>
      <c r="AP3519" s="219"/>
      <c r="AQ3519" s="218"/>
      <c r="AR3519" s="219"/>
      <c r="AS3519" s="218"/>
      <c r="AT3519" s="219"/>
      <c r="AU3519" s="218"/>
      <c r="AV3519" s="114">
        <f t="shared" si="2931"/>
        <v>0</v>
      </c>
      <c r="AW3519" s="113">
        <f t="shared" si="2932"/>
        <v>0</v>
      </c>
      <c r="AX3519" s="210"/>
      <c r="AY3519" s="111">
        <f t="shared" si="2933"/>
        <v>0</v>
      </c>
      <c r="AZ3519" s="113">
        <f t="shared" si="2934"/>
        <v>0</v>
      </c>
      <c r="BA3519" s="114">
        <f t="shared" si="2935"/>
        <v>0</v>
      </c>
      <c r="BB3519" s="113">
        <f t="shared" si="2936"/>
        <v>0</v>
      </c>
      <c r="BC3519" s="113">
        <f t="shared" si="2937"/>
        <v>0</v>
      </c>
      <c r="BD3519" s="117">
        <f t="shared" si="2938"/>
        <v>0</v>
      </c>
    </row>
    <row r="3520" spans="2:56" x14ac:dyDescent="0.3">
      <c r="B3520" s="222" t="s">
        <v>82</v>
      </c>
      <c r="C3520" s="78">
        <f>SUM(C3521:C3526)</f>
        <v>0</v>
      </c>
      <c r="D3520" s="79">
        <f>SUM(D3521:D3526)</f>
        <v>0</v>
      </c>
      <c r="E3520" s="69">
        <f t="shared" si="2924"/>
        <v>0</v>
      </c>
      <c r="F3520" s="78">
        <f>SUM(F3521:F3526)</f>
        <v>0</v>
      </c>
      <c r="G3520" s="79">
        <f>SUM(G3521:G3526)</f>
        <v>0</v>
      </c>
      <c r="H3520" s="69">
        <f t="shared" si="2925"/>
        <v>0</v>
      </c>
      <c r="I3520" s="78">
        <f>SUM(I3521:I3526)</f>
        <v>0</v>
      </c>
      <c r="J3520" s="79">
        <f>SUM(J3521:J3526)</f>
        <v>0</v>
      </c>
      <c r="K3520" s="69">
        <f t="shared" si="2926"/>
        <v>0</v>
      </c>
      <c r="L3520" s="78">
        <f>SUM(L3521:L3526)</f>
        <v>0</v>
      </c>
      <c r="M3520" s="80">
        <f>SUM(M3521:M3526)</f>
        <v>0</v>
      </c>
      <c r="N3520" s="81">
        <f>SUM(N3521:N3526)</f>
        <v>0</v>
      </c>
      <c r="O3520" s="78">
        <f>SUM(O3521:O3526)</f>
        <v>0</v>
      </c>
      <c r="P3520" s="81">
        <f>SUM(P3521:P3526)</f>
        <v>0</v>
      </c>
      <c r="Q3520" s="148">
        <f t="shared" si="2927"/>
        <v>0</v>
      </c>
      <c r="R3520" s="81">
        <f>SUM(R3521:R3526)</f>
        <v>0</v>
      </c>
      <c r="S3520" s="81">
        <f>SUM(S3521:S3526)</f>
        <v>0</v>
      </c>
      <c r="T3520" s="149">
        <f t="shared" si="2939"/>
        <v>0</v>
      </c>
      <c r="U3520" s="216"/>
      <c r="V3520" s="78">
        <f>SUM(V3521:V3526)</f>
        <v>0</v>
      </c>
      <c r="W3520" s="81">
        <f>SUM(W3521:W3526)</f>
        <v>0</v>
      </c>
      <c r="X3520" s="148">
        <f t="shared" si="2928"/>
        <v>0</v>
      </c>
      <c r="Y3520" s="81">
        <f>SUM(Y3521:Y3526)</f>
        <v>0</v>
      </c>
      <c r="Z3520" s="81">
        <f>SUM(Z3521:Z3526)</f>
        <v>0</v>
      </c>
      <c r="AA3520" s="149">
        <f t="shared" si="2940"/>
        <v>0</v>
      </c>
      <c r="AB3520" s="216"/>
      <c r="AC3520" s="78">
        <f>SUM(AC3521:AC3526)</f>
        <v>0</v>
      </c>
      <c r="AD3520" s="81">
        <f>SUM(AD3521:AD3526)</f>
        <v>0</v>
      </c>
      <c r="AE3520" s="148">
        <f t="shared" si="2929"/>
        <v>0</v>
      </c>
      <c r="AF3520" s="81">
        <f>SUM(AF3521:AF3526)</f>
        <v>0</v>
      </c>
      <c r="AG3520" s="81">
        <f>SUM(AG3521:AG3526)</f>
        <v>0</v>
      </c>
      <c r="AH3520" s="149">
        <f t="shared" si="2941"/>
        <v>0</v>
      </c>
      <c r="AJ3520" s="79">
        <f t="shared" ref="AJ3520:AU3520" si="2952">SUM(AJ3521:AJ3526)</f>
        <v>0</v>
      </c>
      <c r="AK3520" s="80">
        <f t="shared" si="2952"/>
        <v>0</v>
      </c>
      <c r="AL3520" s="81">
        <f t="shared" si="2952"/>
        <v>0</v>
      </c>
      <c r="AM3520" s="80">
        <f t="shared" si="2952"/>
        <v>0</v>
      </c>
      <c r="AN3520" s="81">
        <f t="shared" si="2952"/>
        <v>0</v>
      </c>
      <c r="AO3520" s="80">
        <f t="shared" si="2952"/>
        <v>0</v>
      </c>
      <c r="AP3520" s="81">
        <f t="shared" si="2952"/>
        <v>0</v>
      </c>
      <c r="AQ3520" s="80">
        <f t="shared" si="2952"/>
        <v>0</v>
      </c>
      <c r="AR3520" s="81">
        <f t="shared" si="2952"/>
        <v>0</v>
      </c>
      <c r="AS3520" s="80">
        <f t="shared" si="2952"/>
        <v>0</v>
      </c>
      <c r="AT3520" s="81">
        <f t="shared" si="2952"/>
        <v>0</v>
      </c>
      <c r="AU3520" s="80">
        <f t="shared" si="2952"/>
        <v>0</v>
      </c>
      <c r="AV3520" s="81">
        <f t="shared" si="2931"/>
        <v>0</v>
      </c>
      <c r="AW3520" s="80">
        <f t="shared" si="2932"/>
        <v>0</v>
      </c>
      <c r="AX3520" s="210"/>
      <c r="AY3520" s="79">
        <f t="shared" si="2933"/>
        <v>0</v>
      </c>
      <c r="AZ3520" s="80">
        <f t="shared" si="2934"/>
        <v>0</v>
      </c>
      <c r="BA3520" s="81">
        <f t="shared" si="2935"/>
        <v>0</v>
      </c>
      <c r="BB3520" s="80">
        <f t="shared" si="2936"/>
        <v>0</v>
      </c>
      <c r="BC3520" s="80">
        <f t="shared" si="2937"/>
        <v>0</v>
      </c>
      <c r="BD3520" s="86">
        <f t="shared" si="2938"/>
        <v>0</v>
      </c>
    </row>
    <row r="3521" spans="2:56" x14ac:dyDescent="0.3">
      <c r="B3521" s="211" t="s">
        <v>83</v>
      </c>
      <c r="C3521" s="212"/>
      <c r="D3521" s="213"/>
      <c r="E3521" s="144">
        <f t="shared" si="2924"/>
        <v>0</v>
      </c>
      <c r="F3521" s="212"/>
      <c r="G3521" s="213"/>
      <c r="H3521" s="144">
        <f t="shared" si="2925"/>
        <v>0</v>
      </c>
      <c r="I3521" s="212"/>
      <c r="J3521" s="213"/>
      <c r="K3521" s="144">
        <f t="shared" si="2926"/>
        <v>0</v>
      </c>
      <c r="L3521" s="212"/>
      <c r="M3521" s="214"/>
      <c r="N3521" s="215"/>
      <c r="O3521" s="212"/>
      <c r="P3521" s="215"/>
      <c r="Q3521" s="139">
        <f t="shared" si="2927"/>
        <v>0</v>
      </c>
      <c r="R3521" s="215"/>
      <c r="S3521" s="215"/>
      <c r="T3521" s="140">
        <f t="shared" si="2939"/>
        <v>0</v>
      </c>
      <c r="U3521" s="216"/>
      <c r="V3521" s="212"/>
      <c r="W3521" s="215"/>
      <c r="X3521" s="139">
        <f t="shared" si="2928"/>
        <v>0</v>
      </c>
      <c r="Y3521" s="215"/>
      <c r="Z3521" s="215"/>
      <c r="AA3521" s="140">
        <f t="shared" si="2940"/>
        <v>0</v>
      </c>
      <c r="AB3521" s="216"/>
      <c r="AC3521" s="212"/>
      <c r="AD3521" s="215"/>
      <c r="AE3521" s="139">
        <f t="shared" si="2929"/>
        <v>0</v>
      </c>
      <c r="AF3521" s="215"/>
      <c r="AG3521" s="215"/>
      <c r="AH3521" s="140">
        <f t="shared" si="2941"/>
        <v>0</v>
      </c>
      <c r="AJ3521" s="217"/>
      <c r="AK3521" s="218"/>
      <c r="AL3521" s="219"/>
      <c r="AM3521" s="218"/>
      <c r="AN3521" s="219"/>
      <c r="AO3521" s="218"/>
      <c r="AP3521" s="219"/>
      <c r="AQ3521" s="218"/>
      <c r="AR3521" s="219"/>
      <c r="AS3521" s="218"/>
      <c r="AT3521" s="219"/>
      <c r="AU3521" s="218"/>
      <c r="AV3521" s="114">
        <f t="shared" si="2931"/>
        <v>0</v>
      </c>
      <c r="AW3521" s="113">
        <f t="shared" si="2932"/>
        <v>0</v>
      </c>
      <c r="AX3521" s="210"/>
      <c r="AY3521" s="111">
        <f t="shared" si="2933"/>
        <v>0</v>
      </c>
      <c r="AZ3521" s="113">
        <f t="shared" si="2934"/>
        <v>0</v>
      </c>
      <c r="BA3521" s="114">
        <f t="shared" si="2935"/>
        <v>0</v>
      </c>
      <c r="BB3521" s="113">
        <f t="shared" si="2936"/>
        <v>0</v>
      </c>
      <c r="BC3521" s="113">
        <f t="shared" si="2937"/>
        <v>0</v>
      </c>
      <c r="BD3521" s="117">
        <f t="shared" si="2938"/>
        <v>0</v>
      </c>
    </row>
    <row r="3522" spans="2:56" x14ac:dyDescent="0.3">
      <c r="B3522" s="211" t="s">
        <v>84</v>
      </c>
      <c r="C3522" s="212"/>
      <c r="D3522" s="213"/>
      <c r="E3522" s="144">
        <f t="shared" si="2924"/>
        <v>0</v>
      </c>
      <c r="F3522" s="212"/>
      <c r="G3522" s="213"/>
      <c r="H3522" s="144">
        <f t="shared" si="2925"/>
        <v>0</v>
      </c>
      <c r="I3522" s="212"/>
      <c r="J3522" s="213"/>
      <c r="K3522" s="144">
        <f t="shared" si="2926"/>
        <v>0</v>
      </c>
      <c r="L3522" s="212"/>
      <c r="M3522" s="214"/>
      <c r="N3522" s="215"/>
      <c r="O3522" s="212"/>
      <c r="P3522" s="215"/>
      <c r="Q3522" s="139">
        <f t="shared" si="2927"/>
        <v>0</v>
      </c>
      <c r="R3522" s="215"/>
      <c r="S3522" s="215"/>
      <c r="T3522" s="140">
        <f t="shared" si="2939"/>
        <v>0</v>
      </c>
      <c r="U3522" s="216"/>
      <c r="V3522" s="212"/>
      <c r="W3522" s="215"/>
      <c r="X3522" s="139">
        <f t="shared" si="2928"/>
        <v>0</v>
      </c>
      <c r="Y3522" s="215"/>
      <c r="Z3522" s="215"/>
      <c r="AA3522" s="140">
        <f t="shared" si="2940"/>
        <v>0</v>
      </c>
      <c r="AB3522" s="216"/>
      <c r="AC3522" s="212"/>
      <c r="AD3522" s="215"/>
      <c r="AE3522" s="139">
        <f t="shared" si="2929"/>
        <v>0</v>
      </c>
      <c r="AF3522" s="215"/>
      <c r="AG3522" s="215"/>
      <c r="AH3522" s="140">
        <f t="shared" si="2941"/>
        <v>0</v>
      </c>
      <c r="AJ3522" s="217"/>
      <c r="AK3522" s="218"/>
      <c r="AL3522" s="219"/>
      <c r="AM3522" s="218"/>
      <c r="AN3522" s="219"/>
      <c r="AO3522" s="218"/>
      <c r="AP3522" s="219"/>
      <c r="AQ3522" s="218"/>
      <c r="AR3522" s="219"/>
      <c r="AS3522" s="218"/>
      <c r="AT3522" s="219"/>
      <c r="AU3522" s="218"/>
      <c r="AV3522" s="114">
        <f t="shared" si="2931"/>
        <v>0</v>
      </c>
      <c r="AW3522" s="113">
        <f t="shared" si="2932"/>
        <v>0</v>
      </c>
      <c r="AX3522" s="210"/>
      <c r="AY3522" s="111">
        <f t="shared" si="2933"/>
        <v>0</v>
      </c>
      <c r="AZ3522" s="113">
        <f t="shared" si="2934"/>
        <v>0</v>
      </c>
      <c r="BA3522" s="114">
        <f t="shared" si="2935"/>
        <v>0</v>
      </c>
      <c r="BB3522" s="113">
        <f t="shared" si="2936"/>
        <v>0</v>
      </c>
      <c r="BC3522" s="113">
        <f t="shared" si="2937"/>
        <v>0</v>
      </c>
      <c r="BD3522" s="117">
        <f t="shared" si="2938"/>
        <v>0</v>
      </c>
    </row>
    <row r="3523" spans="2:56" x14ac:dyDescent="0.3">
      <c r="B3523" s="211" t="s">
        <v>85</v>
      </c>
      <c r="C3523" s="212"/>
      <c r="D3523" s="213"/>
      <c r="E3523" s="144">
        <f t="shared" si="2924"/>
        <v>0</v>
      </c>
      <c r="F3523" s="212"/>
      <c r="G3523" s="213"/>
      <c r="H3523" s="144">
        <f t="shared" si="2925"/>
        <v>0</v>
      </c>
      <c r="I3523" s="212"/>
      <c r="J3523" s="213"/>
      <c r="K3523" s="144">
        <f t="shared" si="2926"/>
        <v>0</v>
      </c>
      <c r="L3523" s="212"/>
      <c r="M3523" s="214"/>
      <c r="N3523" s="215"/>
      <c r="O3523" s="212"/>
      <c r="P3523" s="215"/>
      <c r="Q3523" s="139">
        <f t="shared" si="2927"/>
        <v>0</v>
      </c>
      <c r="R3523" s="215"/>
      <c r="S3523" s="215"/>
      <c r="T3523" s="140">
        <f t="shared" si="2939"/>
        <v>0</v>
      </c>
      <c r="U3523" s="216"/>
      <c r="V3523" s="212"/>
      <c r="W3523" s="215"/>
      <c r="X3523" s="139">
        <f t="shared" si="2928"/>
        <v>0</v>
      </c>
      <c r="Y3523" s="215"/>
      <c r="Z3523" s="215"/>
      <c r="AA3523" s="140">
        <f t="shared" si="2940"/>
        <v>0</v>
      </c>
      <c r="AB3523" s="216"/>
      <c r="AC3523" s="212"/>
      <c r="AD3523" s="215"/>
      <c r="AE3523" s="139">
        <f t="shared" si="2929"/>
        <v>0</v>
      </c>
      <c r="AF3523" s="215"/>
      <c r="AG3523" s="215"/>
      <c r="AH3523" s="140">
        <f t="shared" si="2941"/>
        <v>0</v>
      </c>
      <c r="AJ3523" s="217"/>
      <c r="AK3523" s="218"/>
      <c r="AL3523" s="219"/>
      <c r="AM3523" s="218"/>
      <c r="AN3523" s="219"/>
      <c r="AO3523" s="218"/>
      <c r="AP3523" s="219"/>
      <c r="AQ3523" s="218"/>
      <c r="AR3523" s="219"/>
      <c r="AS3523" s="218"/>
      <c r="AT3523" s="219"/>
      <c r="AU3523" s="218"/>
      <c r="AV3523" s="114">
        <f t="shared" si="2931"/>
        <v>0</v>
      </c>
      <c r="AW3523" s="113">
        <f t="shared" si="2932"/>
        <v>0</v>
      </c>
      <c r="AX3523" s="210"/>
      <c r="AY3523" s="111">
        <f t="shared" si="2933"/>
        <v>0</v>
      </c>
      <c r="AZ3523" s="113">
        <f t="shared" si="2934"/>
        <v>0</v>
      </c>
      <c r="BA3523" s="114">
        <f t="shared" si="2935"/>
        <v>0</v>
      </c>
      <c r="BB3523" s="113">
        <f t="shared" si="2936"/>
        <v>0</v>
      </c>
      <c r="BC3523" s="113">
        <f t="shared" si="2937"/>
        <v>0</v>
      </c>
      <c r="BD3523" s="117">
        <f t="shared" si="2938"/>
        <v>0</v>
      </c>
    </row>
    <row r="3524" spans="2:56" x14ac:dyDescent="0.3">
      <c r="B3524" s="211" t="s">
        <v>86</v>
      </c>
      <c r="C3524" s="212"/>
      <c r="D3524" s="213"/>
      <c r="E3524" s="144">
        <f t="shared" si="2924"/>
        <v>0</v>
      </c>
      <c r="F3524" s="212"/>
      <c r="G3524" s="213"/>
      <c r="H3524" s="144">
        <f t="shared" si="2925"/>
        <v>0</v>
      </c>
      <c r="I3524" s="212"/>
      <c r="J3524" s="213"/>
      <c r="K3524" s="144">
        <f t="shared" si="2926"/>
        <v>0</v>
      </c>
      <c r="L3524" s="212"/>
      <c r="M3524" s="214"/>
      <c r="N3524" s="215"/>
      <c r="O3524" s="212"/>
      <c r="P3524" s="215"/>
      <c r="Q3524" s="139">
        <f t="shared" si="2927"/>
        <v>0</v>
      </c>
      <c r="R3524" s="215"/>
      <c r="S3524" s="215"/>
      <c r="T3524" s="140">
        <f t="shared" si="2939"/>
        <v>0</v>
      </c>
      <c r="U3524" s="216"/>
      <c r="V3524" s="212"/>
      <c r="W3524" s="215"/>
      <c r="X3524" s="139">
        <f t="shared" si="2928"/>
        <v>0</v>
      </c>
      <c r="Y3524" s="215"/>
      <c r="Z3524" s="215"/>
      <c r="AA3524" s="140">
        <f t="shared" si="2940"/>
        <v>0</v>
      </c>
      <c r="AB3524" s="216"/>
      <c r="AC3524" s="212"/>
      <c r="AD3524" s="215"/>
      <c r="AE3524" s="139">
        <f t="shared" si="2929"/>
        <v>0</v>
      </c>
      <c r="AF3524" s="215"/>
      <c r="AG3524" s="215"/>
      <c r="AH3524" s="140">
        <f t="shared" si="2941"/>
        <v>0</v>
      </c>
      <c r="AJ3524" s="217"/>
      <c r="AK3524" s="218"/>
      <c r="AL3524" s="219"/>
      <c r="AM3524" s="218"/>
      <c r="AN3524" s="219"/>
      <c r="AO3524" s="218"/>
      <c r="AP3524" s="219"/>
      <c r="AQ3524" s="218"/>
      <c r="AR3524" s="219"/>
      <c r="AS3524" s="218"/>
      <c r="AT3524" s="219"/>
      <c r="AU3524" s="218"/>
      <c r="AV3524" s="114">
        <f t="shared" si="2931"/>
        <v>0</v>
      </c>
      <c r="AW3524" s="113">
        <f t="shared" si="2932"/>
        <v>0</v>
      </c>
      <c r="AX3524" s="210"/>
      <c r="AY3524" s="111">
        <f t="shared" si="2933"/>
        <v>0</v>
      </c>
      <c r="AZ3524" s="113">
        <f t="shared" si="2934"/>
        <v>0</v>
      </c>
      <c r="BA3524" s="114">
        <f t="shared" si="2935"/>
        <v>0</v>
      </c>
      <c r="BB3524" s="113">
        <f t="shared" si="2936"/>
        <v>0</v>
      </c>
      <c r="BC3524" s="113">
        <f t="shared" si="2937"/>
        <v>0</v>
      </c>
      <c r="BD3524" s="117">
        <f t="shared" si="2938"/>
        <v>0</v>
      </c>
    </row>
    <row r="3525" spans="2:56" x14ac:dyDescent="0.3">
      <c r="B3525" s="211" t="s">
        <v>87</v>
      </c>
      <c r="C3525" s="212"/>
      <c r="D3525" s="213"/>
      <c r="E3525" s="144">
        <f t="shared" si="2924"/>
        <v>0</v>
      </c>
      <c r="F3525" s="212"/>
      <c r="G3525" s="213"/>
      <c r="H3525" s="144">
        <f t="shared" si="2925"/>
        <v>0</v>
      </c>
      <c r="I3525" s="212"/>
      <c r="J3525" s="213"/>
      <c r="K3525" s="144">
        <f t="shared" si="2926"/>
        <v>0</v>
      </c>
      <c r="L3525" s="212"/>
      <c r="M3525" s="214"/>
      <c r="N3525" s="215"/>
      <c r="O3525" s="212"/>
      <c r="P3525" s="215"/>
      <c r="Q3525" s="139">
        <f t="shared" si="2927"/>
        <v>0</v>
      </c>
      <c r="R3525" s="215"/>
      <c r="S3525" s="215"/>
      <c r="T3525" s="140">
        <f t="shared" si="2939"/>
        <v>0</v>
      </c>
      <c r="U3525" s="216"/>
      <c r="V3525" s="212"/>
      <c r="W3525" s="215"/>
      <c r="X3525" s="139">
        <f t="shared" si="2928"/>
        <v>0</v>
      </c>
      <c r="Y3525" s="215"/>
      <c r="Z3525" s="215"/>
      <c r="AA3525" s="140">
        <f t="shared" si="2940"/>
        <v>0</v>
      </c>
      <c r="AB3525" s="216"/>
      <c r="AC3525" s="212"/>
      <c r="AD3525" s="215"/>
      <c r="AE3525" s="139">
        <f t="shared" si="2929"/>
        <v>0</v>
      </c>
      <c r="AF3525" s="215"/>
      <c r="AG3525" s="215"/>
      <c r="AH3525" s="140">
        <f t="shared" si="2941"/>
        <v>0</v>
      </c>
      <c r="AJ3525" s="217"/>
      <c r="AK3525" s="218"/>
      <c r="AL3525" s="219"/>
      <c r="AM3525" s="218"/>
      <c r="AN3525" s="219"/>
      <c r="AO3525" s="218"/>
      <c r="AP3525" s="219"/>
      <c r="AQ3525" s="218"/>
      <c r="AR3525" s="219"/>
      <c r="AS3525" s="218"/>
      <c r="AT3525" s="219"/>
      <c r="AU3525" s="218"/>
      <c r="AV3525" s="114">
        <f t="shared" si="2931"/>
        <v>0</v>
      </c>
      <c r="AW3525" s="113">
        <f t="shared" si="2932"/>
        <v>0</v>
      </c>
      <c r="AX3525" s="210"/>
      <c r="AY3525" s="111">
        <f t="shared" si="2933"/>
        <v>0</v>
      </c>
      <c r="AZ3525" s="113">
        <f t="shared" si="2934"/>
        <v>0</v>
      </c>
      <c r="BA3525" s="114">
        <f t="shared" si="2935"/>
        <v>0</v>
      </c>
      <c r="BB3525" s="113">
        <f t="shared" si="2936"/>
        <v>0</v>
      </c>
      <c r="BC3525" s="113">
        <f t="shared" si="2937"/>
        <v>0</v>
      </c>
      <c r="BD3525" s="117">
        <f t="shared" si="2938"/>
        <v>0</v>
      </c>
    </row>
    <row r="3526" spans="2:56" x14ac:dyDescent="0.3">
      <c r="B3526" s="211" t="s">
        <v>88</v>
      </c>
      <c r="C3526" s="212"/>
      <c r="D3526" s="213"/>
      <c r="E3526" s="144">
        <f t="shared" si="2924"/>
        <v>0</v>
      </c>
      <c r="F3526" s="212"/>
      <c r="G3526" s="213"/>
      <c r="H3526" s="144">
        <f t="shared" si="2925"/>
        <v>0</v>
      </c>
      <c r="I3526" s="212"/>
      <c r="J3526" s="213"/>
      <c r="K3526" s="144">
        <f t="shared" si="2926"/>
        <v>0</v>
      </c>
      <c r="L3526" s="212"/>
      <c r="M3526" s="214"/>
      <c r="N3526" s="215"/>
      <c r="O3526" s="212"/>
      <c r="P3526" s="215"/>
      <c r="Q3526" s="139">
        <f t="shared" si="2927"/>
        <v>0</v>
      </c>
      <c r="R3526" s="215"/>
      <c r="S3526" s="215"/>
      <c r="T3526" s="140">
        <f t="shared" si="2939"/>
        <v>0</v>
      </c>
      <c r="U3526" s="216"/>
      <c r="V3526" s="212"/>
      <c r="W3526" s="215"/>
      <c r="X3526" s="139">
        <f t="shared" si="2928"/>
        <v>0</v>
      </c>
      <c r="Y3526" s="215"/>
      <c r="Z3526" s="215"/>
      <c r="AA3526" s="140">
        <f t="shared" si="2940"/>
        <v>0</v>
      </c>
      <c r="AB3526" s="216"/>
      <c r="AC3526" s="212"/>
      <c r="AD3526" s="215"/>
      <c r="AE3526" s="139">
        <f t="shared" si="2929"/>
        <v>0</v>
      </c>
      <c r="AF3526" s="215"/>
      <c r="AG3526" s="215"/>
      <c r="AH3526" s="140">
        <f t="shared" si="2941"/>
        <v>0</v>
      </c>
      <c r="AJ3526" s="217"/>
      <c r="AK3526" s="218"/>
      <c r="AL3526" s="219"/>
      <c r="AM3526" s="218"/>
      <c r="AN3526" s="219"/>
      <c r="AO3526" s="218"/>
      <c r="AP3526" s="219"/>
      <c r="AQ3526" s="218"/>
      <c r="AR3526" s="219"/>
      <c r="AS3526" s="218"/>
      <c r="AT3526" s="219"/>
      <c r="AU3526" s="218"/>
      <c r="AV3526" s="114">
        <f t="shared" si="2931"/>
        <v>0</v>
      </c>
      <c r="AW3526" s="113">
        <f t="shared" si="2932"/>
        <v>0</v>
      </c>
      <c r="AX3526" s="210"/>
      <c r="AY3526" s="111">
        <f t="shared" si="2933"/>
        <v>0</v>
      </c>
      <c r="AZ3526" s="113">
        <f t="shared" si="2934"/>
        <v>0</v>
      </c>
      <c r="BA3526" s="114">
        <f t="shared" si="2935"/>
        <v>0</v>
      </c>
      <c r="BB3526" s="113">
        <f t="shared" si="2936"/>
        <v>0</v>
      </c>
      <c r="BC3526" s="113">
        <f t="shared" si="2937"/>
        <v>0</v>
      </c>
      <c r="BD3526" s="117">
        <f t="shared" si="2938"/>
        <v>0</v>
      </c>
    </row>
    <row r="3527" spans="2:56" x14ac:dyDescent="0.3">
      <c r="B3527" s="222" t="s">
        <v>89</v>
      </c>
      <c r="C3527" s="78">
        <f>SUM(C3528:C3533)</f>
        <v>0</v>
      </c>
      <c r="D3527" s="79">
        <f>SUM(D3528:D3533)</f>
        <v>0</v>
      </c>
      <c r="E3527" s="69">
        <f t="shared" si="2924"/>
        <v>0</v>
      </c>
      <c r="F3527" s="78">
        <f>SUM(F3528:F3533)</f>
        <v>0</v>
      </c>
      <c r="G3527" s="79">
        <f>SUM(G3528:G3533)</f>
        <v>0</v>
      </c>
      <c r="H3527" s="69">
        <f t="shared" si="2925"/>
        <v>0</v>
      </c>
      <c r="I3527" s="78">
        <f>SUM(I3528:I3533)</f>
        <v>0</v>
      </c>
      <c r="J3527" s="79">
        <f>SUM(J3528:J3533)</f>
        <v>0</v>
      </c>
      <c r="K3527" s="69">
        <f t="shared" si="2926"/>
        <v>0</v>
      </c>
      <c r="L3527" s="78">
        <f>SUM(L3528:L3533)</f>
        <v>0</v>
      </c>
      <c r="M3527" s="80">
        <f>SUM(M3528:M3533)</f>
        <v>0</v>
      </c>
      <c r="N3527" s="81">
        <f>SUM(N3528:N3533)</f>
        <v>0</v>
      </c>
      <c r="O3527" s="78">
        <f>SUM(O3528:O3533)</f>
        <v>0</v>
      </c>
      <c r="P3527" s="81">
        <f>SUM(P3528:P3533)</f>
        <v>0</v>
      </c>
      <c r="Q3527" s="148">
        <f t="shared" si="2927"/>
        <v>0</v>
      </c>
      <c r="R3527" s="81">
        <f>SUM(R3528:R3533)</f>
        <v>0</v>
      </c>
      <c r="S3527" s="81">
        <f>SUM(S3528:S3533)</f>
        <v>0</v>
      </c>
      <c r="T3527" s="149">
        <f t="shared" si="2939"/>
        <v>0</v>
      </c>
      <c r="U3527" s="216"/>
      <c r="V3527" s="78">
        <f>SUM(V3528:V3533)</f>
        <v>0</v>
      </c>
      <c r="W3527" s="81">
        <f>SUM(W3528:W3533)</f>
        <v>0</v>
      </c>
      <c r="X3527" s="148">
        <f t="shared" si="2928"/>
        <v>0</v>
      </c>
      <c r="Y3527" s="81">
        <f>SUM(Y3528:Y3533)</f>
        <v>0</v>
      </c>
      <c r="Z3527" s="81">
        <f>SUM(Z3528:Z3533)</f>
        <v>0</v>
      </c>
      <c r="AA3527" s="149">
        <f t="shared" si="2940"/>
        <v>0</v>
      </c>
      <c r="AB3527" s="216"/>
      <c r="AC3527" s="78">
        <f>SUM(AC3528:AC3533)</f>
        <v>0</v>
      </c>
      <c r="AD3527" s="81">
        <f>SUM(AD3528:AD3533)</f>
        <v>0</v>
      </c>
      <c r="AE3527" s="148">
        <f t="shared" si="2929"/>
        <v>0</v>
      </c>
      <c r="AF3527" s="81">
        <f>SUM(AF3528:AF3533)</f>
        <v>0</v>
      </c>
      <c r="AG3527" s="81">
        <f>SUM(AG3528:AG3533)</f>
        <v>0</v>
      </c>
      <c r="AH3527" s="149">
        <f t="shared" si="2941"/>
        <v>0</v>
      </c>
      <c r="AJ3527" s="79">
        <f t="shared" ref="AJ3527:AU3527" si="2953">SUM(AJ3528:AJ3533)</f>
        <v>0</v>
      </c>
      <c r="AK3527" s="80">
        <f t="shared" si="2953"/>
        <v>0</v>
      </c>
      <c r="AL3527" s="81">
        <f t="shared" si="2953"/>
        <v>0</v>
      </c>
      <c r="AM3527" s="80">
        <f t="shared" si="2953"/>
        <v>0</v>
      </c>
      <c r="AN3527" s="81">
        <f t="shared" si="2953"/>
        <v>0</v>
      </c>
      <c r="AO3527" s="80">
        <f t="shared" si="2953"/>
        <v>0</v>
      </c>
      <c r="AP3527" s="81">
        <f t="shared" si="2953"/>
        <v>0</v>
      </c>
      <c r="AQ3527" s="80">
        <f t="shared" si="2953"/>
        <v>0</v>
      </c>
      <c r="AR3527" s="81">
        <f t="shared" si="2953"/>
        <v>0</v>
      </c>
      <c r="AS3527" s="80">
        <f t="shared" si="2953"/>
        <v>0</v>
      </c>
      <c r="AT3527" s="81">
        <f t="shared" si="2953"/>
        <v>0</v>
      </c>
      <c r="AU3527" s="80">
        <f t="shared" si="2953"/>
        <v>0</v>
      </c>
      <c r="AV3527" s="81">
        <f t="shared" si="2931"/>
        <v>0</v>
      </c>
      <c r="AW3527" s="80">
        <f t="shared" si="2932"/>
        <v>0</v>
      </c>
      <c r="AX3527" s="210"/>
      <c r="AY3527" s="79">
        <f t="shared" si="2933"/>
        <v>0</v>
      </c>
      <c r="AZ3527" s="80">
        <f t="shared" si="2934"/>
        <v>0</v>
      </c>
      <c r="BA3527" s="81">
        <f t="shared" si="2935"/>
        <v>0</v>
      </c>
      <c r="BB3527" s="80">
        <f t="shared" si="2936"/>
        <v>0</v>
      </c>
      <c r="BC3527" s="80">
        <f t="shared" si="2937"/>
        <v>0</v>
      </c>
      <c r="BD3527" s="86">
        <f t="shared" si="2938"/>
        <v>0</v>
      </c>
    </row>
    <row r="3528" spans="2:56" x14ac:dyDescent="0.3">
      <c r="B3528" s="211" t="s">
        <v>90</v>
      </c>
      <c r="C3528" s="212"/>
      <c r="D3528" s="213"/>
      <c r="E3528" s="144">
        <f t="shared" si="2924"/>
        <v>0</v>
      </c>
      <c r="F3528" s="212"/>
      <c r="G3528" s="213"/>
      <c r="H3528" s="144">
        <f t="shared" si="2925"/>
        <v>0</v>
      </c>
      <c r="I3528" s="212"/>
      <c r="J3528" s="213"/>
      <c r="K3528" s="144">
        <f t="shared" si="2926"/>
        <v>0</v>
      </c>
      <c r="L3528" s="212"/>
      <c r="M3528" s="214"/>
      <c r="N3528" s="215"/>
      <c r="O3528" s="212"/>
      <c r="P3528" s="215"/>
      <c r="Q3528" s="139">
        <f t="shared" si="2927"/>
        <v>0</v>
      </c>
      <c r="R3528" s="215"/>
      <c r="S3528" s="215"/>
      <c r="T3528" s="140">
        <f t="shared" si="2939"/>
        <v>0</v>
      </c>
      <c r="U3528" s="216"/>
      <c r="V3528" s="212"/>
      <c r="W3528" s="215"/>
      <c r="X3528" s="139">
        <f t="shared" si="2928"/>
        <v>0</v>
      </c>
      <c r="Y3528" s="215"/>
      <c r="Z3528" s="215"/>
      <c r="AA3528" s="140">
        <f t="shared" si="2940"/>
        <v>0</v>
      </c>
      <c r="AB3528" s="216"/>
      <c r="AC3528" s="212"/>
      <c r="AD3528" s="215"/>
      <c r="AE3528" s="139">
        <f t="shared" si="2929"/>
        <v>0</v>
      </c>
      <c r="AF3528" s="215"/>
      <c r="AG3528" s="215"/>
      <c r="AH3528" s="140">
        <f t="shared" si="2941"/>
        <v>0</v>
      </c>
      <c r="AJ3528" s="217"/>
      <c r="AK3528" s="218"/>
      <c r="AL3528" s="219"/>
      <c r="AM3528" s="218"/>
      <c r="AN3528" s="219"/>
      <c r="AO3528" s="218"/>
      <c r="AP3528" s="219"/>
      <c r="AQ3528" s="218"/>
      <c r="AR3528" s="219"/>
      <c r="AS3528" s="218"/>
      <c r="AT3528" s="219"/>
      <c r="AU3528" s="218"/>
      <c r="AV3528" s="114">
        <f t="shared" si="2931"/>
        <v>0</v>
      </c>
      <c r="AW3528" s="113">
        <f t="shared" si="2932"/>
        <v>0</v>
      </c>
      <c r="AX3528" s="210"/>
      <c r="AY3528" s="111">
        <f t="shared" si="2933"/>
        <v>0</v>
      </c>
      <c r="AZ3528" s="113">
        <f t="shared" si="2934"/>
        <v>0</v>
      </c>
      <c r="BA3528" s="114">
        <f t="shared" si="2935"/>
        <v>0</v>
      </c>
      <c r="BB3528" s="113">
        <f t="shared" si="2936"/>
        <v>0</v>
      </c>
      <c r="BC3528" s="113">
        <f t="shared" si="2937"/>
        <v>0</v>
      </c>
      <c r="BD3528" s="117">
        <f t="shared" si="2938"/>
        <v>0</v>
      </c>
    </row>
    <row r="3529" spans="2:56" x14ac:dyDescent="0.3">
      <c r="B3529" s="211" t="s">
        <v>91</v>
      </c>
      <c r="C3529" s="212"/>
      <c r="D3529" s="213"/>
      <c r="E3529" s="144">
        <f t="shared" si="2924"/>
        <v>0</v>
      </c>
      <c r="F3529" s="212"/>
      <c r="G3529" s="213"/>
      <c r="H3529" s="144">
        <f t="shared" si="2925"/>
        <v>0</v>
      </c>
      <c r="I3529" s="212"/>
      <c r="J3529" s="213"/>
      <c r="K3529" s="144">
        <f t="shared" si="2926"/>
        <v>0</v>
      </c>
      <c r="L3529" s="212"/>
      <c r="M3529" s="214"/>
      <c r="N3529" s="215"/>
      <c r="O3529" s="212"/>
      <c r="P3529" s="215"/>
      <c r="Q3529" s="139">
        <f t="shared" si="2927"/>
        <v>0</v>
      </c>
      <c r="R3529" s="215"/>
      <c r="S3529" s="215"/>
      <c r="T3529" s="140">
        <f t="shared" si="2939"/>
        <v>0</v>
      </c>
      <c r="U3529" s="216"/>
      <c r="V3529" s="212"/>
      <c r="W3529" s="215"/>
      <c r="X3529" s="139">
        <f t="shared" si="2928"/>
        <v>0</v>
      </c>
      <c r="Y3529" s="215"/>
      <c r="Z3529" s="215"/>
      <c r="AA3529" s="140">
        <f t="shared" si="2940"/>
        <v>0</v>
      </c>
      <c r="AB3529" s="216"/>
      <c r="AC3529" s="212"/>
      <c r="AD3529" s="215"/>
      <c r="AE3529" s="139">
        <f t="shared" si="2929"/>
        <v>0</v>
      </c>
      <c r="AF3529" s="215"/>
      <c r="AG3529" s="215"/>
      <c r="AH3529" s="140">
        <f t="shared" si="2941"/>
        <v>0</v>
      </c>
      <c r="AJ3529" s="217"/>
      <c r="AK3529" s="218"/>
      <c r="AL3529" s="219"/>
      <c r="AM3529" s="218"/>
      <c r="AN3529" s="219"/>
      <c r="AO3529" s="218"/>
      <c r="AP3529" s="219"/>
      <c r="AQ3529" s="218"/>
      <c r="AR3529" s="219"/>
      <c r="AS3529" s="218"/>
      <c r="AT3529" s="219"/>
      <c r="AU3529" s="218"/>
      <c r="AV3529" s="114">
        <f t="shared" si="2931"/>
        <v>0</v>
      </c>
      <c r="AW3529" s="113">
        <f t="shared" si="2932"/>
        <v>0</v>
      </c>
      <c r="AX3529" s="210"/>
      <c r="AY3529" s="111">
        <f t="shared" si="2933"/>
        <v>0</v>
      </c>
      <c r="AZ3529" s="113">
        <f t="shared" si="2934"/>
        <v>0</v>
      </c>
      <c r="BA3529" s="114">
        <f t="shared" si="2935"/>
        <v>0</v>
      </c>
      <c r="BB3529" s="113">
        <f t="shared" si="2936"/>
        <v>0</v>
      </c>
      <c r="BC3529" s="113">
        <f t="shared" si="2937"/>
        <v>0</v>
      </c>
      <c r="BD3529" s="117">
        <f t="shared" si="2938"/>
        <v>0</v>
      </c>
    </row>
    <row r="3530" spans="2:56" x14ac:dyDescent="0.3">
      <c r="B3530" s="211" t="s">
        <v>92</v>
      </c>
      <c r="C3530" s="212"/>
      <c r="D3530" s="213"/>
      <c r="E3530" s="144">
        <f t="shared" si="2924"/>
        <v>0</v>
      </c>
      <c r="F3530" s="212"/>
      <c r="G3530" s="213"/>
      <c r="H3530" s="144">
        <f t="shared" si="2925"/>
        <v>0</v>
      </c>
      <c r="I3530" s="212"/>
      <c r="J3530" s="213"/>
      <c r="K3530" s="144">
        <f t="shared" si="2926"/>
        <v>0</v>
      </c>
      <c r="L3530" s="212"/>
      <c r="M3530" s="214"/>
      <c r="N3530" s="215"/>
      <c r="O3530" s="212"/>
      <c r="P3530" s="215"/>
      <c r="Q3530" s="139">
        <f t="shared" si="2927"/>
        <v>0</v>
      </c>
      <c r="R3530" s="215"/>
      <c r="S3530" s="215"/>
      <c r="T3530" s="140">
        <f t="shared" si="2939"/>
        <v>0</v>
      </c>
      <c r="U3530" s="216"/>
      <c r="V3530" s="212"/>
      <c r="W3530" s="215"/>
      <c r="X3530" s="139">
        <f t="shared" si="2928"/>
        <v>0</v>
      </c>
      <c r="Y3530" s="215"/>
      <c r="Z3530" s="215"/>
      <c r="AA3530" s="140">
        <f t="shared" si="2940"/>
        <v>0</v>
      </c>
      <c r="AB3530" s="216"/>
      <c r="AC3530" s="212"/>
      <c r="AD3530" s="215"/>
      <c r="AE3530" s="139">
        <f t="shared" si="2929"/>
        <v>0</v>
      </c>
      <c r="AF3530" s="215"/>
      <c r="AG3530" s="215"/>
      <c r="AH3530" s="140">
        <f t="shared" si="2941"/>
        <v>0</v>
      </c>
      <c r="AJ3530" s="217"/>
      <c r="AK3530" s="218"/>
      <c r="AL3530" s="219"/>
      <c r="AM3530" s="218"/>
      <c r="AN3530" s="219"/>
      <c r="AO3530" s="218"/>
      <c r="AP3530" s="219"/>
      <c r="AQ3530" s="218"/>
      <c r="AR3530" s="219"/>
      <c r="AS3530" s="218"/>
      <c r="AT3530" s="219"/>
      <c r="AU3530" s="218"/>
      <c r="AV3530" s="114">
        <f t="shared" si="2931"/>
        <v>0</v>
      </c>
      <c r="AW3530" s="113">
        <f t="shared" si="2932"/>
        <v>0</v>
      </c>
      <c r="AX3530" s="210"/>
      <c r="AY3530" s="111">
        <f t="shared" si="2933"/>
        <v>0</v>
      </c>
      <c r="AZ3530" s="113">
        <f t="shared" si="2934"/>
        <v>0</v>
      </c>
      <c r="BA3530" s="114">
        <f t="shared" si="2935"/>
        <v>0</v>
      </c>
      <c r="BB3530" s="113">
        <f t="shared" si="2936"/>
        <v>0</v>
      </c>
      <c r="BC3530" s="113">
        <f t="shared" si="2937"/>
        <v>0</v>
      </c>
      <c r="BD3530" s="117">
        <f t="shared" si="2938"/>
        <v>0</v>
      </c>
    </row>
    <row r="3531" spans="2:56" x14ac:dyDescent="0.3">
      <c r="B3531" s="211" t="s">
        <v>93</v>
      </c>
      <c r="C3531" s="212"/>
      <c r="D3531" s="213"/>
      <c r="E3531" s="144">
        <f t="shared" si="2924"/>
        <v>0</v>
      </c>
      <c r="F3531" s="212"/>
      <c r="G3531" s="213"/>
      <c r="H3531" s="144">
        <f t="shared" si="2925"/>
        <v>0</v>
      </c>
      <c r="I3531" s="212"/>
      <c r="J3531" s="213"/>
      <c r="K3531" s="144">
        <f t="shared" si="2926"/>
        <v>0</v>
      </c>
      <c r="L3531" s="212"/>
      <c r="M3531" s="214"/>
      <c r="N3531" s="215"/>
      <c r="O3531" s="212"/>
      <c r="P3531" s="215"/>
      <c r="Q3531" s="139">
        <f t="shared" si="2927"/>
        <v>0</v>
      </c>
      <c r="R3531" s="215"/>
      <c r="S3531" s="215"/>
      <c r="T3531" s="140">
        <f t="shared" si="2939"/>
        <v>0</v>
      </c>
      <c r="U3531" s="216"/>
      <c r="V3531" s="212"/>
      <c r="W3531" s="215"/>
      <c r="X3531" s="139">
        <f t="shared" si="2928"/>
        <v>0</v>
      </c>
      <c r="Y3531" s="215"/>
      <c r="Z3531" s="215"/>
      <c r="AA3531" s="140">
        <f t="shared" si="2940"/>
        <v>0</v>
      </c>
      <c r="AB3531" s="216"/>
      <c r="AC3531" s="212"/>
      <c r="AD3531" s="215"/>
      <c r="AE3531" s="139">
        <f t="shared" si="2929"/>
        <v>0</v>
      </c>
      <c r="AF3531" s="215"/>
      <c r="AG3531" s="215"/>
      <c r="AH3531" s="140">
        <f t="shared" si="2941"/>
        <v>0</v>
      </c>
      <c r="AJ3531" s="217"/>
      <c r="AK3531" s="218"/>
      <c r="AL3531" s="219"/>
      <c r="AM3531" s="218"/>
      <c r="AN3531" s="219"/>
      <c r="AO3531" s="218"/>
      <c r="AP3531" s="219"/>
      <c r="AQ3531" s="218"/>
      <c r="AR3531" s="219"/>
      <c r="AS3531" s="218"/>
      <c r="AT3531" s="219"/>
      <c r="AU3531" s="218"/>
      <c r="AV3531" s="114">
        <f t="shared" si="2931"/>
        <v>0</v>
      </c>
      <c r="AW3531" s="113">
        <f t="shared" si="2932"/>
        <v>0</v>
      </c>
      <c r="AX3531" s="210"/>
      <c r="AY3531" s="111">
        <f t="shared" si="2933"/>
        <v>0</v>
      </c>
      <c r="AZ3531" s="113">
        <f t="shared" si="2934"/>
        <v>0</v>
      </c>
      <c r="BA3531" s="114">
        <f t="shared" si="2935"/>
        <v>0</v>
      </c>
      <c r="BB3531" s="113">
        <f t="shared" si="2936"/>
        <v>0</v>
      </c>
      <c r="BC3531" s="113">
        <f t="shared" si="2937"/>
        <v>0</v>
      </c>
      <c r="BD3531" s="117">
        <f t="shared" si="2938"/>
        <v>0</v>
      </c>
    </row>
    <row r="3532" spans="2:56" x14ac:dyDescent="0.3">
      <c r="B3532" s="211" t="s">
        <v>94</v>
      </c>
      <c r="C3532" s="212"/>
      <c r="D3532" s="213"/>
      <c r="E3532" s="144">
        <f t="shared" si="2924"/>
        <v>0</v>
      </c>
      <c r="F3532" s="212"/>
      <c r="G3532" s="213"/>
      <c r="H3532" s="144">
        <f t="shared" si="2925"/>
        <v>0</v>
      </c>
      <c r="I3532" s="212"/>
      <c r="J3532" s="213"/>
      <c r="K3532" s="144">
        <f t="shared" si="2926"/>
        <v>0</v>
      </c>
      <c r="L3532" s="212"/>
      <c r="M3532" s="214"/>
      <c r="N3532" s="215"/>
      <c r="O3532" s="212"/>
      <c r="P3532" s="215"/>
      <c r="Q3532" s="139">
        <f t="shared" si="2927"/>
        <v>0</v>
      </c>
      <c r="R3532" s="215"/>
      <c r="S3532" s="215"/>
      <c r="T3532" s="140">
        <f t="shared" si="2939"/>
        <v>0</v>
      </c>
      <c r="U3532" s="216"/>
      <c r="V3532" s="212"/>
      <c r="W3532" s="215"/>
      <c r="X3532" s="139">
        <f t="shared" si="2928"/>
        <v>0</v>
      </c>
      <c r="Y3532" s="215"/>
      <c r="Z3532" s="215"/>
      <c r="AA3532" s="140">
        <f t="shared" si="2940"/>
        <v>0</v>
      </c>
      <c r="AB3532" s="216"/>
      <c r="AC3532" s="212"/>
      <c r="AD3532" s="215"/>
      <c r="AE3532" s="139">
        <f t="shared" si="2929"/>
        <v>0</v>
      </c>
      <c r="AF3532" s="215"/>
      <c r="AG3532" s="215"/>
      <c r="AH3532" s="140">
        <f t="shared" si="2941"/>
        <v>0</v>
      </c>
      <c r="AJ3532" s="217"/>
      <c r="AK3532" s="218"/>
      <c r="AL3532" s="219"/>
      <c r="AM3532" s="218"/>
      <c r="AN3532" s="219"/>
      <c r="AO3532" s="218"/>
      <c r="AP3532" s="219"/>
      <c r="AQ3532" s="218"/>
      <c r="AR3532" s="219"/>
      <c r="AS3532" s="218"/>
      <c r="AT3532" s="219"/>
      <c r="AU3532" s="218"/>
      <c r="AV3532" s="114">
        <f t="shared" si="2931"/>
        <v>0</v>
      </c>
      <c r="AW3532" s="113">
        <f t="shared" si="2932"/>
        <v>0</v>
      </c>
      <c r="AX3532" s="210"/>
      <c r="AY3532" s="111">
        <f t="shared" si="2933"/>
        <v>0</v>
      </c>
      <c r="AZ3532" s="113">
        <f t="shared" si="2934"/>
        <v>0</v>
      </c>
      <c r="BA3532" s="114">
        <f t="shared" si="2935"/>
        <v>0</v>
      </c>
      <c r="BB3532" s="113">
        <f t="shared" si="2936"/>
        <v>0</v>
      </c>
      <c r="BC3532" s="113">
        <f t="shared" si="2937"/>
        <v>0</v>
      </c>
      <c r="BD3532" s="117">
        <f t="shared" si="2938"/>
        <v>0</v>
      </c>
    </row>
    <row r="3533" spans="2:56" x14ac:dyDescent="0.3">
      <c r="B3533" s="211" t="s">
        <v>95</v>
      </c>
      <c r="C3533" s="212"/>
      <c r="D3533" s="213"/>
      <c r="E3533" s="144">
        <f t="shared" si="2924"/>
        <v>0</v>
      </c>
      <c r="F3533" s="212"/>
      <c r="G3533" s="213"/>
      <c r="H3533" s="144">
        <f t="shared" si="2925"/>
        <v>0</v>
      </c>
      <c r="I3533" s="212"/>
      <c r="J3533" s="213"/>
      <c r="K3533" s="144">
        <f t="shared" si="2926"/>
        <v>0</v>
      </c>
      <c r="L3533" s="212"/>
      <c r="M3533" s="214"/>
      <c r="N3533" s="215"/>
      <c r="O3533" s="212"/>
      <c r="P3533" s="215"/>
      <c r="Q3533" s="139">
        <f t="shared" si="2927"/>
        <v>0</v>
      </c>
      <c r="R3533" s="215"/>
      <c r="S3533" s="215"/>
      <c r="T3533" s="140">
        <f t="shared" si="2939"/>
        <v>0</v>
      </c>
      <c r="U3533" s="216"/>
      <c r="V3533" s="212"/>
      <c r="W3533" s="215"/>
      <c r="X3533" s="139">
        <f t="shared" si="2928"/>
        <v>0</v>
      </c>
      <c r="Y3533" s="215"/>
      <c r="Z3533" s="215"/>
      <c r="AA3533" s="140">
        <f t="shared" si="2940"/>
        <v>0</v>
      </c>
      <c r="AB3533" s="216"/>
      <c r="AC3533" s="212"/>
      <c r="AD3533" s="215"/>
      <c r="AE3533" s="139">
        <f t="shared" si="2929"/>
        <v>0</v>
      </c>
      <c r="AF3533" s="215"/>
      <c r="AG3533" s="215"/>
      <c r="AH3533" s="140">
        <f t="shared" si="2941"/>
        <v>0</v>
      </c>
      <c r="AJ3533" s="217"/>
      <c r="AK3533" s="218"/>
      <c r="AL3533" s="219"/>
      <c r="AM3533" s="218"/>
      <c r="AN3533" s="219"/>
      <c r="AO3533" s="218"/>
      <c r="AP3533" s="219"/>
      <c r="AQ3533" s="218"/>
      <c r="AR3533" s="219"/>
      <c r="AS3533" s="218"/>
      <c r="AT3533" s="219"/>
      <c r="AU3533" s="218"/>
      <c r="AV3533" s="114">
        <f t="shared" si="2931"/>
        <v>0</v>
      </c>
      <c r="AW3533" s="113">
        <f t="shared" si="2932"/>
        <v>0</v>
      </c>
      <c r="AX3533" s="210"/>
      <c r="AY3533" s="111">
        <f t="shared" si="2933"/>
        <v>0</v>
      </c>
      <c r="AZ3533" s="113">
        <f t="shared" si="2934"/>
        <v>0</v>
      </c>
      <c r="BA3533" s="114">
        <f t="shared" si="2935"/>
        <v>0</v>
      </c>
      <c r="BB3533" s="113">
        <f t="shared" si="2936"/>
        <v>0</v>
      </c>
      <c r="BC3533" s="113">
        <f t="shared" si="2937"/>
        <v>0</v>
      </c>
      <c r="BD3533" s="117">
        <f t="shared" si="2938"/>
        <v>0</v>
      </c>
    </row>
    <row r="3534" spans="2:56" x14ac:dyDescent="0.3">
      <c r="B3534" s="222" t="s">
        <v>96</v>
      </c>
      <c r="C3534" s="78">
        <f>SUM(C3535:C3538)</f>
        <v>0</v>
      </c>
      <c r="D3534" s="79">
        <f>SUM(D3535:D3538)</f>
        <v>0</v>
      </c>
      <c r="E3534" s="69">
        <f t="shared" si="2924"/>
        <v>0</v>
      </c>
      <c r="F3534" s="78">
        <f>SUM(F3535:F3538)</f>
        <v>0</v>
      </c>
      <c r="G3534" s="79">
        <f>SUM(G3535:G3538)</f>
        <v>0</v>
      </c>
      <c r="H3534" s="69">
        <f t="shared" si="2925"/>
        <v>0</v>
      </c>
      <c r="I3534" s="78">
        <f>SUM(I3535:I3538)</f>
        <v>0</v>
      </c>
      <c r="J3534" s="79">
        <f>SUM(J3535:J3538)</f>
        <v>0</v>
      </c>
      <c r="K3534" s="69">
        <f t="shared" si="2926"/>
        <v>0</v>
      </c>
      <c r="L3534" s="78">
        <f>SUM(L3535:L3538)</f>
        <v>0</v>
      </c>
      <c r="M3534" s="80">
        <f>SUM(M3535:M3538)</f>
        <v>0</v>
      </c>
      <c r="N3534" s="81">
        <f>SUM(N3535:N3538)</f>
        <v>0</v>
      </c>
      <c r="O3534" s="78">
        <f>SUM(O3535:O3538)</f>
        <v>0</v>
      </c>
      <c r="P3534" s="81">
        <f>SUM(P3535:P3538)</f>
        <v>0</v>
      </c>
      <c r="Q3534" s="148">
        <f t="shared" si="2927"/>
        <v>0</v>
      </c>
      <c r="R3534" s="81">
        <f>SUM(R3535:R3538)</f>
        <v>0</v>
      </c>
      <c r="S3534" s="81">
        <f>SUM(S3535:S3538)</f>
        <v>0</v>
      </c>
      <c r="T3534" s="149">
        <f t="shared" si="2939"/>
        <v>0</v>
      </c>
      <c r="U3534" s="216"/>
      <c r="V3534" s="78">
        <f>SUM(V3535:V3538)</f>
        <v>0</v>
      </c>
      <c r="W3534" s="81">
        <f>SUM(W3535:W3538)</f>
        <v>0</v>
      </c>
      <c r="X3534" s="148">
        <f t="shared" si="2928"/>
        <v>0</v>
      </c>
      <c r="Y3534" s="81">
        <f>SUM(Y3535:Y3538)</f>
        <v>0</v>
      </c>
      <c r="Z3534" s="81">
        <f>SUM(Z3535:Z3538)</f>
        <v>0</v>
      </c>
      <c r="AA3534" s="149">
        <f t="shared" si="2940"/>
        <v>0</v>
      </c>
      <c r="AB3534" s="216"/>
      <c r="AC3534" s="78">
        <f>SUM(AC3535:AC3538)</f>
        <v>0</v>
      </c>
      <c r="AD3534" s="81">
        <f>SUM(AD3535:AD3538)</f>
        <v>0</v>
      </c>
      <c r="AE3534" s="148">
        <f t="shared" si="2929"/>
        <v>0</v>
      </c>
      <c r="AF3534" s="81">
        <f>SUM(AF3535:AF3538)</f>
        <v>0</v>
      </c>
      <c r="AG3534" s="81">
        <f>SUM(AG3535:AG3538)</f>
        <v>0</v>
      </c>
      <c r="AH3534" s="149">
        <f t="shared" si="2941"/>
        <v>0</v>
      </c>
      <c r="AJ3534" s="79">
        <f t="shared" ref="AJ3534:AU3534" si="2954">SUM(AJ3535:AJ3538)</f>
        <v>0</v>
      </c>
      <c r="AK3534" s="80">
        <f t="shared" si="2954"/>
        <v>0</v>
      </c>
      <c r="AL3534" s="81">
        <f t="shared" si="2954"/>
        <v>0</v>
      </c>
      <c r="AM3534" s="80">
        <f t="shared" si="2954"/>
        <v>0</v>
      </c>
      <c r="AN3534" s="81">
        <f t="shared" si="2954"/>
        <v>0</v>
      </c>
      <c r="AO3534" s="80">
        <f t="shared" si="2954"/>
        <v>0</v>
      </c>
      <c r="AP3534" s="81">
        <f t="shared" si="2954"/>
        <v>0</v>
      </c>
      <c r="AQ3534" s="80">
        <f t="shared" si="2954"/>
        <v>0</v>
      </c>
      <c r="AR3534" s="81">
        <f t="shared" si="2954"/>
        <v>0</v>
      </c>
      <c r="AS3534" s="80">
        <f t="shared" si="2954"/>
        <v>0</v>
      </c>
      <c r="AT3534" s="81">
        <f t="shared" si="2954"/>
        <v>0</v>
      </c>
      <c r="AU3534" s="80">
        <f t="shared" si="2954"/>
        <v>0</v>
      </c>
      <c r="AV3534" s="81">
        <f t="shared" si="2931"/>
        <v>0</v>
      </c>
      <c r="AW3534" s="80">
        <f t="shared" si="2932"/>
        <v>0</v>
      </c>
      <c r="AX3534" s="210"/>
      <c r="AY3534" s="79">
        <f t="shared" si="2933"/>
        <v>0</v>
      </c>
      <c r="AZ3534" s="80">
        <f t="shared" si="2934"/>
        <v>0</v>
      </c>
      <c r="BA3534" s="81">
        <f t="shared" si="2935"/>
        <v>0</v>
      </c>
      <c r="BB3534" s="80">
        <f t="shared" si="2936"/>
        <v>0</v>
      </c>
      <c r="BC3534" s="80">
        <f t="shared" si="2937"/>
        <v>0</v>
      </c>
      <c r="BD3534" s="86">
        <f t="shared" si="2938"/>
        <v>0</v>
      </c>
    </row>
    <row r="3535" spans="2:56" x14ac:dyDescent="0.3">
      <c r="B3535" s="211" t="s">
        <v>97</v>
      </c>
      <c r="C3535" s="212"/>
      <c r="D3535" s="213"/>
      <c r="E3535" s="144">
        <f t="shared" si="2924"/>
        <v>0</v>
      </c>
      <c r="F3535" s="212"/>
      <c r="G3535" s="213"/>
      <c r="H3535" s="144">
        <f t="shared" si="2925"/>
        <v>0</v>
      </c>
      <c r="I3535" s="212"/>
      <c r="J3535" s="213"/>
      <c r="K3535" s="144">
        <f t="shared" si="2926"/>
        <v>0</v>
      </c>
      <c r="L3535" s="212"/>
      <c r="M3535" s="214"/>
      <c r="N3535" s="215"/>
      <c r="O3535" s="212"/>
      <c r="P3535" s="215"/>
      <c r="Q3535" s="139">
        <f t="shared" si="2927"/>
        <v>0</v>
      </c>
      <c r="R3535" s="215"/>
      <c r="S3535" s="215"/>
      <c r="T3535" s="140">
        <f t="shared" si="2939"/>
        <v>0</v>
      </c>
      <c r="U3535" s="216"/>
      <c r="V3535" s="212"/>
      <c r="W3535" s="215"/>
      <c r="X3535" s="139">
        <f t="shared" si="2928"/>
        <v>0</v>
      </c>
      <c r="Y3535" s="215"/>
      <c r="Z3535" s="215"/>
      <c r="AA3535" s="140">
        <f t="shared" si="2940"/>
        <v>0</v>
      </c>
      <c r="AB3535" s="216"/>
      <c r="AC3535" s="212"/>
      <c r="AD3535" s="215"/>
      <c r="AE3535" s="139">
        <f t="shared" si="2929"/>
        <v>0</v>
      </c>
      <c r="AF3535" s="215"/>
      <c r="AG3535" s="215"/>
      <c r="AH3535" s="140">
        <f t="shared" si="2941"/>
        <v>0</v>
      </c>
      <c r="AJ3535" s="217"/>
      <c r="AK3535" s="218"/>
      <c r="AL3535" s="219"/>
      <c r="AM3535" s="218"/>
      <c r="AN3535" s="219"/>
      <c r="AO3535" s="218"/>
      <c r="AP3535" s="219"/>
      <c r="AQ3535" s="218"/>
      <c r="AR3535" s="219"/>
      <c r="AS3535" s="218"/>
      <c r="AT3535" s="219"/>
      <c r="AU3535" s="218"/>
      <c r="AV3535" s="114">
        <f t="shared" si="2931"/>
        <v>0</v>
      </c>
      <c r="AW3535" s="113">
        <f t="shared" si="2932"/>
        <v>0</v>
      </c>
      <c r="AX3535" s="210"/>
      <c r="AY3535" s="111">
        <f t="shared" si="2933"/>
        <v>0</v>
      </c>
      <c r="AZ3535" s="113">
        <f t="shared" si="2934"/>
        <v>0</v>
      </c>
      <c r="BA3535" s="114">
        <f t="shared" si="2935"/>
        <v>0</v>
      </c>
      <c r="BB3535" s="113">
        <f t="shared" si="2936"/>
        <v>0</v>
      </c>
      <c r="BC3535" s="113">
        <f t="shared" si="2937"/>
        <v>0</v>
      </c>
      <c r="BD3535" s="117">
        <f t="shared" si="2938"/>
        <v>0</v>
      </c>
    </row>
    <row r="3536" spans="2:56" x14ac:dyDescent="0.3">
      <c r="B3536" s="211" t="s">
        <v>98</v>
      </c>
      <c r="C3536" s="212"/>
      <c r="D3536" s="213"/>
      <c r="E3536" s="144">
        <f t="shared" si="2924"/>
        <v>0</v>
      </c>
      <c r="F3536" s="212"/>
      <c r="G3536" s="213"/>
      <c r="H3536" s="144">
        <f t="shared" si="2925"/>
        <v>0</v>
      </c>
      <c r="I3536" s="212"/>
      <c r="J3536" s="213"/>
      <c r="K3536" s="144">
        <f t="shared" si="2926"/>
        <v>0</v>
      </c>
      <c r="L3536" s="212"/>
      <c r="M3536" s="214"/>
      <c r="N3536" s="215"/>
      <c r="O3536" s="212"/>
      <c r="P3536" s="215"/>
      <c r="Q3536" s="139">
        <f t="shared" si="2927"/>
        <v>0</v>
      </c>
      <c r="R3536" s="215"/>
      <c r="S3536" s="215"/>
      <c r="T3536" s="140">
        <f t="shared" si="2939"/>
        <v>0</v>
      </c>
      <c r="U3536" s="216"/>
      <c r="V3536" s="212"/>
      <c r="W3536" s="215"/>
      <c r="X3536" s="139">
        <f t="shared" si="2928"/>
        <v>0</v>
      </c>
      <c r="Y3536" s="215"/>
      <c r="Z3536" s="215"/>
      <c r="AA3536" s="140">
        <f t="shared" si="2940"/>
        <v>0</v>
      </c>
      <c r="AB3536" s="216"/>
      <c r="AC3536" s="212"/>
      <c r="AD3536" s="215"/>
      <c r="AE3536" s="139">
        <f t="shared" si="2929"/>
        <v>0</v>
      </c>
      <c r="AF3536" s="215"/>
      <c r="AG3536" s="215"/>
      <c r="AH3536" s="140">
        <f t="shared" si="2941"/>
        <v>0</v>
      </c>
      <c r="AJ3536" s="217"/>
      <c r="AK3536" s="218"/>
      <c r="AL3536" s="219"/>
      <c r="AM3536" s="218"/>
      <c r="AN3536" s="219"/>
      <c r="AO3536" s="218"/>
      <c r="AP3536" s="219"/>
      <c r="AQ3536" s="218"/>
      <c r="AR3536" s="219"/>
      <c r="AS3536" s="218"/>
      <c r="AT3536" s="219"/>
      <c r="AU3536" s="218"/>
      <c r="AV3536" s="114">
        <f t="shared" si="2931"/>
        <v>0</v>
      </c>
      <c r="AW3536" s="113">
        <f t="shared" si="2932"/>
        <v>0</v>
      </c>
      <c r="AX3536" s="210"/>
      <c r="AY3536" s="111">
        <f t="shared" si="2933"/>
        <v>0</v>
      </c>
      <c r="AZ3536" s="113">
        <f t="shared" si="2934"/>
        <v>0</v>
      </c>
      <c r="BA3536" s="114">
        <f t="shared" si="2935"/>
        <v>0</v>
      </c>
      <c r="BB3536" s="113">
        <f t="shared" si="2936"/>
        <v>0</v>
      </c>
      <c r="BC3536" s="113">
        <f t="shared" si="2937"/>
        <v>0</v>
      </c>
      <c r="BD3536" s="117">
        <f t="shared" si="2938"/>
        <v>0</v>
      </c>
    </row>
    <row r="3537" spans="2:56" x14ac:dyDescent="0.3">
      <c r="B3537" s="211" t="s">
        <v>99</v>
      </c>
      <c r="C3537" s="212"/>
      <c r="D3537" s="213"/>
      <c r="E3537" s="144">
        <f t="shared" si="2924"/>
        <v>0</v>
      </c>
      <c r="F3537" s="212"/>
      <c r="G3537" s="213"/>
      <c r="H3537" s="144">
        <f t="shared" si="2925"/>
        <v>0</v>
      </c>
      <c r="I3537" s="212"/>
      <c r="J3537" s="213"/>
      <c r="K3537" s="144">
        <f t="shared" si="2926"/>
        <v>0</v>
      </c>
      <c r="L3537" s="212"/>
      <c r="M3537" s="214"/>
      <c r="N3537" s="215"/>
      <c r="O3537" s="212"/>
      <c r="P3537" s="215"/>
      <c r="Q3537" s="139">
        <f t="shared" si="2927"/>
        <v>0</v>
      </c>
      <c r="R3537" s="215"/>
      <c r="S3537" s="215"/>
      <c r="T3537" s="140">
        <f t="shared" si="2939"/>
        <v>0</v>
      </c>
      <c r="U3537" s="216"/>
      <c r="V3537" s="212"/>
      <c r="W3537" s="215"/>
      <c r="X3537" s="139">
        <f t="shared" si="2928"/>
        <v>0</v>
      </c>
      <c r="Y3537" s="215"/>
      <c r="Z3537" s="215"/>
      <c r="AA3537" s="140">
        <f t="shared" si="2940"/>
        <v>0</v>
      </c>
      <c r="AB3537" s="216"/>
      <c r="AC3537" s="212"/>
      <c r="AD3537" s="215"/>
      <c r="AE3537" s="139">
        <f t="shared" si="2929"/>
        <v>0</v>
      </c>
      <c r="AF3537" s="215"/>
      <c r="AG3537" s="215"/>
      <c r="AH3537" s="140">
        <f t="shared" si="2941"/>
        <v>0</v>
      </c>
      <c r="AJ3537" s="217"/>
      <c r="AK3537" s="218"/>
      <c r="AL3537" s="219"/>
      <c r="AM3537" s="218"/>
      <c r="AN3537" s="219"/>
      <c r="AO3537" s="218"/>
      <c r="AP3537" s="219"/>
      <c r="AQ3537" s="218"/>
      <c r="AR3537" s="219"/>
      <c r="AS3537" s="218"/>
      <c r="AT3537" s="219"/>
      <c r="AU3537" s="218"/>
      <c r="AV3537" s="114">
        <f t="shared" si="2931"/>
        <v>0</v>
      </c>
      <c r="AW3537" s="113">
        <f t="shared" si="2932"/>
        <v>0</v>
      </c>
      <c r="AX3537" s="210"/>
      <c r="AY3537" s="111">
        <f t="shared" si="2933"/>
        <v>0</v>
      </c>
      <c r="AZ3537" s="113">
        <f t="shared" si="2934"/>
        <v>0</v>
      </c>
      <c r="BA3537" s="114">
        <f t="shared" si="2935"/>
        <v>0</v>
      </c>
      <c r="BB3537" s="113">
        <f t="shared" si="2936"/>
        <v>0</v>
      </c>
      <c r="BC3537" s="113">
        <f t="shared" si="2937"/>
        <v>0</v>
      </c>
      <c r="BD3537" s="117">
        <f t="shared" si="2938"/>
        <v>0</v>
      </c>
    </row>
    <row r="3538" spans="2:56" x14ac:dyDescent="0.3">
      <c r="B3538" s="211" t="s">
        <v>100</v>
      </c>
      <c r="C3538" s="212"/>
      <c r="D3538" s="213"/>
      <c r="E3538" s="144">
        <f t="shared" si="2924"/>
        <v>0</v>
      </c>
      <c r="F3538" s="212"/>
      <c r="G3538" s="213"/>
      <c r="H3538" s="144">
        <f t="shared" si="2925"/>
        <v>0</v>
      </c>
      <c r="I3538" s="212"/>
      <c r="J3538" s="213"/>
      <c r="K3538" s="144">
        <f t="shared" si="2926"/>
        <v>0</v>
      </c>
      <c r="L3538" s="212"/>
      <c r="M3538" s="214"/>
      <c r="N3538" s="215"/>
      <c r="O3538" s="212"/>
      <c r="P3538" s="215"/>
      <c r="Q3538" s="139">
        <f t="shared" si="2927"/>
        <v>0</v>
      </c>
      <c r="R3538" s="215"/>
      <c r="S3538" s="215"/>
      <c r="T3538" s="140">
        <f t="shared" si="2939"/>
        <v>0</v>
      </c>
      <c r="U3538" s="216"/>
      <c r="V3538" s="212"/>
      <c r="W3538" s="215"/>
      <c r="X3538" s="139">
        <f t="shared" si="2928"/>
        <v>0</v>
      </c>
      <c r="Y3538" s="215"/>
      <c r="Z3538" s="215"/>
      <c r="AA3538" s="140">
        <f t="shared" si="2940"/>
        <v>0</v>
      </c>
      <c r="AB3538" s="216"/>
      <c r="AC3538" s="212"/>
      <c r="AD3538" s="215"/>
      <c r="AE3538" s="139">
        <f t="shared" si="2929"/>
        <v>0</v>
      </c>
      <c r="AF3538" s="215"/>
      <c r="AG3538" s="215"/>
      <c r="AH3538" s="140">
        <f t="shared" si="2941"/>
        <v>0</v>
      </c>
      <c r="AJ3538" s="217"/>
      <c r="AK3538" s="218"/>
      <c r="AL3538" s="219"/>
      <c r="AM3538" s="218"/>
      <c r="AN3538" s="219"/>
      <c r="AO3538" s="218"/>
      <c r="AP3538" s="219"/>
      <c r="AQ3538" s="218"/>
      <c r="AR3538" s="219"/>
      <c r="AS3538" s="218"/>
      <c r="AT3538" s="219"/>
      <c r="AU3538" s="218"/>
      <c r="AV3538" s="114">
        <f t="shared" si="2931"/>
        <v>0</v>
      </c>
      <c r="AW3538" s="113">
        <f t="shared" si="2932"/>
        <v>0</v>
      </c>
      <c r="AX3538" s="210"/>
      <c r="AY3538" s="111">
        <f t="shared" si="2933"/>
        <v>0</v>
      </c>
      <c r="AZ3538" s="113">
        <f t="shared" si="2934"/>
        <v>0</v>
      </c>
      <c r="BA3538" s="114">
        <f t="shared" si="2935"/>
        <v>0</v>
      </c>
      <c r="BB3538" s="113">
        <f t="shared" si="2936"/>
        <v>0</v>
      </c>
      <c r="BC3538" s="113">
        <f t="shared" si="2937"/>
        <v>0</v>
      </c>
      <c r="BD3538" s="117">
        <f t="shared" si="2938"/>
        <v>0</v>
      </c>
    </row>
    <row r="3539" spans="2:56" x14ac:dyDescent="0.3">
      <c r="B3539" s="222" t="s">
        <v>101</v>
      </c>
      <c r="C3539" s="78">
        <f>SUM(C3540:C3541)</f>
        <v>0</v>
      </c>
      <c r="D3539" s="79">
        <f>SUM(D3540:D3541)</f>
        <v>0</v>
      </c>
      <c r="E3539" s="69">
        <f t="shared" si="2924"/>
        <v>0</v>
      </c>
      <c r="F3539" s="78">
        <f>SUM(F3540:F3541)</f>
        <v>0</v>
      </c>
      <c r="G3539" s="79">
        <f>SUM(G3540:G3541)</f>
        <v>0</v>
      </c>
      <c r="H3539" s="69">
        <f t="shared" si="2925"/>
        <v>0</v>
      </c>
      <c r="I3539" s="78">
        <f>SUM(I3540:I3541)</f>
        <v>0</v>
      </c>
      <c r="J3539" s="79">
        <f>SUM(J3540:J3541)</f>
        <v>0</v>
      </c>
      <c r="K3539" s="69">
        <f t="shared" si="2926"/>
        <v>0</v>
      </c>
      <c r="L3539" s="78">
        <f>SUM(L3540:L3541)</f>
        <v>0</v>
      </c>
      <c r="M3539" s="80">
        <f>SUM(M3540:M3541)</f>
        <v>0</v>
      </c>
      <c r="N3539" s="81">
        <f>SUM(N3540:N3541)</f>
        <v>0</v>
      </c>
      <c r="O3539" s="78">
        <f>SUM(O3540:O3541)</f>
        <v>0</v>
      </c>
      <c r="P3539" s="81">
        <f>SUM(P3540:P3541)</f>
        <v>0</v>
      </c>
      <c r="Q3539" s="148">
        <f t="shared" si="2927"/>
        <v>0</v>
      </c>
      <c r="R3539" s="81">
        <f>SUM(R3540:R3541)</f>
        <v>0</v>
      </c>
      <c r="S3539" s="81">
        <f>SUM(S3540:S3541)</f>
        <v>0</v>
      </c>
      <c r="T3539" s="149">
        <f t="shared" si="2939"/>
        <v>0</v>
      </c>
      <c r="U3539" s="216"/>
      <c r="V3539" s="78">
        <f>SUM(V3540:V3541)</f>
        <v>0</v>
      </c>
      <c r="W3539" s="81">
        <f>SUM(W3540:W3541)</f>
        <v>0</v>
      </c>
      <c r="X3539" s="148">
        <f t="shared" si="2928"/>
        <v>0</v>
      </c>
      <c r="Y3539" s="81">
        <f>SUM(Y3540:Y3541)</f>
        <v>0</v>
      </c>
      <c r="Z3539" s="81">
        <f>SUM(Z3540:Z3541)</f>
        <v>0</v>
      </c>
      <c r="AA3539" s="149">
        <f t="shared" si="2940"/>
        <v>0</v>
      </c>
      <c r="AB3539" s="216"/>
      <c r="AC3539" s="78">
        <f>SUM(AC3540:AC3541)</f>
        <v>0</v>
      </c>
      <c r="AD3539" s="81">
        <f>SUM(AD3540:AD3541)</f>
        <v>0</v>
      </c>
      <c r="AE3539" s="148">
        <f t="shared" si="2929"/>
        <v>0</v>
      </c>
      <c r="AF3539" s="81">
        <f>SUM(AF3540:AF3541)</f>
        <v>0</v>
      </c>
      <c r="AG3539" s="81">
        <f>SUM(AG3540:AG3541)</f>
        <v>0</v>
      </c>
      <c r="AH3539" s="149">
        <f t="shared" si="2941"/>
        <v>0</v>
      </c>
      <c r="AJ3539" s="79">
        <f t="shared" ref="AJ3539:AU3539" si="2955">SUM(AJ3540:AJ3541)</f>
        <v>0</v>
      </c>
      <c r="AK3539" s="80">
        <f t="shared" si="2955"/>
        <v>0</v>
      </c>
      <c r="AL3539" s="81">
        <f t="shared" si="2955"/>
        <v>0</v>
      </c>
      <c r="AM3539" s="80">
        <f t="shared" si="2955"/>
        <v>0</v>
      </c>
      <c r="AN3539" s="81">
        <f t="shared" si="2955"/>
        <v>0</v>
      </c>
      <c r="AO3539" s="80">
        <f t="shared" si="2955"/>
        <v>0</v>
      </c>
      <c r="AP3539" s="81">
        <f t="shared" si="2955"/>
        <v>0</v>
      </c>
      <c r="AQ3539" s="80">
        <f t="shared" si="2955"/>
        <v>0</v>
      </c>
      <c r="AR3539" s="81">
        <f t="shared" si="2955"/>
        <v>0</v>
      </c>
      <c r="AS3539" s="80">
        <f t="shared" si="2955"/>
        <v>0</v>
      </c>
      <c r="AT3539" s="81">
        <f t="shared" si="2955"/>
        <v>0</v>
      </c>
      <c r="AU3539" s="80">
        <f t="shared" si="2955"/>
        <v>0</v>
      </c>
      <c r="AV3539" s="81">
        <f t="shared" si="2931"/>
        <v>0</v>
      </c>
      <c r="AW3539" s="80">
        <f t="shared" si="2932"/>
        <v>0</v>
      </c>
      <c r="AX3539" s="210"/>
      <c r="AY3539" s="79">
        <f t="shared" si="2933"/>
        <v>0</v>
      </c>
      <c r="AZ3539" s="80">
        <f t="shared" si="2934"/>
        <v>0</v>
      </c>
      <c r="BA3539" s="81">
        <f t="shared" si="2935"/>
        <v>0</v>
      </c>
      <c r="BB3539" s="80">
        <f t="shared" si="2936"/>
        <v>0</v>
      </c>
      <c r="BC3539" s="80">
        <f t="shared" si="2937"/>
        <v>0</v>
      </c>
      <c r="BD3539" s="86">
        <f t="shared" si="2938"/>
        <v>0</v>
      </c>
    </row>
    <row r="3540" spans="2:56" x14ac:dyDescent="0.3">
      <c r="B3540" s="211" t="s">
        <v>102</v>
      </c>
      <c r="C3540" s="212"/>
      <c r="D3540" s="213"/>
      <c r="E3540" s="144">
        <f t="shared" si="2924"/>
        <v>0</v>
      </c>
      <c r="F3540" s="212"/>
      <c r="G3540" s="213"/>
      <c r="H3540" s="144">
        <f t="shared" si="2925"/>
        <v>0</v>
      </c>
      <c r="I3540" s="212"/>
      <c r="J3540" s="213"/>
      <c r="K3540" s="144">
        <f t="shared" si="2926"/>
        <v>0</v>
      </c>
      <c r="L3540" s="212"/>
      <c r="M3540" s="214"/>
      <c r="N3540" s="215"/>
      <c r="O3540" s="212"/>
      <c r="P3540" s="215"/>
      <c r="Q3540" s="139">
        <f t="shared" si="2927"/>
        <v>0</v>
      </c>
      <c r="R3540" s="215"/>
      <c r="S3540" s="215"/>
      <c r="T3540" s="140">
        <f t="shared" si="2939"/>
        <v>0</v>
      </c>
      <c r="U3540" s="216"/>
      <c r="V3540" s="212"/>
      <c r="W3540" s="215"/>
      <c r="X3540" s="139">
        <f t="shared" si="2928"/>
        <v>0</v>
      </c>
      <c r="Y3540" s="215"/>
      <c r="Z3540" s="215"/>
      <c r="AA3540" s="140">
        <f t="shared" si="2940"/>
        <v>0</v>
      </c>
      <c r="AB3540" s="216"/>
      <c r="AC3540" s="212"/>
      <c r="AD3540" s="215"/>
      <c r="AE3540" s="139">
        <f t="shared" si="2929"/>
        <v>0</v>
      </c>
      <c r="AF3540" s="215"/>
      <c r="AG3540" s="215"/>
      <c r="AH3540" s="140">
        <f t="shared" si="2941"/>
        <v>0</v>
      </c>
      <c r="AJ3540" s="217"/>
      <c r="AK3540" s="218"/>
      <c r="AL3540" s="219"/>
      <c r="AM3540" s="218"/>
      <c r="AN3540" s="219"/>
      <c r="AO3540" s="218"/>
      <c r="AP3540" s="219"/>
      <c r="AQ3540" s="218"/>
      <c r="AR3540" s="219"/>
      <c r="AS3540" s="218"/>
      <c r="AT3540" s="219"/>
      <c r="AU3540" s="218"/>
      <c r="AV3540" s="114">
        <f t="shared" si="2931"/>
        <v>0</v>
      </c>
      <c r="AW3540" s="113">
        <f t="shared" si="2932"/>
        <v>0</v>
      </c>
      <c r="AX3540" s="210"/>
      <c r="AY3540" s="111">
        <f t="shared" si="2933"/>
        <v>0</v>
      </c>
      <c r="AZ3540" s="113">
        <f t="shared" si="2934"/>
        <v>0</v>
      </c>
      <c r="BA3540" s="114">
        <f t="shared" si="2935"/>
        <v>0</v>
      </c>
      <c r="BB3540" s="113">
        <f t="shared" si="2936"/>
        <v>0</v>
      </c>
      <c r="BC3540" s="113">
        <f t="shared" si="2937"/>
        <v>0</v>
      </c>
      <c r="BD3540" s="117">
        <f t="shared" si="2938"/>
        <v>0</v>
      </c>
    </row>
    <row r="3541" spans="2:56" x14ac:dyDescent="0.3">
      <c r="B3541" s="211" t="s">
        <v>103</v>
      </c>
      <c r="C3541" s="212"/>
      <c r="D3541" s="213"/>
      <c r="E3541" s="144">
        <f t="shared" si="2924"/>
        <v>0</v>
      </c>
      <c r="F3541" s="212"/>
      <c r="G3541" s="213"/>
      <c r="H3541" s="144">
        <f t="shared" si="2925"/>
        <v>0</v>
      </c>
      <c r="I3541" s="212"/>
      <c r="J3541" s="213"/>
      <c r="K3541" s="144">
        <f t="shared" si="2926"/>
        <v>0</v>
      </c>
      <c r="L3541" s="212"/>
      <c r="M3541" s="214"/>
      <c r="N3541" s="215"/>
      <c r="O3541" s="212"/>
      <c r="P3541" s="215"/>
      <c r="Q3541" s="139">
        <f t="shared" si="2927"/>
        <v>0</v>
      </c>
      <c r="R3541" s="215"/>
      <c r="S3541" s="215"/>
      <c r="T3541" s="140">
        <f t="shared" si="2939"/>
        <v>0</v>
      </c>
      <c r="U3541" s="216"/>
      <c r="V3541" s="212"/>
      <c r="W3541" s="215"/>
      <c r="X3541" s="139">
        <f t="shared" si="2928"/>
        <v>0</v>
      </c>
      <c r="Y3541" s="215"/>
      <c r="Z3541" s="215"/>
      <c r="AA3541" s="140">
        <f t="shared" si="2940"/>
        <v>0</v>
      </c>
      <c r="AB3541" s="216"/>
      <c r="AC3541" s="212"/>
      <c r="AD3541" s="215"/>
      <c r="AE3541" s="139">
        <f t="shared" si="2929"/>
        <v>0</v>
      </c>
      <c r="AF3541" s="215"/>
      <c r="AG3541" s="215"/>
      <c r="AH3541" s="140">
        <f t="shared" si="2941"/>
        <v>0</v>
      </c>
      <c r="AJ3541" s="217"/>
      <c r="AK3541" s="218"/>
      <c r="AL3541" s="219"/>
      <c r="AM3541" s="218"/>
      <c r="AN3541" s="219"/>
      <c r="AO3541" s="218"/>
      <c r="AP3541" s="219"/>
      <c r="AQ3541" s="218"/>
      <c r="AR3541" s="219"/>
      <c r="AS3541" s="218"/>
      <c r="AT3541" s="219"/>
      <c r="AU3541" s="218"/>
      <c r="AV3541" s="114">
        <f t="shared" si="2931"/>
        <v>0</v>
      </c>
      <c r="AW3541" s="113">
        <f t="shared" si="2932"/>
        <v>0</v>
      </c>
      <c r="AX3541" s="210"/>
      <c r="AY3541" s="111">
        <f t="shared" si="2933"/>
        <v>0</v>
      </c>
      <c r="AZ3541" s="113">
        <f t="shared" si="2934"/>
        <v>0</v>
      </c>
      <c r="BA3541" s="114">
        <f t="shared" si="2935"/>
        <v>0</v>
      </c>
      <c r="BB3541" s="113">
        <f t="shared" si="2936"/>
        <v>0</v>
      </c>
      <c r="BC3541" s="113">
        <f t="shared" si="2937"/>
        <v>0</v>
      </c>
      <c r="BD3541" s="117">
        <f t="shared" si="2938"/>
        <v>0</v>
      </c>
    </row>
    <row r="3542" spans="2:56" x14ac:dyDescent="0.3">
      <c r="B3542" s="222" t="s">
        <v>104</v>
      </c>
      <c r="C3542" s="78">
        <f>SUM(C3543)</f>
        <v>0</v>
      </c>
      <c r="D3542" s="79">
        <f>SUM(D3543)</f>
        <v>0</v>
      </c>
      <c r="E3542" s="69">
        <f t="shared" si="2924"/>
        <v>0</v>
      </c>
      <c r="F3542" s="78">
        <f>SUM(F3543)</f>
        <v>0</v>
      </c>
      <c r="G3542" s="79">
        <f>SUM(G3543)</f>
        <v>0</v>
      </c>
      <c r="H3542" s="69">
        <f t="shared" si="2925"/>
        <v>0</v>
      </c>
      <c r="I3542" s="78">
        <f>SUM(I3543)</f>
        <v>0</v>
      </c>
      <c r="J3542" s="79">
        <f>SUM(J3543)</f>
        <v>0</v>
      </c>
      <c r="K3542" s="69">
        <f t="shared" si="2926"/>
        <v>0</v>
      </c>
      <c r="L3542" s="78">
        <f>SUM(L3543)</f>
        <v>0</v>
      </c>
      <c r="M3542" s="80">
        <f>SUM(M3543)</f>
        <v>0</v>
      </c>
      <c r="N3542" s="81">
        <f>SUM(N3543)</f>
        <v>0</v>
      </c>
      <c r="O3542" s="78">
        <f>SUM(O3543)</f>
        <v>0</v>
      </c>
      <c r="P3542" s="81">
        <f>SUM(P3543)</f>
        <v>0</v>
      </c>
      <c r="Q3542" s="148">
        <f t="shared" si="2927"/>
        <v>0</v>
      </c>
      <c r="R3542" s="81">
        <f>SUM(R3543)</f>
        <v>0</v>
      </c>
      <c r="S3542" s="81">
        <f>SUM(S3543)</f>
        <v>0</v>
      </c>
      <c r="T3542" s="149">
        <f t="shared" si="2939"/>
        <v>0</v>
      </c>
      <c r="U3542" s="216"/>
      <c r="V3542" s="78">
        <f>SUM(V3543)</f>
        <v>0</v>
      </c>
      <c r="W3542" s="81">
        <f>SUM(W3543)</f>
        <v>0</v>
      </c>
      <c r="X3542" s="148">
        <f t="shared" si="2928"/>
        <v>0</v>
      </c>
      <c r="Y3542" s="81">
        <f>SUM(Y3543)</f>
        <v>0</v>
      </c>
      <c r="Z3542" s="81">
        <f>SUM(Z3543)</f>
        <v>0</v>
      </c>
      <c r="AA3542" s="149">
        <f t="shared" si="2940"/>
        <v>0</v>
      </c>
      <c r="AB3542" s="216"/>
      <c r="AC3542" s="78">
        <f>SUM(AC3543)</f>
        <v>0</v>
      </c>
      <c r="AD3542" s="81">
        <f>SUM(AD3543)</f>
        <v>0</v>
      </c>
      <c r="AE3542" s="148">
        <f t="shared" si="2929"/>
        <v>0</v>
      </c>
      <c r="AF3542" s="81">
        <f>SUM(AF3543)</f>
        <v>0</v>
      </c>
      <c r="AG3542" s="81">
        <f>SUM(AG3543)</f>
        <v>0</v>
      </c>
      <c r="AH3542" s="149">
        <f t="shared" si="2941"/>
        <v>0</v>
      </c>
      <c r="AJ3542" s="79">
        <f t="shared" ref="AJ3542:AU3542" si="2956">SUM(AJ3543)</f>
        <v>0</v>
      </c>
      <c r="AK3542" s="80">
        <f t="shared" si="2956"/>
        <v>0</v>
      </c>
      <c r="AL3542" s="81">
        <f t="shared" si="2956"/>
        <v>0</v>
      </c>
      <c r="AM3542" s="80">
        <f t="shared" si="2956"/>
        <v>0</v>
      </c>
      <c r="AN3542" s="81">
        <f t="shared" si="2956"/>
        <v>0</v>
      </c>
      <c r="AO3542" s="80">
        <f t="shared" si="2956"/>
        <v>0</v>
      </c>
      <c r="AP3542" s="81">
        <f t="shared" si="2956"/>
        <v>0</v>
      </c>
      <c r="AQ3542" s="80">
        <f t="shared" si="2956"/>
        <v>0</v>
      </c>
      <c r="AR3542" s="81">
        <f t="shared" si="2956"/>
        <v>0</v>
      </c>
      <c r="AS3542" s="80">
        <f t="shared" si="2956"/>
        <v>0</v>
      </c>
      <c r="AT3542" s="81">
        <f t="shared" si="2956"/>
        <v>0</v>
      </c>
      <c r="AU3542" s="80">
        <f t="shared" si="2956"/>
        <v>0</v>
      </c>
      <c r="AV3542" s="81">
        <f t="shared" si="2931"/>
        <v>0</v>
      </c>
      <c r="AW3542" s="80">
        <f t="shared" si="2932"/>
        <v>0</v>
      </c>
      <c r="AX3542" s="210"/>
      <c r="AY3542" s="79">
        <f t="shared" si="2933"/>
        <v>0</v>
      </c>
      <c r="AZ3542" s="80">
        <f t="shared" si="2934"/>
        <v>0</v>
      </c>
      <c r="BA3542" s="81">
        <f t="shared" si="2935"/>
        <v>0</v>
      </c>
      <c r="BB3542" s="80">
        <f t="shared" si="2936"/>
        <v>0</v>
      </c>
      <c r="BC3542" s="80">
        <f t="shared" si="2937"/>
        <v>0</v>
      </c>
      <c r="BD3542" s="86">
        <f t="shared" si="2938"/>
        <v>0</v>
      </c>
    </row>
    <row r="3543" spans="2:56" x14ac:dyDescent="0.3">
      <c r="B3543" s="211" t="s">
        <v>105</v>
      </c>
      <c r="C3543" s="212"/>
      <c r="D3543" s="213"/>
      <c r="E3543" s="144">
        <f t="shared" si="2924"/>
        <v>0</v>
      </c>
      <c r="F3543" s="212"/>
      <c r="G3543" s="213"/>
      <c r="H3543" s="144">
        <f t="shared" si="2925"/>
        <v>0</v>
      </c>
      <c r="I3543" s="212"/>
      <c r="J3543" s="213"/>
      <c r="K3543" s="144">
        <f t="shared" si="2926"/>
        <v>0</v>
      </c>
      <c r="L3543" s="212"/>
      <c r="M3543" s="214"/>
      <c r="N3543" s="215"/>
      <c r="O3543" s="212"/>
      <c r="P3543" s="215"/>
      <c r="Q3543" s="139">
        <f t="shared" si="2927"/>
        <v>0</v>
      </c>
      <c r="R3543" s="215"/>
      <c r="S3543" s="215"/>
      <c r="T3543" s="140">
        <f t="shared" si="2939"/>
        <v>0</v>
      </c>
      <c r="U3543" s="216"/>
      <c r="V3543" s="212"/>
      <c r="W3543" s="215"/>
      <c r="X3543" s="139">
        <f t="shared" si="2928"/>
        <v>0</v>
      </c>
      <c r="Y3543" s="215"/>
      <c r="Z3543" s="215"/>
      <c r="AA3543" s="140">
        <f t="shared" si="2940"/>
        <v>0</v>
      </c>
      <c r="AB3543" s="216"/>
      <c r="AC3543" s="212"/>
      <c r="AD3543" s="215"/>
      <c r="AE3543" s="139">
        <f t="shared" si="2929"/>
        <v>0</v>
      </c>
      <c r="AF3543" s="215"/>
      <c r="AG3543" s="215"/>
      <c r="AH3543" s="140">
        <f t="shared" si="2941"/>
        <v>0</v>
      </c>
      <c r="AJ3543" s="217"/>
      <c r="AK3543" s="218"/>
      <c r="AL3543" s="219"/>
      <c r="AM3543" s="218"/>
      <c r="AN3543" s="219"/>
      <c r="AO3543" s="218"/>
      <c r="AP3543" s="219"/>
      <c r="AQ3543" s="218"/>
      <c r="AR3543" s="219"/>
      <c r="AS3543" s="218"/>
      <c r="AT3543" s="219"/>
      <c r="AU3543" s="218"/>
      <c r="AV3543" s="114">
        <f t="shared" si="2931"/>
        <v>0</v>
      </c>
      <c r="AW3543" s="113">
        <f t="shared" si="2932"/>
        <v>0</v>
      </c>
      <c r="AX3543" s="210"/>
      <c r="AY3543" s="111">
        <f t="shared" si="2933"/>
        <v>0</v>
      </c>
      <c r="AZ3543" s="113">
        <f t="shared" si="2934"/>
        <v>0</v>
      </c>
      <c r="BA3543" s="114">
        <f t="shared" si="2935"/>
        <v>0</v>
      </c>
      <c r="BB3543" s="113">
        <f t="shared" si="2936"/>
        <v>0</v>
      </c>
      <c r="BC3543" s="113">
        <f t="shared" si="2937"/>
        <v>0</v>
      </c>
      <c r="BD3543" s="117">
        <f t="shared" si="2938"/>
        <v>0</v>
      </c>
    </row>
    <row r="3544" spans="2:56" x14ac:dyDescent="0.3">
      <c r="B3544" s="222" t="s">
        <v>106</v>
      </c>
      <c r="C3544" s="78">
        <f>SUM(C3545:C3546)</f>
        <v>0</v>
      </c>
      <c r="D3544" s="79">
        <f>SUM(D3545:D3546)</f>
        <v>0</v>
      </c>
      <c r="E3544" s="69">
        <f t="shared" si="2924"/>
        <v>0</v>
      </c>
      <c r="F3544" s="78">
        <f>SUM(F3545:F3546)</f>
        <v>0</v>
      </c>
      <c r="G3544" s="79">
        <f>SUM(G3545:G3546)</f>
        <v>0</v>
      </c>
      <c r="H3544" s="69">
        <f t="shared" si="2925"/>
        <v>0</v>
      </c>
      <c r="I3544" s="78">
        <f>SUM(I3545:I3546)</f>
        <v>0</v>
      </c>
      <c r="J3544" s="79">
        <f>SUM(J3545:J3546)</f>
        <v>0</v>
      </c>
      <c r="K3544" s="69">
        <f t="shared" si="2926"/>
        <v>0</v>
      </c>
      <c r="L3544" s="78">
        <f>SUM(L3545:L3546)</f>
        <v>0</v>
      </c>
      <c r="M3544" s="80">
        <f>SUM(M3545:M3546)</f>
        <v>0</v>
      </c>
      <c r="N3544" s="81">
        <f>SUM(N3545:N3546)</f>
        <v>0</v>
      </c>
      <c r="O3544" s="78">
        <f>SUM(O3545:O3546)</f>
        <v>0</v>
      </c>
      <c r="P3544" s="81">
        <f>SUM(P3545:P3546)</f>
        <v>0</v>
      </c>
      <c r="Q3544" s="148">
        <f t="shared" si="2927"/>
        <v>0</v>
      </c>
      <c r="R3544" s="81">
        <f>SUM(R3545:R3546)</f>
        <v>0</v>
      </c>
      <c r="S3544" s="81">
        <f>SUM(S3545:S3546)</f>
        <v>0</v>
      </c>
      <c r="T3544" s="149">
        <f t="shared" si="2939"/>
        <v>0</v>
      </c>
      <c r="U3544" s="216"/>
      <c r="V3544" s="78">
        <f>SUM(V3545:V3546)</f>
        <v>0</v>
      </c>
      <c r="W3544" s="81">
        <f>SUM(W3545:W3546)</f>
        <v>0</v>
      </c>
      <c r="X3544" s="148">
        <f t="shared" si="2928"/>
        <v>0</v>
      </c>
      <c r="Y3544" s="81">
        <f>SUM(Y3545:Y3546)</f>
        <v>0</v>
      </c>
      <c r="Z3544" s="81">
        <f>SUM(Z3545:Z3546)</f>
        <v>0</v>
      </c>
      <c r="AA3544" s="149">
        <f t="shared" si="2940"/>
        <v>0</v>
      </c>
      <c r="AB3544" s="216"/>
      <c r="AC3544" s="78">
        <f>SUM(AC3545:AC3546)</f>
        <v>0</v>
      </c>
      <c r="AD3544" s="81">
        <f>SUM(AD3545:AD3546)</f>
        <v>0</v>
      </c>
      <c r="AE3544" s="148">
        <f t="shared" si="2929"/>
        <v>0</v>
      </c>
      <c r="AF3544" s="81">
        <f>SUM(AF3545:AF3546)</f>
        <v>0</v>
      </c>
      <c r="AG3544" s="81">
        <f>SUM(AG3545:AG3546)</f>
        <v>0</v>
      </c>
      <c r="AH3544" s="149">
        <f t="shared" si="2941"/>
        <v>0</v>
      </c>
      <c r="AJ3544" s="79">
        <f t="shared" ref="AJ3544:AU3544" si="2957">SUM(AJ3545:AJ3546)</f>
        <v>0</v>
      </c>
      <c r="AK3544" s="80">
        <f t="shared" si="2957"/>
        <v>0</v>
      </c>
      <c r="AL3544" s="81">
        <f t="shared" si="2957"/>
        <v>0</v>
      </c>
      <c r="AM3544" s="80">
        <f t="shared" si="2957"/>
        <v>0</v>
      </c>
      <c r="AN3544" s="81">
        <f t="shared" si="2957"/>
        <v>0</v>
      </c>
      <c r="AO3544" s="80">
        <f t="shared" si="2957"/>
        <v>0</v>
      </c>
      <c r="AP3544" s="81">
        <f t="shared" si="2957"/>
        <v>0</v>
      </c>
      <c r="AQ3544" s="80">
        <f t="shared" si="2957"/>
        <v>0</v>
      </c>
      <c r="AR3544" s="81">
        <f t="shared" si="2957"/>
        <v>0</v>
      </c>
      <c r="AS3544" s="80">
        <f t="shared" si="2957"/>
        <v>0</v>
      </c>
      <c r="AT3544" s="81">
        <f t="shared" si="2957"/>
        <v>0</v>
      </c>
      <c r="AU3544" s="80">
        <f t="shared" si="2957"/>
        <v>0</v>
      </c>
      <c r="AV3544" s="81">
        <f t="shared" si="2931"/>
        <v>0</v>
      </c>
      <c r="AW3544" s="80">
        <f t="shared" si="2932"/>
        <v>0</v>
      </c>
      <c r="AX3544" s="210"/>
      <c r="AY3544" s="79">
        <f t="shared" si="2933"/>
        <v>0</v>
      </c>
      <c r="AZ3544" s="80">
        <f t="shared" si="2934"/>
        <v>0</v>
      </c>
      <c r="BA3544" s="81">
        <f t="shared" si="2935"/>
        <v>0</v>
      </c>
      <c r="BB3544" s="80">
        <f t="shared" si="2936"/>
        <v>0</v>
      </c>
      <c r="BC3544" s="80">
        <f t="shared" si="2937"/>
        <v>0</v>
      </c>
      <c r="BD3544" s="86">
        <f t="shared" si="2938"/>
        <v>0</v>
      </c>
    </row>
    <row r="3545" spans="2:56" x14ac:dyDescent="0.3">
      <c r="B3545" s="211" t="s">
        <v>107</v>
      </c>
      <c r="C3545" s="212"/>
      <c r="D3545" s="213"/>
      <c r="E3545" s="144">
        <f t="shared" si="2924"/>
        <v>0</v>
      </c>
      <c r="F3545" s="212"/>
      <c r="G3545" s="213"/>
      <c r="H3545" s="144">
        <f t="shared" si="2925"/>
        <v>0</v>
      </c>
      <c r="I3545" s="212"/>
      <c r="J3545" s="213"/>
      <c r="K3545" s="144">
        <f t="shared" si="2926"/>
        <v>0</v>
      </c>
      <c r="L3545" s="212"/>
      <c r="M3545" s="214"/>
      <c r="N3545" s="215"/>
      <c r="O3545" s="212"/>
      <c r="P3545" s="215"/>
      <c r="Q3545" s="139">
        <f t="shared" si="2927"/>
        <v>0</v>
      </c>
      <c r="R3545" s="215"/>
      <c r="S3545" s="215"/>
      <c r="T3545" s="140">
        <f t="shared" si="2939"/>
        <v>0</v>
      </c>
      <c r="U3545" s="216"/>
      <c r="V3545" s="212"/>
      <c r="W3545" s="215"/>
      <c r="X3545" s="139">
        <f t="shared" si="2928"/>
        <v>0</v>
      </c>
      <c r="Y3545" s="215"/>
      <c r="Z3545" s="215"/>
      <c r="AA3545" s="140">
        <f t="shared" si="2940"/>
        <v>0</v>
      </c>
      <c r="AB3545" s="216"/>
      <c r="AC3545" s="212"/>
      <c r="AD3545" s="215"/>
      <c r="AE3545" s="139">
        <f t="shared" si="2929"/>
        <v>0</v>
      </c>
      <c r="AF3545" s="215"/>
      <c r="AG3545" s="215"/>
      <c r="AH3545" s="140">
        <f t="shared" si="2941"/>
        <v>0</v>
      </c>
      <c r="AJ3545" s="217"/>
      <c r="AK3545" s="218"/>
      <c r="AL3545" s="219"/>
      <c r="AM3545" s="218"/>
      <c r="AN3545" s="219"/>
      <c r="AO3545" s="218"/>
      <c r="AP3545" s="219"/>
      <c r="AQ3545" s="218"/>
      <c r="AR3545" s="219"/>
      <c r="AS3545" s="218"/>
      <c r="AT3545" s="219"/>
      <c r="AU3545" s="218"/>
      <c r="AV3545" s="114">
        <f t="shared" si="2931"/>
        <v>0</v>
      </c>
      <c r="AW3545" s="113">
        <f t="shared" si="2932"/>
        <v>0</v>
      </c>
      <c r="AX3545" s="210"/>
      <c r="AY3545" s="111">
        <f t="shared" si="2933"/>
        <v>0</v>
      </c>
      <c r="AZ3545" s="113">
        <f t="shared" si="2934"/>
        <v>0</v>
      </c>
      <c r="BA3545" s="114">
        <f t="shared" si="2935"/>
        <v>0</v>
      </c>
      <c r="BB3545" s="113">
        <f t="shared" si="2936"/>
        <v>0</v>
      </c>
      <c r="BC3545" s="113">
        <f t="shared" si="2937"/>
        <v>0</v>
      </c>
      <c r="BD3545" s="117">
        <f t="shared" si="2938"/>
        <v>0</v>
      </c>
    </row>
    <row r="3546" spans="2:56" x14ac:dyDescent="0.3">
      <c r="B3546" s="211" t="s">
        <v>108</v>
      </c>
      <c r="C3546" s="212"/>
      <c r="D3546" s="213"/>
      <c r="E3546" s="144">
        <f t="shared" si="2924"/>
        <v>0</v>
      </c>
      <c r="F3546" s="212"/>
      <c r="G3546" s="213"/>
      <c r="H3546" s="144">
        <f t="shared" si="2925"/>
        <v>0</v>
      </c>
      <c r="I3546" s="212"/>
      <c r="J3546" s="213"/>
      <c r="K3546" s="144">
        <f t="shared" si="2926"/>
        <v>0</v>
      </c>
      <c r="L3546" s="212"/>
      <c r="M3546" s="214"/>
      <c r="N3546" s="215"/>
      <c r="O3546" s="212"/>
      <c r="P3546" s="215"/>
      <c r="Q3546" s="139">
        <f t="shared" si="2927"/>
        <v>0</v>
      </c>
      <c r="R3546" s="215"/>
      <c r="S3546" s="215"/>
      <c r="T3546" s="140">
        <f t="shared" si="2939"/>
        <v>0</v>
      </c>
      <c r="U3546" s="216"/>
      <c r="V3546" s="212"/>
      <c r="W3546" s="215"/>
      <c r="X3546" s="139">
        <f t="shared" si="2928"/>
        <v>0</v>
      </c>
      <c r="Y3546" s="215"/>
      <c r="Z3546" s="215"/>
      <c r="AA3546" s="140">
        <f t="shared" si="2940"/>
        <v>0</v>
      </c>
      <c r="AB3546" s="216"/>
      <c r="AC3546" s="212"/>
      <c r="AD3546" s="215"/>
      <c r="AE3546" s="139">
        <f t="shared" si="2929"/>
        <v>0</v>
      </c>
      <c r="AF3546" s="215"/>
      <c r="AG3546" s="215"/>
      <c r="AH3546" s="140">
        <f t="shared" si="2941"/>
        <v>0</v>
      </c>
      <c r="AJ3546" s="217"/>
      <c r="AK3546" s="218"/>
      <c r="AL3546" s="219"/>
      <c r="AM3546" s="218"/>
      <c r="AN3546" s="219"/>
      <c r="AO3546" s="218"/>
      <c r="AP3546" s="219"/>
      <c r="AQ3546" s="218"/>
      <c r="AR3546" s="219"/>
      <c r="AS3546" s="218"/>
      <c r="AT3546" s="219"/>
      <c r="AU3546" s="218"/>
      <c r="AV3546" s="114">
        <f t="shared" si="2931"/>
        <v>0</v>
      </c>
      <c r="AW3546" s="113">
        <f t="shared" si="2932"/>
        <v>0</v>
      </c>
      <c r="AX3546" s="210"/>
      <c r="AY3546" s="111">
        <f t="shared" si="2933"/>
        <v>0</v>
      </c>
      <c r="AZ3546" s="113">
        <f t="shared" si="2934"/>
        <v>0</v>
      </c>
      <c r="BA3546" s="114">
        <f t="shared" si="2935"/>
        <v>0</v>
      </c>
      <c r="BB3546" s="113">
        <f t="shared" si="2936"/>
        <v>0</v>
      </c>
      <c r="BC3546" s="113">
        <f t="shared" si="2937"/>
        <v>0</v>
      </c>
      <c r="BD3546" s="117">
        <f t="shared" si="2938"/>
        <v>0</v>
      </c>
    </row>
    <row r="3547" spans="2:56" x14ac:dyDescent="0.3">
      <c r="B3547" s="222" t="s">
        <v>109</v>
      </c>
      <c r="C3547" s="78">
        <f>SUM(C3548)</f>
        <v>0</v>
      </c>
      <c r="D3547" s="79">
        <f>SUM(D3548)</f>
        <v>0</v>
      </c>
      <c r="E3547" s="69">
        <f t="shared" si="2924"/>
        <v>0</v>
      </c>
      <c r="F3547" s="78">
        <f>SUM(F3548)</f>
        <v>0</v>
      </c>
      <c r="G3547" s="79">
        <f>SUM(G3548)</f>
        <v>0</v>
      </c>
      <c r="H3547" s="69">
        <f t="shared" si="2925"/>
        <v>0</v>
      </c>
      <c r="I3547" s="78">
        <f>SUM(I3548)</f>
        <v>0</v>
      </c>
      <c r="J3547" s="79">
        <f>SUM(J3548)</f>
        <v>0</v>
      </c>
      <c r="K3547" s="69">
        <f t="shared" si="2926"/>
        <v>0</v>
      </c>
      <c r="L3547" s="78">
        <f>SUM(L3548)</f>
        <v>0</v>
      </c>
      <c r="M3547" s="80">
        <f>SUM(M3548)</f>
        <v>0</v>
      </c>
      <c r="N3547" s="81">
        <f>SUM(N3548)</f>
        <v>0</v>
      </c>
      <c r="O3547" s="78">
        <f>SUM(O3548)</f>
        <v>0</v>
      </c>
      <c r="P3547" s="81">
        <f>SUM(P3548)</f>
        <v>0</v>
      </c>
      <c r="Q3547" s="148">
        <f t="shared" si="2927"/>
        <v>0</v>
      </c>
      <c r="R3547" s="81">
        <f>SUM(R3548)</f>
        <v>0</v>
      </c>
      <c r="S3547" s="81">
        <f>SUM(S3548)</f>
        <v>0</v>
      </c>
      <c r="T3547" s="149">
        <f t="shared" si="2939"/>
        <v>0</v>
      </c>
      <c r="U3547" s="216"/>
      <c r="V3547" s="78">
        <f>SUM(V3548)</f>
        <v>0</v>
      </c>
      <c r="W3547" s="81">
        <f>SUM(W3548)</f>
        <v>0</v>
      </c>
      <c r="X3547" s="148">
        <f t="shared" si="2928"/>
        <v>0</v>
      </c>
      <c r="Y3547" s="81">
        <f>SUM(Y3548)</f>
        <v>0</v>
      </c>
      <c r="Z3547" s="81">
        <f>SUM(Z3548)</f>
        <v>0</v>
      </c>
      <c r="AA3547" s="149">
        <f t="shared" si="2940"/>
        <v>0</v>
      </c>
      <c r="AB3547" s="216"/>
      <c r="AC3547" s="78">
        <f>SUM(AC3548)</f>
        <v>0</v>
      </c>
      <c r="AD3547" s="81">
        <f>SUM(AD3548)</f>
        <v>0</v>
      </c>
      <c r="AE3547" s="148">
        <f t="shared" si="2929"/>
        <v>0</v>
      </c>
      <c r="AF3547" s="81">
        <f>SUM(AF3548)</f>
        <v>0</v>
      </c>
      <c r="AG3547" s="81">
        <f>SUM(AG3548)</f>
        <v>0</v>
      </c>
      <c r="AH3547" s="149">
        <f t="shared" si="2941"/>
        <v>0</v>
      </c>
      <c r="AJ3547" s="79">
        <f t="shared" ref="AJ3547:AU3547" si="2958">SUM(AJ3548)</f>
        <v>0</v>
      </c>
      <c r="AK3547" s="80">
        <f t="shared" si="2958"/>
        <v>0</v>
      </c>
      <c r="AL3547" s="81">
        <f t="shared" si="2958"/>
        <v>0</v>
      </c>
      <c r="AM3547" s="80">
        <f t="shared" si="2958"/>
        <v>0</v>
      </c>
      <c r="AN3547" s="81">
        <f t="shared" si="2958"/>
        <v>0</v>
      </c>
      <c r="AO3547" s="80">
        <f t="shared" si="2958"/>
        <v>0</v>
      </c>
      <c r="AP3547" s="81">
        <f t="shared" si="2958"/>
        <v>0</v>
      </c>
      <c r="AQ3547" s="80">
        <f t="shared" si="2958"/>
        <v>0</v>
      </c>
      <c r="AR3547" s="81">
        <f t="shared" si="2958"/>
        <v>0</v>
      </c>
      <c r="AS3547" s="80">
        <f t="shared" si="2958"/>
        <v>0</v>
      </c>
      <c r="AT3547" s="81">
        <f t="shared" si="2958"/>
        <v>0</v>
      </c>
      <c r="AU3547" s="80">
        <f t="shared" si="2958"/>
        <v>0</v>
      </c>
      <c r="AV3547" s="81">
        <f t="shared" si="2931"/>
        <v>0</v>
      </c>
      <c r="AW3547" s="80">
        <f t="shared" si="2932"/>
        <v>0</v>
      </c>
      <c r="AX3547" s="210"/>
      <c r="AY3547" s="79">
        <f t="shared" si="2933"/>
        <v>0</v>
      </c>
      <c r="AZ3547" s="80">
        <f t="shared" si="2934"/>
        <v>0</v>
      </c>
      <c r="BA3547" s="81">
        <f t="shared" si="2935"/>
        <v>0</v>
      </c>
      <c r="BB3547" s="80">
        <f t="shared" si="2936"/>
        <v>0</v>
      </c>
      <c r="BC3547" s="80">
        <f t="shared" si="2937"/>
        <v>0</v>
      </c>
      <c r="BD3547" s="86">
        <f t="shared" si="2938"/>
        <v>0</v>
      </c>
    </row>
    <row r="3548" spans="2:56" x14ac:dyDescent="0.3">
      <c r="B3548" s="211" t="s">
        <v>110</v>
      </c>
      <c r="C3548" s="212"/>
      <c r="D3548" s="213"/>
      <c r="E3548" s="144">
        <f t="shared" si="2924"/>
        <v>0</v>
      </c>
      <c r="F3548" s="212"/>
      <c r="G3548" s="213"/>
      <c r="H3548" s="144">
        <f t="shared" si="2925"/>
        <v>0</v>
      </c>
      <c r="I3548" s="212"/>
      <c r="J3548" s="213"/>
      <c r="K3548" s="144">
        <f t="shared" si="2926"/>
        <v>0</v>
      </c>
      <c r="L3548" s="212"/>
      <c r="M3548" s="214"/>
      <c r="N3548" s="215"/>
      <c r="O3548" s="212"/>
      <c r="P3548" s="215"/>
      <c r="Q3548" s="139">
        <f t="shared" si="2927"/>
        <v>0</v>
      </c>
      <c r="R3548" s="215"/>
      <c r="S3548" s="215"/>
      <c r="T3548" s="140">
        <f t="shared" si="2939"/>
        <v>0</v>
      </c>
      <c r="U3548" s="216"/>
      <c r="V3548" s="212"/>
      <c r="W3548" s="215"/>
      <c r="X3548" s="139">
        <f t="shared" si="2928"/>
        <v>0</v>
      </c>
      <c r="Y3548" s="215"/>
      <c r="Z3548" s="215"/>
      <c r="AA3548" s="140">
        <f t="shared" si="2940"/>
        <v>0</v>
      </c>
      <c r="AB3548" s="216"/>
      <c r="AC3548" s="212"/>
      <c r="AD3548" s="215"/>
      <c r="AE3548" s="139">
        <f t="shared" si="2929"/>
        <v>0</v>
      </c>
      <c r="AF3548" s="215"/>
      <c r="AG3548" s="215"/>
      <c r="AH3548" s="140">
        <f t="shared" si="2941"/>
        <v>0</v>
      </c>
      <c r="AJ3548" s="217"/>
      <c r="AK3548" s="218"/>
      <c r="AL3548" s="219"/>
      <c r="AM3548" s="218"/>
      <c r="AN3548" s="219"/>
      <c r="AO3548" s="218"/>
      <c r="AP3548" s="219"/>
      <c r="AQ3548" s="218"/>
      <c r="AR3548" s="219"/>
      <c r="AS3548" s="218"/>
      <c r="AT3548" s="219"/>
      <c r="AU3548" s="218"/>
      <c r="AV3548" s="114">
        <f t="shared" si="2931"/>
        <v>0</v>
      </c>
      <c r="AW3548" s="113">
        <f t="shared" si="2932"/>
        <v>0</v>
      </c>
      <c r="AX3548" s="210"/>
      <c r="AY3548" s="111">
        <f t="shared" si="2933"/>
        <v>0</v>
      </c>
      <c r="AZ3548" s="113">
        <f t="shared" si="2934"/>
        <v>0</v>
      </c>
      <c r="BA3548" s="114">
        <f t="shared" si="2935"/>
        <v>0</v>
      </c>
      <c r="BB3548" s="113">
        <f t="shared" si="2936"/>
        <v>0</v>
      </c>
      <c r="BC3548" s="113">
        <f t="shared" si="2937"/>
        <v>0</v>
      </c>
      <c r="BD3548" s="117">
        <f t="shared" si="2938"/>
        <v>0</v>
      </c>
    </row>
    <row r="3549" spans="2:56" x14ac:dyDescent="0.3">
      <c r="B3549" s="222" t="s">
        <v>111</v>
      </c>
      <c r="C3549" s="78">
        <f>SUM(C3550:C3552)</f>
        <v>0</v>
      </c>
      <c r="D3549" s="79">
        <f>SUM(D3550:D3552)</f>
        <v>0</v>
      </c>
      <c r="E3549" s="69">
        <f t="shared" ref="E3549:E3612" si="2959">IFERROR(D3549/C3549,0)</f>
        <v>0</v>
      </c>
      <c r="F3549" s="78">
        <f>SUM(F3550:F3552)</f>
        <v>0</v>
      </c>
      <c r="G3549" s="79">
        <f>SUM(G3550:G3552)</f>
        <v>0</v>
      </c>
      <c r="H3549" s="69">
        <f t="shared" ref="H3549:H3612" si="2960">IFERROR(G3549/F3549,0)</f>
        <v>0</v>
      </c>
      <c r="I3549" s="78">
        <f>SUM(I3550:I3552)</f>
        <v>0</v>
      </c>
      <c r="J3549" s="79">
        <f>SUM(J3550:J3552)</f>
        <v>0</v>
      </c>
      <c r="K3549" s="69">
        <f t="shared" ref="K3549:K3612" si="2961">IFERROR(J3549/I3549,0)</f>
        <v>0</v>
      </c>
      <c r="L3549" s="78">
        <f>SUM(L3550:L3552)</f>
        <v>0</v>
      </c>
      <c r="M3549" s="80">
        <f>SUM(M3550:M3552)</f>
        <v>0</v>
      </c>
      <c r="N3549" s="81">
        <f>SUM(N3550:N3552)</f>
        <v>0</v>
      </c>
      <c r="O3549" s="78">
        <f>SUM(O3550:O3552)</f>
        <v>0</v>
      </c>
      <c r="P3549" s="81">
        <f>SUM(P3550:P3552)</f>
        <v>0</v>
      </c>
      <c r="Q3549" s="148">
        <f t="shared" ref="Q3549:Q3612" si="2962">SUM(O3549:P3549)</f>
        <v>0</v>
      </c>
      <c r="R3549" s="81">
        <f>SUM(R3550:R3552)</f>
        <v>0</v>
      </c>
      <c r="S3549" s="81">
        <f>SUM(S3550:S3552)</f>
        <v>0</v>
      </c>
      <c r="T3549" s="149">
        <f t="shared" si="2939"/>
        <v>0</v>
      </c>
      <c r="U3549" s="216"/>
      <c r="V3549" s="78">
        <f>SUM(V3550:V3552)</f>
        <v>0</v>
      </c>
      <c r="W3549" s="81">
        <f>SUM(W3550:W3552)</f>
        <v>0</v>
      </c>
      <c r="X3549" s="148">
        <f t="shared" ref="X3549:X3612" si="2963">SUM(V3549:W3549)</f>
        <v>0</v>
      </c>
      <c r="Y3549" s="81">
        <f>SUM(Y3550:Y3552)</f>
        <v>0</v>
      </c>
      <c r="Z3549" s="81">
        <f>SUM(Z3550:Z3552)</f>
        <v>0</v>
      </c>
      <c r="AA3549" s="149">
        <f t="shared" si="2940"/>
        <v>0</v>
      </c>
      <c r="AB3549" s="216"/>
      <c r="AC3549" s="78">
        <f>SUM(AC3550:AC3552)</f>
        <v>0</v>
      </c>
      <c r="AD3549" s="81">
        <f>SUM(AD3550:AD3552)</f>
        <v>0</v>
      </c>
      <c r="AE3549" s="148">
        <f t="shared" ref="AE3549:AE3612" si="2964">SUM(AC3549:AD3549)</f>
        <v>0</v>
      </c>
      <c r="AF3549" s="81">
        <f>SUM(AF3550:AF3552)</f>
        <v>0</v>
      </c>
      <c r="AG3549" s="81">
        <f>SUM(AG3550:AG3552)</f>
        <v>0</v>
      </c>
      <c r="AH3549" s="149">
        <f t="shared" si="2941"/>
        <v>0</v>
      </c>
      <c r="AJ3549" s="79">
        <f t="shared" ref="AJ3549:AU3549" si="2965">SUM(AJ3550:AJ3552)</f>
        <v>0</v>
      </c>
      <c r="AK3549" s="80">
        <f t="shared" si="2965"/>
        <v>0</v>
      </c>
      <c r="AL3549" s="81">
        <f t="shared" si="2965"/>
        <v>0</v>
      </c>
      <c r="AM3549" s="80">
        <f t="shared" si="2965"/>
        <v>0</v>
      </c>
      <c r="AN3549" s="81">
        <f t="shared" si="2965"/>
        <v>0</v>
      </c>
      <c r="AO3549" s="80">
        <f t="shared" si="2965"/>
        <v>0</v>
      </c>
      <c r="AP3549" s="81">
        <f t="shared" si="2965"/>
        <v>0</v>
      </c>
      <c r="AQ3549" s="80">
        <f t="shared" si="2965"/>
        <v>0</v>
      </c>
      <c r="AR3549" s="81">
        <f t="shared" si="2965"/>
        <v>0</v>
      </c>
      <c r="AS3549" s="80">
        <f t="shared" si="2965"/>
        <v>0</v>
      </c>
      <c r="AT3549" s="81">
        <f t="shared" si="2965"/>
        <v>0</v>
      </c>
      <c r="AU3549" s="80">
        <f t="shared" si="2965"/>
        <v>0</v>
      </c>
      <c r="AV3549" s="81">
        <f t="shared" ref="AV3549:AV3612" si="2966">SUM(AJ3549:AU3549)</f>
        <v>0</v>
      </c>
      <c r="AW3549" s="80">
        <f t="shared" ref="AW3549:AW3612" si="2967">T3549-AV3549</f>
        <v>0</v>
      </c>
      <c r="AX3549" s="210"/>
      <c r="AY3549" s="79">
        <f t="shared" ref="AY3549:AY3612" si="2968">SUM(AJ3549:AL3549)</f>
        <v>0</v>
      </c>
      <c r="AZ3549" s="80">
        <f t="shared" ref="AZ3549:AZ3612" si="2969">SUM(AM3549:AO3549)</f>
        <v>0</v>
      </c>
      <c r="BA3549" s="81">
        <f t="shared" ref="BA3549:BA3612" si="2970">SUM(AP3549:AR3549)</f>
        <v>0</v>
      </c>
      <c r="BB3549" s="80">
        <f t="shared" ref="BB3549:BB3612" si="2971">SUM(AS3549:AU3549)</f>
        <v>0</v>
      </c>
      <c r="BC3549" s="80">
        <f t="shared" ref="BC3549:BC3612" si="2972">SUM(AY3549,AZ3549,BA3549,BB3549)</f>
        <v>0</v>
      </c>
      <c r="BD3549" s="86">
        <f t="shared" ref="BD3549:BD3612" si="2973">T3549-BC3549</f>
        <v>0</v>
      </c>
    </row>
    <row r="3550" spans="2:56" x14ac:dyDescent="0.3">
      <c r="B3550" s="211" t="s">
        <v>112</v>
      </c>
      <c r="C3550" s="212"/>
      <c r="D3550" s="213"/>
      <c r="E3550" s="144">
        <f t="shared" si="2959"/>
        <v>0</v>
      </c>
      <c r="F3550" s="212"/>
      <c r="G3550" s="213"/>
      <c r="H3550" s="144">
        <f t="shared" si="2960"/>
        <v>0</v>
      </c>
      <c r="I3550" s="212"/>
      <c r="J3550" s="213"/>
      <c r="K3550" s="144">
        <f t="shared" si="2961"/>
        <v>0</v>
      </c>
      <c r="L3550" s="212"/>
      <c r="M3550" s="214"/>
      <c r="N3550" s="215"/>
      <c r="O3550" s="212"/>
      <c r="P3550" s="215"/>
      <c r="Q3550" s="139">
        <f t="shared" si="2962"/>
        <v>0</v>
      </c>
      <c r="R3550" s="215"/>
      <c r="S3550" s="215"/>
      <c r="T3550" s="140">
        <f t="shared" ref="T3550:T3613" si="2974">SUM(Q3550:S3550)</f>
        <v>0</v>
      </c>
      <c r="U3550" s="216"/>
      <c r="V3550" s="212"/>
      <c r="W3550" s="215"/>
      <c r="X3550" s="139">
        <f t="shared" si="2963"/>
        <v>0</v>
      </c>
      <c r="Y3550" s="215"/>
      <c r="Z3550" s="215"/>
      <c r="AA3550" s="140">
        <f t="shared" ref="AA3550:AA3613" si="2975">SUM(X3550:Z3550)</f>
        <v>0</v>
      </c>
      <c r="AB3550" s="216"/>
      <c r="AC3550" s="212"/>
      <c r="AD3550" s="215"/>
      <c r="AE3550" s="139">
        <f t="shared" si="2964"/>
        <v>0</v>
      </c>
      <c r="AF3550" s="215"/>
      <c r="AG3550" s="215"/>
      <c r="AH3550" s="140">
        <f t="shared" ref="AH3550:AH3613" si="2976">SUM(AE3550:AG3550)</f>
        <v>0</v>
      </c>
      <c r="AJ3550" s="217"/>
      <c r="AK3550" s="218"/>
      <c r="AL3550" s="219"/>
      <c r="AM3550" s="218"/>
      <c r="AN3550" s="219"/>
      <c r="AO3550" s="218"/>
      <c r="AP3550" s="219"/>
      <c r="AQ3550" s="218"/>
      <c r="AR3550" s="219"/>
      <c r="AS3550" s="218"/>
      <c r="AT3550" s="219"/>
      <c r="AU3550" s="218"/>
      <c r="AV3550" s="114">
        <f t="shared" si="2966"/>
        <v>0</v>
      </c>
      <c r="AW3550" s="113">
        <f t="shared" si="2967"/>
        <v>0</v>
      </c>
      <c r="AX3550" s="210"/>
      <c r="AY3550" s="111">
        <f t="shared" si="2968"/>
        <v>0</v>
      </c>
      <c r="AZ3550" s="113">
        <f t="shared" si="2969"/>
        <v>0</v>
      </c>
      <c r="BA3550" s="114">
        <f t="shared" si="2970"/>
        <v>0</v>
      </c>
      <c r="BB3550" s="113">
        <f t="shared" si="2971"/>
        <v>0</v>
      </c>
      <c r="BC3550" s="113">
        <f t="shared" si="2972"/>
        <v>0</v>
      </c>
      <c r="BD3550" s="117">
        <f t="shared" si="2973"/>
        <v>0</v>
      </c>
    </row>
    <row r="3551" spans="2:56" x14ac:dyDescent="0.3">
      <c r="B3551" s="211" t="s">
        <v>113</v>
      </c>
      <c r="C3551" s="212"/>
      <c r="D3551" s="213"/>
      <c r="E3551" s="144">
        <f t="shared" si="2959"/>
        <v>0</v>
      </c>
      <c r="F3551" s="212"/>
      <c r="G3551" s="213"/>
      <c r="H3551" s="144">
        <f t="shared" si="2960"/>
        <v>0</v>
      </c>
      <c r="I3551" s="212"/>
      <c r="J3551" s="213"/>
      <c r="K3551" s="144">
        <f t="shared" si="2961"/>
        <v>0</v>
      </c>
      <c r="L3551" s="212"/>
      <c r="M3551" s="214"/>
      <c r="N3551" s="215"/>
      <c r="O3551" s="212"/>
      <c r="P3551" s="215"/>
      <c r="Q3551" s="139">
        <f t="shared" si="2962"/>
        <v>0</v>
      </c>
      <c r="R3551" s="215"/>
      <c r="S3551" s="215"/>
      <c r="T3551" s="140">
        <f t="shared" si="2974"/>
        <v>0</v>
      </c>
      <c r="U3551" s="216"/>
      <c r="V3551" s="212"/>
      <c r="W3551" s="215"/>
      <c r="X3551" s="139">
        <f t="shared" si="2963"/>
        <v>0</v>
      </c>
      <c r="Y3551" s="215"/>
      <c r="Z3551" s="215"/>
      <c r="AA3551" s="140">
        <f t="shared" si="2975"/>
        <v>0</v>
      </c>
      <c r="AB3551" s="216"/>
      <c r="AC3551" s="212"/>
      <c r="AD3551" s="215"/>
      <c r="AE3551" s="139">
        <f t="shared" si="2964"/>
        <v>0</v>
      </c>
      <c r="AF3551" s="215"/>
      <c r="AG3551" s="215"/>
      <c r="AH3551" s="140">
        <f t="shared" si="2976"/>
        <v>0</v>
      </c>
      <c r="AJ3551" s="217"/>
      <c r="AK3551" s="218"/>
      <c r="AL3551" s="219"/>
      <c r="AM3551" s="218"/>
      <c r="AN3551" s="219"/>
      <c r="AO3551" s="218"/>
      <c r="AP3551" s="219"/>
      <c r="AQ3551" s="218"/>
      <c r="AR3551" s="219"/>
      <c r="AS3551" s="218"/>
      <c r="AT3551" s="219"/>
      <c r="AU3551" s="218"/>
      <c r="AV3551" s="114">
        <f t="shared" si="2966"/>
        <v>0</v>
      </c>
      <c r="AW3551" s="113">
        <f t="shared" si="2967"/>
        <v>0</v>
      </c>
      <c r="AX3551" s="210"/>
      <c r="AY3551" s="111">
        <f t="shared" si="2968"/>
        <v>0</v>
      </c>
      <c r="AZ3551" s="113">
        <f t="shared" si="2969"/>
        <v>0</v>
      </c>
      <c r="BA3551" s="114">
        <f t="shared" si="2970"/>
        <v>0</v>
      </c>
      <c r="BB3551" s="113">
        <f t="shared" si="2971"/>
        <v>0</v>
      </c>
      <c r="BC3551" s="113">
        <f t="shared" si="2972"/>
        <v>0</v>
      </c>
      <c r="BD3551" s="117">
        <f t="shared" si="2973"/>
        <v>0</v>
      </c>
    </row>
    <row r="3552" spans="2:56" x14ac:dyDescent="0.3">
      <c r="B3552" s="211" t="s">
        <v>114</v>
      </c>
      <c r="C3552" s="212"/>
      <c r="D3552" s="213"/>
      <c r="E3552" s="144">
        <f t="shared" si="2959"/>
        <v>0</v>
      </c>
      <c r="F3552" s="212"/>
      <c r="G3552" s="213"/>
      <c r="H3552" s="144">
        <f t="shared" si="2960"/>
        <v>0</v>
      </c>
      <c r="I3552" s="212"/>
      <c r="J3552" s="213"/>
      <c r="K3552" s="144">
        <f t="shared" si="2961"/>
        <v>0</v>
      </c>
      <c r="L3552" s="212"/>
      <c r="M3552" s="214"/>
      <c r="N3552" s="215"/>
      <c r="O3552" s="212"/>
      <c r="P3552" s="215"/>
      <c r="Q3552" s="139">
        <f t="shared" si="2962"/>
        <v>0</v>
      </c>
      <c r="R3552" s="215"/>
      <c r="S3552" s="215"/>
      <c r="T3552" s="140">
        <f t="shared" si="2974"/>
        <v>0</v>
      </c>
      <c r="U3552" s="216"/>
      <c r="V3552" s="212"/>
      <c r="W3552" s="215"/>
      <c r="X3552" s="139">
        <f t="shared" si="2963"/>
        <v>0</v>
      </c>
      <c r="Y3552" s="215"/>
      <c r="Z3552" s="215"/>
      <c r="AA3552" s="140">
        <f t="shared" si="2975"/>
        <v>0</v>
      </c>
      <c r="AB3552" s="216"/>
      <c r="AC3552" s="212"/>
      <c r="AD3552" s="215"/>
      <c r="AE3552" s="139">
        <f t="shared" si="2964"/>
        <v>0</v>
      </c>
      <c r="AF3552" s="215"/>
      <c r="AG3552" s="215"/>
      <c r="AH3552" s="140">
        <f t="shared" si="2976"/>
        <v>0</v>
      </c>
      <c r="AJ3552" s="217"/>
      <c r="AK3552" s="218"/>
      <c r="AL3552" s="219"/>
      <c r="AM3552" s="218"/>
      <c r="AN3552" s="219"/>
      <c r="AO3552" s="218"/>
      <c r="AP3552" s="219"/>
      <c r="AQ3552" s="218"/>
      <c r="AR3552" s="219"/>
      <c r="AS3552" s="218"/>
      <c r="AT3552" s="219"/>
      <c r="AU3552" s="218"/>
      <c r="AV3552" s="114">
        <f t="shared" si="2966"/>
        <v>0</v>
      </c>
      <c r="AW3552" s="113">
        <f t="shared" si="2967"/>
        <v>0</v>
      </c>
      <c r="AX3552" s="210"/>
      <c r="AY3552" s="111">
        <f t="shared" si="2968"/>
        <v>0</v>
      </c>
      <c r="AZ3552" s="113">
        <f t="shared" si="2969"/>
        <v>0</v>
      </c>
      <c r="BA3552" s="114">
        <f t="shared" si="2970"/>
        <v>0</v>
      </c>
      <c r="BB3552" s="113">
        <f t="shared" si="2971"/>
        <v>0</v>
      </c>
      <c r="BC3552" s="113">
        <f t="shared" si="2972"/>
        <v>0</v>
      </c>
      <c r="BD3552" s="117">
        <f t="shared" si="2973"/>
        <v>0</v>
      </c>
    </row>
    <row r="3553" spans="2:56" x14ac:dyDescent="0.3">
      <c r="B3553" s="222" t="s">
        <v>115</v>
      </c>
      <c r="C3553" s="78">
        <f>SUM(C3554:C3556)</f>
        <v>0</v>
      </c>
      <c r="D3553" s="79">
        <f>SUM(D3554:D3556)</f>
        <v>0</v>
      </c>
      <c r="E3553" s="69">
        <f t="shared" si="2959"/>
        <v>0</v>
      </c>
      <c r="F3553" s="78">
        <f>SUM(F3554:F3556)</f>
        <v>0</v>
      </c>
      <c r="G3553" s="79">
        <f>SUM(G3554:G3556)</f>
        <v>0</v>
      </c>
      <c r="H3553" s="69">
        <f t="shared" si="2960"/>
        <v>0</v>
      </c>
      <c r="I3553" s="78">
        <f>SUM(I3554:I3556)</f>
        <v>0</v>
      </c>
      <c r="J3553" s="79">
        <f>SUM(J3554:J3556)</f>
        <v>0</v>
      </c>
      <c r="K3553" s="69">
        <f t="shared" si="2961"/>
        <v>0</v>
      </c>
      <c r="L3553" s="78">
        <f>SUM(L3554:L3556)</f>
        <v>0</v>
      </c>
      <c r="M3553" s="80">
        <f>SUM(M3554:M3556)</f>
        <v>0</v>
      </c>
      <c r="N3553" s="81">
        <f>SUM(N3554:N3556)</f>
        <v>0</v>
      </c>
      <c r="O3553" s="78">
        <f>SUM(O3554:O3556)</f>
        <v>0</v>
      </c>
      <c r="P3553" s="81">
        <f>SUM(P3554:P3556)</f>
        <v>0</v>
      </c>
      <c r="Q3553" s="148">
        <f t="shared" si="2962"/>
        <v>0</v>
      </c>
      <c r="R3553" s="81">
        <f>SUM(R3554:R3556)</f>
        <v>0</v>
      </c>
      <c r="S3553" s="81">
        <f>SUM(S3554:S3556)</f>
        <v>0</v>
      </c>
      <c r="T3553" s="149">
        <f t="shared" si="2974"/>
        <v>0</v>
      </c>
      <c r="U3553" s="216"/>
      <c r="V3553" s="78">
        <f>SUM(V3554:V3556)</f>
        <v>0</v>
      </c>
      <c r="W3553" s="81">
        <f>SUM(W3554:W3556)</f>
        <v>0</v>
      </c>
      <c r="X3553" s="148">
        <f t="shared" si="2963"/>
        <v>0</v>
      </c>
      <c r="Y3553" s="81">
        <f>SUM(Y3554:Y3556)</f>
        <v>0</v>
      </c>
      <c r="Z3553" s="81">
        <f>SUM(Z3554:Z3556)</f>
        <v>0</v>
      </c>
      <c r="AA3553" s="149">
        <f t="shared" si="2975"/>
        <v>0</v>
      </c>
      <c r="AB3553" s="216"/>
      <c r="AC3553" s="78">
        <f>SUM(AC3554:AC3556)</f>
        <v>0</v>
      </c>
      <c r="AD3553" s="81">
        <f>SUM(AD3554:AD3556)</f>
        <v>0</v>
      </c>
      <c r="AE3553" s="148">
        <f t="shared" si="2964"/>
        <v>0</v>
      </c>
      <c r="AF3553" s="81">
        <f>SUM(AF3554:AF3556)</f>
        <v>0</v>
      </c>
      <c r="AG3553" s="81">
        <f>SUM(AG3554:AG3556)</f>
        <v>0</v>
      </c>
      <c r="AH3553" s="149">
        <f t="shared" si="2976"/>
        <v>0</v>
      </c>
      <c r="AJ3553" s="79">
        <f t="shared" ref="AJ3553:AU3553" si="2977">SUM(AJ3554:AJ3556)</f>
        <v>0</v>
      </c>
      <c r="AK3553" s="80">
        <f t="shared" si="2977"/>
        <v>0</v>
      </c>
      <c r="AL3553" s="81">
        <f t="shared" si="2977"/>
        <v>0</v>
      </c>
      <c r="AM3553" s="80">
        <f t="shared" si="2977"/>
        <v>0</v>
      </c>
      <c r="AN3553" s="81">
        <f t="shared" si="2977"/>
        <v>0</v>
      </c>
      <c r="AO3553" s="80">
        <f t="shared" si="2977"/>
        <v>0</v>
      </c>
      <c r="AP3553" s="81">
        <f t="shared" si="2977"/>
        <v>0</v>
      </c>
      <c r="AQ3553" s="80">
        <f t="shared" si="2977"/>
        <v>0</v>
      </c>
      <c r="AR3553" s="81">
        <f t="shared" si="2977"/>
        <v>0</v>
      </c>
      <c r="AS3553" s="80">
        <f t="shared" si="2977"/>
        <v>0</v>
      </c>
      <c r="AT3553" s="81">
        <f t="shared" si="2977"/>
        <v>0</v>
      </c>
      <c r="AU3553" s="80">
        <f t="shared" si="2977"/>
        <v>0</v>
      </c>
      <c r="AV3553" s="81">
        <f t="shared" si="2966"/>
        <v>0</v>
      </c>
      <c r="AW3553" s="80">
        <f t="shared" si="2967"/>
        <v>0</v>
      </c>
      <c r="AX3553" s="210"/>
      <c r="AY3553" s="79">
        <f t="shared" si="2968"/>
        <v>0</v>
      </c>
      <c r="AZ3553" s="80">
        <f t="shared" si="2969"/>
        <v>0</v>
      </c>
      <c r="BA3553" s="81">
        <f t="shared" si="2970"/>
        <v>0</v>
      </c>
      <c r="BB3553" s="80">
        <f t="shared" si="2971"/>
        <v>0</v>
      </c>
      <c r="BC3553" s="80">
        <f t="shared" si="2972"/>
        <v>0</v>
      </c>
      <c r="BD3553" s="86">
        <f t="shared" si="2973"/>
        <v>0</v>
      </c>
    </row>
    <row r="3554" spans="2:56" x14ac:dyDescent="0.3">
      <c r="B3554" s="211" t="s">
        <v>116</v>
      </c>
      <c r="C3554" s="212"/>
      <c r="D3554" s="213"/>
      <c r="E3554" s="144">
        <f t="shared" si="2959"/>
        <v>0</v>
      </c>
      <c r="F3554" s="212"/>
      <c r="G3554" s="213"/>
      <c r="H3554" s="144">
        <f t="shared" si="2960"/>
        <v>0</v>
      </c>
      <c r="I3554" s="212"/>
      <c r="J3554" s="213"/>
      <c r="K3554" s="144">
        <f t="shared" si="2961"/>
        <v>0</v>
      </c>
      <c r="L3554" s="212"/>
      <c r="M3554" s="214"/>
      <c r="N3554" s="215"/>
      <c r="O3554" s="212"/>
      <c r="P3554" s="215"/>
      <c r="Q3554" s="139">
        <f t="shared" si="2962"/>
        <v>0</v>
      </c>
      <c r="R3554" s="215"/>
      <c r="S3554" s="215"/>
      <c r="T3554" s="140">
        <f t="shared" si="2974"/>
        <v>0</v>
      </c>
      <c r="U3554" s="216"/>
      <c r="V3554" s="212"/>
      <c r="W3554" s="215"/>
      <c r="X3554" s="139">
        <f t="shared" si="2963"/>
        <v>0</v>
      </c>
      <c r="Y3554" s="215"/>
      <c r="Z3554" s="215"/>
      <c r="AA3554" s="140">
        <f t="shared" si="2975"/>
        <v>0</v>
      </c>
      <c r="AB3554" s="216"/>
      <c r="AC3554" s="212"/>
      <c r="AD3554" s="215"/>
      <c r="AE3554" s="139">
        <f t="shared" si="2964"/>
        <v>0</v>
      </c>
      <c r="AF3554" s="215"/>
      <c r="AG3554" s="215"/>
      <c r="AH3554" s="140">
        <f t="shared" si="2976"/>
        <v>0</v>
      </c>
      <c r="AJ3554" s="217"/>
      <c r="AK3554" s="218"/>
      <c r="AL3554" s="219"/>
      <c r="AM3554" s="218"/>
      <c r="AN3554" s="219"/>
      <c r="AO3554" s="218"/>
      <c r="AP3554" s="219"/>
      <c r="AQ3554" s="218"/>
      <c r="AR3554" s="219"/>
      <c r="AS3554" s="218"/>
      <c r="AT3554" s="219"/>
      <c r="AU3554" s="218"/>
      <c r="AV3554" s="114">
        <f t="shared" si="2966"/>
        <v>0</v>
      </c>
      <c r="AW3554" s="113">
        <f t="shared" si="2967"/>
        <v>0</v>
      </c>
      <c r="AX3554" s="210"/>
      <c r="AY3554" s="111">
        <f t="shared" si="2968"/>
        <v>0</v>
      </c>
      <c r="AZ3554" s="113">
        <f t="shared" si="2969"/>
        <v>0</v>
      </c>
      <c r="BA3554" s="114">
        <f t="shared" si="2970"/>
        <v>0</v>
      </c>
      <c r="BB3554" s="113">
        <f t="shared" si="2971"/>
        <v>0</v>
      </c>
      <c r="BC3554" s="113">
        <f t="shared" si="2972"/>
        <v>0</v>
      </c>
      <c r="BD3554" s="117">
        <f t="shared" si="2973"/>
        <v>0</v>
      </c>
    </row>
    <row r="3555" spans="2:56" x14ac:dyDescent="0.3">
      <c r="B3555" s="211" t="s">
        <v>117</v>
      </c>
      <c r="C3555" s="212"/>
      <c r="D3555" s="213"/>
      <c r="E3555" s="144">
        <f t="shared" si="2959"/>
        <v>0</v>
      </c>
      <c r="F3555" s="212"/>
      <c r="G3555" s="213"/>
      <c r="H3555" s="144">
        <f t="shared" si="2960"/>
        <v>0</v>
      </c>
      <c r="I3555" s="212"/>
      <c r="J3555" s="213"/>
      <c r="K3555" s="144">
        <f t="shared" si="2961"/>
        <v>0</v>
      </c>
      <c r="L3555" s="212"/>
      <c r="M3555" s="214"/>
      <c r="N3555" s="215"/>
      <c r="O3555" s="212"/>
      <c r="P3555" s="215"/>
      <c r="Q3555" s="139">
        <f t="shared" si="2962"/>
        <v>0</v>
      </c>
      <c r="R3555" s="215"/>
      <c r="S3555" s="215"/>
      <c r="T3555" s="140">
        <f t="shared" si="2974"/>
        <v>0</v>
      </c>
      <c r="U3555" s="216"/>
      <c r="V3555" s="212"/>
      <c r="W3555" s="215"/>
      <c r="X3555" s="139">
        <f t="shared" si="2963"/>
        <v>0</v>
      </c>
      <c r="Y3555" s="215"/>
      <c r="Z3555" s="215"/>
      <c r="AA3555" s="140">
        <f t="shared" si="2975"/>
        <v>0</v>
      </c>
      <c r="AB3555" s="216"/>
      <c r="AC3555" s="212"/>
      <c r="AD3555" s="215"/>
      <c r="AE3555" s="139">
        <f t="shared" si="2964"/>
        <v>0</v>
      </c>
      <c r="AF3555" s="215"/>
      <c r="AG3555" s="215"/>
      <c r="AH3555" s="140">
        <f t="shared" si="2976"/>
        <v>0</v>
      </c>
      <c r="AJ3555" s="217"/>
      <c r="AK3555" s="218"/>
      <c r="AL3555" s="219"/>
      <c r="AM3555" s="218"/>
      <c r="AN3555" s="219"/>
      <c r="AO3555" s="218"/>
      <c r="AP3555" s="219"/>
      <c r="AQ3555" s="218"/>
      <c r="AR3555" s="219"/>
      <c r="AS3555" s="218"/>
      <c r="AT3555" s="219"/>
      <c r="AU3555" s="218"/>
      <c r="AV3555" s="114">
        <f t="shared" si="2966"/>
        <v>0</v>
      </c>
      <c r="AW3555" s="113">
        <f t="shared" si="2967"/>
        <v>0</v>
      </c>
      <c r="AX3555" s="210"/>
      <c r="AY3555" s="111">
        <f t="shared" si="2968"/>
        <v>0</v>
      </c>
      <c r="AZ3555" s="113">
        <f t="shared" si="2969"/>
        <v>0</v>
      </c>
      <c r="BA3555" s="114">
        <f t="shared" si="2970"/>
        <v>0</v>
      </c>
      <c r="BB3555" s="113">
        <f t="shared" si="2971"/>
        <v>0</v>
      </c>
      <c r="BC3555" s="113">
        <f t="shared" si="2972"/>
        <v>0</v>
      </c>
      <c r="BD3555" s="117">
        <f t="shared" si="2973"/>
        <v>0</v>
      </c>
    </row>
    <row r="3556" spans="2:56" x14ac:dyDescent="0.3">
      <c r="B3556" s="211" t="s">
        <v>118</v>
      </c>
      <c r="C3556" s="212"/>
      <c r="D3556" s="213"/>
      <c r="E3556" s="144">
        <f t="shared" si="2959"/>
        <v>0</v>
      </c>
      <c r="F3556" s="212"/>
      <c r="G3556" s="213"/>
      <c r="H3556" s="144">
        <f t="shared" si="2960"/>
        <v>0</v>
      </c>
      <c r="I3556" s="212"/>
      <c r="J3556" s="213"/>
      <c r="K3556" s="144">
        <f t="shared" si="2961"/>
        <v>0</v>
      </c>
      <c r="L3556" s="212"/>
      <c r="M3556" s="214"/>
      <c r="N3556" s="215"/>
      <c r="O3556" s="212"/>
      <c r="P3556" s="215"/>
      <c r="Q3556" s="139">
        <f t="shared" si="2962"/>
        <v>0</v>
      </c>
      <c r="R3556" s="215"/>
      <c r="S3556" s="215"/>
      <c r="T3556" s="140">
        <f t="shared" si="2974"/>
        <v>0</v>
      </c>
      <c r="U3556" s="216"/>
      <c r="V3556" s="212"/>
      <c r="W3556" s="215"/>
      <c r="X3556" s="139">
        <f t="shared" si="2963"/>
        <v>0</v>
      </c>
      <c r="Y3556" s="215"/>
      <c r="Z3556" s="215"/>
      <c r="AA3556" s="140">
        <f t="shared" si="2975"/>
        <v>0</v>
      </c>
      <c r="AB3556" s="216"/>
      <c r="AC3556" s="212"/>
      <c r="AD3556" s="215"/>
      <c r="AE3556" s="139">
        <f t="shared" si="2964"/>
        <v>0</v>
      </c>
      <c r="AF3556" s="215"/>
      <c r="AG3556" s="215"/>
      <c r="AH3556" s="140">
        <f t="shared" si="2976"/>
        <v>0</v>
      </c>
      <c r="AJ3556" s="217"/>
      <c r="AK3556" s="218"/>
      <c r="AL3556" s="219"/>
      <c r="AM3556" s="218"/>
      <c r="AN3556" s="219"/>
      <c r="AO3556" s="218"/>
      <c r="AP3556" s="219"/>
      <c r="AQ3556" s="218"/>
      <c r="AR3556" s="219"/>
      <c r="AS3556" s="218"/>
      <c r="AT3556" s="219"/>
      <c r="AU3556" s="218"/>
      <c r="AV3556" s="114">
        <f t="shared" si="2966"/>
        <v>0</v>
      </c>
      <c r="AW3556" s="113">
        <f t="shared" si="2967"/>
        <v>0</v>
      </c>
      <c r="AX3556" s="210"/>
      <c r="AY3556" s="111">
        <f t="shared" si="2968"/>
        <v>0</v>
      </c>
      <c r="AZ3556" s="113">
        <f t="shared" si="2969"/>
        <v>0</v>
      </c>
      <c r="BA3556" s="114">
        <f t="shared" si="2970"/>
        <v>0</v>
      </c>
      <c r="BB3556" s="113">
        <f t="shared" si="2971"/>
        <v>0</v>
      </c>
      <c r="BC3556" s="113">
        <f t="shared" si="2972"/>
        <v>0</v>
      </c>
      <c r="BD3556" s="117">
        <f t="shared" si="2973"/>
        <v>0</v>
      </c>
    </row>
    <row r="3557" spans="2:56" x14ac:dyDescent="0.3">
      <c r="B3557" s="222" t="s">
        <v>119</v>
      </c>
      <c r="C3557" s="78">
        <f>SUM(C3558)</f>
        <v>0</v>
      </c>
      <c r="D3557" s="79">
        <f>SUM(D3558)</f>
        <v>0</v>
      </c>
      <c r="E3557" s="69">
        <f t="shared" si="2959"/>
        <v>0</v>
      </c>
      <c r="F3557" s="78">
        <f>SUM(F3558)</f>
        <v>0</v>
      </c>
      <c r="G3557" s="79">
        <f>SUM(G3558)</f>
        <v>0</v>
      </c>
      <c r="H3557" s="69">
        <f t="shared" si="2960"/>
        <v>0</v>
      </c>
      <c r="I3557" s="78">
        <f>SUM(I3558)</f>
        <v>0</v>
      </c>
      <c r="J3557" s="79">
        <f>SUM(J3558)</f>
        <v>0</v>
      </c>
      <c r="K3557" s="69">
        <f t="shared" si="2961"/>
        <v>0</v>
      </c>
      <c r="L3557" s="78">
        <f>SUM(L3558)</f>
        <v>0</v>
      </c>
      <c r="M3557" s="80">
        <f>SUM(M3558)</f>
        <v>0</v>
      </c>
      <c r="N3557" s="81">
        <f>SUM(N3558)</f>
        <v>0</v>
      </c>
      <c r="O3557" s="78">
        <f>SUM(O3558)</f>
        <v>0</v>
      </c>
      <c r="P3557" s="81">
        <f>SUM(P3558)</f>
        <v>0</v>
      </c>
      <c r="Q3557" s="148">
        <f t="shared" si="2962"/>
        <v>0</v>
      </c>
      <c r="R3557" s="81">
        <f>SUM(R3558)</f>
        <v>0</v>
      </c>
      <c r="S3557" s="81">
        <f>SUM(S3558)</f>
        <v>0</v>
      </c>
      <c r="T3557" s="149">
        <f t="shared" si="2974"/>
        <v>0</v>
      </c>
      <c r="U3557" s="216"/>
      <c r="V3557" s="78">
        <f>SUM(V3558)</f>
        <v>0</v>
      </c>
      <c r="W3557" s="81">
        <f>SUM(W3558)</f>
        <v>0</v>
      </c>
      <c r="X3557" s="148">
        <f t="shared" si="2963"/>
        <v>0</v>
      </c>
      <c r="Y3557" s="81">
        <f>SUM(Y3558)</f>
        <v>0</v>
      </c>
      <c r="Z3557" s="81">
        <f>SUM(Z3558)</f>
        <v>0</v>
      </c>
      <c r="AA3557" s="149">
        <f t="shared" si="2975"/>
        <v>0</v>
      </c>
      <c r="AB3557" s="216"/>
      <c r="AC3557" s="78">
        <f>SUM(AC3558)</f>
        <v>0</v>
      </c>
      <c r="AD3557" s="81">
        <f>SUM(AD3558)</f>
        <v>0</v>
      </c>
      <c r="AE3557" s="148">
        <f t="shared" si="2964"/>
        <v>0</v>
      </c>
      <c r="AF3557" s="81">
        <f>SUM(AF3558)</f>
        <v>0</v>
      </c>
      <c r="AG3557" s="81">
        <f>SUM(AG3558)</f>
        <v>0</v>
      </c>
      <c r="AH3557" s="149">
        <f t="shared" si="2976"/>
        <v>0</v>
      </c>
      <c r="AJ3557" s="79">
        <f t="shared" ref="AJ3557:AU3557" si="2978">SUM(AJ3558)</f>
        <v>0</v>
      </c>
      <c r="AK3557" s="80">
        <f t="shared" si="2978"/>
        <v>0</v>
      </c>
      <c r="AL3557" s="81">
        <f t="shared" si="2978"/>
        <v>0</v>
      </c>
      <c r="AM3557" s="80">
        <f t="shared" si="2978"/>
        <v>0</v>
      </c>
      <c r="AN3557" s="81">
        <f t="shared" si="2978"/>
        <v>0</v>
      </c>
      <c r="AO3557" s="80">
        <f t="shared" si="2978"/>
        <v>0</v>
      </c>
      <c r="AP3557" s="81">
        <f t="shared" si="2978"/>
        <v>0</v>
      </c>
      <c r="AQ3557" s="80">
        <f t="shared" si="2978"/>
        <v>0</v>
      </c>
      <c r="AR3557" s="81">
        <f t="shared" si="2978"/>
        <v>0</v>
      </c>
      <c r="AS3557" s="80">
        <f t="shared" si="2978"/>
        <v>0</v>
      </c>
      <c r="AT3557" s="81">
        <f t="shared" si="2978"/>
        <v>0</v>
      </c>
      <c r="AU3557" s="80">
        <f t="shared" si="2978"/>
        <v>0</v>
      </c>
      <c r="AV3557" s="81">
        <f t="shared" si="2966"/>
        <v>0</v>
      </c>
      <c r="AW3557" s="80">
        <f t="shared" si="2967"/>
        <v>0</v>
      </c>
      <c r="AX3557" s="210"/>
      <c r="AY3557" s="79">
        <f t="shared" si="2968"/>
        <v>0</v>
      </c>
      <c r="AZ3557" s="80">
        <f t="shared" si="2969"/>
        <v>0</v>
      </c>
      <c r="BA3557" s="81">
        <f t="shared" si="2970"/>
        <v>0</v>
      </c>
      <c r="BB3557" s="80">
        <f t="shared" si="2971"/>
        <v>0</v>
      </c>
      <c r="BC3557" s="80">
        <f t="shared" si="2972"/>
        <v>0</v>
      </c>
      <c r="BD3557" s="86">
        <f t="shared" si="2973"/>
        <v>0</v>
      </c>
    </row>
    <row r="3558" spans="2:56" x14ac:dyDescent="0.3">
      <c r="B3558" s="211" t="s">
        <v>120</v>
      </c>
      <c r="C3558" s="212"/>
      <c r="D3558" s="213"/>
      <c r="E3558" s="144">
        <f t="shared" si="2959"/>
        <v>0</v>
      </c>
      <c r="F3558" s="212"/>
      <c r="G3558" s="213"/>
      <c r="H3558" s="144">
        <f t="shared" si="2960"/>
        <v>0</v>
      </c>
      <c r="I3558" s="212"/>
      <c r="J3558" s="213"/>
      <c r="K3558" s="144">
        <f t="shared" si="2961"/>
        <v>0</v>
      </c>
      <c r="L3558" s="212"/>
      <c r="M3558" s="214"/>
      <c r="N3558" s="215"/>
      <c r="O3558" s="212"/>
      <c r="P3558" s="215"/>
      <c r="Q3558" s="139">
        <f t="shared" si="2962"/>
        <v>0</v>
      </c>
      <c r="R3558" s="215"/>
      <c r="S3558" s="215"/>
      <c r="T3558" s="140">
        <f t="shared" si="2974"/>
        <v>0</v>
      </c>
      <c r="U3558" s="216"/>
      <c r="V3558" s="212"/>
      <c r="W3558" s="215"/>
      <c r="X3558" s="139">
        <f t="shared" si="2963"/>
        <v>0</v>
      </c>
      <c r="Y3558" s="215"/>
      <c r="Z3558" s="215"/>
      <c r="AA3558" s="140">
        <f t="shared" si="2975"/>
        <v>0</v>
      </c>
      <c r="AB3558" s="216"/>
      <c r="AC3558" s="212"/>
      <c r="AD3558" s="215"/>
      <c r="AE3558" s="139">
        <f t="shared" si="2964"/>
        <v>0</v>
      </c>
      <c r="AF3558" s="215"/>
      <c r="AG3558" s="215"/>
      <c r="AH3558" s="140">
        <f t="shared" si="2976"/>
        <v>0</v>
      </c>
      <c r="AJ3558" s="217"/>
      <c r="AK3558" s="218"/>
      <c r="AL3558" s="219"/>
      <c r="AM3558" s="218"/>
      <c r="AN3558" s="219"/>
      <c r="AO3558" s="218"/>
      <c r="AP3558" s="219"/>
      <c r="AQ3558" s="218"/>
      <c r="AR3558" s="219"/>
      <c r="AS3558" s="218"/>
      <c r="AT3558" s="219"/>
      <c r="AU3558" s="218"/>
      <c r="AV3558" s="114">
        <f t="shared" si="2966"/>
        <v>0</v>
      </c>
      <c r="AW3558" s="113">
        <f t="shared" si="2967"/>
        <v>0</v>
      </c>
      <c r="AX3558" s="210"/>
      <c r="AY3558" s="111">
        <f t="shared" si="2968"/>
        <v>0</v>
      </c>
      <c r="AZ3558" s="113">
        <f t="shared" si="2969"/>
        <v>0</v>
      </c>
      <c r="BA3558" s="114">
        <f t="shared" si="2970"/>
        <v>0</v>
      </c>
      <c r="BB3558" s="113">
        <f t="shared" si="2971"/>
        <v>0</v>
      </c>
      <c r="BC3558" s="113">
        <f t="shared" si="2972"/>
        <v>0</v>
      </c>
      <c r="BD3558" s="117">
        <f t="shared" si="2973"/>
        <v>0</v>
      </c>
    </row>
    <row r="3559" spans="2:56" x14ac:dyDescent="0.3">
      <c r="B3559" s="222" t="s">
        <v>121</v>
      </c>
      <c r="C3559" s="78">
        <f>SUM(C3560:C3564)</f>
        <v>0</v>
      </c>
      <c r="D3559" s="79">
        <f>SUM(D3560:D3564)</f>
        <v>0</v>
      </c>
      <c r="E3559" s="69">
        <f t="shared" si="2959"/>
        <v>0</v>
      </c>
      <c r="F3559" s="78">
        <f>SUM(F3560:F3564)</f>
        <v>0</v>
      </c>
      <c r="G3559" s="79">
        <f>SUM(G3560:G3564)</f>
        <v>0</v>
      </c>
      <c r="H3559" s="69">
        <f t="shared" si="2960"/>
        <v>0</v>
      </c>
      <c r="I3559" s="78">
        <f>SUM(I3560:I3564)</f>
        <v>0</v>
      </c>
      <c r="J3559" s="79">
        <f>SUM(J3560:J3564)</f>
        <v>0</v>
      </c>
      <c r="K3559" s="69">
        <f t="shared" si="2961"/>
        <v>0</v>
      </c>
      <c r="L3559" s="78">
        <f>SUM(L3560:L3564)</f>
        <v>0</v>
      </c>
      <c r="M3559" s="80">
        <f>SUM(M3560:M3564)</f>
        <v>0</v>
      </c>
      <c r="N3559" s="81">
        <f>SUM(N3560:N3564)</f>
        <v>0</v>
      </c>
      <c r="O3559" s="78">
        <f>SUM(O3560:O3564)</f>
        <v>0</v>
      </c>
      <c r="P3559" s="81">
        <f>SUM(P3560:P3564)</f>
        <v>0</v>
      </c>
      <c r="Q3559" s="148">
        <f t="shared" si="2962"/>
        <v>0</v>
      </c>
      <c r="R3559" s="81">
        <f>SUM(R3560:R3564)</f>
        <v>0</v>
      </c>
      <c r="S3559" s="81">
        <f>SUM(S3560:S3564)</f>
        <v>0</v>
      </c>
      <c r="T3559" s="149">
        <f t="shared" si="2974"/>
        <v>0</v>
      </c>
      <c r="U3559" s="216"/>
      <c r="V3559" s="78">
        <f>SUM(V3560:V3564)</f>
        <v>0</v>
      </c>
      <c r="W3559" s="81">
        <f>SUM(W3560:W3564)</f>
        <v>0</v>
      </c>
      <c r="X3559" s="148">
        <f t="shared" si="2963"/>
        <v>0</v>
      </c>
      <c r="Y3559" s="81">
        <f>SUM(Y3560:Y3564)</f>
        <v>0</v>
      </c>
      <c r="Z3559" s="81">
        <f>SUM(Z3560:Z3564)</f>
        <v>0</v>
      </c>
      <c r="AA3559" s="149">
        <f t="shared" si="2975"/>
        <v>0</v>
      </c>
      <c r="AB3559" s="216"/>
      <c r="AC3559" s="78">
        <f>SUM(AC3560:AC3564)</f>
        <v>0</v>
      </c>
      <c r="AD3559" s="81">
        <f>SUM(AD3560:AD3564)</f>
        <v>0</v>
      </c>
      <c r="AE3559" s="148">
        <f t="shared" si="2964"/>
        <v>0</v>
      </c>
      <c r="AF3559" s="81">
        <f>SUM(AF3560:AF3564)</f>
        <v>0</v>
      </c>
      <c r="AG3559" s="81">
        <f>SUM(AG3560:AG3564)</f>
        <v>0</v>
      </c>
      <c r="AH3559" s="149">
        <f t="shared" si="2976"/>
        <v>0</v>
      </c>
      <c r="AJ3559" s="79">
        <f t="shared" ref="AJ3559:AU3559" si="2979">SUM(AJ3560:AJ3564)</f>
        <v>0</v>
      </c>
      <c r="AK3559" s="80">
        <f t="shared" si="2979"/>
        <v>0</v>
      </c>
      <c r="AL3559" s="81">
        <f t="shared" si="2979"/>
        <v>0</v>
      </c>
      <c r="AM3559" s="80">
        <f t="shared" si="2979"/>
        <v>0</v>
      </c>
      <c r="AN3559" s="81">
        <f t="shared" si="2979"/>
        <v>0</v>
      </c>
      <c r="AO3559" s="80">
        <f t="shared" si="2979"/>
        <v>0</v>
      </c>
      <c r="AP3559" s="81">
        <f t="shared" si="2979"/>
        <v>0</v>
      </c>
      <c r="AQ3559" s="80">
        <f t="shared" si="2979"/>
        <v>0</v>
      </c>
      <c r="AR3559" s="81">
        <f t="shared" si="2979"/>
        <v>0</v>
      </c>
      <c r="AS3559" s="80">
        <f t="shared" si="2979"/>
        <v>0</v>
      </c>
      <c r="AT3559" s="81">
        <f t="shared" si="2979"/>
        <v>0</v>
      </c>
      <c r="AU3559" s="80">
        <f t="shared" si="2979"/>
        <v>0</v>
      </c>
      <c r="AV3559" s="81">
        <f t="shared" si="2966"/>
        <v>0</v>
      </c>
      <c r="AW3559" s="80">
        <f t="shared" si="2967"/>
        <v>0</v>
      </c>
      <c r="AX3559" s="210"/>
      <c r="AY3559" s="79">
        <f t="shared" si="2968"/>
        <v>0</v>
      </c>
      <c r="AZ3559" s="80">
        <f t="shared" si="2969"/>
        <v>0</v>
      </c>
      <c r="BA3559" s="81">
        <f t="shared" si="2970"/>
        <v>0</v>
      </c>
      <c r="BB3559" s="80">
        <f t="shared" si="2971"/>
        <v>0</v>
      </c>
      <c r="BC3559" s="80">
        <f t="shared" si="2972"/>
        <v>0</v>
      </c>
      <c r="BD3559" s="86">
        <f t="shared" si="2973"/>
        <v>0</v>
      </c>
    </row>
    <row r="3560" spans="2:56" x14ac:dyDescent="0.3">
      <c r="B3560" s="211" t="s">
        <v>122</v>
      </c>
      <c r="C3560" s="212"/>
      <c r="D3560" s="213"/>
      <c r="E3560" s="144">
        <f t="shared" si="2959"/>
        <v>0</v>
      </c>
      <c r="F3560" s="212"/>
      <c r="G3560" s="213"/>
      <c r="H3560" s="144">
        <f t="shared" si="2960"/>
        <v>0</v>
      </c>
      <c r="I3560" s="212"/>
      <c r="J3560" s="213"/>
      <c r="K3560" s="144">
        <f t="shared" si="2961"/>
        <v>0</v>
      </c>
      <c r="L3560" s="212"/>
      <c r="M3560" s="214"/>
      <c r="N3560" s="215"/>
      <c r="O3560" s="212"/>
      <c r="P3560" s="215"/>
      <c r="Q3560" s="139">
        <f t="shared" si="2962"/>
        <v>0</v>
      </c>
      <c r="R3560" s="215"/>
      <c r="S3560" s="215"/>
      <c r="T3560" s="140">
        <f t="shared" si="2974"/>
        <v>0</v>
      </c>
      <c r="U3560" s="216"/>
      <c r="V3560" s="212"/>
      <c r="W3560" s="215"/>
      <c r="X3560" s="139">
        <f t="shared" si="2963"/>
        <v>0</v>
      </c>
      <c r="Y3560" s="215"/>
      <c r="Z3560" s="215"/>
      <c r="AA3560" s="140">
        <f t="shared" si="2975"/>
        <v>0</v>
      </c>
      <c r="AB3560" s="216"/>
      <c r="AC3560" s="212"/>
      <c r="AD3560" s="215"/>
      <c r="AE3560" s="139">
        <f t="shared" si="2964"/>
        <v>0</v>
      </c>
      <c r="AF3560" s="215"/>
      <c r="AG3560" s="215"/>
      <c r="AH3560" s="140">
        <f t="shared" si="2976"/>
        <v>0</v>
      </c>
      <c r="AJ3560" s="217"/>
      <c r="AK3560" s="218"/>
      <c r="AL3560" s="219"/>
      <c r="AM3560" s="218"/>
      <c r="AN3560" s="219"/>
      <c r="AO3560" s="218"/>
      <c r="AP3560" s="219"/>
      <c r="AQ3560" s="218"/>
      <c r="AR3560" s="219"/>
      <c r="AS3560" s="218"/>
      <c r="AT3560" s="219"/>
      <c r="AU3560" s="218"/>
      <c r="AV3560" s="114">
        <f t="shared" si="2966"/>
        <v>0</v>
      </c>
      <c r="AW3560" s="113">
        <f t="shared" si="2967"/>
        <v>0</v>
      </c>
      <c r="AX3560" s="210"/>
      <c r="AY3560" s="111">
        <f t="shared" si="2968"/>
        <v>0</v>
      </c>
      <c r="AZ3560" s="113">
        <f t="shared" si="2969"/>
        <v>0</v>
      </c>
      <c r="BA3560" s="114">
        <f t="shared" si="2970"/>
        <v>0</v>
      </c>
      <c r="BB3560" s="113">
        <f t="shared" si="2971"/>
        <v>0</v>
      </c>
      <c r="BC3560" s="113">
        <f t="shared" si="2972"/>
        <v>0</v>
      </c>
      <c r="BD3560" s="117">
        <f t="shared" si="2973"/>
        <v>0</v>
      </c>
    </row>
    <row r="3561" spans="2:56" x14ac:dyDescent="0.3">
      <c r="B3561" s="211" t="s">
        <v>123</v>
      </c>
      <c r="C3561" s="212"/>
      <c r="D3561" s="213"/>
      <c r="E3561" s="144">
        <f t="shared" si="2959"/>
        <v>0</v>
      </c>
      <c r="F3561" s="212"/>
      <c r="G3561" s="213"/>
      <c r="H3561" s="144">
        <f t="shared" si="2960"/>
        <v>0</v>
      </c>
      <c r="I3561" s="212"/>
      <c r="J3561" s="213"/>
      <c r="K3561" s="144">
        <f t="shared" si="2961"/>
        <v>0</v>
      </c>
      <c r="L3561" s="212"/>
      <c r="M3561" s="214"/>
      <c r="N3561" s="215"/>
      <c r="O3561" s="212"/>
      <c r="P3561" s="215"/>
      <c r="Q3561" s="139">
        <f t="shared" si="2962"/>
        <v>0</v>
      </c>
      <c r="R3561" s="215"/>
      <c r="S3561" s="215"/>
      <c r="T3561" s="140">
        <f t="shared" si="2974"/>
        <v>0</v>
      </c>
      <c r="U3561" s="216"/>
      <c r="V3561" s="212"/>
      <c r="W3561" s="215"/>
      <c r="X3561" s="139">
        <f t="shared" si="2963"/>
        <v>0</v>
      </c>
      <c r="Y3561" s="215"/>
      <c r="Z3561" s="215"/>
      <c r="AA3561" s="140">
        <f t="shared" si="2975"/>
        <v>0</v>
      </c>
      <c r="AB3561" s="216"/>
      <c r="AC3561" s="212"/>
      <c r="AD3561" s="215"/>
      <c r="AE3561" s="139">
        <f t="shared" si="2964"/>
        <v>0</v>
      </c>
      <c r="AF3561" s="215"/>
      <c r="AG3561" s="215"/>
      <c r="AH3561" s="140">
        <f t="shared" si="2976"/>
        <v>0</v>
      </c>
      <c r="AJ3561" s="217"/>
      <c r="AK3561" s="218"/>
      <c r="AL3561" s="219"/>
      <c r="AM3561" s="218"/>
      <c r="AN3561" s="219"/>
      <c r="AO3561" s="218"/>
      <c r="AP3561" s="219"/>
      <c r="AQ3561" s="218"/>
      <c r="AR3561" s="219"/>
      <c r="AS3561" s="218"/>
      <c r="AT3561" s="219"/>
      <c r="AU3561" s="218"/>
      <c r="AV3561" s="114">
        <f t="shared" si="2966"/>
        <v>0</v>
      </c>
      <c r="AW3561" s="113">
        <f t="shared" si="2967"/>
        <v>0</v>
      </c>
      <c r="AX3561" s="210"/>
      <c r="AY3561" s="111">
        <f t="shared" si="2968"/>
        <v>0</v>
      </c>
      <c r="AZ3561" s="113">
        <f t="shared" si="2969"/>
        <v>0</v>
      </c>
      <c r="BA3561" s="114">
        <f t="shared" si="2970"/>
        <v>0</v>
      </c>
      <c r="BB3561" s="113">
        <f t="shared" si="2971"/>
        <v>0</v>
      </c>
      <c r="BC3561" s="113">
        <f t="shared" si="2972"/>
        <v>0</v>
      </c>
      <c r="BD3561" s="117">
        <f t="shared" si="2973"/>
        <v>0</v>
      </c>
    </row>
    <row r="3562" spans="2:56" x14ac:dyDescent="0.3">
      <c r="B3562" s="211" t="s">
        <v>124</v>
      </c>
      <c r="C3562" s="212"/>
      <c r="D3562" s="213"/>
      <c r="E3562" s="144">
        <f t="shared" si="2959"/>
        <v>0</v>
      </c>
      <c r="F3562" s="212"/>
      <c r="G3562" s="213"/>
      <c r="H3562" s="144">
        <f t="shared" si="2960"/>
        <v>0</v>
      </c>
      <c r="I3562" s="212"/>
      <c r="J3562" s="213"/>
      <c r="K3562" s="144">
        <f t="shared" si="2961"/>
        <v>0</v>
      </c>
      <c r="L3562" s="212"/>
      <c r="M3562" s="214"/>
      <c r="N3562" s="215"/>
      <c r="O3562" s="212"/>
      <c r="P3562" s="215"/>
      <c r="Q3562" s="139">
        <f t="shared" si="2962"/>
        <v>0</v>
      </c>
      <c r="R3562" s="215"/>
      <c r="S3562" s="215"/>
      <c r="T3562" s="140">
        <f t="shared" si="2974"/>
        <v>0</v>
      </c>
      <c r="U3562" s="216"/>
      <c r="V3562" s="212"/>
      <c r="W3562" s="215"/>
      <c r="X3562" s="139">
        <f t="shared" si="2963"/>
        <v>0</v>
      </c>
      <c r="Y3562" s="215"/>
      <c r="Z3562" s="215"/>
      <c r="AA3562" s="140">
        <f t="shared" si="2975"/>
        <v>0</v>
      </c>
      <c r="AB3562" s="216"/>
      <c r="AC3562" s="212"/>
      <c r="AD3562" s="215"/>
      <c r="AE3562" s="139">
        <f t="shared" si="2964"/>
        <v>0</v>
      </c>
      <c r="AF3562" s="215"/>
      <c r="AG3562" s="215"/>
      <c r="AH3562" s="140">
        <f t="shared" si="2976"/>
        <v>0</v>
      </c>
      <c r="AJ3562" s="217"/>
      <c r="AK3562" s="218"/>
      <c r="AL3562" s="219"/>
      <c r="AM3562" s="218"/>
      <c r="AN3562" s="219"/>
      <c r="AO3562" s="218"/>
      <c r="AP3562" s="219"/>
      <c r="AQ3562" s="218"/>
      <c r="AR3562" s="219"/>
      <c r="AS3562" s="218"/>
      <c r="AT3562" s="219"/>
      <c r="AU3562" s="218"/>
      <c r="AV3562" s="114">
        <f t="shared" si="2966"/>
        <v>0</v>
      </c>
      <c r="AW3562" s="113">
        <f t="shared" si="2967"/>
        <v>0</v>
      </c>
      <c r="AX3562" s="210"/>
      <c r="AY3562" s="111">
        <f t="shared" si="2968"/>
        <v>0</v>
      </c>
      <c r="AZ3562" s="113">
        <f t="shared" si="2969"/>
        <v>0</v>
      </c>
      <c r="BA3562" s="114">
        <f t="shared" si="2970"/>
        <v>0</v>
      </c>
      <c r="BB3562" s="113">
        <f t="shared" si="2971"/>
        <v>0</v>
      </c>
      <c r="BC3562" s="113">
        <f t="shared" si="2972"/>
        <v>0</v>
      </c>
      <c r="BD3562" s="117">
        <f t="shared" si="2973"/>
        <v>0</v>
      </c>
    </row>
    <row r="3563" spans="2:56" x14ac:dyDescent="0.3">
      <c r="B3563" s="211" t="s">
        <v>125</v>
      </c>
      <c r="C3563" s="212"/>
      <c r="D3563" s="213"/>
      <c r="E3563" s="144">
        <f t="shared" si="2959"/>
        <v>0</v>
      </c>
      <c r="F3563" s="212"/>
      <c r="G3563" s="213"/>
      <c r="H3563" s="144">
        <f t="shared" si="2960"/>
        <v>0</v>
      </c>
      <c r="I3563" s="212"/>
      <c r="J3563" s="213"/>
      <c r="K3563" s="144">
        <f t="shared" si="2961"/>
        <v>0</v>
      </c>
      <c r="L3563" s="212"/>
      <c r="M3563" s="214"/>
      <c r="N3563" s="215"/>
      <c r="O3563" s="212"/>
      <c r="P3563" s="215"/>
      <c r="Q3563" s="139">
        <f t="shared" si="2962"/>
        <v>0</v>
      </c>
      <c r="R3563" s="215"/>
      <c r="S3563" s="215"/>
      <c r="T3563" s="140">
        <f t="shared" si="2974"/>
        <v>0</v>
      </c>
      <c r="U3563" s="216"/>
      <c r="V3563" s="212"/>
      <c r="W3563" s="215"/>
      <c r="X3563" s="139">
        <f t="shared" si="2963"/>
        <v>0</v>
      </c>
      <c r="Y3563" s="215"/>
      <c r="Z3563" s="215"/>
      <c r="AA3563" s="140">
        <f t="shared" si="2975"/>
        <v>0</v>
      </c>
      <c r="AB3563" s="216"/>
      <c r="AC3563" s="212"/>
      <c r="AD3563" s="215"/>
      <c r="AE3563" s="139">
        <f t="shared" si="2964"/>
        <v>0</v>
      </c>
      <c r="AF3563" s="215"/>
      <c r="AG3563" s="215"/>
      <c r="AH3563" s="140">
        <f t="shared" si="2976"/>
        <v>0</v>
      </c>
      <c r="AJ3563" s="217"/>
      <c r="AK3563" s="218"/>
      <c r="AL3563" s="219"/>
      <c r="AM3563" s="218"/>
      <c r="AN3563" s="219"/>
      <c r="AO3563" s="218"/>
      <c r="AP3563" s="219"/>
      <c r="AQ3563" s="218"/>
      <c r="AR3563" s="219"/>
      <c r="AS3563" s="218"/>
      <c r="AT3563" s="219"/>
      <c r="AU3563" s="218"/>
      <c r="AV3563" s="114">
        <f t="shared" si="2966"/>
        <v>0</v>
      </c>
      <c r="AW3563" s="113">
        <f t="shared" si="2967"/>
        <v>0</v>
      </c>
      <c r="AX3563" s="210"/>
      <c r="AY3563" s="111">
        <f t="shared" si="2968"/>
        <v>0</v>
      </c>
      <c r="AZ3563" s="113">
        <f t="shared" si="2969"/>
        <v>0</v>
      </c>
      <c r="BA3563" s="114">
        <f t="shared" si="2970"/>
        <v>0</v>
      </c>
      <c r="BB3563" s="113">
        <f t="shared" si="2971"/>
        <v>0</v>
      </c>
      <c r="BC3563" s="113">
        <f t="shared" si="2972"/>
        <v>0</v>
      </c>
      <c r="BD3563" s="117">
        <f t="shared" si="2973"/>
        <v>0</v>
      </c>
    </row>
    <row r="3564" spans="2:56" x14ac:dyDescent="0.3">
      <c r="B3564" s="211" t="s">
        <v>126</v>
      </c>
      <c r="C3564" s="212"/>
      <c r="D3564" s="213"/>
      <c r="E3564" s="144">
        <f t="shared" si="2959"/>
        <v>0</v>
      </c>
      <c r="F3564" s="212"/>
      <c r="G3564" s="213"/>
      <c r="H3564" s="144">
        <f t="shared" si="2960"/>
        <v>0</v>
      </c>
      <c r="I3564" s="212"/>
      <c r="J3564" s="213"/>
      <c r="K3564" s="144">
        <f t="shared" si="2961"/>
        <v>0</v>
      </c>
      <c r="L3564" s="212"/>
      <c r="M3564" s="214"/>
      <c r="N3564" s="215"/>
      <c r="O3564" s="212"/>
      <c r="P3564" s="215"/>
      <c r="Q3564" s="139">
        <f t="shared" si="2962"/>
        <v>0</v>
      </c>
      <c r="R3564" s="215"/>
      <c r="S3564" s="215"/>
      <c r="T3564" s="140">
        <f t="shared" si="2974"/>
        <v>0</v>
      </c>
      <c r="U3564" s="216"/>
      <c r="V3564" s="212"/>
      <c r="W3564" s="215"/>
      <c r="X3564" s="139">
        <f t="shared" si="2963"/>
        <v>0</v>
      </c>
      <c r="Y3564" s="215"/>
      <c r="Z3564" s="215"/>
      <c r="AA3564" s="140">
        <f t="shared" si="2975"/>
        <v>0</v>
      </c>
      <c r="AB3564" s="216"/>
      <c r="AC3564" s="212"/>
      <c r="AD3564" s="215"/>
      <c r="AE3564" s="139">
        <f t="shared" si="2964"/>
        <v>0</v>
      </c>
      <c r="AF3564" s="215"/>
      <c r="AG3564" s="215"/>
      <c r="AH3564" s="140">
        <f t="shared" si="2976"/>
        <v>0</v>
      </c>
      <c r="AJ3564" s="217"/>
      <c r="AK3564" s="218"/>
      <c r="AL3564" s="219"/>
      <c r="AM3564" s="218"/>
      <c r="AN3564" s="219"/>
      <c r="AO3564" s="218"/>
      <c r="AP3564" s="219"/>
      <c r="AQ3564" s="218"/>
      <c r="AR3564" s="219"/>
      <c r="AS3564" s="218"/>
      <c r="AT3564" s="219"/>
      <c r="AU3564" s="218"/>
      <c r="AV3564" s="114">
        <f t="shared" si="2966"/>
        <v>0</v>
      </c>
      <c r="AW3564" s="113">
        <f t="shared" si="2967"/>
        <v>0</v>
      </c>
      <c r="AX3564" s="210"/>
      <c r="AY3564" s="111">
        <f t="shared" si="2968"/>
        <v>0</v>
      </c>
      <c r="AZ3564" s="113">
        <f t="shared" si="2969"/>
        <v>0</v>
      </c>
      <c r="BA3564" s="114">
        <f t="shared" si="2970"/>
        <v>0</v>
      </c>
      <c r="BB3564" s="113">
        <f t="shared" si="2971"/>
        <v>0</v>
      </c>
      <c r="BC3564" s="113">
        <f t="shared" si="2972"/>
        <v>0</v>
      </c>
      <c r="BD3564" s="117">
        <f t="shared" si="2973"/>
        <v>0</v>
      </c>
    </row>
    <row r="3565" spans="2:56" x14ac:dyDescent="0.3">
      <c r="B3565" s="222" t="s">
        <v>127</v>
      </c>
      <c r="C3565" s="78">
        <f>SUM(C3566)</f>
        <v>0</v>
      </c>
      <c r="D3565" s="79">
        <f>SUM(D3566)</f>
        <v>0</v>
      </c>
      <c r="E3565" s="69">
        <f t="shared" si="2959"/>
        <v>0</v>
      </c>
      <c r="F3565" s="78">
        <f>SUM(F3566)</f>
        <v>0</v>
      </c>
      <c r="G3565" s="79">
        <f>SUM(G3566)</f>
        <v>0</v>
      </c>
      <c r="H3565" s="69">
        <f t="shared" si="2960"/>
        <v>0</v>
      </c>
      <c r="I3565" s="78">
        <f>SUM(I3566)</f>
        <v>0</v>
      </c>
      <c r="J3565" s="79">
        <f>SUM(J3566)</f>
        <v>0</v>
      </c>
      <c r="K3565" s="69">
        <f t="shared" si="2961"/>
        <v>0</v>
      </c>
      <c r="L3565" s="78">
        <f>SUM(L3566)</f>
        <v>0</v>
      </c>
      <c r="M3565" s="80">
        <f>SUM(M3566)</f>
        <v>0</v>
      </c>
      <c r="N3565" s="81">
        <f>SUM(N3566)</f>
        <v>0</v>
      </c>
      <c r="O3565" s="78">
        <f>SUM(O3566)</f>
        <v>0</v>
      </c>
      <c r="P3565" s="81">
        <f>SUM(P3566)</f>
        <v>0</v>
      </c>
      <c r="Q3565" s="148">
        <f t="shared" si="2962"/>
        <v>0</v>
      </c>
      <c r="R3565" s="81">
        <f>SUM(R3566)</f>
        <v>0</v>
      </c>
      <c r="S3565" s="81">
        <f>SUM(S3566)</f>
        <v>0</v>
      </c>
      <c r="T3565" s="149">
        <f t="shared" si="2974"/>
        <v>0</v>
      </c>
      <c r="U3565" s="216"/>
      <c r="V3565" s="78">
        <f>SUM(V3566)</f>
        <v>0</v>
      </c>
      <c r="W3565" s="81">
        <f>SUM(W3566)</f>
        <v>0</v>
      </c>
      <c r="X3565" s="148">
        <f t="shared" si="2963"/>
        <v>0</v>
      </c>
      <c r="Y3565" s="81">
        <f>SUM(Y3566)</f>
        <v>0</v>
      </c>
      <c r="Z3565" s="81">
        <f>SUM(Z3566)</f>
        <v>0</v>
      </c>
      <c r="AA3565" s="149">
        <f t="shared" si="2975"/>
        <v>0</v>
      </c>
      <c r="AB3565" s="216"/>
      <c r="AC3565" s="78">
        <f>SUM(AC3566)</f>
        <v>0</v>
      </c>
      <c r="AD3565" s="81">
        <f>SUM(AD3566)</f>
        <v>0</v>
      </c>
      <c r="AE3565" s="148">
        <f t="shared" si="2964"/>
        <v>0</v>
      </c>
      <c r="AF3565" s="81">
        <f>SUM(AF3566)</f>
        <v>0</v>
      </c>
      <c r="AG3565" s="81">
        <f>SUM(AG3566)</f>
        <v>0</v>
      </c>
      <c r="AH3565" s="149">
        <f t="shared" si="2976"/>
        <v>0</v>
      </c>
      <c r="AJ3565" s="79">
        <f t="shared" ref="AJ3565:AU3565" si="2980">SUM(AJ3566)</f>
        <v>0</v>
      </c>
      <c r="AK3565" s="80">
        <f t="shared" si="2980"/>
        <v>0</v>
      </c>
      <c r="AL3565" s="81">
        <f t="shared" si="2980"/>
        <v>0</v>
      </c>
      <c r="AM3565" s="80">
        <f t="shared" si="2980"/>
        <v>0</v>
      </c>
      <c r="AN3565" s="81">
        <f t="shared" si="2980"/>
        <v>0</v>
      </c>
      <c r="AO3565" s="80">
        <f t="shared" si="2980"/>
        <v>0</v>
      </c>
      <c r="AP3565" s="81">
        <f t="shared" si="2980"/>
        <v>0</v>
      </c>
      <c r="AQ3565" s="80">
        <f t="shared" si="2980"/>
        <v>0</v>
      </c>
      <c r="AR3565" s="81">
        <f t="shared" si="2980"/>
        <v>0</v>
      </c>
      <c r="AS3565" s="80">
        <f t="shared" si="2980"/>
        <v>0</v>
      </c>
      <c r="AT3565" s="81">
        <f t="shared" si="2980"/>
        <v>0</v>
      </c>
      <c r="AU3565" s="80">
        <f t="shared" si="2980"/>
        <v>0</v>
      </c>
      <c r="AV3565" s="81">
        <f t="shared" si="2966"/>
        <v>0</v>
      </c>
      <c r="AW3565" s="80">
        <f t="shared" si="2967"/>
        <v>0</v>
      </c>
      <c r="AX3565" s="210"/>
      <c r="AY3565" s="79">
        <f t="shared" si="2968"/>
        <v>0</v>
      </c>
      <c r="AZ3565" s="80">
        <f t="shared" si="2969"/>
        <v>0</v>
      </c>
      <c r="BA3565" s="81">
        <f t="shared" si="2970"/>
        <v>0</v>
      </c>
      <c r="BB3565" s="80">
        <f t="shared" si="2971"/>
        <v>0</v>
      </c>
      <c r="BC3565" s="80">
        <f t="shared" si="2972"/>
        <v>0</v>
      </c>
      <c r="BD3565" s="86">
        <f t="shared" si="2973"/>
        <v>0</v>
      </c>
    </row>
    <row r="3566" spans="2:56" x14ac:dyDescent="0.3">
      <c r="B3566" s="211" t="s">
        <v>105</v>
      </c>
      <c r="C3566" s="212"/>
      <c r="D3566" s="213"/>
      <c r="E3566" s="144">
        <f t="shared" si="2959"/>
        <v>0</v>
      </c>
      <c r="F3566" s="212"/>
      <c r="G3566" s="213"/>
      <c r="H3566" s="144">
        <f t="shared" si="2960"/>
        <v>0</v>
      </c>
      <c r="I3566" s="212"/>
      <c r="J3566" s="213"/>
      <c r="K3566" s="144">
        <f t="shared" si="2961"/>
        <v>0</v>
      </c>
      <c r="L3566" s="212"/>
      <c r="M3566" s="214"/>
      <c r="N3566" s="215"/>
      <c r="O3566" s="212"/>
      <c r="P3566" s="215"/>
      <c r="Q3566" s="139">
        <f t="shared" si="2962"/>
        <v>0</v>
      </c>
      <c r="R3566" s="215"/>
      <c r="S3566" s="215"/>
      <c r="T3566" s="140">
        <f t="shared" si="2974"/>
        <v>0</v>
      </c>
      <c r="U3566" s="216"/>
      <c r="V3566" s="212"/>
      <c r="W3566" s="215"/>
      <c r="X3566" s="139">
        <f t="shared" si="2963"/>
        <v>0</v>
      </c>
      <c r="Y3566" s="215"/>
      <c r="Z3566" s="215"/>
      <c r="AA3566" s="140">
        <f t="shared" si="2975"/>
        <v>0</v>
      </c>
      <c r="AB3566" s="216"/>
      <c r="AC3566" s="212"/>
      <c r="AD3566" s="215"/>
      <c r="AE3566" s="139">
        <f t="shared" si="2964"/>
        <v>0</v>
      </c>
      <c r="AF3566" s="215"/>
      <c r="AG3566" s="215"/>
      <c r="AH3566" s="140">
        <f t="shared" si="2976"/>
        <v>0</v>
      </c>
      <c r="AJ3566" s="217"/>
      <c r="AK3566" s="218"/>
      <c r="AL3566" s="219"/>
      <c r="AM3566" s="218"/>
      <c r="AN3566" s="219"/>
      <c r="AO3566" s="218"/>
      <c r="AP3566" s="219"/>
      <c r="AQ3566" s="218"/>
      <c r="AR3566" s="219"/>
      <c r="AS3566" s="218"/>
      <c r="AT3566" s="219"/>
      <c r="AU3566" s="218"/>
      <c r="AV3566" s="114">
        <f t="shared" si="2966"/>
        <v>0</v>
      </c>
      <c r="AW3566" s="113">
        <f t="shared" si="2967"/>
        <v>0</v>
      </c>
      <c r="AX3566" s="210"/>
      <c r="AY3566" s="111">
        <f t="shared" si="2968"/>
        <v>0</v>
      </c>
      <c r="AZ3566" s="113">
        <f t="shared" si="2969"/>
        <v>0</v>
      </c>
      <c r="BA3566" s="114">
        <f t="shared" si="2970"/>
        <v>0</v>
      </c>
      <c r="BB3566" s="113">
        <f t="shared" si="2971"/>
        <v>0</v>
      </c>
      <c r="BC3566" s="113">
        <f t="shared" si="2972"/>
        <v>0</v>
      </c>
      <c r="BD3566" s="117">
        <f t="shared" si="2973"/>
        <v>0</v>
      </c>
    </row>
    <row r="3567" spans="2:56" x14ac:dyDescent="0.3">
      <c r="B3567" s="222" t="s">
        <v>128</v>
      </c>
      <c r="C3567" s="78">
        <f>SUM(C3568)</f>
        <v>0</v>
      </c>
      <c r="D3567" s="79">
        <f>SUM(D3568)</f>
        <v>0</v>
      </c>
      <c r="E3567" s="69">
        <f t="shared" si="2959"/>
        <v>0</v>
      </c>
      <c r="F3567" s="78">
        <f>SUM(F3568)</f>
        <v>0</v>
      </c>
      <c r="G3567" s="79">
        <f>SUM(G3568)</f>
        <v>0</v>
      </c>
      <c r="H3567" s="69">
        <f t="shared" si="2960"/>
        <v>0</v>
      </c>
      <c r="I3567" s="78">
        <f>SUM(I3568)</f>
        <v>0</v>
      </c>
      <c r="J3567" s="79">
        <f>SUM(J3568)</f>
        <v>0</v>
      </c>
      <c r="K3567" s="69">
        <f t="shared" si="2961"/>
        <v>0</v>
      </c>
      <c r="L3567" s="78">
        <f>SUM(L3568)</f>
        <v>0</v>
      </c>
      <c r="M3567" s="80">
        <f>SUM(M3568)</f>
        <v>0</v>
      </c>
      <c r="N3567" s="81">
        <f>SUM(N3568)</f>
        <v>0</v>
      </c>
      <c r="O3567" s="78">
        <f>SUM(O3568)</f>
        <v>0</v>
      </c>
      <c r="P3567" s="81">
        <f>SUM(P3568)</f>
        <v>0</v>
      </c>
      <c r="Q3567" s="148">
        <f t="shared" si="2962"/>
        <v>0</v>
      </c>
      <c r="R3567" s="81">
        <f>SUM(R3568)</f>
        <v>0</v>
      </c>
      <c r="S3567" s="81">
        <f>SUM(S3568)</f>
        <v>0</v>
      </c>
      <c r="T3567" s="149">
        <f t="shared" si="2974"/>
        <v>0</v>
      </c>
      <c r="U3567" s="216"/>
      <c r="V3567" s="78">
        <f>SUM(V3568)</f>
        <v>0</v>
      </c>
      <c r="W3567" s="81">
        <f>SUM(W3568)</f>
        <v>0</v>
      </c>
      <c r="X3567" s="148">
        <f t="shared" si="2963"/>
        <v>0</v>
      </c>
      <c r="Y3567" s="81">
        <f>SUM(Y3568)</f>
        <v>0</v>
      </c>
      <c r="Z3567" s="81">
        <f>SUM(Z3568)</f>
        <v>0</v>
      </c>
      <c r="AA3567" s="149">
        <f t="shared" si="2975"/>
        <v>0</v>
      </c>
      <c r="AB3567" s="216"/>
      <c r="AC3567" s="78">
        <f>SUM(AC3568)</f>
        <v>0</v>
      </c>
      <c r="AD3567" s="81">
        <f>SUM(AD3568)</f>
        <v>0</v>
      </c>
      <c r="AE3567" s="148">
        <f t="shared" si="2964"/>
        <v>0</v>
      </c>
      <c r="AF3567" s="81">
        <f>SUM(AF3568)</f>
        <v>0</v>
      </c>
      <c r="AG3567" s="81">
        <f>SUM(AG3568)</f>
        <v>0</v>
      </c>
      <c r="AH3567" s="149">
        <f t="shared" si="2976"/>
        <v>0</v>
      </c>
      <c r="AJ3567" s="79">
        <f t="shared" ref="AJ3567:AU3567" si="2981">SUM(AJ3568)</f>
        <v>0</v>
      </c>
      <c r="AK3567" s="80">
        <f t="shared" si="2981"/>
        <v>0</v>
      </c>
      <c r="AL3567" s="81">
        <f t="shared" si="2981"/>
        <v>0</v>
      </c>
      <c r="AM3567" s="80">
        <f t="shared" si="2981"/>
        <v>0</v>
      </c>
      <c r="AN3567" s="81">
        <f t="shared" si="2981"/>
        <v>0</v>
      </c>
      <c r="AO3567" s="80">
        <f t="shared" si="2981"/>
        <v>0</v>
      </c>
      <c r="AP3567" s="81">
        <f t="shared" si="2981"/>
        <v>0</v>
      </c>
      <c r="AQ3567" s="80">
        <f t="shared" si="2981"/>
        <v>0</v>
      </c>
      <c r="AR3567" s="81">
        <f t="shared" si="2981"/>
        <v>0</v>
      </c>
      <c r="AS3567" s="80">
        <f t="shared" si="2981"/>
        <v>0</v>
      </c>
      <c r="AT3567" s="81">
        <f t="shared" si="2981"/>
        <v>0</v>
      </c>
      <c r="AU3567" s="80">
        <f t="shared" si="2981"/>
        <v>0</v>
      </c>
      <c r="AV3567" s="81">
        <f t="shared" si="2966"/>
        <v>0</v>
      </c>
      <c r="AW3567" s="80">
        <f t="shared" si="2967"/>
        <v>0</v>
      </c>
      <c r="AX3567" s="210"/>
      <c r="AY3567" s="79">
        <f t="shared" si="2968"/>
        <v>0</v>
      </c>
      <c r="AZ3567" s="80">
        <f t="shared" si="2969"/>
        <v>0</v>
      </c>
      <c r="BA3567" s="81">
        <f t="shared" si="2970"/>
        <v>0</v>
      </c>
      <c r="BB3567" s="80">
        <f t="shared" si="2971"/>
        <v>0</v>
      </c>
      <c r="BC3567" s="80">
        <f t="shared" si="2972"/>
        <v>0</v>
      </c>
      <c r="BD3567" s="86">
        <f t="shared" si="2973"/>
        <v>0</v>
      </c>
    </row>
    <row r="3568" spans="2:56" x14ac:dyDescent="0.3">
      <c r="B3568" s="211" t="s">
        <v>105</v>
      </c>
      <c r="C3568" s="212"/>
      <c r="D3568" s="213"/>
      <c r="E3568" s="144">
        <f t="shared" si="2959"/>
        <v>0</v>
      </c>
      <c r="F3568" s="212"/>
      <c r="G3568" s="213"/>
      <c r="H3568" s="144">
        <f t="shared" si="2960"/>
        <v>0</v>
      </c>
      <c r="I3568" s="212"/>
      <c r="J3568" s="213"/>
      <c r="K3568" s="144">
        <f t="shared" si="2961"/>
        <v>0</v>
      </c>
      <c r="L3568" s="212"/>
      <c r="M3568" s="214"/>
      <c r="N3568" s="215"/>
      <c r="O3568" s="212"/>
      <c r="P3568" s="215"/>
      <c r="Q3568" s="139">
        <f t="shared" si="2962"/>
        <v>0</v>
      </c>
      <c r="R3568" s="215"/>
      <c r="S3568" s="215"/>
      <c r="T3568" s="140">
        <f t="shared" si="2974"/>
        <v>0</v>
      </c>
      <c r="U3568" s="216"/>
      <c r="V3568" s="212"/>
      <c r="W3568" s="215"/>
      <c r="X3568" s="139">
        <f t="shared" si="2963"/>
        <v>0</v>
      </c>
      <c r="Y3568" s="215"/>
      <c r="Z3568" s="215"/>
      <c r="AA3568" s="140">
        <f t="shared" si="2975"/>
        <v>0</v>
      </c>
      <c r="AB3568" s="216"/>
      <c r="AC3568" s="212"/>
      <c r="AD3568" s="215"/>
      <c r="AE3568" s="139">
        <f t="shared" si="2964"/>
        <v>0</v>
      </c>
      <c r="AF3568" s="215"/>
      <c r="AG3568" s="215"/>
      <c r="AH3568" s="140">
        <f t="shared" si="2976"/>
        <v>0</v>
      </c>
      <c r="AJ3568" s="217"/>
      <c r="AK3568" s="218"/>
      <c r="AL3568" s="219"/>
      <c r="AM3568" s="218"/>
      <c r="AN3568" s="219"/>
      <c r="AO3568" s="218"/>
      <c r="AP3568" s="219"/>
      <c r="AQ3568" s="218"/>
      <c r="AR3568" s="219"/>
      <c r="AS3568" s="218"/>
      <c r="AT3568" s="219"/>
      <c r="AU3568" s="218"/>
      <c r="AV3568" s="114">
        <f t="shared" si="2966"/>
        <v>0</v>
      </c>
      <c r="AW3568" s="113">
        <f t="shared" si="2967"/>
        <v>0</v>
      </c>
      <c r="AX3568" s="210"/>
      <c r="AY3568" s="111">
        <f t="shared" si="2968"/>
        <v>0</v>
      </c>
      <c r="AZ3568" s="113">
        <f t="shared" si="2969"/>
        <v>0</v>
      </c>
      <c r="BA3568" s="114">
        <f t="shared" si="2970"/>
        <v>0</v>
      </c>
      <c r="BB3568" s="113">
        <f t="shared" si="2971"/>
        <v>0</v>
      </c>
      <c r="BC3568" s="113">
        <f t="shared" si="2972"/>
        <v>0</v>
      </c>
      <c r="BD3568" s="117">
        <f t="shared" si="2973"/>
        <v>0</v>
      </c>
    </row>
    <row r="3569" spans="2:56" x14ac:dyDescent="0.3">
      <c r="B3569" s="222" t="s">
        <v>129</v>
      </c>
      <c r="C3569" s="78">
        <f>SUM(C3570)</f>
        <v>0</v>
      </c>
      <c r="D3569" s="79">
        <f>SUM(D3570)</f>
        <v>0</v>
      </c>
      <c r="E3569" s="69">
        <f t="shared" si="2959"/>
        <v>0</v>
      </c>
      <c r="F3569" s="78">
        <f>SUM(F3570)</f>
        <v>0</v>
      </c>
      <c r="G3569" s="79">
        <f>SUM(G3570)</f>
        <v>0</v>
      </c>
      <c r="H3569" s="69">
        <f t="shared" si="2960"/>
        <v>0</v>
      </c>
      <c r="I3569" s="78">
        <f>SUM(I3570)</f>
        <v>0</v>
      </c>
      <c r="J3569" s="79">
        <f>SUM(J3570)</f>
        <v>0</v>
      </c>
      <c r="K3569" s="69">
        <f t="shared" si="2961"/>
        <v>0</v>
      </c>
      <c r="L3569" s="78">
        <f>SUM(L3570)</f>
        <v>0</v>
      </c>
      <c r="M3569" s="80">
        <f>SUM(M3570)</f>
        <v>0</v>
      </c>
      <c r="N3569" s="81">
        <f>SUM(N3570)</f>
        <v>0</v>
      </c>
      <c r="O3569" s="78">
        <f>SUM(O3570)</f>
        <v>0</v>
      </c>
      <c r="P3569" s="81">
        <f>SUM(P3570)</f>
        <v>0</v>
      </c>
      <c r="Q3569" s="148">
        <f t="shared" si="2962"/>
        <v>0</v>
      </c>
      <c r="R3569" s="81">
        <f>SUM(R3570)</f>
        <v>0</v>
      </c>
      <c r="S3569" s="81">
        <f>SUM(S3570)</f>
        <v>0</v>
      </c>
      <c r="T3569" s="149">
        <f t="shared" si="2974"/>
        <v>0</v>
      </c>
      <c r="U3569" s="216"/>
      <c r="V3569" s="78">
        <f>SUM(V3570)</f>
        <v>0</v>
      </c>
      <c r="W3569" s="81">
        <f>SUM(W3570)</f>
        <v>0</v>
      </c>
      <c r="X3569" s="148">
        <f t="shared" si="2963"/>
        <v>0</v>
      </c>
      <c r="Y3569" s="81">
        <f>SUM(Y3570)</f>
        <v>0</v>
      </c>
      <c r="Z3569" s="81">
        <f>SUM(Z3570)</f>
        <v>0</v>
      </c>
      <c r="AA3569" s="149">
        <f t="shared" si="2975"/>
        <v>0</v>
      </c>
      <c r="AB3569" s="216"/>
      <c r="AC3569" s="78">
        <f>SUM(AC3570)</f>
        <v>0</v>
      </c>
      <c r="AD3569" s="81">
        <f>SUM(AD3570)</f>
        <v>0</v>
      </c>
      <c r="AE3569" s="148">
        <f t="shared" si="2964"/>
        <v>0</v>
      </c>
      <c r="AF3569" s="81">
        <f>SUM(AF3570)</f>
        <v>0</v>
      </c>
      <c r="AG3569" s="81">
        <f>SUM(AG3570)</f>
        <v>0</v>
      </c>
      <c r="AH3569" s="149">
        <f t="shared" si="2976"/>
        <v>0</v>
      </c>
      <c r="AJ3569" s="79">
        <f t="shared" ref="AJ3569:AU3569" si="2982">SUM(AJ3570)</f>
        <v>0</v>
      </c>
      <c r="AK3569" s="80">
        <f t="shared" si="2982"/>
        <v>0</v>
      </c>
      <c r="AL3569" s="81">
        <f t="shared" si="2982"/>
        <v>0</v>
      </c>
      <c r="AM3569" s="80">
        <f t="shared" si="2982"/>
        <v>0</v>
      </c>
      <c r="AN3569" s="81">
        <f t="shared" si="2982"/>
        <v>0</v>
      </c>
      <c r="AO3569" s="80">
        <f t="shared" si="2982"/>
        <v>0</v>
      </c>
      <c r="AP3569" s="81">
        <f t="shared" si="2982"/>
        <v>0</v>
      </c>
      <c r="AQ3569" s="80">
        <f t="shared" si="2982"/>
        <v>0</v>
      </c>
      <c r="AR3569" s="81">
        <f t="shared" si="2982"/>
        <v>0</v>
      </c>
      <c r="AS3569" s="80">
        <f t="shared" si="2982"/>
        <v>0</v>
      </c>
      <c r="AT3569" s="81">
        <f t="shared" si="2982"/>
        <v>0</v>
      </c>
      <c r="AU3569" s="80">
        <f t="shared" si="2982"/>
        <v>0</v>
      </c>
      <c r="AV3569" s="81">
        <f t="shared" si="2966"/>
        <v>0</v>
      </c>
      <c r="AW3569" s="80">
        <f t="shared" si="2967"/>
        <v>0</v>
      </c>
      <c r="AX3569" s="210"/>
      <c r="AY3569" s="79">
        <f t="shared" si="2968"/>
        <v>0</v>
      </c>
      <c r="AZ3569" s="80">
        <f t="shared" si="2969"/>
        <v>0</v>
      </c>
      <c r="BA3569" s="81">
        <f t="shared" si="2970"/>
        <v>0</v>
      </c>
      <c r="BB3569" s="80">
        <f t="shared" si="2971"/>
        <v>0</v>
      </c>
      <c r="BC3569" s="80">
        <f t="shared" si="2972"/>
        <v>0</v>
      </c>
      <c r="BD3569" s="86">
        <f t="shared" si="2973"/>
        <v>0</v>
      </c>
    </row>
    <row r="3570" spans="2:56" x14ac:dyDescent="0.3">
      <c r="B3570" s="211" t="s">
        <v>105</v>
      </c>
      <c r="C3570" s="212"/>
      <c r="D3570" s="213"/>
      <c r="E3570" s="144">
        <f t="shared" si="2959"/>
        <v>0</v>
      </c>
      <c r="F3570" s="212"/>
      <c r="G3570" s="213"/>
      <c r="H3570" s="144">
        <f t="shared" si="2960"/>
        <v>0</v>
      </c>
      <c r="I3570" s="212"/>
      <c r="J3570" s="213"/>
      <c r="K3570" s="144">
        <f t="shared" si="2961"/>
        <v>0</v>
      </c>
      <c r="L3570" s="212"/>
      <c r="M3570" s="214"/>
      <c r="N3570" s="215"/>
      <c r="O3570" s="212"/>
      <c r="P3570" s="215"/>
      <c r="Q3570" s="139">
        <f t="shared" si="2962"/>
        <v>0</v>
      </c>
      <c r="R3570" s="215"/>
      <c r="S3570" s="215"/>
      <c r="T3570" s="140">
        <f t="shared" si="2974"/>
        <v>0</v>
      </c>
      <c r="U3570" s="216"/>
      <c r="V3570" s="212"/>
      <c r="W3570" s="215"/>
      <c r="X3570" s="139">
        <f t="shared" si="2963"/>
        <v>0</v>
      </c>
      <c r="Y3570" s="215"/>
      <c r="Z3570" s="215"/>
      <c r="AA3570" s="140">
        <f t="shared" si="2975"/>
        <v>0</v>
      </c>
      <c r="AB3570" s="216"/>
      <c r="AC3570" s="212"/>
      <c r="AD3570" s="215"/>
      <c r="AE3570" s="139">
        <f t="shared" si="2964"/>
        <v>0</v>
      </c>
      <c r="AF3570" s="215"/>
      <c r="AG3570" s="215"/>
      <c r="AH3570" s="140">
        <f t="shared" si="2976"/>
        <v>0</v>
      </c>
      <c r="AJ3570" s="217"/>
      <c r="AK3570" s="218"/>
      <c r="AL3570" s="219"/>
      <c r="AM3570" s="218"/>
      <c r="AN3570" s="219"/>
      <c r="AO3570" s="218"/>
      <c r="AP3570" s="219"/>
      <c r="AQ3570" s="218"/>
      <c r="AR3570" s="219"/>
      <c r="AS3570" s="218"/>
      <c r="AT3570" s="219"/>
      <c r="AU3570" s="218"/>
      <c r="AV3570" s="114">
        <f t="shared" si="2966"/>
        <v>0</v>
      </c>
      <c r="AW3570" s="113">
        <f t="shared" si="2967"/>
        <v>0</v>
      </c>
      <c r="AX3570" s="210"/>
      <c r="AY3570" s="111">
        <f t="shared" si="2968"/>
        <v>0</v>
      </c>
      <c r="AZ3570" s="113">
        <f t="shared" si="2969"/>
        <v>0</v>
      </c>
      <c r="BA3570" s="114">
        <f t="shared" si="2970"/>
        <v>0</v>
      </c>
      <c r="BB3570" s="113">
        <f t="shared" si="2971"/>
        <v>0</v>
      </c>
      <c r="BC3570" s="113">
        <f t="shared" si="2972"/>
        <v>0</v>
      </c>
      <c r="BD3570" s="117">
        <f t="shared" si="2973"/>
        <v>0</v>
      </c>
    </row>
    <row r="3571" spans="2:56" x14ac:dyDescent="0.3">
      <c r="B3571" s="222" t="s">
        <v>130</v>
      </c>
      <c r="C3571" s="78">
        <f>SUM(C3572)</f>
        <v>0</v>
      </c>
      <c r="D3571" s="79">
        <f>SUM(D3572)</f>
        <v>0</v>
      </c>
      <c r="E3571" s="69">
        <f t="shared" si="2959"/>
        <v>0</v>
      </c>
      <c r="F3571" s="78">
        <f>SUM(F3572)</f>
        <v>0</v>
      </c>
      <c r="G3571" s="79">
        <f>SUM(G3572)</f>
        <v>0</v>
      </c>
      <c r="H3571" s="69">
        <f t="shared" si="2960"/>
        <v>0</v>
      </c>
      <c r="I3571" s="78">
        <f>SUM(I3572)</f>
        <v>0</v>
      </c>
      <c r="J3571" s="79">
        <f>SUM(J3572)</f>
        <v>0</v>
      </c>
      <c r="K3571" s="69">
        <f t="shared" si="2961"/>
        <v>0</v>
      </c>
      <c r="L3571" s="78">
        <f>SUM(L3572)</f>
        <v>0</v>
      </c>
      <c r="M3571" s="80">
        <f>SUM(M3572)</f>
        <v>0</v>
      </c>
      <c r="N3571" s="81">
        <f>SUM(N3572)</f>
        <v>0</v>
      </c>
      <c r="O3571" s="78">
        <f>SUM(O3572)</f>
        <v>0</v>
      </c>
      <c r="P3571" s="81">
        <f>SUM(P3572)</f>
        <v>0</v>
      </c>
      <c r="Q3571" s="148">
        <f t="shared" si="2962"/>
        <v>0</v>
      </c>
      <c r="R3571" s="81">
        <f>SUM(R3572)</f>
        <v>0</v>
      </c>
      <c r="S3571" s="81">
        <f>SUM(S3572)</f>
        <v>0</v>
      </c>
      <c r="T3571" s="149">
        <f t="shared" si="2974"/>
        <v>0</v>
      </c>
      <c r="U3571" s="216"/>
      <c r="V3571" s="78">
        <f>SUM(V3572)</f>
        <v>0</v>
      </c>
      <c r="W3571" s="81">
        <f>SUM(W3572)</f>
        <v>0</v>
      </c>
      <c r="X3571" s="148">
        <f t="shared" si="2963"/>
        <v>0</v>
      </c>
      <c r="Y3571" s="81">
        <f>SUM(Y3572)</f>
        <v>0</v>
      </c>
      <c r="Z3571" s="81">
        <f>SUM(Z3572)</f>
        <v>0</v>
      </c>
      <c r="AA3571" s="149">
        <f t="shared" si="2975"/>
        <v>0</v>
      </c>
      <c r="AB3571" s="216"/>
      <c r="AC3571" s="78">
        <f>SUM(AC3572)</f>
        <v>0</v>
      </c>
      <c r="AD3571" s="81">
        <f>SUM(AD3572)</f>
        <v>0</v>
      </c>
      <c r="AE3571" s="148">
        <f t="shared" si="2964"/>
        <v>0</v>
      </c>
      <c r="AF3571" s="81">
        <f>SUM(AF3572)</f>
        <v>0</v>
      </c>
      <c r="AG3571" s="81">
        <f>SUM(AG3572)</f>
        <v>0</v>
      </c>
      <c r="AH3571" s="149">
        <f t="shared" si="2976"/>
        <v>0</v>
      </c>
      <c r="AJ3571" s="79">
        <f t="shared" ref="AJ3571:AU3571" si="2983">SUM(AJ3572)</f>
        <v>0</v>
      </c>
      <c r="AK3571" s="80">
        <f t="shared" si="2983"/>
        <v>0</v>
      </c>
      <c r="AL3571" s="81">
        <f t="shared" si="2983"/>
        <v>0</v>
      </c>
      <c r="AM3571" s="80">
        <f t="shared" si="2983"/>
        <v>0</v>
      </c>
      <c r="AN3571" s="81">
        <f t="shared" si="2983"/>
        <v>0</v>
      </c>
      <c r="AO3571" s="80">
        <f t="shared" si="2983"/>
        <v>0</v>
      </c>
      <c r="AP3571" s="81">
        <f t="shared" si="2983"/>
        <v>0</v>
      </c>
      <c r="AQ3571" s="80">
        <f t="shared" si="2983"/>
        <v>0</v>
      </c>
      <c r="AR3571" s="81">
        <f t="shared" si="2983"/>
        <v>0</v>
      </c>
      <c r="AS3571" s="80">
        <f t="shared" si="2983"/>
        <v>0</v>
      </c>
      <c r="AT3571" s="81">
        <f t="shared" si="2983"/>
        <v>0</v>
      </c>
      <c r="AU3571" s="80">
        <f t="shared" si="2983"/>
        <v>0</v>
      </c>
      <c r="AV3571" s="81">
        <f t="shared" si="2966"/>
        <v>0</v>
      </c>
      <c r="AW3571" s="80">
        <f t="shared" si="2967"/>
        <v>0</v>
      </c>
      <c r="AX3571" s="210"/>
      <c r="AY3571" s="79">
        <f t="shared" si="2968"/>
        <v>0</v>
      </c>
      <c r="AZ3571" s="80">
        <f t="shared" si="2969"/>
        <v>0</v>
      </c>
      <c r="BA3571" s="81">
        <f t="shared" si="2970"/>
        <v>0</v>
      </c>
      <c r="BB3571" s="80">
        <f t="shared" si="2971"/>
        <v>0</v>
      </c>
      <c r="BC3571" s="80">
        <f t="shared" si="2972"/>
        <v>0</v>
      </c>
      <c r="BD3571" s="86">
        <f t="shared" si="2973"/>
        <v>0</v>
      </c>
    </row>
    <row r="3572" spans="2:56" x14ac:dyDescent="0.3">
      <c r="B3572" s="211" t="s">
        <v>105</v>
      </c>
      <c r="C3572" s="212"/>
      <c r="D3572" s="213"/>
      <c r="E3572" s="144">
        <f t="shared" si="2959"/>
        <v>0</v>
      </c>
      <c r="F3572" s="212"/>
      <c r="G3572" s="213"/>
      <c r="H3572" s="144">
        <f t="shared" si="2960"/>
        <v>0</v>
      </c>
      <c r="I3572" s="212"/>
      <c r="J3572" s="213"/>
      <c r="K3572" s="144">
        <f t="shared" si="2961"/>
        <v>0</v>
      </c>
      <c r="L3572" s="212"/>
      <c r="M3572" s="214"/>
      <c r="N3572" s="215"/>
      <c r="O3572" s="212"/>
      <c r="P3572" s="215"/>
      <c r="Q3572" s="139">
        <f t="shared" si="2962"/>
        <v>0</v>
      </c>
      <c r="R3572" s="215"/>
      <c r="S3572" s="215"/>
      <c r="T3572" s="140">
        <f t="shared" si="2974"/>
        <v>0</v>
      </c>
      <c r="U3572" s="216"/>
      <c r="V3572" s="212"/>
      <c r="W3572" s="215"/>
      <c r="X3572" s="139">
        <f t="shared" si="2963"/>
        <v>0</v>
      </c>
      <c r="Y3572" s="215"/>
      <c r="Z3572" s="215"/>
      <c r="AA3572" s="140">
        <f t="shared" si="2975"/>
        <v>0</v>
      </c>
      <c r="AB3572" s="216"/>
      <c r="AC3572" s="212"/>
      <c r="AD3572" s="215"/>
      <c r="AE3572" s="139">
        <f t="shared" si="2964"/>
        <v>0</v>
      </c>
      <c r="AF3572" s="215"/>
      <c r="AG3572" s="215"/>
      <c r="AH3572" s="140">
        <f t="shared" si="2976"/>
        <v>0</v>
      </c>
      <c r="AJ3572" s="217"/>
      <c r="AK3572" s="218"/>
      <c r="AL3572" s="219"/>
      <c r="AM3572" s="218"/>
      <c r="AN3572" s="219"/>
      <c r="AO3572" s="218"/>
      <c r="AP3572" s="219"/>
      <c r="AQ3572" s="218"/>
      <c r="AR3572" s="219"/>
      <c r="AS3572" s="218"/>
      <c r="AT3572" s="219"/>
      <c r="AU3572" s="218"/>
      <c r="AV3572" s="114">
        <f t="shared" si="2966"/>
        <v>0</v>
      </c>
      <c r="AW3572" s="113">
        <f t="shared" si="2967"/>
        <v>0</v>
      </c>
      <c r="AX3572" s="210"/>
      <c r="AY3572" s="111">
        <f t="shared" si="2968"/>
        <v>0</v>
      </c>
      <c r="AZ3572" s="113">
        <f t="shared" si="2969"/>
        <v>0</v>
      </c>
      <c r="BA3572" s="114">
        <f t="shared" si="2970"/>
        <v>0</v>
      </c>
      <c r="BB3572" s="113">
        <f t="shared" si="2971"/>
        <v>0</v>
      </c>
      <c r="BC3572" s="113">
        <f t="shared" si="2972"/>
        <v>0</v>
      </c>
      <c r="BD3572" s="117">
        <f t="shared" si="2973"/>
        <v>0</v>
      </c>
    </row>
    <row r="3573" spans="2:56" x14ac:dyDescent="0.3">
      <c r="B3573" s="222" t="s">
        <v>131</v>
      </c>
      <c r="C3573" s="78">
        <f>SUM(C3574)</f>
        <v>0</v>
      </c>
      <c r="D3573" s="79">
        <f>SUM(D3574)</f>
        <v>0</v>
      </c>
      <c r="E3573" s="69">
        <f t="shared" si="2959"/>
        <v>0</v>
      </c>
      <c r="F3573" s="78">
        <f>SUM(F3574)</f>
        <v>0</v>
      </c>
      <c r="G3573" s="79">
        <f>SUM(G3574)</f>
        <v>0</v>
      </c>
      <c r="H3573" s="69">
        <f t="shared" si="2960"/>
        <v>0</v>
      </c>
      <c r="I3573" s="78">
        <f>SUM(I3574)</f>
        <v>0</v>
      </c>
      <c r="J3573" s="79">
        <f>SUM(J3574)</f>
        <v>0</v>
      </c>
      <c r="K3573" s="69">
        <f t="shared" si="2961"/>
        <v>0</v>
      </c>
      <c r="L3573" s="78">
        <f>SUM(L3574)</f>
        <v>0</v>
      </c>
      <c r="M3573" s="80">
        <f>SUM(M3574)</f>
        <v>0</v>
      </c>
      <c r="N3573" s="81">
        <f>SUM(N3574)</f>
        <v>0</v>
      </c>
      <c r="O3573" s="78">
        <f>SUM(O3574)</f>
        <v>0</v>
      </c>
      <c r="P3573" s="81">
        <f>SUM(P3574)</f>
        <v>0</v>
      </c>
      <c r="Q3573" s="148">
        <f t="shared" si="2962"/>
        <v>0</v>
      </c>
      <c r="R3573" s="81">
        <f>SUM(R3574)</f>
        <v>0</v>
      </c>
      <c r="S3573" s="81">
        <f>SUM(S3574)</f>
        <v>0</v>
      </c>
      <c r="T3573" s="149">
        <f t="shared" si="2974"/>
        <v>0</v>
      </c>
      <c r="U3573" s="216"/>
      <c r="V3573" s="78">
        <f>SUM(V3574)</f>
        <v>0</v>
      </c>
      <c r="W3573" s="81">
        <f>SUM(W3574)</f>
        <v>0</v>
      </c>
      <c r="X3573" s="148">
        <f t="shared" si="2963"/>
        <v>0</v>
      </c>
      <c r="Y3573" s="81">
        <f>SUM(Y3574)</f>
        <v>0</v>
      </c>
      <c r="Z3573" s="81">
        <f>SUM(Z3574)</f>
        <v>0</v>
      </c>
      <c r="AA3573" s="149">
        <f t="shared" si="2975"/>
        <v>0</v>
      </c>
      <c r="AB3573" s="216"/>
      <c r="AC3573" s="78">
        <f>SUM(AC3574)</f>
        <v>0</v>
      </c>
      <c r="AD3573" s="81">
        <f>SUM(AD3574)</f>
        <v>0</v>
      </c>
      <c r="AE3573" s="148">
        <f t="shared" si="2964"/>
        <v>0</v>
      </c>
      <c r="AF3573" s="81">
        <f>SUM(AF3574)</f>
        <v>0</v>
      </c>
      <c r="AG3573" s="81">
        <f>SUM(AG3574)</f>
        <v>0</v>
      </c>
      <c r="AH3573" s="149">
        <f t="shared" si="2976"/>
        <v>0</v>
      </c>
      <c r="AJ3573" s="79">
        <f t="shared" ref="AJ3573:AU3573" si="2984">SUM(AJ3574)</f>
        <v>0</v>
      </c>
      <c r="AK3573" s="80">
        <f t="shared" si="2984"/>
        <v>0</v>
      </c>
      <c r="AL3573" s="81">
        <f t="shared" si="2984"/>
        <v>0</v>
      </c>
      <c r="AM3573" s="80">
        <f t="shared" si="2984"/>
        <v>0</v>
      </c>
      <c r="AN3573" s="81">
        <f t="shared" si="2984"/>
        <v>0</v>
      </c>
      <c r="AO3573" s="80">
        <f t="shared" si="2984"/>
        <v>0</v>
      </c>
      <c r="AP3573" s="81">
        <f t="shared" si="2984"/>
        <v>0</v>
      </c>
      <c r="AQ3573" s="80">
        <f t="shared" si="2984"/>
        <v>0</v>
      </c>
      <c r="AR3573" s="81">
        <f t="shared" si="2984"/>
        <v>0</v>
      </c>
      <c r="AS3573" s="80">
        <f t="shared" si="2984"/>
        <v>0</v>
      </c>
      <c r="AT3573" s="81">
        <f t="shared" si="2984"/>
        <v>0</v>
      </c>
      <c r="AU3573" s="80">
        <f t="shared" si="2984"/>
        <v>0</v>
      </c>
      <c r="AV3573" s="81">
        <f t="shared" si="2966"/>
        <v>0</v>
      </c>
      <c r="AW3573" s="80">
        <f t="shared" si="2967"/>
        <v>0</v>
      </c>
      <c r="AX3573" s="210"/>
      <c r="AY3573" s="79">
        <f t="shared" si="2968"/>
        <v>0</v>
      </c>
      <c r="AZ3573" s="80">
        <f t="shared" si="2969"/>
        <v>0</v>
      </c>
      <c r="BA3573" s="81">
        <f t="shared" si="2970"/>
        <v>0</v>
      </c>
      <c r="BB3573" s="80">
        <f t="shared" si="2971"/>
        <v>0</v>
      </c>
      <c r="BC3573" s="80">
        <f t="shared" si="2972"/>
        <v>0</v>
      </c>
      <c r="BD3573" s="86">
        <f t="shared" si="2973"/>
        <v>0</v>
      </c>
    </row>
    <row r="3574" spans="2:56" x14ac:dyDescent="0.3">
      <c r="B3574" s="211" t="s">
        <v>105</v>
      </c>
      <c r="C3574" s="212"/>
      <c r="D3574" s="213"/>
      <c r="E3574" s="144">
        <f t="shared" si="2959"/>
        <v>0</v>
      </c>
      <c r="F3574" s="212"/>
      <c r="G3574" s="213"/>
      <c r="H3574" s="144">
        <f t="shared" si="2960"/>
        <v>0</v>
      </c>
      <c r="I3574" s="212"/>
      <c r="J3574" s="213"/>
      <c r="K3574" s="144">
        <f t="shared" si="2961"/>
        <v>0</v>
      </c>
      <c r="L3574" s="212"/>
      <c r="M3574" s="214"/>
      <c r="N3574" s="215"/>
      <c r="O3574" s="212"/>
      <c r="P3574" s="215"/>
      <c r="Q3574" s="139">
        <f t="shared" si="2962"/>
        <v>0</v>
      </c>
      <c r="R3574" s="215"/>
      <c r="S3574" s="215"/>
      <c r="T3574" s="140">
        <f t="shared" si="2974"/>
        <v>0</v>
      </c>
      <c r="U3574" s="216"/>
      <c r="V3574" s="212"/>
      <c r="W3574" s="215"/>
      <c r="X3574" s="139">
        <f t="shared" si="2963"/>
        <v>0</v>
      </c>
      <c r="Y3574" s="215"/>
      <c r="Z3574" s="215"/>
      <c r="AA3574" s="140">
        <f t="shared" si="2975"/>
        <v>0</v>
      </c>
      <c r="AB3574" s="216"/>
      <c r="AC3574" s="212"/>
      <c r="AD3574" s="215"/>
      <c r="AE3574" s="139">
        <f t="shared" si="2964"/>
        <v>0</v>
      </c>
      <c r="AF3574" s="215"/>
      <c r="AG3574" s="215"/>
      <c r="AH3574" s="140">
        <f t="shared" si="2976"/>
        <v>0</v>
      </c>
      <c r="AJ3574" s="217"/>
      <c r="AK3574" s="218"/>
      <c r="AL3574" s="219"/>
      <c r="AM3574" s="218"/>
      <c r="AN3574" s="219"/>
      <c r="AO3574" s="218"/>
      <c r="AP3574" s="219"/>
      <c r="AQ3574" s="218"/>
      <c r="AR3574" s="219"/>
      <c r="AS3574" s="218"/>
      <c r="AT3574" s="219"/>
      <c r="AU3574" s="218"/>
      <c r="AV3574" s="114">
        <f t="shared" si="2966"/>
        <v>0</v>
      </c>
      <c r="AW3574" s="113">
        <f t="shared" si="2967"/>
        <v>0</v>
      </c>
      <c r="AX3574" s="210"/>
      <c r="AY3574" s="111">
        <f t="shared" si="2968"/>
        <v>0</v>
      </c>
      <c r="AZ3574" s="113">
        <f t="shared" si="2969"/>
        <v>0</v>
      </c>
      <c r="BA3574" s="114">
        <f t="shared" si="2970"/>
        <v>0</v>
      </c>
      <c r="BB3574" s="113">
        <f t="shared" si="2971"/>
        <v>0</v>
      </c>
      <c r="BC3574" s="113">
        <f t="shared" si="2972"/>
        <v>0</v>
      </c>
      <c r="BD3574" s="117">
        <f t="shared" si="2973"/>
        <v>0</v>
      </c>
    </row>
    <row r="3575" spans="2:56" x14ac:dyDescent="0.3">
      <c r="B3575" s="222" t="s">
        <v>132</v>
      </c>
      <c r="C3575" s="78">
        <f>SUM(C3576)</f>
        <v>0</v>
      </c>
      <c r="D3575" s="79">
        <f>SUM(D3576)</f>
        <v>0</v>
      </c>
      <c r="E3575" s="69">
        <f t="shared" si="2959"/>
        <v>0</v>
      </c>
      <c r="F3575" s="78">
        <f>SUM(F3576)</f>
        <v>0</v>
      </c>
      <c r="G3575" s="79">
        <f>SUM(G3576)</f>
        <v>0</v>
      </c>
      <c r="H3575" s="69">
        <f t="shared" si="2960"/>
        <v>0</v>
      </c>
      <c r="I3575" s="78">
        <f>SUM(I3576)</f>
        <v>0</v>
      </c>
      <c r="J3575" s="79">
        <f>SUM(J3576)</f>
        <v>0</v>
      </c>
      <c r="K3575" s="69">
        <f t="shared" si="2961"/>
        <v>0</v>
      </c>
      <c r="L3575" s="78">
        <f>SUM(L3576)</f>
        <v>0</v>
      </c>
      <c r="M3575" s="80">
        <f>SUM(M3576)</f>
        <v>0</v>
      </c>
      <c r="N3575" s="81">
        <f>SUM(N3576)</f>
        <v>0</v>
      </c>
      <c r="O3575" s="78">
        <f>SUM(O3576)</f>
        <v>0</v>
      </c>
      <c r="P3575" s="81">
        <f>SUM(P3576)</f>
        <v>0</v>
      </c>
      <c r="Q3575" s="148">
        <f t="shared" si="2962"/>
        <v>0</v>
      </c>
      <c r="R3575" s="81">
        <f>SUM(R3576)</f>
        <v>0</v>
      </c>
      <c r="S3575" s="81">
        <f>SUM(S3576)</f>
        <v>0</v>
      </c>
      <c r="T3575" s="149">
        <f t="shared" si="2974"/>
        <v>0</v>
      </c>
      <c r="U3575" s="216"/>
      <c r="V3575" s="78">
        <f>SUM(V3576)</f>
        <v>0</v>
      </c>
      <c r="W3575" s="81">
        <f>SUM(W3576)</f>
        <v>0</v>
      </c>
      <c r="X3575" s="148">
        <f t="shared" si="2963"/>
        <v>0</v>
      </c>
      <c r="Y3575" s="81">
        <f>SUM(Y3576)</f>
        <v>0</v>
      </c>
      <c r="Z3575" s="81">
        <f>SUM(Z3576)</f>
        <v>0</v>
      </c>
      <c r="AA3575" s="149">
        <f t="shared" si="2975"/>
        <v>0</v>
      </c>
      <c r="AB3575" s="216"/>
      <c r="AC3575" s="78">
        <f>SUM(AC3576)</f>
        <v>0</v>
      </c>
      <c r="AD3575" s="81">
        <f>SUM(AD3576)</f>
        <v>0</v>
      </c>
      <c r="AE3575" s="148">
        <f t="shared" si="2964"/>
        <v>0</v>
      </c>
      <c r="AF3575" s="81">
        <f>SUM(AF3576)</f>
        <v>0</v>
      </c>
      <c r="AG3575" s="81">
        <f>SUM(AG3576)</f>
        <v>0</v>
      </c>
      <c r="AH3575" s="149">
        <f t="shared" si="2976"/>
        <v>0</v>
      </c>
      <c r="AJ3575" s="79">
        <f t="shared" ref="AJ3575:AU3575" si="2985">SUM(AJ3576)</f>
        <v>0</v>
      </c>
      <c r="AK3575" s="80">
        <f t="shared" si="2985"/>
        <v>0</v>
      </c>
      <c r="AL3575" s="81">
        <f t="shared" si="2985"/>
        <v>0</v>
      </c>
      <c r="AM3575" s="80">
        <f t="shared" si="2985"/>
        <v>0</v>
      </c>
      <c r="AN3575" s="81">
        <f t="shared" si="2985"/>
        <v>0</v>
      </c>
      <c r="AO3575" s="80">
        <f t="shared" si="2985"/>
        <v>0</v>
      </c>
      <c r="AP3575" s="81">
        <f t="shared" si="2985"/>
        <v>0</v>
      </c>
      <c r="AQ3575" s="80">
        <f t="shared" si="2985"/>
        <v>0</v>
      </c>
      <c r="AR3575" s="81">
        <f t="shared" si="2985"/>
        <v>0</v>
      </c>
      <c r="AS3575" s="80">
        <f t="shared" si="2985"/>
        <v>0</v>
      </c>
      <c r="AT3575" s="81">
        <f t="shared" si="2985"/>
        <v>0</v>
      </c>
      <c r="AU3575" s="80">
        <f t="shared" si="2985"/>
        <v>0</v>
      </c>
      <c r="AV3575" s="81">
        <f t="shared" si="2966"/>
        <v>0</v>
      </c>
      <c r="AW3575" s="80">
        <f t="shared" si="2967"/>
        <v>0</v>
      </c>
      <c r="AX3575" s="210"/>
      <c r="AY3575" s="79">
        <f t="shared" si="2968"/>
        <v>0</v>
      </c>
      <c r="AZ3575" s="80">
        <f t="shared" si="2969"/>
        <v>0</v>
      </c>
      <c r="BA3575" s="81">
        <f t="shared" si="2970"/>
        <v>0</v>
      </c>
      <c r="BB3575" s="80">
        <f t="shared" si="2971"/>
        <v>0</v>
      </c>
      <c r="BC3575" s="80">
        <f t="shared" si="2972"/>
        <v>0</v>
      </c>
      <c r="BD3575" s="86">
        <f t="shared" si="2973"/>
        <v>0</v>
      </c>
    </row>
    <row r="3576" spans="2:56" x14ac:dyDescent="0.3">
      <c r="B3576" s="211" t="s">
        <v>105</v>
      </c>
      <c r="C3576" s="212"/>
      <c r="D3576" s="213"/>
      <c r="E3576" s="144">
        <f t="shared" si="2959"/>
        <v>0</v>
      </c>
      <c r="F3576" s="212"/>
      <c r="G3576" s="213"/>
      <c r="H3576" s="144">
        <f t="shared" si="2960"/>
        <v>0</v>
      </c>
      <c r="I3576" s="212"/>
      <c r="J3576" s="213"/>
      <c r="K3576" s="144">
        <f t="shared" si="2961"/>
        <v>0</v>
      </c>
      <c r="L3576" s="212"/>
      <c r="M3576" s="214"/>
      <c r="N3576" s="215"/>
      <c r="O3576" s="212"/>
      <c r="P3576" s="215"/>
      <c r="Q3576" s="139">
        <f t="shared" si="2962"/>
        <v>0</v>
      </c>
      <c r="R3576" s="215"/>
      <c r="S3576" s="215"/>
      <c r="T3576" s="140">
        <f t="shared" si="2974"/>
        <v>0</v>
      </c>
      <c r="U3576" s="216"/>
      <c r="V3576" s="212"/>
      <c r="W3576" s="215"/>
      <c r="X3576" s="139">
        <f t="shared" si="2963"/>
        <v>0</v>
      </c>
      <c r="Y3576" s="215"/>
      <c r="Z3576" s="215"/>
      <c r="AA3576" s="140">
        <f t="shared" si="2975"/>
        <v>0</v>
      </c>
      <c r="AB3576" s="216"/>
      <c r="AC3576" s="212"/>
      <c r="AD3576" s="215"/>
      <c r="AE3576" s="139">
        <f t="shared" si="2964"/>
        <v>0</v>
      </c>
      <c r="AF3576" s="215"/>
      <c r="AG3576" s="215"/>
      <c r="AH3576" s="140">
        <f t="shared" si="2976"/>
        <v>0</v>
      </c>
      <c r="AJ3576" s="217"/>
      <c r="AK3576" s="218"/>
      <c r="AL3576" s="219"/>
      <c r="AM3576" s="218"/>
      <c r="AN3576" s="219"/>
      <c r="AO3576" s="218"/>
      <c r="AP3576" s="219"/>
      <c r="AQ3576" s="218"/>
      <c r="AR3576" s="219"/>
      <c r="AS3576" s="218"/>
      <c r="AT3576" s="219"/>
      <c r="AU3576" s="218"/>
      <c r="AV3576" s="114">
        <f t="shared" si="2966"/>
        <v>0</v>
      </c>
      <c r="AW3576" s="113">
        <f t="shared" si="2967"/>
        <v>0</v>
      </c>
      <c r="AX3576" s="210"/>
      <c r="AY3576" s="111">
        <f t="shared" si="2968"/>
        <v>0</v>
      </c>
      <c r="AZ3576" s="113">
        <f t="shared" si="2969"/>
        <v>0</v>
      </c>
      <c r="BA3576" s="114">
        <f t="shared" si="2970"/>
        <v>0</v>
      </c>
      <c r="BB3576" s="113">
        <f t="shared" si="2971"/>
        <v>0</v>
      </c>
      <c r="BC3576" s="113">
        <f t="shared" si="2972"/>
        <v>0</v>
      </c>
      <c r="BD3576" s="117">
        <f t="shared" si="2973"/>
        <v>0</v>
      </c>
    </row>
    <row r="3577" spans="2:56" x14ac:dyDescent="0.3">
      <c r="B3577" s="222" t="s">
        <v>133</v>
      </c>
      <c r="C3577" s="78">
        <f>SUM(C3578)</f>
        <v>0</v>
      </c>
      <c r="D3577" s="79">
        <f>SUM(D3578)</f>
        <v>0</v>
      </c>
      <c r="E3577" s="69">
        <f t="shared" si="2959"/>
        <v>0</v>
      </c>
      <c r="F3577" s="78">
        <f>SUM(F3578)</f>
        <v>0</v>
      </c>
      <c r="G3577" s="79">
        <f>SUM(G3578)</f>
        <v>0</v>
      </c>
      <c r="H3577" s="69">
        <f t="shared" si="2960"/>
        <v>0</v>
      </c>
      <c r="I3577" s="78">
        <f>SUM(I3578)</f>
        <v>0</v>
      </c>
      <c r="J3577" s="79">
        <f>SUM(J3578)</f>
        <v>0</v>
      </c>
      <c r="K3577" s="69">
        <f t="shared" si="2961"/>
        <v>0</v>
      </c>
      <c r="L3577" s="78">
        <f>SUM(L3578)</f>
        <v>0</v>
      </c>
      <c r="M3577" s="80">
        <f>SUM(M3578)</f>
        <v>0</v>
      </c>
      <c r="N3577" s="81">
        <f>SUM(N3578)</f>
        <v>0</v>
      </c>
      <c r="O3577" s="78">
        <f>SUM(O3578)</f>
        <v>0</v>
      </c>
      <c r="P3577" s="81">
        <f>SUM(P3578)</f>
        <v>0</v>
      </c>
      <c r="Q3577" s="148">
        <f t="shared" si="2962"/>
        <v>0</v>
      </c>
      <c r="R3577" s="81">
        <f>SUM(R3578)</f>
        <v>0</v>
      </c>
      <c r="S3577" s="81">
        <f>SUM(S3578)</f>
        <v>0</v>
      </c>
      <c r="T3577" s="149">
        <f t="shared" si="2974"/>
        <v>0</v>
      </c>
      <c r="U3577" s="216"/>
      <c r="V3577" s="78">
        <f>SUM(V3578)</f>
        <v>0</v>
      </c>
      <c r="W3577" s="81">
        <f>SUM(W3578)</f>
        <v>0</v>
      </c>
      <c r="X3577" s="148">
        <f t="shared" si="2963"/>
        <v>0</v>
      </c>
      <c r="Y3577" s="81">
        <f>SUM(Y3578)</f>
        <v>0</v>
      </c>
      <c r="Z3577" s="81">
        <f>SUM(Z3578)</f>
        <v>0</v>
      </c>
      <c r="AA3577" s="149">
        <f t="shared" si="2975"/>
        <v>0</v>
      </c>
      <c r="AB3577" s="216"/>
      <c r="AC3577" s="78">
        <f>SUM(AC3578)</f>
        <v>0</v>
      </c>
      <c r="AD3577" s="81">
        <f>SUM(AD3578)</f>
        <v>0</v>
      </c>
      <c r="AE3577" s="148">
        <f t="shared" si="2964"/>
        <v>0</v>
      </c>
      <c r="AF3577" s="81">
        <f>SUM(AF3578)</f>
        <v>0</v>
      </c>
      <c r="AG3577" s="81">
        <f>SUM(AG3578)</f>
        <v>0</v>
      </c>
      <c r="AH3577" s="149">
        <f t="shared" si="2976"/>
        <v>0</v>
      </c>
      <c r="AJ3577" s="79">
        <f t="shared" ref="AJ3577:AU3577" si="2986">SUM(AJ3578)</f>
        <v>0</v>
      </c>
      <c r="AK3577" s="80">
        <f t="shared" si="2986"/>
        <v>0</v>
      </c>
      <c r="AL3577" s="81">
        <f t="shared" si="2986"/>
        <v>0</v>
      </c>
      <c r="AM3577" s="80">
        <f t="shared" si="2986"/>
        <v>0</v>
      </c>
      <c r="AN3577" s="81">
        <f t="shared" si="2986"/>
        <v>0</v>
      </c>
      <c r="AO3577" s="80">
        <f t="shared" si="2986"/>
        <v>0</v>
      </c>
      <c r="AP3577" s="81">
        <f t="shared" si="2986"/>
        <v>0</v>
      </c>
      <c r="AQ3577" s="80">
        <f t="shared" si="2986"/>
        <v>0</v>
      </c>
      <c r="AR3577" s="81">
        <f t="shared" si="2986"/>
        <v>0</v>
      </c>
      <c r="AS3577" s="80">
        <f t="shared" si="2986"/>
        <v>0</v>
      </c>
      <c r="AT3577" s="81">
        <f t="shared" si="2986"/>
        <v>0</v>
      </c>
      <c r="AU3577" s="80">
        <f t="shared" si="2986"/>
        <v>0</v>
      </c>
      <c r="AV3577" s="81">
        <f t="shared" si="2966"/>
        <v>0</v>
      </c>
      <c r="AW3577" s="80">
        <f t="shared" si="2967"/>
        <v>0</v>
      </c>
      <c r="AX3577" s="210"/>
      <c r="AY3577" s="79">
        <f t="shared" si="2968"/>
        <v>0</v>
      </c>
      <c r="AZ3577" s="80">
        <f t="shared" si="2969"/>
        <v>0</v>
      </c>
      <c r="BA3577" s="81">
        <f t="shared" si="2970"/>
        <v>0</v>
      </c>
      <c r="BB3577" s="80">
        <f t="shared" si="2971"/>
        <v>0</v>
      </c>
      <c r="BC3577" s="80">
        <f t="shared" si="2972"/>
        <v>0</v>
      </c>
      <c r="BD3577" s="86">
        <f t="shared" si="2973"/>
        <v>0</v>
      </c>
    </row>
    <row r="3578" spans="2:56" x14ac:dyDescent="0.3">
      <c r="B3578" s="211" t="s">
        <v>105</v>
      </c>
      <c r="C3578" s="212"/>
      <c r="D3578" s="213"/>
      <c r="E3578" s="144">
        <f t="shared" si="2959"/>
        <v>0</v>
      </c>
      <c r="F3578" s="212"/>
      <c r="G3578" s="213"/>
      <c r="H3578" s="144">
        <f t="shared" si="2960"/>
        <v>0</v>
      </c>
      <c r="I3578" s="212"/>
      <c r="J3578" s="213"/>
      <c r="K3578" s="144">
        <f t="shared" si="2961"/>
        <v>0</v>
      </c>
      <c r="L3578" s="212"/>
      <c r="M3578" s="214"/>
      <c r="N3578" s="215"/>
      <c r="O3578" s="212"/>
      <c r="P3578" s="215"/>
      <c r="Q3578" s="139">
        <f t="shared" si="2962"/>
        <v>0</v>
      </c>
      <c r="R3578" s="215"/>
      <c r="S3578" s="215"/>
      <c r="T3578" s="140">
        <f t="shared" si="2974"/>
        <v>0</v>
      </c>
      <c r="U3578" s="216"/>
      <c r="V3578" s="212"/>
      <c r="W3578" s="215"/>
      <c r="X3578" s="139">
        <f t="shared" si="2963"/>
        <v>0</v>
      </c>
      <c r="Y3578" s="215"/>
      <c r="Z3578" s="215"/>
      <c r="AA3578" s="140">
        <f t="shared" si="2975"/>
        <v>0</v>
      </c>
      <c r="AB3578" s="216"/>
      <c r="AC3578" s="212"/>
      <c r="AD3578" s="215"/>
      <c r="AE3578" s="139">
        <f t="shared" si="2964"/>
        <v>0</v>
      </c>
      <c r="AF3578" s="215"/>
      <c r="AG3578" s="215"/>
      <c r="AH3578" s="140">
        <f t="shared" si="2976"/>
        <v>0</v>
      </c>
      <c r="AJ3578" s="217"/>
      <c r="AK3578" s="218"/>
      <c r="AL3578" s="219"/>
      <c r="AM3578" s="218"/>
      <c r="AN3578" s="219"/>
      <c r="AO3578" s="218"/>
      <c r="AP3578" s="219"/>
      <c r="AQ3578" s="218"/>
      <c r="AR3578" s="219"/>
      <c r="AS3578" s="218"/>
      <c r="AT3578" s="219"/>
      <c r="AU3578" s="218"/>
      <c r="AV3578" s="114">
        <f t="shared" si="2966"/>
        <v>0</v>
      </c>
      <c r="AW3578" s="113">
        <f t="shared" si="2967"/>
        <v>0</v>
      </c>
      <c r="AX3578" s="210"/>
      <c r="AY3578" s="111">
        <f t="shared" si="2968"/>
        <v>0</v>
      </c>
      <c r="AZ3578" s="113">
        <f t="shared" si="2969"/>
        <v>0</v>
      </c>
      <c r="BA3578" s="114">
        <f t="shared" si="2970"/>
        <v>0</v>
      </c>
      <c r="BB3578" s="113">
        <f t="shared" si="2971"/>
        <v>0</v>
      </c>
      <c r="BC3578" s="113">
        <f t="shared" si="2972"/>
        <v>0</v>
      </c>
      <c r="BD3578" s="117">
        <f t="shared" si="2973"/>
        <v>0</v>
      </c>
    </row>
    <row r="3579" spans="2:56" x14ac:dyDescent="0.3">
      <c r="B3579" s="222" t="s">
        <v>134</v>
      </c>
      <c r="C3579" s="78">
        <f>SUM(C3580)</f>
        <v>0</v>
      </c>
      <c r="D3579" s="79">
        <f>SUM(D3580)</f>
        <v>0</v>
      </c>
      <c r="E3579" s="69">
        <f t="shared" si="2959"/>
        <v>0</v>
      </c>
      <c r="F3579" s="78">
        <f>SUM(F3580)</f>
        <v>0</v>
      </c>
      <c r="G3579" s="79">
        <f>SUM(G3580)</f>
        <v>0</v>
      </c>
      <c r="H3579" s="69">
        <f t="shared" si="2960"/>
        <v>0</v>
      </c>
      <c r="I3579" s="78">
        <f>SUM(I3580)</f>
        <v>0</v>
      </c>
      <c r="J3579" s="79">
        <f>SUM(J3580)</f>
        <v>0</v>
      </c>
      <c r="K3579" s="69">
        <f t="shared" si="2961"/>
        <v>0</v>
      </c>
      <c r="L3579" s="78">
        <f>SUM(L3580)</f>
        <v>0</v>
      </c>
      <c r="M3579" s="80">
        <f>SUM(M3580)</f>
        <v>0</v>
      </c>
      <c r="N3579" s="81">
        <f>SUM(N3580)</f>
        <v>0</v>
      </c>
      <c r="O3579" s="78">
        <f>SUM(O3580)</f>
        <v>0</v>
      </c>
      <c r="P3579" s="81">
        <f>SUM(P3580)</f>
        <v>0</v>
      </c>
      <c r="Q3579" s="148">
        <f t="shared" si="2962"/>
        <v>0</v>
      </c>
      <c r="R3579" s="81">
        <f>SUM(R3580)</f>
        <v>0</v>
      </c>
      <c r="S3579" s="81">
        <f>SUM(S3580)</f>
        <v>0</v>
      </c>
      <c r="T3579" s="149">
        <f t="shared" si="2974"/>
        <v>0</v>
      </c>
      <c r="U3579" s="216"/>
      <c r="V3579" s="78">
        <f>SUM(V3580)</f>
        <v>0</v>
      </c>
      <c r="W3579" s="81">
        <f>SUM(W3580)</f>
        <v>0</v>
      </c>
      <c r="X3579" s="148">
        <f t="shared" si="2963"/>
        <v>0</v>
      </c>
      <c r="Y3579" s="81">
        <f>SUM(Y3580)</f>
        <v>0</v>
      </c>
      <c r="Z3579" s="81">
        <f>SUM(Z3580)</f>
        <v>0</v>
      </c>
      <c r="AA3579" s="149">
        <f t="shared" si="2975"/>
        <v>0</v>
      </c>
      <c r="AB3579" s="216"/>
      <c r="AC3579" s="78">
        <f>SUM(AC3580)</f>
        <v>0</v>
      </c>
      <c r="AD3579" s="81">
        <f>SUM(AD3580)</f>
        <v>0</v>
      </c>
      <c r="AE3579" s="148">
        <f t="shared" si="2964"/>
        <v>0</v>
      </c>
      <c r="AF3579" s="81">
        <f>SUM(AF3580)</f>
        <v>0</v>
      </c>
      <c r="AG3579" s="81">
        <f>SUM(AG3580)</f>
        <v>0</v>
      </c>
      <c r="AH3579" s="149">
        <f t="shared" si="2976"/>
        <v>0</v>
      </c>
      <c r="AJ3579" s="79">
        <f t="shared" ref="AJ3579:AU3579" si="2987">SUM(AJ3580)</f>
        <v>0</v>
      </c>
      <c r="AK3579" s="80">
        <f t="shared" si="2987"/>
        <v>0</v>
      </c>
      <c r="AL3579" s="81">
        <f t="shared" si="2987"/>
        <v>0</v>
      </c>
      <c r="AM3579" s="80">
        <f t="shared" si="2987"/>
        <v>0</v>
      </c>
      <c r="AN3579" s="81">
        <f t="shared" si="2987"/>
        <v>0</v>
      </c>
      <c r="AO3579" s="80">
        <f t="shared" si="2987"/>
        <v>0</v>
      </c>
      <c r="AP3579" s="81">
        <f t="shared" si="2987"/>
        <v>0</v>
      </c>
      <c r="AQ3579" s="80">
        <f t="shared" si="2987"/>
        <v>0</v>
      </c>
      <c r="AR3579" s="81">
        <f t="shared" si="2987"/>
        <v>0</v>
      </c>
      <c r="AS3579" s="80">
        <f t="shared" si="2987"/>
        <v>0</v>
      </c>
      <c r="AT3579" s="81">
        <f t="shared" si="2987"/>
        <v>0</v>
      </c>
      <c r="AU3579" s="80">
        <f t="shared" si="2987"/>
        <v>0</v>
      </c>
      <c r="AV3579" s="81">
        <f t="shared" si="2966"/>
        <v>0</v>
      </c>
      <c r="AW3579" s="80">
        <f t="shared" si="2967"/>
        <v>0</v>
      </c>
      <c r="AX3579" s="210"/>
      <c r="AY3579" s="79">
        <f t="shared" si="2968"/>
        <v>0</v>
      </c>
      <c r="AZ3579" s="80">
        <f t="shared" si="2969"/>
        <v>0</v>
      </c>
      <c r="BA3579" s="81">
        <f t="shared" si="2970"/>
        <v>0</v>
      </c>
      <c r="BB3579" s="80">
        <f t="shared" si="2971"/>
        <v>0</v>
      </c>
      <c r="BC3579" s="80">
        <f t="shared" si="2972"/>
        <v>0</v>
      </c>
      <c r="BD3579" s="86">
        <f t="shared" si="2973"/>
        <v>0</v>
      </c>
    </row>
    <row r="3580" spans="2:56" x14ac:dyDescent="0.3">
      <c r="B3580" s="211" t="s">
        <v>135</v>
      </c>
      <c r="C3580" s="212"/>
      <c r="D3580" s="213"/>
      <c r="E3580" s="144">
        <f t="shared" si="2959"/>
        <v>0</v>
      </c>
      <c r="F3580" s="212"/>
      <c r="G3580" s="213"/>
      <c r="H3580" s="144">
        <f t="shared" si="2960"/>
        <v>0</v>
      </c>
      <c r="I3580" s="212"/>
      <c r="J3580" s="213"/>
      <c r="K3580" s="144">
        <f t="shared" si="2961"/>
        <v>0</v>
      </c>
      <c r="L3580" s="212"/>
      <c r="M3580" s="214"/>
      <c r="N3580" s="215"/>
      <c r="O3580" s="212"/>
      <c r="P3580" s="215"/>
      <c r="Q3580" s="139">
        <f t="shared" si="2962"/>
        <v>0</v>
      </c>
      <c r="R3580" s="215"/>
      <c r="S3580" s="215"/>
      <c r="T3580" s="140">
        <f t="shared" si="2974"/>
        <v>0</v>
      </c>
      <c r="U3580" s="216"/>
      <c r="V3580" s="212"/>
      <c r="W3580" s="215"/>
      <c r="X3580" s="139">
        <f t="shared" si="2963"/>
        <v>0</v>
      </c>
      <c r="Y3580" s="215"/>
      <c r="Z3580" s="215"/>
      <c r="AA3580" s="140">
        <f t="shared" si="2975"/>
        <v>0</v>
      </c>
      <c r="AB3580" s="216"/>
      <c r="AC3580" s="212"/>
      <c r="AD3580" s="215"/>
      <c r="AE3580" s="139">
        <f t="shared" si="2964"/>
        <v>0</v>
      </c>
      <c r="AF3580" s="215"/>
      <c r="AG3580" s="215"/>
      <c r="AH3580" s="140">
        <f t="shared" si="2976"/>
        <v>0</v>
      </c>
      <c r="AJ3580" s="217"/>
      <c r="AK3580" s="218"/>
      <c r="AL3580" s="219"/>
      <c r="AM3580" s="218"/>
      <c r="AN3580" s="219"/>
      <c r="AO3580" s="218"/>
      <c r="AP3580" s="219"/>
      <c r="AQ3580" s="218"/>
      <c r="AR3580" s="219"/>
      <c r="AS3580" s="218"/>
      <c r="AT3580" s="219"/>
      <c r="AU3580" s="218"/>
      <c r="AV3580" s="114">
        <f t="shared" si="2966"/>
        <v>0</v>
      </c>
      <c r="AW3580" s="113">
        <f t="shared" si="2967"/>
        <v>0</v>
      </c>
      <c r="AX3580" s="210"/>
      <c r="AY3580" s="111">
        <f t="shared" si="2968"/>
        <v>0</v>
      </c>
      <c r="AZ3580" s="113">
        <f t="shared" si="2969"/>
        <v>0</v>
      </c>
      <c r="BA3580" s="114">
        <f t="shared" si="2970"/>
        <v>0</v>
      </c>
      <c r="BB3580" s="113">
        <f t="shared" si="2971"/>
        <v>0</v>
      </c>
      <c r="BC3580" s="113">
        <f t="shared" si="2972"/>
        <v>0</v>
      </c>
      <c r="BD3580" s="117">
        <f t="shared" si="2973"/>
        <v>0</v>
      </c>
    </row>
    <row r="3581" spans="2:56" x14ac:dyDescent="0.3">
      <c r="B3581" s="222" t="s">
        <v>136</v>
      </c>
      <c r="C3581" s="78">
        <f>SUM(C3582)</f>
        <v>0</v>
      </c>
      <c r="D3581" s="79">
        <f>SUM(D3582)</f>
        <v>0</v>
      </c>
      <c r="E3581" s="69">
        <f t="shared" si="2959"/>
        <v>0</v>
      </c>
      <c r="F3581" s="78">
        <f>SUM(F3582)</f>
        <v>0</v>
      </c>
      <c r="G3581" s="79">
        <f>SUM(G3582)</f>
        <v>0</v>
      </c>
      <c r="H3581" s="69">
        <f t="shared" si="2960"/>
        <v>0</v>
      </c>
      <c r="I3581" s="78">
        <f>SUM(I3582)</f>
        <v>0</v>
      </c>
      <c r="J3581" s="79">
        <f>SUM(J3582)</f>
        <v>0</v>
      </c>
      <c r="K3581" s="69">
        <f t="shared" si="2961"/>
        <v>0</v>
      </c>
      <c r="L3581" s="78">
        <f>SUM(L3582)</f>
        <v>0</v>
      </c>
      <c r="M3581" s="80">
        <f>SUM(M3582)</f>
        <v>0</v>
      </c>
      <c r="N3581" s="81">
        <f>SUM(N3582)</f>
        <v>0</v>
      </c>
      <c r="O3581" s="78">
        <f>SUM(O3582)</f>
        <v>0</v>
      </c>
      <c r="P3581" s="81">
        <f>SUM(P3582)</f>
        <v>0</v>
      </c>
      <c r="Q3581" s="148">
        <f t="shared" si="2962"/>
        <v>0</v>
      </c>
      <c r="R3581" s="81">
        <f>SUM(R3582)</f>
        <v>0</v>
      </c>
      <c r="S3581" s="81">
        <f>SUM(S3582)</f>
        <v>0</v>
      </c>
      <c r="T3581" s="149">
        <f t="shared" si="2974"/>
        <v>0</v>
      </c>
      <c r="U3581" s="216"/>
      <c r="V3581" s="78">
        <f>SUM(V3582)</f>
        <v>0</v>
      </c>
      <c r="W3581" s="81">
        <f>SUM(W3582)</f>
        <v>0</v>
      </c>
      <c r="X3581" s="148">
        <f t="shared" si="2963"/>
        <v>0</v>
      </c>
      <c r="Y3581" s="81">
        <f>SUM(Y3582)</f>
        <v>0</v>
      </c>
      <c r="Z3581" s="81">
        <f>SUM(Z3582)</f>
        <v>0</v>
      </c>
      <c r="AA3581" s="149">
        <f t="shared" si="2975"/>
        <v>0</v>
      </c>
      <c r="AB3581" s="216"/>
      <c r="AC3581" s="78">
        <f>SUM(AC3582)</f>
        <v>0</v>
      </c>
      <c r="AD3581" s="81">
        <f>SUM(AD3582)</f>
        <v>0</v>
      </c>
      <c r="AE3581" s="148">
        <f t="shared" si="2964"/>
        <v>0</v>
      </c>
      <c r="AF3581" s="81">
        <f>SUM(AF3582)</f>
        <v>0</v>
      </c>
      <c r="AG3581" s="81">
        <f>SUM(AG3582)</f>
        <v>0</v>
      </c>
      <c r="AH3581" s="149">
        <f t="shared" si="2976"/>
        <v>0</v>
      </c>
      <c r="AJ3581" s="79">
        <f t="shared" ref="AJ3581:AU3581" si="2988">SUM(AJ3582)</f>
        <v>0</v>
      </c>
      <c r="AK3581" s="80">
        <f t="shared" si="2988"/>
        <v>0</v>
      </c>
      <c r="AL3581" s="81">
        <f t="shared" si="2988"/>
        <v>0</v>
      </c>
      <c r="AM3581" s="80">
        <f t="shared" si="2988"/>
        <v>0</v>
      </c>
      <c r="AN3581" s="81">
        <f t="shared" si="2988"/>
        <v>0</v>
      </c>
      <c r="AO3581" s="80">
        <f t="shared" si="2988"/>
        <v>0</v>
      </c>
      <c r="AP3581" s="81">
        <f t="shared" si="2988"/>
        <v>0</v>
      </c>
      <c r="AQ3581" s="80">
        <f t="shared" si="2988"/>
        <v>0</v>
      </c>
      <c r="AR3581" s="81">
        <f t="shared" si="2988"/>
        <v>0</v>
      </c>
      <c r="AS3581" s="80">
        <f t="shared" si="2988"/>
        <v>0</v>
      </c>
      <c r="AT3581" s="81">
        <f t="shared" si="2988"/>
        <v>0</v>
      </c>
      <c r="AU3581" s="80">
        <f t="shared" si="2988"/>
        <v>0</v>
      </c>
      <c r="AV3581" s="81">
        <f t="shared" si="2966"/>
        <v>0</v>
      </c>
      <c r="AW3581" s="80">
        <f t="shared" si="2967"/>
        <v>0</v>
      </c>
      <c r="AX3581" s="210"/>
      <c r="AY3581" s="79">
        <f t="shared" si="2968"/>
        <v>0</v>
      </c>
      <c r="AZ3581" s="80">
        <f t="shared" si="2969"/>
        <v>0</v>
      </c>
      <c r="BA3581" s="81">
        <f t="shared" si="2970"/>
        <v>0</v>
      </c>
      <c r="BB3581" s="80">
        <f t="shared" si="2971"/>
        <v>0</v>
      </c>
      <c r="BC3581" s="80">
        <f t="shared" si="2972"/>
        <v>0</v>
      </c>
      <c r="BD3581" s="86">
        <f t="shared" si="2973"/>
        <v>0</v>
      </c>
    </row>
    <row r="3582" spans="2:56" x14ac:dyDescent="0.3">
      <c r="B3582" s="211" t="s">
        <v>105</v>
      </c>
      <c r="C3582" s="212"/>
      <c r="D3582" s="213"/>
      <c r="E3582" s="144">
        <f t="shared" si="2959"/>
        <v>0</v>
      </c>
      <c r="F3582" s="212"/>
      <c r="G3582" s="213"/>
      <c r="H3582" s="144">
        <f t="shared" si="2960"/>
        <v>0</v>
      </c>
      <c r="I3582" s="212"/>
      <c r="J3582" s="213"/>
      <c r="K3582" s="144">
        <f t="shared" si="2961"/>
        <v>0</v>
      </c>
      <c r="L3582" s="212"/>
      <c r="M3582" s="214"/>
      <c r="N3582" s="215"/>
      <c r="O3582" s="212"/>
      <c r="P3582" s="215"/>
      <c r="Q3582" s="139">
        <f t="shared" si="2962"/>
        <v>0</v>
      </c>
      <c r="R3582" s="215"/>
      <c r="S3582" s="215"/>
      <c r="T3582" s="140">
        <f t="shared" si="2974"/>
        <v>0</v>
      </c>
      <c r="U3582" s="216"/>
      <c r="V3582" s="212"/>
      <c r="W3582" s="215"/>
      <c r="X3582" s="139">
        <f t="shared" si="2963"/>
        <v>0</v>
      </c>
      <c r="Y3582" s="215"/>
      <c r="Z3582" s="215"/>
      <c r="AA3582" s="140">
        <f t="shared" si="2975"/>
        <v>0</v>
      </c>
      <c r="AB3582" s="216"/>
      <c r="AC3582" s="212"/>
      <c r="AD3582" s="215"/>
      <c r="AE3582" s="139">
        <f t="shared" si="2964"/>
        <v>0</v>
      </c>
      <c r="AF3582" s="215"/>
      <c r="AG3582" s="215"/>
      <c r="AH3582" s="140">
        <f t="shared" si="2976"/>
        <v>0</v>
      </c>
      <c r="AJ3582" s="217"/>
      <c r="AK3582" s="218"/>
      <c r="AL3582" s="219"/>
      <c r="AM3582" s="218"/>
      <c r="AN3582" s="219"/>
      <c r="AO3582" s="218"/>
      <c r="AP3582" s="219"/>
      <c r="AQ3582" s="218"/>
      <c r="AR3582" s="219"/>
      <c r="AS3582" s="218"/>
      <c r="AT3582" s="219"/>
      <c r="AU3582" s="218"/>
      <c r="AV3582" s="114">
        <f t="shared" si="2966"/>
        <v>0</v>
      </c>
      <c r="AW3582" s="113">
        <f t="shared" si="2967"/>
        <v>0</v>
      </c>
      <c r="AX3582" s="210"/>
      <c r="AY3582" s="111">
        <f t="shared" si="2968"/>
        <v>0</v>
      </c>
      <c r="AZ3582" s="113">
        <f t="shared" si="2969"/>
        <v>0</v>
      </c>
      <c r="BA3582" s="114">
        <f t="shared" si="2970"/>
        <v>0</v>
      </c>
      <c r="BB3582" s="113">
        <f t="shared" si="2971"/>
        <v>0</v>
      </c>
      <c r="BC3582" s="113">
        <f t="shared" si="2972"/>
        <v>0</v>
      </c>
      <c r="BD3582" s="117">
        <f t="shared" si="2973"/>
        <v>0</v>
      </c>
    </row>
    <row r="3583" spans="2:56" x14ac:dyDescent="0.3">
      <c r="B3583" s="222" t="s">
        <v>137</v>
      </c>
      <c r="C3583" s="78">
        <f>SUM(C3584)</f>
        <v>0</v>
      </c>
      <c r="D3583" s="79">
        <f>SUM(D3584)</f>
        <v>0</v>
      </c>
      <c r="E3583" s="69">
        <f t="shared" si="2959"/>
        <v>0</v>
      </c>
      <c r="F3583" s="78">
        <f>SUM(F3584)</f>
        <v>0</v>
      </c>
      <c r="G3583" s="79">
        <f>SUM(G3584)</f>
        <v>0</v>
      </c>
      <c r="H3583" s="69">
        <f t="shared" si="2960"/>
        <v>0</v>
      </c>
      <c r="I3583" s="78">
        <f>SUM(I3584)</f>
        <v>0</v>
      </c>
      <c r="J3583" s="79">
        <f>SUM(J3584)</f>
        <v>0</v>
      </c>
      <c r="K3583" s="69">
        <f t="shared" si="2961"/>
        <v>0</v>
      </c>
      <c r="L3583" s="78">
        <f>SUM(L3584)</f>
        <v>0</v>
      </c>
      <c r="M3583" s="80">
        <f>SUM(M3584)</f>
        <v>0</v>
      </c>
      <c r="N3583" s="81">
        <f>SUM(N3584)</f>
        <v>0</v>
      </c>
      <c r="O3583" s="78">
        <f>SUM(O3584)</f>
        <v>0</v>
      </c>
      <c r="P3583" s="81">
        <f>SUM(P3584)</f>
        <v>0</v>
      </c>
      <c r="Q3583" s="148">
        <f t="shared" si="2962"/>
        <v>0</v>
      </c>
      <c r="R3583" s="81">
        <f>SUM(R3584)</f>
        <v>0</v>
      </c>
      <c r="S3583" s="81">
        <f>SUM(S3584)</f>
        <v>0</v>
      </c>
      <c r="T3583" s="149">
        <f t="shared" si="2974"/>
        <v>0</v>
      </c>
      <c r="U3583" s="216"/>
      <c r="V3583" s="78">
        <f>SUM(V3584)</f>
        <v>0</v>
      </c>
      <c r="W3583" s="81">
        <f>SUM(W3584)</f>
        <v>0</v>
      </c>
      <c r="X3583" s="148">
        <f t="shared" si="2963"/>
        <v>0</v>
      </c>
      <c r="Y3583" s="81">
        <f>SUM(Y3584)</f>
        <v>0</v>
      </c>
      <c r="Z3583" s="81">
        <f>SUM(Z3584)</f>
        <v>0</v>
      </c>
      <c r="AA3583" s="149">
        <f t="shared" si="2975"/>
        <v>0</v>
      </c>
      <c r="AB3583" s="216"/>
      <c r="AC3583" s="78">
        <f>SUM(AC3584)</f>
        <v>0</v>
      </c>
      <c r="AD3583" s="81">
        <f>SUM(AD3584)</f>
        <v>0</v>
      </c>
      <c r="AE3583" s="148">
        <f t="shared" si="2964"/>
        <v>0</v>
      </c>
      <c r="AF3583" s="81">
        <f>SUM(AF3584)</f>
        <v>0</v>
      </c>
      <c r="AG3583" s="81">
        <f>SUM(AG3584)</f>
        <v>0</v>
      </c>
      <c r="AH3583" s="149">
        <f t="shared" si="2976"/>
        <v>0</v>
      </c>
      <c r="AJ3583" s="79">
        <f t="shared" ref="AJ3583:AU3583" si="2989">SUM(AJ3584)</f>
        <v>0</v>
      </c>
      <c r="AK3583" s="80">
        <f t="shared" si="2989"/>
        <v>0</v>
      </c>
      <c r="AL3583" s="81">
        <f t="shared" si="2989"/>
        <v>0</v>
      </c>
      <c r="AM3583" s="80">
        <f t="shared" si="2989"/>
        <v>0</v>
      </c>
      <c r="AN3583" s="81">
        <f t="shared" si="2989"/>
        <v>0</v>
      </c>
      <c r="AO3583" s="80">
        <f t="shared" si="2989"/>
        <v>0</v>
      </c>
      <c r="AP3583" s="81">
        <f t="shared" si="2989"/>
        <v>0</v>
      </c>
      <c r="AQ3583" s="80">
        <f t="shared" si="2989"/>
        <v>0</v>
      </c>
      <c r="AR3583" s="81">
        <f t="shared" si="2989"/>
        <v>0</v>
      </c>
      <c r="AS3583" s="80">
        <f t="shared" si="2989"/>
        <v>0</v>
      </c>
      <c r="AT3583" s="81">
        <f t="shared" si="2989"/>
        <v>0</v>
      </c>
      <c r="AU3583" s="80">
        <f t="shared" si="2989"/>
        <v>0</v>
      </c>
      <c r="AV3583" s="81">
        <f t="shared" si="2966"/>
        <v>0</v>
      </c>
      <c r="AW3583" s="80">
        <f t="shared" si="2967"/>
        <v>0</v>
      </c>
      <c r="AX3583" s="210"/>
      <c r="AY3583" s="79">
        <f t="shared" si="2968"/>
        <v>0</v>
      </c>
      <c r="AZ3583" s="80">
        <f t="shared" si="2969"/>
        <v>0</v>
      </c>
      <c r="BA3583" s="81">
        <f t="shared" si="2970"/>
        <v>0</v>
      </c>
      <c r="BB3583" s="80">
        <f t="shared" si="2971"/>
        <v>0</v>
      </c>
      <c r="BC3583" s="80">
        <f t="shared" si="2972"/>
        <v>0</v>
      </c>
      <c r="BD3583" s="86">
        <f t="shared" si="2973"/>
        <v>0</v>
      </c>
    </row>
    <row r="3584" spans="2:56" x14ac:dyDescent="0.3">
      <c r="B3584" s="211" t="s">
        <v>105</v>
      </c>
      <c r="C3584" s="212"/>
      <c r="D3584" s="213"/>
      <c r="E3584" s="144">
        <f t="shared" si="2959"/>
        <v>0</v>
      </c>
      <c r="F3584" s="212"/>
      <c r="G3584" s="213"/>
      <c r="H3584" s="144">
        <f t="shared" si="2960"/>
        <v>0</v>
      </c>
      <c r="I3584" s="212"/>
      <c r="J3584" s="213"/>
      <c r="K3584" s="144">
        <f t="shared" si="2961"/>
        <v>0</v>
      </c>
      <c r="L3584" s="212"/>
      <c r="M3584" s="214"/>
      <c r="N3584" s="215"/>
      <c r="O3584" s="212"/>
      <c r="P3584" s="215"/>
      <c r="Q3584" s="139">
        <f t="shared" si="2962"/>
        <v>0</v>
      </c>
      <c r="R3584" s="215"/>
      <c r="S3584" s="215"/>
      <c r="T3584" s="140">
        <f t="shared" si="2974"/>
        <v>0</v>
      </c>
      <c r="U3584" s="216"/>
      <c r="V3584" s="212"/>
      <c r="W3584" s="215"/>
      <c r="X3584" s="139">
        <f t="shared" si="2963"/>
        <v>0</v>
      </c>
      <c r="Y3584" s="215"/>
      <c r="Z3584" s="215"/>
      <c r="AA3584" s="140">
        <f t="shared" si="2975"/>
        <v>0</v>
      </c>
      <c r="AB3584" s="216"/>
      <c r="AC3584" s="212"/>
      <c r="AD3584" s="215"/>
      <c r="AE3584" s="139">
        <f t="shared" si="2964"/>
        <v>0</v>
      </c>
      <c r="AF3584" s="215"/>
      <c r="AG3584" s="215"/>
      <c r="AH3584" s="140">
        <f t="shared" si="2976"/>
        <v>0</v>
      </c>
      <c r="AJ3584" s="217"/>
      <c r="AK3584" s="218"/>
      <c r="AL3584" s="219"/>
      <c r="AM3584" s="218"/>
      <c r="AN3584" s="219"/>
      <c r="AO3584" s="218"/>
      <c r="AP3584" s="219"/>
      <c r="AQ3584" s="218"/>
      <c r="AR3584" s="219"/>
      <c r="AS3584" s="218"/>
      <c r="AT3584" s="219"/>
      <c r="AU3584" s="218"/>
      <c r="AV3584" s="114">
        <f t="shared" si="2966"/>
        <v>0</v>
      </c>
      <c r="AW3584" s="113">
        <f t="shared" si="2967"/>
        <v>0</v>
      </c>
      <c r="AX3584" s="210"/>
      <c r="AY3584" s="111">
        <f t="shared" si="2968"/>
        <v>0</v>
      </c>
      <c r="AZ3584" s="113">
        <f t="shared" si="2969"/>
        <v>0</v>
      </c>
      <c r="BA3584" s="114">
        <f t="shared" si="2970"/>
        <v>0</v>
      </c>
      <c r="BB3584" s="113">
        <f t="shared" si="2971"/>
        <v>0</v>
      </c>
      <c r="BC3584" s="113">
        <f t="shared" si="2972"/>
        <v>0</v>
      </c>
      <c r="BD3584" s="117">
        <f t="shared" si="2973"/>
        <v>0</v>
      </c>
    </row>
    <row r="3585" spans="2:56" x14ac:dyDescent="0.3">
      <c r="B3585" s="222" t="s">
        <v>138</v>
      </c>
      <c r="C3585" s="78">
        <f>SUM(C3586)</f>
        <v>0</v>
      </c>
      <c r="D3585" s="79">
        <f>SUM(D3586)</f>
        <v>0</v>
      </c>
      <c r="E3585" s="69">
        <f t="shared" si="2959"/>
        <v>0</v>
      </c>
      <c r="F3585" s="78">
        <f>SUM(F3586)</f>
        <v>0</v>
      </c>
      <c r="G3585" s="79">
        <f>SUM(G3586)</f>
        <v>0</v>
      </c>
      <c r="H3585" s="69">
        <f t="shared" si="2960"/>
        <v>0</v>
      </c>
      <c r="I3585" s="78">
        <f>SUM(I3586)</f>
        <v>0</v>
      </c>
      <c r="J3585" s="79">
        <f>SUM(J3586)</f>
        <v>0</v>
      </c>
      <c r="K3585" s="69">
        <f t="shared" si="2961"/>
        <v>0</v>
      </c>
      <c r="L3585" s="78">
        <f>SUM(L3586)</f>
        <v>0</v>
      </c>
      <c r="M3585" s="80">
        <f>SUM(M3586)</f>
        <v>0</v>
      </c>
      <c r="N3585" s="81">
        <f>SUM(N3586)</f>
        <v>0</v>
      </c>
      <c r="O3585" s="78">
        <f>SUM(O3586)</f>
        <v>0</v>
      </c>
      <c r="P3585" s="81">
        <f>SUM(P3586)</f>
        <v>0</v>
      </c>
      <c r="Q3585" s="148">
        <f t="shared" si="2962"/>
        <v>0</v>
      </c>
      <c r="R3585" s="81">
        <f>SUM(R3586)</f>
        <v>0</v>
      </c>
      <c r="S3585" s="81">
        <f>SUM(S3586)</f>
        <v>0</v>
      </c>
      <c r="T3585" s="149">
        <f t="shared" si="2974"/>
        <v>0</v>
      </c>
      <c r="U3585" s="216"/>
      <c r="V3585" s="78">
        <f>SUM(V3586)</f>
        <v>0</v>
      </c>
      <c r="W3585" s="81">
        <f>SUM(W3586)</f>
        <v>0</v>
      </c>
      <c r="X3585" s="148">
        <f t="shared" si="2963"/>
        <v>0</v>
      </c>
      <c r="Y3585" s="81">
        <f>SUM(Y3586)</f>
        <v>0</v>
      </c>
      <c r="Z3585" s="81">
        <f>SUM(Z3586)</f>
        <v>0</v>
      </c>
      <c r="AA3585" s="149">
        <f t="shared" si="2975"/>
        <v>0</v>
      </c>
      <c r="AB3585" s="216"/>
      <c r="AC3585" s="78">
        <f>SUM(AC3586)</f>
        <v>0</v>
      </c>
      <c r="AD3585" s="81">
        <f>SUM(AD3586)</f>
        <v>0</v>
      </c>
      <c r="AE3585" s="148">
        <f t="shared" si="2964"/>
        <v>0</v>
      </c>
      <c r="AF3585" s="81">
        <f>SUM(AF3586)</f>
        <v>0</v>
      </c>
      <c r="AG3585" s="81">
        <f>SUM(AG3586)</f>
        <v>0</v>
      </c>
      <c r="AH3585" s="149">
        <f t="shared" si="2976"/>
        <v>0</v>
      </c>
      <c r="AJ3585" s="79">
        <f t="shared" ref="AJ3585:AU3585" si="2990">SUM(AJ3586)</f>
        <v>0</v>
      </c>
      <c r="AK3585" s="80">
        <f t="shared" si="2990"/>
        <v>0</v>
      </c>
      <c r="AL3585" s="81">
        <f t="shared" si="2990"/>
        <v>0</v>
      </c>
      <c r="AM3585" s="80">
        <f t="shared" si="2990"/>
        <v>0</v>
      </c>
      <c r="AN3585" s="81">
        <f t="shared" si="2990"/>
        <v>0</v>
      </c>
      <c r="AO3585" s="80">
        <f t="shared" si="2990"/>
        <v>0</v>
      </c>
      <c r="AP3585" s="81">
        <f t="shared" si="2990"/>
        <v>0</v>
      </c>
      <c r="AQ3585" s="80">
        <f t="shared" si="2990"/>
        <v>0</v>
      </c>
      <c r="AR3585" s="81">
        <f t="shared" si="2990"/>
        <v>0</v>
      </c>
      <c r="AS3585" s="80">
        <f t="shared" si="2990"/>
        <v>0</v>
      </c>
      <c r="AT3585" s="81">
        <f t="shared" si="2990"/>
        <v>0</v>
      </c>
      <c r="AU3585" s="80">
        <f t="shared" si="2990"/>
        <v>0</v>
      </c>
      <c r="AV3585" s="81">
        <f t="shared" si="2966"/>
        <v>0</v>
      </c>
      <c r="AW3585" s="80">
        <f t="shared" si="2967"/>
        <v>0</v>
      </c>
      <c r="AX3585" s="210"/>
      <c r="AY3585" s="79">
        <f t="shared" si="2968"/>
        <v>0</v>
      </c>
      <c r="AZ3585" s="80">
        <f t="shared" si="2969"/>
        <v>0</v>
      </c>
      <c r="BA3585" s="81">
        <f t="shared" si="2970"/>
        <v>0</v>
      </c>
      <c r="BB3585" s="80">
        <f t="shared" si="2971"/>
        <v>0</v>
      </c>
      <c r="BC3585" s="80">
        <f t="shared" si="2972"/>
        <v>0</v>
      </c>
      <c r="BD3585" s="86">
        <f t="shared" si="2973"/>
        <v>0</v>
      </c>
    </row>
    <row r="3586" spans="2:56" x14ac:dyDescent="0.3">
      <c r="B3586" s="211" t="s">
        <v>139</v>
      </c>
      <c r="C3586" s="212"/>
      <c r="D3586" s="213"/>
      <c r="E3586" s="144">
        <f t="shared" si="2959"/>
        <v>0</v>
      </c>
      <c r="F3586" s="212"/>
      <c r="G3586" s="213"/>
      <c r="H3586" s="144">
        <f t="shared" si="2960"/>
        <v>0</v>
      </c>
      <c r="I3586" s="212"/>
      <c r="J3586" s="213"/>
      <c r="K3586" s="144">
        <f t="shared" si="2961"/>
        <v>0</v>
      </c>
      <c r="L3586" s="212"/>
      <c r="M3586" s="214"/>
      <c r="N3586" s="215"/>
      <c r="O3586" s="212"/>
      <c r="P3586" s="215"/>
      <c r="Q3586" s="139">
        <f t="shared" si="2962"/>
        <v>0</v>
      </c>
      <c r="R3586" s="215"/>
      <c r="S3586" s="215"/>
      <c r="T3586" s="140">
        <f t="shared" si="2974"/>
        <v>0</v>
      </c>
      <c r="U3586" s="216"/>
      <c r="V3586" s="212"/>
      <c r="W3586" s="215"/>
      <c r="X3586" s="139">
        <f t="shared" si="2963"/>
        <v>0</v>
      </c>
      <c r="Y3586" s="215"/>
      <c r="Z3586" s="215"/>
      <c r="AA3586" s="140">
        <f t="shared" si="2975"/>
        <v>0</v>
      </c>
      <c r="AB3586" s="216"/>
      <c r="AC3586" s="212"/>
      <c r="AD3586" s="215"/>
      <c r="AE3586" s="139">
        <f t="shared" si="2964"/>
        <v>0</v>
      </c>
      <c r="AF3586" s="215"/>
      <c r="AG3586" s="215"/>
      <c r="AH3586" s="140">
        <f t="shared" si="2976"/>
        <v>0</v>
      </c>
      <c r="AJ3586" s="217"/>
      <c r="AK3586" s="218"/>
      <c r="AL3586" s="219"/>
      <c r="AM3586" s="218"/>
      <c r="AN3586" s="219"/>
      <c r="AO3586" s="218"/>
      <c r="AP3586" s="219"/>
      <c r="AQ3586" s="218"/>
      <c r="AR3586" s="219"/>
      <c r="AS3586" s="218"/>
      <c r="AT3586" s="219"/>
      <c r="AU3586" s="218"/>
      <c r="AV3586" s="114">
        <f t="shared" si="2966"/>
        <v>0</v>
      </c>
      <c r="AW3586" s="113">
        <f t="shared" si="2967"/>
        <v>0</v>
      </c>
      <c r="AX3586" s="210"/>
      <c r="AY3586" s="111">
        <f t="shared" si="2968"/>
        <v>0</v>
      </c>
      <c r="AZ3586" s="113">
        <f t="shared" si="2969"/>
        <v>0</v>
      </c>
      <c r="BA3586" s="114">
        <f t="shared" si="2970"/>
        <v>0</v>
      </c>
      <c r="BB3586" s="113">
        <f t="shared" si="2971"/>
        <v>0</v>
      </c>
      <c r="BC3586" s="113">
        <f t="shared" si="2972"/>
        <v>0</v>
      </c>
      <c r="BD3586" s="117">
        <f t="shared" si="2973"/>
        <v>0</v>
      </c>
    </row>
    <row r="3587" spans="2:56" x14ac:dyDescent="0.3">
      <c r="B3587" s="222" t="s">
        <v>140</v>
      </c>
      <c r="C3587" s="78">
        <f>SUM(C3588:C3596)</f>
        <v>0</v>
      </c>
      <c r="D3587" s="79">
        <f>SUM(D3588:D3596)</f>
        <v>0</v>
      </c>
      <c r="E3587" s="69">
        <f t="shared" si="2959"/>
        <v>0</v>
      </c>
      <c r="F3587" s="78">
        <f>SUM(F3588:F3596)</f>
        <v>0</v>
      </c>
      <c r="G3587" s="79">
        <f>SUM(G3588:G3596)</f>
        <v>0</v>
      </c>
      <c r="H3587" s="69">
        <f t="shared" si="2960"/>
        <v>0</v>
      </c>
      <c r="I3587" s="78">
        <f>SUM(I3588:I3596)</f>
        <v>0</v>
      </c>
      <c r="J3587" s="79">
        <f>SUM(J3588:J3596)</f>
        <v>0</v>
      </c>
      <c r="K3587" s="69">
        <f t="shared" si="2961"/>
        <v>0</v>
      </c>
      <c r="L3587" s="78">
        <f>SUM(L3588:L3596)</f>
        <v>0</v>
      </c>
      <c r="M3587" s="80">
        <f>SUM(M3588:M3596)</f>
        <v>0</v>
      </c>
      <c r="N3587" s="81">
        <f>SUM(N3588:N3596)</f>
        <v>0</v>
      </c>
      <c r="O3587" s="78">
        <f>SUM(O3588:O3596)</f>
        <v>0</v>
      </c>
      <c r="P3587" s="81">
        <f>SUM(P3588:P3596)</f>
        <v>0</v>
      </c>
      <c r="Q3587" s="148">
        <f t="shared" si="2962"/>
        <v>0</v>
      </c>
      <c r="R3587" s="81">
        <f>SUM(R3588:R3596)</f>
        <v>0</v>
      </c>
      <c r="S3587" s="81">
        <f>SUM(S3588:S3596)</f>
        <v>0</v>
      </c>
      <c r="T3587" s="149">
        <f t="shared" si="2974"/>
        <v>0</v>
      </c>
      <c r="U3587" s="216"/>
      <c r="V3587" s="78">
        <f>SUM(V3588:V3596)</f>
        <v>0</v>
      </c>
      <c r="W3587" s="81">
        <f>SUM(W3588:W3596)</f>
        <v>0</v>
      </c>
      <c r="X3587" s="148">
        <f t="shared" si="2963"/>
        <v>0</v>
      </c>
      <c r="Y3587" s="81">
        <f>SUM(Y3588:Y3596)</f>
        <v>0</v>
      </c>
      <c r="Z3587" s="81">
        <f>SUM(Z3588:Z3596)</f>
        <v>0</v>
      </c>
      <c r="AA3587" s="149">
        <f t="shared" si="2975"/>
        <v>0</v>
      </c>
      <c r="AB3587" s="216"/>
      <c r="AC3587" s="78">
        <f>SUM(AC3588:AC3596)</f>
        <v>0</v>
      </c>
      <c r="AD3587" s="81">
        <f>SUM(AD3588:AD3596)</f>
        <v>0</v>
      </c>
      <c r="AE3587" s="148">
        <f t="shared" si="2964"/>
        <v>0</v>
      </c>
      <c r="AF3587" s="81">
        <f>SUM(AF3588:AF3596)</f>
        <v>0</v>
      </c>
      <c r="AG3587" s="81">
        <f>SUM(AG3588:AG3596)</f>
        <v>0</v>
      </c>
      <c r="AH3587" s="149">
        <f t="shared" si="2976"/>
        <v>0</v>
      </c>
      <c r="AJ3587" s="79">
        <f t="shared" ref="AJ3587:AU3587" si="2991">SUM(AJ3588:AJ3596)</f>
        <v>0</v>
      </c>
      <c r="AK3587" s="80">
        <f t="shared" si="2991"/>
        <v>0</v>
      </c>
      <c r="AL3587" s="81">
        <f t="shared" si="2991"/>
        <v>0</v>
      </c>
      <c r="AM3587" s="80">
        <f t="shared" si="2991"/>
        <v>0</v>
      </c>
      <c r="AN3587" s="81">
        <f t="shared" si="2991"/>
        <v>0</v>
      </c>
      <c r="AO3587" s="80">
        <f t="shared" si="2991"/>
        <v>0</v>
      </c>
      <c r="AP3587" s="81">
        <f t="shared" si="2991"/>
        <v>0</v>
      </c>
      <c r="AQ3587" s="80">
        <f t="shared" si="2991"/>
        <v>0</v>
      </c>
      <c r="AR3587" s="81">
        <f t="shared" si="2991"/>
        <v>0</v>
      </c>
      <c r="AS3587" s="80">
        <f t="shared" si="2991"/>
        <v>0</v>
      </c>
      <c r="AT3587" s="81">
        <f t="shared" si="2991"/>
        <v>0</v>
      </c>
      <c r="AU3587" s="80">
        <f t="shared" si="2991"/>
        <v>0</v>
      </c>
      <c r="AV3587" s="81">
        <f t="shared" si="2966"/>
        <v>0</v>
      </c>
      <c r="AW3587" s="80">
        <f t="shared" si="2967"/>
        <v>0</v>
      </c>
      <c r="AX3587" s="210"/>
      <c r="AY3587" s="79">
        <f t="shared" si="2968"/>
        <v>0</v>
      </c>
      <c r="AZ3587" s="80">
        <f t="shared" si="2969"/>
        <v>0</v>
      </c>
      <c r="BA3587" s="81">
        <f t="shared" si="2970"/>
        <v>0</v>
      </c>
      <c r="BB3587" s="80">
        <f t="shared" si="2971"/>
        <v>0</v>
      </c>
      <c r="BC3587" s="80">
        <f t="shared" si="2972"/>
        <v>0</v>
      </c>
      <c r="BD3587" s="86">
        <f t="shared" si="2973"/>
        <v>0</v>
      </c>
    </row>
    <row r="3588" spans="2:56" x14ac:dyDescent="0.3">
      <c r="B3588" s="211" t="s">
        <v>141</v>
      </c>
      <c r="C3588" s="212"/>
      <c r="D3588" s="213"/>
      <c r="E3588" s="144">
        <f t="shared" si="2959"/>
        <v>0</v>
      </c>
      <c r="F3588" s="212"/>
      <c r="G3588" s="213"/>
      <c r="H3588" s="144">
        <f t="shared" si="2960"/>
        <v>0</v>
      </c>
      <c r="I3588" s="212"/>
      <c r="J3588" s="213"/>
      <c r="K3588" s="144">
        <f t="shared" si="2961"/>
        <v>0</v>
      </c>
      <c r="L3588" s="212"/>
      <c r="M3588" s="214"/>
      <c r="N3588" s="215"/>
      <c r="O3588" s="212"/>
      <c r="P3588" s="215"/>
      <c r="Q3588" s="139">
        <f t="shared" si="2962"/>
        <v>0</v>
      </c>
      <c r="R3588" s="215"/>
      <c r="S3588" s="215"/>
      <c r="T3588" s="140">
        <f t="shared" si="2974"/>
        <v>0</v>
      </c>
      <c r="U3588" s="216"/>
      <c r="V3588" s="212"/>
      <c r="W3588" s="215"/>
      <c r="X3588" s="139">
        <f t="shared" si="2963"/>
        <v>0</v>
      </c>
      <c r="Y3588" s="215"/>
      <c r="Z3588" s="215"/>
      <c r="AA3588" s="140">
        <f t="shared" si="2975"/>
        <v>0</v>
      </c>
      <c r="AB3588" s="216"/>
      <c r="AC3588" s="212"/>
      <c r="AD3588" s="215"/>
      <c r="AE3588" s="139">
        <f t="shared" si="2964"/>
        <v>0</v>
      </c>
      <c r="AF3588" s="215"/>
      <c r="AG3588" s="215"/>
      <c r="AH3588" s="140">
        <f t="shared" si="2976"/>
        <v>0</v>
      </c>
      <c r="AJ3588" s="217"/>
      <c r="AK3588" s="218"/>
      <c r="AL3588" s="219"/>
      <c r="AM3588" s="218"/>
      <c r="AN3588" s="219"/>
      <c r="AO3588" s="218"/>
      <c r="AP3588" s="219"/>
      <c r="AQ3588" s="218"/>
      <c r="AR3588" s="219"/>
      <c r="AS3588" s="218"/>
      <c r="AT3588" s="219"/>
      <c r="AU3588" s="218"/>
      <c r="AV3588" s="114">
        <f t="shared" si="2966"/>
        <v>0</v>
      </c>
      <c r="AW3588" s="113">
        <f t="shared" si="2967"/>
        <v>0</v>
      </c>
      <c r="AX3588" s="210"/>
      <c r="AY3588" s="111">
        <f t="shared" si="2968"/>
        <v>0</v>
      </c>
      <c r="AZ3588" s="113">
        <f t="shared" si="2969"/>
        <v>0</v>
      </c>
      <c r="BA3588" s="114">
        <f t="shared" si="2970"/>
        <v>0</v>
      </c>
      <c r="BB3588" s="113">
        <f t="shared" si="2971"/>
        <v>0</v>
      </c>
      <c r="BC3588" s="113">
        <f t="shared" si="2972"/>
        <v>0</v>
      </c>
      <c r="BD3588" s="117">
        <f t="shared" si="2973"/>
        <v>0</v>
      </c>
    </row>
    <row r="3589" spans="2:56" x14ac:dyDescent="0.3">
      <c r="B3589" s="211" t="s">
        <v>142</v>
      </c>
      <c r="C3589" s="212"/>
      <c r="D3589" s="213"/>
      <c r="E3589" s="144">
        <f t="shared" si="2959"/>
        <v>0</v>
      </c>
      <c r="F3589" s="212"/>
      <c r="G3589" s="213"/>
      <c r="H3589" s="144">
        <f t="shared" si="2960"/>
        <v>0</v>
      </c>
      <c r="I3589" s="212"/>
      <c r="J3589" s="213"/>
      <c r="K3589" s="144">
        <f t="shared" si="2961"/>
        <v>0</v>
      </c>
      <c r="L3589" s="212"/>
      <c r="M3589" s="214"/>
      <c r="N3589" s="215"/>
      <c r="O3589" s="212"/>
      <c r="P3589" s="215"/>
      <c r="Q3589" s="139">
        <f t="shared" si="2962"/>
        <v>0</v>
      </c>
      <c r="R3589" s="215"/>
      <c r="S3589" s="215"/>
      <c r="T3589" s="140">
        <f t="shared" si="2974"/>
        <v>0</v>
      </c>
      <c r="U3589" s="216"/>
      <c r="V3589" s="212"/>
      <c r="W3589" s="215"/>
      <c r="X3589" s="139">
        <f t="shared" si="2963"/>
        <v>0</v>
      </c>
      <c r="Y3589" s="215"/>
      <c r="Z3589" s="215"/>
      <c r="AA3589" s="140">
        <f t="shared" si="2975"/>
        <v>0</v>
      </c>
      <c r="AB3589" s="216"/>
      <c r="AC3589" s="212"/>
      <c r="AD3589" s="215"/>
      <c r="AE3589" s="139">
        <f t="shared" si="2964"/>
        <v>0</v>
      </c>
      <c r="AF3589" s="215"/>
      <c r="AG3589" s="215"/>
      <c r="AH3589" s="140">
        <f t="shared" si="2976"/>
        <v>0</v>
      </c>
      <c r="AJ3589" s="217"/>
      <c r="AK3589" s="218"/>
      <c r="AL3589" s="219"/>
      <c r="AM3589" s="218"/>
      <c r="AN3589" s="219"/>
      <c r="AO3589" s="218"/>
      <c r="AP3589" s="219"/>
      <c r="AQ3589" s="218"/>
      <c r="AR3589" s="219"/>
      <c r="AS3589" s="218"/>
      <c r="AT3589" s="219"/>
      <c r="AU3589" s="218"/>
      <c r="AV3589" s="114">
        <f t="shared" si="2966"/>
        <v>0</v>
      </c>
      <c r="AW3589" s="113">
        <f t="shared" si="2967"/>
        <v>0</v>
      </c>
      <c r="AX3589" s="210"/>
      <c r="AY3589" s="111">
        <f t="shared" si="2968"/>
        <v>0</v>
      </c>
      <c r="AZ3589" s="113">
        <f t="shared" si="2969"/>
        <v>0</v>
      </c>
      <c r="BA3589" s="114">
        <f t="shared" si="2970"/>
        <v>0</v>
      </c>
      <c r="BB3589" s="113">
        <f t="shared" si="2971"/>
        <v>0</v>
      </c>
      <c r="BC3589" s="113">
        <f t="shared" si="2972"/>
        <v>0</v>
      </c>
      <c r="BD3589" s="117">
        <f t="shared" si="2973"/>
        <v>0</v>
      </c>
    </row>
    <row r="3590" spans="2:56" x14ac:dyDescent="0.3">
      <c r="B3590" s="211" t="s">
        <v>143</v>
      </c>
      <c r="C3590" s="212"/>
      <c r="D3590" s="213"/>
      <c r="E3590" s="144">
        <f t="shared" si="2959"/>
        <v>0</v>
      </c>
      <c r="F3590" s="212"/>
      <c r="G3590" s="213"/>
      <c r="H3590" s="144">
        <f t="shared" si="2960"/>
        <v>0</v>
      </c>
      <c r="I3590" s="212"/>
      <c r="J3590" s="213"/>
      <c r="K3590" s="144">
        <f t="shared" si="2961"/>
        <v>0</v>
      </c>
      <c r="L3590" s="212"/>
      <c r="M3590" s="214"/>
      <c r="N3590" s="215"/>
      <c r="O3590" s="212"/>
      <c r="P3590" s="215"/>
      <c r="Q3590" s="139">
        <f t="shared" si="2962"/>
        <v>0</v>
      </c>
      <c r="R3590" s="215"/>
      <c r="S3590" s="215"/>
      <c r="T3590" s="140">
        <f t="shared" si="2974"/>
        <v>0</v>
      </c>
      <c r="U3590" s="216"/>
      <c r="V3590" s="212"/>
      <c r="W3590" s="215"/>
      <c r="X3590" s="139">
        <f t="shared" si="2963"/>
        <v>0</v>
      </c>
      <c r="Y3590" s="215"/>
      <c r="Z3590" s="215"/>
      <c r="AA3590" s="140">
        <f t="shared" si="2975"/>
        <v>0</v>
      </c>
      <c r="AB3590" s="216"/>
      <c r="AC3590" s="212"/>
      <c r="AD3590" s="215"/>
      <c r="AE3590" s="139">
        <f t="shared" si="2964"/>
        <v>0</v>
      </c>
      <c r="AF3590" s="215"/>
      <c r="AG3590" s="215"/>
      <c r="AH3590" s="140">
        <f t="shared" si="2976"/>
        <v>0</v>
      </c>
      <c r="AJ3590" s="217"/>
      <c r="AK3590" s="218"/>
      <c r="AL3590" s="219"/>
      <c r="AM3590" s="218"/>
      <c r="AN3590" s="219"/>
      <c r="AO3590" s="218"/>
      <c r="AP3590" s="219"/>
      <c r="AQ3590" s="218"/>
      <c r="AR3590" s="219"/>
      <c r="AS3590" s="218"/>
      <c r="AT3590" s="219"/>
      <c r="AU3590" s="218"/>
      <c r="AV3590" s="114">
        <f t="shared" si="2966"/>
        <v>0</v>
      </c>
      <c r="AW3590" s="113">
        <f t="shared" si="2967"/>
        <v>0</v>
      </c>
      <c r="AX3590" s="210"/>
      <c r="AY3590" s="111">
        <f t="shared" si="2968"/>
        <v>0</v>
      </c>
      <c r="AZ3590" s="113">
        <f t="shared" si="2969"/>
        <v>0</v>
      </c>
      <c r="BA3590" s="114">
        <f t="shared" si="2970"/>
        <v>0</v>
      </c>
      <c r="BB3590" s="113">
        <f t="shared" si="2971"/>
        <v>0</v>
      </c>
      <c r="BC3590" s="113">
        <f t="shared" si="2972"/>
        <v>0</v>
      </c>
      <c r="BD3590" s="117">
        <f t="shared" si="2973"/>
        <v>0</v>
      </c>
    </row>
    <row r="3591" spans="2:56" x14ac:dyDescent="0.3">
      <c r="B3591" s="211" t="s">
        <v>144</v>
      </c>
      <c r="C3591" s="212"/>
      <c r="D3591" s="213"/>
      <c r="E3591" s="144">
        <f t="shared" si="2959"/>
        <v>0</v>
      </c>
      <c r="F3591" s="212"/>
      <c r="G3591" s="213"/>
      <c r="H3591" s="144">
        <f t="shared" si="2960"/>
        <v>0</v>
      </c>
      <c r="I3591" s="212"/>
      <c r="J3591" s="213"/>
      <c r="K3591" s="144">
        <f t="shared" si="2961"/>
        <v>0</v>
      </c>
      <c r="L3591" s="212"/>
      <c r="M3591" s="214"/>
      <c r="N3591" s="215"/>
      <c r="O3591" s="212"/>
      <c r="P3591" s="215"/>
      <c r="Q3591" s="139">
        <f t="shared" si="2962"/>
        <v>0</v>
      </c>
      <c r="R3591" s="215"/>
      <c r="S3591" s="215"/>
      <c r="T3591" s="140">
        <f t="shared" si="2974"/>
        <v>0</v>
      </c>
      <c r="U3591" s="216"/>
      <c r="V3591" s="212"/>
      <c r="W3591" s="215"/>
      <c r="X3591" s="139">
        <f t="shared" si="2963"/>
        <v>0</v>
      </c>
      <c r="Y3591" s="215"/>
      <c r="Z3591" s="215"/>
      <c r="AA3591" s="140">
        <f t="shared" si="2975"/>
        <v>0</v>
      </c>
      <c r="AB3591" s="216"/>
      <c r="AC3591" s="212"/>
      <c r="AD3591" s="215"/>
      <c r="AE3591" s="139">
        <f t="shared" si="2964"/>
        <v>0</v>
      </c>
      <c r="AF3591" s="215"/>
      <c r="AG3591" s="215"/>
      <c r="AH3591" s="140">
        <f t="shared" si="2976"/>
        <v>0</v>
      </c>
      <c r="AJ3591" s="217"/>
      <c r="AK3591" s="218"/>
      <c r="AL3591" s="219"/>
      <c r="AM3591" s="218"/>
      <c r="AN3591" s="219"/>
      <c r="AO3591" s="218"/>
      <c r="AP3591" s="219"/>
      <c r="AQ3591" s="218"/>
      <c r="AR3591" s="219"/>
      <c r="AS3591" s="218"/>
      <c r="AT3591" s="219"/>
      <c r="AU3591" s="218"/>
      <c r="AV3591" s="114">
        <f t="shared" si="2966"/>
        <v>0</v>
      </c>
      <c r="AW3591" s="113">
        <f t="shared" si="2967"/>
        <v>0</v>
      </c>
      <c r="AX3591" s="210"/>
      <c r="AY3591" s="111">
        <f t="shared" si="2968"/>
        <v>0</v>
      </c>
      <c r="AZ3591" s="113">
        <f t="shared" si="2969"/>
        <v>0</v>
      </c>
      <c r="BA3591" s="114">
        <f t="shared" si="2970"/>
        <v>0</v>
      </c>
      <c r="BB3591" s="113">
        <f t="shared" si="2971"/>
        <v>0</v>
      </c>
      <c r="BC3591" s="113">
        <f t="shared" si="2972"/>
        <v>0</v>
      </c>
      <c r="BD3591" s="117">
        <f t="shared" si="2973"/>
        <v>0</v>
      </c>
    </row>
    <row r="3592" spans="2:56" x14ac:dyDescent="0.3">
      <c r="B3592" s="211" t="s">
        <v>145</v>
      </c>
      <c r="C3592" s="212"/>
      <c r="D3592" s="213"/>
      <c r="E3592" s="144">
        <f t="shared" si="2959"/>
        <v>0</v>
      </c>
      <c r="F3592" s="212"/>
      <c r="G3592" s="213"/>
      <c r="H3592" s="144">
        <f t="shared" si="2960"/>
        <v>0</v>
      </c>
      <c r="I3592" s="212"/>
      <c r="J3592" s="213"/>
      <c r="K3592" s="144">
        <f t="shared" si="2961"/>
        <v>0</v>
      </c>
      <c r="L3592" s="212"/>
      <c r="M3592" s="214"/>
      <c r="N3592" s="215"/>
      <c r="O3592" s="212"/>
      <c r="P3592" s="215"/>
      <c r="Q3592" s="139">
        <f t="shared" si="2962"/>
        <v>0</v>
      </c>
      <c r="R3592" s="215"/>
      <c r="S3592" s="215"/>
      <c r="T3592" s="140">
        <f t="shared" si="2974"/>
        <v>0</v>
      </c>
      <c r="U3592" s="216"/>
      <c r="V3592" s="212"/>
      <c r="W3592" s="215"/>
      <c r="X3592" s="139">
        <f t="shared" si="2963"/>
        <v>0</v>
      </c>
      <c r="Y3592" s="215"/>
      <c r="Z3592" s="215"/>
      <c r="AA3592" s="140">
        <f t="shared" si="2975"/>
        <v>0</v>
      </c>
      <c r="AB3592" s="216"/>
      <c r="AC3592" s="212"/>
      <c r="AD3592" s="215"/>
      <c r="AE3592" s="139">
        <f t="shared" si="2964"/>
        <v>0</v>
      </c>
      <c r="AF3592" s="215"/>
      <c r="AG3592" s="215"/>
      <c r="AH3592" s="140">
        <f t="shared" si="2976"/>
        <v>0</v>
      </c>
      <c r="AJ3592" s="217"/>
      <c r="AK3592" s="218"/>
      <c r="AL3592" s="219"/>
      <c r="AM3592" s="218"/>
      <c r="AN3592" s="219"/>
      <c r="AO3592" s="218"/>
      <c r="AP3592" s="219"/>
      <c r="AQ3592" s="218"/>
      <c r="AR3592" s="219"/>
      <c r="AS3592" s="218"/>
      <c r="AT3592" s="219"/>
      <c r="AU3592" s="218"/>
      <c r="AV3592" s="114">
        <f t="shared" si="2966"/>
        <v>0</v>
      </c>
      <c r="AW3592" s="113">
        <f t="shared" si="2967"/>
        <v>0</v>
      </c>
      <c r="AX3592" s="210"/>
      <c r="AY3592" s="111">
        <f t="shared" si="2968"/>
        <v>0</v>
      </c>
      <c r="AZ3592" s="113">
        <f t="shared" si="2969"/>
        <v>0</v>
      </c>
      <c r="BA3592" s="114">
        <f t="shared" si="2970"/>
        <v>0</v>
      </c>
      <c r="BB3592" s="113">
        <f t="shared" si="2971"/>
        <v>0</v>
      </c>
      <c r="BC3592" s="113">
        <f t="shared" si="2972"/>
        <v>0</v>
      </c>
      <c r="BD3592" s="117">
        <f t="shared" si="2973"/>
        <v>0</v>
      </c>
    </row>
    <row r="3593" spans="2:56" x14ac:dyDescent="0.3">
      <c r="B3593" s="211" t="s">
        <v>146</v>
      </c>
      <c r="C3593" s="212"/>
      <c r="D3593" s="213"/>
      <c r="E3593" s="144">
        <f t="shared" si="2959"/>
        <v>0</v>
      </c>
      <c r="F3593" s="212"/>
      <c r="G3593" s="213"/>
      <c r="H3593" s="144">
        <f t="shared" si="2960"/>
        <v>0</v>
      </c>
      <c r="I3593" s="212"/>
      <c r="J3593" s="213"/>
      <c r="K3593" s="144">
        <f t="shared" si="2961"/>
        <v>0</v>
      </c>
      <c r="L3593" s="212"/>
      <c r="M3593" s="214"/>
      <c r="N3593" s="215"/>
      <c r="O3593" s="212"/>
      <c r="P3593" s="215"/>
      <c r="Q3593" s="139">
        <f t="shared" si="2962"/>
        <v>0</v>
      </c>
      <c r="R3593" s="215"/>
      <c r="S3593" s="215"/>
      <c r="T3593" s="140">
        <f t="shared" si="2974"/>
        <v>0</v>
      </c>
      <c r="U3593" s="216"/>
      <c r="V3593" s="212"/>
      <c r="W3593" s="215"/>
      <c r="X3593" s="139">
        <f t="shared" si="2963"/>
        <v>0</v>
      </c>
      <c r="Y3593" s="215"/>
      <c r="Z3593" s="215"/>
      <c r="AA3593" s="140">
        <f t="shared" si="2975"/>
        <v>0</v>
      </c>
      <c r="AB3593" s="216"/>
      <c r="AC3593" s="212"/>
      <c r="AD3593" s="215"/>
      <c r="AE3593" s="139">
        <f t="shared" si="2964"/>
        <v>0</v>
      </c>
      <c r="AF3593" s="215"/>
      <c r="AG3593" s="215"/>
      <c r="AH3593" s="140">
        <f t="shared" si="2976"/>
        <v>0</v>
      </c>
      <c r="AJ3593" s="217"/>
      <c r="AK3593" s="218"/>
      <c r="AL3593" s="219"/>
      <c r="AM3593" s="218"/>
      <c r="AN3593" s="219"/>
      <c r="AO3593" s="218"/>
      <c r="AP3593" s="219"/>
      <c r="AQ3593" s="218"/>
      <c r="AR3593" s="219"/>
      <c r="AS3593" s="218"/>
      <c r="AT3593" s="219"/>
      <c r="AU3593" s="218"/>
      <c r="AV3593" s="114">
        <f t="shared" si="2966"/>
        <v>0</v>
      </c>
      <c r="AW3593" s="113">
        <f t="shared" si="2967"/>
        <v>0</v>
      </c>
      <c r="AX3593" s="210"/>
      <c r="AY3593" s="111">
        <f t="shared" si="2968"/>
        <v>0</v>
      </c>
      <c r="AZ3593" s="113">
        <f t="shared" si="2969"/>
        <v>0</v>
      </c>
      <c r="BA3593" s="114">
        <f t="shared" si="2970"/>
        <v>0</v>
      </c>
      <c r="BB3593" s="113">
        <f t="shared" si="2971"/>
        <v>0</v>
      </c>
      <c r="BC3593" s="113">
        <f t="shared" si="2972"/>
        <v>0</v>
      </c>
      <c r="BD3593" s="117">
        <f t="shared" si="2973"/>
        <v>0</v>
      </c>
    </row>
    <row r="3594" spans="2:56" x14ac:dyDescent="0.3">
      <c r="B3594" s="211" t="s">
        <v>147</v>
      </c>
      <c r="C3594" s="212"/>
      <c r="D3594" s="213"/>
      <c r="E3594" s="144">
        <f t="shared" si="2959"/>
        <v>0</v>
      </c>
      <c r="F3594" s="212"/>
      <c r="G3594" s="213"/>
      <c r="H3594" s="144">
        <f t="shared" si="2960"/>
        <v>0</v>
      </c>
      <c r="I3594" s="212"/>
      <c r="J3594" s="213"/>
      <c r="K3594" s="144">
        <f t="shared" si="2961"/>
        <v>0</v>
      </c>
      <c r="L3594" s="212"/>
      <c r="M3594" s="214"/>
      <c r="N3594" s="215"/>
      <c r="O3594" s="212"/>
      <c r="P3594" s="215"/>
      <c r="Q3594" s="139">
        <f t="shared" si="2962"/>
        <v>0</v>
      </c>
      <c r="R3594" s="215"/>
      <c r="S3594" s="215"/>
      <c r="T3594" s="140">
        <f t="shared" si="2974"/>
        <v>0</v>
      </c>
      <c r="U3594" s="216"/>
      <c r="V3594" s="212"/>
      <c r="W3594" s="215"/>
      <c r="X3594" s="139">
        <f t="shared" si="2963"/>
        <v>0</v>
      </c>
      <c r="Y3594" s="215"/>
      <c r="Z3594" s="215"/>
      <c r="AA3594" s="140">
        <f t="shared" si="2975"/>
        <v>0</v>
      </c>
      <c r="AB3594" s="216"/>
      <c r="AC3594" s="212"/>
      <c r="AD3594" s="215"/>
      <c r="AE3594" s="139">
        <f t="shared" si="2964"/>
        <v>0</v>
      </c>
      <c r="AF3594" s="215"/>
      <c r="AG3594" s="215"/>
      <c r="AH3594" s="140">
        <f t="shared" si="2976"/>
        <v>0</v>
      </c>
      <c r="AJ3594" s="217"/>
      <c r="AK3594" s="218"/>
      <c r="AL3594" s="219"/>
      <c r="AM3594" s="218"/>
      <c r="AN3594" s="219"/>
      <c r="AO3594" s="218"/>
      <c r="AP3594" s="219"/>
      <c r="AQ3594" s="218"/>
      <c r="AR3594" s="219"/>
      <c r="AS3594" s="218"/>
      <c r="AT3594" s="219"/>
      <c r="AU3594" s="218"/>
      <c r="AV3594" s="114">
        <f t="shared" si="2966"/>
        <v>0</v>
      </c>
      <c r="AW3594" s="113">
        <f t="shared" si="2967"/>
        <v>0</v>
      </c>
      <c r="AX3594" s="210"/>
      <c r="AY3594" s="111">
        <f t="shared" si="2968"/>
        <v>0</v>
      </c>
      <c r="AZ3594" s="113">
        <f t="shared" si="2969"/>
        <v>0</v>
      </c>
      <c r="BA3594" s="114">
        <f t="shared" si="2970"/>
        <v>0</v>
      </c>
      <c r="BB3594" s="113">
        <f t="shared" si="2971"/>
        <v>0</v>
      </c>
      <c r="BC3594" s="113">
        <f t="shared" si="2972"/>
        <v>0</v>
      </c>
      <c r="BD3594" s="117">
        <f t="shared" si="2973"/>
        <v>0</v>
      </c>
    </row>
    <row r="3595" spans="2:56" x14ac:dyDescent="0.3">
      <c r="B3595" s="211" t="s">
        <v>148</v>
      </c>
      <c r="C3595" s="212"/>
      <c r="D3595" s="213"/>
      <c r="E3595" s="144">
        <f t="shared" si="2959"/>
        <v>0</v>
      </c>
      <c r="F3595" s="212"/>
      <c r="G3595" s="213"/>
      <c r="H3595" s="144">
        <f t="shared" si="2960"/>
        <v>0</v>
      </c>
      <c r="I3595" s="212"/>
      <c r="J3595" s="213"/>
      <c r="K3595" s="144">
        <f t="shared" si="2961"/>
        <v>0</v>
      </c>
      <c r="L3595" s="212"/>
      <c r="M3595" s="214"/>
      <c r="N3595" s="215"/>
      <c r="O3595" s="212"/>
      <c r="P3595" s="215"/>
      <c r="Q3595" s="139">
        <f t="shared" si="2962"/>
        <v>0</v>
      </c>
      <c r="R3595" s="215"/>
      <c r="S3595" s="215"/>
      <c r="T3595" s="140">
        <f t="shared" si="2974"/>
        <v>0</v>
      </c>
      <c r="U3595" s="216"/>
      <c r="V3595" s="212"/>
      <c r="W3595" s="215"/>
      <c r="X3595" s="139">
        <f t="shared" si="2963"/>
        <v>0</v>
      </c>
      <c r="Y3595" s="215"/>
      <c r="Z3595" s="215"/>
      <c r="AA3595" s="140">
        <f t="shared" si="2975"/>
        <v>0</v>
      </c>
      <c r="AB3595" s="216"/>
      <c r="AC3595" s="212"/>
      <c r="AD3595" s="215"/>
      <c r="AE3595" s="139">
        <f t="shared" si="2964"/>
        <v>0</v>
      </c>
      <c r="AF3595" s="215"/>
      <c r="AG3595" s="215"/>
      <c r="AH3595" s="140">
        <f t="shared" si="2976"/>
        <v>0</v>
      </c>
      <c r="AJ3595" s="217"/>
      <c r="AK3595" s="218"/>
      <c r="AL3595" s="219"/>
      <c r="AM3595" s="218"/>
      <c r="AN3595" s="219"/>
      <c r="AO3595" s="218"/>
      <c r="AP3595" s="219"/>
      <c r="AQ3595" s="218"/>
      <c r="AR3595" s="219"/>
      <c r="AS3595" s="218"/>
      <c r="AT3595" s="219"/>
      <c r="AU3595" s="218"/>
      <c r="AV3595" s="114">
        <f t="shared" si="2966"/>
        <v>0</v>
      </c>
      <c r="AW3595" s="113">
        <f t="shared" si="2967"/>
        <v>0</v>
      </c>
      <c r="AX3595" s="210"/>
      <c r="AY3595" s="111">
        <f t="shared" si="2968"/>
        <v>0</v>
      </c>
      <c r="AZ3595" s="113">
        <f t="shared" si="2969"/>
        <v>0</v>
      </c>
      <c r="BA3595" s="114">
        <f t="shared" si="2970"/>
        <v>0</v>
      </c>
      <c r="BB3595" s="113">
        <f t="shared" si="2971"/>
        <v>0</v>
      </c>
      <c r="BC3595" s="113">
        <f t="shared" si="2972"/>
        <v>0</v>
      </c>
      <c r="BD3595" s="117">
        <f t="shared" si="2973"/>
        <v>0</v>
      </c>
    </row>
    <row r="3596" spans="2:56" x14ac:dyDescent="0.3">
      <c r="B3596" s="211" t="s">
        <v>149</v>
      </c>
      <c r="C3596" s="212"/>
      <c r="D3596" s="213"/>
      <c r="E3596" s="144">
        <f t="shared" si="2959"/>
        <v>0</v>
      </c>
      <c r="F3596" s="212"/>
      <c r="G3596" s="213"/>
      <c r="H3596" s="144">
        <f t="shared" si="2960"/>
        <v>0</v>
      </c>
      <c r="I3596" s="212"/>
      <c r="J3596" s="213"/>
      <c r="K3596" s="144">
        <f t="shared" si="2961"/>
        <v>0</v>
      </c>
      <c r="L3596" s="212"/>
      <c r="M3596" s="214"/>
      <c r="N3596" s="215"/>
      <c r="O3596" s="212"/>
      <c r="P3596" s="215"/>
      <c r="Q3596" s="139">
        <f t="shared" si="2962"/>
        <v>0</v>
      </c>
      <c r="R3596" s="215"/>
      <c r="S3596" s="215"/>
      <c r="T3596" s="140">
        <f t="shared" si="2974"/>
        <v>0</v>
      </c>
      <c r="U3596" s="216"/>
      <c r="V3596" s="212"/>
      <c r="W3596" s="215"/>
      <c r="X3596" s="139">
        <f t="shared" si="2963"/>
        <v>0</v>
      </c>
      <c r="Y3596" s="215"/>
      <c r="Z3596" s="215"/>
      <c r="AA3596" s="140">
        <f t="shared" si="2975"/>
        <v>0</v>
      </c>
      <c r="AB3596" s="216"/>
      <c r="AC3596" s="212"/>
      <c r="AD3596" s="215"/>
      <c r="AE3596" s="139">
        <f t="shared" si="2964"/>
        <v>0</v>
      </c>
      <c r="AF3596" s="215"/>
      <c r="AG3596" s="215"/>
      <c r="AH3596" s="140">
        <f t="shared" si="2976"/>
        <v>0</v>
      </c>
      <c r="AJ3596" s="217"/>
      <c r="AK3596" s="218"/>
      <c r="AL3596" s="219"/>
      <c r="AM3596" s="218"/>
      <c r="AN3596" s="219"/>
      <c r="AO3596" s="218"/>
      <c r="AP3596" s="219"/>
      <c r="AQ3596" s="218"/>
      <c r="AR3596" s="219"/>
      <c r="AS3596" s="218"/>
      <c r="AT3596" s="219"/>
      <c r="AU3596" s="218"/>
      <c r="AV3596" s="114">
        <f t="shared" si="2966"/>
        <v>0</v>
      </c>
      <c r="AW3596" s="113">
        <f t="shared" si="2967"/>
        <v>0</v>
      </c>
      <c r="AX3596" s="210"/>
      <c r="AY3596" s="111">
        <f t="shared" si="2968"/>
        <v>0</v>
      </c>
      <c r="AZ3596" s="113">
        <f t="shared" si="2969"/>
        <v>0</v>
      </c>
      <c r="BA3596" s="114">
        <f t="shared" si="2970"/>
        <v>0</v>
      </c>
      <c r="BB3596" s="113">
        <f t="shared" si="2971"/>
        <v>0</v>
      </c>
      <c r="BC3596" s="113">
        <f t="shared" si="2972"/>
        <v>0</v>
      </c>
      <c r="BD3596" s="117">
        <f t="shared" si="2973"/>
        <v>0</v>
      </c>
    </row>
    <row r="3597" spans="2:56" x14ac:dyDescent="0.3">
      <c r="B3597" s="222" t="s">
        <v>150</v>
      </c>
      <c r="C3597" s="78">
        <f>SUM(C3598:C3604)</f>
        <v>0</v>
      </c>
      <c r="D3597" s="79">
        <f>SUM(D3598:D3604)</f>
        <v>0</v>
      </c>
      <c r="E3597" s="69">
        <f t="shared" si="2959"/>
        <v>0</v>
      </c>
      <c r="F3597" s="78">
        <f>SUM(F3598:F3604)</f>
        <v>0</v>
      </c>
      <c r="G3597" s="79">
        <f>SUM(G3598:G3604)</f>
        <v>0</v>
      </c>
      <c r="H3597" s="69">
        <f t="shared" si="2960"/>
        <v>0</v>
      </c>
      <c r="I3597" s="78">
        <f>SUM(I3598:I3604)</f>
        <v>0</v>
      </c>
      <c r="J3597" s="79">
        <f>SUM(J3598:J3604)</f>
        <v>0</v>
      </c>
      <c r="K3597" s="69">
        <f t="shared" si="2961"/>
        <v>0</v>
      </c>
      <c r="L3597" s="78">
        <f>SUM(L3598:L3604)</f>
        <v>0</v>
      </c>
      <c r="M3597" s="80">
        <f>SUM(M3598:M3604)</f>
        <v>0</v>
      </c>
      <c r="N3597" s="81">
        <f>SUM(N3598:N3604)</f>
        <v>0</v>
      </c>
      <c r="O3597" s="78">
        <f>SUM(O3598:O3604)</f>
        <v>0</v>
      </c>
      <c r="P3597" s="81">
        <f>SUM(P3598:P3604)</f>
        <v>0</v>
      </c>
      <c r="Q3597" s="148">
        <f t="shared" si="2962"/>
        <v>0</v>
      </c>
      <c r="R3597" s="81">
        <f>SUM(R3598:R3604)</f>
        <v>0</v>
      </c>
      <c r="S3597" s="81">
        <f>SUM(S3598:S3604)</f>
        <v>0</v>
      </c>
      <c r="T3597" s="149">
        <f t="shared" si="2974"/>
        <v>0</v>
      </c>
      <c r="U3597" s="216"/>
      <c r="V3597" s="78">
        <f>SUM(V3598:V3604)</f>
        <v>0</v>
      </c>
      <c r="W3597" s="81">
        <f>SUM(W3598:W3604)</f>
        <v>0</v>
      </c>
      <c r="X3597" s="148">
        <f t="shared" si="2963"/>
        <v>0</v>
      </c>
      <c r="Y3597" s="81">
        <f>SUM(Y3598:Y3604)</f>
        <v>0</v>
      </c>
      <c r="Z3597" s="81">
        <f>SUM(Z3598:Z3604)</f>
        <v>0</v>
      </c>
      <c r="AA3597" s="149">
        <f t="shared" si="2975"/>
        <v>0</v>
      </c>
      <c r="AB3597" s="216"/>
      <c r="AC3597" s="78">
        <f>SUM(AC3598:AC3604)</f>
        <v>0</v>
      </c>
      <c r="AD3597" s="81">
        <f>SUM(AD3598:AD3604)</f>
        <v>0</v>
      </c>
      <c r="AE3597" s="148">
        <f t="shared" si="2964"/>
        <v>0</v>
      </c>
      <c r="AF3597" s="81">
        <f>SUM(AF3598:AF3604)</f>
        <v>0</v>
      </c>
      <c r="AG3597" s="81">
        <f>SUM(AG3598:AG3604)</f>
        <v>0</v>
      </c>
      <c r="AH3597" s="149">
        <f t="shared" si="2976"/>
        <v>0</v>
      </c>
      <c r="AJ3597" s="79">
        <f t="shared" ref="AJ3597:AU3597" si="2992">SUM(AJ3598:AJ3604)</f>
        <v>0</v>
      </c>
      <c r="AK3597" s="80">
        <f t="shared" si="2992"/>
        <v>0</v>
      </c>
      <c r="AL3597" s="81">
        <f t="shared" si="2992"/>
        <v>0</v>
      </c>
      <c r="AM3597" s="80">
        <f t="shared" si="2992"/>
        <v>0</v>
      </c>
      <c r="AN3597" s="81">
        <f t="shared" si="2992"/>
        <v>0</v>
      </c>
      <c r="AO3597" s="80">
        <f t="shared" si="2992"/>
        <v>0</v>
      </c>
      <c r="AP3597" s="81">
        <f t="shared" si="2992"/>
        <v>0</v>
      </c>
      <c r="AQ3597" s="80">
        <f t="shared" si="2992"/>
        <v>0</v>
      </c>
      <c r="AR3597" s="81">
        <f t="shared" si="2992"/>
        <v>0</v>
      </c>
      <c r="AS3597" s="80">
        <f t="shared" si="2992"/>
        <v>0</v>
      </c>
      <c r="AT3597" s="81">
        <f t="shared" si="2992"/>
        <v>0</v>
      </c>
      <c r="AU3597" s="80">
        <f t="shared" si="2992"/>
        <v>0</v>
      </c>
      <c r="AV3597" s="81">
        <f t="shared" si="2966"/>
        <v>0</v>
      </c>
      <c r="AW3597" s="80">
        <f t="shared" si="2967"/>
        <v>0</v>
      </c>
      <c r="AX3597" s="210"/>
      <c r="AY3597" s="79">
        <f t="shared" si="2968"/>
        <v>0</v>
      </c>
      <c r="AZ3597" s="80">
        <f t="shared" si="2969"/>
        <v>0</v>
      </c>
      <c r="BA3597" s="81">
        <f t="shared" si="2970"/>
        <v>0</v>
      </c>
      <c r="BB3597" s="80">
        <f t="shared" si="2971"/>
        <v>0</v>
      </c>
      <c r="BC3597" s="80">
        <f t="shared" si="2972"/>
        <v>0</v>
      </c>
      <c r="BD3597" s="86">
        <f t="shared" si="2973"/>
        <v>0</v>
      </c>
    </row>
    <row r="3598" spans="2:56" x14ac:dyDescent="0.3">
      <c r="B3598" s="211" t="s">
        <v>151</v>
      </c>
      <c r="C3598" s="212"/>
      <c r="D3598" s="213"/>
      <c r="E3598" s="144">
        <f t="shared" si="2959"/>
        <v>0</v>
      </c>
      <c r="F3598" s="212"/>
      <c r="G3598" s="213"/>
      <c r="H3598" s="144">
        <f t="shared" si="2960"/>
        <v>0</v>
      </c>
      <c r="I3598" s="212"/>
      <c r="J3598" s="213"/>
      <c r="K3598" s="144">
        <f t="shared" si="2961"/>
        <v>0</v>
      </c>
      <c r="L3598" s="212"/>
      <c r="M3598" s="214"/>
      <c r="N3598" s="215"/>
      <c r="O3598" s="212"/>
      <c r="P3598" s="215"/>
      <c r="Q3598" s="139">
        <f t="shared" si="2962"/>
        <v>0</v>
      </c>
      <c r="R3598" s="215"/>
      <c r="S3598" s="215"/>
      <c r="T3598" s="140">
        <f t="shared" si="2974"/>
        <v>0</v>
      </c>
      <c r="U3598" s="216"/>
      <c r="V3598" s="212"/>
      <c r="W3598" s="215"/>
      <c r="X3598" s="139">
        <f t="shared" si="2963"/>
        <v>0</v>
      </c>
      <c r="Y3598" s="215"/>
      <c r="Z3598" s="215"/>
      <c r="AA3598" s="140">
        <f t="shared" si="2975"/>
        <v>0</v>
      </c>
      <c r="AB3598" s="216"/>
      <c r="AC3598" s="212"/>
      <c r="AD3598" s="215"/>
      <c r="AE3598" s="139">
        <f t="shared" si="2964"/>
        <v>0</v>
      </c>
      <c r="AF3598" s="215"/>
      <c r="AG3598" s="215"/>
      <c r="AH3598" s="140">
        <f t="shared" si="2976"/>
        <v>0</v>
      </c>
      <c r="AJ3598" s="217"/>
      <c r="AK3598" s="218"/>
      <c r="AL3598" s="219"/>
      <c r="AM3598" s="218"/>
      <c r="AN3598" s="219"/>
      <c r="AO3598" s="218"/>
      <c r="AP3598" s="219"/>
      <c r="AQ3598" s="218"/>
      <c r="AR3598" s="219"/>
      <c r="AS3598" s="218"/>
      <c r="AT3598" s="219"/>
      <c r="AU3598" s="218"/>
      <c r="AV3598" s="114">
        <f t="shared" si="2966"/>
        <v>0</v>
      </c>
      <c r="AW3598" s="113">
        <f t="shared" si="2967"/>
        <v>0</v>
      </c>
      <c r="AX3598" s="210"/>
      <c r="AY3598" s="111">
        <f t="shared" si="2968"/>
        <v>0</v>
      </c>
      <c r="AZ3598" s="113">
        <f t="shared" si="2969"/>
        <v>0</v>
      </c>
      <c r="BA3598" s="114">
        <f t="shared" si="2970"/>
        <v>0</v>
      </c>
      <c r="BB3598" s="113">
        <f t="shared" si="2971"/>
        <v>0</v>
      </c>
      <c r="BC3598" s="113">
        <f t="shared" si="2972"/>
        <v>0</v>
      </c>
      <c r="BD3598" s="117">
        <f t="shared" si="2973"/>
        <v>0</v>
      </c>
    </row>
    <row r="3599" spans="2:56" x14ac:dyDescent="0.3">
      <c r="B3599" s="211" t="s">
        <v>152</v>
      </c>
      <c r="C3599" s="212"/>
      <c r="D3599" s="213"/>
      <c r="E3599" s="144">
        <f t="shared" si="2959"/>
        <v>0</v>
      </c>
      <c r="F3599" s="212"/>
      <c r="G3599" s="213"/>
      <c r="H3599" s="144">
        <f t="shared" si="2960"/>
        <v>0</v>
      </c>
      <c r="I3599" s="212"/>
      <c r="J3599" s="213"/>
      <c r="K3599" s="144">
        <f t="shared" si="2961"/>
        <v>0</v>
      </c>
      <c r="L3599" s="212"/>
      <c r="M3599" s="214"/>
      <c r="N3599" s="215"/>
      <c r="O3599" s="212"/>
      <c r="P3599" s="215"/>
      <c r="Q3599" s="139">
        <f t="shared" si="2962"/>
        <v>0</v>
      </c>
      <c r="R3599" s="215"/>
      <c r="S3599" s="215"/>
      <c r="T3599" s="140">
        <f t="shared" si="2974"/>
        <v>0</v>
      </c>
      <c r="U3599" s="216"/>
      <c r="V3599" s="212"/>
      <c r="W3599" s="215"/>
      <c r="X3599" s="139">
        <f t="shared" si="2963"/>
        <v>0</v>
      </c>
      <c r="Y3599" s="215"/>
      <c r="Z3599" s="215"/>
      <c r="AA3599" s="140">
        <f t="shared" si="2975"/>
        <v>0</v>
      </c>
      <c r="AB3599" s="216"/>
      <c r="AC3599" s="212"/>
      <c r="AD3599" s="215"/>
      <c r="AE3599" s="139">
        <f t="shared" si="2964"/>
        <v>0</v>
      </c>
      <c r="AF3599" s="215"/>
      <c r="AG3599" s="215"/>
      <c r="AH3599" s="140">
        <f t="shared" si="2976"/>
        <v>0</v>
      </c>
      <c r="AJ3599" s="217"/>
      <c r="AK3599" s="218"/>
      <c r="AL3599" s="219"/>
      <c r="AM3599" s="218"/>
      <c r="AN3599" s="219"/>
      <c r="AO3599" s="218"/>
      <c r="AP3599" s="219"/>
      <c r="AQ3599" s="218"/>
      <c r="AR3599" s="219"/>
      <c r="AS3599" s="218"/>
      <c r="AT3599" s="219"/>
      <c r="AU3599" s="218"/>
      <c r="AV3599" s="114">
        <f t="shared" si="2966"/>
        <v>0</v>
      </c>
      <c r="AW3599" s="113">
        <f t="shared" si="2967"/>
        <v>0</v>
      </c>
      <c r="AX3599" s="210"/>
      <c r="AY3599" s="111">
        <f t="shared" si="2968"/>
        <v>0</v>
      </c>
      <c r="AZ3599" s="113">
        <f t="shared" si="2969"/>
        <v>0</v>
      </c>
      <c r="BA3599" s="114">
        <f t="shared" si="2970"/>
        <v>0</v>
      </c>
      <c r="BB3599" s="113">
        <f t="shared" si="2971"/>
        <v>0</v>
      </c>
      <c r="BC3599" s="113">
        <f t="shared" si="2972"/>
        <v>0</v>
      </c>
      <c r="BD3599" s="117">
        <f t="shared" si="2973"/>
        <v>0</v>
      </c>
    </row>
    <row r="3600" spans="2:56" x14ac:dyDescent="0.3">
      <c r="B3600" s="211" t="s">
        <v>153</v>
      </c>
      <c r="C3600" s="212"/>
      <c r="D3600" s="213"/>
      <c r="E3600" s="144">
        <f t="shared" si="2959"/>
        <v>0</v>
      </c>
      <c r="F3600" s="212"/>
      <c r="G3600" s="213"/>
      <c r="H3600" s="144">
        <f t="shared" si="2960"/>
        <v>0</v>
      </c>
      <c r="I3600" s="212"/>
      <c r="J3600" s="213"/>
      <c r="K3600" s="144">
        <f t="shared" si="2961"/>
        <v>0</v>
      </c>
      <c r="L3600" s="212"/>
      <c r="M3600" s="214"/>
      <c r="N3600" s="215"/>
      <c r="O3600" s="212"/>
      <c r="P3600" s="215"/>
      <c r="Q3600" s="139">
        <f t="shared" si="2962"/>
        <v>0</v>
      </c>
      <c r="R3600" s="215"/>
      <c r="S3600" s="215"/>
      <c r="T3600" s="140">
        <f t="shared" si="2974"/>
        <v>0</v>
      </c>
      <c r="U3600" s="216"/>
      <c r="V3600" s="212"/>
      <c r="W3600" s="215"/>
      <c r="X3600" s="139">
        <f t="shared" si="2963"/>
        <v>0</v>
      </c>
      <c r="Y3600" s="215"/>
      <c r="Z3600" s="215"/>
      <c r="AA3600" s="140">
        <f t="shared" si="2975"/>
        <v>0</v>
      </c>
      <c r="AB3600" s="216"/>
      <c r="AC3600" s="212"/>
      <c r="AD3600" s="215"/>
      <c r="AE3600" s="139">
        <f t="shared" si="2964"/>
        <v>0</v>
      </c>
      <c r="AF3600" s="215"/>
      <c r="AG3600" s="215"/>
      <c r="AH3600" s="140">
        <f t="shared" si="2976"/>
        <v>0</v>
      </c>
      <c r="AJ3600" s="217"/>
      <c r="AK3600" s="218"/>
      <c r="AL3600" s="219"/>
      <c r="AM3600" s="218"/>
      <c r="AN3600" s="219"/>
      <c r="AO3600" s="218"/>
      <c r="AP3600" s="219"/>
      <c r="AQ3600" s="218"/>
      <c r="AR3600" s="219"/>
      <c r="AS3600" s="218"/>
      <c r="AT3600" s="219"/>
      <c r="AU3600" s="218"/>
      <c r="AV3600" s="114">
        <f t="shared" si="2966"/>
        <v>0</v>
      </c>
      <c r="AW3600" s="113">
        <f t="shared" si="2967"/>
        <v>0</v>
      </c>
      <c r="AX3600" s="210"/>
      <c r="AY3600" s="111">
        <f t="shared" si="2968"/>
        <v>0</v>
      </c>
      <c r="AZ3600" s="113">
        <f t="shared" si="2969"/>
        <v>0</v>
      </c>
      <c r="BA3600" s="114">
        <f t="shared" si="2970"/>
        <v>0</v>
      </c>
      <c r="BB3600" s="113">
        <f t="shared" si="2971"/>
        <v>0</v>
      </c>
      <c r="BC3600" s="113">
        <f t="shared" si="2972"/>
        <v>0</v>
      </c>
      <c r="BD3600" s="117">
        <f t="shared" si="2973"/>
        <v>0</v>
      </c>
    </row>
    <row r="3601" spans="2:56" x14ac:dyDescent="0.3">
      <c r="B3601" s="211" t="s">
        <v>154</v>
      </c>
      <c r="C3601" s="212"/>
      <c r="D3601" s="213"/>
      <c r="E3601" s="144">
        <f t="shared" si="2959"/>
        <v>0</v>
      </c>
      <c r="F3601" s="212"/>
      <c r="G3601" s="213"/>
      <c r="H3601" s="144">
        <f t="shared" si="2960"/>
        <v>0</v>
      </c>
      <c r="I3601" s="212"/>
      <c r="J3601" s="213"/>
      <c r="K3601" s="144">
        <f t="shared" si="2961"/>
        <v>0</v>
      </c>
      <c r="L3601" s="212"/>
      <c r="M3601" s="214"/>
      <c r="N3601" s="215"/>
      <c r="O3601" s="212"/>
      <c r="P3601" s="215"/>
      <c r="Q3601" s="139">
        <f t="shared" si="2962"/>
        <v>0</v>
      </c>
      <c r="R3601" s="215"/>
      <c r="S3601" s="215"/>
      <c r="T3601" s="140">
        <f t="shared" si="2974"/>
        <v>0</v>
      </c>
      <c r="U3601" s="216"/>
      <c r="V3601" s="212"/>
      <c r="W3601" s="215"/>
      <c r="X3601" s="139">
        <f t="shared" si="2963"/>
        <v>0</v>
      </c>
      <c r="Y3601" s="215"/>
      <c r="Z3601" s="215"/>
      <c r="AA3601" s="140">
        <f t="shared" si="2975"/>
        <v>0</v>
      </c>
      <c r="AB3601" s="216"/>
      <c r="AC3601" s="212"/>
      <c r="AD3601" s="215"/>
      <c r="AE3601" s="139">
        <f t="shared" si="2964"/>
        <v>0</v>
      </c>
      <c r="AF3601" s="215"/>
      <c r="AG3601" s="215"/>
      <c r="AH3601" s="140">
        <f t="shared" si="2976"/>
        <v>0</v>
      </c>
      <c r="AJ3601" s="217"/>
      <c r="AK3601" s="218"/>
      <c r="AL3601" s="219"/>
      <c r="AM3601" s="218"/>
      <c r="AN3601" s="219"/>
      <c r="AO3601" s="218"/>
      <c r="AP3601" s="219"/>
      <c r="AQ3601" s="218"/>
      <c r="AR3601" s="219"/>
      <c r="AS3601" s="218"/>
      <c r="AT3601" s="219"/>
      <c r="AU3601" s="218"/>
      <c r="AV3601" s="114">
        <f t="shared" si="2966"/>
        <v>0</v>
      </c>
      <c r="AW3601" s="113">
        <f t="shared" si="2967"/>
        <v>0</v>
      </c>
      <c r="AX3601" s="210"/>
      <c r="AY3601" s="111">
        <f t="shared" si="2968"/>
        <v>0</v>
      </c>
      <c r="AZ3601" s="113">
        <f t="shared" si="2969"/>
        <v>0</v>
      </c>
      <c r="BA3601" s="114">
        <f t="shared" si="2970"/>
        <v>0</v>
      </c>
      <c r="BB3601" s="113">
        <f t="shared" si="2971"/>
        <v>0</v>
      </c>
      <c r="BC3601" s="113">
        <f t="shared" si="2972"/>
        <v>0</v>
      </c>
      <c r="BD3601" s="117">
        <f t="shared" si="2973"/>
        <v>0</v>
      </c>
    </row>
    <row r="3602" spans="2:56" x14ac:dyDescent="0.3">
      <c r="B3602" s="211" t="s">
        <v>155</v>
      </c>
      <c r="C3602" s="212"/>
      <c r="D3602" s="213"/>
      <c r="E3602" s="144">
        <f t="shared" si="2959"/>
        <v>0</v>
      </c>
      <c r="F3602" s="212"/>
      <c r="G3602" s="213"/>
      <c r="H3602" s="144">
        <f t="shared" si="2960"/>
        <v>0</v>
      </c>
      <c r="I3602" s="212"/>
      <c r="J3602" s="213"/>
      <c r="K3602" s="144">
        <f t="shared" si="2961"/>
        <v>0</v>
      </c>
      <c r="L3602" s="212"/>
      <c r="M3602" s="214"/>
      <c r="N3602" s="215"/>
      <c r="O3602" s="212"/>
      <c r="P3602" s="215"/>
      <c r="Q3602" s="139">
        <f t="shared" si="2962"/>
        <v>0</v>
      </c>
      <c r="R3602" s="215"/>
      <c r="S3602" s="215"/>
      <c r="T3602" s="140">
        <f t="shared" si="2974"/>
        <v>0</v>
      </c>
      <c r="U3602" s="216"/>
      <c r="V3602" s="212"/>
      <c r="W3602" s="215"/>
      <c r="X3602" s="139">
        <f t="shared" si="2963"/>
        <v>0</v>
      </c>
      <c r="Y3602" s="215"/>
      <c r="Z3602" s="215"/>
      <c r="AA3602" s="140">
        <f t="shared" si="2975"/>
        <v>0</v>
      </c>
      <c r="AB3602" s="216"/>
      <c r="AC3602" s="212"/>
      <c r="AD3602" s="215"/>
      <c r="AE3602" s="139">
        <f t="shared" si="2964"/>
        <v>0</v>
      </c>
      <c r="AF3602" s="215"/>
      <c r="AG3602" s="215"/>
      <c r="AH3602" s="140">
        <f t="shared" si="2976"/>
        <v>0</v>
      </c>
      <c r="AJ3602" s="217"/>
      <c r="AK3602" s="218"/>
      <c r="AL3602" s="219"/>
      <c r="AM3602" s="218"/>
      <c r="AN3602" s="219"/>
      <c r="AO3602" s="218"/>
      <c r="AP3602" s="219"/>
      <c r="AQ3602" s="218"/>
      <c r="AR3602" s="219"/>
      <c r="AS3602" s="218"/>
      <c r="AT3602" s="219"/>
      <c r="AU3602" s="218"/>
      <c r="AV3602" s="114">
        <f t="shared" si="2966"/>
        <v>0</v>
      </c>
      <c r="AW3602" s="113">
        <f t="shared" si="2967"/>
        <v>0</v>
      </c>
      <c r="AX3602" s="210"/>
      <c r="AY3602" s="111">
        <f t="shared" si="2968"/>
        <v>0</v>
      </c>
      <c r="AZ3602" s="113">
        <f t="shared" si="2969"/>
        <v>0</v>
      </c>
      <c r="BA3602" s="114">
        <f t="shared" si="2970"/>
        <v>0</v>
      </c>
      <c r="BB3602" s="113">
        <f t="shared" si="2971"/>
        <v>0</v>
      </c>
      <c r="BC3602" s="113">
        <f t="shared" si="2972"/>
        <v>0</v>
      </c>
      <c r="BD3602" s="117">
        <f t="shared" si="2973"/>
        <v>0</v>
      </c>
    </row>
    <row r="3603" spans="2:56" x14ac:dyDescent="0.3">
      <c r="B3603" s="211" t="s">
        <v>156</v>
      </c>
      <c r="C3603" s="212"/>
      <c r="D3603" s="213"/>
      <c r="E3603" s="144">
        <f t="shared" si="2959"/>
        <v>0</v>
      </c>
      <c r="F3603" s="212"/>
      <c r="G3603" s="213"/>
      <c r="H3603" s="144">
        <f t="shared" si="2960"/>
        <v>0</v>
      </c>
      <c r="I3603" s="212"/>
      <c r="J3603" s="213"/>
      <c r="K3603" s="144">
        <f t="shared" si="2961"/>
        <v>0</v>
      </c>
      <c r="L3603" s="212"/>
      <c r="M3603" s="214"/>
      <c r="N3603" s="215"/>
      <c r="O3603" s="212"/>
      <c r="P3603" s="215"/>
      <c r="Q3603" s="139">
        <f t="shared" si="2962"/>
        <v>0</v>
      </c>
      <c r="R3603" s="215"/>
      <c r="S3603" s="215"/>
      <c r="T3603" s="140">
        <f t="shared" si="2974"/>
        <v>0</v>
      </c>
      <c r="U3603" s="216"/>
      <c r="V3603" s="212"/>
      <c r="W3603" s="215"/>
      <c r="X3603" s="139">
        <f t="shared" si="2963"/>
        <v>0</v>
      </c>
      <c r="Y3603" s="215"/>
      <c r="Z3603" s="215"/>
      <c r="AA3603" s="140">
        <f t="shared" si="2975"/>
        <v>0</v>
      </c>
      <c r="AB3603" s="216"/>
      <c r="AC3603" s="212"/>
      <c r="AD3603" s="215"/>
      <c r="AE3603" s="139">
        <f t="shared" si="2964"/>
        <v>0</v>
      </c>
      <c r="AF3603" s="215"/>
      <c r="AG3603" s="215"/>
      <c r="AH3603" s="140">
        <f t="shared" si="2976"/>
        <v>0</v>
      </c>
      <c r="AJ3603" s="217"/>
      <c r="AK3603" s="218"/>
      <c r="AL3603" s="219"/>
      <c r="AM3603" s="218"/>
      <c r="AN3603" s="219"/>
      <c r="AO3603" s="218"/>
      <c r="AP3603" s="219"/>
      <c r="AQ3603" s="218"/>
      <c r="AR3603" s="219"/>
      <c r="AS3603" s="218"/>
      <c r="AT3603" s="219"/>
      <c r="AU3603" s="218"/>
      <c r="AV3603" s="114">
        <f t="shared" si="2966"/>
        <v>0</v>
      </c>
      <c r="AW3603" s="113">
        <f t="shared" si="2967"/>
        <v>0</v>
      </c>
      <c r="AX3603" s="210"/>
      <c r="AY3603" s="111">
        <f t="shared" si="2968"/>
        <v>0</v>
      </c>
      <c r="AZ3603" s="113">
        <f t="shared" si="2969"/>
        <v>0</v>
      </c>
      <c r="BA3603" s="114">
        <f t="shared" si="2970"/>
        <v>0</v>
      </c>
      <c r="BB3603" s="113">
        <f t="shared" si="2971"/>
        <v>0</v>
      </c>
      <c r="BC3603" s="113">
        <f t="shared" si="2972"/>
        <v>0</v>
      </c>
      <c r="BD3603" s="117">
        <f t="shared" si="2973"/>
        <v>0</v>
      </c>
    </row>
    <row r="3604" spans="2:56" x14ac:dyDescent="0.3">
      <c r="B3604" s="211" t="s">
        <v>157</v>
      </c>
      <c r="C3604" s="212"/>
      <c r="D3604" s="213"/>
      <c r="E3604" s="144">
        <f t="shared" si="2959"/>
        <v>0</v>
      </c>
      <c r="F3604" s="212"/>
      <c r="G3604" s="213"/>
      <c r="H3604" s="144">
        <f t="shared" si="2960"/>
        <v>0</v>
      </c>
      <c r="I3604" s="212"/>
      <c r="J3604" s="213"/>
      <c r="K3604" s="144">
        <f t="shared" si="2961"/>
        <v>0</v>
      </c>
      <c r="L3604" s="212"/>
      <c r="M3604" s="214"/>
      <c r="N3604" s="215"/>
      <c r="O3604" s="212"/>
      <c r="P3604" s="215"/>
      <c r="Q3604" s="139">
        <f t="shared" si="2962"/>
        <v>0</v>
      </c>
      <c r="R3604" s="215"/>
      <c r="S3604" s="215"/>
      <c r="T3604" s="140">
        <f t="shared" si="2974"/>
        <v>0</v>
      </c>
      <c r="U3604" s="216"/>
      <c r="V3604" s="212"/>
      <c r="W3604" s="215"/>
      <c r="X3604" s="139">
        <f t="shared" si="2963"/>
        <v>0</v>
      </c>
      <c r="Y3604" s="215"/>
      <c r="Z3604" s="215"/>
      <c r="AA3604" s="140">
        <f t="shared" si="2975"/>
        <v>0</v>
      </c>
      <c r="AB3604" s="216"/>
      <c r="AC3604" s="212"/>
      <c r="AD3604" s="215"/>
      <c r="AE3604" s="139">
        <f t="shared" si="2964"/>
        <v>0</v>
      </c>
      <c r="AF3604" s="215"/>
      <c r="AG3604" s="215"/>
      <c r="AH3604" s="140">
        <f t="shared" si="2976"/>
        <v>0</v>
      </c>
      <c r="AJ3604" s="217"/>
      <c r="AK3604" s="218"/>
      <c r="AL3604" s="219"/>
      <c r="AM3604" s="218"/>
      <c r="AN3604" s="219"/>
      <c r="AO3604" s="218"/>
      <c r="AP3604" s="219"/>
      <c r="AQ3604" s="218"/>
      <c r="AR3604" s="219"/>
      <c r="AS3604" s="218"/>
      <c r="AT3604" s="219"/>
      <c r="AU3604" s="218"/>
      <c r="AV3604" s="114">
        <f t="shared" si="2966"/>
        <v>0</v>
      </c>
      <c r="AW3604" s="113">
        <f t="shared" si="2967"/>
        <v>0</v>
      </c>
      <c r="AX3604" s="210"/>
      <c r="AY3604" s="111">
        <f t="shared" si="2968"/>
        <v>0</v>
      </c>
      <c r="AZ3604" s="113">
        <f t="shared" si="2969"/>
        <v>0</v>
      </c>
      <c r="BA3604" s="114">
        <f t="shared" si="2970"/>
        <v>0</v>
      </c>
      <c r="BB3604" s="113">
        <f t="shared" si="2971"/>
        <v>0</v>
      </c>
      <c r="BC3604" s="113">
        <f t="shared" si="2972"/>
        <v>0</v>
      </c>
      <c r="BD3604" s="117">
        <f t="shared" si="2973"/>
        <v>0</v>
      </c>
    </row>
    <row r="3605" spans="2:56" x14ac:dyDescent="0.3">
      <c r="B3605" s="222" t="s">
        <v>158</v>
      </c>
      <c r="C3605" s="78">
        <f>SUM(C3606)</f>
        <v>0</v>
      </c>
      <c r="D3605" s="79">
        <f>SUM(D3606)</f>
        <v>0</v>
      </c>
      <c r="E3605" s="69">
        <f t="shared" si="2959"/>
        <v>0</v>
      </c>
      <c r="F3605" s="78">
        <f>SUM(F3606)</f>
        <v>0</v>
      </c>
      <c r="G3605" s="79">
        <f>SUM(G3606)</f>
        <v>0</v>
      </c>
      <c r="H3605" s="69">
        <f t="shared" si="2960"/>
        <v>0</v>
      </c>
      <c r="I3605" s="78">
        <f>SUM(I3606)</f>
        <v>0</v>
      </c>
      <c r="J3605" s="79">
        <f>SUM(J3606)</f>
        <v>0</v>
      </c>
      <c r="K3605" s="69">
        <f t="shared" si="2961"/>
        <v>0</v>
      </c>
      <c r="L3605" s="78">
        <f>SUM(L3606)</f>
        <v>0</v>
      </c>
      <c r="M3605" s="80">
        <f>SUM(M3606)</f>
        <v>0</v>
      </c>
      <c r="N3605" s="81">
        <f>SUM(N3606)</f>
        <v>0</v>
      </c>
      <c r="O3605" s="78">
        <f>SUM(O3606)</f>
        <v>0</v>
      </c>
      <c r="P3605" s="81">
        <f>SUM(P3606)</f>
        <v>0</v>
      </c>
      <c r="Q3605" s="148">
        <f t="shared" si="2962"/>
        <v>0</v>
      </c>
      <c r="R3605" s="81">
        <f>SUM(R3606)</f>
        <v>0</v>
      </c>
      <c r="S3605" s="81">
        <f>SUM(S3606)</f>
        <v>0</v>
      </c>
      <c r="T3605" s="149">
        <f t="shared" si="2974"/>
        <v>0</v>
      </c>
      <c r="U3605" s="216"/>
      <c r="V3605" s="78">
        <f>SUM(V3606)</f>
        <v>0</v>
      </c>
      <c r="W3605" s="81">
        <f>SUM(W3606)</f>
        <v>0</v>
      </c>
      <c r="X3605" s="148">
        <f t="shared" si="2963"/>
        <v>0</v>
      </c>
      <c r="Y3605" s="81">
        <f>SUM(Y3606)</f>
        <v>0</v>
      </c>
      <c r="Z3605" s="81">
        <f>SUM(Z3606)</f>
        <v>0</v>
      </c>
      <c r="AA3605" s="149">
        <f t="shared" si="2975"/>
        <v>0</v>
      </c>
      <c r="AB3605" s="216"/>
      <c r="AC3605" s="78">
        <f>SUM(AC3606)</f>
        <v>0</v>
      </c>
      <c r="AD3605" s="81">
        <f>SUM(AD3606)</f>
        <v>0</v>
      </c>
      <c r="AE3605" s="148">
        <f t="shared" si="2964"/>
        <v>0</v>
      </c>
      <c r="AF3605" s="81">
        <f>SUM(AF3606)</f>
        <v>0</v>
      </c>
      <c r="AG3605" s="81">
        <f>SUM(AG3606)</f>
        <v>0</v>
      </c>
      <c r="AH3605" s="149">
        <f t="shared" si="2976"/>
        <v>0</v>
      </c>
      <c r="AJ3605" s="79">
        <f t="shared" ref="AJ3605:AU3605" si="2993">SUM(AJ3606)</f>
        <v>0</v>
      </c>
      <c r="AK3605" s="80">
        <f t="shared" si="2993"/>
        <v>0</v>
      </c>
      <c r="AL3605" s="81">
        <f t="shared" si="2993"/>
        <v>0</v>
      </c>
      <c r="AM3605" s="80">
        <f t="shared" si="2993"/>
        <v>0</v>
      </c>
      <c r="AN3605" s="81">
        <f t="shared" si="2993"/>
        <v>0</v>
      </c>
      <c r="AO3605" s="80">
        <f t="shared" si="2993"/>
        <v>0</v>
      </c>
      <c r="AP3605" s="81">
        <f t="shared" si="2993"/>
        <v>0</v>
      </c>
      <c r="AQ3605" s="80">
        <f t="shared" si="2993"/>
        <v>0</v>
      </c>
      <c r="AR3605" s="81">
        <f t="shared" si="2993"/>
        <v>0</v>
      </c>
      <c r="AS3605" s="80">
        <f t="shared" si="2993"/>
        <v>0</v>
      </c>
      <c r="AT3605" s="81">
        <f t="shared" si="2993"/>
        <v>0</v>
      </c>
      <c r="AU3605" s="80">
        <f t="shared" si="2993"/>
        <v>0</v>
      </c>
      <c r="AV3605" s="81">
        <f t="shared" si="2966"/>
        <v>0</v>
      </c>
      <c r="AW3605" s="80">
        <f t="shared" si="2967"/>
        <v>0</v>
      </c>
      <c r="AX3605" s="210"/>
      <c r="AY3605" s="79">
        <f t="shared" si="2968"/>
        <v>0</v>
      </c>
      <c r="AZ3605" s="80">
        <f t="shared" si="2969"/>
        <v>0</v>
      </c>
      <c r="BA3605" s="81">
        <f t="shared" si="2970"/>
        <v>0</v>
      </c>
      <c r="BB3605" s="80">
        <f t="shared" si="2971"/>
        <v>0</v>
      </c>
      <c r="BC3605" s="80">
        <f t="shared" si="2972"/>
        <v>0</v>
      </c>
      <c r="BD3605" s="86">
        <f t="shared" si="2973"/>
        <v>0</v>
      </c>
    </row>
    <row r="3606" spans="2:56" x14ac:dyDescent="0.3">
      <c r="B3606" s="211" t="s">
        <v>159</v>
      </c>
      <c r="C3606" s="212"/>
      <c r="D3606" s="213"/>
      <c r="E3606" s="144">
        <f t="shared" si="2959"/>
        <v>0</v>
      </c>
      <c r="F3606" s="212"/>
      <c r="G3606" s="213"/>
      <c r="H3606" s="144">
        <f t="shared" si="2960"/>
        <v>0</v>
      </c>
      <c r="I3606" s="212"/>
      <c r="J3606" s="213"/>
      <c r="K3606" s="144">
        <f t="shared" si="2961"/>
        <v>0</v>
      </c>
      <c r="L3606" s="212"/>
      <c r="M3606" s="214"/>
      <c r="N3606" s="215"/>
      <c r="O3606" s="212"/>
      <c r="P3606" s="215"/>
      <c r="Q3606" s="139">
        <f t="shared" si="2962"/>
        <v>0</v>
      </c>
      <c r="R3606" s="215"/>
      <c r="S3606" s="215"/>
      <c r="T3606" s="140">
        <f t="shared" si="2974"/>
        <v>0</v>
      </c>
      <c r="U3606" s="216"/>
      <c r="V3606" s="212"/>
      <c r="W3606" s="215"/>
      <c r="X3606" s="139">
        <f t="shared" si="2963"/>
        <v>0</v>
      </c>
      <c r="Y3606" s="215"/>
      <c r="Z3606" s="215"/>
      <c r="AA3606" s="140">
        <f t="shared" si="2975"/>
        <v>0</v>
      </c>
      <c r="AB3606" s="216"/>
      <c r="AC3606" s="212"/>
      <c r="AD3606" s="215"/>
      <c r="AE3606" s="139">
        <f t="shared" si="2964"/>
        <v>0</v>
      </c>
      <c r="AF3606" s="215"/>
      <c r="AG3606" s="215"/>
      <c r="AH3606" s="140">
        <f t="shared" si="2976"/>
        <v>0</v>
      </c>
      <c r="AJ3606" s="217"/>
      <c r="AK3606" s="218"/>
      <c r="AL3606" s="219"/>
      <c r="AM3606" s="218"/>
      <c r="AN3606" s="219"/>
      <c r="AO3606" s="218"/>
      <c r="AP3606" s="219"/>
      <c r="AQ3606" s="218"/>
      <c r="AR3606" s="219"/>
      <c r="AS3606" s="218"/>
      <c r="AT3606" s="219"/>
      <c r="AU3606" s="218"/>
      <c r="AV3606" s="114">
        <f t="shared" si="2966"/>
        <v>0</v>
      </c>
      <c r="AW3606" s="113">
        <f t="shared" si="2967"/>
        <v>0</v>
      </c>
      <c r="AX3606" s="210"/>
      <c r="AY3606" s="111">
        <f t="shared" si="2968"/>
        <v>0</v>
      </c>
      <c r="AZ3606" s="113">
        <f t="shared" si="2969"/>
        <v>0</v>
      </c>
      <c r="BA3606" s="114">
        <f t="shared" si="2970"/>
        <v>0</v>
      </c>
      <c r="BB3606" s="113">
        <f t="shared" si="2971"/>
        <v>0</v>
      </c>
      <c r="BC3606" s="113">
        <f t="shared" si="2972"/>
        <v>0</v>
      </c>
      <c r="BD3606" s="117">
        <f t="shared" si="2973"/>
        <v>0</v>
      </c>
    </row>
    <row r="3607" spans="2:56" x14ac:dyDescent="0.3">
      <c r="B3607" s="222" t="s">
        <v>160</v>
      </c>
      <c r="C3607" s="78">
        <f>SUM(C3608:C3611)</f>
        <v>0</v>
      </c>
      <c r="D3607" s="79">
        <f>SUM(D3608:D3611)</f>
        <v>0</v>
      </c>
      <c r="E3607" s="69">
        <f t="shared" si="2959"/>
        <v>0</v>
      </c>
      <c r="F3607" s="78">
        <f>SUM(F3608:F3611)</f>
        <v>0</v>
      </c>
      <c r="G3607" s="79">
        <f>SUM(G3608:G3611)</f>
        <v>0</v>
      </c>
      <c r="H3607" s="69">
        <f t="shared" si="2960"/>
        <v>0</v>
      </c>
      <c r="I3607" s="78">
        <f>SUM(I3608:I3611)</f>
        <v>0</v>
      </c>
      <c r="J3607" s="79">
        <f>SUM(J3608:J3611)</f>
        <v>0</v>
      </c>
      <c r="K3607" s="69">
        <f t="shared" si="2961"/>
        <v>0</v>
      </c>
      <c r="L3607" s="78">
        <f>SUM(L3608:L3611)</f>
        <v>0</v>
      </c>
      <c r="M3607" s="80">
        <f>SUM(M3608:M3611)</f>
        <v>0</v>
      </c>
      <c r="N3607" s="81">
        <f>SUM(N3608:N3611)</f>
        <v>0</v>
      </c>
      <c r="O3607" s="78">
        <f>SUM(O3608:O3611)</f>
        <v>0</v>
      </c>
      <c r="P3607" s="81">
        <f>SUM(P3608:P3611)</f>
        <v>0</v>
      </c>
      <c r="Q3607" s="148">
        <f t="shared" si="2962"/>
        <v>0</v>
      </c>
      <c r="R3607" s="81">
        <f>SUM(R3608:R3611)</f>
        <v>0</v>
      </c>
      <c r="S3607" s="81">
        <f>SUM(S3608:S3611)</f>
        <v>0</v>
      </c>
      <c r="T3607" s="149">
        <f t="shared" si="2974"/>
        <v>0</v>
      </c>
      <c r="U3607" s="216"/>
      <c r="V3607" s="78">
        <f>SUM(V3608:V3611)</f>
        <v>0</v>
      </c>
      <c r="W3607" s="81">
        <f>SUM(W3608:W3611)</f>
        <v>0</v>
      </c>
      <c r="X3607" s="148">
        <f t="shared" si="2963"/>
        <v>0</v>
      </c>
      <c r="Y3607" s="81">
        <f>SUM(Y3608:Y3611)</f>
        <v>0</v>
      </c>
      <c r="Z3607" s="81">
        <f>SUM(Z3608:Z3611)</f>
        <v>0</v>
      </c>
      <c r="AA3607" s="149">
        <f t="shared" si="2975"/>
        <v>0</v>
      </c>
      <c r="AB3607" s="216"/>
      <c r="AC3607" s="78">
        <f>SUM(AC3608:AC3611)</f>
        <v>0</v>
      </c>
      <c r="AD3607" s="81">
        <f>SUM(AD3608:AD3611)</f>
        <v>0</v>
      </c>
      <c r="AE3607" s="148">
        <f t="shared" si="2964"/>
        <v>0</v>
      </c>
      <c r="AF3607" s="81">
        <f>SUM(AF3608:AF3611)</f>
        <v>0</v>
      </c>
      <c r="AG3607" s="81">
        <f>SUM(AG3608:AG3611)</f>
        <v>0</v>
      </c>
      <c r="AH3607" s="149">
        <f t="shared" si="2976"/>
        <v>0</v>
      </c>
      <c r="AJ3607" s="79">
        <f t="shared" ref="AJ3607:AU3607" si="2994">SUM(AJ3608:AJ3611)</f>
        <v>0</v>
      </c>
      <c r="AK3607" s="80">
        <f t="shared" si="2994"/>
        <v>0</v>
      </c>
      <c r="AL3607" s="81">
        <f t="shared" si="2994"/>
        <v>0</v>
      </c>
      <c r="AM3607" s="80">
        <f t="shared" si="2994"/>
        <v>0</v>
      </c>
      <c r="AN3607" s="81">
        <f t="shared" si="2994"/>
        <v>0</v>
      </c>
      <c r="AO3607" s="80">
        <f t="shared" si="2994"/>
        <v>0</v>
      </c>
      <c r="AP3607" s="81">
        <f t="shared" si="2994"/>
        <v>0</v>
      </c>
      <c r="AQ3607" s="80">
        <f t="shared" si="2994"/>
        <v>0</v>
      </c>
      <c r="AR3607" s="81">
        <f t="shared" si="2994"/>
        <v>0</v>
      </c>
      <c r="AS3607" s="80">
        <f t="shared" si="2994"/>
        <v>0</v>
      </c>
      <c r="AT3607" s="81">
        <f t="shared" si="2994"/>
        <v>0</v>
      </c>
      <c r="AU3607" s="80">
        <f t="shared" si="2994"/>
        <v>0</v>
      </c>
      <c r="AV3607" s="81">
        <f t="shared" si="2966"/>
        <v>0</v>
      </c>
      <c r="AW3607" s="80">
        <f t="shared" si="2967"/>
        <v>0</v>
      </c>
      <c r="AX3607" s="210"/>
      <c r="AY3607" s="79">
        <f t="shared" si="2968"/>
        <v>0</v>
      </c>
      <c r="AZ3607" s="80">
        <f t="shared" si="2969"/>
        <v>0</v>
      </c>
      <c r="BA3607" s="81">
        <f t="shared" si="2970"/>
        <v>0</v>
      </c>
      <c r="BB3607" s="80">
        <f t="shared" si="2971"/>
        <v>0</v>
      </c>
      <c r="BC3607" s="80">
        <f t="shared" si="2972"/>
        <v>0</v>
      </c>
      <c r="BD3607" s="86">
        <f t="shared" si="2973"/>
        <v>0</v>
      </c>
    </row>
    <row r="3608" spans="2:56" x14ac:dyDescent="0.3">
      <c r="B3608" s="211" t="s">
        <v>161</v>
      </c>
      <c r="C3608" s="212"/>
      <c r="D3608" s="213"/>
      <c r="E3608" s="144">
        <f t="shared" si="2959"/>
        <v>0</v>
      </c>
      <c r="F3608" s="212"/>
      <c r="G3608" s="213"/>
      <c r="H3608" s="144">
        <f t="shared" si="2960"/>
        <v>0</v>
      </c>
      <c r="I3608" s="212"/>
      <c r="J3608" s="213"/>
      <c r="K3608" s="144">
        <f t="shared" si="2961"/>
        <v>0</v>
      </c>
      <c r="L3608" s="212"/>
      <c r="M3608" s="214"/>
      <c r="N3608" s="215"/>
      <c r="O3608" s="212"/>
      <c r="P3608" s="215"/>
      <c r="Q3608" s="139">
        <f t="shared" si="2962"/>
        <v>0</v>
      </c>
      <c r="R3608" s="215"/>
      <c r="S3608" s="215"/>
      <c r="T3608" s="140">
        <f t="shared" si="2974"/>
        <v>0</v>
      </c>
      <c r="U3608" s="216"/>
      <c r="V3608" s="212"/>
      <c r="W3608" s="215"/>
      <c r="X3608" s="139">
        <f t="shared" si="2963"/>
        <v>0</v>
      </c>
      <c r="Y3608" s="215"/>
      <c r="Z3608" s="215"/>
      <c r="AA3608" s="140">
        <f t="shared" si="2975"/>
        <v>0</v>
      </c>
      <c r="AB3608" s="216"/>
      <c r="AC3608" s="212"/>
      <c r="AD3608" s="215"/>
      <c r="AE3608" s="139">
        <f t="shared" si="2964"/>
        <v>0</v>
      </c>
      <c r="AF3608" s="215"/>
      <c r="AG3608" s="215"/>
      <c r="AH3608" s="140">
        <f t="shared" si="2976"/>
        <v>0</v>
      </c>
      <c r="AJ3608" s="217"/>
      <c r="AK3608" s="218"/>
      <c r="AL3608" s="219"/>
      <c r="AM3608" s="218"/>
      <c r="AN3608" s="219"/>
      <c r="AO3608" s="218"/>
      <c r="AP3608" s="219"/>
      <c r="AQ3608" s="218"/>
      <c r="AR3608" s="219"/>
      <c r="AS3608" s="218"/>
      <c r="AT3608" s="219"/>
      <c r="AU3608" s="218"/>
      <c r="AV3608" s="114">
        <f t="shared" si="2966"/>
        <v>0</v>
      </c>
      <c r="AW3608" s="113">
        <f t="shared" si="2967"/>
        <v>0</v>
      </c>
      <c r="AX3608" s="210"/>
      <c r="AY3608" s="111">
        <f t="shared" si="2968"/>
        <v>0</v>
      </c>
      <c r="AZ3608" s="113">
        <f t="shared" si="2969"/>
        <v>0</v>
      </c>
      <c r="BA3608" s="114">
        <f t="shared" si="2970"/>
        <v>0</v>
      </c>
      <c r="BB3608" s="113">
        <f t="shared" si="2971"/>
        <v>0</v>
      </c>
      <c r="BC3608" s="113">
        <f t="shared" si="2972"/>
        <v>0</v>
      </c>
      <c r="BD3608" s="117">
        <f t="shared" si="2973"/>
        <v>0</v>
      </c>
    </row>
    <row r="3609" spans="2:56" x14ac:dyDescent="0.3">
      <c r="B3609" s="211" t="s">
        <v>162</v>
      </c>
      <c r="C3609" s="212"/>
      <c r="D3609" s="213"/>
      <c r="E3609" s="144">
        <f t="shared" si="2959"/>
        <v>0</v>
      </c>
      <c r="F3609" s="212"/>
      <c r="G3609" s="213"/>
      <c r="H3609" s="144">
        <f t="shared" si="2960"/>
        <v>0</v>
      </c>
      <c r="I3609" s="212"/>
      <c r="J3609" s="213"/>
      <c r="K3609" s="144">
        <f t="shared" si="2961"/>
        <v>0</v>
      </c>
      <c r="L3609" s="212"/>
      <c r="M3609" s="214"/>
      <c r="N3609" s="215"/>
      <c r="O3609" s="212"/>
      <c r="P3609" s="215"/>
      <c r="Q3609" s="139">
        <f t="shared" si="2962"/>
        <v>0</v>
      </c>
      <c r="R3609" s="215"/>
      <c r="S3609" s="215"/>
      <c r="T3609" s="140">
        <f t="shared" si="2974"/>
        <v>0</v>
      </c>
      <c r="U3609" s="216"/>
      <c r="V3609" s="212"/>
      <c r="W3609" s="215"/>
      <c r="X3609" s="139">
        <f t="shared" si="2963"/>
        <v>0</v>
      </c>
      <c r="Y3609" s="215"/>
      <c r="Z3609" s="215"/>
      <c r="AA3609" s="140">
        <f t="shared" si="2975"/>
        <v>0</v>
      </c>
      <c r="AB3609" s="216"/>
      <c r="AC3609" s="212"/>
      <c r="AD3609" s="215"/>
      <c r="AE3609" s="139">
        <f t="shared" si="2964"/>
        <v>0</v>
      </c>
      <c r="AF3609" s="215"/>
      <c r="AG3609" s="215"/>
      <c r="AH3609" s="140">
        <f t="shared" si="2976"/>
        <v>0</v>
      </c>
      <c r="AJ3609" s="217"/>
      <c r="AK3609" s="218"/>
      <c r="AL3609" s="219"/>
      <c r="AM3609" s="218"/>
      <c r="AN3609" s="219"/>
      <c r="AO3609" s="218"/>
      <c r="AP3609" s="219"/>
      <c r="AQ3609" s="218"/>
      <c r="AR3609" s="219"/>
      <c r="AS3609" s="218"/>
      <c r="AT3609" s="219"/>
      <c r="AU3609" s="218"/>
      <c r="AV3609" s="114">
        <f t="shared" si="2966"/>
        <v>0</v>
      </c>
      <c r="AW3609" s="113">
        <f t="shared" si="2967"/>
        <v>0</v>
      </c>
      <c r="AX3609" s="210"/>
      <c r="AY3609" s="111">
        <f t="shared" si="2968"/>
        <v>0</v>
      </c>
      <c r="AZ3609" s="113">
        <f t="shared" si="2969"/>
        <v>0</v>
      </c>
      <c r="BA3609" s="114">
        <f t="shared" si="2970"/>
        <v>0</v>
      </c>
      <c r="BB3609" s="113">
        <f t="shared" si="2971"/>
        <v>0</v>
      </c>
      <c r="BC3609" s="113">
        <f t="shared" si="2972"/>
        <v>0</v>
      </c>
      <c r="BD3609" s="117">
        <f t="shared" si="2973"/>
        <v>0</v>
      </c>
    </row>
    <row r="3610" spans="2:56" x14ac:dyDescent="0.3">
      <c r="B3610" s="211" t="s">
        <v>163</v>
      </c>
      <c r="C3610" s="212"/>
      <c r="D3610" s="213"/>
      <c r="E3610" s="144">
        <f t="shared" si="2959"/>
        <v>0</v>
      </c>
      <c r="F3610" s="212"/>
      <c r="G3610" s="213"/>
      <c r="H3610" s="144">
        <f t="shared" si="2960"/>
        <v>0</v>
      </c>
      <c r="I3610" s="212"/>
      <c r="J3610" s="213"/>
      <c r="K3610" s="144">
        <f t="shared" si="2961"/>
        <v>0</v>
      </c>
      <c r="L3610" s="212"/>
      <c r="M3610" s="214"/>
      <c r="N3610" s="215"/>
      <c r="O3610" s="212"/>
      <c r="P3610" s="215"/>
      <c r="Q3610" s="139">
        <f t="shared" si="2962"/>
        <v>0</v>
      </c>
      <c r="R3610" s="215"/>
      <c r="S3610" s="215"/>
      <c r="T3610" s="140">
        <f t="shared" si="2974"/>
        <v>0</v>
      </c>
      <c r="U3610" s="216"/>
      <c r="V3610" s="212"/>
      <c r="W3610" s="215"/>
      <c r="X3610" s="139">
        <f t="shared" si="2963"/>
        <v>0</v>
      </c>
      <c r="Y3610" s="215"/>
      <c r="Z3610" s="215"/>
      <c r="AA3610" s="140">
        <f t="shared" si="2975"/>
        <v>0</v>
      </c>
      <c r="AB3610" s="216"/>
      <c r="AC3610" s="212"/>
      <c r="AD3610" s="215"/>
      <c r="AE3610" s="139">
        <f t="shared" si="2964"/>
        <v>0</v>
      </c>
      <c r="AF3610" s="215"/>
      <c r="AG3610" s="215"/>
      <c r="AH3610" s="140">
        <f t="shared" si="2976"/>
        <v>0</v>
      </c>
      <c r="AJ3610" s="217"/>
      <c r="AK3610" s="218"/>
      <c r="AL3610" s="219"/>
      <c r="AM3610" s="218"/>
      <c r="AN3610" s="219"/>
      <c r="AO3610" s="218"/>
      <c r="AP3610" s="219"/>
      <c r="AQ3610" s="218"/>
      <c r="AR3610" s="219"/>
      <c r="AS3610" s="218"/>
      <c r="AT3610" s="219"/>
      <c r="AU3610" s="218"/>
      <c r="AV3610" s="114">
        <f t="shared" si="2966"/>
        <v>0</v>
      </c>
      <c r="AW3610" s="113">
        <f t="shared" si="2967"/>
        <v>0</v>
      </c>
      <c r="AX3610" s="210"/>
      <c r="AY3610" s="111">
        <f t="shared" si="2968"/>
        <v>0</v>
      </c>
      <c r="AZ3610" s="113">
        <f t="shared" si="2969"/>
        <v>0</v>
      </c>
      <c r="BA3610" s="114">
        <f t="shared" si="2970"/>
        <v>0</v>
      </c>
      <c r="BB3610" s="113">
        <f t="shared" si="2971"/>
        <v>0</v>
      </c>
      <c r="BC3610" s="113">
        <f t="shared" si="2972"/>
        <v>0</v>
      </c>
      <c r="BD3610" s="117">
        <f t="shared" si="2973"/>
        <v>0</v>
      </c>
    </row>
    <row r="3611" spans="2:56" x14ac:dyDescent="0.3">
      <c r="B3611" s="211" t="s">
        <v>164</v>
      </c>
      <c r="C3611" s="212"/>
      <c r="D3611" s="213"/>
      <c r="E3611" s="144">
        <f t="shared" si="2959"/>
        <v>0</v>
      </c>
      <c r="F3611" s="212"/>
      <c r="G3611" s="213"/>
      <c r="H3611" s="144">
        <f t="shared" si="2960"/>
        <v>0</v>
      </c>
      <c r="I3611" s="212"/>
      <c r="J3611" s="213"/>
      <c r="K3611" s="144">
        <f t="shared" si="2961"/>
        <v>0</v>
      </c>
      <c r="L3611" s="212"/>
      <c r="M3611" s="214"/>
      <c r="N3611" s="215"/>
      <c r="O3611" s="212"/>
      <c r="P3611" s="215"/>
      <c r="Q3611" s="139">
        <f t="shared" si="2962"/>
        <v>0</v>
      </c>
      <c r="R3611" s="215"/>
      <c r="S3611" s="215"/>
      <c r="T3611" s="140">
        <f t="shared" si="2974"/>
        <v>0</v>
      </c>
      <c r="U3611" s="216"/>
      <c r="V3611" s="212"/>
      <c r="W3611" s="215"/>
      <c r="X3611" s="139">
        <f t="shared" si="2963"/>
        <v>0</v>
      </c>
      <c r="Y3611" s="215"/>
      <c r="Z3611" s="215"/>
      <c r="AA3611" s="140">
        <f t="shared" si="2975"/>
        <v>0</v>
      </c>
      <c r="AB3611" s="216"/>
      <c r="AC3611" s="212"/>
      <c r="AD3611" s="215"/>
      <c r="AE3611" s="139">
        <f t="shared" si="2964"/>
        <v>0</v>
      </c>
      <c r="AF3611" s="215"/>
      <c r="AG3611" s="215"/>
      <c r="AH3611" s="140">
        <f t="shared" si="2976"/>
        <v>0</v>
      </c>
      <c r="AJ3611" s="217"/>
      <c r="AK3611" s="218"/>
      <c r="AL3611" s="219"/>
      <c r="AM3611" s="218"/>
      <c r="AN3611" s="219"/>
      <c r="AO3611" s="218"/>
      <c r="AP3611" s="219"/>
      <c r="AQ3611" s="218"/>
      <c r="AR3611" s="219"/>
      <c r="AS3611" s="218"/>
      <c r="AT3611" s="219"/>
      <c r="AU3611" s="218"/>
      <c r="AV3611" s="114">
        <f t="shared" si="2966"/>
        <v>0</v>
      </c>
      <c r="AW3611" s="113">
        <f t="shared" si="2967"/>
        <v>0</v>
      </c>
      <c r="AX3611" s="210"/>
      <c r="AY3611" s="111">
        <f t="shared" si="2968"/>
        <v>0</v>
      </c>
      <c r="AZ3611" s="113">
        <f t="shared" si="2969"/>
        <v>0</v>
      </c>
      <c r="BA3611" s="114">
        <f t="shared" si="2970"/>
        <v>0</v>
      </c>
      <c r="BB3611" s="113">
        <f t="shared" si="2971"/>
        <v>0</v>
      </c>
      <c r="BC3611" s="113">
        <f t="shared" si="2972"/>
        <v>0</v>
      </c>
      <c r="BD3611" s="117">
        <f t="shared" si="2973"/>
        <v>0</v>
      </c>
    </row>
    <row r="3612" spans="2:56" x14ac:dyDescent="0.3">
      <c r="B3612" s="222" t="s">
        <v>165</v>
      </c>
      <c r="C3612" s="78">
        <f>SUM(C3613)</f>
        <v>0</v>
      </c>
      <c r="D3612" s="79">
        <f>SUM(D3613)</f>
        <v>0</v>
      </c>
      <c r="E3612" s="69">
        <f t="shared" si="2959"/>
        <v>0</v>
      </c>
      <c r="F3612" s="78">
        <f>SUM(F3613)</f>
        <v>0</v>
      </c>
      <c r="G3612" s="79">
        <f>SUM(G3613)</f>
        <v>0</v>
      </c>
      <c r="H3612" s="69">
        <f t="shared" si="2960"/>
        <v>0</v>
      </c>
      <c r="I3612" s="78">
        <f>SUM(I3613)</f>
        <v>0</v>
      </c>
      <c r="J3612" s="79">
        <f>SUM(J3613)</f>
        <v>0</v>
      </c>
      <c r="K3612" s="69">
        <f t="shared" si="2961"/>
        <v>0</v>
      </c>
      <c r="L3612" s="78">
        <f>SUM(L3613)</f>
        <v>0</v>
      </c>
      <c r="M3612" s="80">
        <f>SUM(M3613)</f>
        <v>0</v>
      </c>
      <c r="N3612" s="81">
        <f>SUM(N3613)</f>
        <v>0</v>
      </c>
      <c r="O3612" s="78">
        <f>SUM(O3613)</f>
        <v>0</v>
      </c>
      <c r="P3612" s="81">
        <f>SUM(P3613)</f>
        <v>0</v>
      </c>
      <c r="Q3612" s="148">
        <f t="shared" si="2962"/>
        <v>0</v>
      </c>
      <c r="R3612" s="81">
        <f>SUM(R3613)</f>
        <v>0</v>
      </c>
      <c r="S3612" s="81">
        <f>SUM(S3613)</f>
        <v>0</v>
      </c>
      <c r="T3612" s="149">
        <f t="shared" si="2974"/>
        <v>0</v>
      </c>
      <c r="U3612" s="216"/>
      <c r="V3612" s="78">
        <f>SUM(V3613)</f>
        <v>0</v>
      </c>
      <c r="W3612" s="81">
        <f>SUM(W3613)</f>
        <v>0</v>
      </c>
      <c r="X3612" s="148">
        <f t="shared" si="2963"/>
        <v>0</v>
      </c>
      <c r="Y3612" s="81">
        <f>SUM(Y3613)</f>
        <v>0</v>
      </c>
      <c r="Z3612" s="81">
        <f>SUM(Z3613)</f>
        <v>0</v>
      </c>
      <c r="AA3612" s="149">
        <f t="shared" si="2975"/>
        <v>0</v>
      </c>
      <c r="AB3612" s="216"/>
      <c r="AC3612" s="78">
        <f>SUM(AC3613)</f>
        <v>0</v>
      </c>
      <c r="AD3612" s="81">
        <f>SUM(AD3613)</f>
        <v>0</v>
      </c>
      <c r="AE3612" s="148">
        <f t="shared" si="2964"/>
        <v>0</v>
      </c>
      <c r="AF3612" s="81">
        <f>SUM(AF3613)</f>
        <v>0</v>
      </c>
      <c r="AG3612" s="81">
        <f>SUM(AG3613)</f>
        <v>0</v>
      </c>
      <c r="AH3612" s="149">
        <f t="shared" si="2976"/>
        <v>0</v>
      </c>
      <c r="AJ3612" s="79">
        <f t="shared" ref="AJ3612:AU3612" si="2995">SUM(AJ3613)</f>
        <v>0</v>
      </c>
      <c r="AK3612" s="80">
        <f t="shared" si="2995"/>
        <v>0</v>
      </c>
      <c r="AL3612" s="81">
        <f t="shared" si="2995"/>
        <v>0</v>
      </c>
      <c r="AM3612" s="80">
        <f t="shared" si="2995"/>
        <v>0</v>
      </c>
      <c r="AN3612" s="81">
        <f t="shared" si="2995"/>
        <v>0</v>
      </c>
      <c r="AO3612" s="80">
        <f t="shared" si="2995"/>
        <v>0</v>
      </c>
      <c r="AP3612" s="81">
        <f t="shared" si="2995"/>
        <v>0</v>
      </c>
      <c r="AQ3612" s="80">
        <f t="shared" si="2995"/>
        <v>0</v>
      </c>
      <c r="AR3612" s="81">
        <f t="shared" si="2995"/>
        <v>0</v>
      </c>
      <c r="AS3612" s="80">
        <f t="shared" si="2995"/>
        <v>0</v>
      </c>
      <c r="AT3612" s="81">
        <f t="shared" si="2995"/>
        <v>0</v>
      </c>
      <c r="AU3612" s="80">
        <f t="shared" si="2995"/>
        <v>0</v>
      </c>
      <c r="AV3612" s="81">
        <f t="shared" si="2966"/>
        <v>0</v>
      </c>
      <c r="AW3612" s="80">
        <f t="shared" si="2967"/>
        <v>0</v>
      </c>
      <c r="AX3612" s="210"/>
      <c r="AY3612" s="79">
        <f t="shared" si="2968"/>
        <v>0</v>
      </c>
      <c r="AZ3612" s="80">
        <f t="shared" si="2969"/>
        <v>0</v>
      </c>
      <c r="BA3612" s="81">
        <f t="shared" si="2970"/>
        <v>0</v>
      </c>
      <c r="BB3612" s="80">
        <f t="shared" si="2971"/>
        <v>0</v>
      </c>
      <c r="BC3612" s="80">
        <f t="shared" si="2972"/>
        <v>0</v>
      </c>
      <c r="BD3612" s="86">
        <f t="shared" si="2973"/>
        <v>0</v>
      </c>
    </row>
    <row r="3613" spans="2:56" x14ac:dyDescent="0.3">
      <c r="B3613" s="211" t="s">
        <v>166</v>
      </c>
      <c r="C3613" s="212"/>
      <c r="D3613" s="213"/>
      <c r="E3613" s="144">
        <f t="shared" ref="E3613:E3676" si="2996">IFERROR(D3613/C3613,0)</f>
        <v>0</v>
      </c>
      <c r="F3613" s="212"/>
      <c r="G3613" s="213"/>
      <c r="H3613" s="144">
        <f t="shared" ref="H3613:H3676" si="2997">IFERROR(G3613/F3613,0)</f>
        <v>0</v>
      </c>
      <c r="I3613" s="212"/>
      <c r="J3613" s="213"/>
      <c r="K3613" s="144">
        <f t="shared" ref="K3613:K3676" si="2998">IFERROR(J3613/I3613,0)</f>
        <v>0</v>
      </c>
      <c r="L3613" s="212"/>
      <c r="M3613" s="214"/>
      <c r="N3613" s="215"/>
      <c r="O3613" s="212"/>
      <c r="P3613" s="215"/>
      <c r="Q3613" s="139">
        <f t="shared" ref="Q3613:Q3676" si="2999">SUM(O3613:P3613)</f>
        <v>0</v>
      </c>
      <c r="R3613" s="215"/>
      <c r="S3613" s="215"/>
      <c r="T3613" s="140">
        <f t="shared" si="2974"/>
        <v>0</v>
      </c>
      <c r="U3613" s="216"/>
      <c r="V3613" s="212"/>
      <c r="W3613" s="215"/>
      <c r="X3613" s="139">
        <f t="shared" ref="X3613:X3676" si="3000">SUM(V3613:W3613)</f>
        <v>0</v>
      </c>
      <c r="Y3613" s="215"/>
      <c r="Z3613" s="215"/>
      <c r="AA3613" s="140">
        <f t="shared" si="2975"/>
        <v>0</v>
      </c>
      <c r="AB3613" s="216"/>
      <c r="AC3613" s="212"/>
      <c r="AD3613" s="215"/>
      <c r="AE3613" s="139">
        <f t="shared" ref="AE3613:AE3676" si="3001">SUM(AC3613:AD3613)</f>
        <v>0</v>
      </c>
      <c r="AF3613" s="215"/>
      <c r="AG3613" s="215"/>
      <c r="AH3613" s="140">
        <f t="shared" si="2976"/>
        <v>0</v>
      </c>
      <c r="AJ3613" s="217"/>
      <c r="AK3613" s="218"/>
      <c r="AL3613" s="219"/>
      <c r="AM3613" s="218"/>
      <c r="AN3613" s="219"/>
      <c r="AO3613" s="218"/>
      <c r="AP3613" s="219"/>
      <c r="AQ3613" s="218"/>
      <c r="AR3613" s="219"/>
      <c r="AS3613" s="218"/>
      <c r="AT3613" s="219"/>
      <c r="AU3613" s="218"/>
      <c r="AV3613" s="114">
        <f t="shared" ref="AV3613:AV3676" si="3002">SUM(AJ3613:AU3613)</f>
        <v>0</v>
      </c>
      <c r="AW3613" s="113">
        <f t="shared" ref="AW3613:AW3676" si="3003">T3613-AV3613</f>
        <v>0</v>
      </c>
      <c r="AX3613" s="210"/>
      <c r="AY3613" s="111">
        <f t="shared" ref="AY3613:AY3676" si="3004">SUM(AJ3613:AL3613)</f>
        <v>0</v>
      </c>
      <c r="AZ3613" s="113">
        <f t="shared" ref="AZ3613:AZ3676" si="3005">SUM(AM3613:AO3613)</f>
        <v>0</v>
      </c>
      <c r="BA3613" s="114">
        <f t="shared" ref="BA3613:BA3676" si="3006">SUM(AP3613:AR3613)</f>
        <v>0</v>
      </c>
      <c r="BB3613" s="113">
        <f t="shared" ref="BB3613:BB3676" si="3007">SUM(AS3613:AU3613)</f>
        <v>0</v>
      </c>
      <c r="BC3613" s="113">
        <f t="shared" ref="BC3613:BC3676" si="3008">SUM(AY3613,AZ3613,BA3613,BB3613)</f>
        <v>0</v>
      </c>
      <c r="BD3613" s="117">
        <f t="shared" ref="BD3613:BD3676" si="3009">T3613-BC3613</f>
        <v>0</v>
      </c>
    </row>
    <row r="3614" spans="2:56" x14ac:dyDescent="0.3">
      <c r="B3614" s="222" t="s">
        <v>167</v>
      </c>
      <c r="C3614" s="78">
        <f>SUM(C3615:C3620)</f>
        <v>0</v>
      </c>
      <c r="D3614" s="79">
        <f>SUM(D3615:D3620)</f>
        <v>0</v>
      </c>
      <c r="E3614" s="69">
        <f t="shared" si="2996"/>
        <v>0</v>
      </c>
      <c r="F3614" s="78">
        <f>SUM(F3615:F3620)</f>
        <v>0</v>
      </c>
      <c r="G3614" s="79">
        <f>SUM(G3615:G3620)</f>
        <v>0</v>
      </c>
      <c r="H3614" s="69">
        <f t="shared" si="2997"/>
        <v>0</v>
      </c>
      <c r="I3614" s="78">
        <f>SUM(I3615:I3620)</f>
        <v>0</v>
      </c>
      <c r="J3614" s="79">
        <f>SUM(J3615:J3620)</f>
        <v>0</v>
      </c>
      <c r="K3614" s="69">
        <f t="shared" si="2998"/>
        <v>0</v>
      </c>
      <c r="L3614" s="78">
        <f>SUM(L3615:L3620)</f>
        <v>0</v>
      </c>
      <c r="M3614" s="80">
        <f>SUM(M3615:M3620)</f>
        <v>0</v>
      </c>
      <c r="N3614" s="81">
        <f>SUM(N3615:N3620)</f>
        <v>0</v>
      </c>
      <c r="O3614" s="78">
        <f>SUM(O3615:O3620)</f>
        <v>0</v>
      </c>
      <c r="P3614" s="81">
        <f>SUM(P3615:P3620)</f>
        <v>0</v>
      </c>
      <c r="Q3614" s="148">
        <f t="shared" si="2999"/>
        <v>0</v>
      </c>
      <c r="R3614" s="81">
        <f>SUM(R3615:R3620)</f>
        <v>0</v>
      </c>
      <c r="S3614" s="81">
        <f>SUM(S3615:S3620)</f>
        <v>0</v>
      </c>
      <c r="T3614" s="149">
        <f t="shared" ref="T3614:T3677" si="3010">SUM(Q3614:S3614)</f>
        <v>0</v>
      </c>
      <c r="U3614" s="216"/>
      <c r="V3614" s="78">
        <f>SUM(V3615:V3620)</f>
        <v>0</v>
      </c>
      <c r="W3614" s="81">
        <f>SUM(W3615:W3620)</f>
        <v>0</v>
      </c>
      <c r="X3614" s="148">
        <f t="shared" si="3000"/>
        <v>0</v>
      </c>
      <c r="Y3614" s="81">
        <f>SUM(Y3615:Y3620)</f>
        <v>0</v>
      </c>
      <c r="Z3614" s="81">
        <f>SUM(Z3615:Z3620)</f>
        <v>0</v>
      </c>
      <c r="AA3614" s="149">
        <f t="shared" ref="AA3614:AA3677" si="3011">SUM(X3614:Z3614)</f>
        <v>0</v>
      </c>
      <c r="AB3614" s="216"/>
      <c r="AC3614" s="78">
        <f>SUM(AC3615:AC3620)</f>
        <v>0</v>
      </c>
      <c r="AD3614" s="81">
        <f>SUM(AD3615:AD3620)</f>
        <v>0</v>
      </c>
      <c r="AE3614" s="148">
        <f t="shared" si="3001"/>
        <v>0</v>
      </c>
      <c r="AF3614" s="81">
        <f>SUM(AF3615:AF3620)</f>
        <v>0</v>
      </c>
      <c r="AG3614" s="81">
        <f>SUM(AG3615:AG3620)</f>
        <v>0</v>
      </c>
      <c r="AH3614" s="149">
        <f t="shared" ref="AH3614:AH3677" si="3012">SUM(AE3614:AG3614)</f>
        <v>0</v>
      </c>
      <c r="AJ3614" s="79">
        <f t="shared" ref="AJ3614:AU3614" si="3013">SUM(AJ3615:AJ3620)</f>
        <v>0</v>
      </c>
      <c r="AK3614" s="80">
        <f t="shared" si="3013"/>
        <v>0</v>
      </c>
      <c r="AL3614" s="81">
        <f t="shared" si="3013"/>
        <v>0</v>
      </c>
      <c r="AM3614" s="80">
        <f t="shared" si="3013"/>
        <v>0</v>
      </c>
      <c r="AN3614" s="81">
        <f t="shared" si="3013"/>
        <v>0</v>
      </c>
      <c r="AO3614" s="80">
        <f t="shared" si="3013"/>
        <v>0</v>
      </c>
      <c r="AP3614" s="81">
        <f t="shared" si="3013"/>
        <v>0</v>
      </c>
      <c r="AQ3614" s="80">
        <f t="shared" si="3013"/>
        <v>0</v>
      </c>
      <c r="AR3614" s="81">
        <f t="shared" si="3013"/>
        <v>0</v>
      </c>
      <c r="AS3614" s="80">
        <f t="shared" si="3013"/>
        <v>0</v>
      </c>
      <c r="AT3614" s="81">
        <f t="shared" si="3013"/>
        <v>0</v>
      </c>
      <c r="AU3614" s="80">
        <f t="shared" si="3013"/>
        <v>0</v>
      </c>
      <c r="AV3614" s="81">
        <f t="shared" si="3002"/>
        <v>0</v>
      </c>
      <c r="AW3614" s="80">
        <f t="shared" si="3003"/>
        <v>0</v>
      </c>
      <c r="AX3614" s="210"/>
      <c r="AY3614" s="79">
        <f t="shared" si="3004"/>
        <v>0</v>
      </c>
      <c r="AZ3614" s="80">
        <f t="shared" si="3005"/>
        <v>0</v>
      </c>
      <c r="BA3614" s="81">
        <f t="shared" si="3006"/>
        <v>0</v>
      </c>
      <c r="BB3614" s="80">
        <f t="shared" si="3007"/>
        <v>0</v>
      </c>
      <c r="BC3614" s="80">
        <f t="shared" si="3008"/>
        <v>0</v>
      </c>
      <c r="BD3614" s="86">
        <f t="shared" si="3009"/>
        <v>0</v>
      </c>
    </row>
    <row r="3615" spans="2:56" x14ac:dyDescent="0.3">
      <c r="B3615" s="211" t="s">
        <v>168</v>
      </c>
      <c r="C3615" s="212"/>
      <c r="D3615" s="213"/>
      <c r="E3615" s="144">
        <f t="shared" si="2996"/>
        <v>0</v>
      </c>
      <c r="F3615" s="212"/>
      <c r="G3615" s="213"/>
      <c r="H3615" s="144">
        <f t="shared" si="2997"/>
        <v>0</v>
      </c>
      <c r="I3615" s="212"/>
      <c r="J3615" s="213"/>
      <c r="K3615" s="144">
        <f t="shared" si="2998"/>
        <v>0</v>
      </c>
      <c r="L3615" s="212"/>
      <c r="M3615" s="214"/>
      <c r="N3615" s="215"/>
      <c r="O3615" s="212"/>
      <c r="P3615" s="215"/>
      <c r="Q3615" s="139">
        <f t="shared" si="2999"/>
        <v>0</v>
      </c>
      <c r="R3615" s="215"/>
      <c r="S3615" s="215"/>
      <c r="T3615" s="140">
        <f t="shared" si="3010"/>
        <v>0</v>
      </c>
      <c r="U3615" s="216"/>
      <c r="V3615" s="212"/>
      <c r="W3615" s="215"/>
      <c r="X3615" s="139">
        <f t="shared" si="3000"/>
        <v>0</v>
      </c>
      <c r="Y3615" s="215"/>
      <c r="Z3615" s="215"/>
      <c r="AA3615" s="140">
        <f t="shared" si="3011"/>
        <v>0</v>
      </c>
      <c r="AB3615" s="216"/>
      <c r="AC3615" s="212"/>
      <c r="AD3615" s="215"/>
      <c r="AE3615" s="139">
        <f t="shared" si="3001"/>
        <v>0</v>
      </c>
      <c r="AF3615" s="215"/>
      <c r="AG3615" s="215"/>
      <c r="AH3615" s="140">
        <f t="shared" si="3012"/>
        <v>0</v>
      </c>
      <c r="AJ3615" s="217"/>
      <c r="AK3615" s="218"/>
      <c r="AL3615" s="219"/>
      <c r="AM3615" s="218"/>
      <c r="AN3615" s="219"/>
      <c r="AO3615" s="218"/>
      <c r="AP3615" s="219"/>
      <c r="AQ3615" s="218"/>
      <c r="AR3615" s="219"/>
      <c r="AS3615" s="218"/>
      <c r="AT3615" s="219"/>
      <c r="AU3615" s="218"/>
      <c r="AV3615" s="114">
        <f t="shared" si="3002"/>
        <v>0</v>
      </c>
      <c r="AW3615" s="113">
        <f t="shared" si="3003"/>
        <v>0</v>
      </c>
      <c r="AX3615" s="210"/>
      <c r="AY3615" s="111">
        <f t="shared" si="3004"/>
        <v>0</v>
      </c>
      <c r="AZ3615" s="113">
        <f t="shared" si="3005"/>
        <v>0</v>
      </c>
      <c r="BA3615" s="114">
        <f t="shared" si="3006"/>
        <v>0</v>
      </c>
      <c r="BB3615" s="113">
        <f t="shared" si="3007"/>
        <v>0</v>
      </c>
      <c r="BC3615" s="113">
        <f t="shared" si="3008"/>
        <v>0</v>
      </c>
      <c r="BD3615" s="117">
        <f t="shared" si="3009"/>
        <v>0</v>
      </c>
    </row>
    <row r="3616" spans="2:56" x14ac:dyDescent="0.3">
      <c r="B3616" s="211" t="s">
        <v>169</v>
      </c>
      <c r="C3616" s="212"/>
      <c r="D3616" s="213"/>
      <c r="E3616" s="144">
        <f t="shared" si="2996"/>
        <v>0</v>
      </c>
      <c r="F3616" s="212"/>
      <c r="G3616" s="213"/>
      <c r="H3616" s="144">
        <f t="shared" si="2997"/>
        <v>0</v>
      </c>
      <c r="I3616" s="212"/>
      <c r="J3616" s="213"/>
      <c r="K3616" s="144">
        <f t="shared" si="2998"/>
        <v>0</v>
      </c>
      <c r="L3616" s="212"/>
      <c r="M3616" s="214"/>
      <c r="N3616" s="215"/>
      <c r="O3616" s="212"/>
      <c r="P3616" s="215"/>
      <c r="Q3616" s="139">
        <f t="shared" si="2999"/>
        <v>0</v>
      </c>
      <c r="R3616" s="215"/>
      <c r="S3616" s="215"/>
      <c r="T3616" s="140">
        <f t="shared" si="3010"/>
        <v>0</v>
      </c>
      <c r="U3616" s="216"/>
      <c r="V3616" s="212"/>
      <c r="W3616" s="215"/>
      <c r="X3616" s="139">
        <f t="shared" si="3000"/>
        <v>0</v>
      </c>
      <c r="Y3616" s="215"/>
      <c r="Z3616" s="215"/>
      <c r="AA3616" s="140">
        <f t="shared" si="3011"/>
        <v>0</v>
      </c>
      <c r="AB3616" s="216"/>
      <c r="AC3616" s="212"/>
      <c r="AD3616" s="215"/>
      <c r="AE3616" s="139">
        <f t="shared" si="3001"/>
        <v>0</v>
      </c>
      <c r="AF3616" s="215"/>
      <c r="AG3616" s="215"/>
      <c r="AH3616" s="140">
        <f t="shared" si="3012"/>
        <v>0</v>
      </c>
      <c r="AJ3616" s="217"/>
      <c r="AK3616" s="218"/>
      <c r="AL3616" s="219"/>
      <c r="AM3616" s="218"/>
      <c r="AN3616" s="219"/>
      <c r="AO3616" s="218"/>
      <c r="AP3616" s="219"/>
      <c r="AQ3616" s="218"/>
      <c r="AR3616" s="219"/>
      <c r="AS3616" s="218"/>
      <c r="AT3616" s="219"/>
      <c r="AU3616" s="218"/>
      <c r="AV3616" s="114">
        <f t="shared" si="3002"/>
        <v>0</v>
      </c>
      <c r="AW3616" s="113">
        <f t="shared" si="3003"/>
        <v>0</v>
      </c>
      <c r="AX3616" s="210"/>
      <c r="AY3616" s="111">
        <f t="shared" si="3004"/>
        <v>0</v>
      </c>
      <c r="AZ3616" s="113">
        <f t="shared" si="3005"/>
        <v>0</v>
      </c>
      <c r="BA3616" s="114">
        <f t="shared" si="3006"/>
        <v>0</v>
      </c>
      <c r="BB3616" s="113">
        <f t="shared" si="3007"/>
        <v>0</v>
      </c>
      <c r="BC3616" s="113">
        <f t="shared" si="3008"/>
        <v>0</v>
      </c>
      <c r="BD3616" s="117">
        <f t="shared" si="3009"/>
        <v>0</v>
      </c>
    </row>
    <row r="3617" spans="2:56" x14ac:dyDescent="0.3">
      <c r="B3617" s="211" t="s">
        <v>170</v>
      </c>
      <c r="C3617" s="212"/>
      <c r="D3617" s="213"/>
      <c r="E3617" s="144">
        <f t="shared" si="2996"/>
        <v>0</v>
      </c>
      <c r="F3617" s="212"/>
      <c r="G3617" s="213"/>
      <c r="H3617" s="144">
        <f t="shared" si="2997"/>
        <v>0</v>
      </c>
      <c r="I3617" s="212"/>
      <c r="J3617" s="213"/>
      <c r="K3617" s="144">
        <f t="shared" si="2998"/>
        <v>0</v>
      </c>
      <c r="L3617" s="212"/>
      <c r="M3617" s="214"/>
      <c r="N3617" s="215"/>
      <c r="O3617" s="212"/>
      <c r="P3617" s="215"/>
      <c r="Q3617" s="139">
        <f t="shared" si="2999"/>
        <v>0</v>
      </c>
      <c r="R3617" s="215"/>
      <c r="S3617" s="215"/>
      <c r="T3617" s="140">
        <f t="shared" si="3010"/>
        <v>0</v>
      </c>
      <c r="U3617" s="216"/>
      <c r="V3617" s="212"/>
      <c r="W3617" s="215"/>
      <c r="X3617" s="139">
        <f t="shared" si="3000"/>
        <v>0</v>
      </c>
      <c r="Y3617" s="215"/>
      <c r="Z3617" s="215"/>
      <c r="AA3617" s="140">
        <f t="shared" si="3011"/>
        <v>0</v>
      </c>
      <c r="AB3617" s="216"/>
      <c r="AC3617" s="212"/>
      <c r="AD3617" s="215"/>
      <c r="AE3617" s="139">
        <f t="shared" si="3001"/>
        <v>0</v>
      </c>
      <c r="AF3617" s="215"/>
      <c r="AG3617" s="215"/>
      <c r="AH3617" s="140">
        <f t="shared" si="3012"/>
        <v>0</v>
      </c>
      <c r="AJ3617" s="217"/>
      <c r="AK3617" s="218"/>
      <c r="AL3617" s="219"/>
      <c r="AM3617" s="218"/>
      <c r="AN3617" s="219"/>
      <c r="AO3617" s="218"/>
      <c r="AP3617" s="219"/>
      <c r="AQ3617" s="218"/>
      <c r="AR3617" s="219"/>
      <c r="AS3617" s="218"/>
      <c r="AT3617" s="219"/>
      <c r="AU3617" s="218"/>
      <c r="AV3617" s="114">
        <f t="shared" si="3002"/>
        <v>0</v>
      </c>
      <c r="AW3617" s="113">
        <f t="shared" si="3003"/>
        <v>0</v>
      </c>
      <c r="AX3617" s="210"/>
      <c r="AY3617" s="111">
        <f t="shared" si="3004"/>
        <v>0</v>
      </c>
      <c r="AZ3617" s="113">
        <f t="shared" si="3005"/>
        <v>0</v>
      </c>
      <c r="BA3617" s="114">
        <f t="shared" si="3006"/>
        <v>0</v>
      </c>
      <c r="BB3617" s="113">
        <f t="shared" si="3007"/>
        <v>0</v>
      </c>
      <c r="BC3617" s="113">
        <f t="shared" si="3008"/>
        <v>0</v>
      </c>
      <c r="BD3617" s="117">
        <f t="shared" si="3009"/>
        <v>0</v>
      </c>
    </row>
    <row r="3618" spans="2:56" x14ac:dyDescent="0.3">
      <c r="B3618" s="211" t="s">
        <v>171</v>
      </c>
      <c r="C3618" s="212"/>
      <c r="D3618" s="213"/>
      <c r="E3618" s="144">
        <f t="shared" si="2996"/>
        <v>0</v>
      </c>
      <c r="F3618" s="212"/>
      <c r="G3618" s="213"/>
      <c r="H3618" s="144">
        <f t="shared" si="2997"/>
        <v>0</v>
      </c>
      <c r="I3618" s="212"/>
      <c r="J3618" s="213"/>
      <c r="K3618" s="144">
        <f t="shared" si="2998"/>
        <v>0</v>
      </c>
      <c r="L3618" s="212"/>
      <c r="M3618" s="214"/>
      <c r="N3618" s="215"/>
      <c r="O3618" s="212"/>
      <c r="P3618" s="215"/>
      <c r="Q3618" s="139">
        <f t="shared" si="2999"/>
        <v>0</v>
      </c>
      <c r="R3618" s="215"/>
      <c r="S3618" s="215"/>
      <c r="T3618" s="140">
        <f t="shared" si="3010"/>
        <v>0</v>
      </c>
      <c r="U3618" s="216"/>
      <c r="V3618" s="212"/>
      <c r="W3618" s="215"/>
      <c r="X3618" s="139">
        <f t="shared" si="3000"/>
        <v>0</v>
      </c>
      <c r="Y3618" s="215"/>
      <c r="Z3618" s="215"/>
      <c r="AA3618" s="140">
        <f t="shared" si="3011"/>
        <v>0</v>
      </c>
      <c r="AB3618" s="216"/>
      <c r="AC3618" s="212"/>
      <c r="AD3618" s="215"/>
      <c r="AE3618" s="139">
        <f t="shared" si="3001"/>
        <v>0</v>
      </c>
      <c r="AF3618" s="215"/>
      <c r="AG3618" s="215"/>
      <c r="AH3618" s="140">
        <f t="shared" si="3012"/>
        <v>0</v>
      </c>
      <c r="AJ3618" s="217"/>
      <c r="AK3618" s="218"/>
      <c r="AL3618" s="219"/>
      <c r="AM3618" s="218"/>
      <c r="AN3618" s="219"/>
      <c r="AO3618" s="218"/>
      <c r="AP3618" s="219"/>
      <c r="AQ3618" s="218"/>
      <c r="AR3618" s="219"/>
      <c r="AS3618" s="218"/>
      <c r="AT3618" s="219"/>
      <c r="AU3618" s="218"/>
      <c r="AV3618" s="114">
        <f t="shared" si="3002"/>
        <v>0</v>
      </c>
      <c r="AW3618" s="113">
        <f t="shared" si="3003"/>
        <v>0</v>
      </c>
      <c r="AX3618" s="210"/>
      <c r="AY3618" s="111">
        <f t="shared" si="3004"/>
        <v>0</v>
      </c>
      <c r="AZ3618" s="113">
        <f t="shared" si="3005"/>
        <v>0</v>
      </c>
      <c r="BA3618" s="114">
        <f t="shared" si="3006"/>
        <v>0</v>
      </c>
      <c r="BB3618" s="113">
        <f t="shared" si="3007"/>
        <v>0</v>
      </c>
      <c r="BC3618" s="113">
        <f t="shared" si="3008"/>
        <v>0</v>
      </c>
      <c r="BD3618" s="117">
        <f t="shared" si="3009"/>
        <v>0</v>
      </c>
    </row>
    <row r="3619" spans="2:56" x14ac:dyDescent="0.3">
      <c r="B3619" s="211" t="s">
        <v>172</v>
      </c>
      <c r="C3619" s="212"/>
      <c r="D3619" s="213"/>
      <c r="E3619" s="144">
        <f t="shared" si="2996"/>
        <v>0</v>
      </c>
      <c r="F3619" s="212"/>
      <c r="G3619" s="213"/>
      <c r="H3619" s="144">
        <f t="shared" si="2997"/>
        <v>0</v>
      </c>
      <c r="I3619" s="212"/>
      <c r="J3619" s="213"/>
      <c r="K3619" s="144">
        <f t="shared" si="2998"/>
        <v>0</v>
      </c>
      <c r="L3619" s="212"/>
      <c r="M3619" s="214"/>
      <c r="N3619" s="215"/>
      <c r="O3619" s="212"/>
      <c r="P3619" s="215"/>
      <c r="Q3619" s="139">
        <f t="shared" si="2999"/>
        <v>0</v>
      </c>
      <c r="R3619" s="215"/>
      <c r="S3619" s="215"/>
      <c r="T3619" s="140">
        <f t="shared" si="3010"/>
        <v>0</v>
      </c>
      <c r="U3619" s="216"/>
      <c r="V3619" s="212"/>
      <c r="W3619" s="215"/>
      <c r="X3619" s="139">
        <f t="shared" si="3000"/>
        <v>0</v>
      </c>
      <c r="Y3619" s="215"/>
      <c r="Z3619" s="215"/>
      <c r="AA3619" s="140">
        <f t="shared" si="3011"/>
        <v>0</v>
      </c>
      <c r="AB3619" s="216"/>
      <c r="AC3619" s="212"/>
      <c r="AD3619" s="215"/>
      <c r="AE3619" s="139">
        <f t="shared" si="3001"/>
        <v>0</v>
      </c>
      <c r="AF3619" s="215"/>
      <c r="AG3619" s="215"/>
      <c r="AH3619" s="140">
        <f t="shared" si="3012"/>
        <v>0</v>
      </c>
      <c r="AJ3619" s="217"/>
      <c r="AK3619" s="218"/>
      <c r="AL3619" s="219"/>
      <c r="AM3619" s="218"/>
      <c r="AN3619" s="219"/>
      <c r="AO3619" s="218"/>
      <c r="AP3619" s="219"/>
      <c r="AQ3619" s="218"/>
      <c r="AR3619" s="219"/>
      <c r="AS3619" s="218"/>
      <c r="AT3619" s="219"/>
      <c r="AU3619" s="218"/>
      <c r="AV3619" s="114">
        <f t="shared" si="3002"/>
        <v>0</v>
      </c>
      <c r="AW3619" s="113">
        <f t="shared" si="3003"/>
        <v>0</v>
      </c>
      <c r="AX3619" s="210"/>
      <c r="AY3619" s="111">
        <f t="shared" si="3004"/>
        <v>0</v>
      </c>
      <c r="AZ3619" s="113">
        <f t="shared" si="3005"/>
        <v>0</v>
      </c>
      <c r="BA3619" s="114">
        <f t="shared" si="3006"/>
        <v>0</v>
      </c>
      <c r="BB3619" s="113">
        <f t="shared" si="3007"/>
        <v>0</v>
      </c>
      <c r="BC3619" s="113">
        <f t="shared" si="3008"/>
        <v>0</v>
      </c>
      <c r="BD3619" s="117">
        <f t="shared" si="3009"/>
        <v>0</v>
      </c>
    </row>
    <row r="3620" spans="2:56" x14ac:dyDescent="0.3">
      <c r="B3620" s="211" t="s">
        <v>173</v>
      </c>
      <c r="C3620" s="212"/>
      <c r="D3620" s="213"/>
      <c r="E3620" s="144">
        <f t="shared" si="2996"/>
        <v>0</v>
      </c>
      <c r="F3620" s="212"/>
      <c r="G3620" s="213"/>
      <c r="H3620" s="144">
        <f t="shared" si="2997"/>
        <v>0</v>
      </c>
      <c r="I3620" s="212"/>
      <c r="J3620" s="213"/>
      <c r="K3620" s="144">
        <f t="shared" si="2998"/>
        <v>0</v>
      </c>
      <c r="L3620" s="212"/>
      <c r="M3620" s="214"/>
      <c r="N3620" s="215"/>
      <c r="O3620" s="212"/>
      <c r="P3620" s="215"/>
      <c r="Q3620" s="139">
        <f t="shared" si="2999"/>
        <v>0</v>
      </c>
      <c r="R3620" s="215"/>
      <c r="S3620" s="215"/>
      <c r="T3620" s="140">
        <f t="shared" si="3010"/>
        <v>0</v>
      </c>
      <c r="U3620" s="216"/>
      <c r="V3620" s="212"/>
      <c r="W3620" s="215"/>
      <c r="X3620" s="139">
        <f t="shared" si="3000"/>
        <v>0</v>
      </c>
      <c r="Y3620" s="215"/>
      <c r="Z3620" s="215"/>
      <c r="AA3620" s="140">
        <f t="shared" si="3011"/>
        <v>0</v>
      </c>
      <c r="AB3620" s="216"/>
      <c r="AC3620" s="212"/>
      <c r="AD3620" s="215"/>
      <c r="AE3620" s="139">
        <f t="shared" si="3001"/>
        <v>0</v>
      </c>
      <c r="AF3620" s="215"/>
      <c r="AG3620" s="215"/>
      <c r="AH3620" s="140">
        <f t="shared" si="3012"/>
        <v>0</v>
      </c>
      <c r="AJ3620" s="217"/>
      <c r="AK3620" s="218"/>
      <c r="AL3620" s="219"/>
      <c r="AM3620" s="218"/>
      <c r="AN3620" s="219"/>
      <c r="AO3620" s="218"/>
      <c r="AP3620" s="219"/>
      <c r="AQ3620" s="218"/>
      <c r="AR3620" s="219"/>
      <c r="AS3620" s="218"/>
      <c r="AT3620" s="219"/>
      <c r="AU3620" s="218"/>
      <c r="AV3620" s="114">
        <f t="shared" si="3002"/>
        <v>0</v>
      </c>
      <c r="AW3620" s="113">
        <f t="shared" si="3003"/>
        <v>0</v>
      </c>
      <c r="AX3620" s="210"/>
      <c r="AY3620" s="111">
        <f t="shared" si="3004"/>
        <v>0</v>
      </c>
      <c r="AZ3620" s="113">
        <f t="shared" si="3005"/>
        <v>0</v>
      </c>
      <c r="BA3620" s="114">
        <f t="shared" si="3006"/>
        <v>0</v>
      </c>
      <c r="BB3620" s="113">
        <f t="shared" si="3007"/>
        <v>0</v>
      </c>
      <c r="BC3620" s="113">
        <f t="shared" si="3008"/>
        <v>0</v>
      </c>
      <c r="BD3620" s="117">
        <f t="shared" si="3009"/>
        <v>0</v>
      </c>
    </row>
    <row r="3621" spans="2:56" x14ac:dyDescent="0.3">
      <c r="B3621" s="222" t="s">
        <v>174</v>
      </c>
      <c r="C3621" s="78">
        <f>SUM(C3622)</f>
        <v>0</v>
      </c>
      <c r="D3621" s="79">
        <f>SUM(D3622)</f>
        <v>0</v>
      </c>
      <c r="E3621" s="69">
        <f t="shared" si="2996"/>
        <v>0</v>
      </c>
      <c r="F3621" s="78">
        <f>SUM(F3622)</f>
        <v>0</v>
      </c>
      <c r="G3621" s="79">
        <f>SUM(G3622)</f>
        <v>0</v>
      </c>
      <c r="H3621" s="69">
        <f t="shared" si="2997"/>
        <v>0</v>
      </c>
      <c r="I3621" s="78">
        <f>SUM(I3622)</f>
        <v>0</v>
      </c>
      <c r="J3621" s="79">
        <f>SUM(J3622)</f>
        <v>0</v>
      </c>
      <c r="K3621" s="69">
        <f t="shared" si="2998"/>
        <v>0</v>
      </c>
      <c r="L3621" s="78">
        <f>SUM(L3622)</f>
        <v>0</v>
      </c>
      <c r="M3621" s="80">
        <f>SUM(M3622)</f>
        <v>0</v>
      </c>
      <c r="N3621" s="81">
        <f>SUM(N3622)</f>
        <v>0</v>
      </c>
      <c r="O3621" s="78">
        <f>SUM(O3622)</f>
        <v>0</v>
      </c>
      <c r="P3621" s="81">
        <f>SUM(P3622)</f>
        <v>0</v>
      </c>
      <c r="Q3621" s="148">
        <f t="shared" si="2999"/>
        <v>0</v>
      </c>
      <c r="R3621" s="81">
        <f>SUM(R3622)</f>
        <v>0</v>
      </c>
      <c r="S3621" s="81">
        <f>SUM(S3622)</f>
        <v>0</v>
      </c>
      <c r="T3621" s="149">
        <f t="shared" si="3010"/>
        <v>0</v>
      </c>
      <c r="U3621" s="216"/>
      <c r="V3621" s="78">
        <f>SUM(V3622)</f>
        <v>0</v>
      </c>
      <c r="W3621" s="81">
        <f>SUM(W3622)</f>
        <v>0</v>
      </c>
      <c r="X3621" s="148">
        <f t="shared" si="3000"/>
        <v>0</v>
      </c>
      <c r="Y3621" s="81">
        <f>SUM(Y3622)</f>
        <v>0</v>
      </c>
      <c r="Z3621" s="81">
        <f>SUM(Z3622)</f>
        <v>0</v>
      </c>
      <c r="AA3621" s="149">
        <f t="shared" si="3011"/>
        <v>0</v>
      </c>
      <c r="AB3621" s="216"/>
      <c r="AC3621" s="78">
        <f>SUM(AC3622)</f>
        <v>0</v>
      </c>
      <c r="AD3621" s="81">
        <f>SUM(AD3622)</f>
        <v>0</v>
      </c>
      <c r="AE3621" s="148">
        <f t="shared" si="3001"/>
        <v>0</v>
      </c>
      <c r="AF3621" s="81">
        <f>SUM(AF3622)</f>
        <v>0</v>
      </c>
      <c r="AG3621" s="81">
        <f>SUM(AG3622)</f>
        <v>0</v>
      </c>
      <c r="AH3621" s="149">
        <f t="shared" si="3012"/>
        <v>0</v>
      </c>
      <c r="AJ3621" s="79">
        <f t="shared" ref="AJ3621:AU3621" si="3014">SUM(AJ3622)</f>
        <v>0</v>
      </c>
      <c r="AK3621" s="80">
        <f t="shared" si="3014"/>
        <v>0</v>
      </c>
      <c r="AL3621" s="81">
        <f t="shared" si="3014"/>
        <v>0</v>
      </c>
      <c r="AM3621" s="80">
        <f t="shared" si="3014"/>
        <v>0</v>
      </c>
      <c r="AN3621" s="81">
        <f t="shared" si="3014"/>
        <v>0</v>
      </c>
      <c r="AO3621" s="80">
        <f t="shared" si="3014"/>
        <v>0</v>
      </c>
      <c r="AP3621" s="81">
        <f t="shared" si="3014"/>
        <v>0</v>
      </c>
      <c r="AQ3621" s="80">
        <f t="shared" si="3014"/>
        <v>0</v>
      </c>
      <c r="AR3621" s="81">
        <f t="shared" si="3014"/>
        <v>0</v>
      </c>
      <c r="AS3621" s="80">
        <f t="shared" si="3014"/>
        <v>0</v>
      </c>
      <c r="AT3621" s="81">
        <f t="shared" si="3014"/>
        <v>0</v>
      </c>
      <c r="AU3621" s="80">
        <f t="shared" si="3014"/>
        <v>0</v>
      </c>
      <c r="AV3621" s="81">
        <f t="shared" si="3002"/>
        <v>0</v>
      </c>
      <c r="AW3621" s="80">
        <f t="shared" si="3003"/>
        <v>0</v>
      </c>
      <c r="AX3621" s="210"/>
      <c r="AY3621" s="79">
        <f t="shared" si="3004"/>
        <v>0</v>
      </c>
      <c r="AZ3621" s="80">
        <f t="shared" si="3005"/>
        <v>0</v>
      </c>
      <c r="BA3621" s="81">
        <f t="shared" si="3006"/>
        <v>0</v>
      </c>
      <c r="BB3621" s="80">
        <f t="shared" si="3007"/>
        <v>0</v>
      </c>
      <c r="BC3621" s="80">
        <f t="shared" si="3008"/>
        <v>0</v>
      </c>
      <c r="BD3621" s="86">
        <f t="shared" si="3009"/>
        <v>0</v>
      </c>
    </row>
    <row r="3622" spans="2:56" x14ac:dyDescent="0.3">
      <c r="B3622" s="211" t="s">
        <v>175</v>
      </c>
      <c r="C3622" s="212"/>
      <c r="D3622" s="213"/>
      <c r="E3622" s="144">
        <f t="shared" si="2996"/>
        <v>0</v>
      </c>
      <c r="F3622" s="212"/>
      <c r="G3622" s="213"/>
      <c r="H3622" s="144">
        <f t="shared" si="2997"/>
        <v>0</v>
      </c>
      <c r="I3622" s="212"/>
      <c r="J3622" s="213"/>
      <c r="K3622" s="144">
        <f t="shared" si="2998"/>
        <v>0</v>
      </c>
      <c r="L3622" s="212"/>
      <c r="M3622" s="214"/>
      <c r="N3622" s="215"/>
      <c r="O3622" s="212"/>
      <c r="P3622" s="215"/>
      <c r="Q3622" s="139">
        <f t="shared" si="2999"/>
        <v>0</v>
      </c>
      <c r="R3622" s="215"/>
      <c r="S3622" s="215"/>
      <c r="T3622" s="140">
        <f t="shared" si="3010"/>
        <v>0</v>
      </c>
      <c r="U3622" s="216"/>
      <c r="V3622" s="212"/>
      <c r="W3622" s="215"/>
      <c r="X3622" s="139">
        <f t="shared" si="3000"/>
        <v>0</v>
      </c>
      <c r="Y3622" s="215"/>
      <c r="Z3622" s="215"/>
      <c r="AA3622" s="140">
        <f t="shared" si="3011"/>
        <v>0</v>
      </c>
      <c r="AB3622" s="216"/>
      <c r="AC3622" s="212"/>
      <c r="AD3622" s="215"/>
      <c r="AE3622" s="139">
        <f t="shared" si="3001"/>
        <v>0</v>
      </c>
      <c r="AF3622" s="215"/>
      <c r="AG3622" s="215"/>
      <c r="AH3622" s="140">
        <f t="shared" si="3012"/>
        <v>0</v>
      </c>
      <c r="AJ3622" s="217"/>
      <c r="AK3622" s="218"/>
      <c r="AL3622" s="219"/>
      <c r="AM3622" s="218"/>
      <c r="AN3622" s="219"/>
      <c r="AO3622" s="218"/>
      <c r="AP3622" s="219"/>
      <c r="AQ3622" s="218"/>
      <c r="AR3622" s="219"/>
      <c r="AS3622" s="218"/>
      <c r="AT3622" s="219"/>
      <c r="AU3622" s="218"/>
      <c r="AV3622" s="114">
        <f t="shared" si="3002"/>
        <v>0</v>
      </c>
      <c r="AW3622" s="113">
        <f t="shared" si="3003"/>
        <v>0</v>
      </c>
      <c r="AX3622" s="210"/>
      <c r="AY3622" s="111">
        <f t="shared" si="3004"/>
        <v>0</v>
      </c>
      <c r="AZ3622" s="113">
        <f t="shared" si="3005"/>
        <v>0</v>
      </c>
      <c r="BA3622" s="114">
        <f t="shared" si="3006"/>
        <v>0</v>
      </c>
      <c r="BB3622" s="113">
        <f t="shared" si="3007"/>
        <v>0</v>
      </c>
      <c r="BC3622" s="113">
        <f t="shared" si="3008"/>
        <v>0</v>
      </c>
      <c r="BD3622" s="117">
        <f t="shared" si="3009"/>
        <v>0</v>
      </c>
    </row>
    <row r="3623" spans="2:56" x14ac:dyDescent="0.3">
      <c r="B3623" s="222" t="s">
        <v>176</v>
      </c>
      <c r="C3623" s="78">
        <f>SUM(C3624:C3628)</f>
        <v>0</v>
      </c>
      <c r="D3623" s="79">
        <f>SUM(D3624:D3628)</f>
        <v>0</v>
      </c>
      <c r="E3623" s="69">
        <f t="shared" si="2996"/>
        <v>0</v>
      </c>
      <c r="F3623" s="78">
        <f>SUM(F3624:F3628)</f>
        <v>0</v>
      </c>
      <c r="G3623" s="79">
        <f>SUM(G3624:G3628)</f>
        <v>0</v>
      </c>
      <c r="H3623" s="69">
        <f t="shared" si="2997"/>
        <v>0</v>
      </c>
      <c r="I3623" s="78">
        <f>SUM(I3624:I3628)</f>
        <v>0</v>
      </c>
      <c r="J3623" s="79">
        <f>SUM(J3624:J3628)</f>
        <v>0</v>
      </c>
      <c r="K3623" s="69">
        <f t="shared" si="2998"/>
        <v>0</v>
      </c>
      <c r="L3623" s="78">
        <f>SUM(L3624:L3628)</f>
        <v>0</v>
      </c>
      <c r="M3623" s="80">
        <f>SUM(M3624:M3628)</f>
        <v>0</v>
      </c>
      <c r="N3623" s="81">
        <f>SUM(N3624:N3628)</f>
        <v>0</v>
      </c>
      <c r="O3623" s="78">
        <f>SUM(O3624:O3628)</f>
        <v>0</v>
      </c>
      <c r="P3623" s="81">
        <f>SUM(P3624:P3628)</f>
        <v>0</v>
      </c>
      <c r="Q3623" s="148">
        <f t="shared" si="2999"/>
        <v>0</v>
      </c>
      <c r="R3623" s="81">
        <f>SUM(R3624:R3628)</f>
        <v>0</v>
      </c>
      <c r="S3623" s="81">
        <f>SUM(S3624:S3628)</f>
        <v>0</v>
      </c>
      <c r="T3623" s="149">
        <f t="shared" si="3010"/>
        <v>0</v>
      </c>
      <c r="U3623" s="216"/>
      <c r="V3623" s="78">
        <f>SUM(V3624:V3628)</f>
        <v>0</v>
      </c>
      <c r="W3623" s="81">
        <f>SUM(W3624:W3628)</f>
        <v>0</v>
      </c>
      <c r="X3623" s="148">
        <f t="shared" si="3000"/>
        <v>0</v>
      </c>
      <c r="Y3623" s="81">
        <f>SUM(Y3624:Y3628)</f>
        <v>0</v>
      </c>
      <c r="Z3623" s="81">
        <f>SUM(Z3624:Z3628)</f>
        <v>0</v>
      </c>
      <c r="AA3623" s="149">
        <f t="shared" si="3011"/>
        <v>0</v>
      </c>
      <c r="AB3623" s="216"/>
      <c r="AC3623" s="78">
        <f>SUM(AC3624:AC3628)</f>
        <v>0</v>
      </c>
      <c r="AD3623" s="81">
        <f>SUM(AD3624:AD3628)</f>
        <v>0</v>
      </c>
      <c r="AE3623" s="148">
        <f t="shared" si="3001"/>
        <v>0</v>
      </c>
      <c r="AF3623" s="81">
        <f>SUM(AF3624:AF3628)</f>
        <v>0</v>
      </c>
      <c r="AG3623" s="81">
        <f>SUM(AG3624:AG3628)</f>
        <v>0</v>
      </c>
      <c r="AH3623" s="149">
        <f t="shared" si="3012"/>
        <v>0</v>
      </c>
      <c r="AJ3623" s="79">
        <f t="shared" ref="AJ3623:AU3623" si="3015">SUM(AJ3624:AJ3628)</f>
        <v>0</v>
      </c>
      <c r="AK3623" s="80">
        <f t="shared" si="3015"/>
        <v>0</v>
      </c>
      <c r="AL3623" s="81">
        <f t="shared" si="3015"/>
        <v>0</v>
      </c>
      <c r="AM3623" s="80">
        <f t="shared" si="3015"/>
        <v>0</v>
      </c>
      <c r="AN3623" s="81">
        <f t="shared" si="3015"/>
        <v>0</v>
      </c>
      <c r="AO3623" s="80">
        <f t="shared" si="3015"/>
        <v>0</v>
      </c>
      <c r="AP3623" s="81">
        <f t="shared" si="3015"/>
        <v>0</v>
      </c>
      <c r="AQ3623" s="80">
        <f t="shared" si="3015"/>
        <v>0</v>
      </c>
      <c r="AR3623" s="81">
        <f t="shared" si="3015"/>
        <v>0</v>
      </c>
      <c r="AS3623" s="80">
        <f t="shared" si="3015"/>
        <v>0</v>
      </c>
      <c r="AT3623" s="81">
        <f t="shared" si="3015"/>
        <v>0</v>
      </c>
      <c r="AU3623" s="80">
        <f t="shared" si="3015"/>
        <v>0</v>
      </c>
      <c r="AV3623" s="81">
        <f t="shared" si="3002"/>
        <v>0</v>
      </c>
      <c r="AW3623" s="80">
        <f t="shared" si="3003"/>
        <v>0</v>
      </c>
      <c r="AX3623" s="210"/>
      <c r="AY3623" s="79">
        <f t="shared" si="3004"/>
        <v>0</v>
      </c>
      <c r="AZ3623" s="80">
        <f t="shared" si="3005"/>
        <v>0</v>
      </c>
      <c r="BA3623" s="81">
        <f t="shared" si="3006"/>
        <v>0</v>
      </c>
      <c r="BB3623" s="80">
        <f t="shared" si="3007"/>
        <v>0</v>
      </c>
      <c r="BC3623" s="80">
        <f t="shared" si="3008"/>
        <v>0</v>
      </c>
      <c r="BD3623" s="86">
        <f t="shared" si="3009"/>
        <v>0</v>
      </c>
    </row>
    <row r="3624" spans="2:56" x14ac:dyDescent="0.3">
      <c r="B3624" s="211" t="s">
        <v>177</v>
      </c>
      <c r="C3624" s="212"/>
      <c r="D3624" s="213"/>
      <c r="E3624" s="144">
        <f t="shared" si="2996"/>
        <v>0</v>
      </c>
      <c r="F3624" s="212"/>
      <c r="G3624" s="213"/>
      <c r="H3624" s="144">
        <f t="shared" si="2997"/>
        <v>0</v>
      </c>
      <c r="I3624" s="212"/>
      <c r="J3624" s="213"/>
      <c r="K3624" s="144">
        <f t="shared" si="2998"/>
        <v>0</v>
      </c>
      <c r="L3624" s="212"/>
      <c r="M3624" s="214"/>
      <c r="N3624" s="215"/>
      <c r="O3624" s="212"/>
      <c r="P3624" s="215"/>
      <c r="Q3624" s="139">
        <f t="shared" si="2999"/>
        <v>0</v>
      </c>
      <c r="R3624" s="215"/>
      <c r="S3624" s="215"/>
      <c r="T3624" s="140">
        <f t="shared" si="3010"/>
        <v>0</v>
      </c>
      <c r="U3624" s="216"/>
      <c r="V3624" s="212"/>
      <c r="W3624" s="215"/>
      <c r="X3624" s="139">
        <f t="shared" si="3000"/>
        <v>0</v>
      </c>
      <c r="Y3624" s="215"/>
      <c r="Z3624" s="215"/>
      <c r="AA3624" s="140">
        <f t="shared" si="3011"/>
        <v>0</v>
      </c>
      <c r="AB3624" s="216"/>
      <c r="AC3624" s="212"/>
      <c r="AD3624" s="215"/>
      <c r="AE3624" s="139">
        <f t="shared" si="3001"/>
        <v>0</v>
      </c>
      <c r="AF3624" s="215"/>
      <c r="AG3624" s="215"/>
      <c r="AH3624" s="140">
        <f t="shared" si="3012"/>
        <v>0</v>
      </c>
      <c r="AJ3624" s="217"/>
      <c r="AK3624" s="218"/>
      <c r="AL3624" s="219"/>
      <c r="AM3624" s="218"/>
      <c r="AN3624" s="219"/>
      <c r="AO3624" s="218"/>
      <c r="AP3624" s="219"/>
      <c r="AQ3624" s="218"/>
      <c r="AR3624" s="219"/>
      <c r="AS3624" s="218"/>
      <c r="AT3624" s="219"/>
      <c r="AU3624" s="218"/>
      <c r="AV3624" s="114">
        <f t="shared" si="3002"/>
        <v>0</v>
      </c>
      <c r="AW3624" s="113">
        <f t="shared" si="3003"/>
        <v>0</v>
      </c>
      <c r="AX3624" s="210"/>
      <c r="AY3624" s="111">
        <f t="shared" si="3004"/>
        <v>0</v>
      </c>
      <c r="AZ3624" s="113">
        <f t="shared" si="3005"/>
        <v>0</v>
      </c>
      <c r="BA3624" s="114">
        <f t="shared" si="3006"/>
        <v>0</v>
      </c>
      <c r="BB3624" s="113">
        <f t="shared" si="3007"/>
        <v>0</v>
      </c>
      <c r="BC3624" s="113">
        <f t="shared" si="3008"/>
        <v>0</v>
      </c>
      <c r="BD3624" s="117">
        <f t="shared" si="3009"/>
        <v>0</v>
      </c>
    </row>
    <row r="3625" spans="2:56" x14ac:dyDescent="0.3">
      <c r="B3625" s="211" t="s">
        <v>178</v>
      </c>
      <c r="C3625" s="212"/>
      <c r="D3625" s="213"/>
      <c r="E3625" s="144">
        <f t="shared" si="2996"/>
        <v>0</v>
      </c>
      <c r="F3625" s="212"/>
      <c r="G3625" s="213"/>
      <c r="H3625" s="144">
        <f t="shared" si="2997"/>
        <v>0</v>
      </c>
      <c r="I3625" s="212"/>
      <c r="J3625" s="213"/>
      <c r="K3625" s="144">
        <f t="shared" si="2998"/>
        <v>0</v>
      </c>
      <c r="L3625" s="212"/>
      <c r="M3625" s="214"/>
      <c r="N3625" s="215"/>
      <c r="O3625" s="212"/>
      <c r="P3625" s="215"/>
      <c r="Q3625" s="139">
        <f t="shared" si="2999"/>
        <v>0</v>
      </c>
      <c r="R3625" s="215"/>
      <c r="S3625" s="215"/>
      <c r="T3625" s="140">
        <f t="shared" si="3010"/>
        <v>0</v>
      </c>
      <c r="U3625" s="216"/>
      <c r="V3625" s="212"/>
      <c r="W3625" s="215"/>
      <c r="X3625" s="139">
        <f t="shared" si="3000"/>
        <v>0</v>
      </c>
      <c r="Y3625" s="215"/>
      <c r="Z3625" s="215"/>
      <c r="AA3625" s="140">
        <f t="shared" si="3011"/>
        <v>0</v>
      </c>
      <c r="AB3625" s="216"/>
      <c r="AC3625" s="212"/>
      <c r="AD3625" s="215"/>
      <c r="AE3625" s="139">
        <f t="shared" si="3001"/>
        <v>0</v>
      </c>
      <c r="AF3625" s="215"/>
      <c r="AG3625" s="215"/>
      <c r="AH3625" s="140">
        <f t="shared" si="3012"/>
        <v>0</v>
      </c>
      <c r="AJ3625" s="217"/>
      <c r="AK3625" s="218"/>
      <c r="AL3625" s="219"/>
      <c r="AM3625" s="218"/>
      <c r="AN3625" s="219"/>
      <c r="AO3625" s="218"/>
      <c r="AP3625" s="219"/>
      <c r="AQ3625" s="218"/>
      <c r="AR3625" s="219"/>
      <c r="AS3625" s="218"/>
      <c r="AT3625" s="219"/>
      <c r="AU3625" s="218"/>
      <c r="AV3625" s="114">
        <f t="shared" si="3002"/>
        <v>0</v>
      </c>
      <c r="AW3625" s="113">
        <f t="shared" si="3003"/>
        <v>0</v>
      </c>
      <c r="AX3625" s="210"/>
      <c r="AY3625" s="111">
        <f t="shared" si="3004"/>
        <v>0</v>
      </c>
      <c r="AZ3625" s="113">
        <f t="shared" si="3005"/>
        <v>0</v>
      </c>
      <c r="BA3625" s="114">
        <f t="shared" si="3006"/>
        <v>0</v>
      </c>
      <c r="BB3625" s="113">
        <f t="shared" si="3007"/>
        <v>0</v>
      </c>
      <c r="BC3625" s="113">
        <f t="shared" si="3008"/>
        <v>0</v>
      </c>
      <c r="BD3625" s="117">
        <f t="shared" si="3009"/>
        <v>0</v>
      </c>
    </row>
    <row r="3626" spans="2:56" x14ac:dyDescent="0.3">
      <c r="B3626" s="211" t="s">
        <v>179</v>
      </c>
      <c r="C3626" s="212"/>
      <c r="D3626" s="213"/>
      <c r="E3626" s="144">
        <f t="shared" si="2996"/>
        <v>0</v>
      </c>
      <c r="F3626" s="212"/>
      <c r="G3626" s="213"/>
      <c r="H3626" s="144">
        <f t="shared" si="2997"/>
        <v>0</v>
      </c>
      <c r="I3626" s="212"/>
      <c r="J3626" s="213"/>
      <c r="K3626" s="144">
        <f t="shared" si="2998"/>
        <v>0</v>
      </c>
      <c r="L3626" s="212"/>
      <c r="M3626" s="214"/>
      <c r="N3626" s="215"/>
      <c r="O3626" s="212"/>
      <c r="P3626" s="215"/>
      <c r="Q3626" s="139">
        <f t="shared" si="2999"/>
        <v>0</v>
      </c>
      <c r="R3626" s="215"/>
      <c r="S3626" s="215"/>
      <c r="T3626" s="140">
        <f t="shared" si="3010"/>
        <v>0</v>
      </c>
      <c r="U3626" s="216"/>
      <c r="V3626" s="212"/>
      <c r="W3626" s="215"/>
      <c r="X3626" s="139">
        <f t="shared" si="3000"/>
        <v>0</v>
      </c>
      <c r="Y3626" s="215"/>
      <c r="Z3626" s="215"/>
      <c r="AA3626" s="140">
        <f t="shared" si="3011"/>
        <v>0</v>
      </c>
      <c r="AB3626" s="216"/>
      <c r="AC3626" s="212"/>
      <c r="AD3626" s="215"/>
      <c r="AE3626" s="139">
        <f t="shared" si="3001"/>
        <v>0</v>
      </c>
      <c r="AF3626" s="215"/>
      <c r="AG3626" s="215"/>
      <c r="AH3626" s="140">
        <f t="shared" si="3012"/>
        <v>0</v>
      </c>
      <c r="AJ3626" s="217"/>
      <c r="AK3626" s="218"/>
      <c r="AL3626" s="219"/>
      <c r="AM3626" s="218"/>
      <c r="AN3626" s="219"/>
      <c r="AO3626" s="218"/>
      <c r="AP3626" s="219"/>
      <c r="AQ3626" s="218"/>
      <c r="AR3626" s="219"/>
      <c r="AS3626" s="218"/>
      <c r="AT3626" s="219"/>
      <c r="AU3626" s="218"/>
      <c r="AV3626" s="114">
        <f t="shared" si="3002"/>
        <v>0</v>
      </c>
      <c r="AW3626" s="113">
        <f t="shared" si="3003"/>
        <v>0</v>
      </c>
      <c r="AX3626" s="210"/>
      <c r="AY3626" s="111">
        <f t="shared" si="3004"/>
        <v>0</v>
      </c>
      <c r="AZ3626" s="113">
        <f t="shared" si="3005"/>
        <v>0</v>
      </c>
      <c r="BA3626" s="114">
        <f t="shared" si="3006"/>
        <v>0</v>
      </c>
      <c r="BB3626" s="113">
        <f t="shared" si="3007"/>
        <v>0</v>
      </c>
      <c r="BC3626" s="113">
        <f t="shared" si="3008"/>
        <v>0</v>
      </c>
      <c r="BD3626" s="117">
        <f t="shared" si="3009"/>
        <v>0</v>
      </c>
    </row>
    <row r="3627" spans="2:56" x14ac:dyDescent="0.3">
      <c r="B3627" s="211" t="s">
        <v>180</v>
      </c>
      <c r="C3627" s="212"/>
      <c r="D3627" s="213"/>
      <c r="E3627" s="144">
        <f t="shared" si="2996"/>
        <v>0</v>
      </c>
      <c r="F3627" s="212"/>
      <c r="G3627" s="213"/>
      <c r="H3627" s="144">
        <f t="shared" si="2997"/>
        <v>0</v>
      </c>
      <c r="I3627" s="212"/>
      <c r="J3627" s="213"/>
      <c r="K3627" s="144">
        <f t="shared" si="2998"/>
        <v>0</v>
      </c>
      <c r="L3627" s="212"/>
      <c r="M3627" s="214"/>
      <c r="N3627" s="215"/>
      <c r="O3627" s="212"/>
      <c r="P3627" s="215"/>
      <c r="Q3627" s="139">
        <f t="shared" si="2999"/>
        <v>0</v>
      </c>
      <c r="R3627" s="215"/>
      <c r="S3627" s="215"/>
      <c r="T3627" s="140">
        <f t="shared" si="3010"/>
        <v>0</v>
      </c>
      <c r="U3627" s="216"/>
      <c r="V3627" s="212"/>
      <c r="W3627" s="215"/>
      <c r="X3627" s="139">
        <f t="shared" si="3000"/>
        <v>0</v>
      </c>
      <c r="Y3627" s="215"/>
      <c r="Z3627" s="215"/>
      <c r="AA3627" s="140">
        <f t="shared" si="3011"/>
        <v>0</v>
      </c>
      <c r="AB3627" s="216"/>
      <c r="AC3627" s="212"/>
      <c r="AD3627" s="215"/>
      <c r="AE3627" s="139">
        <f t="shared" si="3001"/>
        <v>0</v>
      </c>
      <c r="AF3627" s="215"/>
      <c r="AG3627" s="215"/>
      <c r="AH3627" s="140">
        <f t="shared" si="3012"/>
        <v>0</v>
      </c>
      <c r="AJ3627" s="217"/>
      <c r="AK3627" s="218"/>
      <c r="AL3627" s="219"/>
      <c r="AM3627" s="218"/>
      <c r="AN3627" s="219"/>
      <c r="AO3627" s="218"/>
      <c r="AP3627" s="219"/>
      <c r="AQ3627" s="218"/>
      <c r="AR3627" s="219"/>
      <c r="AS3627" s="218"/>
      <c r="AT3627" s="219"/>
      <c r="AU3627" s="218"/>
      <c r="AV3627" s="114">
        <f t="shared" si="3002"/>
        <v>0</v>
      </c>
      <c r="AW3627" s="113">
        <f t="shared" si="3003"/>
        <v>0</v>
      </c>
      <c r="AX3627" s="210"/>
      <c r="AY3627" s="111">
        <f t="shared" si="3004"/>
        <v>0</v>
      </c>
      <c r="AZ3627" s="113">
        <f t="shared" si="3005"/>
        <v>0</v>
      </c>
      <c r="BA3627" s="114">
        <f t="shared" si="3006"/>
        <v>0</v>
      </c>
      <c r="BB3627" s="113">
        <f t="shared" si="3007"/>
        <v>0</v>
      </c>
      <c r="BC3627" s="113">
        <f t="shared" si="3008"/>
        <v>0</v>
      </c>
      <c r="BD3627" s="117">
        <f t="shared" si="3009"/>
        <v>0</v>
      </c>
    </row>
    <row r="3628" spans="2:56" x14ac:dyDescent="0.3">
      <c r="B3628" s="211" t="s">
        <v>181</v>
      </c>
      <c r="C3628" s="212"/>
      <c r="D3628" s="213"/>
      <c r="E3628" s="144">
        <f t="shared" si="2996"/>
        <v>0</v>
      </c>
      <c r="F3628" s="212"/>
      <c r="G3628" s="213"/>
      <c r="H3628" s="144">
        <f t="shared" si="2997"/>
        <v>0</v>
      </c>
      <c r="I3628" s="212"/>
      <c r="J3628" s="213"/>
      <c r="K3628" s="144">
        <f t="shared" si="2998"/>
        <v>0</v>
      </c>
      <c r="L3628" s="212"/>
      <c r="M3628" s="214"/>
      <c r="N3628" s="215"/>
      <c r="O3628" s="212"/>
      <c r="P3628" s="215"/>
      <c r="Q3628" s="139">
        <f t="shared" si="2999"/>
        <v>0</v>
      </c>
      <c r="R3628" s="215"/>
      <c r="S3628" s="215"/>
      <c r="T3628" s="140">
        <f t="shared" si="3010"/>
        <v>0</v>
      </c>
      <c r="U3628" s="216"/>
      <c r="V3628" s="212"/>
      <c r="W3628" s="215"/>
      <c r="X3628" s="139">
        <f t="shared" si="3000"/>
        <v>0</v>
      </c>
      <c r="Y3628" s="215"/>
      <c r="Z3628" s="215"/>
      <c r="AA3628" s="140">
        <f t="shared" si="3011"/>
        <v>0</v>
      </c>
      <c r="AB3628" s="216"/>
      <c r="AC3628" s="212"/>
      <c r="AD3628" s="215"/>
      <c r="AE3628" s="139">
        <f t="shared" si="3001"/>
        <v>0</v>
      </c>
      <c r="AF3628" s="215"/>
      <c r="AG3628" s="215"/>
      <c r="AH3628" s="140">
        <f t="shared" si="3012"/>
        <v>0</v>
      </c>
      <c r="AJ3628" s="217"/>
      <c r="AK3628" s="218"/>
      <c r="AL3628" s="219"/>
      <c r="AM3628" s="218"/>
      <c r="AN3628" s="219"/>
      <c r="AO3628" s="218"/>
      <c r="AP3628" s="219"/>
      <c r="AQ3628" s="218"/>
      <c r="AR3628" s="219"/>
      <c r="AS3628" s="218"/>
      <c r="AT3628" s="219"/>
      <c r="AU3628" s="218"/>
      <c r="AV3628" s="114">
        <f t="shared" si="3002"/>
        <v>0</v>
      </c>
      <c r="AW3628" s="113">
        <f t="shared" si="3003"/>
        <v>0</v>
      </c>
      <c r="AX3628" s="210"/>
      <c r="AY3628" s="111">
        <f t="shared" si="3004"/>
        <v>0</v>
      </c>
      <c r="AZ3628" s="113">
        <f t="shared" si="3005"/>
        <v>0</v>
      </c>
      <c r="BA3628" s="114">
        <f t="shared" si="3006"/>
        <v>0</v>
      </c>
      <c r="BB3628" s="113">
        <f t="shared" si="3007"/>
        <v>0</v>
      </c>
      <c r="BC3628" s="113">
        <f t="shared" si="3008"/>
        <v>0</v>
      </c>
      <c r="BD3628" s="117">
        <f t="shared" si="3009"/>
        <v>0</v>
      </c>
    </row>
    <row r="3629" spans="2:56" x14ac:dyDescent="0.3">
      <c r="B3629" s="222" t="s">
        <v>182</v>
      </c>
      <c r="C3629" s="78">
        <f>SUM(C3630)</f>
        <v>0</v>
      </c>
      <c r="D3629" s="79">
        <f>SUM(D3630)</f>
        <v>0</v>
      </c>
      <c r="E3629" s="69">
        <f t="shared" si="2996"/>
        <v>0</v>
      </c>
      <c r="F3629" s="78">
        <f>SUM(F3630)</f>
        <v>0</v>
      </c>
      <c r="G3629" s="79">
        <f>SUM(G3630)</f>
        <v>0</v>
      </c>
      <c r="H3629" s="69">
        <f t="shared" si="2997"/>
        <v>0</v>
      </c>
      <c r="I3629" s="78">
        <f>SUM(I3630)</f>
        <v>0</v>
      </c>
      <c r="J3629" s="79">
        <f>SUM(J3630)</f>
        <v>0</v>
      </c>
      <c r="K3629" s="69">
        <f t="shared" si="2998"/>
        <v>0</v>
      </c>
      <c r="L3629" s="78">
        <f>SUM(L3630)</f>
        <v>0</v>
      </c>
      <c r="M3629" s="80">
        <f>SUM(M3630)</f>
        <v>0</v>
      </c>
      <c r="N3629" s="81">
        <f>SUM(N3630)</f>
        <v>0</v>
      </c>
      <c r="O3629" s="78">
        <f>SUM(O3630)</f>
        <v>0</v>
      </c>
      <c r="P3629" s="81">
        <f>SUM(P3630)</f>
        <v>0</v>
      </c>
      <c r="Q3629" s="148">
        <f t="shared" si="2999"/>
        <v>0</v>
      </c>
      <c r="R3629" s="81">
        <f>SUM(R3630)</f>
        <v>0</v>
      </c>
      <c r="S3629" s="81">
        <f>SUM(S3630)</f>
        <v>0</v>
      </c>
      <c r="T3629" s="149">
        <f t="shared" si="3010"/>
        <v>0</v>
      </c>
      <c r="U3629" s="216"/>
      <c r="V3629" s="78">
        <f>SUM(V3630)</f>
        <v>0</v>
      </c>
      <c r="W3629" s="81">
        <f>SUM(W3630)</f>
        <v>0</v>
      </c>
      <c r="X3629" s="148">
        <f t="shared" si="3000"/>
        <v>0</v>
      </c>
      <c r="Y3629" s="81">
        <f>SUM(Y3630)</f>
        <v>0</v>
      </c>
      <c r="Z3629" s="81">
        <f>SUM(Z3630)</f>
        <v>0</v>
      </c>
      <c r="AA3629" s="149">
        <f t="shared" si="3011"/>
        <v>0</v>
      </c>
      <c r="AB3629" s="216"/>
      <c r="AC3629" s="78">
        <f>SUM(AC3630)</f>
        <v>0</v>
      </c>
      <c r="AD3629" s="81">
        <f>SUM(AD3630)</f>
        <v>0</v>
      </c>
      <c r="AE3629" s="148">
        <f t="shared" si="3001"/>
        <v>0</v>
      </c>
      <c r="AF3629" s="81">
        <f>SUM(AF3630)</f>
        <v>0</v>
      </c>
      <c r="AG3629" s="81">
        <f>SUM(AG3630)</f>
        <v>0</v>
      </c>
      <c r="AH3629" s="149">
        <f t="shared" si="3012"/>
        <v>0</v>
      </c>
      <c r="AJ3629" s="79">
        <f t="shared" ref="AJ3629:AU3629" si="3016">SUM(AJ3630)</f>
        <v>0</v>
      </c>
      <c r="AK3629" s="80">
        <f t="shared" si="3016"/>
        <v>0</v>
      </c>
      <c r="AL3629" s="81">
        <f t="shared" si="3016"/>
        <v>0</v>
      </c>
      <c r="AM3629" s="80">
        <f t="shared" si="3016"/>
        <v>0</v>
      </c>
      <c r="AN3629" s="81">
        <f t="shared" si="3016"/>
        <v>0</v>
      </c>
      <c r="AO3629" s="80">
        <f t="shared" si="3016"/>
        <v>0</v>
      </c>
      <c r="AP3629" s="81">
        <f t="shared" si="3016"/>
        <v>0</v>
      </c>
      <c r="AQ3629" s="80">
        <f t="shared" si="3016"/>
        <v>0</v>
      </c>
      <c r="AR3629" s="81">
        <f t="shared" si="3016"/>
        <v>0</v>
      </c>
      <c r="AS3629" s="80">
        <f t="shared" si="3016"/>
        <v>0</v>
      </c>
      <c r="AT3629" s="81">
        <f t="shared" si="3016"/>
        <v>0</v>
      </c>
      <c r="AU3629" s="80">
        <f t="shared" si="3016"/>
        <v>0</v>
      </c>
      <c r="AV3629" s="81">
        <f t="shared" si="3002"/>
        <v>0</v>
      </c>
      <c r="AW3629" s="80">
        <f t="shared" si="3003"/>
        <v>0</v>
      </c>
      <c r="AX3629" s="210"/>
      <c r="AY3629" s="79">
        <f t="shared" si="3004"/>
        <v>0</v>
      </c>
      <c r="AZ3629" s="80">
        <f t="shared" si="3005"/>
        <v>0</v>
      </c>
      <c r="BA3629" s="81">
        <f t="shared" si="3006"/>
        <v>0</v>
      </c>
      <c r="BB3629" s="80">
        <f t="shared" si="3007"/>
        <v>0</v>
      </c>
      <c r="BC3629" s="80">
        <f t="shared" si="3008"/>
        <v>0</v>
      </c>
      <c r="BD3629" s="86">
        <f t="shared" si="3009"/>
        <v>0</v>
      </c>
    </row>
    <row r="3630" spans="2:56" x14ac:dyDescent="0.3">
      <c r="B3630" s="211" t="s">
        <v>182</v>
      </c>
      <c r="C3630" s="212"/>
      <c r="D3630" s="213"/>
      <c r="E3630" s="144">
        <f t="shared" si="2996"/>
        <v>0</v>
      </c>
      <c r="F3630" s="212"/>
      <c r="G3630" s="213"/>
      <c r="H3630" s="144">
        <f t="shared" si="2997"/>
        <v>0</v>
      </c>
      <c r="I3630" s="212"/>
      <c r="J3630" s="213"/>
      <c r="K3630" s="144">
        <f t="shared" si="2998"/>
        <v>0</v>
      </c>
      <c r="L3630" s="212"/>
      <c r="M3630" s="214"/>
      <c r="N3630" s="215"/>
      <c r="O3630" s="212"/>
      <c r="P3630" s="215"/>
      <c r="Q3630" s="139">
        <f t="shared" si="2999"/>
        <v>0</v>
      </c>
      <c r="R3630" s="215"/>
      <c r="S3630" s="215"/>
      <c r="T3630" s="140">
        <f t="shared" si="3010"/>
        <v>0</v>
      </c>
      <c r="U3630" s="216"/>
      <c r="V3630" s="212"/>
      <c r="W3630" s="215"/>
      <c r="X3630" s="139">
        <f t="shared" si="3000"/>
        <v>0</v>
      </c>
      <c r="Y3630" s="215"/>
      <c r="Z3630" s="215"/>
      <c r="AA3630" s="140">
        <f t="shared" si="3011"/>
        <v>0</v>
      </c>
      <c r="AB3630" s="216"/>
      <c r="AC3630" s="212"/>
      <c r="AD3630" s="215"/>
      <c r="AE3630" s="139">
        <f t="shared" si="3001"/>
        <v>0</v>
      </c>
      <c r="AF3630" s="215"/>
      <c r="AG3630" s="215"/>
      <c r="AH3630" s="140">
        <f t="shared" si="3012"/>
        <v>0</v>
      </c>
      <c r="AJ3630" s="217"/>
      <c r="AK3630" s="218"/>
      <c r="AL3630" s="219"/>
      <c r="AM3630" s="218"/>
      <c r="AN3630" s="219"/>
      <c r="AO3630" s="218"/>
      <c r="AP3630" s="219"/>
      <c r="AQ3630" s="218"/>
      <c r="AR3630" s="219"/>
      <c r="AS3630" s="218"/>
      <c r="AT3630" s="219"/>
      <c r="AU3630" s="218"/>
      <c r="AV3630" s="114">
        <f t="shared" si="3002"/>
        <v>0</v>
      </c>
      <c r="AW3630" s="113">
        <f t="shared" si="3003"/>
        <v>0</v>
      </c>
      <c r="AX3630" s="210"/>
      <c r="AY3630" s="111">
        <f t="shared" si="3004"/>
        <v>0</v>
      </c>
      <c r="AZ3630" s="113">
        <f t="shared" si="3005"/>
        <v>0</v>
      </c>
      <c r="BA3630" s="114">
        <f t="shared" si="3006"/>
        <v>0</v>
      </c>
      <c r="BB3630" s="113">
        <f t="shared" si="3007"/>
        <v>0</v>
      </c>
      <c r="BC3630" s="113">
        <f t="shared" si="3008"/>
        <v>0</v>
      </c>
      <c r="BD3630" s="117">
        <f t="shared" si="3009"/>
        <v>0</v>
      </c>
    </row>
    <row r="3631" spans="2:56" x14ac:dyDescent="0.3">
      <c r="B3631" s="222" t="s">
        <v>183</v>
      </c>
      <c r="C3631" s="78">
        <f>SUM(C3632)</f>
        <v>0</v>
      </c>
      <c r="D3631" s="79">
        <f>SUM(D3632)</f>
        <v>0</v>
      </c>
      <c r="E3631" s="69">
        <f t="shared" si="2996"/>
        <v>0</v>
      </c>
      <c r="F3631" s="78">
        <f>SUM(F3632)</f>
        <v>0</v>
      </c>
      <c r="G3631" s="79">
        <f>SUM(G3632)</f>
        <v>0</v>
      </c>
      <c r="H3631" s="69">
        <f t="shared" si="2997"/>
        <v>0</v>
      </c>
      <c r="I3631" s="78">
        <f>SUM(I3632)</f>
        <v>0</v>
      </c>
      <c r="J3631" s="79">
        <f>SUM(J3632)</f>
        <v>0</v>
      </c>
      <c r="K3631" s="69">
        <f t="shared" si="2998"/>
        <v>0</v>
      </c>
      <c r="L3631" s="78">
        <f>SUM(L3632)</f>
        <v>0</v>
      </c>
      <c r="M3631" s="80">
        <f>SUM(M3632)</f>
        <v>0</v>
      </c>
      <c r="N3631" s="81">
        <f>SUM(N3632)</f>
        <v>0</v>
      </c>
      <c r="O3631" s="78">
        <f>SUM(O3632)</f>
        <v>0</v>
      </c>
      <c r="P3631" s="81">
        <f>SUM(P3632)</f>
        <v>0</v>
      </c>
      <c r="Q3631" s="148">
        <f t="shared" si="2999"/>
        <v>0</v>
      </c>
      <c r="R3631" s="81">
        <f>SUM(R3632)</f>
        <v>0</v>
      </c>
      <c r="S3631" s="81">
        <f>SUM(S3632)</f>
        <v>0</v>
      </c>
      <c r="T3631" s="149">
        <f t="shared" si="3010"/>
        <v>0</v>
      </c>
      <c r="U3631" s="216"/>
      <c r="V3631" s="78">
        <f>SUM(V3632)</f>
        <v>0</v>
      </c>
      <c r="W3631" s="81">
        <f>SUM(W3632)</f>
        <v>0</v>
      </c>
      <c r="X3631" s="148">
        <f t="shared" si="3000"/>
        <v>0</v>
      </c>
      <c r="Y3631" s="81">
        <f>SUM(Y3632)</f>
        <v>0</v>
      </c>
      <c r="Z3631" s="81">
        <f>SUM(Z3632)</f>
        <v>0</v>
      </c>
      <c r="AA3631" s="149">
        <f t="shared" si="3011"/>
        <v>0</v>
      </c>
      <c r="AB3631" s="216"/>
      <c r="AC3631" s="78">
        <f>SUM(AC3632)</f>
        <v>0</v>
      </c>
      <c r="AD3631" s="81">
        <f>SUM(AD3632)</f>
        <v>0</v>
      </c>
      <c r="AE3631" s="148">
        <f t="shared" si="3001"/>
        <v>0</v>
      </c>
      <c r="AF3631" s="81">
        <f>SUM(AF3632)</f>
        <v>0</v>
      </c>
      <c r="AG3631" s="81">
        <f>SUM(AG3632)</f>
        <v>0</v>
      </c>
      <c r="AH3631" s="149">
        <f t="shared" si="3012"/>
        <v>0</v>
      </c>
      <c r="AJ3631" s="79">
        <f t="shared" ref="AJ3631:AU3631" si="3017">SUM(AJ3632)</f>
        <v>0</v>
      </c>
      <c r="AK3631" s="80">
        <f t="shared" si="3017"/>
        <v>0</v>
      </c>
      <c r="AL3631" s="81">
        <f t="shared" si="3017"/>
        <v>0</v>
      </c>
      <c r="AM3631" s="80">
        <f t="shared" si="3017"/>
        <v>0</v>
      </c>
      <c r="AN3631" s="81">
        <f t="shared" si="3017"/>
        <v>0</v>
      </c>
      <c r="AO3631" s="80">
        <f t="shared" si="3017"/>
        <v>0</v>
      </c>
      <c r="AP3631" s="81">
        <f t="shared" si="3017"/>
        <v>0</v>
      </c>
      <c r="AQ3631" s="80">
        <f t="shared" si="3017"/>
        <v>0</v>
      </c>
      <c r="AR3631" s="81">
        <f t="shared" si="3017"/>
        <v>0</v>
      </c>
      <c r="AS3631" s="80">
        <f t="shared" si="3017"/>
        <v>0</v>
      </c>
      <c r="AT3631" s="81">
        <f t="shared" si="3017"/>
        <v>0</v>
      </c>
      <c r="AU3631" s="80">
        <f t="shared" si="3017"/>
        <v>0</v>
      </c>
      <c r="AV3631" s="81">
        <f t="shared" si="3002"/>
        <v>0</v>
      </c>
      <c r="AW3631" s="80">
        <f t="shared" si="3003"/>
        <v>0</v>
      </c>
      <c r="AX3631" s="210"/>
      <c r="AY3631" s="79">
        <f t="shared" si="3004"/>
        <v>0</v>
      </c>
      <c r="AZ3631" s="80">
        <f t="shared" si="3005"/>
        <v>0</v>
      </c>
      <c r="BA3631" s="81">
        <f t="shared" si="3006"/>
        <v>0</v>
      </c>
      <c r="BB3631" s="80">
        <f t="shared" si="3007"/>
        <v>0</v>
      </c>
      <c r="BC3631" s="80">
        <f t="shared" si="3008"/>
        <v>0</v>
      </c>
      <c r="BD3631" s="86">
        <f t="shared" si="3009"/>
        <v>0</v>
      </c>
    </row>
    <row r="3632" spans="2:56" x14ac:dyDescent="0.3">
      <c r="B3632" s="211" t="s">
        <v>184</v>
      </c>
      <c r="C3632" s="212"/>
      <c r="D3632" s="213"/>
      <c r="E3632" s="144">
        <f t="shared" si="2996"/>
        <v>0</v>
      </c>
      <c r="F3632" s="212"/>
      <c r="G3632" s="213"/>
      <c r="H3632" s="144">
        <f t="shared" si="2997"/>
        <v>0</v>
      </c>
      <c r="I3632" s="212"/>
      <c r="J3632" s="213"/>
      <c r="K3632" s="144">
        <f t="shared" si="2998"/>
        <v>0</v>
      </c>
      <c r="L3632" s="212"/>
      <c r="M3632" s="214"/>
      <c r="N3632" s="215"/>
      <c r="O3632" s="212"/>
      <c r="P3632" s="215"/>
      <c r="Q3632" s="139">
        <f t="shared" si="2999"/>
        <v>0</v>
      </c>
      <c r="R3632" s="215"/>
      <c r="S3632" s="215"/>
      <c r="T3632" s="140">
        <f t="shared" si="3010"/>
        <v>0</v>
      </c>
      <c r="U3632" s="216"/>
      <c r="V3632" s="212"/>
      <c r="W3632" s="215"/>
      <c r="X3632" s="139">
        <f t="shared" si="3000"/>
        <v>0</v>
      </c>
      <c r="Y3632" s="215"/>
      <c r="Z3632" s="215"/>
      <c r="AA3632" s="140">
        <f t="shared" si="3011"/>
        <v>0</v>
      </c>
      <c r="AB3632" s="216"/>
      <c r="AC3632" s="212"/>
      <c r="AD3632" s="215"/>
      <c r="AE3632" s="139">
        <f t="shared" si="3001"/>
        <v>0</v>
      </c>
      <c r="AF3632" s="215"/>
      <c r="AG3632" s="215"/>
      <c r="AH3632" s="140">
        <f t="shared" si="3012"/>
        <v>0</v>
      </c>
      <c r="AJ3632" s="217"/>
      <c r="AK3632" s="218"/>
      <c r="AL3632" s="219"/>
      <c r="AM3632" s="218"/>
      <c r="AN3632" s="219"/>
      <c r="AO3632" s="218"/>
      <c r="AP3632" s="219"/>
      <c r="AQ3632" s="218"/>
      <c r="AR3632" s="219"/>
      <c r="AS3632" s="218"/>
      <c r="AT3632" s="219"/>
      <c r="AU3632" s="218"/>
      <c r="AV3632" s="114">
        <f t="shared" si="3002"/>
        <v>0</v>
      </c>
      <c r="AW3632" s="113">
        <f t="shared" si="3003"/>
        <v>0</v>
      </c>
      <c r="AX3632" s="210"/>
      <c r="AY3632" s="111">
        <f t="shared" si="3004"/>
        <v>0</v>
      </c>
      <c r="AZ3632" s="113">
        <f t="shared" si="3005"/>
        <v>0</v>
      </c>
      <c r="BA3632" s="114">
        <f t="shared" si="3006"/>
        <v>0</v>
      </c>
      <c r="BB3632" s="113">
        <f t="shared" si="3007"/>
        <v>0</v>
      </c>
      <c r="BC3632" s="113">
        <f t="shared" si="3008"/>
        <v>0</v>
      </c>
      <c r="BD3632" s="117">
        <f t="shared" si="3009"/>
        <v>0</v>
      </c>
    </row>
    <row r="3633" spans="2:56" x14ac:dyDescent="0.3">
      <c r="B3633" s="221" t="s">
        <v>185</v>
      </c>
      <c r="C3633" s="78">
        <f>SUM(C3634:C3635)</f>
        <v>0</v>
      </c>
      <c r="D3633" s="79">
        <f>SUM(D3634:D3635)</f>
        <v>0</v>
      </c>
      <c r="E3633" s="69">
        <f t="shared" si="2996"/>
        <v>0</v>
      </c>
      <c r="F3633" s="78">
        <f>SUM(F3634:F3635)</f>
        <v>0</v>
      </c>
      <c r="G3633" s="79">
        <f>SUM(G3634:G3635)</f>
        <v>0</v>
      </c>
      <c r="H3633" s="69">
        <f t="shared" si="2997"/>
        <v>0</v>
      </c>
      <c r="I3633" s="78">
        <f>SUM(I3634:I3635)</f>
        <v>0</v>
      </c>
      <c r="J3633" s="79">
        <f>SUM(J3634:J3635)</f>
        <v>0</v>
      </c>
      <c r="K3633" s="69">
        <f t="shared" si="2998"/>
        <v>0</v>
      </c>
      <c r="L3633" s="78">
        <f>SUM(L3634:L3635)</f>
        <v>0</v>
      </c>
      <c r="M3633" s="80">
        <f>SUM(M3634:M3635)</f>
        <v>0</v>
      </c>
      <c r="N3633" s="81">
        <f>SUM(N3634:N3635)</f>
        <v>0</v>
      </c>
      <c r="O3633" s="78">
        <f>SUM(O3634:O3635)</f>
        <v>0</v>
      </c>
      <c r="P3633" s="81">
        <f>SUM(P3634:P3635)</f>
        <v>0</v>
      </c>
      <c r="Q3633" s="148">
        <f t="shared" si="2999"/>
        <v>0</v>
      </c>
      <c r="R3633" s="81">
        <f>SUM(R3634:R3635)</f>
        <v>0</v>
      </c>
      <c r="S3633" s="81">
        <f>SUM(S3634:S3635)</f>
        <v>0</v>
      </c>
      <c r="T3633" s="149">
        <f t="shared" si="3010"/>
        <v>0</v>
      </c>
      <c r="U3633" s="216"/>
      <c r="V3633" s="78">
        <f>SUM(V3634:V3635)</f>
        <v>0</v>
      </c>
      <c r="W3633" s="81">
        <f>SUM(W3634:W3635)</f>
        <v>0</v>
      </c>
      <c r="X3633" s="148">
        <f t="shared" si="3000"/>
        <v>0</v>
      </c>
      <c r="Y3633" s="81">
        <f>SUM(Y3634:Y3635)</f>
        <v>0</v>
      </c>
      <c r="Z3633" s="81">
        <f>SUM(Z3634:Z3635)</f>
        <v>0</v>
      </c>
      <c r="AA3633" s="149">
        <f t="shared" si="3011"/>
        <v>0</v>
      </c>
      <c r="AB3633" s="216"/>
      <c r="AC3633" s="78">
        <f>SUM(AC3634:AC3635)</f>
        <v>0</v>
      </c>
      <c r="AD3633" s="81">
        <f>SUM(AD3634:AD3635)</f>
        <v>0</v>
      </c>
      <c r="AE3633" s="148">
        <f t="shared" si="3001"/>
        <v>0</v>
      </c>
      <c r="AF3633" s="81">
        <f>SUM(AF3634:AF3635)</f>
        <v>0</v>
      </c>
      <c r="AG3633" s="81">
        <f>SUM(AG3634:AG3635)</f>
        <v>0</v>
      </c>
      <c r="AH3633" s="149">
        <f t="shared" si="3012"/>
        <v>0</v>
      </c>
      <c r="AJ3633" s="79">
        <f t="shared" ref="AJ3633:AU3633" si="3018">SUM(AJ3634:AJ3635)</f>
        <v>0</v>
      </c>
      <c r="AK3633" s="80">
        <f t="shared" si="3018"/>
        <v>0</v>
      </c>
      <c r="AL3633" s="81">
        <f t="shared" si="3018"/>
        <v>0</v>
      </c>
      <c r="AM3633" s="80">
        <f t="shared" si="3018"/>
        <v>0</v>
      </c>
      <c r="AN3633" s="81">
        <f t="shared" si="3018"/>
        <v>0</v>
      </c>
      <c r="AO3633" s="80">
        <f t="shared" si="3018"/>
        <v>0</v>
      </c>
      <c r="AP3633" s="81">
        <f t="shared" si="3018"/>
        <v>0</v>
      </c>
      <c r="AQ3633" s="80">
        <f t="shared" si="3018"/>
        <v>0</v>
      </c>
      <c r="AR3633" s="81">
        <f t="shared" si="3018"/>
        <v>0</v>
      </c>
      <c r="AS3633" s="80">
        <f t="shared" si="3018"/>
        <v>0</v>
      </c>
      <c r="AT3633" s="81">
        <f t="shared" si="3018"/>
        <v>0</v>
      </c>
      <c r="AU3633" s="80">
        <f t="shared" si="3018"/>
        <v>0</v>
      </c>
      <c r="AV3633" s="81">
        <f t="shared" si="3002"/>
        <v>0</v>
      </c>
      <c r="AW3633" s="80">
        <f t="shared" si="3003"/>
        <v>0</v>
      </c>
      <c r="AX3633" s="210"/>
      <c r="AY3633" s="79">
        <f t="shared" si="3004"/>
        <v>0</v>
      </c>
      <c r="AZ3633" s="80">
        <f t="shared" si="3005"/>
        <v>0</v>
      </c>
      <c r="BA3633" s="81">
        <f t="shared" si="3006"/>
        <v>0</v>
      </c>
      <c r="BB3633" s="80">
        <f t="shared" si="3007"/>
        <v>0</v>
      </c>
      <c r="BC3633" s="80">
        <f t="shared" si="3008"/>
        <v>0</v>
      </c>
      <c r="BD3633" s="86">
        <f t="shared" si="3009"/>
        <v>0</v>
      </c>
    </row>
    <row r="3634" spans="2:56" x14ac:dyDescent="0.3">
      <c r="B3634" s="223" t="s">
        <v>186</v>
      </c>
      <c r="C3634" s="224"/>
      <c r="D3634" s="225"/>
      <c r="E3634" s="154">
        <f t="shared" si="2996"/>
        <v>0</v>
      </c>
      <c r="F3634" s="224"/>
      <c r="G3634" s="225"/>
      <c r="H3634" s="154">
        <f t="shared" si="2997"/>
        <v>0</v>
      </c>
      <c r="I3634" s="224"/>
      <c r="J3634" s="225"/>
      <c r="K3634" s="154">
        <f t="shared" si="2998"/>
        <v>0</v>
      </c>
      <c r="L3634" s="224"/>
      <c r="M3634" s="226"/>
      <c r="N3634" s="227"/>
      <c r="O3634" s="224"/>
      <c r="P3634" s="227"/>
      <c r="Q3634" s="148">
        <f t="shared" si="2999"/>
        <v>0</v>
      </c>
      <c r="R3634" s="227"/>
      <c r="S3634" s="227"/>
      <c r="T3634" s="149">
        <f t="shared" si="3010"/>
        <v>0</v>
      </c>
      <c r="U3634" s="216"/>
      <c r="V3634" s="224"/>
      <c r="W3634" s="227"/>
      <c r="X3634" s="148">
        <f t="shared" si="3000"/>
        <v>0</v>
      </c>
      <c r="Y3634" s="227"/>
      <c r="Z3634" s="227"/>
      <c r="AA3634" s="149">
        <f t="shared" si="3011"/>
        <v>0</v>
      </c>
      <c r="AB3634" s="216"/>
      <c r="AC3634" s="224"/>
      <c r="AD3634" s="227"/>
      <c r="AE3634" s="148">
        <f t="shared" si="3001"/>
        <v>0</v>
      </c>
      <c r="AF3634" s="227"/>
      <c r="AG3634" s="227"/>
      <c r="AH3634" s="149">
        <f t="shared" si="3012"/>
        <v>0</v>
      </c>
      <c r="AJ3634" s="217"/>
      <c r="AK3634" s="218"/>
      <c r="AL3634" s="219"/>
      <c r="AM3634" s="218"/>
      <c r="AN3634" s="219"/>
      <c r="AO3634" s="218"/>
      <c r="AP3634" s="219"/>
      <c r="AQ3634" s="218"/>
      <c r="AR3634" s="219"/>
      <c r="AS3634" s="218"/>
      <c r="AT3634" s="219"/>
      <c r="AU3634" s="218"/>
      <c r="AV3634" s="81">
        <f t="shared" si="3002"/>
        <v>0</v>
      </c>
      <c r="AW3634" s="80">
        <f t="shared" si="3003"/>
        <v>0</v>
      </c>
      <c r="AX3634" s="210"/>
      <c r="AY3634" s="79">
        <f t="shared" si="3004"/>
        <v>0</v>
      </c>
      <c r="AZ3634" s="80">
        <f t="shared" si="3005"/>
        <v>0</v>
      </c>
      <c r="BA3634" s="81">
        <f t="shared" si="3006"/>
        <v>0</v>
      </c>
      <c r="BB3634" s="80">
        <f t="shared" si="3007"/>
        <v>0</v>
      </c>
      <c r="BC3634" s="80">
        <f t="shared" si="3008"/>
        <v>0</v>
      </c>
      <c r="BD3634" s="86">
        <f t="shared" si="3009"/>
        <v>0</v>
      </c>
    </row>
    <row r="3635" spans="2:56" x14ac:dyDescent="0.3">
      <c r="B3635" s="223" t="s">
        <v>187</v>
      </c>
      <c r="C3635" s="224"/>
      <c r="D3635" s="225"/>
      <c r="E3635" s="154">
        <f t="shared" si="2996"/>
        <v>0</v>
      </c>
      <c r="F3635" s="224"/>
      <c r="G3635" s="225"/>
      <c r="H3635" s="154">
        <f t="shared" si="2997"/>
        <v>0</v>
      </c>
      <c r="I3635" s="224"/>
      <c r="J3635" s="225"/>
      <c r="K3635" s="154">
        <f t="shared" si="2998"/>
        <v>0</v>
      </c>
      <c r="L3635" s="224"/>
      <c r="M3635" s="226"/>
      <c r="N3635" s="227"/>
      <c r="O3635" s="224"/>
      <c r="P3635" s="227"/>
      <c r="Q3635" s="148">
        <f t="shared" si="2999"/>
        <v>0</v>
      </c>
      <c r="R3635" s="227"/>
      <c r="S3635" s="227"/>
      <c r="T3635" s="149">
        <f t="shared" si="3010"/>
        <v>0</v>
      </c>
      <c r="U3635" s="216"/>
      <c r="V3635" s="224"/>
      <c r="W3635" s="227"/>
      <c r="X3635" s="148">
        <f t="shared" si="3000"/>
        <v>0</v>
      </c>
      <c r="Y3635" s="227"/>
      <c r="Z3635" s="227"/>
      <c r="AA3635" s="149">
        <f t="shared" si="3011"/>
        <v>0</v>
      </c>
      <c r="AB3635" s="216"/>
      <c r="AC3635" s="224"/>
      <c r="AD3635" s="227"/>
      <c r="AE3635" s="148">
        <f t="shared" si="3001"/>
        <v>0</v>
      </c>
      <c r="AF3635" s="227"/>
      <c r="AG3635" s="227"/>
      <c r="AH3635" s="149">
        <f t="shared" si="3012"/>
        <v>0</v>
      </c>
      <c r="AJ3635" s="217"/>
      <c r="AK3635" s="218"/>
      <c r="AL3635" s="219"/>
      <c r="AM3635" s="218"/>
      <c r="AN3635" s="219"/>
      <c r="AO3635" s="218"/>
      <c r="AP3635" s="219"/>
      <c r="AQ3635" s="218"/>
      <c r="AR3635" s="219"/>
      <c r="AS3635" s="218"/>
      <c r="AT3635" s="219"/>
      <c r="AU3635" s="218"/>
      <c r="AV3635" s="81">
        <f t="shared" si="3002"/>
        <v>0</v>
      </c>
      <c r="AW3635" s="80">
        <f t="shared" si="3003"/>
        <v>0</v>
      </c>
      <c r="AX3635" s="210"/>
      <c r="AY3635" s="79">
        <f t="shared" si="3004"/>
        <v>0</v>
      </c>
      <c r="AZ3635" s="80">
        <f t="shared" si="3005"/>
        <v>0</v>
      </c>
      <c r="BA3635" s="81">
        <f t="shared" si="3006"/>
        <v>0</v>
      </c>
      <c r="BB3635" s="80">
        <f t="shared" si="3007"/>
        <v>0</v>
      </c>
      <c r="BC3635" s="80">
        <f t="shared" si="3008"/>
        <v>0</v>
      </c>
      <c r="BD3635" s="86">
        <f t="shared" si="3009"/>
        <v>0</v>
      </c>
    </row>
    <row r="3636" spans="2:56" s="108" customFormat="1" x14ac:dyDescent="0.3">
      <c r="B3636" s="228" t="s">
        <v>188</v>
      </c>
      <c r="C3636" s="158">
        <f>SUM(C3637,C3642,C3645,C3646,C3647,C3650,C3651)</f>
        <v>0</v>
      </c>
      <c r="D3636" s="159">
        <f>SUM(D3637,D3642,D3645,D3646,D3647,D3650,D3651)</f>
        <v>0</v>
      </c>
      <c r="E3636" s="160">
        <f t="shared" si="2996"/>
        <v>0</v>
      </c>
      <c r="F3636" s="158">
        <f>SUM(F3637,F3642,F3645,F3646,F3647,F3650,F3651)</f>
        <v>0</v>
      </c>
      <c r="G3636" s="159">
        <f>SUM(G3637,G3642,G3645,G3646,G3647,G3650,G3651)</f>
        <v>0</v>
      </c>
      <c r="H3636" s="160">
        <f t="shared" si="2997"/>
        <v>0</v>
      </c>
      <c r="I3636" s="158">
        <f>SUM(I3637,I3642,I3645,I3646,I3647,I3650,I3651)</f>
        <v>0</v>
      </c>
      <c r="J3636" s="159">
        <f>SUM(J3637,J3642,J3645,J3646,J3647,J3650,J3651)</f>
        <v>0</v>
      </c>
      <c r="K3636" s="160">
        <f t="shared" si="2998"/>
        <v>0</v>
      </c>
      <c r="L3636" s="158">
        <f>SUM(L3637,L3642,L3645,L3646,L3647,L3650,L3651)</f>
        <v>0</v>
      </c>
      <c r="M3636" s="161">
        <f>SUM(M3637,M3642,M3645,M3646,M3647,M3650,M3651)</f>
        <v>0</v>
      </c>
      <c r="N3636" s="162">
        <f>SUM(N3637,N3642,N3645,N3646,N3647,N3650,N3651)</f>
        <v>0</v>
      </c>
      <c r="O3636" s="158">
        <f>SUM(O3637,O3642,O3645,O3646,O3647,O3650,O3651)</f>
        <v>0</v>
      </c>
      <c r="P3636" s="162">
        <f>SUM(P3637,P3642,P3645,P3646,P3647,P3650,P3651)</f>
        <v>0</v>
      </c>
      <c r="Q3636" s="163">
        <f t="shared" si="2999"/>
        <v>0</v>
      </c>
      <c r="R3636" s="164">
        <f>SUM(R3637,R3642,R3645,R3646,R3647,R3650,R3651)</f>
        <v>0</v>
      </c>
      <c r="S3636" s="164">
        <f>SUM(S3637,S3642,S3645,S3646,S3647,S3650,S3651)</f>
        <v>0</v>
      </c>
      <c r="T3636" s="165">
        <f t="shared" si="3010"/>
        <v>0</v>
      </c>
      <c r="U3636" s="229"/>
      <c r="V3636" s="158">
        <f>SUM(V3637,V3642,V3645,V3646,V3647,V3650,V3651)</f>
        <v>0</v>
      </c>
      <c r="W3636" s="162">
        <f>SUM(W3637,W3642,W3645,W3646,W3647,W3650,W3651)</f>
        <v>0</v>
      </c>
      <c r="X3636" s="163">
        <f t="shared" si="3000"/>
        <v>0</v>
      </c>
      <c r="Y3636" s="164">
        <f>SUM(Y3637,Y3642,Y3645,Y3646,Y3647,Y3650,Y3651)</f>
        <v>0</v>
      </c>
      <c r="Z3636" s="164">
        <f>SUM(Z3637,Z3642,Z3645,Z3646,Z3647,Z3650,Z3651)</f>
        <v>0</v>
      </c>
      <c r="AA3636" s="165">
        <f t="shared" si="3011"/>
        <v>0</v>
      </c>
      <c r="AB3636" s="229"/>
      <c r="AC3636" s="158">
        <f>SUM(AC3637,AC3642,AC3645,AC3646,AC3647,AC3650,AC3651)</f>
        <v>0</v>
      </c>
      <c r="AD3636" s="162">
        <f>SUM(AD3637,AD3642,AD3645,AD3646,AD3647,AD3650,AD3651)</f>
        <v>0</v>
      </c>
      <c r="AE3636" s="163">
        <f t="shared" si="3001"/>
        <v>0</v>
      </c>
      <c r="AF3636" s="164">
        <f>SUM(AF3637,AF3642,AF3645,AF3646,AF3647,AF3650,AF3651)</f>
        <v>0</v>
      </c>
      <c r="AG3636" s="164">
        <f>SUM(AG3637,AG3642,AG3645,AG3646,AG3647,AG3650,AG3651)</f>
        <v>0</v>
      </c>
      <c r="AH3636" s="165">
        <f t="shared" si="3012"/>
        <v>0</v>
      </c>
      <c r="AJ3636" s="159">
        <f t="shared" ref="AJ3636:AU3636" si="3019">SUM(AJ3637,AJ3642,AJ3645,AJ3646,AJ3647,AJ3650,AJ3651)</f>
        <v>0</v>
      </c>
      <c r="AK3636" s="161">
        <f t="shared" si="3019"/>
        <v>0</v>
      </c>
      <c r="AL3636" s="162">
        <f t="shared" si="3019"/>
        <v>0</v>
      </c>
      <c r="AM3636" s="161">
        <f t="shared" si="3019"/>
        <v>0</v>
      </c>
      <c r="AN3636" s="162">
        <f t="shared" si="3019"/>
        <v>0</v>
      </c>
      <c r="AO3636" s="161">
        <f t="shared" si="3019"/>
        <v>0</v>
      </c>
      <c r="AP3636" s="162">
        <f t="shared" si="3019"/>
        <v>0</v>
      </c>
      <c r="AQ3636" s="161">
        <f t="shared" si="3019"/>
        <v>0</v>
      </c>
      <c r="AR3636" s="162">
        <f t="shared" si="3019"/>
        <v>0</v>
      </c>
      <c r="AS3636" s="161">
        <f t="shared" si="3019"/>
        <v>0</v>
      </c>
      <c r="AT3636" s="162">
        <f t="shared" si="3019"/>
        <v>0</v>
      </c>
      <c r="AU3636" s="161">
        <f t="shared" si="3019"/>
        <v>0</v>
      </c>
      <c r="AV3636" s="162">
        <f t="shared" si="3002"/>
        <v>0</v>
      </c>
      <c r="AW3636" s="161">
        <f t="shared" si="3003"/>
        <v>0</v>
      </c>
      <c r="AX3636" s="230"/>
      <c r="AY3636" s="159">
        <f t="shared" si="3004"/>
        <v>0</v>
      </c>
      <c r="AZ3636" s="161">
        <f t="shared" si="3005"/>
        <v>0</v>
      </c>
      <c r="BA3636" s="162">
        <f t="shared" si="3006"/>
        <v>0</v>
      </c>
      <c r="BB3636" s="161">
        <f t="shared" si="3007"/>
        <v>0</v>
      </c>
      <c r="BC3636" s="161">
        <f t="shared" si="3008"/>
        <v>0</v>
      </c>
      <c r="BD3636" s="167">
        <f t="shared" si="3009"/>
        <v>0</v>
      </c>
    </row>
    <row r="3637" spans="2:56" x14ac:dyDescent="0.3">
      <c r="B3637" s="221" t="s">
        <v>189</v>
      </c>
      <c r="C3637" s="78">
        <f>SUM(C3638,C3640)</f>
        <v>0</v>
      </c>
      <c r="D3637" s="79">
        <f>SUM(D3638,D3640)</f>
        <v>0</v>
      </c>
      <c r="E3637" s="69">
        <f t="shared" si="2996"/>
        <v>0</v>
      </c>
      <c r="F3637" s="78">
        <f>SUM(F3638,F3640)</f>
        <v>0</v>
      </c>
      <c r="G3637" s="79">
        <f>SUM(G3638,G3640)</f>
        <v>0</v>
      </c>
      <c r="H3637" s="69">
        <f t="shared" si="2997"/>
        <v>0</v>
      </c>
      <c r="I3637" s="78">
        <f>SUM(I3638,I3640)</f>
        <v>0</v>
      </c>
      <c r="J3637" s="79">
        <f>SUM(J3638,J3640)</f>
        <v>0</v>
      </c>
      <c r="K3637" s="69">
        <f t="shared" si="2998"/>
        <v>0</v>
      </c>
      <c r="L3637" s="78">
        <f>SUM(L3638,L3640)</f>
        <v>0</v>
      </c>
      <c r="M3637" s="80">
        <f>SUM(M3638,M3640)</f>
        <v>0</v>
      </c>
      <c r="N3637" s="81">
        <f>SUM(N3638,N3640)</f>
        <v>0</v>
      </c>
      <c r="O3637" s="78">
        <f>SUM(O3638,O3640)</f>
        <v>0</v>
      </c>
      <c r="P3637" s="81">
        <f>SUM(P3638,P3640)</f>
        <v>0</v>
      </c>
      <c r="Q3637" s="168">
        <f t="shared" si="2999"/>
        <v>0</v>
      </c>
      <c r="R3637" s="82">
        <f>SUM(R3638,R3640)</f>
        <v>0</v>
      </c>
      <c r="S3637" s="82">
        <f>SUM(S3638,S3640)</f>
        <v>0</v>
      </c>
      <c r="T3637" s="169">
        <f t="shared" si="3010"/>
        <v>0</v>
      </c>
      <c r="U3637" s="231"/>
      <c r="V3637" s="78">
        <f>SUM(V3638,V3640)</f>
        <v>0</v>
      </c>
      <c r="W3637" s="81">
        <f>SUM(W3638,W3640)</f>
        <v>0</v>
      </c>
      <c r="X3637" s="168">
        <f t="shared" si="3000"/>
        <v>0</v>
      </c>
      <c r="Y3637" s="82">
        <f>SUM(Y3638,Y3640)</f>
        <v>0</v>
      </c>
      <c r="Z3637" s="82">
        <f>SUM(Z3638,Z3640)</f>
        <v>0</v>
      </c>
      <c r="AA3637" s="169">
        <f t="shared" si="3011"/>
        <v>0</v>
      </c>
      <c r="AB3637" s="231"/>
      <c r="AC3637" s="78">
        <f>SUM(AC3638,AC3640)</f>
        <v>0</v>
      </c>
      <c r="AD3637" s="81">
        <f>SUM(AD3638,AD3640)</f>
        <v>0</v>
      </c>
      <c r="AE3637" s="168">
        <f t="shared" si="3001"/>
        <v>0</v>
      </c>
      <c r="AF3637" s="82">
        <f>SUM(AF3638,AF3640)</f>
        <v>0</v>
      </c>
      <c r="AG3637" s="82">
        <f>SUM(AG3638,AG3640)</f>
        <v>0</v>
      </c>
      <c r="AH3637" s="169">
        <f t="shared" si="3012"/>
        <v>0</v>
      </c>
      <c r="AJ3637" s="79">
        <f t="shared" ref="AJ3637:AU3637" si="3020">SUM(AJ3638,AJ3640)</f>
        <v>0</v>
      </c>
      <c r="AK3637" s="80">
        <f t="shared" si="3020"/>
        <v>0</v>
      </c>
      <c r="AL3637" s="81">
        <f t="shared" si="3020"/>
        <v>0</v>
      </c>
      <c r="AM3637" s="80">
        <f t="shared" si="3020"/>
        <v>0</v>
      </c>
      <c r="AN3637" s="81">
        <f t="shared" si="3020"/>
        <v>0</v>
      </c>
      <c r="AO3637" s="80">
        <f t="shared" si="3020"/>
        <v>0</v>
      </c>
      <c r="AP3637" s="81">
        <f t="shared" si="3020"/>
        <v>0</v>
      </c>
      <c r="AQ3637" s="80">
        <f t="shared" si="3020"/>
        <v>0</v>
      </c>
      <c r="AR3637" s="81">
        <f t="shared" si="3020"/>
        <v>0</v>
      </c>
      <c r="AS3637" s="80">
        <f t="shared" si="3020"/>
        <v>0</v>
      </c>
      <c r="AT3637" s="81">
        <f t="shared" si="3020"/>
        <v>0</v>
      </c>
      <c r="AU3637" s="80">
        <f t="shared" si="3020"/>
        <v>0</v>
      </c>
      <c r="AV3637" s="81">
        <f t="shared" si="3002"/>
        <v>0</v>
      </c>
      <c r="AW3637" s="80">
        <f t="shared" si="3003"/>
        <v>0</v>
      </c>
      <c r="AX3637" s="210"/>
      <c r="AY3637" s="79">
        <f t="shared" si="3004"/>
        <v>0</v>
      </c>
      <c r="AZ3637" s="80">
        <f t="shared" si="3005"/>
        <v>0</v>
      </c>
      <c r="BA3637" s="81">
        <f t="shared" si="3006"/>
        <v>0</v>
      </c>
      <c r="BB3637" s="80">
        <f t="shared" si="3007"/>
        <v>0</v>
      </c>
      <c r="BC3637" s="80">
        <f t="shared" si="3008"/>
        <v>0</v>
      </c>
      <c r="BD3637" s="86">
        <f t="shared" si="3009"/>
        <v>0</v>
      </c>
    </row>
    <row r="3638" spans="2:56" x14ac:dyDescent="0.3">
      <c r="B3638" s="222" t="s">
        <v>190</v>
      </c>
      <c r="C3638" s="78">
        <f>SUM(C3639)</f>
        <v>0</v>
      </c>
      <c r="D3638" s="79">
        <f>SUM(D3639)</f>
        <v>0</v>
      </c>
      <c r="E3638" s="69">
        <f t="shared" si="2996"/>
        <v>0</v>
      </c>
      <c r="F3638" s="78">
        <f>SUM(F3639)</f>
        <v>0</v>
      </c>
      <c r="G3638" s="79">
        <f>SUM(G3639)</f>
        <v>0</v>
      </c>
      <c r="H3638" s="69">
        <f t="shared" si="2997"/>
        <v>0</v>
      </c>
      <c r="I3638" s="78">
        <f>SUM(I3639)</f>
        <v>0</v>
      </c>
      <c r="J3638" s="79">
        <f>SUM(J3639)</f>
        <v>0</v>
      </c>
      <c r="K3638" s="69">
        <f t="shared" si="2998"/>
        <v>0</v>
      </c>
      <c r="L3638" s="78">
        <f>SUM(L3639)</f>
        <v>0</v>
      </c>
      <c r="M3638" s="80">
        <f>SUM(M3639)</f>
        <v>0</v>
      </c>
      <c r="N3638" s="81">
        <f>SUM(N3639)</f>
        <v>0</v>
      </c>
      <c r="O3638" s="78">
        <f>SUM(O3639)</f>
        <v>0</v>
      </c>
      <c r="P3638" s="81">
        <f>SUM(P3639)</f>
        <v>0</v>
      </c>
      <c r="Q3638" s="168">
        <f t="shared" si="2999"/>
        <v>0</v>
      </c>
      <c r="R3638" s="82">
        <f>SUM(R3639)</f>
        <v>0</v>
      </c>
      <c r="S3638" s="82">
        <f>SUM(S3639)</f>
        <v>0</v>
      </c>
      <c r="T3638" s="169">
        <f t="shared" si="3010"/>
        <v>0</v>
      </c>
      <c r="U3638" s="231"/>
      <c r="V3638" s="78">
        <f>SUM(V3639)</f>
        <v>0</v>
      </c>
      <c r="W3638" s="81">
        <f>SUM(W3639)</f>
        <v>0</v>
      </c>
      <c r="X3638" s="168">
        <f t="shared" si="3000"/>
        <v>0</v>
      </c>
      <c r="Y3638" s="82">
        <f>SUM(Y3639)</f>
        <v>0</v>
      </c>
      <c r="Z3638" s="82">
        <f>SUM(Z3639)</f>
        <v>0</v>
      </c>
      <c r="AA3638" s="169">
        <f t="shared" si="3011"/>
        <v>0</v>
      </c>
      <c r="AB3638" s="231"/>
      <c r="AC3638" s="78">
        <f>SUM(AC3639)</f>
        <v>0</v>
      </c>
      <c r="AD3638" s="81">
        <f>SUM(AD3639)</f>
        <v>0</v>
      </c>
      <c r="AE3638" s="168">
        <f t="shared" si="3001"/>
        <v>0</v>
      </c>
      <c r="AF3638" s="82">
        <f>SUM(AF3639)</f>
        <v>0</v>
      </c>
      <c r="AG3638" s="82">
        <f>SUM(AG3639)</f>
        <v>0</v>
      </c>
      <c r="AH3638" s="169">
        <f t="shared" si="3012"/>
        <v>0</v>
      </c>
      <c r="AJ3638" s="79">
        <f t="shared" ref="AJ3638:AU3638" si="3021">SUM(AJ3639)</f>
        <v>0</v>
      </c>
      <c r="AK3638" s="80">
        <f t="shared" si="3021"/>
        <v>0</v>
      </c>
      <c r="AL3638" s="81">
        <f t="shared" si="3021"/>
        <v>0</v>
      </c>
      <c r="AM3638" s="80">
        <f t="shared" si="3021"/>
        <v>0</v>
      </c>
      <c r="AN3638" s="81">
        <f t="shared" si="3021"/>
        <v>0</v>
      </c>
      <c r="AO3638" s="80">
        <f t="shared" si="3021"/>
        <v>0</v>
      </c>
      <c r="AP3638" s="81">
        <f t="shared" si="3021"/>
        <v>0</v>
      </c>
      <c r="AQ3638" s="80">
        <f t="shared" si="3021"/>
        <v>0</v>
      </c>
      <c r="AR3638" s="81">
        <f t="shared" si="3021"/>
        <v>0</v>
      </c>
      <c r="AS3638" s="80">
        <f t="shared" si="3021"/>
        <v>0</v>
      </c>
      <c r="AT3638" s="81">
        <f t="shared" si="3021"/>
        <v>0</v>
      </c>
      <c r="AU3638" s="80">
        <f t="shared" si="3021"/>
        <v>0</v>
      </c>
      <c r="AV3638" s="81">
        <f t="shared" si="3002"/>
        <v>0</v>
      </c>
      <c r="AW3638" s="80">
        <f t="shared" si="3003"/>
        <v>0</v>
      </c>
      <c r="AX3638" s="210"/>
      <c r="AY3638" s="79">
        <f t="shared" si="3004"/>
        <v>0</v>
      </c>
      <c r="AZ3638" s="80">
        <f t="shared" si="3005"/>
        <v>0</v>
      </c>
      <c r="BA3638" s="81">
        <f t="shared" si="3006"/>
        <v>0</v>
      </c>
      <c r="BB3638" s="80">
        <f t="shared" si="3007"/>
        <v>0</v>
      </c>
      <c r="BC3638" s="80">
        <f t="shared" si="3008"/>
        <v>0</v>
      </c>
      <c r="BD3638" s="86">
        <f t="shared" si="3009"/>
        <v>0</v>
      </c>
    </row>
    <row r="3639" spans="2:56" x14ac:dyDescent="0.3">
      <c r="B3639" s="223" t="s">
        <v>191</v>
      </c>
      <c r="C3639" s="224"/>
      <c r="D3639" s="225"/>
      <c r="E3639" s="154">
        <f t="shared" si="2996"/>
        <v>0</v>
      </c>
      <c r="F3639" s="224"/>
      <c r="G3639" s="225"/>
      <c r="H3639" s="154">
        <f t="shared" si="2997"/>
        <v>0</v>
      </c>
      <c r="I3639" s="224"/>
      <c r="J3639" s="225"/>
      <c r="K3639" s="154">
        <f t="shared" si="2998"/>
        <v>0</v>
      </c>
      <c r="L3639" s="224"/>
      <c r="M3639" s="226"/>
      <c r="N3639" s="227"/>
      <c r="O3639" s="224"/>
      <c r="P3639" s="227"/>
      <c r="Q3639" s="148">
        <f t="shared" si="2999"/>
        <v>0</v>
      </c>
      <c r="R3639" s="227"/>
      <c r="S3639" s="227"/>
      <c r="T3639" s="149">
        <f t="shared" si="3010"/>
        <v>0</v>
      </c>
      <c r="U3639" s="216"/>
      <c r="V3639" s="224"/>
      <c r="W3639" s="227"/>
      <c r="X3639" s="148">
        <f t="shared" si="3000"/>
        <v>0</v>
      </c>
      <c r="Y3639" s="227"/>
      <c r="Z3639" s="227"/>
      <c r="AA3639" s="149">
        <f t="shared" si="3011"/>
        <v>0</v>
      </c>
      <c r="AB3639" s="216"/>
      <c r="AC3639" s="224"/>
      <c r="AD3639" s="227"/>
      <c r="AE3639" s="148">
        <f t="shared" si="3001"/>
        <v>0</v>
      </c>
      <c r="AF3639" s="227"/>
      <c r="AG3639" s="227"/>
      <c r="AH3639" s="149">
        <f t="shared" si="3012"/>
        <v>0</v>
      </c>
      <c r="AJ3639" s="217"/>
      <c r="AK3639" s="218"/>
      <c r="AL3639" s="219"/>
      <c r="AM3639" s="218"/>
      <c r="AN3639" s="219"/>
      <c r="AO3639" s="218"/>
      <c r="AP3639" s="219"/>
      <c r="AQ3639" s="218"/>
      <c r="AR3639" s="219"/>
      <c r="AS3639" s="218"/>
      <c r="AT3639" s="219"/>
      <c r="AU3639" s="218"/>
      <c r="AV3639" s="81">
        <f t="shared" si="3002"/>
        <v>0</v>
      </c>
      <c r="AW3639" s="80">
        <f t="shared" si="3003"/>
        <v>0</v>
      </c>
      <c r="AX3639" s="210"/>
      <c r="AY3639" s="79">
        <f t="shared" si="3004"/>
        <v>0</v>
      </c>
      <c r="AZ3639" s="80">
        <f t="shared" si="3005"/>
        <v>0</v>
      </c>
      <c r="BA3639" s="81">
        <f t="shared" si="3006"/>
        <v>0</v>
      </c>
      <c r="BB3639" s="80">
        <f t="shared" si="3007"/>
        <v>0</v>
      </c>
      <c r="BC3639" s="80">
        <f t="shared" si="3008"/>
        <v>0</v>
      </c>
      <c r="BD3639" s="86">
        <f t="shared" si="3009"/>
        <v>0</v>
      </c>
    </row>
    <row r="3640" spans="2:56" x14ac:dyDescent="0.3">
      <c r="B3640" s="222" t="s">
        <v>192</v>
      </c>
      <c r="C3640" s="78">
        <f>SUM(C3641)</f>
        <v>0</v>
      </c>
      <c r="D3640" s="79">
        <f>SUM(D3641)</f>
        <v>0</v>
      </c>
      <c r="E3640" s="69">
        <f t="shared" si="2996"/>
        <v>0</v>
      </c>
      <c r="F3640" s="78">
        <f>SUM(F3641)</f>
        <v>0</v>
      </c>
      <c r="G3640" s="79">
        <f>SUM(G3641)</f>
        <v>0</v>
      </c>
      <c r="H3640" s="69">
        <f t="shared" si="2997"/>
        <v>0</v>
      </c>
      <c r="I3640" s="78">
        <f>SUM(I3641)</f>
        <v>0</v>
      </c>
      <c r="J3640" s="79">
        <f>SUM(J3641)</f>
        <v>0</v>
      </c>
      <c r="K3640" s="69">
        <f t="shared" si="2998"/>
        <v>0</v>
      </c>
      <c r="L3640" s="78">
        <f>SUM(L3641)</f>
        <v>0</v>
      </c>
      <c r="M3640" s="80">
        <f>SUM(M3641)</f>
        <v>0</v>
      </c>
      <c r="N3640" s="81">
        <f>SUM(N3641)</f>
        <v>0</v>
      </c>
      <c r="O3640" s="78">
        <f>SUM(O3641)</f>
        <v>0</v>
      </c>
      <c r="P3640" s="81">
        <f>SUM(P3641)</f>
        <v>0</v>
      </c>
      <c r="Q3640" s="168">
        <f t="shared" si="2999"/>
        <v>0</v>
      </c>
      <c r="R3640" s="82">
        <f>SUM(R3641)</f>
        <v>0</v>
      </c>
      <c r="S3640" s="82">
        <f>SUM(S3641)</f>
        <v>0</v>
      </c>
      <c r="T3640" s="169">
        <f t="shared" si="3010"/>
        <v>0</v>
      </c>
      <c r="U3640" s="231"/>
      <c r="V3640" s="78">
        <f>SUM(V3641)</f>
        <v>0</v>
      </c>
      <c r="W3640" s="81">
        <f>SUM(W3641)</f>
        <v>0</v>
      </c>
      <c r="X3640" s="168">
        <f t="shared" si="3000"/>
        <v>0</v>
      </c>
      <c r="Y3640" s="82">
        <f>SUM(Y3641)</f>
        <v>0</v>
      </c>
      <c r="Z3640" s="82">
        <f>SUM(Z3641)</f>
        <v>0</v>
      </c>
      <c r="AA3640" s="169">
        <f t="shared" si="3011"/>
        <v>0</v>
      </c>
      <c r="AB3640" s="231"/>
      <c r="AC3640" s="78">
        <f>SUM(AC3641)</f>
        <v>0</v>
      </c>
      <c r="AD3640" s="81">
        <f>SUM(AD3641)</f>
        <v>0</v>
      </c>
      <c r="AE3640" s="168">
        <f t="shared" si="3001"/>
        <v>0</v>
      </c>
      <c r="AF3640" s="82">
        <f>SUM(AF3641)</f>
        <v>0</v>
      </c>
      <c r="AG3640" s="82">
        <f>SUM(AG3641)</f>
        <v>0</v>
      </c>
      <c r="AH3640" s="169">
        <f t="shared" si="3012"/>
        <v>0</v>
      </c>
      <c r="AJ3640" s="79">
        <f t="shared" ref="AJ3640:AU3640" si="3022">SUM(AJ3641)</f>
        <v>0</v>
      </c>
      <c r="AK3640" s="80">
        <f t="shared" si="3022"/>
        <v>0</v>
      </c>
      <c r="AL3640" s="81">
        <f t="shared" si="3022"/>
        <v>0</v>
      </c>
      <c r="AM3640" s="80">
        <f t="shared" si="3022"/>
        <v>0</v>
      </c>
      <c r="AN3640" s="81">
        <f t="shared" si="3022"/>
        <v>0</v>
      </c>
      <c r="AO3640" s="80">
        <f t="shared" si="3022"/>
        <v>0</v>
      </c>
      <c r="AP3640" s="81">
        <f t="shared" si="3022"/>
        <v>0</v>
      </c>
      <c r="AQ3640" s="80">
        <f t="shared" si="3022"/>
        <v>0</v>
      </c>
      <c r="AR3640" s="81">
        <f t="shared" si="3022"/>
        <v>0</v>
      </c>
      <c r="AS3640" s="80">
        <f t="shared" si="3022"/>
        <v>0</v>
      </c>
      <c r="AT3640" s="81">
        <f t="shared" si="3022"/>
        <v>0</v>
      </c>
      <c r="AU3640" s="80">
        <f t="shared" si="3022"/>
        <v>0</v>
      </c>
      <c r="AV3640" s="81">
        <f t="shared" si="3002"/>
        <v>0</v>
      </c>
      <c r="AW3640" s="80">
        <f t="shared" si="3003"/>
        <v>0</v>
      </c>
      <c r="AX3640" s="210"/>
      <c r="AY3640" s="79">
        <f t="shared" si="3004"/>
        <v>0</v>
      </c>
      <c r="AZ3640" s="80">
        <f t="shared" si="3005"/>
        <v>0</v>
      </c>
      <c r="BA3640" s="81">
        <f t="shared" si="3006"/>
        <v>0</v>
      </c>
      <c r="BB3640" s="80">
        <f t="shared" si="3007"/>
        <v>0</v>
      </c>
      <c r="BC3640" s="80">
        <f t="shared" si="3008"/>
        <v>0</v>
      </c>
      <c r="BD3640" s="86">
        <f t="shared" si="3009"/>
        <v>0</v>
      </c>
    </row>
    <row r="3641" spans="2:56" x14ac:dyDescent="0.3">
      <c r="B3641" s="223" t="s">
        <v>191</v>
      </c>
      <c r="C3641" s="224"/>
      <c r="D3641" s="225"/>
      <c r="E3641" s="154">
        <f t="shared" si="2996"/>
        <v>0</v>
      </c>
      <c r="F3641" s="224"/>
      <c r="G3641" s="225"/>
      <c r="H3641" s="154">
        <f t="shared" si="2997"/>
        <v>0</v>
      </c>
      <c r="I3641" s="224"/>
      <c r="J3641" s="225"/>
      <c r="K3641" s="154">
        <f t="shared" si="2998"/>
        <v>0</v>
      </c>
      <c r="L3641" s="224"/>
      <c r="M3641" s="226"/>
      <c r="N3641" s="227"/>
      <c r="O3641" s="224"/>
      <c r="P3641" s="227"/>
      <c r="Q3641" s="148">
        <f t="shared" si="2999"/>
        <v>0</v>
      </c>
      <c r="R3641" s="227"/>
      <c r="S3641" s="227"/>
      <c r="T3641" s="149">
        <f t="shared" si="3010"/>
        <v>0</v>
      </c>
      <c r="U3641" s="216"/>
      <c r="V3641" s="224"/>
      <c r="W3641" s="227"/>
      <c r="X3641" s="148">
        <f t="shared" si="3000"/>
        <v>0</v>
      </c>
      <c r="Y3641" s="227"/>
      <c r="Z3641" s="227"/>
      <c r="AA3641" s="149">
        <f t="shared" si="3011"/>
        <v>0</v>
      </c>
      <c r="AB3641" s="216"/>
      <c r="AC3641" s="224"/>
      <c r="AD3641" s="227"/>
      <c r="AE3641" s="148">
        <f t="shared" si="3001"/>
        <v>0</v>
      </c>
      <c r="AF3641" s="227"/>
      <c r="AG3641" s="227"/>
      <c r="AH3641" s="149">
        <f t="shared" si="3012"/>
        <v>0</v>
      </c>
      <c r="AJ3641" s="217"/>
      <c r="AK3641" s="218"/>
      <c r="AL3641" s="219"/>
      <c r="AM3641" s="218"/>
      <c r="AN3641" s="219"/>
      <c r="AO3641" s="218"/>
      <c r="AP3641" s="219"/>
      <c r="AQ3641" s="218"/>
      <c r="AR3641" s="219"/>
      <c r="AS3641" s="218"/>
      <c r="AT3641" s="219"/>
      <c r="AU3641" s="218"/>
      <c r="AV3641" s="81">
        <f t="shared" si="3002"/>
        <v>0</v>
      </c>
      <c r="AW3641" s="80">
        <f t="shared" si="3003"/>
        <v>0</v>
      </c>
      <c r="AX3641" s="210"/>
      <c r="AY3641" s="79">
        <f t="shared" si="3004"/>
        <v>0</v>
      </c>
      <c r="AZ3641" s="80">
        <f t="shared" si="3005"/>
        <v>0</v>
      </c>
      <c r="BA3641" s="81">
        <f t="shared" si="3006"/>
        <v>0</v>
      </c>
      <c r="BB3641" s="80">
        <f t="shared" si="3007"/>
        <v>0</v>
      </c>
      <c r="BC3641" s="80">
        <f t="shared" si="3008"/>
        <v>0</v>
      </c>
      <c r="BD3641" s="86">
        <f t="shared" si="3009"/>
        <v>0</v>
      </c>
    </row>
    <row r="3642" spans="2:56" x14ac:dyDescent="0.3">
      <c r="B3642" s="221" t="s">
        <v>193</v>
      </c>
      <c r="C3642" s="78">
        <f>SUM(C3643,C3644)</f>
        <v>0</v>
      </c>
      <c r="D3642" s="79">
        <f>SUM(D3643,D3644)</f>
        <v>0</v>
      </c>
      <c r="E3642" s="69">
        <f t="shared" si="2996"/>
        <v>0</v>
      </c>
      <c r="F3642" s="78">
        <f>SUM(F3643,F3644)</f>
        <v>0</v>
      </c>
      <c r="G3642" s="79">
        <f>SUM(G3643,G3644)</f>
        <v>0</v>
      </c>
      <c r="H3642" s="69">
        <f t="shared" si="2997"/>
        <v>0</v>
      </c>
      <c r="I3642" s="78">
        <f>SUM(I3643,I3644)</f>
        <v>0</v>
      </c>
      <c r="J3642" s="79">
        <f>SUM(J3643,J3644)</f>
        <v>0</v>
      </c>
      <c r="K3642" s="69">
        <f t="shared" si="2998"/>
        <v>0</v>
      </c>
      <c r="L3642" s="78">
        <f>SUM(L3643,L3644)</f>
        <v>0</v>
      </c>
      <c r="M3642" s="80">
        <f>SUM(M3643,M3644)</f>
        <v>0</v>
      </c>
      <c r="N3642" s="81">
        <f>SUM(N3643,N3644)</f>
        <v>0</v>
      </c>
      <c r="O3642" s="78">
        <f>SUM(O3643,O3644)</f>
        <v>0</v>
      </c>
      <c r="P3642" s="81">
        <f>SUM(P3643,P3644)</f>
        <v>0</v>
      </c>
      <c r="Q3642" s="168">
        <f t="shared" si="2999"/>
        <v>0</v>
      </c>
      <c r="R3642" s="82">
        <f>SUM(R3643,R3644)</f>
        <v>0</v>
      </c>
      <c r="S3642" s="82">
        <f>SUM(S3643,S3644)</f>
        <v>0</v>
      </c>
      <c r="T3642" s="169">
        <f t="shared" si="3010"/>
        <v>0</v>
      </c>
      <c r="U3642" s="231"/>
      <c r="V3642" s="78">
        <f>SUM(V3643,V3644)</f>
        <v>0</v>
      </c>
      <c r="W3642" s="81">
        <f>SUM(W3643,W3644)</f>
        <v>0</v>
      </c>
      <c r="X3642" s="168">
        <f t="shared" si="3000"/>
        <v>0</v>
      </c>
      <c r="Y3642" s="82">
        <f>SUM(Y3643,Y3644)</f>
        <v>0</v>
      </c>
      <c r="Z3642" s="82">
        <f>SUM(Z3643,Z3644)</f>
        <v>0</v>
      </c>
      <c r="AA3642" s="169">
        <f t="shared" si="3011"/>
        <v>0</v>
      </c>
      <c r="AB3642" s="231"/>
      <c r="AC3642" s="78">
        <f>SUM(AC3643,AC3644)</f>
        <v>0</v>
      </c>
      <c r="AD3642" s="81">
        <f>SUM(AD3643,AD3644)</f>
        <v>0</v>
      </c>
      <c r="AE3642" s="168">
        <f t="shared" si="3001"/>
        <v>0</v>
      </c>
      <c r="AF3642" s="82">
        <f>SUM(AF3643,AF3644)</f>
        <v>0</v>
      </c>
      <c r="AG3642" s="82">
        <f>SUM(AG3643,AG3644)</f>
        <v>0</v>
      </c>
      <c r="AH3642" s="169">
        <f t="shared" si="3012"/>
        <v>0</v>
      </c>
      <c r="AJ3642" s="79">
        <f t="shared" ref="AJ3642:AU3642" si="3023">SUM(AJ3643,AJ3644)</f>
        <v>0</v>
      </c>
      <c r="AK3642" s="80">
        <f t="shared" si="3023"/>
        <v>0</v>
      </c>
      <c r="AL3642" s="81">
        <f t="shared" si="3023"/>
        <v>0</v>
      </c>
      <c r="AM3642" s="80">
        <f t="shared" si="3023"/>
        <v>0</v>
      </c>
      <c r="AN3642" s="81">
        <f t="shared" si="3023"/>
        <v>0</v>
      </c>
      <c r="AO3642" s="80">
        <f t="shared" si="3023"/>
        <v>0</v>
      </c>
      <c r="AP3642" s="81">
        <f t="shared" si="3023"/>
        <v>0</v>
      </c>
      <c r="AQ3642" s="80">
        <f t="shared" si="3023"/>
        <v>0</v>
      </c>
      <c r="AR3642" s="81">
        <f t="shared" si="3023"/>
        <v>0</v>
      </c>
      <c r="AS3642" s="80">
        <f t="shared" si="3023"/>
        <v>0</v>
      </c>
      <c r="AT3642" s="81">
        <f t="shared" si="3023"/>
        <v>0</v>
      </c>
      <c r="AU3642" s="80">
        <f t="shared" si="3023"/>
        <v>0</v>
      </c>
      <c r="AV3642" s="81">
        <f t="shared" si="3002"/>
        <v>0</v>
      </c>
      <c r="AW3642" s="80">
        <f t="shared" si="3003"/>
        <v>0</v>
      </c>
      <c r="AX3642" s="210"/>
      <c r="AY3642" s="79">
        <f t="shared" si="3004"/>
        <v>0</v>
      </c>
      <c r="AZ3642" s="80">
        <f t="shared" si="3005"/>
        <v>0</v>
      </c>
      <c r="BA3642" s="81">
        <f t="shared" si="3006"/>
        <v>0</v>
      </c>
      <c r="BB3642" s="80">
        <f t="shared" si="3007"/>
        <v>0</v>
      </c>
      <c r="BC3642" s="80">
        <f t="shared" si="3008"/>
        <v>0</v>
      </c>
      <c r="BD3642" s="86">
        <f t="shared" si="3009"/>
        <v>0</v>
      </c>
    </row>
    <row r="3643" spans="2:56" x14ac:dyDescent="0.3">
      <c r="B3643" s="222" t="s">
        <v>194</v>
      </c>
      <c r="C3643" s="232"/>
      <c r="D3643" s="233"/>
      <c r="E3643" s="69">
        <f t="shared" si="2996"/>
        <v>0</v>
      </c>
      <c r="F3643" s="232"/>
      <c r="G3643" s="233"/>
      <c r="H3643" s="69">
        <f t="shared" si="2997"/>
        <v>0</v>
      </c>
      <c r="I3643" s="232"/>
      <c r="J3643" s="233"/>
      <c r="K3643" s="69">
        <f t="shared" si="2998"/>
        <v>0</v>
      </c>
      <c r="L3643" s="232"/>
      <c r="M3643" s="234"/>
      <c r="N3643" s="235"/>
      <c r="O3643" s="232"/>
      <c r="P3643" s="235"/>
      <c r="Q3643" s="168">
        <f t="shared" si="2999"/>
        <v>0</v>
      </c>
      <c r="R3643" s="236"/>
      <c r="S3643" s="236"/>
      <c r="T3643" s="169">
        <f t="shared" si="3010"/>
        <v>0</v>
      </c>
      <c r="U3643" s="231"/>
      <c r="V3643" s="232"/>
      <c r="W3643" s="235"/>
      <c r="X3643" s="168">
        <f t="shared" si="3000"/>
        <v>0</v>
      </c>
      <c r="Y3643" s="236"/>
      <c r="Z3643" s="236"/>
      <c r="AA3643" s="169">
        <f t="shared" si="3011"/>
        <v>0</v>
      </c>
      <c r="AB3643" s="231"/>
      <c r="AC3643" s="232"/>
      <c r="AD3643" s="235"/>
      <c r="AE3643" s="168">
        <f t="shared" si="3001"/>
        <v>0</v>
      </c>
      <c r="AF3643" s="236"/>
      <c r="AG3643" s="236"/>
      <c r="AH3643" s="169">
        <f t="shared" si="3012"/>
        <v>0</v>
      </c>
      <c r="AJ3643" s="217"/>
      <c r="AK3643" s="218"/>
      <c r="AL3643" s="219"/>
      <c r="AM3643" s="218"/>
      <c r="AN3643" s="219"/>
      <c r="AO3643" s="218"/>
      <c r="AP3643" s="219"/>
      <c r="AQ3643" s="218"/>
      <c r="AR3643" s="219"/>
      <c r="AS3643" s="218"/>
      <c r="AT3643" s="219"/>
      <c r="AU3643" s="218"/>
      <c r="AV3643" s="81">
        <f t="shared" si="3002"/>
        <v>0</v>
      </c>
      <c r="AW3643" s="80">
        <f t="shared" si="3003"/>
        <v>0</v>
      </c>
      <c r="AX3643" s="210"/>
      <c r="AY3643" s="79">
        <f t="shared" si="3004"/>
        <v>0</v>
      </c>
      <c r="AZ3643" s="80">
        <f t="shared" si="3005"/>
        <v>0</v>
      </c>
      <c r="BA3643" s="81">
        <f t="shared" si="3006"/>
        <v>0</v>
      </c>
      <c r="BB3643" s="80">
        <f t="shared" si="3007"/>
        <v>0</v>
      </c>
      <c r="BC3643" s="80">
        <f t="shared" si="3008"/>
        <v>0</v>
      </c>
      <c r="BD3643" s="86">
        <f t="shared" si="3009"/>
        <v>0</v>
      </c>
    </row>
    <row r="3644" spans="2:56" x14ac:dyDescent="0.3">
      <c r="B3644" s="222" t="s">
        <v>195</v>
      </c>
      <c r="C3644" s="232"/>
      <c r="D3644" s="233"/>
      <c r="E3644" s="69">
        <f t="shared" si="2996"/>
        <v>0</v>
      </c>
      <c r="F3644" s="232"/>
      <c r="G3644" s="233"/>
      <c r="H3644" s="69">
        <f t="shared" si="2997"/>
        <v>0</v>
      </c>
      <c r="I3644" s="232"/>
      <c r="J3644" s="233"/>
      <c r="K3644" s="69">
        <f t="shared" si="2998"/>
        <v>0</v>
      </c>
      <c r="L3644" s="232"/>
      <c r="M3644" s="234"/>
      <c r="N3644" s="235"/>
      <c r="O3644" s="232"/>
      <c r="P3644" s="235"/>
      <c r="Q3644" s="168">
        <f t="shared" si="2999"/>
        <v>0</v>
      </c>
      <c r="R3644" s="236"/>
      <c r="S3644" s="236"/>
      <c r="T3644" s="169">
        <f t="shared" si="3010"/>
        <v>0</v>
      </c>
      <c r="U3644" s="231"/>
      <c r="V3644" s="232"/>
      <c r="W3644" s="235"/>
      <c r="X3644" s="168">
        <f t="shared" si="3000"/>
        <v>0</v>
      </c>
      <c r="Y3644" s="236"/>
      <c r="Z3644" s="236"/>
      <c r="AA3644" s="169">
        <f t="shared" si="3011"/>
        <v>0</v>
      </c>
      <c r="AB3644" s="231"/>
      <c r="AC3644" s="232"/>
      <c r="AD3644" s="235"/>
      <c r="AE3644" s="168">
        <f t="shared" si="3001"/>
        <v>0</v>
      </c>
      <c r="AF3644" s="236"/>
      <c r="AG3644" s="236"/>
      <c r="AH3644" s="169">
        <f t="shared" si="3012"/>
        <v>0</v>
      </c>
      <c r="AJ3644" s="217"/>
      <c r="AK3644" s="218"/>
      <c r="AL3644" s="219"/>
      <c r="AM3644" s="218"/>
      <c r="AN3644" s="219"/>
      <c r="AO3644" s="218"/>
      <c r="AP3644" s="219"/>
      <c r="AQ3644" s="218"/>
      <c r="AR3644" s="219"/>
      <c r="AS3644" s="218"/>
      <c r="AT3644" s="219"/>
      <c r="AU3644" s="218"/>
      <c r="AV3644" s="81">
        <f t="shared" si="3002"/>
        <v>0</v>
      </c>
      <c r="AW3644" s="80">
        <f t="shared" si="3003"/>
        <v>0</v>
      </c>
      <c r="AX3644" s="210"/>
      <c r="AY3644" s="79">
        <f t="shared" si="3004"/>
        <v>0</v>
      </c>
      <c r="AZ3644" s="80">
        <f t="shared" si="3005"/>
        <v>0</v>
      </c>
      <c r="BA3644" s="81">
        <f t="shared" si="3006"/>
        <v>0</v>
      </c>
      <c r="BB3644" s="80">
        <f t="shared" si="3007"/>
        <v>0</v>
      </c>
      <c r="BC3644" s="80">
        <f t="shared" si="3008"/>
        <v>0</v>
      </c>
      <c r="BD3644" s="86">
        <f t="shared" si="3009"/>
        <v>0</v>
      </c>
    </row>
    <row r="3645" spans="2:56" x14ac:dyDescent="0.3">
      <c r="B3645" s="221" t="s">
        <v>196</v>
      </c>
      <c r="C3645" s="232"/>
      <c r="D3645" s="233"/>
      <c r="E3645" s="69">
        <f t="shared" si="2996"/>
        <v>0</v>
      </c>
      <c r="F3645" s="232"/>
      <c r="G3645" s="233"/>
      <c r="H3645" s="69">
        <f t="shared" si="2997"/>
        <v>0</v>
      </c>
      <c r="I3645" s="232"/>
      <c r="J3645" s="233"/>
      <c r="K3645" s="69">
        <f t="shared" si="2998"/>
        <v>0</v>
      </c>
      <c r="L3645" s="232"/>
      <c r="M3645" s="234"/>
      <c r="N3645" s="235"/>
      <c r="O3645" s="232"/>
      <c r="P3645" s="235"/>
      <c r="Q3645" s="168">
        <f t="shared" si="2999"/>
        <v>0</v>
      </c>
      <c r="R3645" s="236"/>
      <c r="S3645" s="236"/>
      <c r="T3645" s="169">
        <f t="shared" si="3010"/>
        <v>0</v>
      </c>
      <c r="U3645" s="231"/>
      <c r="V3645" s="232"/>
      <c r="W3645" s="235"/>
      <c r="X3645" s="168">
        <f t="shared" si="3000"/>
        <v>0</v>
      </c>
      <c r="Y3645" s="236"/>
      <c r="Z3645" s="236"/>
      <c r="AA3645" s="169">
        <f t="shared" si="3011"/>
        <v>0</v>
      </c>
      <c r="AB3645" s="231"/>
      <c r="AC3645" s="232"/>
      <c r="AD3645" s="235"/>
      <c r="AE3645" s="168">
        <f t="shared" si="3001"/>
        <v>0</v>
      </c>
      <c r="AF3645" s="236"/>
      <c r="AG3645" s="236"/>
      <c r="AH3645" s="169">
        <f t="shared" si="3012"/>
        <v>0</v>
      </c>
      <c r="AJ3645" s="217"/>
      <c r="AK3645" s="218"/>
      <c r="AL3645" s="219"/>
      <c r="AM3645" s="218"/>
      <c r="AN3645" s="219"/>
      <c r="AO3645" s="218"/>
      <c r="AP3645" s="219"/>
      <c r="AQ3645" s="218"/>
      <c r="AR3645" s="219"/>
      <c r="AS3645" s="218"/>
      <c r="AT3645" s="219"/>
      <c r="AU3645" s="218"/>
      <c r="AV3645" s="81">
        <f t="shared" si="3002"/>
        <v>0</v>
      </c>
      <c r="AW3645" s="80">
        <f t="shared" si="3003"/>
        <v>0</v>
      </c>
      <c r="AX3645" s="210"/>
      <c r="AY3645" s="79">
        <f t="shared" si="3004"/>
        <v>0</v>
      </c>
      <c r="AZ3645" s="80">
        <f t="shared" si="3005"/>
        <v>0</v>
      </c>
      <c r="BA3645" s="81">
        <f t="shared" si="3006"/>
        <v>0</v>
      </c>
      <c r="BB3645" s="80">
        <f t="shared" si="3007"/>
        <v>0</v>
      </c>
      <c r="BC3645" s="80">
        <f t="shared" si="3008"/>
        <v>0</v>
      </c>
      <c r="BD3645" s="86">
        <f t="shared" si="3009"/>
        <v>0</v>
      </c>
    </row>
    <row r="3646" spans="2:56" x14ac:dyDescent="0.3">
      <c r="B3646" s="221" t="s">
        <v>197</v>
      </c>
      <c r="C3646" s="232"/>
      <c r="D3646" s="233"/>
      <c r="E3646" s="69">
        <f t="shared" si="2996"/>
        <v>0</v>
      </c>
      <c r="F3646" s="232"/>
      <c r="G3646" s="233"/>
      <c r="H3646" s="69">
        <f t="shared" si="2997"/>
        <v>0</v>
      </c>
      <c r="I3646" s="232"/>
      <c r="J3646" s="233"/>
      <c r="K3646" s="69">
        <f t="shared" si="2998"/>
        <v>0</v>
      </c>
      <c r="L3646" s="232"/>
      <c r="M3646" s="234"/>
      <c r="N3646" s="235"/>
      <c r="O3646" s="232"/>
      <c r="P3646" s="235"/>
      <c r="Q3646" s="168">
        <f t="shared" si="2999"/>
        <v>0</v>
      </c>
      <c r="R3646" s="236"/>
      <c r="S3646" s="236"/>
      <c r="T3646" s="169">
        <f t="shared" si="3010"/>
        <v>0</v>
      </c>
      <c r="U3646" s="231"/>
      <c r="V3646" s="232"/>
      <c r="W3646" s="235"/>
      <c r="X3646" s="168">
        <f t="shared" si="3000"/>
        <v>0</v>
      </c>
      <c r="Y3646" s="236"/>
      <c r="Z3646" s="236"/>
      <c r="AA3646" s="169">
        <f t="shared" si="3011"/>
        <v>0</v>
      </c>
      <c r="AB3646" s="231"/>
      <c r="AC3646" s="232"/>
      <c r="AD3646" s="235"/>
      <c r="AE3646" s="168">
        <f t="shared" si="3001"/>
        <v>0</v>
      </c>
      <c r="AF3646" s="236"/>
      <c r="AG3646" s="236"/>
      <c r="AH3646" s="169">
        <f t="shared" si="3012"/>
        <v>0</v>
      </c>
      <c r="AJ3646" s="217"/>
      <c r="AK3646" s="218"/>
      <c r="AL3646" s="219"/>
      <c r="AM3646" s="218"/>
      <c r="AN3646" s="219"/>
      <c r="AO3646" s="218"/>
      <c r="AP3646" s="219"/>
      <c r="AQ3646" s="218"/>
      <c r="AR3646" s="219"/>
      <c r="AS3646" s="218"/>
      <c r="AT3646" s="219"/>
      <c r="AU3646" s="218"/>
      <c r="AV3646" s="81">
        <f t="shared" si="3002"/>
        <v>0</v>
      </c>
      <c r="AW3646" s="80">
        <f t="shared" si="3003"/>
        <v>0</v>
      </c>
      <c r="AX3646" s="210"/>
      <c r="AY3646" s="79">
        <f t="shared" si="3004"/>
        <v>0</v>
      </c>
      <c r="AZ3646" s="80">
        <f t="shared" si="3005"/>
        <v>0</v>
      </c>
      <c r="BA3646" s="81">
        <f t="shared" si="3006"/>
        <v>0</v>
      </c>
      <c r="BB3646" s="80">
        <f t="shared" si="3007"/>
        <v>0</v>
      </c>
      <c r="BC3646" s="80">
        <f t="shared" si="3008"/>
        <v>0</v>
      </c>
      <c r="BD3646" s="86">
        <f t="shared" si="3009"/>
        <v>0</v>
      </c>
    </row>
    <row r="3647" spans="2:56" x14ac:dyDescent="0.3">
      <c r="B3647" s="221" t="s">
        <v>198</v>
      </c>
      <c r="C3647" s="78">
        <f>SUM(C3648,C3649)</f>
        <v>0</v>
      </c>
      <c r="D3647" s="79">
        <f>SUM(D3648,D3649)</f>
        <v>0</v>
      </c>
      <c r="E3647" s="69">
        <f t="shared" si="2996"/>
        <v>0</v>
      </c>
      <c r="F3647" s="78">
        <f>SUM(F3648,F3649)</f>
        <v>0</v>
      </c>
      <c r="G3647" s="79">
        <f>SUM(G3648,G3649)</f>
        <v>0</v>
      </c>
      <c r="H3647" s="69">
        <f t="shared" si="2997"/>
        <v>0</v>
      </c>
      <c r="I3647" s="78">
        <f>SUM(I3648,I3649)</f>
        <v>0</v>
      </c>
      <c r="J3647" s="79">
        <f>SUM(J3648,J3649)</f>
        <v>0</v>
      </c>
      <c r="K3647" s="69">
        <f t="shared" si="2998"/>
        <v>0</v>
      </c>
      <c r="L3647" s="78">
        <f>SUM(L3648,L3649)</f>
        <v>0</v>
      </c>
      <c r="M3647" s="80">
        <f>SUM(M3648,M3649)</f>
        <v>0</v>
      </c>
      <c r="N3647" s="81">
        <f>SUM(N3648,N3649)</f>
        <v>0</v>
      </c>
      <c r="O3647" s="78">
        <f>SUM(O3648,O3649)</f>
        <v>0</v>
      </c>
      <c r="P3647" s="81">
        <f>SUM(P3648,P3649)</f>
        <v>0</v>
      </c>
      <c r="Q3647" s="168">
        <f t="shared" si="2999"/>
        <v>0</v>
      </c>
      <c r="R3647" s="82">
        <f>SUM(R3648,R3649)</f>
        <v>0</v>
      </c>
      <c r="S3647" s="82">
        <f>SUM(S3648,S3649)</f>
        <v>0</v>
      </c>
      <c r="T3647" s="169">
        <f t="shared" si="3010"/>
        <v>0</v>
      </c>
      <c r="U3647" s="231"/>
      <c r="V3647" s="78">
        <f>SUM(V3648,V3649)</f>
        <v>0</v>
      </c>
      <c r="W3647" s="81">
        <f>SUM(W3648,W3649)</f>
        <v>0</v>
      </c>
      <c r="X3647" s="168">
        <f t="shared" si="3000"/>
        <v>0</v>
      </c>
      <c r="Y3647" s="82">
        <f>SUM(Y3648,Y3649)</f>
        <v>0</v>
      </c>
      <c r="Z3647" s="82">
        <f>SUM(Z3648,Z3649)</f>
        <v>0</v>
      </c>
      <c r="AA3647" s="169">
        <f t="shared" si="3011"/>
        <v>0</v>
      </c>
      <c r="AB3647" s="231"/>
      <c r="AC3647" s="78">
        <f>SUM(AC3648,AC3649)</f>
        <v>0</v>
      </c>
      <c r="AD3647" s="81">
        <f>SUM(AD3648,AD3649)</f>
        <v>0</v>
      </c>
      <c r="AE3647" s="168">
        <f t="shared" si="3001"/>
        <v>0</v>
      </c>
      <c r="AF3647" s="82">
        <f>SUM(AF3648,AF3649)</f>
        <v>0</v>
      </c>
      <c r="AG3647" s="82">
        <f>SUM(AG3648,AG3649)</f>
        <v>0</v>
      </c>
      <c r="AH3647" s="169">
        <f t="shared" si="3012"/>
        <v>0</v>
      </c>
      <c r="AJ3647" s="79">
        <f t="shared" ref="AJ3647:AU3647" si="3024">SUM(AJ3648,AJ3649)</f>
        <v>0</v>
      </c>
      <c r="AK3647" s="80">
        <f t="shared" si="3024"/>
        <v>0</v>
      </c>
      <c r="AL3647" s="81">
        <f t="shared" si="3024"/>
        <v>0</v>
      </c>
      <c r="AM3647" s="80">
        <f t="shared" si="3024"/>
        <v>0</v>
      </c>
      <c r="AN3647" s="81">
        <f t="shared" si="3024"/>
        <v>0</v>
      </c>
      <c r="AO3647" s="80">
        <f t="shared" si="3024"/>
        <v>0</v>
      </c>
      <c r="AP3647" s="81">
        <f t="shared" si="3024"/>
        <v>0</v>
      </c>
      <c r="AQ3647" s="80">
        <f t="shared" si="3024"/>
        <v>0</v>
      </c>
      <c r="AR3647" s="81">
        <f t="shared" si="3024"/>
        <v>0</v>
      </c>
      <c r="AS3647" s="80">
        <f t="shared" si="3024"/>
        <v>0</v>
      </c>
      <c r="AT3647" s="81">
        <f t="shared" si="3024"/>
        <v>0</v>
      </c>
      <c r="AU3647" s="80">
        <f t="shared" si="3024"/>
        <v>0</v>
      </c>
      <c r="AV3647" s="81">
        <f t="shared" si="3002"/>
        <v>0</v>
      </c>
      <c r="AW3647" s="80">
        <f t="shared" si="3003"/>
        <v>0</v>
      </c>
      <c r="AX3647" s="210"/>
      <c r="AY3647" s="79">
        <f t="shared" si="3004"/>
        <v>0</v>
      </c>
      <c r="AZ3647" s="80">
        <f t="shared" si="3005"/>
        <v>0</v>
      </c>
      <c r="BA3647" s="81">
        <f t="shared" si="3006"/>
        <v>0</v>
      </c>
      <c r="BB3647" s="80">
        <f t="shared" si="3007"/>
        <v>0</v>
      </c>
      <c r="BC3647" s="80">
        <f t="shared" si="3008"/>
        <v>0</v>
      </c>
      <c r="BD3647" s="86">
        <f t="shared" si="3009"/>
        <v>0</v>
      </c>
    </row>
    <row r="3648" spans="2:56" x14ac:dyDescent="0.3">
      <c r="B3648" s="222" t="s">
        <v>199</v>
      </c>
      <c r="C3648" s="232"/>
      <c r="D3648" s="233"/>
      <c r="E3648" s="69">
        <f t="shared" si="2996"/>
        <v>0</v>
      </c>
      <c r="F3648" s="232"/>
      <c r="G3648" s="233"/>
      <c r="H3648" s="69">
        <f t="shared" si="2997"/>
        <v>0</v>
      </c>
      <c r="I3648" s="232"/>
      <c r="J3648" s="233"/>
      <c r="K3648" s="69">
        <f t="shared" si="2998"/>
        <v>0</v>
      </c>
      <c r="L3648" s="232"/>
      <c r="M3648" s="234"/>
      <c r="N3648" s="235"/>
      <c r="O3648" s="232"/>
      <c r="P3648" s="235"/>
      <c r="Q3648" s="168">
        <f t="shared" si="2999"/>
        <v>0</v>
      </c>
      <c r="R3648" s="236"/>
      <c r="S3648" s="236"/>
      <c r="T3648" s="169">
        <f t="shared" si="3010"/>
        <v>0</v>
      </c>
      <c r="U3648" s="231"/>
      <c r="V3648" s="232"/>
      <c r="W3648" s="235"/>
      <c r="X3648" s="168">
        <f t="shared" si="3000"/>
        <v>0</v>
      </c>
      <c r="Y3648" s="236"/>
      <c r="Z3648" s="236"/>
      <c r="AA3648" s="169">
        <f t="shared" si="3011"/>
        <v>0</v>
      </c>
      <c r="AB3648" s="231"/>
      <c r="AC3648" s="232"/>
      <c r="AD3648" s="235"/>
      <c r="AE3648" s="168">
        <f t="shared" si="3001"/>
        <v>0</v>
      </c>
      <c r="AF3648" s="236"/>
      <c r="AG3648" s="236"/>
      <c r="AH3648" s="169">
        <f t="shared" si="3012"/>
        <v>0</v>
      </c>
      <c r="AJ3648" s="217"/>
      <c r="AK3648" s="218"/>
      <c r="AL3648" s="219"/>
      <c r="AM3648" s="218"/>
      <c r="AN3648" s="219"/>
      <c r="AO3648" s="218"/>
      <c r="AP3648" s="219"/>
      <c r="AQ3648" s="218"/>
      <c r="AR3648" s="219"/>
      <c r="AS3648" s="218"/>
      <c r="AT3648" s="219"/>
      <c r="AU3648" s="218"/>
      <c r="AV3648" s="81">
        <f t="shared" si="3002"/>
        <v>0</v>
      </c>
      <c r="AW3648" s="80">
        <f t="shared" si="3003"/>
        <v>0</v>
      </c>
      <c r="AX3648" s="210"/>
      <c r="AY3648" s="79">
        <f t="shared" si="3004"/>
        <v>0</v>
      </c>
      <c r="AZ3648" s="80">
        <f t="shared" si="3005"/>
        <v>0</v>
      </c>
      <c r="BA3648" s="81">
        <f t="shared" si="3006"/>
        <v>0</v>
      </c>
      <c r="BB3648" s="80">
        <f t="shared" si="3007"/>
        <v>0</v>
      </c>
      <c r="BC3648" s="80">
        <f t="shared" si="3008"/>
        <v>0</v>
      </c>
      <c r="BD3648" s="86">
        <f t="shared" si="3009"/>
        <v>0</v>
      </c>
    </row>
    <row r="3649" spans="2:56" x14ac:dyDescent="0.3">
      <c r="B3649" s="222" t="s">
        <v>200</v>
      </c>
      <c r="C3649" s="232"/>
      <c r="D3649" s="233"/>
      <c r="E3649" s="69">
        <f t="shared" si="2996"/>
        <v>0</v>
      </c>
      <c r="F3649" s="232"/>
      <c r="G3649" s="233"/>
      <c r="H3649" s="69">
        <f t="shared" si="2997"/>
        <v>0</v>
      </c>
      <c r="I3649" s="232"/>
      <c r="J3649" s="233"/>
      <c r="K3649" s="69">
        <f t="shared" si="2998"/>
        <v>0</v>
      </c>
      <c r="L3649" s="232"/>
      <c r="M3649" s="234"/>
      <c r="N3649" s="235"/>
      <c r="O3649" s="232"/>
      <c r="P3649" s="235"/>
      <c r="Q3649" s="168">
        <f t="shared" si="2999"/>
        <v>0</v>
      </c>
      <c r="R3649" s="236"/>
      <c r="S3649" s="236"/>
      <c r="T3649" s="169">
        <f t="shared" si="3010"/>
        <v>0</v>
      </c>
      <c r="U3649" s="231"/>
      <c r="V3649" s="232"/>
      <c r="W3649" s="235"/>
      <c r="X3649" s="168">
        <f t="shared" si="3000"/>
        <v>0</v>
      </c>
      <c r="Y3649" s="236"/>
      <c r="Z3649" s="236"/>
      <c r="AA3649" s="169">
        <f t="shared" si="3011"/>
        <v>0</v>
      </c>
      <c r="AB3649" s="231"/>
      <c r="AC3649" s="232"/>
      <c r="AD3649" s="235"/>
      <c r="AE3649" s="168">
        <f t="shared" si="3001"/>
        <v>0</v>
      </c>
      <c r="AF3649" s="236"/>
      <c r="AG3649" s="236"/>
      <c r="AH3649" s="169">
        <f t="shared" si="3012"/>
        <v>0</v>
      </c>
      <c r="AJ3649" s="217"/>
      <c r="AK3649" s="218"/>
      <c r="AL3649" s="219"/>
      <c r="AM3649" s="218"/>
      <c r="AN3649" s="219"/>
      <c r="AO3649" s="218"/>
      <c r="AP3649" s="219"/>
      <c r="AQ3649" s="218"/>
      <c r="AR3649" s="219"/>
      <c r="AS3649" s="218"/>
      <c r="AT3649" s="219"/>
      <c r="AU3649" s="218"/>
      <c r="AV3649" s="81">
        <f t="shared" si="3002"/>
        <v>0</v>
      </c>
      <c r="AW3649" s="80">
        <f t="shared" si="3003"/>
        <v>0</v>
      </c>
      <c r="AX3649" s="210"/>
      <c r="AY3649" s="79">
        <f t="shared" si="3004"/>
        <v>0</v>
      </c>
      <c r="AZ3649" s="80">
        <f t="shared" si="3005"/>
        <v>0</v>
      </c>
      <c r="BA3649" s="81">
        <f t="shared" si="3006"/>
        <v>0</v>
      </c>
      <c r="BB3649" s="80">
        <f t="shared" si="3007"/>
        <v>0</v>
      </c>
      <c r="BC3649" s="80">
        <f t="shared" si="3008"/>
        <v>0</v>
      </c>
      <c r="BD3649" s="86">
        <f t="shared" si="3009"/>
        <v>0</v>
      </c>
    </row>
    <row r="3650" spans="2:56" x14ac:dyDescent="0.3">
      <c r="B3650" s="221" t="s">
        <v>201</v>
      </c>
      <c r="C3650" s="232"/>
      <c r="D3650" s="233"/>
      <c r="E3650" s="69">
        <f t="shared" si="2996"/>
        <v>0</v>
      </c>
      <c r="F3650" s="232"/>
      <c r="G3650" s="233"/>
      <c r="H3650" s="69">
        <f t="shared" si="2997"/>
        <v>0</v>
      </c>
      <c r="I3650" s="232"/>
      <c r="J3650" s="233"/>
      <c r="K3650" s="69">
        <f t="shared" si="2998"/>
        <v>0</v>
      </c>
      <c r="L3650" s="232"/>
      <c r="M3650" s="234"/>
      <c r="N3650" s="235"/>
      <c r="O3650" s="232"/>
      <c r="P3650" s="235"/>
      <c r="Q3650" s="168">
        <f t="shared" si="2999"/>
        <v>0</v>
      </c>
      <c r="R3650" s="236"/>
      <c r="S3650" s="236"/>
      <c r="T3650" s="169">
        <f t="shared" si="3010"/>
        <v>0</v>
      </c>
      <c r="U3650" s="231"/>
      <c r="V3650" s="232"/>
      <c r="W3650" s="235"/>
      <c r="X3650" s="168">
        <f t="shared" si="3000"/>
        <v>0</v>
      </c>
      <c r="Y3650" s="236"/>
      <c r="Z3650" s="236"/>
      <c r="AA3650" s="169">
        <f t="shared" si="3011"/>
        <v>0</v>
      </c>
      <c r="AB3650" s="231"/>
      <c r="AC3650" s="232"/>
      <c r="AD3650" s="235"/>
      <c r="AE3650" s="168">
        <f t="shared" si="3001"/>
        <v>0</v>
      </c>
      <c r="AF3650" s="236"/>
      <c r="AG3650" s="236"/>
      <c r="AH3650" s="169">
        <f t="shared" si="3012"/>
        <v>0</v>
      </c>
      <c r="AJ3650" s="217"/>
      <c r="AK3650" s="218"/>
      <c r="AL3650" s="219"/>
      <c r="AM3650" s="218"/>
      <c r="AN3650" s="219"/>
      <c r="AO3650" s="218"/>
      <c r="AP3650" s="219"/>
      <c r="AQ3650" s="218"/>
      <c r="AR3650" s="219"/>
      <c r="AS3650" s="218"/>
      <c r="AT3650" s="219"/>
      <c r="AU3650" s="218"/>
      <c r="AV3650" s="81">
        <f t="shared" si="3002"/>
        <v>0</v>
      </c>
      <c r="AW3650" s="80">
        <f t="shared" si="3003"/>
        <v>0</v>
      </c>
      <c r="AX3650" s="210"/>
      <c r="AY3650" s="79">
        <f t="shared" si="3004"/>
        <v>0</v>
      </c>
      <c r="AZ3650" s="80">
        <f t="shared" si="3005"/>
        <v>0</v>
      </c>
      <c r="BA3650" s="81">
        <f t="shared" si="3006"/>
        <v>0</v>
      </c>
      <c r="BB3650" s="80">
        <f t="shared" si="3007"/>
        <v>0</v>
      </c>
      <c r="BC3650" s="80">
        <f t="shared" si="3008"/>
        <v>0</v>
      </c>
      <c r="BD3650" s="86">
        <f t="shared" si="3009"/>
        <v>0</v>
      </c>
    </row>
    <row r="3651" spans="2:56" x14ac:dyDescent="0.3">
      <c r="B3651" s="221" t="s">
        <v>202</v>
      </c>
      <c r="C3651" s="78">
        <f>SUM(C3652,C3656)</f>
        <v>0</v>
      </c>
      <c r="D3651" s="79">
        <f>SUM(D3652,D3656)</f>
        <v>0</v>
      </c>
      <c r="E3651" s="69">
        <f t="shared" si="2996"/>
        <v>0</v>
      </c>
      <c r="F3651" s="78">
        <f>SUM(F3652,F3656)</f>
        <v>0</v>
      </c>
      <c r="G3651" s="79">
        <f>SUM(G3652,G3656)</f>
        <v>0</v>
      </c>
      <c r="H3651" s="69">
        <f t="shared" si="2997"/>
        <v>0</v>
      </c>
      <c r="I3651" s="78">
        <f>SUM(I3652,I3656)</f>
        <v>0</v>
      </c>
      <c r="J3651" s="79">
        <f>SUM(J3652,J3656)</f>
        <v>0</v>
      </c>
      <c r="K3651" s="69">
        <f t="shared" si="2998"/>
        <v>0</v>
      </c>
      <c r="L3651" s="78">
        <f>SUM(L3652,L3656)</f>
        <v>0</v>
      </c>
      <c r="M3651" s="80">
        <f>SUM(M3652,M3656)</f>
        <v>0</v>
      </c>
      <c r="N3651" s="81">
        <f>SUM(N3652,N3656)</f>
        <v>0</v>
      </c>
      <c r="O3651" s="78">
        <f>SUM(O3652,O3656)</f>
        <v>0</v>
      </c>
      <c r="P3651" s="81">
        <f>SUM(P3652,P3656)</f>
        <v>0</v>
      </c>
      <c r="Q3651" s="168">
        <f t="shared" si="2999"/>
        <v>0</v>
      </c>
      <c r="R3651" s="82">
        <f>SUM(R3652,R3656)</f>
        <v>0</v>
      </c>
      <c r="S3651" s="82">
        <f>SUM(S3652,S3656)</f>
        <v>0</v>
      </c>
      <c r="T3651" s="169">
        <f t="shared" si="3010"/>
        <v>0</v>
      </c>
      <c r="U3651" s="231"/>
      <c r="V3651" s="78">
        <f>SUM(V3652,V3656)</f>
        <v>0</v>
      </c>
      <c r="W3651" s="81">
        <f>SUM(W3652,W3656)</f>
        <v>0</v>
      </c>
      <c r="X3651" s="168">
        <f t="shared" si="3000"/>
        <v>0</v>
      </c>
      <c r="Y3651" s="82">
        <f>SUM(Y3652,Y3656)</f>
        <v>0</v>
      </c>
      <c r="Z3651" s="82">
        <f>SUM(Z3652,Z3656)</f>
        <v>0</v>
      </c>
      <c r="AA3651" s="169">
        <f t="shared" si="3011"/>
        <v>0</v>
      </c>
      <c r="AB3651" s="231"/>
      <c r="AC3651" s="78">
        <f>SUM(AC3652,AC3656)</f>
        <v>0</v>
      </c>
      <c r="AD3651" s="81">
        <f>SUM(AD3652,AD3656)</f>
        <v>0</v>
      </c>
      <c r="AE3651" s="168">
        <f t="shared" si="3001"/>
        <v>0</v>
      </c>
      <c r="AF3651" s="82">
        <f>SUM(AF3652,AF3656)</f>
        <v>0</v>
      </c>
      <c r="AG3651" s="82">
        <f>SUM(AG3652,AG3656)</f>
        <v>0</v>
      </c>
      <c r="AH3651" s="169">
        <f t="shared" si="3012"/>
        <v>0</v>
      </c>
      <c r="AJ3651" s="79">
        <f t="shared" ref="AJ3651:AU3651" si="3025">SUM(AJ3652,AJ3656)</f>
        <v>0</v>
      </c>
      <c r="AK3651" s="80">
        <f t="shared" si="3025"/>
        <v>0</v>
      </c>
      <c r="AL3651" s="81">
        <f t="shared" si="3025"/>
        <v>0</v>
      </c>
      <c r="AM3651" s="80">
        <f t="shared" si="3025"/>
        <v>0</v>
      </c>
      <c r="AN3651" s="81">
        <f t="shared" si="3025"/>
        <v>0</v>
      </c>
      <c r="AO3651" s="80">
        <f t="shared" si="3025"/>
        <v>0</v>
      </c>
      <c r="AP3651" s="81">
        <f t="shared" si="3025"/>
        <v>0</v>
      </c>
      <c r="AQ3651" s="80">
        <f t="shared" si="3025"/>
        <v>0</v>
      </c>
      <c r="AR3651" s="81">
        <f t="shared" si="3025"/>
        <v>0</v>
      </c>
      <c r="AS3651" s="80">
        <f t="shared" si="3025"/>
        <v>0</v>
      </c>
      <c r="AT3651" s="81">
        <f t="shared" si="3025"/>
        <v>0</v>
      </c>
      <c r="AU3651" s="80">
        <f t="shared" si="3025"/>
        <v>0</v>
      </c>
      <c r="AV3651" s="81">
        <f t="shared" si="3002"/>
        <v>0</v>
      </c>
      <c r="AW3651" s="80">
        <f t="shared" si="3003"/>
        <v>0</v>
      </c>
      <c r="AX3651" s="210"/>
      <c r="AY3651" s="79">
        <f t="shared" si="3004"/>
        <v>0</v>
      </c>
      <c r="AZ3651" s="80">
        <f t="shared" si="3005"/>
        <v>0</v>
      </c>
      <c r="BA3651" s="81">
        <f t="shared" si="3006"/>
        <v>0</v>
      </c>
      <c r="BB3651" s="80">
        <f t="shared" si="3007"/>
        <v>0</v>
      </c>
      <c r="BC3651" s="80">
        <f t="shared" si="3008"/>
        <v>0</v>
      </c>
      <c r="BD3651" s="86">
        <f t="shared" si="3009"/>
        <v>0</v>
      </c>
    </row>
    <row r="3652" spans="2:56" x14ac:dyDescent="0.3">
      <c r="B3652" s="222" t="s">
        <v>203</v>
      </c>
      <c r="C3652" s="78">
        <f>SUM(C3653:C3655)</f>
        <v>0</v>
      </c>
      <c r="D3652" s="79">
        <f>SUM(D3653:D3655)</f>
        <v>0</v>
      </c>
      <c r="E3652" s="69">
        <f t="shared" si="2996"/>
        <v>0</v>
      </c>
      <c r="F3652" s="78">
        <f>SUM(F3653:F3655)</f>
        <v>0</v>
      </c>
      <c r="G3652" s="79">
        <f>SUM(G3653:G3655)</f>
        <v>0</v>
      </c>
      <c r="H3652" s="69">
        <f t="shared" si="2997"/>
        <v>0</v>
      </c>
      <c r="I3652" s="78">
        <f>SUM(I3653:I3655)</f>
        <v>0</v>
      </c>
      <c r="J3652" s="79">
        <f>SUM(J3653:J3655)</f>
        <v>0</v>
      </c>
      <c r="K3652" s="69">
        <f t="shared" si="2998"/>
        <v>0</v>
      </c>
      <c r="L3652" s="78">
        <f>SUM(L3653:L3655)</f>
        <v>0</v>
      </c>
      <c r="M3652" s="80">
        <f>SUM(M3653:M3655)</f>
        <v>0</v>
      </c>
      <c r="N3652" s="81">
        <f>SUM(N3653:N3655)</f>
        <v>0</v>
      </c>
      <c r="O3652" s="78">
        <f>SUM(O3653:O3655)</f>
        <v>0</v>
      </c>
      <c r="P3652" s="81">
        <f>SUM(P3653:P3655)</f>
        <v>0</v>
      </c>
      <c r="Q3652" s="168">
        <f t="shared" si="2999"/>
        <v>0</v>
      </c>
      <c r="R3652" s="82">
        <f>SUM(R3653:R3655)</f>
        <v>0</v>
      </c>
      <c r="S3652" s="82">
        <f>SUM(S3653:S3655)</f>
        <v>0</v>
      </c>
      <c r="T3652" s="169">
        <f t="shared" si="3010"/>
        <v>0</v>
      </c>
      <c r="U3652" s="231"/>
      <c r="V3652" s="78">
        <f>SUM(V3653:V3655)</f>
        <v>0</v>
      </c>
      <c r="W3652" s="81">
        <f>SUM(W3653:W3655)</f>
        <v>0</v>
      </c>
      <c r="X3652" s="168">
        <f t="shared" si="3000"/>
        <v>0</v>
      </c>
      <c r="Y3652" s="82">
        <f>SUM(Y3653:Y3655)</f>
        <v>0</v>
      </c>
      <c r="Z3652" s="82">
        <f>SUM(Z3653:Z3655)</f>
        <v>0</v>
      </c>
      <c r="AA3652" s="169">
        <f t="shared" si="3011"/>
        <v>0</v>
      </c>
      <c r="AB3652" s="231"/>
      <c r="AC3652" s="78">
        <f>SUM(AC3653:AC3655)</f>
        <v>0</v>
      </c>
      <c r="AD3652" s="81">
        <f>SUM(AD3653:AD3655)</f>
        <v>0</v>
      </c>
      <c r="AE3652" s="168">
        <f t="shared" si="3001"/>
        <v>0</v>
      </c>
      <c r="AF3652" s="82">
        <f>SUM(AF3653:AF3655)</f>
        <v>0</v>
      </c>
      <c r="AG3652" s="82">
        <f>SUM(AG3653:AG3655)</f>
        <v>0</v>
      </c>
      <c r="AH3652" s="169">
        <f t="shared" si="3012"/>
        <v>0</v>
      </c>
      <c r="AJ3652" s="79">
        <f t="shared" ref="AJ3652:AU3652" si="3026">SUM(AJ3653:AJ3655)</f>
        <v>0</v>
      </c>
      <c r="AK3652" s="80">
        <f t="shared" si="3026"/>
        <v>0</v>
      </c>
      <c r="AL3652" s="81">
        <f t="shared" si="3026"/>
        <v>0</v>
      </c>
      <c r="AM3652" s="80">
        <f t="shared" si="3026"/>
        <v>0</v>
      </c>
      <c r="AN3652" s="81">
        <f t="shared" si="3026"/>
        <v>0</v>
      </c>
      <c r="AO3652" s="80">
        <f t="shared" si="3026"/>
        <v>0</v>
      </c>
      <c r="AP3652" s="81">
        <f t="shared" si="3026"/>
        <v>0</v>
      </c>
      <c r="AQ3652" s="80">
        <f t="shared" si="3026"/>
        <v>0</v>
      </c>
      <c r="AR3652" s="81">
        <f t="shared" si="3026"/>
        <v>0</v>
      </c>
      <c r="AS3652" s="80">
        <f t="shared" si="3026"/>
        <v>0</v>
      </c>
      <c r="AT3652" s="81">
        <f t="shared" si="3026"/>
        <v>0</v>
      </c>
      <c r="AU3652" s="80">
        <f t="shared" si="3026"/>
        <v>0</v>
      </c>
      <c r="AV3652" s="81">
        <f t="shared" si="3002"/>
        <v>0</v>
      </c>
      <c r="AW3652" s="80">
        <f t="shared" si="3003"/>
        <v>0</v>
      </c>
      <c r="AX3652" s="210"/>
      <c r="AY3652" s="79">
        <f t="shared" si="3004"/>
        <v>0</v>
      </c>
      <c r="AZ3652" s="80">
        <f t="shared" si="3005"/>
        <v>0</v>
      </c>
      <c r="BA3652" s="81">
        <f t="shared" si="3006"/>
        <v>0</v>
      </c>
      <c r="BB3652" s="80">
        <f t="shared" si="3007"/>
        <v>0</v>
      </c>
      <c r="BC3652" s="80">
        <f t="shared" si="3008"/>
        <v>0</v>
      </c>
      <c r="BD3652" s="86">
        <f t="shared" si="3009"/>
        <v>0</v>
      </c>
    </row>
    <row r="3653" spans="2:56" x14ac:dyDescent="0.3">
      <c r="B3653" s="237" t="s">
        <v>204</v>
      </c>
      <c r="C3653" s="224"/>
      <c r="D3653" s="225"/>
      <c r="E3653" s="154">
        <f t="shared" si="2996"/>
        <v>0</v>
      </c>
      <c r="F3653" s="224"/>
      <c r="G3653" s="225"/>
      <c r="H3653" s="154">
        <f t="shared" si="2997"/>
        <v>0</v>
      </c>
      <c r="I3653" s="224"/>
      <c r="J3653" s="225"/>
      <c r="K3653" s="154">
        <f t="shared" si="2998"/>
        <v>0</v>
      </c>
      <c r="L3653" s="224"/>
      <c r="M3653" s="226"/>
      <c r="N3653" s="227"/>
      <c r="O3653" s="224"/>
      <c r="P3653" s="227"/>
      <c r="Q3653" s="148">
        <f t="shared" si="2999"/>
        <v>0</v>
      </c>
      <c r="R3653" s="227"/>
      <c r="S3653" s="227"/>
      <c r="T3653" s="149">
        <f t="shared" si="3010"/>
        <v>0</v>
      </c>
      <c r="U3653" s="216"/>
      <c r="V3653" s="224"/>
      <c r="W3653" s="227"/>
      <c r="X3653" s="148">
        <f t="shared" si="3000"/>
        <v>0</v>
      </c>
      <c r="Y3653" s="227"/>
      <c r="Z3653" s="227"/>
      <c r="AA3653" s="149">
        <f t="shared" si="3011"/>
        <v>0</v>
      </c>
      <c r="AB3653" s="216"/>
      <c r="AC3653" s="224"/>
      <c r="AD3653" s="227"/>
      <c r="AE3653" s="148">
        <f t="shared" si="3001"/>
        <v>0</v>
      </c>
      <c r="AF3653" s="227"/>
      <c r="AG3653" s="227"/>
      <c r="AH3653" s="149">
        <f t="shared" si="3012"/>
        <v>0</v>
      </c>
      <c r="AJ3653" s="217"/>
      <c r="AK3653" s="218"/>
      <c r="AL3653" s="219"/>
      <c r="AM3653" s="218"/>
      <c r="AN3653" s="219"/>
      <c r="AO3653" s="218"/>
      <c r="AP3653" s="219"/>
      <c r="AQ3653" s="218"/>
      <c r="AR3653" s="219"/>
      <c r="AS3653" s="218"/>
      <c r="AT3653" s="219"/>
      <c r="AU3653" s="218"/>
      <c r="AV3653" s="81">
        <f t="shared" si="3002"/>
        <v>0</v>
      </c>
      <c r="AW3653" s="80">
        <f t="shared" si="3003"/>
        <v>0</v>
      </c>
      <c r="AX3653" s="210"/>
      <c r="AY3653" s="79">
        <f t="shared" si="3004"/>
        <v>0</v>
      </c>
      <c r="AZ3653" s="80">
        <f t="shared" si="3005"/>
        <v>0</v>
      </c>
      <c r="BA3653" s="81">
        <f t="shared" si="3006"/>
        <v>0</v>
      </c>
      <c r="BB3653" s="80">
        <f t="shared" si="3007"/>
        <v>0</v>
      </c>
      <c r="BC3653" s="80">
        <f t="shared" si="3008"/>
        <v>0</v>
      </c>
      <c r="BD3653" s="86">
        <f t="shared" si="3009"/>
        <v>0</v>
      </c>
    </row>
    <row r="3654" spans="2:56" x14ac:dyDescent="0.3">
      <c r="B3654" s="237" t="s">
        <v>205</v>
      </c>
      <c r="C3654" s="224"/>
      <c r="D3654" s="225"/>
      <c r="E3654" s="154">
        <f t="shared" si="2996"/>
        <v>0</v>
      </c>
      <c r="F3654" s="224"/>
      <c r="G3654" s="225"/>
      <c r="H3654" s="154">
        <f t="shared" si="2997"/>
        <v>0</v>
      </c>
      <c r="I3654" s="224"/>
      <c r="J3654" s="225"/>
      <c r="K3654" s="154">
        <f t="shared" si="2998"/>
        <v>0</v>
      </c>
      <c r="L3654" s="224"/>
      <c r="M3654" s="226"/>
      <c r="N3654" s="227"/>
      <c r="O3654" s="224"/>
      <c r="P3654" s="227"/>
      <c r="Q3654" s="148">
        <f t="shared" si="2999"/>
        <v>0</v>
      </c>
      <c r="R3654" s="227"/>
      <c r="S3654" s="227"/>
      <c r="T3654" s="149">
        <f t="shared" si="3010"/>
        <v>0</v>
      </c>
      <c r="U3654" s="216"/>
      <c r="V3654" s="224"/>
      <c r="W3654" s="227"/>
      <c r="X3654" s="148">
        <f t="shared" si="3000"/>
        <v>0</v>
      </c>
      <c r="Y3654" s="227"/>
      <c r="Z3654" s="227"/>
      <c r="AA3654" s="149">
        <f t="shared" si="3011"/>
        <v>0</v>
      </c>
      <c r="AB3654" s="216"/>
      <c r="AC3654" s="224"/>
      <c r="AD3654" s="227"/>
      <c r="AE3654" s="148">
        <f t="shared" si="3001"/>
        <v>0</v>
      </c>
      <c r="AF3654" s="227"/>
      <c r="AG3654" s="227"/>
      <c r="AH3654" s="149">
        <f t="shared" si="3012"/>
        <v>0</v>
      </c>
      <c r="AJ3654" s="217"/>
      <c r="AK3654" s="218"/>
      <c r="AL3654" s="219"/>
      <c r="AM3654" s="218"/>
      <c r="AN3654" s="219"/>
      <c r="AO3654" s="218"/>
      <c r="AP3654" s="219"/>
      <c r="AQ3654" s="218"/>
      <c r="AR3654" s="219"/>
      <c r="AS3654" s="218"/>
      <c r="AT3654" s="219"/>
      <c r="AU3654" s="218"/>
      <c r="AV3654" s="81">
        <f t="shared" si="3002"/>
        <v>0</v>
      </c>
      <c r="AW3654" s="80">
        <f t="shared" si="3003"/>
        <v>0</v>
      </c>
      <c r="AX3654" s="210"/>
      <c r="AY3654" s="79">
        <f t="shared" si="3004"/>
        <v>0</v>
      </c>
      <c r="AZ3654" s="80">
        <f t="shared" si="3005"/>
        <v>0</v>
      </c>
      <c r="BA3654" s="81">
        <f t="shared" si="3006"/>
        <v>0</v>
      </c>
      <c r="BB3654" s="80">
        <f t="shared" si="3007"/>
        <v>0</v>
      </c>
      <c r="BC3654" s="80">
        <f t="shared" si="3008"/>
        <v>0</v>
      </c>
      <c r="BD3654" s="86">
        <f t="shared" si="3009"/>
        <v>0</v>
      </c>
    </row>
    <row r="3655" spans="2:56" x14ac:dyDescent="0.3">
      <c r="B3655" s="237" t="s">
        <v>206</v>
      </c>
      <c r="C3655" s="224"/>
      <c r="D3655" s="225"/>
      <c r="E3655" s="154">
        <f t="shared" si="2996"/>
        <v>0</v>
      </c>
      <c r="F3655" s="224"/>
      <c r="G3655" s="225"/>
      <c r="H3655" s="154">
        <f t="shared" si="2997"/>
        <v>0</v>
      </c>
      <c r="I3655" s="224"/>
      <c r="J3655" s="225"/>
      <c r="K3655" s="154">
        <f t="shared" si="2998"/>
        <v>0</v>
      </c>
      <c r="L3655" s="224"/>
      <c r="M3655" s="226"/>
      <c r="N3655" s="227"/>
      <c r="O3655" s="224"/>
      <c r="P3655" s="227"/>
      <c r="Q3655" s="148">
        <f t="shared" si="2999"/>
        <v>0</v>
      </c>
      <c r="R3655" s="227"/>
      <c r="S3655" s="227"/>
      <c r="T3655" s="149">
        <f t="shared" si="3010"/>
        <v>0</v>
      </c>
      <c r="U3655" s="216"/>
      <c r="V3655" s="224"/>
      <c r="W3655" s="227"/>
      <c r="X3655" s="148">
        <f t="shared" si="3000"/>
        <v>0</v>
      </c>
      <c r="Y3655" s="227"/>
      <c r="Z3655" s="227"/>
      <c r="AA3655" s="149">
        <f t="shared" si="3011"/>
        <v>0</v>
      </c>
      <c r="AB3655" s="216"/>
      <c r="AC3655" s="224"/>
      <c r="AD3655" s="227"/>
      <c r="AE3655" s="148">
        <f t="shared" si="3001"/>
        <v>0</v>
      </c>
      <c r="AF3655" s="227"/>
      <c r="AG3655" s="227"/>
      <c r="AH3655" s="149">
        <f t="shared" si="3012"/>
        <v>0</v>
      </c>
      <c r="AJ3655" s="217"/>
      <c r="AK3655" s="218"/>
      <c r="AL3655" s="219"/>
      <c r="AM3655" s="218"/>
      <c r="AN3655" s="219"/>
      <c r="AO3655" s="218"/>
      <c r="AP3655" s="219"/>
      <c r="AQ3655" s="218"/>
      <c r="AR3655" s="219"/>
      <c r="AS3655" s="218"/>
      <c r="AT3655" s="219"/>
      <c r="AU3655" s="218"/>
      <c r="AV3655" s="81">
        <f t="shared" si="3002"/>
        <v>0</v>
      </c>
      <c r="AW3655" s="80">
        <f t="shared" si="3003"/>
        <v>0</v>
      </c>
      <c r="AX3655" s="210"/>
      <c r="AY3655" s="79">
        <f t="shared" si="3004"/>
        <v>0</v>
      </c>
      <c r="AZ3655" s="80">
        <f t="shared" si="3005"/>
        <v>0</v>
      </c>
      <c r="BA3655" s="81">
        <f t="shared" si="3006"/>
        <v>0</v>
      </c>
      <c r="BB3655" s="80">
        <f t="shared" si="3007"/>
        <v>0</v>
      </c>
      <c r="BC3655" s="80">
        <f t="shared" si="3008"/>
        <v>0</v>
      </c>
      <c r="BD3655" s="86">
        <f t="shared" si="3009"/>
        <v>0</v>
      </c>
    </row>
    <row r="3656" spans="2:56" x14ac:dyDescent="0.3">
      <c r="B3656" s="222" t="s">
        <v>207</v>
      </c>
      <c r="C3656" s="78">
        <f>SUM(C3657)</f>
        <v>0</v>
      </c>
      <c r="D3656" s="79">
        <f>SUM(D3657)</f>
        <v>0</v>
      </c>
      <c r="E3656" s="69">
        <f t="shared" si="2996"/>
        <v>0</v>
      </c>
      <c r="F3656" s="78">
        <f>SUM(F3657)</f>
        <v>0</v>
      </c>
      <c r="G3656" s="79">
        <f>SUM(G3657)</f>
        <v>0</v>
      </c>
      <c r="H3656" s="69">
        <f t="shared" si="2997"/>
        <v>0</v>
      </c>
      <c r="I3656" s="78">
        <f>SUM(I3657)</f>
        <v>0</v>
      </c>
      <c r="J3656" s="79">
        <f>SUM(J3657)</f>
        <v>0</v>
      </c>
      <c r="K3656" s="69">
        <f t="shared" si="2998"/>
        <v>0</v>
      </c>
      <c r="L3656" s="78">
        <f>SUM(L3657)</f>
        <v>0</v>
      </c>
      <c r="M3656" s="80">
        <f>SUM(M3657)</f>
        <v>0</v>
      </c>
      <c r="N3656" s="81">
        <f>SUM(N3657)</f>
        <v>0</v>
      </c>
      <c r="O3656" s="78">
        <f>SUM(O3657)</f>
        <v>0</v>
      </c>
      <c r="P3656" s="81">
        <f>SUM(P3657)</f>
        <v>0</v>
      </c>
      <c r="Q3656" s="168">
        <f t="shared" si="2999"/>
        <v>0</v>
      </c>
      <c r="R3656" s="82">
        <f>SUM(R3657)</f>
        <v>0</v>
      </c>
      <c r="S3656" s="82">
        <f>SUM(S3657)</f>
        <v>0</v>
      </c>
      <c r="T3656" s="169">
        <f t="shared" si="3010"/>
        <v>0</v>
      </c>
      <c r="U3656" s="231"/>
      <c r="V3656" s="78">
        <f>SUM(V3657)</f>
        <v>0</v>
      </c>
      <c r="W3656" s="81">
        <f>SUM(W3657)</f>
        <v>0</v>
      </c>
      <c r="X3656" s="168">
        <f t="shared" si="3000"/>
        <v>0</v>
      </c>
      <c r="Y3656" s="82">
        <f>SUM(Y3657)</f>
        <v>0</v>
      </c>
      <c r="Z3656" s="82">
        <f>SUM(Z3657)</f>
        <v>0</v>
      </c>
      <c r="AA3656" s="169">
        <f t="shared" si="3011"/>
        <v>0</v>
      </c>
      <c r="AB3656" s="231"/>
      <c r="AC3656" s="78">
        <f>SUM(AC3657)</f>
        <v>0</v>
      </c>
      <c r="AD3656" s="81">
        <f>SUM(AD3657)</f>
        <v>0</v>
      </c>
      <c r="AE3656" s="168">
        <f t="shared" si="3001"/>
        <v>0</v>
      </c>
      <c r="AF3656" s="82">
        <f>SUM(AF3657)</f>
        <v>0</v>
      </c>
      <c r="AG3656" s="82">
        <f>SUM(AG3657)</f>
        <v>0</v>
      </c>
      <c r="AH3656" s="169">
        <f t="shared" si="3012"/>
        <v>0</v>
      </c>
      <c r="AJ3656" s="79">
        <f t="shared" ref="AJ3656:AU3656" si="3027">SUM(AJ3657)</f>
        <v>0</v>
      </c>
      <c r="AK3656" s="80">
        <f t="shared" si="3027"/>
        <v>0</v>
      </c>
      <c r="AL3656" s="81">
        <f t="shared" si="3027"/>
        <v>0</v>
      </c>
      <c r="AM3656" s="80">
        <f t="shared" si="3027"/>
        <v>0</v>
      </c>
      <c r="AN3656" s="81">
        <f t="shared" si="3027"/>
        <v>0</v>
      </c>
      <c r="AO3656" s="80">
        <f t="shared" si="3027"/>
        <v>0</v>
      </c>
      <c r="AP3656" s="81">
        <f t="shared" si="3027"/>
        <v>0</v>
      </c>
      <c r="AQ3656" s="80">
        <f t="shared" si="3027"/>
        <v>0</v>
      </c>
      <c r="AR3656" s="81">
        <f t="shared" si="3027"/>
        <v>0</v>
      </c>
      <c r="AS3656" s="80">
        <f t="shared" si="3027"/>
        <v>0</v>
      </c>
      <c r="AT3656" s="81">
        <f t="shared" si="3027"/>
        <v>0</v>
      </c>
      <c r="AU3656" s="80">
        <f t="shared" si="3027"/>
        <v>0</v>
      </c>
      <c r="AV3656" s="81">
        <f t="shared" si="3002"/>
        <v>0</v>
      </c>
      <c r="AW3656" s="80">
        <f t="shared" si="3003"/>
        <v>0</v>
      </c>
      <c r="AX3656" s="210"/>
      <c r="AY3656" s="79">
        <f t="shared" si="3004"/>
        <v>0</v>
      </c>
      <c r="AZ3656" s="80">
        <f t="shared" si="3005"/>
        <v>0</v>
      </c>
      <c r="BA3656" s="81">
        <f t="shared" si="3006"/>
        <v>0</v>
      </c>
      <c r="BB3656" s="80">
        <f t="shared" si="3007"/>
        <v>0</v>
      </c>
      <c r="BC3656" s="80">
        <f t="shared" si="3008"/>
        <v>0</v>
      </c>
      <c r="BD3656" s="86">
        <f t="shared" si="3009"/>
        <v>0</v>
      </c>
    </row>
    <row r="3657" spans="2:56" x14ac:dyDescent="0.3">
      <c r="B3657" s="237" t="s">
        <v>105</v>
      </c>
      <c r="C3657" s="224"/>
      <c r="D3657" s="225"/>
      <c r="E3657" s="154">
        <f t="shared" si="2996"/>
        <v>0</v>
      </c>
      <c r="F3657" s="224"/>
      <c r="G3657" s="225"/>
      <c r="H3657" s="154">
        <f t="shared" si="2997"/>
        <v>0</v>
      </c>
      <c r="I3657" s="224"/>
      <c r="J3657" s="225"/>
      <c r="K3657" s="154">
        <f t="shared" si="2998"/>
        <v>0</v>
      </c>
      <c r="L3657" s="224"/>
      <c r="M3657" s="226"/>
      <c r="N3657" s="227"/>
      <c r="O3657" s="224"/>
      <c r="P3657" s="227"/>
      <c r="Q3657" s="148">
        <f t="shared" si="2999"/>
        <v>0</v>
      </c>
      <c r="R3657" s="227"/>
      <c r="S3657" s="227"/>
      <c r="T3657" s="149">
        <f t="shared" si="3010"/>
        <v>0</v>
      </c>
      <c r="U3657" s="216"/>
      <c r="V3657" s="224"/>
      <c r="W3657" s="227"/>
      <c r="X3657" s="148">
        <f t="shared" si="3000"/>
        <v>0</v>
      </c>
      <c r="Y3657" s="227"/>
      <c r="Z3657" s="227"/>
      <c r="AA3657" s="149">
        <f t="shared" si="3011"/>
        <v>0</v>
      </c>
      <c r="AB3657" s="216"/>
      <c r="AC3657" s="224"/>
      <c r="AD3657" s="227"/>
      <c r="AE3657" s="148">
        <f t="shared" si="3001"/>
        <v>0</v>
      </c>
      <c r="AF3657" s="227"/>
      <c r="AG3657" s="227"/>
      <c r="AH3657" s="149">
        <f t="shared" si="3012"/>
        <v>0</v>
      </c>
      <c r="AJ3657" s="217"/>
      <c r="AK3657" s="218"/>
      <c r="AL3657" s="219"/>
      <c r="AM3657" s="218"/>
      <c r="AN3657" s="219"/>
      <c r="AO3657" s="218"/>
      <c r="AP3657" s="219"/>
      <c r="AQ3657" s="218"/>
      <c r="AR3657" s="219"/>
      <c r="AS3657" s="218"/>
      <c r="AT3657" s="219"/>
      <c r="AU3657" s="218"/>
      <c r="AV3657" s="81">
        <f t="shared" si="3002"/>
        <v>0</v>
      </c>
      <c r="AW3657" s="80">
        <f t="shared" si="3003"/>
        <v>0</v>
      </c>
      <c r="AX3657" s="210"/>
      <c r="AY3657" s="79">
        <f t="shared" si="3004"/>
        <v>0</v>
      </c>
      <c r="AZ3657" s="80">
        <f t="shared" si="3005"/>
        <v>0</v>
      </c>
      <c r="BA3657" s="81">
        <f t="shared" si="3006"/>
        <v>0</v>
      </c>
      <c r="BB3657" s="80">
        <f t="shared" si="3007"/>
        <v>0</v>
      </c>
      <c r="BC3657" s="80">
        <f t="shared" si="3008"/>
        <v>0</v>
      </c>
      <c r="BD3657" s="86">
        <f t="shared" si="3009"/>
        <v>0</v>
      </c>
    </row>
    <row r="3658" spans="2:56" s="108" customFormat="1" x14ac:dyDescent="0.3">
      <c r="B3658" s="228" t="s">
        <v>208</v>
      </c>
      <c r="C3658" s="158">
        <f>SUM(C3659,C3665,C3678,C3679,C3680,C3681,C3682)</f>
        <v>0</v>
      </c>
      <c r="D3658" s="159">
        <f>SUM(D3659,D3665,D3678,D3679,D3680,D3681,D3682)</f>
        <v>0</v>
      </c>
      <c r="E3658" s="160">
        <f t="shared" si="2996"/>
        <v>0</v>
      </c>
      <c r="F3658" s="158">
        <f>SUM(F3659,F3665,F3678,F3679,F3680,F3681,F3682)</f>
        <v>0</v>
      </c>
      <c r="G3658" s="159">
        <f>SUM(G3659,G3665,G3678,G3679,G3680,G3681,G3682)</f>
        <v>0</v>
      </c>
      <c r="H3658" s="160">
        <f t="shared" si="2997"/>
        <v>0</v>
      </c>
      <c r="I3658" s="158">
        <f>SUM(I3659,I3665,I3678,I3679,I3680,I3681,I3682)</f>
        <v>0</v>
      </c>
      <c r="J3658" s="159">
        <f>SUM(J3659,J3665,J3678,J3679,J3680,J3681,J3682)</f>
        <v>0</v>
      </c>
      <c r="K3658" s="160">
        <f t="shared" si="2998"/>
        <v>0</v>
      </c>
      <c r="L3658" s="158">
        <f>SUM(L3659,L3665,L3678,L3679,L3680,L3681,L3682)</f>
        <v>0</v>
      </c>
      <c r="M3658" s="161">
        <f>SUM(M3659,M3665,M3678,M3679,M3680,M3681,M3682)</f>
        <v>0</v>
      </c>
      <c r="N3658" s="162">
        <f>SUM(N3659,N3665,N3678,N3679,N3680,N3681,N3682)</f>
        <v>0</v>
      </c>
      <c r="O3658" s="158">
        <f>SUM(O3659,O3665,O3678,O3679,O3680,O3681,O3682)</f>
        <v>0</v>
      </c>
      <c r="P3658" s="162">
        <f>SUM(P3659,P3665,P3678,P3679,P3680,P3681,P3682)</f>
        <v>0</v>
      </c>
      <c r="Q3658" s="163">
        <f t="shared" si="2999"/>
        <v>0</v>
      </c>
      <c r="R3658" s="164">
        <f>SUM(R3659,R3665,R3678,R3679,R3680,R3681,R3682)</f>
        <v>0</v>
      </c>
      <c r="S3658" s="164">
        <f>SUM(S3659,S3665,S3678,S3679,S3680,S3681,S3682)</f>
        <v>0</v>
      </c>
      <c r="T3658" s="165">
        <f t="shared" si="3010"/>
        <v>0</v>
      </c>
      <c r="U3658" s="229"/>
      <c r="V3658" s="158">
        <f>SUM(V3659,V3665,V3678,V3679,V3680,V3681,V3682)</f>
        <v>0</v>
      </c>
      <c r="W3658" s="162">
        <f>SUM(W3659,W3665,W3678,W3679,W3680,W3681,W3682)</f>
        <v>0</v>
      </c>
      <c r="X3658" s="163">
        <f t="shared" si="3000"/>
        <v>0</v>
      </c>
      <c r="Y3658" s="164">
        <f>SUM(Y3659,Y3665,Y3678,Y3679,Y3680,Y3681,Y3682)</f>
        <v>0</v>
      </c>
      <c r="Z3658" s="164">
        <f>SUM(Z3659,Z3665,Z3678,Z3679,Z3680,Z3681,Z3682)</f>
        <v>0</v>
      </c>
      <c r="AA3658" s="165">
        <f t="shared" si="3011"/>
        <v>0</v>
      </c>
      <c r="AB3658" s="229"/>
      <c r="AC3658" s="158">
        <f>SUM(AC3659,AC3665,AC3678,AC3679,AC3680,AC3681,AC3682)</f>
        <v>0</v>
      </c>
      <c r="AD3658" s="162">
        <f>SUM(AD3659,AD3665,AD3678,AD3679,AD3680,AD3681,AD3682)</f>
        <v>0</v>
      </c>
      <c r="AE3658" s="163">
        <f t="shared" si="3001"/>
        <v>0</v>
      </c>
      <c r="AF3658" s="164">
        <f>SUM(AF3659,AF3665,AF3678,AF3679,AF3680,AF3681,AF3682)</f>
        <v>0</v>
      </c>
      <c r="AG3658" s="164">
        <f>SUM(AG3659,AG3665,AG3678,AG3679,AG3680,AG3681,AG3682)</f>
        <v>0</v>
      </c>
      <c r="AH3658" s="165">
        <f t="shared" si="3012"/>
        <v>0</v>
      </c>
      <c r="AJ3658" s="159">
        <f t="shared" ref="AJ3658:AU3658" si="3028">SUM(AJ3659,AJ3665,AJ3678,AJ3679,AJ3680,AJ3681,AJ3682)</f>
        <v>0</v>
      </c>
      <c r="AK3658" s="161">
        <f t="shared" si="3028"/>
        <v>0</v>
      </c>
      <c r="AL3658" s="162">
        <f t="shared" si="3028"/>
        <v>0</v>
      </c>
      <c r="AM3658" s="161">
        <f t="shared" si="3028"/>
        <v>0</v>
      </c>
      <c r="AN3658" s="162">
        <f t="shared" si="3028"/>
        <v>0</v>
      </c>
      <c r="AO3658" s="161">
        <f t="shared" si="3028"/>
        <v>0</v>
      </c>
      <c r="AP3658" s="162">
        <f t="shared" si="3028"/>
        <v>0</v>
      </c>
      <c r="AQ3658" s="161">
        <f t="shared" si="3028"/>
        <v>0</v>
      </c>
      <c r="AR3658" s="162">
        <f t="shared" si="3028"/>
        <v>0</v>
      </c>
      <c r="AS3658" s="161">
        <f t="shared" si="3028"/>
        <v>0</v>
      </c>
      <c r="AT3658" s="162">
        <f t="shared" si="3028"/>
        <v>0</v>
      </c>
      <c r="AU3658" s="161">
        <f t="shared" si="3028"/>
        <v>0</v>
      </c>
      <c r="AV3658" s="162">
        <f t="shared" si="3002"/>
        <v>0</v>
      </c>
      <c r="AW3658" s="161">
        <f t="shared" si="3003"/>
        <v>0</v>
      </c>
      <c r="AX3658" s="230"/>
      <c r="AY3658" s="159">
        <f t="shared" si="3004"/>
        <v>0</v>
      </c>
      <c r="AZ3658" s="161">
        <f t="shared" si="3005"/>
        <v>0</v>
      </c>
      <c r="BA3658" s="162">
        <f t="shared" si="3006"/>
        <v>0</v>
      </c>
      <c r="BB3658" s="161">
        <f t="shared" si="3007"/>
        <v>0</v>
      </c>
      <c r="BC3658" s="161">
        <f t="shared" si="3008"/>
        <v>0</v>
      </c>
      <c r="BD3658" s="167">
        <f t="shared" si="3009"/>
        <v>0</v>
      </c>
    </row>
    <row r="3659" spans="2:56" x14ac:dyDescent="0.3">
      <c r="B3659" s="221" t="s">
        <v>209</v>
      </c>
      <c r="C3659" s="89">
        <f>SUM(C3660,C3663)</f>
        <v>0</v>
      </c>
      <c r="D3659" s="90">
        <f>SUM(D3660,D3663)</f>
        <v>0</v>
      </c>
      <c r="E3659" s="91">
        <f t="shared" si="2996"/>
        <v>0</v>
      </c>
      <c r="F3659" s="89">
        <f>SUM(F3660,F3663)</f>
        <v>0</v>
      </c>
      <c r="G3659" s="90">
        <f>SUM(G3660,G3663)</f>
        <v>0</v>
      </c>
      <c r="H3659" s="91">
        <f t="shared" si="2997"/>
        <v>0</v>
      </c>
      <c r="I3659" s="89">
        <f>SUM(I3660,I3663)</f>
        <v>0</v>
      </c>
      <c r="J3659" s="90">
        <f>SUM(J3660,J3663)</f>
        <v>0</v>
      </c>
      <c r="K3659" s="91">
        <f t="shared" si="2998"/>
        <v>0</v>
      </c>
      <c r="L3659" s="89">
        <f>SUM(L3660,L3663)</f>
        <v>0</v>
      </c>
      <c r="M3659" s="92">
        <f>SUM(M3660,M3663)</f>
        <v>0</v>
      </c>
      <c r="N3659" s="93">
        <f>SUM(N3660,N3663)</f>
        <v>0</v>
      </c>
      <c r="O3659" s="89">
        <f>SUM(O3660,O3663)</f>
        <v>0</v>
      </c>
      <c r="P3659" s="93">
        <f>SUM(P3660,P3663)</f>
        <v>0</v>
      </c>
      <c r="Q3659" s="171">
        <f t="shared" si="2999"/>
        <v>0</v>
      </c>
      <c r="R3659" s="94">
        <f>SUM(R3660,R3663)</f>
        <v>0</v>
      </c>
      <c r="S3659" s="94">
        <f>SUM(S3660,S3663)</f>
        <v>0</v>
      </c>
      <c r="T3659" s="172">
        <f t="shared" si="3010"/>
        <v>0</v>
      </c>
      <c r="U3659" s="231"/>
      <c r="V3659" s="89">
        <f>SUM(V3660,V3663)</f>
        <v>0</v>
      </c>
      <c r="W3659" s="93">
        <f>SUM(W3660,W3663)</f>
        <v>0</v>
      </c>
      <c r="X3659" s="171">
        <f t="shared" si="3000"/>
        <v>0</v>
      </c>
      <c r="Y3659" s="94">
        <f>SUM(Y3660,Y3663)</f>
        <v>0</v>
      </c>
      <c r="Z3659" s="94">
        <f>SUM(Z3660,Z3663)</f>
        <v>0</v>
      </c>
      <c r="AA3659" s="172">
        <f t="shared" si="3011"/>
        <v>0</v>
      </c>
      <c r="AB3659" s="231"/>
      <c r="AC3659" s="89">
        <f>SUM(AC3660,AC3663)</f>
        <v>0</v>
      </c>
      <c r="AD3659" s="93">
        <f>SUM(AD3660,AD3663)</f>
        <v>0</v>
      </c>
      <c r="AE3659" s="171">
        <f t="shared" si="3001"/>
        <v>0</v>
      </c>
      <c r="AF3659" s="94">
        <f>SUM(AF3660,AF3663)</f>
        <v>0</v>
      </c>
      <c r="AG3659" s="94">
        <f>SUM(AG3660,AG3663)</f>
        <v>0</v>
      </c>
      <c r="AH3659" s="172">
        <f t="shared" si="3012"/>
        <v>0</v>
      </c>
      <c r="AJ3659" s="90">
        <f t="shared" ref="AJ3659:AU3659" si="3029">SUM(AJ3660,AJ3663)</f>
        <v>0</v>
      </c>
      <c r="AK3659" s="92">
        <f t="shared" si="3029"/>
        <v>0</v>
      </c>
      <c r="AL3659" s="93">
        <f t="shared" si="3029"/>
        <v>0</v>
      </c>
      <c r="AM3659" s="92">
        <f t="shared" si="3029"/>
        <v>0</v>
      </c>
      <c r="AN3659" s="93">
        <f t="shared" si="3029"/>
        <v>0</v>
      </c>
      <c r="AO3659" s="92">
        <f t="shared" si="3029"/>
        <v>0</v>
      </c>
      <c r="AP3659" s="93">
        <f t="shared" si="3029"/>
        <v>0</v>
      </c>
      <c r="AQ3659" s="92">
        <f t="shared" si="3029"/>
        <v>0</v>
      </c>
      <c r="AR3659" s="93">
        <f t="shared" si="3029"/>
        <v>0</v>
      </c>
      <c r="AS3659" s="92">
        <f t="shared" si="3029"/>
        <v>0</v>
      </c>
      <c r="AT3659" s="93">
        <f t="shared" si="3029"/>
        <v>0</v>
      </c>
      <c r="AU3659" s="92">
        <f t="shared" si="3029"/>
        <v>0</v>
      </c>
      <c r="AV3659" s="93">
        <f t="shared" si="3002"/>
        <v>0</v>
      </c>
      <c r="AW3659" s="92">
        <f t="shared" si="3003"/>
        <v>0</v>
      </c>
      <c r="AX3659" s="210"/>
      <c r="AY3659" s="90">
        <f t="shared" si="3004"/>
        <v>0</v>
      </c>
      <c r="AZ3659" s="92">
        <f t="shared" si="3005"/>
        <v>0</v>
      </c>
      <c r="BA3659" s="93">
        <f t="shared" si="3006"/>
        <v>0</v>
      </c>
      <c r="BB3659" s="92">
        <f t="shared" si="3007"/>
        <v>0</v>
      </c>
      <c r="BC3659" s="92">
        <f t="shared" si="3008"/>
        <v>0</v>
      </c>
      <c r="BD3659" s="96">
        <f t="shared" si="3009"/>
        <v>0</v>
      </c>
    </row>
    <row r="3660" spans="2:56" x14ac:dyDescent="0.3">
      <c r="B3660" s="222" t="s">
        <v>210</v>
      </c>
      <c r="C3660" s="89">
        <f>SUM(C3661:C3662)</f>
        <v>0</v>
      </c>
      <c r="D3660" s="90">
        <f>SUM(D3661:D3662)</f>
        <v>0</v>
      </c>
      <c r="E3660" s="91">
        <f t="shared" si="2996"/>
        <v>0</v>
      </c>
      <c r="F3660" s="89">
        <f>SUM(F3661:F3662)</f>
        <v>0</v>
      </c>
      <c r="G3660" s="90">
        <f>SUM(G3661:G3662)</f>
        <v>0</v>
      </c>
      <c r="H3660" s="91">
        <f t="shared" si="2997"/>
        <v>0</v>
      </c>
      <c r="I3660" s="89">
        <f>SUM(I3661:I3662)</f>
        <v>0</v>
      </c>
      <c r="J3660" s="90">
        <f>SUM(J3661:J3662)</f>
        <v>0</v>
      </c>
      <c r="K3660" s="91">
        <f t="shared" si="2998"/>
        <v>0</v>
      </c>
      <c r="L3660" s="89">
        <f>SUM(L3661:L3662)</f>
        <v>0</v>
      </c>
      <c r="M3660" s="92">
        <f>SUM(M3661:M3662)</f>
        <v>0</v>
      </c>
      <c r="N3660" s="93">
        <f>SUM(N3661:N3662)</f>
        <v>0</v>
      </c>
      <c r="O3660" s="89">
        <f>SUM(O3661:O3662)</f>
        <v>0</v>
      </c>
      <c r="P3660" s="93">
        <f>SUM(P3661:P3662)</f>
        <v>0</v>
      </c>
      <c r="Q3660" s="171">
        <f t="shared" si="2999"/>
        <v>0</v>
      </c>
      <c r="R3660" s="94">
        <f>SUM(R3661:R3662)</f>
        <v>0</v>
      </c>
      <c r="S3660" s="94">
        <f>SUM(S3661:S3662)</f>
        <v>0</v>
      </c>
      <c r="T3660" s="172">
        <f t="shared" si="3010"/>
        <v>0</v>
      </c>
      <c r="U3660" s="231"/>
      <c r="V3660" s="89">
        <f>SUM(V3661:V3662)</f>
        <v>0</v>
      </c>
      <c r="W3660" s="93">
        <f>SUM(W3661:W3662)</f>
        <v>0</v>
      </c>
      <c r="X3660" s="171">
        <f t="shared" si="3000"/>
        <v>0</v>
      </c>
      <c r="Y3660" s="94">
        <f>SUM(Y3661:Y3662)</f>
        <v>0</v>
      </c>
      <c r="Z3660" s="94">
        <f>SUM(Z3661:Z3662)</f>
        <v>0</v>
      </c>
      <c r="AA3660" s="172">
        <f t="shared" si="3011"/>
        <v>0</v>
      </c>
      <c r="AB3660" s="231"/>
      <c r="AC3660" s="89">
        <f>SUM(AC3661:AC3662)</f>
        <v>0</v>
      </c>
      <c r="AD3660" s="93">
        <f>SUM(AD3661:AD3662)</f>
        <v>0</v>
      </c>
      <c r="AE3660" s="171">
        <f t="shared" si="3001"/>
        <v>0</v>
      </c>
      <c r="AF3660" s="94">
        <f>SUM(AF3661:AF3662)</f>
        <v>0</v>
      </c>
      <c r="AG3660" s="94">
        <f>SUM(AG3661:AG3662)</f>
        <v>0</v>
      </c>
      <c r="AH3660" s="172">
        <f t="shared" si="3012"/>
        <v>0</v>
      </c>
      <c r="AJ3660" s="90">
        <f t="shared" ref="AJ3660:AU3660" si="3030">SUM(AJ3661:AJ3662)</f>
        <v>0</v>
      </c>
      <c r="AK3660" s="92">
        <f t="shared" si="3030"/>
        <v>0</v>
      </c>
      <c r="AL3660" s="93">
        <f t="shared" si="3030"/>
        <v>0</v>
      </c>
      <c r="AM3660" s="92">
        <f t="shared" si="3030"/>
        <v>0</v>
      </c>
      <c r="AN3660" s="93">
        <f t="shared" si="3030"/>
        <v>0</v>
      </c>
      <c r="AO3660" s="92">
        <f t="shared" si="3030"/>
        <v>0</v>
      </c>
      <c r="AP3660" s="93">
        <f t="shared" si="3030"/>
        <v>0</v>
      </c>
      <c r="AQ3660" s="92">
        <f t="shared" si="3030"/>
        <v>0</v>
      </c>
      <c r="AR3660" s="93">
        <f t="shared" si="3030"/>
        <v>0</v>
      </c>
      <c r="AS3660" s="92">
        <f t="shared" si="3030"/>
        <v>0</v>
      </c>
      <c r="AT3660" s="93">
        <f t="shared" si="3030"/>
        <v>0</v>
      </c>
      <c r="AU3660" s="92">
        <f t="shared" si="3030"/>
        <v>0</v>
      </c>
      <c r="AV3660" s="93">
        <f t="shared" si="3002"/>
        <v>0</v>
      </c>
      <c r="AW3660" s="92">
        <f t="shared" si="3003"/>
        <v>0</v>
      </c>
      <c r="AX3660" s="210"/>
      <c r="AY3660" s="90">
        <f t="shared" si="3004"/>
        <v>0</v>
      </c>
      <c r="AZ3660" s="92">
        <f t="shared" si="3005"/>
        <v>0</v>
      </c>
      <c r="BA3660" s="93">
        <f t="shared" si="3006"/>
        <v>0</v>
      </c>
      <c r="BB3660" s="92">
        <f t="shared" si="3007"/>
        <v>0</v>
      </c>
      <c r="BC3660" s="92">
        <f t="shared" si="3008"/>
        <v>0</v>
      </c>
      <c r="BD3660" s="96">
        <f t="shared" si="3009"/>
        <v>0</v>
      </c>
    </row>
    <row r="3661" spans="2:56" x14ac:dyDescent="0.3">
      <c r="B3661" s="237" t="s">
        <v>211</v>
      </c>
      <c r="C3661" s="224"/>
      <c r="D3661" s="225"/>
      <c r="E3661" s="154">
        <f t="shared" si="2996"/>
        <v>0</v>
      </c>
      <c r="F3661" s="224"/>
      <c r="G3661" s="225"/>
      <c r="H3661" s="154">
        <f t="shared" si="2997"/>
        <v>0</v>
      </c>
      <c r="I3661" s="224"/>
      <c r="J3661" s="225"/>
      <c r="K3661" s="154">
        <f t="shared" si="2998"/>
        <v>0</v>
      </c>
      <c r="L3661" s="224"/>
      <c r="M3661" s="226"/>
      <c r="N3661" s="227"/>
      <c r="O3661" s="224"/>
      <c r="P3661" s="227"/>
      <c r="Q3661" s="148">
        <f t="shared" si="2999"/>
        <v>0</v>
      </c>
      <c r="R3661" s="227"/>
      <c r="S3661" s="227"/>
      <c r="T3661" s="149">
        <f t="shared" si="3010"/>
        <v>0</v>
      </c>
      <c r="U3661" s="216"/>
      <c r="V3661" s="224"/>
      <c r="W3661" s="227"/>
      <c r="X3661" s="148">
        <f t="shared" si="3000"/>
        <v>0</v>
      </c>
      <c r="Y3661" s="227"/>
      <c r="Z3661" s="227"/>
      <c r="AA3661" s="149">
        <f t="shared" si="3011"/>
        <v>0</v>
      </c>
      <c r="AB3661" s="216"/>
      <c r="AC3661" s="224"/>
      <c r="AD3661" s="227"/>
      <c r="AE3661" s="148">
        <f t="shared" si="3001"/>
        <v>0</v>
      </c>
      <c r="AF3661" s="227"/>
      <c r="AG3661" s="227"/>
      <c r="AH3661" s="149">
        <f t="shared" si="3012"/>
        <v>0</v>
      </c>
      <c r="AJ3661" s="217"/>
      <c r="AK3661" s="218"/>
      <c r="AL3661" s="219"/>
      <c r="AM3661" s="218"/>
      <c r="AN3661" s="219"/>
      <c r="AO3661" s="218"/>
      <c r="AP3661" s="219"/>
      <c r="AQ3661" s="218"/>
      <c r="AR3661" s="219"/>
      <c r="AS3661" s="218"/>
      <c r="AT3661" s="219"/>
      <c r="AU3661" s="218"/>
      <c r="AV3661" s="81">
        <f t="shared" si="3002"/>
        <v>0</v>
      </c>
      <c r="AW3661" s="80">
        <f t="shared" si="3003"/>
        <v>0</v>
      </c>
      <c r="AX3661" s="210"/>
      <c r="AY3661" s="79">
        <f t="shared" si="3004"/>
        <v>0</v>
      </c>
      <c r="AZ3661" s="80">
        <f t="shared" si="3005"/>
        <v>0</v>
      </c>
      <c r="BA3661" s="81">
        <f t="shared" si="3006"/>
        <v>0</v>
      </c>
      <c r="BB3661" s="80">
        <f t="shared" si="3007"/>
        <v>0</v>
      </c>
      <c r="BC3661" s="80">
        <f t="shared" si="3008"/>
        <v>0</v>
      </c>
      <c r="BD3661" s="86">
        <f t="shared" si="3009"/>
        <v>0</v>
      </c>
    </row>
    <row r="3662" spans="2:56" x14ac:dyDescent="0.3">
      <c r="B3662" s="237" t="s">
        <v>212</v>
      </c>
      <c r="C3662" s="224"/>
      <c r="D3662" s="225"/>
      <c r="E3662" s="154">
        <f t="shared" si="2996"/>
        <v>0</v>
      </c>
      <c r="F3662" s="224"/>
      <c r="G3662" s="225"/>
      <c r="H3662" s="154">
        <f t="shared" si="2997"/>
        <v>0</v>
      </c>
      <c r="I3662" s="224"/>
      <c r="J3662" s="225"/>
      <c r="K3662" s="154">
        <f t="shared" si="2998"/>
        <v>0</v>
      </c>
      <c r="L3662" s="224"/>
      <c r="M3662" s="226"/>
      <c r="N3662" s="227"/>
      <c r="O3662" s="224"/>
      <c r="P3662" s="227"/>
      <c r="Q3662" s="148">
        <f t="shared" si="2999"/>
        <v>0</v>
      </c>
      <c r="R3662" s="227"/>
      <c r="S3662" s="227"/>
      <c r="T3662" s="149">
        <f t="shared" si="3010"/>
        <v>0</v>
      </c>
      <c r="U3662" s="216"/>
      <c r="V3662" s="224"/>
      <c r="W3662" s="227"/>
      <c r="X3662" s="148">
        <f t="shared" si="3000"/>
        <v>0</v>
      </c>
      <c r="Y3662" s="227"/>
      <c r="Z3662" s="227"/>
      <c r="AA3662" s="149">
        <f t="shared" si="3011"/>
        <v>0</v>
      </c>
      <c r="AB3662" s="216"/>
      <c r="AC3662" s="224"/>
      <c r="AD3662" s="227"/>
      <c r="AE3662" s="148">
        <f t="shared" si="3001"/>
        <v>0</v>
      </c>
      <c r="AF3662" s="227"/>
      <c r="AG3662" s="227"/>
      <c r="AH3662" s="149">
        <f t="shared" si="3012"/>
        <v>0</v>
      </c>
      <c r="AJ3662" s="217"/>
      <c r="AK3662" s="218"/>
      <c r="AL3662" s="219"/>
      <c r="AM3662" s="218"/>
      <c r="AN3662" s="219"/>
      <c r="AO3662" s="218"/>
      <c r="AP3662" s="219"/>
      <c r="AQ3662" s="218"/>
      <c r="AR3662" s="219"/>
      <c r="AS3662" s="218"/>
      <c r="AT3662" s="219"/>
      <c r="AU3662" s="218"/>
      <c r="AV3662" s="81">
        <f t="shared" si="3002"/>
        <v>0</v>
      </c>
      <c r="AW3662" s="80">
        <f t="shared" si="3003"/>
        <v>0</v>
      </c>
      <c r="AX3662" s="210"/>
      <c r="AY3662" s="79">
        <f t="shared" si="3004"/>
        <v>0</v>
      </c>
      <c r="AZ3662" s="80">
        <f t="shared" si="3005"/>
        <v>0</v>
      </c>
      <c r="BA3662" s="81">
        <f t="shared" si="3006"/>
        <v>0</v>
      </c>
      <c r="BB3662" s="80">
        <f t="shared" si="3007"/>
        <v>0</v>
      </c>
      <c r="BC3662" s="80">
        <f t="shared" si="3008"/>
        <v>0</v>
      </c>
      <c r="BD3662" s="86">
        <f t="shared" si="3009"/>
        <v>0</v>
      </c>
    </row>
    <row r="3663" spans="2:56" x14ac:dyDescent="0.3">
      <c r="B3663" s="222" t="s">
        <v>213</v>
      </c>
      <c r="C3663" s="89">
        <f>SUM(C3664)</f>
        <v>0</v>
      </c>
      <c r="D3663" s="90">
        <f>SUM(D3664)</f>
        <v>0</v>
      </c>
      <c r="E3663" s="91">
        <f t="shared" si="2996"/>
        <v>0</v>
      </c>
      <c r="F3663" s="89">
        <f>SUM(F3664)</f>
        <v>0</v>
      </c>
      <c r="G3663" s="90">
        <f>SUM(G3664)</f>
        <v>0</v>
      </c>
      <c r="H3663" s="91">
        <f t="shared" si="2997"/>
        <v>0</v>
      </c>
      <c r="I3663" s="89">
        <f>SUM(I3664)</f>
        <v>0</v>
      </c>
      <c r="J3663" s="90">
        <f>SUM(J3664)</f>
        <v>0</v>
      </c>
      <c r="K3663" s="91">
        <f t="shared" si="2998"/>
        <v>0</v>
      </c>
      <c r="L3663" s="89">
        <f>SUM(L3664)</f>
        <v>0</v>
      </c>
      <c r="M3663" s="92">
        <f>SUM(M3664)</f>
        <v>0</v>
      </c>
      <c r="N3663" s="93">
        <f>SUM(N3664)</f>
        <v>0</v>
      </c>
      <c r="O3663" s="89">
        <f>SUM(O3664)</f>
        <v>0</v>
      </c>
      <c r="P3663" s="93">
        <f>SUM(P3664)</f>
        <v>0</v>
      </c>
      <c r="Q3663" s="171">
        <f t="shared" si="2999"/>
        <v>0</v>
      </c>
      <c r="R3663" s="94">
        <f>SUM(R3664)</f>
        <v>0</v>
      </c>
      <c r="S3663" s="94">
        <f>SUM(S3664)</f>
        <v>0</v>
      </c>
      <c r="T3663" s="172">
        <f t="shared" si="3010"/>
        <v>0</v>
      </c>
      <c r="U3663" s="231"/>
      <c r="V3663" s="89">
        <f>SUM(V3664)</f>
        <v>0</v>
      </c>
      <c r="W3663" s="93">
        <f>SUM(W3664)</f>
        <v>0</v>
      </c>
      <c r="X3663" s="171">
        <f t="shared" si="3000"/>
        <v>0</v>
      </c>
      <c r="Y3663" s="94">
        <f>SUM(Y3664)</f>
        <v>0</v>
      </c>
      <c r="Z3663" s="94">
        <f>SUM(Z3664)</f>
        <v>0</v>
      </c>
      <c r="AA3663" s="172">
        <f t="shared" si="3011"/>
        <v>0</v>
      </c>
      <c r="AB3663" s="231"/>
      <c r="AC3663" s="89">
        <f>SUM(AC3664)</f>
        <v>0</v>
      </c>
      <c r="AD3663" s="93">
        <f>SUM(AD3664)</f>
        <v>0</v>
      </c>
      <c r="AE3663" s="171">
        <f t="shared" si="3001"/>
        <v>0</v>
      </c>
      <c r="AF3663" s="94">
        <f>SUM(AF3664)</f>
        <v>0</v>
      </c>
      <c r="AG3663" s="94">
        <f>SUM(AG3664)</f>
        <v>0</v>
      </c>
      <c r="AH3663" s="172">
        <f t="shared" si="3012"/>
        <v>0</v>
      </c>
      <c r="AJ3663" s="90">
        <f t="shared" ref="AJ3663:AU3663" si="3031">SUM(AJ3664)</f>
        <v>0</v>
      </c>
      <c r="AK3663" s="92">
        <f t="shared" si="3031"/>
        <v>0</v>
      </c>
      <c r="AL3663" s="93">
        <f t="shared" si="3031"/>
        <v>0</v>
      </c>
      <c r="AM3663" s="92">
        <f t="shared" si="3031"/>
        <v>0</v>
      </c>
      <c r="AN3663" s="93">
        <f t="shared" si="3031"/>
        <v>0</v>
      </c>
      <c r="AO3663" s="92">
        <f t="shared" si="3031"/>
        <v>0</v>
      </c>
      <c r="AP3663" s="93">
        <f t="shared" si="3031"/>
        <v>0</v>
      </c>
      <c r="AQ3663" s="92">
        <f t="shared" si="3031"/>
        <v>0</v>
      </c>
      <c r="AR3663" s="93">
        <f t="shared" si="3031"/>
        <v>0</v>
      </c>
      <c r="AS3663" s="92">
        <f t="shared" si="3031"/>
        <v>0</v>
      </c>
      <c r="AT3663" s="93">
        <f t="shared" si="3031"/>
        <v>0</v>
      </c>
      <c r="AU3663" s="92">
        <f t="shared" si="3031"/>
        <v>0</v>
      </c>
      <c r="AV3663" s="93">
        <f t="shared" si="3002"/>
        <v>0</v>
      </c>
      <c r="AW3663" s="92">
        <f t="shared" si="3003"/>
        <v>0</v>
      </c>
      <c r="AX3663" s="210"/>
      <c r="AY3663" s="90">
        <f t="shared" si="3004"/>
        <v>0</v>
      </c>
      <c r="AZ3663" s="92">
        <f t="shared" si="3005"/>
        <v>0</v>
      </c>
      <c r="BA3663" s="93">
        <f t="shared" si="3006"/>
        <v>0</v>
      </c>
      <c r="BB3663" s="92">
        <f t="shared" si="3007"/>
        <v>0</v>
      </c>
      <c r="BC3663" s="92">
        <f t="shared" si="3008"/>
        <v>0</v>
      </c>
      <c r="BD3663" s="96">
        <f t="shared" si="3009"/>
        <v>0</v>
      </c>
    </row>
    <row r="3664" spans="2:56" x14ac:dyDescent="0.3">
      <c r="B3664" s="237" t="s">
        <v>105</v>
      </c>
      <c r="C3664" s="224"/>
      <c r="D3664" s="225"/>
      <c r="E3664" s="154">
        <f t="shared" si="2996"/>
        <v>0</v>
      </c>
      <c r="F3664" s="224"/>
      <c r="G3664" s="225"/>
      <c r="H3664" s="154">
        <f t="shared" si="2997"/>
        <v>0</v>
      </c>
      <c r="I3664" s="224"/>
      <c r="J3664" s="225"/>
      <c r="K3664" s="154">
        <f t="shared" si="2998"/>
        <v>0</v>
      </c>
      <c r="L3664" s="224"/>
      <c r="M3664" s="226"/>
      <c r="N3664" s="227"/>
      <c r="O3664" s="224"/>
      <c r="P3664" s="227"/>
      <c r="Q3664" s="148">
        <f t="shared" si="2999"/>
        <v>0</v>
      </c>
      <c r="R3664" s="227"/>
      <c r="S3664" s="227"/>
      <c r="T3664" s="149">
        <f t="shared" si="3010"/>
        <v>0</v>
      </c>
      <c r="U3664" s="216"/>
      <c r="V3664" s="224"/>
      <c r="W3664" s="227"/>
      <c r="X3664" s="148">
        <f t="shared" si="3000"/>
        <v>0</v>
      </c>
      <c r="Y3664" s="227"/>
      <c r="Z3664" s="227"/>
      <c r="AA3664" s="149">
        <f t="shared" si="3011"/>
        <v>0</v>
      </c>
      <c r="AB3664" s="216"/>
      <c r="AC3664" s="224"/>
      <c r="AD3664" s="227"/>
      <c r="AE3664" s="148">
        <f t="shared" si="3001"/>
        <v>0</v>
      </c>
      <c r="AF3664" s="227"/>
      <c r="AG3664" s="227"/>
      <c r="AH3664" s="149">
        <f t="shared" si="3012"/>
        <v>0</v>
      </c>
      <c r="AJ3664" s="217"/>
      <c r="AK3664" s="218"/>
      <c r="AL3664" s="219"/>
      <c r="AM3664" s="218"/>
      <c r="AN3664" s="219"/>
      <c r="AO3664" s="218"/>
      <c r="AP3664" s="219"/>
      <c r="AQ3664" s="218"/>
      <c r="AR3664" s="219"/>
      <c r="AS3664" s="218"/>
      <c r="AT3664" s="219"/>
      <c r="AU3664" s="218"/>
      <c r="AV3664" s="81">
        <f t="shared" si="3002"/>
        <v>0</v>
      </c>
      <c r="AW3664" s="80">
        <f t="shared" si="3003"/>
        <v>0</v>
      </c>
      <c r="AX3664" s="210"/>
      <c r="AY3664" s="79">
        <f t="shared" si="3004"/>
        <v>0</v>
      </c>
      <c r="AZ3664" s="80">
        <f t="shared" si="3005"/>
        <v>0</v>
      </c>
      <c r="BA3664" s="81">
        <f t="shared" si="3006"/>
        <v>0</v>
      </c>
      <c r="BB3664" s="80">
        <f t="shared" si="3007"/>
        <v>0</v>
      </c>
      <c r="BC3664" s="80">
        <f t="shared" si="3008"/>
        <v>0</v>
      </c>
      <c r="BD3664" s="86">
        <f t="shared" si="3009"/>
        <v>0</v>
      </c>
    </row>
    <row r="3665" spans="2:56" x14ac:dyDescent="0.3">
      <c r="B3665" s="221" t="s">
        <v>214</v>
      </c>
      <c r="C3665" s="89">
        <f>SUM(C3666,C3670)</f>
        <v>0</v>
      </c>
      <c r="D3665" s="90">
        <f>SUM(D3666,D3670)</f>
        <v>0</v>
      </c>
      <c r="E3665" s="91">
        <f t="shared" si="2996"/>
        <v>0</v>
      </c>
      <c r="F3665" s="89">
        <f>SUM(F3666,F3670)</f>
        <v>0</v>
      </c>
      <c r="G3665" s="90">
        <f>SUM(G3666,G3670)</f>
        <v>0</v>
      </c>
      <c r="H3665" s="91">
        <f t="shared" si="2997"/>
        <v>0</v>
      </c>
      <c r="I3665" s="89">
        <f>SUM(I3666,I3670)</f>
        <v>0</v>
      </c>
      <c r="J3665" s="90">
        <f>SUM(J3666,J3670)</f>
        <v>0</v>
      </c>
      <c r="K3665" s="91">
        <f t="shared" si="2998"/>
        <v>0</v>
      </c>
      <c r="L3665" s="89">
        <f>SUM(L3666,L3670)</f>
        <v>0</v>
      </c>
      <c r="M3665" s="92">
        <f>SUM(M3666,M3670)</f>
        <v>0</v>
      </c>
      <c r="N3665" s="93">
        <f>SUM(N3666,N3670)</f>
        <v>0</v>
      </c>
      <c r="O3665" s="89">
        <f>SUM(O3666,O3670)</f>
        <v>0</v>
      </c>
      <c r="P3665" s="93">
        <f>SUM(P3666,P3670)</f>
        <v>0</v>
      </c>
      <c r="Q3665" s="171">
        <f t="shared" si="2999"/>
        <v>0</v>
      </c>
      <c r="R3665" s="94">
        <f>SUM(R3666,R3670)</f>
        <v>0</v>
      </c>
      <c r="S3665" s="94">
        <f>SUM(S3666,S3670)</f>
        <v>0</v>
      </c>
      <c r="T3665" s="172">
        <f t="shared" si="3010"/>
        <v>0</v>
      </c>
      <c r="U3665" s="231"/>
      <c r="V3665" s="89">
        <f>SUM(V3666,V3670)</f>
        <v>0</v>
      </c>
      <c r="W3665" s="93">
        <f>SUM(W3666,W3670)</f>
        <v>0</v>
      </c>
      <c r="X3665" s="171">
        <f t="shared" si="3000"/>
        <v>0</v>
      </c>
      <c r="Y3665" s="94">
        <f>SUM(Y3666,Y3670)</f>
        <v>0</v>
      </c>
      <c r="Z3665" s="94">
        <f>SUM(Z3666,Z3670)</f>
        <v>0</v>
      </c>
      <c r="AA3665" s="172">
        <f t="shared" si="3011"/>
        <v>0</v>
      </c>
      <c r="AB3665" s="231"/>
      <c r="AC3665" s="89">
        <f>SUM(AC3666,AC3670)</f>
        <v>0</v>
      </c>
      <c r="AD3665" s="93">
        <f>SUM(AD3666,AD3670)</f>
        <v>0</v>
      </c>
      <c r="AE3665" s="171">
        <f t="shared" si="3001"/>
        <v>0</v>
      </c>
      <c r="AF3665" s="94">
        <f>SUM(AF3666,AF3670)</f>
        <v>0</v>
      </c>
      <c r="AG3665" s="94">
        <f>SUM(AG3666,AG3670)</f>
        <v>0</v>
      </c>
      <c r="AH3665" s="172">
        <f t="shared" si="3012"/>
        <v>0</v>
      </c>
      <c r="AJ3665" s="90">
        <f t="shared" ref="AJ3665:AU3665" si="3032">SUM(AJ3666,AJ3670)</f>
        <v>0</v>
      </c>
      <c r="AK3665" s="92">
        <f t="shared" si="3032"/>
        <v>0</v>
      </c>
      <c r="AL3665" s="93">
        <f t="shared" si="3032"/>
        <v>0</v>
      </c>
      <c r="AM3665" s="92">
        <f t="shared" si="3032"/>
        <v>0</v>
      </c>
      <c r="AN3665" s="93">
        <f t="shared" si="3032"/>
        <v>0</v>
      </c>
      <c r="AO3665" s="92">
        <f t="shared" si="3032"/>
        <v>0</v>
      </c>
      <c r="AP3665" s="93">
        <f t="shared" si="3032"/>
        <v>0</v>
      </c>
      <c r="AQ3665" s="92">
        <f t="shared" si="3032"/>
        <v>0</v>
      </c>
      <c r="AR3665" s="93">
        <f t="shared" si="3032"/>
        <v>0</v>
      </c>
      <c r="AS3665" s="92">
        <f t="shared" si="3032"/>
        <v>0</v>
      </c>
      <c r="AT3665" s="93">
        <f t="shared" si="3032"/>
        <v>0</v>
      </c>
      <c r="AU3665" s="92">
        <f t="shared" si="3032"/>
        <v>0</v>
      </c>
      <c r="AV3665" s="93">
        <f t="shared" si="3002"/>
        <v>0</v>
      </c>
      <c r="AW3665" s="92">
        <f t="shared" si="3003"/>
        <v>0</v>
      </c>
      <c r="AX3665" s="210"/>
      <c r="AY3665" s="90">
        <f t="shared" si="3004"/>
        <v>0</v>
      </c>
      <c r="AZ3665" s="92">
        <f t="shared" si="3005"/>
        <v>0</v>
      </c>
      <c r="BA3665" s="93">
        <f t="shared" si="3006"/>
        <v>0</v>
      </c>
      <c r="BB3665" s="92">
        <f t="shared" si="3007"/>
        <v>0</v>
      </c>
      <c r="BC3665" s="92">
        <f t="shared" si="3008"/>
        <v>0</v>
      </c>
      <c r="BD3665" s="96">
        <f t="shared" si="3009"/>
        <v>0</v>
      </c>
    </row>
    <row r="3666" spans="2:56" x14ac:dyDescent="0.3">
      <c r="B3666" s="222" t="s">
        <v>215</v>
      </c>
      <c r="C3666" s="89">
        <f>SUM(C3667:C3669)</f>
        <v>0</v>
      </c>
      <c r="D3666" s="90">
        <f>SUM(D3667:D3669)</f>
        <v>0</v>
      </c>
      <c r="E3666" s="91">
        <f t="shared" si="2996"/>
        <v>0</v>
      </c>
      <c r="F3666" s="89">
        <f>SUM(F3667:F3669)</f>
        <v>0</v>
      </c>
      <c r="G3666" s="90">
        <f>SUM(G3667:G3669)</f>
        <v>0</v>
      </c>
      <c r="H3666" s="91">
        <f t="shared" si="2997"/>
        <v>0</v>
      </c>
      <c r="I3666" s="89">
        <f>SUM(I3667:I3669)</f>
        <v>0</v>
      </c>
      <c r="J3666" s="90">
        <f>SUM(J3667:J3669)</f>
        <v>0</v>
      </c>
      <c r="K3666" s="91">
        <f t="shared" si="2998"/>
        <v>0</v>
      </c>
      <c r="L3666" s="89">
        <f>SUM(L3667:L3669)</f>
        <v>0</v>
      </c>
      <c r="M3666" s="92">
        <f>SUM(M3667:M3669)</f>
        <v>0</v>
      </c>
      <c r="N3666" s="93">
        <f>SUM(N3667:N3669)</f>
        <v>0</v>
      </c>
      <c r="O3666" s="89">
        <f>SUM(O3667:O3669)</f>
        <v>0</v>
      </c>
      <c r="P3666" s="93">
        <f>SUM(P3667:P3669)</f>
        <v>0</v>
      </c>
      <c r="Q3666" s="171">
        <f t="shared" si="2999"/>
        <v>0</v>
      </c>
      <c r="R3666" s="94">
        <f>SUM(R3667:R3669)</f>
        <v>0</v>
      </c>
      <c r="S3666" s="94">
        <f>SUM(S3667:S3669)</f>
        <v>0</v>
      </c>
      <c r="T3666" s="172">
        <f t="shared" si="3010"/>
        <v>0</v>
      </c>
      <c r="U3666" s="231"/>
      <c r="V3666" s="89">
        <f>SUM(V3667:V3669)</f>
        <v>0</v>
      </c>
      <c r="W3666" s="93">
        <f>SUM(W3667:W3669)</f>
        <v>0</v>
      </c>
      <c r="X3666" s="171">
        <f t="shared" si="3000"/>
        <v>0</v>
      </c>
      <c r="Y3666" s="94">
        <f>SUM(Y3667:Y3669)</f>
        <v>0</v>
      </c>
      <c r="Z3666" s="94">
        <f>SUM(Z3667:Z3669)</f>
        <v>0</v>
      </c>
      <c r="AA3666" s="172">
        <f t="shared" si="3011"/>
        <v>0</v>
      </c>
      <c r="AB3666" s="231"/>
      <c r="AC3666" s="89">
        <f>SUM(AC3667:AC3669)</f>
        <v>0</v>
      </c>
      <c r="AD3666" s="93">
        <f>SUM(AD3667:AD3669)</f>
        <v>0</v>
      </c>
      <c r="AE3666" s="171">
        <f t="shared" si="3001"/>
        <v>0</v>
      </c>
      <c r="AF3666" s="94">
        <f>SUM(AF3667:AF3669)</f>
        <v>0</v>
      </c>
      <c r="AG3666" s="94">
        <f>SUM(AG3667:AG3669)</f>
        <v>0</v>
      </c>
      <c r="AH3666" s="172">
        <f t="shared" si="3012"/>
        <v>0</v>
      </c>
      <c r="AJ3666" s="90">
        <f t="shared" ref="AJ3666:AU3666" si="3033">SUM(AJ3667:AJ3669)</f>
        <v>0</v>
      </c>
      <c r="AK3666" s="92">
        <f t="shared" si="3033"/>
        <v>0</v>
      </c>
      <c r="AL3666" s="93">
        <f t="shared" si="3033"/>
        <v>0</v>
      </c>
      <c r="AM3666" s="92">
        <f t="shared" si="3033"/>
        <v>0</v>
      </c>
      <c r="AN3666" s="93">
        <f t="shared" si="3033"/>
        <v>0</v>
      </c>
      <c r="AO3666" s="92">
        <f t="shared" si="3033"/>
        <v>0</v>
      </c>
      <c r="AP3666" s="93">
        <f t="shared" si="3033"/>
        <v>0</v>
      </c>
      <c r="AQ3666" s="92">
        <f t="shared" si="3033"/>
        <v>0</v>
      </c>
      <c r="AR3666" s="93">
        <f t="shared" si="3033"/>
        <v>0</v>
      </c>
      <c r="AS3666" s="92">
        <f t="shared" si="3033"/>
        <v>0</v>
      </c>
      <c r="AT3666" s="93">
        <f t="shared" si="3033"/>
        <v>0</v>
      </c>
      <c r="AU3666" s="92">
        <f t="shared" si="3033"/>
        <v>0</v>
      </c>
      <c r="AV3666" s="93">
        <f t="shared" si="3002"/>
        <v>0</v>
      </c>
      <c r="AW3666" s="92">
        <f t="shared" si="3003"/>
        <v>0</v>
      </c>
      <c r="AX3666" s="210"/>
      <c r="AY3666" s="90">
        <f t="shared" si="3004"/>
        <v>0</v>
      </c>
      <c r="AZ3666" s="92">
        <f t="shared" si="3005"/>
        <v>0</v>
      </c>
      <c r="BA3666" s="93">
        <f t="shared" si="3006"/>
        <v>0</v>
      </c>
      <c r="BB3666" s="92">
        <f t="shared" si="3007"/>
        <v>0</v>
      </c>
      <c r="BC3666" s="92">
        <f t="shared" si="3008"/>
        <v>0</v>
      </c>
      <c r="BD3666" s="96">
        <f t="shared" si="3009"/>
        <v>0</v>
      </c>
    </row>
    <row r="3667" spans="2:56" x14ac:dyDescent="0.3">
      <c r="B3667" s="237" t="s">
        <v>216</v>
      </c>
      <c r="C3667" s="224"/>
      <c r="D3667" s="225"/>
      <c r="E3667" s="154">
        <f t="shared" si="2996"/>
        <v>0</v>
      </c>
      <c r="F3667" s="224"/>
      <c r="G3667" s="225"/>
      <c r="H3667" s="154">
        <f t="shared" si="2997"/>
        <v>0</v>
      </c>
      <c r="I3667" s="224"/>
      <c r="J3667" s="225"/>
      <c r="K3667" s="154">
        <f t="shared" si="2998"/>
        <v>0</v>
      </c>
      <c r="L3667" s="224"/>
      <c r="M3667" s="226"/>
      <c r="N3667" s="227"/>
      <c r="O3667" s="224"/>
      <c r="P3667" s="227"/>
      <c r="Q3667" s="148">
        <f t="shared" si="2999"/>
        <v>0</v>
      </c>
      <c r="R3667" s="227"/>
      <c r="S3667" s="227"/>
      <c r="T3667" s="149">
        <f t="shared" si="3010"/>
        <v>0</v>
      </c>
      <c r="U3667" s="216"/>
      <c r="V3667" s="224"/>
      <c r="W3667" s="227"/>
      <c r="X3667" s="148">
        <f t="shared" si="3000"/>
        <v>0</v>
      </c>
      <c r="Y3667" s="227"/>
      <c r="Z3667" s="227"/>
      <c r="AA3667" s="149">
        <f t="shared" si="3011"/>
        <v>0</v>
      </c>
      <c r="AB3667" s="216"/>
      <c r="AC3667" s="224"/>
      <c r="AD3667" s="227"/>
      <c r="AE3667" s="148">
        <f t="shared" si="3001"/>
        <v>0</v>
      </c>
      <c r="AF3667" s="227"/>
      <c r="AG3667" s="227"/>
      <c r="AH3667" s="149">
        <f t="shared" si="3012"/>
        <v>0</v>
      </c>
      <c r="AJ3667" s="217"/>
      <c r="AK3667" s="218"/>
      <c r="AL3667" s="219"/>
      <c r="AM3667" s="218"/>
      <c r="AN3667" s="219"/>
      <c r="AO3667" s="218"/>
      <c r="AP3667" s="219"/>
      <c r="AQ3667" s="218"/>
      <c r="AR3667" s="219"/>
      <c r="AS3667" s="218"/>
      <c r="AT3667" s="219"/>
      <c r="AU3667" s="218"/>
      <c r="AV3667" s="81">
        <f t="shared" si="3002"/>
        <v>0</v>
      </c>
      <c r="AW3667" s="80">
        <f t="shared" si="3003"/>
        <v>0</v>
      </c>
      <c r="AX3667" s="210"/>
      <c r="AY3667" s="79">
        <f t="shared" si="3004"/>
        <v>0</v>
      </c>
      <c r="AZ3667" s="80">
        <f t="shared" si="3005"/>
        <v>0</v>
      </c>
      <c r="BA3667" s="81">
        <f t="shared" si="3006"/>
        <v>0</v>
      </c>
      <c r="BB3667" s="80">
        <f t="shared" si="3007"/>
        <v>0</v>
      </c>
      <c r="BC3667" s="80">
        <f t="shared" si="3008"/>
        <v>0</v>
      </c>
      <c r="BD3667" s="86">
        <f t="shared" si="3009"/>
        <v>0</v>
      </c>
    </row>
    <row r="3668" spans="2:56" x14ac:dyDescent="0.3">
      <c r="B3668" s="237" t="s">
        <v>217</v>
      </c>
      <c r="C3668" s="224"/>
      <c r="D3668" s="225"/>
      <c r="E3668" s="154">
        <f t="shared" si="2996"/>
        <v>0</v>
      </c>
      <c r="F3668" s="224"/>
      <c r="G3668" s="225"/>
      <c r="H3668" s="154">
        <f t="shared" si="2997"/>
        <v>0</v>
      </c>
      <c r="I3668" s="224"/>
      <c r="J3668" s="225"/>
      <c r="K3668" s="154">
        <f t="shared" si="2998"/>
        <v>0</v>
      </c>
      <c r="L3668" s="224"/>
      <c r="M3668" s="226"/>
      <c r="N3668" s="227"/>
      <c r="O3668" s="224"/>
      <c r="P3668" s="227"/>
      <c r="Q3668" s="148">
        <f t="shared" si="2999"/>
        <v>0</v>
      </c>
      <c r="R3668" s="227"/>
      <c r="S3668" s="227"/>
      <c r="T3668" s="149">
        <f t="shared" si="3010"/>
        <v>0</v>
      </c>
      <c r="U3668" s="216"/>
      <c r="V3668" s="224"/>
      <c r="W3668" s="227"/>
      <c r="X3668" s="148">
        <f t="shared" si="3000"/>
        <v>0</v>
      </c>
      <c r="Y3668" s="227"/>
      <c r="Z3668" s="227"/>
      <c r="AA3668" s="149">
        <f t="shared" si="3011"/>
        <v>0</v>
      </c>
      <c r="AB3668" s="216"/>
      <c r="AC3668" s="224"/>
      <c r="AD3668" s="227"/>
      <c r="AE3668" s="148">
        <f t="shared" si="3001"/>
        <v>0</v>
      </c>
      <c r="AF3668" s="227"/>
      <c r="AG3668" s="227"/>
      <c r="AH3668" s="149">
        <f t="shared" si="3012"/>
        <v>0</v>
      </c>
      <c r="AJ3668" s="217"/>
      <c r="AK3668" s="218"/>
      <c r="AL3668" s="219"/>
      <c r="AM3668" s="218"/>
      <c r="AN3668" s="219"/>
      <c r="AO3668" s="218"/>
      <c r="AP3668" s="219"/>
      <c r="AQ3668" s="218"/>
      <c r="AR3668" s="219"/>
      <c r="AS3668" s="218"/>
      <c r="AT3668" s="219"/>
      <c r="AU3668" s="218"/>
      <c r="AV3668" s="81">
        <f t="shared" si="3002"/>
        <v>0</v>
      </c>
      <c r="AW3668" s="80">
        <f t="shared" si="3003"/>
        <v>0</v>
      </c>
      <c r="AX3668" s="210"/>
      <c r="AY3668" s="79">
        <f t="shared" si="3004"/>
        <v>0</v>
      </c>
      <c r="AZ3668" s="80">
        <f t="shared" si="3005"/>
        <v>0</v>
      </c>
      <c r="BA3668" s="81">
        <f t="shared" si="3006"/>
        <v>0</v>
      </c>
      <c r="BB3668" s="80">
        <f t="shared" si="3007"/>
        <v>0</v>
      </c>
      <c r="BC3668" s="80">
        <f t="shared" si="3008"/>
        <v>0</v>
      </c>
      <c r="BD3668" s="86">
        <f t="shared" si="3009"/>
        <v>0</v>
      </c>
    </row>
    <row r="3669" spans="2:56" x14ac:dyDescent="0.3">
      <c r="B3669" s="237" t="s">
        <v>218</v>
      </c>
      <c r="C3669" s="224"/>
      <c r="D3669" s="225"/>
      <c r="E3669" s="154">
        <f t="shared" si="2996"/>
        <v>0</v>
      </c>
      <c r="F3669" s="224"/>
      <c r="G3669" s="225"/>
      <c r="H3669" s="154">
        <f t="shared" si="2997"/>
        <v>0</v>
      </c>
      <c r="I3669" s="224"/>
      <c r="J3669" s="225"/>
      <c r="K3669" s="154">
        <f t="shared" si="2998"/>
        <v>0</v>
      </c>
      <c r="L3669" s="224"/>
      <c r="M3669" s="226"/>
      <c r="N3669" s="227"/>
      <c r="O3669" s="224"/>
      <c r="P3669" s="227"/>
      <c r="Q3669" s="148">
        <f t="shared" si="2999"/>
        <v>0</v>
      </c>
      <c r="R3669" s="227"/>
      <c r="S3669" s="227"/>
      <c r="T3669" s="149">
        <f t="shared" si="3010"/>
        <v>0</v>
      </c>
      <c r="U3669" s="216"/>
      <c r="V3669" s="224"/>
      <c r="W3669" s="227"/>
      <c r="X3669" s="148">
        <f t="shared" si="3000"/>
        <v>0</v>
      </c>
      <c r="Y3669" s="227"/>
      <c r="Z3669" s="227"/>
      <c r="AA3669" s="149">
        <f t="shared" si="3011"/>
        <v>0</v>
      </c>
      <c r="AB3669" s="216"/>
      <c r="AC3669" s="224"/>
      <c r="AD3669" s="227"/>
      <c r="AE3669" s="148">
        <f t="shared" si="3001"/>
        <v>0</v>
      </c>
      <c r="AF3669" s="227"/>
      <c r="AG3669" s="227"/>
      <c r="AH3669" s="149">
        <f t="shared" si="3012"/>
        <v>0</v>
      </c>
      <c r="AJ3669" s="217"/>
      <c r="AK3669" s="218"/>
      <c r="AL3669" s="219"/>
      <c r="AM3669" s="218"/>
      <c r="AN3669" s="219"/>
      <c r="AO3669" s="218"/>
      <c r="AP3669" s="219"/>
      <c r="AQ3669" s="218"/>
      <c r="AR3669" s="219"/>
      <c r="AS3669" s="218"/>
      <c r="AT3669" s="219"/>
      <c r="AU3669" s="218"/>
      <c r="AV3669" s="81">
        <f t="shared" si="3002"/>
        <v>0</v>
      </c>
      <c r="AW3669" s="80">
        <f t="shared" si="3003"/>
        <v>0</v>
      </c>
      <c r="AX3669" s="210"/>
      <c r="AY3669" s="79">
        <f t="shared" si="3004"/>
        <v>0</v>
      </c>
      <c r="AZ3669" s="80">
        <f t="shared" si="3005"/>
        <v>0</v>
      </c>
      <c r="BA3669" s="81">
        <f t="shared" si="3006"/>
        <v>0</v>
      </c>
      <c r="BB3669" s="80">
        <f t="shared" si="3007"/>
        <v>0</v>
      </c>
      <c r="BC3669" s="80">
        <f t="shared" si="3008"/>
        <v>0</v>
      </c>
      <c r="BD3669" s="86">
        <f t="shared" si="3009"/>
        <v>0</v>
      </c>
    </row>
    <row r="3670" spans="2:56" x14ac:dyDescent="0.3">
      <c r="B3670" s="222" t="s">
        <v>219</v>
      </c>
      <c r="C3670" s="89">
        <f>SUM(C3671:C3677)</f>
        <v>0</v>
      </c>
      <c r="D3670" s="90">
        <f>SUM(D3671:D3677)</f>
        <v>0</v>
      </c>
      <c r="E3670" s="91">
        <f t="shared" si="2996"/>
        <v>0</v>
      </c>
      <c r="F3670" s="89">
        <f>SUM(F3671:F3677)</f>
        <v>0</v>
      </c>
      <c r="G3670" s="90">
        <f>SUM(G3671:G3677)</f>
        <v>0</v>
      </c>
      <c r="H3670" s="91">
        <f t="shared" si="2997"/>
        <v>0</v>
      </c>
      <c r="I3670" s="89">
        <f>SUM(I3671:I3677)</f>
        <v>0</v>
      </c>
      <c r="J3670" s="90">
        <f>SUM(J3671:J3677)</f>
        <v>0</v>
      </c>
      <c r="K3670" s="91">
        <f t="shared" si="2998"/>
        <v>0</v>
      </c>
      <c r="L3670" s="89">
        <f>SUM(L3671:L3677)</f>
        <v>0</v>
      </c>
      <c r="M3670" s="92">
        <f>SUM(M3671:M3677)</f>
        <v>0</v>
      </c>
      <c r="N3670" s="93">
        <f>SUM(N3671:N3677)</f>
        <v>0</v>
      </c>
      <c r="O3670" s="89">
        <f>SUM(O3671:O3677)</f>
        <v>0</v>
      </c>
      <c r="P3670" s="93">
        <f>SUM(P3671:P3677)</f>
        <v>0</v>
      </c>
      <c r="Q3670" s="171">
        <f t="shared" si="2999"/>
        <v>0</v>
      </c>
      <c r="R3670" s="94">
        <f>SUM(R3671:R3677)</f>
        <v>0</v>
      </c>
      <c r="S3670" s="94">
        <f>SUM(S3671:S3677)</f>
        <v>0</v>
      </c>
      <c r="T3670" s="172">
        <f t="shared" si="3010"/>
        <v>0</v>
      </c>
      <c r="U3670" s="231"/>
      <c r="V3670" s="89">
        <f>SUM(V3671:V3677)</f>
        <v>0</v>
      </c>
      <c r="W3670" s="93">
        <f>SUM(W3671:W3677)</f>
        <v>0</v>
      </c>
      <c r="X3670" s="171">
        <f t="shared" si="3000"/>
        <v>0</v>
      </c>
      <c r="Y3670" s="94">
        <f>SUM(Y3671:Y3677)</f>
        <v>0</v>
      </c>
      <c r="Z3670" s="94">
        <f>SUM(Z3671:Z3677)</f>
        <v>0</v>
      </c>
      <c r="AA3670" s="172">
        <f t="shared" si="3011"/>
        <v>0</v>
      </c>
      <c r="AB3670" s="231"/>
      <c r="AC3670" s="89">
        <f>SUM(AC3671:AC3677)</f>
        <v>0</v>
      </c>
      <c r="AD3670" s="93">
        <f>SUM(AD3671:AD3677)</f>
        <v>0</v>
      </c>
      <c r="AE3670" s="171">
        <f t="shared" si="3001"/>
        <v>0</v>
      </c>
      <c r="AF3670" s="94">
        <f>SUM(AF3671:AF3677)</f>
        <v>0</v>
      </c>
      <c r="AG3670" s="94">
        <f>SUM(AG3671:AG3677)</f>
        <v>0</v>
      </c>
      <c r="AH3670" s="172">
        <f t="shared" si="3012"/>
        <v>0</v>
      </c>
      <c r="AJ3670" s="90">
        <f t="shared" ref="AJ3670:AU3670" si="3034">SUM(AJ3671:AJ3677)</f>
        <v>0</v>
      </c>
      <c r="AK3670" s="92">
        <f t="shared" si="3034"/>
        <v>0</v>
      </c>
      <c r="AL3670" s="93">
        <f t="shared" si="3034"/>
        <v>0</v>
      </c>
      <c r="AM3670" s="92">
        <f t="shared" si="3034"/>
        <v>0</v>
      </c>
      <c r="AN3670" s="93">
        <f t="shared" si="3034"/>
        <v>0</v>
      </c>
      <c r="AO3670" s="92">
        <f t="shared" si="3034"/>
        <v>0</v>
      </c>
      <c r="AP3670" s="93">
        <f t="shared" si="3034"/>
        <v>0</v>
      </c>
      <c r="AQ3670" s="92">
        <f t="shared" si="3034"/>
        <v>0</v>
      </c>
      <c r="AR3670" s="93">
        <f t="shared" si="3034"/>
        <v>0</v>
      </c>
      <c r="AS3670" s="92">
        <f t="shared" si="3034"/>
        <v>0</v>
      </c>
      <c r="AT3670" s="93">
        <f t="shared" si="3034"/>
        <v>0</v>
      </c>
      <c r="AU3670" s="92">
        <f t="shared" si="3034"/>
        <v>0</v>
      </c>
      <c r="AV3670" s="93">
        <f t="shared" si="3002"/>
        <v>0</v>
      </c>
      <c r="AW3670" s="92">
        <f t="shared" si="3003"/>
        <v>0</v>
      </c>
      <c r="AX3670" s="210"/>
      <c r="AY3670" s="90">
        <f t="shared" si="3004"/>
        <v>0</v>
      </c>
      <c r="AZ3670" s="92">
        <f t="shared" si="3005"/>
        <v>0</v>
      </c>
      <c r="BA3670" s="93">
        <f t="shared" si="3006"/>
        <v>0</v>
      </c>
      <c r="BB3670" s="92">
        <f t="shared" si="3007"/>
        <v>0</v>
      </c>
      <c r="BC3670" s="92">
        <f t="shared" si="3008"/>
        <v>0</v>
      </c>
      <c r="BD3670" s="96">
        <f t="shared" si="3009"/>
        <v>0</v>
      </c>
    </row>
    <row r="3671" spans="2:56" x14ac:dyDescent="0.3">
      <c r="B3671" s="237" t="s">
        <v>220</v>
      </c>
      <c r="C3671" s="224"/>
      <c r="D3671" s="225"/>
      <c r="E3671" s="154">
        <f t="shared" si="2996"/>
        <v>0</v>
      </c>
      <c r="F3671" s="224"/>
      <c r="G3671" s="225"/>
      <c r="H3671" s="154">
        <f t="shared" si="2997"/>
        <v>0</v>
      </c>
      <c r="I3671" s="224"/>
      <c r="J3671" s="225"/>
      <c r="K3671" s="154">
        <f t="shared" si="2998"/>
        <v>0</v>
      </c>
      <c r="L3671" s="224"/>
      <c r="M3671" s="226"/>
      <c r="N3671" s="227"/>
      <c r="O3671" s="224"/>
      <c r="P3671" s="227"/>
      <c r="Q3671" s="148">
        <f t="shared" si="2999"/>
        <v>0</v>
      </c>
      <c r="R3671" s="227"/>
      <c r="S3671" s="227"/>
      <c r="T3671" s="149">
        <f t="shared" si="3010"/>
        <v>0</v>
      </c>
      <c r="U3671" s="216"/>
      <c r="V3671" s="224"/>
      <c r="W3671" s="227"/>
      <c r="X3671" s="148">
        <f t="shared" si="3000"/>
        <v>0</v>
      </c>
      <c r="Y3671" s="227"/>
      <c r="Z3671" s="227"/>
      <c r="AA3671" s="149">
        <f t="shared" si="3011"/>
        <v>0</v>
      </c>
      <c r="AB3671" s="216"/>
      <c r="AC3671" s="224"/>
      <c r="AD3671" s="227"/>
      <c r="AE3671" s="148">
        <f t="shared" si="3001"/>
        <v>0</v>
      </c>
      <c r="AF3671" s="227"/>
      <c r="AG3671" s="227"/>
      <c r="AH3671" s="149">
        <f t="shared" si="3012"/>
        <v>0</v>
      </c>
      <c r="AJ3671" s="217"/>
      <c r="AK3671" s="218"/>
      <c r="AL3671" s="219"/>
      <c r="AM3671" s="218"/>
      <c r="AN3671" s="219"/>
      <c r="AO3671" s="218"/>
      <c r="AP3671" s="219"/>
      <c r="AQ3671" s="218"/>
      <c r="AR3671" s="219"/>
      <c r="AS3671" s="218"/>
      <c r="AT3671" s="219"/>
      <c r="AU3671" s="218"/>
      <c r="AV3671" s="81">
        <f t="shared" si="3002"/>
        <v>0</v>
      </c>
      <c r="AW3671" s="80">
        <f t="shared" si="3003"/>
        <v>0</v>
      </c>
      <c r="AX3671" s="210"/>
      <c r="AY3671" s="79">
        <f t="shared" si="3004"/>
        <v>0</v>
      </c>
      <c r="AZ3671" s="80">
        <f t="shared" si="3005"/>
        <v>0</v>
      </c>
      <c r="BA3671" s="81">
        <f t="shared" si="3006"/>
        <v>0</v>
      </c>
      <c r="BB3671" s="80">
        <f t="shared" si="3007"/>
        <v>0</v>
      </c>
      <c r="BC3671" s="80">
        <f t="shared" si="3008"/>
        <v>0</v>
      </c>
      <c r="BD3671" s="86">
        <f t="shared" si="3009"/>
        <v>0</v>
      </c>
    </row>
    <row r="3672" spans="2:56" x14ac:dyDescent="0.3">
      <c r="B3672" s="237" t="s">
        <v>221</v>
      </c>
      <c r="C3672" s="224"/>
      <c r="D3672" s="225"/>
      <c r="E3672" s="154">
        <f t="shared" si="2996"/>
        <v>0</v>
      </c>
      <c r="F3672" s="224"/>
      <c r="G3672" s="225"/>
      <c r="H3672" s="154">
        <f t="shared" si="2997"/>
        <v>0</v>
      </c>
      <c r="I3672" s="224"/>
      <c r="J3672" s="225"/>
      <c r="K3672" s="154">
        <f t="shared" si="2998"/>
        <v>0</v>
      </c>
      <c r="L3672" s="224"/>
      <c r="M3672" s="226"/>
      <c r="N3672" s="227"/>
      <c r="O3672" s="224"/>
      <c r="P3672" s="227"/>
      <c r="Q3672" s="148">
        <f t="shared" si="2999"/>
        <v>0</v>
      </c>
      <c r="R3672" s="227"/>
      <c r="S3672" s="227"/>
      <c r="T3672" s="149">
        <f t="shared" si="3010"/>
        <v>0</v>
      </c>
      <c r="U3672" s="216"/>
      <c r="V3672" s="224"/>
      <c r="W3672" s="227"/>
      <c r="X3672" s="148">
        <f t="shared" si="3000"/>
        <v>0</v>
      </c>
      <c r="Y3672" s="227"/>
      <c r="Z3672" s="227"/>
      <c r="AA3672" s="149">
        <f t="shared" si="3011"/>
        <v>0</v>
      </c>
      <c r="AB3672" s="216"/>
      <c r="AC3672" s="224"/>
      <c r="AD3672" s="227"/>
      <c r="AE3672" s="148">
        <f t="shared" si="3001"/>
        <v>0</v>
      </c>
      <c r="AF3672" s="227"/>
      <c r="AG3672" s="227"/>
      <c r="AH3672" s="149">
        <f t="shared" si="3012"/>
        <v>0</v>
      </c>
      <c r="AJ3672" s="217"/>
      <c r="AK3672" s="218"/>
      <c r="AL3672" s="219"/>
      <c r="AM3672" s="218"/>
      <c r="AN3672" s="219"/>
      <c r="AO3672" s="218"/>
      <c r="AP3672" s="219"/>
      <c r="AQ3672" s="218"/>
      <c r="AR3672" s="219"/>
      <c r="AS3672" s="218"/>
      <c r="AT3672" s="219"/>
      <c r="AU3672" s="218"/>
      <c r="AV3672" s="81">
        <f t="shared" si="3002"/>
        <v>0</v>
      </c>
      <c r="AW3672" s="80">
        <f t="shared" si="3003"/>
        <v>0</v>
      </c>
      <c r="AX3672" s="210"/>
      <c r="AY3672" s="79">
        <f t="shared" si="3004"/>
        <v>0</v>
      </c>
      <c r="AZ3672" s="80">
        <f t="shared" si="3005"/>
        <v>0</v>
      </c>
      <c r="BA3672" s="81">
        <f t="shared" si="3006"/>
        <v>0</v>
      </c>
      <c r="BB3672" s="80">
        <f t="shared" si="3007"/>
        <v>0</v>
      </c>
      <c r="BC3672" s="80">
        <f t="shared" si="3008"/>
        <v>0</v>
      </c>
      <c r="BD3672" s="86">
        <f t="shared" si="3009"/>
        <v>0</v>
      </c>
    </row>
    <row r="3673" spans="2:56" x14ac:dyDescent="0.3">
      <c r="B3673" s="237" t="s">
        <v>222</v>
      </c>
      <c r="C3673" s="224"/>
      <c r="D3673" s="225"/>
      <c r="E3673" s="154">
        <f t="shared" si="2996"/>
        <v>0</v>
      </c>
      <c r="F3673" s="224"/>
      <c r="G3673" s="225"/>
      <c r="H3673" s="154">
        <f t="shared" si="2997"/>
        <v>0</v>
      </c>
      <c r="I3673" s="224"/>
      <c r="J3673" s="225"/>
      <c r="K3673" s="154">
        <f t="shared" si="2998"/>
        <v>0</v>
      </c>
      <c r="L3673" s="224"/>
      <c r="M3673" s="226"/>
      <c r="N3673" s="227"/>
      <c r="O3673" s="224"/>
      <c r="P3673" s="227"/>
      <c r="Q3673" s="148">
        <f t="shared" si="2999"/>
        <v>0</v>
      </c>
      <c r="R3673" s="227"/>
      <c r="S3673" s="227"/>
      <c r="T3673" s="149">
        <f t="shared" si="3010"/>
        <v>0</v>
      </c>
      <c r="U3673" s="216"/>
      <c r="V3673" s="224"/>
      <c r="W3673" s="227"/>
      <c r="X3673" s="148">
        <f t="shared" si="3000"/>
        <v>0</v>
      </c>
      <c r="Y3673" s="227"/>
      <c r="Z3673" s="227"/>
      <c r="AA3673" s="149">
        <f t="shared" si="3011"/>
        <v>0</v>
      </c>
      <c r="AB3673" s="216"/>
      <c r="AC3673" s="224"/>
      <c r="AD3673" s="227"/>
      <c r="AE3673" s="148">
        <f t="shared" si="3001"/>
        <v>0</v>
      </c>
      <c r="AF3673" s="227"/>
      <c r="AG3673" s="227"/>
      <c r="AH3673" s="149">
        <f t="shared" si="3012"/>
        <v>0</v>
      </c>
      <c r="AJ3673" s="217"/>
      <c r="AK3673" s="218"/>
      <c r="AL3673" s="219"/>
      <c r="AM3673" s="218"/>
      <c r="AN3673" s="219"/>
      <c r="AO3673" s="218"/>
      <c r="AP3673" s="219"/>
      <c r="AQ3673" s="218"/>
      <c r="AR3673" s="219"/>
      <c r="AS3673" s="218"/>
      <c r="AT3673" s="219"/>
      <c r="AU3673" s="218"/>
      <c r="AV3673" s="81">
        <f t="shared" si="3002"/>
        <v>0</v>
      </c>
      <c r="AW3673" s="80">
        <f t="shared" si="3003"/>
        <v>0</v>
      </c>
      <c r="AX3673" s="210"/>
      <c r="AY3673" s="79">
        <f t="shared" si="3004"/>
        <v>0</v>
      </c>
      <c r="AZ3673" s="80">
        <f t="shared" si="3005"/>
        <v>0</v>
      </c>
      <c r="BA3673" s="81">
        <f t="shared" si="3006"/>
        <v>0</v>
      </c>
      <c r="BB3673" s="80">
        <f t="shared" si="3007"/>
        <v>0</v>
      </c>
      <c r="BC3673" s="80">
        <f t="shared" si="3008"/>
        <v>0</v>
      </c>
      <c r="BD3673" s="86">
        <f t="shared" si="3009"/>
        <v>0</v>
      </c>
    </row>
    <row r="3674" spans="2:56" x14ac:dyDescent="0.3">
      <c r="B3674" s="237" t="s">
        <v>223</v>
      </c>
      <c r="C3674" s="224"/>
      <c r="D3674" s="225"/>
      <c r="E3674" s="154">
        <f t="shared" si="2996"/>
        <v>0</v>
      </c>
      <c r="F3674" s="224"/>
      <c r="G3674" s="225"/>
      <c r="H3674" s="154">
        <f t="shared" si="2997"/>
        <v>0</v>
      </c>
      <c r="I3674" s="224"/>
      <c r="J3674" s="225"/>
      <c r="K3674" s="154">
        <f t="shared" si="2998"/>
        <v>0</v>
      </c>
      <c r="L3674" s="224"/>
      <c r="M3674" s="226"/>
      <c r="N3674" s="227"/>
      <c r="O3674" s="224"/>
      <c r="P3674" s="227"/>
      <c r="Q3674" s="148">
        <f t="shared" si="2999"/>
        <v>0</v>
      </c>
      <c r="R3674" s="227"/>
      <c r="S3674" s="227"/>
      <c r="T3674" s="149">
        <f t="shared" si="3010"/>
        <v>0</v>
      </c>
      <c r="U3674" s="216"/>
      <c r="V3674" s="224"/>
      <c r="W3674" s="227"/>
      <c r="X3674" s="148">
        <f t="shared" si="3000"/>
        <v>0</v>
      </c>
      <c r="Y3674" s="227"/>
      <c r="Z3674" s="227"/>
      <c r="AA3674" s="149">
        <f t="shared" si="3011"/>
        <v>0</v>
      </c>
      <c r="AB3674" s="216"/>
      <c r="AC3674" s="224"/>
      <c r="AD3674" s="227"/>
      <c r="AE3674" s="148">
        <f t="shared" si="3001"/>
        <v>0</v>
      </c>
      <c r="AF3674" s="227"/>
      <c r="AG3674" s="227"/>
      <c r="AH3674" s="149">
        <f t="shared" si="3012"/>
        <v>0</v>
      </c>
      <c r="AJ3674" s="217"/>
      <c r="AK3674" s="218"/>
      <c r="AL3674" s="219"/>
      <c r="AM3674" s="218"/>
      <c r="AN3674" s="219"/>
      <c r="AO3674" s="218"/>
      <c r="AP3674" s="219"/>
      <c r="AQ3674" s="218"/>
      <c r="AR3674" s="219"/>
      <c r="AS3674" s="218"/>
      <c r="AT3674" s="219"/>
      <c r="AU3674" s="218"/>
      <c r="AV3674" s="81">
        <f t="shared" si="3002"/>
        <v>0</v>
      </c>
      <c r="AW3674" s="80">
        <f t="shared" si="3003"/>
        <v>0</v>
      </c>
      <c r="AX3674" s="210"/>
      <c r="AY3674" s="79">
        <f t="shared" si="3004"/>
        <v>0</v>
      </c>
      <c r="AZ3674" s="80">
        <f t="shared" si="3005"/>
        <v>0</v>
      </c>
      <c r="BA3674" s="81">
        <f t="shared" si="3006"/>
        <v>0</v>
      </c>
      <c r="BB3674" s="80">
        <f t="shared" si="3007"/>
        <v>0</v>
      </c>
      <c r="BC3674" s="80">
        <f t="shared" si="3008"/>
        <v>0</v>
      </c>
      <c r="BD3674" s="86">
        <f t="shared" si="3009"/>
        <v>0</v>
      </c>
    </row>
    <row r="3675" spans="2:56" x14ac:dyDescent="0.3">
      <c r="B3675" s="237" t="s">
        <v>224</v>
      </c>
      <c r="C3675" s="224"/>
      <c r="D3675" s="225"/>
      <c r="E3675" s="154">
        <f t="shared" si="2996"/>
        <v>0</v>
      </c>
      <c r="F3675" s="224"/>
      <c r="G3675" s="225"/>
      <c r="H3675" s="154">
        <f t="shared" si="2997"/>
        <v>0</v>
      </c>
      <c r="I3675" s="224"/>
      <c r="J3675" s="225"/>
      <c r="K3675" s="154">
        <f t="shared" si="2998"/>
        <v>0</v>
      </c>
      <c r="L3675" s="224"/>
      <c r="M3675" s="226"/>
      <c r="N3675" s="227"/>
      <c r="O3675" s="224"/>
      <c r="P3675" s="227"/>
      <c r="Q3675" s="148">
        <f t="shared" si="2999"/>
        <v>0</v>
      </c>
      <c r="R3675" s="227"/>
      <c r="S3675" s="227"/>
      <c r="T3675" s="149">
        <f t="shared" si="3010"/>
        <v>0</v>
      </c>
      <c r="U3675" s="216"/>
      <c r="V3675" s="224"/>
      <c r="W3675" s="227"/>
      <c r="X3675" s="148">
        <f t="shared" si="3000"/>
        <v>0</v>
      </c>
      <c r="Y3675" s="227"/>
      <c r="Z3675" s="227"/>
      <c r="AA3675" s="149">
        <f t="shared" si="3011"/>
        <v>0</v>
      </c>
      <c r="AB3675" s="216"/>
      <c r="AC3675" s="224"/>
      <c r="AD3675" s="227"/>
      <c r="AE3675" s="148">
        <f t="shared" si="3001"/>
        <v>0</v>
      </c>
      <c r="AF3675" s="227"/>
      <c r="AG3675" s="227"/>
      <c r="AH3675" s="149">
        <f t="shared" si="3012"/>
        <v>0</v>
      </c>
      <c r="AJ3675" s="217"/>
      <c r="AK3675" s="218"/>
      <c r="AL3675" s="219"/>
      <c r="AM3675" s="218"/>
      <c r="AN3675" s="219"/>
      <c r="AO3675" s="218"/>
      <c r="AP3675" s="219"/>
      <c r="AQ3675" s="218"/>
      <c r="AR3675" s="219"/>
      <c r="AS3675" s="218"/>
      <c r="AT3675" s="219"/>
      <c r="AU3675" s="218"/>
      <c r="AV3675" s="81">
        <f t="shared" si="3002"/>
        <v>0</v>
      </c>
      <c r="AW3675" s="80">
        <f t="shared" si="3003"/>
        <v>0</v>
      </c>
      <c r="AX3675" s="210"/>
      <c r="AY3675" s="79">
        <f t="shared" si="3004"/>
        <v>0</v>
      </c>
      <c r="AZ3675" s="80">
        <f t="shared" si="3005"/>
        <v>0</v>
      </c>
      <c r="BA3675" s="81">
        <f t="shared" si="3006"/>
        <v>0</v>
      </c>
      <c r="BB3675" s="80">
        <f t="shared" si="3007"/>
        <v>0</v>
      </c>
      <c r="BC3675" s="80">
        <f t="shared" si="3008"/>
        <v>0</v>
      </c>
      <c r="BD3675" s="86">
        <f t="shared" si="3009"/>
        <v>0</v>
      </c>
    </row>
    <row r="3676" spans="2:56" x14ac:dyDescent="0.3">
      <c r="B3676" s="237" t="s">
        <v>225</v>
      </c>
      <c r="C3676" s="224"/>
      <c r="D3676" s="225"/>
      <c r="E3676" s="154">
        <f t="shared" si="2996"/>
        <v>0</v>
      </c>
      <c r="F3676" s="224"/>
      <c r="G3676" s="225"/>
      <c r="H3676" s="154">
        <f t="shared" si="2997"/>
        <v>0</v>
      </c>
      <c r="I3676" s="224"/>
      <c r="J3676" s="225"/>
      <c r="K3676" s="154">
        <f t="shared" si="2998"/>
        <v>0</v>
      </c>
      <c r="L3676" s="224"/>
      <c r="M3676" s="226"/>
      <c r="N3676" s="227"/>
      <c r="O3676" s="224"/>
      <c r="P3676" s="227"/>
      <c r="Q3676" s="148">
        <f t="shared" si="2999"/>
        <v>0</v>
      </c>
      <c r="R3676" s="227"/>
      <c r="S3676" s="227"/>
      <c r="T3676" s="149">
        <f t="shared" si="3010"/>
        <v>0</v>
      </c>
      <c r="U3676" s="216"/>
      <c r="V3676" s="224"/>
      <c r="W3676" s="227"/>
      <c r="X3676" s="148">
        <f t="shared" si="3000"/>
        <v>0</v>
      </c>
      <c r="Y3676" s="227"/>
      <c r="Z3676" s="227"/>
      <c r="AA3676" s="149">
        <f t="shared" si="3011"/>
        <v>0</v>
      </c>
      <c r="AB3676" s="216"/>
      <c r="AC3676" s="224"/>
      <c r="AD3676" s="227"/>
      <c r="AE3676" s="148">
        <f t="shared" si="3001"/>
        <v>0</v>
      </c>
      <c r="AF3676" s="227"/>
      <c r="AG3676" s="227"/>
      <c r="AH3676" s="149">
        <f t="shared" si="3012"/>
        <v>0</v>
      </c>
      <c r="AJ3676" s="217"/>
      <c r="AK3676" s="218"/>
      <c r="AL3676" s="219"/>
      <c r="AM3676" s="218"/>
      <c r="AN3676" s="219"/>
      <c r="AO3676" s="218"/>
      <c r="AP3676" s="219"/>
      <c r="AQ3676" s="218"/>
      <c r="AR3676" s="219"/>
      <c r="AS3676" s="218"/>
      <c r="AT3676" s="219"/>
      <c r="AU3676" s="218"/>
      <c r="AV3676" s="81">
        <f t="shared" si="3002"/>
        <v>0</v>
      </c>
      <c r="AW3676" s="80">
        <f t="shared" si="3003"/>
        <v>0</v>
      </c>
      <c r="AX3676" s="210"/>
      <c r="AY3676" s="79">
        <f t="shared" si="3004"/>
        <v>0</v>
      </c>
      <c r="AZ3676" s="80">
        <f t="shared" si="3005"/>
        <v>0</v>
      </c>
      <c r="BA3676" s="81">
        <f t="shared" si="3006"/>
        <v>0</v>
      </c>
      <c r="BB3676" s="80">
        <f t="shared" si="3007"/>
        <v>0</v>
      </c>
      <c r="BC3676" s="80">
        <f t="shared" si="3008"/>
        <v>0</v>
      </c>
      <c r="BD3676" s="86">
        <f t="shared" si="3009"/>
        <v>0</v>
      </c>
    </row>
    <row r="3677" spans="2:56" x14ac:dyDescent="0.3">
      <c r="B3677" s="237" t="s">
        <v>226</v>
      </c>
      <c r="C3677" s="224"/>
      <c r="D3677" s="225"/>
      <c r="E3677" s="154">
        <f t="shared" ref="E3677:E3682" si="3035">IFERROR(D3677/C3677,0)</f>
        <v>0</v>
      </c>
      <c r="F3677" s="224"/>
      <c r="G3677" s="225"/>
      <c r="H3677" s="154">
        <f t="shared" ref="H3677:H3682" si="3036">IFERROR(G3677/F3677,0)</f>
        <v>0</v>
      </c>
      <c r="I3677" s="224"/>
      <c r="J3677" s="225"/>
      <c r="K3677" s="154">
        <f t="shared" ref="K3677:K3682" si="3037">IFERROR(J3677/I3677,0)</f>
        <v>0</v>
      </c>
      <c r="L3677" s="224"/>
      <c r="M3677" s="226"/>
      <c r="N3677" s="227"/>
      <c r="O3677" s="224"/>
      <c r="P3677" s="227"/>
      <c r="Q3677" s="148">
        <f t="shared" ref="Q3677:Q3685" si="3038">SUM(O3677:P3677)</f>
        <v>0</v>
      </c>
      <c r="R3677" s="227"/>
      <c r="S3677" s="227"/>
      <c r="T3677" s="149">
        <f t="shared" si="3010"/>
        <v>0</v>
      </c>
      <c r="U3677" s="216"/>
      <c r="V3677" s="224"/>
      <c r="W3677" s="227"/>
      <c r="X3677" s="148">
        <f t="shared" ref="X3677:X3687" si="3039">SUM(V3677:W3677)</f>
        <v>0</v>
      </c>
      <c r="Y3677" s="227"/>
      <c r="Z3677" s="227"/>
      <c r="AA3677" s="149">
        <f t="shared" si="3011"/>
        <v>0</v>
      </c>
      <c r="AB3677" s="216"/>
      <c r="AC3677" s="224"/>
      <c r="AD3677" s="227"/>
      <c r="AE3677" s="148">
        <f t="shared" ref="AE3677:AE3687" si="3040">SUM(AC3677:AD3677)</f>
        <v>0</v>
      </c>
      <c r="AF3677" s="227"/>
      <c r="AG3677" s="227"/>
      <c r="AH3677" s="149">
        <f t="shared" si="3012"/>
        <v>0</v>
      </c>
      <c r="AJ3677" s="217"/>
      <c r="AK3677" s="218"/>
      <c r="AL3677" s="219"/>
      <c r="AM3677" s="218"/>
      <c r="AN3677" s="219"/>
      <c r="AO3677" s="218"/>
      <c r="AP3677" s="219"/>
      <c r="AQ3677" s="218"/>
      <c r="AR3677" s="219"/>
      <c r="AS3677" s="218"/>
      <c r="AT3677" s="219"/>
      <c r="AU3677" s="218"/>
      <c r="AV3677" s="81">
        <f t="shared" ref="AV3677:AV3687" si="3041">SUM(AJ3677:AU3677)</f>
        <v>0</v>
      </c>
      <c r="AW3677" s="80">
        <f t="shared" ref="AW3677:AW3682" si="3042">T3677-AV3677</f>
        <v>0</v>
      </c>
      <c r="AX3677" s="210"/>
      <c r="AY3677" s="79">
        <f t="shared" ref="AY3677:AY3682" si="3043">SUM(AJ3677:AL3677)</f>
        <v>0</v>
      </c>
      <c r="AZ3677" s="80">
        <f t="shared" ref="AZ3677:AZ3682" si="3044">SUM(AM3677:AO3677)</f>
        <v>0</v>
      </c>
      <c r="BA3677" s="81">
        <f t="shared" ref="BA3677:BA3682" si="3045">SUM(AP3677:AR3677)</f>
        <v>0</v>
      </c>
      <c r="BB3677" s="80">
        <f t="shared" ref="BB3677:BB3682" si="3046">SUM(AS3677:AU3677)</f>
        <v>0</v>
      </c>
      <c r="BC3677" s="80">
        <f t="shared" ref="BC3677:BC3687" si="3047">SUM(AY3677,AZ3677,BA3677,BB3677)</f>
        <v>0</v>
      </c>
      <c r="BD3677" s="86">
        <f t="shared" ref="BD3677:BD3682" si="3048">T3677-BC3677</f>
        <v>0</v>
      </c>
    </row>
    <row r="3678" spans="2:56" x14ac:dyDescent="0.3">
      <c r="B3678" s="221" t="s">
        <v>227</v>
      </c>
      <c r="C3678" s="238"/>
      <c r="D3678" s="239"/>
      <c r="E3678" s="91">
        <f t="shared" si="3035"/>
        <v>0</v>
      </c>
      <c r="F3678" s="238"/>
      <c r="G3678" s="239"/>
      <c r="H3678" s="91">
        <f t="shared" si="3036"/>
        <v>0</v>
      </c>
      <c r="I3678" s="238"/>
      <c r="J3678" s="239"/>
      <c r="K3678" s="91">
        <f t="shared" si="3037"/>
        <v>0</v>
      </c>
      <c r="L3678" s="238"/>
      <c r="M3678" s="240"/>
      <c r="N3678" s="241"/>
      <c r="O3678" s="238"/>
      <c r="P3678" s="241"/>
      <c r="Q3678" s="171">
        <f t="shared" si="3038"/>
        <v>0</v>
      </c>
      <c r="R3678" s="242"/>
      <c r="S3678" s="242"/>
      <c r="T3678" s="172">
        <f t="shared" ref="T3678:T3685" si="3049">SUM(Q3678:S3678)</f>
        <v>0</v>
      </c>
      <c r="U3678" s="231"/>
      <c r="V3678" s="238"/>
      <c r="W3678" s="241"/>
      <c r="X3678" s="171">
        <f t="shared" si="3039"/>
        <v>0</v>
      </c>
      <c r="Y3678" s="242"/>
      <c r="Z3678" s="242"/>
      <c r="AA3678" s="172">
        <f t="shared" ref="AA3678:AA3687" si="3050">SUM(X3678:Z3678)</f>
        <v>0</v>
      </c>
      <c r="AB3678" s="231"/>
      <c r="AC3678" s="238"/>
      <c r="AD3678" s="241"/>
      <c r="AE3678" s="171">
        <f t="shared" si="3040"/>
        <v>0</v>
      </c>
      <c r="AF3678" s="242"/>
      <c r="AG3678" s="242"/>
      <c r="AH3678" s="172">
        <f t="shared" ref="AH3678:AH3687" si="3051">SUM(AE3678:AG3678)</f>
        <v>0</v>
      </c>
      <c r="AJ3678" s="217"/>
      <c r="AK3678" s="218"/>
      <c r="AL3678" s="219"/>
      <c r="AM3678" s="218"/>
      <c r="AN3678" s="219"/>
      <c r="AO3678" s="218"/>
      <c r="AP3678" s="219"/>
      <c r="AQ3678" s="218"/>
      <c r="AR3678" s="219"/>
      <c r="AS3678" s="218"/>
      <c r="AT3678" s="219"/>
      <c r="AU3678" s="218"/>
      <c r="AV3678" s="93">
        <f t="shared" si="3041"/>
        <v>0</v>
      </c>
      <c r="AW3678" s="92">
        <f t="shared" si="3042"/>
        <v>0</v>
      </c>
      <c r="AX3678" s="210"/>
      <c r="AY3678" s="90">
        <f t="shared" si="3043"/>
        <v>0</v>
      </c>
      <c r="AZ3678" s="92">
        <f t="shared" si="3044"/>
        <v>0</v>
      </c>
      <c r="BA3678" s="93">
        <f t="shared" si="3045"/>
        <v>0</v>
      </c>
      <c r="BB3678" s="92">
        <f t="shared" si="3046"/>
        <v>0</v>
      </c>
      <c r="BC3678" s="92">
        <f t="shared" si="3047"/>
        <v>0</v>
      </c>
      <c r="BD3678" s="96">
        <f t="shared" si="3048"/>
        <v>0</v>
      </c>
    </row>
    <row r="3679" spans="2:56" x14ac:dyDescent="0.3">
      <c r="B3679" s="221" t="s">
        <v>228</v>
      </c>
      <c r="C3679" s="238"/>
      <c r="D3679" s="239"/>
      <c r="E3679" s="91">
        <f t="shared" si="3035"/>
        <v>0</v>
      </c>
      <c r="F3679" s="238"/>
      <c r="G3679" s="239"/>
      <c r="H3679" s="91">
        <f t="shared" si="3036"/>
        <v>0</v>
      </c>
      <c r="I3679" s="238"/>
      <c r="J3679" s="239"/>
      <c r="K3679" s="91">
        <f t="shared" si="3037"/>
        <v>0</v>
      </c>
      <c r="L3679" s="238"/>
      <c r="M3679" s="240"/>
      <c r="N3679" s="241"/>
      <c r="O3679" s="238"/>
      <c r="P3679" s="241"/>
      <c r="Q3679" s="171">
        <f t="shared" si="3038"/>
        <v>0</v>
      </c>
      <c r="R3679" s="242"/>
      <c r="S3679" s="242"/>
      <c r="T3679" s="172">
        <f t="shared" si="3049"/>
        <v>0</v>
      </c>
      <c r="U3679" s="231"/>
      <c r="V3679" s="238"/>
      <c r="W3679" s="241"/>
      <c r="X3679" s="171">
        <f t="shared" si="3039"/>
        <v>0</v>
      </c>
      <c r="Y3679" s="242"/>
      <c r="Z3679" s="242"/>
      <c r="AA3679" s="172">
        <f t="shared" si="3050"/>
        <v>0</v>
      </c>
      <c r="AB3679" s="231"/>
      <c r="AC3679" s="238"/>
      <c r="AD3679" s="241"/>
      <c r="AE3679" s="171">
        <f t="shared" si="3040"/>
        <v>0</v>
      </c>
      <c r="AF3679" s="242"/>
      <c r="AG3679" s="242"/>
      <c r="AH3679" s="172">
        <f t="shared" si="3051"/>
        <v>0</v>
      </c>
      <c r="AJ3679" s="217"/>
      <c r="AK3679" s="218"/>
      <c r="AL3679" s="219"/>
      <c r="AM3679" s="218"/>
      <c r="AN3679" s="219"/>
      <c r="AO3679" s="218"/>
      <c r="AP3679" s="219"/>
      <c r="AQ3679" s="218"/>
      <c r="AR3679" s="219"/>
      <c r="AS3679" s="218"/>
      <c r="AT3679" s="219"/>
      <c r="AU3679" s="218"/>
      <c r="AV3679" s="93">
        <f t="shared" si="3041"/>
        <v>0</v>
      </c>
      <c r="AW3679" s="92">
        <f t="shared" si="3042"/>
        <v>0</v>
      </c>
      <c r="AX3679" s="210"/>
      <c r="AY3679" s="90">
        <f t="shared" si="3043"/>
        <v>0</v>
      </c>
      <c r="AZ3679" s="92">
        <f t="shared" si="3044"/>
        <v>0</v>
      </c>
      <c r="BA3679" s="93">
        <f t="shared" si="3045"/>
        <v>0</v>
      </c>
      <c r="BB3679" s="92">
        <f t="shared" si="3046"/>
        <v>0</v>
      </c>
      <c r="BC3679" s="92">
        <f t="shared" si="3047"/>
        <v>0</v>
      </c>
      <c r="BD3679" s="96">
        <f t="shared" si="3048"/>
        <v>0</v>
      </c>
    </row>
    <row r="3680" spans="2:56" x14ac:dyDescent="0.3">
      <c r="B3680" s="221" t="s">
        <v>229</v>
      </c>
      <c r="C3680" s="238"/>
      <c r="D3680" s="239"/>
      <c r="E3680" s="91">
        <f t="shared" si="3035"/>
        <v>0</v>
      </c>
      <c r="F3680" s="238"/>
      <c r="G3680" s="239"/>
      <c r="H3680" s="91">
        <f t="shared" si="3036"/>
        <v>0</v>
      </c>
      <c r="I3680" s="238"/>
      <c r="J3680" s="239"/>
      <c r="K3680" s="91">
        <f t="shared" si="3037"/>
        <v>0</v>
      </c>
      <c r="L3680" s="238"/>
      <c r="M3680" s="240"/>
      <c r="N3680" s="241"/>
      <c r="O3680" s="238"/>
      <c r="P3680" s="241"/>
      <c r="Q3680" s="171">
        <f t="shared" si="3038"/>
        <v>0</v>
      </c>
      <c r="R3680" s="242"/>
      <c r="S3680" s="242"/>
      <c r="T3680" s="172">
        <f t="shared" si="3049"/>
        <v>0</v>
      </c>
      <c r="U3680" s="231"/>
      <c r="V3680" s="238"/>
      <c r="W3680" s="241"/>
      <c r="X3680" s="171">
        <f t="shared" si="3039"/>
        <v>0</v>
      </c>
      <c r="Y3680" s="242"/>
      <c r="Z3680" s="242"/>
      <c r="AA3680" s="172">
        <f t="shared" si="3050"/>
        <v>0</v>
      </c>
      <c r="AB3680" s="231"/>
      <c r="AC3680" s="238"/>
      <c r="AD3680" s="241"/>
      <c r="AE3680" s="171">
        <f t="shared" si="3040"/>
        <v>0</v>
      </c>
      <c r="AF3680" s="242"/>
      <c r="AG3680" s="242"/>
      <c r="AH3680" s="172">
        <f t="shared" si="3051"/>
        <v>0</v>
      </c>
      <c r="AJ3680" s="217"/>
      <c r="AK3680" s="218"/>
      <c r="AL3680" s="219"/>
      <c r="AM3680" s="218"/>
      <c r="AN3680" s="219"/>
      <c r="AO3680" s="218"/>
      <c r="AP3680" s="219"/>
      <c r="AQ3680" s="218"/>
      <c r="AR3680" s="219"/>
      <c r="AS3680" s="218"/>
      <c r="AT3680" s="219"/>
      <c r="AU3680" s="218"/>
      <c r="AV3680" s="93">
        <f t="shared" si="3041"/>
        <v>0</v>
      </c>
      <c r="AW3680" s="92">
        <f t="shared" si="3042"/>
        <v>0</v>
      </c>
      <c r="AX3680" s="210"/>
      <c r="AY3680" s="90">
        <f t="shared" si="3043"/>
        <v>0</v>
      </c>
      <c r="AZ3680" s="92">
        <f t="shared" si="3044"/>
        <v>0</v>
      </c>
      <c r="BA3680" s="93">
        <f t="shared" si="3045"/>
        <v>0</v>
      </c>
      <c r="BB3680" s="92">
        <f t="shared" si="3046"/>
        <v>0</v>
      </c>
      <c r="BC3680" s="92">
        <f t="shared" si="3047"/>
        <v>0</v>
      </c>
      <c r="BD3680" s="96">
        <f t="shared" si="3048"/>
        <v>0</v>
      </c>
    </row>
    <row r="3681" spans="2:56" x14ac:dyDescent="0.3">
      <c r="B3681" s="221" t="s">
        <v>230</v>
      </c>
      <c r="C3681" s="238"/>
      <c r="D3681" s="239"/>
      <c r="E3681" s="91">
        <f t="shared" si="3035"/>
        <v>0</v>
      </c>
      <c r="F3681" s="238"/>
      <c r="G3681" s="239"/>
      <c r="H3681" s="91">
        <f t="shared" si="3036"/>
        <v>0</v>
      </c>
      <c r="I3681" s="238"/>
      <c r="J3681" s="239"/>
      <c r="K3681" s="91">
        <f t="shared" si="3037"/>
        <v>0</v>
      </c>
      <c r="L3681" s="238"/>
      <c r="M3681" s="240"/>
      <c r="N3681" s="241"/>
      <c r="O3681" s="238"/>
      <c r="P3681" s="241"/>
      <c r="Q3681" s="171">
        <f t="shared" si="3038"/>
        <v>0</v>
      </c>
      <c r="R3681" s="242"/>
      <c r="S3681" s="242"/>
      <c r="T3681" s="172">
        <f t="shared" si="3049"/>
        <v>0</v>
      </c>
      <c r="U3681" s="231"/>
      <c r="V3681" s="238"/>
      <c r="W3681" s="241"/>
      <c r="X3681" s="171">
        <f t="shared" si="3039"/>
        <v>0</v>
      </c>
      <c r="Y3681" s="242"/>
      <c r="Z3681" s="242"/>
      <c r="AA3681" s="172">
        <f t="shared" si="3050"/>
        <v>0</v>
      </c>
      <c r="AB3681" s="231"/>
      <c r="AC3681" s="238"/>
      <c r="AD3681" s="241"/>
      <c r="AE3681" s="171">
        <f t="shared" si="3040"/>
        <v>0</v>
      </c>
      <c r="AF3681" s="242"/>
      <c r="AG3681" s="242"/>
      <c r="AH3681" s="172">
        <f t="shared" si="3051"/>
        <v>0</v>
      </c>
      <c r="AJ3681" s="217"/>
      <c r="AK3681" s="218"/>
      <c r="AL3681" s="219"/>
      <c r="AM3681" s="218"/>
      <c r="AN3681" s="219"/>
      <c r="AO3681" s="218"/>
      <c r="AP3681" s="219"/>
      <c r="AQ3681" s="218"/>
      <c r="AR3681" s="219"/>
      <c r="AS3681" s="218"/>
      <c r="AT3681" s="219"/>
      <c r="AU3681" s="218"/>
      <c r="AV3681" s="93">
        <f t="shared" si="3041"/>
        <v>0</v>
      </c>
      <c r="AW3681" s="92">
        <f t="shared" si="3042"/>
        <v>0</v>
      </c>
      <c r="AX3681" s="210"/>
      <c r="AY3681" s="90">
        <f t="shared" si="3043"/>
        <v>0</v>
      </c>
      <c r="AZ3681" s="92">
        <f t="shared" si="3044"/>
        <v>0</v>
      </c>
      <c r="BA3681" s="93">
        <f t="shared" si="3045"/>
        <v>0</v>
      </c>
      <c r="BB3681" s="92">
        <f t="shared" si="3046"/>
        <v>0</v>
      </c>
      <c r="BC3681" s="92">
        <f t="shared" si="3047"/>
        <v>0</v>
      </c>
      <c r="BD3681" s="96">
        <f t="shared" si="3048"/>
        <v>0</v>
      </c>
    </row>
    <row r="3682" spans="2:56" x14ac:dyDescent="0.3">
      <c r="B3682" s="221" t="s">
        <v>231</v>
      </c>
      <c r="C3682" s="238"/>
      <c r="D3682" s="239"/>
      <c r="E3682" s="91">
        <f t="shared" si="3035"/>
        <v>0</v>
      </c>
      <c r="F3682" s="238"/>
      <c r="G3682" s="239"/>
      <c r="H3682" s="91">
        <f t="shared" si="3036"/>
        <v>0</v>
      </c>
      <c r="I3682" s="238"/>
      <c r="J3682" s="239"/>
      <c r="K3682" s="91">
        <f t="shared" si="3037"/>
        <v>0</v>
      </c>
      <c r="L3682" s="238"/>
      <c r="M3682" s="240"/>
      <c r="N3682" s="241"/>
      <c r="O3682" s="238"/>
      <c r="P3682" s="241"/>
      <c r="Q3682" s="171">
        <f t="shared" si="3038"/>
        <v>0</v>
      </c>
      <c r="R3682" s="242"/>
      <c r="S3682" s="242"/>
      <c r="T3682" s="172">
        <f t="shared" si="3049"/>
        <v>0</v>
      </c>
      <c r="U3682" s="231"/>
      <c r="V3682" s="238"/>
      <c r="W3682" s="241"/>
      <c r="X3682" s="171">
        <f t="shared" si="3039"/>
        <v>0</v>
      </c>
      <c r="Y3682" s="242"/>
      <c r="Z3682" s="242"/>
      <c r="AA3682" s="172">
        <f t="shared" si="3050"/>
        <v>0</v>
      </c>
      <c r="AB3682" s="231"/>
      <c r="AC3682" s="238"/>
      <c r="AD3682" s="241"/>
      <c r="AE3682" s="171">
        <f t="shared" si="3040"/>
        <v>0</v>
      </c>
      <c r="AF3682" s="242"/>
      <c r="AG3682" s="242"/>
      <c r="AH3682" s="172">
        <f t="shared" si="3051"/>
        <v>0</v>
      </c>
      <c r="AJ3682" s="217"/>
      <c r="AK3682" s="218"/>
      <c r="AL3682" s="219"/>
      <c r="AM3682" s="218"/>
      <c r="AN3682" s="219"/>
      <c r="AO3682" s="218"/>
      <c r="AP3682" s="219"/>
      <c r="AQ3682" s="218"/>
      <c r="AR3682" s="219"/>
      <c r="AS3682" s="218"/>
      <c r="AT3682" s="219"/>
      <c r="AU3682" s="218"/>
      <c r="AV3682" s="93">
        <f t="shared" si="3041"/>
        <v>0</v>
      </c>
      <c r="AW3682" s="92">
        <f t="shared" si="3042"/>
        <v>0</v>
      </c>
      <c r="AX3682" s="210"/>
      <c r="AY3682" s="90">
        <f t="shared" si="3043"/>
        <v>0</v>
      </c>
      <c r="AZ3682" s="92">
        <f t="shared" si="3044"/>
        <v>0</v>
      </c>
      <c r="BA3682" s="93">
        <f t="shared" si="3045"/>
        <v>0</v>
      </c>
      <c r="BB3682" s="92">
        <f t="shared" si="3046"/>
        <v>0</v>
      </c>
      <c r="BC3682" s="92">
        <f t="shared" si="3047"/>
        <v>0</v>
      </c>
      <c r="BD3682" s="96">
        <f t="shared" si="3048"/>
        <v>0</v>
      </c>
    </row>
    <row r="3683" spans="2:56" x14ac:dyDescent="0.3">
      <c r="B3683" s="243" t="s">
        <v>232</v>
      </c>
      <c r="C3683" s="238"/>
      <c r="D3683" s="239"/>
      <c r="E3683" s="244"/>
      <c r="F3683" s="238"/>
      <c r="G3683" s="239"/>
      <c r="H3683" s="244"/>
      <c r="I3683" s="238"/>
      <c r="J3683" s="239"/>
      <c r="K3683" s="244"/>
      <c r="L3683" s="238"/>
      <c r="M3683" s="240"/>
      <c r="N3683" s="241"/>
      <c r="O3683" s="238"/>
      <c r="P3683" s="241"/>
      <c r="Q3683" s="171"/>
      <c r="R3683" s="242"/>
      <c r="S3683" s="242"/>
      <c r="T3683" s="172"/>
      <c r="U3683" s="231"/>
      <c r="V3683" s="238"/>
      <c r="W3683" s="241"/>
      <c r="X3683" s="171"/>
      <c r="Y3683" s="242"/>
      <c r="Z3683" s="242"/>
      <c r="AA3683" s="172"/>
      <c r="AB3683" s="231"/>
      <c r="AC3683" s="238"/>
      <c r="AD3683" s="241"/>
      <c r="AE3683" s="171"/>
      <c r="AF3683" s="242"/>
      <c r="AG3683" s="242"/>
      <c r="AH3683" s="172"/>
      <c r="AJ3683" s="239"/>
      <c r="AK3683" s="240"/>
      <c r="AL3683" s="241"/>
      <c r="AM3683" s="240"/>
      <c r="AN3683" s="241"/>
      <c r="AO3683" s="240"/>
      <c r="AP3683" s="241"/>
      <c r="AQ3683" s="240"/>
      <c r="AR3683" s="241"/>
      <c r="AS3683" s="240"/>
      <c r="AT3683" s="241"/>
      <c r="AU3683" s="240"/>
      <c r="AV3683" s="93"/>
      <c r="AW3683" s="92"/>
      <c r="AX3683" s="210"/>
      <c r="AY3683" s="90"/>
      <c r="AZ3683" s="92"/>
      <c r="BA3683" s="93"/>
      <c r="BB3683" s="92"/>
      <c r="BC3683" s="92"/>
      <c r="BD3683" s="96"/>
    </row>
    <row r="3684" spans="2:56" x14ac:dyDescent="0.3">
      <c r="B3684" s="245" t="s">
        <v>233</v>
      </c>
      <c r="C3684" s="238"/>
      <c r="D3684" s="239"/>
      <c r="E3684" s="91">
        <f>IFERROR(D3684/C3684,0)</f>
        <v>0</v>
      </c>
      <c r="F3684" s="238"/>
      <c r="G3684" s="239"/>
      <c r="H3684" s="91">
        <f>IFERROR(G3684/F3684,0)</f>
        <v>0</v>
      </c>
      <c r="I3684" s="238"/>
      <c r="J3684" s="239"/>
      <c r="K3684" s="91">
        <f>IFERROR(J3684/I3684,0)</f>
        <v>0</v>
      </c>
      <c r="L3684" s="238"/>
      <c r="M3684" s="240"/>
      <c r="N3684" s="241"/>
      <c r="O3684" s="238"/>
      <c r="P3684" s="241"/>
      <c r="Q3684" s="171">
        <f t="shared" si="3038"/>
        <v>0</v>
      </c>
      <c r="R3684" s="242"/>
      <c r="S3684" s="242"/>
      <c r="T3684" s="172">
        <f t="shared" si="3049"/>
        <v>0</v>
      </c>
      <c r="U3684" s="231"/>
      <c r="V3684" s="238"/>
      <c r="W3684" s="241"/>
      <c r="X3684" s="171">
        <f t="shared" si="3039"/>
        <v>0</v>
      </c>
      <c r="Y3684" s="242"/>
      <c r="Z3684" s="242"/>
      <c r="AA3684" s="172">
        <f t="shared" si="3050"/>
        <v>0</v>
      </c>
      <c r="AB3684" s="231"/>
      <c r="AC3684" s="238"/>
      <c r="AD3684" s="241"/>
      <c r="AE3684" s="171">
        <f t="shared" si="3040"/>
        <v>0</v>
      </c>
      <c r="AF3684" s="242"/>
      <c r="AG3684" s="242"/>
      <c r="AH3684" s="172">
        <f t="shared" si="3051"/>
        <v>0</v>
      </c>
      <c r="AJ3684" s="239"/>
      <c r="AK3684" s="240"/>
      <c r="AL3684" s="241"/>
      <c r="AM3684" s="240"/>
      <c r="AN3684" s="241"/>
      <c r="AO3684" s="240"/>
      <c r="AP3684" s="241"/>
      <c r="AQ3684" s="240"/>
      <c r="AR3684" s="241"/>
      <c r="AS3684" s="240"/>
      <c r="AT3684" s="241"/>
      <c r="AU3684" s="240"/>
      <c r="AV3684" s="93">
        <f t="shared" si="3041"/>
        <v>0</v>
      </c>
      <c r="AW3684" s="92">
        <f>T3684-AV3684</f>
        <v>0</v>
      </c>
      <c r="AX3684" s="210"/>
      <c r="AY3684" s="90">
        <f>SUM(AJ3684:AL3684)</f>
        <v>0</v>
      </c>
      <c r="AZ3684" s="92">
        <f>SUM(AM3684:AO3684)</f>
        <v>0</v>
      </c>
      <c r="BA3684" s="93">
        <f>SUM(AP3684:AR3684)</f>
        <v>0</v>
      </c>
      <c r="BB3684" s="92">
        <f>SUM(AS3684:AU3684)</f>
        <v>0</v>
      </c>
      <c r="BC3684" s="92">
        <f t="shared" si="3047"/>
        <v>0</v>
      </c>
      <c r="BD3684" s="96">
        <f>T3684-BC3684</f>
        <v>0</v>
      </c>
    </row>
    <row r="3685" spans="2:56" x14ac:dyDescent="0.3">
      <c r="B3685" s="245" t="s">
        <v>234</v>
      </c>
      <c r="C3685" s="238"/>
      <c r="D3685" s="239"/>
      <c r="E3685" s="91">
        <f>IFERROR(D3685/C3685,0)</f>
        <v>0</v>
      </c>
      <c r="F3685" s="238"/>
      <c r="G3685" s="239"/>
      <c r="H3685" s="91">
        <f>IFERROR(G3685/F3685,0)</f>
        <v>0</v>
      </c>
      <c r="I3685" s="238"/>
      <c r="J3685" s="239"/>
      <c r="K3685" s="91">
        <f>IFERROR(J3685/I3685,0)</f>
        <v>0</v>
      </c>
      <c r="L3685" s="238"/>
      <c r="M3685" s="240"/>
      <c r="N3685" s="241"/>
      <c r="O3685" s="238"/>
      <c r="P3685" s="241"/>
      <c r="Q3685" s="171">
        <f t="shared" si="3038"/>
        <v>0</v>
      </c>
      <c r="R3685" s="242"/>
      <c r="S3685" s="242"/>
      <c r="T3685" s="172">
        <f t="shared" si="3049"/>
        <v>0</v>
      </c>
      <c r="U3685" s="231"/>
      <c r="V3685" s="238"/>
      <c r="W3685" s="241"/>
      <c r="X3685" s="171">
        <f t="shared" si="3039"/>
        <v>0</v>
      </c>
      <c r="Y3685" s="242"/>
      <c r="Z3685" s="242"/>
      <c r="AA3685" s="172">
        <f t="shared" si="3050"/>
        <v>0</v>
      </c>
      <c r="AB3685" s="231"/>
      <c r="AC3685" s="238"/>
      <c r="AD3685" s="241"/>
      <c r="AE3685" s="171">
        <f t="shared" si="3040"/>
        <v>0</v>
      </c>
      <c r="AF3685" s="242"/>
      <c r="AG3685" s="242"/>
      <c r="AH3685" s="172">
        <f t="shared" si="3051"/>
        <v>0</v>
      </c>
      <c r="AJ3685" s="239"/>
      <c r="AK3685" s="240"/>
      <c r="AL3685" s="241"/>
      <c r="AM3685" s="240"/>
      <c r="AN3685" s="241"/>
      <c r="AO3685" s="240"/>
      <c r="AP3685" s="241"/>
      <c r="AQ3685" s="240"/>
      <c r="AR3685" s="241"/>
      <c r="AS3685" s="240"/>
      <c r="AT3685" s="241"/>
      <c r="AU3685" s="240"/>
      <c r="AV3685" s="93">
        <f t="shared" si="3041"/>
        <v>0</v>
      </c>
      <c r="AW3685" s="92">
        <f>T3685-AV3685</f>
        <v>0</v>
      </c>
      <c r="AX3685" s="210"/>
      <c r="AY3685" s="90">
        <f>SUM(AJ3685:AL3685)</f>
        <v>0</v>
      </c>
      <c r="AZ3685" s="92">
        <f>SUM(AM3685:AO3685)</f>
        <v>0</v>
      </c>
      <c r="BA3685" s="93">
        <f>SUM(AP3685:AR3685)</f>
        <v>0</v>
      </c>
      <c r="BB3685" s="92">
        <f>SUM(AS3685:AU3685)</f>
        <v>0</v>
      </c>
      <c r="BC3685" s="92">
        <f t="shared" si="3047"/>
        <v>0</v>
      </c>
      <c r="BD3685" s="96">
        <f>T3685-BC3685</f>
        <v>0</v>
      </c>
    </row>
    <row r="3686" spans="2:56" s="108" customFormat="1" ht="13.2" thickBot="1" x14ac:dyDescent="0.35">
      <c r="B3686" s="246" t="s">
        <v>235</v>
      </c>
      <c r="C3686" s="247"/>
      <c r="D3686" s="248"/>
      <c r="E3686" s="178">
        <f>IFERROR(D3686/C3686,0)</f>
        <v>0</v>
      </c>
      <c r="F3686" s="247"/>
      <c r="G3686" s="248"/>
      <c r="H3686" s="178">
        <f>IFERROR(G3686/F3686,0)</f>
        <v>0</v>
      </c>
      <c r="I3686" s="247"/>
      <c r="J3686" s="248"/>
      <c r="K3686" s="178">
        <f>IFERROR(J3686/I3686,0)</f>
        <v>0</v>
      </c>
      <c r="L3686" s="247"/>
      <c r="M3686" s="249"/>
      <c r="N3686" s="250"/>
      <c r="O3686" s="247"/>
      <c r="P3686" s="250"/>
      <c r="Q3686" s="181">
        <f>SUM(O3686:P3686)</f>
        <v>0</v>
      </c>
      <c r="R3686" s="251"/>
      <c r="S3686" s="251"/>
      <c r="T3686" s="183">
        <f>SUM(Q3686:S3686)</f>
        <v>0</v>
      </c>
      <c r="U3686" s="229"/>
      <c r="V3686" s="247"/>
      <c r="W3686" s="250"/>
      <c r="X3686" s="181">
        <f t="shared" si="3039"/>
        <v>0</v>
      </c>
      <c r="Y3686" s="251"/>
      <c r="Z3686" s="251"/>
      <c r="AA3686" s="183">
        <f t="shared" si="3050"/>
        <v>0</v>
      </c>
      <c r="AB3686" s="229"/>
      <c r="AC3686" s="247"/>
      <c r="AD3686" s="250"/>
      <c r="AE3686" s="181">
        <f t="shared" si="3040"/>
        <v>0</v>
      </c>
      <c r="AF3686" s="251"/>
      <c r="AG3686" s="251"/>
      <c r="AH3686" s="183">
        <f t="shared" si="3051"/>
        <v>0</v>
      </c>
      <c r="AJ3686" s="252"/>
      <c r="AK3686" s="253"/>
      <c r="AL3686" s="254"/>
      <c r="AM3686" s="253"/>
      <c r="AN3686" s="254"/>
      <c r="AO3686" s="253"/>
      <c r="AP3686" s="254"/>
      <c r="AQ3686" s="253"/>
      <c r="AR3686" s="254"/>
      <c r="AS3686" s="253"/>
      <c r="AT3686" s="254"/>
      <c r="AU3686" s="253"/>
      <c r="AV3686" s="180">
        <f t="shared" si="3041"/>
        <v>0</v>
      </c>
      <c r="AW3686" s="179">
        <f>T3686-AV3686</f>
        <v>0</v>
      </c>
      <c r="AX3686" s="230"/>
      <c r="AY3686" s="177">
        <f>SUM(AJ3686:AL3686)</f>
        <v>0</v>
      </c>
      <c r="AZ3686" s="179">
        <f>SUM(AM3686:AO3686)</f>
        <v>0</v>
      </c>
      <c r="BA3686" s="180">
        <f>SUM(AP3686:AR3686)</f>
        <v>0</v>
      </c>
      <c r="BB3686" s="179">
        <f>SUM(AS3686:AU3686)</f>
        <v>0</v>
      </c>
      <c r="BC3686" s="179">
        <f t="shared" si="3047"/>
        <v>0</v>
      </c>
      <c r="BD3686" s="184">
        <f>T3686-BC3686</f>
        <v>0</v>
      </c>
    </row>
    <row r="3687" spans="2:56" ht="13.2" thickBot="1" x14ac:dyDescent="0.35">
      <c r="B3687" s="255" t="s">
        <v>236</v>
      </c>
      <c r="C3687" s="119">
        <f>SUM(C3485,C3636,C3658,C3686)</f>
        <v>0</v>
      </c>
      <c r="D3687" s="120">
        <f>SUM(D3485,D3636,D3658,D3686)</f>
        <v>0</v>
      </c>
      <c r="E3687" s="121">
        <f>IFERROR(D3687/C3687,0)</f>
        <v>0</v>
      </c>
      <c r="F3687" s="119">
        <f>SUM(F3485,F3636,F3658,F3686)</f>
        <v>0</v>
      </c>
      <c r="G3687" s="120">
        <f>SUM(G3485,G3636,G3658,G3686)</f>
        <v>0</v>
      </c>
      <c r="H3687" s="121">
        <f>IFERROR(G3687/F3687,0)</f>
        <v>0</v>
      </c>
      <c r="I3687" s="119">
        <f>SUM(I3485,I3636,I3658,I3686)</f>
        <v>0</v>
      </c>
      <c r="J3687" s="120">
        <f>SUM(J3485,J3636,J3658,J3686)</f>
        <v>0</v>
      </c>
      <c r="K3687" s="121">
        <f>IFERROR(J3687/I3687,0)</f>
        <v>0</v>
      </c>
      <c r="L3687" s="119">
        <f>SUM(L3485,L3636,L3658,L3686)</f>
        <v>0</v>
      </c>
      <c r="M3687" s="122">
        <f>SUM(M3485,M3636,M3658,M3686)</f>
        <v>0</v>
      </c>
      <c r="N3687" s="123">
        <f>SUM(N3485,N3636,N3658,N3686)</f>
        <v>0</v>
      </c>
      <c r="O3687" s="119">
        <f>SUM(O3485,O3636,O3658,O3686)</f>
        <v>0</v>
      </c>
      <c r="P3687" s="123">
        <f>SUM(P3485,P3636,P3658,P3686)</f>
        <v>0</v>
      </c>
      <c r="Q3687" s="186">
        <f>SUM(O3687:P3687)</f>
        <v>0</v>
      </c>
      <c r="R3687" s="123">
        <f>SUM(R3485,R3636,R3658,R3686)</f>
        <v>0</v>
      </c>
      <c r="S3687" s="123">
        <f>SUM(S3485,S3636,S3658,S3686)</f>
        <v>0</v>
      </c>
      <c r="T3687" s="187">
        <f>SUM(Q3687:S3687)</f>
        <v>0</v>
      </c>
      <c r="U3687" s="256"/>
      <c r="V3687" s="119">
        <f>SUM(V3485,V3636,V3658,V3686)</f>
        <v>0</v>
      </c>
      <c r="W3687" s="123">
        <f>SUM(W3485,W3636,W3658,W3686)</f>
        <v>0</v>
      </c>
      <c r="X3687" s="186">
        <f t="shared" si="3039"/>
        <v>0</v>
      </c>
      <c r="Y3687" s="123">
        <f>SUM(Y3485,Y3636,Y3658,Y3686)</f>
        <v>0</v>
      </c>
      <c r="Z3687" s="123">
        <f>SUM(Z3485,Z3636,Z3658,Z3686)</f>
        <v>0</v>
      </c>
      <c r="AA3687" s="187">
        <f t="shared" si="3050"/>
        <v>0</v>
      </c>
      <c r="AB3687" s="256"/>
      <c r="AC3687" s="119">
        <f>SUM(AC3485,AC3636,AC3658,AC3686)</f>
        <v>0</v>
      </c>
      <c r="AD3687" s="123">
        <f>SUM(AD3485,AD3636,AD3658,AD3686)</f>
        <v>0</v>
      </c>
      <c r="AE3687" s="186">
        <f t="shared" si="3040"/>
        <v>0</v>
      </c>
      <c r="AF3687" s="123">
        <f>SUM(AF3485,AF3636,AF3658,AF3686)</f>
        <v>0</v>
      </c>
      <c r="AG3687" s="123">
        <f>SUM(AG3485,AG3636,AG3658,AG3686)</f>
        <v>0</v>
      </c>
      <c r="AH3687" s="187">
        <f t="shared" si="3051"/>
        <v>0</v>
      </c>
      <c r="AJ3687" s="120">
        <f t="shared" ref="AJ3687:AU3687" si="3052">SUM(AJ3485,AJ3636,AJ3658,AJ3686)</f>
        <v>0</v>
      </c>
      <c r="AK3687" s="122">
        <f t="shared" si="3052"/>
        <v>0</v>
      </c>
      <c r="AL3687" s="123">
        <f t="shared" si="3052"/>
        <v>0</v>
      </c>
      <c r="AM3687" s="122">
        <f t="shared" si="3052"/>
        <v>0</v>
      </c>
      <c r="AN3687" s="123">
        <f t="shared" si="3052"/>
        <v>0</v>
      </c>
      <c r="AO3687" s="122">
        <f t="shared" si="3052"/>
        <v>0</v>
      </c>
      <c r="AP3687" s="123">
        <f t="shared" si="3052"/>
        <v>0</v>
      </c>
      <c r="AQ3687" s="122">
        <f t="shared" si="3052"/>
        <v>0</v>
      </c>
      <c r="AR3687" s="123">
        <f t="shared" si="3052"/>
        <v>0</v>
      </c>
      <c r="AS3687" s="122">
        <f t="shared" si="3052"/>
        <v>0</v>
      </c>
      <c r="AT3687" s="123">
        <f t="shared" si="3052"/>
        <v>0</v>
      </c>
      <c r="AU3687" s="122">
        <f t="shared" si="3052"/>
        <v>0</v>
      </c>
      <c r="AV3687" s="123">
        <f t="shared" si="3041"/>
        <v>0</v>
      </c>
      <c r="AW3687" s="122">
        <f>T3687-AV3687</f>
        <v>0</v>
      </c>
      <c r="AX3687" s="210"/>
      <c r="AY3687" s="120">
        <f>SUM(AJ3687:AL3687)</f>
        <v>0</v>
      </c>
      <c r="AZ3687" s="122">
        <f>SUM(AM3687:AO3687)</f>
        <v>0</v>
      </c>
      <c r="BA3687" s="123">
        <f>SUM(AP3687:AR3687)</f>
        <v>0</v>
      </c>
      <c r="BB3687" s="122">
        <f>SUM(AS3687:AU3687)</f>
        <v>0</v>
      </c>
      <c r="BC3687" s="122">
        <f t="shared" si="3047"/>
        <v>0</v>
      </c>
      <c r="BD3687" s="127">
        <f>T3687-BC3687</f>
        <v>0</v>
      </c>
    </row>
    <row r="3688" spans="2:56" x14ac:dyDescent="0.3">
      <c r="C3688" s="256"/>
      <c r="D3688" s="256"/>
      <c r="F3688" s="256"/>
      <c r="G3688" s="256"/>
      <c r="I3688" s="256"/>
      <c r="J3688" s="256"/>
      <c r="L3688" s="256"/>
      <c r="M3688" s="256"/>
      <c r="N3688" s="256"/>
      <c r="O3688" s="256"/>
    </row>
    <row r="3689" spans="2:56" x14ac:dyDescent="0.3">
      <c r="C3689" s="256"/>
      <c r="D3689" s="256"/>
      <c r="F3689" s="256"/>
      <c r="G3689" s="256"/>
      <c r="I3689" s="256"/>
      <c r="J3689" s="256"/>
      <c r="L3689" s="256"/>
      <c r="M3689" s="256"/>
      <c r="N3689" s="256"/>
      <c r="O3689" s="256"/>
    </row>
    <row r="3690" spans="2:56" ht="13.2" thickBot="1" x14ac:dyDescent="0.35">
      <c r="C3690" s="256"/>
      <c r="D3690" s="256"/>
      <c r="F3690" s="256"/>
      <c r="G3690" s="256"/>
      <c r="I3690" s="256"/>
      <c r="J3690" s="256"/>
      <c r="L3690" s="256"/>
      <c r="M3690" s="256"/>
      <c r="N3690" s="256"/>
      <c r="O3690" s="256"/>
    </row>
    <row r="3691" spans="2:56" ht="13.2" thickBot="1" x14ac:dyDescent="0.35">
      <c r="B3691" s="283" t="s">
        <v>248</v>
      </c>
      <c r="C3691" s="256"/>
      <c r="D3691" s="256"/>
      <c r="F3691" s="256"/>
      <c r="G3691" s="256"/>
      <c r="I3691" s="256"/>
      <c r="J3691" s="256"/>
      <c r="L3691" s="256"/>
      <c r="M3691" s="256"/>
      <c r="N3691" s="256"/>
      <c r="O3691" s="256"/>
    </row>
    <row r="3692" spans="2:56" ht="13.2" thickBot="1" x14ac:dyDescent="0.35">
      <c r="B3692" s="284" t="s">
        <v>249</v>
      </c>
      <c r="C3692" s="256"/>
      <c r="D3692" s="256"/>
      <c r="F3692" s="256"/>
      <c r="G3692" s="256"/>
      <c r="I3692" s="256"/>
      <c r="J3692" s="256"/>
      <c r="L3692" s="256"/>
      <c r="M3692" s="256"/>
      <c r="N3692" s="256"/>
      <c r="O3692" s="256"/>
    </row>
    <row r="3693" spans="2:56" ht="13.2" thickBot="1" x14ac:dyDescent="0.35">
      <c r="B3693" s="285" t="s">
        <v>250</v>
      </c>
      <c r="C3693" s="256"/>
      <c r="D3693" s="256"/>
      <c r="F3693" s="256"/>
      <c r="G3693" s="256"/>
      <c r="I3693" s="256"/>
      <c r="J3693" s="256"/>
      <c r="L3693" s="256"/>
      <c r="M3693" s="256"/>
      <c r="N3693" s="256"/>
      <c r="O3693" s="256"/>
    </row>
    <row r="3694" spans="2:56" ht="13.2" thickBot="1" x14ac:dyDescent="0.35">
      <c r="B3694" s="270" t="s">
        <v>251</v>
      </c>
      <c r="C3694" s="256"/>
      <c r="D3694" s="256"/>
      <c r="F3694" s="256"/>
      <c r="G3694" s="256"/>
      <c r="I3694" s="256"/>
      <c r="J3694" s="256"/>
      <c r="L3694" s="256"/>
      <c r="M3694" s="256"/>
      <c r="N3694" s="256"/>
      <c r="O3694" s="256"/>
    </row>
    <row r="3695" spans="2:56" x14ac:dyDescent="0.3">
      <c r="C3695" s="256"/>
      <c r="D3695" s="256"/>
      <c r="F3695" s="256"/>
      <c r="G3695" s="256"/>
      <c r="I3695" s="256"/>
      <c r="J3695" s="256"/>
      <c r="L3695" s="256"/>
      <c r="M3695" s="256"/>
      <c r="N3695" s="256"/>
      <c r="O3695" s="256"/>
    </row>
    <row r="3696" spans="2:56" x14ac:dyDescent="0.3">
      <c r="C3696" s="256"/>
      <c r="D3696" s="256"/>
      <c r="F3696" s="256"/>
      <c r="G3696" s="256"/>
      <c r="I3696" s="256"/>
      <c r="J3696" s="256"/>
      <c r="L3696" s="256"/>
      <c r="M3696" s="256"/>
      <c r="N3696" s="256"/>
      <c r="O3696" s="256"/>
    </row>
    <row r="3697" spans="3:15" x14ac:dyDescent="0.3">
      <c r="C3697" s="256"/>
      <c r="D3697" s="256"/>
      <c r="F3697" s="256"/>
      <c r="G3697" s="256"/>
      <c r="I3697" s="256"/>
      <c r="J3697" s="256"/>
      <c r="L3697" s="256"/>
      <c r="M3697" s="256"/>
      <c r="N3697" s="256"/>
      <c r="O3697" s="256"/>
    </row>
    <row r="3698" spans="3:15" x14ac:dyDescent="0.3">
      <c r="C3698" s="256"/>
      <c r="D3698" s="256"/>
      <c r="F3698" s="256"/>
      <c r="G3698" s="256"/>
      <c r="I3698" s="256"/>
      <c r="J3698" s="256"/>
      <c r="L3698" s="256"/>
      <c r="M3698" s="256"/>
      <c r="N3698" s="256"/>
      <c r="O3698" s="256"/>
    </row>
    <row r="3699" spans="3:15" x14ac:dyDescent="0.3">
      <c r="C3699" s="256"/>
      <c r="D3699" s="256"/>
      <c r="F3699" s="256"/>
      <c r="G3699" s="256"/>
      <c r="I3699" s="256"/>
      <c r="J3699" s="256"/>
      <c r="L3699" s="256"/>
      <c r="M3699" s="256"/>
      <c r="N3699" s="256"/>
      <c r="O3699" s="256"/>
    </row>
    <row r="3700" spans="3:15" x14ac:dyDescent="0.3">
      <c r="C3700" s="256"/>
      <c r="D3700" s="256"/>
      <c r="F3700" s="256"/>
      <c r="G3700" s="256"/>
      <c r="I3700" s="256"/>
      <c r="J3700" s="256"/>
      <c r="L3700" s="256"/>
      <c r="M3700" s="256"/>
      <c r="N3700" s="256"/>
      <c r="O3700" s="256"/>
    </row>
    <row r="3701" spans="3:15" x14ac:dyDescent="0.3">
      <c r="C3701" s="256"/>
      <c r="D3701" s="256"/>
      <c r="F3701" s="256"/>
      <c r="G3701" s="256"/>
      <c r="I3701" s="256"/>
      <c r="J3701" s="256"/>
      <c r="L3701" s="256"/>
      <c r="M3701" s="256"/>
      <c r="N3701" s="256"/>
      <c r="O3701" s="256"/>
    </row>
    <row r="3702" spans="3:15" x14ac:dyDescent="0.3">
      <c r="C3702" s="256"/>
      <c r="D3702" s="256"/>
      <c r="F3702" s="256"/>
      <c r="G3702" s="256"/>
      <c r="I3702" s="256"/>
      <c r="J3702" s="256"/>
      <c r="L3702" s="256"/>
      <c r="M3702" s="256"/>
      <c r="N3702" s="256"/>
      <c r="O3702" s="256"/>
    </row>
    <row r="3703" spans="3:15" x14ac:dyDescent="0.3">
      <c r="C3703" s="256"/>
      <c r="D3703" s="256"/>
      <c r="F3703" s="256"/>
      <c r="G3703" s="256"/>
      <c r="I3703" s="256"/>
      <c r="J3703" s="256"/>
      <c r="L3703" s="256"/>
      <c r="M3703" s="256"/>
      <c r="N3703" s="256"/>
      <c r="O3703" s="256"/>
    </row>
    <row r="3704" spans="3:15" x14ac:dyDescent="0.3">
      <c r="C3704" s="256"/>
      <c r="D3704" s="256"/>
      <c r="F3704" s="256"/>
      <c r="G3704" s="256"/>
      <c r="I3704" s="256"/>
      <c r="J3704" s="256"/>
      <c r="L3704" s="256"/>
      <c r="M3704" s="256"/>
      <c r="N3704" s="256"/>
      <c r="O3704" s="256"/>
    </row>
    <row r="3705" spans="3:15" x14ac:dyDescent="0.3">
      <c r="C3705" s="256"/>
      <c r="D3705" s="256"/>
      <c r="F3705" s="256"/>
      <c r="G3705" s="256"/>
      <c r="I3705" s="256"/>
      <c r="J3705" s="256"/>
      <c r="L3705" s="256"/>
      <c r="M3705" s="256"/>
      <c r="N3705" s="256"/>
      <c r="O3705" s="256"/>
    </row>
    <row r="3706" spans="3:15" x14ac:dyDescent="0.3">
      <c r="C3706" s="256"/>
      <c r="D3706" s="256"/>
      <c r="F3706" s="256"/>
      <c r="G3706" s="256"/>
      <c r="I3706" s="256"/>
      <c r="J3706" s="256"/>
      <c r="L3706" s="256"/>
      <c r="M3706" s="256"/>
      <c r="N3706" s="256"/>
      <c r="O3706" s="256"/>
    </row>
    <row r="3707" spans="3:15" x14ac:dyDescent="0.3">
      <c r="C3707" s="256"/>
      <c r="D3707" s="256"/>
      <c r="F3707" s="256"/>
      <c r="G3707" s="256"/>
      <c r="I3707" s="256"/>
      <c r="J3707" s="256"/>
      <c r="L3707" s="256"/>
      <c r="M3707" s="256"/>
      <c r="N3707" s="256"/>
      <c r="O3707" s="256"/>
    </row>
    <row r="3708" spans="3:15" x14ac:dyDescent="0.3">
      <c r="C3708" s="256"/>
      <c r="D3708" s="256"/>
      <c r="F3708" s="256"/>
      <c r="G3708" s="256"/>
      <c r="I3708" s="256"/>
      <c r="J3708" s="256"/>
      <c r="L3708" s="256"/>
      <c r="M3708" s="256"/>
      <c r="N3708" s="256"/>
      <c r="O3708" s="256"/>
    </row>
    <row r="3709" spans="3:15" x14ac:dyDescent="0.3">
      <c r="C3709" s="256"/>
      <c r="D3709" s="256"/>
      <c r="F3709" s="256"/>
      <c r="G3709" s="256"/>
      <c r="I3709" s="256"/>
      <c r="J3709" s="256"/>
      <c r="L3709" s="256"/>
      <c r="M3709" s="256"/>
      <c r="N3709" s="256"/>
      <c r="O3709" s="256"/>
    </row>
    <row r="3710" spans="3:15" x14ac:dyDescent="0.3">
      <c r="C3710" s="256"/>
      <c r="D3710" s="256"/>
      <c r="F3710" s="256"/>
      <c r="G3710" s="256"/>
      <c r="I3710" s="256"/>
      <c r="J3710" s="256"/>
      <c r="L3710" s="256"/>
      <c r="M3710" s="256"/>
      <c r="N3710" s="256"/>
      <c r="O3710" s="256"/>
    </row>
    <row r="3711" spans="3:15" x14ac:dyDescent="0.3">
      <c r="C3711" s="256"/>
      <c r="D3711" s="256"/>
      <c r="F3711" s="256"/>
      <c r="G3711" s="256"/>
      <c r="I3711" s="256"/>
      <c r="J3711" s="256"/>
      <c r="L3711" s="256"/>
      <c r="M3711" s="256"/>
      <c r="N3711" s="256"/>
      <c r="O3711" s="256"/>
    </row>
    <row r="3712" spans="3:15" x14ac:dyDescent="0.3">
      <c r="C3712" s="256"/>
      <c r="D3712" s="256"/>
      <c r="F3712" s="256"/>
      <c r="G3712" s="256"/>
      <c r="I3712" s="256"/>
      <c r="J3712" s="256"/>
      <c r="L3712" s="256"/>
      <c r="M3712" s="256"/>
      <c r="N3712" s="256"/>
      <c r="O3712" s="256"/>
    </row>
    <row r="3713" spans="3:15" x14ac:dyDescent="0.3">
      <c r="C3713" s="256"/>
      <c r="D3713" s="256"/>
      <c r="F3713" s="256"/>
      <c r="G3713" s="256"/>
      <c r="I3713" s="256"/>
      <c r="J3713" s="256"/>
      <c r="L3713" s="256"/>
      <c r="M3713" s="256"/>
      <c r="N3713" s="256"/>
      <c r="O3713" s="256"/>
    </row>
    <row r="3714" spans="3:15" x14ac:dyDescent="0.3">
      <c r="C3714" s="256"/>
      <c r="D3714" s="256"/>
      <c r="F3714" s="256"/>
      <c r="G3714" s="256"/>
      <c r="I3714" s="256"/>
      <c r="J3714" s="256"/>
      <c r="L3714" s="256"/>
      <c r="M3714" s="256"/>
      <c r="N3714" s="256"/>
      <c r="O3714" s="256"/>
    </row>
    <row r="3715" spans="3:15" x14ac:dyDescent="0.3">
      <c r="C3715" s="256"/>
      <c r="D3715" s="256"/>
      <c r="F3715" s="256"/>
      <c r="G3715" s="256"/>
      <c r="I3715" s="256"/>
      <c r="J3715" s="256"/>
      <c r="L3715" s="256"/>
      <c r="M3715" s="256"/>
      <c r="N3715" s="256"/>
      <c r="O3715" s="256"/>
    </row>
    <row r="3716" spans="3:15" x14ac:dyDescent="0.3">
      <c r="C3716" s="256"/>
      <c r="D3716" s="256"/>
      <c r="F3716" s="256"/>
      <c r="G3716" s="256"/>
      <c r="I3716" s="256"/>
      <c r="J3716" s="256"/>
      <c r="L3716" s="256"/>
      <c r="M3716" s="256"/>
      <c r="N3716" s="256"/>
      <c r="O3716" s="256"/>
    </row>
    <row r="3717" spans="3:15" x14ac:dyDescent="0.3">
      <c r="C3717" s="256"/>
      <c r="D3717" s="256"/>
      <c r="F3717" s="256"/>
      <c r="G3717" s="256"/>
      <c r="I3717" s="256"/>
      <c r="J3717" s="256"/>
      <c r="L3717" s="256"/>
      <c r="M3717" s="256"/>
      <c r="N3717" s="256"/>
      <c r="O3717" s="256"/>
    </row>
    <row r="3718" spans="3:15" x14ac:dyDescent="0.3">
      <c r="C3718" s="256"/>
      <c r="D3718" s="256"/>
      <c r="F3718" s="256"/>
      <c r="G3718" s="256"/>
      <c r="I3718" s="256"/>
      <c r="J3718" s="256"/>
      <c r="L3718" s="256"/>
      <c r="M3718" s="256"/>
      <c r="N3718" s="256"/>
      <c r="O3718" s="256"/>
    </row>
    <row r="3719" spans="3:15" x14ac:dyDescent="0.3">
      <c r="C3719" s="256"/>
      <c r="D3719" s="256"/>
      <c r="F3719" s="256"/>
      <c r="G3719" s="256"/>
      <c r="I3719" s="256"/>
      <c r="J3719" s="256"/>
      <c r="L3719" s="256"/>
      <c r="M3719" s="256"/>
      <c r="N3719" s="256"/>
      <c r="O3719" s="256"/>
    </row>
    <row r="3720" spans="3:15" x14ac:dyDescent="0.3">
      <c r="C3720" s="256"/>
      <c r="D3720" s="256"/>
      <c r="F3720" s="256"/>
      <c r="G3720" s="256"/>
      <c r="I3720" s="256"/>
      <c r="J3720" s="256"/>
      <c r="L3720" s="256"/>
      <c r="M3720" s="256"/>
      <c r="N3720" s="256"/>
      <c r="O3720" s="256"/>
    </row>
    <row r="3721" spans="3:15" x14ac:dyDescent="0.3">
      <c r="C3721" s="256"/>
      <c r="D3721" s="256"/>
      <c r="F3721" s="256"/>
      <c r="G3721" s="256"/>
      <c r="I3721" s="256"/>
      <c r="J3721" s="256"/>
      <c r="L3721" s="256"/>
      <c r="M3721" s="256"/>
      <c r="N3721" s="256"/>
      <c r="O3721" s="256"/>
    </row>
    <row r="3722" spans="3:15" x14ac:dyDescent="0.3">
      <c r="C3722" s="256"/>
      <c r="D3722" s="256"/>
      <c r="F3722" s="256"/>
      <c r="G3722" s="256"/>
      <c r="I3722" s="256"/>
      <c r="J3722" s="256"/>
      <c r="L3722" s="256"/>
      <c r="M3722" s="256"/>
      <c r="N3722" s="256"/>
      <c r="O3722" s="256"/>
    </row>
    <row r="3723" spans="3:15" x14ac:dyDescent="0.3">
      <c r="C3723" s="256"/>
      <c r="D3723" s="256"/>
      <c r="F3723" s="256"/>
      <c r="G3723" s="256"/>
      <c r="I3723" s="256"/>
      <c r="J3723" s="256"/>
      <c r="L3723" s="256"/>
      <c r="M3723" s="256"/>
      <c r="N3723" s="256"/>
      <c r="O3723" s="256"/>
    </row>
    <row r="3724" spans="3:15" x14ac:dyDescent="0.3">
      <c r="C3724" s="256"/>
      <c r="D3724" s="256"/>
      <c r="F3724" s="256"/>
      <c r="G3724" s="256"/>
      <c r="I3724" s="256"/>
      <c r="J3724" s="256"/>
      <c r="L3724" s="256"/>
      <c r="M3724" s="256"/>
      <c r="N3724" s="256"/>
      <c r="O3724" s="256"/>
    </row>
    <row r="3725" spans="3:15" x14ac:dyDescent="0.3">
      <c r="C3725" s="256"/>
      <c r="D3725" s="256"/>
      <c r="F3725" s="256"/>
      <c r="G3725" s="256"/>
      <c r="I3725" s="256"/>
      <c r="J3725" s="256"/>
      <c r="L3725" s="256"/>
      <c r="M3725" s="256"/>
      <c r="N3725" s="256"/>
      <c r="O3725" s="256"/>
    </row>
    <row r="3726" spans="3:15" x14ac:dyDescent="0.3">
      <c r="C3726" s="256"/>
      <c r="D3726" s="256"/>
      <c r="F3726" s="256"/>
      <c r="G3726" s="256"/>
      <c r="I3726" s="256"/>
      <c r="J3726" s="256"/>
      <c r="L3726" s="256"/>
      <c r="M3726" s="256"/>
      <c r="N3726" s="256"/>
      <c r="O3726" s="256"/>
    </row>
    <row r="3727" spans="3:15" x14ac:dyDescent="0.3">
      <c r="C3727" s="256"/>
      <c r="D3727" s="256"/>
      <c r="F3727" s="256"/>
      <c r="G3727" s="256"/>
      <c r="I3727" s="256"/>
      <c r="J3727" s="256"/>
      <c r="L3727" s="256"/>
      <c r="M3727" s="256"/>
      <c r="N3727" s="256"/>
      <c r="O3727" s="256"/>
    </row>
    <row r="3728" spans="3:15" x14ac:dyDescent="0.3">
      <c r="C3728" s="256"/>
      <c r="D3728" s="256"/>
      <c r="F3728" s="256"/>
      <c r="G3728" s="256"/>
      <c r="I3728" s="256"/>
      <c r="J3728" s="256"/>
      <c r="L3728" s="256"/>
      <c r="M3728" s="256"/>
      <c r="N3728" s="256"/>
      <c r="O3728" s="256"/>
    </row>
    <row r="3729" spans="3:15" x14ac:dyDescent="0.3">
      <c r="C3729" s="256"/>
      <c r="D3729" s="256"/>
      <c r="F3729" s="256"/>
      <c r="G3729" s="256"/>
      <c r="I3729" s="256"/>
      <c r="J3729" s="256"/>
      <c r="L3729" s="256"/>
      <c r="M3729" s="256"/>
      <c r="N3729" s="256"/>
      <c r="O3729" s="256"/>
    </row>
    <row r="3730" spans="3:15" x14ac:dyDescent="0.3">
      <c r="C3730" s="256"/>
      <c r="D3730" s="256"/>
      <c r="F3730" s="256"/>
      <c r="G3730" s="256"/>
      <c r="I3730" s="256"/>
      <c r="J3730" s="256"/>
      <c r="L3730" s="256"/>
      <c r="M3730" s="256"/>
      <c r="N3730" s="256"/>
      <c r="O3730" s="256"/>
    </row>
    <row r="3731" spans="3:15" x14ac:dyDescent="0.3">
      <c r="C3731" s="256"/>
      <c r="D3731" s="256"/>
      <c r="F3731" s="256"/>
      <c r="G3731" s="256"/>
      <c r="I3731" s="256"/>
      <c r="J3731" s="256"/>
      <c r="L3731" s="256"/>
      <c r="M3731" s="256"/>
      <c r="N3731" s="256"/>
      <c r="O3731" s="256"/>
    </row>
    <row r="3732" spans="3:15" x14ac:dyDescent="0.3">
      <c r="C3732" s="256"/>
      <c r="D3732" s="256"/>
      <c r="F3732" s="256"/>
      <c r="G3732" s="256"/>
      <c r="I3732" s="256"/>
      <c r="J3732" s="256"/>
      <c r="L3732" s="256"/>
      <c r="M3732" s="256"/>
      <c r="N3732" s="256"/>
      <c r="O3732" s="256"/>
    </row>
    <row r="3733" spans="3:15" x14ac:dyDescent="0.3">
      <c r="C3733" s="256"/>
      <c r="D3733" s="256"/>
      <c r="F3733" s="256"/>
      <c r="G3733" s="256"/>
      <c r="I3733" s="256"/>
      <c r="J3733" s="256"/>
      <c r="L3733" s="256"/>
      <c r="M3733" s="256"/>
      <c r="N3733" s="256"/>
      <c r="O3733" s="256"/>
    </row>
    <row r="3734" spans="3:15" x14ac:dyDescent="0.3">
      <c r="C3734" s="256"/>
      <c r="D3734" s="256"/>
      <c r="F3734" s="256"/>
      <c r="G3734" s="256"/>
      <c r="I3734" s="256"/>
      <c r="J3734" s="256"/>
      <c r="L3734" s="256"/>
      <c r="M3734" s="256"/>
      <c r="N3734" s="256"/>
      <c r="O3734" s="256"/>
    </row>
    <row r="3735" spans="3:15" x14ac:dyDescent="0.3">
      <c r="C3735" s="256"/>
      <c r="D3735" s="256"/>
      <c r="F3735" s="256"/>
      <c r="G3735" s="256"/>
      <c r="I3735" s="256"/>
      <c r="J3735" s="256"/>
      <c r="L3735" s="256"/>
      <c r="M3735" s="256"/>
      <c r="N3735" s="256"/>
      <c r="O3735" s="256"/>
    </row>
    <row r="3736" spans="3:15" x14ac:dyDescent="0.3">
      <c r="C3736" s="256"/>
      <c r="D3736" s="256"/>
      <c r="F3736" s="256"/>
      <c r="G3736" s="256"/>
      <c r="I3736" s="256"/>
      <c r="J3736" s="256"/>
      <c r="L3736" s="256"/>
      <c r="M3736" s="256"/>
      <c r="N3736" s="256"/>
      <c r="O3736" s="256"/>
    </row>
    <row r="3737" spans="3:15" x14ac:dyDescent="0.3">
      <c r="C3737" s="256"/>
      <c r="D3737" s="256"/>
      <c r="F3737" s="256"/>
      <c r="G3737" s="256"/>
      <c r="I3737" s="256"/>
      <c r="J3737" s="256"/>
      <c r="L3737" s="256"/>
      <c r="M3737" s="256"/>
      <c r="N3737" s="256"/>
      <c r="O3737" s="256"/>
    </row>
    <row r="3738" spans="3:15" x14ac:dyDescent="0.3">
      <c r="C3738" s="256"/>
      <c r="D3738" s="256"/>
      <c r="F3738" s="256"/>
      <c r="G3738" s="256"/>
      <c r="I3738" s="256"/>
      <c r="J3738" s="256"/>
      <c r="L3738" s="256"/>
      <c r="M3738" s="256"/>
      <c r="N3738" s="256"/>
      <c r="O3738" s="256"/>
    </row>
    <row r="3739" spans="3:15" x14ac:dyDescent="0.3">
      <c r="C3739" s="256"/>
      <c r="D3739" s="256"/>
      <c r="F3739" s="256"/>
      <c r="G3739" s="256"/>
      <c r="I3739" s="256"/>
      <c r="J3739" s="256"/>
      <c r="L3739" s="256"/>
      <c r="M3739" s="256"/>
      <c r="N3739" s="256"/>
      <c r="O3739" s="256"/>
    </row>
    <row r="3740" spans="3:15" x14ac:dyDescent="0.3">
      <c r="C3740" s="256"/>
      <c r="D3740" s="256"/>
      <c r="F3740" s="256"/>
      <c r="G3740" s="256"/>
      <c r="I3740" s="256"/>
      <c r="J3740" s="256"/>
      <c r="L3740" s="256"/>
      <c r="M3740" s="256"/>
      <c r="N3740" s="256"/>
      <c r="O3740" s="256"/>
    </row>
    <row r="3741" spans="3:15" x14ac:dyDescent="0.3">
      <c r="C3741" s="256"/>
      <c r="D3741" s="256"/>
      <c r="F3741" s="256"/>
      <c r="G3741" s="256"/>
      <c r="I3741" s="256"/>
      <c r="J3741" s="256"/>
      <c r="L3741" s="256"/>
      <c r="M3741" s="256"/>
      <c r="N3741" s="256"/>
      <c r="O3741" s="256"/>
    </row>
    <row r="3742" spans="3:15" x14ac:dyDescent="0.3">
      <c r="C3742" s="256"/>
      <c r="D3742" s="256"/>
      <c r="F3742" s="256"/>
      <c r="G3742" s="256"/>
      <c r="I3742" s="256"/>
      <c r="J3742" s="256"/>
      <c r="L3742" s="256"/>
      <c r="M3742" s="256"/>
      <c r="N3742" s="256"/>
      <c r="O3742" s="256"/>
    </row>
    <row r="3743" spans="3:15" x14ac:dyDescent="0.3">
      <c r="C3743" s="256"/>
      <c r="D3743" s="256"/>
      <c r="F3743" s="256"/>
      <c r="G3743" s="256"/>
      <c r="I3743" s="256"/>
      <c r="J3743" s="256"/>
      <c r="L3743" s="256"/>
      <c r="M3743" s="256"/>
      <c r="N3743" s="256"/>
      <c r="O3743" s="256"/>
    </row>
    <row r="3744" spans="3:15" x14ac:dyDescent="0.3">
      <c r="C3744" s="256"/>
      <c r="D3744" s="256"/>
      <c r="F3744" s="256"/>
      <c r="G3744" s="256"/>
      <c r="I3744" s="256"/>
      <c r="J3744" s="256"/>
      <c r="L3744" s="256"/>
      <c r="M3744" s="256"/>
      <c r="N3744" s="256"/>
      <c r="O3744" s="256"/>
    </row>
    <row r="3745" spans="3:15" x14ac:dyDescent="0.3">
      <c r="C3745" s="256"/>
      <c r="D3745" s="256"/>
      <c r="F3745" s="256"/>
      <c r="G3745" s="256"/>
      <c r="I3745" s="256"/>
      <c r="J3745" s="256"/>
      <c r="L3745" s="256"/>
      <c r="M3745" s="256"/>
      <c r="N3745" s="256"/>
      <c r="O3745" s="256"/>
    </row>
    <row r="3746" spans="3:15" x14ac:dyDescent="0.3">
      <c r="C3746" s="256"/>
      <c r="D3746" s="256"/>
      <c r="F3746" s="256"/>
      <c r="G3746" s="256"/>
      <c r="I3746" s="256"/>
      <c r="J3746" s="256"/>
      <c r="L3746" s="256"/>
      <c r="M3746" s="256"/>
      <c r="N3746" s="256"/>
      <c r="O3746" s="256"/>
    </row>
    <row r="3747" spans="3:15" x14ac:dyDescent="0.3">
      <c r="C3747" s="256"/>
      <c r="D3747" s="256"/>
      <c r="F3747" s="256"/>
      <c r="G3747" s="256"/>
      <c r="I3747" s="256"/>
      <c r="J3747" s="256"/>
      <c r="L3747" s="256"/>
      <c r="M3747" s="256"/>
      <c r="N3747" s="256"/>
      <c r="O3747" s="256"/>
    </row>
    <row r="3748" spans="3:15" x14ac:dyDescent="0.3">
      <c r="C3748" s="256"/>
      <c r="D3748" s="256"/>
      <c r="F3748" s="256"/>
      <c r="G3748" s="256"/>
      <c r="I3748" s="256"/>
      <c r="J3748" s="256"/>
      <c r="L3748" s="256"/>
      <c r="M3748" s="256"/>
      <c r="N3748" s="256"/>
      <c r="O3748" s="256"/>
    </row>
    <row r="3749" spans="3:15" x14ac:dyDescent="0.3">
      <c r="C3749" s="256"/>
      <c r="D3749" s="256"/>
      <c r="F3749" s="256"/>
      <c r="G3749" s="256"/>
      <c r="I3749" s="256"/>
      <c r="J3749" s="256"/>
      <c r="L3749" s="256"/>
      <c r="M3749" s="256"/>
      <c r="N3749" s="256"/>
      <c r="O3749" s="256"/>
    </row>
    <row r="3750" spans="3:15" x14ac:dyDescent="0.3">
      <c r="C3750" s="256"/>
      <c r="D3750" s="256"/>
      <c r="F3750" s="256"/>
      <c r="G3750" s="256"/>
      <c r="I3750" s="256"/>
      <c r="J3750" s="256"/>
      <c r="L3750" s="256"/>
      <c r="M3750" s="256"/>
      <c r="N3750" s="256"/>
      <c r="O3750" s="256"/>
    </row>
    <row r="3751" spans="3:15" x14ac:dyDescent="0.3">
      <c r="C3751" s="256"/>
      <c r="D3751" s="256"/>
      <c r="F3751" s="256"/>
      <c r="G3751" s="256"/>
      <c r="I3751" s="256"/>
      <c r="J3751" s="256"/>
      <c r="L3751" s="256"/>
      <c r="M3751" s="256"/>
      <c r="N3751" s="256"/>
      <c r="O3751" s="256"/>
    </row>
    <row r="3752" spans="3:15" x14ac:dyDescent="0.3">
      <c r="C3752" s="256"/>
      <c r="D3752" s="256"/>
      <c r="F3752" s="256"/>
      <c r="G3752" s="256"/>
      <c r="I3752" s="256"/>
      <c r="J3752" s="256"/>
      <c r="L3752" s="256"/>
      <c r="M3752" s="256"/>
      <c r="N3752" s="256"/>
      <c r="O3752" s="256"/>
    </row>
    <row r="3753" spans="3:15" x14ac:dyDescent="0.3">
      <c r="C3753" s="256"/>
      <c r="D3753" s="256"/>
      <c r="F3753" s="256"/>
      <c r="G3753" s="256"/>
      <c r="I3753" s="256"/>
      <c r="J3753" s="256"/>
      <c r="L3753" s="256"/>
      <c r="M3753" s="256"/>
      <c r="N3753" s="256"/>
      <c r="O3753" s="256"/>
    </row>
    <row r="3754" spans="3:15" x14ac:dyDescent="0.3">
      <c r="C3754" s="256"/>
      <c r="D3754" s="256"/>
      <c r="F3754" s="256"/>
      <c r="G3754" s="256"/>
      <c r="I3754" s="256"/>
      <c r="J3754" s="256"/>
      <c r="L3754" s="256"/>
      <c r="M3754" s="256"/>
      <c r="N3754" s="256"/>
      <c r="O3754" s="256"/>
    </row>
    <row r="3755" spans="3:15" x14ac:dyDescent="0.3">
      <c r="C3755" s="256"/>
      <c r="D3755" s="256"/>
      <c r="F3755" s="256"/>
      <c r="G3755" s="256"/>
      <c r="I3755" s="256"/>
      <c r="J3755" s="256"/>
      <c r="L3755" s="256"/>
      <c r="M3755" s="256"/>
      <c r="N3755" s="256"/>
      <c r="O3755" s="256"/>
    </row>
    <row r="3756" spans="3:15" x14ac:dyDescent="0.3">
      <c r="C3756" s="256"/>
      <c r="D3756" s="256"/>
      <c r="F3756" s="256"/>
      <c r="G3756" s="256"/>
      <c r="I3756" s="256"/>
      <c r="J3756" s="256"/>
      <c r="L3756" s="256"/>
      <c r="M3756" s="256"/>
      <c r="N3756" s="256"/>
      <c r="O3756" s="256"/>
    </row>
    <row r="3757" spans="3:15" x14ac:dyDescent="0.3">
      <c r="C3757" s="256"/>
      <c r="D3757" s="256"/>
      <c r="F3757" s="256"/>
      <c r="G3757" s="256"/>
      <c r="I3757" s="256"/>
      <c r="J3757" s="256"/>
      <c r="L3757" s="256"/>
      <c r="M3757" s="256"/>
      <c r="N3757" s="256"/>
      <c r="O3757" s="256"/>
    </row>
    <row r="3758" spans="3:15" x14ac:dyDescent="0.3">
      <c r="C3758" s="256"/>
      <c r="D3758" s="256"/>
      <c r="F3758" s="256"/>
      <c r="G3758" s="256"/>
      <c r="I3758" s="256"/>
      <c r="J3758" s="256"/>
      <c r="L3758" s="256"/>
      <c r="M3758" s="256"/>
      <c r="N3758" s="256"/>
      <c r="O3758" s="256"/>
    </row>
    <row r="3759" spans="3:15" x14ac:dyDescent="0.3">
      <c r="C3759" s="256"/>
      <c r="D3759" s="256"/>
      <c r="F3759" s="256"/>
      <c r="G3759" s="256"/>
      <c r="I3759" s="256"/>
      <c r="J3759" s="256"/>
      <c r="L3759" s="256"/>
      <c r="M3759" s="256"/>
      <c r="N3759" s="256"/>
      <c r="O3759" s="256"/>
    </row>
    <row r="3760" spans="3:15" x14ac:dyDescent="0.3">
      <c r="C3760" s="256"/>
      <c r="D3760" s="256"/>
      <c r="F3760" s="256"/>
      <c r="G3760" s="256"/>
      <c r="I3760" s="256"/>
      <c r="J3760" s="256"/>
      <c r="L3760" s="256"/>
      <c r="M3760" s="256"/>
      <c r="N3760" s="256"/>
      <c r="O3760" s="256"/>
    </row>
    <row r="3761" spans="3:15" x14ac:dyDescent="0.3">
      <c r="C3761" s="256"/>
      <c r="D3761" s="256"/>
      <c r="F3761" s="256"/>
      <c r="G3761" s="256"/>
      <c r="I3761" s="256"/>
      <c r="J3761" s="256"/>
      <c r="L3761" s="256"/>
      <c r="M3761" s="256"/>
      <c r="N3761" s="256"/>
      <c r="O3761" s="256"/>
    </row>
    <row r="3762" spans="3:15" x14ac:dyDescent="0.3">
      <c r="C3762" s="256"/>
      <c r="D3762" s="256"/>
      <c r="F3762" s="256"/>
      <c r="G3762" s="256"/>
      <c r="I3762" s="256"/>
      <c r="J3762" s="256"/>
      <c r="L3762" s="256"/>
      <c r="M3762" s="256"/>
      <c r="N3762" s="256"/>
      <c r="O3762" s="256"/>
    </row>
    <row r="3763" spans="3:15" x14ac:dyDescent="0.3">
      <c r="C3763" s="256"/>
      <c r="D3763" s="256"/>
      <c r="F3763" s="256"/>
      <c r="G3763" s="256"/>
      <c r="I3763" s="256"/>
      <c r="J3763" s="256"/>
      <c r="L3763" s="256"/>
      <c r="M3763" s="256"/>
      <c r="N3763" s="256"/>
      <c r="O3763" s="256"/>
    </row>
    <row r="3764" spans="3:15" x14ac:dyDescent="0.3">
      <c r="C3764" s="256"/>
      <c r="D3764" s="256"/>
      <c r="F3764" s="256"/>
      <c r="G3764" s="256"/>
      <c r="I3764" s="256"/>
      <c r="J3764" s="256"/>
      <c r="L3764" s="256"/>
      <c r="M3764" s="256"/>
      <c r="N3764" s="256"/>
      <c r="O3764" s="256"/>
    </row>
    <row r="3765" spans="3:15" x14ac:dyDescent="0.3">
      <c r="C3765" s="256"/>
      <c r="D3765" s="256"/>
      <c r="F3765" s="256"/>
      <c r="G3765" s="256"/>
      <c r="I3765" s="256"/>
      <c r="J3765" s="256"/>
      <c r="L3765" s="256"/>
      <c r="M3765" s="256"/>
      <c r="N3765" s="256"/>
      <c r="O3765" s="256"/>
    </row>
    <row r="3766" spans="3:15" x14ac:dyDescent="0.3">
      <c r="C3766" s="256"/>
      <c r="D3766" s="256"/>
      <c r="F3766" s="256"/>
      <c r="G3766" s="256"/>
      <c r="I3766" s="256"/>
      <c r="J3766" s="256"/>
      <c r="L3766" s="256"/>
      <c r="M3766" s="256"/>
      <c r="N3766" s="256"/>
      <c r="O3766" s="256"/>
    </row>
    <row r="3767" spans="3:15" x14ac:dyDescent="0.3">
      <c r="C3767" s="256"/>
      <c r="D3767" s="256"/>
      <c r="F3767" s="256"/>
      <c r="G3767" s="256"/>
      <c r="I3767" s="256"/>
      <c r="J3767" s="256"/>
      <c r="L3767" s="256"/>
      <c r="M3767" s="256"/>
      <c r="N3767" s="256"/>
      <c r="O3767" s="256"/>
    </row>
    <row r="3768" spans="3:15" x14ac:dyDescent="0.3">
      <c r="C3768" s="256"/>
      <c r="D3768" s="256"/>
      <c r="F3768" s="256"/>
      <c r="G3768" s="256"/>
      <c r="I3768" s="256"/>
      <c r="J3768" s="256"/>
      <c r="L3768" s="256"/>
      <c r="M3768" s="256"/>
      <c r="N3768" s="256"/>
      <c r="O3768" s="256"/>
    </row>
    <row r="3769" spans="3:15" x14ac:dyDescent="0.3">
      <c r="C3769" s="256"/>
      <c r="D3769" s="256"/>
      <c r="F3769" s="256"/>
      <c r="G3769" s="256"/>
      <c r="I3769" s="256"/>
      <c r="J3769" s="256"/>
      <c r="L3769" s="256"/>
      <c r="M3769" s="256"/>
      <c r="N3769" s="256"/>
      <c r="O3769" s="256"/>
    </row>
    <row r="3770" spans="3:15" x14ac:dyDescent="0.3">
      <c r="C3770" s="256"/>
      <c r="D3770" s="256"/>
      <c r="F3770" s="256"/>
      <c r="G3770" s="256"/>
      <c r="I3770" s="256"/>
      <c r="J3770" s="256"/>
      <c r="L3770" s="256"/>
      <c r="M3770" s="256"/>
      <c r="N3770" s="256"/>
      <c r="O3770" s="256"/>
    </row>
    <row r="3771" spans="3:15" x14ac:dyDescent="0.3">
      <c r="C3771" s="256"/>
      <c r="D3771" s="256"/>
      <c r="F3771" s="256"/>
      <c r="G3771" s="256"/>
      <c r="I3771" s="256"/>
      <c r="J3771" s="256"/>
      <c r="L3771" s="256"/>
      <c r="M3771" s="256"/>
      <c r="N3771" s="256"/>
      <c r="O3771" s="256"/>
    </row>
    <row r="3772" spans="3:15" x14ac:dyDescent="0.3">
      <c r="C3772" s="256"/>
      <c r="D3772" s="256"/>
      <c r="F3772" s="256"/>
      <c r="G3772" s="256"/>
      <c r="I3772" s="256"/>
      <c r="J3772" s="256"/>
      <c r="L3772" s="256"/>
      <c r="M3772" s="256"/>
      <c r="N3772" s="256"/>
      <c r="O3772" s="256"/>
    </row>
    <row r="3773" spans="3:15" x14ac:dyDescent="0.3">
      <c r="C3773" s="256"/>
      <c r="D3773" s="256"/>
      <c r="F3773" s="256"/>
      <c r="G3773" s="256"/>
      <c r="I3773" s="256"/>
      <c r="J3773" s="256"/>
      <c r="L3773" s="256"/>
      <c r="M3773" s="256"/>
      <c r="N3773" s="256"/>
      <c r="O3773" s="256"/>
    </row>
    <row r="3774" spans="3:15" x14ac:dyDescent="0.3">
      <c r="C3774" s="256"/>
      <c r="D3774" s="256"/>
      <c r="F3774" s="256"/>
      <c r="G3774" s="256"/>
      <c r="I3774" s="256"/>
      <c r="J3774" s="256"/>
      <c r="L3774" s="256"/>
      <c r="M3774" s="256"/>
      <c r="N3774" s="256"/>
      <c r="O3774" s="256"/>
    </row>
    <row r="3775" spans="3:15" x14ac:dyDescent="0.3">
      <c r="C3775" s="256"/>
      <c r="D3775" s="256"/>
      <c r="F3775" s="256"/>
      <c r="G3775" s="256"/>
      <c r="I3775" s="256"/>
      <c r="J3775" s="256"/>
      <c r="L3775" s="256"/>
      <c r="M3775" s="256"/>
      <c r="N3775" s="256"/>
      <c r="O3775" s="256"/>
    </row>
    <row r="3776" spans="3:15" x14ac:dyDescent="0.3">
      <c r="C3776" s="256"/>
      <c r="D3776" s="256"/>
      <c r="F3776" s="256"/>
      <c r="G3776" s="256"/>
      <c r="I3776" s="256"/>
      <c r="J3776" s="256"/>
      <c r="L3776" s="256"/>
      <c r="M3776" s="256"/>
      <c r="N3776" s="256"/>
      <c r="O3776" s="256"/>
    </row>
    <row r="3777" spans="3:15" x14ac:dyDescent="0.3">
      <c r="C3777" s="256"/>
      <c r="D3777" s="256"/>
      <c r="F3777" s="256"/>
      <c r="G3777" s="256"/>
      <c r="I3777" s="256"/>
      <c r="J3777" s="256"/>
      <c r="L3777" s="256"/>
      <c r="M3777" s="256"/>
      <c r="N3777" s="256"/>
      <c r="O3777" s="256"/>
    </row>
    <row r="3778" spans="3:15" x14ac:dyDescent="0.3">
      <c r="C3778" s="256"/>
      <c r="D3778" s="256"/>
      <c r="F3778" s="256"/>
      <c r="G3778" s="256"/>
      <c r="I3778" s="256"/>
      <c r="J3778" s="256"/>
      <c r="L3778" s="256"/>
      <c r="M3778" s="256"/>
      <c r="N3778" s="256"/>
      <c r="O3778" s="256"/>
    </row>
    <row r="3779" spans="3:15" x14ac:dyDescent="0.3">
      <c r="C3779" s="256"/>
      <c r="D3779" s="256"/>
      <c r="F3779" s="256"/>
      <c r="G3779" s="256"/>
      <c r="I3779" s="256"/>
      <c r="J3779" s="256"/>
      <c r="L3779" s="256"/>
      <c r="M3779" s="256"/>
      <c r="N3779" s="256"/>
      <c r="O3779" s="256"/>
    </row>
    <row r="3780" spans="3:15" x14ac:dyDescent="0.3">
      <c r="C3780" s="256"/>
      <c r="D3780" s="256"/>
      <c r="F3780" s="256"/>
      <c r="G3780" s="256"/>
      <c r="I3780" s="256"/>
      <c r="J3780" s="256"/>
      <c r="L3780" s="256"/>
      <c r="M3780" s="256"/>
      <c r="N3780" s="256"/>
      <c r="O3780" s="256"/>
    </row>
    <row r="3781" spans="3:15" x14ac:dyDescent="0.3">
      <c r="C3781" s="256"/>
      <c r="D3781" s="256"/>
      <c r="F3781" s="256"/>
      <c r="G3781" s="256"/>
      <c r="I3781" s="256"/>
      <c r="J3781" s="256"/>
      <c r="L3781" s="256"/>
      <c r="M3781" s="256"/>
      <c r="N3781" s="256"/>
      <c r="O3781" s="256"/>
    </row>
    <row r="3782" spans="3:15" x14ac:dyDescent="0.3">
      <c r="C3782" s="256"/>
      <c r="D3782" s="256"/>
      <c r="F3782" s="256"/>
      <c r="G3782" s="256"/>
      <c r="I3782" s="256"/>
      <c r="J3782" s="256"/>
      <c r="L3782" s="256"/>
      <c r="M3782" s="256"/>
      <c r="N3782" s="256"/>
      <c r="O3782" s="256"/>
    </row>
    <row r="3783" spans="3:15" x14ac:dyDescent="0.3">
      <c r="C3783" s="256"/>
      <c r="D3783" s="256"/>
      <c r="F3783" s="256"/>
      <c r="G3783" s="256"/>
      <c r="I3783" s="256"/>
      <c r="J3783" s="256"/>
      <c r="L3783" s="256"/>
      <c r="M3783" s="256"/>
      <c r="N3783" s="256"/>
      <c r="O3783" s="256"/>
    </row>
    <row r="3784" spans="3:15" x14ac:dyDescent="0.3">
      <c r="C3784" s="256"/>
      <c r="D3784" s="256"/>
      <c r="F3784" s="256"/>
      <c r="G3784" s="256"/>
      <c r="I3784" s="256"/>
      <c r="J3784" s="256"/>
      <c r="L3784" s="256"/>
      <c r="M3784" s="256"/>
      <c r="N3784" s="256"/>
      <c r="O3784" s="256"/>
    </row>
    <row r="3785" spans="3:15" x14ac:dyDescent="0.3">
      <c r="C3785" s="256"/>
      <c r="D3785" s="256"/>
      <c r="F3785" s="256"/>
      <c r="G3785" s="256"/>
      <c r="I3785" s="256"/>
      <c r="J3785" s="256"/>
      <c r="L3785" s="256"/>
      <c r="M3785" s="256"/>
      <c r="N3785" s="256"/>
      <c r="O3785" s="256"/>
    </row>
    <row r="3786" spans="3:15" x14ac:dyDescent="0.3">
      <c r="C3786" s="256"/>
      <c r="D3786" s="256"/>
      <c r="F3786" s="256"/>
      <c r="G3786" s="256"/>
      <c r="I3786" s="256"/>
      <c r="J3786" s="256"/>
      <c r="L3786" s="256"/>
      <c r="M3786" s="256"/>
      <c r="N3786" s="256"/>
      <c r="O3786" s="256"/>
    </row>
    <row r="3787" spans="3:15" x14ac:dyDescent="0.3">
      <c r="C3787" s="256"/>
      <c r="D3787" s="256"/>
      <c r="F3787" s="256"/>
      <c r="G3787" s="256"/>
      <c r="I3787" s="256"/>
      <c r="J3787" s="256"/>
      <c r="L3787" s="256"/>
      <c r="M3787" s="256"/>
      <c r="N3787" s="256"/>
      <c r="O3787" s="256"/>
    </row>
    <row r="3788" spans="3:15" x14ac:dyDescent="0.3">
      <c r="C3788" s="256"/>
      <c r="D3788" s="256"/>
      <c r="F3788" s="256"/>
      <c r="G3788" s="256"/>
      <c r="I3788" s="256"/>
      <c r="J3788" s="256"/>
      <c r="L3788" s="256"/>
      <c r="M3788" s="256"/>
      <c r="N3788" s="256"/>
      <c r="O3788" s="256"/>
    </row>
    <row r="3789" spans="3:15" x14ac:dyDescent="0.3">
      <c r="C3789" s="256"/>
      <c r="D3789" s="256"/>
      <c r="F3789" s="256"/>
      <c r="G3789" s="256"/>
      <c r="I3789" s="256"/>
      <c r="J3789" s="256"/>
      <c r="L3789" s="256"/>
      <c r="M3789" s="256"/>
      <c r="N3789" s="256"/>
      <c r="O3789" s="256"/>
    </row>
    <row r="3790" spans="3:15" x14ac:dyDescent="0.3">
      <c r="C3790" s="256"/>
      <c r="D3790" s="256"/>
      <c r="F3790" s="256"/>
      <c r="G3790" s="256"/>
      <c r="I3790" s="256"/>
      <c r="J3790" s="256"/>
      <c r="L3790" s="256"/>
      <c r="M3790" s="256"/>
      <c r="N3790" s="256"/>
      <c r="O3790" s="256"/>
    </row>
    <row r="3791" spans="3:15" x14ac:dyDescent="0.3">
      <c r="C3791" s="256"/>
      <c r="D3791" s="256"/>
      <c r="F3791" s="256"/>
      <c r="G3791" s="256"/>
      <c r="I3791" s="256"/>
      <c r="J3791" s="256"/>
      <c r="L3791" s="256"/>
      <c r="M3791" s="256"/>
      <c r="N3791" s="256"/>
      <c r="O3791" s="256"/>
    </row>
    <row r="3792" spans="3:15" x14ac:dyDescent="0.3">
      <c r="C3792" s="256"/>
      <c r="D3792" s="256"/>
      <c r="F3792" s="256"/>
      <c r="G3792" s="256"/>
      <c r="I3792" s="256"/>
      <c r="J3792" s="256"/>
      <c r="L3792" s="256"/>
      <c r="M3792" s="256"/>
      <c r="N3792" s="256"/>
      <c r="O3792" s="256"/>
    </row>
    <row r="3793" spans="3:15" x14ac:dyDescent="0.3">
      <c r="C3793" s="256"/>
      <c r="D3793" s="256"/>
      <c r="F3793" s="256"/>
      <c r="G3793" s="256"/>
      <c r="I3793" s="256"/>
      <c r="J3793" s="256"/>
      <c r="L3793" s="256"/>
      <c r="M3793" s="256"/>
      <c r="N3793" s="256"/>
      <c r="O3793" s="256"/>
    </row>
    <row r="3794" spans="3:15" x14ac:dyDescent="0.3">
      <c r="C3794" s="256"/>
      <c r="D3794" s="256"/>
      <c r="F3794" s="256"/>
      <c r="G3794" s="256"/>
      <c r="I3794" s="256"/>
      <c r="J3794" s="256"/>
      <c r="L3794" s="256"/>
      <c r="M3794" s="256"/>
      <c r="N3794" s="256"/>
      <c r="O3794" s="256"/>
    </row>
    <row r="3795" spans="3:15" x14ac:dyDescent="0.3">
      <c r="C3795" s="256"/>
      <c r="D3795" s="256"/>
      <c r="F3795" s="256"/>
      <c r="G3795" s="256"/>
      <c r="I3795" s="256"/>
      <c r="J3795" s="256"/>
      <c r="L3795" s="256"/>
      <c r="M3795" s="256"/>
      <c r="N3795" s="256"/>
      <c r="O3795" s="256"/>
    </row>
    <row r="3796" spans="3:15" x14ac:dyDescent="0.3">
      <c r="C3796" s="256"/>
      <c r="D3796" s="256"/>
      <c r="F3796" s="256"/>
      <c r="G3796" s="256"/>
      <c r="I3796" s="256"/>
      <c r="J3796" s="256"/>
      <c r="L3796" s="256"/>
      <c r="M3796" s="256"/>
      <c r="N3796" s="256"/>
      <c r="O3796" s="256"/>
    </row>
    <row r="3797" spans="3:15" x14ac:dyDescent="0.3">
      <c r="C3797" s="256"/>
      <c r="D3797" s="256"/>
      <c r="F3797" s="256"/>
      <c r="G3797" s="256"/>
      <c r="I3797" s="256"/>
      <c r="J3797" s="256"/>
      <c r="L3797" s="256"/>
      <c r="M3797" s="256"/>
      <c r="N3797" s="256"/>
      <c r="O3797" s="256"/>
    </row>
    <row r="3798" spans="3:15" x14ac:dyDescent="0.3">
      <c r="C3798" s="256"/>
      <c r="D3798" s="256"/>
      <c r="F3798" s="256"/>
      <c r="G3798" s="256"/>
      <c r="I3798" s="256"/>
      <c r="J3798" s="256"/>
      <c r="L3798" s="256"/>
      <c r="M3798" s="256"/>
      <c r="N3798" s="256"/>
      <c r="O3798" s="256"/>
    </row>
    <row r="3799" spans="3:15" x14ac:dyDescent="0.3">
      <c r="C3799" s="256"/>
      <c r="D3799" s="256"/>
      <c r="F3799" s="256"/>
      <c r="G3799" s="256"/>
      <c r="I3799" s="256"/>
      <c r="J3799" s="256"/>
      <c r="L3799" s="256"/>
      <c r="M3799" s="256"/>
      <c r="N3799" s="256"/>
      <c r="O3799" s="256"/>
    </row>
    <row r="3800" spans="3:15" x14ac:dyDescent="0.3">
      <c r="C3800" s="256"/>
      <c r="D3800" s="256"/>
      <c r="F3800" s="256"/>
      <c r="G3800" s="256"/>
      <c r="I3800" s="256"/>
      <c r="J3800" s="256"/>
      <c r="L3800" s="256"/>
      <c r="M3800" s="256"/>
      <c r="N3800" s="256"/>
      <c r="O3800" s="256"/>
    </row>
    <row r="3801" spans="3:15" x14ac:dyDescent="0.3">
      <c r="C3801" s="256"/>
      <c r="D3801" s="256"/>
      <c r="F3801" s="256"/>
      <c r="G3801" s="256"/>
      <c r="I3801" s="256"/>
      <c r="J3801" s="256"/>
      <c r="L3801" s="256"/>
      <c r="M3801" s="256"/>
      <c r="N3801" s="256"/>
      <c r="O3801" s="256"/>
    </row>
    <row r="3802" spans="3:15" x14ac:dyDescent="0.3">
      <c r="C3802" s="256"/>
      <c r="D3802" s="256"/>
      <c r="F3802" s="256"/>
      <c r="G3802" s="256"/>
      <c r="I3802" s="256"/>
      <c r="J3802" s="256"/>
      <c r="L3802" s="256"/>
      <c r="M3802" s="256"/>
      <c r="N3802" s="256"/>
      <c r="O3802" s="256"/>
    </row>
    <row r="3803" spans="3:15" x14ac:dyDescent="0.3">
      <c r="C3803" s="256"/>
      <c r="D3803" s="256"/>
      <c r="F3803" s="256"/>
      <c r="G3803" s="256"/>
      <c r="I3803" s="256"/>
      <c r="J3803" s="256"/>
      <c r="L3803" s="256"/>
      <c r="M3803" s="256"/>
      <c r="N3803" s="256"/>
      <c r="O3803" s="256"/>
    </row>
    <row r="3804" spans="3:15" x14ac:dyDescent="0.3">
      <c r="C3804" s="256"/>
      <c r="D3804" s="256"/>
      <c r="F3804" s="256"/>
      <c r="G3804" s="256"/>
      <c r="I3804" s="256"/>
      <c r="J3804" s="256"/>
      <c r="L3804" s="256"/>
      <c r="M3804" s="256"/>
      <c r="N3804" s="256"/>
      <c r="O3804" s="256"/>
    </row>
    <row r="3805" spans="3:15" x14ac:dyDescent="0.3">
      <c r="C3805" s="256"/>
      <c r="D3805" s="256"/>
      <c r="F3805" s="256"/>
      <c r="G3805" s="256"/>
      <c r="I3805" s="256"/>
      <c r="J3805" s="256"/>
      <c r="L3805" s="256"/>
      <c r="M3805" s="256"/>
      <c r="N3805" s="256"/>
      <c r="O3805" s="256"/>
    </row>
    <row r="3806" spans="3:15" x14ac:dyDescent="0.3">
      <c r="C3806" s="256"/>
      <c r="D3806" s="256"/>
      <c r="F3806" s="256"/>
      <c r="G3806" s="256"/>
      <c r="I3806" s="256"/>
      <c r="J3806" s="256"/>
      <c r="L3806" s="256"/>
      <c r="M3806" s="256"/>
      <c r="N3806" s="256"/>
      <c r="O3806" s="256"/>
    </row>
    <row r="3807" spans="3:15" x14ac:dyDescent="0.3">
      <c r="C3807" s="256"/>
      <c r="D3807" s="256"/>
      <c r="F3807" s="256"/>
      <c r="G3807" s="256"/>
      <c r="I3807" s="256"/>
      <c r="J3807" s="256"/>
      <c r="L3807" s="256"/>
      <c r="M3807" s="256"/>
      <c r="N3807" s="256"/>
      <c r="O3807" s="256"/>
    </row>
    <row r="3808" spans="3:15" x14ac:dyDescent="0.3">
      <c r="C3808" s="256"/>
      <c r="D3808" s="256"/>
      <c r="F3808" s="256"/>
      <c r="G3808" s="256"/>
      <c r="I3808" s="256"/>
      <c r="J3808" s="256"/>
      <c r="L3808" s="256"/>
      <c r="M3808" s="256"/>
      <c r="N3808" s="256"/>
      <c r="O3808" s="256"/>
    </row>
    <row r="3809" spans="3:15" x14ac:dyDescent="0.3">
      <c r="C3809" s="256"/>
      <c r="D3809" s="256"/>
      <c r="F3809" s="256"/>
      <c r="G3809" s="256"/>
      <c r="I3809" s="256"/>
      <c r="J3809" s="256"/>
      <c r="L3809" s="256"/>
      <c r="M3809" s="256"/>
      <c r="N3809" s="256"/>
      <c r="O3809" s="256"/>
    </row>
    <row r="3810" spans="3:15" x14ac:dyDescent="0.3">
      <c r="C3810" s="256"/>
      <c r="D3810" s="256"/>
      <c r="F3810" s="256"/>
      <c r="G3810" s="256"/>
      <c r="I3810" s="256"/>
      <c r="J3810" s="256"/>
      <c r="L3810" s="256"/>
      <c r="M3810" s="256"/>
      <c r="N3810" s="256"/>
      <c r="O3810" s="256"/>
    </row>
    <row r="3811" spans="3:15" x14ac:dyDescent="0.3">
      <c r="C3811" s="256"/>
      <c r="D3811" s="256"/>
      <c r="F3811" s="256"/>
      <c r="G3811" s="256"/>
      <c r="I3811" s="256"/>
      <c r="J3811" s="256"/>
      <c r="L3811" s="256"/>
      <c r="M3811" s="256"/>
      <c r="N3811" s="256"/>
      <c r="O3811" s="256"/>
    </row>
    <row r="3812" spans="3:15" x14ac:dyDescent="0.3">
      <c r="C3812" s="256"/>
      <c r="D3812" s="256"/>
      <c r="F3812" s="256"/>
      <c r="G3812" s="256"/>
      <c r="I3812" s="256"/>
      <c r="J3812" s="256"/>
      <c r="L3812" s="256"/>
      <c r="M3812" s="256"/>
      <c r="N3812" s="256"/>
      <c r="O3812" s="256"/>
    </row>
    <row r="3813" spans="3:15" x14ac:dyDescent="0.3">
      <c r="C3813" s="256"/>
      <c r="D3813" s="256"/>
      <c r="F3813" s="256"/>
      <c r="G3813" s="256"/>
      <c r="I3813" s="256"/>
      <c r="J3813" s="256"/>
      <c r="L3813" s="256"/>
      <c r="M3813" s="256"/>
      <c r="N3813" s="256"/>
      <c r="O3813" s="256"/>
    </row>
    <row r="3814" spans="3:15" x14ac:dyDescent="0.3">
      <c r="C3814" s="256"/>
      <c r="D3814" s="256"/>
      <c r="F3814" s="256"/>
      <c r="G3814" s="256"/>
      <c r="I3814" s="256"/>
      <c r="J3814" s="256"/>
      <c r="L3814" s="256"/>
      <c r="M3814" s="256"/>
      <c r="N3814" s="256"/>
      <c r="O3814" s="256"/>
    </row>
    <row r="3815" spans="3:15" x14ac:dyDescent="0.3">
      <c r="C3815" s="256"/>
      <c r="D3815" s="256"/>
      <c r="F3815" s="256"/>
      <c r="G3815" s="256"/>
      <c r="I3815" s="256"/>
      <c r="J3815" s="256"/>
      <c r="L3815" s="256"/>
      <c r="M3815" s="256"/>
      <c r="N3815" s="256"/>
      <c r="O3815" s="256"/>
    </row>
    <row r="3816" spans="3:15" x14ac:dyDescent="0.3">
      <c r="C3816" s="256"/>
      <c r="D3816" s="256"/>
      <c r="F3816" s="256"/>
      <c r="G3816" s="256"/>
      <c r="I3816" s="256"/>
      <c r="J3816" s="256"/>
      <c r="L3816" s="256"/>
      <c r="M3816" s="256"/>
      <c r="N3816" s="256"/>
      <c r="O3816" s="256"/>
    </row>
    <row r="3817" spans="3:15" x14ac:dyDescent="0.3">
      <c r="C3817" s="256"/>
      <c r="D3817" s="256"/>
      <c r="F3817" s="256"/>
      <c r="G3817" s="256"/>
      <c r="I3817" s="256"/>
      <c r="J3817" s="256"/>
      <c r="L3817" s="256"/>
      <c r="M3817" s="256"/>
      <c r="N3817" s="256"/>
      <c r="O3817" s="256"/>
    </row>
    <row r="3818" spans="3:15" x14ac:dyDescent="0.3">
      <c r="C3818" s="256"/>
      <c r="D3818" s="256"/>
      <c r="F3818" s="256"/>
      <c r="G3818" s="256"/>
      <c r="I3818" s="256"/>
      <c r="J3818" s="256"/>
      <c r="L3818" s="256"/>
      <c r="M3818" s="256"/>
      <c r="N3818" s="256"/>
      <c r="O3818" s="256"/>
    </row>
    <row r="3819" spans="3:15" x14ac:dyDescent="0.3">
      <c r="C3819" s="256"/>
      <c r="D3819" s="256"/>
      <c r="F3819" s="256"/>
      <c r="G3819" s="256"/>
      <c r="I3819" s="256"/>
      <c r="J3819" s="256"/>
      <c r="L3819" s="256"/>
      <c r="M3819" s="256"/>
      <c r="N3819" s="256"/>
      <c r="O3819" s="256"/>
    </row>
    <row r="3820" spans="3:15" x14ac:dyDescent="0.3">
      <c r="C3820" s="256"/>
      <c r="D3820" s="256"/>
      <c r="F3820" s="256"/>
      <c r="G3820" s="256"/>
      <c r="I3820" s="256"/>
      <c r="J3820" s="256"/>
      <c r="L3820" s="256"/>
      <c r="M3820" s="256"/>
      <c r="N3820" s="256"/>
      <c r="O3820" s="256"/>
    </row>
    <row r="3821" spans="3:15" x14ac:dyDescent="0.3">
      <c r="C3821" s="256"/>
      <c r="D3821" s="256"/>
      <c r="F3821" s="256"/>
      <c r="G3821" s="256"/>
      <c r="I3821" s="256"/>
      <c r="J3821" s="256"/>
      <c r="L3821" s="256"/>
      <c r="M3821" s="256"/>
      <c r="N3821" s="256"/>
      <c r="O3821" s="256"/>
    </row>
    <row r="3822" spans="3:15" x14ac:dyDescent="0.3">
      <c r="C3822" s="256"/>
      <c r="D3822" s="256"/>
      <c r="F3822" s="256"/>
      <c r="G3822" s="256"/>
      <c r="I3822" s="256"/>
      <c r="J3822" s="256"/>
      <c r="L3822" s="256"/>
      <c r="M3822" s="256"/>
      <c r="N3822" s="256"/>
      <c r="O3822" s="256"/>
    </row>
    <row r="3823" spans="3:15" x14ac:dyDescent="0.3">
      <c r="C3823" s="256"/>
      <c r="D3823" s="256"/>
      <c r="F3823" s="256"/>
      <c r="G3823" s="256"/>
      <c r="I3823" s="256"/>
      <c r="J3823" s="256"/>
      <c r="L3823" s="256"/>
      <c r="M3823" s="256"/>
      <c r="N3823" s="256"/>
      <c r="O3823" s="256"/>
    </row>
    <row r="3824" spans="3:15" x14ac:dyDescent="0.3">
      <c r="C3824" s="256"/>
      <c r="D3824" s="256"/>
      <c r="F3824" s="256"/>
      <c r="G3824" s="256"/>
      <c r="I3824" s="256"/>
      <c r="J3824" s="256"/>
      <c r="L3824" s="256"/>
      <c r="M3824" s="256"/>
      <c r="N3824" s="256"/>
      <c r="O3824" s="256"/>
    </row>
    <row r="3825" spans="3:15" x14ac:dyDescent="0.3">
      <c r="C3825" s="256"/>
      <c r="D3825" s="256"/>
      <c r="F3825" s="256"/>
      <c r="G3825" s="256"/>
      <c r="I3825" s="256"/>
      <c r="J3825" s="256"/>
      <c r="L3825" s="256"/>
      <c r="M3825" s="256"/>
      <c r="N3825" s="256"/>
      <c r="O3825" s="256"/>
    </row>
    <row r="3826" spans="3:15" x14ac:dyDescent="0.3">
      <c r="C3826" s="256"/>
      <c r="D3826" s="256"/>
      <c r="F3826" s="256"/>
      <c r="G3826" s="256"/>
      <c r="I3826" s="256"/>
      <c r="J3826" s="256"/>
      <c r="L3826" s="256"/>
      <c r="M3826" s="256"/>
      <c r="N3826" s="256"/>
      <c r="O3826" s="256"/>
    </row>
    <row r="3827" spans="3:15" x14ac:dyDescent="0.3">
      <c r="C3827" s="256"/>
      <c r="D3827" s="256"/>
      <c r="F3827" s="256"/>
      <c r="G3827" s="256"/>
      <c r="I3827" s="256"/>
      <c r="J3827" s="256"/>
      <c r="L3827" s="256"/>
      <c r="M3827" s="256"/>
      <c r="N3827" s="256"/>
      <c r="O3827" s="256"/>
    </row>
    <row r="3828" spans="3:15" x14ac:dyDescent="0.3">
      <c r="C3828" s="256"/>
      <c r="D3828" s="256"/>
      <c r="F3828" s="256"/>
      <c r="G3828" s="256"/>
      <c r="I3828" s="256"/>
      <c r="J3828" s="256"/>
      <c r="L3828" s="256"/>
      <c r="M3828" s="256"/>
      <c r="N3828" s="256"/>
      <c r="O3828" s="256"/>
    </row>
    <row r="3829" spans="3:15" x14ac:dyDescent="0.3">
      <c r="C3829" s="256"/>
      <c r="D3829" s="256"/>
      <c r="F3829" s="256"/>
      <c r="G3829" s="256"/>
      <c r="I3829" s="256"/>
      <c r="J3829" s="256"/>
      <c r="L3829" s="256"/>
      <c r="M3829" s="256"/>
      <c r="N3829" s="256"/>
      <c r="O3829" s="256"/>
    </row>
    <row r="3830" spans="3:15" x14ac:dyDescent="0.3">
      <c r="C3830" s="256"/>
      <c r="D3830" s="256"/>
      <c r="F3830" s="256"/>
      <c r="G3830" s="256"/>
      <c r="I3830" s="256"/>
      <c r="J3830" s="256"/>
      <c r="L3830" s="256"/>
      <c r="M3830" s="256"/>
      <c r="N3830" s="256"/>
      <c r="O3830" s="256"/>
    </row>
    <row r="3831" spans="3:15" x14ac:dyDescent="0.3">
      <c r="C3831" s="256"/>
      <c r="D3831" s="256"/>
      <c r="F3831" s="256"/>
      <c r="G3831" s="256"/>
      <c r="I3831" s="256"/>
      <c r="J3831" s="256"/>
      <c r="L3831" s="256"/>
      <c r="M3831" s="256"/>
      <c r="N3831" s="256"/>
      <c r="O3831" s="256"/>
    </row>
    <row r="3832" spans="3:15" x14ac:dyDescent="0.3">
      <c r="C3832" s="256"/>
      <c r="D3832" s="256"/>
      <c r="F3832" s="256"/>
      <c r="G3832" s="256"/>
      <c r="I3832" s="256"/>
      <c r="J3832" s="256"/>
      <c r="L3832" s="256"/>
      <c r="M3832" s="256"/>
      <c r="N3832" s="256"/>
      <c r="O3832" s="256"/>
    </row>
    <row r="3833" spans="3:15" x14ac:dyDescent="0.3">
      <c r="C3833" s="256"/>
      <c r="D3833" s="256"/>
      <c r="F3833" s="256"/>
      <c r="G3833" s="256"/>
      <c r="I3833" s="256"/>
      <c r="J3833" s="256"/>
      <c r="L3833" s="256"/>
      <c r="M3833" s="256"/>
      <c r="N3833" s="256"/>
      <c r="O3833" s="256"/>
    </row>
    <row r="3834" spans="3:15" x14ac:dyDescent="0.3">
      <c r="C3834" s="256"/>
      <c r="D3834" s="256"/>
      <c r="F3834" s="256"/>
      <c r="G3834" s="256"/>
      <c r="I3834" s="256"/>
      <c r="J3834" s="256"/>
      <c r="L3834" s="256"/>
      <c r="M3834" s="256"/>
      <c r="N3834" s="256"/>
      <c r="O3834" s="256"/>
    </row>
    <row r="3835" spans="3:15" x14ac:dyDescent="0.3">
      <c r="C3835" s="256"/>
      <c r="D3835" s="256"/>
      <c r="F3835" s="256"/>
      <c r="G3835" s="256"/>
      <c r="I3835" s="256"/>
      <c r="J3835" s="256"/>
      <c r="L3835" s="256"/>
      <c r="M3835" s="256"/>
      <c r="N3835" s="256"/>
      <c r="O3835" s="256"/>
    </row>
    <row r="3836" spans="3:15" x14ac:dyDescent="0.3">
      <c r="C3836" s="256"/>
      <c r="D3836" s="256"/>
      <c r="F3836" s="256"/>
      <c r="G3836" s="256"/>
      <c r="I3836" s="256"/>
      <c r="J3836" s="256"/>
      <c r="L3836" s="256"/>
      <c r="M3836" s="256"/>
      <c r="N3836" s="256"/>
      <c r="O3836" s="256"/>
    </row>
    <row r="3837" spans="3:15" x14ac:dyDescent="0.3">
      <c r="C3837" s="256"/>
      <c r="D3837" s="256"/>
      <c r="F3837" s="256"/>
      <c r="G3837" s="256"/>
      <c r="I3837" s="256"/>
      <c r="J3837" s="256"/>
      <c r="L3837" s="256"/>
      <c r="M3837" s="256"/>
      <c r="N3837" s="256"/>
      <c r="O3837" s="256"/>
    </row>
    <row r="3838" spans="3:15" x14ac:dyDescent="0.3">
      <c r="C3838" s="256"/>
      <c r="D3838" s="256"/>
      <c r="F3838" s="256"/>
      <c r="G3838" s="256"/>
      <c r="I3838" s="256"/>
      <c r="J3838" s="256"/>
      <c r="L3838" s="256"/>
      <c r="M3838" s="256"/>
      <c r="N3838" s="256"/>
      <c r="O3838" s="256"/>
    </row>
    <row r="3839" spans="3:15" x14ac:dyDescent="0.3">
      <c r="C3839" s="256"/>
      <c r="D3839" s="256"/>
      <c r="F3839" s="256"/>
      <c r="G3839" s="256"/>
      <c r="I3839" s="256"/>
      <c r="J3839" s="256"/>
      <c r="L3839" s="256"/>
      <c r="M3839" s="256"/>
      <c r="N3839" s="256"/>
      <c r="O3839" s="256"/>
    </row>
    <row r="3840" spans="3:15" x14ac:dyDescent="0.3">
      <c r="C3840" s="256"/>
      <c r="D3840" s="256"/>
      <c r="F3840" s="256"/>
      <c r="G3840" s="256"/>
      <c r="I3840" s="256"/>
      <c r="J3840" s="256"/>
      <c r="L3840" s="256"/>
      <c r="M3840" s="256"/>
      <c r="N3840" s="256"/>
      <c r="O3840" s="256"/>
    </row>
    <row r="3841" spans="3:15" x14ac:dyDescent="0.3">
      <c r="C3841" s="256"/>
      <c r="D3841" s="256"/>
      <c r="F3841" s="256"/>
      <c r="G3841" s="256"/>
      <c r="I3841" s="256"/>
      <c r="J3841" s="256"/>
      <c r="L3841" s="256"/>
      <c r="M3841" s="256"/>
      <c r="N3841" s="256"/>
      <c r="O3841" s="256"/>
    </row>
    <row r="3842" spans="3:15" x14ac:dyDescent="0.3">
      <c r="C3842" s="256"/>
      <c r="D3842" s="256"/>
      <c r="F3842" s="256"/>
      <c r="G3842" s="256"/>
      <c r="I3842" s="256"/>
      <c r="J3842" s="256"/>
      <c r="L3842" s="256"/>
      <c r="M3842" s="256"/>
      <c r="N3842" s="256"/>
      <c r="O3842" s="256"/>
    </row>
    <row r="3843" spans="3:15" x14ac:dyDescent="0.3">
      <c r="C3843" s="256"/>
      <c r="D3843" s="256"/>
      <c r="F3843" s="256"/>
      <c r="G3843" s="256"/>
      <c r="I3843" s="256"/>
      <c r="J3843" s="256"/>
      <c r="L3843" s="256"/>
      <c r="M3843" s="256"/>
      <c r="N3843" s="256"/>
      <c r="O3843" s="256"/>
    </row>
    <row r="3844" spans="3:15" x14ac:dyDescent="0.3">
      <c r="C3844" s="256"/>
      <c r="D3844" s="256"/>
      <c r="F3844" s="256"/>
      <c r="G3844" s="256"/>
      <c r="I3844" s="256"/>
      <c r="J3844" s="256"/>
      <c r="L3844" s="256"/>
      <c r="M3844" s="256"/>
      <c r="N3844" s="256"/>
      <c r="O3844" s="256"/>
    </row>
    <row r="3845" spans="3:15" x14ac:dyDescent="0.3">
      <c r="C3845" s="256"/>
      <c r="D3845" s="256"/>
      <c r="F3845" s="256"/>
      <c r="G3845" s="256"/>
      <c r="I3845" s="256"/>
      <c r="J3845" s="256"/>
      <c r="L3845" s="256"/>
      <c r="M3845" s="256"/>
      <c r="N3845" s="256"/>
      <c r="O3845" s="256"/>
    </row>
    <row r="3846" spans="3:15" x14ac:dyDescent="0.3">
      <c r="C3846" s="256"/>
      <c r="D3846" s="256"/>
      <c r="F3846" s="256"/>
      <c r="G3846" s="256"/>
      <c r="I3846" s="256"/>
      <c r="J3846" s="256"/>
      <c r="L3846" s="256"/>
      <c r="M3846" s="256"/>
      <c r="N3846" s="256"/>
      <c r="O3846" s="256"/>
    </row>
    <row r="3847" spans="3:15" x14ac:dyDescent="0.3">
      <c r="C3847" s="256"/>
      <c r="D3847" s="256"/>
      <c r="F3847" s="256"/>
      <c r="G3847" s="256"/>
      <c r="I3847" s="256"/>
      <c r="J3847" s="256"/>
      <c r="L3847" s="256"/>
      <c r="M3847" s="256"/>
      <c r="N3847" s="256"/>
      <c r="O3847" s="256"/>
    </row>
    <row r="3848" spans="3:15" x14ac:dyDescent="0.3">
      <c r="C3848" s="256"/>
      <c r="D3848" s="256"/>
      <c r="F3848" s="256"/>
      <c r="G3848" s="256"/>
      <c r="I3848" s="256"/>
      <c r="J3848" s="256"/>
      <c r="L3848" s="256"/>
      <c r="M3848" s="256"/>
      <c r="N3848" s="256"/>
      <c r="O3848" s="256"/>
    </row>
    <row r="3849" spans="3:15" x14ac:dyDescent="0.3">
      <c r="C3849" s="256"/>
      <c r="D3849" s="256"/>
      <c r="F3849" s="256"/>
      <c r="G3849" s="256"/>
      <c r="I3849" s="256"/>
      <c r="J3849" s="256"/>
      <c r="L3849" s="256"/>
      <c r="M3849" s="256"/>
      <c r="N3849" s="256"/>
      <c r="O3849" s="256"/>
    </row>
    <row r="3850" spans="3:15" x14ac:dyDescent="0.3">
      <c r="C3850" s="256"/>
      <c r="D3850" s="256"/>
      <c r="F3850" s="256"/>
      <c r="G3850" s="256"/>
      <c r="I3850" s="256"/>
      <c r="J3850" s="256"/>
      <c r="L3850" s="256"/>
      <c r="M3850" s="256"/>
      <c r="N3850" s="256"/>
      <c r="O3850" s="256"/>
    </row>
    <row r="3851" spans="3:15" x14ac:dyDescent="0.3">
      <c r="C3851" s="256"/>
      <c r="D3851" s="256"/>
      <c r="F3851" s="256"/>
      <c r="G3851" s="256"/>
      <c r="I3851" s="256"/>
      <c r="J3851" s="256"/>
      <c r="L3851" s="256"/>
      <c r="M3851" s="256"/>
      <c r="N3851" s="256"/>
      <c r="O3851" s="256"/>
    </row>
    <row r="3852" spans="3:15" x14ac:dyDescent="0.3">
      <c r="C3852" s="256"/>
      <c r="D3852" s="256"/>
      <c r="F3852" s="256"/>
      <c r="G3852" s="256"/>
      <c r="I3852" s="256"/>
      <c r="J3852" s="256"/>
      <c r="L3852" s="256"/>
      <c r="M3852" s="256"/>
      <c r="N3852" s="256"/>
      <c r="O3852" s="256"/>
    </row>
    <row r="3853" spans="3:15" x14ac:dyDescent="0.3">
      <c r="C3853" s="256"/>
      <c r="D3853" s="256"/>
      <c r="F3853" s="256"/>
      <c r="G3853" s="256"/>
      <c r="I3853" s="256"/>
      <c r="J3853" s="256"/>
      <c r="L3853" s="256"/>
      <c r="M3853" s="256"/>
      <c r="N3853" s="256"/>
      <c r="O3853" s="256"/>
    </row>
    <row r="3854" spans="3:15" x14ac:dyDescent="0.3">
      <c r="C3854" s="256"/>
      <c r="D3854" s="256"/>
      <c r="F3854" s="256"/>
      <c r="G3854" s="256"/>
      <c r="I3854" s="256"/>
      <c r="J3854" s="256"/>
      <c r="L3854" s="256"/>
      <c r="M3854" s="256"/>
      <c r="N3854" s="256"/>
      <c r="O3854" s="256"/>
    </row>
    <row r="3855" spans="3:15" x14ac:dyDescent="0.3">
      <c r="C3855" s="256"/>
      <c r="D3855" s="256"/>
      <c r="F3855" s="256"/>
      <c r="G3855" s="256"/>
      <c r="I3855" s="256"/>
      <c r="J3855" s="256"/>
      <c r="L3855" s="256"/>
      <c r="M3855" s="256"/>
      <c r="N3855" s="256"/>
      <c r="O3855" s="256"/>
    </row>
    <row r="3856" spans="3:15" x14ac:dyDescent="0.3">
      <c r="C3856" s="256"/>
      <c r="D3856" s="256"/>
      <c r="F3856" s="256"/>
      <c r="G3856" s="256"/>
      <c r="I3856" s="256"/>
      <c r="J3856" s="256"/>
      <c r="L3856" s="256"/>
      <c r="M3856" s="256"/>
      <c r="N3856" s="256"/>
      <c r="O3856" s="256"/>
    </row>
    <row r="3857" spans="3:15" x14ac:dyDescent="0.3">
      <c r="C3857" s="256"/>
      <c r="D3857" s="256"/>
      <c r="F3857" s="256"/>
      <c r="G3857" s="256"/>
      <c r="I3857" s="256"/>
      <c r="J3857" s="256"/>
      <c r="L3857" s="256"/>
      <c r="M3857" s="256"/>
      <c r="N3857" s="256"/>
      <c r="O3857" s="256"/>
    </row>
    <row r="3858" spans="3:15" x14ac:dyDescent="0.3">
      <c r="C3858" s="256"/>
      <c r="D3858" s="256"/>
      <c r="F3858" s="256"/>
      <c r="G3858" s="256"/>
      <c r="I3858" s="256"/>
      <c r="J3858" s="256"/>
      <c r="L3858" s="256"/>
      <c r="M3858" s="256"/>
      <c r="N3858" s="256"/>
      <c r="O3858" s="256"/>
    </row>
    <row r="3859" spans="3:15" x14ac:dyDescent="0.3">
      <c r="C3859" s="256"/>
      <c r="D3859" s="256"/>
      <c r="F3859" s="256"/>
      <c r="G3859" s="256"/>
      <c r="I3859" s="256"/>
      <c r="J3859" s="256"/>
      <c r="L3859" s="256"/>
      <c r="M3859" s="256"/>
      <c r="N3859" s="256"/>
      <c r="O3859" s="256"/>
    </row>
    <row r="3860" spans="3:15" x14ac:dyDescent="0.3">
      <c r="C3860" s="256"/>
      <c r="D3860" s="256"/>
      <c r="F3860" s="256"/>
      <c r="G3860" s="256"/>
      <c r="I3860" s="256"/>
      <c r="J3860" s="256"/>
      <c r="L3860" s="256"/>
      <c r="M3860" s="256"/>
      <c r="N3860" s="256"/>
      <c r="O3860" s="256"/>
    </row>
    <row r="3861" spans="3:15" x14ac:dyDescent="0.3">
      <c r="C3861" s="256"/>
      <c r="D3861" s="256"/>
      <c r="F3861" s="256"/>
      <c r="G3861" s="256"/>
      <c r="I3861" s="256"/>
      <c r="J3861" s="256"/>
      <c r="L3861" s="256"/>
      <c r="M3861" s="256"/>
      <c r="N3861" s="256"/>
      <c r="O3861" s="256"/>
    </row>
    <row r="3862" spans="3:15" x14ac:dyDescent="0.3">
      <c r="C3862" s="256"/>
      <c r="D3862" s="256"/>
      <c r="F3862" s="256"/>
      <c r="G3862" s="256"/>
      <c r="I3862" s="256"/>
      <c r="J3862" s="256"/>
      <c r="L3862" s="256"/>
      <c r="M3862" s="256"/>
      <c r="N3862" s="256"/>
      <c r="O3862" s="256"/>
    </row>
    <row r="3863" spans="3:15" x14ac:dyDescent="0.3">
      <c r="C3863" s="256"/>
      <c r="D3863" s="256"/>
      <c r="F3863" s="256"/>
      <c r="G3863" s="256"/>
      <c r="I3863" s="256"/>
      <c r="J3863" s="256"/>
      <c r="L3863" s="256"/>
      <c r="M3863" s="256"/>
      <c r="N3863" s="256"/>
      <c r="O3863" s="256"/>
    </row>
    <row r="3864" spans="3:15" x14ac:dyDescent="0.3">
      <c r="C3864" s="256"/>
      <c r="D3864" s="256"/>
      <c r="F3864" s="256"/>
      <c r="G3864" s="256"/>
      <c r="I3864" s="256"/>
      <c r="J3864" s="256"/>
      <c r="L3864" s="256"/>
      <c r="M3864" s="256"/>
      <c r="N3864" s="256"/>
      <c r="O3864" s="256"/>
    </row>
    <row r="3865" spans="3:15" x14ac:dyDescent="0.3">
      <c r="C3865" s="256"/>
      <c r="D3865" s="256"/>
      <c r="F3865" s="256"/>
      <c r="G3865" s="256"/>
      <c r="I3865" s="256"/>
      <c r="J3865" s="256"/>
      <c r="L3865" s="256"/>
      <c r="M3865" s="256"/>
      <c r="N3865" s="256"/>
      <c r="O3865" s="256"/>
    </row>
    <row r="3866" spans="3:15" x14ac:dyDescent="0.3">
      <c r="C3866" s="256"/>
      <c r="D3866" s="256"/>
      <c r="F3866" s="256"/>
      <c r="G3866" s="256"/>
      <c r="I3866" s="256"/>
      <c r="J3866" s="256"/>
      <c r="L3866" s="256"/>
      <c r="M3866" s="256"/>
      <c r="N3866" s="256"/>
      <c r="O3866" s="256"/>
    </row>
    <row r="3867" spans="3:15" x14ac:dyDescent="0.3">
      <c r="C3867" s="256"/>
      <c r="D3867" s="256"/>
      <c r="F3867" s="256"/>
      <c r="G3867" s="256"/>
      <c r="I3867" s="256"/>
      <c r="J3867" s="256"/>
      <c r="L3867" s="256"/>
      <c r="M3867" s="256"/>
      <c r="N3867" s="256"/>
      <c r="O3867" s="256"/>
    </row>
    <row r="3868" spans="3:15" x14ac:dyDescent="0.3">
      <c r="C3868" s="256"/>
      <c r="D3868" s="256"/>
      <c r="F3868" s="256"/>
      <c r="G3868" s="256"/>
      <c r="I3868" s="256"/>
      <c r="J3868" s="256"/>
      <c r="L3868" s="256"/>
      <c r="M3868" s="256"/>
      <c r="N3868" s="256"/>
      <c r="O3868" s="256"/>
    </row>
    <row r="3869" spans="3:15" x14ac:dyDescent="0.3">
      <c r="C3869" s="256"/>
      <c r="D3869" s="256"/>
      <c r="F3869" s="256"/>
      <c r="G3869" s="256"/>
      <c r="I3869" s="256"/>
      <c r="J3869" s="256"/>
      <c r="L3869" s="256"/>
      <c r="M3869" s="256"/>
      <c r="N3869" s="256"/>
      <c r="O3869" s="256"/>
    </row>
    <row r="3870" spans="3:15" x14ac:dyDescent="0.3">
      <c r="C3870" s="256"/>
      <c r="D3870" s="256"/>
      <c r="F3870" s="256"/>
      <c r="G3870" s="256"/>
      <c r="I3870" s="256"/>
      <c r="J3870" s="256"/>
      <c r="L3870" s="256"/>
      <c r="M3870" s="256"/>
      <c r="N3870" s="256"/>
      <c r="O3870" s="256"/>
    </row>
    <row r="3871" spans="3:15" x14ac:dyDescent="0.3">
      <c r="C3871" s="256"/>
      <c r="D3871" s="256"/>
      <c r="F3871" s="256"/>
      <c r="G3871" s="256"/>
      <c r="I3871" s="256"/>
      <c r="J3871" s="256"/>
      <c r="L3871" s="256"/>
      <c r="M3871" s="256"/>
      <c r="N3871" s="256"/>
      <c r="O3871" s="256"/>
    </row>
    <row r="3872" spans="3:15" x14ac:dyDescent="0.3">
      <c r="C3872" s="256"/>
      <c r="D3872" s="256"/>
      <c r="F3872" s="256"/>
      <c r="G3872" s="256"/>
      <c r="I3872" s="256"/>
      <c r="J3872" s="256"/>
      <c r="L3872" s="256"/>
      <c r="M3872" s="256"/>
      <c r="N3872" s="256"/>
      <c r="O3872" s="256"/>
    </row>
    <row r="3873" spans="3:15" x14ac:dyDescent="0.3">
      <c r="C3873" s="256"/>
      <c r="D3873" s="256"/>
      <c r="F3873" s="256"/>
      <c r="G3873" s="256"/>
      <c r="I3873" s="256"/>
      <c r="J3873" s="256"/>
      <c r="L3873" s="256"/>
      <c r="M3873" s="256"/>
      <c r="N3873" s="256"/>
      <c r="O3873" s="256"/>
    </row>
    <row r="3874" spans="3:15" x14ac:dyDescent="0.3">
      <c r="C3874" s="256"/>
      <c r="D3874" s="256"/>
      <c r="F3874" s="256"/>
      <c r="G3874" s="256"/>
      <c r="I3874" s="256"/>
      <c r="J3874" s="256"/>
      <c r="L3874" s="256"/>
      <c r="M3874" s="256"/>
      <c r="N3874" s="256"/>
      <c r="O3874" s="256"/>
    </row>
    <row r="3875" spans="3:15" x14ac:dyDescent="0.3">
      <c r="C3875" s="256"/>
      <c r="D3875" s="256"/>
      <c r="F3875" s="256"/>
      <c r="G3875" s="256"/>
      <c r="I3875" s="256"/>
      <c r="J3875" s="256"/>
      <c r="L3875" s="256"/>
      <c r="M3875" s="256"/>
      <c r="N3875" s="256"/>
      <c r="O3875" s="256"/>
    </row>
    <row r="3876" spans="3:15" x14ac:dyDescent="0.3">
      <c r="C3876" s="256"/>
      <c r="D3876" s="256"/>
      <c r="F3876" s="256"/>
      <c r="G3876" s="256"/>
      <c r="I3876" s="256"/>
      <c r="J3876" s="256"/>
      <c r="L3876" s="256"/>
      <c r="M3876" s="256"/>
      <c r="N3876" s="256"/>
      <c r="O3876" s="256"/>
    </row>
    <row r="3877" spans="3:15" x14ac:dyDescent="0.3">
      <c r="C3877" s="256"/>
      <c r="D3877" s="256"/>
      <c r="F3877" s="256"/>
      <c r="G3877" s="256"/>
      <c r="I3877" s="256"/>
      <c r="J3877" s="256"/>
      <c r="L3877" s="256"/>
      <c r="M3877" s="256"/>
      <c r="N3877" s="256"/>
      <c r="O3877" s="256"/>
    </row>
    <row r="3878" spans="3:15" x14ac:dyDescent="0.3">
      <c r="C3878" s="256"/>
      <c r="D3878" s="256"/>
      <c r="F3878" s="256"/>
      <c r="G3878" s="256"/>
      <c r="I3878" s="256"/>
      <c r="J3878" s="256"/>
      <c r="L3878" s="256"/>
      <c r="M3878" s="256"/>
      <c r="N3878" s="256"/>
      <c r="O3878" s="256"/>
    </row>
    <row r="3879" spans="3:15" x14ac:dyDescent="0.3">
      <c r="C3879" s="256"/>
      <c r="D3879" s="256"/>
      <c r="F3879" s="256"/>
      <c r="G3879" s="256"/>
      <c r="I3879" s="256"/>
      <c r="J3879" s="256"/>
      <c r="L3879" s="256"/>
      <c r="M3879" s="256"/>
      <c r="N3879" s="256"/>
      <c r="O3879" s="256"/>
    </row>
    <row r="3880" spans="3:15" x14ac:dyDescent="0.3">
      <c r="C3880" s="256"/>
      <c r="D3880" s="256"/>
      <c r="F3880" s="256"/>
      <c r="G3880" s="256"/>
      <c r="I3880" s="256"/>
      <c r="J3880" s="256"/>
      <c r="L3880" s="256"/>
      <c r="M3880" s="256"/>
      <c r="N3880" s="256"/>
      <c r="O3880" s="256"/>
    </row>
    <row r="3881" spans="3:15" x14ac:dyDescent="0.3">
      <c r="C3881" s="256"/>
      <c r="D3881" s="256"/>
      <c r="F3881" s="256"/>
      <c r="G3881" s="256"/>
      <c r="I3881" s="256"/>
      <c r="J3881" s="256"/>
      <c r="L3881" s="256"/>
      <c r="M3881" s="256"/>
      <c r="N3881" s="256"/>
      <c r="O3881" s="256"/>
    </row>
    <row r="3882" spans="3:15" x14ac:dyDescent="0.3">
      <c r="C3882" s="256"/>
      <c r="D3882" s="256"/>
      <c r="F3882" s="256"/>
      <c r="G3882" s="256"/>
      <c r="I3882" s="256"/>
      <c r="J3882" s="256"/>
      <c r="L3882" s="256"/>
      <c r="M3882" s="256"/>
      <c r="N3882" s="256"/>
      <c r="O3882" s="256"/>
    </row>
    <row r="3883" spans="3:15" x14ac:dyDescent="0.3">
      <c r="C3883" s="256"/>
      <c r="D3883" s="256"/>
      <c r="F3883" s="256"/>
      <c r="G3883" s="256"/>
      <c r="I3883" s="256"/>
      <c r="J3883" s="256"/>
      <c r="L3883" s="256"/>
      <c r="M3883" s="256"/>
      <c r="N3883" s="256"/>
      <c r="O3883" s="256"/>
    </row>
    <row r="3884" spans="3:15" x14ac:dyDescent="0.3">
      <c r="C3884" s="256"/>
      <c r="D3884" s="256"/>
      <c r="F3884" s="256"/>
      <c r="G3884" s="256"/>
      <c r="I3884" s="256"/>
      <c r="J3884" s="256"/>
      <c r="L3884" s="256"/>
      <c r="M3884" s="256"/>
      <c r="N3884" s="256"/>
      <c r="O3884" s="256"/>
    </row>
    <row r="3885" spans="3:15" x14ac:dyDescent="0.3">
      <c r="C3885" s="256"/>
      <c r="D3885" s="256"/>
      <c r="F3885" s="256"/>
      <c r="G3885" s="256"/>
      <c r="I3885" s="256"/>
      <c r="J3885" s="256"/>
      <c r="L3885" s="256"/>
      <c r="M3885" s="256"/>
      <c r="N3885" s="256"/>
      <c r="O3885" s="256"/>
    </row>
    <row r="3886" spans="3:15" x14ac:dyDescent="0.3">
      <c r="C3886" s="256"/>
      <c r="D3886" s="256"/>
      <c r="F3886" s="256"/>
      <c r="G3886" s="256"/>
      <c r="I3886" s="256"/>
      <c r="J3886" s="256"/>
      <c r="L3886" s="256"/>
      <c r="M3886" s="256"/>
      <c r="N3886" s="256"/>
      <c r="O3886" s="256"/>
    </row>
    <row r="3887" spans="3:15" x14ac:dyDescent="0.3">
      <c r="C3887" s="256"/>
      <c r="D3887" s="256"/>
      <c r="F3887" s="256"/>
      <c r="G3887" s="256"/>
      <c r="I3887" s="256"/>
      <c r="J3887" s="256"/>
      <c r="L3887" s="256"/>
      <c r="M3887" s="256"/>
      <c r="N3887" s="256"/>
      <c r="O3887" s="256"/>
    </row>
    <row r="3888" spans="3:15" x14ac:dyDescent="0.3">
      <c r="C3888" s="256"/>
      <c r="D3888" s="256"/>
      <c r="F3888" s="256"/>
      <c r="G3888" s="256"/>
      <c r="I3888" s="256"/>
      <c r="J3888" s="256"/>
      <c r="L3888" s="256"/>
      <c r="M3888" s="256"/>
      <c r="N3888" s="256"/>
      <c r="O3888" s="256"/>
    </row>
    <row r="3889" spans="3:15" x14ac:dyDescent="0.3">
      <c r="C3889" s="256"/>
      <c r="D3889" s="256"/>
      <c r="F3889" s="256"/>
      <c r="G3889" s="256"/>
      <c r="I3889" s="256"/>
      <c r="J3889" s="256"/>
      <c r="L3889" s="256"/>
      <c r="M3889" s="256"/>
      <c r="N3889" s="256"/>
      <c r="O3889" s="256"/>
    </row>
    <row r="3890" spans="3:15" x14ac:dyDescent="0.3">
      <c r="C3890" s="256"/>
      <c r="D3890" s="256"/>
      <c r="F3890" s="256"/>
      <c r="G3890" s="256"/>
      <c r="I3890" s="256"/>
      <c r="J3890" s="256"/>
      <c r="L3890" s="256"/>
      <c r="M3890" s="256"/>
      <c r="N3890" s="256"/>
      <c r="O3890" s="256"/>
    </row>
    <row r="3891" spans="3:15" x14ac:dyDescent="0.3">
      <c r="C3891" s="256"/>
      <c r="D3891" s="256"/>
      <c r="F3891" s="256"/>
      <c r="G3891" s="256"/>
      <c r="I3891" s="256"/>
      <c r="J3891" s="256"/>
      <c r="L3891" s="256"/>
      <c r="M3891" s="256"/>
      <c r="N3891" s="256"/>
      <c r="O3891" s="256"/>
    </row>
    <row r="3892" spans="3:15" x14ac:dyDescent="0.3">
      <c r="C3892" s="256"/>
      <c r="D3892" s="256"/>
      <c r="F3892" s="256"/>
      <c r="G3892" s="256"/>
      <c r="I3892" s="256"/>
      <c r="J3892" s="256"/>
      <c r="L3892" s="256"/>
      <c r="M3892" s="256"/>
      <c r="N3892" s="256"/>
      <c r="O3892" s="256"/>
    </row>
    <row r="3893" spans="3:15" x14ac:dyDescent="0.3">
      <c r="C3893" s="256"/>
      <c r="D3893" s="256"/>
      <c r="F3893" s="256"/>
      <c r="G3893" s="256"/>
      <c r="I3893" s="256"/>
      <c r="J3893" s="256"/>
      <c r="L3893" s="256"/>
      <c r="M3893" s="256"/>
      <c r="N3893" s="256"/>
      <c r="O3893" s="256"/>
    </row>
    <row r="3894" spans="3:15" x14ac:dyDescent="0.3">
      <c r="C3894" s="256"/>
      <c r="D3894" s="256"/>
      <c r="F3894" s="256"/>
      <c r="G3894" s="256"/>
      <c r="I3894" s="256"/>
      <c r="J3894" s="256"/>
      <c r="L3894" s="256"/>
      <c r="M3894" s="256"/>
      <c r="N3894" s="256"/>
      <c r="O3894" s="256"/>
    </row>
    <row r="3895" spans="3:15" x14ac:dyDescent="0.3">
      <c r="C3895" s="256"/>
      <c r="D3895" s="256"/>
      <c r="F3895" s="256"/>
      <c r="G3895" s="256"/>
      <c r="I3895" s="256"/>
      <c r="J3895" s="256"/>
      <c r="L3895" s="256"/>
      <c r="M3895" s="256"/>
      <c r="N3895" s="256"/>
      <c r="O3895" s="256"/>
    </row>
    <row r="3896" spans="3:15" x14ac:dyDescent="0.3">
      <c r="C3896" s="256"/>
      <c r="D3896" s="256"/>
      <c r="F3896" s="256"/>
      <c r="G3896" s="256"/>
      <c r="I3896" s="256"/>
      <c r="J3896" s="256"/>
      <c r="L3896" s="256"/>
      <c r="M3896" s="256"/>
      <c r="N3896" s="256"/>
      <c r="O3896" s="256"/>
    </row>
    <row r="3897" spans="3:15" x14ac:dyDescent="0.3">
      <c r="C3897" s="256"/>
      <c r="D3897" s="256"/>
      <c r="F3897" s="256"/>
      <c r="G3897" s="256"/>
      <c r="I3897" s="256"/>
      <c r="J3897" s="256"/>
      <c r="L3897" s="256"/>
      <c r="M3897" s="256"/>
      <c r="N3897" s="256"/>
      <c r="O3897" s="256"/>
    </row>
    <row r="3898" spans="3:15" x14ac:dyDescent="0.3">
      <c r="C3898" s="256"/>
      <c r="D3898" s="256"/>
      <c r="F3898" s="256"/>
      <c r="G3898" s="256"/>
      <c r="I3898" s="256"/>
      <c r="J3898" s="256"/>
      <c r="L3898" s="256"/>
      <c r="M3898" s="256"/>
      <c r="N3898" s="256"/>
      <c r="O3898" s="256"/>
    </row>
    <row r="3899" spans="3:15" x14ac:dyDescent="0.3">
      <c r="C3899" s="256"/>
      <c r="D3899" s="256"/>
      <c r="F3899" s="256"/>
      <c r="G3899" s="256"/>
      <c r="I3899" s="256"/>
      <c r="J3899" s="256"/>
      <c r="L3899" s="256"/>
      <c r="M3899" s="256"/>
      <c r="N3899" s="256"/>
      <c r="O3899" s="256"/>
    </row>
    <row r="3900" spans="3:15" x14ac:dyDescent="0.3">
      <c r="C3900" s="256"/>
      <c r="D3900" s="256"/>
      <c r="F3900" s="256"/>
      <c r="G3900" s="256"/>
      <c r="I3900" s="256"/>
      <c r="J3900" s="256"/>
      <c r="L3900" s="256"/>
      <c r="M3900" s="256"/>
      <c r="N3900" s="256"/>
      <c r="O3900" s="256"/>
    </row>
    <row r="3901" spans="3:15" x14ac:dyDescent="0.3">
      <c r="C3901" s="256"/>
      <c r="D3901" s="256"/>
      <c r="F3901" s="256"/>
      <c r="G3901" s="256"/>
      <c r="I3901" s="256"/>
      <c r="J3901" s="256"/>
      <c r="L3901" s="256"/>
      <c r="M3901" s="256"/>
      <c r="N3901" s="256"/>
      <c r="O3901" s="256"/>
    </row>
    <row r="3902" spans="3:15" x14ac:dyDescent="0.3">
      <c r="C3902" s="256"/>
      <c r="D3902" s="256"/>
      <c r="F3902" s="256"/>
      <c r="G3902" s="256"/>
      <c r="I3902" s="256"/>
      <c r="J3902" s="256"/>
      <c r="L3902" s="256"/>
      <c r="M3902" s="256"/>
      <c r="N3902" s="256"/>
      <c r="O3902" s="256"/>
    </row>
    <row r="3903" spans="3:15" x14ac:dyDescent="0.3">
      <c r="C3903" s="256"/>
      <c r="D3903" s="256"/>
      <c r="F3903" s="256"/>
      <c r="G3903" s="256"/>
      <c r="I3903" s="256"/>
      <c r="J3903" s="256"/>
      <c r="L3903" s="256"/>
      <c r="M3903" s="256"/>
      <c r="N3903" s="256"/>
      <c r="O3903" s="256"/>
    </row>
    <row r="3904" spans="3:15" x14ac:dyDescent="0.3">
      <c r="C3904" s="256"/>
      <c r="D3904" s="256"/>
      <c r="F3904" s="256"/>
      <c r="G3904" s="256"/>
      <c r="I3904" s="256"/>
      <c r="J3904" s="256"/>
      <c r="L3904" s="256"/>
      <c r="M3904" s="256"/>
      <c r="N3904" s="256"/>
      <c r="O3904" s="256"/>
    </row>
    <row r="3905" spans="3:15" x14ac:dyDescent="0.3">
      <c r="C3905" s="256"/>
      <c r="D3905" s="256"/>
      <c r="F3905" s="256"/>
      <c r="G3905" s="256"/>
      <c r="I3905" s="256"/>
      <c r="J3905" s="256"/>
      <c r="L3905" s="256"/>
      <c r="M3905" s="256"/>
      <c r="N3905" s="256"/>
      <c r="O3905" s="256"/>
    </row>
    <row r="3906" spans="3:15" x14ac:dyDescent="0.3">
      <c r="C3906" s="256"/>
      <c r="D3906" s="256"/>
      <c r="F3906" s="256"/>
      <c r="G3906" s="256"/>
      <c r="I3906" s="256"/>
      <c r="J3906" s="256"/>
      <c r="L3906" s="256"/>
      <c r="M3906" s="256"/>
      <c r="N3906" s="256"/>
      <c r="O3906" s="256"/>
    </row>
    <row r="3907" spans="3:15" x14ac:dyDescent="0.3">
      <c r="C3907" s="256"/>
      <c r="D3907" s="256"/>
      <c r="F3907" s="256"/>
      <c r="G3907" s="256"/>
      <c r="I3907" s="256"/>
      <c r="J3907" s="256"/>
      <c r="L3907" s="256"/>
      <c r="M3907" s="256"/>
      <c r="N3907" s="256"/>
      <c r="O3907" s="256"/>
    </row>
    <row r="3908" spans="3:15" x14ac:dyDescent="0.3">
      <c r="C3908" s="256"/>
      <c r="D3908" s="256"/>
      <c r="F3908" s="256"/>
      <c r="G3908" s="256"/>
      <c r="I3908" s="256"/>
      <c r="J3908" s="256"/>
      <c r="L3908" s="256"/>
      <c r="M3908" s="256"/>
      <c r="N3908" s="256"/>
      <c r="O3908" s="256"/>
    </row>
    <row r="3909" spans="3:15" x14ac:dyDescent="0.3">
      <c r="C3909" s="256"/>
      <c r="D3909" s="256"/>
      <c r="F3909" s="256"/>
      <c r="G3909" s="256"/>
      <c r="I3909" s="256"/>
      <c r="J3909" s="256"/>
      <c r="L3909" s="256"/>
      <c r="M3909" s="256"/>
      <c r="N3909" s="256"/>
      <c r="O3909" s="256"/>
    </row>
    <row r="3910" spans="3:15" x14ac:dyDescent="0.3">
      <c r="C3910" s="256"/>
      <c r="D3910" s="256"/>
      <c r="F3910" s="256"/>
      <c r="G3910" s="256"/>
      <c r="I3910" s="256"/>
      <c r="J3910" s="256"/>
      <c r="L3910" s="256"/>
      <c r="M3910" s="256"/>
      <c r="N3910" s="256"/>
      <c r="O3910" s="256"/>
    </row>
    <row r="3911" spans="3:15" x14ac:dyDescent="0.3">
      <c r="C3911" s="256"/>
      <c r="D3911" s="256"/>
      <c r="F3911" s="256"/>
      <c r="G3911" s="256"/>
      <c r="I3911" s="256"/>
      <c r="J3911" s="256"/>
      <c r="L3911" s="256"/>
      <c r="M3911" s="256"/>
      <c r="N3911" s="256"/>
      <c r="O3911" s="256"/>
    </row>
    <row r="3912" spans="3:15" x14ac:dyDescent="0.3">
      <c r="C3912" s="256"/>
      <c r="D3912" s="256"/>
      <c r="F3912" s="256"/>
      <c r="G3912" s="256"/>
      <c r="I3912" s="256"/>
      <c r="J3912" s="256"/>
      <c r="L3912" s="256"/>
      <c r="M3912" s="256"/>
      <c r="N3912" s="256"/>
      <c r="O3912" s="256"/>
    </row>
    <row r="3913" spans="3:15" x14ac:dyDescent="0.3">
      <c r="C3913" s="256"/>
      <c r="D3913" s="256"/>
      <c r="F3913" s="256"/>
      <c r="G3913" s="256"/>
      <c r="I3913" s="256"/>
      <c r="J3913" s="256"/>
      <c r="L3913" s="256"/>
      <c r="M3913" s="256"/>
      <c r="N3913" s="256"/>
      <c r="O3913" s="256"/>
    </row>
    <row r="3914" spans="3:15" x14ac:dyDescent="0.3">
      <c r="C3914" s="256"/>
      <c r="D3914" s="256"/>
      <c r="F3914" s="256"/>
      <c r="G3914" s="256"/>
      <c r="I3914" s="256"/>
      <c r="J3914" s="256"/>
      <c r="L3914" s="256"/>
      <c r="M3914" s="256"/>
      <c r="N3914" s="256"/>
      <c r="O3914" s="256"/>
    </row>
    <row r="3915" spans="3:15" x14ac:dyDescent="0.3">
      <c r="C3915" s="256"/>
      <c r="D3915" s="256"/>
      <c r="F3915" s="256"/>
      <c r="G3915" s="256"/>
      <c r="I3915" s="256"/>
      <c r="J3915" s="256"/>
      <c r="L3915" s="256"/>
      <c r="M3915" s="256"/>
      <c r="N3915" s="256"/>
      <c r="O3915" s="256"/>
    </row>
    <row r="3916" spans="3:15" x14ac:dyDescent="0.3">
      <c r="C3916" s="256"/>
      <c r="D3916" s="256"/>
      <c r="F3916" s="256"/>
      <c r="G3916" s="256"/>
      <c r="I3916" s="256"/>
      <c r="J3916" s="256"/>
      <c r="L3916" s="256"/>
      <c r="M3916" s="256"/>
      <c r="N3916" s="256"/>
      <c r="O3916" s="256"/>
    </row>
    <row r="3917" spans="3:15" x14ac:dyDescent="0.3">
      <c r="C3917" s="256"/>
      <c r="D3917" s="256"/>
      <c r="F3917" s="256"/>
      <c r="G3917" s="256"/>
      <c r="I3917" s="256"/>
      <c r="J3917" s="256"/>
      <c r="L3917" s="256"/>
      <c r="M3917" s="256"/>
      <c r="N3917" s="256"/>
      <c r="O3917" s="256"/>
    </row>
    <row r="3918" spans="3:15" x14ac:dyDescent="0.3">
      <c r="C3918" s="256"/>
      <c r="D3918" s="256"/>
      <c r="F3918" s="256"/>
      <c r="G3918" s="256"/>
      <c r="I3918" s="256"/>
      <c r="J3918" s="256"/>
      <c r="L3918" s="256"/>
      <c r="M3918" s="256"/>
      <c r="N3918" s="256"/>
      <c r="O3918" s="256"/>
    </row>
    <row r="3919" spans="3:15" x14ac:dyDescent="0.3">
      <c r="C3919" s="256"/>
      <c r="D3919" s="256"/>
      <c r="F3919" s="256"/>
      <c r="G3919" s="256"/>
      <c r="I3919" s="256"/>
      <c r="J3919" s="256"/>
      <c r="L3919" s="256"/>
      <c r="M3919" s="256"/>
      <c r="N3919" s="256"/>
      <c r="O3919" s="256"/>
    </row>
    <row r="3920" spans="3:15" x14ac:dyDescent="0.3">
      <c r="C3920" s="256"/>
      <c r="D3920" s="256"/>
      <c r="F3920" s="256"/>
      <c r="G3920" s="256"/>
      <c r="I3920" s="256"/>
      <c r="J3920" s="256"/>
      <c r="L3920" s="256"/>
      <c r="M3920" s="256"/>
      <c r="N3920" s="256"/>
      <c r="O3920" s="256"/>
    </row>
    <row r="3921" spans="3:15" x14ac:dyDescent="0.3">
      <c r="C3921" s="256"/>
      <c r="D3921" s="256"/>
      <c r="F3921" s="256"/>
      <c r="G3921" s="256"/>
      <c r="I3921" s="256"/>
      <c r="J3921" s="256"/>
      <c r="L3921" s="256"/>
      <c r="M3921" s="256"/>
      <c r="N3921" s="256"/>
      <c r="O3921" s="256"/>
    </row>
    <row r="3922" spans="3:15" x14ac:dyDescent="0.3">
      <c r="C3922" s="256"/>
      <c r="D3922" s="256"/>
      <c r="F3922" s="256"/>
      <c r="G3922" s="256"/>
      <c r="I3922" s="256"/>
      <c r="J3922" s="256"/>
      <c r="L3922" s="256"/>
      <c r="M3922" s="256"/>
      <c r="N3922" s="256"/>
      <c r="O3922" s="256"/>
    </row>
    <row r="3923" spans="3:15" x14ac:dyDescent="0.3">
      <c r="C3923" s="256"/>
      <c r="D3923" s="256"/>
      <c r="F3923" s="256"/>
      <c r="G3923" s="256"/>
      <c r="I3923" s="256"/>
      <c r="J3923" s="256"/>
      <c r="L3923" s="256"/>
      <c r="M3923" s="256"/>
      <c r="N3923" s="256"/>
      <c r="O3923" s="256"/>
    </row>
    <row r="3924" spans="3:15" x14ac:dyDescent="0.3">
      <c r="C3924" s="256"/>
      <c r="D3924" s="256"/>
      <c r="F3924" s="256"/>
      <c r="G3924" s="256"/>
      <c r="I3924" s="256"/>
      <c r="J3924" s="256"/>
      <c r="L3924" s="256"/>
      <c r="M3924" s="256"/>
      <c r="N3924" s="256"/>
      <c r="O3924" s="256"/>
    </row>
    <row r="3925" spans="3:15" x14ac:dyDescent="0.3">
      <c r="C3925" s="256"/>
      <c r="D3925" s="256"/>
      <c r="F3925" s="256"/>
      <c r="G3925" s="256"/>
      <c r="I3925" s="256"/>
      <c r="J3925" s="256"/>
      <c r="L3925" s="256"/>
      <c r="M3925" s="256"/>
      <c r="N3925" s="256"/>
      <c r="O3925" s="256"/>
    </row>
    <row r="3926" spans="3:15" x14ac:dyDescent="0.3">
      <c r="C3926" s="256"/>
      <c r="D3926" s="256"/>
      <c r="F3926" s="256"/>
      <c r="G3926" s="256"/>
      <c r="I3926" s="256"/>
      <c r="J3926" s="256"/>
      <c r="L3926" s="256"/>
      <c r="M3926" s="256"/>
      <c r="N3926" s="256"/>
      <c r="O3926" s="256"/>
    </row>
    <row r="3927" spans="3:15" x14ac:dyDescent="0.3">
      <c r="C3927" s="256"/>
      <c r="D3927" s="256"/>
      <c r="F3927" s="256"/>
      <c r="G3927" s="256"/>
      <c r="I3927" s="256"/>
      <c r="J3927" s="256"/>
      <c r="L3927" s="256"/>
      <c r="M3927" s="256"/>
      <c r="N3927" s="256"/>
      <c r="O3927" s="256"/>
    </row>
    <row r="3928" spans="3:15" x14ac:dyDescent="0.3">
      <c r="C3928" s="256"/>
      <c r="D3928" s="256"/>
      <c r="F3928" s="256"/>
      <c r="G3928" s="256"/>
      <c r="I3928" s="256"/>
      <c r="J3928" s="256"/>
      <c r="L3928" s="256"/>
      <c r="M3928" s="256"/>
      <c r="N3928" s="256"/>
      <c r="O3928" s="256"/>
    </row>
    <row r="3929" spans="3:15" x14ac:dyDescent="0.3">
      <c r="C3929" s="256"/>
      <c r="D3929" s="256"/>
      <c r="F3929" s="256"/>
      <c r="G3929" s="256"/>
      <c r="I3929" s="256"/>
      <c r="J3929" s="256"/>
      <c r="L3929" s="256"/>
      <c r="M3929" s="256"/>
      <c r="N3929" s="256"/>
      <c r="O3929" s="256"/>
    </row>
    <row r="3930" spans="3:15" x14ac:dyDescent="0.3">
      <c r="C3930" s="256"/>
      <c r="D3930" s="256"/>
      <c r="F3930" s="256"/>
      <c r="G3930" s="256"/>
      <c r="I3930" s="256"/>
      <c r="J3930" s="256"/>
      <c r="L3930" s="256"/>
      <c r="M3930" s="256"/>
      <c r="N3930" s="256"/>
      <c r="O3930" s="256"/>
    </row>
    <row r="3931" spans="3:15" x14ac:dyDescent="0.3">
      <c r="C3931" s="256"/>
      <c r="D3931" s="256"/>
      <c r="F3931" s="256"/>
      <c r="G3931" s="256"/>
      <c r="I3931" s="256"/>
      <c r="J3931" s="256"/>
      <c r="L3931" s="256"/>
      <c r="M3931" s="256"/>
      <c r="N3931" s="256"/>
      <c r="O3931" s="256"/>
    </row>
    <row r="3932" spans="3:15" x14ac:dyDescent="0.3">
      <c r="C3932" s="256"/>
      <c r="D3932" s="256"/>
      <c r="F3932" s="256"/>
      <c r="G3932" s="256"/>
      <c r="I3932" s="256"/>
      <c r="J3932" s="256"/>
      <c r="L3932" s="256"/>
      <c r="M3932" s="256"/>
      <c r="N3932" s="256"/>
      <c r="O3932" s="256"/>
    </row>
    <row r="3933" spans="3:15" x14ac:dyDescent="0.3">
      <c r="C3933" s="256"/>
      <c r="D3933" s="256"/>
      <c r="F3933" s="256"/>
      <c r="G3933" s="256"/>
      <c r="I3933" s="256"/>
      <c r="J3933" s="256"/>
      <c r="L3933" s="256"/>
      <c r="M3933" s="256"/>
      <c r="N3933" s="256"/>
      <c r="O3933" s="256"/>
    </row>
    <row r="3934" spans="3:15" x14ac:dyDescent="0.3">
      <c r="C3934" s="256"/>
      <c r="D3934" s="256"/>
      <c r="F3934" s="256"/>
      <c r="G3934" s="256"/>
      <c r="I3934" s="256"/>
      <c r="J3934" s="256"/>
      <c r="L3934" s="256"/>
      <c r="M3934" s="256"/>
      <c r="N3934" s="256"/>
      <c r="O3934" s="256"/>
    </row>
    <row r="3935" spans="3:15" x14ac:dyDescent="0.3">
      <c r="C3935" s="256"/>
      <c r="D3935" s="256"/>
      <c r="F3935" s="256"/>
      <c r="G3935" s="256"/>
      <c r="I3935" s="256"/>
      <c r="J3935" s="256"/>
      <c r="L3935" s="256"/>
      <c r="M3935" s="256"/>
      <c r="N3935" s="256"/>
      <c r="O3935" s="256"/>
    </row>
    <row r="3936" spans="3:15" x14ac:dyDescent="0.3">
      <c r="C3936" s="256"/>
      <c r="D3936" s="256"/>
      <c r="F3936" s="256"/>
      <c r="G3936" s="256"/>
      <c r="I3936" s="256"/>
      <c r="J3936" s="256"/>
      <c r="L3936" s="256"/>
      <c r="M3936" s="256"/>
      <c r="N3936" s="256"/>
      <c r="O3936" s="256"/>
    </row>
    <row r="3937" spans="3:15" x14ac:dyDescent="0.3">
      <c r="C3937" s="256"/>
      <c r="D3937" s="256"/>
      <c r="F3937" s="256"/>
      <c r="G3937" s="256"/>
      <c r="I3937" s="256"/>
      <c r="J3937" s="256"/>
      <c r="L3937" s="256"/>
      <c r="M3937" s="256"/>
      <c r="N3937" s="256"/>
      <c r="O3937" s="256"/>
    </row>
    <row r="3938" spans="3:15" x14ac:dyDescent="0.3">
      <c r="C3938" s="256"/>
      <c r="D3938" s="256"/>
      <c r="F3938" s="256"/>
      <c r="G3938" s="256"/>
      <c r="I3938" s="256"/>
      <c r="J3938" s="256"/>
      <c r="L3938" s="256"/>
      <c r="M3938" s="256"/>
      <c r="N3938" s="256"/>
      <c r="O3938" s="256"/>
    </row>
    <row r="3939" spans="3:15" x14ac:dyDescent="0.3">
      <c r="C3939" s="256"/>
      <c r="D3939" s="256"/>
      <c r="F3939" s="256"/>
      <c r="G3939" s="256"/>
      <c r="I3939" s="256"/>
      <c r="J3939" s="256"/>
      <c r="L3939" s="256"/>
      <c r="M3939" s="256"/>
      <c r="N3939" s="256"/>
      <c r="O3939" s="256"/>
    </row>
    <row r="3940" spans="3:15" x14ac:dyDescent="0.3">
      <c r="C3940" s="256"/>
      <c r="D3940" s="256"/>
      <c r="F3940" s="256"/>
      <c r="G3940" s="256"/>
      <c r="I3940" s="256"/>
      <c r="J3940" s="256"/>
      <c r="L3940" s="256"/>
      <c r="M3940" s="256"/>
      <c r="N3940" s="256"/>
      <c r="O3940" s="256"/>
    </row>
    <row r="3941" spans="3:15" x14ac:dyDescent="0.3">
      <c r="C3941" s="256"/>
      <c r="D3941" s="256"/>
      <c r="F3941" s="256"/>
      <c r="G3941" s="256"/>
      <c r="I3941" s="256"/>
      <c r="J3941" s="256"/>
      <c r="L3941" s="256"/>
      <c r="M3941" s="256"/>
      <c r="N3941" s="256"/>
      <c r="O3941" s="256"/>
    </row>
    <row r="3942" spans="3:15" x14ac:dyDescent="0.3">
      <c r="C3942" s="256"/>
      <c r="D3942" s="256"/>
      <c r="F3942" s="256"/>
      <c r="G3942" s="256"/>
      <c r="I3942" s="256"/>
      <c r="J3942" s="256"/>
      <c r="L3942" s="256"/>
      <c r="M3942" s="256"/>
      <c r="N3942" s="256"/>
      <c r="O3942" s="256"/>
    </row>
    <row r="3943" spans="3:15" x14ac:dyDescent="0.3">
      <c r="C3943" s="256"/>
      <c r="D3943" s="256"/>
      <c r="F3943" s="256"/>
      <c r="G3943" s="256"/>
      <c r="I3943" s="256"/>
      <c r="J3943" s="256"/>
      <c r="L3943" s="256"/>
      <c r="M3943" s="256"/>
      <c r="N3943" s="256"/>
      <c r="O3943" s="256"/>
    </row>
    <row r="3944" spans="3:15" x14ac:dyDescent="0.3">
      <c r="C3944" s="256"/>
      <c r="D3944" s="256"/>
      <c r="F3944" s="256"/>
      <c r="G3944" s="256"/>
      <c r="I3944" s="256"/>
      <c r="J3944" s="256"/>
      <c r="L3944" s="256"/>
      <c r="M3944" s="256"/>
      <c r="N3944" s="256"/>
      <c r="O3944" s="256"/>
    </row>
    <row r="3945" spans="3:15" x14ac:dyDescent="0.3">
      <c r="C3945" s="256"/>
      <c r="D3945" s="256"/>
      <c r="F3945" s="256"/>
      <c r="G3945" s="256"/>
      <c r="I3945" s="256"/>
      <c r="J3945" s="256"/>
      <c r="L3945" s="256"/>
      <c r="M3945" s="256"/>
      <c r="N3945" s="256"/>
      <c r="O3945" s="256"/>
    </row>
    <row r="3946" spans="3:15" x14ac:dyDescent="0.3">
      <c r="C3946" s="256"/>
      <c r="D3946" s="256"/>
      <c r="F3946" s="256"/>
      <c r="G3946" s="256"/>
      <c r="I3946" s="256"/>
      <c r="J3946" s="256"/>
      <c r="L3946" s="256"/>
      <c r="M3946" s="256"/>
      <c r="N3946" s="256"/>
      <c r="O3946" s="256"/>
    </row>
    <row r="3947" spans="3:15" x14ac:dyDescent="0.3">
      <c r="C3947" s="256"/>
      <c r="D3947" s="256"/>
      <c r="F3947" s="256"/>
      <c r="G3947" s="256"/>
      <c r="I3947" s="256"/>
      <c r="J3947" s="256"/>
      <c r="L3947" s="256"/>
      <c r="M3947" s="256"/>
      <c r="N3947" s="256"/>
      <c r="O3947" s="256"/>
    </row>
    <row r="3948" spans="3:15" x14ac:dyDescent="0.3">
      <c r="C3948" s="256"/>
      <c r="D3948" s="256"/>
      <c r="F3948" s="256"/>
      <c r="G3948" s="256"/>
      <c r="I3948" s="256"/>
      <c r="J3948" s="256"/>
      <c r="L3948" s="256"/>
      <c r="M3948" s="256"/>
      <c r="N3948" s="256"/>
      <c r="O3948" s="256"/>
    </row>
    <row r="3949" spans="3:15" x14ac:dyDescent="0.3">
      <c r="C3949" s="256"/>
      <c r="D3949" s="256"/>
      <c r="F3949" s="256"/>
      <c r="G3949" s="256"/>
      <c r="I3949" s="256"/>
      <c r="J3949" s="256"/>
      <c r="L3949" s="256"/>
      <c r="M3949" s="256"/>
      <c r="N3949" s="256"/>
      <c r="O3949" s="256"/>
    </row>
    <row r="3950" spans="3:15" x14ac:dyDescent="0.3">
      <c r="C3950" s="256"/>
      <c r="D3950" s="256"/>
      <c r="F3950" s="256"/>
      <c r="G3950" s="256"/>
      <c r="I3950" s="256"/>
      <c r="J3950" s="256"/>
      <c r="L3950" s="256"/>
      <c r="M3950" s="256"/>
      <c r="N3950" s="256"/>
      <c r="O3950" s="256"/>
    </row>
    <row r="3951" spans="3:15" x14ac:dyDescent="0.3">
      <c r="C3951" s="256"/>
      <c r="D3951" s="256"/>
      <c r="F3951" s="256"/>
      <c r="G3951" s="256"/>
      <c r="I3951" s="256"/>
      <c r="J3951" s="256"/>
      <c r="L3951" s="256"/>
      <c r="M3951" s="256"/>
      <c r="N3951" s="256"/>
      <c r="O3951" s="256"/>
    </row>
    <row r="3952" spans="3:15" x14ac:dyDescent="0.3">
      <c r="C3952" s="256"/>
      <c r="D3952" s="256"/>
      <c r="F3952" s="256"/>
      <c r="G3952" s="256"/>
      <c r="I3952" s="256"/>
      <c r="J3952" s="256"/>
      <c r="L3952" s="256"/>
      <c r="M3952" s="256"/>
      <c r="N3952" s="256"/>
      <c r="O3952" s="256"/>
    </row>
    <row r="3953" spans="3:15" x14ac:dyDescent="0.3">
      <c r="C3953" s="256"/>
      <c r="D3953" s="256"/>
      <c r="F3953" s="256"/>
      <c r="G3953" s="256"/>
      <c r="I3953" s="256"/>
      <c r="J3953" s="256"/>
      <c r="L3953" s="256"/>
      <c r="M3953" s="256"/>
      <c r="N3953" s="256"/>
      <c r="O3953" s="256"/>
    </row>
    <row r="3954" spans="3:15" x14ac:dyDescent="0.3">
      <c r="C3954" s="256"/>
      <c r="D3954" s="256"/>
      <c r="F3954" s="256"/>
      <c r="G3954" s="256"/>
      <c r="I3954" s="256"/>
      <c r="J3954" s="256"/>
      <c r="L3954" s="256"/>
      <c r="M3954" s="256"/>
      <c r="N3954" s="256"/>
      <c r="O3954" s="256"/>
    </row>
    <row r="3955" spans="3:15" x14ac:dyDescent="0.3">
      <c r="C3955" s="256"/>
      <c r="D3955" s="256"/>
      <c r="F3955" s="256"/>
      <c r="G3955" s="256"/>
      <c r="I3955" s="256"/>
      <c r="J3955" s="256"/>
      <c r="L3955" s="256"/>
      <c r="M3955" s="256"/>
      <c r="N3955" s="256"/>
      <c r="O3955" s="256"/>
    </row>
    <row r="3956" spans="3:15" x14ac:dyDescent="0.3">
      <c r="C3956" s="256"/>
      <c r="D3956" s="256"/>
      <c r="F3956" s="256"/>
      <c r="G3956" s="256"/>
      <c r="I3956" s="256"/>
      <c r="J3956" s="256"/>
      <c r="L3956" s="256"/>
      <c r="M3956" s="256"/>
      <c r="N3956" s="256"/>
      <c r="O3956" s="256"/>
    </row>
    <row r="3957" spans="3:15" x14ac:dyDescent="0.3">
      <c r="C3957" s="256"/>
      <c r="D3957" s="256"/>
      <c r="F3957" s="256"/>
      <c r="G3957" s="256"/>
      <c r="I3957" s="256"/>
      <c r="J3957" s="256"/>
      <c r="L3957" s="256"/>
      <c r="M3957" s="256"/>
      <c r="N3957" s="256"/>
      <c r="O3957" s="256"/>
    </row>
    <row r="3958" spans="3:15" x14ac:dyDescent="0.3">
      <c r="C3958" s="256"/>
      <c r="D3958" s="256"/>
      <c r="F3958" s="256"/>
      <c r="G3958" s="256"/>
      <c r="I3958" s="256"/>
      <c r="J3958" s="256"/>
      <c r="L3958" s="256"/>
      <c r="M3958" s="256"/>
      <c r="N3958" s="256"/>
      <c r="O3958" s="256"/>
    </row>
    <row r="3959" spans="3:15" x14ac:dyDescent="0.3">
      <c r="C3959" s="256"/>
      <c r="D3959" s="256"/>
      <c r="F3959" s="256"/>
      <c r="G3959" s="256"/>
      <c r="I3959" s="256"/>
      <c r="J3959" s="256"/>
      <c r="L3959" s="256"/>
      <c r="M3959" s="256"/>
      <c r="N3959" s="256"/>
      <c r="O3959" s="256"/>
    </row>
    <row r="3960" spans="3:15" x14ac:dyDescent="0.3">
      <c r="C3960" s="256"/>
      <c r="D3960" s="256"/>
      <c r="F3960" s="256"/>
      <c r="G3960" s="256"/>
      <c r="I3960" s="256"/>
      <c r="J3960" s="256"/>
      <c r="L3960" s="256"/>
      <c r="M3960" s="256"/>
      <c r="N3960" s="256"/>
      <c r="O3960" s="256"/>
    </row>
    <row r="3961" spans="3:15" x14ac:dyDescent="0.3">
      <c r="C3961" s="256"/>
      <c r="D3961" s="256"/>
      <c r="F3961" s="256"/>
      <c r="G3961" s="256"/>
      <c r="I3961" s="256"/>
      <c r="J3961" s="256"/>
      <c r="L3961" s="256"/>
      <c r="M3961" s="256"/>
      <c r="N3961" s="256"/>
      <c r="O3961" s="256"/>
    </row>
    <row r="3962" spans="3:15" x14ac:dyDescent="0.3">
      <c r="C3962" s="256"/>
      <c r="D3962" s="256"/>
      <c r="F3962" s="256"/>
      <c r="G3962" s="256"/>
      <c r="I3962" s="256"/>
      <c r="J3962" s="256"/>
      <c r="L3962" s="256"/>
      <c r="M3962" s="256"/>
      <c r="N3962" s="256"/>
      <c r="O3962" s="256"/>
    </row>
    <row r="3963" spans="3:15" x14ac:dyDescent="0.3">
      <c r="C3963" s="256"/>
      <c r="D3963" s="256"/>
      <c r="F3963" s="256"/>
      <c r="G3963" s="256"/>
      <c r="I3963" s="256"/>
      <c r="J3963" s="256"/>
      <c r="L3963" s="256"/>
      <c r="M3963" s="256"/>
      <c r="N3963" s="256"/>
      <c r="O3963" s="256"/>
    </row>
    <row r="3964" spans="3:15" x14ac:dyDescent="0.3">
      <c r="C3964" s="256"/>
      <c r="D3964" s="256"/>
      <c r="F3964" s="256"/>
      <c r="G3964" s="256"/>
      <c r="I3964" s="256"/>
      <c r="J3964" s="256"/>
      <c r="L3964" s="256"/>
      <c r="M3964" s="256"/>
      <c r="N3964" s="256"/>
      <c r="O3964" s="256"/>
    </row>
    <row r="3965" spans="3:15" x14ac:dyDescent="0.3">
      <c r="C3965" s="256"/>
      <c r="D3965" s="256"/>
      <c r="F3965" s="256"/>
      <c r="G3965" s="256"/>
      <c r="I3965" s="256"/>
      <c r="J3965" s="256"/>
      <c r="L3965" s="256"/>
      <c r="M3965" s="256"/>
      <c r="N3965" s="256"/>
      <c r="O3965" s="256"/>
    </row>
    <row r="3966" spans="3:15" x14ac:dyDescent="0.3">
      <c r="C3966" s="256"/>
      <c r="D3966" s="256"/>
      <c r="F3966" s="256"/>
      <c r="G3966" s="256"/>
      <c r="I3966" s="256"/>
      <c r="J3966" s="256"/>
      <c r="L3966" s="256"/>
      <c r="M3966" s="256"/>
      <c r="N3966" s="256"/>
      <c r="O3966" s="256"/>
    </row>
    <row r="3967" spans="3:15" x14ac:dyDescent="0.3">
      <c r="C3967" s="256"/>
      <c r="D3967" s="256"/>
      <c r="F3967" s="256"/>
      <c r="G3967" s="256"/>
      <c r="I3967" s="256"/>
      <c r="J3967" s="256"/>
      <c r="L3967" s="256"/>
      <c r="M3967" s="256"/>
      <c r="N3967" s="256"/>
      <c r="O3967" s="256"/>
    </row>
    <row r="3968" spans="3:15" x14ac:dyDescent="0.3">
      <c r="C3968" s="256"/>
      <c r="D3968" s="256"/>
      <c r="F3968" s="256"/>
      <c r="G3968" s="256"/>
      <c r="I3968" s="256"/>
      <c r="J3968" s="256"/>
      <c r="L3968" s="256"/>
      <c r="M3968" s="256"/>
      <c r="N3968" s="256"/>
      <c r="O3968" s="256"/>
    </row>
    <row r="3969" spans="3:15" x14ac:dyDescent="0.3">
      <c r="C3969" s="256"/>
      <c r="D3969" s="256"/>
      <c r="F3969" s="256"/>
      <c r="G3969" s="256"/>
      <c r="I3969" s="256"/>
      <c r="J3969" s="256"/>
      <c r="L3969" s="256"/>
      <c r="M3969" s="256"/>
      <c r="N3969" s="256"/>
      <c r="O3969" s="256"/>
    </row>
    <row r="3970" spans="3:15" x14ac:dyDescent="0.3">
      <c r="C3970" s="256"/>
      <c r="D3970" s="256"/>
      <c r="F3970" s="256"/>
      <c r="G3970" s="256"/>
      <c r="I3970" s="256"/>
      <c r="J3970" s="256"/>
      <c r="L3970" s="256"/>
      <c r="M3970" s="256"/>
      <c r="N3970" s="256"/>
      <c r="O3970" s="256"/>
    </row>
    <row r="3971" spans="3:15" x14ac:dyDescent="0.3">
      <c r="C3971" s="256"/>
      <c r="D3971" s="256"/>
      <c r="F3971" s="256"/>
      <c r="G3971" s="256"/>
      <c r="I3971" s="256"/>
      <c r="J3971" s="256"/>
      <c r="L3971" s="256"/>
      <c r="M3971" s="256"/>
      <c r="N3971" s="256"/>
      <c r="O3971" s="256"/>
    </row>
    <row r="3972" spans="3:15" x14ac:dyDescent="0.3">
      <c r="C3972" s="256"/>
      <c r="D3972" s="256"/>
      <c r="F3972" s="256"/>
      <c r="G3972" s="256"/>
      <c r="I3972" s="256"/>
      <c r="J3972" s="256"/>
      <c r="L3972" s="256"/>
      <c r="M3972" s="256"/>
      <c r="N3972" s="256"/>
      <c r="O3972" s="256"/>
    </row>
    <row r="3973" spans="3:15" x14ac:dyDescent="0.3">
      <c r="C3973" s="256"/>
      <c r="D3973" s="256"/>
      <c r="F3973" s="256"/>
      <c r="G3973" s="256"/>
      <c r="I3973" s="256"/>
      <c r="J3973" s="256"/>
      <c r="L3973" s="256"/>
      <c r="M3973" s="256"/>
      <c r="N3973" s="256"/>
      <c r="O3973" s="256"/>
    </row>
    <row r="3974" spans="3:15" x14ac:dyDescent="0.3">
      <c r="C3974" s="256"/>
      <c r="D3974" s="256"/>
      <c r="F3974" s="256"/>
      <c r="G3974" s="256"/>
      <c r="I3974" s="256"/>
      <c r="J3974" s="256"/>
      <c r="L3974" s="256"/>
      <c r="M3974" s="256"/>
      <c r="N3974" s="256"/>
      <c r="O3974" s="256"/>
    </row>
    <row r="3975" spans="3:15" x14ac:dyDescent="0.3">
      <c r="C3975" s="256"/>
      <c r="D3975" s="256"/>
      <c r="F3975" s="256"/>
      <c r="G3975" s="256"/>
      <c r="I3975" s="256"/>
      <c r="J3975" s="256"/>
      <c r="L3975" s="256"/>
      <c r="M3975" s="256"/>
      <c r="N3975" s="256"/>
      <c r="O3975" s="256"/>
    </row>
    <row r="3976" spans="3:15" x14ac:dyDescent="0.3">
      <c r="C3976" s="256"/>
      <c r="D3976" s="256"/>
      <c r="F3976" s="256"/>
      <c r="G3976" s="256"/>
      <c r="I3976" s="256"/>
      <c r="J3976" s="256"/>
      <c r="L3976" s="256"/>
      <c r="M3976" s="256"/>
      <c r="N3976" s="256"/>
      <c r="O3976" s="256"/>
    </row>
    <row r="3977" spans="3:15" x14ac:dyDescent="0.3">
      <c r="C3977" s="256"/>
      <c r="D3977" s="256"/>
      <c r="F3977" s="256"/>
      <c r="G3977" s="256"/>
      <c r="I3977" s="256"/>
      <c r="J3977" s="256"/>
      <c r="L3977" s="256"/>
      <c r="M3977" s="256"/>
      <c r="N3977" s="256"/>
      <c r="O3977" s="256"/>
    </row>
    <row r="3978" spans="3:15" x14ac:dyDescent="0.3">
      <c r="C3978" s="256"/>
      <c r="D3978" s="256"/>
      <c r="F3978" s="256"/>
      <c r="G3978" s="256"/>
      <c r="I3978" s="256"/>
      <c r="J3978" s="256"/>
      <c r="L3978" s="256"/>
      <c r="M3978" s="256"/>
      <c r="N3978" s="256"/>
      <c r="O3978" s="256"/>
    </row>
    <row r="3979" spans="3:15" x14ac:dyDescent="0.3">
      <c r="C3979" s="256"/>
      <c r="D3979" s="256"/>
      <c r="F3979" s="256"/>
      <c r="G3979" s="256"/>
      <c r="I3979" s="256"/>
      <c r="J3979" s="256"/>
      <c r="L3979" s="256"/>
      <c r="M3979" s="256"/>
      <c r="N3979" s="256"/>
      <c r="O3979" s="256"/>
    </row>
    <row r="3980" spans="3:15" x14ac:dyDescent="0.3">
      <c r="C3980" s="256"/>
      <c r="D3980" s="256"/>
      <c r="F3980" s="256"/>
      <c r="G3980" s="256"/>
      <c r="I3980" s="256"/>
      <c r="J3980" s="256"/>
      <c r="L3980" s="256"/>
      <c r="M3980" s="256"/>
      <c r="N3980" s="256"/>
      <c r="O3980" s="256"/>
    </row>
    <row r="3981" spans="3:15" x14ac:dyDescent="0.3">
      <c r="C3981" s="256"/>
      <c r="D3981" s="256"/>
      <c r="F3981" s="256"/>
      <c r="G3981" s="256"/>
      <c r="I3981" s="256"/>
      <c r="J3981" s="256"/>
      <c r="L3981" s="256"/>
      <c r="M3981" s="256"/>
      <c r="N3981" s="256"/>
      <c r="O3981" s="256"/>
    </row>
    <row r="3982" spans="3:15" x14ac:dyDescent="0.3">
      <c r="C3982" s="256"/>
      <c r="D3982" s="256"/>
      <c r="F3982" s="256"/>
      <c r="G3982" s="256"/>
      <c r="I3982" s="256"/>
      <c r="J3982" s="256"/>
      <c r="L3982" s="256"/>
      <c r="M3982" s="256"/>
      <c r="N3982" s="256"/>
      <c r="O3982" s="256"/>
    </row>
    <row r="3983" spans="3:15" x14ac:dyDescent="0.3">
      <c r="C3983" s="256"/>
      <c r="D3983" s="256"/>
      <c r="F3983" s="256"/>
      <c r="G3983" s="256"/>
      <c r="I3983" s="256"/>
      <c r="J3983" s="256"/>
      <c r="L3983" s="256"/>
      <c r="M3983" s="256"/>
      <c r="N3983" s="256"/>
      <c r="O3983" s="256"/>
    </row>
    <row r="3984" spans="3:15" x14ac:dyDescent="0.3">
      <c r="C3984" s="256"/>
      <c r="D3984" s="256"/>
      <c r="F3984" s="256"/>
      <c r="G3984" s="256"/>
      <c r="I3984" s="256"/>
      <c r="J3984" s="256"/>
      <c r="L3984" s="256"/>
      <c r="M3984" s="256"/>
      <c r="N3984" s="256"/>
      <c r="O3984" s="256"/>
    </row>
    <row r="3985" spans="3:15" x14ac:dyDescent="0.3">
      <c r="C3985" s="256"/>
      <c r="D3985" s="256"/>
      <c r="F3985" s="256"/>
      <c r="G3985" s="256"/>
      <c r="I3985" s="256"/>
      <c r="J3985" s="256"/>
      <c r="L3985" s="256"/>
      <c r="M3985" s="256"/>
      <c r="N3985" s="256"/>
      <c r="O3985" s="256"/>
    </row>
    <row r="3986" spans="3:15" x14ac:dyDescent="0.3">
      <c r="C3986" s="256"/>
      <c r="D3986" s="256"/>
      <c r="F3986" s="256"/>
      <c r="G3986" s="256"/>
      <c r="I3986" s="256"/>
      <c r="J3986" s="256"/>
      <c r="L3986" s="256"/>
      <c r="M3986" s="256"/>
      <c r="N3986" s="256"/>
      <c r="O3986" s="256"/>
    </row>
    <row r="3987" spans="3:15" x14ac:dyDescent="0.3">
      <c r="C3987" s="256"/>
      <c r="D3987" s="256"/>
      <c r="F3987" s="256"/>
      <c r="G3987" s="256"/>
      <c r="I3987" s="256"/>
      <c r="J3987" s="256"/>
      <c r="L3987" s="256"/>
      <c r="M3987" s="256"/>
      <c r="N3987" s="256"/>
      <c r="O3987" s="256"/>
    </row>
    <row r="3988" spans="3:15" x14ac:dyDescent="0.3">
      <c r="C3988" s="256"/>
      <c r="D3988" s="256"/>
      <c r="F3988" s="256"/>
      <c r="G3988" s="256"/>
      <c r="I3988" s="256"/>
      <c r="J3988" s="256"/>
      <c r="L3988" s="256"/>
      <c r="M3988" s="256"/>
      <c r="N3988" s="256"/>
      <c r="O3988" s="256"/>
    </row>
    <row r="3989" spans="3:15" x14ac:dyDescent="0.3">
      <c r="C3989" s="256"/>
      <c r="D3989" s="256"/>
      <c r="F3989" s="256"/>
      <c r="G3989" s="256"/>
      <c r="I3989" s="256"/>
      <c r="J3989" s="256"/>
      <c r="L3989" s="256"/>
      <c r="M3989" s="256"/>
      <c r="N3989" s="256"/>
      <c r="O3989" s="256"/>
    </row>
    <row r="3990" spans="3:15" x14ac:dyDescent="0.3">
      <c r="C3990" s="256"/>
      <c r="D3990" s="256"/>
      <c r="F3990" s="256"/>
      <c r="G3990" s="256"/>
      <c r="I3990" s="256"/>
      <c r="J3990" s="256"/>
      <c r="L3990" s="256"/>
      <c r="M3990" s="256"/>
      <c r="N3990" s="256"/>
      <c r="O3990" s="256"/>
    </row>
    <row r="3991" spans="3:15" x14ac:dyDescent="0.3">
      <c r="C3991" s="256"/>
      <c r="D3991" s="256"/>
      <c r="F3991" s="256"/>
      <c r="G3991" s="256"/>
      <c r="I3991" s="256"/>
      <c r="J3991" s="256"/>
      <c r="L3991" s="256"/>
      <c r="M3991" s="256"/>
      <c r="N3991" s="256"/>
      <c r="O3991" s="256"/>
    </row>
    <row r="3992" spans="3:15" x14ac:dyDescent="0.3">
      <c r="C3992" s="256"/>
      <c r="D3992" s="256"/>
      <c r="F3992" s="256"/>
      <c r="G3992" s="256"/>
      <c r="I3992" s="256"/>
      <c r="J3992" s="256"/>
      <c r="L3992" s="256"/>
      <c r="M3992" s="256"/>
      <c r="N3992" s="256"/>
      <c r="O3992" s="256"/>
    </row>
    <row r="3993" spans="3:15" x14ac:dyDescent="0.3">
      <c r="C3993" s="256"/>
      <c r="D3993" s="256"/>
      <c r="F3993" s="256"/>
      <c r="G3993" s="256"/>
      <c r="I3993" s="256"/>
      <c r="J3993" s="256"/>
      <c r="L3993" s="256"/>
      <c r="M3993" s="256"/>
      <c r="N3993" s="256"/>
      <c r="O3993" s="256"/>
    </row>
    <row r="3994" spans="3:15" x14ac:dyDescent="0.3">
      <c r="C3994" s="256"/>
      <c r="D3994" s="256"/>
      <c r="F3994" s="256"/>
      <c r="G3994" s="256"/>
      <c r="I3994" s="256"/>
      <c r="J3994" s="256"/>
      <c r="L3994" s="256"/>
      <c r="M3994" s="256"/>
      <c r="N3994" s="256"/>
      <c r="O3994" s="256"/>
    </row>
    <row r="3995" spans="3:15" x14ac:dyDescent="0.3">
      <c r="C3995" s="256"/>
      <c r="D3995" s="256"/>
      <c r="F3995" s="256"/>
      <c r="G3995" s="256"/>
      <c r="I3995" s="256"/>
      <c r="J3995" s="256"/>
      <c r="L3995" s="256"/>
      <c r="M3995" s="256"/>
      <c r="N3995" s="256"/>
      <c r="O3995" s="256"/>
    </row>
    <row r="3996" spans="3:15" x14ac:dyDescent="0.3">
      <c r="C3996" s="256"/>
      <c r="D3996" s="256"/>
      <c r="F3996" s="256"/>
      <c r="G3996" s="256"/>
      <c r="I3996" s="256"/>
      <c r="J3996" s="256"/>
      <c r="L3996" s="256"/>
      <c r="M3996" s="256"/>
      <c r="N3996" s="256"/>
      <c r="O3996" s="256"/>
    </row>
    <row r="3997" spans="3:15" x14ac:dyDescent="0.3">
      <c r="C3997" s="256"/>
      <c r="D3997" s="256"/>
      <c r="F3997" s="256"/>
      <c r="G3997" s="256"/>
      <c r="I3997" s="256"/>
      <c r="J3997" s="256"/>
      <c r="L3997" s="256"/>
      <c r="M3997" s="256"/>
      <c r="N3997" s="256"/>
      <c r="O3997" s="256"/>
    </row>
    <row r="3998" spans="3:15" x14ac:dyDescent="0.3">
      <c r="C3998" s="256"/>
      <c r="D3998" s="256"/>
      <c r="F3998" s="256"/>
      <c r="G3998" s="256"/>
      <c r="I3998" s="256"/>
      <c r="J3998" s="256"/>
      <c r="L3998" s="256"/>
      <c r="M3998" s="256"/>
      <c r="N3998" s="256"/>
      <c r="O3998" s="256"/>
    </row>
    <row r="3999" spans="3:15" x14ac:dyDescent="0.3">
      <c r="C3999" s="256"/>
      <c r="D3999" s="256"/>
      <c r="F3999" s="256"/>
      <c r="G3999" s="256"/>
      <c r="I3999" s="256"/>
      <c r="J3999" s="256"/>
      <c r="L3999" s="256"/>
      <c r="M3999" s="256"/>
      <c r="N3999" s="256"/>
      <c r="O3999" s="256"/>
    </row>
    <row r="4000" spans="3:15" x14ac:dyDescent="0.3">
      <c r="C4000" s="256"/>
      <c r="D4000" s="256"/>
      <c r="F4000" s="256"/>
      <c r="G4000" s="256"/>
      <c r="I4000" s="256"/>
      <c r="J4000" s="256"/>
      <c r="L4000" s="256"/>
      <c r="M4000" s="256"/>
      <c r="N4000" s="256"/>
      <c r="O4000" s="256"/>
    </row>
    <row r="4001" spans="3:15" x14ac:dyDescent="0.3">
      <c r="C4001" s="256"/>
      <c r="D4001" s="256"/>
      <c r="F4001" s="256"/>
      <c r="G4001" s="256"/>
      <c r="I4001" s="256"/>
      <c r="J4001" s="256"/>
      <c r="L4001" s="256"/>
      <c r="M4001" s="256"/>
      <c r="N4001" s="256"/>
      <c r="O4001" s="256"/>
    </row>
    <row r="4002" spans="3:15" x14ac:dyDescent="0.3">
      <c r="C4002" s="256"/>
      <c r="D4002" s="256"/>
      <c r="F4002" s="256"/>
      <c r="G4002" s="256"/>
      <c r="I4002" s="256"/>
      <c r="J4002" s="256"/>
      <c r="L4002" s="256"/>
      <c r="M4002" s="256"/>
      <c r="N4002" s="256"/>
      <c r="O4002" s="256"/>
    </row>
    <row r="4003" spans="3:15" x14ac:dyDescent="0.3">
      <c r="C4003" s="256"/>
      <c r="D4003" s="256"/>
      <c r="F4003" s="256"/>
      <c r="G4003" s="256"/>
      <c r="I4003" s="256"/>
      <c r="J4003" s="256"/>
      <c r="L4003" s="256"/>
      <c r="M4003" s="256"/>
      <c r="N4003" s="256"/>
      <c r="O4003" s="256"/>
    </row>
    <row r="4004" spans="3:15" x14ac:dyDescent="0.3">
      <c r="C4004" s="256"/>
      <c r="D4004" s="256"/>
      <c r="F4004" s="256"/>
      <c r="G4004" s="256"/>
      <c r="I4004" s="256"/>
      <c r="J4004" s="256"/>
      <c r="L4004" s="256"/>
      <c r="M4004" s="256"/>
      <c r="N4004" s="256"/>
      <c r="O4004" s="256"/>
    </row>
    <row r="4005" spans="3:15" x14ac:dyDescent="0.3">
      <c r="C4005" s="256"/>
      <c r="D4005" s="256"/>
      <c r="F4005" s="256"/>
      <c r="G4005" s="256"/>
      <c r="I4005" s="256"/>
      <c r="J4005" s="256"/>
      <c r="L4005" s="256"/>
      <c r="M4005" s="256"/>
      <c r="N4005" s="256"/>
      <c r="O4005" s="256"/>
    </row>
    <row r="4006" spans="3:15" x14ac:dyDescent="0.3">
      <c r="C4006" s="256"/>
      <c r="D4006" s="256"/>
      <c r="F4006" s="256"/>
      <c r="G4006" s="256"/>
      <c r="I4006" s="256"/>
      <c r="J4006" s="256"/>
      <c r="L4006" s="256"/>
      <c r="M4006" s="256"/>
      <c r="N4006" s="256"/>
      <c r="O4006" s="256"/>
    </row>
    <row r="4007" spans="3:15" x14ac:dyDescent="0.3">
      <c r="C4007" s="256"/>
      <c r="D4007" s="256"/>
      <c r="F4007" s="256"/>
      <c r="G4007" s="256"/>
      <c r="I4007" s="256"/>
      <c r="J4007" s="256"/>
      <c r="L4007" s="256"/>
      <c r="M4007" s="256"/>
      <c r="N4007" s="256"/>
      <c r="O4007" s="256"/>
    </row>
    <row r="4008" spans="3:15" x14ac:dyDescent="0.3">
      <c r="C4008" s="256"/>
      <c r="D4008" s="256"/>
      <c r="F4008" s="256"/>
      <c r="G4008" s="256"/>
      <c r="I4008" s="256"/>
      <c r="J4008" s="256"/>
      <c r="L4008" s="256"/>
      <c r="M4008" s="256"/>
      <c r="N4008" s="256"/>
      <c r="O4008" s="256"/>
    </row>
    <row r="4009" spans="3:15" x14ac:dyDescent="0.3">
      <c r="C4009" s="256"/>
      <c r="D4009" s="256"/>
      <c r="F4009" s="256"/>
      <c r="G4009" s="256"/>
      <c r="I4009" s="256"/>
      <c r="J4009" s="256"/>
      <c r="L4009" s="256"/>
      <c r="M4009" s="256"/>
      <c r="N4009" s="256"/>
      <c r="O4009" s="256"/>
    </row>
    <row r="4010" spans="3:15" x14ac:dyDescent="0.3">
      <c r="C4010" s="256"/>
      <c r="D4010" s="256"/>
      <c r="F4010" s="256"/>
      <c r="G4010" s="256"/>
      <c r="I4010" s="256"/>
      <c r="J4010" s="256"/>
      <c r="L4010" s="256"/>
      <c r="M4010" s="256"/>
      <c r="N4010" s="256"/>
      <c r="O4010" s="256"/>
    </row>
    <row r="4011" spans="3:15" x14ac:dyDescent="0.3">
      <c r="C4011" s="256"/>
      <c r="D4011" s="256"/>
      <c r="F4011" s="256"/>
      <c r="G4011" s="256"/>
      <c r="I4011" s="256"/>
      <c r="J4011" s="256"/>
      <c r="L4011" s="256"/>
      <c r="M4011" s="256"/>
      <c r="N4011" s="256"/>
      <c r="O4011" s="256"/>
    </row>
    <row r="4012" spans="3:15" x14ac:dyDescent="0.3">
      <c r="C4012" s="256"/>
      <c r="D4012" s="256"/>
      <c r="F4012" s="256"/>
      <c r="G4012" s="256"/>
      <c r="I4012" s="256"/>
      <c r="J4012" s="256"/>
      <c r="L4012" s="256"/>
      <c r="M4012" s="256"/>
      <c r="N4012" s="256"/>
      <c r="O4012" s="256"/>
    </row>
    <row r="4013" spans="3:15" x14ac:dyDescent="0.3">
      <c r="C4013" s="256"/>
      <c r="D4013" s="256"/>
      <c r="F4013" s="256"/>
      <c r="G4013" s="256"/>
      <c r="I4013" s="256"/>
      <c r="J4013" s="256"/>
      <c r="L4013" s="256"/>
      <c r="M4013" s="256"/>
      <c r="N4013" s="256"/>
      <c r="O4013" s="256"/>
    </row>
    <row r="4014" spans="3:15" x14ac:dyDescent="0.3">
      <c r="C4014" s="256"/>
      <c r="D4014" s="256"/>
      <c r="F4014" s="256"/>
      <c r="G4014" s="256"/>
      <c r="I4014" s="256"/>
      <c r="J4014" s="256"/>
      <c r="L4014" s="256"/>
      <c r="M4014" s="256"/>
      <c r="N4014" s="256"/>
      <c r="O4014" s="256"/>
    </row>
    <row r="4015" spans="3:15" x14ac:dyDescent="0.3">
      <c r="C4015" s="256"/>
      <c r="D4015" s="256"/>
      <c r="F4015" s="256"/>
      <c r="G4015" s="256"/>
      <c r="I4015" s="256"/>
      <c r="J4015" s="256"/>
      <c r="L4015" s="256"/>
      <c r="M4015" s="256"/>
      <c r="N4015" s="256"/>
      <c r="O4015" s="256"/>
    </row>
    <row r="4016" spans="3:15" x14ac:dyDescent="0.3">
      <c r="C4016" s="256"/>
      <c r="D4016" s="256"/>
      <c r="F4016" s="256"/>
      <c r="G4016" s="256"/>
      <c r="I4016" s="256"/>
      <c r="J4016" s="256"/>
      <c r="L4016" s="256"/>
      <c r="M4016" s="256"/>
      <c r="N4016" s="256"/>
      <c r="O4016" s="256"/>
    </row>
    <row r="4017" spans="3:15" x14ac:dyDescent="0.3">
      <c r="C4017" s="256"/>
      <c r="D4017" s="256"/>
      <c r="F4017" s="256"/>
      <c r="G4017" s="256"/>
      <c r="I4017" s="256"/>
      <c r="J4017" s="256"/>
      <c r="L4017" s="256"/>
      <c r="M4017" s="256"/>
      <c r="N4017" s="256"/>
      <c r="O4017" s="256"/>
    </row>
    <row r="4018" spans="3:15" x14ac:dyDescent="0.3">
      <c r="C4018" s="256"/>
      <c r="D4018" s="256"/>
      <c r="F4018" s="256"/>
      <c r="G4018" s="256"/>
      <c r="I4018" s="256"/>
      <c r="J4018" s="256"/>
      <c r="L4018" s="256"/>
      <c r="M4018" s="256"/>
      <c r="N4018" s="256"/>
      <c r="O4018" s="256"/>
    </row>
    <row r="4019" spans="3:15" x14ac:dyDescent="0.3">
      <c r="C4019" s="256"/>
      <c r="D4019" s="256"/>
      <c r="F4019" s="256"/>
      <c r="G4019" s="256"/>
      <c r="I4019" s="256"/>
      <c r="J4019" s="256"/>
      <c r="L4019" s="256"/>
      <c r="M4019" s="256"/>
      <c r="N4019" s="256"/>
      <c r="O4019" s="256"/>
    </row>
    <row r="4020" spans="3:15" x14ac:dyDescent="0.3">
      <c r="C4020" s="256"/>
      <c r="D4020" s="256"/>
      <c r="F4020" s="256"/>
      <c r="G4020" s="256"/>
      <c r="I4020" s="256"/>
      <c r="J4020" s="256"/>
      <c r="L4020" s="256"/>
      <c r="M4020" s="256"/>
      <c r="N4020" s="256"/>
      <c r="O4020" s="256"/>
    </row>
    <row r="4021" spans="3:15" x14ac:dyDescent="0.3">
      <c r="C4021" s="256"/>
      <c r="D4021" s="256"/>
      <c r="F4021" s="256"/>
      <c r="G4021" s="256"/>
      <c r="I4021" s="256"/>
      <c r="J4021" s="256"/>
      <c r="L4021" s="256"/>
      <c r="M4021" s="256"/>
      <c r="N4021" s="256"/>
      <c r="O4021" s="256"/>
    </row>
    <row r="4022" spans="3:15" x14ac:dyDescent="0.3">
      <c r="C4022" s="256"/>
      <c r="D4022" s="256"/>
      <c r="F4022" s="256"/>
      <c r="G4022" s="256"/>
      <c r="I4022" s="256"/>
      <c r="J4022" s="256"/>
      <c r="L4022" s="256"/>
      <c r="M4022" s="256"/>
      <c r="N4022" s="256"/>
      <c r="O4022" s="256"/>
    </row>
    <row r="4023" spans="3:15" x14ac:dyDescent="0.3">
      <c r="C4023" s="256"/>
      <c r="D4023" s="256"/>
      <c r="F4023" s="256"/>
      <c r="G4023" s="256"/>
      <c r="I4023" s="256"/>
      <c r="J4023" s="256"/>
      <c r="L4023" s="256"/>
      <c r="M4023" s="256"/>
      <c r="N4023" s="256"/>
      <c r="O4023" s="256"/>
    </row>
    <row r="4024" spans="3:15" x14ac:dyDescent="0.3">
      <c r="C4024" s="256"/>
      <c r="D4024" s="256"/>
      <c r="F4024" s="256"/>
      <c r="G4024" s="256"/>
      <c r="I4024" s="256"/>
      <c r="J4024" s="256"/>
      <c r="L4024" s="256"/>
      <c r="M4024" s="256"/>
      <c r="N4024" s="256"/>
      <c r="O4024" s="256"/>
    </row>
    <row r="4025" spans="3:15" x14ac:dyDescent="0.3">
      <c r="C4025" s="256"/>
      <c r="D4025" s="256"/>
      <c r="F4025" s="256"/>
      <c r="G4025" s="256"/>
      <c r="I4025" s="256"/>
      <c r="J4025" s="256"/>
      <c r="L4025" s="256"/>
      <c r="M4025" s="256"/>
      <c r="N4025" s="256"/>
      <c r="O4025" s="256"/>
    </row>
    <row r="4026" spans="3:15" x14ac:dyDescent="0.3">
      <c r="C4026" s="256"/>
      <c r="D4026" s="256"/>
      <c r="F4026" s="256"/>
      <c r="G4026" s="256"/>
      <c r="I4026" s="256"/>
      <c r="J4026" s="256"/>
      <c r="L4026" s="256"/>
      <c r="M4026" s="256"/>
      <c r="N4026" s="256"/>
      <c r="O4026" s="256"/>
    </row>
    <row r="4027" spans="3:15" x14ac:dyDescent="0.3">
      <c r="C4027" s="256"/>
      <c r="D4027" s="256"/>
      <c r="F4027" s="256"/>
      <c r="G4027" s="256"/>
      <c r="I4027" s="256"/>
      <c r="J4027" s="256"/>
      <c r="L4027" s="256"/>
      <c r="M4027" s="256"/>
      <c r="N4027" s="256"/>
      <c r="O4027" s="256"/>
    </row>
    <row r="4028" spans="3:15" x14ac:dyDescent="0.3">
      <c r="C4028" s="256"/>
      <c r="D4028" s="256"/>
      <c r="F4028" s="256"/>
      <c r="G4028" s="256"/>
      <c r="I4028" s="256"/>
      <c r="J4028" s="256"/>
      <c r="L4028" s="256"/>
      <c r="M4028" s="256"/>
      <c r="N4028" s="256"/>
      <c r="O4028" s="256"/>
    </row>
    <row r="4029" spans="3:15" x14ac:dyDescent="0.3">
      <c r="C4029" s="256"/>
      <c r="D4029" s="256"/>
      <c r="F4029" s="256"/>
      <c r="G4029" s="256"/>
      <c r="I4029" s="256"/>
      <c r="J4029" s="256"/>
      <c r="L4029" s="256"/>
      <c r="M4029" s="256"/>
      <c r="N4029" s="256"/>
      <c r="O4029" s="256"/>
    </row>
    <row r="4030" spans="3:15" x14ac:dyDescent="0.3">
      <c r="C4030" s="256"/>
      <c r="D4030" s="256"/>
      <c r="F4030" s="256"/>
      <c r="G4030" s="256"/>
      <c r="I4030" s="256"/>
      <c r="J4030" s="256"/>
      <c r="L4030" s="256"/>
      <c r="M4030" s="256"/>
      <c r="N4030" s="256"/>
      <c r="O4030" s="256"/>
    </row>
    <row r="4031" spans="3:15" x14ac:dyDescent="0.3">
      <c r="C4031" s="256"/>
      <c r="D4031" s="256"/>
      <c r="F4031" s="256"/>
      <c r="G4031" s="256"/>
      <c r="I4031" s="256"/>
      <c r="J4031" s="256"/>
      <c r="L4031" s="256"/>
      <c r="M4031" s="256"/>
      <c r="N4031" s="256"/>
      <c r="O4031" s="256"/>
    </row>
    <row r="4032" spans="3:15" x14ac:dyDescent="0.3">
      <c r="C4032" s="256"/>
      <c r="D4032" s="256"/>
      <c r="F4032" s="256"/>
      <c r="G4032" s="256"/>
      <c r="I4032" s="256"/>
      <c r="J4032" s="256"/>
      <c r="L4032" s="256"/>
      <c r="M4032" s="256"/>
      <c r="N4032" s="256"/>
      <c r="O4032" s="256"/>
    </row>
    <row r="4033" spans="3:15" x14ac:dyDescent="0.3">
      <c r="C4033" s="256"/>
      <c r="D4033" s="256"/>
      <c r="F4033" s="256"/>
      <c r="G4033" s="256"/>
      <c r="I4033" s="256"/>
      <c r="J4033" s="256"/>
      <c r="L4033" s="256"/>
      <c r="M4033" s="256"/>
      <c r="N4033" s="256"/>
      <c r="O4033" s="256"/>
    </row>
    <row r="4034" spans="3:15" x14ac:dyDescent="0.3">
      <c r="C4034" s="256"/>
      <c r="D4034" s="256"/>
      <c r="F4034" s="256"/>
      <c r="G4034" s="256"/>
      <c r="I4034" s="256"/>
      <c r="J4034" s="256"/>
      <c r="L4034" s="256"/>
      <c r="M4034" s="256"/>
      <c r="N4034" s="256"/>
      <c r="O4034" s="256"/>
    </row>
    <row r="4035" spans="3:15" x14ac:dyDescent="0.3">
      <c r="C4035" s="256"/>
      <c r="D4035" s="256"/>
      <c r="F4035" s="256"/>
      <c r="G4035" s="256"/>
      <c r="I4035" s="256"/>
      <c r="J4035" s="256"/>
      <c r="L4035" s="256"/>
      <c r="M4035" s="256"/>
      <c r="N4035" s="256"/>
      <c r="O4035" s="256"/>
    </row>
    <row r="4036" spans="3:15" x14ac:dyDescent="0.3">
      <c r="C4036" s="256"/>
      <c r="D4036" s="256"/>
      <c r="F4036" s="256"/>
      <c r="G4036" s="256"/>
      <c r="I4036" s="256"/>
      <c r="J4036" s="256"/>
      <c r="L4036" s="256"/>
      <c r="M4036" s="256"/>
      <c r="N4036" s="256"/>
      <c r="O4036" s="256"/>
    </row>
    <row r="4037" spans="3:15" x14ac:dyDescent="0.3">
      <c r="C4037" s="256"/>
      <c r="D4037" s="256"/>
      <c r="F4037" s="256"/>
      <c r="G4037" s="256"/>
      <c r="I4037" s="256"/>
      <c r="J4037" s="256"/>
      <c r="L4037" s="256"/>
      <c r="M4037" s="256"/>
      <c r="N4037" s="256"/>
      <c r="O4037" s="256"/>
    </row>
    <row r="4038" spans="3:15" x14ac:dyDescent="0.3">
      <c r="C4038" s="256"/>
      <c r="D4038" s="256"/>
      <c r="F4038" s="256"/>
      <c r="G4038" s="256"/>
      <c r="I4038" s="256"/>
      <c r="J4038" s="256"/>
      <c r="L4038" s="256"/>
      <c r="M4038" s="256"/>
      <c r="N4038" s="256"/>
      <c r="O4038" s="256"/>
    </row>
    <row r="4039" spans="3:15" x14ac:dyDescent="0.3">
      <c r="C4039" s="256"/>
      <c r="D4039" s="256"/>
      <c r="F4039" s="256"/>
      <c r="G4039" s="256"/>
      <c r="I4039" s="256"/>
      <c r="J4039" s="256"/>
      <c r="L4039" s="256"/>
      <c r="M4039" s="256"/>
      <c r="N4039" s="256"/>
      <c r="O4039" s="256"/>
    </row>
    <row r="4040" spans="3:15" x14ac:dyDescent="0.3">
      <c r="C4040" s="256"/>
      <c r="D4040" s="256"/>
      <c r="F4040" s="256"/>
      <c r="G4040" s="256"/>
      <c r="I4040" s="256"/>
      <c r="J4040" s="256"/>
      <c r="L4040" s="256"/>
      <c r="M4040" s="256"/>
      <c r="N4040" s="256"/>
      <c r="O4040" s="256"/>
    </row>
    <row r="4041" spans="3:15" x14ac:dyDescent="0.3">
      <c r="C4041" s="256"/>
      <c r="D4041" s="256"/>
      <c r="F4041" s="256"/>
      <c r="G4041" s="256"/>
      <c r="I4041" s="256"/>
      <c r="J4041" s="256"/>
      <c r="L4041" s="256"/>
      <c r="M4041" s="256"/>
      <c r="N4041" s="256"/>
      <c r="O4041" s="256"/>
    </row>
    <row r="4042" spans="3:15" x14ac:dyDescent="0.3">
      <c r="C4042" s="256"/>
      <c r="D4042" s="256"/>
      <c r="F4042" s="256"/>
      <c r="G4042" s="256"/>
      <c r="I4042" s="256"/>
      <c r="J4042" s="256"/>
      <c r="L4042" s="256"/>
      <c r="M4042" s="256"/>
      <c r="N4042" s="256"/>
      <c r="O4042" s="256"/>
    </row>
    <row r="4043" spans="3:15" x14ac:dyDescent="0.3">
      <c r="C4043" s="256"/>
      <c r="D4043" s="256"/>
      <c r="F4043" s="256"/>
      <c r="G4043" s="256"/>
      <c r="I4043" s="256"/>
      <c r="J4043" s="256"/>
      <c r="L4043" s="256"/>
      <c r="M4043" s="256"/>
      <c r="N4043" s="256"/>
      <c r="O4043" s="256"/>
    </row>
    <row r="4044" spans="3:15" x14ac:dyDescent="0.3">
      <c r="C4044" s="256"/>
      <c r="D4044" s="256"/>
      <c r="F4044" s="256"/>
      <c r="G4044" s="256"/>
      <c r="I4044" s="256"/>
      <c r="J4044" s="256"/>
      <c r="L4044" s="256"/>
      <c r="M4044" s="256"/>
      <c r="N4044" s="256"/>
      <c r="O4044" s="256"/>
    </row>
    <row r="4045" spans="3:15" x14ac:dyDescent="0.3">
      <c r="C4045" s="256"/>
      <c r="D4045" s="256"/>
      <c r="F4045" s="256"/>
      <c r="G4045" s="256"/>
      <c r="I4045" s="256"/>
      <c r="J4045" s="256"/>
      <c r="L4045" s="256"/>
      <c r="M4045" s="256"/>
      <c r="N4045" s="256"/>
      <c r="O4045" s="256"/>
    </row>
    <row r="4046" spans="3:15" x14ac:dyDescent="0.3">
      <c r="C4046" s="256"/>
      <c r="D4046" s="256"/>
      <c r="F4046" s="256"/>
      <c r="G4046" s="256"/>
      <c r="I4046" s="256"/>
      <c r="J4046" s="256"/>
      <c r="L4046" s="256"/>
      <c r="M4046" s="256"/>
      <c r="N4046" s="256"/>
      <c r="O4046" s="256"/>
    </row>
    <row r="4047" spans="3:15" x14ac:dyDescent="0.3">
      <c r="C4047" s="256"/>
      <c r="D4047" s="256"/>
      <c r="F4047" s="256"/>
      <c r="G4047" s="256"/>
      <c r="I4047" s="256"/>
      <c r="J4047" s="256"/>
      <c r="L4047" s="256"/>
      <c r="M4047" s="256"/>
      <c r="N4047" s="256"/>
      <c r="O4047" s="256"/>
    </row>
    <row r="4048" spans="3:15" x14ac:dyDescent="0.3">
      <c r="C4048" s="256"/>
      <c r="D4048" s="256"/>
      <c r="F4048" s="256"/>
      <c r="G4048" s="256"/>
      <c r="I4048" s="256"/>
      <c r="J4048" s="256"/>
      <c r="L4048" s="256"/>
      <c r="M4048" s="256"/>
      <c r="N4048" s="256"/>
      <c r="O4048" s="256"/>
    </row>
    <row r="4049" spans="3:15" x14ac:dyDescent="0.3">
      <c r="C4049" s="256"/>
      <c r="D4049" s="256"/>
      <c r="F4049" s="256"/>
      <c r="G4049" s="256"/>
      <c r="I4049" s="256"/>
      <c r="J4049" s="256"/>
      <c r="L4049" s="256"/>
      <c r="M4049" s="256"/>
      <c r="N4049" s="256"/>
      <c r="O4049" s="256"/>
    </row>
    <row r="4050" spans="3:15" x14ac:dyDescent="0.3">
      <c r="C4050" s="256"/>
      <c r="D4050" s="256"/>
      <c r="F4050" s="256"/>
      <c r="G4050" s="256"/>
      <c r="I4050" s="256"/>
      <c r="J4050" s="256"/>
      <c r="L4050" s="256"/>
      <c r="M4050" s="256"/>
      <c r="N4050" s="256"/>
      <c r="O4050" s="256"/>
    </row>
    <row r="4051" spans="3:15" x14ac:dyDescent="0.3">
      <c r="C4051" s="256"/>
      <c r="D4051" s="256"/>
      <c r="F4051" s="256"/>
      <c r="G4051" s="256"/>
      <c r="I4051" s="256"/>
      <c r="J4051" s="256"/>
      <c r="L4051" s="256"/>
      <c r="M4051" s="256"/>
      <c r="N4051" s="256"/>
      <c r="O4051" s="256"/>
    </row>
    <row r="4052" spans="3:15" x14ac:dyDescent="0.3">
      <c r="C4052" s="256"/>
      <c r="D4052" s="256"/>
      <c r="F4052" s="256"/>
      <c r="G4052" s="256"/>
      <c r="I4052" s="256"/>
      <c r="J4052" s="256"/>
      <c r="L4052" s="256"/>
      <c r="M4052" s="256"/>
      <c r="N4052" s="256"/>
      <c r="O4052" s="256"/>
    </row>
    <row r="4053" spans="3:15" x14ac:dyDescent="0.3">
      <c r="C4053" s="256"/>
      <c r="D4053" s="256"/>
      <c r="F4053" s="256"/>
      <c r="G4053" s="256"/>
      <c r="I4053" s="256"/>
      <c r="J4053" s="256"/>
      <c r="L4053" s="256"/>
      <c r="M4053" s="256"/>
      <c r="N4053" s="256"/>
      <c r="O4053" s="256"/>
    </row>
    <row r="4054" spans="3:15" x14ac:dyDescent="0.3">
      <c r="C4054" s="256"/>
      <c r="D4054" s="256"/>
      <c r="F4054" s="256"/>
      <c r="G4054" s="256"/>
      <c r="I4054" s="256"/>
      <c r="J4054" s="256"/>
      <c r="L4054" s="256"/>
      <c r="M4054" s="256"/>
      <c r="N4054" s="256"/>
      <c r="O4054" s="256"/>
    </row>
    <row r="4055" spans="3:15" x14ac:dyDescent="0.3">
      <c r="C4055" s="256"/>
      <c r="D4055" s="256"/>
      <c r="F4055" s="256"/>
      <c r="G4055" s="256"/>
      <c r="I4055" s="256"/>
      <c r="J4055" s="256"/>
      <c r="L4055" s="256"/>
      <c r="M4055" s="256"/>
      <c r="N4055" s="256"/>
      <c r="O4055" s="256"/>
    </row>
    <row r="4056" spans="3:15" x14ac:dyDescent="0.3">
      <c r="C4056" s="256"/>
      <c r="D4056" s="256"/>
      <c r="F4056" s="256"/>
      <c r="G4056" s="256"/>
      <c r="I4056" s="256"/>
      <c r="J4056" s="256"/>
      <c r="L4056" s="256"/>
      <c r="M4056" s="256"/>
      <c r="N4056" s="256"/>
      <c r="O4056" s="256"/>
    </row>
    <row r="4057" spans="3:15" x14ac:dyDescent="0.3">
      <c r="C4057" s="256"/>
      <c r="D4057" s="256"/>
      <c r="F4057" s="256"/>
      <c r="G4057" s="256"/>
      <c r="I4057" s="256"/>
      <c r="J4057" s="256"/>
      <c r="L4057" s="256"/>
      <c r="M4057" s="256"/>
      <c r="N4057" s="256"/>
      <c r="O4057" s="256"/>
    </row>
    <row r="4058" spans="3:15" x14ac:dyDescent="0.3">
      <c r="C4058" s="256"/>
      <c r="D4058" s="256"/>
      <c r="F4058" s="256"/>
      <c r="G4058" s="256"/>
      <c r="I4058" s="256"/>
      <c r="J4058" s="256"/>
      <c r="L4058" s="256"/>
      <c r="M4058" s="256"/>
      <c r="N4058" s="256"/>
      <c r="O4058" s="256"/>
    </row>
    <row r="4059" spans="3:15" x14ac:dyDescent="0.3">
      <c r="C4059" s="256"/>
      <c r="D4059" s="256"/>
      <c r="F4059" s="256"/>
      <c r="G4059" s="256"/>
      <c r="I4059" s="256"/>
      <c r="J4059" s="256"/>
      <c r="L4059" s="256"/>
      <c r="M4059" s="256"/>
      <c r="N4059" s="256"/>
      <c r="O4059" s="256"/>
    </row>
    <row r="4060" spans="3:15" x14ac:dyDescent="0.3">
      <c r="C4060" s="256"/>
      <c r="D4060" s="256"/>
      <c r="F4060" s="256"/>
      <c r="G4060" s="256"/>
      <c r="I4060" s="256"/>
      <c r="J4060" s="256"/>
      <c r="L4060" s="256"/>
      <c r="M4060" s="256"/>
      <c r="N4060" s="256"/>
      <c r="O4060" s="256"/>
    </row>
    <row r="4061" spans="3:15" x14ac:dyDescent="0.3">
      <c r="C4061" s="256"/>
      <c r="D4061" s="256"/>
      <c r="F4061" s="256"/>
      <c r="G4061" s="256"/>
      <c r="I4061" s="256"/>
      <c r="J4061" s="256"/>
      <c r="L4061" s="256"/>
      <c r="M4061" s="256"/>
      <c r="N4061" s="256"/>
      <c r="O4061" s="256"/>
    </row>
    <row r="4062" spans="3:15" x14ac:dyDescent="0.3">
      <c r="C4062" s="256"/>
      <c r="D4062" s="256"/>
      <c r="F4062" s="256"/>
      <c r="G4062" s="256"/>
      <c r="I4062" s="256"/>
      <c r="J4062" s="256"/>
      <c r="L4062" s="256"/>
      <c r="M4062" s="256"/>
      <c r="N4062" s="256"/>
      <c r="O4062" s="256"/>
    </row>
    <row r="4063" spans="3:15" x14ac:dyDescent="0.3">
      <c r="C4063" s="256"/>
      <c r="D4063" s="256"/>
      <c r="F4063" s="256"/>
      <c r="G4063" s="256"/>
      <c r="I4063" s="256"/>
      <c r="J4063" s="256"/>
      <c r="L4063" s="256"/>
      <c r="M4063" s="256"/>
      <c r="N4063" s="256"/>
      <c r="O4063" s="256"/>
    </row>
    <row r="4064" spans="3:15" x14ac:dyDescent="0.3">
      <c r="C4064" s="256"/>
      <c r="D4064" s="256"/>
      <c r="F4064" s="256"/>
      <c r="G4064" s="256"/>
      <c r="I4064" s="256"/>
      <c r="J4064" s="256"/>
      <c r="L4064" s="256"/>
      <c r="M4064" s="256"/>
      <c r="N4064" s="256"/>
      <c r="O4064" s="256"/>
    </row>
    <row r="4065" spans="3:15" x14ac:dyDescent="0.3">
      <c r="C4065" s="256"/>
      <c r="D4065" s="256"/>
      <c r="F4065" s="256"/>
      <c r="G4065" s="256"/>
      <c r="I4065" s="256"/>
      <c r="J4065" s="256"/>
      <c r="L4065" s="256"/>
      <c r="M4065" s="256"/>
      <c r="N4065" s="256"/>
      <c r="O4065" s="256"/>
    </row>
    <row r="4066" spans="3:15" x14ac:dyDescent="0.3">
      <c r="C4066" s="256"/>
      <c r="D4066" s="256"/>
      <c r="F4066" s="256"/>
      <c r="G4066" s="256"/>
      <c r="I4066" s="256"/>
      <c r="J4066" s="256"/>
      <c r="L4066" s="256"/>
      <c r="M4066" s="256"/>
      <c r="N4066" s="256"/>
      <c r="O4066" s="256"/>
    </row>
    <row r="4067" spans="3:15" x14ac:dyDescent="0.3">
      <c r="C4067" s="256"/>
      <c r="D4067" s="256"/>
      <c r="F4067" s="256"/>
      <c r="G4067" s="256"/>
      <c r="I4067" s="256"/>
      <c r="J4067" s="256"/>
      <c r="L4067" s="256"/>
      <c r="M4067" s="256"/>
      <c r="N4067" s="256"/>
      <c r="O4067" s="256"/>
    </row>
    <row r="4068" spans="3:15" x14ac:dyDescent="0.3">
      <c r="C4068" s="256"/>
      <c r="D4068" s="256"/>
      <c r="F4068" s="256"/>
      <c r="G4068" s="256"/>
      <c r="I4068" s="256"/>
      <c r="J4068" s="256"/>
      <c r="L4068" s="256"/>
      <c r="M4068" s="256"/>
      <c r="N4068" s="256"/>
      <c r="O4068" s="256"/>
    </row>
    <row r="4069" spans="3:15" x14ac:dyDescent="0.3">
      <c r="C4069" s="256"/>
      <c r="D4069" s="256"/>
      <c r="F4069" s="256"/>
      <c r="G4069" s="256"/>
      <c r="I4069" s="256"/>
      <c r="J4069" s="256"/>
      <c r="L4069" s="256"/>
      <c r="M4069" s="256"/>
      <c r="N4069" s="256"/>
      <c r="O4069" s="256"/>
    </row>
    <row r="4070" spans="3:15" x14ac:dyDescent="0.3">
      <c r="C4070" s="256"/>
      <c r="D4070" s="256"/>
      <c r="F4070" s="256"/>
      <c r="G4070" s="256"/>
      <c r="I4070" s="256"/>
      <c r="J4070" s="256"/>
      <c r="L4070" s="256"/>
      <c r="M4070" s="256"/>
      <c r="N4070" s="256"/>
      <c r="O4070" s="256"/>
    </row>
    <row r="4071" spans="3:15" x14ac:dyDescent="0.3">
      <c r="C4071" s="256"/>
      <c r="D4071" s="256"/>
      <c r="F4071" s="256"/>
      <c r="G4071" s="256"/>
      <c r="I4071" s="256"/>
      <c r="J4071" s="256"/>
      <c r="L4071" s="256"/>
      <c r="M4071" s="256"/>
      <c r="N4071" s="256"/>
      <c r="O4071" s="256"/>
    </row>
    <row r="4072" spans="3:15" x14ac:dyDescent="0.3">
      <c r="C4072" s="256"/>
      <c r="D4072" s="256"/>
      <c r="F4072" s="256"/>
      <c r="G4072" s="256"/>
      <c r="I4072" s="256"/>
      <c r="J4072" s="256"/>
      <c r="L4072" s="256"/>
      <c r="M4072" s="256"/>
      <c r="N4072" s="256"/>
      <c r="O4072" s="256"/>
    </row>
    <row r="4073" spans="3:15" x14ac:dyDescent="0.3">
      <c r="C4073" s="256"/>
      <c r="D4073" s="256"/>
      <c r="F4073" s="256"/>
      <c r="G4073" s="256"/>
      <c r="I4073" s="256"/>
      <c r="J4073" s="256"/>
      <c r="L4073" s="256"/>
      <c r="M4073" s="256"/>
      <c r="N4073" s="256"/>
      <c r="O4073" s="256"/>
    </row>
    <row r="4074" spans="3:15" x14ac:dyDescent="0.3">
      <c r="C4074" s="256"/>
      <c r="D4074" s="256"/>
      <c r="F4074" s="256"/>
      <c r="G4074" s="256"/>
      <c r="I4074" s="256"/>
      <c r="J4074" s="256"/>
      <c r="L4074" s="256"/>
      <c r="M4074" s="256"/>
      <c r="N4074" s="256"/>
      <c r="O4074" s="256"/>
    </row>
    <row r="4075" spans="3:15" x14ac:dyDescent="0.3">
      <c r="C4075" s="256"/>
      <c r="D4075" s="256"/>
      <c r="F4075" s="256"/>
      <c r="G4075" s="256"/>
      <c r="I4075" s="256"/>
      <c r="J4075" s="256"/>
      <c r="L4075" s="256"/>
      <c r="M4075" s="256"/>
      <c r="N4075" s="256"/>
      <c r="O4075" s="256"/>
    </row>
    <row r="4076" spans="3:15" x14ac:dyDescent="0.3">
      <c r="C4076" s="256"/>
      <c r="D4076" s="256"/>
      <c r="F4076" s="256"/>
      <c r="G4076" s="256"/>
      <c r="I4076" s="256"/>
      <c r="J4076" s="256"/>
      <c r="L4076" s="256"/>
      <c r="M4076" s="256"/>
      <c r="N4076" s="256"/>
      <c r="O4076" s="256"/>
    </row>
    <row r="4077" spans="3:15" x14ac:dyDescent="0.3">
      <c r="C4077" s="256"/>
      <c r="D4077" s="256"/>
      <c r="F4077" s="256"/>
      <c r="G4077" s="256"/>
      <c r="I4077" s="256"/>
      <c r="J4077" s="256"/>
      <c r="L4077" s="256"/>
      <c r="M4077" s="256"/>
      <c r="N4077" s="256"/>
      <c r="O4077" s="256"/>
    </row>
    <row r="4078" spans="3:15" x14ac:dyDescent="0.3">
      <c r="C4078" s="256"/>
      <c r="D4078" s="256"/>
      <c r="F4078" s="256"/>
      <c r="G4078" s="256"/>
      <c r="I4078" s="256"/>
      <c r="J4078" s="256"/>
      <c r="L4078" s="256"/>
      <c r="M4078" s="256"/>
      <c r="N4078" s="256"/>
      <c r="O4078" s="256"/>
    </row>
    <row r="4079" spans="3:15" x14ac:dyDescent="0.3">
      <c r="C4079" s="256"/>
      <c r="D4079" s="256"/>
      <c r="F4079" s="256"/>
      <c r="G4079" s="256"/>
      <c r="I4079" s="256"/>
      <c r="J4079" s="256"/>
      <c r="L4079" s="256"/>
      <c r="M4079" s="256"/>
      <c r="N4079" s="256"/>
      <c r="O4079" s="256"/>
    </row>
    <row r="4080" spans="3:15" x14ac:dyDescent="0.3">
      <c r="C4080" s="256"/>
      <c r="D4080" s="256"/>
      <c r="F4080" s="256"/>
      <c r="G4080" s="256"/>
      <c r="I4080" s="256"/>
      <c r="J4080" s="256"/>
      <c r="L4080" s="256"/>
      <c r="M4080" s="256"/>
      <c r="N4080" s="256"/>
      <c r="O4080" s="256"/>
    </row>
    <row r="4081" spans="3:15" x14ac:dyDescent="0.3">
      <c r="C4081" s="256"/>
      <c r="D4081" s="256"/>
      <c r="F4081" s="256"/>
      <c r="G4081" s="256"/>
      <c r="I4081" s="256"/>
      <c r="J4081" s="256"/>
      <c r="L4081" s="256"/>
      <c r="M4081" s="256"/>
      <c r="N4081" s="256"/>
      <c r="O4081" s="256"/>
    </row>
    <row r="4082" spans="3:15" x14ac:dyDescent="0.3">
      <c r="C4082" s="256"/>
      <c r="D4082" s="256"/>
      <c r="F4082" s="256"/>
      <c r="G4082" s="256"/>
      <c r="I4082" s="256"/>
      <c r="J4082" s="256"/>
      <c r="L4082" s="256"/>
      <c r="M4082" s="256"/>
      <c r="N4082" s="256"/>
      <c r="O4082" s="256"/>
    </row>
    <row r="4083" spans="3:15" x14ac:dyDescent="0.3">
      <c r="C4083" s="256"/>
      <c r="D4083" s="256"/>
      <c r="F4083" s="256"/>
      <c r="G4083" s="256"/>
      <c r="I4083" s="256"/>
      <c r="J4083" s="256"/>
      <c r="L4083" s="256"/>
      <c r="M4083" s="256"/>
      <c r="N4083" s="256"/>
      <c r="O4083" s="256"/>
    </row>
    <row r="4084" spans="3:15" x14ac:dyDescent="0.3">
      <c r="C4084" s="256"/>
      <c r="D4084" s="256"/>
      <c r="F4084" s="256"/>
      <c r="G4084" s="256"/>
      <c r="I4084" s="256"/>
      <c r="J4084" s="256"/>
      <c r="L4084" s="256"/>
      <c r="M4084" s="256"/>
      <c r="N4084" s="256"/>
      <c r="O4084" s="256"/>
    </row>
    <row r="4085" spans="3:15" x14ac:dyDescent="0.3">
      <c r="C4085" s="256"/>
      <c r="D4085" s="256"/>
      <c r="F4085" s="256"/>
      <c r="G4085" s="256"/>
      <c r="I4085" s="256"/>
      <c r="J4085" s="256"/>
      <c r="L4085" s="256"/>
      <c r="M4085" s="256"/>
      <c r="N4085" s="256"/>
      <c r="O4085" s="256"/>
    </row>
    <row r="4086" spans="3:15" x14ac:dyDescent="0.3">
      <c r="C4086" s="256"/>
      <c r="D4086" s="256"/>
      <c r="F4086" s="256"/>
      <c r="G4086" s="256"/>
      <c r="I4086" s="256"/>
      <c r="J4086" s="256"/>
      <c r="L4086" s="256"/>
      <c r="M4086" s="256"/>
      <c r="N4086" s="256"/>
      <c r="O4086" s="256"/>
    </row>
    <row r="4087" spans="3:15" x14ac:dyDescent="0.3">
      <c r="C4087" s="256"/>
      <c r="D4087" s="256"/>
      <c r="F4087" s="256"/>
      <c r="G4087" s="256"/>
      <c r="I4087" s="256"/>
      <c r="J4087" s="256"/>
      <c r="L4087" s="256"/>
      <c r="M4087" s="256"/>
      <c r="N4087" s="256"/>
      <c r="O4087" s="256"/>
    </row>
    <row r="4088" spans="3:15" x14ac:dyDescent="0.3">
      <c r="C4088" s="256"/>
      <c r="D4088" s="256"/>
      <c r="F4088" s="256"/>
      <c r="G4088" s="256"/>
      <c r="I4088" s="256"/>
      <c r="J4088" s="256"/>
      <c r="L4088" s="256"/>
      <c r="M4088" s="256"/>
      <c r="N4088" s="256"/>
      <c r="O4088" s="256"/>
    </row>
    <row r="4089" spans="3:15" x14ac:dyDescent="0.3">
      <c r="C4089" s="256"/>
      <c r="D4089" s="256"/>
      <c r="F4089" s="256"/>
      <c r="G4089" s="256"/>
      <c r="I4089" s="256"/>
      <c r="J4089" s="256"/>
      <c r="L4089" s="256"/>
      <c r="M4089" s="256"/>
      <c r="N4089" s="256"/>
      <c r="O4089" s="256"/>
    </row>
    <row r="4090" spans="3:15" x14ac:dyDescent="0.3">
      <c r="C4090" s="256"/>
      <c r="D4090" s="256"/>
      <c r="F4090" s="256"/>
      <c r="G4090" s="256"/>
      <c r="I4090" s="256"/>
      <c r="J4090" s="256"/>
      <c r="L4090" s="256"/>
      <c r="M4090" s="256"/>
      <c r="N4090" s="256"/>
      <c r="O4090" s="256"/>
    </row>
    <row r="4091" spans="3:15" x14ac:dyDescent="0.3">
      <c r="C4091" s="256"/>
      <c r="D4091" s="256"/>
      <c r="F4091" s="256"/>
      <c r="G4091" s="256"/>
      <c r="I4091" s="256"/>
      <c r="J4091" s="256"/>
      <c r="L4091" s="256"/>
      <c r="M4091" s="256"/>
      <c r="N4091" s="256"/>
      <c r="O4091" s="256"/>
    </row>
    <row r="4092" spans="3:15" x14ac:dyDescent="0.3">
      <c r="C4092" s="256"/>
      <c r="D4092" s="256"/>
      <c r="F4092" s="256"/>
      <c r="G4092" s="256"/>
      <c r="I4092" s="256"/>
      <c r="J4092" s="256"/>
      <c r="L4092" s="256"/>
      <c r="M4092" s="256"/>
      <c r="N4092" s="256"/>
      <c r="O4092" s="256"/>
    </row>
    <row r="4093" spans="3:15" x14ac:dyDescent="0.3">
      <c r="C4093" s="256"/>
      <c r="D4093" s="256"/>
      <c r="F4093" s="256"/>
      <c r="G4093" s="256"/>
      <c r="I4093" s="256"/>
      <c r="J4093" s="256"/>
      <c r="L4093" s="256"/>
      <c r="M4093" s="256"/>
      <c r="N4093" s="256"/>
      <c r="O4093" s="256"/>
    </row>
    <row r="4094" spans="3:15" x14ac:dyDescent="0.3">
      <c r="C4094" s="256"/>
      <c r="D4094" s="256"/>
      <c r="F4094" s="256"/>
      <c r="G4094" s="256"/>
      <c r="I4094" s="256"/>
      <c r="J4094" s="256"/>
      <c r="L4094" s="256"/>
      <c r="M4094" s="256"/>
      <c r="N4094" s="256"/>
      <c r="O4094" s="256"/>
    </row>
    <row r="4095" spans="3:15" x14ac:dyDescent="0.3">
      <c r="C4095" s="256"/>
      <c r="D4095" s="256"/>
      <c r="F4095" s="256"/>
      <c r="G4095" s="256"/>
      <c r="I4095" s="256"/>
      <c r="J4095" s="256"/>
      <c r="L4095" s="256"/>
      <c r="M4095" s="256"/>
      <c r="N4095" s="256"/>
      <c r="O4095" s="256"/>
    </row>
    <row r="4096" spans="3:15" x14ac:dyDescent="0.3">
      <c r="C4096" s="256"/>
      <c r="D4096" s="256"/>
      <c r="F4096" s="256"/>
      <c r="G4096" s="256"/>
      <c r="I4096" s="256"/>
      <c r="J4096" s="256"/>
      <c r="L4096" s="256"/>
      <c r="M4096" s="256"/>
      <c r="N4096" s="256"/>
      <c r="O4096" s="256"/>
    </row>
    <row r="4097" spans="3:15" x14ac:dyDescent="0.3">
      <c r="C4097" s="256"/>
      <c r="D4097" s="256"/>
      <c r="F4097" s="256"/>
      <c r="G4097" s="256"/>
      <c r="I4097" s="256"/>
      <c r="J4097" s="256"/>
      <c r="L4097" s="256"/>
      <c r="M4097" s="256"/>
      <c r="N4097" s="256"/>
      <c r="O4097" s="256"/>
    </row>
    <row r="4098" spans="3:15" x14ac:dyDescent="0.3">
      <c r="C4098" s="256"/>
      <c r="D4098" s="256"/>
      <c r="F4098" s="256"/>
      <c r="G4098" s="256"/>
      <c r="I4098" s="256"/>
      <c r="J4098" s="256"/>
      <c r="L4098" s="256"/>
      <c r="M4098" s="256"/>
      <c r="N4098" s="256"/>
      <c r="O4098" s="256"/>
    </row>
    <row r="4099" spans="3:15" x14ac:dyDescent="0.3">
      <c r="C4099" s="256"/>
      <c r="D4099" s="256"/>
      <c r="F4099" s="256"/>
      <c r="G4099" s="256"/>
      <c r="I4099" s="256"/>
      <c r="J4099" s="256"/>
      <c r="L4099" s="256"/>
      <c r="M4099" s="256"/>
      <c r="N4099" s="256"/>
      <c r="O4099" s="256"/>
    </row>
    <row r="4100" spans="3:15" x14ac:dyDescent="0.3">
      <c r="C4100" s="256"/>
      <c r="D4100" s="256"/>
      <c r="F4100" s="256"/>
      <c r="G4100" s="256"/>
      <c r="I4100" s="256"/>
      <c r="J4100" s="256"/>
      <c r="L4100" s="256"/>
      <c r="M4100" s="256"/>
      <c r="N4100" s="256"/>
      <c r="O4100" s="256"/>
    </row>
    <row r="4101" spans="3:15" x14ac:dyDescent="0.3">
      <c r="C4101" s="256"/>
      <c r="D4101" s="256"/>
      <c r="F4101" s="256"/>
      <c r="G4101" s="256"/>
      <c r="I4101" s="256"/>
      <c r="J4101" s="256"/>
      <c r="L4101" s="256"/>
      <c r="M4101" s="256"/>
      <c r="N4101" s="256"/>
      <c r="O4101" s="256"/>
    </row>
    <row r="4102" spans="3:15" x14ac:dyDescent="0.3">
      <c r="C4102" s="256"/>
      <c r="D4102" s="256"/>
      <c r="F4102" s="256"/>
      <c r="G4102" s="256"/>
      <c r="I4102" s="256"/>
      <c r="J4102" s="256"/>
      <c r="L4102" s="256"/>
      <c r="M4102" s="256"/>
      <c r="N4102" s="256"/>
      <c r="O4102" s="256"/>
    </row>
    <row r="4103" spans="3:15" x14ac:dyDescent="0.3">
      <c r="C4103" s="256"/>
      <c r="D4103" s="256"/>
      <c r="F4103" s="256"/>
      <c r="G4103" s="256"/>
      <c r="I4103" s="256"/>
      <c r="J4103" s="256"/>
      <c r="L4103" s="256"/>
      <c r="M4103" s="256"/>
      <c r="N4103" s="256"/>
      <c r="O4103" s="256"/>
    </row>
    <row r="4104" spans="3:15" x14ac:dyDescent="0.3">
      <c r="C4104" s="256"/>
      <c r="D4104" s="256"/>
      <c r="F4104" s="256"/>
      <c r="G4104" s="256"/>
      <c r="I4104" s="256"/>
      <c r="J4104" s="256"/>
      <c r="L4104" s="256"/>
      <c r="M4104" s="256"/>
      <c r="N4104" s="256"/>
      <c r="O4104" s="256"/>
    </row>
    <row r="4105" spans="3:15" x14ac:dyDescent="0.3">
      <c r="C4105" s="256"/>
      <c r="D4105" s="256"/>
      <c r="F4105" s="256"/>
      <c r="G4105" s="256"/>
      <c r="I4105" s="256"/>
      <c r="J4105" s="256"/>
      <c r="L4105" s="256"/>
      <c r="M4105" s="256"/>
      <c r="N4105" s="256"/>
      <c r="O4105" s="256"/>
    </row>
    <row r="4106" spans="3:15" x14ac:dyDescent="0.3">
      <c r="C4106" s="256"/>
      <c r="D4106" s="256"/>
      <c r="F4106" s="256"/>
      <c r="G4106" s="256"/>
      <c r="I4106" s="256"/>
      <c r="J4106" s="256"/>
      <c r="L4106" s="256"/>
      <c r="M4106" s="256"/>
      <c r="N4106" s="256"/>
      <c r="O4106" s="256"/>
    </row>
    <row r="4107" spans="3:15" x14ac:dyDescent="0.3">
      <c r="C4107" s="256"/>
      <c r="D4107" s="256"/>
      <c r="F4107" s="256"/>
      <c r="G4107" s="256"/>
      <c r="I4107" s="256"/>
      <c r="J4107" s="256"/>
      <c r="L4107" s="256"/>
      <c r="M4107" s="256"/>
      <c r="N4107" s="256"/>
      <c r="O4107" s="256"/>
    </row>
    <row r="4108" spans="3:15" x14ac:dyDescent="0.3">
      <c r="C4108" s="256"/>
      <c r="D4108" s="256"/>
      <c r="F4108" s="256"/>
      <c r="G4108" s="256"/>
      <c r="I4108" s="256"/>
      <c r="J4108" s="256"/>
      <c r="L4108" s="256"/>
      <c r="M4108" s="256"/>
      <c r="N4108" s="256"/>
      <c r="O4108" s="256"/>
    </row>
    <row r="4109" spans="3:15" x14ac:dyDescent="0.3">
      <c r="C4109" s="256"/>
      <c r="D4109" s="256"/>
      <c r="F4109" s="256"/>
      <c r="G4109" s="256"/>
      <c r="I4109" s="256"/>
      <c r="J4109" s="256"/>
      <c r="L4109" s="256"/>
      <c r="M4109" s="256"/>
      <c r="N4109" s="256"/>
      <c r="O4109" s="256"/>
    </row>
    <row r="4110" spans="3:15" x14ac:dyDescent="0.3">
      <c r="C4110" s="256"/>
      <c r="D4110" s="256"/>
      <c r="F4110" s="256"/>
      <c r="G4110" s="256"/>
      <c r="I4110" s="256"/>
      <c r="J4110" s="256"/>
      <c r="L4110" s="256"/>
      <c r="M4110" s="256"/>
      <c r="N4110" s="256"/>
      <c r="O4110" s="256"/>
    </row>
    <row r="4111" spans="3:15" x14ac:dyDescent="0.3">
      <c r="C4111" s="256"/>
      <c r="D4111" s="256"/>
      <c r="F4111" s="256"/>
      <c r="G4111" s="256"/>
      <c r="I4111" s="256"/>
      <c r="J4111" s="256"/>
      <c r="L4111" s="256"/>
      <c r="M4111" s="256"/>
      <c r="N4111" s="256"/>
      <c r="O4111" s="256"/>
    </row>
    <row r="4112" spans="3:15" x14ac:dyDescent="0.3">
      <c r="C4112" s="256"/>
      <c r="D4112" s="256"/>
      <c r="F4112" s="256"/>
      <c r="G4112" s="256"/>
      <c r="I4112" s="256"/>
      <c r="J4112" s="256"/>
      <c r="L4112" s="256"/>
      <c r="M4112" s="256"/>
      <c r="N4112" s="256"/>
      <c r="O4112" s="256"/>
    </row>
    <row r="4113" spans="3:15" x14ac:dyDescent="0.3">
      <c r="C4113" s="256"/>
      <c r="D4113" s="256"/>
      <c r="F4113" s="256"/>
      <c r="G4113" s="256"/>
      <c r="I4113" s="256"/>
      <c r="J4113" s="256"/>
      <c r="L4113" s="256"/>
      <c r="M4113" s="256"/>
      <c r="N4113" s="256"/>
      <c r="O4113" s="256"/>
    </row>
    <row r="4114" spans="3:15" x14ac:dyDescent="0.3">
      <c r="C4114" s="256"/>
      <c r="D4114" s="256"/>
      <c r="F4114" s="256"/>
      <c r="G4114" s="256"/>
      <c r="I4114" s="256"/>
      <c r="J4114" s="256"/>
      <c r="L4114" s="256"/>
      <c r="M4114" s="256"/>
      <c r="N4114" s="256"/>
      <c r="O4114" s="256"/>
    </row>
    <row r="4115" spans="3:15" x14ac:dyDescent="0.3">
      <c r="C4115" s="256"/>
      <c r="D4115" s="256"/>
      <c r="F4115" s="256"/>
      <c r="G4115" s="256"/>
      <c r="I4115" s="256"/>
      <c r="J4115" s="256"/>
      <c r="L4115" s="256"/>
      <c r="M4115" s="256"/>
      <c r="N4115" s="256"/>
      <c r="O4115" s="256"/>
    </row>
    <row r="4116" spans="3:15" x14ac:dyDescent="0.3">
      <c r="C4116" s="256"/>
      <c r="D4116" s="256"/>
      <c r="F4116" s="256"/>
      <c r="G4116" s="256"/>
      <c r="I4116" s="256"/>
      <c r="J4116" s="256"/>
      <c r="L4116" s="256"/>
      <c r="M4116" s="256"/>
      <c r="N4116" s="256"/>
      <c r="O4116" s="256"/>
    </row>
    <row r="4117" spans="3:15" x14ac:dyDescent="0.3">
      <c r="C4117" s="256"/>
      <c r="D4117" s="256"/>
      <c r="F4117" s="256"/>
      <c r="G4117" s="256"/>
      <c r="I4117" s="256"/>
      <c r="J4117" s="256"/>
      <c r="L4117" s="256"/>
      <c r="M4117" s="256"/>
      <c r="N4117" s="256"/>
      <c r="O4117" s="256"/>
    </row>
    <row r="4118" spans="3:15" x14ac:dyDescent="0.3">
      <c r="C4118" s="256"/>
      <c r="D4118" s="256"/>
      <c r="F4118" s="256"/>
      <c r="G4118" s="256"/>
      <c r="I4118" s="256"/>
      <c r="J4118" s="256"/>
      <c r="L4118" s="256"/>
      <c r="M4118" s="256"/>
      <c r="N4118" s="256"/>
      <c r="O4118" s="256"/>
    </row>
    <row r="4119" spans="3:15" x14ac:dyDescent="0.3">
      <c r="C4119" s="256"/>
      <c r="D4119" s="256"/>
      <c r="F4119" s="256"/>
      <c r="G4119" s="256"/>
      <c r="I4119" s="256"/>
      <c r="J4119" s="256"/>
      <c r="L4119" s="256"/>
      <c r="M4119" s="256"/>
      <c r="N4119" s="256"/>
      <c r="O4119" s="256"/>
    </row>
    <row r="4120" spans="3:15" x14ac:dyDescent="0.3">
      <c r="C4120" s="256"/>
      <c r="D4120" s="256"/>
      <c r="F4120" s="256"/>
      <c r="G4120" s="256"/>
      <c r="I4120" s="256"/>
      <c r="J4120" s="256"/>
      <c r="L4120" s="256"/>
      <c r="M4120" s="256"/>
      <c r="N4120" s="256"/>
      <c r="O4120" s="256"/>
    </row>
    <row r="4121" spans="3:15" x14ac:dyDescent="0.3">
      <c r="C4121" s="256"/>
      <c r="D4121" s="256"/>
      <c r="F4121" s="256"/>
      <c r="G4121" s="256"/>
      <c r="I4121" s="256"/>
      <c r="J4121" s="256"/>
      <c r="L4121" s="256"/>
      <c r="M4121" s="256"/>
      <c r="N4121" s="256"/>
      <c r="O4121" s="256"/>
    </row>
    <row r="4122" spans="3:15" x14ac:dyDescent="0.3">
      <c r="C4122" s="256"/>
      <c r="D4122" s="256"/>
      <c r="F4122" s="256"/>
      <c r="G4122" s="256"/>
      <c r="I4122" s="256"/>
      <c r="J4122" s="256"/>
      <c r="L4122" s="256"/>
      <c r="M4122" s="256"/>
      <c r="N4122" s="256"/>
      <c r="O4122" s="256"/>
    </row>
    <row r="4123" spans="3:15" x14ac:dyDescent="0.3">
      <c r="C4123" s="256"/>
      <c r="D4123" s="256"/>
      <c r="F4123" s="256"/>
      <c r="G4123" s="256"/>
      <c r="I4123" s="256"/>
      <c r="J4123" s="256"/>
      <c r="L4123" s="256"/>
      <c r="M4123" s="256"/>
      <c r="N4123" s="256"/>
      <c r="O4123" s="256"/>
    </row>
    <row r="4124" spans="3:15" x14ac:dyDescent="0.3">
      <c r="C4124" s="256"/>
      <c r="D4124" s="256"/>
      <c r="F4124" s="256"/>
      <c r="G4124" s="256"/>
      <c r="I4124" s="256"/>
      <c r="J4124" s="256"/>
      <c r="L4124" s="256"/>
      <c r="M4124" s="256"/>
      <c r="N4124" s="256"/>
      <c r="O4124" s="256"/>
    </row>
    <row r="4125" spans="3:15" x14ac:dyDescent="0.3">
      <c r="C4125" s="256"/>
      <c r="D4125" s="256"/>
      <c r="F4125" s="256"/>
      <c r="G4125" s="256"/>
      <c r="I4125" s="256"/>
      <c r="J4125" s="256"/>
      <c r="L4125" s="256"/>
      <c r="M4125" s="256"/>
      <c r="N4125" s="256"/>
      <c r="O4125" s="256"/>
    </row>
    <row r="4126" spans="3:15" x14ac:dyDescent="0.3">
      <c r="C4126" s="256"/>
      <c r="D4126" s="256"/>
      <c r="F4126" s="256"/>
      <c r="G4126" s="256"/>
      <c r="I4126" s="256"/>
      <c r="J4126" s="256"/>
      <c r="L4126" s="256"/>
      <c r="M4126" s="256"/>
      <c r="N4126" s="256"/>
      <c r="O4126" s="256"/>
    </row>
    <row r="4127" spans="3:15" x14ac:dyDescent="0.3">
      <c r="C4127" s="256"/>
      <c r="D4127" s="256"/>
      <c r="F4127" s="256"/>
      <c r="G4127" s="256"/>
      <c r="I4127" s="256"/>
      <c r="J4127" s="256"/>
      <c r="L4127" s="256"/>
      <c r="M4127" s="256"/>
      <c r="N4127" s="256"/>
      <c r="O4127" s="256"/>
    </row>
    <row r="4128" spans="3:15" x14ac:dyDescent="0.3">
      <c r="C4128" s="256"/>
      <c r="D4128" s="256"/>
      <c r="F4128" s="256"/>
      <c r="G4128" s="256"/>
      <c r="I4128" s="256"/>
      <c r="J4128" s="256"/>
      <c r="L4128" s="256"/>
      <c r="M4128" s="256"/>
      <c r="N4128" s="256"/>
      <c r="O4128" s="256"/>
    </row>
    <row r="4129" spans="3:15" x14ac:dyDescent="0.3">
      <c r="C4129" s="256"/>
      <c r="D4129" s="256"/>
      <c r="F4129" s="256"/>
      <c r="G4129" s="256"/>
      <c r="I4129" s="256"/>
      <c r="J4129" s="256"/>
      <c r="L4129" s="256"/>
      <c r="M4129" s="256"/>
      <c r="N4129" s="256"/>
      <c r="O4129" s="256"/>
    </row>
    <row r="4130" spans="3:15" x14ac:dyDescent="0.3">
      <c r="C4130" s="256"/>
      <c r="D4130" s="256"/>
      <c r="F4130" s="256"/>
      <c r="G4130" s="256"/>
      <c r="I4130" s="256"/>
      <c r="J4130" s="256"/>
      <c r="L4130" s="256"/>
      <c r="M4130" s="256"/>
      <c r="N4130" s="256"/>
      <c r="O4130" s="256"/>
    </row>
    <row r="4131" spans="3:15" x14ac:dyDescent="0.3">
      <c r="C4131" s="256"/>
      <c r="D4131" s="256"/>
      <c r="F4131" s="256"/>
      <c r="G4131" s="256"/>
      <c r="I4131" s="256"/>
      <c r="J4131" s="256"/>
      <c r="L4131" s="256"/>
      <c r="M4131" s="256"/>
      <c r="N4131" s="256"/>
      <c r="O4131" s="256"/>
    </row>
    <row r="4132" spans="3:15" x14ac:dyDescent="0.3">
      <c r="C4132" s="256"/>
      <c r="D4132" s="256"/>
      <c r="F4132" s="256"/>
      <c r="G4132" s="256"/>
      <c r="I4132" s="256"/>
      <c r="J4132" s="256"/>
      <c r="L4132" s="256"/>
      <c r="M4132" s="256"/>
      <c r="N4132" s="256"/>
      <c r="O4132" s="256"/>
    </row>
    <row r="4133" spans="3:15" x14ac:dyDescent="0.3">
      <c r="C4133" s="256"/>
      <c r="D4133" s="256"/>
      <c r="F4133" s="256"/>
      <c r="G4133" s="256"/>
      <c r="I4133" s="256"/>
      <c r="J4133" s="256"/>
      <c r="L4133" s="256"/>
      <c r="M4133" s="256"/>
      <c r="N4133" s="256"/>
      <c r="O4133" s="256"/>
    </row>
    <row r="4134" spans="3:15" x14ac:dyDescent="0.3">
      <c r="C4134" s="256"/>
      <c r="D4134" s="256"/>
      <c r="F4134" s="256"/>
      <c r="G4134" s="256"/>
      <c r="I4134" s="256"/>
      <c r="J4134" s="256"/>
      <c r="L4134" s="256"/>
      <c r="M4134" s="256"/>
      <c r="N4134" s="256"/>
      <c r="O4134" s="256"/>
    </row>
    <row r="4135" spans="3:15" x14ac:dyDescent="0.3">
      <c r="C4135" s="256"/>
      <c r="D4135" s="256"/>
      <c r="F4135" s="256"/>
      <c r="G4135" s="256"/>
      <c r="I4135" s="256"/>
      <c r="J4135" s="256"/>
      <c r="L4135" s="256"/>
      <c r="M4135" s="256"/>
      <c r="N4135" s="256"/>
      <c r="O4135" s="256"/>
    </row>
    <row r="4136" spans="3:15" x14ac:dyDescent="0.3">
      <c r="C4136" s="256"/>
      <c r="D4136" s="256"/>
      <c r="F4136" s="256"/>
      <c r="G4136" s="256"/>
      <c r="I4136" s="256"/>
      <c r="J4136" s="256"/>
      <c r="L4136" s="256"/>
      <c r="M4136" s="256"/>
      <c r="N4136" s="256"/>
      <c r="O4136" s="256"/>
    </row>
    <row r="4137" spans="3:15" x14ac:dyDescent="0.3">
      <c r="C4137" s="256"/>
      <c r="D4137" s="256"/>
      <c r="F4137" s="256"/>
      <c r="G4137" s="256"/>
      <c r="I4137" s="256"/>
      <c r="J4137" s="256"/>
      <c r="L4137" s="256"/>
      <c r="M4137" s="256"/>
      <c r="N4137" s="256"/>
      <c r="O4137" s="256"/>
    </row>
    <row r="4138" spans="3:15" x14ac:dyDescent="0.3">
      <c r="C4138" s="256"/>
      <c r="D4138" s="256"/>
      <c r="F4138" s="256"/>
      <c r="G4138" s="256"/>
      <c r="I4138" s="256"/>
      <c r="J4138" s="256"/>
      <c r="L4138" s="256"/>
      <c r="M4138" s="256"/>
      <c r="N4138" s="256"/>
      <c r="O4138" s="256"/>
    </row>
    <row r="4139" spans="3:15" x14ac:dyDescent="0.3">
      <c r="C4139" s="256"/>
      <c r="D4139" s="256"/>
      <c r="F4139" s="256"/>
      <c r="G4139" s="256"/>
      <c r="I4139" s="256"/>
      <c r="J4139" s="256"/>
      <c r="L4139" s="256"/>
      <c r="M4139" s="256"/>
      <c r="N4139" s="256"/>
      <c r="O4139" s="256"/>
    </row>
    <row r="4140" spans="3:15" x14ac:dyDescent="0.3">
      <c r="C4140" s="256"/>
      <c r="D4140" s="256"/>
      <c r="F4140" s="256"/>
      <c r="G4140" s="256"/>
      <c r="I4140" s="256"/>
      <c r="J4140" s="256"/>
      <c r="L4140" s="256"/>
      <c r="M4140" s="256"/>
      <c r="N4140" s="256"/>
      <c r="O4140" s="256"/>
    </row>
    <row r="4141" spans="3:15" x14ac:dyDescent="0.3">
      <c r="C4141" s="256"/>
      <c r="D4141" s="256"/>
      <c r="F4141" s="256"/>
      <c r="G4141" s="256"/>
      <c r="I4141" s="256"/>
      <c r="J4141" s="256"/>
      <c r="L4141" s="256"/>
      <c r="M4141" s="256"/>
      <c r="N4141" s="256"/>
      <c r="O4141" s="256"/>
    </row>
    <row r="4142" spans="3:15" x14ac:dyDescent="0.3">
      <c r="C4142" s="256"/>
      <c r="D4142" s="256"/>
      <c r="F4142" s="256"/>
      <c r="G4142" s="256"/>
      <c r="I4142" s="256"/>
      <c r="J4142" s="256"/>
      <c r="L4142" s="256"/>
      <c r="M4142" s="256"/>
      <c r="N4142" s="256"/>
      <c r="O4142" s="256"/>
    </row>
    <row r="4143" spans="3:15" x14ac:dyDescent="0.3">
      <c r="C4143" s="256"/>
      <c r="D4143" s="256"/>
      <c r="F4143" s="256"/>
      <c r="G4143" s="256"/>
      <c r="I4143" s="256"/>
      <c r="J4143" s="256"/>
      <c r="L4143" s="256"/>
      <c r="M4143" s="256"/>
      <c r="N4143" s="256"/>
      <c r="O4143" s="256"/>
    </row>
    <row r="4144" spans="3:15" x14ac:dyDescent="0.3">
      <c r="C4144" s="256"/>
      <c r="D4144" s="256"/>
      <c r="F4144" s="256"/>
      <c r="G4144" s="256"/>
      <c r="I4144" s="256"/>
      <c r="J4144" s="256"/>
      <c r="L4144" s="256"/>
      <c r="M4144" s="256"/>
      <c r="N4144" s="256"/>
      <c r="O4144" s="256"/>
    </row>
    <row r="4145" spans="3:15" x14ac:dyDescent="0.3">
      <c r="C4145" s="256"/>
      <c r="D4145" s="256"/>
      <c r="F4145" s="256"/>
      <c r="G4145" s="256"/>
      <c r="I4145" s="256"/>
      <c r="J4145" s="256"/>
      <c r="L4145" s="256"/>
      <c r="M4145" s="256"/>
      <c r="N4145" s="256"/>
      <c r="O4145" s="256"/>
    </row>
    <row r="4146" spans="3:15" x14ac:dyDescent="0.3">
      <c r="C4146" s="256"/>
      <c r="D4146" s="256"/>
      <c r="F4146" s="256"/>
      <c r="G4146" s="256"/>
      <c r="I4146" s="256"/>
      <c r="J4146" s="256"/>
      <c r="L4146" s="256"/>
      <c r="M4146" s="256"/>
      <c r="N4146" s="256"/>
      <c r="O4146" s="256"/>
    </row>
    <row r="4147" spans="3:15" x14ac:dyDescent="0.3">
      <c r="C4147" s="256"/>
      <c r="D4147" s="256"/>
      <c r="F4147" s="256"/>
      <c r="G4147" s="256"/>
      <c r="I4147" s="256"/>
      <c r="J4147" s="256"/>
      <c r="L4147" s="256"/>
      <c r="M4147" s="256"/>
      <c r="N4147" s="256"/>
      <c r="O4147" s="256"/>
    </row>
    <row r="4148" spans="3:15" x14ac:dyDescent="0.3">
      <c r="C4148" s="256"/>
      <c r="D4148" s="256"/>
      <c r="F4148" s="256"/>
      <c r="G4148" s="256"/>
      <c r="I4148" s="256"/>
      <c r="J4148" s="256"/>
      <c r="L4148" s="256"/>
      <c r="M4148" s="256"/>
      <c r="N4148" s="256"/>
      <c r="O4148" s="256"/>
    </row>
    <row r="4149" spans="3:15" x14ac:dyDescent="0.3">
      <c r="C4149" s="256"/>
      <c r="D4149" s="256"/>
      <c r="F4149" s="256"/>
      <c r="G4149" s="256"/>
      <c r="I4149" s="256"/>
      <c r="J4149" s="256"/>
      <c r="L4149" s="256"/>
      <c r="M4149" s="256"/>
      <c r="N4149" s="256"/>
      <c r="O4149" s="256"/>
    </row>
    <row r="4150" spans="3:15" x14ac:dyDescent="0.3">
      <c r="C4150" s="256"/>
      <c r="D4150" s="256"/>
      <c r="F4150" s="256"/>
      <c r="G4150" s="256"/>
      <c r="I4150" s="256"/>
      <c r="J4150" s="256"/>
      <c r="L4150" s="256"/>
      <c r="M4150" s="256"/>
      <c r="N4150" s="256"/>
      <c r="O4150" s="256"/>
    </row>
    <row r="4151" spans="3:15" x14ac:dyDescent="0.3">
      <c r="C4151" s="256"/>
      <c r="D4151" s="256"/>
      <c r="F4151" s="256"/>
      <c r="G4151" s="256"/>
      <c r="I4151" s="256"/>
      <c r="J4151" s="256"/>
      <c r="L4151" s="256"/>
      <c r="M4151" s="256"/>
      <c r="N4151" s="256"/>
      <c r="O4151" s="256"/>
    </row>
    <row r="4152" spans="3:15" x14ac:dyDescent="0.3">
      <c r="C4152" s="256"/>
      <c r="D4152" s="256"/>
      <c r="F4152" s="256"/>
      <c r="G4152" s="256"/>
      <c r="I4152" s="256"/>
      <c r="J4152" s="256"/>
      <c r="L4152" s="256"/>
      <c r="M4152" s="256"/>
      <c r="N4152" s="256"/>
      <c r="O4152" s="256"/>
    </row>
    <row r="4153" spans="3:15" x14ac:dyDescent="0.3">
      <c r="C4153" s="256"/>
      <c r="D4153" s="256"/>
      <c r="F4153" s="256"/>
      <c r="G4153" s="256"/>
      <c r="I4153" s="256"/>
      <c r="J4153" s="256"/>
      <c r="L4153" s="256"/>
      <c r="M4153" s="256"/>
      <c r="N4153" s="256"/>
      <c r="O4153" s="256"/>
    </row>
    <row r="4154" spans="3:15" x14ac:dyDescent="0.3">
      <c r="C4154" s="256"/>
      <c r="D4154" s="256"/>
      <c r="F4154" s="256"/>
      <c r="G4154" s="256"/>
      <c r="I4154" s="256"/>
      <c r="J4154" s="256"/>
      <c r="L4154" s="256"/>
      <c r="M4154" s="256"/>
      <c r="N4154" s="256"/>
      <c r="O4154" s="256"/>
    </row>
    <row r="4155" spans="3:15" x14ac:dyDescent="0.3">
      <c r="C4155" s="256"/>
      <c r="D4155" s="256"/>
      <c r="F4155" s="256"/>
      <c r="G4155" s="256"/>
      <c r="I4155" s="256"/>
      <c r="J4155" s="256"/>
      <c r="L4155" s="256"/>
      <c r="M4155" s="256"/>
      <c r="N4155" s="256"/>
      <c r="O4155" s="256"/>
    </row>
    <row r="4156" spans="3:15" x14ac:dyDescent="0.3">
      <c r="C4156" s="256"/>
      <c r="D4156" s="256"/>
      <c r="F4156" s="256"/>
      <c r="G4156" s="256"/>
      <c r="I4156" s="256"/>
      <c r="J4156" s="256"/>
      <c r="L4156" s="256"/>
      <c r="M4156" s="256"/>
      <c r="N4156" s="256"/>
      <c r="O4156" s="256"/>
    </row>
    <row r="4157" spans="3:15" x14ac:dyDescent="0.3">
      <c r="C4157" s="256"/>
      <c r="D4157" s="256"/>
      <c r="F4157" s="256"/>
      <c r="G4157" s="256"/>
      <c r="I4157" s="256"/>
      <c r="J4157" s="256"/>
      <c r="L4157" s="256"/>
      <c r="M4157" s="256"/>
      <c r="N4157" s="256"/>
      <c r="O4157" s="256"/>
    </row>
    <row r="4158" spans="3:15" x14ac:dyDescent="0.3">
      <c r="C4158" s="256"/>
      <c r="D4158" s="256"/>
      <c r="F4158" s="256"/>
      <c r="G4158" s="256"/>
      <c r="I4158" s="256"/>
      <c r="J4158" s="256"/>
      <c r="L4158" s="256"/>
      <c r="M4158" s="256"/>
      <c r="N4158" s="256"/>
      <c r="O4158" s="256"/>
    </row>
    <row r="4159" spans="3:15" x14ac:dyDescent="0.3">
      <c r="C4159" s="256"/>
      <c r="D4159" s="256"/>
      <c r="F4159" s="256"/>
      <c r="G4159" s="256"/>
      <c r="I4159" s="256"/>
      <c r="J4159" s="256"/>
      <c r="L4159" s="256"/>
      <c r="M4159" s="256"/>
      <c r="N4159" s="256"/>
      <c r="O4159" s="256"/>
    </row>
    <row r="4160" spans="3:15" x14ac:dyDescent="0.3">
      <c r="C4160" s="256"/>
      <c r="D4160" s="256"/>
      <c r="F4160" s="256"/>
      <c r="G4160" s="256"/>
      <c r="I4160" s="256"/>
      <c r="J4160" s="256"/>
      <c r="L4160" s="256"/>
      <c r="M4160" s="256"/>
      <c r="N4160" s="256"/>
      <c r="O4160" s="256"/>
    </row>
    <row r="4161" spans="3:15" x14ac:dyDescent="0.3">
      <c r="C4161" s="256"/>
      <c r="D4161" s="256"/>
      <c r="F4161" s="256"/>
      <c r="G4161" s="256"/>
      <c r="I4161" s="256"/>
      <c r="J4161" s="256"/>
      <c r="L4161" s="256"/>
      <c r="M4161" s="256"/>
      <c r="N4161" s="256"/>
      <c r="O4161" s="256"/>
    </row>
    <row r="4162" spans="3:15" x14ac:dyDescent="0.3">
      <c r="C4162" s="256"/>
      <c r="D4162" s="256"/>
      <c r="F4162" s="256"/>
      <c r="G4162" s="256"/>
      <c r="I4162" s="256"/>
      <c r="J4162" s="256"/>
      <c r="L4162" s="256"/>
      <c r="M4162" s="256"/>
      <c r="N4162" s="256"/>
      <c r="O4162" s="256"/>
    </row>
    <row r="4163" spans="3:15" x14ac:dyDescent="0.3">
      <c r="C4163" s="256"/>
      <c r="D4163" s="256"/>
      <c r="F4163" s="256"/>
      <c r="G4163" s="256"/>
      <c r="I4163" s="256"/>
      <c r="J4163" s="256"/>
      <c r="L4163" s="256"/>
      <c r="M4163" s="256"/>
      <c r="N4163" s="256"/>
      <c r="O4163" s="256"/>
    </row>
    <row r="4164" spans="3:15" x14ac:dyDescent="0.3">
      <c r="C4164" s="256"/>
      <c r="D4164" s="256"/>
      <c r="F4164" s="256"/>
      <c r="G4164" s="256"/>
      <c r="I4164" s="256"/>
      <c r="J4164" s="256"/>
      <c r="L4164" s="256"/>
      <c r="M4164" s="256"/>
      <c r="N4164" s="256"/>
      <c r="O4164" s="256"/>
    </row>
    <row r="4165" spans="3:15" x14ac:dyDescent="0.3">
      <c r="C4165" s="256"/>
      <c r="D4165" s="256"/>
      <c r="F4165" s="256"/>
      <c r="G4165" s="256"/>
      <c r="I4165" s="256"/>
      <c r="J4165" s="256"/>
      <c r="L4165" s="256"/>
      <c r="M4165" s="256"/>
      <c r="N4165" s="256"/>
      <c r="O4165" s="256"/>
    </row>
    <row r="4166" spans="3:15" x14ac:dyDescent="0.3">
      <c r="C4166" s="256"/>
      <c r="D4166" s="256"/>
      <c r="F4166" s="256"/>
      <c r="G4166" s="256"/>
      <c r="I4166" s="256"/>
      <c r="J4166" s="256"/>
      <c r="L4166" s="256"/>
      <c r="M4166" s="256"/>
      <c r="N4166" s="256"/>
      <c r="O4166" s="256"/>
    </row>
    <row r="4167" spans="3:15" x14ac:dyDescent="0.3">
      <c r="C4167" s="256"/>
      <c r="D4167" s="256"/>
      <c r="F4167" s="256"/>
      <c r="G4167" s="256"/>
      <c r="I4167" s="256"/>
      <c r="J4167" s="256"/>
      <c r="L4167" s="256"/>
      <c r="M4167" s="256"/>
      <c r="N4167" s="256"/>
      <c r="O4167" s="256"/>
    </row>
    <row r="4168" spans="3:15" x14ac:dyDescent="0.3">
      <c r="C4168" s="256"/>
      <c r="D4168" s="256"/>
      <c r="F4168" s="256"/>
      <c r="G4168" s="256"/>
      <c r="I4168" s="256"/>
      <c r="J4168" s="256"/>
      <c r="L4168" s="256"/>
      <c r="M4168" s="256"/>
      <c r="N4168" s="256"/>
      <c r="O4168" s="256"/>
    </row>
    <row r="4169" spans="3:15" x14ac:dyDescent="0.3">
      <c r="C4169" s="256"/>
      <c r="D4169" s="256"/>
      <c r="F4169" s="256"/>
      <c r="G4169" s="256"/>
      <c r="I4169" s="256"/>
      <c r="J4169" s="256"/>
      <c r="L4169" s="256"/>
      <c r="M4169" s="256"/>
      <c r="N4169" s="256"/>
      <c r="O4169" s="256"/>
    </row>
    <row r="4170" spans="3:15" x14ac:dyDescent="0.3">
      <c r="C4170" s="256"/>
      <c r="D4170" s="256"/>
      <c r="F4170" s="256"/>
      <c r="G4170" s="256"/>
      <c r="I4170" s="256"/>
      <c r="J4170" s="256"/>
      <c r="L4170" s="256"/>
      <c r="M4170" s="256"/>
      <c r="N4170" s="256"/>
      <c r="O4170" s="256"/>
    </row>
    <row r="4171" spans="3:15" x14ac:dyDescent="0.3">
      <c r="C4171" s="256"/>
      <c r="D4171" s="256"/>
      <c r="F4171" s="256"/>
      <c r="G4171" s="256"/>
      <c r="I4171" s="256"/>
      <c r="J4171" s="256"/>
      <c r="L4171" s="256"/>
      <c r="M4171" s="256"/>
      <c r="N4171" s="256"/>
      <c r="O4171" s="256"/>
    </row>
    <row r="4172" spans="3:15" x14ac:dyDescent="0.3">
      <c r="C4172" s="256"/>
      <c r="D4172" s="256"/>
      <c r="F4172" s="256"/>
      <c r="G4172" s="256"/>
      <c r="I4172" s="256"/>
      <c r="J4172" s="256"/>
      <c r="L4172" s="256"/>
      <c r="M4172" s="256"/>
      <c r="N4172" s="256"/>
      <c r="O4172" s="256"/>
    </row>
    <row r="4173" spans="3:15" x14ac:dyDescent="0.3">
      <c r="C4173" s="256"/>
      <c r="D4173" s="256"/>
      <c r="F4173" s="256"/>
      <c r="G4173" s="256"/>
      <c r="I4173" s="256"/>
      <c r="J4173" s="256"/>
      <c r="L4173" s="256"/>
      <c r="M4173" s="256"/>
      <c r="N4173" s="256"/>
      <c r="O4173" s="256"/>
    </row>
    <row r="4174" spans="3:15" x14ac:dyDescent="0.3">
      <c r="C4174" s="256"/>
      <c r="D4174" s="256"/>
      <c r="F4174" s="256"/>
      <c r="G4174" s="256"/>
      <c r="I4174" s="256"/>
      <c r="J4174" s="256"/>
      <c r="L4174" s="256"/>
      <c r="M4174" s="256"/>
      <c r="N4174" s="256"/>
      <c r="O4174" s="256"/>
    </row>
    <row r="4175" spans="3:15" x14ac:dyDescent="0.3">
      <c r="C4175" s="256"/>
      <c r="D4175" s="256"/>
      <c r="F4175" s="256"/>
      <c r="G4175" s="256"/>
      <c r="I4175" s="256"/>
      <c r="J4175" s="256"/>
      <c r="L4175" s="256"/>
      <c r="M4175" s="256"/>
      <c r="N4175" s="256"/>
      <c r="O4175" s="256"/>
    </row>
    <row r="4176" spans="3:15" x14ac:dyDescent="0.3">
      <c r="C4176" s="256"/>
      <c r="D4176" s="256"/>
      <c r="F4176" s="256"/>
      <c r="G4176" s="256"/>
      <c r="I4176" s="256"/>
      <c r="J4176" s="256"/>
      <c r="L4176" s="256"/>
      <c r="M4176" s="256"/>
      <c r="N4176" s="256"/>
      <c r="O4176" s="256"/>
    </row>
    <row r="4177" spans="3:15" x14ac:dyDescent="0.3">
      <c r="C4177" s="256"/>
      <c r="D4177" s="256"/>
      <c r="F4177" s="256"/>
      <c r="G4177" s="256"/>
      <c r="I4177" s="256"/>
      <c r="J4177" s="256"/>
      <c r="L4177" s="256"/>
      <c r="M4177" s="256"/>
      <c r="N4177" s="256"/>
      <c r="O4177" s="256"/>
    </row>
    <row r="4178" spans="3:15" x14ac:dyDescent="0.3">
      <c r="C4178" s="256"/>
      <c r="D4178" s="256"/>
      <c r="F4178" s="256"/>
      <c r="G4178" s="256"/>
      <c r="I4178" s="256"/>
      <c r="J4178" s="256"/>
      <c r="L4178" s="256"/>
      <c r="M4178" s="256"/>
      <c r="N4178" s="256"/>
      <c r="O4178" s="256"/>
    </row>
    <row r="4179" spans="3:15" x14ac:dyDescent="0.3">
      <c r="C4179" s="256"/>
      <c r="D4179" s="256"/>
      <c r="F4179" s="256"/>
      <c r="G4179" s="256"/>
      <c r="I4179" s="256"/>
      <c r="J4179" s="256"/>
      <c r="L4179" s="256"/>
      <c r="M4179" s="256"/>
      <c r="N4179" s="256"/>
      <c r="O4179" s="256"/>
    </row>
    <row r="4180" spans="3:15" x14ac:dyDescent="0.3">
      <c r="C4180" s="256"/>
      <c r="D4180" s="256"/>
      <c r="F4180" s="256"/>
      <c r="G4180" s="256"/>
      <c r="I4180" s="256"/>
      <c r="J4180" s="256"/>
      <c r="L4180" s="256"/>
      <c r="M4180" s="256"/>
      <c r="N4180" s="256"/>
      <c r="O4180" s="256"/>
    </row>
    <row r="4181" spans="3:15" x14ac:dyDescent="0.3">
      <c r="C4181" s="256"/>
      <c r="D4181" s="256"/>
      <c r="F4181" s="256"/>
      <c r="G4181" s="256"/>
      <c r="I4181" s="256"/>
      <c r="J4181" s="256"/>
      <c r="L4181" s="256"/>
      <c r="M4181" s="256"/>
      <c r="N4181" s="256"/>
      <c r="O4181" s="256"/>
    </row>
    <row r="4182" spans="3:15" x14ac:dyDescent="0.3">
      <c r="C4182" s="256"/>
      <c r="D4182" s="256"/>
      <c r="F4182" s="256"/>
      <c r="G4182" s="256"/>
      <c r="I4182" s="256"/>
      <c r="J4182" s="256"/>
      <c r="L4182" s="256"/>
      <c r="M4182" s="256"/>
      <c r="N4182" s="256"/>
      <c r="O4182" s="256"/>
    </row>
    <row r="4183" spans="3:15" x14ac:dyDescent="0.3">
      <c r="C4183" s="256"/>
      <c r="D4183" s="256"/>
      <c r="F4183" s="256"/>
      <c r="G4183" s="256"/>
      <c r="I4183" s="256"/>
      <c r="J4183" s="256"/>
      <c r="L4183" s="256"/>
      <c r="M4183" s="256"/>
      <c r="N4183" s="256"/>
      <c r="O4183" s="256"/>
    </row>
    <row r="4184" spans="3:15" x14ac:dyDescent="0.3">
      <c r="C4184" s="256"/>
      <c r="D4184" s="256"/>
      <c r="F4184" s="256"/>
      <c r="G4184" s="256"/>
      <c r="I4184" s="256"/>
      <c r="J4184" s="256"/>
      <c r="L4184" s="256"/>
      <c r="M4184" s="256"/>
      <c r="N4184" s="256"/>
      <c r="O4184" s="256"/>
    </row>
    <row r="4185" spans="3:15" x14ac:dyDescent="0.3">
      <c r="C4185" s="256"/>
      <c r="D4185" s="256"/>
      <c r="F4185" s="256"/>
      <c r="G4185" s="256"/>
      <c r="I4185" s="256"/>
      <c r="J4185" s="256"/>
      <c r="L4185" s="256"/>
      <c r="M4185" s="256"/>
      <c r="N4185" s="256"/>
      <c r="O4185" s="256"/>
    </row>
    <row r="4186" spans="3:15" x14ac:dyDescent="0.3">
      <c r="C4186" s="256"/>
      <c r="D4186" s="256"/>
      <c r="F4186" s="256"/>
      <c r="G4186" s="256"/>
      <c r="I4186" s="256"/>
      <c r="J4186" s="256"/>
      <c r="L4186" s="256"/>
      <c r="M4186" s="256"/>
      <c r="N4186" s="256"/>
      <c r="O4186" s="256"/>
    </row>
    <row r="4187" spans="3:15" x14ac:dyDescent="0.3">
      <c r="C4187" s="256"/>
      <c r="D4187" s="256"/>
      <c r="F4187" s="256"/>
      <c r="G4187" s="256"/>
      <c r="I4187" s="256"/>
      <c r="J4187" s="256"/>
      <c r="L4187" s="256"/>
      <c r="M4187" s="256"/>
      <c r="N4187" s="256"/>
      <c r="O4187" s="256"/>
    </row>
    <row r="4188" spans="3:15" x14ac:dyDescent="0.3">
      <c r="C4188" s="256"/>
      <c r="D4188" s="256"/>
      <c r="F4188" s="256"/>
      <c r="G4188" s="256"/>
      <c r="I4188" s="256"/>
      <c r="J4188" s="256"/>
      <c r="L4188" s="256"/>
      <c r="M4188" s="256"/>
      <c r="N4188" s="256"/>
      <c r="O4188" s="256"/>
    </row>
    <row r="4189" spans="3:15" x14ac:dyDescent="0.3">
      <c r="C4189" s="256"/>
      <c r="D4189" s="256"/>
      <c r="F4189" s="256"/>
      <c r="G4189" s="256"/>
      <c r="I4189" s="256"/>
      <c r="J4189" s="256"/>
      <c r="L4189" s="256"/>
      <c r="M4189" s="256"/>
      <c r="N4189" s="256"/>
      <c r="O4189" s="256"/>
    </row>
    <row r="4190" spans="3:15" x14ac:dyDescent="0.3">
      <c r="C4190" s="256"/>
      <c r="D4190" s="256"/>
      <c r="F4190" s="256"/>
      <c r="G4190" s="256"/>
      <c r="I4190" s="256"/>
      <c r="J4190" s="256"/>
      <c r="L4190" s="256"/>
      <c r="M4190" s="256"/>
      <c r="N4190" s="256"/>
      <c r="O4190" s="256"/>
    </row>
    <row r="4191" spans="3:15" x14ac:dyDescent="0.3">
      <c r="C4191" s="256"/>
      <c r="D4191" s="256"/>
      <c r="F4191" s="256"/>
      <c r="G4191" s="256"/>
      <c r="I4191" s="256"/>
      <c r="J4191" s="256"/>
      <c r="L4191" s="256"/>
      <c r="M4191" s="256"/>
      <c r="N4191" s="256"/>
      <c r="O4191" s="256"/>
    </row>
    <row r="4192" spans="3:15" x14ac:dyDescent="0.3">
      <c r="C4192" s="256"/>
      <c r="D4192" s="256"/>
      <c r="F4192" s="256"/>
      <c r="G4192" s="256"/>
      <c r="I4192" s="256"/>
      <c r="J4192" s="256"/>
      <c r="L4192" s="256"/>
      <c r="M4192" s="256"/>
      <c r="N4192" s="256"/>
      <c r="O4192" s="256"/>
    </row>
    <row r="4193" spans="3:15" x14ac:dyDescent="0.3">
      <c r="C4193" s="256"/>
      <c r="D4193" s="256"/>
      <c r="F4193" s="256"/>
      <c r="G4193" s="256"/>
      <c r="I4193" s="256"/>
      <c r="J4193" s="256"/>
      <c r="L4193" s="256"/>
      <c r="M4193" s="256"/>
      <c r="N4193" s="256"/>
      <c r="O4193" s="256"/>
    </row>
    <row r="4194" spans="3:15" x14ac:dyDescent="0.3">
      <c r="C4194" s="256"/>
      <c r="D4194" s="256"/>
      <c r="F4194" s="256"/>
      <c r="G4194" s="256"/>
      <c r="I4194" s="256"/>
      <c r="J4194" s="256"/>
      <c r="L4194" s="256"/>
      <c r="M4194" s="256"/>
      <c r="N4194" s="256"/>
      <c r="O4194" s="256"/>
    </row>
    <row r="4195" spans="3:15" x14ac:dyDescent="0.3">
      <c r="C4195" s="256"/>
      <c r="D4195" s="256"/>
      <c r="F4195" s="256"/>
      <c r="G4195" s="256"/>
      <c r="I4195" s="256"/>
      <c r="J4195" s="256"/>
      <c r="L4195" s="256"/>
      <c r="M4195" s="256"/>
      <c r="N4195" s="256"/>
      <c r="O4195" s="256"/>
    </row>
    <row r="4196" spans="3:15" x14ac:dyDescent="0.3">
      <c r="C4196" s="256"/>
      <c r="D4196" s="256"/>
      <c r="F4196" s="256"/>
      <c r="G4196" s="256"/>
      <c r="I4196" s="256"/>
      <c r="J4196" s="256"/>
      <c r="L4196" s="256"/>
      <c r="M4196" s="256"/>
      <c r="N4196" s="256"/>
      <c r="O4196" s="256"/>
    </row>
    <row r="4197" spans="3:15" x14ac:dyDescent="0.3">
      <c r="C4197" s="256"/>
      <c r="D4197" s="256"/>
      <c r="F4197" s="256"/>
      <c r="G4197" s="256"/>
      <c r="I4197" s="256"/>
      <c r="J4197" s="256"/>
      <c r="L4197" s="256"/>
      <c r="M4197" s="256"/>
      <c r="N4197" s="256"/>
      <c r="O4197" s="256"/>
    </row>
    <row r="4198" spans="3:15" x14ac:dyDescent="0.3">
      <c r="C4198" s="256"/>
      <c r="D4198" s="256"/>
      <c r="F4198" s="256"/>
      <c r="G4198" s="256"/>
      <c r="I4198" s="256"/>
      <c r="J4198" s="256"/>
      <c r="L4198" s="256"/>
      <c r="M4198" s="256"/>
      <c r="N4198" s="256"/>
      <c r="O4198" s="256"/>
    </row>
    <row r="4199" spans="3:15" x14ac:dyDescent="0.3">
      <c r="C4199" s="256"/>
      <c r="D4199" s="256"/>
      <c r="F4199" s="256"/>
      <c r="G4199" s="256"/>
      <c r="I4199" s="256"/>
      <c r="J4199" s="256"/>
      <c r="L4199" s="256"/>
      <c r="M4199" s="256"/>
      <c r="N4199" s="256"/>
      <c r="O4199" s="256"/>
    </row>
    <row r="4200" spans="3:15" x14ac:dyDescent="0.3">
      <c r="C4200" s="256"/>
      <c r="D4200" s="256"/>
      <c r="F4200" s="256"/>
      <c r="G4200" s="256"/>
      <c r="I4200" s="256"/>
      <c r="J4200" s="256"/>
      <c r="L4200" s="256"/>
      <c r="M4200" s="256"/>
      <c r="N4200" s="256"/>
      <c r="O4200" s="256"/>
    </row>
    <row r="4201" spans="3:15" x14ac:dyDescent="0.3">
      <c r="C4201" s="256"/>
      <c r="D4201" s="256"/>
      <c r="F4201" s="256"/>
      <c r="G4201" s="256"/>
      <c r="I4201" s="256"/>
      <c r="J4201" s="256"/>
      <c r="L4201" s="256"/>
      <c r="M4201" s="256"/>
      <c r="N4201" s="256"/>
      <c r="O4201" s="256"/>
    </row>
    <row r="4202" spans="3:15" x14ac:dyDescent="0.3">
      <c r="C4202" s="256"/>
      <c r="D4202" s="256"/>
      <c r="F4202" s="256"/>
      <c r="G4202" s="256"/>
      <c r="I4202" s="256"/>
      <c r="J4202" s="256"/>
      <c r="L4202" s="256"/>
      <c r="M4202" s="256"/>
      <c r="N4202" s="256"/>
      <c r="O4202" s="256"/>
    </row>
    <row r="4203" spans="3:15" x14ac:dyDescent="0.3">
      <c r="C4203" s="256"/>
      <c r="D4203" s="256"/>
      <c r="F4203" s="256"/>
      <c r="G4203" s="256"/>
      <c r="I4203" s="256"/>
      <c r="J4203" s="256"/>
      <c r="L4203" s="256"/>
      <c r="M4203" s="256"/>
      <c r="N4203" s="256"/>
      <c r="O4203" s="256"/>
    </row>
    <row r="4204" spans="3:15" x14ac:dyDescent="0.3">
      <c r="C4204" s="256"/>
      <c r="D4204" s="256"/>
      <c r="F4204" s="256"/>
      <c r="G4204" s="256"/>
      <c r="I4204" s="256"/>
      <c r="J4204" s="256"/>
      <c r="L4204" s="256"/>
      <c r="M4204" s="256"/>
      <c r="N4204" s="256"/>
      <c r="O4204" s="256"/>
    </row>
    <row r="4205" spans="3:15" x14ac:dyDescent="0.3">
      <c r="C4205" s="256"/>
      <c r="D4205" s="256"/>
      <c r="F4205" s="256"/>
      <c r="G4205" s="256"/>
      <c r="I4205" s="256"/>
      <c r="J4205" s="256"/>
      <c r="L4205" s="256"/>
      <c r="M4205" s="256"/>
      <c r="N4205" s="256"/>
      <c r="O4205" s="256"/>
    </row>
    <row r="4206" spans="3:15" x14ac:dyDescent="0.3">
      <c r="C4206" s="256"/>
      <c r="D4206" s="256"/>
      <c r="F4206" s="256"/>
      <c r="G4206" s="256"/>
      <c r="I4206" s="256"/>
      <c r="J4206" s="256"/>
      <c r="L4206" s="256"/>
      <c r="M4206" s="256"/>
      <c r="N4206" s="256"/>
      <c r="O4206" s="256"/>
    </row>
    <row r="4207" spans="3:15" x14ac:dyDescent="0.3">
      <c r="C4207" s="256"/>
      <c r="D4207" s="256"/>
      <c r="F4207" s="256"/>
      <c r="G4207" s="256"/>
      <c r="I4207" s="256"/>
      <c r="J4207" s="256"/>
      <c r="L4207" s="256"/>
      <c r="M4207" s="256"/>
      <c r="N4207" s="256"/>
      <c r="O4207" s="256"/>
    </row>
    <row r="4208" spans="3:15" x14ac:dyDescent="0.3">
      <c r="C4208" s="256"/>
      <c r="D4208" s="256"/>
      <c r="F4208" s="256"/>
      <c r="G4208" s="256"/>
      <c r="I4208" s="256"/>
      <c r="J4208" s="256"/>
      <c r="L4208" s="256"/>
      <c r="M4208" s="256"/>
      <c r="N4208" s="256"/>
      <c r="O4208" s="256"/>
    </row>
    <row r="4209" spans="3:15" x14ac:dyDescent="0.3">
      <c r="C4209" s="256"/>
      <c r="D4209" s="256"/>
      <c r="F4209" s="256"/>
      <c r="G4209" s="256"/>
      <c r="I4209" s="256"/>
      <c r="J4209" s="256"/>
      <c r="L4209" s="256"/>
      <c r="M4209" s="256"/>
      <c r="N4209" s="256"/>
      <c r="O4209" s="256"/>
    </row>
    <row r="4210" spans="3:15" x14ac:dyDescent="0.3">
      <c r="C4210" s="256"/>
      <c r="D4210" s="256"/>
      <c r="F4210" s="256"/>
      <c r="G4210" s="256"/>
      <c r="I4210" s="256"/>
      <c r="J4210" s="256"/>
      <c r="L4210" s="256"/>
      <c r="M4210" s="256"/>
      <c r="N4210" s="256"/>
      <c r="O4210" s="256"/>
    </row>
    <row r="4211" spans="3:15" x14ac:dyDescent="0.3">
      <c r="C4211" s="256"/>
      <c r="D4211" s="256"/>
      <c r="F4211" s="256"/>
      <c r="G4211" s="256"/>
      <c r="I4211" s="256"/>
      <c r="J4211" s="256"/>
      <c r="L4211" s="256"/>
      <c r="M4211" s="256"/>
      <c r="N4211" s="256"/>
      <c r="O4211" s="256"/>
    </row>
    <row r="4212" spans="3:15" x14ac:dyDescent="0.3">
      <c r="C4212" s="256"/>
      <c r="D4212" s="256"/>
      <c r="F4212" s="256"/>
      <c r="G4212" s="256"/>
      <c r="I4212" s="256"/>
      <c r="J4212" s="256"/>
      <c r="L4212" s="256"/>
      <c r="M4212" s="256"/>
      <c r="N4212" s="256"/>
      <c r="O4212" s="256"/>
    </row>
    <row r="4213" spans="3:15" x14ac:dyDescent="0.3">
      <c r="C4213" s="256"/>
      <c r="D4213" s="256"/>
      <c r="F4213" s="256"/>
      <c r="G4213" s="256"/>
      <c r="I4213" s="256"/>
      <c r="J4213" s="256"/>
      <c r="L4213" s="256"/>
      <c r="M4213" s="256"/>
      <c r="N4213" s="256"/>
      <c r="O4213" s="256"/>
    </row>
    <row r="4214" spans="3:15" x14ac:dyDescent="0.3">
      <c r="C4214" s="256"/>
      <c r="D4214" s="256"/>
      <c r="F4214" s="256"/>
      <c r="G4214" s="256"/>
      <c r="I4214" s="256"/>
      <c r="J4214" s="256"/>
      <c r="L4214" s="256"/>
      <c r="M4214" s="256"/>
      <c r="N4214" s="256"/>
      <c r="O4214" s="256"/>
    </row>
    <row r="4215" spans="3:15" x14ac:dyDescent="0.3">
      <c r="C4215" s="256"/>
      <c r="D4215" s="256"/>
      <c r="F4215" s="256"/>
      <c r="G4215" s="256"/>
      <c r="I4215" s="256"/>
      <c r="J4215" s="256"/>
      <c r="L4215" s="256"/>
      <c r="M4215" s="256"/>
      <c r="N4215" s="256"/>
      <c r="O4215" s="256"/>
    </row>
    <row r="4216" spans="3:15" x14ac:dyDescent="0.3">
      <c r="C4216" s="256"/>
      <c r="D4216" s="256"/>
      <c r="F4216" s="256"/>
      <c r="G4216" s="256"/>
      <c r="I4216" s="256"/>
      <c r="J4216" s="256"/>
      <c r="L4216" s="256"/>
      <c r="M4216" s="256"/>
      <c r="N4216" s="256"/>
      <c r="O4216" s="256"/>
    </row>
    <row r="4217" spans="3:15" x14ac:dyDescent="0.3">
      <c r="C4217" s="256"/>
      <c r="D4217" s="256"/>
      <c r="F4217" s="256"/>
      <c r="G4217" s="256"/>
      <c r="I4217" s="256"/>
      <c r="J4217" s="256"/>
      <c r="L4217" s="256"/>
      <c r="M4217" s="256"/>
      <c r="N4217" s="256"/>
      <c r="O4217" s="256"/>
    </row>
    <row r="4218" spans="3:15" x14ac:dyDescent="0.3">
      <c r="C4218" s="256"/>
      <c r="D4218" s="256"/>
      <c r="F4218" s="256"/>
      <c r="G4218" s="256"/>
      <c r="I4218" s="256"/>
      <c r="J4218" s="256"/>
      <c r="L4218" s="256"/>
      <c r="M4218" s="256"/>
      <c r="N4218" s="256"/>
      <c r="O4218" s="256"/>
    </row>
    <row r="4219" spans="3:15" x14ac:dyDescent="0.3">
      <c r="C4219" s="256"/>
      <c r="D4219" s="256"/>
      <c r="F4219" s="256"/>
      <c r="G4219" s="256"/>
      <c r="I4219" s="256"/>
      <c r="J4219" s="256"/>
      <c r="L4219" s="256"/>
      <c r="M4219" s="256"/>
      <c r="N4219" s="256"/>
      <c r="O4219" s="256"/>
    </row>
    <row r="4220" spans="3:15" x14ac:dyDescent="0.3">
      <c r="C4220" s="256"/>
      <c r="D4220" s="256"/>
      <c r="F4220" s="256"/>
      <c r="G4220" s="256"/>
      <c r="I4220" s="256"/>
      <c r="J4220" s="256"/>
      <c r="L4220" s="256"/>
      <c r="M4220" s="256"/>
      <c r="N4220" s="256"/>
      <c r="O4220" s="256"/>
    </row>
    <row r="4221" spans="3:15" x14ac:dyDescent="0.3">
      <c r="C4221" s="256"/>
      <c r="D4221" s="256"/>
      <c r="F4221" s="256"/>
      <c r="G4221" s="256"/>
      <c r="I4221" s="256"/>
      <c r="J4221" s="256"/>
      <c r="L4221" s="256"/>
      <c r="M4221" s="256"/>
      <c r="N4221" s="256"/>
      <c r="O4221" s="256"/>
    </row>
    <row r="4222" spans="3:15" x14ac:dyDescent="0.3">
      <c r="C4222" s="256"/>
      <c r="D4222" s="256"/>
      <c r="F4222" s="256"/>
      <c r="G4222" s="256"/>
      <c r="I4222" s="256"/>
      <c r="J4222" s="256"/>
      <c r="L4222" s="256"/>
      <c r="M4222" s="256"/>
      <c r="N4222" s="256"/>
      <c r="O4222" s="256"/>
    </row>
    <row r="4223" spans="3:15" x14ac:dyDescent="0.3">
      <c r="C4223" s="256"/>
      <c r="D4223" s="256"/>
      <c r="F4223" s="256"/>
      <c r="G4223" s="256"/>
      <c r="I4223" s="256"/>
      <c r="J4223" s="256"/>
      <c r="L4223" s="256"/>
      <c r="M4223" s="256"/>
      <c r="N4223" s="256"/>
      <c r="O4223" s="256"/>
    </row>
    <row r="4224" spans="3:15" x14ac:dyDescent="0.3">
      <c r="C4224" s="256"/>
      <c r="D4224" s="256"/>
      <c r="F4224" s="256"/>
      <c r="G4224" s="256"/>
      <c r="I4224" s="256"/>
      <c r="J4224" s="256"/>
      <c r="L4224" s="256"/>
      <c r="M4224" s="256"/>
      <c r="N4224" s="256"/>
      <c r="O4224" s="256"/>
    </row>
    <row r="4225" spans="3:15" x14ac:dyDescent="0.3">
      <c r="C4225" s="256"/>
      <c r="D4225" s="256"/>
      <c r="F4225" s="256"/>
      <c r="G4225" s="256"/>
      <c r="I4225" s="256"/>
      <c r="J4225" s="256"/>
      <c r="L4225" s="256"/>
      <c r="M4225" s="256"/>
      <c r="N4225" s="256"/>
      <c r="O4225" s="256"/>
    </row>
    <row r="4226" spans="3:15" x14ac:dyDescent="0.3">
      <c r="C4226" s="256"/>
      <c r="D4226" s="256"/>
      <c r="F4226" s="256"/>
      <c r="G4226" s="256"/>
      <c r="I4226" s="256"/>
      <c r="J4226" s="256"/>
      <c r="L4226" s="256"/>
      <c r="M4226" s="256"/>
      <c r="N4226" s="256"/>
      <c r="O4226" s="256"/>
    </row>
    <row r="4227" spans="3:15" x14ac:dyDescent="0.3">
      <c r="C4227" s="256"/>
      <c r="D4227" s="256"/>
      <c r="F4227" s="256"/>
      <c r="G4227" s="256"/>
      <c r="I4227" s="256"/>
      <c r="J4227" s="256"/>
      <c r="L4227" s="256"/>
      <c r="M4227" s="256"/>
      <c r="N4227" s="256"/>
      <c r="O4227" s="256"/>
    </row>
    <row r="4228" spans="3:15" x14ac:dyDescent="0.3">
      <c r="C4228" s="256"/>
      <c r="D4228" s="256"/>
      <c r="F4228" s="256"/>
      <c r="G4228" s="256"/>
      <c r="I4228" s="256"/>
      <c r="J4228" s="256"/>
      <c r="L4228" s="256"/>
      <c r="M4228" s="256"/>
      <c r="N4228" s="256"/>
      <c r="O4228" s="256"/>
    </row>
    <row r="4229" spans="3:15" x14ac:dyDescent="0.3">
      <c r="C4229" s="256"/>
      <c r="D4229" s="256"/>
      <c r="F4229" s="256"/>
      <c r="G4229" s="256"/>
      <c r="I4229" s="256"/>
      <c r="J4229" s="256"/>
      <c r="L4229" s="256"/>
      <c r="M4229" s="256"/>
      <c r="N4229" s="256"/>
      <c r="O4229" s="256"/>
    </row>
    <row r="4230" spans="3:15" x14ac:dyDescent="0.3">
      <c r="C4230" s="256"/>
      <c r="D4230" s="256"/>
      <c r="F4230" s="256"/>
      <c r="G4230" s="256"/>
      <c r="I4230" s="256"/>
      <c r="J4230" s="256"/>
      <c r="L4230" s="256"/>
      <c r="M4230" s="256"/>
      <c r="N4230" s="256"/>
      <c r="O4230" s="256"/>
    </row>
    <row r="4231" spans="3:15" x14ac:dyDescent="0.3">
      <c r="C4231" s="256"/>
      <c r="D4231" s="256"/>
      <c r="F4231" s="256"/>
      <c r="G4231" s="256"/>
      <c r="I4231" s="256"/>
      <c r="J4231" s="256"/>
      <c r="L4231" s="256"/>
      <c r="M4231" s="256"/>
      <c r="N4231" s="256"/>
      <c r="O4231" s="256"/>
    </row>
    <row r="4232" spans="3:15" x14ac:dyDescent="0.3">
      <c r="C4232" s="256"/>
      <c r="D4232" s="256"/>
      <c r="F4232" s="256"/>
      <c r="G4232" s="256"/>
      <c r="I4232" s="256"/>
      <c r="J4232" s="256"/>
      <c r="L4232" s="256"/>
      <c r="M4232" s="256"/>
      <c r="N4232" s="256"/>
      <c r="O4232" s="256"/>
    </row>
    <row r="4233" spans="3:15" x14ac:dyDescent="0.3">
      <c r="C4233" s="256"/>
      <c r="D4233" s="256"/>
      <c r="F4233" s="256"/>
      <c r="G4233" s="256"/>
      <c r="I4233" s="256"/>
      <c r="J4233" s="256"/>
      <c r="L4233" s="256"/>
      <c r="M4233" s="256"/>
      <c r="N4233" s="256"/>
      <c r="O4233" s="256"/>
    </row>
    <row r="4234" spans="3:15" x14ac:dyDescent="0.3">
      <c r="C4234" s="256"/>
      <c r="D4234" s="256"/>
      <c r="F4234" s="256"/>
      <c r="G4234" s="256"/>
      <c r="I4234" s="256"/>
      <c r="J4234" s="256"/>
      <c r="L4234" s="256"/>
      <c r="M4234" s="256"/>
      <c r="N4234" s="256"/>
      <c r="O4234" s="256"/>
    </row>
    <row r="4235" spans="3:15" x14ac:dyDescent="0.3">
      <c r="C4235" s="256"/>
      <c r="D4235" s="256"/>
      <c r="F4235" s="256"/>
      <c r="G4235" s="256"/>
      <c r="I4235" s="256"/>
      <c r="J4235" s="256"/>
      <c r="L4235" s="256"/>
      <c r="M4235" s="256"/>
      <c r="N4235" s="256"/>
      <c r="O4235" s="256"/>
    </row>
    <row r="4236" spans="3:15" x14ac:dyDescent="0.3">
      <c r="C4236" s="256"/>
      <c r="D4236" s="256"/>
      <c r="F4236" s="256"/>
      <c r="G4236" s="256"/>
      <c r="I4236" s="256"/>
      <c r="J4236" s="256"/>
      <c r="L4236" s="256"/>
      <c r="M4236" s="256"/>
      <c r="N4236" s="256"/>
      <c r="O4236" s="256"/>
    </row>
    <row r="4237" spans="3:15" x14ac:dyDescent="0.3">
      <c r="C4237" s="256"/>
      <c r="D4237" s="256"/>
      <c r="F4237" s="256"/>
      <c r="G4237" s="256"/>
      <c r="I4237" s="256"/>
      <c r="J4237" s="256"/>
      <c r="L4237" s="256"/>
      <c r="M4237" s="256"/>
      <c r="N4237" s="256"/>
      <c r="O4237" s="256"/>
    </row>
    <row r="4238" spans="3:15" x14ac:dyDescent="0.3">
      <c r="C4238" s="256"/>
      <c r="D4238" s="256"/>
      <c r="F4238" s="256"/>
      <c r="G4238" s="256"/>
      <c r="I4238" s="256"/>
      <c r="J4238" s="256"/>
      <c r="L4238" s="256"/>
      <c r="M4238" s="256"/>
      <c r="N4238" s="256"/>
      <c r="O4238" s="256"/>
    </row>
    <row r="4239" spans="3:15" x14ac:dyDescent="0.3">
      <c r="C4239" s="256"/>
      <c r="D4239" s="256"/>
      <c r="F4239" s="256"/>
      <c r="G4239" s="256"/>
      <c r="I4239" s="256"/>
      <c r="J4239" s="256"/>
      <c r="L4239" s="256"/>
      <c r="M4239" s="256"/>
      <c r="N4239" s="256"/>
      <c r="O4239" s="256"/>
    </row>
    <row r="4240" spans="3:15" x14ac:dyDescent="0.3">
      <c r="C4240" s="256"/>
      <c r="D4240" s="256"/>
      <c r="F4240" s="256"/>
      <c r="G4240" s="256"/>
      <c r="I4240" s="256"/>
      <c r="J4240" s="256"/>
      <c r="L4240" s="256"/>
      <c r="M4240" s="256"/>
      <c r="N4240" s="256"/>
      <c r="O4240" s="256"/>
    </row>
    <row r="4241" spans="3:15" x14ac:dyDescent="0.3">
      <c r="C4241" s="256"/>
      <c r="D4241" s="256"/>
      <c r="F4241" s="256"/>
      <c r="G4241" s="256"/>
      <c r="I4241" s="256"/>
      <c r="J4241" s="256"/>
      <c r="L4241" s="256"/>
      <c r="M4241" s="256"/>
      <c r="N4241" s="256"/>
      <c r="O4241" s="256"/>
    </row>
    <row r="4242" spans="3:15" x14ac:dyDescent="0.3">
      <c r="C4242" s="256"/>
      <c r="D4242" s="256"/>
      <c r="F4242" s="256"/>
      <c r="G4242" s="256"/>
      <c r="I4242" s="256"/>
      <c r="J4242" s="256"/>
      <c r="L4242" s="256"/>
      <c r="M4242" s="256"/>
      <c r="N4242" s="256"/>
      <c r="O4242" s="256"/>
    </row>
    <row r="4243" spans="3:15" x14ac:dyDescent="0.3">
      <c r="C4243" s="256"/>
      <c r="D4243" s="256"/>
      <c r="F4243" s="256"/>
      <c r="G4243" s="256"/>
      <c r="I4243" s="256"/>
      <c r="J4243" s="256"/>
      <c r="L4243" s="256"/>
      <c r="M4243" s="256"/>
      <c r="N4243" s="256"/>
      <c r="O4243" s="256"/>
    </row>
    <row r="4244" spans="3:15" x14ac:dyDescent="0.3">
      <c r="C4244" s="256"/>
      <c r="D4244" s="256"/>
      <c r="F4244" s="256"/>
      <c r="G4244" s="256"/>
      <c r="I4244" s="256"/>
      <c r="J4244" s="256"/>
      <c r="L4244" s="256"/>
      <c r="M4244" s="256"/>
      <c r="N4244" s="256"/>
      <c r="O4244" s="256"/>
    </row>
    <row r="4245" spans="3:15" x14ac:dyDescent="0.3">
      <c r="C4245" s="256"/>
      <c r="D4245" s="256"/>
      <c r="F4245" s="256"/>
      <c r="G4245" s="256"/>
      <c r="I4245" s="256"/>
      <c r="J4245" s="256"/>
      <c r="L4245" s="256"/>
      <c r="M4245" s="256"/>
      <c r="N4245" s="256"/>
      <c r="O4245" s="256"/>
    </row>
    <row r="4246" spans="3:15" x14ac:dyDescent="0.3">
      <c r="C4246" s="256"/>
      <c r="D4246" s="256"/>
      <c r="F4246" s="256"/>
      <c r="G4246" s="256"/>
      <c r="I4246" s="256"/>
      <c r="J4246" s="256"/>
      <c r="L4246" s="256"/>
      <c r="M4246" s="256"/>
      <c r="N4246" s="256"/>
      <c r="O4246" s="256"/>
    </row>
    <row r="4247" spans="3:15" x14ac:dyDescent="0.3">
      <c r="C4247" s="256"/>
      <c r="D4247" s="256"/>
      <c r="F4247" s="256"/>
      <c r="G4247" s="256"/>
      <c r="I4247" s="256"/>
      <c r="J4247" s="256"/>
      <c r="L4247" s="256"/>
      <c r="M4247" s="256"/>
      <c r="N4247" s="256"/>
      <c r="O4247" s="256"/>
    </row>
    <row r="4248" spans="3:15" x14ac:dyDescent="0.3">
      <c r="C4248" s="256"/>
      <c r="D4248" s="256"/>
      <c r="F4248" s="256"/>
      <c r="G4248" s="256"/>
      <c r="I4248" s="256"/>
      <c r="J4248" s="256"/>
      <c r="L4248" s="256"/>
      <c r="M4248" s="256"/>
      <c r="N4248" s="256"/>
      <c r="O4248" s="256"/>
    </row>
    <row r="4249" spans="3:15" x14ac:dyDescent="0.3">
      <c r="C4249" s="256"/>
      <c r="D4249" s="256"/>
      <c r="F4249" s="256"/>
      <c r="G4249" s="256"/>
      <c r="I4249" s="256"/>
      <c r="J4249" s="256"/>
      <c r="L4249" s="256"/>
      <c r="M4249" s="256"/>
      <c r="N4249" s="256"/>
      <c r="O4249" s="256"/>
    </row>
    <row r="4250" spans="3:15" x14ac:dyDescent="0.3">
      <c r="C4250" s="256"/>
      <c r="D4250" s="256"/>
      <c r="F4250" s="256"/>
      <c r="G4250" s="256"/>
      <c r="I4250" s="256"/>
      <c r="J4250" s="256"/>
      <c r="L4250" s="256"/>
      <c r="M4250" s="256"/>
      <c r="N4250" s="256"/>
      <c r="O4250" s="256"/>
    </row>
    <row r="4251" spans="3:15" x14ac:dyDescent="0.3">
      <c r="C4251" s="256"/>
      <c r="D4251" s="256"/>
      <c r="F4251" s="256"/>
      <c r="G4251" s="256"/>
      <c r="I4251" s="256"/>
      <c r="J4251" s="256"/>
      <c r="L4251" s="256"/>
      <c r="M4251" s="256"/>
      <c r="N4251" s="256"/>
      <c r="O4251" s="256"/>
    </row>
    <row r="4252" spans="3:15" x14ac:dyDescent="0.3">
      <c r="C4252" s="256"/>
      <c r="D4252" s="256"/>
      <c r="F4252" s="256"/>
      <c r="G4252" s="256"/>
      <c r="I4252" s="256"/>
      <c r="J4252" s="256"/>
      <c r="L4252" s="256"/>
      <c r="M4252" s="256"/>
      <c r="N4252" s="256"/>
      <c r="O4252" s="256"/>
    </row>
    <row r="4253" spans="3:15" x14ac:dyDescent="0.3">
      <c r="C4253" s="256"/>
      <c r="D4253" s="256"/>
      <c r="F4253" s="256"/>
      <c r="G4253" s="256"/>
      <c r="I4253" s="256"/>
      <c r="J4253" s="256"/>
      <c r="L4253" s="256"/>
      <c r="M4253" s="256"/>
      <c r="N4253" s="256"/>
      <c r="O4253" s="256"/>
    </row>
    <row r="4254" spans="3:15" x14ac:dyDescent="0.3">
      <c r="C4254" s="256"/>
      <c r="D4254" s="256"/>
      <c r="F4254" s="256"/>
      <c r="G4254" s="256"/>
      <c r="I4254" s="256"/>
      <c r="J4254" s="256"/>
      <c r="L4254" s="256"/>
      <c r="M4254" s="256"/>
      <c r="N4254" s="256"/>
      <c r="O4254" s="256"/>
    </row>
    <row r="4255" spans="3:15" x14ac:dyDescent="0.3">
      <c r="C4255" s="256"/>
      <c r="D4255" s="256"/>
      <c r="F4255" s="256"/>
      <c r="G4255" s="256"/>
      <c r="I4255" s="256"/>
      <c r="J4255" s="256"/>
      <c r="L4255" s="256"/>
      <c r="M4255" s="256"/>
      <c r="N4255" s="256"/>
      <c r="O4255" s="256"/>
    </row>
    <row r="4256" spans="3:15" x14ac:dyDescent="0.3">
      <c r="C4256" s="256"/>
      <c r="D4256" s="256"/>
      <c r="F4256" s="256"/>
      <c r="G4256" s="256"/>
      <c r="I4256" s="256"/>
      <c r="J4256" s="256"/>
      <c r="L4256" s="256"/>
      <c r="M4256" s="256"/>
      <c r="N4256" s="256"/>
      <c r="O4256" s="256"/>
    </row>
    <row r="4257" spans="3:15" x14ac:dyDescent="0.3">
      <c r="C4257" s="256"/>
      <c r="D4257" s="256"/>
      <c r="F4257" s="256"/>
      <c r="G4257" s="256"/>
      <c r="I4257" s="256"/>
      <c r="J4257" s="256"/>
      <c r="L4257" s="256"/>
      <c r="M4257" s="256"/>
      <c r="N4257" s="256"/>
      <c r="O4257" s="256"/>
    </row>
    <row r="4258" spans="3:15" x14ac:dyDescent="0.3">
      <c r="C4258" s="256"/>
      <c r="D4258" s="256"/>
      <c r="F4258" s="256"/>
      <c r="G4258" s="256"/>
      <c r="I4258" s="256"/>
      <c r="J4258" s="256"/>
      <c r="L4258" s="256"/>
      <c r="M4258" s="256"/>
      <c r="N4258" s="256"/>
      <c r="O4258" s="256"/>
    </row>
    <row r="4259" spans="3:15" x14ac:dyDescent="0.3">
      <c r="C4259" s="256"/>
      <c r="D4259" s="256"/>
      <c r="F4259" s="256"/>
      <c r="G4259" s="256"/>
      <c r="I4259" s="256"/>
      <c r="J4259" s="256"/>
      <c r="L4259" s="256"/>
      <c r="M4259" s="256"/>
      <c r="N4259" s="256"/>
      <c r="O4259" s="256"/>
    </row>
    <row r="4260" spans="3:15" x14ac:dyDescent="0.3">
      <c r="C4260" s="256"/>
      <c r="D4260" s="256"/>
      <c r="F4260" s="256"/>
      <c r="G4260" s="256"/>
      <c r="I4260" s="256"/>
      <c r="J4260" s="256"/>
      <c r="L4260" s="256"/>
      <c r="M4260" s="256"/>
      <c r="N4260" s="256"/>
      <c r="O4260" s="256"/>
    </row>
    <row r="4261" spans="3:15" x14ac:dyDescent="0.3">
      <c r="C4261" s="256"/>
      <c r="D4261" s="256"/>
      <c r="F4261" s="256"/>
      <c r="G4261" s="256"/>
      <c r="I4261" s="256"/>
      <c r="J4261" s="256"/>
      <c r="L4261" s="256"/>
      <c r="M4261" s="256"/>
      <c r="N4261" s="256"/>
      <c r="O4261" s="256"/>
    </row>
    <row r="4262" spans="3:15" x14ac:dyDescent="0.3">
      <c r="C4262" s="256"/>
      <c r="D4262" s="256"/>
      <c r="F4262" s="256"/>
      <c r="G4262" s="256"/>
      <c r="I4262" s="256"/>
      <c r="J4262" s="256"/>
      <c r="L4262" s="256"/>
      <c r="M4262" s="256"/>
      <c r="N4262" s="256"/>
      <c r="O4262" s="256"/>
    </row>
    <row r="4263" spans="3:15" x14ac:dyDescent="0.3">
      <c r="C4263" s="256"/>
      <c r="D4263" s="256"/>
      <c r="F4263" s="256"/>
      <c r="G4263" s="256"/>
      <c r="I4263" s="256"/>
      <c r="J4263" s="256"/>
      <c r="L4263" s="256"/>
      <c r="M4263" s="256"/>
      <c r="N4263" s="256"/>
      <c r="O4263" s="256"/>
    </row>
    <row r="4264" spans="3:15" x14ac:dyDescent="0.3">
      <c r="C4264" s="256"/>
      <c r="D4264" s="256"/>
      <c r="F4264" s="256"/>
      <c r="G4264" s="256"/>
      <c r="I4264" s="256"/>
      <c r="J4264" s="256"/>
      <c r="L4264" s="256"/>
      <c r="M4264" s="256"/>
      <c r="N4264" s="256"/>
      <c r="O4264" s="256"/>
    </row>
    <row r="4265" spans="3:15" x14ac:dyDescent="0.3">
      <c r="C4265" s="256"/>
      <c r="D4265" s="256"/>
      <c r="F4265" s="256"/>
      <c r="G4265" s="256"/>
      <c r="I4265" s="256"/>
      <c r="J4265" s="256"/>
      <c r="L4265" s="256"/>
      <c r="M4265" s="256"/>
      <c r="N4265" s="256"/>
      <c r="O4265" s="256"/>
    </row>
    <row r="4266" spans="3:15" x14ac:dyDescent="0.3">
      <c r="C4266" s="256"/>
      <c r="D4266" s="256"/>
      <c r="F4266" s="256"/>
      <c r="G4266" s="256"/>
      <c r="I4266" s="256"/>
      <c r="J4266" s="256"/>
      <c r="L4266" s="256"/>
      <c r="M4266" s="256"/>
      <c r="N4266" s="256"/>
      <c r="O4266" s="256"/>
    </row>
    <row r="4267" spans="3:15" x14ac:dyDescent="0.3">
      <c r="C4267" s="256"/>
      <c r="D4267" s="256"/>
      <c r="F4267" s="256"/>
      <c r="G4267" s="256"/>
      <c r="I4267" s="256"/>
      <c r="J4267" s="256"/>
      <c r="L4267" s="256"/>
      <c r="M4267" s="256"/>
      <c r="N4267" s="256"/>
      <c r="O4267" s="256"/>
    </row>
    <row r="4268" spans="3:15" x14ac:dyDescent="0.3">
      <c r="C4268" s="256"/>
      <c r="D4268" s="256"/>
      <c r="F4268" s="256"/>
      <c r="G4268" s="256"/>
      <c r="I4268" s="256"/>
      <c r="J4268" s="256"/>
      <c r="L4268" s="256"/>
      <c r="M4268" s="256"/>
      <c r="N4268" s="256"/>
      <c r="O4268" s="256"/>
    </row>
    <row r="4269" spans="3:15" x14ac:dyDescent="0.3">
      <c r="C4269" s="256"/>
      <c r="D4269" s="256"/>
      <c r="F4269" s="256"/>
      <c r="G4269" s="256"/>
      <c r="I4269" s="256"/>
      <c r="J4269" s="256"/>
      <c r="L4269" s="256"/>
      <c r="M4269" s="256"/>
      <c r="N4269" s="256"/>
      <c r="O4269" s="256"/>
    </row>
    <row r="4270" spans="3:15" x14ac:dyDescent="0.3">
      <c r="C4270" s="256"/>
      <c r="D4270" s="256"/>
      <c r="F4270" s="256"/>
      <c r="G4270" s="256"/>
      <c r="I4270" s="256"/>
      <c r="J4270" s="256"/>
      <c r="L4270" s="256"/>
      <c r="M4270" s="256"/>
      <c r="N4270" s="256"/>
      <c r="O4270" s="256"/>
    </row>
    <row r="4271" spans="3:15" x14ac:dyDescent="0.3">
      <c r="C4271" s="256"/>
      <c r="D4271" s="256"/>
      <c r="F4271" s="256"/>
      <c r="G4271" s="256"/>
      <c r="I4271" s="256"/>
      <c r="J4271" s="256"/>
      <c r="L4271" s="256"/>
      <c r="M4271" s="256"/>
      <c r="N4271" s="256"/>
      <c r="O4271" s="256"/>
    </row>
    <row r="4272" spans="3:15" x14ac:dyDescent="0.3">
      <c r="C4272" s="256"/>
      <c r="D4272" s="256"/>
      <c r="F4272" s="256"/>
      <c r="G4272" s="256"/>
      <c r="I4272" s="256"/>
      <c r="J4272" s="256"/>
      <c r="L4272" s="256"/>
      <c r="M4272" s="256"/>
      <c r="N4272" s="256"/>
      <c r="O4272" s="256"/>
    </row>
    <row r="4273" spans="3:15" x14ac:dyDescent="0.3">
      <c r="C4273" s="256"/>
      <c r="D4273" s="256"/>
      <c r="F4273" s="256"/>
      <c r="G4273" s="256"/>
      <c r="I4273" s="256"/>
      <c r="J4273" s="256"/>
      <c r="L4273" s="256"/>
      <c r="M4273" s="256"/>
      <c r="N4273" s="256"/>
      <c r="O4273" s="256"/>
    </row>
    <row r="4274" spans="3:15" x14ac:dyDescent="0.3">
      <c r="C4274" s="256"/>
      <c r="D4274" s="256"/>
      <c r="F4274" s="256"/>
      <c r="G4274" s="256"/>
      <c r="I4274" s="256"/>
      <c r="J4274" s="256"/>
      <c r="L4274" s="256"/>
      <c r="M4274" s="256"/>
      <c r="N4274" s="256"/>
      <c r="O4274" s="256"/>
    </row>
    <row r="4275" spans="3:15" x14ac:dyDescent="0.3">
      <c r="C4275" s="256"/>
      <c r="D4275" s="256"/>
      <c r="F4275" s="256"/>
      <c r="G4275" s="256"/>
      <c r="I4275" s="256"/>
      <c r="J4275" s="256"/>
      <c r="L4275" s="256"/>
      <c r="M4275" s="256"/>
      <c r="N4275" s="256"/>
      <c r="O4275" s="256"/>
    </row>
    <row r="4276" spans="3:15" x14ac:dyDescent="0.3">
      <c r="C4276" s="256"/>
      <c r="D4276" s="256"/>
      <c r="F4276" s="256"/>
      <c r="G4276" s="256"/>
      <c r="I4276" s="256"/>
      <c r="J4276" s="256"/>
      <c r="L4276" s="256"/>
      <c r="M4276" s="256"/>
      <c r="N4276" s="256"/>
      <c r="O4276" s="256"/>
    </row>
    <row r="4277" spans="3:15" x14ac:dyDescent="0.3">
      <c r="C4277" s="256"/>
      <c r="D4277" s="256"/>
      <c r="F4277" s="256"/>
      <c r="G4277" s="256"/>
      <c r="I4277" s="256"/>
      <c r="J4277" s="256"/>
      <c r="L4277" s="256"/>
      <c r="M4277" s="256"/>
      <c r="N4277" s="256"/>
      <c r="O4277" s="256"/>
    </row>
    <row r="4278" spans="3:15" x14ac:dyDescent="0.3">
      <c r="C4278" s="256"/>
      <c r="D4278" s="256"/>
      <c r="F4278" s="256"/>
      <c r="G4278" s="256"/>
      <c r="I4278" s="256"/>
      <c r="J4278" s="256"/>
      <c r="L4278" s="256"/>
      <c r="M4278" s="256"/>
      <c r="N4278" s="256"/>
      <c r="O4278" s="256"/>
    </row>
    <row r="4279" spans="3:15" x14ac:dyDescent="0.3">
      <c r="C4279" s="256"/>
      <c r="D4279" s="256"/>
      <c r="F4279" s="256"/>
      <c r="G4279" s="256"/>
      <c r="I4279" s="256"/>
      <c r="J4279" s="256"/>
      <c r="L4279" s="256"/>
      <c r="M4279" s="256"/>
      <c r="N4279" s="256"/>
      <c r="O4279" s="256"/>
    </row>
    <row r="4280" spans="3:15" x14ac:dyDescent="0.3">
      <c r="C4280" s="256"/>
      <c r="D4280" s="256"/>
      <c r="F4280" s="256"/>
      <c r="G4280" s="256"/>
      <c r="I4280" s="256"/>
      <c r="J4280" s="256"/>
      <c r="L4280" s="256"/>
      <c r="M4280" s="256"/>
      <c r="N4280" s="256"/>
      <c r="O4280" s="256"/>
    </row>
    <row r="4281" spans="3:15" x14ac:dyDescent="0.3">
      <c r="C4281" s="256"/>
      <c r="D4281" s="256"/>
      <c r="F4281" s="256"/>
      <c r="G4281" s="256"/>
      <c r="I4281" s="256"/>
      <c r="J4281" s="256"/>
      <c r="L4281" s="256"/>
      <c r="M4281" s="256"/>
      <c r="N4281" s="256"/>
      <c r="O4281" s="256"/>
    </row>
    <row r="4282" spans="3:15" x14ac:dyDescent="0.3">
      <c r="C4282" s="256"/>
      <c r="D4282" s="256"/>
      <c r="F4282" s="256"/>
      <c r="G4282" s="256"/>
      <c r="I4282" s="256"/>
      <c r="J4282" s="256"/>
      <c r="L4282" s="256"/>
      <c r="M4282" s="256"/>
      <c r="N4282" s="256"/>
      <c r="O4282" s="256"/>
    </row>
    <row r="4283" spans="3:15" x14ac:dyDescent="0.3">
      <c r="C4283" s="256"/>
      <c r="D4283" s="256"/>
      <c r="F4283" s="256"/>
      <c r="G4283" s="256"/>
      <c r="I4283" s="256"/>
      <c r="J4283" s="256"/>
      <c r="L4283" s="256"/>
      <c r="M4283" s="256"/>
      <c r="N4283" s="256"/>
      <c r="O4283" s="256"/>
    </row>
    <row r="4284" spans="3:15" x14ac:dyDescent="0.3">
      <c r="C4284" s="256"/>
      <c r="D4284" s="256"/>
      <c r="F4284" s="256"/>
      <c r="G4284" s="256"/>
      <c r="I4284" s="256"/>
      <c r="J4284" s="256"/>
      <c r="L4284" s="256"/>
      <c r="M4284" s="256"/>
      <c r="N4284" s="256"/>
      <c r="O4284" s="256"/>
    </row>
    <row r="4285" spans="3:15" x14ac:dyDescent="0.3">
      <c r="C4285" s="256"/>
      <c r="D4285" s="256"/>
      <c r="F4285" s="256"/>
      <c r="G4285" s="256"/>
      <c r="I4285" s="256"/>
      <c r="J4285" s="256"/>
      <c r="L4285" s="256"/>
      <c r="M4285" s="256"/>
      <c r="N4285" s="256"/>
      <c r="O4285" s="256"/>
    </row>
    <row r="4286" spans="3:15" x14ac:dyDescent="0.3">
      <c r="C4286" s="256"/>
      <c r="D4286" s="256"/>
      <c r="F4286" s="256"/>
      <c r="G4286" s="256"/>
      <c r="I4286" s="256"/>
      <c r="J4286" s="256"/>
      <c r="L4286" s="256"/>
      <c r="M4286" s="256"/>
      <c r="N4286" s="256"/>
      <c r="O4286" s="256"/>
    </row>
    <row r="4287" spans="3:15" x14ac:dyDescent="0.3">
      <c r="C4287" s="256"/>
      <c r="D4287" s="256"/>
      <c r="F4287" s="256"/>
      <c r="G4287" s="256"/>
      <c r="I4287" s="256"/>
      <c r="J4287" s="256"/>
      <c r="L4287" s="256"/>
      <c r="M4287" s="256"/>
      <c r="N4287" s="256"/>
      <c r="O4287" s="256"/>
    </row>
    <row r="4288" spans="3:15" x14ac:dyDescent="0.3">
      <c r="C4288" s="256"/>
      <c r="D4288" s="256"/>
      <c r="F4288" s="256"/>
      <c r="G4288" s="256"/>
      <c r="I4288" s="256"/>
      <c r="J4288" s="256"/>
      <c r="L4288" s="256"/>
      <c r="M4288" s="256"/>
      <c r="N4288" s="256"/>
      <c r="O4288" s="256"/>
    </row>
    <row r="4289" spans="3:15" x14ac:dyDescent="0.3">
      <c r="C4289" s="256"/>
      <c r="D4289" s="256"/>
      <c r="F4289" s="256"/>
      <c r="G4289" s="256"/>
      <c r="I4289" s="256"/>
      <c r="J4289" s="256"/>
      <c r="L4289" s="256"/>
      <c r="M4289" s="256"/>
      <c r="N4289" s="256"/>
      <c r="O4289" s="256"/>
    </row>
    <row r="4290" spans="3:15" x14ac:dyDescent="0.3">
      <c r="C4290" s="256"/>
      <c r="D4290" s="256"/>
      <c r="F4290" s="256"/>
      <c r="G4290" s="256"/>
      <c r="I4290" s="256"/>
      <c r="J4290" s="256"/>
      <c r="L4290" s="256"/>
      <c r="M4290" s="256"/>
      <c r="N4290" s="256"/>
      <c r="O4290" s="256"/>
    </row>
    <row r="4291" spans="3:15" x14ac:dyDescent="0.3">
      <c r="C4291" s="256"/>
      <c r="D4291" s="256"/>
      <c r="F4291" s="256"/>
      <c r="G4291" s="256"/>
      <c r="I4291" s="256"/>
      <c r="J4291" s="256"/>
      <c r="L4291" s="256"/>
      <c r="M4291" s="256"/>
      <c r="N4291" s="256"/>
      <c r="O4291" s="256"/>
    </row>
    <row r="4292" spans="3:15" x14ac:dyDescent="0.3">
      <c r="C4292" s="256"/>
      <c r="D4292" s="256"/>
      <c r="F4292" s="256"/>
      <c r="G4292" s="256"/>
      <c r="I4292" s="256"/>
      <c r="J4292" s="256"/>
      <c r="L4292" s="256"/>
      <c r="M4292" s="256"/>
      <c r="N4292" s="256"/>
      <c r="O4292" s="256"/>
    </row>
    <row r="4293" spans="3:15" x14ac:dyDescent="0.3">
      <c r="C4293" s="256"/>
      <c r="D4293" s="256"/>
      <c r="F4293" s="256"/>
      <c r="G4293" s="256"/>
      <c r="I4293" s="256"/>
      <c r="J4293" s="256"/>
      <c r="L4293" s="256"/>
      <c r="M4293" s="256"/>
      <c r="N4293" s="256"/>
      <c r="O4293" s="256"/>
    </row>
    <row r="4294" spans="3:15" x14ac:dyDescent="0.3">
      <c r="C4294" s="256"/>
      <c r="D4294" s="256"/>
      <c r="F4294" s="256"/>
      <c r="G4294" s="256"/>
      <c r="I4294" s="256"/>
      <c r="J4294" s="256"/>
      <c r="L4294" s="256"/>
      <c r="M4294" s="256"/>
      <c r="N4294" s="256"/>
      <c r="O4294" s="256"/>
    </row>
    <row r="4295" spans="3:15" x14ac:dyDescent="0.3">
      <c r="C4295" s="256"/>
      <c r="D4295" s="256"/>
      <c r="F4295" s="256"/>
      <c r="G4295" s="256"/>
      <c r="I4295" s="256"/>
      <c r="J4295" s="256"/>
      <c r="L4295" s="256"/>
      <c r="M4295" s="256"/>
      <c r="N4295" s="256"/>
      <c r="O4295" s="256"/>
    </row>
    <row r="4296" spans="3:15" x14ac:dyDescent="0.3">
      <c r="C4296" s="256"/>
      <c r="D4296" s="256"/>
      <c r="F4296" s="256"/>
      <c r="G4296" s="256"/>
      <c r="I4296" s="256"/>
      <c r="J4296" s="256"/>
      <c r="L4296" s="256"/>
      <c r="M4296" s="256"/>
      <c r="N4296" s="256"/>
      <c r="O4296" s="256"/>
    </row>
    <row r="4297" spans="3:15" x14ac:dyDescent="0.3">
      <c r="C4297" s="256"/>
      <c r="D4297" s="256"/>
      <c r="F4297" s="256"/>
      <c r="G4297" s="256"/>
      <c r="I4297" s="256"/>
      <c r="J4297" s="256"/>
      <c r="L4297" s="256"/>
      <c r="M4297" s="256"/>
      <c r="N4297" s="256"/>
      <c r="O4297" s="256"/>
    </row>
    <row r="4298" spans="3:15" x14ac:dyDescent="0.3">
      <c r="C4298" s="256"/>
      <c r="D4298" s="256"/>
      <c r="F4298" s="256"/>
      <c r="G4298" s="256"/>
      <c r="I4298" s="256"/>
      <c r="J4298" s="256"/>
      <c r="L4298" s="256"/>
      <c r="M4298" s="256"/>
      <c r="N4298" s="256"/>
      <c r="O4298" s="256"/>
    </row>
    <row r="4299" spans="3:15" x14ac:dyDescent="0.3">
      <c r="C4299" s="256"/>
      <c r="D4299" s="256"/>
      <c r="F4299" s="256"/>
      <c r="G4299" s="256"/>
      <c r="I4299" s="256"/>
      <c r="J4299" s="256"/>
      <c r="L4299" s="256"/>
      <c r="M4299" s="256"/>
      <c r="N4299" s="256"/>
      <c r="O4299" s="256"/>
    </row>
    <row r="4300" spans="3:15" x14ac:dyDescent="0.3">
      <c r="C4300" s="256"/>
      <c r="D4300" s="256"/>
      <c r="F4300" s="256"/>
      <c r="G4300" s="256"/>
      <c r="I4300" s="256"/>
      <c r="J4300" s="256"/>
      <c r="L4300" s="256"/>
      <c r="M4300" s="256"/>
      <c r="N4300" s="256"/>
      <c r="O4300" s="256"/>
    </row>
    <row r="4301" spans="3:15" x14ac:dyDescent="0.3">
      <c r="C4301" s="256"/>
      <c r="D4301" s="256"/>
      <c r="F4301" s="256"/>
      <c r="G4301" s="256"/>
      <c r="I4301" s="256"/>
      <c r="J4301" s="256"/>
      <c r="L4301" s="256"/>
      <c r="M4301" s="256"/>
      <c r="N4301" s="256"/>
      <c r="O4301" s="256"/>
    </row>
    <row r="4302" spans="3:15" x14ac:dyDescent="0.3">
      <c r="C4302" s="256"/>
      <c r="D4302" s="256"/>
      <c r="F4302" s="256"/>
      <c r="G4302" s="256"/>
      <c r="I4302" s="256"/>
      <c r="J4302" s="256"/>
      <c r="L4302" s="256"/>
      <c r="M4302" s="256"/>
      <c r="N4302" s="256"/>
      <c r="O4302" s="256"/>
    </row>
    <row r="4303" spans="3:15" x14ac:dyDescent="0.3">
      <c r="C4303" s="256"/>
      <c r="D4303" s="256"/>
      <c r="F4303" s="256"/>
      <c r="G4303" s="256"/>
      <c r="I4303" s="256"/>
      <c r="J4303" s="256"/>
      <c r="L4303" s="256"/>
      <c r="M4303" s="256"/>
      <c r="N4303" s="256"/>
      <c r="O4303" s="256"/>
    </row>
    <row r="4304" spans="3:15" x14ac:dyDescent="0.3">
      <c r="C4304" s="256"/>
      <c r="D4304" s="256"/>
      <c r="F4304" s="256"/>
      <c r="G4304" s="256"/>
      <c r="I4304" s="256"/>
      <c r="J4304" s="256"/>
      <c r="L4304" s="256"/>
      <c r="M4304" s="256"/>
      <c r="N4304" s="256"/>
      <c r="O4304" s="256"/>
    </row>
    <row r="4305" spans="3:15" x14ac:dyDescent="0.3">
      <c r="C4305" s="256"/>
      <c r="D4305" s="256"/>
      <c r="F4305" s="256"/>
      <c r="G4305" s="256"/>
      <c r="I4305" s="256"/>
      <c r="J4305" s="256"/>
      <c r="L4305" s="256"/>
      <c r="M4305" s="256"/>
      <c r="N4305" s="256"/>
      <c r="O4305" s="256"/>
    </row>
    <row r="4306" spans="3:15" x14ac:dyDescent="0.3">
      <c r="C4306" s="256"/>
      <c r="D4306" s="256"/>
      <c r="F4306" s="256"/>
      <c r="G4306" s="256"/>
      <c r="I4306" s="256"/>
      <c r="J4306" s="256"/>
      <c r="L4306" s="256"/>
      <c r="M4306" s="256"/>
      <c r="N4306" s="256"/>
      <c r="O4306" s="256"/>
    </row>
    <row r="4307" spans="3:15" x14ac:dyDescent="0.3">
      <c r="C4307" s="256"/>
      <c r="D4307" s="256"/>
      <c r="F4307" s="256"/>
      <c r="G4307" s="256"/>
      <c r="I4307" s="256"/>
      <c r="J4307" s="256"/>
      <c r="L4307" s="256"/>
      <c r="M4307" s="256"/>
      <c r="N4307" s="256"/>
      <c r="O4307" s="256"/>
    </row>
    <row r="4308" spans="3:15" x14ac:dyDescent="0.3">
      <c r="C4308" s="256"/>
      <c r="D4308" s="256"/>
      <c r="F4308" s="256"/>
      <c r="G4308" s="256"/>
      <c r="I4308" s="256"/>
      <c r="J4308" s="256"/>
      <c r="L4308" s="256"/>
      <c r="M4308" s="256"/>
      <c r="N4308" s="256"/>
      <c r="O4308" s="256"/>
    </row>
    <row r="4309" spans="3:15" x14ac:dyDescent="0.3">
      <c r="C4309" s="256"/>
      <c r="D4309" s="256"/>
      <c r="F4309" s="256"/>
      <c r="G4309" s="256"/>
      <c r="I4309" s="256"/>
      <c r="J4309" s="256"/>
      <c r="L4309" s="256"/>
      <c r="M4309" s="256"/>
      <c r="N4309" s="256"/>
      <c r="O4309" s="256"/>
    </row>
    <row r="4310" spans="3:15" x14ac:dyDescent="0.3">
      <c r="C4310" s="256"/>
      <c r="D4310" s="256"/>
      <c r="F4310" s="256"/>
      <c r="G4310" s="256"/>
      <c r="I4310" s="256"/>
      <c r="J4310" s="256"/>
      <c r="L4310" s="256"/>
      <c r="M4310" s="256"/>
      <c r="N4310" s="256"/>
      <c r="O4310" s="256"/>
    </row>
    <row r="4311" spans="3:15" x14ac:dyDescent="0.3">
      <c r="C4311" s="256"/>
      <c r="D4311" s="256"/>
      <c r="F4311" s="256"/>
      <c r="G4311" s="256"/>
      <c r="I4311" s="256"/>
      <c r="J4311" s="256"/>
      <c r="L4311" s="256"/>
      <c r="M4311" s="256"/>
      <c r="N4311" s="256"/>
      <c r="O4311" s="256"/>
    </row>
    <row r="4312" spans="3:15" x14ac:dyDescent="0.3">
      <c r="C4312" s="256"/>
      <c r="D4312" s="256"/>
      <c r="F4312" s="256"/>
      <c r="G4312" s="256"/>
      <c r="I4312" s="256"/>
      <c r="J4312" s="256"/>
      <c r="L4312" s="256"/>
      <c r="M4312" s="256"/>
      <c r="N4312" s="256"/>
      <c r="O4312" s="256"/>
    </row>
    <row r="4313" spans="3:15" x14ac:dyDescent="0.3">
      <c r="C4313" s="256"/>
      <c r="D4313" s="256"/>
      <c r="F4313" s="256"/>
      <c r="G4313" s="256"/>
      <c r="I4313" s="256"/>
      <c r="J4313" s="256"/>
      <c r="L4313" s="256"/>
      <c r="M4313" s="256"/>
      <c r="N4313" s="256"/>
      <c r="O4313" s="256"/>
    </row>
    <row r="4314" spans="3:15" x14ac:dyDescent="0.3">
      <c r="C4314" s="256"/>
      <c r="D4314" s="256"/>
      <c r="F4314" s="256"/>
      <c r="G4314" s="256"/>
      <c r="I4314" s="256"/>
      <c r="J4314" s="256"/>
      <c r="L4314" s="256"/>
      <c r="M4314" s="256"/>
      <c r="N4314" s="256"/>
      <c r="O4314" s="256"/>
    </row>
    <row r="4315" spans="3:15" x14ac:dyDescent="0.3">
      <c r="C4315" s="256"/>
      <c r="D4315" s="256"/>
      <c r="F4315" s="256"/>
      <c r="G4315" s="256"/>
      <c r="I4315" s="256"/>
      <c r="J4315" s="256"/>
      <c r="L4315" s="256"/>
      <c r="M4315" s="256"/>
      <c r="N4315" s="256"/>
      <c r="O4315" s="256"/>
    </row>
    <row r="4316" spans="3:15" x14ac:dyDescent="0.3">
      <c r="C4316" s="256"/>
      <c r="D4316" s="256"/>
      <c r="F4316" s="256"/>
      <c r="G4316" s="256"/>
      <c r="I4316" s="256"/>
      <c r="J4316" s="256"/>
      <c r="L4316" s="256"/>
      <c r="M4316" s="256"/>
      <c r="N4316" s="256"/>
      <c r="O4316" s="256"/>
    </row>
    <row r="4317" spans="3:15" x14ac:dyDescent="0.3">
      <c r="C4317" s="256"/>
      <c r="D4317" s="256"/>
      <c r="F4317" s="256"/>
      <c r="G4317" s="256"/>
      <c r="I4317" s="256"/>
      <c r="J4317" s="256"/>
      <c r="L4317" s="256"/>
      <c r="M4317" s="256"/>
      <c r="N4317" s="256"/>
      <c r="O4317" s="256"/>
    </row>
    <row r="4318" spans="3:15" x14ac:dyDescent="0.3">
      <c r="C4318" s="256"/>
      <c r="D4318" s="256"/>
      <c r="F4318" s="256"/>
      <c r="G4318" s="256"/>
      <c r="I4318" s="256"/>
      <c r="J4318" s="256"/>
      <c r="L4318" s="256"/>
      <c r="M4318" s="256"/>
      <c r="N4318" s="256"/>
      <c r="O4318" s="256"/>
    </row>
    <row r="4319" spans="3:15" x14ac:dyDescent="0.3">
      <c r="C4319" s="256"/>
      <c r="D4319" s="256"/>
      <c r="F4319" s="256"/>
      <c r="G4319" s="256"/>
      <c r="I4319" s="256"/>
      <c r="J4319" s="256"/>
      <c r="L4319" s="256"/>
      <c r="M4319" s="256"/>
      <c r="N4319" s="256"/>
      <c r="O4319" s="256"/>
    </row>
    <row r="4320" spans="3:15" x14ac:dyDescent="0.3">
      <c r="C4320" s="256"/>
      <c r="D4320" s="256"/>
      <c r="F4320" s="256"/>
      <c r="G4320" s="256"/>
      <c r="I4320" s="256"/>
      <c r="J4320" s="256"/>
      <c r="L4320" s="256"/>
      <c r="M4320" s="256"/>
      <c r="N4320" s="256"/>
      <c r="O4320" s="256"/>
    </row>
    <row r="4321" spans="3:15" x14ac:dyDescent="0.3">
      <c r="C4321" s="256"/>
      <c r="D4321" s="256"/>
      <c r="F4321" s="256"/>
      <c r="G4321" s="256"/>
      <c r="I4321" s="256"/>
      <c r="J4321" s="256"/>
      <c r="L4321" s="256"/>
      <c r="M4321" s="256"/>
      <c r="N4321" s="256"/>
      <c r="O4321" s="256"/>
    </row>
    <row r="4322" spans="3:15" x14ac:dyDescent="0.3">
      <c r="C4322" s="256"/>
      <c r="D4322" s="256"/>
      <c r="F4322" s="256"/>
      <c r="G4322" s="256"/>
      <c r="I4322" s="256"/>
      <c r="J4322" s="256"/>
      <c r="L4322" s="256"/>
      <c r="M4322" s="256"/>
      <c r="N4322" s="256"/>
      <c r="O4322" s="256"/>
    </row>
    <row r="4323" spans="3:15" x14ac:dyDescent="0.3">
      <c r="C4323" s="256"/>
      <c r="D4323" s="256"/>
      <c r="F4323" s="256"/>
      <c r="G4323" s="256"/>
      <c r="I4323" s="256"/>
      <c r="J4323" s="256"/>
      <c r="L4323" s="256"/>
      <c r="M4323" s="256"/>
      <c r="N4323" s="256"/>
      <c r="O4323" s="256"/>
    </row>
    <row r="4324" spans="3:15" x14ac:dyDescent="0.3">
      <c r="C4324" s="256"/>
      <c r="D4324" s="256"/>
      <c r="F4324" s="256"/>
      <c r="G4324" s="256"/>
      <c r="I4324" s="256"/>
      <c r="J4324" s="256"/>
      <c r="L4324" s="256"/>
      <c r="M4324" s="256"/>
      <c r="N4324" s="256"/>
      <c r="O4324" s="256"/>
    </row>
    <row r="4325" spans="3:15" x14ac:dyDescent="0.3">
      <c r="C4325" s="256"/>
      <c r="D4325" s="256"/>
      <c r="F4325" s="256"/>
      <c r="G4325" s="256"/>
      <c r="I4325" s="256"/>
      <c r="J4325" s="256"/>
      <c r="L4325" s="256"/>
      <c r="M4325" s="256"/>
      <c r="N4325" s="256"/>
      <c r="O4325" s="256"/>
    </row>
    <row r="4326" spans="3:15" x14ac:dyDescent="0.3">
      <c r="C4326" s="256"/>
      <c r="D4326" s="256"/>
      <c r="F4326" s="256"/>
      <c r="G4326" s="256"/>
      <c r="I4326" s="256"/>
      <c r="J4326" s="256"/>
      <c r="L4326" s="256"/>
      <c r="M4326" s="256"/>
      <c r="N4326" s="256"/>
      <c r="O4326" s="256"/>
    </row>
    <row r="4327" spans="3:15" x14ac:dyDescent="0.3">
      <c r="C4327" s="256"/>
      <c r="D4327" s="256"/>
      <c r="F4327" s="256"/>
      <c r="G4327" s="256"/>
      <c r="I4327" s="256"/>
      <c r="J4327" s="256"/>
      <c r="L4327" s="256"/>
      <c r="M4327" s="256"/>
      <c r="N4327" s="256"/>
      <c r="O4327" s="256"/>
    </row>
    <row r="4328" spans="3:15" x14ac:dyDescent="0.3">
      <c r="C4328" s="256"/>
      <c r="D4328" s="256"/>
      <c r="F4328" s="256"/>
      <c r="G4328" s="256"/>
      <c r="I4328" s="256"/>
      <c r="J4328" s="256"/>
      <c r="L4328" s="256"/>
      <c r="M4328" s="256"/>
      <c r="N4328" s="256"/>
      <c r="O4328" s="256"/>
    </row>
    <row r="4329" spans="3:15" x14ac:dyDescent="0.3">
      <c r="C4329" s="256"/>
      <c r="D4329" s="256"/>
      <c r="F4329" s="256"/>
      <c r="G4329" s="256"/>
      <c r="I4329" s="256"/>
      <c r="J4329" s="256"/>
      <c r="L4329" s="256"/>
      <c r="M4329" s="256"/>
      <c r="N4329" s="256"/>
      <c r="O4329" s="256"/>
    </row>
    <row r="4330" spans="3:15" x14ac:dyDescent="0.3">
      <c r="C4330" s="256"/>
      <c r="D4330" s="256"/>
      <c r="F4330" s="256"/>
      <c r="G4330" s="256"/>
      <c r="I4330" s="256"/>
      <c r="J4330" s="256"/>
      <c r="L4330" s="256"/>
      <c r="M4330" s="256"/>
      <c r="N4330" s="256"/>
      <c r="O4330" s="256"/>
    </row>
    <row r="4331" spans="3:15" x14ac:dyDescent="0.3">
      <c r="C4331" s="256"/>
      <c r="D4331" s="256"/>
      <c r="F4331" s="256"/>
      <c r="G4331" s="256"/>
      <c r="I4331" s="256"/>
      <c r="J4331" s="256"/>
      <c r="L4331" s="256"/>
      <c r="M4331" s="256"/>
      <c r="N4331" s="256"/>
      <c r="O4331" s="256"/>
    </row>
    <row r="4332" spans="3:15" x14ac:dyDescent="0.3">
      <c r="C4332" s="256"/>
      <c r="D4332" s="256"/>
      <c r="F4332" s="256"/>
      <c r="G4332" s="256"/>
      <c r="I4332" s="256"/>
      <c r="J4332" s="256"/>
      <c r="L4332" s="256"/>
      <c r="M4332" s="256"/>
      <c r="N4332" s="256"/>
      <c r="O4332" s="256"/>
    </row>
    <row r="4333" spans="3:15" x14ac:dyDescent="0.3">
      <c r="C4333" s="256"/>
      <c r="D4333" s="256"/>
      <c r="F4333" s="256"/>
      <c r="G4333" s="256"/>
      <c r="I4333" s="256"/>
      <c r="J4333" s="256"/>
      <c r="L4333" s="256"/>
      <c r="M4333" s="256"/>
      <c r="N4333" s="256"/>
      <c r="O4333" s="256"/>
    </row>
    <row r="4334" spans="3:15" x14ac:dyDescent="0.3">
      <c r="C4334" s="256"/>
      <c r="D4334" s="256"/>
      <c r="F4334" s="256"/>
      <c r="G4334" s="256"/>
      <c r="I4334" s="256"/>
      <c r="J4334" s="256"/>
      <c r="L4334" s="256"/>
      <c r="M4334" s="256"/>
      <c r="N4334" s="256"/>
      <c r="O4334" s="256"/>
    </row>
    <row r="4335" spans="3:15" x14ac:dyDescent="0.3">
      <c r="C4335" s="256"/>
      <c r="D4335" s="256"/>
      <c r="F4335" s="256"/>
      <c r="G4335" s="256"/>
      <c r="I4335" s="256"/>
      <c r="J4335" s="256"/>
      <c r="L4335" s="256"/>
      <c r="M4335" s="256"/>
      <c r="N4335" s="256"/>
      <c r="O4335" s="256"/>
    </row>
    <row r="4336" spans="3:15" x14ac:dyDescent="0.3">
      <c r="C4336" s="256"/>
      <c r="D4336" s="256"/>
      <c r="F4336" s="256"/>
      <c r="G4336" s="256"/>
      <c r="I4336" s="256"/>
      <c r="J4336" s="256"/>
      <c r="L4336" s="256"/>
      <c r="M4336" s="256"/>
      <c r="N4336" s="256"/>
      <c r="O4336" s="256"/>
    </row>
    <row r="4337" spans="3:15" x14ac:dyDescent="0.3">
      <c r="C4337" s="256"/>
      <c r="D4337" s="256"/>
      <c r="F4337" s="256"/>
      <c r="G4337" s="256"/>
      <c r="I4337" s="256"/>
      <c r="J4337" s="256"/>
      <c r="L4337" s="256"/>
      <c r="M4337" s="256"/>
      <c r="N4337" s="256"/>
      <c r="O4337" s="256"/>
    </row>
    <row r="4338" spans="3:15" x14ac:dyDescent="0.3">
      <c r="C4338" s="256"/>
      <c r="D4338" s="256"/>
      <c r="F4338" s="256"/>
      <c r="G4338" s="256"/>
      <c r="I4338" s="256"/>
      <c r="J4338" s="256"/>
      <c r="L4338" s="256"/>
      <c r="M4338" s="256"/>
      <c r="N4338" s="256"/>
      <c r="O4338" s="256"/>
    </row>
    <row r="4339" spans="3:15" x14ac:dyDescent="0.3">
      <c r="C4339" s="256"/>
      <c r="D4339" s="256"/>
      <c r="F4339" s="256"/>
      <c r="G4339" s="256"/>
      <c r="I4339" s="256"/>
      <c r="J4339" s="256"/>
      <c r="L4339" s="256"/>
      <c r="M4339" s="256"/>
      <c r="N4339" s="256"/>
      <c r="O4339" s="256"/>
    </row>
    <row r="4340" spans="3:15" x14ac:dyDescent="0.3">
      <c r="C4340" s="256"/>
      <c r="D4340" s="256"/>
      <c r="F4340" s="256"/>
      <c r="G4340" s="256"/>
      <c r="I4340" s="256"/>
      <c r="J4340" s="256"/>
      <c r="L4340" s="256"/>
      <c r="M4340" s="256"/>
      <c r="N4340" s="256"/>
      <c r="O4340" s="256"/>
    </row>
    <row r="4341" spans="3:15" x14ac:dyDescent="0.3">
      <c r="C4341" s="256"/>
      <c r="D4341" s="256"/>
      <c r="F4341" s="256"/>
      <c r="G4341" s="256"/>
      <c r="I4341" s="256"/>
      <c r="J4341" s="256"/>
      <c r="L4341" s="256"/>
      <c r="M4341" s="256"/>
      <c r="N4341" s="256"/>
      <c r="O4341" s="256"/>
    </row>
    <row r="4342" spans="3:15" x14ac:dyDescent="0.3">
      <c r="C4342" s="256"/>
      <c r="D4342" s="256"/>
      <c r="F4342" s="256"/>
      <c r="G4342" s="256"/>
      <c r="I4342" s="256"/>
      <c r="J4342" s="256"/>
      <c r="L4342" s="256"/>
      <c r="M4342" s="256"/>
      <c r="N4342" s="256"/>
      <c r="O4342" s="256"/>
    </row>
    <row r="4343" spans="3:15" x14ac:dyDescent="0.3">
      <c r="C4343" s="256"/>
      <c r="D4343" s="256"/>
      <c r="F4343" s="256"/>
      <c r="G4343" s="256"/>
      <c r="I4343" s="256"/>
      <c r="J4343" s="256"/>
      <c r="L4343" s="256"/>
      <c r="M4343" s="256"/>
      <c r="N4343" s="256"/>
      <c r="O4343" s="256"/>
    </row>
    <row r="4344" spans="3:15" x14ac:dyDescent="0.3">
      <c r="C4344" s="256"/>
      <c r="D4344" s="256"/>
      <c r="F4344" s="256"/>
      <c r="G4344" s="256"/>
      <c r="I4344" s="256"/>
      <c r="J4344" s="256"/>
      <c r="L4344" s="256"/>
      <c r="M4344" s="256"/>
      <c r="N4344" s="256"/>
      <c r="O4344" s="256"/>
    </row>
    <row r="4345" spans="3:15" x14ac:dyDescent="0.3">
      <c r="C4345" s="256"/>
      <c r="D4345" s="256"/>
      <c r="F4345" s="256"/>
      <c r="G4345" s="256"/>
      <c r="I4345" s="256"/>
      <c r="J4345" s="256"/>
      <c r="L4345" s="256"/>
      <c r="M4345" s="256"/>
      <c r="N4345" s="256"/>
      <c r="O4345" s="256"/>
    </row>
    <row r="4346" spans="3:15" x14ac:dyDescent="0.3">
      <c r="C4346" s="256"/>
      <c r="D4346" s="256"/>
      <c r="F4346" s="256"/>
      <c r="G4346" s="256"/>
      <c r="I4346" s="256"/>
      <c r="J4346" s="256"/>
      <c r="L4346" s="256"/>
      <c r="M4346" s="256"/>
      <c r="N4346" s="256"/>
      <c r="O4346" s="256"/>
    </row>
    <row r="4347" spans="3:15" x14ac:dyDescent="0.3">
      <c r="C4347" s="256"/>
      <c r="D4347" s="256"/>
      <c r="F4347" s="256"/>
      <c r="G4347" s="256"/>
      <c r="I4347" s="256"/>
      <c r="J4347" s="256"/>
      <c r="L4347" s="256"/>
      <c r="M4347" s="256"/>
      <c r="N4347" s="256"/>
      <c r="O4347" s="256"/>
    </row>
    <row r="4348" spans="3:15" x14ac:dyDescent="0.3">
      <c r="C4348" s="256"/>
      <c r="D4348" s="256"/>
      <c r="F4348" s="256"/>
      <c r="G4348" s="256"/>
      <c r="I4348" s="256"/>
      <c r="J4348" s="256"/>
      <c r="L4348" s="256"/>
      <c r="M4348" s="256"/>
      <c r="N4348" s="256"/>
      <c r="O4348" s="256"/>
    </row>
    <row r="4349" spans="3:15" x14ac:dyDescent="0.3">
      <c r="C4349" s="256"/>
      <c r="D4349" s="256"/>
      <c r="F4349" s="256"/>
      <c r="G4349" s="256"/>
      <c r="I4349" s="256"/>
      <c r="J4349" s="256"/>
      <c r="L4349" s="256"/>
      <c r="M4349" s="256"/>
      <c r="N4349" s="256"/>
      <c r="O4349" s="256"/>
    </row>
    <row r="4350" spans="3:15" x14ac:dyDescent="0.3">
      <c r="C4350" s="256"/>
      <c r="D4350" s="256"/>
      <c r="F4350" s="256"/>
      <c r="G4350" s="256"/>
      <c r="I4350" s="256"/>
      <c r="J4350" s="256"/>
      <c r="L4350" s="256"/>
      <c r="M4350" s="256"/>
      <c r="N4350" s="256"/>
      <c r="O4350" s="256"/>
    </row>
    <row r="4351" spans="3:15" x14ac:dyDescent="0.3">
      <c r="C4351" s="256"/>
      <c r="D4351" s="256"/>
      <c r="F4351" s="256"/>
      <c r="G4351" s="256"/>
      <c r="I4351" s="256"/>
      <c r="J4351" s="256"/>
      <c r="L4351" s="256"/>
      <c r="M4351" s="256"/>
      <c r="N4351" s="256"/>
      <c r="O4351" s="256"/>
    </row>
    <row r="4352" spans="3:15" x14ac:dyDescent="0.3">
      <c r="C4352" s="256"/>
      <c r="D4352" s="256"/>
      <c r="F4352" s="256"/>
      <c r="G4352" s="256"/>
      <c r="I4352" s="256"/>
      <c r="J4352" s="256"/>
      <c r="L4352" s="256"/>
      <c r="M4352" s="256"/>
      <c r="N4352" s="256"/>
      <c r="O4352" s="256"/>
    </row>
    <row r="4353" spans="3:15" x14ac:dyDescent="0.3">
      <c r="C4353" s="256"/>
      <c r="D4353" s="256"/>
      <c r="F4353" s="256"/>
      <c r="G4353" s="256"/>
      <c r="I4353" s="256"/>
      <c r="J4353" s="256"/>
      <c r="L4353" s="256"/>
      <c r="M4353" s="256"/>
      <c r="N4353" s="256"/>
      <c r="O4353" s="256"/>
    </row>
    <row r="4354" spans="3:15" x14ac:dyDescent="0.3">
      <c r="C4354" s="256"/>
      <c r="D4354" s="256"/>
      <c r="F4354" s="256"/>
      <c r="G4354" s="256"/>
      <c r="I4354" s="256"/>
      <c r="J4354" s="256"/>
      <c r="L4354" s="256"/>
      <c r="M4354" s="256"/>
      <c r="N4354" s="256"/>
      <c r="O4354" s="256"/>
    </row>
    <row r="4355" spans="3:15" x14ac:dyDescent="0.3">
      <c r="C4355" s="256"/>
      <c r="D4355" s="256"/>
      <c r="F4355" s="256"/>
      <c r="G4355" s="256"/>
      <c r="I4355" s="256"/>
      <c r="J4355" s="256"/>
      <c r="L4355" s="256"/>
      <c r="M4355" s="256"/>
      <c r="N4355" s="256"/>
      <c r="O4355" s="256"/>
    </row>
    <row r="4356" spans="3:15" x14ac:dyDescent="0.3">
      <c r="C4356" s="256"/>
      <c r="D4356" s="256"/>
      <c r="F4356" s="256"/>
      <c r="G4356" s="256"/>
      <c r="I4356" s="256"/>
      <c r="J4356" s="256"/>
      <c r="L4356" s="256"/>
      <c r="M4356" s="256"/>
      <c r="N4356" s="256"/>
      <c r="O4356" s="256"/>
    </row>
    <row r="4357" spans="3:15" x14ac:dyDescent="0.3">
      <c r="C4357" s="256"/>
      <c r="D4357" s="256"/>
      <c r="F4357" s="256"/>
      <c r="G4357" s="256"/>
      <c r="I4357" s="256"/>
      <c r="J4357" s="256"/>
      <c r="L4357" s="256"/>
      <c r="M4357" s="256"/>
      <c r="N4357" s="256"/>
      <c r="O4357" s="256"/>
    </row>
    <row r="4358" spans="3:15" x14ac:dyDescent="0.3">
      <c r="C4358" s="256"/>
      <c r="D4358" s="256"/>
      <c r="F4358" s="256"/>
      <c r="G4358" s="256"/>
      <c r="I4358" s="256"/>
      <c r="J4358" s="256"/>
      <c r="L4358" s="256"/>
      <c r="M4358" s="256"/>
      <c r="N4358" s="256"/>
      <c r="O4358" s="256"/>
    </row>
    <row r="4359" spans="3:15" x14ac:dyDescent="0.3">
      <c r="C4359" s="256"/>
      <c r="D4359" s="256"/>
      <c r="F4359" s="256"/>
      <c r="G4359" s="256"/>
      <c r="I4359" s="256"/>
      <c r="J4359" s="256"/>
      <c r="L4359" s="256"/>
      <c r="M4359" s="256"/>
      <c r="N4359" s="256"/>
      <c r="O4359" s="256"/>
    </row>
    <row r="4360" spans="3:15" x14ac:dyDescent="0.3">
      <c r="C4360" s="256"/>
      <c r="D4360" s="256"/>
      <c r="F4360" s="256"/>
      <c r="G4360" s="256"/>
      <c r="I4360" s="256"/>
      <c r="J4360" s="256"/>
      <c r="L4360" s="256"/>
      <c r="M4360" s="256"/>
      <c r="N4360" s="256"/>
      <c r="O4360" s="256"/>
    </row>
    <row r="4361" spans="3:15" x14ac:dyDescent="0.3">
      <c r="C4361" s="256"/>
      <c r="D4361" s="256"/>
      <c r="F4361" s="256"/>
      <c r="G4361" s="256"/>
      <c r="I4361" s="256"/>
      <c r="J4361" s="256"/>
      <c r="L4361" s="256"/>
      <c r="M4361" s="256"/>
      <c r="N4361" s="256"/>
      <c r="O4361" s="256"/>
    </row>
    <row r="4362" spans="3:15" x14ac:dyDescent="0.3">
      <c r="C4362" s="256"/>
      <c r="D4362" s="256"/>
      <c r="F4362" s="256"/>
      <c r="G4362" s="256"/>
      <c r="I4362" s="256"/>
      <c r="J4362" s="256"/>
      <c r="L4362" s="256"/>
      <c r="M4362" s="256"/>
      <c r="N4362" s="256"/>
      <c r="O4362" s="256"/>
    </row>
    <row r="4363" spans="3:15" x14ac:dyDescent="0.3">
      <c r="C4363" s="256"/>
      <c r="D4363" s="256"/>
      <c r="F4363" s="256"/>
      <c r="G4363" s="256"/>
      <c r="I4363" s="256"/>
      <c r="J4363" s="256"/>
      <c r="L4363" s="256"/>
      <c r="M4363" s="256"/>
      <c r="N4363" s="256"/>
      <c r="O4363" s="256"/>
    </row>
    <row r="4364" spans="3:15" x14ac:dyDescent="0.3">
      <c r="C4364" s="256"/>
      <c r="D4364" s="256"/>
      <c r="F4364" s="256"/>
      <c r="G4364" s="256"/>
      <c r="I4364" s="256"/>
      <c r="J4364" s="256"/>
      <c r="L4364" s="256"/>
      <c r="M4364" s="256"/>
      <c r="N4364" s="256"/>
      <c r="O4364" s="256"/>
    </row>
    <row r="4365" spans="3:15" x14ac:dyDescent="0.3">
      <c r="C4365" s="256"/>
      <c r="D4365" s="256"/>
      <c r="F4365" s="256"/>
      <c r="G4365" s="256"/>
      <c r="I4365" s="256"/>
      <c r="J4365" s="256"/>
      <c r="L4365" s="256"/>
      <c r="M4365" s="256"/>
      <c r="N4365" s="256"/>
      <c r="O4365" s="256"/>
    </row>
    <row r="4366" spans="3:15" x14ac:dyDescent="0.3">
      <c r="C4366" s="256"/>
      <c r="D4366" s="256"/>
      <c r="F4366" s="256"/>
      <c r="G4366" s="256"/>
      <c r="I4366" s="256"/>
      <c r="J4366" s="256"/>
      <c r="L4366" s="256"/>
      <c r="M4366" s="256"/>
      <c r="N4366" s="256"/>
      <c r="O4366" s="256"/>
    </row>
    <row r="4367" spans="3:15" x14ac:dyDescent="0.3">
      <c r="C4367" s="256"/>
      <c r="D4367" s="256"/>
      <c r="F4367" s="256"/>
      <c r="G4367" s="256"/>
      <c r="I4367" s="256"/>
      <c r="J4367" s="256"/>
      <c r="L4367" s="256"/>
      <c r="M4367" s="256"/>
      <c r="N4367" s="256"/>
      <c r="O4367" s="256"/>
    </row>
    <row r="4368" spans="3:15" x14ac:dyDescent="0.3">
      <c r="C4368" s="256"/>
      <c r="D4368" s="256"/>
      <c r="F4368" s="256"/>
      <c r="G4368" s="256"/>
      <c r="I4368" s="256"/>
      <c r="J4368" s="256"/>
      <c r="L4368" s="256"/>
      <c r="M4368" s="256"/>
      <c r="N4368" s="256"/>
      <c r="O4368" s="256"/>
    </row>
    <row r="4369" spans="3:15" x14ac:dyDescent="0.3">
      <c r="C4369" s="256"/>
      <c r="D4369" s="256"/>
      <c r="F4369" s="256"/>
      <c r="G4369" s="256"/>
      <c r="I4369" s="256"/>
      <c r="J4369" s="256"/>
      <c r="L4369" s="256"/>
      <c r="M4369" s="256"/>
      <c r="N4369" s="256"/>
      <c r="O4369" s="256"/>
    </row>
    <row r="4370" spans="3:15" x14ac:dyDescent="0.3">
      <c r="C4370" s="256"/>
      <c r="D4370" s="256"/>
      <c r="F4370" s="256"/>
      <c r="G4370" s="256"/>
      <c r="I4370" s="256"/>
      <c r="J4370" s="256"/>
      <c r="L4370" s="256"/>
      <c r="M4370" s="256"/>
      <c r="N4370" s="256"/>
      <c r="O4370" s="256"/>
    </row>
    <row r="4371" spans="3:15" x14ac:dyDescent="0.3">
      <c r="C4371" s="256"/>
      <c r="D4371" s="256"/>
      <c r="F4371" s="256"/>
      <c r="G4371" s="256"/>
      <c r="I4371" s="256"/>
      <c r="J4371" s="256"/>
      <c r="L4371" s="256"/>
      <c r="M4371" s="256"/>
      <c r="N4371" s="256"/>
      <c r="O4371" s="256"/>
    </row>
    <row r="4372" spans="3:15" x14ac:dyDescent="0.3">
      <c r="C4372" s="256"/>
      <c r="D4372" s="256"/>
      <c r="F4372" s="256"/>
      <c r="G4372" s="256"/>
      <c r="I4372" s="256"/>
      <c r="J4372" s="256"/>
      <c r="L4372" s="256"/>
      <c r="M4372" s="256"/>
      <c r="N4372" s="256"/>
      <c r="O4372" s="256"/>
    </row>
    <row r="4373" spans="3:15" x14ac:dyDescent="0.3">
      <c r="C4373" s="256"/>
      <c r="D4373" s="256"/>
      <c r="F4373" s="256"/>
      <c r="G4373" s="256"/>
      <c r="I4373" s="256"/>
      <c r="J4373" s="256"/>
      <c r="L4373" s="256"/>
      <c r="M4373" s="256"/>
      <c r="N4373" s="256"/>
      <c r="O4373" s="256"/>
    </row>
    <row r="4374" spans="3:15" x14ac:dyDescent="0.3">
      <c r="C4374" s="256"/>
      <c r="D4374" s="256"/>
      <c r="F4374" s="256"/>
      <c r="G4374" s="256"/>
      <c r="I4374" s="256"/>
      <c r="J4374" s="256"/>
      <c r="L4374" s="256"/>
      <c r="M4374" s="256"/>
      <c r="N4374" s="256"/>
      <c r="O4374" s="256"/>
    </row>
    <row r="4375" spans="3:15" x14ac:dyDescent="0.3">
      <c r="C4375" s="256"/>
      <c r="D4375" s="256"/>
      <c r="F4375" s="256"/>
      <c r="G4375" s="256"/>
      <c r="I4375" s="256"/>
      <c r="J4375" s="256"/>
      <c r="L4375" s="256"/>
      <c r="M4375" s="256"/>
      <c r="N4375" s="256"/>
      <c r="O4375" s="256"/>
    </row>
    <row r="4376" spans="3:15" x14ac:dyDescent="0.3">
      <c r="C4376" s="256"/>
      <c r="D4376" s="256"/>
      <c r="F4376" s="256"/>
      <c r="G4376" s="256"/>
      <c r="I4376" s="256"/>
      <c r="J4376" s="256"/>
      <c r="L4376" s="256"/>
      <c r="M4376" s="256"/>
      <c r="N4376" s="256"/>
      <c r="O4376" s="256"/>
    </row>
    <row r="4377" spans="3:15" x14ac:dyDescent="0.3">
      <c r="C4377" s="256"/>
      <c r="D4377" s="256"/>
      <c r="F4377" s="256"/>
      <c r="G4377" s="256"/>
      <c r="I4377" s="256"/>
      <c r="J4377" s="256"/>
      <c r="L4377" s="256"/>
      <c r="M4377" s="256"/>
      <c r="N4377" s="256"/>
      <c r="O4377" s="256"/>
    </row>
    <row r="4378" spans="3:15" x14ac:dyDescent="0.3">
      <c r="C4378" s="256"/>
      <c r="D4378" s="256"/>
      <c r="F4378" s="256"/>
      <c r="G4378" s="256"/>
      <c r="I4378" s="256"/>
      <c r="J4378" s="256"/>
      <c r="L4378" s="256"/>
      <c r="M4378" s="256"/>
      <c r="N4378" s="256"/>
      <c r="O4378" s="256"/>
    </row>
    <row r="4379" spans="3:15" x14ac:dyDescent="0.3">
      <c r="C4379" s="256"/>
      <c r="D4379" s="256"/>
      <c r="F4379" s="256"/>
      <c r="G4379" s="256"/>
      <c r="I4379" s="256"/>
      <c r="J4379" s="256"/>
      <c r="L4379" s="256"/>
      <c r="M4379" s="256"/>
      <c r="N4379" s="256"/>
      <c r="O4379" s="256"/>
    </row>
    <row r="4380" spans="3:15" x14ac:dyDescent="0.3">
      <c r="C4380" s="256"/>
      <c r="D4380" s="256"/>
      <c r="F4380" s="256"/>
      <c r="G4380" s="256"/>
      <c r="I4380" s="256"/>
      <c r="J4380" s="256"/>
      <c r="L4380" s="256"/>
      <c r="M4380" s="256"/>
      <c r="N4380" s="256"/>
      <c r="O4380" s="256"/>
    </row>
    <row r="4381" spans="3:15" x14ac:dyDescent="0.3">
      <c r="C4381" s="256"/>
      <c r="D4381" s="256"/>
      <c r="F4381" s="256"/>
      <c r="G4381" s="256"/>
      <c r="I4381" s="256"/>
      <c r="J4381" s="256"/>
      <c r="L4381" s="256"/>
      <c r="M4381" s="256"/>
      <c r="N4381" s="256"/>
      <c r="O4381" s="256"/>
    </row>
    <row r="4382" spans="3:15" x14ac:dyDescent="0.3">
      <c r="C4382" s="256"/>
      <c r="D4382" s="256"/>
      <c r="F4382" s="256"/>
      <c r="G4382" s="256"/>
      <c r="I4382" s="256"/>
      <c r="J4382" s="256"/>
      <c r="L4382" s="256"/>
      <c r="M4382" s="256"/>
      <c r="N4382" s="256"/>
      <c r="O4382" s="256"/>
    </row>
    <row r="4383" spans="3:15" x14ac:dyDescent="0.3">
      <c r="C4383" s="256"/>
      <c r="D4383" s="256"/>
      <c r="F4383" s="256"/>
      <c r="G4383" s="256"/>
      <c r="I4383" s="256"/>
      <c r="J4383" s="256"/>
      <c r="L4383" s="256"/>
      <c r="M4383" s="256"/>
      <c r="N4383" s="256"/>
      <c r="O4383" s="256"/>
    </row>
    <row r="4384" spans="3:15" x14ac:dyDescent="0.3">
      <c r="C4384" s="256"/>
      <c r="D4384" s="256"/>
      <c r="F4384" s="256"/>
      <c r="G4384" s="256"/>
      <c r="I4384" s="256"/>
      <c r="J4384" s="256"/>
      <c r="L4384" s="256"/>
      <c r="M4384" s="256"/>
      <c r="N4384" s="256"/>
      <c r="O4384" s="256"/>
    </row>
    <row r="4385" spans="3:15" x14ac:dyDescent="0.3">
      <c r="C4385" s="256"/>
      <c r="D4385" s="256"/>
      <c r="F4385" s="256"/>
      <c r="G4385" s="256"/>
      <c r="I4385" s="256"/>
      <c r="J4385" s="256"/>
      <c r="L4385" s="256"/>
      <c r="M4385" s="256"/>
      <c r="N4385" s="256"/>
      <c r="O4385" s="256"/>
    </row>
    <row r="4386" spans="3:15" x14ac:dyDescent="0.3">
      <c r="C4386" s="256"/>
      <c r="D4386" s="256"/>
      <c r="F4386" s="256"/>
      <c r="G4386" s="256"/>
      <c r="I4386" s="256"/>
      <c r="J4386" s="256"/>
      <c r="L4386" s="256"/>
      <c r="M4386" s="256"/>
      <c r="N4386" s="256"/>
      <c r="O4386" s="256"/>
    </row>
    <row r="4387" spans="3:15" x14ac:dyDescent="0.3">
      <c r="C4387" s="256"/>
      <c r="D4387" s="256"/>
      <c r="F4387" s="256"/>
      <c r="G4387" s="256"/>
      <c r="I4387" s="256"/>
      <c r="J4387" s="256"/>
      <c r="L4387" s="256"/>
      <c r="M4387" s="256"/>
      <c r="N4387" s="256"/>
      <c r="O4387" s="256"/>
    </row>
    <row r="4388" spans="3:15" x14ac:dyDescent="0.3">
      <c r="C4388" s="256"/>
      <c r="D4388" s="256"/>
      <c r="F4388" s="256"/>
      <c r="G4388" s="256"/>
      <c r="I4388" s="256"/>
      <c r="J4388" s="256"/>
      <c r="L4388" s="256"/>
      <c r="M4388" s="256"/>
      <c r="N4388" s="256"/>
      <c r="O4388" s="256"/>
    </row>
    <row r="4389" spans="3:15" x14ac:dyDescent="0.3">
      <c r="C4389" s="256"/>
      <c r="D4389" s="256"/>
      <c r="F4389" s="256"/>
      <c r="G4389" s="256"/>
      <c r="I4389" s="256"/>
      <c r="J4389" s="256"/>
      <c r="L4389" s="256"/>
      <c r="M4389" s="256"/>
      <c r="N4389" s="256"/>
      <c r="O4389" s="256"/>
    </row>
    <row r="4390" spans="3:15" x14ac:dyDescent="0.3">
      <c r="C4390" s="256"/>
      <c r="D4390" s="256"/>
      <c r="F4390" s="256"/>
      <c r="G4390" s="256"/>
      <c r="I4390" s="256"/>
      <c r="J4390" s="256"/>
      <c r="L4390" s="256"/>
      <c r="M4390" s="256"/>
      <c r="N4390" s="256"/>
      <c r="O4390" s="256"/>
    </row>
    <row r="4391" spans="3:15" x14ac:dyDescent="0.3">
      <c r="C4391" s="256"/>
      <c r="D4391" s="256"/>
      <c r="F4391" s="256"/>
      <c r="G4391" s="256"/>
      <c r="I4391" s="256"/>
      <c r="J4391" s="256"/>
      <c r="L4391" s="256"/>
      <c r="M4391" s="256"/>
      <c r="N4391" s="256"/>
      <c r="O4391" s="256"/>
    </row>
    <row r="4392" spans="3:15" x14ac:dyDescent="0.3">
      <c r="C4392" s="256"/>
      <c r="D4392" s="256"/>
      <c r="F4392" s="256"/>
      <c r="G4392" s="256"/>
      <c r="I4392" s="256"/>
      <c r="J4392" s="256"/>
      <c r="L4392" s="256"/>
      <c r="M4392" s="256"/>
      <c r="N4392" s="256"/>
      <c r="O4392" s="256"/>
    </row>
    <row r="4393" spans="3:15" x14ac:dyDescent="0.3">
      <c r="C4393" s="256"/>
      <c r="D4393" s="256"/>
      <c r="F4393" s="256"/>
      <c r="G4393" s="256"/>
      <c r="I4393" s="256"/>
      <c r="J4393" s="256"/>
      <c r="L4393" s="256"/>
      <c r="M4393" s="256"/>
      <c r="N4393" s="256"/>
      <c r="O4393" s="256"/>
    </row>
    <row r="4394" spans="3:15" x14ac:dyDescent="0.3">
      <c r="C4394" s="256"/>
      <c r="D4394" s="256"/>
      <c r="F4394" s="256"/>
      <c r="G4394" s="256"/>
      <c r="I4394" s="256"/>
      <c r="J4394" s="256"/>
      <c r="L4394" s="256"/>
      <c r="M4394" s="256"/>
      <c r="N4394" s="256"/>
      <c r="O4394" s="256"/>
    </row>
    <row r="4395" spans="3:15" x14ac:dyDescent="0.3">
      <c r="C4395" s="256"/>
      <c r="D4395" s="256"/>
      <c r="F4395" s="256"/>
      <c r="G4395" s="256"/>
      <c r="I4395" s="256"/>
      <c r="J4395" s="256"/>
      <c r="L4395" s="256"/>
      <c r="M4395" s="256"/>
      <c r="N4395" s="256"/>
      <c r="O4395" s="256"/>
    </row>
    <row r="4396" spans="3:15" x14ac:dyDescent="0.3">
      <c r="C4396" s="256"/>
      <c r="D4396" s="256"/>
      <c r="F4396" s="256"/>
      <c r="G4396" s="256"/>
      <c r="I4396" s="256"/>
      <c r="J4396" s="256"/>
      <c r="L4396" s="256"/>
      <c r="M4396" s="256"/>
      <c r="N4396" s="256"/>
      <c r="O4396" s="256"/>
    </row>
    <row r="4397" spans="3:15" x14ac:dyDescent="0.3">
      <c r="C4397" s="256"/>
      <c r="D4397" s="256"/>
      <c r="F4397" s="256"/>
      <c r="G4397" s="256"/>
      <c r="I4397" s="256"/>
      <c r="J4397" s="256"/>
      <c r="L4397" s="256"/>
      <c r="M4397" s="256"/>
      <c r="N4397" s="256"/>
      <c r="O4397" s="256"/>
    </row>
    <row r="4398" spans="3:15" x14ac:dyDescent="0.3">
      <c r="C4398" s="256"/>
      <c r="D4398" s="256"/>
      <c r="F4398" s="256"/>
      <c r="G4398" s="256"/>
      <c r="I4398" s="256"/>
      <c r="J4398" s="256"/>
      <c r="L4398" s="256"/>
      <c r="M4398" s="256"/>
      <c r="N4398" s="256"/>
      <c r="O4398" s="256"/>
    </row>
    <row r="4399" spans="3:15" x14ac:dyDescent="0.3">
      <c r="C4399" s="256"/>
      <c r="D4399" s="256"/>
      <c r="F4399" s="256"/>
      <c r="G4399" s="256"/>
      <c r="I4399" s="256"/>
      <c r="J4399" s="256"/>
      <c r="L4399" s="256"/>
      <c r="M4399" s="256"/>
      <c r="N4399" s="256"/>
      <c r="O4399" s="256"/>
    </row>
    <row r="4400" spans="3:15" x14ac:dyDescent="0.3">
      <c r="C4400" s="256"/>
      <c r="D4400" s="256"/>
      <c r="F4400" s="256"/>
      <c r="G4400" s="256"/>
      <c r="I4400" s="256"/>
      <c r="J4400" s="256"/>
      <c r="L4400" s="256"/>
      <c r="M4400" s="256"/>
      <c r="N4400" s="256"/>
      <c r="O4400" s="256"/>
    </row>
    <row r="4401" spans="3:15" x14ac:dyDescent="0.3">
      <c r="C4401" s="256"/>
      <c r="D4401" s="256"/>
      <c r="F4401" s="256"/>
      <c r="G4401" s="256"/>
      <c r="I4401" s="256"/>
      <c r="J4401" s="256"/>
      <c r="L4401" s="256"/>
      <c r="M4401" s="256"/>
      <c r="N4401" s="256"/>
      <c r="O4401" s="256"/>
    </row>
    <row r="4402" spans="3:15" x14ac:dyDescent="0.3">
      <c r="C4402" s="256"/>
      <c r="D4402" s="256"/>
      <c r="F4402" s="256"/>
      <c r="G4402" s="256"/>
      <c r="I4402" s="256"/>
      <c r="J4402" s="256"/>
      <c r="L4402" s="256"/>
      <c r="M4402" s="256"/>
      <c r="N4402" s="256"/>
      <c r="O4402" s="256"/>
    </row>
    <row r="4403" spans="3:15" x14ac:dyDescent="0.3">
      <c r="C4403" s="256"/>
      <c r="D4403" s="256"/>
      <c r="F4403" s="256"/>
      <c r="G4403" s="256"/>
      <c r="I4403" s="256"/>
      <c r="J4403" s="256"/>
      <c r="L4403" s="256"/>
      <c r="M4403" s="256"/>
      <c r="N4403" s="256"/>
      <c r="O4403" s="256"/>
    </row>
    <row r="4404" spans="3:15" x14ac:dyDescent="0.3">
      <c r="C4404" s="256"/>
      <c r="D4404" s="256"/>
      <c r="F4404" s="256"/>
      <c r="G4404" s="256"/>
      <c r="I4404" s="256"/>
      <c r="J4404" s="256"/>
      <c r="L4404" s="256"/>
      <c r="M4404" s="256"/>
      <c r="N4404" s="256"/>
      <c r="O4404" s="256"/>
    </row>
    <row r="4405" spans="3:15" x14ac:dyDescent="0.3">
      <c r="C4405" s="256"/>
      <c r="D4405" s="256"/>
      <c r="F4405" s="256"/>
      <c r="G4405" s="256"/>
      <c r="I4405" s="256"/>
      <c r="J4405" s="256"/>
      <c r="L4405" s="256"/>
      <c r="M4405" s="256"/>
      <c r="N4405" s="256"/>
      <c r="O4405" s="256"/>
    </row>
    <row r="4406" spans="3:15" x14ac:dyDescent="0.3">
      <c r="C4406" s="256"/>
      <c r="D4406" s="256"/>
      <c r="F4406" s="256"/>
      <c r="G4406" s="256"/>
      <c r="I4406" s="256"/>
      <c r="J4406" s="256"/>
      <c r="L4406" s="256"/>
      <c r="M4406" s="256"/>
      <c r="N4406" s="256"/>
      <c r="O4406" s="256"/>
    </row>
    <row r="4407" spans="3:15" x14ac:dyDescent="0.3">
      <c r="C4407" s="256"/>
      <c r="D4407" s="256"/>
      <c r="F4407" s="256"/>
      <c r="G4407" s="256"/>
      <c r="I4407" s="256"/>
      <c r="J4407" s="256"/>
      <c r="L4407" s="256"/>
      <c r="M4407" s="256"/>
      <c r="N4407" s="256"/>
      <c r="O4407" s="256"/>
    </row>
    <row r="4408" spans="3:15" x14ac:dyDescent="0.3">
      <c r="C4408" s="256"/>
      <c r="D4408" s="256"/>
      <c r="F4408" s="256"/>
      <c r="G4408" s="256"/>
      <c r="I4408" s="256"/>
      <c r="J4408" s="256"/>
      <c r="L4408" s="256"/>
      <c r="M4408" s="256"/>
      <c r="N4408" s="256"/>
      <c r="O4408" s="256"/>
    </row>
    <row r="4409" spans="3:15" x14ac:dyDescent="0.3">
      <c r="C4409" s="256"/>
      <c r="D4409" s="256"/>
      <c r="F4409" s="256"/>
      <c r="G4409" s="256"/>
      <c r="I4409" s="256"/>
      <c r="J4409" s="256"/>
      <c r="L4409" s="256"/>
      <c r="M4409" s="256"/>
      <c r="N4409" s="256"/>
      <c r="O4409" s="256"/>
    </row>
    <row r="4410" spans="3:15" x14ac:dyDescent="0.3">
      <c r="C4410" s="256"/>
      <c r="D4410" s="256"/>
      <c r="F4410" s="256"/>
      <c r="G4410" s="256"/>
      <c r="I4410" s="256"/>
      <c r="J4410" s="256"/>
      <c r="L4410" s="256"/>
      <c r="M4410" s="256"/>
      <c r="N4410" s="256"/>
      <c r="O4410" s="256"/>
    </row>
    <row r="4411" spans="3:15" x14ac:dyDescent="0.3">
      <c r="C4411" s="256"/>
      <c r="D4411" s="256"/>
      <c r="F4411" s="256"/>
      <c r="G4411" s="256"/>
      <c r="I4411" s="256"/>
      <c r="J4411" s="256"/>
      <c r="L4411" s="256"/>
      <c r="M4411" s="256"/>
      <c r="N4411" s="256"/>
      <c r="O4411" s="256"/>
    </row>
    <row r="4412" spans="3:15" x14ac:dyDescent="0.3">
      <c r="C4412" s="256"/>
      <c r="D4412" s="256"/>
      <c r="F4412" s="256"/>
      <c r="G4412" s="256"/>
      <c r="I4412" s="256"/>
      <c r="J4412" s="256"/>
      <c r="L4412" s="256"/>
      <c r="M4412" s="256"/>
      <c r="N4412" s="256"/>
      <c r="O4412" s="256"/>
    </row>
    <row r="4413" spans="3:15" x14ac:dyDescent="0.3">
      <c r="C4413" s="256"/>
      <c r="D4413" s="256"/>
      <c r="F4413" s="256"/>
      <c r="G4413" s="256"/>
      <c r="I4413" s="256"/>
      <c r="J4413" s="256"/>
      <c r="L4413" s="256"/>
      <c r="M4413" s="256"/>
      <c r="N4413" s="256"/>
      <c r="O4413" s="256"/>
    </row>
    <row r="4414" spans="3:15" x14ac:dyDescent="0.3">
      <c r="C4414" s="256"/>
      <c r="D4414" s="256"/>
      <c r="F4414" s="256"/>
      <c r="G4414" s="256"/>
      <c r="I4414" s="256"/>
      <c r="J4414" s="256"/>
      <c r="L4414" s="256"/>
      <c r="M4414" s="256"/>
      <c r="N4414" s="256"/>
      <c r="O4414" s="256"/>
    </row>
    <row r="4415" spans="3:15" x14ac:dyDescent="0.3">
      <c r="C4415" s="256"/>
      <c r="D4415" s="256"/>
      <c r="F4415" s="256"/>
      <c r="G4415" s="256"/>
      <c r="I4415" s="256"/>
      <c r="J4415" s="256"/>
      <c r="L4415" s="256"/>
      <c r="M4415" s="256"/>
      <c r="N4415" s="256"/>
      <c r="O4415" s="256"/>
    </row>
    <row r="4416" spans="3:15" x14ac:dyDescent="0.3">
      <c r="C4416" s="256"/>
      <c r="D4416" s="256"/>
      <c r="F4416" s="256"/>
      <c r="G4416" s="256"/>
      <c r="I4416" s="256"/>
      <c r="J4416" s="256"/>
      <c r="L4416" s="256"/>
      <c r="M4416" s="256"/>
      <c r="N4416" s="256"/>
      <c r="O4416" s="256"/>
    </row>
    <row r="4417" spans="3:15" x14ac:dyDescent="0.3">
      <c r="C4417" s="256"/>
      <c r="D4417" s="256"/>
      <c r="F4417" s="256"/>
      <c r="G4417" s="256"/>
      <c r="I4417" s="256"/>
      <c r="J4417" s="256"/>
      <c r="L4417" s="256"/>
      <c r="M4417" s="256"/>
      <c r="N4417" s="256"/>
      <c r="O4417" s="256"/>
    </row>
    <row r="4418" spans="3:15" x14ac:dyDescent="0.3">
      <c r="C4418" s="256"/>
      <c r="D4418" s="256"/>
      <c r="F4418" s="256"/>
      <c r="G4418" s="256"/>
      <c r="I4418" s="256"/>
      <c r="J4418" s="256"/>
      <c r="L4418" s="256"/>
      <c r="M4418" s="256"/>
      <c r="N4418" s="256"/>
      <c r="O4418" s="256"/>
    </row>
    <row r="4419" spans="3:15" x14ac:dyDescent="0.3">
      <c r="C4419" s="256"/>
      <c r="D4419" s="256"/>
      <c r="F4419" s="256"/>
      <c r="G4419" s="256"/>
      <c r="I4419" s="256"/>
      <c r="J4419" s="256"/>
      <c r="L4419" s="256"/>
      <c r="M4419" s="256"/>
      <c r="N4419" s="256"/>
      <c r="O4419" s="256"/>
    </row>
    <row r="4420" spans="3:15" x14ac:dyDescent="0.3">
      <c r="C4420" s="256"/>
      <c r="D4420" s="256"/>
      <c r="F4420" s="256"/>
      <c r="G4420" s="256"/>
      <c r="I4420" s="256"/>
      <c r="J4420" s="256"/>
      <c r="L4420" s="256"/>
      <c r="M4420" s="256"/>
      <c r="N4420" s="256"/>
      <c r="O4420" s="256"/>
    </row>
    <row r="4421" spans="3:15" x14ac:dyDescent="0.3">
      <c r="C4421" s="256"/>
      <c r="D4421" s="256"/>
      <c r="F4421" s="256"/>
      <c r="G4421" s="256"/>
      <c r="I4421" s="256"/>
      <c r="J4421" s="256"/>
      <c r="L4421" s="256"/>
      <c r="M4421" s="256"/>
      <c r="N4421" s="256"/>
      <c r="O4421" s="256"/>
    </row>
    <row r="4422" spans="3:15" x14ac:dyDescent="0.3">
      <c r="C4422" s="256"/>
      <c r="D4422" s="256"/>
      <c r="F4422" s="256"/>
      <c r="G4422" s="256"/>
      <c r="I4422" s="256"/>
      <c r="J4422" s="256"/>
      <c r="L4422" s="256"/>
      <c r="M4422" s="256"/>
      <c r="N4422" s="256"/>
      <c r="O4422" s="256"/>
    </row>
    <row r="4423" spans="3:15" x14ac:dyDescent="0.3">
      <c r="C4423" s="256"/>
      <c r="D4423" s="256"/>
      <c r="F4423" s="256"/>
      <c r="G4423" s="256"/>
      <c r="I4423" s="256"/>
      <c r="J4423" s="256"/>
      <c r="L4423" s="256"/>
      <c r="M4423" s="256"/>
      <c r="N4423" s="256"/>
      <c r="O4423" s="256"/>
    </row>
    <row r="4424" spans="3:15" x14ac:dyDescent="0.3">
      <c r="C4424" s="256"/>
      <c r="D4424" s="256"/>
      <c r="F4424" s="256"/>
      <c r="G4424" s="256"/>
      <c r="I4424" s="256"/>
      <c r="J4424" s="256"/>
      <c r="L4424" s="256"/>
      <c r="M4424" s="256"/>
      <c r="N4424" s="256"/>
      <c r="O4424" s="256"/>
    </row>
    <row r="4425" spans="3:15" x14ac:dyDescent="0.3">
      <c r="C4425" s="256"/>
      <c r="D4425" s="256"/>
      <c r="F4425" s="256"/>
      <c r="G4425" s="256"/>
      <c r="I4425" s="256"/>
      <c r="J4425" s="256"/>
      <c r="L4425" s="256"/>
      <c r="M4425" s="256"/>
      <c r="N4425" s="256"/>
      <c r="O4425" s="256"/>
    </row>
    <row r="4426" spans="3:15" x14ac:dyDescent="0.3">
      <c r="C4426" s="256"/>
      <c r="D4426" s="256"/>
      <c r="F4426" s="256"/>
      <c r="G4426" s="256"/>
      <c r="I4426" s="256"/>
      <c r="J4426" s="256"/>
      <c r="L4426" s="256"/>
      <c r="M4426" s="256"/>
      <c r="N4426" s="256"/>
      <c r="O4426" s="256"/>
    </row>
    <row r="4427" spans="3:15" x14ac:dyDescent="0.3">
      <c r="C4427" s="256"/>
      <c r="D4427" s="256"/>
      <c r="F4427" s="256"/>
      <c r="G4427" s="256"/>
      <c r="I4427" s="256"/>
      <c r="J4427" s="256"/>
      <c r="L4427" s="256"/>
      <c r="M4427" s="256"/>
      <c r="N4427" s="256"/>
      <c r="O4427" s="256"/>
    </row>
    <row r="4428" spans="3:15" x14ac:dyDescent="0.3">
      <c r="C4428" s="256"/>
      <c r="D4428" s="256"/>
      <c r="F4428" s="256"/>
      <c r="G4428" s="256"/>
      <c r="I4428" s="256"/>
      <c r="J4428" s="256"/>
      <c r="L4428" s="256"/>
      <c r="M4428" s="256"/>
      <c r="N4428" s="256"/>
      <c r="O4428" s="256"/>
    </row>
    <row r="4429" spans="3:15" x14ac:dyDescent="0.3">
      <c r="C4429" s="256"/>
      <c r="D4429" s="256"/>
      <c r="F4429" s="256"/>
      <c r="G4429" s="256"/>
      <c r="I4429" s="256"/>
      <c r="J4429" s="256"/>
      <c r="L4429" s="256"/>
      <c r="M4429" s="256"/>
      <c r="N4429" s="256"/>
      <c r="O4429" s="256"/>
    </row>
    <row r="4430" spans="3:15" x14ac:dyDescent="0.3">
      <c r="C4430" s="256"/>
      <c r="D4430" s="256"/>
      <c r="F4430" s="256"/>
      <c r="G4430" s="256"/>
      <c r="I4430" s="256"/>
      <c r="J4430" s="256"/>
      <c r="L4430" s="256"/>
      <c r="M4430" s="256"/>
      <c r="N4430" s="256"/>
      <c r="O4430" s="256"/>
    </row>
    <row r="4431" spans="3:15" x14ac:dyDescent="0.3">
      <c r="C4431" s="256"/>
      <c r="D4431" s="256"/>
      <c r="F4431" s="256"/>
      <c r="G4431" s="256"/>
      <c r="I4431" s="256"/>
      <c r="J4431" s="256"/>
      <c r="L4431" s="256"/>
      <c r="M4431" s="256"/>
      <c r="N4431" s="256"/>
      <c r="O4431" s="256"/>
    </row>
    <row r="4432" spans="3:15" x14ac:dyDescent="0.3">
      <c r="C4432" s="256"/>
      <c r="D4432" s="256"/>
      <c r="F4432" s="256"/>
      <c r="G4432" s="256"/>
      <c r="I4432" s="256"/>
      <c r="J4432" s="256"/>
      <c r="L4432" s="256"/>
      <c r="M4432" s="256"/>
      <c r="N4432" s="256"/>
      <c r="O4432" s="256"/>
    </row>
    <row r="4433" spans="3:15" x14ac:dyDescent="0.3">
      <c r="C4433" s="256"/>
      <c r="D4433" s="256"/>
      <c r="F4433" s="256"/>
      <c r="G4433" s="256"/>
      <c r="I4433" s="256"/>
      <c r="J4433" s="256"/>
      <c r="L4433" s="256"/>
      <c r="M4433" s="256"/>
      <c r="N4433" s="256"/>
      <c r="O4433" s="256"/>
    </row>
    <row r="4434" spans="3:15" x14ac:dyDescent="0.3">
      <c r="C4434" s="256"/>
      <c r="D4434" s="256"/>
      <c r="F4434" s="256"/>
      <c r="G4434" s="256"/>
      <c r="I4434" s="256"/>
      <c r="J4434" s="256"/>
      <c r="L4434" s="256"/>
      <c r="M4434" s="256"/>
      <c r="N4434" s="256"/>
      <c r="O4434" s="256"/>
    </row>
    <row r="4435" spans="3:15" x14ac:dyDescent="0.3">
      <c r="C4435" s="256"/>
      <c r="D4435" s="256"/>
      <c r="F4435" s="256"/>
      <c r="G4435" s="256"/>
      <c r="I4435" s="256"/>
      <c r="J4435" s="256"/>
      <c r="L4435" s="256"/>
      <c r="M4435" s="256"/>
      <c r="N4435" s="256"/>
      <c r="O4435" s="256"/>
    </row>
    <row r="4436" spans="3:15" x14ac:dyDescent="0.3">
      <c r="C4436" s="256"/>
      <c r="D4436" s="256"/>
      <c r="F4436" s="256"/>
      <c r="G4436" s="256"/>
      <c r="I4436" s="256"/>
      <c r="J4436" s="256"/>
      <c r="L4436" s="256"/>
      <c r="M4436" s="256"/>
      <c r="N4436" s="256"/>
      <c r="O4436" s="256"/>
    </row>
    <row r="4437" spans="3:15" x14ac:dyDescent="0.3">
      <c r="C4437" s="256"/>
      <c r="D4437" s="256"/>
      <c r="F4437" s="256"/>
      <c r="G4437" s="256"/>
      <c r="I4437" s="256"/>
      <c r="J4437" s="256"/>
      <c r="L4437" s="256"/>
      <c r="M4437" s="256"/>
      <c r="N4437" s="256"/>
      <c r="O4437" s="256"/>
    </row>
    <row r="4438" spans="3:15" x14ac:dyDescent="0.3">
      <c r="C4438" s="256"/>
      <c r="D4438" s="256"/>
      <c r="F4438" s="256"/>
      <c r="G4438" s="256"/>
      <c r="I4438" s="256"/>
      <c r="J4438" s="256"/>
      <c r="L4438" s="256"/>
      <c r="M4438" s="256"/>
      <c r="N4438" s="256"/>
      <c r="O4438" s="256"/>
    </row>
    <row r="4439" spans="3:15" x14ac:dyDescent="0.3">
      <c r="C4439" s="256"/>
      <c r="D4439" s="256"/>
      <c r="F4439" s="256"/>
      <c r="G4439" s="256"/>
      <c r="I4439" s="256"/>
      <c r="J4439" s="256"/>
      <c r="L4439" s="256"/>
      <c r="M4439" s="256"/>
      <c r="N4439" s="256"/>
      <c r="O4439" s="256"/>
    </row>
    <row r="4440" spans="3:15" x14ac:dyDescent="0.3">
      <c r="C4440" s="256"/>
      <c r="D4440" s="256"/>
      <c r="F4440" s="256"/>
      <c r="G4440" s="256"/>
      <c r="I4440" s="256"/>
      <c r="J4440" s="256"/>
      <c r="L4440" s="256"/>
      <c r="M4440" s="256"/>
      <c r="N4440" s="256"/>
      <c r="O4440" s="256"/>
    </row>
    <row r="4441" spans="3:15" x14ac:dyDescent="0.3">
      <c r="C4441" s="256"/>
      <c r="D4441" s="256"/>
      <c r="F4441" s="256"/>
      <c r="G4441" s="256"/>
      <c r="I4441" s="256"/>
      <c r="J4441" s="256"/>
      <c r="L4441" s="256"/>
      <c r="M4441" s="256"/>
      <c r="N4441" s="256"/>
      <c r="O4441" s="256"/>
    </row>
    <row r="4442" spans="3:15" x14ac:dyDescent="0.3">
      <c r="C4442" s="256"/>
      <c r="D4442" s="256"/>
      <c r="F4442" s="256"/>
      <c r="G4442" s="256"/>
      <c r="I4442" s="256"/>
      <c r="J4442" s="256"/>
      <c r="L4442" s="256"/>
      <c r="M4442" s="256"/>
      <c r="N4442" s="256"/>
      <c r="O4442" s="256"/>
    </row>
    <row r="4443" spans="3:15" x14ac:dyDescent="0.3">
      <c r="C4443" s="256"/>
      <c r="D4443" s="256"/>
      <c r="F4443" s="256"/>
      <c r="G4443" s="256"/>
      <c r="I4443" s="256"/>
      <c r="J4443" s="256"/>
      <c r="L4443" s="256"/>
      <c r="M4443" s="256"/>
      <c r="N4443" s="256"/>
      <c r="O4443" s="256"/>
    </row>
    <row r="4444" spans="3:15" x14ac:dyDescent="0.3">
      <c r="C4444" s="256"/>
      <c r="D4444" s="256"/>
      <c r="F4444" s="256"/>
      <c r="G4444" s="256"/>
      <c r="I4444" s="256"/>
      <c r="J4444" s="256"/>
      <c r="L4444" s="256"/>
      <c r="M4444" s="256"/>
      <c r="N4444" s="256"/>
      <c r="O4444" s="256"/>
    </row>
    <row r="4445" spans="3:15" x14ac:dyDescent="0.3">
      <c r="C4445" s="256"/>
      <c r="D4445" s="256"/>
      <c r="F4445" s="256"/>
      <c r="G4445" s="256"/>
      <c r="I4445" s="256"/>
      <c r="J4445" s="256"/>
      <c r="L4445" s="256"/>
      <c r="M4445" s="256"/>
      <c r="N4445" s="256"/>
      <c r="O4445" s="256"/>
    </row>
    <row r="4446" spans="3:15" x14ac:dyDescent="0.3">
      <c r="C4446" s="256"/>
      <c r="D4446" s="256"/>
      <c r="F4446" s="256"/>
      <c r="G4446" s="256"/>
      <c r="I4446" s="256"/>
      <c r="J4446" s="256"/>
      <c r="L4446" s="256"/>
      <c r="M4446" s="256"/>
      <c r="N4446" s="256"/>
      <c r="O4446" s="256"/>
    </row>
    <row r="4447" spans="3:15" x14ac:dyDescent="0.3">
      <c r="C4447" s="256"/>
      <c r="D4447" s="256"/>
      <c r="F4447" s="256"/>
      <c r="G4447" s="256"/>
      <c r="I4447" s="256"/>
      <c r="J4447" s="256"/>
      <c r="L4447" s="256"/>
      <c r="M4447" s="256"/>
      <c r="N4447" s="256"/>
      <c r="O4447" s="256"/>
    </row>
    <row r="4448" spans="3:15" x14ac:dyDescent="0.3">
      <c r="C4448" s="256"/>
      <c r="D4448" s="256"/>
      <c r="F4448" s="256"/>
      <c r="G4448" s="256"/>
      <c r="I4448" s="256"/>
      <c r="J4448" s="256"/>
      <c r="L4448" s="256"/>
      <c r="M4448" s="256"/>
      <c r="N4448" s="256"/>
      <c r="O4448" s="256"/>
    </row>
    <row r="4449" spans="3:15" x14ac:dyDescent="0.3">
      <c r="C4449" s="256"/>
      <c r="D4449" s="256"/>
      <c r="F4449" s="256"/>
      <c r="G4449" s="256"/>
      <c r="I4449" s="256"/>
      <c r="J4449" s="256"/>
      <c r="L4449" s="256"/>
      <c r="M4449" s="256"/>
      <c r="N4449" s="256"/>
      <c r="O4449" s="256"/>
    </row>
    <row r="4450" spans="3:15" x14ac:dyDescent="0.3">
      <c r="C4450" s="256"/>
      <c r="D4450" s="256"/>
      <c r="F4450" s="256"/>
      <c r="G4450" s="256"/>
      <c r="I4450" s="256"/>
      <c r="J4450" s="256"/>
      <c r="L4450" s="256"/>
      <c r="M4450" s="256"/>
      <c r="N4450" s="256"/>
      <c r="O4450" s="256"/>
    </row>
    <row r="4451" spans="3:15" x14ac:dyDescent="0.3">
      <c r="C4451" s="256"/>
      <c r="D4451" s="256"/>
      <c r="F4451" s="256"/>
      <c r="G4451" s="256"/>
      <c r="I4451" s="256"/>
      <c r="J4451" s="256"/>
      <c r="L4451" s="256"/>
      <c r="M4451" s="256"/>
      <c r="N4451" s="256"/>
      <c r="O4451" s="256"/>
    </row>
    <row r="4452" spans="3:15" x14ac:dyDescent="0.3">
      <c r="C4452" s="256"/>
      <c r="D4452" s="256"/>
      <c r="F4452" s="256"/>
      <c r="G4452" s="256"/>
      <c r="I4452" s="256"/>
      <c r="J4452" s="256"/>
      <c r="L4452" s="256"/>
      <c r="M4452" s="256"/>
      <c r="N4452" s="256"/>
      <c r="O4452" s="256"/>
    </row>
    <row r="4453" spans="3:15" x14ac:dyDescent="0.3">
      <c r="C4453" s="256"/>
      <c r="D4453" s="256"/>
      <c r="F4453" s="256"/>
      <c r="G4453" s="256"/>
      <c r="I4453" s="256"/>
      <c r="J4453" s="256"/>
      <c r="L4453" s="256"/>
      <c r="M4453" s="256"/>
      <c r="N4453" s="256"/>
      <c r="O4453" s="256"/>
    </row>
    <row r="4454" spans="3:15" x14ac:dyDescent="0.3">
      <c r="C4454" s="256"/>
      <c r="D4454" s="256"/>
      <c r="F4454" s="256"/>
      <c r="G4454" s="256"/>
      <c r="I4454" s="256"/>
      <c r="J4454" s="256"/>
      <c r="L4454" s="256"/>
      <c r="M4454" s="256"/>
      <c r="N4454" s="256"/>
      <c r="O4454" s="256"/>
    </row>
    <row r="4455" spans="3:15" x14ac:dyDescent="0.3">
      <c r="C4455" s="256"/>
      <c r="D4455" s="256"/>
      <c r="F4455" s="256"/>
      <c r="G4455" s="256"/>
      <c r="I4455" s="256"/>
      <c r="J4455" s="256"/>
      <c r="L4455" s="256"/>
      <c r="M4455" s="256"/>
      <c r="N4455" s="256"/>
      <c r="O4455" s="256"/>
    </row>
    <row r="4456" spans="3:15" x14ac:dyDescent="0.3">
      <c r="C4456" s="256"/>
      <c r="D4456" s="256"/>
      <c r="F4456" s="256"/>
      <c r="G4456" s="256"/>
      <c r="I4456" s="256"/>
      <c r="J4456" s="256"/>
      <c r="L4456" s="256"/>
      <c r="M4456" s="256"/>
      <c r="N4456" s="256"/>
      <c r="O4456" s="256"/>
    </row>
    <row r="4457" spans="3:15" x14ac:dyDescent="0.3">
      <c r="C4457" s="256"/>
      <c r="D4457" s="256"/>
      <c r="F4457" s="256"/>
      <c r="G4457" s="256"/>
      <c r="I4457" s="256"/>
      <c r="J4457" s="256"/>
      <c r="L4457" s="256"/>
      <c r="M4457" s="256"/>
      <c r="N4457" s="256"/>
      <c r="O4457" s="256"/>
    </row>
    <row r="4458" spans="3:15" x14ac:dyDescent="0.3">
      <c r="C4458" s="256"/>
      <c r="D4458" s="256"/>
      <c r="F4458" s="256"/>
      <c r="G4458" s="256"/>
      <c r="I4458" s="256"/>
      <c r="J4458" s="256"/>
      <c r="L4458" s="256"/>
      <c r="M4458" s="256"/>
      <c r="N4458" s="256"/>
      <c r="O4458" s="256"/>
    </row>
    <row r="4459" spans="3:15" x14ac:dyDescent="0.3">
      <c r="C4459" s="256"/>
      <c r="D4459" s="256"/>
      <c r="F4459" s="256"/>
      <c r="G4459" s="256"/>
      <c r="I4459" s="256"/>
      <c r="J4459" s="256"/>
      <c r="L4459" s="256"/>
      <c r="M4459" s="256"/>
      <c r="N4459" s="256"/>
      <c r="O4459" s="256"/>
    </row>
    <row r="4460" spans="3:15" x14ac:dyDescent="0.3">
      <c r="C4460" s="256"/>
      <c r="D4460" s="256"/>
      <c r="F4460" s="256"/>
      <c r="G4460" s="256"/>
      <c r="I4460" s="256"/>
      <c r="J4460" s="256"/>
      <c r="L4460" s="256"/>
      <c r="M4460" s="256"/>
      <c r="N4460" s="256"/>
      <c r="O4460" s="256"/>
    </row>
    <row r="4461" spans="3:15" x14ac:dyDescent="0.3">
      <c r="C4461" s="256"/>
      <c r="D4461" s="256"/>
      <c r="F4461" s="256"/>
      <c r="G4461" s="256"/>
      <c r="I4461" s="256"/>
      <c r="J4461" s="256"/>
      <c r="L4461" s="256"/>
      <c r="M4461" s="256"/>
      <c r="N4461" s="256"/>
      <c r="O4461" s="256"/>
    </row>
    <row r="4462" spans="3:15" x14ac:dyDescent="0.3">
      <c r="C4462" s="256"/>
      <c r="D4462" s="256"/>
      <c r="F4462" s="256"/>
      <c r="G4462" s="256"/>
      <c r="I4462" s="256"/>
      <c r="J4462" s="256"/>
      <c r="L4462" s="256"/>
      <c r="M4462" s="256"/>
      <c r="N4462" s="256"/>
      <c r="O4462" s="256"/>
    </row>
    <row r="4463" spans="3:15" x14ac:dyDescent="0.3">
      <c r="C4463" s="256"/>
      <c r="D4463" s="256"/>
      <c r="F4463" s="256"/>
      <c r="G4463" s="256"/>
      <c r="I4463" s="256"/>
      <c r="J4463" s="256"/>
      <c r="L4463" s="256"/>
      <c r="M4463" s="256"/>
      <c r="N4463" s="256"/>
      <c r="O4463" s="256"/>
    </row>
    <row r="4464" spans="3:15" x14ac:dyDescent="0.3">
      <c r="C4464" s="256"/>
      <c r="D4464" s="256"/>
      <c r="F4464" s="256"/>
      <c r="G4464" s="256"/>
      <c r="I4464" s="256"/>
      <c r="J4464" s="256"/>
      <c r="L4464" s="256"/>
      <c r="M4464" s="256"/>
      <c r="N4464" s="256"/>
      <c r="O4464" s="256"/>
    </row>
    <row r="4465" spans="3:15" x14ac:dyDescent="0.3">
      <c r="C4465" s="256"/>
      <c r="D4465" s="256"/>
      <c r="F4465" s="256"/>
      <c r="G4465" s="256"/>
      <c r="I4465" s="256"/>
      <c r="J4465" s="256"/>
      <c r="L4465" s="256"/>
      <c r="M4465" s="256"/>
      <c r="N4465" s="256"/>
      <c r="O4465" s="256"/>
    </row>
    <row r="4466" spans="3:15" x14ac:dyDescent="0.3">
      <c r="C4466" s="256"/>
      <c r="D4466" s="256"/>
      <c r="F4466" s="256"/>
      <c r="G4466" s="256"/>
      <c r="I4466" s="256"/>
      <c r="J4466" s="256"/>
      <c r="L4466" s="256"/>
      <c r="M4466" s="256"/>
      <c r="N4466" s="256"/>
      <c r="O4466" s="256"/>
    </row>
  </sheetData>
  <sheetProtection algorithmName="SHA-512" hashValue="ZF4dqyD8+SbgfhnAkEhO7pzQyHBPtqiINsisk2A+TGHGKYB/l5NopVHJOjArVD1FwgHOBKxEAljkHH1wSFqT2w==" saltValue="cfAMHqNZMhUdf55/HxoNfA==" spinCount="100000" sheet="1" objects="1" scenarios="1" selectLockedCells="1" selectUnlockedCells="1"/>
  <mergeCells count="21">
    <mergeCell ref="AY3:BD3"/>
    <mergeCell ref="L5:N5"/>
    <mergeCell ref="O5:T5"/>
    <mergeCell ref="V5:AA5"/>
    <mergeCell ref="AC5:AH5"/>
    <mergeCell ref="AJ2:AW2"/>
    <mergeCell ref="AY2:BD2"/>
    <mergeCell ref="C3:E3"/>
    <mergeCell ref="F3:H3"/>
    <mergeCell ref="I3:K3"/>
    <mergeCell ref="L3:N3"/>
    <mergeCell ref="O3:T3"/>
    <mergeCell ref="V3:AA3"/>
    <mergeCell ref="AC3:AH3"/>
    <mergeCell ref="AJ3:AW3"/>
    <mergeCell ref="B2:B4"/>
    <mergeCell ref="C2:K2"/>
    <mergeCell ref="L2:N2"/>
    <mergeCell ref="O2:T2"/>
    <mergeCell ref="V2:AA2"/>
    <mergeCell ref="AC2:AH2"/>
  </mergeCells>
  <hyperlinks>
    <hyperlink ref="B1" location="'V07'!A1" display="Return to Sum" xr:uid="{0CAC9FBD-0E2D-42B7-9539-EDDDDA2E4A51}"/>
    <hyperlink ref="B8" location="'5'!B220" display="5.1 Administration of House of Traditional Leaders" xr:uid="{64E537BC-CD8B-4D23-A427-0F69D3421269}"/>
    <hyperlink ref="B220" location="Navigate!B69" display="5.1 Administration of House of Traditional Leaders" xr:uid="{0AFD5F6D-2402-4FD6-96B2-00654461FEAF}"/>
    <hyperlink ref="B9" location="'5'!B2056" display="5.2 Committees and Local Houses of Traditional Leaders" xr:uid="{54EC7986-43C6-41DF-8212-C5F4F3E27B10}"/>
    <hyperlink ref="B2056" location="Navigate!B72" display="5.2 Committees and Local Houses of Traditional Leaders" xr:uid="{603B11B2-CED9-46E7-BB69-D7C41FAB53D8}"/>
    <hyperlink ref="B7" location="Navigate!A68" display="Back to Navigation Sheet" xr:uid="{3B975BD7-BD53-40AA-8CE1-3BB032BCA346}"/>
    <hyperlink ref="B424" location="Navigate!B70" display="CD: HOU OF TRAD &amp; KHOI SAN LEAD" xr:uid="{7A0DB54E-46AE-438E-B60E-7C4871CBFDFD}"/>
    <hyperlink ref="B628" location="Navigate!B71" display="DIR: PROVINCIAL HOUSE ADMIN" xr:uid="{64B0BB9D-8641-42DD-9CF0-04BD99062738}"/>
    <hyperlink ref="B2260" location="Navigate!B73" display="DIR: HOUSE SECRETARIAT SUPPORT" xr:uid="{D3DD3A96-4936-4B7C-A39B-50EB0DDB0B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Programme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Dominic Sampong</dc:creator>
  <cp:lastModifiedBy>Dominic Sampong</cp:lastModifiedBy>
  <dcterms:created xsi:type="dcterms:W3CDTF">2026-05-07T10:53:09Z</dcterms:created>
  <dcterms:modified xsi:type="dcterms:W3CDTF">2026-05-07T10:59:12Z</dcterms:modified>
</cp:coreProperties>
</file>